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F80DC02F-F14A-4502-819C-CD0EFD1FEAE0}" xr6:coauthVersionLast="47" xr6:coauthVersionMax="47" xr10:uidLastSave="{00000000-0000-0000-0000-000000000000}"/>
  <bookViews>
    <workbookView xWindow="-110" yWindow="-110" windowWidth="19420" windowHeight="10300" firstSheet="1" activeTab="6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K8" i="1" s="1"/>
  <c r="K9" i="1" s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K10" i="1" s="1"/>
  <c r="K11" i="1" s="1"/>
  <c r="H7" i="1"/>
  <c r="H6" i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3" i="7" l="1"/>
  <c r="R3" i="7" s="1"/>
  <c r="P2" i="7"/>
  <c r="R2" i="7" s="1"/>
  <c r="N2" i="7"/>
  <c r="N4" i="7"/>
  <c r="O2" i="7"/>
  <c r="Q2" i="7" s="1"/>
  <c r="O4" i="7"/>
  <c r="Q4" i="7" s="1"/>
  <c r="N21" i="7"/>
  <c r="N25" i="7"/>
  <c r="P5" i="7"/>
  <c r="P3" i="7"/>
  <c r="Q3" i="7" s="1"/>
  <c r="N3" i="7"/>
  <c r="N5" i="7"/>
  <c r="N20" i="7"/>
  <c r="N24" i="7"/>
  <c r="N19" i="7"/>
  <c r="N18" i="7"/>
  <c r="N17" i="7"/>
  <c r="N9" i="7"/>
  <c r="N10" i="7"/>
  <c r="N11" i="7"/>
  <c r="N12" i="7"/>
  <c r="N13" i="7"/>
  <c r="N14" i="7"/>
  <c r="N15" i="7"/>
  <c r="S3" i="7"/>
  <c r="T3" i="7"/>
  <c r="S2" i="7"/>
  <c r="T2" i="7"/>
  <c r="T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O621" i="7" s="1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O483" i="7" s="1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O529" i="7" s="1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I364" i="7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O277" i="7" s="1"/>
  <c r="F291" i="7"/>
  <c r="F392" i="7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I222" i="7"/>
  <c r="F259" i="7"/>
  <c r="I262" i="7"/>
  <c r="I263" i="7"/>
  <c r="I291" i="7"/>
  <c r="F308" i="7"/>
  <c r="I311" i="7"/>
  <c r="F327" i="7"/>
  <c r="F349" i="7"/>
  <c r="O349" i="7" s="1"/>
  <c r="I352" i="7"/>
  <c r="F368" i="7"/>
  <c r="I395" i="7"/>
  <c r="F416" i="7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I383" i="7"/>
  <c r="F428" i="7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O288" i="7"/>
  <c r="I330" i="7"/>
  <c r="I371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F544" i="6"/>
  <c r="F544" i="7"/>
  <c r="I858" i="6"/>
  <c r="I858" i="7"/>
  <c r="I870" i="6"/>
  <c r="I870" i="7"/>
  <c r="O870" i="7" s="1"/>
  <c r="F874" i="6"/>
  <c r="F874" i="7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O1727" i="7" s="1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O961" i="7" s="1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O2075" i="7" s="1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O2181" i="7" s="1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F533" i="7"/>
  <c r="F535" i="7"/>
  <c r="F538" i="7"/>
  <c r="F540" i="7"/>
  <c r="O540" i="7" s="1"/>
  <c r="F545" i="7"/>
  <c r="O545" i="7" s="1"/>
  <c r="F547" i="7"/>
  <c r="O548" i="7"/>
  <c r="F550" i="7"/>
  <c r="F552" i="7"/>
  <c r="F555" i="7"/>
  <c r="F557" i="7"/>
  <c r="F559" i="7"/>
  <c r="F562" i="7"/>
  <c r="F564" i="7"/>
  <c r="F567" i="7"/>
  <c r="F569" i="7"/>
  <c r="O569" i="7" s="1"/>
  <c r="F571" i="7"/>
  <c r="O572" i="7"/>
  <c r="F574" i="7"/>
  <c r="O574" i="7" s="1"/>
  <c r="F576" i="7"/>
  <c r="F579" i="7"/>
  <c r="F581" i="7"/>
  <c r="O581" i="7" s="1"/>
  <c r="O582" i="7"/>
  <c r="F584" i="7"/>
  <c r="F586" i="7"/>
  <c r="O586" i="7" s="1"/>
  <c r="F588" i="7"/>
  <c r="F591" i="7"/>
  <c r="O591" i="7" s="1"/>
  <c r="F593" i="7"/>
  <c r="O593" i="7" s="1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F622" i="7"/>
  <c r="F625" i="7"/>
  <c r="F627" i="7"/>
  <c r="O627" i="7" s="1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F656" i="7"/>
  <c r="O657" i="7"/>
  <c r="F658" i="7"/>
  <c r="O658" i="7" s="1"/>
  <c r="F659" i="7"/>
  <c r="O659" i="7" s="1"/>
  <c r="F661" i="7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F683" i="7"/>
  <c r="O684" i="7"/>
  <c r="F685" i="7"/>
  <c r="O685" i="7" s="1"/>
  <c r="F687" i="7"/>
  <c r="F688" i="7"/>
  <c r="F690" i="7"/>
  <c r="F692" i="7"/>
  <c r="O692" i="7" s="1"/>
  <c r="F695" i="7"/>
  <c r="O696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F767" i="7"/>
  <c r="F769" i="7"/>
  <c r="O771" i="7"/>
  <c r="F772" i="7"/>
  <c r="F774" i="7"/>
  <c r="O774" i="7" s="1"/>
  <c r="F776" i="7"/>
  <c r="O778" i="7"/>
  <c r="F779" i="7"/>
  <c r="O780" i="7"/>
  <c r="F781" i="7"/>
  <c r="F784" i="7"/>
  <c r="F786" i="7"/>
  <c r="O787" i="7"/>
  <c r="F788" i="7"/>
  <c r="F791" i="7"/>
  <c r="O792" i="7"/>
  <c r="F793" i="7"/>
  <c r="F796" i="7"/>
  <c r="F798" i="7"/>
  <c r="O798" i="7" s="1"/>
  <c r="F800" i="7"/>
  <c r="O802" i="7"/>
  <c r="F803" i="7"/>
  <c r="O804" i="7"/>
  <c r="F805" i="7"/>
  <c r="F808" i="7"/>
  <c r="F810" i="7"/>
  <c r="O810" i="7" s="1"/>
  <c r="F812" i="7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F844" i="7"/>
  <c r="F849" i="7"/>
  <c r="F851" i="7"/>
  <c r="O851" i="7" s="1"/>
  <c r="O853" i="7"/>
  <c r="F854" i="7"/>
  <c r="F856" i="7"/>
  <c r="O858" i="7"/>
  <c r="F861" i="7"/>
  <c r="O861" i="7" s="1"/>
  <c r="O863" i="7"/>
  <c r="F866" i="7"/>
  <c r="F878" i="7"/>
  <c r="O889" i="7"/>
  <c r="F890" i="7"/>
  <c r="O894" i="7"/>
  <c r="O897" i="7"/>
  <c r="F902" i="7"/>
  <c r="F914" i="7"/>
  <c r="O923" i="7"/>
  <c r="O925" i="7"/>
  <c r="F926" i="7"/>
  <c r="O933" i="7"/>
  <c r="O935" i="7"/>
  <c r="F938" i="7"/>
  <c r="O938" i="7" s="1"/>
  <c r="F950" i="7"/>
  <c r="O957" i="7"/>
  <c r="O959" i="7"/>
  <c r="F962" i="7"/>
  <c r="O969" i="7"/>
  <c r="O971" i="7"/>
  <c r="F974" i="7"/>
  <c r="O974" i="7" s="1"/>
  <c r="F986" i="7"/>
  <c r="O990" i="7"/>
  <c r="F997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310" i="7"/>
  <c r="O1964" i="7"/>
  <c r="O1471" i="7"/>
  <c r="O2082" i="7"/>
  <c r="O1809" i="7"/>
  <c r="O1749" i="7"/>
  <c r="O2230" i="7"/>
  <c r="O2398" i="7"/>
  <c r="O1411" i="7"/>
  <c r="O1438" i="7"/>
  <c r="O1474" i="7"/>
  <c r="O1785" i="7"/>
  <c r="O1988" i="7"/>
  <c r="O1510" i="7"/>
  <c r="O2147" i="7"/>
  <c r="O1758" i="7"/>
  <c r="O2106" i="7"/>
  <c r="O172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G1470" i="7"/>
  <c r="G1494" i="7"/>
  <c r="G1938" i="7"/>
  <c r="O1985" i="7"/>
  <c r="H2035" i="7"/>
  <c r="F2165" i="7"/>
  <c r="F2177" i="7"/>
  <c r="G2250" i="7"/>
  <c r="O2273" i="7"/>
  <c r="G2286" i="7"/>
  <c r="G2298" i="7"/>
  <c r="O2333" i="7"/>
  <c r="O2381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I1819" i="6"/>
  <c r="I1819" i="7"/>
  <c r="O1819" i="7" s="1"/>
  <c r="I1831" i="6"/>
  <c r="I1831" i="7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816" i="7" l="1"/>
  <c r="O768" i="7"/>
  <c r="O720" i="7"/>
  <c r="O655" i="7"/>
  <c r="O589" i="7"/>
  <c r="O568" i="7"/>
  <c r="O556" i="7"/>
  <c r="O1094" i="7"/>
  <c r="O1070" i="7"/>
  <c r="O1058" i="7"/>
  <c r="O1022" i="7"/>
  <c r="O1010" i="7"/>
  <c r="O998" i="7"/>
  <c r="O705" i="7"/>
  <c r="O693" i="7"/>
  <c r="O681" i="7"/>
  <c r="O565" i="7"/>
  <c r="O553" i="7"/>
  <c r="O541" i="7"/>
  <c r="O471" i="7"/>
  <c r="O389" i="7"/>
  <c r="O2299" i="7"/>
  <c r="O2167" i="7"/>
  <c r="O2085" i="7"/>
  <c r="O1274" i="7"/>
  <c r="O1553" i="7"/>
  <c r="O1505" i="7"/>
  <c r="O1481" i="7"/>
  <c r="O1457" i="7"/>
  <c r="O1672" i="7"/>
  <c r="S4" i="7"/>
  <c r="R4" i="7"/>
  <c r="U4" i="7" s="1"/>
  <c r="O2492" i="7"/>
  <c r="O2456" i="7"/>
  <c r="O2118" i="7"/>
  <c r="O2026" i="7"/>
  <c r="O1879" i="7"/>
  <c r="O2487" i="7"/>
  <c r="O764" i="7"/>
  <c r="O557" i="7"/>
  <c r="O1459" i="7"/>
  <c r="O231" i="7"/>
  <c r="O544" i="7"/>
  <c r="O308" i="7"/>
  <c r="O392" i="7"/>
  <c r="O209" i="7"/>
  <c r="O847" i="7"/>
  <c r="O380" i="7"/>
  <c r="O672" i="7"/>
  <c r="O660" i="7"/>
  <c r="O648" i="7"/>
  <c r="O636" i="7"/>
  <c r="O244" i="7"/>
  <c r="O478" i="7"/>
  <c r="O1831" i="7"/>
  <c r="O1783" i="7"/>
  <c r="O1894" i="7"/>
  <c r="O1768" i="7"/>
  <c r="O890" i="7"/>
  <c r="O854" i="7"/>
  <c r="O788" i="7"/>
  <c r="O776" i="7"/>
  <c r="O1881" i="7"/>
  <c r="O2176" i="7"/>
  <c r="O2094" i="7"/>
  <c r="O2470" i="7"/>
  <c r="O1529" i="7"/>
  <c r="O1118" i="7"/>
  <c r="O1034" i="7"/>
  <c r="O741" i="7"/>
  <c r="O1187" i="7"/>
  <c r="O1175" i="7"/>
  <c r="O1163" i="7"/>
  <c r="O1151" i="7"/>
  <c r="O1139" i="7"/>
  <c r="O1127" i="7"/>
  <c r="O1115" i="7"/>
  <c r="O1103" i="7"/>
  <c r="O428" i="7"/>
  <c r="O520" i="7"/>
  <c r="O416" i="7"/>
  <c r="O437" i="7"/>
  <c r="O962" i="7"/>
  <c r="O926" i="7"/>
  <c r="O1399" i="7"/>
  <c r="O2133" i="7"/>
  <c r="O1298" i="7"/>
  <c r="O1286" i="7"/>
  <c r="O970" i="7"/>
  <c r="O1498" i="7"/>
  <c r="O1450" i="7"/>
  <c r="O922" i="7"/>
  <c r="O874" i="7"/>
  <c r="O508" i="7"/>
  <c r="O361" i="7"/>
  <c r="O601" i="7"/>
  <c r="U2" i="7"/>
  <c r="V2" i="7"/>
  <c r="O2208" i="7"/>
  <c r="O2218" i="7"/>
  <c r="O1735" i="7"/>
  <c r="O1641" i="7"/>
  <c r="O1060" i="7"/>
  <c r="O878" i="7"/>
  <c r="O800" i="7"/>
  <c r="O1929" i="7"/>
  <c r="O2036" i="7"/>
  <c r="O1214" i="7"/>
  <c r="O1202" i="7"/>
  <c r="O1912" i="7"/>
  <c r="O1423" i="7"/>
  <c r="O1760" i="7"/>
  <c r="O1724" i="7"/>
  <c r="O409" i="7"/>
  <c r="O245" i="7"/>
  <c r="O2422" i="7"/>
  <c r="O2374" i="7"/>
  <c r="O2326" i="7"/>
  <c r="O2266" i="7"/>
  <c r="O1594" i="7"/>
  <c r="O1546" i="7"/>
  <c r="O281" i="7"/>
  <c r="O624" i="7"/>
  <c r="O602" i="7"/>
  <c r="O368" i="7"/>
  <c r="V3" i="7"/>
  <c r="U3" i="7"/>
  <c r="O1840" i="7"/>
  <c r="O997" i="7"/>
  <c r="O866" i="7"/>
  <c r="O830" i="7"/>
  <c r="O812" i="7"/>
  <c r="O552" i="7"/>
  <c r="O1106" i="7"/>
  <c r="O2215" i="7"/>
  <c r="O2034" i="7"/>
  <c r="O1942" i="7"/>
  <c r="O1137" i="7"/>
  <c r="O578" i="7"/>
  <c r="O233" i="7"/>
  <c r="O852" i="7"/>
  <c r="O532" i="7"/>
  <c r="O284" i="7"/>
  <c r="O272" i="7"/>
  <c r="O248" i="7"/>
  <c r="O623" i="7"/>
  <c r="O1855" i="7"/>
  <c r="O1807" i="7"/>
  <c r="O1547" i="7"/>
  <c r="O1804" i="7"/>
  <c r="O914" i="7"/>
  <c r="O661" i="7"/>
  <c r="O564" i="7"/>
  <c r="O550" i="7"/>
  <c r="O1833" i="7"/>
  <c r="O1262" i="7"/>
  <c r="O1250" i="7"/>
  <c r="O1238" i="7"/>
  <c r="O2142" i="7"/>
  <c r="O2070" i="7"/>
  <c r="O1226" i="7"/>
  <c r="O1978" i="7"/>
  <c r="O833" i="7"/>
  <c r="O1082" i="7"/>
  <c r="O789" i="7"/>
  <c r="O1021" i="7"/>
  <c r="O1433" i="7"/>
  <c r="O1409" i="7"/>
  <c r="O1067" i="7"/>
  <c r="O590" i="7"/>
  <c r="O1876" i="7"/>
  <c r="O986" i="7"/>
  <c r="O950" i="7"/>
  <c r="O902" i="7"/>
  <c r="O842" i="7"/>
  <c r="O728" i="7"/>
  <c r="O716" i="7"/>
  <c r="O1188" i="7"/>
  <c r="O2251" i="7"/>
  <c r="O2000" i="7"/>
  <c r="O327" i="7"/>
  <c r="O221" i="7"/>
  <c r="O782" i="7"/>
  <c r="O577" i="7"/>
  <c r="O454" i="7"/>
  <c r="O2353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V4" i="7" l="1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Q12" i="7" l="1"/>
  <c r="V12" i="7" s="1"/>
  <c r="R12" i="7"/>
  <c r="P13" i="7"/>
  <c r="R13" i="7" s="1"/>
  <c r="S13" i="7"/>
  <c r="Q13" i="7"/>
  <c r="J14" i="6"/>
  <c r="J14" i="7"/>
  <c r="L14" i="6"/>
  <c r="L14" i="7"/>
  <c r="K14" i="6"/>
  <c r="K14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U12" i="7" l="1"/>
  <c r="T13" i="7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F36" i="4" s="1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F38" i="4" s="1"/>
  <c r="C39" i="4"/>
  <c r="G28" i="3"/>
  <c r="F28" i="3"/>
  <c r="H27" i="3"/>
  <c r="I27" i="3" s="1"/>
  <c r="F39" i="4" l="1"/>
  <c r="P17" i="7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F40" i="4" s="1"/>
  <c r="C41" i="4"/>
  <c r="F30" i="3"/>
  <c r="H29" i="3"/>
  <c r="I29" i="3" s="1"/>
  <c r="G30" i="3"/>
  <c r="V17" i="7" l="1"/>
  <c r="U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F41" i="4" s="1"/>
  <c r="C42" i="4"/>
  <c r="G31" i="3"/>
  <c r="H30" i="3"/>
  <c r="I30" i="3" s="1"/>
  <c r="F31" i="3"/>
  <c r="F42" i="4" l="1"/>
  <c r="S19" i="7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F43" i="4" s="1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F44" i="4" s="1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F45" i="4" s="1"/>
  <c r="C46" i="4"/>
  <c r="G35" i="3"/>
  <c r="F35" i="3"/>
  <c r="H34" i="3"/>
  <c r="I34" i="3" s="1"/>
  <c r="F46" i="4" l="1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F47" i="4" l="1"/>
  <c r="P25" i="7"/>
  <c r="S25" i="7" s="1"/>
  <c r="J26" i="6"/>
  <c r="J26" i="7"/>
  <c r="K26" i="6"/>
  <c r="K26" i="7"/>
  <c r="T25" i="7"/>
  <c r="R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Q25" i="7" l="1"/>
  <c r="P26" i="7"/>
  <c r="R26" i="7" s="1"/>
  <c r="F48" i="4"/>
  <c r="V24" i="7"/>
  <c r="U24" i="7"/>
  <c r="L27" i="6"/>
  <c r="L27" i="7"/>
  <c r="Q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S26" i="7" l="1"/>
  <c r="T26" i="7"/>
  <c r="F49" i="4"/>
  <c r="K28" i="6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F50" i="4" s="1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F51" i="4" s="1"/>
  <c r="C52" i="4"/>
  <c r="G41" i="3"/>
  <c r="H40" i="3"/>
  <c r="I40" i="3" s="1"/>
  <c r="F41" i="3"/>
  <c r="F52" i="4" l="1"/>
  <c r="Q29" i="7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F53" i="4" l="1"/>
  <c r="V29" i="7"/>
  <c r="U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F54" i="4" l="1"/>
  <c r="V30" i="7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F55" i="4" l="1"/>
  <c r="J34" i="6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P34" i="7" l="1"/>
  <c r="T34" i="7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F56" i="4" s="1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F57" i="4" s="1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F58" i="4" s="1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F59" i="4" s="1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F60" i="4" s="1"/>
  <c r="C61" i="4"/>
  <c r="F50" i="3"/>
  <c r="H49" i="3"/>
  <c r="G50" i="3"/>
  <c r="I49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F61" i="4" s="1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F62" i="4" s="1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F63" i="4" s="1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F64" i="4" s="1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F65" i="4" s="1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66" i="4" s="1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F67" i="4" s="1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F68" i="4" s="1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F69" i="4" s="1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F71" i="4" s="1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F72" i="4" s="1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F73" i="4" s="1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F74" i="4" s="1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F77" i="4" s="1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F78" i="4" s="1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F79" i="4" s="1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F81" i="4" s="1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F82" i="4" s="1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F83" i="4" s="1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F84" i="4" s="1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F85" i="4" s="1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F87" i="4" s="1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F89" i="4" s="1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F91" i="4" s="1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F92" i="4" s="1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F93" i="4" s="1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F96" i="4" s="1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F97" i="4" s="1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F98" i="4" s="1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F100" i="4" s="1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F101" i="4" s="1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F102" i="4" s="1"/>
  <c r="C103" i="4"/>
  <c r="H91" i="3"/>
  <c r="I91" i="3" s="1"/>
  <c r="F92" i="3"/>
  <c r="G92" i="3"/>
  <c r="J82" i="6" l="1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E103" i="4"/>
  <c r="F103" i="4" s="1"/>
  <c r="C104" i="4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F104" i="4" s="1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F105" i="4" s="1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F106" i="4" s="1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F107" i="4" s="1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F110" i="4" s="1"/>
  <c r="C111" i="4"/>
  <c r="H99" i="3"/>
  <c r="I99" i="3" s="1"/>
  <c r="F100" i="3"/>
  <c r="G100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F111" i="4" s="1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F112" i="4" s="1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F113" i="4" s="1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F116" i="4" s="1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F117" i="4" s="1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F118" i="4" s="1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F123" i="4" s="1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F127" i="4" s="1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F131" i="4" s="1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F132" i="4" s="1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F133" i="4" s="1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F135" i="4" s="1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F136" i="4" s="1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F138" i="4" s="1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F142" i="4" s="1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F143" i="4" s="1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F144" i="4" s="1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F145" i="4" s="1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F147" i="4" s="1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F148" i="4" s="1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F149" i="4" s="1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F150" i="4" s="1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F151" i="4" s="1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F152" i="4" s="1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F154" i="4" s="1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F156" i="4" s="1"/>
  <c r="C157" i="4"/>
  <c r="G146" i="3"/>
  <c r="F146" i="3"/>
  <c r="H145" i="3"/>
  <c r="I145" i="3" s="1"/>
  <c r="F157" i="4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F158" i="4" s="1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F159" i="4" s="1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F160" i="4" s="1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F161" i="4" s="1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F162" i="4" s="1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F163" i="4" s="1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F164" i="4" s="1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F165" i="4" s="1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F166" i="4" s="1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F167" i="4" s="1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F168" i="4" s="1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F170" i="4" s="1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F171" i="4" s="1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F173" i="4" s="1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F174" i="4" s="1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F175" i="4" s="1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F176" i="4" s="1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F177" i="4" s="1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F178" i="4" s="1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E180" i="4"/>
  <c r="F180" i="4" s="1"/>
  <c r="C181" i="4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F183" i="4" s="1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F184" i="4" s="1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F195" i="4" s="1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F197" i="4" s="1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F198" i="4" s="1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F201" i="4" s="1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F202" i="4" s="1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F203" i="4" s="1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F207" i="4" s="1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F208" i="4" s="1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D208" i="6"/>
  <c r="D208" i="7"/>
  <c r="C197" i="6"/>
  <c r="C197" i="7"/>
  <c r="M197" i="7" s="1"/>
  <c r="G189" i="5"/>
  <c r="F189" i="5"/>
  <c r="H189" i="5"/>
  <c r="E209" i="4"/>
  <c r="F209" i="4" s="1"/>
  <c r="C210" i="4"/>
  <c r="H198" i="3"/>
  <c r="I198" i="3" s="1"/>
  <c r="F199" i="3"/>
  <c r="G199" i="3"/>
  <c r="P188" i="7" l="1"/>
  <c r="K189" i="6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F213" i="4" s="1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F218" i="4" s="1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F219" i="4" s="1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F220" i="4" s="1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F221" i="4" s="1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F225" i="4" s="1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F228" i="4" s="1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F229" i="4" s="1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F230" i="4" s="1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D232" i="6"/>
  <c r="D232" i="7"/>
  <c r="C221" i="6"/>
  <c r="C221" i="7"/>
  <c r="M221" i="7" s="1"/>
  <c r="G213" i="5"/>
  <c r="F213" i="5"/>
  <c r="H213" i="5"/>
  <c r="E233" i="4"/>
  <c r="F233" i="4" s="1"/>
  <c r="C234" i="4"/>
  <c r="G223" i="3"/>
  <c r="F223" i="3"/>
  <c r="H222" i="3"/>
  <c r="I222" i="3" s="1"/>
  <c r="P212" i="7" l="1"/>
  <c r="J213" i="6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F239" i="4" s="1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F240" i="4" s="1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F244" i="4" s="1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F249" i="4" s="1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F251" i="4" s="1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F255" i="4" s="1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F257" i="4" s="1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F259" i="4" s="1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F261" i="4" s="1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F262" i="4" s="1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F263" i="4" s="1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F267" i="4" s="1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F274" i="4" s="1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F276" i="4" s="1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F286" i="4" s="1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F293" i="4" s="1"/>
  <c r="C294" i="4"/>
  <c r="H282" i="3"/>
  <c r="I282" i="3" s="1"/>
  <c r="F283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F294" i="4" s="1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F298" i="4" s="1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F299" i="4" s="1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F307" i="4" s="1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D308" i="6"/>
  <c r="D308" i="7"/>
  <c r="C297" i="6"/>
  <c r="C297" i="7"/>
  <c r="M297" i="7" s="1"/>
  <c r="H289" i="5"/>
  <c r="G289" i="5"/>
  <c r="F289" i="5"/>
  <c r="E309" i="4"/>
  <c r="F309" i="4" s="1"/>
  <c r="C310" i="4"/>
  <c r="F299" i="3"/>
  <c r="H298" i="3"/>
  <c r="G299" i="3"/>
  <c r="I298" i="3"/>
  <c r="P288" i="7" l="1"/>
  <c r="K289" i="6"/>
  <c r="K289" i="7"/>
  <c r="J289" i="6"/>
  <c r="J289" i="7"/>
  <c r="L289" i="6"/>
  <c r="L289" i="7"/>
  <c r="D309" i="6"/>
  <c r="D309" i="7"/>
  <c r="C298" i="6"/>
  <c r="C298" i="7"/>
  <c r="M298" i="7" s="1"/>
  <c r="H290" i="5"/>
  <c r="G290" i="5"/>
  <c r="F290" i="5"/>
  <c r="E310" i="4"/>
  <c r="F310" i="4" s="1"/>
  <c r="C311" i="4"/>
  <c r="G300" i="3"/>
  <c r="H299" i="3"/>
  <c r="I299" i="3" s="1"/>
  <c r="F300" i="3"/>
  <c r="P289" i="7" l="1"/>
  <c r="L290" i="6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F313" i="4" s="1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F314" i="4" s="1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F318" i="4" s="1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F320" i="4" s="1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F324" i="4" s="1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D324" i="6"/>
  <c r="D324" i="7"/>
  <c r="C313" i="6"/>
  <c r="C313" i="7"/>
  <c r="M313" i="7" s="1"/>
  <c r="H305" i="5"/>
  <c r="G305" i="5"/>
  <c r="F305" i="5"/>
  <c r="E325" i="4"/>
  <c r="F325" i="4" s="1"/>
  <c r="C326" i="4"/>
  <c r="G315" i="3"/>
  <c r="H314" i="3"/>
  <c r="I314" i="3" s="1"/>
  <c r="F315" i="3"/>
  <c r="P304" i="7" l="1"/>
  <c r="L305" i="6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F328" i="4" s="1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D328" i="6"/>
  <c r="D328" i="7"/>
  <c r="C317" i="6"/>
  <c r="C317" i="7"/>
  <c r="M317" i="7" s="1"/>
  <c r="G309" i="5"/>
  <c r="F309" i="5"/>
  <c r="H309" i="5"/>
  <c r="E329" i="4"/>
  <c r="F329" i="4" s="1"/>
  <c r="C330" i="4"/>
  <c r="G319" i="3"/>
  <c r="H318" i="3"/>
  <c r="I318" i="3" s="1"/>
  <c r="F319" i="3"/>
  <c r="P308" i="7" l="1"/>
  <c r="K309" i="6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F330" i="4" s="1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F332" i="4" s="1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F336" i="4" s="1"/>
  <c r="C337" i="4"/>
  <c r="F326" i="3"/>
  <c r="H325" i="3"/>
  <c r="I325" i="3" s="1"/>
  <c r="G326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F341" i="4" s="1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F342" i="4" s="1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F343" i="4" s="1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F345" i="4" s="1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D348" i="6"/>
  <c r="D348" i="7"/>
  <c r="C337" i="6"/>
  <c r="C337" i="7"/>
  <c r="M337" i="7" s="1"/>
  <c r="H329" i="5"/>
  <c r="G329" i="5"/>
  <c r="F329" i="5"/>
  <c r="E349" i="4"/>
  <c r="F349" i="4" s="1"/>
  <c r="C350" i="4"/>
  <c r="F339" i="3"/>
  <c r="H338" i="3"/>
  <c r="I338" i="3" s="1"/>
  <c r="G339" i="3"/>
  <c r="P328" i="7" l="1"/>
  <c r="J329" i="6"/>
  <c r="J329" i="7"/>
  <c r="K329" i="6"/>
  <c r="K329" i="7"/>
  <c r="L329" i="6"/>
  <c r="L329" i="7"/>
  <c r="D349" i="6"/>
  <c r="D349" i="7"/>
  <c r="C338" i="6"/>
  <c r="C338" i="7"/>
  <c r="M338" i="7" s="1"/>
  <c r="G330" i="5"/>
  <c r="F330" i="5"/>
  <c r="H330" i="5"/>
  <c r="E350" i="4"/>
  <c r="F350" i="4" s="1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F351" i="4" s="1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F353" i="4" s="1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F356" i="4" s="1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F363" i="4" s="1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F365" i="4" s="1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F370" i="4" s="1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F373" i="4" l="1"/>
  <c r="L352" i="6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P357" i="7" l="1"/>
  <c r="J358" i="6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I380" i="3" s="1"/>
  <c r="F381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P386" i="7" l="1"/>
  <c r="J387" i="6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I400" i="3" s="1"/>
  <c r="F401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F405" i="3"/>
  <c r="G405" i="3"/>
  <c r="I404" i="3"/>
  <c r="P394" i="7" l="1"/>
  <c r="K395" i="6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F427" i="4" s="1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F450" i="4" l="1"/>
  <c r="L429" i="6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P436" i="7" l="1"/>
  <c r="L437" i="6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F461" i="4" l="1"/>
  <c r="K440" i="6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I477" i="3" s="1"/>
  <c r="G478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F491" i="4" s="1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I501" i="3" s="1"/>
  <c r="G502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F571" i="4" l="1"/>
  <c r="K550" i="6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F609" i="4" l="1"/>
  <c r="K588" i="6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I602" i="3" s="1"/>
  <c r="F603" i="3"/>
  <c r="G603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I609" i="3" s="1"/>
  <c r="G610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I645" i="3" s="1"/>
  <c r="G646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I649" i="3" s="1"/>
  <c r="G650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I672" i="3" s="1"/>
  <c r="G673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F691" i="4" s="1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F692" i="4" s="1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F693" i="4" s="1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F694" i="4" s="1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F695" i="4" s="1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F696" i="4" s="1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F697" i="4" s="1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F698" i="4" s="1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F699" i="4" s="1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F700" i="4" s="1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F701" i="4" s="1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F702" i="4" s="1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F703" i="4" s="1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F704" i="4" s="1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F705" i="4" s="1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F706" i="4" s="1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F707" i="4" s="1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F708" i="4" s="1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F709" i="4" s="1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F710" i="4" s="1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F711" i="4" s="1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F712" i="4" s="1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F713" i="4" s="1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F714" i="4" s="1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F715" i="4" s="1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F716" i="4" s="1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F717" i="4" s="1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F718" i="4" s="1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F719" i="4" s="1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F720" i="4" s="1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F721" i="4" s="1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F722" i="4" s="1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F723" i="4" s="1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F724" i="4" s="1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F725" i="4" s="1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F726" i="4" s="1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F727" i="4" s="1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F728" i="4" s="1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F729" i="4" s="1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F730" i="4" s="1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F731" i="4" s="1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F732" i="4" s="1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F733" i="4" s="1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F734" i="4" s="1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F735" i="4" s="1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F736" i="4" s="1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F737" i="4" s="1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F738" i="4" s="1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F739" i="4" s="1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F740" i="4" s="1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F741" i="4" s="1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F742" i="4" s="1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F743" i="4" s="1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F744" i="4" s="1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F745" i="4" s="1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F746" i="4" s="1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F747" i="4" s="1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F748" i="4" s="1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F749" i="4" s="1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F750" i="4" s="1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F751" i="4" s="1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F752" i="4" s="1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F753" i="4" s="1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F754" i="4" s="1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F755" i="4" s="1"/>
  <c r="C756" i="4"/>
  <c r="E424" i="7"/>
  <c r="N424" i="7" s="1"/>
  <c r="F745" i="3"/>
  <c r="H744" i="3"/>
  <c r="I744" i="3" s="1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F756" i="4" s="1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F757" i="4" s="1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F758" i="4" s="1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F759" i="4" s="1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F760" i="4" s="1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F761" i="4" s="1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F762" i="4" s="1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F763" i="4" s="1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F764" i="4" s="1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F765" i="4" s="1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F766" i="4" s="1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F767" i="4" s="1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F768" i="4" s="1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F769" i="4" s="1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F770" i="4" s="1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F771" i="4" s="1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F772" i="4" s="1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F773" i="4" s="1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F774" i="4" s="1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F775" i="4" s="1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F776" i="4" s="1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F777" i="4" s="1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F778" i="4" s="1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F779" i="4" s="1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F780" i="4" s="1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F781" i="4" s="1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F782" i="4" s="1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F783" i="4" s="1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F784" i="4" s="1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F785" i="4" s="1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F786" i="4" s="1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F787" i="4" s="1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F788" i="4" s="1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F789" i="4" s="1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F790" i="4" s="1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F791" i="4" s="1"/>
  <c r="C792" i="4"/>
  <c r="E460" i="7"/>
  <c r="N460" i="7" s="1"/>
  <c r="F781" i="3"/>
  <c r="H780" i="3"/>
  <c r="I780" i="3" s="1"/>
  <c r="G781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F792" i="4" s="1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F793" i="4" s="1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F794" i="4" s="1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F795" i="4" s="1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F796" i="4" s="1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F797" i="4" s="1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F798" i="4" s="1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F799" i="4" s="1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F800" i="4" s="1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F801" i="4" s="1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F802" i="4" s="1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F803" i="4" s="1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F804" i="4" s="1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F805" i="4" s="1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F806" i="4" s="1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F807" i="4" s="1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F808" i="4" s="1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F809" i="4" s="1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F810" i="4" s="1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F811" i="4" s="1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F812" i="4" s="1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F813" i="4" s="1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F814" i="4" s="1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F815" i="4" s="1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F816" i="4" s="1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F817" i="4" s="1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F818" i="4" s="1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F819" i="4" s="1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F820" i="4" s="1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F821" i="4" s="1"/>
  <c r="C822" i="4"/>
  <c r="E490" i="7"/>
  <c r="N490" i="7" s="1"/>
  <c r="F811" i="3"/>
  <c r="H810" i="3"/>
  <c r="I810" i="3" s="1"/>
  <c r="G811" i="3"/>
  <c r="F822" i="4" l="1"/>
  <c r="P800" i="7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F823" i="4" s="1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F824" i="4" s="1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F825" i="4" s="1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F826" i="4" s="1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F827" i="4" s="1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F828" i="4" s="1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F829" i="4" s="1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F830" i="4" s="1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F831" i="4" s="1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F832" i="4" s="1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F833" i="4" s="1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F834" i="4" s="1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F835" i="4" s="1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F836" i="4" s="1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F837" i="4" s="1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F838" i="4" s="1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F839" i="4" s="1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F840" i="4" s="1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F841" i="4" s="1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F842" i="4" s="1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F843" i="4" s="1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F844" i="4" s="1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F845" i="4" s="1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F846" i="4" s="1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F847" i="4" s="1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F848" i="4" s="1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F849" i="4" s="1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F850" i="4" s="1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F851" i="4" s="1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F852" i="4" s="1"/>
  <c r="C853" i="4"/>
  <c r="E521" i="7"/>
  <c r="N521" i="7" s="1"/>
  <c r="H841" i="3"/>
  <c r="I841" i="3" s="1"/>
  <c r="F842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F853" i="4" s="1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F854" i="4" s="1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F855" i="4" s="1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F856" i="4" s="1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F857" i="4" s="1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F858" i="4" s="1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F859" i="4" s="1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F860" i="4" s="1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F861" i="4" s="1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F862" i="4" s="1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F863" i="4" s="1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F864" i="4" s="1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F865" i="4" s="1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F866" i="4" s="1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F867" i="4" s="1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F868" i="4" s="1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F869" i="4" s="1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F870" i="4" s="1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F871" i="4" s="1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F872" i="4" s="1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F873" i="4" s="1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F874" i="4" s="1"/>
  <c r="C875" i="4"/>
  <c r="E543" i="7"/>
  <c r="N543" i="7" s="1"/>
  <c r="H863" i="3"/>
  <c r="I863" i="3" s="1"/>
  <c r="F864" i="3"/>
  <c r="G864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F875" i="4" s="1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F876" i="4" s="1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F877" i="4" s="1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F878" i="4" s="1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F879" i="4" s="1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F880" i="4" s="1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F881" i="4" s="1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F882" i="4" s="1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F883" i="4" s="1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F884" i="4" s="1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F885" i="4" s="1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F886" i="4" s="1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F887" i="4" s="1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F888" i="4" s="1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F889" i="4" s="1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F890" i="4" s="1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F891" i="4" s="1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F892" i="4" s="1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F893" i="4" s="1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F894" i="4" s="1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F895" i="4" s="1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F896" i="4" s="1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F897" i="4" s="1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F898" i="4" s="1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F899" i="4" s="1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F900" i="4" s="1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F901" i="4" s="1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F902" i="4" s="1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F903" i="4" s="1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F904" i="4" s="1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F905" i="4" s="1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F906" i="4" s="1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F907" i="4" s="1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F908" i="4" s="1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F909" i="4" s="1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F910" i="4" s="1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F911" i="4" s="1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F912" i="4" s="1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F913" i="4" s="1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F914" i="4" s="1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F915" i="4" s="1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F916" i="4" s="1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F917" i="4" s="1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F918" i="4" s="1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F919" i="4" s="1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F920" i="4" s="1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F921" i="4" s="1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F922" i="4" s="1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F923" i="4" s="1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F924" i="4" s="1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F925" i="4" s="1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F926" i="4" s="1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F927" i="4" s="1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F928" i="4" s="1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F929" i="4" s="1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F930" i="4" s="1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F931" i="4" s="1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F932" i="4" s="1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F933" i="4" s="1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F934" i="4" s="1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F935" i="4" s="1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F936" i="4" s="1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F937" i="4" s="1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F938" i="4" s="1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F939" i="4" s="1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F940" i="4" s="1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F941" i="4" s="1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F942" i="4" s="1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F943" i="4" s="1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F944" i="4" s="1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F945" i="4" s="1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F946" i="4" s="1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F947" i="4" s="1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F948" i="4" s="1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F949" i="4" s="1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F950" i="4" s="1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F951" i="4" s="1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F952" i="4" s="1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F953" i="4" s="1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F954" i="4" s="1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F955" i="4" s="1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F956" i="4" s="1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F957" i="4" s="1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F958" i="4" s="1"/>
  <c r="C959" i="4"/>
  <c r="E627" i="7"/>
  <c r="N627" i="7" s="1"/>
  <c r="F948" i="3"/>
  <c r="H947" i="3"/>
  <c r="G948" i="3"/>
  <c r="I947" i="3"/>
  <c r="P937" i="7" l="1"/>
  <c r="J938" i="6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F959" i="4" s="1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F960" i="4" s="1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F961" i="4" s="1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F962" i="4" s="1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F963" i="4" s="1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F964" i="4" s="1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F965" i="4" s="1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F966" i="4" s="1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F967" i="4" s="1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F968" i="4" s="1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F969" i="4" s="1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F970" i="4" s="1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F971" i="4" s="1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F972" i="4" s="1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F973" i="4" s="1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F974" i="4" s="1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F975" i="4" s="1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F976" i="4" s="1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F977" i="4" s="1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F978" i="4" s="1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F979" i="4" s="1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F980" i="4" s="1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F981" i="4" s="1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F982" i="4" s="1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F983" i="4" s="1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F984" i="4" s="1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F985" i="4" s="1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F986" i="4" s="1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F987" i="4" s="1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F988" i="4" s="1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F989" i="4" s="1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F990" i="4" s="1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F991" i="4" s="1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F992" i="4" s="1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F993" i="4" s="1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F994" i="4" s="1"/>
  <c r="C995" i="4"/>
  <c r="G984" i="3"/>
  <c r="F984" i="3"/>
  <c r="H983" i="3"/>
  <c r="I983" i="3" s="1"/>
  <c r="P973" i="7" l="1"/>
  <c r="L974" i="6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F995" i="4" s="1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F996" i="4" s="1"/>
  <c r="C997" i="4"/>
  <c r="E665" i="7"/>
  <c r="N665" i="7" s="1"/>
  <c r="H985" i="3"/>
  <c r="I985" i="3" s="1"/>
  <c r="F986" i="3"/>
  <c r="G986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F997" i="4" s="1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F998" i="4" s="1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F999" i="4" s="1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F1000" i="4" s="1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F1001" i="4" s="1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F1002" i="4" s="1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F1003" i="4" s="1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F1004" i="4" s="1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F1005" i="4" s="1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F1006" i="4" s="1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F1007" i="4" s="1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F1008" i="4" s="1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F1009" i="4" s="1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F1010" i="4" s="1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F1011" i="4" s="1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F1012" i="4" s="1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F1013" i="4" s="1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F1014" i="4" s="1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F1015" i="4" s="1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F1016" i="4" s="1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F1017" i="4" s="1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F1018" i="4" s="1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F1019" i="4" s="1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F1020" i="4" s="1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F1021" i="4" s="1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F1022" i="4" s="1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F1023" i="4" s="1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F1024" i="4" s="1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F1025" i="4" s="1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F1026" i="4" s="1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F1027" i="4" s="1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F1028" i="4" s="1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F1029" i="4" s="1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F1030" i="4" s="1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F1031" i="4" s="1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F1032" i="4" s="1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F1033" i="4" s="1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F1034" i="4" s="1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F1035" i="4" s="1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F1036" i="4" s="1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F1037" i="4" s="1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F1038" i="4" s="1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F1039" i="4" s="1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F1040" i="4" s="1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F1041" i="4" s="1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F1042" i="4" s="1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F1043" i="4" s="1"/>
  <c r="C1044" i="4"/>
  <c r="E712" i="7"/>
  <c r="N712" i="7" s="1"/>
  <c r="G1033" i="3"/>
  <c r="F1033" i="3"/>
  <c r="H1032" i="3"/>
  <c r="I1032" i="3" s="1"/>
  <c r="F1044" i="4" l="1"/>
  <c r="J1023" i="6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F1045" i="4" s="1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F1046" i="4" s="1"/>
  <c r="C1047" i="4"/>
  <c r="E715" i="7"/>
  <c r="N715" i="7" s="1"/>
  <c r="F1036" i="3"/>
  <c r="H1035" i="3"/>
  <c r="I1035" i="3" s="1"/>
  <c r="G1036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F1047" i="4" s="1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F1048" i="4" s="1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F1049" i="4" s="1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F1050" i="4" s="1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F1051" i="4" s="1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F1052" i="4" s="1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F1053" i="4" s="1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F1054" i="4" s="1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F1055" i="4" s="1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F1056" i="4" s="1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F1057" i="4" s="1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F1058" i="4" s="1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F1059" i="4" s="1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F1060" i="4" s="1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F1061" i="4" s="1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F1062" i="4" s="1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F1063" i="4" s="1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F1064" i="4" s="1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F1065" i="4" s="1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F1066" i="4" s="1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F1067" i="4" s="1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F1068" i="4" s="1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F1069" i="4" s="1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F1070" i="4" s="1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F1071" i="4" s="1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F1072" i="4" s="1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F1073" i="4" s="1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F1074" i="4" s="1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F1075" i="4" s="1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F1076" i="4" s="1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F1077" i="4" s="1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F1078" i="4" s="1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F1079" i="4" s="1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F1080" i="4" s="1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F1081" i="4" s="1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F1082" i="4" s="1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F1083" i="4" s="1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F1084" i="4" s="1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F1085" i="4" s="1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F1086" i="4" s="1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F1087" i="4" s="1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F1088" i="4" s="1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F1089" i="4" s="1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F1090" i="4" s="1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F1091" i="4" s="1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F1092" i="4" s="1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F1093" i="4" s="1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F1094" i="4" s="1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F1095" i="4" s="1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F1096" i="4" s="1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F1097" i="4" s="1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F1098" i="4" s="1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F1099" i="4" s="1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F1100" i="4" s="1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F1101" i="4" s="1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F1102" i="4" s="1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F1103" i="4" s="1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F1104" i="4" s="1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F1105" i="4" s="1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F1106" i="4" s="1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F1107" i="4" s="1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F1108" i="4" s="1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F1109" i="4" s="1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F1110" i="4" s="1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F1111" i="4" s="1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F1112" i="4" s="1"/>
  <c r="C1113" i="4"/>
  <c r="E781" i="7"/>
  <c r="N781" i="7" s="1"/>
  <c r="F1102" i="3"/>
  <c r="H1101" i="3"/>
  <c r="I1101" i="3" s="1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F1113" i="4" s="1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F1114" i="4" s="1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F1115" i="4" s="1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F1116" i="4" s="1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F1117" i="4" s="1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F1118" i="4" s="1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F1119" i="4" s="1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F1120" i="4" s="1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F1121" i="4" s="1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F1122" i="4" s="1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F1123" i="4" s="1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F1124" i="4" s="1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F1125" i="4" s="1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F1126" i="4" s="1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F1127" i="4" s="1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F1128" i="4" s="1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F1129" i="4" s="1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F1130" i="4" s="1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F1131" i="4" s="1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F1132" i="4" s="1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F1133" i="4" s="1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F1134" i="4" s="1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F1135" i="4" s="1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F1136" i="4" s="1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F1137" i="4" s="1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F1138" i="4" s="1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F1139" i="4" s="1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F1140" i="4" s="1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F1141" i="4" s="1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F1142" i="4" s="1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F1143" i="4" s="1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F1144" i="4" s="1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F1145" i="4" s="1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F1146" i="4" s="1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F1147" i="4" s="1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F1148" i="4" s="1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F1149" i="4" s="1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F1150" i="4" s="1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F1151" i="4" s="1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F1152" i="4" s="1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F1153" i="4" s="1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F1154" i="4" s="1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F1155" i="4" s="1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F1156" i="4" s="1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F1157" i="4" s="1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F1158" i="4" s="1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F1159" i="4" s="1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F1160" i="4" s="1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F1161" i="4" s="1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F1162" i="4" s="1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F1163" i="4" s="1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F1164" i="4" s="1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F1165" i="4" s="1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F1166" i="4" s="1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F1167" i="4" s="1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F1168" i="4" s="1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F1169" i="4" s="1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F1170" i="4" s="1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F1171" i="4" s="1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F1172" i="4" s="1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F1173" i="4" s="1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F1174" i="4" s="1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F1175" i="4" s="1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F1176" i="4" s="1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F1177" i="4" s="1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F1178" i="4" s="1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F1179" i="4" s="1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F1180" i="4" s="1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F1181" i="4" s="1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F1182" i="4" s="1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F1183" i="4" s="1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F1184" i="4" s="1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F1185" i="4" s="1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F1186" i="4" s="1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F1187" i="4" s="1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F1188" i="4" s="1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F1189" i="4" s="1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F1190" i="4" s="1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F1191" i="4" s="1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F1192" i="4" s="1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F1193" i="4" s="1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F1194" i="4" s="1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F1195" i="4" s="1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F1196" i="4" s="1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F1197" i="4" s="1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F1198" i="4" s="1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F1199" i="4" s="1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F1200" i="4" s="1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F1201" i="4" s="1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F1202" i="4" s="1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F1203" i="4" s="1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F1204" i="4" s="1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F1205" i="4" s="1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F1206" i="4" s="1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F1207" i="4" s="1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F1208" i="4" s="1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F1209" i="4" s="1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F1210" i="4" s="1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F1211" i="4" s="1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F1212" i="4" s="1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F1213" i="4" s="1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F1214" i="4" s="1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F1215" i="4" s="1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F1216" i="4" s="1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F1217" i="4" s="1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F1218" i="4" s="1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F1219" i="4" s="1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F1220" i="4" s="1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F1221" i="4" s="1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F1222" i="4" s="1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F1223" i="4" s="1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F1224" i="4" s="1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F1225" i="4" s="1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F1226" i="4" s="1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F1227" i="4" s="1"/>
  <c r="C1228" i="4"/>
  <c r="E896" i="7"/>
  <c r="N896" i="7" s="1"/>
  <c r="H1216" i="3"/>
  <c r="I1216" i="3" s="1"/>
  <c r="F1217" i="3"/>
  <c r="G1217" i="3"/>
  <c r="P1206" i="7" l="1"/>
  <c r="J1207" i="6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F1228" i="4" s="1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F1229" i="4" s="1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F1230" i="4" s="1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F1231" i="4" s="1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F1232" i="4" s="1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F1233" i="4" s="1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F1234" i="4" s="1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F1235" i="4" s="1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F1236" i="4" s="1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F1237" i="4" s="1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F1238" i="4" s="1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F1239" i="4" s="1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F1240" i="4" s="1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F1241" i="4" s="1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F1242" i="4" s="1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F1243" i="4" s="1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F1244" i="4" s="1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F1245" i="4" s="1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F1246" i="4" s="1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F1247" i="4" s="1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F1248" i="4" s="1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F1249" i="4" s="1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F1250" i="4" s="1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F1251" i="4" s="1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F1252" i="4" s="1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F1253" i="4" s="1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F1254" i="4" s="1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F1255" i="4" s="1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F1256" i="4" s="1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F1257" i="4" s="1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F1258" i="4" s="1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F1259" i="4" s="1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F1260" i="4" s="1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F1261" i="4" s="1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F1262" i="4" s="1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F1263" i="4" s="1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F1264" i="4" s="1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F1265" i="4" s="1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F1266" i="4" s="1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F1267" i="4" s="1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F1268" i="4" s="1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F1269" i="4" s="1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F1270" i="4" s="1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F1271" i="4" s="1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F1272" i="4" s="1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F1273" i="4" s="1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F1274" i="4" s="1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F1275" i="4" s="1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F1276" i="4" s="1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F1277" i="4" s="1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F1278" i="4" s="1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F1279" i="4" s="1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F1280" i="4" s="1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F1281" i="4" s="1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F1282" i="4" s="1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F1283" i="4" s="1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F1284" i="4" s="1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F1285" i="4" s="1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F1286" i="4" s="1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F1287" i="4" s="1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F1288" i="4" s="1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F1289" i="4" s="1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F1290" i="4" s="1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F1291" i="4" s="1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F1292" i="4" s="1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F1293" i="4" s="1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F1294" i="4" s="1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F1295" i="4" s="1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F1296" i="4" s="1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F1297" i="4" s="1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F1298" i="4" s="1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F1299" i="4" s="1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F1300" i="4" s="1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F1301" i="4" s="1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F1302" i="4" s="1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F1303" i="4" s="1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F1304" i="4" s="1"/>
  <c r="C1305" i="4"/>
  <c r="E973" i="7"/>
  <c r="N973" i="7" s="1"/>
  <c r="F1294" i="3"/>
  <c r="H1293" i="3"/>
  <c r="I1293" i="3" s="1"/>
  <c r="G1294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F1305" i="4" s="1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F1306" i="4" s="1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F1307" i="4" s="1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F1308" i="4" s="1"/>
  <c r="C1309" i="4"/>
  <c r="E977" i="7"/>
  <c r="N977" i="7" s="1"/>
  <c r="H1297" i="3"/>
  <c r="F1298" i="3"/>
  <c r="G1298" i="3"/>
  <c r="I1297" i="3"/>
  <c r="F1309" i="4" l="1"/>
  <c r="L1288" i="6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F1310" i="4" s="1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F1311" i="4" s="1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F1312" i="4" s="1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F1313" i="4" s="1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F1314" i="4" s="1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F1315" i="4" s="1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F1316" i="4" s="1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F1317" i="4" s="1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F1318" i="4" s="1"/>
  <c r="C1319" i="4"/>
  <c r="E987" i="7"/>
  <c r="N987" i="7" s="1"/>
  <c r="G1308" i="3"/>
  <c r="F1308" i="3"/>
  <c r="H1307" i="3"/>
  <c r="I1307" i="3" s="1"/>
  <c r="P1297" i="7" l="1"/>
  <c r="L1298" i="6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F1319" i="4" s="1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F1320" i="4" s="1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F1321" i="4" s="1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F1322" i="4" s="1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F1323" i="4" s="1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F1324" i="4" s="1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F1325" i="4" s="1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F1326" i="4" s="1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F1327" i="4" s="1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F1328" i="4" s="1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F1329" i="4" s="1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F1330" i="4" s="1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F1331" i="4" s="1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F1332" i="4" s="1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F1333" i="4" s="1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F1334" i="4" s="1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F1335" i="4" s="1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F1336" i="4" s="1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F1337" i="4" s="1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F1338" i="4" s="1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F1339" i="4" s="1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F1340" i="4" s="1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F1341" i="4" s="1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F1342" i="4" s="1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F1343" i="4" s="1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F1344" i="4" s="1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F1345" i="4" s="1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F1346" i="4" s="1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F1347" i="4" s="1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F1348" i="4" s="1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F1349" i="4" s="1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F1350" i="4" s="1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F1351" i="4" s="1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F1352" i="4" s="1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F1353" i="4" s="1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F1354" i="4" s="1"/>
  <c r="C1355" i="4"/>
  <c r="E1023" i="7"/>
  <c r="N1023" i="7" s="1"/>
  <c r="G1344" i="3"/>
  <c r="H1343" i="3"/>
  <c r="I1343" i="3" s="1"/>
  <c r="F1344" i="3"/>
  <c r="P1333" i="7" l="1"/>
  <c r="L1334" i="6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F1355" i="4" s="1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F1356" i="4" s="1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F1357" i="4" s="1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F1358" i="4" s="1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F1359" i="4" s="1"/>
  <c r="C1360" i="4"/>
  <c r="E1028" i="7"/>
  <c r="N1028" i="7" s="1"/>
  <c r="G1349" i="3"/>
  <c r="F1349" i="3"/>
  <c r="H1348" i="3"/>
  <c r="I1348" i="3" s="1"/>
  <c r="P1338" i="7" l="1"/>
  <c r="K1339" i="6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F1360" i="4" s="1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F1361" i="4" s="1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F1362" i="4" s="1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F1363" i="4" s="1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F1364" i="4" s="1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F1365" i="4" s="1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F1366" i="4" s="1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F1367" i="4" s="1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F1368" i="4" s="1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F1369" i="4" s="1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F1370" i="4" s="1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F1371" i="4" s="1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F1372" i="4" s="1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F1373" i="4" s="1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F1374" i="4" s="1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F1375" i="4" s="1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F1376" i="4" s="1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F1377" i="4" s="1"/>
  <c r="C1378" i="4"/>
  <c r="E1046" i="7"/>
  <c r="N1046" i="7" s="1"/>
  <c r="F1367" i="3"/>
  <c r="H1366" i="3"/>
  <c r="I1366" i="3" s="1"/>
  <c r="G1367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F1378" i="4" s="1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F1379" i="4" s="1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F1380" i="4" s="1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F1381" i="4" s="1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F1382" i="4" s="1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F1383" i="4" s="1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F1384" i="4" s="1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F1385" i="4" s="1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F1386" i="4" s="1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F1387" i="4" s="1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F1388" i="4" s="1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F1389" i="4" s="1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F1390" i="4" s="1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F1391" i="4" s="1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F1392" i="4" s="1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F1393" i="4" s="1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F1394" i="4" s="1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F1395" i="4" s="1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F1396" i="4" s="1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F1397" i="4" s="1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F1398" i="4" s="1"/>
  <c r="C1399" i="4"/>
  <c r="E1067" i="7"/>
  <c r="N1067" i="7" s="1"/>
  <c r="H1387" i="3"/>
  <c r="I1387" i="3" s="1"/>
  <c r="F1388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F1399" i="4" s="1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F1400" i="4" s="1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F1401" i="4" s="1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F1402" i="4" s="1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F1403" i="4" s="1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F1404" i="4" s="1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F1405" i="4" s="1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F1406" i="4" s="1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F1407" i="4" s="1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F1408" i="4" s="1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F1409" i="4" s="1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F1410" i="4" s="1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F1411" i="4" s="1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F1412" i="4" s="1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F1413" i="4" s="1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F1414" i="4" s="1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F1415" i="4" s="1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F1416" i="4" s="1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F1417" i="4" s="1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F1418" i="4" s="1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F1419" i="4" s="1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F1420" i="4" s="1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F1421" i="4" s="1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F1422" i="4" s="1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F1423" i="4" s="1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F1424" i="4" s="1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F1425" i="4" s="1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F1426" i="4" s="1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F1427" i="4" s="1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F1428" i="4" s="1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F1429" i="4" s="1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F1430" i="4" s="1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F1431" i="4" s="1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F1432" i="4" s="1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F1433" i="4" s="1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F1434" i="4" s="1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F1435" i="4" s="1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F1436" i="4" s="1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F1437" i="4" s="1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F1438" i="4" s="1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F1439" i="4" s="1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F1440" i="4" s="1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F1441" i="4" s="1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F1442" i="4" s="1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F1443" i="4" s="1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F1444" i="4" s="1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F1445" i="4" s="1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F1446" i="4" s="1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F1447" i="4" s="1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F1448" i="4" s="1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F1449" i="4" s="1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F1450" i="4" s="1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F1451" i="4" s="1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F1452" i="4" s="1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F1453" i="4" s="1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F1454" i="4" s="1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F1455" i="4" s="1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F1456" i="4" s="1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F1457" i="4" s="1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F1458" i="4" s="1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F1459" i="4" s="1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F1460" i="4" s="1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F1461" i="4" s="1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F1462" i="4" s="1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F1463" i="4" s="1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F1464" i="4" s="1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F1465" i="4" s="1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F1466" i="4" s="1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F1467" i="4" s="1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F1468" i="4" s="1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F1469" i="4" s="1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F1470" i="4" s="1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F1471" i="4" s="1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F1472" i="4" s="1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F1473" i="4" s="1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F1474" i="4" s="1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F1475" i="4" s="1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F1476" i="4" s="1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F1477" i="4" s="1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F1478" i="4" s="1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F1479" i="4" s="1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F1480" i="4" s="1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F1481" i="4" s="1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F1482" i="4" s="1"/>
  <c r="C1483" i="4"/>
  <c r="E1151" i="7"/>
  <c r="N1151" i="7" s="1"/>
  <c r="G1472" i="3"/>
  <c r="F1472" i="3"/>
  <c r="H1471" i="3"/>
  <c r="I1471" i="3" s="1"/>
  <c r="F1483" i="4" l="1"/>
  <c r="J1462" i="6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F1484" i="4" s="1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F1485" i="4" s="1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F1486" i="4" s="1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F1487" i="4" s="1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F1488" i="4" s="1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F1489" i="4" s="1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F1490" i="4" s="1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F1491" i="4" s="1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F1492" i="4" s="1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F1493" i="4" s="1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F1494" i="4" s="1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F1495" i="4" s="1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F1496" i="4" s="1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F1497" i="4" s="1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F1498" i="4" s="1"/>
  <c r="C1499" i="4"/>
  <c r="E1167" i="7"/>
  <c r="N1167" i="7" s="1"/>
  <c r="H1487" i="3"/>
  <c r="I1487" i="3" s="1"/>
  <c r="F1488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F1499" i="4" s="1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F1500" i="4" s="1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F1501" i="4" s="1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F1502" i="4" s="1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F1503" i="4" s="1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F1504" i="4" s="1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F1505" i="4" s="1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F1506" i="4" s="1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F1507" i="4" s="1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F1508" i="4" s="1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F1509" i="4" s="1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F1510" i="4" s="1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F1511" i="4" s="1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F1512" i="4" s="1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F1513" i="4" s="1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F1514" i="4" s="1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F1515" i="4" s="1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F1516" i="4" s="1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F1517" i="4" s="1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F1518" i="4" s="1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F1519" i="4" s="1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F1520" i="4" s="1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F1521" i="4" s="1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F1522" i="4" s="1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F1523" i="4" s="1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F1524" i="4" s="1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F1525" i="4" s="1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F1526" i="4" s="1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F1527" i="4" s="1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F1528" i="4" s="1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F1529" i="4" s="1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F1530" i="4" s="1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F1531" i="4" s="1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F1532" i="4" s="1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F1533" i="4" s="1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F1534" i="4" s="1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F1535" i="4" s="1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F1536" i="4" s="1"/>
  <c r="C1537" i="4"/>
  <c r="E1205" i="7"/>
  <c r="N1205" i="7" s="1"/>
  <c r="F1526" i="3"/>
  <c r="H1525" i="3"/>
  <c r="I1525" i="3" s="1"/>
  <c r="G1526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F1537" i="4" s="1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F1538" i="4" s="1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F1539" i="4" s="1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F1540" i="4" s="1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F1541" i="4" s="1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F1542" i="4" s="1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F1543" i="4" s="1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F1544" i="4" s="1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F1545" i="4" s="1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F1546" i="4" s="1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F1547" i="4" s="1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F1548" i="4" s="1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F1549" i="4" s="1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F1550" i="4" s="1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F1551" i="4" s="1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F1552" i="4" s="1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F1553" i="4" s="1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F1554" i="4" s="1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F1555" i="4" s="1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F1556" i="4" s="1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F1557" i="4" s="1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F1558" i="4" s="1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F1559" i="4" s="1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F1560" i="4" s="1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F1561" i="4" s="1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F1562" i="4" s="1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F1563" i="4" s="1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F1564" i="4" s="1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F1565" i="4" s="1"/>
  <c r="C1566" i="4"/>
  <c r="E1234" i="7"/>
  <c r="N1234" i="7" s="1"/>
  <c r="H1554" i="3"/>
  <c r="I1554" i="3" s="1"/>
  <c r="F1555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F1566" i="4" s="1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F1567" i="4" s="1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F1568" i="4" s="1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F1569" i="4" s="1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F1570" i="4" s="1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F1571" i="4" s="1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F1572" i="4" s="1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F1573" i="4" s="1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F1574" i="4" s="1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F1575" i="4" s="1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F1576" i="4" s="1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F1577" i="4" s="1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F1578" i="4" s="1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F1579" i="4" s="1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F1580" i="4" s="1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F1581" i="4" s="1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F1582" i="4" s="1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F1583" i="4" s="1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F1584" i="4" s="1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F1585" i="4" s="1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F1586" i="4" s="1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F1587" i="4" s="1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F1588" i="4" s="1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F1589" i="4" s="1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F1590" i="4" s="1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F1591" i="4" s="1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F1592" i="4" s="1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F1593" i="4" s="1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F1594" i="4" s="1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F1595" i="4" s="1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F1596" i="4" s="1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F1597" i="4" s="1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F1598" i="4" s="1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F1599" i="4" s="1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F1600" i="4" s="1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F1601" i="4" s="1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F1602" i="4" s="1"/>
  <c r="C1603" i="4"/>
  <c r="E1271" i="7"/>
  <c r="N1271" i="7" s="1"/>
  <c r="F1592" i="3"/>
  <c r="H1591" i="3"/>
  <c r="I1591" i="3" s="1"/>
  <c r="G1592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F1603" i="4" s="1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F1604" i="4" s="1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F1605" i="4" s="1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F1606" i="4" s="1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F1607" i="4" s="1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F1608" i="4" s="1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F1609" i="4" s="1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F1610" i="4" s="1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F1611" i="4" s="1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F1612" i="4" s="1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F1613" i="4" s="1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F1614" i="4" s="1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F1615" i="4" s="1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F1616" i="4" s="1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F1617" i="4" s="1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F1618" i="4" s="1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F1619" i="4" s="1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F1620" i="4" s="1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F1621" i="4" s="1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F1622" i="4" s="1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F1623" i="4" s="1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F1624" i="4" s="1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F1625" i="4" s="1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F1626" i="4" s="1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F1627" i="4" s="1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F1628" i="4" s="1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F1629" i="4" s="1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F1630" i="4" s="1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F1631" i="4" s="1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F1632" i="4" s="1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F1633" i="4" s="1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F1634" i="4" s="1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F1635" i="4" s="1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F1636" i="4" s="1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F1637" i="4" s="1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F1638" i="4" s="1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F1639" i="4" s="1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F1640" i="4" s="1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F1641" i="4" s="1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F1642" i="4" s="1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F1643" i="4" s="1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F1644" i="4" s="1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F1645" i="4" s="1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F1646" i="4" s="1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F1647" i="4" s="1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F1648" i="4" s="1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F1649" i="4" s="1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F1650" i="4" s="1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F1651" i="4" s="1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F1652" i="4" s="1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F1653" i="4" s="1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F1654" i="4" s="1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F1655" i="4" s="1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F1656" i="4" s="1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F1657" i="4" s="1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F1658" i="4" s="1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F1659" i="4" s="1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F1660" i="4" s="1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F1661" i="4" s="1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F1662" i="4" s="1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F1663" i="4" s="1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F1664" i="4" s="1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F1665" i="4" s="1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F1666" i="4" s="1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F1667" i="4" s="1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F1668" i="4" s="1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F1669" i="4" s="1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F1670" i="4" s="1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F1671" i="4" s="1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F1672" i="4" s="1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F1673" i="4" s="1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F1674" i="4" s="1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F1675" i="4" s="1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F1676" i="4" s="1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F1677" i="4" s="1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F1678" i="4" s="1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F1679" i="4" s="1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F1680" i="4" s="1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F1681" i="4" s="1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F1682" i="4" s="1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F1683" i="4" s="1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F1684" i="4" s="1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F1685" i="4" s="1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F1686" i="4" s="1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F1687" i="4" s="1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F1688" i="4" s="1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F1689" i="4" s="1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F1690" i="4" s="1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F1691" i="4" s="1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F1692" i="4" s="1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F1693" i="4" s="1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F1694" i="4" s="1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F1695" i="4" s="1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F1696" i="4" s="1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F1697" i="4" s="1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F1698" i="4" s="1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F1699" i="4" s="1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F1700" i="4" s="1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F1701" i="4" s="1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F1702" i="4" s="1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F1703" i="4" s="1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F1704" i="4" s="1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F1705" i="4" s="1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F1706" i="4" s="1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F1707" i="4" s="1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F1708" i="4" s="1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F1709" i="4" s="1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F1710" i="4" s="1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F1711" i="4" s="1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F1712" i="4" s="1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F1713" i="4" s="1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F1714" i="4" s="1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F1715" i="4" s="1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F1716" i="4" s="1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F1717" i="4" s="1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F1718" i="4" s="1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F1719" i="4" s="1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F1720" i="4" s="1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F1721" i="4" s="1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F1722" i="4" s="1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F1723" i="4" s="1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F1724" i="4" s="1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F1725" i="4" s="1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F1726" i="4" s="1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F1727" i="4" s="1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F1728" i="4" s="1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F1729" i="4" s="1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F1730" i="4" s="1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F1731" i="4" s="1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F1732" i="4" s="1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F1733" i="4" s="1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F1734" i="4" s="1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F1735" i="4" s="1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F1736" i="4" s="1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F1737" i="4" s="1"/>
  <c r="C1738" i="4"/>
  <c r="E1406" i="7"/>
  <c r="N1406" i="7" s="1"/>
  <c r="F1727" i="3"/>
  <c r="H1726" i="3"/>
  <c r="I1726" i="3" s="1"/>
  <c r="G1727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F1738" i="4" s="1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F1739" i="4" s="1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F1740" i="4" s="1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F1741" i="4" s="1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F1742" i="4" s="1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F1743" i="4" s="1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F1744" i="4" s="1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F1745" i="4" s="1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F1746" i="4" s="1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F1747" i="4" s="1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F1748" i="4" s="1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F1749" i="4" s="1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F1750" i="4" s="1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F1751" i="4" s="1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F1752" i="4" s="1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F1753" i="4" s="1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F1754" i="4" s="1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F1755" i="4" s="1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F1756" i="4" s="1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F1757" i="4" s="1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F1758" i="4" s="1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F1759" i="4" s="1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F1760" i="4" s="1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F1761" i="4" s="1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F1762" i="4" s="1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F1763" i="4" s="1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F1764" i="4" s="1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F1765" i="4" s="1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F1766" i="4" s="1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F1767" i="4" s="1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F1768" i="4" s="1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F1769" i="4" s="1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F1770" i="4" s="1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F1771" i="4" s="1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F1772" i="4" s="1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F1773" i="4" s="1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F1774" i="4" s="1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F1775" i="4" s="1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F1776" i="4" s="1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F1777" i="4" s="1"/>
  <c r="C1778" i="4"/>
  <c r="E1446" i="7"/>
  <c r="N1446" i="7" s="1"/>
  <c r="G1767" i="3"/>
  <c r="H1766" i="3"/>
  <c r="I1766" i="3" s="1"/>
  <c r="F1767" i="3"/>
  <c r="F1778" i="4" l="1"/>
  <c r="J1757" i="6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F1779" i="4" s="1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F1780" i="4" s="1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F1781" i="4" s="1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F1782" i="4" s="1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F1783" i="4" s="1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F1784" i="4" s="1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F1785" i="4" s="1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F1786" i="4" s="1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F1787" i="4" s="1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F1788" i="4" s="1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F1789" i="4" s="1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F1790" i="4" s="1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F1791" i="4" s="1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F1792" i="4" s="1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F1793" i="4" s="1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F1794" i="4" s="1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F1795" i="4" s="1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F1796" i="4" s="1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F1797" i="4" s="1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F1798" i="4" s="1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F1799" i="4" s="1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F1800" i="4" s="1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F1801" i="4" s="1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F1802" i="4" s="1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F1803" i="4" s="1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F1804" i="4" s="1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F1805" i="4" s="1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F1806" i="4" s="1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F1807" i="4" s="1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F1808" i="4" s="1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F1809" i="4" s="1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F1810" i="4" s="1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F1811" i="4" s="1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F1812" i="4" s="1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F1813" i="4" s="1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F1814" i="4" s="1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F1815" i="4" s="1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F1816" i="4" s="1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F1817" i="4" s="1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F1818" i="4" s="1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F1819" i="4" s="1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F1820" i="4" s="1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F1821" i="4" s="1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F1822" i="4" s="1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F1823" i="4" s="1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F1824" i="4" s="1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F1825" i="4" s="1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F1826" i="4" s="1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F1827" i="4" s="1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F1828" i="4" s="1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F1829" i="4" s="1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F1830" i="4" s="1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F1831" i="4" s="1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F1832" i="4" s="1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F1833" i="4" s="1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F1834" i="4" s="1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F1835" i="4" s="1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F1836" i="4" s="1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F1837" i="4" s="1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F1838" i="4" s="1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F1839" i="4" s="1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F1840" i="4" s="1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F1841" i="4" s="1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F1842" i="4" s="1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F1843" i="4" s="1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F1844" i="4" s="1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F1845" i="4" s="1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F1846" i="4" s="1"/>
  <c r="C1847" i="4"/>
  <c r="E1515" i="7"/>
  <c r="N1515" i="7" s="1"/>
  <c r="H1835" i="3"/>
  <c r="I1835" i="3" s="1"/>
  <c r="F1836" i="3"/>
  <c r="G1836" i="3"/>
  <c r="F1847" i="4" l="1"/>
  <c r="L1826" i="6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F1848" i="4" s="1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F1849" i="4" s="1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F1850" i="4" s="1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F1851" i="4" s="1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F1852" i="4" s="1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F1853" i="4" s="1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F1854" i="4" s="1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F1855" i="4" s="1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F1856" i="4" s="1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F1857" i="4" s="1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F1858" i="4" s="1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F1859" i="4" s="1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F1860" i="4" s="1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F1861" i="4" s="1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F1862" i="4" s="1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F1863" i="4" s="1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F1864" i="4" s="1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F1865" i="4" s="1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F1866" i="4" s="1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F1867" i="4" s="1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F1868" i="4" s="1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F1869" i="4" s="1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F1870" i="4" s="1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F1871" i="4" s="1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F1872" i="4" s="1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F1873" i="4" s="1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F1874" i="4" s="1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F1875" i="4" s="1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F1876" i="4" s="1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F1877" i="4" s="1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F1878" i="4" s="1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F1879" i="4" s="1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F1880" i="4" s="1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F1881" i="4" s="1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F1882" i="4" s="1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F1883" i="4" s="1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F1884" i="4" s="1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F1885" i="4" s="1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F1886" i="4" s="1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F1887" i="4" s="1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F1888" i="4" s="1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F1889" i="4" s="1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F1890" i="4" s="1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F1891" i="4" s="1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F1892" i="4" s="1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F1893" i="4" s="1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F1894" i="4" s="1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F1895" i="4" s="1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F1896" i="4" s="1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F1897" i="4" s="1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F1898" i="4" s="1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F1899" i="4" s="1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F1900" i="4" s="1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F1901" i="4" s="1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F1902" i="4" s="1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F1903" i="4" s="1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F1904" i="4" s="1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F1905" i="4" s="1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F1906" i="4" s="1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F1907" i="4" s="1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F1908" i="4" s="1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F1909" i="4" s="1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F1910" i="4" s="1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F1911" i="4" s="1"/>
  <c r="C1912" i="4"/>
  <c r="E1580" i="7"/>
  <c r="N1580" i="7" s="1"/>
  <c r="H1900" i="3"/>
  <c r="I1900" i="3" s="1"/>
  <c r="F1901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F1912" i="4" s="1"/>
  <c r="C1913" i="4"/>
  <c r="E1581" i="7"/>
  <c r="N1581" i="7" s="1"/>
  <c r="F1902" i="3"/>
  <c r="H1901" i="3"/>
  <c r="I1901" i="3" s="1"/>
  <c r="G1902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F1913" i="4" s="1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F1914" i="4" s="1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F1915" i="4" s="1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F1916" i="4" s="1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F1917" i="4" s="1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F1918" i="4" s="1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F1919" i="4" s="1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F1920" i="4" s="1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F1921" i="4" s="1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F1922" i="4" s="1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F1923" i="4" s="1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F1924" i="4" s="1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F1925" i="4" s="1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F1926" i="4" s="1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F1927" i="4" s="1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F1928" i="4" s="1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F1929" i="4" s="1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F1930" i="4" s="1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F1931" i="4" s="1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F1932" i="4" s="1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F1933" i="4" s="1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F1934" i="4" s="1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F1935" i="4" s="1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F1936" i="4" s="1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F1937" i="4" s="1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F1938" i="4" s="1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F1939" i="4" s="1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F1940" i="4" s="1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F1941" i="4" s="1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F1942" i="4" s="1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F1943" i="4" s="1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F1944" i="4" s="1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F1945" i="4" s="1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F1946" i="4" s="1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F1947" i="4" s="1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F1948" i="4" s="1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F1949" i="4" s="1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F1950" i="4" s="1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F1951" i="4" s="1"/>
  <c r="C1952" i="4"/>
  <c r="E1620" i="7"/>
  <c r="N1620" i="7" s="1"/>
  <c r="H1940" i="3"/>
  <c r="I1940" i="3" s="1"/>
  <c r="F1941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F1952" i="4" s="1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F1953" i="4" s="1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F1954" i="4" s="1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F1955" i="4" s="1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F1956" i="4" s="1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F1957" i="4" s="1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F1958" i="4" s="1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F1959" i="4" s="1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F1960" i="4" s="1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F1961" i="4" s="1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F1962" i="4" s="1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F1963" i="4" s="1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F1964" i="4" s="1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F1965" i="4" s="1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F1966" i="4" s="1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F1967" i="4" s="1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F1968" i="4" s="1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F1969" i="4" s="1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F1970" i="4" s="1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F1971" i="4" s="1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F1972" i="4" s="1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F1973" i="4" s="1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F1974" i="4" s="1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F1975" i="4" s="1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F1976" i="4" s="1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F1977" i="4" s="1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F1978" i="4" s="1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F1979" i="4" s="1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F1980" i="4" s="1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F1981" i="4" s="1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F1982" i="4" s="1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F1983" i="4" s="1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F1984" i="4" s="1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F1985" i="4" s="1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F1986" i="4" s="1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F1987" i="4" s="1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F1988" i="4" s="1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F1989" i="4" s="1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F1990" i="4" s="1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F1991" i="4" s="1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F1992" i="4" s="1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F1993" i="4" s="1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F1994" i="4" s="1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F1995" i="4" s="1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F1996" i="4" s="1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F1997" i="4" s="1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F1998" i="4" s="1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F1999" i="4" s="1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F2000" i="4" s="1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F2001" i="4" s="1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F2002" i="4" s="1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F2003" i="4" s="1"/>
  <c r="C2004" i="4"/>
  <c r="E1672" i="7"/>
  <c r="N1672" i="7" s="1"/>
  <c r="F1993" i="3"/>
  <c r="H1992" i="3"/>
  <c r="I1992" i="3" s="1"/>
  <c r="G1993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F2004" i="4" s="1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F2005" i="4" s="1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F2006" i="4" s="1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F2007" i="4" s="1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F2008" i="4" s="1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F2009" i="4" s="1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F2010" i="4" s="1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F2011" i="4" s="1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F2012" i="4" s="1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F2013" i="4" s="1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F2014" i="4" s="1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F2015" i="4" s="1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F2016" i="4" s="1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F2017" i="4" s="1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F2018" i="4" s="1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F2019" i="4" s="1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F2020" i="4" s="1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F2021" i="4" s="1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F2022" i="4" s="1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F2023" i="4" s="1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F2024" i="4" s="1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F2025" i="4" s="1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F2026" i="4" s="1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F2027" i="4" s="1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F2028" i="4" s="1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F2029" i="4" s="1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F2030" i="4" s="1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F2031" i="4" s="1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F2032" i="4" s="1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F2033" i="4" s="1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F2034" i="4" s="1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F2035" i="4" s="1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F2036" i="4" s="1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F2037" i="4" s="1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F2038" i="4" s="1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F2039" i="4" s="1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F2040" i="4" s="1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F2041" i="4" s="1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F2042" i="4" s="1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F2043" i="4" s="1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F2044" i="4" s="1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F2045" i="4" s="1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F2046" i="4" s="1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F2047" i="4" s="1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F2048" i="4" s="1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F2049" i="4" s="1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F2050" i="4" s="1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F2051" i="4" s="1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F2052" i="4" s="1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F2053" i="4" s="1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F2054" i="4" s="1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F2055" i="4" s="1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F2056" i="4" s="1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F2057" i="4" s="1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F2058" i="4" s="1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F2059" i="4" s="1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F2060" i="4" s="1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F2061" i="4" s="1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F2062" i="4" s="1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F2063" i="4" s="1"/>
  <c r="C2064" i="4"/>
  <c r="E1732" i="7"/>
  <c r="N1732" i="7" s="1"/>
  <c r="F2053" i="3"/>
  <c r="H2052" i="3"/>
  <c r="I2052" i="3" s="1"/>
  <c r="G2053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F2064" i="4" s="1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F2065" i="4" s="1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F2066" i="4" s="1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F2067" i="4" s="1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F2068" i="4" s="1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F2069" i="4" s="1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F2070" i="4" s="1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F2071" i="4" s="1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F2072" i="4" s="1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F2073" i="4" s="1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F2074" i="4" s="1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F2075" i="4" s="1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F2076" i="4" s="1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F2077" i="4" s="1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F2078" i="4" s="1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F2079" i="4" s="1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F2080" i="4" s="1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F2081" i="4" s="1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F2082" i="4" s="1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F2083" i="4" s="1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F2084" i="4" s="1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F2085" i="4" s="1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F2086" i="4" s="1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F2087" i="4" s="1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F2088" i="4" s="1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F2089" i="4" s="1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F2090" i="4" s="1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F2091" i="4" s="1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F2092" i="4" s="1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F2093" i="4" s="1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F2094" i="4" s="1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F2095" i="4" s="1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F2096" i="4" s="1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F2097" i="4" s="1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F2098" i="4" s="1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F2099" i="4" s="1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F2100" i="4" s="1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F2101" i="4" s="1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F2102" i="4" s="1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F2103" i="4" s="1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F2104" i="4" s="1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F2105" i="4" s="1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F2106" i="4" s="1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F2107" i="4" s="1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F2108" i="4" s="1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F2109" i="4" s="1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F2110" i="4" s="1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F2111" i="4" s="1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F2112" i="4" s="1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F2113" i="4" s="1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F2114" i="4" s="1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F2115" i="4" s="1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F2116" i="4" s="1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F2117" i="4" s="1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F2118" i="4" s="1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F2119" i="4" s="1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F2120" i="4" s="1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F2121" i="4" s="1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F2122" i="4" s="1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F2123" i="4" s="1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F2124" i="4" s="1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F2125" i="4" s="1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F2126" i="4" s="1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F2127" i="4" s="1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F2128" i="4" s="1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F2129" i="4" s="1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F2130" i="4" s="1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F2131" i="4" s="1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F2132" i="4" s="1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F2133" i="4" s="1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F2134" i="4" s="1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F2135" i="4" s="1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F2136" i="4" s="1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F2137" i="4" s="1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F2138" i="4" s="1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F2139" i="4" s="1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F2140" i="4" s="1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F2141" i="4" s="1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F2142" i="4" s="1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F2143" i="4" s="1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F2144" i="4" s="1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F2145" i="4" s="1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F2146" i="4" s="1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F2147" i="4" s="1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F2148" i="4" s="1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F2149" i="4" s="1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F2150" i="4" s="1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F2151" i="4" s="1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F2152" i="4" s="1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F2153" i="4" s="1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F2154" i="4" s="1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F2155" i="4" s="1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F2156" i="4" s="1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F2157" i="4" s="1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F2158" i="4" s="1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F2159" i="4" s="1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F2160" i="4" s="1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F2161" i="4" s="1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F2162" i="4" s="1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F2163" i="4" s="1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F2164" i="4" s="1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F2165" i="4" s="1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F2166" i="4" s="1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F2167" i="4" s="1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F2168" i="4" s="1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F2169" i="4" s="1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F2170" i="4" s="1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F2171" i="4" s="1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F2172" i="4" s="1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F2173" i="4" s="1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F2174" i="4" s="1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F2175" i="4" s="1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F2176" i="4" s="1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F2177" i="4" s="1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F2178" i="4" s="1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F2179" i="4" s="1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F2180" i="4" s="1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F2181" i="4" s="1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F2182" i="4" s="1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F2183" i="4" s="1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F2184" i="4" s="1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F2185" i="4" s="1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F2186" i="4" s="1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F2187" i="4" s="1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F2188" i="4" s="1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F2189" i="4" s="1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F2190" i="4" s="1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F2191" i="4" s="1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F2192" i="4" s="1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F2193" i="4" s="1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F2194" i="4" s="1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F2195" i="4" s="1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F2196" i="4" s="1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F2197" i="4" s="1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F2198" i="4" s="1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F2199" i="4" s="1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F2200" i="4" s="1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F2201" i="4" s="1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F2202" i="4" s="1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F2203" i="4" s="1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F2204" i="4" s="1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F2205" i="4" s="1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F2206" i="4" s="1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F2207" i="4" s="1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F2208" i="4" s="1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F2209" i="4" s="1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F2210" i="4" s="1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F2211" i="4" s="1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F2212" i="4" s="1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F2213" i="4" s="1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F2214" i="4" s="1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F2215" i="4" s="1"/>
  <c r="C2216" i="4"/>
  <c r="E1884" i="7"/>
  <c r="N1884" i="7" s="1"/>
  <c r="G2205" i="3"/>
  <c r="H2204" i="3"/>
  <c r="I2204" i="3" s="1"/>
  <c r="F2205" i="3"/>
  <c r="F2216" i="4" l="1"/>
  <c r="K2195" i="6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F2217" i="4" s="1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F2218" i="4" s="1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F2219" i="4" s="1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F2220" i="4" s="1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F2221" i="4" s="1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F2222" i="4" s="1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F2223" i="4" s="1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F2224" i="4" s="1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F2225" i="4" s="1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F2226" i="4" s="1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F2227" i="4" s="1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F2228" i="4" s="1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F2229" i="4" s="1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F2230" i="4" s="1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F2231" i="4" s="1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F2232" i="4" s="1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F2233" i="4" s="1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F2234" i="4" s="1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F2235" i="4" s="1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F2236" i="4" s="1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F2237" i="4" s="1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F2238" i="4" s="1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F2239" i="4" s="1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F2240" i="4" s="1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F2241" i="4" s="1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F2242" i="4" s="1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F2243" i="4" s="1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F2244" i="4" s="1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F2245" i="4" s="1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F2246" i="4" s="1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F2247" i="4" s="1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F2248" i="4" s="1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F2249" i="4" s="1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F2250" i="4" s="1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F2251" i="4" s="1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F2252" i="4" s="1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F2253" i="4" s="1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F2254" i="4" s="1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F2255" i="4" s="1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F2256" i="4" s="1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F2257" i="4" s="1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F2258" i="4" s="1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F2259" i="4" s="1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F2260" i="4" s="1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F2261" i="4" s="1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F2262" i="4" s="1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F2263" i="4" s="1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F2264" i="4" s="1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F2265" i="4" s="1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F2266" i="4" s="1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F2267" i="4" s="1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F2268" i="4" s="1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F2269" i="4" s="1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F2270" i="4" s="1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F2271" i="4" s="1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F2272" i="4" s="1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F2273" i="4" s="1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F2274" i="4" s="1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F2275" i="4" s="1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F2276" i="4" s="1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F2277" i="4" s="1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F2278" i="4" s="1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F2279" i="4" s="1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F2280" i="4" s="1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F2281" i="4" s="1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F2282" i="4" s="1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F2283" i="4" s="1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F2284" i="4" s="1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F2285" i="4" s="1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F2286" i="4" s="1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F2287" i="4" s="1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F2288" i="4" s="1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F2289" i="4" s="1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F2290" i="4" s="1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F2291" i="4" s="1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F2292" i="4" s="1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F2293" i="4" s="1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F2294" i="4" s="1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F2295" i="4" s="1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F2296" i="4" s="1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F2297" i="4" s="1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F2298" i="4" s="1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F2299" i="4" s="1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F2300" i="4" s="1"/>
  <c r="C2301" i="4"/>
  <c r="E1969" i="7"/>
  <c r="N1969" i="7" s="1"/>
  <c r="F2290" i="3"/>
  <c r="H2289" i="3"/>
  <c r="G2290" i="3"/>
  <c r="I2289" i="3"/>
  <c r="P2279" i="7" l="1"/>
  <c r="K2280" i="6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F2301" i="4" s="1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F2302" i="4" s="1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F2303" i="4" s="1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F2304" i="4" s="1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F2305" i="4" s="1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F2306" i="4" s="1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F2307" i="4" s="1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F2308" i="4" s="1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F2309" i="4" s="1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F2310" i="4" s="1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F2311" i="4" s="1"/>
  <c r="C2312" i="4"/>
  <c r="E1980" i="7"/>
  <c r="N1980" i="7" s="1"/>
  <c r="H2300" i="3"/>
  <c r="I2300" i="3" s="1"/>
  <c r="F2301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F2312" i="4" s="1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F2313" i="4" s="1"/>
  <c r="C2314" i="4"/>
  <c r="E1982" i="7"/>
  <c r="N1982" i="7" s="1"/>
  <c r="H2302" i="3"/>
  <c r="F2303" i="3"/>
  <c r="I2302" i="3"/>
  <c r="G2303" i="3"/>
  <c r="F2314" i="4" l="1"/>
  <c r="P2292" i="7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F2315" i="4" s="1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F2316" i="4" s="1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F2317" i="4" s="1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F2318" i="4" s="1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F2319" i="4" s="1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F2320" i="4" s="1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F2321" i="4" s="1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F2322" i="4" s="1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F2323" i="4" s="1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F2324" i="4" s="1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F2325" i="4" s="1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F2326" i="4" s="1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F2327" i="4" s="1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F2328" i="4" s="1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F2329" i="4" s="1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F2330" i="4" s="1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F2331" i="4" s="1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F2332" i="4" s="1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F2333" i="4" s="1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F2334" i="4" s="1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F2335" i="4" s="1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F2336" i="4" s="1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F2337" i="4" s="1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F2338" i="4" s="1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F2339" i="4" s="1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F2340" i="4" s="1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F2341" i="4" s="1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F2342" i="4" s="1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F2343" i="4" s="1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F2344" i="4" s="1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F2345" i="4" s="1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F2346" i="4" s="1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F2347" i="4" s="1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F2348" i="4" s="1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F2349" i="4" s="1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F2350" i="4" s="1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F2351" i="4" s="1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F2352" i="4" s="1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F2353" i="4" s="1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F2354" i="4" s="1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F2355" i="4" s="1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F2356" i="4" s="1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F2357" i="4" s="1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F2358" i="4" s="1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F2359" i="4" s="1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F2360" i="4" s="1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F2361" i="4" s="1"/>
  <c r="C2362" i="4"/>
  <c r="E2030" i="7"/>
  <c r="N2030" i="7" s="1"/>
  <c r="G2351" i="3"/>
  <c r="F2351" i="3"/>
  <c r="H2350" i="3"/>
  <c r="I2350" i="3" s="1"/>
  <c r="P2340" i="7" l="1"/>
  <c r="J2341" i="6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F2362" i="4" s="1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F2363" i="4" s="1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F2364" i="4" s="1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F2365" i="4" s="1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F2366" i="4" s="1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F2367" i="4" s="1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F2368" i="4" s="1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F2369" i="4" s="1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F2370" i="4" s="1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F2371" i="4" s="1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F2372" i="4" s="1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F2373" i="4" s="1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F2374" i="4" s="1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F2375" i="4" s="1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F2376" i="4" s="1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F2377" i="4" s="1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F2378" i="4" s="1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F2379" i="4" s="1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F2380" i="4" s="1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F2381" i="4" s="1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F2382" i="4" s="1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F2383" i="4" s="1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F2384" i="4" s="1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F2385" i="4" s="1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F2386" i="4" s="1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F2387" i="4" s="1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F2388" i="4" s="1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F2389" i="4" s="1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F2390" i="4" s="1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F2391" i="4" s="1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F2392" i="4" s="1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F2393" i="4" s="1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F2394" i="4" s="1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F2395" i="4" s="1"/>
  <c r="C2396" i="4"/>
  <c r="E2064" i="7"/>
  <c r="N2064" i="7" s="1"/>
  <c r="G2385" i="3"/>
  <c r="H2384" i="3"/>
  <c r="I2384" i="3" s="1"/>
  <c r="F2385" i="3"/>
  <c r="P2374" i="7" l="1"/>
  <c r="J2375" i="6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F2396" i="4" s="1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F2397" i="4" s="1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F2398" i="4" s="1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F2399" i="4" s="1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F2400" i="4" s="1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F2401" i="4" s="1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F2402" i="4" s="1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F2403" i="4" s="1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F2404" i="4" s="1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F2405" i="4" s="1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F2406" i="4" s="1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F2407" i="4" s="1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F2408" i="4" s="1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F2409" i="4" s="1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F2410" i="4" s="1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F2411" i="4" s="1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F2412" i="4" s="1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F2413" i="4" s="1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F2414" i="4" s="1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F2415" i="4" s="1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F2416" i="4" s="1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F2417" i="4" s="1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F2418" i="4" s="1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F2419" i="4" s="1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F2420" i="4" s="1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F2421" i="4" s="1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F2422" i="4" s="1"/>
  <c r="C2423" i="4"/>
  <c r="E2091" i="7"/>
  <c r="N2091" i="7" s="1"/>
  <c r="G2412" i="3"/>
  <c r="H2411" i="3"/>
  <c r="I2411" i="3" s="1"/>
  <c r="F2412" i="3"/>
  <c r="P2401" i="7" l="1"/>
  <c r="K2402" i="6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F2423" i="4" s="1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F2424" i="4" s="1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F2425" i="4" s="1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F2426" i="4" s="1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F2427" i="4" s="1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F2428" i="4" s="1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F2429" i="4" s="1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F2430" i="4" s="1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F2431" i="4" s="1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F2432" i="4" s="1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F2433" i="4" s="1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F2434" i="4" s="1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F2435" i="4" s="1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F2436" i="4" s="1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F2437" i="4" s="1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F2438" i="4" s="1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F2439" i="4" s="1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F2440" i="4" s="1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F2441" i="4" s="1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F2442" i="4" s="1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F2443" i="4" s="1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F2444" i="4" s="1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F2445" i="4" s="1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F2446" i="4" s="1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F2447" i="4" s="1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F2448" i="4" s="1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F2449" i="4" s="1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F2450" i="4" s="1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F2451" i="4" s="1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F2452" i="4" s="1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F2453" i="4" s="1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F2454" i="4" s="1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F2455" i="4" s="1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F2456" i="4" s="1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F2457" i="4" s="1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F2458" i="4" s="1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F2459" i="4" s="1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F2460" i="4" s="1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F2461" i="4" s="1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F2462" i="4" s="1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F2463" i="4" s="1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F2464" i="4" s="1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F2465" i="4" s="1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F2466" i="4" s="1"/>
  <c r="C2467" i="4"/>
  <c r="E2135" i="7"/>
  <c r="N2135" i="7" s="1"/>
  <c r="F2456" i="3"/>
  <c r="H2455" i="3"/>
  <c r="I2455" i="3" s="1"/>
  <c r="G2456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F2467" i="4" s="1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F2468" i="4" s="1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F2469" i="4" s="1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F2470" i="4" s="1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F2471" i="4" s="1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F2472" i="4" s="1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F2473" i="4" s="1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F2474" i="4" s="1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F2475" i="4" s="1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F2476" i="4" s="1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F2477" i="4" s="1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F2478" i="4" s="1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F2479" i="4" s="1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F2480" i="4" s="1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F2481" i="4" s="1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F2482" i="4" s="1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F2483" i="4" s="1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F2484" i="4" s="1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F2485" i="4" s="1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F2486" i="4" s="1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F2487" i="4" s="1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F2488" i="4" s="1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F2489" i="4" s="1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F2490" i="4" s="1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F2491" i="4" s="1"/>
  <c r="C2492" i="4"/>
  <c r="E2160" i="7"/>
  <c r="N2160" i="7" s="1"/>
  <c r="H2480" i="3"/>
  <c r="I2480" i="3" s="1"/>
  <c r="F2481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F2492" i="4" s="1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F2493" i="4" s="1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F2494" i="4" s="1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F2495" i="4" s="1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F2496" i="4" s="1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F2497" i="4" s="1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F2498" i="4" s="1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F2499" i="4" s="1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F2500" i="4" s="1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F2501" i="4" s="1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F2502" i="4" s="1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F2503" i="4" s="1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F2504" i="4" s="1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F2505" i="4" s="1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F2506" i="4" s="1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F2507" i="4" s="1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F2508" i="4" s="1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I2504" i="3" s="1"/>
  <c r="G2505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<sst xmlns="http://schemas.openxmlformats.org/spreadsheetml/2006/main" count="60" uniqueCount="57">
  <si>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</si>
  <si>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</si>
  <si>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</si>
  <si>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</si>
  <si>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</si>
  <si>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</si>
  <si>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</si>
  <si>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</si>
  <si>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</si>
  <si>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</si>
  <si>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</si>
  <si>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</si>
  <si>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</si>
  <si>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</si>
  <si>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</si>
  <si>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</si>
  <si>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</si>
  <si>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</si>
  <si>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</si>
  <si>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</si>
  <si>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</si>
  <si>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</si>
  <si>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</si>
  <si>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</si>
  <si>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</si>
  <si>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</si>
  <si>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</si>
  <si>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</si>
  <si>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</si>
  <si>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</si>
  <si>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</si>
  <si>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</si>
  <si>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</si>
  <si>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</si>
  <si>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</si>
  <si>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</si>
  <si>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</si>
  <si>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</si>
  <si>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</si>
  <si>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</si>
  <si>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</si>
  <si>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</si>
  <si>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</si>
  <si>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</si>
  <si>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</si>
  <si>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</si>
  <si>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</si>
  <si>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</si>
  <si>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</si>
  <si>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</si>
  <si>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</si>
  <si>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</si>
  <si>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</si>
  <si>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</si>
  <si>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</si>
  <si>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</si>
  <si>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SOMOCER,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</si>
</sst>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2.2000000000000002</v>
      </c>
      <c r="D5" s="2">
        <v>2.0648</v>
      </c>
      <c r="E5" s="2">
        <v>483912</v>
      </c>
      <c r="F5" s="2"/>
      <c r="G5" s="2"/>
      <c r="H5" s="11"/>
    </row>
    <row r="6" spans="1:11" ht="13.5" x14ac:dyDescent="0.25">
      <c r="A6" s="11"/>
      <c r="B6" s="10">
        <v>42311</v>
      </c>
      <c r="C6" s="2">
        <v>2.13</v>
      </c>
      <c r="D6" s="2">
        <v>1.9991000000000001</v>
      </c>
      <c r="E6" s="2">
        <v>349071</v>
      </c>
      <c r="F6" s="2"/>
      <c r="G6" s="2"/>
      <c r="H6" s="15">
        <f>(D6-D5)/D5</f>
        <v>-3.1819062378922833E-2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2.15</v>
      </c>
      <c r="D7" s="2">
        <v>2.0177999999999998</v>
      </c>
      <c r="E7" s="2">
        <v>362459</v>
      </c>
      <c r="F7" s="2"/>
      <c r="G7" s="2"/>
      <c r="H7" s="15">
        <f t="shared" ref="H7:H70" si="0">(D7-D6)/D6</f>
        <v>9.3542093942272607E-3</v>
      </c>
    </row>
    <row r="8" spans="1:11" ht="13.5" x14ac:dyDescent="0.25">
      <c r="A8" s="11"/>
      <c r="B8" s="10">
        <v>42313</v>
      </c>
      <c r="C8" s="2">
        <v>2.02</v>
      </c>
      <c r="D8" s="2">
        <v>1.8957999999999999</v>
      </c>
      <c r="E8" s="2">
        <v>177514</v>
      </c>
      <c r="F8" s="2"/>
      <c r="G8" s="2"/>
      <c r="H8" s="15">
        <f t="shared" si="0"/>
        <v>-6.0461889186242394E-2</v>
      </c>
      <c r="J8" t="s">
        <v>8</v>
      </c>
      <c r="K8" s="9">
        <f>AVERAGE(H6:H2511)</f>
        <v>-4.2611797759018843E-4</v>
      </c>
    </row>
    <row r="9" spans="1:11" ht="13.5" x14ac:dyDescent="0.25">
      <c r="A9" s="11"/>
      <c r="B9" s="10">
        <v>42314</v>
      </c>
      <c r="C9" s="2">
        <v>2.02</v>
      </c>
      <c r="D9" s="2">
        <v>1.8957999999999999</v>
      </c>
      <c r="E9" s="2">
        <v>237927</v>
      </c>
      <c r="F9" s="2"/>
      <c r="G9" s="2"/>
      <c r="H9" s="15">
        <f t="shared" si="0"/>
        <v>0</v>
      </c>
      <c r="J9" t="s">
        <v>9</v>
      </c>
      <c r="K9" s="9">
        <f>K8*K6</f>
        <v>-0.10738173035272748</v>
      </c>
    </row>
    <row r="10" spans="1:11" ht="13.5" x14ac:dyDescent="0.25">
      <c r="A10" s="11"/>
      <c r="B10" s="10">
        <v>42317</v>
      </c>
      <c r="C10" s="2">
        <v>1.99</v>
      </c>
      <c r="D10" s="2">
        <v>1.8676999999999999</v>
      </c>
      <c r="E10" s="2">
        <v>54967</v>
      </c>
      <c r="F10" s="2"/>
      <c r="G10" s="2"/>
      <c r="H10" s="15">
        <f t="shared" si="0"/>
        <v>-1.4822238632767177E-2</v>
      </c>
      <c r="J10" t="s">
        <v>10</v>
      </c>
      <c r="K10" s="9">
        <f>STDEV(H6:H2511)</f>
        <v>1.8624228966087567E-2</v>
      </c>
    </row>
    <row r="11" spans="1:11" ht="13.5" x14ac:dyDescent="0.25">
      <c r="A11" s="11"/>
      <c r="B11" s="10">
        <v>42318</v>
      </c>
      <c r="C11" s="2">
        <v>1.93</v>
      </c>
      <c r="D11" s="2">
        <v>1.8113999999999999</v>
      </c>
      <c r="E11" s="2">
        <v>32099</v>
      </c>
      <c r="F11" s="2"/>
      <c r="G11" s="2"/>
      <c r="H11" s="15">
        <f t="shared" si="0"/>
        <v>-3.0144027413396165E-2</v>
      </c>
      <c r="J11" t="s">
        <v>11</v>
      </c>
      <c r="K11" s="9">
        <f>K10*SQRT(K6)</f>
        <v>0.29565046922755983</v>
      </c>
    </row>
    <row r="12" spans="1:11" ht="13.5" x14ac:dyDescent="0.25">
      <c r="A12" s="11"/>
      <c r="B12" s="10">
        <v>42319</v>
      </c>
      <c r="C12" s="2">
        <v>1.84</v>
      </c>
      <c r="D12" s="2">
        <v>1.7269000000000001</v>
      </c>
      <c r="E12" s="2">
        <v>158203</v>
      </c>
      <c r="F12" s="2"/>
      <c r="G12" s="2"/>
      <c r="H12" s="15">
        <f t="shared" si="0"/>
        <v>-4.6649000772882747E-2</v>
      </c>
    </row>
    <row r="13" spans="1:11" ht="13.5" x14ac:dyDescent="0.25">
      <c r="A13" s="11"/>
      <c r="B13" s="10">
        <v>42320</v>
      </c>
      <c r="C13" s="2">
        <v>1.95</v>
      </c>
      <c r="D13" s="2">
        <v>1.8301000000000001</v>
      </c>
      <c r="E13" s="2">
        <v>200808</v>
      </c>
      <c r="F13" s="2"/>
      <c r="G13" s="2"/>
      <c r="H13" s="15">
        <f t="shared" si="0"/>
        <v>5.9760264056980691E-2</v>
      </c>
    </row>
    <row r="14" spans="1:11" ht="13.5" x14ac:dyDescent="0.25">
      <c r="A14" s="11"/>
      <c r="B14" s="10">
        <v>42321</v>
      </c>
      <c r="C14" s="2">
        <v>2.06</v>
      </c>
      <c r="D14" s="2">
        <v>1.9334</v>
      </c>
      <c r="E14" s="2">
        <v>317000</v>
      </c>
      <c r="F14" s="2"/>
      <c r="G14" s="2"/>
      <c r="H14" s="15">
        <f t="shared" si="0"/>
        <v>5.6445003005300226E-2</v>
      </c>
    </row>
    <row r="15" spans="1:11" ht="13.5" x14ac:dyDescent="0.25">
      <c r="A15" s="11"/>
      <c r="B15" s="10">
        <v>42324</v>
      </c>
      <c r="C15" s="2">
        <v>2.0099999999999998</v>
      </c>
      <c r="D15" s="2">
        <v>1.8864000000000001</v>
      </c>
      <c r="E15" s="2">
        <v>63629</v>
      </c>
      <c r="F15" s="2"/>
      <c r="G15" s="2"/>
      <c r="H15" s="15">
        <f t="shared" si="0"/>
        <v>-2.4309506568738974E-2</v>
      </c>
    </row>
    <row r="16" spans="1:11" ht="13.5" x14ac:dyDescent="0.25">
      <c r="A16" s="11"/>
      <c r="B16" s="10">
        <v>42325</v>
      </c>
      <c r="C16" s="2">
        <v>2.06</v>
      </c>
      <c r="D16" s="2">
        <v>1.9334</v>
      </c>
      <c r="E16" s="2">
        <v>201622</v>
      </c>
      <c r="F16" s="2"/>
      <c r="G16" s="2"/>
      <c r="H16" s="15">
        <f t="shared" si="0"/>
        <v>2.4915182357930412E-2</v>
      </c>
    </row>
    <row r="17" spans="1:8" ht="13.5" x14ac:dyDescent="0.25">
      <c r="A17" s="11"/>
      <c r="B17" s="10">
        <v>42326</v>
      </c>
      <c r="C17" s="2">
        <v>2.0299999999999998</v>
      </c>
      <c r="D17" s="2">
        <v>1.9052</v>
      </c>
      <c r="E17" s="2">
        <v>55353</v>
      </c>
      <c r="F17" s="2"/>
      <c r="G17" s="2"/>
      <c r="H17" s="15">
        <f t="shared" si="0"/>
        <v>-1.4585703941243406E-2</v>
      </c>
    </row>
    <row r="18" spans="1:8" ht="13.5" x14ac:dyDescent="0.25">
      <c r="A18" s="11"/>
      <c r="B18" s="10">
        <v>42327</v>
      </c>
      <c r="C18" s="2">
        <v>1.98</v>
      </c>
      <c r="D18" s="2">
        <v>1.8583000000000001</v>
      </c>
      <c r="E18" s="2">
        <v>163379</v>
      </c>
      <c r="F18" s="2"/>
      <c r="G18" s="2"/>
      <c r="H18" s="15">
        <f t="shared" si="0"/>
        <v>-2.4616838127230707E-2</v>
      </c>
    </row>
    <row r="19" spans="1:8" ht="13.5" x14ac:dyDescent="0.25">
      <c r="A19" s="11"/>
      <c r="B19" s="10">
        <v>42328</v>
      </c>
      <c r="C19" s="2">
        <v>1.96</v>
      </c>
      <c r="D19" s="2">
        <v>1.8394999999999999</v>
      </c>
      <c r="E19" s="2">
        <v>17951</v>
      </c>
      <c r="F19" s="2"/>
      <c r="G19" s="2"/>
      <c r="H19" s="15">
        <f t="shared" si="0"/>
        <v>-1.0116773395038556E-2</v>
      </c>
    </row>
    <row r="20" spans="1:8" ht="13.5" x14ac:dyDescent="0.25">
      <c r="A20" s="11"/>
      <c r="B20" s="10">
        <v>42331</v>
      </c>
      <c r="C20" s="2">
        <v>1.95</v>
      </c>
      <c r="D20" s="2">
        <v>1.8301000000000001</v>
      </c>
      <c r="E20" s="2">
        <v>8653</v>
      </c>
      <c r="F20" s="2"/>
      <c r="G20" s="2"/>
      <c r="H20" s="15">
        <f t="shared" si="0"/>
        <v>-5.1100842620276452E-3</v>
      </c>
    </row>
    <row r="21" spans="1:8" ht="13.5" x14ac:dyDescent="0.25">
      <c r="A21" s="11"/>
      <c r="B21" s="10">
        <v>42332</v>
      </c>
      <c r="C21" s="2">
        <v>1.96</v>
      </c>
      <c r="D21" s="2">
        <v>1.8394999999999999</v>
      </c>
      <c r="E21" s="2">
        <v>16385</v>
      </c>
      <c r="F21" s="2"/>
      <c r="G21" s="2"/>
      <c r="H21" s="15">
        <f t="shared" si="0"/>
        <v>5.1363313480136891E-3</v>
      </c>
    </row>
    <row r="22" spans="1:8" ht="13.5" x14ac:dyDescent="0.25">
      <c r="A22" s="11"/>
      <c r="B22" s="10">
        <v>42333</v>
      </c>
      <c r="C22" s="2">
        <v>1.97</v>
      </c>
      <c r="D22" s="2">
        <v>1.8489</v>
      </c>
      <c r="E22" s="2">
        <v>79047</v>
      </c>
      <c r="F22" s="2"/>
      <c r="G22" s="2"/>
      <c r="H22" s="15">
        <f t="shared" si="0"/>
        <v>5.1100842620277658E-3</v>
      </c>
    </row>
    <row r="23" spans="1:8" ht="13.5" x14ac:dyDescent="0.25">
      <c r="A23" s="11"/>
      <c r="B23" s="10">
        <v>42334</v>
      </c>
      <c r="C23" s="2">
        <v>1.95</v>
      </c>
      <c r="D23" s="2">
        <v>1.8301000000000001</v>
      </c>
      <c r="E23" s="2">
        <v>43654</v>
      </c>
      <c r="F23" s="2"/>
      <c r="G23" s="2"/>
      <c r="H23" s="15">
        <f t="shared" si="0"/>
        <v>-1.0168208123749217E-2</v>
      </c>
    </row>
    <row r="24" spans="1:8" ht="13.5" x14ac:dyDescent="0.25">
      <c r="A24" s="11"/>
      <c r="B24" s="10">
        <v>42335</v>
      </c>
      <c r="C24" s="2">
        <v>1.95</v>
      </c>
      <c r="D24" s="2">
        <v>1.8301000000000001</v>
      </c>
      <c r="E24" s="2">
        <v>7640</v>
      </c>
      <c r="F24" s="2"/>
      <c r="G24" s="2"/>
      <c r="H24" s="15">
        <f t="shared" si="0"/>
        <v>0</v>
      </c>
    </row>
    <row r="25" spans="1:8" ht="13.5" x14ac:dyDescent="0.25">
      <c r="A25" s="11"/>
      <c r="B25" s="10">
        <v>42338</v>
      </c>
      <c r="C25" s="2">
        <v>2</v>
      </c>
      <c r="D25" s="2">
        <v>1.877</v>
      </c>
      <c r="E25" s="2">
        <v>46632</v>
      </c>
      <c r="F25" s="2"/>
      <c r="G25" s="2"/>
      <c r="H25" s="15">
        <f t="shared" si="0"/>
        <v>2.5627014917217604E-2</v>
      </c>
    </row>
    <row r="26" spans="1:8" ht="13.5" x14ac:dyDescent="0.25">
      <c r="A26" s="11"/>
      <c r="B26" s="10">
        <v>42339</v>
      </c>
      <c r="C26" s="2">
        <v>2</v>
      </c>
      <c r="D26" s="2">
        <v>1.877</v>
      </c>
      <c r="E26" s="2">
        <v>33155</v>
      </c>
      <c r="F26" s="2"/>
      <c r="G26" s="2"/>
      <c r="H26" s="15">
        <f t="shared" si="0"/>
        <v>0</v>
      </c>
    </row>
    <row r="27" spans="1:8" ht="13.5" x14ac:dyDescent="0.25">
      <c r="A27" s="11"/>
      <c r="B27" s="10">
        <v>42340</v>
      </c>
      <c r="C27" s="2">
        <v>2</v>
      </c>
      <c r="D27" s="2">
        <v>1.877</v>
      </c>
      <c r="E27" s="2">
        <v>18422</v>
      </c>
      <c r="F27" s="2"/>
      <c r="G27" s="2"/>
      <c r="H27" s="15">
        <f t="shared" si="0"/>
        <v>0</v>
      </c>
    </row>
    <row r="28" spans="1:8" ht="13.5" x14ac:dyDescent="0.25">
      <c r="A28" s="11"/>
      <c r="B28" s="10">
        <v>42341</v>
      </c>
      <c r="C28" s="2">
        <v>1.96</v>
      </c>
      <c r="D28" s="2">
        <v>1.8394999999999999</v>
      </c>
      <c r="E28" s="2">
        <v>33624</v>
      </c>
      <c r="F28" s="2"/>
      <c r="G28" s="2"/>
      <c r="H28" s="15">
        <f t="shared" si="0"/>
        <v>-1.9978689397975539E-2</v>
      </c>
    </row>
    <row r="29" spans="1:8" ht="13.5" x14ac:dyDescent="0.25">
      <c r="A29" s="11"/>
      <c r="B29" s="10">
        <v>42342</v>
      </c>
      <c r="C29" s="2">
        <v>1.96</v>
      </c>
      <c r="D29" s="2">
        <v>1.8394999999999999</v>
      </c>
      <c r="E29" s="2">
        <v>12834</v>
      </c>
      <c r="F29" s="2"/>
      <c r="G29" s="2"/>
      <c r="H29" s="15">
        <f t="shared" si="0"/>
        <v>0</v>
      </c>
    </row>
    <row r="30" spans="1:8" ht="13.5" x14ac:dyDescent="0.25">
      <c r="A30" s="11"/>
      <c r="B30" s="10">
        <v>42345</v>
      </c>
      <c r="C30" s="2">
        <v>1.94</v>
      </c>
      <c r="D30" s="2">
        <v>1.8207</v>
      </c>
      <c r="E30" s="2">
        <v>56106</v>
      </c>
      <c r="F30" s="2"/>
      <c r="G30" s="2"/>
      <c r="H30" s="15">
        <f t="shared" si="0"/>
        <v>-1.0220168524055412E-2</v>
      </c>
    </row>
    <row r="31" spans="1:8" ht="13.5" x14ac:dyDescent="0.25">
      <c r="A31" s="11"/>
      <c r="B31" s="10">
        <v>42346</v>
      </c>
      <c r="C31" s="2">
        <v>1.83</v>
      </c>
      <c r="D31" s="2">
        <v>1.7175</v>
      </c>
      <c r="E31" s="2">
        <v>43893</v>
      </c>
      <c r="F31" s="2"/>
      <c r="G31" s="2"/>
      <c r="H31" s="15">
        <f t="shared" si="0"/>
        <v>-5.6681496127862885E-2</v>
      </c>
    </row>
    <row r="32" spans="1:8" ht="13.5" x14ac:dyDescent="0.25">
      <c r="A32" s="11"/>
      <c r="B32" s="10">
        <v>42347</v>
      </c>
      <c r="C32" s="2">
        <v>1.84</v>
      </c>
      <c r="D32" s="2">
        <v>1.7269000000000001</v>
      </c>
      <c r="E32" s="2">
        <v>44388</v>
      </c>
      <c r="F32" s="2"/>
      <c r="G32" s="2"/>
      <c r="H32" s="15">
        <f t="shared" si="0"/>
        <v>5.4730713245997528E-3</v>
      </c>
    </row>
    <row r="33" spans="1:8" ht="13.5" x14ac:dyDescent="0.25">
      <c r="A33" s="11"/>
      <c r="B33" s="10">
        <v>42348</v>
      </c>
      <c r="C33" s="2">
        <v>1.95</v>
      </c>
      <c r="D33" s="2">
        <v>1.8301000000000001</v>
      </c>
      <c r="E33" s="2">
        <v>196609</v>
      </c>
      <c r="F33" s="2"/>
      <c r="G33" s="2"/>
      <c r="H33" s="15">
        <f t="shared" si="0"/>
        <v>5.9760264056980691E-2</v>
      </c>
    </row>
    <row r="34" spans="1:8" ht="13.5" x14ac:dyDescent="0.25">
      <c r="A34" s="11"/>
      <c r="B34" s="10">
        <v>42349</v>
      </c>
      <c r="C34" s="2">
        <v>1.94</v>
      </c>
      <c r="D34" s="2">
        <v>1.8207</v>
      </c>
      <c r="E34" s="2">
        <v>17813</v>
      </c>
      <c r="F34" s="2"/>
      <c r="G34" s="2"/>
      <c r="H34" s="15">
        <f t="shared" si="0"/>
        <v>-5.1363313480138105E-3</v>
      </c>
    </row>
    <row r="35" spans="1:8" ht="13.5" x14ac:dyDescent="0.25">
      <c r="A35" s="11"/>
      <c r="B35" s="10">
        <v>42352</v>
      </c>
      <c r="C35" s="2">
        <v>1.94</v>
      </c>
      <c r="D35" s="2">
        <v>1.8207</v>
      </c>
      <c r="E35" s="2">
        <v>12815</v>
      </c>
      <c r="F35" s="2"/>
      <c r="G35" s="2"/>
      <c r="H35" s="15">
        <f t="shared" si="0"/>
        <v>0</v>
      </c>
    </row>
    <row r="36" spans="1:8" ht="13.5" x14ac:dyDescent="0.25">
      <c r="A36" s="11"/>
      <c r="B36" s="10">
        <v>42353</v>
      </c>
      <c r="C36" s="2">
        <v>2.0099999999999998</v>
      </c>
      <c r="D36" s="2">
        <v>1.8864000000000001</v>
      </c>
      <c r="E36" s="2">
        <v>531589</v>
      </c>
      <c r="F36" s="2"/>
      <c r="G36" s="2"/>
      <c r="H36" s="15">
        <f t="shared" si="0"/>
        <v>3.6085022244191842E-2</v>
      </c>
    </row>
    <row r="37" spans="1:8" ht="13.5" x14ac:dyDescent="0.25">
      <c r="A37" s="11"/>
      <c r="B37" s="10">
        <v>42354</v>
      </c>
      <c r="C37" s="2">
        <v>2.0299999999999998</v>
      </c>
      <c r="D37" s="2">
        <v>1.9052</v>
      </c>
      <c r="E37" s="2">
        <v>31492</v>
      </c>
      <c r="F37" s="2"/>
      <c r="G37" s="2"/>
      <c r="H37" s="15">
        <f t="shared" si="0"/>
        <v>9.9660729431721405E-3</v>
      </c>
    </row>
    <row r="38" spans="1:8" ht="13.5" x14ac:dyDescent="0.25">
      <c r="A38" s="11"/>
      <c r="B38" s="10">
        <v>42355</v>
      </c>
      <c r="C38" s="2">
        <v>2</v>
      </c>
      <c r="D38" s="2">
        <v>1.877</v>
      </c>
      <c r="E38" s="2">
        <v>18000</v>
      </c>
      <c r="F38" s="2"/>
      <c r="G38" s="2"/>
      <c r="H38" s="15">
        <f t="shared" si="0"/>
        <v>-1.480159563300441E-2</v>
      </c>
    </row>
    <row r="39" spans="1:8" ht="13.5" x14ac:dyDescent="0.25">
      <c r="A39" s="11"/>
      <c r="B39" s="10">
        <v>42356</v>
      </c>
      <c r="C39" s="2">
        <v>1.99</v>
      </c>
      <c r="D39" s="2">
        <v>1.8676999999999999</v>
      </c>
      <c r="E39" s="2">
        <v>14070</v>
      </c>
      <c r="F39" s="2"/>
      <c r="G39" s="2"/>
      <c r="H39" s="15">
        <f t="shared" si="0"/>
        <v>-4.954714970697968E-3</v>
      </c>
    </row>
    <row r="40" spans="1:8" ht="13.5" x14ac:dyDescent="0.25">
      <c r="A40" s="11"/>
      <c r="B40" s="10">
        <v>42359</v>
      </c>
      <c r="C40" s="2">
        <v>1.98</v>
      </c>
      <c r="D40" s="2">
        <v>1.8583000000000001</v>
      </c>
      <c r="E40" s="2">
        <v>19785</v>
      </c>
      <c r="F40" s="2"/>
      <c r="G40" s="2"/>
      <c r="H40" s="15">
        <f t="shared" si="0"/>
        <v>-5.0329282004603808E-3</v>
      </c>
    </row>
    <row r="41" spans="1:8" ht="13.5" x14ac:dyDescent="0.25">
      <c r="A41" s="11"/>
      <c r="B41" s="10">
        <v>42360</v>
      </c>
      <c r="C41" s="2">
        <v>1.91</v>
      </c>
      <c r="D41" s="2">
        <v>1.7926</v>
      </c>
      <c r="E41" s="2">
        <v>28119</v>
      </c>
      <c r="F41" s="2"/>
      <c r="G41" s="2"/>
      <c r="H41" s="15">
        <f t="shared" si="0"/>
        <v>-3.535489425819302E-2</v>
      </c>
    </row>
    <row r="42" spans="1:8" ht="13.5" x14ac:dyDescent="0.25">
      <c r="A42" s="11"/>
      <c r="B42" s="10">
        <v>42361</v>
      </c>
      <c r="C42" s="2">
        <v>1.85</v>
      </c>
      <c r="D42" s="2">
        <v>1.7363</v>
      </c>
      <c r="E42" s="2">
        <v>46308</v>
      </c>
      <c r="F42" s="2"/>
      <c r="G42" s="2"/>
      <c r="H42" s="15">
        <f t="shared" si="0"/>
        <v>-3.1406895012830532E-2</v>
      </c>
    </row>
    <row r="43" spans="1:8" ht="13.5" x14ac:dyDescent="0.25">
      <c r="A43" s="11"/>
      <c r="B43" s="10">
        <v>42363</v>
      </c>
      <c r="C43" s="2">
        <v>1.84</v>
      </c>
      <c r="D43" s="2">
        <v>1.7269000000000001</v>
      </c>
      <c r="E43" s="2">
        <v>11179</v>
      </c>
      <c r="F43" s="2"/>
      <c r="G43" s="2"/>
      <c r="H43" s="15">
        <f t="shared" si="0"/>
        <v>-5.413810977365578E-3</v>
      </c>
    </row>
    <row r="44" spans="1:8" ht="13.5" x14ac:dyDescent="0.25">
      <c r="A44" s="11"/>
      <c r="B44" s="10">
        <v>42366</v>
      </c>
      <c r="C44" s="2">
        <v>1.85</v>
      </c>
      <c r="D44" s="2">
        <v>1.7363</v>
      </c>
      <c r="E44" s="2">
        <v>10609</v>
      </c>
      <c r="F44" s="2"/>
      <c r="G44" s="2"/>
      <c r="H44" s="15">
        <f t="shared" si="0"/>
        <v>5.4432798656551349E-3</v>
      </c>
    </row>
    <row r="45" spans="1:8" ht="13.5" x14ac:dyDescent="0.25">
      <c r="A45" s="11"/>
      <c r="B45" s="10">
        <v>42367</v>
      </c>
      <c r="C45" s="2">
        <v>1.85</v>
      </c>
      <c r="D45" s="2">
        <v>1.7363</v>
      </c>
      <c r="E45" s="2">
        <v>34104</v>
      </c>
      <c r="F45" s="2"/>
      <c r="G45" s="2"/>
      <c r="H45" s="15">
        <f t="shared" si="0"/>
        <v>0</v>
      </c>
    </row>
    <row r="46" spans="1:8" ht="13.5" x14ac:dyDescent="0.25">
      <c r="A46" s="11"/>
      <c r="B46" s="10">
        <v>42368</v>
      </c>
      <c r="C46" s="2">
        <v>1.96</v>
      </c>
      <c r="D46" s="2">
        <v>1.8394999999999999</v>
      </c>
      <c r="E46" s="2">
        <v>144727</v>
      </c>
      <c r="F46" s="2"/>
      <c r="G46" s="2"/>
      <c r="H46" s="15">
        <f t="shared" si="0"/>
        <v>5.9436733283418738E-2</v>
      </c>
    </row>
    <row r="47" spans="1:8" ht="13.5" x14ac:dyDescent="0.25">
      <c r="A47" s="11"/>
      <c r="B47" s="10">
        <v>42369</v>
      </c>
      <c r="C47" s="2">
        <v>2.0699999999999998</v>
      </c>
      <c r="D47" s="2">
        <v>1.9427000000000001</v>
      </c>
      <c r="E47" s="2">
        <v>429169</v>
      </c>
      <c r="F47" s="2"/>
      <c r="G47" s="2"/>
      <c r="H47" s="15">
        <f t="shared" si="0"/>
        <v>5.6102201685240653E-2</v>
      </c>
    </row>
    <row r="48" spans="1:8" ht="13.5" x14ac:dyDescent="0.25">
      <c r="A48" s="11"/>
      <c r="B48" s="10">
        <v>42373</v>
      </c>
      <c r="C48" s="2">
        <v>2.13</v>
      </c>
      <c r="D48" s="2">
        <v>1.9991000000000001</v>
      </c>
      <c r="E48" s="2">
        <v>62027</v>
      </c>
      <c r="F48" s="2"/>
      <c r="G48" s="2"/>
      <c r="H48" s="15">
        <f t="shared" si="0"/>
        <v>2.9031759921758379E-2</v>
      </c>
    </row>
    <row r="49" spans="1:8" ht="13.5" x14ac:dyDescent="0.25">
      <c r="A49" s="11"/>
      <c r="B49" s="10">
        <v>42374</v>
      </c>
      <c r="C49" s="2">
        <v>2.25</v>
      </c>
      <c r="D49" s="2">
        <v>2.1116999999999999</v>
      </c>
      <c r="E49" s="2">
        <v>192659</v>
      </c>
      <c r="F49" s="2"/>
      <c r="G49" s="2"/>
      <c r="H49" s="15">
        <f t="shared" si="0"/>
        <v>5.6325346405882548E-2</v>
      </c>
    </row>
    <row r="50" spans="1:8" ht="13.5" x14ac:dyDescent="0.25">
      <c r="A50" s="11"/>
      <c r="B50" s="10">
        <v>42375</v>
      </c>
      <c r="C50" s="2">
        <v>2.2000000000000002</v>
      </c>
      <c r="D50" s="2">
        <v>2.0648</v>
      </c>
      <c r="E50" s="2">
        <v>39465</v>
      </c>
      <c r="F50" s="2"/>
      <c r="G50" s="2"/>
      <c r="H50" s="15">
        <f t="shared" si="0"/>
        <v>-2.2209594165837922E-2</v>
      </c>
    </row>
    <row r="51" spans="1:8" ht="13.5" x14ac:dyDescent="0.25">
      <c r="A51" s="11"/>
      <c r="B51" s="10">
        <v>42376</v>
      </c>
      <c r="C51" s="2">
        <v>2.1800000000000002</v>
      </c>
      <c r="D51" s="2">
        <v>2.0459999999999998</v>
      </c>
      <c r="E51" s="2">
        <v>104983</v>
      </c>
      <c r="F51" s="2"/>
      <c r="G51" s="2"/>
      <c r="H51" s="15">
        <f t="shared" si="0"/>
        <v>-9.1049980627664426E-3</v>
      </c>
    </row>
    <row r="52" spans="1:8" ht="13.5" x14ac:dyDescent="0.25">
      <c r="A52" s="11"/>
      <c r="B52" s="10">
        <v>42377</v>
      </c>
      <c r="C52" s="2">
        <v>2.12</v>
      </c>
      <c r="D52" s="2">
        <v>1.9897</v>
      </c>
      <c r="E52" s="2">
        <v>45434</v>
      </c>
      <c r="F52" s="2"/>
      <c r="G52" s="2"/>
      <c r="H52" s="15">
        <f t="shared" si="0"/>
        <v>-2.7517106549364515E-2</v>
      </c>
    </row>
    <row r="53" spans="1:8" ht="13.5" x14ac:dyDescent="0.25">
      <c r="A53" s="11"/>
      <c r="B53" s="10">
        <v>42380</v>
      </c>
      <c r="C53" s="2">
        <v>2.02</v>
      </c>
      <c r="D53" s="2">
        <v>1.8957999999999999</v>
      </c>
      <c r="E53" s="2">
        <v>113931</v>
      </c>
      <c r="F53" s="2"/>
      <c r="G53" s="2"/>
      <c r="H53" s="15">
        <f t="shared" si="0"/>
        <v>-4.7193044177514243E-2</v>
      </c>
    </row>
    <row r="54" spans="1:8" ht="13.5" x14ac:dyDescent="0.25">
      <c r="A54" s="11"/>
      <c r="B54" s="10">
        <v>42381</v>
      </c>
      <c r="C54" s="2">
        <v>2.0299999999999998</v>
      </c>
      <c r="D54" s="2">
        <v>1.9052</v>
      </c>
      <c r="E54" s="2">
        <v>41486</v>
      </c>
      <c r="F54" s="2"/>
      <c r="G54" s="2"/>
      <c r="H54" s="15">
        <f t="shared" si="0"/>
        <v>4.9583289376516904E-3</v>
      </c>
    </row>
    <row r="55" spans="1:8" ht="13.5" x14ac:dyDescent="0.25">
      <c r="A55" s="11"/>
      <c r="B55" s="10">
        <v>42382</v>
      </c>
      <c r="C55" s="2">
        <v>2.09</v>
      </c>
      <c r="D55" s="2">
        <v>1.9615</v>
      </c>
      <c r="E55" s="2">
        <v>30380</v>
      </c>
      <c r="F55" s="2"/>
      <c r="G55" s="2"/>
      <c r="H55" s="15">
        <f t="shared" si="0"/>
        <v>2.9550703338232214E-2</v>
      </c>
    </row>
    <row r="56" spans="1:8" ht="13.5" x14ac:dyDescent="0.25">
      <c r="A56" s="11"/>
      <c r="B56" s="10">
        <v>42384</v>
      </c>
      <c r="C56" s="2">
        <v>2.09</v>
      </c>
      <c r="D56" s="2">
        <v>1.9615</v>
      </c>
      <c r="E56" s="2">
        <v>37330</v>
      </c>
      <c r="F56" s="2"/>
      <c r="G56" s="2"/>
      <c r="H56" s="15">
        <f t="shared" si="0"/>
        <v>0</v>
      </c>
    </row>
    <row r="57" spans="1:8" ht="13.5" x14ac:dyDescent="0.25">
      <c r="A57" s="11"/>
      <c r="B57" s="10">
        <v>42387</v>
      </c>
      <c r="C57" s="2">
        <v>2.12</v>
      </c>
      <c r="D57" s="2">
        <v>1.9897</v>
      </c>
      <c r="E57" s="2">
        <v>20648</v>
      </c>
      <c r="F57" s="2"/>
      <c r="G57" s="2"/>
      <c r="H57" s="15">
        <f t="shared" si="0"/>
        <v>1.4376752485342851E-2</v>
      </c>
    </row>
    <row r="58" spans="1:8" ht="13.5" x14ac:dyDescent="0.25">
      <c r="A58" s="11"/>
      <c r="B58" s="10">
        <v>42388</v>
      </c>
      <c r="C58" s="2">
        <v>2.1</v>
      </c>
      <c r="D58" s="2">
        <v>1.9709000000000001</v>
      </c>
      <c r="E58" s="2">
        <v>11593</v>
      </c>
      <c r="F58" s="2"/>
      <c r="G58" s="2"/>
      <c r="H58" s="15">
        <f t="shared" si="0"/>
        <v>-9.4486606021007835E-3</v>
      </c>
    </row>
    <row r="59" spans="1:8" ht="13.5" x14ac:dyDescent="0.25">
      <c r="A59" s="11"/>
      <c r="B59" s="10">
        <v>42389</v>
      </c>
      <c r="C59" s="2">
        <v>2.0499999999999998</v>
      </c>
      <c r="D59" s="2">
        <v>1.9239999999999999</v>
      </c>
      <c r="E59" s="2">
        <v>53441</v>
      </c>
      <c r="F59" s="2"/>
      <c r="G59" s="2"/>
      <c r="H59" s="15">
        <f t="shared" si="0"/>
        <v>-2.3796235222487271E-2</v>
      </c>
    </row>
    <row r="60" spans="1:8" ht="13.5" x14ac:dyDescent="0.25">
      <c r="A60" s="11"/>
      <c r="B60" s="10">
        <v>42390</v>
      </c>
      <c r="C60" s="2">
        <v>2.02</v>
      </c>
      <c r="D60" s="2">
        <v>1.8957999999999999</v>
      </c>
      <c r="E60" s="2">
        <v>35744</v>
      </c>
      <c r="F60" s="2"/>
      <c r="G60" s="2"/>
      <c r="H60" s="15">
        <f t="shared" si="0"/>
        <v>-1.465696465696466E-2</v>
      </c>
    </row>
    <row r="61" spans="1:8" ht="13.5" x14ac:dyDescent="0.25">
      <c r="A61" s="11"/>
      <c r="B61" s="10">
        <v>42391</v>
      </c>
      <c r="C61" s="2">
        <v>1.98</v>
      </c>
      <c r="D61" s="2">
        <v>1.8583000000000001</v>
      </c>
      <c r="E61" s="2">
        <v>3520</v>
      </c>
      <c r="F61" s="2"/>
      <c r="G61" s="2"/>
      <c r="H61" s="15">
        <f t="shared" si="0"/>
        <v>-1.9780567570418749E-2</v>
      </c>
    </row>
    <row r="62" spans="1:8" ht="13.5" x14ac:dyDescent="0.25">
      <c r="A62" s="11"/>
      <c r="B62" s="10">
        <v>42394</v>
      </c>
      <c r="C62" s="2">
        <v>1.96</v>
      </c>
      <c r="D62" s="2">
        <v>1.8394999999999999</v>
      </c>
      <c r="E62" s="2">
        <v>10296</v>
      </c>
      <c r="F62" s="2"/>
      <c r="G62" s="2"/>
      <c r="H62" s="15">
        <f t="shared" si="0"/>
        <v>-1.0116773395038556E-2</v>
      </c>
    </row>
    <row r="63" spans="1:8" ht="13.5" x14ac:dyDescent="0.25">
      <c r="A63" s="11"/>
      <c r="B63" s="10">
        <v>42395</v>
      </c>
      <c r="C63" s="2">
        <v>1.95</v>
      </c>
      <c r="D63" s="2">
        <v>1.8301000000000001</v>
      </c>
      <c r="E63" s="2">
        <v>11500</v>
      </c>
      <c r="F63" s="2"/>
      <c r="G63" s="2"/>
      <c r="H63" s="15">
        <f t="shared" si="0"/>
        <v>-5.1100842620276452E-3</v>
      </c>
    </row>
    <row r="64" spans="1:8" ht="13.5" x14ac:dyDescent="0.25">
      <c r="A64" s="11"/>
      <c r="B64" s="10">
        <v>42396</v>
      </c>
      <c r="C64" s="2">
        <v>1.94</v>
      </c>
      <c r="D64" s="2">
        <v>1.8207</v>
      </c>
      <c r="E64" s="2">
        <v>17075</v>
      </c>
      <c r="F64" s="2"/>
      <c r="G64" s="2"/>
      <c r="H64" s="15">
        <f t="shared" si="0"/>
        <v>-5.1363313480138105E-3</v>
      </c>
    </row>
    <row r="65" spans="1:8" ht="13.5" x14ac:dyDescent="0.25">
      <c r="A65" s="11"/>
      <c r="B65" s="10">
        <v>42397</v>
      </c>
      <c r="C65" s="2">
        <v>1.97</v>
      </c>
      <c r="D65" s="2">
        <v>1.8489</v>
      </c>
      <c r="E65" s="2">
        <v>27584</v>
      </c>
      <c r="F65" s="2"/>
      <c r="G65" s="2"/>
      <c r="H65" s="15">
        <f t="shared" si="0"/>
        <v>1.5488548360520681E-2</v>
      </c>
    </row>
    <row r="66" spans="1:8" ht="13.5" x14ac:dyDescent="0.25">
      <c r="A66" s="11"/>
      <c r="B66" s="10">
        <v>42398</v>
      </c>
      <c r="C66" s="2">
        <v>2</v>
      </c>
      <c r="D66" s="2">
        <v>1.877</v>
      </c>
      <c r="E66" s="2">
        <v>42299</v>
      </c>
      <c r="F66" s="2"/>
      <c r="G66" s="2"/>
      <c r="H66" s="15">
        <f t="shared" si="0"/>
        <v>1.5198225972199693E-2</v>
      </c>
    </row>
    <row r="67" spans="1:8" ht="13.5" x14ac:dyDescent="0.25">
      <c r="A67" s="11"/>
      <c r="B67" s="10">
        <v>42401</v>
      </c>
      <c r="C67" s="2">
        <v>1.98</v>
      </c>
      <c r="D67" s="2">
        <v>1.8583000000000001</v>
      </c>
      <c r="E67" s="2">
        <v>21023</v>
      </c>
      <c r="F67" s="2"/>
      <c r="G67" s="2"/>
      <c r="H67" s="15">
        <f t="shared" si="0"/>
        <v>-9.9627064464570796E-3</v>
      </c>
    </row>
    <row r="68" spans="1:8" ht="13.5" x14ac:dyDescent="0.25">
      <c r="A68" s="11"/>
      <c r="B68" s="10">
        <v>42402</v>
      </c>
      <c r="C68" s="2">
        <v>1.96</v>
      </c>
      <c r="D68" s="2">
        <v>1.8394999999999999</v>
      </c>
      <c r="E68" s="2">
        <v>29570</v>
      </c>
      <c r="F68" s="2"/>
      <c r="G68" s="2"/>
      <c r="H68" s="15">
        <f t="shared" si="0"/>
        <v>-1.0116773395038556E-2</v>
      </c>
    </row>
    <row r="69" spans="1:8" ht="13.5" x14ac:dyDescent="0.25">
      <c r="A69" s="11"/>
      <c r="B69" s="10">
        <v>42403</v>
      </c>
      <c r="C69" s="2">
        <v>1.93</v>
      </c>
      <c r="D69" s="2">
        <v>1.8113999999999999</v>
      </c>
      <c r="E69" s="2">
        <v>32934</v>
      </c>
      <c r="F69" s="2"/>
      <c r="G69" s="2"/>
      <c r="H69" s="15">
        <f t="shared" si="0"/>
        <v>-1.5275890187550973E-2</v>
      </c>
    </row>
    <row r="70" spans="1:8" ht="13.5" x14ac:dyDescent="0.25">
      <c r="A70" s="11"/>
      <c r="B70" s="10">
        <v>42404</v>
      </c>
      <c r="C70" s="2">
        <v>1.96</v>
      </c>
      <c r="D70" s="2">
        <v>1.8394999999999999</v>
      </c>
      <c r="E70" s="2">
        <v>186072</v>
      </c>
      <c r="F70" s="2"/>
      <c r="G70" s="2"/>
      <c r="H70" s="15">
        <f t="shared" si="0"/>
        <v>1.5512862978911348E-2</v>
      </c>
    </row>
    <row r="71" spans="1:8" ht="13.5" x14ac:dyDescent="0.25">
      <c r="A71" s="11"/>
      <c r="B71" s="10">
        <v>42405</v>
      </c>
      <c r="C71" s="2">
        <v>1.89</v>
      </c>
      <c r="D71" s="2">
        <v>1.7738</v>
      </c>
      <c r="E71" s="2">
        <v>132672</v>
      </c>
      <c r="F71" s="2"/>
      <c r="G71" s="2"/>
      <c r="H71" s="15">
        <f t="shared" ref="H71:H134" si="1">(D71-D70)/D70</f>
        <v>-3.5716227235661799E-2</v>
      </c>
    </row>
    <row r="72" spans="1:8" ht="13.5" x14ac:dyDescent="0.25">
      <c r="A72" s="11"/>
      <c r="B72" s="10">
        <v>42408</v>
      </c>
      <c r="C72" s="2">
        <v>1.89</v>
      </c>
      <c r="D72" s="2">
        <v>1.7738</v>
      </c>
      <c r="E72" s="2">
        <v>11523</v>
      </c>
      <c r="F72" s="2"/>
      <c r="G72" s="2"/>
      <c r="H72" s="15">
        <f t="shared" si="1"/>
        <v>0</v>
      </c>
    </row>
    <row r="73" spans="1:8" ht="13.5" x14ac:dyDescent="0.25">
      <c r="A73" s="11"/>
      <c r="B73" s="10">
        <v>42409</v>
      </c>
      <c r="C73" s="2">
        <v>1.88</v>
      </c>
      <c r="D73" s="2">
        <v>1.7644</v>
      </c>
      <c r="E73" s="2">
        <v>61706</v>
      </c>
      <c r="F73" s="2"/>
      <c r="G73" s="2"/>
      <c r="H73" s="15">
        <f t="shared" si="1"/>
        <v>-5.2993573119856094E-3</v>
      </c>
    </row>
    <row r="74" spans="1:8" ht="13.5" x14ac:dyDescent="0.25">
      <c r="A74" s="11"/>
      <c r="B74" s="10">
        <v>42410</v>
      </c>
      <c r="C74" s="2">
        <v>1.83</v>
      </c>
      <c r="D74" s="2">
        <v>1.7175</v>
      </c>
      <c r="E74" s="2">
        <v>152235</v>
      </c>
      <c r="F74" s="2"/>
      <c r="G74" s="2"/>
      <c r="H74" s="15">
        <f t="shared" si="1"/>
        <v>-2.6581274087508468E-2</v>
      </c>
    </row>
    <row r="75" spans="1:8" ht="13.5" x14ac:dyDescent="0.25">
      <c r="A75" s="11"/>
      <c r="B75" s="10">
        <v>42411</v>
      </c>
      <c r="C75" s="2">
        <v>1.82</v>
      </c>
      <c r="D75" s="2">
        <v>1.7081</v>
      </c>
      <c r="E75" s="2">
        <v>30358</v>
      </c>
      <c r="F75" s="2"/>
      <c r="G75" s="2"/>
      <c r="H75" s="15">
        <f t="shared" si="1"/>
        <v>-5.4730713245997528E-3</v>
      </c>
    </row>
    <row r="76" spans="1:8" ht="13.5" x14ac:dyDescent="0.25">
      <c r="A76" s="11"/>
      <c r="B76" s="10">
        <v>42412</v>
      </c>
      <c r="C76" s="2">
        <v>1.8</v>
      </c>
      <c r="D76" s="2">
        <v>1.6893</v>
      </c>
      <c r="E76" s="2">
        <v>44681</v>
      </c>
      <c r="F76" s="2"/>
      <c r="G76" s="2"/>
      <c r="H76" s="15">
        <f t="shared" si="1"/>
        <v>-1.1006381359405145E-2</v>
      </c>
    </row>
    <row r="77" spans="1:8" ht="13.5" x14ac:dyDescent="0.25">
      <c r="A77" s="11"/>
      <c r="B77" s="10">
        <v>42415</v>
      </c>
      <c r="C77" s="2">
        <v>1.8</v>
      </c>
      <c r="D77" s="2">
        <v>1.6893</v>
      </c>
      <c r="E77" s="2">
        <v>55479</v>
      </c>
      <c r="F77" s="2"/>
      <c r="G77" s="2"/>
      <c r="H77" s="15">
        <f t="shared" si="1"/>
        <v>0</v>
      </c>
    </row>
    <row r="78" spans="1:8" ht="13.5" x14ac:dyDescent="0.25">
      <c r="A78" s="11"/>
      <c r="B78" s="10">
        <v>42416</v>
      </c>
      <c r="C78" s="2">
        <v>1.8</v>
      </c>
      <c r="D78" s="2">
        <v>1.6893</v>
      </c>
      <c r="E78" s="2">
        <v>87741</v>
      </c>
      <c r="F78" s="2"/>
      <c r="G78" s="2"/>
      <c r="H78" s="15">
        <f t="shared" si="1"/>
        <v>0</v>
      </c>
    </row>
    <row r="79" spans="1:8" ht="13.5" x14ac:dyDescent="0.25">
      <c r="A79" s="11"/>
      <c r="B79" s="10">
        <v>42417</v>
      </c>
      <c r="C79" s="2">
        <v>1.79</v>
      </c>
      <c r="D79" s="2">
        <v>1.68</v>
      </c>
      <c r="E79" s="2">
        <v>120386</v>
      </c>
      <c r="F79" s="2"/>
      <c r="G79" s="2"/>
      <c r="H79" s="15">
        <f t="shared" si="1"/>
        <v>-5.5052388563310755E-3</v>
      </c>
    </row>
    <row r="80" spans="1:8" ht="13.5" x14ac:dyDescent="0.25">
      <c r="A80" s="11"/>
      <c r="B80" s="10">
        <v>42418</v>
      </c>
      <c r="C80" s="2">
        <v>1.76</v>
      </c>
      <c r="D80" s="2">
        <v>1.6517999999999999</v>
      </c>
      <c r="E80" s="2">
        <v>98649</v>
      </c>
      <c r="F80" s="2"/>
      <c r="G80" s="2"/>
      <c r="H80" s="15">
        <f t="shared" si="1"/>
        <v>-1.6785714285714289E-2</v>
      </c>
    </row>
    <row r="81" spans="1:8" ht="13.5" x14ac:dyDescent="0.25">
      <c r="A81" s="11"/>
      <c r="B81" s="10">
        <v>42419</v>
      </c>
      <c r="C81" s="2">
        <v>1.74</v>
      </c>
      <c r="D81" s="2">
        <v>1.633</v>
      </c>
      <c r="E81" s="2">
        <v>65330</v>
      </c>
      <c r="F81" s="2"/>
      <c r="G81" s="2"/>
      <c r="H81" s="15">
        <f t="shared" si="1"/>
        <v>-1.1381523186826449E-2</v>
      </c>
    </row>
    <row r="82" spans="1:8" ht="13.5" x14ac:dyDescent="0.25">
      <c r="A82" s="11"/>
      <c r="B82" s="10">
        <v>42422</v>
      </c>
      <c r="C82" s="2">
        <v>1.76</v>
      </c>
      <c r="D82" s="2">
        <v>1.6517999999999999</v>
      </c>
      <c r="E82" s="2">
        <v>53085</v>
      </c>
      <c r="F82" s="2"/>
      <c r="G82" s="2"/>
      <c r="H82" s="15">
        <f t="shared" si="1"/>
        <v>1.1512553582363704E-2</v>
      </c>
    </row>
    <row r="83" spans="1:8" ht="13.5" x14ac:dyDescent="0.25">
      <c r="A83" s="11"/>
      <c r="B83" s="10">
        <v>42423</v>
      </c>
      <c r="C83" s="2">
        <v>1.76</v>
      </c>
      <c r="D83" s="2">
        <v>1.6517999999999999</v>
      </c>
      <c r="E83" s="2">
        <v>24247</v>
      </c>
      <c r="F83" s="2"/>
      <c r="G83" s="2"/>
      <c r="H83" s="15">
        <f t="shared" si="1"/>
        <v>0</v>
      </c>
    </row>
    <row r="84" spans="1:8" ht="13.5" x14ac:dyDescent="0.25">
      <c r="A84" s="11"/>
      <c r="B84" s="10">
        <v>42424</v>
      </c>
      <c r="C84" s="2">
        <v>1.76</v>
      </c>
      <c r="D84" s="2">
        <v>1.6517999999999999</v>
      </c>
      <c r="E84" s="2">
        <v>6219</v>
      </c>
      <c r="F84" s="2"/>
      <c r="G84" s="2"/>
      <c r="H84" s="15">
        <f t="shared" si="1"/>
        <v>0</v>
      </c>
    </row>
    <row r="85" spans="1:8" ht="13.5" x14ac:dyDescent="0.25">
      <c r="A85" s="11"/>
      <c r="B85" s="10">
        <v>42425</v>
      </c>
      <c r="C85" s="2">
        <v>1.75</v>
      </c>
      <c r="D85" s="2">
        <v>1.6424000000000001</v>
      </c>
      <c r="E85" s="2">
        <v>4229</v>
      </c>
      <c r="F85" s="2"/>
      <c r="G85" s="2"/>
      <c r="H85" s="15">
        <f t="shared" si="1"/>
        <v>-5.6907615934131571E-3</v>
      </c>
    </row>
    <row r="86" spans="1:8" ht="13.5" x14ac:dyDescent="0.25">
      <c r="A86" s="11"/>
      <c r="B86" s="10">
        <v>42426</v>
      </c>
      <c r="C86" s="2">
        <v>1.77</v>
      </c>
      <c r="D86" s="2">
        <v>1.6612</v>
      </c>
      <c r="E86" s="2">
        <v>16856</v>
      </c>
      <c r="F86" s="2"/>
      <c r="G86" s="2"/>
      <c r="H86" s="15">
        <f t="shared" si="1"/>
        <v>1.1446663419386219E-2</v>
      </c>
    </row>
    <row r="87" spans="1:8" ht="13.5" x14ac:dyDescent="0.25">
      <c r="A87" s="11"/>
      <c r="B87" s="10">
        <v>42429</v>
      </c>
      <c r="C87" s="2">
        <v>1.74</v>
      </c>
      <c r="D87" s="2">
        <v>1.633</v>
      </c>
      <c r="E87" s="2">
        <v>148569</v>
      </c>
      <c r="F87" s="2"/>
      <c r="G87" s="2"/>
      <c r="H87" s="15">
        <f t="shared" si="1"/>
        <v>-1.69756802311582E-2</v>
      </c>
    </row>
    <row r="88" spans="1:8" ht="13.5" x14ac:dyDescent="0.25">
      <c r="A88" s="11"/>
      <c r="B88" s="10">
        <v>42430</v>
      </c>
      <c r="C88" s="2">
        <v>1.74</v>
      </c>
      <c r="D88" s="2">
        <v>1.633</v>
      </c>
      <c r="E88" s="2">
        <v>53954</v>
      </c>
      <c r="F88" s="2"/>
      <c r="G88" s="2"/>
      <c r="H88" s="15">
        <f t="shared" si="1"/>
        <v>0</v>
      </c>
    </row>
    <row r="89" spans="1:8" ht="13.5" x14ac:dyDescent="0.25">
      <c r="A89" s="11"/>
      <c r="B89" s="10">
        <v>42431</v>
      </c>
      <c r="C89" s="2">
        <v>1.68</v>
      </c>
      <c r="D89" s="2">
        <v>1.5767</v>
      </c>
      <c r="E89" s="2">
        <v>37933</v>
      </c>
      <c r="F89" s="2"/>
      <c r="G89" s="2"/>
      <c r="H89" s="15">
        <f t="shared" si="1"/>
        <v>-3.4476423759951018E-2</v>
      </c>
    </row>
    <row r="90" spans="1:8" ht="13.5" x14ac:dyDescent="0.25">
      <c r="A90" s="11"/>
      <c r="B90" s="10">
        <v>42432</v>
      </c>
      <c r="C90" s="2">
        <v>1.65</v>
      </c>
      <c r="D90" s="2">
        <v>1.5486</v>
      </c>
      <c r="E90" s="2">
        <v>71044</v>
      </c>
      <c r="F90" s="2"/>
      <c r="G90" s="2"/>
      <c r="H90" s="15">
        <f t="shared" si="1"/>
        <v>-1.7822033360816905E-2</v>
      </c>
    </row>
    <row r="91" spans="1:8" ht="13.5" x14ac:dyDescent="0.25">
      <c r="A91" s="11"/>
      <c r="B91" s="10">
        <v>42433</v>
      </c>
      <c r="C91" s="2">
        <v>1.68</v>
      </c>
      <c r="D91" s="2">
        <v>1.5767</v>
      </c>
      <c r="E91" s="2">
        <v>53128</v>
      </c>
      <c r="F91" s="2"/>
      <c r="G91" s="2"/>
      <c r="H91" s="15">
        <f t="shared" si="1"/>
        <v>1.8145421671186889E-2</v>
      </c>
    </row>
    <row r="92" spans="1:8" ht="13.5" x14ac:dyDescent="0.25">
      <c r="A92" s="11"/>
      <c r="B92" s="10">
        <v>42436</v>
      </c>
      <c r="C92" s="2">
        <v>1.71</v>
      </c>
      <c r="D92" s="2">
        <v>1.6049</v>
      </c>
      <c r="E92" s="2">
        <v>38864</v>
      </c>
      <c r="F92" s="2"/>
      <c r="G92" s="2"/>
      <c r="H92" s="15">
        <f t="shared" si="1"/>
        <v>1.7885456967083151E-2</v>
      </c>
    </row>
    <row r="93" spans="1:8" ht="13.5" x14ac:dyDescent="0.25">
      <c r="A93" s="11"/>
      <c r="B93" s="10">
        <v>42437</v>
      </c>
      <c r="C93" s="2">
        <v>1.69</v>
      </c>
      <c r="D93" s="2">
        <v>1.5861000000000001</v>
      </c>
      <c r="E93" s="2">
        <v>17940</v>
      </c>
      <c r="F93" s="2"/>
      <c r="G93" s="2"/>
      <c r="H93" s="15">
        <f t="shared" si="1"/>
        <v>-1.1714125490684733E-2</v>
      </c>
    </row>
    <row r="94" spans="1:8" ht="13.5" x14ac:dyDescent="0.25">
      <c r="A94" s="11"/>
      <c r="B94" s="10">
        <v>42438</v>
      </c>
      <c r="C94" s="2">
        <v>1.68</v>
      </c>
      <c r="D94" s="2">
        <v>1.5767</v>
      </c>
      <c r="E94" s="2">
        <v>56372</v>
      </c>
      <c r="F94" s="2"/>
      <c r="G94" s="2"/>
      <c r="H94" s="15">
        <f t="shared" si="1"/>
        <v>-5.9264863501671235E-3</v>
      </c>
    </row>
    <row r="95" spans="1:8" ht="13.5" x14ac:dyDescent="0.25">
      <c r="A95" s="11"/>
      <c r="B95" s="10">
        <v>42439</v>
      </c>
      <c r="C95" s="2">
        <v>1.68</v>
      </c>
      <c r="D95" s="2">
        <v>1.5767</v>
      </c>
      <c r="E95" s="2">
        <v>22025</v>
      </c>
      <c r="F95" s="2"/>
      <c r="G95" s="2"/>
      <c r="H95" s="15">
        <f t="shared" si="1"/>
        <v>0</v>
      </c>
    </row>
    <row r="96" spans="1:8" ht="13.5" x14ac:dyDescent="0.25">
      <c r="A96" s="11"/>
      <c r="B96" s="10">
        <v>42440</v>
      </c>
      <c r="C96" s="2">
        <v>1.64</v>
      </c>
      <c r="D96" s="2">
        <v>1.5391999999999999</v>
      </c>
      <c r="E96" s="2">
        <v>97609</v>
      </c>
      <c r="F96" s="2"/>
      <c r="G96" s="2"/>
      <c r="H96" s="15">
        <f t="shared" si="1"/>
        <v>-2.3783852349844668E-2</v>
      </c>
    </row>
    <row r="97" spans="1:8" ht="13.5" x14ac:dyDescent="0.25">
      <c r="A97" s="11"/>
      <c r="B97" s="10">
        <v>42443</v>
      </c>
      <c r="C97" s="2">
        <v>1.73</v>
      </c>
      <c r="D97" s="2">
        <v>1.6235999999999999</v>
      </c>
      <c r="E97" s="2">
        <v>133706</v>
      </c>
      <c r="F97" s="2"/>
      <c r="G97" s="2"/>
      <c r="H97" s="15">
        <f t="shared" si="1"/>
        <v>5.4833679833679858E-2</v>
      </c>
    </row>
    <row r="98" spans="1:8" ht="13.5" x14ac:dyDescent="0.25">
      <c r="A98" s="11"/>
      <c r="B98" s="10">
        <v>42444</v>
      </c>
      <c r="C98" s="2">
        <v>1.73</v>
      </c>
      <c r="D98" s="2">
        <v>1.6235999999999999</v>
      </c>
      <c r="E98" s="2">
        <v>544165</v>
      </c>
      <c r="F98" s="2"/>
      <c r="G98" s="2"/>
      <c r="H98" s="15">
        <f t="shared" si="1"/>
        <v>0</v>
      </c>
    </row>
    <row r="99" spans="1:8" ht="13.5" x14ac:dyDescent="0.25">
      <c r="A99" s="11"/>
      <c r="B99" s="10">
        <v>42445</v>
      </c>
      <c r="C99" s="2">
        <v>1.78</v>
      </c>
      <c r="D99" s="2">
        <v>1.6706000000000001</v>
      </c>
      <c r="E99" s="2">
        <v>351117</v>
      </c>
      <c r="F99" s="2"/>
      <c r="G99" s="2"/>
      <c r="H99" s="15">
        <f t="shared" si="1"/>
        <v>2.8948016752894896E-2</v>
      </c>
    </row>
    <row r="100" spans="1:8" ht="13.5" x14ac:dyDescent="0.25">
      <c r="A100" s="11"/>
      <c r="B100" s="10">
        <v>42446</v>
      </c>
      <c r="C100" s="2">
        <v>1.78</v>
      </c>
      <c r="D100" s="2">
        <v>1.6706000000000001</v>
      </c>
      <c r="E100" s="2">
        <v>268668</v>
      </c>
      <c r="F100" s="2"/>
      <c r="G100" s="2"/>
      <c r="H100" s="15">
        <f t="shared" si="1"/>
        <v>0</v>
      </c>
    </row>
    <row r="101" spans="1:8" ht="13.5" x14ac:dyDescent="0.25">
      <c r="A101" s="11"/>
      <c r="B101" s="10">
        <v>42447</v>
      </c>
      <c r="C101" s="2">
        <v>1.75</v>
      </c>
      <c r="D101" s="2">
        <v>1.6424000000000001</v>
      </c>
      <c r="E101" s="2">
        <v>38640</v>
      </c>
      <c r="F101" s="2"/>
      <c r="G101" s="2"/>
      <c r="H101" s="15">
        <f t="shared" si="1"/>
        <v>-1.6880162815754819E-2</v>
      </c>
    </row>
    <row r="102" spans="1:8" ht="13.5" x14ac:dyDescent="0.25">
      <c r="A102" s="11"/>
      <c r="B102" s="10">
        <v>42450</v>
      </c>
      <c r="C102" s="2">
        <v>1.74</v>
      </c>
      <c r="D102" s="2">
        <v>1.633</v>
      </c>
      <c r="E102" s="2">
        <v>17019</v>
      </c>
      <c r="F102" s="2"/>
      <c r="G102" s="2"/>
      <c r="H102" s="15">
        <f t="shared" si="1"/>
        <v>-5.7233317096931774E-3</v>
      </c>
    </row>
    <row r="103" spans="1:8" ht="13.5" x14ac:dyDescent="0.25">
      <c r="A103" s="11"/>
      <c r="B103" s="10">
        <v>42451</v>
      </c>
      <c r="C103" s="2">
        <v>1.7</v>
      </c>
      <c r="D103" s="2">
        <v>1.5954999999999999</v>
      </c>
      <c r="E103" s="2">
        <v>146151</v>
      </c>
      <c r="F103" s="2"/>
      <c r="G103" s="2"/>
      <c r="H103" s="15">
        <f t="shared" si="1"/>
        <v>-2.2963870177587317E-2</v>
      </c>
    </row>
    <row r="104" spans="1:8" ht="13.5" x14ac:dyDescent="0.25">
      <c r="A104" s="11"/>
      <c r="B104" s="10">
        <v>42452</v>
      </c>
      <c r="C104" s="2">
        <v>1.68</v>
      </c>
      <c r="D104" s="2">
        <v>1.5767</v>
      </c>
      <c r="E104" s="2">
        <v>26834</v>
      </c>
      <c r="F104" s="2"/>
      <c r="G104" s="2"/>
      <c r="H104" s="15">
        <f t="shared" si="1"/>
        <v>-1.1783140081479116E-2</v>
      </c>
    </row>
    <row r="105" spans="1:8" ht="13.5" x14ac:dyDescent="0.25">
      <c r="A105" s="11"/>
      <c r="B105" s="10">
        <v>42453</v>
      </c>
      <c r="C105" s="2">
        <v>1.65</v>
      </c>
      <c r="D105" s="2">
        <v>1.5486</v>
      </c>
      <c r="E105" s="2">
        <v>29638</v>
      </c>
      <c r="F105" s="2"/>
      <c r="G105" s="2"/>
      <c r="H105" s="15">
        <f t="shared" si="1"/>
        <v>-1.7822033360816905E-2</v>
      </c>
    </row>
    <row r="106" spans="1:8" ht="13.5" x14ac:dyDescent="0.25">
      <c r="A106" s="11"/>
      <c r="B106" s="10">
        <v>42454</v>
      </c>
      <c r="C106" s="2">
        <v>1.64</v>
      </c>
      <c r="D106" s="2">
        <v>1.5391999999999999</v>
      </c>
      <c r="E106" s="2">
        <v>18796</v>
      </c>
      <c r="F106" s="2"/>
      <c r="G106" s="2"/>
      <c r="H106" s="15">
        <f t="shared" si="1"/>
        <v>-6.0699987085109618E-3</v>
      </c>
    </row>
    <row r="107" spans="1:8" ht="13.5" x14ac:dyDescent="0.25">
      <c r="A107" s="11"/>
      <c r="B107" s="10">
        <v>42457</v>
      </c>
      <c r="C107" s="2">
        <v>1.64</v>
      </c>
      <c r="D107" s="2">
        <v>1.5391999999999999</v>
      </c>
      <c r="E107" s="2">
        <v>20684</v>
      </c>
      <c r="F107" s="2"/>
      <c r="G107" s="2"/>
      <c r="H107" s="15">
        <f t="shared" si="1"/>
        <v>0</v>
      </c>
    </row>
    <row r="108" spans="1:8" ht="13.5" x14ac:dyDescent="0.25">
      <c r="A108" s="11"/>
      <c r="B108" s="10">
        <v>42458</v>
      </c>
      <c r="C108" s="2">
        <v>1.66</v>
      </c>
      <c r="D108" s="2">
        <v>1.5580000000000001</v>
      </c>
      <c r="E108" s="2">
        <v>13686</v>
      </c>
      <c r="F108" s="2"/>
      <c r="G108" s="2"/>
      <c r="H108" s="15">
        <f t="shared" si="1"/>
        <v>1.2214137214137312E-2</v>
      </c>
    </row>
    <row r="109" spans="1:8" ht="13.5" x14ac:dyDescent="0.25">
      <c r="A109" s="11"/>
      <c r="B109" s="10">
        <v>42459</v>
      </c>
      <c r="C109" s="2">
        <v>1.68</v>
      </c>
      <c r="D109" s="2">
        <v>1.5767</v>
      </c>
      <c r="E109" s="2">
        <v>12601</v>
      </c>
      <c r="F109" s="2"/>
      <c r="G109" s="2"/>
      <c r="H109" s="15">
        <f t="shared" si="1"/>
        <v>1.2002567394094953E-2</v>
      </c>
    </row>
    <row r="110" spans="1:8" ht="13.5" x14ac:dyDescent="0.25">
      <c r="A110" s="11"/>
      <c r="B110" s="10">
        <v>42460</v>
      </c>
      <c r="C110" s="2">
        <v>1.63</v>
      </c>
      <c r="D110" s="2">
        <v>1.5298</v>
      </c>
      <c r="E110" s="2">
        <v>61033</v>
      </c>
      <c r="F110" s="2"/>
      <c r="G110" s="2"/>
      <c r="H110" s="15">
        <f t="shared" si="1"/>
        <v>-2.9745671338872293E-2</v>
      </c>
    </row>
    <row r="111" spans="1:8" ht="13.5" x14ac:dyDescent="0.25">
      <c r="A111" s="11"/>
      <c r="B111" s="10">
        <v>42461</v>
      </c>
      <c r="C111" s="2">
        <v>1.6</v>
      </c>
      <c r="D111" s="2">
        <v>1.5016</v>
      </c>
      <c r="E111" s="2">
        <v>118306</v>
      </c>
      <c r="F111" s="2"/>
      <c r="G111" s="2"/>
      <c r="H111" s="15">
        <f t="shared" si="1"/>
        <v>-1.8433782193750817E-2</v>
      </c>
    </row>
    <row r="112" spans="1:8" ht="13.5" x14ac:dyDescent="0.25">
      <c r="A112" s="11"/>
      <c r="B112" s="10">
        <v>42464</v>
      </c>
      <c r="C112" s="2">
        <v>1.62</v>
      </c>
      <c r="D112" s="2">
        <v>1.5204</v>
      </c>
      <c r="E112" s="2">
        <v>331890</v>
      </c>
      <c r="F112" s="2"/>
      <c r="G112" s="2"/>
      <c r="H112" s="15">
        <f t="shared" si="1"/>
        <v>1.2519978689397927E-2</v>
      </c>
    </row>
    <row r="113" spans="1:8" ht="13.5" x14ac:dyDescent="0.25">
      <c r="A113" s="11"/>
      <c r="B113" s="10">
        <v>42465</v>
      </c>
      <c r="C113" s="2">
        <v>1.69</v>
      </c>
      <c r="D113" s="2">
        <v>1.5861000000000001</v>
      </c>
      <c r="E113" s="2">
        <v>279020</v>
      </c>
      <c r="F113" s="2"/>
      <c r="G113" s="2"/>
      <c r="H113" s="15">
        <f t="shared" si="1"/>
        <v>4.3212312549329182E-2</v>
      </c>
    </row>
    <row r="114" spans="1:8" ht="13.5" x14ac:dyDescent="0.25">
      <c r="A114" s="11"/>
      <c r="B114" s="10">
        <v>42466</v>
      </c>
      <c r="C114" s="2">
        <v>1.64</v>
      </c>
      <c r="D114" s="2">
        <v>1.5391999999999999</v>
      </c>
      <c r="E114" s="2">
        <v>155663</v>
      </c>
      <c r="F114" s="2"/>
      <c r="G114" s="2"/>
      <c r="H114" s="15">
        <f t="shared" si="1"/>
        <v>-2.9569384023706048E-2</v>
      </c>
    </row>
    <row r="115" spans="1:8" ht="13.5" x14ac:dyDescent="0.25">
      <c r="A115" s="11"/>
      <c r="B115" s="10">
        <v>42467</v>
      </c>
      <c r="C115" s="2">
        <v>1.62</v>
      </c>
      <c r="D115" s="2">
        <v>1.5204</v>
      </c>
      <c r="E115" s="2">
        <v>41476</v>
      </c>
      <c r="F115" s="2"/>
      <c r="G115" s="2"/>
      <c r="H115" s="15">
        <f t="shared" si="1"/>
        <v>-1.2214137214137168E-2</v>
      </c>
    </row>
    <row r="116" spans="1:8" ht="13.5" x14ac:dyDescent="0.25">
      <c r="A116" s="11"/>
      <c r="B116" s="10">
        <v>42468</v>
      </c>
      <c r="C116" s="2">
        <v>1.64</v>
      </c>
      <c r="D116" s="2">
        <v>1.5391999999999999</v>
      </c>
      <c r="E116" s="2">
        <v>66294</v>
      </c>
      <c r="F116" s="2"/>
      <c r="G116" s="2"/>
      <c r="H116" s="15">
        <f t="shared" si="1"/>
        <v>1.2365167061299611E-2</v>
      </c>
    </row>
    <row r="117" spans="1:8" ht="13.5" x14ac:dyDescent="0.25">
      <c r="A117" s="11"/>
      <c r="B117" s="10">
        <v>42471</v>
      </c>
      <c r="C117" s="2">
        <v>1.64</v>
      </c>
      <c r="D117" s="2">
        <v>1.5391999999999999</v>
      </c>
      <c r="E117" s="2">
        <v>73417</v>
      </c>
      <c r="F117" s="2"/>
      <c r="G117" s="2"/>
      <c r="H117" s="15">
        <f t="shared" si="1"/>
        <v>0</v>
      </c>
    </row>
    <row r="118" spans="1:8" ht="13.5" x14ac:dyDescent="0.25">
      <c r="A118" s="11"/>
      <c r="B118" s="10">
        <v>42472</v>
      </c>
      <c r="C118" s="2">
        <v>1.64</v>
      </c>
      <c r="D118" s="2">
        <v>1.5391999999999999</v>
      </c>
      <c r="E118" s="2">
        <v>235423</v>
      </c>
      <c r="F118" s="2"/>
      <c r="G118" s="2"/>
      <c r="H118" s="15">
        <f t="shared" si="1"/>
        <v>0</v>
      </c>
    </row>
    <row r="119" spans="1:8" ht="13.5" x14ac:dyDescent="0.25">
      <c r="A119" s="11"/>
      <c r="B119" s="10">
        <v>42473</v>
      </c>
      <c r="C119" s="2">
        <v>1.64</v>
      </c>
      <c r="D119" s="2">
        <v>1.5391999999999999</v>
      </c>
      <c r="E119" s="2">
        <v>432209</v>
      </c>
      <c r="F119" s="2"/>
      <c r="G119" s="2"/>
      <c r="H119" s="15">
        <f t="shared" si="1"/>
        <v>0</v>
      </c>
    </row>
    <row r="120" spans="1:8" ht="13.5" x14ac:dyDescent="0.25">
      <c r="A120" s="11"/>
      <c r="B120" s="10">
        <v>42474</v>
      </c>
      <c r="C120" s="2">
        <v>1.6</v>
      </c>
      <c r="D120" s="2">
        <v>1.5016</v>
      </c>
      <c r="E120" s="2">
        <v>58382</v>
      </c>
      <c r="F120" s="2"/>
      <c r="G120" s="2"/>
      <c r="H120" s="15">
        <f t="shared" si="1"/>
        <v>-2.4428274428274336E-2</v>
      </c>
    </row>
    <row r="121" spans="1:8" ht="13.5" x14ac:dyDescent="0.25">
      <c r="A121" s="11"/>
      <c r="B121" s="10">
        <v>42475</v>
      </c>
      <c r="C121" s="2">
        <v>1.62</v>
      </c>
      <c r="D121" s="2">
        <v>1.5204</v>
      </c>
      <c r="E121" s="2">
        <v>49784</v>
      </c>
      <c r="F121" s="2"/>
      <c r="G121" s="2"/>
      <c r="H121" s="15">
        <f t="shared" si="1"/>
        <v>1.2519978689397927E-2</v>
      </c>
    </row>
    <row r="122" spans="1:8" ht="13.5" x14ac:dyDescent="0.25">
      <c r="A122" s="11"/>
      <c r="B122" s="10">
        <v>42478</v>
      </c>
      <c r="C122" s="2">
        <v>1.58</v>
      </c>
      <c r="D122" s="2">
        <v>1.4829000000000001</v>
      </c>
      <c r="E122" s="2">
        <v>249279</v>
      </c>
      <c r="F122" s="2"/>
      <c r="G122" s="2"/>
      <c r="H122" s="15">
        <f t="shared" si="1"/>
        <v>-2.4664561957379549E-2</v>
      </c>
    </row>
    <row r="123" spans="1:8" ht="13.5" x14ac:dyDescent="0.25">
      <c r="A123" s="11"/>
      <c r="B123" s="10">
        <v>42479</v>
      </c>
      <c r="C123" s="2">
        <v>1.56</v>
      </c>
      <c r="D123" s="2">
        <v>1.4641</v>
      </c>
      <c r="E123" s="2">
        <v>40677</v>
      </c>
      <c r="F123" s="2"/>
      <c r="G123" s="2"/>
      <c r="H123" s="15">
        <f t="shared" si="1"/>
        <v>-1.2677860948142255E-2</v>
      </c>
    </row>
    <row r="124" spans="1:8" ht="13.5" x14ac:dyDescent="0.25">
      <c r="A124" s="11"/>
      <c r="B124" s="10">
        <v>42480</v>
      </c>
      <c r="C124" s="2">
        <v>1.54</v>
      </c>
      <c r="D124" s="2">
        <v>1.4453</v>
      </c>
      <c r="E124" s="2">
        <v>39870</v>
      </c>
      <c r="F124" s="2"/>
      <c r="G124" s="2"/>
      <c r="H124" s="15">
        <f t="shared" si="1"/>
        <v>-1.2840652960863281E-2</v>
      </c>
    </row>
    <row r="125" spans="1:8" ht="13.5" x14ac:dyDescent="0.25">
      <c r="A125" s="11"/>
      <c r="B125" s="10">
        <v>42481</v>
      </c>
      <c r="C125" s="2">
        <v>1.59</v>
      </c>
      <c r="D125" s="2">
        <v>1.4923</v>
      </c>
      <c r="E125" s="2">
        <v>256460</v>
      </c>
      <c r="F125" s="2"/>
      <c r="G125" s="2"/>
      <c r="H125" s="15">
        <f t="shared" si="1"/>
        <v>3.2519200166055438E-2</v>
      </c>
    </row>
    <row r="126" spans="1:8" ht="13.5" x14ac:dyDescent="0.25">
      <c r="A126" s="11"/>
      <c r="B126" s="10">
        <v>42482</v>
      </c>
      <c r="C126" s="2">
        <v>1.63</v>
      </c>
      <c r="D126" s="2">
        <v>1.5298</v>
      </c>
      <c r="E126" s="2">
        <v>158264</v>
      </c>
      <c r="F126" s="2"/>
      <c r="G126" s="2"/>
      <c r="H126" s="15">
        <f t="shared" si="1"/>
        <v>2.5128995510286196E-2</v>
      </c>
    </row>
    <row r="127" spans="1:8" ht="13.5" x14ac:dyDescent="0.25">
      <c r="A127" s="11"/>
      <c r="B127" s="10">
        <v>42485</v>
      </c>
      <c r="C127" s="2">
        <v>1.6</v>
      </c>
      <c r="D127" s="2">
        <v>1.5016</v>
      </c>
      <c r="E127" s="2">
        <v>29274</v>
      </c>
      <c r="F127" s="2"/>
      <c r="G127" s="2"/>
      <c r="H127" s="15">
        <f t="shared" si="1"/>
        <v>-1.8433782193750817E-2</v>
      </c>
    </row>
    <row r="128" spans="1:8" ht="13.5" x14ac:dyDescent="0.25">
      <c r="A128" s="11"/>
      <c r="B128" s="10">
        <v>42486</v>
      </c>
      <c r="C128" s="2">
        <v>1.52</v>
      </c>
      <c r="D128" s="2">
        <v>1.4266000000000001</v>
      </c>
      <c r="E128" s="2">
        <v>212978</v>
      </c>
      <c r="F128" s="2"/>
      <c r="G128" s="2"/>
      <c r="H128" s="15">
        <f t="shared" si="1"/>
        <v>-4.99467234949387E-2</v>
      </c>
    </row>
    <row r="129" spans="1:8" ht="13.5" x14ac:dyDescent="0.25">
      <c r="A129" s="11"/>
      <c r="B129" s="10">
        <v>42487</v>
      </c>
      <c r="C129" s="2">
        <v>1.52</v>
      </c>
      <c r="D129" s="2">
        <v>1.4266000000000001</v>
      </c>
      <c r="E129" s="2">
        <v>24616</v>
      </c>
      <c r="F129" s="2"/>
      <c r="G129" s="2"/>
      <c r="H129" s="15">
        <f t="shared" si="1"/>
        <v>0</v>
      </c>
    </row>
    <row r="130" spans="1:8" ht="13.5" x14ac:dyDescent="0.25">
      <c r="A130" s="11"/>
      <c r="B130" s="10">
        <v>42488</v>
      </c>
      <c r="C130" s="2">
        <v>1.51</v>
      </c>
      <c r="D130" s="2">
        <v>1.4172</v>
      </c>
      <c r="E130" s="2">
        <v>50569</v>
      </c>
      <c r="F130" s="2"/>
      <c r="G130" s="2"/>
      <c r="H130" s="15">
        <f t="shared" si="1"/>
        <v>-6.5890929482686628E-3</v>
      </c>
    </row>
    <row r="131" spans="1:8" ht="13.5" x14ac:dyDescent="0.25">
      <c r="A131" s="11"/>
      <c r="B131" s="10">
        <v>42489</v>
      </c>
      <c r="C131" s="2">
        <v>1.5</v>
      </c>
      <c r="D131" s="2">
        <v>1.4077999999999999</v>
      </c>
      <c r="E131" s="2">
        <v>56091</v>
      </c>
      <c r="F131" s="2"/>
      <c r="G131" s="2"/>
      <c r="H131" s="15">
        <f t="shared" si="1"/>
        <v>-6.6327970646345435E-3</v>
      </c>
    </row>
    <row r="132" spans="1:8" ht="13.5" x14ac:dyDescent="0.25">
      <c r="A132" s="11"/>
      <c r="B132" s="10">
        <v>42492</v>
      </c>
      <c r="C132" s="2">
        <v>1.49</v>
      </c>
      <c r="D132" s="2">
        <v>1.3984000000000001</v>
      </c>
      <c r="E132" s="2">
        <v>54250</v>
      </c>
      <c r="F132" s="2"/>
      <c r="G132" s="2"/>
      <c r="H132" s="15">
        <f t="shared" si="1"/>
        <v>-6.6770848131835871E-3</v>
      </c>
    </row>
    <row r="133" spans="1:8" ht="13.5" x14ac:dyDescent="0.25">
      <c r="A133" s="11"/>
      <c r="B133" s="10">
        <v>42493</v>
      </c>
      <c r="C133" s="2">
        <v>1.53</v>
      </c>
      <c r="D133" s="2">
        <v>1.4359</v>
      </c>
      <c r="E133" s="2">
        <v>116785</v>
      </c>
      <c r="F133" s="2"/>
      <c r="G133" s="2"/>
      <c r="H133" s="15">
        <f t="shared" si="1"/>
        <v>2.6816361556063976E-2</v>
      </c>
    </row>
    <row r="134" spans="1:8" ht="13.5" x14ac:dyDescent="0.25">
      <c r="A134" s="11"/>
      <c r="B134" s="10">
        <v>42494</v>
      </c>
      <c r="C134" s="2">
        <v>1.5</v>
      </c>
      <c r="D134" s="2">
        <v>1.4077999999999999</v>
      </c>
      <c r="E134" s="2">
        <v>89832</v>
      </c>
      <c r="F134" s="2"/>
      <c r="G134" s="2"/>
      <c r="H134" s="15">
        <f t="shared" si="1"/>
        <v>-1.9569607911414454E-2</v>
      </c>
    </row>
    <row r="135" spans="1:8" ht="13.5" x14ac:dyDescent="0.25">
      <c r="A135" s="11"/>
      <c r="B135" s="10">
        <v>42495</v>
      </c>
      <c r="C135" s="2">
        <v>1.53</v>
      </c>
      <c r="D135" s="2">
        <v>1.4359</v>
      </c>
      <c r="E135" s="2">
        <v>62028</v>
      </c>
      <c r="F135" s="2"/>
      <c r="G135" s="2"/>
      <c r="H135" s="15">
        <f t="shared" ref="H135:H198" si="2">(D135-D134)/D134</f>
        <v>1.9960221622389553E-2</v>
      </c>
    </row>
    <row r="136" spans="1:8" ht="13.5" x14ac:dyDescent="0.25">
      <c r="A136" s="11"/>
      <c r="B136" s="10">
        <v>42496</v>
      </c>
      <c r="C136" s="2">
        <v>1.52</v>
      </c>
      <c r="D136" s="2">
        <v>1.4266000000000001</v>
      </c>
      <c r="E136" s="2">
        <v>212516</v>
      </c>
      <c r="F136" s="2"/>
      <c r="G136" s="2"/>
      <c r="H136" s="15">
        <f t="shared" si="2"/>
        <v>-6.476774148617497E-3</v>
      </c>
    </row>
    <row r="137" spans="1:8" ht="13.5" x14ac:dyDescent="0.25">
      <c r="A137" s="11"/>
      <c r="B137" s="10">
        <v>42499</v>
      </c>
      <c r="C137" s="2">
        <v>1.56</v>
      </c>
      <c r="D137" s="2">
        <v>1.4641</v>
      </c>
      <c r="E137" s="2">
        <v>350932</v>
      </c>
      <c r="F137" s="2"/>
      <c r="G137" s="2"/>
      <c r="H137" s="15">
        <f t="shared" si="2"/>
        <v>2.6286275059582129E-2</v>
      </c>
    </row>
    <row r="138" spans="1:8" ht="13.5" x14ac:dyDescent="0.25">
      <c r="A138" s="11"/>
      <c r="B138" s="10">
        <v>42500</v>
      </c>
      <c r="C138" s="2">
        <v>1.65</v>
      </c>
      <c r="D138" s="2">
        <v>1.5486</v>
      </c>
      <c r="E138" s="2">
        <v>670569</v>
      </c>
      <c r="F138" s="2"/>
      <c r="G138" s="2"/>
      <c r="H138" s="15">
        <f t="shared" si="2"/>
        <v>5.7714636978348485E-2</v>
      </c>
    </row>
    <row r="139" spans="1:8" ht="13.5" x14ac:dyDescent="0.25">
      <c r="A139" s="11"/>
      <c r="B139" s="10">
        <v>42501</v>
      </c>
      <c r="C139" s="2">
        <v>1.7</v>
      </c>
      <c r="D139" s="2">
        <v>1.5954999999999999</v>
      </c>
      <c r="E139" s="2">
        <v>541648</v>
      </c>
      <c r="F139" s="2"/>
      <c r="G139" s="2"/>
      <c r="H139" s="15">
        <f t="shared" si="2"/>
        <v>3.0285419088208667E-2</v>
      </c>
    </row>
    <row r="140" spans="1:8" ht="13.5" x14ac:dyDescent="0.25">
      <c r="A140" s="11"/>
      <c r="B140" s="10">
        <v>42502</v>
      </c>
      <c r="C140" s="2">
        <v>1.7</v>
      </c>
      <c r="D140" s="2">
        <v>1.5954999999999999</v>
      </c>
      <c r="E140" s="2">
        <v>228943</v>
      </c>
      <c r="F140" s="2"/>
      <c r="G140" s="2"/>
      <c r="H140" s="15">
        <f t="shared" si="2"/>
        <v>0</v>
      </c>
    </row>
    <row r="141" spans="1:8" ht="13.5" x14ac:dyDescent="0.25">
      <c r="A141" s="11"/>
      <c r="B141" s="10">
        <v>42503</v>
      </c>
      <c r="C141" s="2">
        <v>1.71</v>
      </c>
      <c r="D141" s="2">
        <v>1.6049</v>
      </c>
      <c r="E141" s="2">
        <v>258645</v>
      </c>
      <c r="F141" s="2"/>
      <c r="G141" s="2"/>
      <c r="H141" s="15">
        <f t="shared" si="2"/>
        <v>5.8915700407396274E-3</v>
      </c>
    </row>
    <row r="142" spans="1:8" ht="13.5" x14ac:dyDescent="0.25">
      <c r="A142" s="11"/>
      <c r="B142" s="10">
        <v>42506</v>
      </c>
      <c r="C142" s="2">
        <v>1.69</v>
      </c>
      <c r="D142" s="2">
        <v>1.5861000000000001</v>
      </c>
      <c r="E142" s="2">
        <v>126784</v>
      </c>
      <c r="F142" s="2"/>
      <c r="G142" s="2"/>
      <c r="H142" s="15">
        <f t="shared" si="2"/>
        <v>-1.1714125490684733E-2</v>
      </c>
    </row>
    <row r="143" spans="1:8" ht="13.5" x14ac:dyDescent="0.25">
      <c r="A143" s="11"/>
      <c r="B143" s="10">
        <v>42507</v>
      </c>
      <c r="C143" s="2">
        <v>1.74</v>
      </c>
      <c r="D143" s="2">
        <v>1.633</v>
      </c>
      <c r="E143" s="2">
        <v>323354</v>
      </c>
      <c r="F143" s="2"/>
      <c r="G143" s="2"/>
      <c r="H143" s="15">
        <f t="shared" si="2"/>
        <v>2.9569384023705906E-2</v>
      </c>
    </row>
    <row r="144" spans="1:8" ht="13.5" x14ac:dyDescent="0.25">
      <c r="A144" s="11"/>
      <c r="B144" s="10">
        <v>42508</v>
      </c>
      <c r="C144" s="2">
        <v>1.74</v>
      </c>
      <c r="D144" s="2">
        <v>1.633</v>
      </c>
      <c r="E144" s="2">
        <v>107536</v>
      </c>
      <c r="F144" s="2"/>
      <c r="G144" s="2"/>
      <c r="H144" s="15">
        <f t="shared" si="2"/>
        <v>0</v>
      </c>
    </row>
    <row r="145" spans="1:8" ht="13.5" x14ac:dyDescent="0.25">
      <c r="A145" s="11"/>
      <c r="B145" s="10">
        <v>42509</v>
      </c>
      <c r="C145" s="2">
        <v>1.69</v>
      </c>
      <c r="D145" s="2">
        <v>1.5861000000000001</v>
      </c>
      <c r="E145" s="2">
        <v>98573</v>
      </c>
      <c r="F145" s="2"/>
      <c r="G145" s="2"/>
      <c r="H145" s="15">
        <f t="shared" si="2"/>
        <v>-2.8720146968769102E-2</v>
      </c>
    </row>
    <row r="146" spans="1:8" ht="13.5" x14ac:dyDescent="0.25">
      <c r="A146" s="11"/>
      <c r="B146" s="10">
        <v>42510</v>
      </c>
      <c r="C146" s="2">
        <v>1.67</v>
      </c>
      <c r="D146" s="2">
        <v>1.5672999999999999</v>
      </c>
      <c r="E146" s="2">
        <v>212856</v>
      </c>
      <c r="F146" s="2"/>
      <c r="G146" s="2"/>
      <c r="H146" s="15">
        <f t="shared" si="2"/>
        <v>-1.1852972700334247E-2</v>
      </c>
    </row>
    <row r="147" spans="1:8" ht="13.5" x14ac:dyDescent="0.25">
      <c r="A147" s="11"/>
      <c r="B147" s="10">
        <v>42513</v>
      </c>
      <c r="C147" s="2">
        <v>1.67</v>
      </c>
      <c r="D147" s="2">
        <v>1.5672999999999999</v>
      </c>
      <c r="E147" s="2">
        <v>25955</v>
      </c>
      <c r="F147" s="2"/>
      <c r="G147" s="2"/>
      <c r="H147" s="15">
        <f t="shared" si="2"/>
        <v>0</v>
      </c>
    </row>
    <row r="148" spans="1:8" ht="13.5" x14ac:dyDescent="0.25">
      <c r="A148" s="11"/>
      <c r="B148" s="10">
        <v>42514</v>
      </c>
      <c r="C148" s="2">
        <v>1.73</v>
      </c>
      <c r="D148" s="2">
        <v>1.6235999999999999</v>
      </c>
      <c r="E148" s="2">
        <v>375937</v>
      </c>
      <c r="F148" s="2"/>
      <c r="G148" s="2"/>
      <c r="H148" s="15">
        <f t="shared" si="2"/>
        <v>3.5921648695208336E-2</v>
      </c>
    </row>
    <row r="149" spans="1:8" ht="13.5" x14ac:dyDescent="0.25">
      <c r="A149" s="11"/>
      <c r="B149" s="10">
        <v>42515</v>
      </c>
      <c r="C149" s="2">
        <v>1.69</v>
      </c>
      <c r="D149" s="2">
        <v>1.5861000000000001</v>
      </c>
      <c r="E149" s="2">
        <v>216147</v>
      </c>
      <c r="F149" s="2"/>
      <c r="G149" s="2"/>
      <c r="H149" s="15">
        <f t="shared" si="2"/>
        <v>-2.30968218773096E-2</v>
      </c>
    </row>
    <row r="150" spans="1:8" ht="13.5" x14ac:dyDescent="0.25">
      <c r="A150" s="11"/>
      <c r="B150" s="10">
        <v>42516</v>
      </c>
      <c r="C150" s="2">
        <v>1.69</v>
      </c>
      <c r="D150" s="2">
        <v>1.5953999999999999</v>
      </c>
      <c r="E150" s="2">
        <v>309315</v>
      </c>
      <c r="F150" s="2"/>
      <c r="G150" s="2"/>
      <c r="H150" s="15">
        <f t="shared" si="2"/>
        <v>5.8634386230375533E-3</v>
      </c>
    </row>
    <row r="151" spans="1:8" ht="13.5" x14ac:dyDescent="0.25">
      <c r="A151" s="11"/>
      <c r="B151" s="10">
        <v>42517</v>
      </c>
      <c r="C151" s="2">
        <v>1.67</v>
      </c>
      <c r="D151" s="2">
        <v>1.5765</v>
      </c>
      <c r="E151" s="2">
        <v>82697</v>
      </c>
      <c r="F151" s="2"/>
      <c r="G151" s="2"/>
      <c r="H151" s="15">
        <f t="shared" si="2"/>
        <v>-1.1846558856712999E-2</v>
      </c>
    </row>
    <row r="152" spans="1:8" ht="13.5" x14ac:dyDescent="0.25">
      <c r="A152" s="11"/>
      <c r="B152" s="10">
        <v>42520</v>
      </c>
      <c r="C152" s="2">
        <v>1.66</v>
      </c>
      <c r="D152" s="2">
        <v>1.5669999999999999</v>
      </c>
      <c r="E152" s="2">
        <v>280978</v>
      </c>
      <c r="F152" s="2"/>
      <c r="G152" s="2"/>
      <c r="H152" s="15">
        <f t="shared" si="2"/>
        <v>-6.0260069774818042E-3</v>
      </c>
    </row>
    <row r="153" spans="1:8" ht="13.5" x14ac:dyDescent="0.25">
      <c r="A153" s="11"/>
      <c r="B153" s="10">
        <v>42521</v>
      </c>
      <c r="C153" s="2">
        <v>1.68</v>
      </c>
      <c r="D153" s="2">
        <v>1.5859000000000001</v>
      </c>
      <c r="E153" s="2">
        <v>122534</v>
      </c>
      <c r="F153" s="2"/>
      <c r="G153" s="2"/>
      <c r="H153" s="15">
        <f t="shared" si="2"/>
        <v>1.2061263560944569E-2</v>
      </c>
    </row>
    <row r="154" spans="1:8" ht="13.5" x14ac:dyDescent="0.25">
      <c r="A154" s="11"/>
      <c r="B154" s="10">
        <v>42522</v>
      </c>
      <c r="C154" s="2">
        <v>1.68</v>
      </c>
      <c r="D154" s="2">
        <v>1.5859000000000001</v>
      </c>
      <c r="E154" s="2">
        <v>92198</v>
      </c>
      <c r="F154" s="2"/>
      <c r="G154" s="2"/>
      <c r="H154" s="15">
        <f t="shared" si="2"/>
        <v>0</v>
      </c>
    </row>
    <row r="155" spans="1:8" ht="13.5" x14ac:dyDescent="0.25">
      <c r="A155" s="11"/>
      <c r="B155" s="10">
        <v>42523</v>
      </c>
      <c r="C155" s="2">
        <v>1.75</v>
      </c>
      <c r="D155" s="2">
        <v>1.6519999999999999</v>
      </c>
      <c r="E155" s="2">
        <v>699211</v>
      </c>
      <c r="F155" s="2"/>
      <c r="G155" s="2"/>
      <c r="H155" s="15">
        <f t="shared" si="2"/>
        <v>4.1679803266284017E-2</v>
      </c>
    </row>
    <row r="156" spans="1:8" ht="13.5" x14ac:dyDescent="0.25">
      <c r="A156" s="11"/>
      <c r="B156" s="10">
        <v>42524</v>
      </c>
      <c r="C156" s="2">
        <v>1.8</v>
      </c>
      <c r="D156" s="2">
        <v>1.6992</v>
      </c>
      <c r="E156" s="2">
        <v>652253</v>
      </c>
      <c r="F156" s="2"/>
      <c r="G156" s="2"/>
      <c r="H156" s="15">
        <f t="shared" si="2"/>
        <v>2.8571428571428654E-2</v>
      </c>
    </row>
    <row r="157" spans="1:8" ht="13.5" x14ac:dyDescent="0.25">
      <c r="A157" s="11"/>
      <c r="B157" s="10">
        <v>42527</v>
      </c>
      <c r="C157" s="2">
        <v>1.76</v>
      </c>
      <c r="D157" s="2">
        <v>1.6614</v>
      </c>
      <c r="E157" s="2">
        <v>162050</v>
      </c>
      <c r="F157" s="2"/>
      <c r="G157" s="2"/>
      <c r="H157" s="15">
        <f t="shared" si="2"/>
        <v>-2.2245762711864438E-2</v>
      </c>
    </row>
    <row r="158" spans="1:8" ht="13.5" x14ac:dyDescent="0.25">
      <c r="A158" s="11"/>
      <c r="B158" s="10">
        <v>42528</v>
      </c>
      <c r="C158" s="2">
        <v>1.73</v>
      </c>
      <c r="D158" s="2">
        <v>1.6331</v>
      </c>
      <c r="E158" s="2">
        <v>93927</v>
      </c>
      <c r="F158" s="2"/>
      <c r="G158" s="2"/>
      <c r="H158" s="15">
        <f t="shared" si="2"/>
        <v>-1.7033826892981819E-2</v>
      </c>
    </row>
    <row r="159" spans="1:8" ht="13.5" x14ac:dyDescent="0.25">
      <c r="A159" s="11"/>
      <c r="B159" s="10">
        <v>42529</v>
      </c>
      <c r="C159" s="2">
        <v>1.68</v>
      </c>
      <c r="D159" s="2">
        <v>1.5859000000000001</v>
      </c>
      <c r="E159" s="2">
        <v>72366</v>
      </c>
      <c r="F159" s="2"/>
      <c r="G159" s="2"/>
      <c r="H159" s="15">
        <f t="shared" si="2"/>
        <v>-2.8902088053395326E-2</v>
      </c>
    </row>
    <row r="160" spans="1:8" ht="13.5" x14ac:dyDescent="0.25">
      <c r="A160" s="11"/>
      <c r="B160" s="10">
        <v>42530</v>
      </c>
      <c r="C160" s="2">
        <v>1.73</v>
      </c>
      <c r="D160" s="2">
        <v>1.6331</v>
      </c>
      <c r="E160" s="2">
        <v>56816</v>
      </c>
      <c r="F160" s="2"/>
      <c r="G160" s="2"/>
      <c r="H160" s="15">
        <f t="shared" si="2"/>
        <v>2.9762280093322345E-2</v>
      </c>
    </row>
    <row r="161" spans="1:8" ht="13.5" x14ac:dyDescent="0.25">
      <c r="A161" s="11"/>
      <c r="B161" s="10">
        <v>42531</v>
      </c>
      <c r="C161" s="2">
        <v>1.7</v>
      </c>
      <c r="D161" s="2">
        <v>1.6048</v>
      </c>
      <c r="E161" s="2">
        <v>115988</v>
      </c>
      <c r="F161" s="2"/>
      <c r="G161" s="2"/>
      <c r="H161" s="15">
        <f t="shared" si="2"/>
        <v>-1.7329006184556971E-2</v>
      </c>
    </row>
    <row r="162" spans="1:8" ht="13.5" x14ac:dyDescent="0.25">
      <c r="A162" s="11"/>
      <c r="B162" s="10">
        <v>42534</v>
      </c>
      <c r="C162" s="2">
        <v>1.7</v>
      </c>
      <c r="D162" s="2">
        <v>1.6048</v>
      </c>
      <c r="E162" s="2">
        <v>111400</v>
      </c>
      <c r="F162" s="2"/>
      <c r="G162" s="2"/>
      <c r="H162" s="15">
        <f t="shared" si="2"/>
        <v>0</v>
      </c>
    </row>
    <row r="163" spans="1:8" ht="13.5" x14ac:dyDescent="0.25">
      <c r="A163" s="11"/>
      <c r="B163" s="10">
        <v>42535</v>
      </c>
      <c r="C163" s="2">
        <v>1.75</v>
      </c>
      <c r="D163" s="2">
        <v>1.6519999999999999</v>
      </c>
      <c r="E163" s="2">
        <v>506205</v>
      </c>
      <c r="F163" s="2"/>
      <c r="G163" s="2"/>
      <c r="H163" s="15">
        <f t="shared" si="2"/>
        <v>2.9411764705882297E-2</v>
      </c>
    </row>
    <row r="164" spans="1:8" ht="13.5" x14ac:dyDescent="0.25">
      <c r="A164" s="11"/>
      <c r="B164" s="10">
        <v>42536</v>
      </c>
      <c r="C164" s="2">
        <v>1.8</v>
      </c>
      <c r="D164" s="2">
        <v>1.6992</v>
      </c>
      <c r="E164" s="2">
        <v>539327</v>
      </c>
      <c r="F164" s="2"/>
      <c r="G164" s="2"/>
      <c r="H164" s="15">
        <f t="shared" si="2"/>
        <v>2.8571428571428654E-2</v>
      </c>
    </row>
    <row r="165" spans="1:8" ht="13.5" x14ac:dyDescent="0.25">
      <c r="A165" s="11"/>
      <c r="B165" s="10">
        <v>42537</v>
      </c>
      <c r="C165" s="2">
        <v>1.79</v>
      </c>
      <c r="D165" s="2">
        <v>1.6898</v>
      </c>
      <c r="E165" s="2">
        <v>191677</v>
      </c>
      <c r="F165" s="2"/>
      <c r="G165" s="2"/>
      <c r="H165" s="15">
        <f t="shared" si="2"/>
        <v>-5.5320150659134149E-3</v>
      </c>
    </row>
    <row r="166" spans="1:8" ht="13.5" x14ac:dyDescent="0.25">
      <c r="A166" s="11"/>
      <c r="B166" s="10">
        <v>42538</v>
      </c>
      <c r="C166" s="2">
        <v>1.79</v>
      </c>
      <c r="D166" s="2">
        <v>1.6898</v>
      </c>
      <c r="E166" s="2">
        <v>125097</v>
      </c>
      <c r="F166" s="2"/>
      <c r="G166" s="2"/>
      <c r="H166" s="15">
        <f t="shared" si="2"/>
        <v>0</v>
      </c>
    </row>
    <row r="167" spans="1:8" ht="13.5" x14ac:dyDescent="0.25">
      <c r="A167" s="11"/>
      <c r="B167" s="10">
        <v>42541</v>
      </c>
      <c r="C167" s="2">
        <v>1.78</v>
      </c>
      <c r="D167" s="2">
        <v>1.6802999999999999</v>
      </c>
      <c r="E167" s="2">
        <v>118186</v>
      </c>
      <c r="F167" s="2"/>
      <c r="G167" s="2"/>
      <c r="H167" s="15">
        <f t="shared" si="2"/>
        <v>-5.6219670966978722E-3</v>
      </c>
    </row>
    <row r="168" spans="1:8" ht="13.5" x14ac:dyDescent="0.25">
      <c r="A168" s="11"/>
      <c r="B168" s="10">
        <v>42542</v>
      </c>
      <c r="C168" s="2">
        <v>1.76</v>
      </c>
      <c r="D168" s="2">
        <v>1.6614</v>
      </c>
      <c r="E168" s="2">
        <v>87649</v>
      </c>
      <c r="F168" s="2"/>
      <c r="G168" s="2"/>
      <c r="H168" s="15">
        <f t="shared" si="2"/>
        <v>-1.1247991430101719E-2</v>
      </c>
    </row>
    <row r="169" spans="1:8" ht="13.5" x14ac:dyDescent="0.25">
      <c r="A169" s="11"/>
      <c r="B169" s="10">
        <v>42543</v>
      </c>
      <c r="C169" s="2">
        <v>1.71</v>
      </c>
      <c r="D169" s="2">
        <v>1.6142000000000001</v>
      </c>
      <c r="E169" s="2">
        <v>30378</v>
      </c>
      <c r="F169" s="2"/>
      <c r="G169" s="2"/>
      <c r="H169" s="15">
        <f t="shared" si="2"/>
        <v>-2.8409774888648074E-2</v>
      </c>
    </row>
    <row r="170" spans="1:8" ht="13.5" x14ac:dyDescent="0.25">
      <c r="A170" s="11"/>
      <c r="B170" s="10">
        <v>42544</v>
      </c>
      <c r="C170" s="2">
        <v>1.69</v>
      </c>
      <c r="D170" s="2">
        <v>1.5953999999999999</v>
      </c>
      <c r="E170" s="2">
        <v>45295</v>
      </c>
      <c r="F170" s="2"/>
      <c r="G170" s="2"/>
      <c r="H170" s="15">
        <f t="shared" si="2"/>
        <v>-1.1646636104572016E-2</v>
      </c>
    </row>
    <row r="171" spans="1:8" ht="13.5" x14ac:dyDescent="0.25">
      <c r="A171" s="11"/>
      <c r="B171" s="10">
        <v>42545</v>
      </c>
      <c r="C171" s="2">
        <v>1.69</v>
      </c>
      <c r="D171" s="2">
        <v>1.5953999999999999</v>
      </c>
      <c r="E171" s="2">
        <v>108259</v>
      </c>
      <c r="F171" s="2"/>
      <c r="G171" s="2"/>
      <c r="H171" s="15">
        <f t="shared" si="2"/>
        <v>0</v>
      </c>
    </row>
    <row r="172" spans="1:8" ht="13.5" x14ac:dyDescent="0.25">
      <c r="A172" s="11"/>
      <c r="B172" s="10">
        <v>42548</v>
      </c>
      <c r="C172" s="2">
        <v>1.67</v>
      </c>
      <c r="D172" s="2">
        <v>1.5765</v>
      </c>
      <c r="E172" s="2">
        <v>103493</v>
      </c>
      <c r="F172" s="2"/>
      <c r="G172" s="2"/>
      <c r="H172" s="15">
        <f t="shared" si="2"/>
        <v>-1.1846558856712999E-2</v>
      </c>
    </row>
    <row r="173" spans="1:8" ht="13.5" x14ac:dyDescent="0.25">
      <c r="A173" s="11"/>
      <c r="B173" s="10">
        <v>42549</v>
      </c>
      <c r="C173" s="2">
        <v>1.72</v>
      </c>
      <c r="D173" s="2">
        <v>1.6236999999999999</v>
      </c>
      <c r="E173" s="2">
        <v>192295</v>
      </c>
      <c r="F173" s="2"/>
      <c r="G173" s="2"/>
      <c r="H173" s="15">
        <f t="shared" si="2"/>
        <v>2.9939739930225123E-2</v>
      </c>
    </row>
    <row r="174" spans="1:8" ht="13.5" x14ac:dyDescent="0.25">
      <c r="A174" s="11"/>
      <c r="B174" s="10">
        <v>42550</v>
      </c>
      <c r="C174" s="2">
        <v>1.67</v>
      </c>
      <c r="D174" s="2">
        <v>1.5765</v>
      </c>
      <c r="E174" s="2">
        <v>55847</v>
      </c>
      <c r="F174" s="2"/>
      <c r="G174" s="2"/>
      <c r="H174" s="15">
        <f t="shared" si="2"/>
        <v>-2.9069409373652714E-2</v>
      </c>
    </row>
    <row r="175" spans="1:8" ht="13.5" x14ac:dyDescent="0.25">
      <c r="A175" s="11"/>
      <c r="B175" s="10">
        <v>42551</v>
      </c>
      <c r="C175" s="2">
        <v>1.69</v>
      </c>
      <c r="D175" s="2">
        <v>1.5953999999999999</v>
      </c>
      <c r="E175" s="2">
        <v>65969</v>
      </c>
      <c r="F175" s="2"/>
      <c r="G175" s="2"/>
      <c r="H175" s="15">
        <f t="shared" si="2"/>
        <v>1.1988582302568929E-2</v>
      </c>
    </row>
    <row r="176" spans="1:8" ht="13.5" x14ac:dyDescent="0.25">
      <c r="A176" s="11"/>
      <c r="B176" s="10">
        <v>42552</v>
      </c>
      <c r="C176" s="2">
        <v>1.68</v>
      </c>
      <c r="D176" s="2">
        <v>1.5859000000000001</v>
      </c>
      <c r="E176" s="2">
        <v>90513</v>
      </c>
      <c r="F176" s="2"/>
      <c r="G176" s="2"/>
      <c r="H176" s="15">
        <f t="shared" si="2"/>
        <v>-5.9546195311519631E-3</v>
      </c>
    </row>
    <row r="177" spans="1:8" ht="13.5" x14ac:dyDescent="0.25">
      <c r="A177" s="11"/>
      <c r="B177" s="10">
        <v>42555</v>
      </c>
      <c r="C177" s="2">
        <v>1.65</v>
      </c>
      <c r="D177" s="2">
        <v>1.5576000000000001</v>
      </c>
      <c r="E177" s="2">
        <v>11707</v>
      </c>
      <c r="F177" s="2"/>
      <c r="G177" s="2"/>
      <c r="H177" s="15">
        <f t="shared" si="2"/>
        <v>-1.7844756920360673E-2</v>
      </c>
    </row>
    <row r="178" spans="1:8" ht="13.5" x14ac:dyDescent="0.25">
      <c r="A178" s="11"/>
      <c r="B178" s="10">
        <v>42559</v>
      </c>
      <c r="C178" s="2">
        <v>1.67</v>
      </c>
      <c r="D178" s="2">
        <v>1.5765</v>
      </c>
      <c r="E178" s="2">
        <v>2505</v>
      </c>
      <c r="F178" s="2"/>
      <c r="G178" s="2"/>
      <c r="H178" s="15">
        <f t="shared" si="2"/>
        <v>1.2134052388289622E-2</v>
      </c>
    </row>
    <row r="179" spans="1:8" ht="13.5" x14ac:dyDescent="0.25">
      <c r="A179" s="11"/>
      <c r="B179" s="10">
        <v>42562</v>
      </c>
      <c r="C179" s="2">
        <v>1.65</v>
      </c>
      <c r="D179" s="2">
        <v>1.5576000000000001</v>
      </c>
      <c r="E179" s="2">
        <v>8024</v>
      </c>
      <c r="F179" s="2"/>
      <c r="G179" s="2"/>
      <c r="H179" s="15">
        <f t="shared" si="2"/>
        <v>-1.1988582302568929E-2</v>
      </c>
    </row>
    <row r="180" spans="1:8" ht="13.5" x14ac:dyDescent="0.25">
      <c r="A180" s="11"/>
      <c r="B180" s="10">
        <v>42563</v>
      </c>
      <c r="C180" s="2">
        <v>1.64</v>
      </c>
      <c r="D180" s="2">
        <v>1.5482</v>
      </c>
      <c r="E180" s="2">
        <v>11501</v>
      </c>
      <c r="F180" s="2"/>
      <c r="G180" s="2"/>
      <c r="H180" s="15">
        <f t="shared" si="2"/>
        <v>-6.0349255264509983E-3</v>
      </c>
    </row>
    <row r="181" spans="1:8" ht="13.5" x14ac:dyDescent="0.25">
      <c r="A181" s="11"/>
      <c r="B181" s="10">
        <v>42564</v>
      </c>
      <c r="C181" s="2">
        <v>1.63</v>
      </c>
      <c r="D181" s="2">
        <v>1.5387</v>
      </c>
      <c r="E181" s="2">
        <v>19335</v>
      </c>
      <c r="F181" s="2"/>
      <c r="G181" s="2"/>
      <c r="H181" s="15">
        <f t="shared" si="2"/>
        <v>-6.1361581191061E-3</v>
      </c>
    </row>
    <row r="182" spans="1:8" ht="13.5" x14ac:dyDescent="0.25">
      <c r="A182" s="11"/>
      <c r="B182" s="10">
        <v>42565</v>
      </c>
      <c r="C182" s="2">
        <v>1.64</v>
      </c>
      <c r="D182" s="2">
        <v>1.5482</v>
      </c>
      <c r="E182" s="2">
        <v>42576</v>
      </c>
      <c r="F182" s="2"/>
      <c r="G182" s="2"/>
      <c r="H182" s="15">
        <f t="shared" si="2"/>
        <v>6.1740430233314251E-3</v>
      </c>
    </row>
    <row r="183" spans="1:8" ht="13.5" x14ac:dyDescent="0.25">
      <c r="A183" s="11"/>
      <c r="B183" s="10">
        <v>42566</v>
      </c>
      <c r="C183" s="2">
        <v>1.61</v>
      </c>
      <c r="D183" s="2">
        <v>1.5198</v>
      </c>
      <c r="E183" s="2">
        <v>91506</v>
      </c>
      <c r="F183" s="2"/>
      <c r="G183" s="2"/>
      <c r="H183" s="15">
        <f t="shared" si="2"/>
        <v>-1.8343883219222309E-2</v>
      </c>
    </row>
    <row r="184" spans="1:8" ht="13.5" x14ac:dyDescent="0.25">
      <c r="A184" s="11"/>
      <c r="B184" s="10">
        <v>42569</v>
      </c>
      <c r="C184" s="2">
        <v>1.6</v>
      </c>
      <c r="D184" s="2">
        <v>1.5104</v>
      </c>
      <c r="E184" s="2">
        <v>76353</v>
      </c>
      <c r="F184" s="2"/>
      <c r="G184" s="2"/>
      <c r="H184" s="15">
        <f t="shared" si="2"/>
        <v>-6.1850243453086427E-3</v>
      </c>
    </row>
    <row r="185" spans="1:8" ht="13.5" x14ac:dyDescent="0.25">
      <c r="A185" s="11"/>
      <c r="B185" s="10">
        <v>42570</v>
      </c>
      <c r="C185" s="2">
        <v>1.6</v>
      </c>
      <c r="D185" s="2">
        <v>1.5104</v>
      </c>
      <c r="E185" s="2">
        <v>17070</v>
      </c>
      <c r="F185" s="2"/>
      <c r="G185" s="2"/>
      <c r="H185" s="15">
        <f t="shared" si="2"/>
        <v>0</v>
      </c>
    </row>
    <row r="186" spans="1:8" ht="13.5" x14ac:dyDescent="0.25">
      <c r="A186" s="11"/>
      <c r="B186" s="10">
        <v>42571</v>
      </c>
      <c r="C186" s="2">
        <v>1.58</v>
      </c>
      <c r="D186" s="2">
        <v>1.4915</v>
      </c>
      <c r="E186" s="2">
        <v>10589</v>
      </c>
      <c r="F186" s="2"/>
      <c r="G186" s="2"/>
      <c r="H186" s="15">
        <f t="shared" si="2"/>
        <v>-1.2513241525423675E-2</v>
      </c>
    </row>
    <row r="187" spans="1:8" ht="13.5" x14ac:dyDescent="0.25">
      <c r="A187" s="11"/>
      <c r="B187" s="10">
        <v>42572</v>
      </c>
      <c r="C187" s="2">
        <v>1.56</v>
      </c>
      <c r="D187" s="2">
        <v>1.4725999999999999</v>
      </c>
      <c r="E187" s="2">
        <v>18121</v>
      </c>
      <c r="F187" s="2"/>
      <c r="G187" s="2"/>
      <c r="H187" s="15">
        <f t="shared" si="2"/>
        <v>-1.2671806905799624E-2</v>
      </c>
    </row>
    <row r="188" spans="1:8" ht="13.5" x14ac:dyDescent="0.25">
      <c r="A188" s="11"/>
      <c r="B188" s="10">
        <v>42573</v>
      </c>
      <c r="C188" s="2">
        <v>1.56</v>
      </c>
      <c r="D188" s="2">
        <v>1.4725999999999999</v>
      </c>
      <c r="E188" s="2">
        <v>8623</v>
      </c>
      <c r="F188" s="2"/>
      <c r="G188" s="2"/>
      <c r="H188" s="15">
        <f t="shared" si="2"/>
        <v>0</v>
      </c>
    </row>
    <row r="189" spans="1:8" ht="13.5" x14ac:dyDescent="0.25">
      <c r="A189" s="11"/>
      <c r="B189" s="10">
        <v>42577</v>
      </c>
      <c r="C189" s="2">
        <v>1.52</v>
      </c>
      <c r="D189" s="2">
        <v>1.4349000000000001</v>
      </c>
      <c r="E189" s="2">
        <v>75695</v>
      </c>
      <c r="F189" s="2"/>
      <c r="G189" s="2"/>
      <c r="H189" s="15">
        <f t="shared" si="2"/>
        <v>-2.560097786228429E-2</v>
      </c>
    </row>
    <row r="190" spans="1:8" ht="13.5" x14ac:dyDescent="0.25">
      <c r="A190" s="11"/>
      <c r="B190" s="10">
        <v>42578</v>
      </c>
      <c r="C190" s="2">
        <v>1.51</v>
      </c>
      <c r="D190" s="2">
        <v>1.4254</v>
      </c>
      <c r="E190" s="2">
        <v>33235</v>
      </c>
      <c r="F190" s="2"/>
      <c r="G190" s="2"/>
      <c r="H190" s="15">
        <f t="shared" si="2"/>
        <v>-6.6206704299951657E-3</v>
      </c>
    </row>
    <row r="191" spans="1:8" ht="13.5" x14ac:dyDescent="0.25">
      <c r="A191" s="11"/>
      <c r="B191" s="10">
        <v>42579</v>
      </c>
      <c r="C191" s="2">
        <v>1.5</v>
      </c>
      <c r="D191" s="2">
        <v>1.4159999999999999</v>
      </c>
      <c r="E191" s="2">
        <v>121685</v>
      </c>
      <c r="F191" s="2"/>
      <c r="G191" s="2"/>
      <c r="H191" s="15">
        <f t="shared" si="2"/>
        <v>-6.5946401010243266E-3</v>
      </c>
    </row>
    <row r="192" spans="1:8" ht="13.5" x14ac:dyDescent="0.25">
      <c r="A192" s="11"/>
      <c r="B192" s="10">
        <v>42580</v>
      </c>
      <c r="C192" s="2">
        <v>1.46</v>
      </c>
      <c r="D192" s="2">
        <v>1.3782000000000001</v>
      </c>
      <c r="E192" s="2">
        <v>131099</v>
      </c>
      <c r="F192" s="2"/>
      <c r="G192" s="2"/>
      <c r="H192" s="15">
        <f t="shared" si="2"/>
        <v>-2.6694915254237173E-2</v>
      </c>
    </row>
    <row r="193" spans="1:8" ht="13.5" x14ac:dyDescent="0.25">
      <c r="A193" s="11"/>
      <c r="B193" s="10">
        <v>42583</v>
      </c>
      <c r="C193" s="2">
        <v>1.47</v>
      </c>
      <c r="D193" s="2">
        <v>1.3876999999999999</v>
      </c>
      <c r="E193" s="2">
        <v>9866</v>
      </c>
      <c r="F193" s="2"/>
      <c r="G193" s="2"/>
      <c r="H193" s="15">
        <f t="shared" si="2"/>
        <v>6.8930489043679015E-3</v>
      </c>
    </row>
    <row r="194" spans="1:8" ht="13.5" x14ac:dyDescent="0.25">
      <c r="A194" s="11"/>
      <c r="B194" s="10">
        <v>42584</v>
      </c>
      <c r="C194" s="2">
        <v>1.48</v>
      </c>
      <c r="D194" s="2">
        <v>1.3971</v>
      </c>
      <c r="E194" s="2">
        <v>102886</v>
      </c>
      <c r="F194" s="2"/>
      <c r="G194" s="2"/>
      <c r="H194" s="15">
        <f t="shared" si="2"/>
        <v>6.7737983714059782E-3</v>
      </c>
    </row>
    <row r="195" spans="1:8" ht="13.5" x14ac:dyDescent="0.25">
      <c r="A195" s="11"/>
      <c r="B195" s="10">
        <v>42585</v>
      </c>
      <c r="C195" s="2">
        <v>1.47</v>
      </c>
      <c r="D195" s="2">
        <v>1.3876999999999999</v>
      </c>
      <c r="E195" s="2">
        <v>44252</v>
      </c>
      <c r="F195" s="2"/>
      <c r="G195" s="2"/>
      <c r="H195" s="15">
        <f t="shared" si="2"/>
        <v>-6.7282227471190861E-3</v>
      </c>
    </row>
    <row r="196" spans="1:8" ht="13.5" x14ac:dyDescent="0.25">
      <c r="A196" s="11"/>
      <c r="B196" s="10">
        <v>42586</v>
      </c>
      <c r="C196" s="2">
        <v>1.44</v>
      </c>
      <c r="D196" s="2">
        <v>1.3593999999999999</v>
      </c>
      <c r="E196" s="2">
        <v>21114</v>
      </c>
      <c r="F196" s="2"/>
      <c r="G196" s="2"/>
      <c r="H196" s="15">
        <f t="shared" si="2"/>
        <v>-2.0393456799019955E-2</v>
      </c>
    </row>
    <row r="197" spans="1:8" ht="13.5" x14ac:dyDescent="0.25">
      <c r="A197" s="11"/>
      <c r="B197" s="10">
        <v>42587</v>
      </c>
      <c r="C197" s="2">
        <v>1.47</v>
      </c>
      <c r="D197" s="2">
        <v>1.3876999999999999</v>
      </c>
      <c r="E197" s="2">
        <v>3540</v>
      </c>
      <c r="F197" s="2"/>
      <c r="G197" s="2"/>
      <c r="H197" s="15">
        <f t="shared" si="2"/>
        <v>2.0818007944681471E-2</v>
      </c>
    </row>
    <row r="198" spans="1:8" ht="13.5" x14ac:dyDescent="0.25">
      <c r="A198" s="11"/>
      <c r="B198" s="10">
        <v>42590</v>
      </c>
      <c r="C198" s="2">
        <v>1.45</v>
      </c>
      <c r="D198" s="2">
        <v>1.3688</v>
      </c>
      <c r="E198" s="2">
        <v>18713</v>
      </c>
      <c r="F198" s="2"/>
      <c r="G198" s="2"/>
      <c r="H198" s="15">
        <f t="shared" si="2"/>
        <v>-1.3619658427613979E-2</v>
      </c>
    </row>
    <row r="199" spans="1:8" ht="13.5" x14ac:dyDescent="0.25">
      <c r="A199" s="11"/>
      <c r="B199" s="10">
        <v>42591</v>
      </c>
      <c r="C199" s="2">
        <v>1.42</v>
      </c>
      <c r="D199" s="2">
        <v>1.3405</v>
      </c>
      <c r="E199" s="2">
        <v>54350</v>
      </c>
      <c r="F199" s="2"/>
      <c r="G199" s="2"/>
      <c r="H199" s="15">
        <f t="shared" ref="H199:H262" si="3">(D199-D198)/D198</f>
        <v>-2.0675043834015191E-2</v>
      </c>
    </row>
    <row r="200" spans="1:8" ht="13.5" x14ac:dyDescent="0.25">
      <c r="A200" s="11"/>
      <c r="B200" s="10">
        <v>42592</v>
      </c>
      <c r="C200" s="2">
        <v>1.39</v>
      </c>
      <c r="D200" s="2">
        <v>1.3122</v>
      </c>
      <c r="E200" s="2">
        <v>63728</v>
      </c>
      <c r="F200" s="2"/>
      <c r="G200" s="2"/>
      <c r="H200" s="15">
        <f t="shared" si="3"/>
        <v>-2.1111525550167841E-2</v>
      </c>
    </row>
    <row r="201" spans="1:8" ht="13.5" x14ac:dyDescent="0.25">
      <c r="A201" s="11"/>
      <c r="B201" s="10">
        <v>42593</v>
      </c>
      <c r="C201" s="2">
        <v>1.38</v>
      </c>
      <c r="D201" s="2">
        <v>1.3027</v>
      </c>
      <c r="E201" s="2">
        <v>20991</v>
      </c>
      <c r="F201" s="2"/>
      <c r="G201" s="2"/>
      <c r="H201" s="15">
        <f t="shared" si="3"/>
        <v>-7.2397500381039962E-3</v>
      </c>
    </row>
    <row r="202" spans="1:8" ht="13.5" x14ac:dyDescent="0.25">
      <c r="A202" s="11"/>
      <c r="B202" s="10">
        <v>42594</v>
      </c>
      <c r="C202" s="2">
        <v>1.38</v>
      </c>
      <c r="D202" s="2">
        <v>1.3027</v>
      </c>
      <c r="E202" s="2">
        <v>21336</v>
      </c>
      <c r="F202" s="2"/>
      <c r="G202" s="2"/>
      <c r="H202" s="15">
        <f t="shared" si="3"/>
        <v>0</v>
      </c>
    </row>
    <row r="203" spans="1:8" ht="13.5" x14ac:dyDescent="0.25">
      <c r="A203" s="11"/>
      <c r="B203" s="10">
        <v>42597</v>
      </c>
      <c r="C203" s="2">
        <v>1.37</v>
      </c>
      <c r="D203" s="2">
        <v>1.2932999999999999</v>
      </c>
      <c r="E203" s="2">
        <v>19804</v>
      </c>
      <c r="F203" s="2"/>
      <c r="G203" s="2"/>
      <c r="H203" s="15">
        <f t="shared" si="3"/>
        <v>-7.2157826053581599E-3</v>
      </c>
    </row>
    <row r="204" spans="1:8" ht="13.5" x14ac:dyDescent="0.25">
      <c r="A204" s="11"/>
      <c r="B204" s="10">
        <v>42598</v>
      </c>
      <c r="C204" s="2">
        <v>1.43</v>
      </c>
      <c r="D204" s="2">
        <v>1.3499000000000001</v>
      </c>
      <c r="E204" s="2">
        <v>46663</v>
      </c>
      <c r="F204" s="2"/>
      <c r="G204" s="2"/>
      <c r="H204" s="15">
        <f t="shared" si="3"/>
        <v>4.3764014536457285E-2</v>
      </c>
    </row>
    <row r="205" spans="1:8" ht="13.5" x14ac:dyDescent="0.25">
      <c r="A205" s="11"/>
      <c r="B205" s="10">
        <v>42599</v>
      </c>
      <c r="C205" s="2">
        <v>1.51</v>
      </c>
      <c r="D205" s="2">
        <v>1.4254</v>
      </c>
      <c r="E205" s="2">
        <v>160811</v>
      </c>
      <c r="F205" s="2"/>
      <c r="G205" s="2"/>
      <c r="H205" s="15">
        <f t="shared" si="3"/>
        <v>5.5930068893992067E-2</v>
      </c>
    </row>
    <row r="206" spans="1:8" ht="13.5" x14ac:dyDescent="0.25">
      <c r="A206" s="11"/>
      <c r="B206" s="10">
        <v>42600</v>
      </c>
      <c r="C206" s="2">
        <v>1.53</v>
      </c>
      <c r="D206" s="2">
        <v>1.4442999999999999</v>
      </c>
      <c r="E206" s="2">
        <v>23008</v>
      </c>
      <c r="F206" s="2"/>
      <c r="G206" s="2"/>
      <c r="H206" s="15">
        <f t="shared" si="3"/>
        <v>1.3259435947804066E-2</v>
      </c>
    </row>
    <row r="207" spans="1:8" ht="13.5" x14ac:dyDescent="0.25">
      <c r="A207" s="11"/>
      <c r="B207" s="10">
        <v>42601</v>
      </c>
      <c r="C207" s="2">
        <v>1.52</v>
      </c>
      <c r="D207" s="2">
        <v>1.4349000000000001</v>
      </c>
      <c r="E207" s="2">
        <v>74255</v>
      </c>
      <c r="F207" s="2"/>
      <c r="G207" s="2"/>
      <c r="H207" s="15">
        <f t="shared" si="3"/>
        <v>-6.5083431420064073E-3</v>
      </c>
    </row>
    <row r="208" spans="1:8" ht="13.5" x14ac:dyDescent="0.25">
      <c r="A208" s="11"/>
      <c r="B208" s="10">
        <v>42604</v>
      </c>
      <c r="C208" s="2">
        <v>1.57</v>
      </c>
      <c r="D208" s="2">
        <v>1.4821</v>
      </c>
      <c r="E208" s="2">
        <v>80038</v>
      </c>
      <c r="F208" s="2"/>
      <c r="G208" s="2"/>
      <c r="H208" s="15">
        <f t="shared" si="3"/>
        <v>3.2894278346923066E-2</v>
      </c>
    </row>
    <row r="209" spans="1:8" ht="13.5" x14ac:dyDescent="0.25">
      <c r="A209" s="11"/>
      <c r="B209" s="10">
        <v>42605</v>
      </c>
      <c r="C209" s="2">
        <v>1.55</v>
      </c>
      <c r="D209" s="2">
        <v>1.4632000000000001</v>
      </c>
      <c r="E209" s="2">
        <v>27120</v>
      </c>
      <c r="F209" s="2"/>
      <c r="G209" s="2"/>
      <c r="H209" s="15">
        <f t="shared" si="3"/>
        <v>-1.2752175966533916E-2</v>
      </c>
    </row>
    <row r="210" spans="1:8" ht="13.5" x14ac:dyDescent="0.25">
      <c r="A210" s="11"/>
      <c r="B210" s="10">
        <v>42606</v>
      </c>
      <c r="C210" s="2">
        <v>1.52</v>
      </c>
      <c r="D210" s="2">
        <v>1.4349000000000001</v>
      </c>
      <c r="E210" s="2">
        <v>31411</v>
      </c>
      <c r="F210" s="2"/>
      <c r="G210" s="2"/>
      <c r="H210" s="15">
        <f t="shared" si="3"/>
        <v>-1.9341170038272272E-2</v>
      </c>
    </row>
    <row r="211" spans="1:8" ht="13.5" x14ac:dyDescent="0.25">
      <c r="A211" s="11"/>
      <c r="B211" s="10">
        <v>42607</v>
      </c>
      <c r="C211" s="2">
        <v>1.54</v>
      </c>
      <c r="D211" s="2">
        <v>1.4538</v>
      </c>
      <c r="E211" s="2">
        <v>47789</v>
      </c>
      <c r="F211" s="2"/>
      <c r="G211" s="2"/>
      <c r="H211" s="15">
        <f t="shared" si="3"/>
        <v>1.3171649592306026E-2</v>
      </c>
    </row>
    <row r="212" spans="1:8" ht="13.5" x14ac:dyDescent="0.25">
      <c r="A212" s="11"/>
      <c r="B212" s="10">
        <v>42608</v>
      </c>
      <c r="C212" s="2">
        <v>1.52</v>
      </c>
      <c r="D212" s="2">
        <v>1.4349000000000001</v>
      </c>
      <c r="E212" s="2">
        <v>7067</v>
      </c>
      <c r="F212" s="2"/>
      <c r="G212" s="2"/>
      <c r="H212" s="15">
        <f t="shared" si="3"/>
        <v>-1.3000412711514595E-2</v>
      </c>
    </row>
    <row r="213" spans="1:8" ht="13.5" x14ac:dyDescent="0.25">
      <c r="A213" s="11"/>
      <c r="B213" s="10">
        <v>42611</v>
      </c>
      <c r="C213" s="2">
        <v>1.46</v>
      </c>
      <c r="D213" s="2">
        <v>1.3782000000000001</v>
      </c>
      <c r="E213" s="2">
        <v>33782</v>
      </c>
      <c r="F213" s="2"/>
      <c r="G213" s="2"/>
      <c r="H213" s="15">
        <f t="shared" si="3"/>
        <v>-3.9514948776918232E-2</v>
      </c>
    </row>
    <row r="214" spans="1:8" ht="13.5" x14ac:dyDescent="0.25">
      <c r="A214" s="11"/>
      <c r="B214" s="10">
        <v>42612</v>
      </c>
      <c r="C214" s="2">
        <v>1.45</v>
      </c>
      <c r="D214" s="2">
        <v>1.3688</v>
      </c>
      <c r="E214" s="2">
        <v>41632</v>
      </c>
      <c r="F214" s="2"/>
      <c r="G214" s="2"/>
      <c r="H214" s="15">
        <f t="shared" si="3"/>
        <v>-6.8204904948484073E-3</v>
      </c>
    </row>
    <row r="215" spans="1:8" ht="13.5" x14ac:dyDescent="0.25">
      <c r="A215" s="11"/>
      <c r="B215" s="10">
        <v>42613</v>
      </c>
      <c r="C215" s="2">
        <v>1.4</v>
      </c>
      <c r="D215" s="2">
        <v>1.3216000000000001</v>
      </c>
      <c r="E215" s="2">
        <v>9873</v>
      </c>
      <c r="F215" s="2"/>
      <c r="G215" s="2"/>
      <c r="H215" s="15">
        <f t="shared" si="3"/>
        <v>-3.4482758620689585E-2</v>
      </c>
    </row>
    <row r="216" spans="1:8" ht="13.5" x14ac:dyDescent="0.25">
      <c r="A216" s="11"/>
      <c r="B216" s="10">
        <v>42614</v>
      </c>
      <c r="C216" s="2">
        <v>1.4</v>
      </c>
      <c r="D216" s="2">
        <v>1.3216000000000001</v>
      </c>
      <c r="E216" s="2">
        <v>11481</v>
      </c>
      <c r="F216" s="2"/>
      <c r="G216" s="2"/>
      <c r="H216" s="15">
        <f t="shared" si="3"/>
        <v>0</v>
      </c>
    </row>
    <row r="217" spans="1:8" ht="13.5" x14ac:dyDescent="0.25">
      <c r="A217" s="11"/>
      <c r="B217" s="10">
        <v>42615</v>
      </c>
      <c r="C217" s="2">
        <v>1.38</v>
      </c>
      <c r="D217" s="2">
        <v>1.3027</v>
      </c>
      <c r="E217" s="2">
        <v>65241</v>
      </c>
      <c r="F217" s="2"/>
      <c r="G217" s="2"/>
      <c r="H217" s="15">
        <f t="shared" si="3"/>
        <v>-1.4300847457627223E-2</v>
      </c>
    </row>
    <row r="218" spans="1:8" ht="13.5" x14ac:dyDescent="0.25">
      <c r="A218" s="11"/>
      <c r="B218" s="10">
        <v>42618</v>
      </c>
      <c r="C218" s="2">
        <v>1.38</v>
      </c>
      <c r="D218" s="2">
        <v>1.3027</v>
      </c>
      <c r="E218" s="2">
        <v>12232</v>
      </c>
      <c r="F218" s="2"/>
      <c r="G218" s="2"/>
      <c r="H218" s="15">
        <f t="shared" si="3"/>
        <v>0</v>
      </c>
    </row>
    <row r="219" spans="1:8" ht="13.5" x14ac:dyDescent="0.25">
      <c r="A219" s="11"/>
      <c r="B219" s="10">
        <v>42619</v>
      </c>
      <c r="C219" s="2">
        <v>1.38</v>
      </c>
      <c r="D219" s="2">
        <v>1.3027</v>
      </c>
      <c r="E219" s="2">
        <v>28355</v>
      </c>
      <c r="F219" s="2"/>
      <c r="G219" s="2"/>
      <c r="H219" s="15">
        <f t="shared" si="3"/>
        <v>0</v>
      </c>
    </row>
    <row r="220" spans="1:8" ht="13.5" x14ac:dyDescent="0.25">
      <c r="A220" s="11"/>
      <c r="B220" s="10">
        <v>42620</v>
      </c>
      <c r="C220" s="2">
        <v>1.37</v>
      </c>
      <c r="D220" s="2">
        <v>1.2932999999999999</v>
      </c>
      <c r="E220" s="2">
        <v>23186</v>
      </c>
      <c r="F220" s="2"/>
      <c r="G220" s="2"/>
      <c r="H220" s="15">
        <f t="shared" si="3"/>
        <v>-7.2157826053581599E-3</v>
      </c>
    </row>
    <row r="221" spans="1:8" ht="13.5" x14ac:dyDescent="0.25">
      <c r="A221" s="11"/>
      <c r="B221" s="10">
        <v>42621</v>
      </c>
      <c r="C221" s="2">
        <v>1.39</v>
      </c>
      <c r="D221" s="2">
        <v>1.3122</v>
      </c>
      <c r="E221" s="2">
        <v>28659</v>
      </c>
      <c r="F221" s="2"/>
      <c r="G221" s="2"/>
      <c r="H221" s="15">
        <f t="shared" si="3"/>
        <v>1.4613778705636852E-2</v>
      </c>
    </row>
    <row r="222" spans="1:8" ht="13.5" x14ac:dyDescent="0.25">
      <c r="A222" s="11"/>
      <c r="B222" s="10">
        <v>42622</v>
      </c>
      <c r="C222" s="2">
        <v>1.4</v>
      </c>
      <c r="D222" s="2">
        <v>1.3216000000000001</v>
      </c>
      <c r="E222" s="2">
        <v>113439</v>
      </c>
      <c r="F222" s="2"/>
      <c r="G222" s="2"/>
      <c r="H222" s="15">
        <f t="shared" si="3"/>
        <v>7.163542142966068E-3</v>
      </c>
    </row>
    <row r="223" spans="1:8" ht="13.5" x14ac:dyDescent="0.25">
      <c r="A223" s="11"/>
      <c r="B223" s="10">
        <v>42627</v>
      </c>
      <c r="C223" s="2">
        <v>1.4</v>
      </c>
      <c r="D223" s="2">
        <v>1.3216000000000001</v>
      </c>
      <c r="E223" s="2">
        <v>113439</v>
      </c>
      <c r="F223" s="2"/>
      <c r="G223" s="2"/>
      <c r="H223" s="15">
        <f t="shared" si="3"/>
        <v>0</v>
      </c>
    </row>
    <row r="224" spans="1:8" ht="13.5" x14ac:dyDescent="0.25">
      <c r="A224" s="11"/>
      <c r="B224" s="10">
        <v>42628</v>
      </c>
      <c r="C224" s="2">
        <v>1.36</v>
      </c>
      <c r="D224" s="2">
        <v>1.2838000000000001</v>
      </c>
      <c r="E224" s="2">
        <v>23106</v>
      </c>
      <c r="F224" s="2"/>
      <c r="G224" s="2"/>
      <c r="H224" s="15">
        <f t="shared" si="3"/>
        <v>-2.8601694915254276E-2</v>
      </c>
    </row>
    <row r="225" spans="1:8" ht="13.5" x14ac:dyDescent="0.25">
      <c r="A225" s="11"/>
      <c r="B225" s="10">
        <v>42629</v>
      </c>
      <c r="C225" s="2">
        <v>1.36</v>
      </c>
      <c r="D225" s="2">
        <v>1.2838000000000001</v>
      </c>
      <c r="E225" s="2">
        <v>49314</v>
      </c>
      <c r="F225" s="2"/>
      <c r="G225" s="2"/>
      <c r="H225" s="15">
        <f t="shared" si="3"/>
        <v>0</v>
      </c>
    </row>
    <row r="226" spans="1:8" ht="13.5" x14ac:dyDescent="0.25">
      <c r="A226" s="11"/>
      <c r="B226" s="10">
        <v>42632</v>
      </c>
      <c r="C226" s="2">
        <v>1.34</v>
      </c>
      <c r="D226" s="2">
        <v>1.2649999999999999</v>
      </c>
      <c r="E226" s="2">
        <v>35799</v>
      </c>
      <c r="F226" s="2"/>
      <c r="G226" s="2"/>
      <c r="H226" s="15">
        <f t="shared" si="3"/>
        <v>-1.4644025549151075E-2</v>
      </c>
    </row>
    <row r="227" spans="1:8" ht="13.5" x14ac:dyDescent="0.25">
      <c r="A227" s="11"/>
      <c r="B227" s="10">
        <v>42633</v>
      </c>
      <c r="C227" s="2">
        <v>1.33</v>
      </c>
      <c r="D227" s="2">
        <v>1.2555000000000001</v>
      </c>
      <c r="E227" s="2">
        <v>15192</v>
      </c>
      <c r="F227" s="2"/>
      <c r="G227" s="2"/>
      <c r="H227" s="15">
        <f t="shared" si="3"/>
        <v>-7.5098814229247772E-3</v>
      </c>
    </row>
    <row r="228" spans="1:8" ht="13.5" x14ac:dyDescent="0.25">
      <c r="A228" s="11"/>
      <c r="B228" s="10">
        <v>42634</v>
      </c>
      <c r="C228" s="2">
        <v>1.33</v>
      </c>
      <c r="D228" s="2">
        <v>1.2555000000000001</v>
      </c>
      <c r="E228" s="2">
        <v>33505</v>
      </c>
      <c r="F228" s="2"/>
      <c r="G228" s="2"/>
      <c r="H228" s="15">
        <f t="shared" si="3"/>
        <v>0</v>
      </c>
    </row>
    <row r="229" spans="1:8" ht="13.5" x14ac:dyDescent="0.25">
      <c r="A229" s="11"/>
      <c r="B229" s="10">
        <v>42635</v>
      </c>
      <c r="C229" s="2">
        <v>1.32</v>
      </c>
      <c r="D229" s="2">
        <v>1.2461</v>
      </c>
      <c r="E229" s="2">
        <v>14804</v>
      </c>
      <c r="F229" s="2"/>
      <c r="G229" s="2"/>
      <c r="H229" s="15">
        <f t="shared" si="3"/>
        <v>-7.4870569494226002E-3</v>
      </c>
    </row>
    <row r="230" spans="1:8" ht="13.5" x14ac:dyDescent="0.25">
      <c r="A230" s="11"/>
      <c r="B230" s="10">
        <v>42636</v>
      </c>
      <c r="C230" s="2">
        <v>1.3</v>
      </c>
      <c r="D230" s="2">
        <v>1.2272000000000001</v>
      </c>
      <c r="E230" s="2">
        <v>31794</v>
      </c>
      <c r="F230" s="2"/>
      <c r="G230" s="2"/>
      <c r="H230" s="15">
        <f t="shared" si="3"/>
        <v>-1.5167322044779646E-2</v>
      </c>
    </row>
    <row r="231" spans="1:8" ht="13.5" x14ac:dyDescent="0.25">
      <c r="A231" s="11"/>
      <c r="B231" s="10">
        <v>42639</v>
      </c>
      <c r="C231" s="2">
        <v>1.27</v>
      </c>
      <c r="D231" s="2">
        <v>1.1989000000000001</v>
      </c>
      <c r="E231" s="2">
        <v>53782</v>
      </c>
      <c r="F231" s="2"/>
      <c r="G231" s="2"/>
      <c r="H231" s="15">
        <f t="shared" si="3"/>
        <v>-2.3060625814863095E-2</v>
      </c>
    </row>
    <row r="232" spans="1:8" ht="13.5" x14ac:dyDescent="0.25">
      <c r="A232" s="11"/>
      <c r="B232" s="10">
        <v>42640</v>
      </c>
      <c r="C232" s="2">
        <v>1.28</v>
      </c>
      <c r="D232" s="2">
        <v>1.2082999999999999</v>
      </c>
      <c r="E232" s="2">
        <v>45185</v>
      </c>
      <c r="F232" s="2"/>
      <c r="G232" s="2"/>
      <c r="H232" s="15">
        <f t="shared" si="3"/>
        <v>7.8405204771038895E-3</v>
      </c>
    </row>
    <row r="233" spans="1:8" ht="13.5" x14ac:dyDescent="0.25">
      <c r="A233" s="11"/>
      <c r="B233" s="10">
        <v>42641</v>
      </c>
      <c r="C233" s="2">
        <v>1.28</v>
      </c>
      <c r="D233" s="2">
        <v>1.2082999999999999</v>
      </c>
      <c r="E233" s="2">
        <v>7380</v>
      </c>
      <c r="F233" s="2"/>
      <c r="G233" s="2"/>
      <c r="H233" s="15">
        <f t="shared" si="3"/>
        <v>0</v>
      </c>
    </row>
    <row r="234" spans="1:8" ht="13.5" x14ac:dyDescent="0.25">
      <c r="A234" s="11"/>
      <c r="B234" s="10">
        <v>42642</v>
      </c>
      <c r="C234" s="2">
        <v>1.28</v>
      </c>
      <c r="D234" s="2">
        <v>1.2082999999999999</v>
      </c>
      <c r="E234" s="2">
        <v>18050</v>
      </c>
      <c r="F234" s="2"/>
      <c r="G234" s="2"/>
      <c r="H234" s="15">
        <f t="shared" si="3"/>
        <v>0</v>
      </c>
    </row>
    <row r="235" spans="1:8" ht="13.5" x14ac:dyDescent="0.25">
      <c r="A235" s="11"/>
      <c r="B235" s="10">
        <v>42643</v>
      </c>
      <c r="C235" s="2">
        <v>1.29</v>
      </c>
      <c r="D235" s="2">
        <v>1.2178</v>
      </c>
      <c r="E235" s="2">
        <v>15042</v>
      </c>
      <c r="F235" s="2"/>
      <c r="G235" s="2"/>
      <c r="H235" s="15">
        <f t="shared" si="3"/>
        <v>7.8622858561616035E-3</v>
      </c>
    </row>
    <row r="236" spans="1:8" ht="13.5" x14ac:dyDescent="0.25">
      <c r="A236" s="11"/>
      <c r="B236" s="10">
        <v>42647</v>
      </c>
      <c r="C236" s="2">
        <v>1.26</v>
      </c>
      <c r="D236" s="2">
        <v>1.1894</v>
      </c>
      <c r="E236" s="2">
        <v>58341</v>
      </c>
      <c r="F236" s="2"/>
      <c r="G236" s="2"/>
      <c r="H236" s="15">
        <f t="shared" si="3"/>
        <v>-2.3320742322220381E-2</v>
      </c>
    </row>
    <row r="237" spans="1:8" ht="13.5" x14ac:dyDescent="0.25">
      <c r="A237" s="11"/>
      <c r="B237" s="10">
        <v>42648</v>
      </c>
      <c r="C237" s="2">
        <v>1.27</v>
      </c>
      <c r="D237" s="2">
        <v>1.1989000000000001</v>
      </c>
      <c r="E237" s="2">
        <v>68613</v>
      </c>
      <c r="F237" s="2"/>
      <c r="G237" s="2"/>
      <c r="H237" s="15">
        <f t="shared" si="3"/>
        <v>7.9872204472843985E-3</v>
      </c>
    </row>
    <row r="238" spans="1:8" ht="13.5" x14ac:dyDescent="0.25">
      <c r="A238" s="11"/>
      <c r="B238" s="10">
        <v>42649</v>
      </c>
      <c r="C238" s="2">
        <v>1.27</v>
      </c>
      <c r="D238" s="2">
        <v>1.1989000000000001</v>
      </c>
      <c r="E238" s="2">
        <v>47079</v>
      </c>
      <c r="F238" s="2"/>
      <c r="G238" s="2"/>
      <c r="H238" s="15">
        <f t="shared" si="3"/>
        <v>0</v>
      </c>
    </row>
    <row r="239" spans="1:8" ht="13.5" x14ac:dyDescent="0.25">
      <c r="A239" s="11"/>
      <c r="B239" s="10">
        <v>42650</v>
      </c>
      <c r="C239" s="2">
        <v>1.26</v>
      </c>
      <c r="D239" s="2">
        <v>1.1894</v>
      </c>
      <c r="E239" s="2">
        <v>72582</v>
      </c>
      <c r="F239" s="2"/>
      <c r="G239" s="2"/>
      <c r="H239" s="15">
        <f t="shared" si="3"/>
        <v>-7.9239302694136815E-3</v>
      </c>
    </row>
    <row r="240" spans="1:8" ht="13.5" x14ac:dyDescent="0.25">
      <c r="A240" s="11"/>
      <c r="B240" s="10">
        <v>42653</v>
      </c>
      <c r="C240" s="2">
        <v>1.26</v>
      </c>
      <c r="D240" s="2">
        <v>1.1894</v>
      </c>
      <c r="E240" s="2">
        <v>92469</v>
      </c>
      <c r="F240" s="2"/>
      <c r="G240" s="2"/>
      <c r="H240" s="15">
        <f t="shared" si="3"/>
        <v>0</v>
      </c>
    </row>
    <row r="241" spans="1:8" ht="13.5" x14ac:dyDescent="0.25">
      <c r="A241" s="11"/>
      <c r="B241" s="10">
        <v>42654</v>
      </c>
      <c r="C241" s="2">
        <v>1.33</v>
      </c>
      <c r="D241" s="2">
        <v>1.2555000000000001</v>
      </c>
      <c r="E241" s="2">
        <v>241710</v>
      </c>
      <c r="F241" s="2"/>
      <c r="G241" s="2"/>
      <c r="H241" s="15">
        <f t="shared" si="3"/>
        <v>5.5574239112157427E-2</v>
      </c>
    </row>
    <row r="242" spans="1:8" ht="13.5" x14ac:dyDescent="0.25">
      <c r="A242" s="11"/>
      <c r="B242" s="10">
        <v>42655</v>
      </c>
      <c r="C242" s="2">
        <v>1.37</v>
      </c>
      <c r="D242" s="2">
        <v>1.2932999999999999</v>
      </c>
      <c r="E242" s="2">
        <v>180663</v>
      </c>
      <c r="F242" s="2"/>
      <c r="G242" s="2"/>
      <c r="H242" s="15">
        <f t="shared" si="3"/>
        <v>3.0107526881720297E-2</v>
      </c>
    </row>
    <row r="243" spans="1:8" ht="13.5" x14ac:dyDescent="0.25">
      <c r="A243" s="11"/>
      <c r="B243" s="10">
        <v>42656</v>
      </c>
      <c r="C243" s="2">
        <v>1.33</v>
      </c>
      <c r="D243" s="2">
        <v>1.2555000000000001</v>
      </c>
      <c r="E243" s="2">
        <v>62608</v>
      </c>
      <c r="F243" s="2"/>
      <c r="G243" s="2"/>
      <c r="H243" s="15">
        <f t="shared" si="3"/>
        <v>-2.922755741127336E-2</v>
      </c>
    </row>
    <row r="244" spans="1:8" ht="13.5" x14ac:dyDescent="0.25">
      <c r="A244" s="11"/>
      <c r="B244" s="10">
        <v>42657</v>
      </c>
      <c r="C244" s="2">
        <v>1.32</v>
      </c>
      <c r="D244" s="2">
        <v>1.2461</v>
      </c>
      <c r="E244" s="2">
        <v>46160</v>
      </c>
      <c r="F244" s="2"/>
      <c r="G244" s="2"/>
      <c r="H244" s="15">
        <f t="shared" si="3"/>
        <v>-7.4870569494226002E-3</v>
      </c>
    </row>
    <row r="245" spans="1:8" ht="13.5" x14ac:dyDescent="0.25">
      <c r="A245" s="11"/>
      <c r="B245" s="10">
        <v>42660</v>
      </c>
      <c r="C245" s="2">
        <v>1.29</v>
      </c>
      <c r="D245" s="2">
        <v>1.2178</v>
      </c>
      <c r="E245" s="2">
        <v>84395</v>
      </c>
      <c r="F245" s="2"/>
      <c r="G245" s="2"/>
      <c r="H245" s="15">
        <f t="shared" si="3"/>
        <v>-2.2710857876574907E-2</v>
      </c>
    </row>
    <row r="246" spans="1:8" ht="13.5" x14ac:dyDescent="0.25">
      <c r="A246" s="11"/>
      <c r="B246" s="10">
        <v>42661</v>
      </c>
      <c r="C246" s="2">
        <v>1.29</v>
      </c>
      <c r="D246" s="2">
        <v>1.2178</v>
      </c>
      <c r="E246" s="2">
        <v>41299</v>
      </c>
      <c r="F246" s="2"/>
      <c r="G246" s="2"/>
      <c r="H246" s="15">
        <f t="shared" si="3"/>
        <v>0</v>
      </c>
    </row>
    <row r="247" spans="1:8" ht="13.5" x14ac:dyDescent="0.25">
      <c r="A247" s="11"/>
      <c r="B247" s="10">
        <v>42662</v>
      </c>
      <c r="C247" s="2">
        <v>1.3</v>
      </c>
      <c r="D247" s="2">
        <v>1.2272000000000001</v>
      </c>
      <c r="E247" s="2">
        <v>95620</v>
      </c>
      <c r="F247" s="2"/>
      <c r="G247" s="2"/>
      <c r="H247" s="15">
        <f t="shared" si="3"/>
        <v>7.718837247495545E-3</v>
      </c>
    </row>
    <row r="248" spans="1:8" ht="13.5" x14ac:dyDescent="0.25">
      <c r="A248" s="11"/>
      <c r="B248" s="10">
        <v>42663</v>
      </c>
      <c r="C248" s="2">
        <v>1.34</v>
      </c>
      <c r="D248" s="2">
        <v>1.2649999999999999</v>
      </c>
      <c r="E248" s="2">
        <v>89293</v>
      </c>
      <c r="F248" s="2"/>
      <c r="G248" s="2"/>
      <c r="H248" s="15">
        <f t="shared" si="3"/>
        <v>3.0801825293350581E-2</v>
      </c>
    </row>
    <row r="249" spans="1:8" ht="13.5" x14ac:dyDescent="0.25">
      <c r="A249" s="11"/>
      <c r="B249" s="10">
        <v>42664</v>
      </c>
      <c r="C249" s="2">
        <v>1.31</v>
      </c>
      <c r="D249" s="2">
        <v>1.2365999999999999</v>
      </c>
      <c r="E249" s="2">
        <v>29861</v>
      </c>
      <c r="F249" s="2"/>
      <c r="G249" s="2"/>
      <c r="H249" s="15">
        <f t="shared" si="3"/>
        <v>-2.245059288537548E-2</v>
      </c>
    </row>
    <row r="250" spans="1:8" ht="13.5" x14ac:dyDescent="0.25">
      <c r="A250" s="11"/>
      <c r="B250" s="10">
        <v>42667</v>
      </c>
      <c r="C250" s="2">
        <v>1.32</v>
      </c>
      <c r="D250" s="2">
        <v>1.2461</v>
      </c>
      <c r="E250" s="2">
        <v>13734</v>
      </c>
      <c r="F250" s="2"/>
      <c r="G250" s="2"/>
      <c r="H250" s="15">
        <f t="shared" si="3"/>
        <v>7.6823548439269489E-3</v>
      </c>
    </row>
    <row r="251" spans="1:8" ht="13.5" x14ac:dyDescent="0.25">
      <c r="A251" s="11"/>
      <c r="B251" s="10">
        <v>42668</v>
      </c>
      <c r="C251" s="2">
        <v>1.31</v>
      </c>
      <c r="D251" s="2">
        <v>1.2365999999999999</v>
      </c>
      <c r="E251" s="2">
        <v>45571</v>
      </c>
      <c r="F251" s="2"/>
      <c r="G251" s="2"/>
      <c r="H251" s="15">
        <f t="shared" si="3"/>
        <v>-7.6237862129845627E-3</v>
      </c>
    </row>
    <row r="252" spans="1:8" ht="13.5" x14ac:dyDescent="0.25">
      <c r="A252" s="11"/>
      <c r="B252" s="10">
        <v>42669</v>
      </c>
      <c r="C252" s="2">
        <v>1.33</v>
      </c>
      <c r="D252" s="2">
        <v>1.2555000000000001</v>
      </c>
      <c r="E252" s="2">
        <v>73835</v>
      </c>
      <c r="F252" s="2"/>
      <c r="G252" s="2"/>
      <c r="H252" s="15">
        <f t="shared" si="3"/>
        <v>1.5283842794759939E-2</v>
      </c>
    </row>
    <row r="253" spans="1:8" ht="13.5" x14ac:dyDescent="0.25">
      <c r="A253" s="11"/>
      <c r="B253" s="10">
        <v>42670</v>
      </c>
      <c r="C253" s="2">
        <v>1.41</v>
      </c>
      <c r="D253" s="2">
        <v>1.331</v>
      </c>
      <c r="E253" s="2">
        <v>203310</v>
      </c>
      <c r="F253" s="2"/>
      <c r="G253" s="2"/>
      <c r="H253" s="15">
        <f t="shared" si="3"/>
        <v>6.0135404221425645E-2</v>
      </c>
    </row>
    <row r="254" spans="1:8" ht="13.5" x14ac:dyDescent="0.25">
      <c r="A254" s="11"/>
      <c r="B254" s="10">
        <v>42671</v>
      </c>
      <c r="C254" s="2">
        <v>1.42</v>
      </c>
      <c r="D254" s="2">
        <v>1.3405</v>
      </c>
      <c r="E254" s="2">
        <v>185659</v>
      </c>
      <c r="F254" s="2"/>
      <c r="G254" s="2"/>
      <c r="H254" s="15">
        <f t="shared" si="3"/>
        <v>7.1374906085650367E-3</v>
      </c>
    </row>
    <row r="255" spans="1:8" ht="13.5" x14ac:dyDescent="0.25">
      <c r="A255" s="11"/>
      <c r="B255" s="10">
        <v>42674</v>
      </c>
      <c r="C255" s="2">
        <v>1.39</v>
      </c>
      <c r="D255" s="2">
        <v>1.3122</v>
      </c>
      <c r="E255" s="2">
        <v>77872</v>
      </c>
      <c r="F255" s="2"/>
      <c r="G255" s="2"/>
      <c r="H255" s="15">
        <f t="shared" si="3"/>
        <v>-2.1111525550167841E-2</v>
      </c>
    </row>
    <row r="256" spans="1:8" ht="13.5" x14ac:dyDescent="0.25">
      <c r="A256" s="11"/>
      <c r="B256" s="10">
        <v>42675</v>
      </c>
      <c r="C256" s="2">
        <v>1.47</v>
      </c>
      <c r="D256" s="2">
        <v>1.3876999999999999</v>
      </c>
      <c r="E256" s="2">
        <v>177360</v>
      </c>
      <c r="F256" s="2"/>
      <c r="G256" s="2"/>
      <c r="H256" s="15">
        <f t="shared" si="3"/>
        <v>5.7536960829141823E-2</v>
      </c>
    </row>
    <row r="257" spans="1:8" ht="13.5" x14ac:dyDescent="0.25">
      <c r="A257" s="11"/>
      <c r="B257" s="10">
        <v>42676</v>
      </c>
      <c r="C257" s="2">
        <v>1.51</v>
      </c>
      <c r="D257" s="2">
        <v>1.4254</v>
      </c>
      <c r="E257" s="2">
        <v>145423</v>
      </c>
      <c r="F257" s="2"/>
      <c r="G257" s="2"/>
      <c r="H257" s="15">
        <f t="shared" si="3"/>
        <v>2.7167255170425935E-2</v>
      </c>
    </row>
    <row r="258" spans="1:8" ht="13.5" x14ac:dyDescent="0.25">
      <c r="A258" s="11"/>
      <c r="B258" s="10">
        <v>42677</v>
      </c>
      <c r="C258" s="2">
        <v>1.52</v>
      </c>
      <c r="D258" s="2">
        <v>1.4349000000000001</v>
      </c>
      <c r="E258" s="2">
        <v>53695</v>
      </c>
      <c r="F258" s="2"/>
      <c r="G258" s="2"/>
      <c r="H258" s="15">
        <f t="shared" si="3"/>
        <v>6.6647958467798965E-3</v>
      </c>
    </row>
    <row r="259" spans="1:8" ht="13.5" x14ac:dyDescent="0.25">
      <c r="A259" s="11"/>
      <c r="B259" s="10">
        <v>42678</v>
      </c>
      <c r="C259" s="2">
        <v>1.53</v>
      </c>
      <c r="D259" s="2">
        <v>1.4442999999999999</v>
      </c>
      <c r="E259" s="2">
        <v>56933</v>
      </c>
      <c r="F259" s="2"/>
      <c r="G259" s="2"/>
      <c r="H259" s="15">
        <f t="shared" si="3"/>
        <v>6.5509791623108594E-3</v>
      </c>
    </row>
    <row r="260" spans="1:8" ht="13.5" x14ac:dyDescent="0.25">
      <c r="A260" s="11"/>
      <c r="B260" s="10">
        <v>42681</v>
      </c>
      <c r="C260" s="2">
        <v>1.55</v>
      </c>
      <c r="D260" s="2">
        <v>1.4632000000000001</v>
      </c>
      <c r="E260" s="2">
        <v>68806</v>
      </c>
      <c r="F260" s="2"/>
      <c r="G260" s="2"/>
      <c r="H260" s="15">
        <f t="shared" si="3"/>
        <v>1.3085923977013183E-2</v>
      </c>
    </row>
    <row r="261" spans="1:8" ht="13.5" x14ac:dyDescent="0.25">
      <c r="A261" s="11"/>
      <c r="B261" s="10">
        <v>42682</v>
      </c>
      <c r="C261" s="2">
        <v>1.64</v>
      </c>
      <c r="D261" s="2">
        <v>1.5482</v>
      </c>
      <c r="E261" s="2">
        <v>199571</v>
      </c>
      <c r="F261" s="2"/>
      <c r="G261" s="2"/>
      <c r="H261" s="15">
        <f t="shared" si="3"/>
        <v>5.8091853471842508E-2</v>
      </c>
    </row>
    <row r="262" spans="1:8" ht="13.5" x14ac:dyDescent="0.25">
      <c r="A262" s="11"/>
      <c r="B262" s="10">
        <v>42683</v>
      </c>
      <c r="C262" s="2">
        <v>1.66</v>
      </c>
      <c r="D262" s="2">
        <v>1.5669999999999999</v>
      </c>
      <c r="E262" s="2">
        <v>142778</v>
      </c>
      <c r="F262" s="2"/>
      <c r="G262" s="2"/>
      <c r="H262" s="15">
        <f t="shared" si="3"/>
        <v>1.2143133962020365E-2</v>
      </c>
    </row>
    <row r="263" spans="1:8" ht="13.5" x14ac:dyDescent="0.25">
      <c r="A263" s="11"/>
      <c r="B263" s="10">
        <v>42684</v>
      </c>
      <c r="C263" s="2">
        <v>1.67</v>
      </c>
      <c r="D263" s="2">
        <v>1.5765</v>
      </c>
      <c r="E263" s="2">
        <v>204506</v>
      </c>
      <c r="F263" s="2"/>
      <c r="G263" s="2"/>
      <c r="H263" s="15">
        <f t="shared" ref="H263:H326" si="4">(D263-D262)/D262</f>
        <v>6.062539885130864E-3</v>
      </c>
    </row>
    <row r="264" spans="1:8" ht="13.5" x14ac:dyDescent="0.25">
      <c r="A264" s="11"/>
      <c r="B264" s="10">
        <v>42685</v>
      </c>
      <c r="C264" s="2">
        <v>1.66</v>
      </c>
      <c r="D264" s="2">
        <v>1.5669999999999999</v>
      </c>
      <c r="E264" s="2">
        <v>34479</v>
      </c>
      <c r="F264" s="2"/>
      <c r="G264" s="2"/>
      <c r="H264" s="15">
        <f t="shared" si="4"/>
        <v>-6.0260069774818042E-3</v>
      </c>
    </row>
    <row r="265" spans="1:8" ht="13.5" x14ac:dyDescent="0.25">
      <c r="A265" s="11"/>
      <c r="B265" s="10">
        <v>42688</v>
      </c>
      <c r="C265" s="2">
        <v>1.65</v>
      </c>
      <c r="D265" s="2">
        <v>1.5576000000000001</v>
      </c>
      <c r="E265" s="2">
        <v>169006</v>
      </c>
      <c r="F265" s="2"/>
      <c r="G265" s="2"/>
      <c r="H265" s="15">
        <f t="shared" si="4"/>
        <v>-5.9987236758135632E-3</v>
      </c>
    </row>
    <row r="266" spans="1:8" ht="13.5" x14ac:dyDescent="0.25">
      <c r="A266" s="11"/>
      <c r="B266" s="10">
        <v>42689</v>
      </c>
      <c r="C266" s="2">
        <v>1.6</v>
      </c>
      <c r="D266" s="2">
        <v>1.5104</v>
      </c>
      <c r="E266" s="2">
        <v>81619</v>
      </c>
      <c r="F266" s="2"/>
      <c r="G266" s="2"/>
      <c r="H266" s="15">
        <f t="shared" si="4"/>
        <v>-3.0303030303030384E-2</v>
      </c>
    </row>
    <row r="267" spans="1:8" ht="13.5" x14ac:dyDescent="0.25">
      <c r="A267" s="11"/>
      <c r="B267" s="10">
        <v>42690</v>
      </c>
      <c r="C267" s="2">
        <v>1.62</v>
      </c>
      <c r="D267" s="2">
        <v>1.5293000000000001</v>
      </c>
      <c r="E267" s="2">
        <v>105129</v>
      </c>
      <c r="F267" s="2"/>
      <c r="G267" s="2"/>
      <c r="H267" s="15">
        <f t="shared" si="4"/>
        <v>1.251324152542382E-2</v>
      </c>
    </row>
    <row r="268" spans="1:8" ht="13.5" x14ac:dyDescent="0.25">
      <c r="A268" s="11"/>
      <c r="B268" s="10">
        <v>42691</v>
      </c>
      <c r="C268" s="2">
        <v>1.58</v>
      </c>
      <c r="D268" s="2">
        <v>1.4915</v>
      </c>
      <c r="E268" s="2">
        <v>36530</v>
      </c>
      <c r="F268" s="2"/>
      <c r="G268" s="2"/>
      <c r="H268" s="15">
        <f t="shared" si="4"/>
        <v>-2.4717190871640655E-2</v>
      </c>
    </row>
    <row r="269" spans="1:8" ht="13.5" x14ac:dyDescent="0.25">
      <c r="A269" s="11"/>
      <c r="B269" s="10">
        <v>42692</v>
      </c>
      <c r="C269" s="2">
        <v>1.59</v>
      </c>
      <c r="D269" s="2">
        <v>1.5009999999999999</v>
      </c>
      <c r="E269" s="2">
        <v>8985</v>
      </c>
      <c r="F269" s="2"/>
      <c r="G269" s="2"/>
      <c r="H269" s="15">
        <f t="shared" si="4"/>
        <v>6.3694267515922503E-3</v>
      </c>
    </row>
    <row r="270" spans="1:8" ht="13.5" x14ac:dyDescent="0.25">
      <c r="A270" s="11"/>
      <c r="B270" s="10">
        <v>42695</v>
      </c>
      <c r="C270" s="2">
        <v>1.55</v>
      </c>
      <c r="D270" s="2">
        <v>1.4632000000000001</v>
      </c>
      <c r="E270" s="2">
        <v>15974</v>
      </c>
      <c r="F270" s="2"/>
      <c r="G270" s="2"/>
      <c r="H270" s="15">
        <f t="shared" si="4"/>
        <v>-2.5183211192538198E-2</v>
      </c>
    </row>
    <row r="271" spans="1:8" ht="13.5" x14ac:dyDescent="0.25">
      <c r="A271" s="11"/>
      <c r="B271" s="10">
        <v>42696</v>
      </c>
      <c r="C271" s="2">
        <v>1.63</v>
      </c>
      <c r="D271" s="2">
        <v>1.5387</v>
      </c>
      <c r="E271" s="2">
        <v>121138</v>
      </c>
      <c r="F271" s="2"/>
      <c r="G271" s="2"/>
      <c r="H271" s="15">
        <f t="shared" si="4"/>
        <v>5.1599234554401241E-2</v>
      </c>
    </row>
    <row r="272" spans="1:8" ht="13.5" x14ac:dyDescent="0.25">
      <c r="A272" s="11"/>
      <c r="B272" s="10">
        <v>42697</v>
      </c>
      <c r="C272" s="2">
        <v>1.6</v>
      </c>
      <c r="D272" s="2">
        <v>1.5104</v>
      </c>
      <c r="E272" s="2">
        <v>17285</v>
      </c>
      <c r="F272" s="2"/>
      <c r="G272" s="2"/>
      <c r="H272" s="15">
        <f t="shared" si="4"/>
        <v>-1.8392149216871378E-2</v>
      </c>
    </row>
    <row r="273" spans="1:8" ht="13.5" x14ac:dyDescent="0.25">
      <c r="A273" s="11"/>
      <c r="B273" s="10">
        <v>42698</v>
      </c>
      <c r="C273" s="2">
        <v>1.58</v>
      </c>
      <c r="D273" s="2">
        <v>1.4915</v>
      </c>
      <c r="E273" s="2">
        <v>32779</v>
      </c>
      <c r="F273" s="2"/>
      <c r="G273" s="2"/>
      <c r="H273" s="15">
        <f t="shared" si="4"/>
        <v>-1.2513241525423675E-2</v>
      </c>
    </row>
    <row r="274" spans="1:8" ht="13.5" x14ac:dyDescent="0.25">
      <c r="A274" s="11"/>
      <c r="B274" s="10">
        <v>42699</v>
      </c>
      <c r="C274" s="2">
        <v>1.53</v>
      </c>
      <c r="D274" s="2">
        <v>1.4442999999999999</v>
      </c>
      <c r="E274" s="2">
        <v>48779</v>
      </c>
      <c r="F274" s="2"/>
      <c r="G274" s="2"/>
      <c r="H274" s="15">
        <f t="shared" si="4"/>
        <v>-3.1645993965806321E-2</v>
      </c>
    </row>
    <row r="275" spans="1:8" ht="13.5" x14ac:dyDescent="0.25">
      <c r="A275" s="11"/>
      <c r="B275" s="10">
        <v>42702</v>
      </c>
      <c r="C275" s="2">
        <v>1.58</v>
      </c>
      <c r="D275" s="2">
        <v>1.4915</v>
      </c>
      <c r="E275" s="2">
        <v>14825</v>
      </c>
      <c r="F275" s="2"/>
      <c r="G275" s="2"/>
      <c r="H275" s="15">
        <f t="shared" si="4"/>
        <v>3.2680191096032769E-2</v>
      </c>
    </row>
    <row r="276" spans="1:8" ht="13.5" x14ac:dyDescent="0.25">
      <c r="A276" s="11"/>
      <c r="B276" s="10">
        <v>42703</v>
      </c>
      <c r="C276" s="2">
        <v>1.57</v>
      </c>
      <c r="D276" s="2">
        <v>1.4821</v>
      </c>
      <c r="E276" s="2">
        <v>40195</v>
      </c>
      <c r="F276" s="2"/>
      <c r="G276" s="2"/>
      <c r="H276" s="15">
        <f t="shared" si="4"/>
        <v>-6.302380154207224E-3</v>
      </c>
    </row>
    <row r="277" spans="1:8" ht="13.5" x14ac:dyDescent="0.25">
      <c r="A277" s="11"/>
      <c r="B277" s="10">
        <v>42704</v>
      </c>
      <c r="C277" s="2">
        <v>1.57</v>
      </c>
      <c r="D277" s="2">
        <v>1.4821</v>
      </c>
      <c r="E277" s="2">
        <v>12090</v>
      </c>
      <c r="F277" s="2"/>
      <c r="G277" s="2"/>
      <c r="H277" s="15">
        <f t="shared" si="4"/>
        <v>0</v>
      </c>
    </row>
    <row r="278" spans="1:8" ht="13.5" x14ac:dyDescent="0.25">
      <c r="A278" s="11"/>
      <c r="B278" s="10">
        <v>42705</v>
      </c>
      <c r="C278" s="2">
        <v>1.57</v>
      </c>
      <c r="D278" s="2">
        <v>1.4821</v>
      </c>
      <c r="E278" s="2">
        <v>3826</v>
      </c>
      <c r="F278" s="2"/>
      <c r="G278" s="2"/>
      <c r="H278" s="15">
        <f t="shared" si="4"/>
        <v>0</v>
      </c>
    </row>
    <row r="279" spans="1:8" ht="13.5" x14ac:dyDescent="0.25">
      <c r="A279" s="11"/>
      <c r="B279" s="10">
        <v>42706</v>
      </c>
      <c r="C279" s="2">
        <v>1.55</v>
      </c>
      <c r="D279" s="2">
        <v>1.4632000000000001</v>
      </c>
      <c r="E279" s="2">
        <v>66865</v>
      </c>
      <c r="F279" s="2"/>
      <c r="G279" s="2"/>
      <c r="H279" s="15">
        <f t="shared" si="4"/>
        <v>-1.2752175966533916E-2</v>
      </c>
    </row>
    <row r="280" spans="1:8" ht="13.5" x14ac:dyDescent="0.25">
      <c r="A280" s="11"/>
      <c r="B280" s="10">
        <v>42709</v>
      </c>
      <c r="C280" s="2">
        <v>1.52</v>
      </c>
      <c r="D280" s="2">
        <v>1.4349000000000001</v>
      </c>
      <c r="E280" s="2">
        <v>28131</v>
      </c>
      <c r="F280" s="2"/>
      <c r="G280" s="2"/>
      <c r="H280" s="15">
        <f t="shared" si="4"/>
        <v>-1.9341170038272272E-2</v>
      </c>
    </row>
    <row r="281" spans="1:8" ht="13.5" x14ac:dyDescent="0.25">
      <c r="A281" s="11"/>
      <c r="B281" s="10">
        <v>42710</v>
      </c>
      <c r="C281" s="2">
        <v>1.54</v>
      </c>
      <c r="D281" s="2">
        <v>1.4538</v>
      </c>
      <c r="E281" s="2">
        <v>7426</v>
      </c>
      <c r="F281" s="2"/>
      <c r="G281" s="2"/>
      <c r="H281" s="15">
        <f t="shared" si="4"/>
        <v>1.3171649592306026E-2</v>
      </c>
    </row>
    <row r="282" spans="1:8" ht="13.5" x14ac:dyDescent="0.25">
      <c r="A282" s="11"/>
      <c r="B282" s="10">
        <v>42711</v>
      </c>
      <c r="C282" s="2">
        <v>1.52</v>
      </c>
      <c r="D282" s="2">
        <v>1.4349000000000001</v>
      </c>
      <c r="E282" s="2">
        <v>8724</v>
      </c>
      <c r="F282" s="2"/>
      <c r="G282" s="2"/>
      <c r="H282" s="15">
        <f t="shared" si="4"/>
        <v>-1.3000412711514595E-2</v>
      </c>
    </row>
    <row r="283" spans="1:8" ht="13.5" x14ac:dyDescent="0.25">
      <c r="A283" s="11"/>
      <c r="B283" s="10">
        <v>42712</v>
      </c>
      <c r="C283" s="2">
        <v>1.52</v>
      </c>
      <c r="D283" s="2">
        <v>1.4349000000000001</v>
      </c>
      <c r="E283" s="2">
        <v>9015</v>
      </c>
      <c r="F283" s="2"/>
      <c r="G283" s="2"/>
      <c r="H283" s="15">
        <f t="shared" si="4"/>
        <v>0</v>
      </c>
    </row>
    <row r="284" spans="1:8" ht="13.5" x14ac:dyDescent="0.25">
      <c r="A284" s="11"/>
      <c r="B284" s="10">
        <v>42713</v>
      </c>
      <c r="C284" s="2">
        <v>1.49</v>
      </c>
      <c r="D284" s="2">
        <v>1.4066000000000001</v>
      </c>
      <c r="E284" s="2">
        <v>17373</v>
      </c>
      <c r="F284" s="2"/>
      <c r="G284" s="2"/>
      <c r="H284" s="15">
        <f t="shared" si="4"/>
        <v>-1.9722628754617041E-2</v>
      </c>
    </row>
    <row r="285" spans="1:8" ht="13.5" x14ac:dyDescent="0.25">
      <c r="A285" s="11"/>
      <c r="B285" s="10">
        <v>42717</v>
      </c>
      <c r="C285" s="2">
        <v>1.52</v>
      </c>
      <c r="D285" s="2">
        <v>1.4349000000000001</v>
      </c>
      <c r="E285" s="2">
        <v>29772</v>
      </c>
      <c r="F285" s="2"/>
      <c r="G285" s="2"/>
      <c r="H285" s="15">
        <f t="shared" si="4"/>
        <v>2.0119436940139335E-2</v>
      </c>
    </row>
    <row r="286" spans="1:8" ht="13.5" x14ac:dyDescent="0.25">
      <c r="A286" s="11"/>
      <c r="B286" s="10">
        <v>42718</v>
      </c>
      <c r="C286" s="2">
        <v>1.52</v>
      </c>
      <c r="D286" s="2">
        <v>1.4349000000000001</v>
      </c>
      <c r="E286" s="2">
        <v>35284</v>
      </c>
      <c r="F286" s="2"/>
      <c r="G286" s="2"/>
      <c r="H286" s="15">
        <f t="shared" si="4"/>
        <v>0</v>
      </c>
    </row>
    <row r="287" spans="1:8" ht="13.5" x14ac:dyDescent="0.25">
      <c r="A287" s="11"/>
      <c r="B287" s="10">
        <v>42719</v>
      </c>
      <c r="C287" s="2">
        <v>1.58</v>
      </c>
      <c r="D287" s="2">
        <v>1.4915</v>
      </c>
      <c r="E287" s="2">
        <v>143141</v>
      </c>
      <c r="F287" s="2"/>
      <c r="G287" s="2"/>
      <c r="H287" s="15">
        <f t="shared" si="4"/>
        <v>3.9445257509234083E-2</v>
      </c>
    </row>
    <row r="288" spans="1:8" ht="13.5" x14ac:dyDescent="0.25">
      <c r="A288" s="11"/>
      <c r="B288" s="10">
        <v>42720</v>
      </c>
      <c r="C288" s="2">
        <v>1.58</v>
      </c>
      <c r="D288" s="2">
        <v>1.4915</v>
      </c>
      <c r="E288" s="2">
        <v>50510</v>
      </c>
      <c r="F288" s="2"/>
      <c r="G288" s="2"/>
      <c r="H288" s="15">
        <f t="shared" si="4"/>
        <v>0</v>
      </c>
    </row>
    <row r="289" spans="1:8" ht="13.5" x14ac:dyDescent="0.25">
      <c r="A289" s="11"/>
      <c r="B289" s="10">
        <v>42723</v>
      </c>
      <c r="C289" s="2">
        <v>1.5</v>
      </c>
      <c r="D289" s="2">
        <v>1.4159999999999999</v>
      </c>
      <c r="E289" s="2">
        <v>83751</v>
      </c>
      <c r="F289" s="2"/>
      <c r="G289" s="2"/>
      <c r="H289" s="15">
        <f t="shared" si="4"/>
        <v>-5.0620181025813019E-2</v>
      </c>
    </row>
    <row r="290" spans="1:8" ht="13.5" x14ac:dyDescent="0.25">
      <c r="A290" s="11"/>
      <c r="B290" s="10">
        <v>42724</v>
      </c>
      <c r="C290" s="2">
        <v>1.52</v>
      </c>
      <c r="D290" s="2">
        <v>1.4349000000000001</v>
      </c>
      <c r="E290" s="2">
        <v>65753</v>
      </c>
      <c r="F290" s="2"/>
      <c r="G290" s="2"/>
      <c r="H290" s="15">
        <f t="shared" si="4"/>
        <v>1.3347457627118742E-2</v>
      </c>
    </row>
    <row r="291" spans="1:8" ht="13.5" x14ac:dyDescent="0.25">
      <c r="A291" s="11"/>
      <c r="B291" s="10">
        <v>42725</v>
      </c>
      <c r="C291" s="2">
        <v>1.5</v>
      </c>
      <c r="D291" s="2">
        <v>1.4159999999999999</v>
      </c>
      <c r="E291" s="2">
        <v>101654</v>
      </c>
      <c r="F291" s="2"/>
      <c r="G291" s="2"/>
      <c r="H291" s="15">
        <f t="shared" si="4"/>
        <v>-1.317164959230618E-2</v>
      </c>
    </row>
    <row r="292" spans="1:8" ht="13.5" x14ac:dyDescent="0.25">
      <c r="A292" s="11"/>
      <c r="B292" s="10">
        <v>42726</v>
      </c>
      <c r="C292" s="2">
        <v>1.48</v>
      </c>
      <c r="D292" s="2">
        <v>1.3971</v>
      </c>
      <c r="E292" s="2">
        <v>25371</v>
      </c>
      <c r="F292" s="2"/>
      <c r="G292" s="2"/>
      <c r="H292" s="15">
        <f t="shared" si="4"/>
        <v>-1.3347457627118586E-2</v>
      </c>
    </row>
    <row r="293" spans="1:8" ht="13.5" x14ac:dyDescent="0.25">
      <c r="A293" s="11"/>
      <c r="B293" s="10">
        <v>42727</v>
      </c>
      <c r="C293" s="2">
        <v>1.46</v>
      </c>
      <c r="D293" s="2">
        <v>1.3782000000000001</v>
      </c>
      <c r="E293" s="2">
        <v>95657</v>
      </c>
      <c r="F293" s="2"/>
      <c r="G293" s="2"/>
      <c r="H293" s="15">
        <f t="shared" si="4"/>
        <v>-1.3528022331973314E-2</v>
      </c>
    </row>
    <row r="294" spans="1:8" ht="13.5" x14ac:dyDescent="0.25">
      <c r="A294" s="11"/>
      <c r="B294" s="10">
        <v>42730</v>
      </c>
      <c r="C294" s="2">
        <v>1.48</v>
      </c>
      <c r="D294" s="2">
        <v>1.3971</v>
      </c>
      <c r="E294" s="2">
        <v>287929</v>
      </c>
      <c r="F294" s="2"/>
      <c r="G294" s="2"/>
      <c r="H294" s="15">
        <f t="shared" si="4"/>
        <v>1.3713539399216308E-2</v>
      </c>
    </row>
    <row r="295" spans="1:8" ht="13.5" x14ac:dyDescent="0.25">
      <c r="A295" s="11"/>
      <c r="B295" s="10">
        <v>42731</v>
      </c>
      <c r="C295" s="2">
        <v>1.47</v>
      </c>
      <c r="D295" s="2">
        <v>1.3876999999999999</v>
      </c>
      <c r="E295" s="2">
        <v>31498</v>
      </c>
      <c r="F295" s="2"/>
      <c r="G295" s="2"/>
      <c r="H295" s="15">
        <f t="shared" si="4"/>
        <v>-6.7282227471190861E-3</v>
      </c>
    </row>
    <row r="296" spans="1:8" ht="13.5" x14ac:dyDescent="0.25">
      <c r="A296" s="11"/>
      <c r="B296" s="10">
        <v>42732</v>
      </c>
      <c r="C296" s="2">
        <v>1.46</v>
      </c>
      <c r="D296" s="2">
        <v>1.3782000000000001</v>
      </c>
      <c r="E296" s="2">
        <v>29325</v>
      </c>
      <c r="F296" s="2"/>
      <c r="G296" s="2"/>
      <c r="H296" s="15">
        <f t="shared" si="4"/>
        <v>-6.8458600562080005E-3</v>
      </c>
    </row>
    <row r="297" spans="1:8" ht="13.5" x14ac:dyDescent="0.25">
      <c r="A297" s="11"/>
      <c r="B297" s="10">
        <v>42733</v>
      </c>
      <c r="C297" s="2">
        <v>1.47</v>
      </c>
      <c r="D297" s="2">
        <v>1.3876999999999999</v>
      </c>
      <c r="E297" s="2">
        <v>9270</v>
      </c>
      <c r="F297" s="2"/>
      <c r="G297" s="2"/>
      <c r="H297" s="15">
        <f t="shared" si="4"/>
        <v>6.8930489043679015E-3</v>
      </c>
    </row>
    <row r="298" spans="1:8" ht="13.5" x14ac:dyDescent="0.25">
      <c r="A298" s="11"/>
      <c r="B298" s="10">
        <v>42734</v>
      </c>
      <c r="C298" s="2">
        <v>1.45</v>
      </c>
      <c r="D298" s="2">
        <v>1.3688</v>
      </c>
      <c r="E298" s="2">
        <v>235758</v>
      </c>
      <c r="F298" s="2"/>
      <c r="G298" s="2"/>
      <c r="H298" s="15">
        <f t="shared" si="4"/>
        <v>-1.3619658427613979E-2</v>
      </c>
    </row>
    <row r="299" spans="1:8" ht="13.5" x14ac:dyDescent="0.25">
      <c r="A299" s="11"/>
      <c r="B299" s="10">
        <v>42737</v>
      </c>
      <c r="C299" s="2">
        <v>1.48</v>
      </c>
      <c r="D299" s="2">
        <v>1.3971</v>
      </c>
      <c r="E299" s="2">
        <v>24389</v>
      </c>
      <c r="F299" s="2"/>
      <c r="G299" s="2"/>
      <c r="H299" s="15">
        <f t="shared" si="4"/>
        <v>2.0675043834015191E-2</v>
      </c>
    </row>
    <row r="300" spans="1:8" ht="13.5" x14ac:dyDescent="0.25">
      <c r="A300" s="11"/>
      <c r="B300" s="10">
        <v>42738</v>
      </c>
      <c r="C300" s="2">
        <v>1.44</v>
      </c>
      <c r="D300" s="2">
        <v>1.3593999999999999</v>
      </c>
      <c r="E300" s="2">
        <v>11678</v>
      </c>
      <c r="F300" s="2"/>
      <c r="G300" s="2"/>
      <c r="H300" s="15">
        <f t="shared" si="4"/>
        <v>-2.6984467826211486E-2</v>
      </c>
    </row>
    <row r="301" spans="1:8" ht="13.5" x14ac:dyDescent="0.25">
      <c r="A301" s="11"/>
      <c r="B301" s="10">
        <v>42739</v>
      </c>
      <c r="C301" s="2">
        <v>1.44</v>
      </c>
      <c r="D301" s="2">
        <v>1.3593999999999999</v>
      </c>
      <c r="E301" s="2">
        <v>25436</v>
      </c>
      <c r="F301" s="2"/>
      <c r="G301" s="2"/>
      <c r="H301" s="15">
        <f t="shared" si="4"/>
        <v>0</v>
      </c>
    </row>
    <row r="302" spans="1:8" ht="13.5" x14ac:dyDescent="0.25">
      <c r="A302" s="11"/>
      <c r="B302" s="10">
        <v>42740</v>
      </c>
      <c r="C302" s="2">
        <v>1.44</v>
      </c>
      <c r="D302" s="2">
        <v>1.3593999999999999</v>
      </c>
      <c r="E302" s="2">
        <v>23980</v>
      </c>
      <c r="F302" s="2"/>
      <c r="G302" s="2"/>
      <c r="H302" s="15">
        <f t="shared" si="4"/>
        <v>0</v>
      </c>
    </row>
    <row r="303" spans="1:8" ht="13.5" x14ac:dyDescent="0.25">
      <c r="A303" s="11"/>
      <c r="B303" s="10">
        <v>42741</v>
      </c>
      <c r="C303" s="2">
        <v>1.4</v>
      </c>
      <c r="D303" s="2">
        <v>1.3216000000000001</v>
      </c>
      <c r="E303" s="2">
        <v>38858</v>
      </c>
      <c r="F303" s="2"/>
      <c r="G303" s="2"/>
      <c r="H303" s="15">
        <f t="shared" si="4"/>
        <v>-2.7806385169927787E-2</v>
      </c>
    </row>
    <row r="304" spans="1:8" ht="13.5" x14ac:dyDescent="0.25">
      <c r="A304" s="11"/>
      <c r="B304" s="10">
        <v>42744</v>
      </c>
      <c r="C304" s="2">
        <v>1.4</v>
      </c>
      <c r="D304" s="2">
        <v>1.3216000000000001</v>
      </c>
      <c r="E304" s="2">
        <v>3340</v>
      </c>
      <c r="F304" s="2"/>
      <c r="G304" s="2"/>
      <c r="H304" s="15">
        <f t="shared" si="4"/>
        <v>0</v>
      </c>
    </row>
    <row r="305" spans="1:8" ht="13.5" x14ac:dyDescent="0.25">
      <c r="A305" s="11"/>
      <c r="B305" s="10">
        <v>42745</v>
      </c>
      <c r="C305" s="2">
        <v>1.4</v>
      </c>
      <c r="D305" s="2">
        <v>1.3216000000000001</v>
      </c>
      <c r="E305" s="2">
        <v>18289</v>
      </c>
      <c r="F305" s="2"/>
      <c r="G305" s="2"/>
      <c r="H305" s="15">
        <f t="shared" si="4"/>
        <v>0</v>
      </c>
    </row>
    <row r="306" spans="1:8" ht="13.5" x14ac:dyDescent="0.25">
      <c r="A306" s="11"/>
      <c r="B306" s="10">
        <v>42746</v>
      </c>
      <c r="C306" s="2">
        <v>1.37</v>
      </c>
      <c r="D306" s="2">
        <v>1.2932999999999999</v>
      </c>
      <c r="E306" s="2">
        <v>29618</v>
      </c>
      <c r="F306" s="2"/>
      <c r="G306" s="2"/>
      <c r="H306" s="15">
        <f t="shared" si="4"/>
        <v>-2.1413438256658757E-2</v>
      </c>
    </row>
    <row r="307" spans="1:8" ht="13.5" x14ac:dyDescent="0.25">
      <c r="A307" s="11"/>
      <c r="B307" s="10">
        <v>42747</v>
      </c>
      <c r="C307" s="2">
        <v>1.38</v>
      </c>
      <c r="D307" s="2">
        <v>1.3027</v>
      </c>
      <c r="E307" s="2">
        <v>13563</v>
      </c>
      <c r="F307" s="2"/>
      <c r="G307" s="2"/>
      <c r="H307" s="15">
        <f t="shared" si="4"/>
        <v>7.2682285625918783E-3</v>
      </c>
    </row>
    <row r="308" spans="1:8" ht="13.5" x14ac:dyDescent="0.25">
      <c r="A308" s="11"/>
      <c r="B308" s="10">
        <v>42748</v>
      </c>
      <c r="C308" s="2">
        <v>1.36</v>
      </c>
      <c r="D308" s="2">
        <v>1.2838000000000001</v>
      </c>
      <c r="E308" s="2">
        <v>26747</v>
      </c>
      <c r="F308" s="2"/>
      <c r="G308" s="2"/>
      <c r="H308" s="15">
        <f t="shared" si="4"/>
        <v>-1.4508328855453993E-2</v>
      </c>
    </row>
    <row r="309" spans="1:8" ht="13.5" x14ac:dyDescent="0.25">
      <c r="A309" s="11"/>
      <c r="B309" s="10">
        <v>42751</v>
      </c>
      <c r="C309" s="2">
        <v>1.36</v>
      </c>
      <c r="D309" s="2">
        <v>1.2838000000000001</v>
      </c>
      <c r="E309" s="2">
        <v>6558</v>
      </c>
      <c r="F309" s="2"/>
      <c r="G309" s="2"/>
      <c r="H309" s="15">
        <f t="shared" si="4"/>
        <v>0</v>
      </c>
    </row>
    <row r="310" spans="1:8" ht="13.5" x14ac:dyDescent="0.25">
      <c r="A310" s="11"/>
      <c r="B310" s="10">
        <v>42752</v>
      </c>
      <c r="C310" s="2">
        <v>1.4</v>
      </c>
      <c r="D310" s="2">
        <v>1.3216000000000001</v>
      </c>
      <c r="E310" s="2">
        <v>44246</v>
      </c>
      <c r="F310" s="2"/>
      <c r="G310" s="2"/>
      <c r="H310" s="15">
        <f t="shared" si="4"/>
        <v>2.9443838604143988E-2</v>
      </c>
    </row>
    <row r="311" spans="1:8" ht="13.5" x14ac:dyDescent="0.25">
      <c r="A311" s="11"/>
      <c r="B311" s="10">
        <v>42753</v>
      </c>
      <c r="C311" s="2">
        <v>1.38</v>
      </c>
      <c r="D311" s="2">
        <v>1.3027</v>
      </c>
      <c r="E311" s="2">
        <v>21676</v>
      </c>
      <c r="F311" s="2"/>
      <c r="G311" s="2"/>
      <c r="H311" s="15">
        <f t="shared" si="4"/>
        <v>-1.4300847457627223E-2</v>
      </c>
    </row>
    <row r="312" spans="1:8" ht="13.5" x14ac:dyDescent="0.25">
      <c r="A312" s="11"/>
      <c r="B312" s="10">
        <v>42754</v>
      </c>
      <c r="C312" s="2">
        <v>1.39</v>
      </c>
      <c r="D312" s="2">
        <v>1.3122</v>
      </c>
      <c r="E312" s="2">
        <v>29263</v>
      </c>
      <c r="F312" s="2"/>
      <c r="G312" s="2"/>
      <c r="H312" s="15">
        <f t="shared" si="4"/>
        <v>7.2925462500960042E-3</v>
      </c>
    </row>
    <row r="313" spans="1:8" ht="13.5" x14ac:dyDescent="0.25">
      <c r="A313" s="11"/>
      <c r="B313" s="10">
        <v>42755</v>
      </c>
      <c r="C313" s="2">
        <v>1.39</v>
      </c>
      <c r="D313" s="2">
        <v>1.3122</v>
      </c>
      <c r="E313" s="2">
        <v>6258</v>
      </c>
      <c r="F313" s="2"/>
      <c r="G313" s="2"/>
      <c r="H313" s="15">
        <f t="shared" si="4"/>
        <v>0</v>
      </c>
    </row>
    <row r="314" spans="1:8" ht="13.5" x14ac:dyDescent="0.25">
      <c r="A314" s="11"/>
      <c r="B314" s="10">
        <v>42758</v>
      </c>
      <c r="C314" s="2">
        <v>1.39</v>
      </c>
      <c r="D314" s="2">
        <v>1.3122</v>
      </c>
      <c r="E314" s="2">
        <v>7121</v>
      </c>
      <c r="F314" s="2"/>
      <c r="G314" s="2"/>
      <c r="H314" s="15">
        <f t="shared" si="4"/>
        <v>0</v>
      </c>
    </row>
    <row r="315" spans="1:8" ht="13.5" x14ac:dyDescent="0.25">
      <c r="A315" s="11"/>
      <c r="B315" s="10">
        <v>42759</v>
      </c>
      <c r="C315" s="2">
        <v>1.37</v>
      </c>
      <c r="D315" s="2">
        <v>1.2932999999999999</v>
      </c>
      <c r="E315" s="2">
        <v>21502</v>
      </c>
      <c r="F315" s="2"/>
      <c r="G315" s="2"/>
      <c r="H315" s="15">
        <f t="shared" si="4"/>
        <v>-1.4403292181070065E-2</v>
      </c>
    </row>
    <row r="316" spans="1:8" ht="13.5" x14ac:dyDescent="0.25">
      <c r="A316" s="11"/>
      <c r="B316" s="10">
        <v>42760</v>
      </c>
      <c r="C316" s="2">
        <v>1.36</v>
      </c>
      <c r="D316" s="2">
        <v>1.2838000000000001</v>
      </c>
      <c r="E316" s="2">
        <v>11939</v>
      </c>
      <c r="F316" s="2"/>
      <c r="G316" s="2"/>
      <c r="H316" s="15">
        <f t="shared" si="4"/>
        <v>-7.3455501430448019E-3</v>
      </c>
    </row>
    <row r="317" spans="1:8" ht="13.5" x14ac:dyDescent="0.25">
      <c r="A317" s="11"/>
      <c r="B317" s="10">
        <v>42761</v>
      </c>
      <c r="C317" s="2">
        <v>1.37</v>
      </c>
      <c r="D317" s="2">
        <v>1.2932999999999999</v>
      </c>
      <c r="E317" s="2">
        <v>10689</v>
      </c>
      <c r="F317" s="2"/>
      <c r="G317" s="2"/>
      <c r="H317" s="15">
        <f t="shared" si="4"/>
        <v>7.3999065274963716E-3</v>
      </c>
    </row>
    <row r="318" spans="1:8" ht="13.5" x14ac:dyDescent="0.25">
      <c r="A318" s="11"/>
      <c r="B318" s="10">
        <v>42762</v>
      </c>
      <c r="C318" s="2">
        <v>1.37</v>
      </c>
      <c r="D318" s="2">
        <v>1.2932999999999999</v>
      </c>
      <c r="E318" s="2">
        <v>5039</v>
      </c>
      <c r="F318" s="2"/>
      <c r="G318" s="2"/>
      <c r="H318" s="15">
        <f t="shared" si="4"/>
        <v>0</v>
      </c>
    </row>
    <row r="319" spans="1:8" ht="13.5" x14ac:dyDescent="0.25">
      <c r="A319" s="11"/>
      <c r="B319" s="10">
        <v>42765</v>
      </c>
      <c r="C319" s="2">
        <v>1.36</v>
      </c>
      <c r="D319" s="2">
        <v>1.2838000000000001</v>
      </c>
      <c r="E319" s="2">
        <v>4423</v>
      </c>
      <c r="F319" s="2"/>
      <c r="G319" s="2"/>
      <c r="H319" s="15">
        <f t="shared" si="4"/>
        <v>-7.3455501430448019E-3</v>
      </c>
    </row>
    <row r="320" spans="1:8" ht="13.5" x14ac:dyDescent="0.25">
      <c r="A320" s="11"/>
      <c r="B320" s="10">
        <v>42766</v>
      </c>
      <c r="C320" s="2">
        <v>1.35</v>
      </c>
      <c r="D320" s="2">
        <v>1.2744</v>
      </c>
      <c r="E320" s="2">
        <v>33783</v>
      </c>
      <c r="F320" s="2"/>
      <c r="G320" s="2"/>
      <c r="H320" s="15">
        <f t="shared" si="4"/>
        <v>-7.3220127745755375E-3</v>
      </c>
    </row>
    <row r="321" spans="1:8" ht="13.5" x14ac:dyDescent="0.25">
      <c r="A321" s="11"/>
      <c r="B321" s="10">
        <v>42767</v>
      </c>
      <c r="C321" s="2">
        <v>1.34</v>
      </c>
      <c r="D321" s="2">
        <v>1.2649999999999999</v>
      </c>
      <c r="E321" s="2">
        <v>39402</v>
      </c>
      <c r="F321" s="2"/>
      <c r="G321" s="2"/>
      <c r="H321" s="15">
        <f t="shared" si="4"/>
        <v>-7.3760200878845534E-3</v>
      </c>
    </row>
    <row r="322" spans="1:8" ht="13.5" x14ac:dyDescent="0.25">
      <c r="A322" s="11"/>
      <c r="B322" s="10">
        <v>42768</v>
      </c>
      <c r="C322" s="2">
        <v>1.35</v>
      </c>
      <c r="D322" s="2">
        <v>1.2744</v>
      </c>
      <c r="E322" s="2">
        <v>3819</v>
      </c>
      <c r="F322" s="2"/>
      <c r="G322" s="2"/>
      <c r="H322" s="15">
        <f t="shared" si="4"/>
        <v>7.4308300395257518E-3</v>
      </c>
    </row>
    <row r="323" spans="1:8" ht="13.5" x14ac:dyDescent="0.25">
      <c r="A323" s="11"/>
      <c r="B323" s="10">
        <v>42769</v>
      </c>
      <c r="C323" s="2">
        <v>1.36</v>
      </c>
      <c r="D323" s="2">
        <v>1.2838000000000001</v>
      </c>
      <c r="E323" s="2">
        <v>10671</v>
      </c>
      <c r="F323" s="2"/>
      <c r="G323" s="2"/>
      <c r="H323" s="15">
        <f t="shared" si="4"/>
        <v>7.3760200878845534E-3</v>
      </c>
    </row>
    <row r="324" spans="1:8" ht="13.5" x14ac:dyDescent="0.25">
      <c r="A324" s="11"/>
      <c r="B324" s="10">
        <v>42772</v>
      </c>
      <c r="C324" s="2">
        <v>1.35</v>
      </c>
      <c r="D324" s="2">
        <v>1.2744</v>
      </c>
      <c r="E324" s="2">
        <v>10015</v>
      </c>
      <c r="F324" s="2"/>
      <c r="G324" s="2"/>
      <c r="H324" s="15">
        <f t="shared" si="4"/>
        <v>-7.3220127745755375E-3</v>
      </c>
    </row>
    <row r="325" spans="1:8" ht="13.5" x14ac:dyDescent="0.25">
      <c r="A325" s="11"/>
      <c r="B325" s="10">
        <v>42773</v>
      </c>
      <c r="C325" s="2">
        <v>1.36</v>
      </c>
      <c r="D325" s="2">
        <v>1.2838000000000001</v>
      </c>
      <c r="E325" s="2">
        <v>3754</v>
      </c>
      <c r="F325" s="2"/>
      <c r="G325" s="2"/>
      <c r="H325" s="15">
        <f t="shared" si="4"/>
        <v>7.3760200878845534E-3</v>
      </c>
    </row>
    <row r="326" spans="1:8" ht="13.5" x14ac:dyDescent="0.25">
      <c r="A326" s="11"/>
      <c r="B326" s="10">
        <v>42774</v>
      </c>
      <c r="C326" s="2">
        <v>1.34</v>
      </c>
      <c r="D326" s="2">
        <v>1.2649999999999999</v>
      </c>
      <c r="E326" s="2">
        <v>32251</v>
      </c>
      <c r="F326" s="2"/>
      <c r="G326" s="2"/>
      <c r="H326" s="15">
        <f t="shared" si="4"/>
        <v>-1.4644025549151075E-2</v>
      </c>
    </row>
    <row r="327" spans="1:8" ht="13.5" x14ac:dyDescent="0.25">
      <c r="A327" s="11"/>
      <c r="B327" s="10">
        <v>42775</v>
      </c>
      <c r="C327" s="2">
        <v>1.33</v>
      </c>
      <c r="D327" s="2">
        <v>1.2555000000000001</v>
      </c>
      <c r="E327" s="2">
        <v>39210</v>
      </c>
      <c r="F327" s="2"/>
      <c r="G327" s="2"/>
      <c r="H327" s="15">
        <f t="shared" ref="H327:H390" si="5">(D327-D326)/D326</f>
        <v>-7.5098814229247772E-3</v>
      </c>
    </row>
    <row r="328" spans="1:8" ht="13.5" x14ac:dyDescent="0.25">
      <c r="A328" s="11"/>
      <c r="B328" s="10">
        <v>42776</v>
      </c>
      <c r="C328" s="2">
        <v>1.33</v>
      </c>
      <c r="D328" s="2">
        <v>1.2555000000000001</v>
      </c>
      <c r="E328" s="2">
        <v>34135</v>
      </c>
      <c r="F328" s="2"/>
      <c r="G328" s="2"/>
      <c r="H328" s="15">
        <f t="shared" si="5"/>
        <v>0</v>
      </c>
    </row>
    <row r="329" spans="1:8" ht="13.5" x14ac:dyDescent="0.25">
      <c r="A329" s="11"/>
      <c r="B329" s="10">
        <v>42779</v>
      </c>
      <c r="C329" s="2">
        <v>1.33</v>
      </c>
      <c r="D329" s="2">
        <v>1.2555000000000001</v>
      </c>
      <c r="E329" s="2">
        <v>12925</v>
      </c>
      <c r="F329" s="2"/>
      <c r="G329" s="2"/>
      <c r="H329" s="15">
        <f t="shared" si="5"/>
        <v>0</v>
      </c>
    </row>
    <row r="330" spans="1:8" ht="13.5" x14ac:dyDescent="0.25">
      <c r="A330" s="11"/>
      <c r="B330" s="10">
        <v>42780</v>
      </c>
      <c r="C330" s="2">
        <v>1.34</v>
      </c>
      <c r="D330" s="2">
        <v>1.2649999999999999</v>
      </c>
      <c r="E330" s="2">
        <v>2</v>
      </c>
      <c r="F330" s="2"/>
      <c r="G330" s="2"/>
      <c r="H330" s="15">
        <f t="shared" si="5"/>
        <v>7.5667064914375481E-3</v>
      </c>
    </row>
    <row r="331" spans="1:8" ht="13.5" x14ac:dyDescent="0.25">
      <c r="A331" s="11"/>
      <c r="B331" s="10">
        <v>42781</v>
      </c>
      <c r="C331" s="2">
        <v>1.3</v>
      </c>
      <c r="D331" s="2">
        <v>1.2272000000000001</v>
      </c>
      <c r="E331" s="2">
        <v>14879</v>
      </c>
      <c r="F331" s="2"/>
      <c r="G331" s="2"/>
      <c r="H331" s="15">
        <f t="shared" si="5"/>
        <v>-2.9881422924901056E-2</v>
      </c>
    </row>
    <row r="332" spans="1:8" ht="13.5" x14ac:dyDescent="0.25">
      <c r="A332" s="11"/>
      <c r="B332" s="10">
        <v>42782</v>
      </c>
      <c r="C332" s="2">
        <v>1.29</v>
      </c>
      <c r="D332" s="2">
        <v>1.2178</v>
      </c>
      <c r="E332" s="2">
        <v>4222</v>
      </c>
      <c r="F332" s="2"/>
      <c r="G332" s="2"/>
      <c r="H332" s="15">
        <f t="shared" si="5"/>
        <v>-7.6597131681878051E-3</v>
      </c>
    </row>
    <row r="333" spans="1:8" ht="13.5" x14ac:dyDescent="0.25">
      <c r="A333" s="11"/>
      <c r="B333" s="10">
        <v>42783</v>
      </c>
      <c r="C333" s="2">
        <v>1.3</v>
      </c>
      <c r="D333" s="2">
        <v>1.2272000000000001</v>
      </c>
      <c r="E333" s="2">
        <v>2142</v>
      </c>
      <c r="F333" s="2"/>
      <c r="G333" s="2"/>
      <c r="H333" s="15">
        <f t="shared" si="5"/>
        <v>7.718837247495545E-3</v>
      </c>
    </row>
    <row r="334" spans="1:8" ht="13.5" x14ac:dyDescent="0.25">
      <c r="A334" s="11"/>
      <c r="B334" s="10">
        <v>42786</v>
      </c>
      <c r="C334" s="2">
        <v>1.27</v>
      </c>
      <c r="D334" s="2">
        <v>1.1989000000000001</v>
      </c>
      <c r="E334" s="2">
        <v>28371</v>
      </c>
      <c r="F334" s="2"/>
      <c r="G334" s="2"/>
      <c r="H334" s="15">
        <f t="shared" si="5"/>
        <v>-2.3060625814863095E-2</v>
      </c>
    </row>
    <row r="335" spans="1:8" ht="13.5" x14ac:dyDescent="0.25">
      <c r="A335" s="11"/>
      <c r="B335" s="10">
        <v>42787</v>
      </c>
      <c r="C335" s="2">
        <v>1.27</v>
      </c>
      <c r="D335" s="2">
        <v>1.1989000000000001</v>
      </c>
      <c r="E335" s="2">
        <v>52422</v>
      </c>
      <c r="F335" s="2"/>
      <c r="G335" s="2"/>
      <c r="H335" s="15">
        <f t="shared" si="5"/>
        <v>0</v>
      </c>
    </row>
    <row r="336" spans="1:8" ht="13.5" x14ac:dyDescent="0.25">
      <c r="A336" s="11"/>
      <c r="B336" s="10">
        <v>42788</v>
      </c>
      <c r="C336" s="2">
        <v>1.27</v>
      </c>
      <c r="D336" s="2">
        <v>1.1989000000000001</v>
      </c>
      <c r="E336" s="2">
        <v>14687</v>
      </c>
      <c r="F336" s="2"/>
      <c r="G336" s="2"/>
      <c r="H336" s="15">
        <f t="shared" si="5"/>
        <v>0</v>
      </c>
    </row>
    <row r="337" spans="1:8" ht="13.5" x14ac:dyDescent="0.25">
      <c r="A337" s="11"/>
      <c r="B337" s="10">
        <v>42789</v>
      </c>
      <c r="C337" s="2">
        <v>1.28</v>
      </c>
      <c r="D337" s="2">
        <v>1.2082999999999999</v>
      </c>
      <c r="E337" s="2">
        <v>80182</v>
      </c>
      <c r="F337" s="2"/>
      <c r="G337" s="2"/>
      <c r="H337" s="15">
        <f t="shared" si="5"/>
        <v>7.8405204771038895E-3</v>
      </c>
    </row>
    <row r="338" spans="1:8" ht="13.5" x14ac:dyDescent="0.25">
      <c r="A338" s="11"/>
      <c r="B338" s="10">
        <v>42790</v>
      </c>
      <c r="C338" s="2">
        <v>1.31</v>
      </c>
      <c r="D338" s="2">
        <v>1.2365999999999999</v>
      </c>
      <c r="E338" s="2">
        <v>167087</v>
      </c>
      <c r="F338" s="2"/>
      <c r="G338" s="2"/>
      <c r="H338" s="15">
        <f t="shared" si="5"/>
        <v>2.3421335760986504E-2</v>
      </c>
    </row>
    <row r="339" spans="1:8" ht="13.5" x14ac:dyDescent="0.25">
      <c r="A339" s="11"/>
      <c r="B339" s="10">
        <v>42793</v>
      </c>
      <c r="C339" s="2">
        <v>1.29</v>
      </c>
      <c r="D339" s="2">
        <v>1.2178</v>
      </c>
      <c r="E339" s="2">
        <v>66076</v>
      </c>
      <c r="F339" s="2"/>
      <c r="G339" s="2"/>
      <c r="H339" s="15">
        <f t="shared" si="5"/>
        <v>-1.52029759016658E-2</v>
      </c>
    </row>
    <row r="340" spans="1:8" ht="13.5" x14ac:dyDescent="0.25">
      <c r="A340" s="11"/>
      <c r="B340" s="10">
        <v>42794</v>
      </c>
      <c r="C340" s="2">
        <v>1.27</v>
      </c>
      <c r="D340" s="2">
        <v>1.1989000000000001</v>
      </c>
      <c r="E340" s="2">
        <v>103558</v>
      </c>
      <c r="F340" s="2"/>
      <c r="G340" s="2"/>
      <c r="H340" s="15">
        <f t="shared" si="5"/>
        <v>-1.5519789784857872E-2</v>
      </c>
    </row>
    <row r="341" spans="1:8" ht="13.5" x14ac:dyDescent="0.25">
      <c r="A341" s="11"/>
      <c r="B341" s="10">
        <v>42795</v>
      </c>
      <c r="C341" s="2">
        <v>1.28</v>
      </c>
      <c r="D341" s="2">
        <v>1.2082999999999999</v>
      </c>
      <c r="E341" s="2">
        <v>63090</v>
      </c>
      <c r="F341" s="2"/>
      <c r="G341" s="2"/>
      <c r="H341" s="15">
        <f t="shared" si="5"/>
        <v>7.8405204771038895E-3</v>
      </c>
    </row>
    <row r="342" spans="1:8" ht="13.5" x14ac:dyDescent="0.25">
      <c r="A342" s="11"/>
      <c r="B342" s="10">
        <v>42796</v>
      </c>
      <c r="C342" s="2">
        <v>1.29</v>
      </c>
      <c r="D342" s="2">
        <v>1.2178</v>
      </c>
      <c r="E342" s="2">
        <v>72905</v>
      </c>
      <c r="F342" s="2"/>
      <c r="G342" s="2"/>
      <c r="H342" s="15">
        <f t="shared" si="5"/>
        <v>7.8622858561616035E-3</v>
      </c>
    </row>
    <row r="343" spans="1:8" ht="13.5" x14ac:dyDescent="0.25">
      <c r="A343" s="11"/>
      <c r="B343" s="10">
        <v>42797</v>
      </c>
      <c r="C343" s="2">
        <v>1.3</v>
      </c>
      <c r="D343" s="2">
        <v>1.2272000000000001</v>
      </c>
      <c r="E343" s="2">
        <v>95492</v>
      </c>
      <c r="F343" s="2"/>
      <c r="G343" s="2"/>
      <c r="H343" s="15">
        <f t="shared" si="5"/>
        <v>7.718837247495545E-3</v>
      </c>
    </row>
    <row r="344" spans="1:8" ht="13.5" x14ac:dyDescent="0.25">
      <c r="A344" s="11"/>
      <c r="B344" s="10">
        <v>42800</v>
      </c>
      <c r="C344" s="2">
        <v>1.32</v>
      </c>
      <c r="D344" s="2">
        <v>1.2461</v>
      </c>
      <c r="E344" s="2">
        <v>110319</v>
      </c>
      <c r="F344" s="2"/>
      <c r="G344" s="2"/>
      <c r="H344" s="15">
        <f t="shared" si="5"/>
        <v>1.5400912646675291E-2</v>
      </c>
    </row>
    <row r="345" spans="1:8" ht="13.5" x14ac:dyDescent="0.25">
      <c r="A345" s="11"/>
      <c r="B345" s="10">
        <v>42801</v>
      </c>
      <c r="C345" s="2">
        <v>1.4</v>
      </c>
      <c r="D345" s="2">
        <v>1.3216000000000001</v>
      </c>
      <c r="E345" s="2">
        <v>130292</v>
      </c>
      <c r="F345" s="2"/>
      <c r="G345" s="2"/>
      <c r="H345" s="15">
        <f t="shared" si="5"/>
        <v>6.0589037797929637E-2</v>
      </c>
    </row>
    <row r="346" spans="1:8" ht="13.5" x14ac:dyDescent="0.25">
      <c r="A346" s="11"/>
      <c r="B346" s="10">
        <v>42802</v>
      </c>
      <c r="C346" s="2">
        <v>1.38</v>
      </c>
      <c r="D346" s="2">
        <v>1.3027</v>
      </c>
      <c r="E346" s="2">
        <v>87481</v>
      </c>
      <c r="F346" s="2"/>
      <c r="G346" s="2"/>
      <c r="H346" s="15">
        <f t="shared" si="5"/>
        <v>-1.4300847457627223E-2</v>
      </c>
    </row>
    <row r="347" spans="1:8" ht="13.5" x14ac:dyDescent="0.25">
      <c r="A347" s="11"/>
      <c r="B347" s="10">
        <v>42803</v>
      </c>
      <c r="C347" s="2">
        <v>1.36</v>
      </c>
      <c r="D347" s="2">
        <v>1.2838000000000001</v>
      </c>
      <c r="E347" s="2">
        <v>85953</v>
      </c>
      <c r="F347" s="2"/>
      <c r="G347" s="2"/>
      <c r="H347" s="15">
        <f t="shared" si="5"/>
        <v>-1.4508328855453993E-2</v>
      </c>
    </row>
    <row r="348" spans="1:8" ht="13.5" x14ac:dyDescent="0.25">
      <c r="A348" s="11"/>
      <c r="B348" s="10">
        <v>42804</v>
      </c>
      <c r="C348" s="2">
        <v>1.37</v>
      </c>
      <c r="D348" s="2">
        <v>1.2932999999999999</v>
      </c>
      <c r="E348" s="2">
        <v>60160</v>
      </c>
      <c r="F348" s="2"/>
      <c r="G348" s="2"/>
      <c r="H348" s="15">
        <f t="shared" si="5"/>
        <v>7.3999065274963716E-3</v>
      </c>
    </row>
    <row r="349" spans="1:8" ht="13.5" x14ac:dyDescent="0.25">
      <c r="A349" s="11"/>
      <c r="B349" s="10">
        <v>42807</v>
      </c>
      <c r="C349" s="2">
        <v>1.32</v>
      </c>
      <c r="D349" s="2">
        <v>1.2461</v>
      </c>
      <c r="E349" s="2">
        <v>24907</v>
      </c>
      <c r="F349" s="2"/>
      <c r="G349" s="2"/>
      <c r="H349" s="15">
        <f t="shared" si="5"/>
        <v>-3.6495785973865241E-2</v>
      </c>
    </row>
    <row r="350" spans="1:8" ht="13.5" x14ac:dyDescent="0.25">
      <c r="A350" s="11"/>
      <c r="B350" s="10">
        <v>42808</v>
      </c>
      <c r="C350" s="2">
        <v>1.32</v>
      </c>
      <c r="D350" s="2">
        <v>1.2461</v>
      </c>
      <c r="E350" s="2">
        <v>34748</v>
      </c>
      <c r="F350" s="2"/>
      <c r="G350" s="2"/>
      <c r="H350" s="15">
        <f t="shared" si="5"/>
        <v>0</v>
      </c>
    </row>
    <row r="351" spans="1:8" ht="13.5" x14ac:dyDescent="0.25">
      <c r="A351" s="11"/>
      <c r="B351" s="10">
        <v>42809</v>
      </c>
      <c r="C351" s="2">
        <v>1.35</v>
      </c>
      <c r="D351" s="2">
        <v>1.2744</v>
      </c>
      <c r="E351" s="2">
        <v>64930</v>
      </c>
      <c r="F351" s="2"/>
      <c r="G351" s="2"/>
      <c r="H351" s="15">
        <f t="shared" si="5"/>
        <v>2.2710857876574907E-2</v>
      </c>
    </row>
    <row r="352" spans="1:8" ht="13.5" x14ac:dyDescent="0.25">
      <c r="A352" s="11"/>
      <c r="B352" s="10">
        <v>42810</v>
      </c>
      <c r="C352" s="2">
        <v>1.36</v>
      </c>
      <c r="D352" s="2">
        <v>1.2838000000000001</v>
      </c>
      <c r="E352" s="2">
        <v>27468</v>
      </c>
      <c r="F352" s="2"/>
      <c r="G352" s="2"/>
      <c r="H352" s="15">
        <f t="shared" si="5"/>
        <v>7.3760200878845534E-3</v>
      </c>
    </row>
    <row r="353" spans="1:8" ht="13.5" x14ac:dyDescent="0.25">
      <c r="A353" s="11"/>
      <c r="B353" s="10">
        <v>42811</v>
      </c>
      <c r="C353" s="2">
        <v>1.37</v>
      </c>
      <c r="D353" s="2">
        <v>1.2932999999999999</v>
      </c>
      <c r="E353" s="2">
        <v>39340</v>
      </c>
      <c r="F353" s="2"/>
      <c r="G353" s="2"/>
      <c r="H353" s="15">
        <f t="shared" si="5"/>
        <v>7.3999065274963716E-3</v>
      </c>
    </row>
    <row r="354" spans="1:8" ht="13.5" x14ac:dyDescent="0.25">
      <c r="A354" s="11"/>
      <c r="B354" s="10">
        <v>42815</v>
      </c>
      <c r="C354" s="2">
        <v>1.36</v>
      </c>
      <c r="D354" s="2">
        <v>1.2838000000000001</v>
      </c>
      <c r="E354" s="2">
        <v>50200</v>
      </c>
      <c r="F354" s="2"/>
      <c r="G354" s="2"/>
      <c r="H354" s="15">
        <f t="shared" si="5"/>
        <v>-7.3455501430448019E-3</v>
      </c>
    </row>
    <row r="355" spans="1:8" ht="13.5" x14ac:dyDescent="0.25">
      <c r="A355" s="11"/>
      <c r="B355" s="10">
        <v>42816</v>
      </c>
      <c r="C355" s="2">
        <v>1.36</v>
      </c>
      <c r="D355" s="2">
        <v>1.2838000000000001</v>
      </c>
      <c r="E355" s="2">
        <v>6692</v>
      </c>
      <c r="F355" s="2"/>
      <c r="G355" s="2"/>
      <c r="H355" s="15">
        <f t="shared" si="5"/>
        <v>0</v>
      </c>
    </row>
    <row r="356" spans="1:8" ht="13.5" x14ac:dyDescent="0.25">
      <c r="A356" s="11"/>
      <c r="B356" s="10">
        <v>42817</v>
      </c>
      <c r="C356" s="2">
        <v>1.34</v>
      </c>
      <c r="D356" s="2">
        <v>1.2649999999999999</v>
      </c>
      <c r="E356" s="2">
        <v>6300</v>
      </c>
      <c r="F356" s="2"/>
      <c r="G356" s="2"/>
      <c r="H356" s="15">
        <f t="shared" si="5"/>
        <v>-1.4644025549151075E-2</v>
      </c>
    </row>
    <row r="357" spans="1:8" ht="13.5" x14ac:dyDescent="0.25">
      <c r="A357" s="11"/>
      <c r="B357" s="10">
        <v>42818</v>
      </c>
      <c r="C357" s="2">
        <v>1.34</v>
      </c>
      <c r="D357" s="2">
        <v>1.2649999999999999</v>
      </c>
      <c r="E357" s="2">
        <v>7574</v>
      </c>
      <c r="F357" s="2"/>
      <c r="G357" s="2"/>
      <c r="H357" s="15">
        <f t="shared" si="5"/>
        <v>0</v>
      </c>
    </row>
    <row r="358" spans="1:8" ht="13.5" x14ac:dyDescent="0.25">
      <c r="A358" s="11"/>
      <c r="B358" s="10">
        <v>42821</v>
      </c>
      <c r="C358" s="2">
        <v>1.35</v>
      </c>
      <c r="D358" s="2">
        <v>1.2744</v>
      </c>
      <c r="E358" s="2">
        <v>12764</v>
      </c>
      <c r="F358" s="2"/>
      <c r="G358" s="2"/>
      <c r="H358" s="15">
        <f t="shared" si="5"/>
        <v>7.4308300395257518E-3</v>
      </c>
    </row>
    <row r="359" spans="1:8" ht="13.5" x14ac:dyDescent="0.25">
      <c r="A359" s="11"/>
      <c r="B359" s="10">
        <v>42822</v>
      </c>
      <c r="C359" s="2">
        <v>1.35</v>
      </c>
      <c r="D359" s="2">
        <v>1.2744</v>
      </c>
      <c r="E359" s="2">
        <v>53714</v>
      </c>
      <c r="F359" s="2"/>
      <c r="G359" s="2"/>
      <c r="H359" s="15">
        <f t="shared" si="5"/>
        <v>0</v>
      </c>
    </row>
    <row r="360" spans="1:8" ht="13.5" x14ac:dyDescent="0.25">
      <c r="A360" s="11"/>
      <c r="B360" s="10">
        <v>42823</v>
      </c>
      <c r="C360" s="2">
        <v>1.31</v>
      </c>
      <c r="D360" s="2">
        <v>1.2365999999999999</v>
      </c>
      <c r="E360" s="2">
        <v>8733</v>
      </c>
      <c r="F360" s="2"/>
      <c r="G360" s="2"/>
      <c r="H360" s="15">
        <f t="shared" si="5"/>
        <v>-2.9661016949152588E-2</v>
      </c>
    </row>
    <row r="361" spans="1:8" ht="13.5" x14ac:dyDescent="0.25">
      <c r="A361" s="11"/>
      <c r="B361" s="10">
        <v>42824</v>
      </c>
      <c r="C361" s="2">
        <v>1.3</v>
      </c>
      <c r="D361" s="2">
        <v>1.2272000000000001</v>
      </c>
      <c r="E361" s="2">
        <v>47952</v>
      </c>
      <c r="F361" s="2"/>
      <c r="G361" s="2"/>
      <c r="H361" s="15">
        <f t="shared" si="5"/>
        <v>-7.6014879508328106E-3</v>
      </c>
    </row>
    <row r="362" spans="1:8" ht="13.5" x14ac:dyDescent="0.25">
      <c r="A362" s="11"/>
      <c r="B362" s="10">
        <v>42825</v>
      </c>
      <c r="C362" s="2">
        <v>1.31</v>
      </c>
      <c r="D362" s="2">
        <v>1.2365999999999999</v>
      </c>
      <c r="E362" s="2">
        <v>16795</v>
      </c>
      <c r="F362" s="2"/>
      <c r="G362" s="2"/>
      <c r="H362" s="15">
        <f t="shared" si="5"/>
        <v>7.6597131681876238E-3</v>
      </c>
    </row>
    <row r="363" spans="1:8" ht="13.5" x14ac:dyDescent="0.25">
      <c r="A363" s="11"/>
      <c r="B363" s="10">
        <v>42828</v>
      </c>
      <c r="C363" s="2">
        <v>1.32</v>
      </c>
      <c r="D363" s="2">
        <v>1.2461</v>
      </c>
      <c r="E363" s="2">
        <v>9811</v>
      </c>
      <c r="F363" s="2"/>
      <c r="G363" s="2"/>
      <c r="H363" s="15">
        <f t="shared" si="5"/>
        <v>7.6823548439269489E-3</v>
      </c>
    </row>
    <row r="364" spans="1:8" ht="13.5" x14ac:dyDescent="0.25">
      <c r="A364" s="11"/>
      <c r="B364" s="10">
        <v>42829</v>
      </c>
      <c r="C364" s="2">
        <v>1.32</v>
      </c>
      <c r="D364" s="2">
        <v>1.2461</v>
      </c>
      <c r="E364" s="2">
        <v>51005</v>
      </c>
      <c r="F364" s="2"/>
      <c r="G364" s="2"/>
      <c r="H364" s="15">
        <f t="shared" si="5"/>
        <v>0</v>
      </c>
    </row>
    <row r="365" spans="1:8" ht="13.5" x14ac:dyDescent="0.25">
      <c r="A365" s="11"/>
      <c r="B365" s="10">
        <v>42830</v>
      </c>
      <c r="C365" s="2">
        <v>1.33</v>
      </c>
      <c r="D365" s="2">
        <v>1.2555000000000001</v>
      </c>
      <c r="E365" s="2">
        <v>78763</v>
      </c>
      <c r="F365" s="2"/>
      <c r="G365" s="2"/>
      <c r="H365" s="15">
        <f t="shared" si="5"/>
        <v>7.5435358317952617E-3</v>
      </c>
    </row>
    <row r="366" spans="1:8" ht="13.5" x14ac:dyDescent="0.25">
      <c r="A366" s="11"/>
      <c r="B366" s="10">
        <v>42831</v>
      </c>
      <c r="C366" s="2">
        <v>1.33</v>
      </c>
      <c r="D366" s="2">
        <v>1.2555000000000001</v>
      </c>
      <c r="E366" s="2">
        <v>32577</v>
      </c>
      <c r="F366" s="2"/>
      <c r="G366" s="2"/>
      <c r="H366" s="15">
        <f t="shared" si="5"/>
        <v>0</v>
      </c>
    </row>
    <row r="367" spans="1:8" ht="13.5" x14ac:dyDescent="0.25">
      <c r="A367" s="11"/>
      <c r="B367" s="10">
        <v>42832</v>
      </c>
      <c r="C367" s="2">
        <v>1.35</v>
      </c>
      <c r="D367" s="2">
        <v>1.2744</v>
      </c>
      <c r="E367" s="2">
        <v>20080</v>
      </c>
      <c r="F367" s="2"/>
      <c r="G367" s="2"/>
      <c r="H367" s="15">
        <f t="shared" si="5"/>
        <v>1.5053763440860148E-2</v>
      </c>
    </row>
    <row r="368" spans="1:8" ht="13.5" x14ac:dyDescent="0.25">
      <c r="A368" s="11"/>
      <c r="B368" s="10">
        <v>42835</v>
      </c>
      <c r="C368" s="2">
        <v>1.35</v>
      </c>
      <c r="D368" s="2">
        <v>1.2744</v>
      </c>
      <c r="E368" s="2">
        <v>1866</v>
      </c>
      <c r="F368" s="2"/>
      <c r="G368" s="2"/>
      <c r="H368" s="15">
        <f t="shared" si="5"/>
        <v>0</v>
      </c>
    </row>
    <row r="369" spans="1:8" ht="13.5" x14ac:dyDescent="0.25">
      <c r="A369" s="11"/>
      <c r="B369" s="10">
        <v>42836</v>
      </c>
      <c r="C369" s="2">
        <v>1.39</v>
      </c>
      <c r="D369" s="2">
        <v>1.3122</v>
      </c>
      <c r="E369" s="2">
        <v>37325</v>
      </c>
      <c r="F369" s="2"/>
      <c r="G369" s="2"/>
      <c r="H369" s="15">
        <f t="shared" si="5"/>
        <v>2.9661016949152588E-2</v>
      </c>
    </row>
    <row r="370" spans="1:8" ht="13.5" x14ac:dyDescent="0.25">
      <c r="A370" s="11"/>
      <c r="B370" s="10">
        <v>42837</v>
      </c>
      <c r="C370" s="2">
        <v>1.38</v>
      </c>
      <c r="D370" s="2">
        <v>1.3027</v>
      </c>
      <c r="E370" s="2">
        <v>36634</v>
      </c>
      <c r="F370" s="2"/>
      <c r="G370" s="2"/>
      <c r="H370" s="15">
        <f t="shared" si="5"/>
        <v>-7.2397500381039962E-3</v>
      </c>
    </row>
    <row r="371" spans="1:8" ht="13.5" x14ac:dyDescent="0.25">
      <c r="A371" s="11"/>
      <c r="B371" s="10">
        <v>42838</v>
      </c>
      <c r="C371" s="2">
        <v>1.36</v>
      </c>
      <c r="D371" s="2">
        <v>1.2838000000000001</v>
      </c>
      <c r="E371" s="2">
        <v>39309</v>
      </c>
      <c r="F371" s="2"/>
      <c r="G371" s="2"/>
      <c r="H371" s="15">
        <f t="shared" si="5"/>
        <v>-1.4508328855453993E-2</v>
      </c>
    </row>
    <row r="372" spans="1:8" ht="13.5" x14ac:dyDescent="0.25">
      <c r="A372" s="11"/>
      <c r="B372" s="10">
        <v>42839</v>
      </c>
      <c r="C372" s="2">
        <v>1.37</v>
      </c>
      <c r="D372" s="2">
        <v>1.2932999999999999</v>
      </c>
      <c r="E372" s="2">
        <v>8738</v>
      </c>
      <c r="F372" s="2"/>
      <c r="G372" s="2"/>
      <c r="H372" s="15">
        <f t="shared" si="5"/>
        <v>7.3999065274963716E-3</v>
      </c>
    </row>
    <row r="373" spans="1:8" ht="13.5" x14ac:dyDescent="0.25">
      <c r="A373" s="11"/>
      <c r="B373" s="10">
        <v>42842</v>
      </c>
      <c r="C373" s="2">
        <v>1.34</v>
      </c>
      <c r="D373" s="2">
        <v>1.2649999999999999</v>
      </c>
      <c r="E373" s="2">
        <v>14526</v>
      </c>
      <c r="F373" s="2"/>
      <c r="G373" s="2"/>
      <c r="H373" s="15">
        <f t="shared" si="5"/>
        <v>-2.1882007268228559E-2</v>
      </c>
    </row>
    <row r="374" spans="1:8" ht="13.5" x14ac:dyDescent="0.25">
      <c r="A374" s="11"/>
      <c r="B374" s="10">
        <v>42843</v>
      </c>
      <c r="C374" s="2">
        <v>1.31</v>
      </c>
      <c r="D374" s="2">
        <v>1.2365999999999999</v>
      </c>
      <c r="E374" s="2">
        <v>41610</v>
      </c>
      <c r="F374" s="2"/>
      <c r="G374" s="2"/>
      <c r="H374" s="15">
        <f t="shared" si="5"/>
        <v>-2.245059288537548E-2</v>
      </c>
    </row>
    <row r="375" spans="1:8" ht="13.5" x14ac:dyDescent="0.25">
      <c r="A375" s="11"/>
      <c r="B375" s="10">
        <v>42844</v>
      </c>
      <c r="C375" s="2">
        <v>1.32</v>
      </c>
      <c r="D375" s="2">
        <v>1.2461</v>
      </c>
      <c r="E375" s="2">
        <v>25849</v>
      </c>
      <c r="F375" s="2"/>
      <c r="G375" s="2"/>
      <c r="H375" s="15">
        <f t="shared" si="5"/>
        <v>7.6823548439269489E-3</v>
      </c>
    </row>
    <row r="376" spans="1:8" ht="13.5" x14ac:dyDescent="0.25">
      <c r="A376" s="11"/>
      <c r="B376" s="10">
        <v>42845</v>
      </c>
      <c r="C376" s="2">
        <v>1.32</v>
      </c>
      <c r="D376" s="2">
        <v>1.2461</v>
      </c>
      <c r="E376" s="2">
        <v>12786</v>
      </c>
      <c r="F376" s="2"/>
      <c r="G376" s="2"/>
      <c r="H376" s="15">
        <f t="shared" si="5"/>
        <v>0</v>
      </c>
    </row>
    <row r="377" spans="1:8" ht="13.5" x14ac:dyDescent="0.25">
      <c r="A377" s="11"/>
      <c r="B377" s="10">
        <v>42846</v>
      </c>
      <c r="C377" s="2">
        <v>1.32</v>
      </c>
      <c r="D377" s="2">
        <v>1.2461</v>
      </c>
      <c r="E377" s="2">
        <v>17439</v>
      </c>
      <c r="F377" s="2"/>
      <c r="G377" s="2"/>
      <c r="H377" s="15">
        <f t="shared" si="5"/>
        <v>0</v>
      </c>
    </row>
    <row r="378" spans="1:8" ht="13.5" x14ac:dyDescent="0.25">
      <c r="A378" s="11"/>
      <c r="B378" s="10">
        <v>42849</v>
      </c>
      <c r="C378" s="2">
        <v>1.3</v>
      </c>
      <c r="D378" s="2">
        <v>1.2272000000000001</v>
      </c>
      <c r="E378" s="2">
        <v>20841</v>
      </c>
      <c r="F378" s="2"/>
      <c r="G378" s="2"/>
      <c r="H378" s="15">
        <f t="shared" si="5"/>
        <v>-1.5167322044779646E-2</v>
      </c>
    </row>
    <row r="379" spans="1:8" ht="13.5" x14ac:dyDescent="0.25">
      <c r="A379" s="11"/>
      <c r="B379" s="10">
        <v>42850</v>
      </c>
      <c r="C379" s="2">
        <v>1.33</v>
      </c>
      <c r="D379" s="2">
        <v>1.2555000000000001</v>
      </c>
      <c r="E379" s="2">
        <v>18154</v>
      </c>
      <c r="F379" s="2"/>
      <c r="G379" s="2"/>
      <c r="H379" s="15">
        <f t="shared" si="5"/>
        <v>2.3060625814863095E-2</v>
      </c>
    </row>
    <row r="380" spans="1:8" ht="13.5" x14ac:dyDescent="0.25">
      <c r="A380" s="11"/>
      <c r="B380" s="10">
        <v>42851</v>
      </c>
      <c r="C380" s="2">
        <v>1.36</v>
      </c>
      <c r="D380" s="2">
        <v>1.2838000000000001</v>
      </c>
      <c r="E380" s="2">
        <v>60149</v>
      </c>
      <c r="F380" s="2"/>
      <c r="G380" s="2"/>
      <c r="H380" s="15">
        <f t="shared" si="5"/>
        <v>2.2540820390282747E-2</v>
      </c>
    </row>
    <row r="381" spans="1:8" ht="13.5" x14ac:dyDescent="0.25">
      <c r="A381" s="11"/>
      <c r="B381" s="10">
        <v>42852</v>
      </c>
      <c r="C381" s="2">
        <v>1.35</v>
      </c>
      <c r="D381" s="2">
        <v>1.2744</v>
      </c>
      <c r="E381" s="2">
        <v>39031</v>
      </c>
      <c r="F381" s="2"/>
      <c r="G381" s="2"/>
      <c r="H381" s="15">
        <f t="shared" si="5"/>
        <v>-7.3220127745755375E-3</v>
      </c>
    </row>
    <row r="382" spans="1:8" ht="13.5" x14ac:dyDescent="0.25">
      <c r="A382" s="11"/>
      <c r="B382" s="10">
        <v>42853</v>
      </c>
      <c r="C382" s="2">
        <v>1.35</v>
      </c>
      <c r="D382" s="2">
        <v>1.2744</v>
      </c>
      <c r="E382" s="2">
        <v>5206</v>
      </c>
      <c r="F382" s="2"/>
      <c r="G382" s="2"/>
      <c r="H382" s="15">
        <f t="shared" si="5"/>
        <v>0</v>
      </c>
    </row>
    <row r="383" spans="1:8" ht="13.5" x14ac:dyDescent="0.25">
      <c r="A383" s="11"/>
      <c r="B383" s="10">
        <v>42857</v>
      </c>
      <c r="C383" s="2">
        <v>1.31</v>
      </c>
      <c r="D383" s="2">
        <v>1.2365999999999999</v>
      </c>
      <c r="E383" s="2">
        <v>42536</v>
      </c>
      <c r="F383" s="2"/>
      <c r="G383" s="2"/>
      <c r="H383" s="15">
        <f t="shared" si="5"/>
        <v>-2.9661016949152588E-2</v>
      </c>
    </row>
    <row r="384" spans="1:8" ht="13.5" x14ac:dyDescent="0.25">
      <c r="A384" s="11"/>
      <c r="B384" s="10">
        <v>42858</v>
      </c>
      <c r="C384" s="2">
        <v>1.32</v>
      </c>
      <c r="D384" s="2">
        <v>1.2461</v>
      </c>
      <c r="E384" s="2">
        <v>30922</v>
      </c>
      <c r="F384" s="2"/>
      <c r="G384" s="2"/>
      <c r="H384" s="15">
        <f t="shared" si="5"/>
        <v>7.6823548439269489E-3</v>
      </c>
    </row>
    <row r="385" spans="1:8" ht="13.5" x14ac:dyDescent="0.25">
      <c r="A385" s="11"/>
      <c r="B385" s="10">
        <v>42859</v>
      </c>
      <c r="C385" s="2">
        <v>1.31</v>
      </c>
      <c r="D385" s="2">
        <v>1.2365999999999999</v>
      </c>
      <c r="E385" s="2">
        <v>21037</v>
      </c>
      <c r="F385" s="2"/>
      <c r="G385" s="2"/>
      <c r="H385" s="15">
        <f t="shared" si="5"/>
        <v>-7.6237862129845627E-3</v>
      </c>
    </row>
    <row r="386" spans="1:8" ht="13.5" x14ac:dyDescent="0.25">
      <c r="A386" s="11"/>
      <c r="B386" s="10">
        <v>42860</v>
      </c>
      <c r="C386" s="2">
        <v>1.31</v>
      </c>
      <c r="D386" s="2">
        <v>1.2365999999999999</v>
      </c>
      <c r="E386" s="2">
        <v>9907</v>
      </c>
      <c r="F386" s="2"/>
      <c r="G386" s="2"/>
      <c r="H386" s="15">
        <f t="shared" si="5"/>
        <v>0</v>
      </c>
    </row>
    <row r="387" spans="1:8" ht="13.5" x14ac:dyDescent="0.25">
      <c r="A387" s="11"/>
      <c r="B387" s="10">
        <v>42863</v>
      </c>
      <c r="C387" s="2">
        <v>1.31</v>
      </c>
      <c r="D387" s="2">
        <v>1.2365999999999999</v>
      </c>
      <c r="E387" s="2">
        <v>30045</v>
      </c>
      <c r="F387" s="2"/>
      <c r="G387" s="2"/>
      <c r="H387" s="15">
        <f t="shared" si="5"/>
        <v>0</v>
      </c>
    </row>
    <row r="388" spans="1:8" ht="13.5" x14ac:dyDescent="0.25">
      <c r="A388" s="11"/>
      <c r="B388" s="10">
        <v>42864</v>
      </c>
      <c r="C388" s="2">
        <v>1.3</v>
      </c>
      <c r="D388" s="2">
        <v>1.2272000000000001</v>
      </c>
      <c r="E388" s="2">
        <v>26203</v>
      </c>
      <c r="F388" s="2"/>
      <c r="G388" s="2"/>
      <c r="H388" s="15">
        <f t="shared" si="5"/>
        <v>-7.6014879508328106E-3</v>
      </c>
    </row>
    <row r="389" spans="1:8" ht="13.5" x14ac:dyDescent="0.25">
      <c r="A389" s="11"/>
      <c r="B389" s="10">
        <v>42865</v>
      </c>
      <c r="C389" s="2">
        <v>1.3</v>
      </c>
      <c r="D389" s="2">
        <v>1.2272000000000001</v>
      </c>
      <c r="E389" s="2">
        <v>25879</v>
      </c>
      <c r="F389" s="2"/>
      <c r="G389" s="2"/>
      <c r="H389" s="15">
        <f t="shared" si="5"/>
        <v>0</v>
      </c>
    </row>
    <row r="390" spans="1:8" ht="13.5" x14ac:dyDescent="0.25">
      <c r="A390" s="11"/>
      <c r="B390" s="10">
        <v>42866</v>
      </c>
      <c r="C390" s="2">
        <v>1.32</v>
      </c>
      <c r="D390" s="2">
        <v>1.2461</v>
      </c>
      <c r="E390" s="2">
        <v>11682</v>
      </c>
      <c r="F390" s="2"/>
      <c r="G390" s="2"/>
      <c r="H390" s="15">
        <f t="shared" si="5"/>
        <v>1.5400912646675291E-2</v>
      </c>
    </row>
    <row r="391" spans="1:8" ht="13.5" x14ac:dyDescent="0.25">
      <c r="A391" s="11"/>
      <c r="B391" s="10">
        <v>42867</v>
      </c>
      <c r="C391" s="2">
        <v>1.31</v>
      </c>
      <c r="D391" s="2">
        <v>1.2365999999999999</v>
      </c>
      <c r="E391" s="2">
        <v>6061</v>
      </c>
      <c r="F391" s="2"/>
      <c r="G391" s="2"/>
      <c r="H391" s="15">
        <f t="shared" ref="H391:H454" si="6">(D391-D390)/D390</f>
        <v>-7.6237862129845627E-3</v>
      </c>
    </row>
    <row r="392" spans="1:8" ht="13.5" x14ac:dyDescent="0.25">
      <c r="A392" s="11"/>
      <c r="B392" s="10">
        <v>42870</v>
      </c>
      <c r="C392" s="2">
        <v>1.3</v>
      </c>
      <c r="D392" s="2">
        <v>1.2272000000000001</v>
      </c>
      <c r="E392" s="2">
        <v>24494</v>
      </c>
      <c r="F392" s="2"/>
      <c r="G392" s="2"/>
      <c r="H392" s="15">
        <f t="shared" si="6"/>
        <v>-7.6014879508328106E-3</v>
      </c>
    </row>
    <row r="393" spans="1:8" ht="13.5" x14ac:dyDescent="0.25">
      <c r="A393" s="11"/>
      <c r="B393" s="10">
        <v>42871</v>
      </c>
      <c r="C393" s="2">
        <v>1.31</v>
      </c>
      <c r="D393" s="2">
        <v>1.2365999999999999</v>
      </c>
      <c r="E393" s="2">
        <v>81197</v>
      </c>
      <c r="F393" s="2"/>
      <c r="G393" s="2"/>
      <c r="H393" s="15">
        <f t="shared" si="6"/>
        <v>7.6597131681876238E-3</v>
      </c>
    </row>
    <row r="394" spans="1:8" ht="13.5" x14ac:dyDescent="0.25">
      <c r="A394" s="11"/>
      <c r="B394" s="10">
        <v>42872</v>
      </c>
      <c r="C394" s="2">
        <v>1.3</v>
      </c>
      <c r="D394" s="2">
        <v>1.2272000000000001</v>
      </c>
      <c r="E394" s="2">
        <v>21711</v>
      </c>
      <c r="F394" s="2"/>
      <c r="G394" s="2"/>
      <c r="H394" s="15">
        <f t="shared" si="6"/>
        <v>-7.6014879508328106E-3</v>
      </c>
    </row>
    <row r="395" spans="1:8" ht="13.5" x14ac:dyDescent="0.25">
      <c r="A395" s="11"/>
      <c r="B395" s="10">
        <v>42873</v>
      </c>
      <c r="C395" s="2">
        <v>1.29</v>
      </c>
      <c r="D395" s="2">
        <v>1.2178</v>
      </c>
      <c r="E395" s="2">
        <v>4243</v>
      </c>
      <c r="F395" s="2"/>
      <c r="G395" s="2"/>
      <c r="H395" s="15">
        <f t="shared" si="6"/>
        <v>-7.6597131681878051E-3</v>
      </c>
    </row>
    <row r="396" spans="1:8" ht="13.5" x14ac:dyDescent="0.25">
      <c r="A396" s="11"/>
      <c r="B396" s="10">
        <v>42874</v>
      </c>
      <c r="C396" s="2">
        <v>1.29</v>
      </c>
      <c r="D396" s="2">
        <v>1.2178</v>
      </c>
      <c r="E396" s="2">
        <v>13489</v>
      </c>
      <c r="F396" s="2"/>
      <c r="G396" s="2"/>
      <c r="H396" s="15">
        <f t="shared" si="6"/>
        <v>0</v>
      </c>
    </row>
    <row r="397" spans="1:8" ht="13.5" x14ac:dyDescent="0.25">
      <c r="A397" s="11"/>
      <c r="B397" s="10">
        <v>42877</v>
      </c>
      <c r="C397" s="2">
        <v>1.29</v>
      </c>
      <c r="D397" s="2">
        <v>1.2178</v>
      </c>
      <c r="E397" s="2">
        <v>87388</v>
      </c>
      <c r="F397" s="2"/>
      <c r="G397" s="2"/>
      <c r="H397" s="15">
        <f t="shared" si="6"/>
        <v>0</v>
      </c>
    </row>
    <row r="398" spans="1:8" ht="13.5" x14ac:dyDescent="0.25">
      <c r="A398" s="11"/>
      <c r="B398" s="10">
        <v>42878</v>
      </c>
      <c r="C398" s="2">
        <v>1.29</v>
      </c>
      <c r="D398" s="2">
        <v>1.2178</v>
      </c>
      <c r="E398" s="2">
        <v>30111</v>
      </c>
      <c r="F398" s="2"/>
      <c r="G398" s="2"/>
      <c r="H398" s="15">
        <f t="shared" si="6"/>
        <v>0</v>
      </c>
    </row>
    <row r="399" spans="1:8" ht="13.5" x14ac:dyDescent="0.25">
      <c r="A399" s="11"/>
      <c r="B399" s="10">
        <v>42879</v>
      </c>
      <c r="C399" s="2">
        <v>1.26</v>
      </c>
      <c r="D399" s="2">
        <v>1.1894</v>
      </c>
      <c r="E399" s="2">
        <v>24900</v>
      </c>
      <c r="F399" s="2"/>
      <c r="G399" s="2"/>
      <c r="H399" s="15">
        <f t="shared" si="6"/>
        <v>-2.3320742322220381E-2</v>
      </c>
    </row>
    <row r="400" spans="1:8" ht="13.5" x14ac:dyDescent="0.25">
      <c r="A400" s="11"/>
      <c r="B400" s="10">
        <v>42880</v>
      </c>
      <c r="C400" s="2">
        <v>1.26</v>
      </c>
      <c r="D400" s="2">
        <v>1.1894</v>
      </c>
      <c r="E400" s="2">
        <v>17217</v>
      </c>
      <c r="F400" s="2"/>
      <c r="G400" s="2"/>
      <c r="H400" s="15">
        <f t="shared" si="6"/>
        <v>0</v>
      </c>
    </row>
    <row r="401" spans="1:8" ht="13.5" x14ac:dyDescent="0.25">
      <c r="A401" s="11"/>
      <c r="B401" s="10">
        <v>42881</v>
      </c>
      <c r="C401" s="2">
        <v>1.27</v>
      </c>
      <c r="D401" s="2">
        <v>1.1989000000000001</v>
      </c>
      <c r="E401" s="2">
        <v>6275</v>
      </c>
      <c r="F401" s="2"/>
      <c r="G401" s="2"/>
      <c r="H401" s="15">
        <f t="shared" si="6"/>
        <v>7.9872204472843985E-3</v>
      </c>
    </row>
    <row r="402" spans="1:8" ht="13.5" x14ac:dyDescent="0.25">
      <c r="A402" s="11"/>
      <c r="B402" s="10">
        <v>42884</v>
      </c>
      <c r="C402" s="2">
        <v>1.27</v>
      </c>
      <c r="D402" s="2">
        <v>1.1989000000000001</v>
      </c>
      <c r="E402" s="2">
        <v>2111</v>
      </c>
      <c r="F402" s="2"/>
      <c r="G402" s="2"/>
      <c r="H402" s="15">
        <f t="shared" si="6"/>
        <v>0</v>
      </c>
    </row>
    <row r="403" spans="1:8" ht="13.5" x14ac:dyDescent="0.25">
      <c r="A403" s="11"/>
      <c r="B403" s="10">
        <v>42885</v>
      </c>
      <c r="C403" s="2">
        <v>1.25</v>
      </c>
      <c r="D403" s="2">
        <v>1.18</v>
      </c>
      <c r="E403" s="2">
        <v>19348</v>
      </c>
      <c r="F403" s="2"/>
      <c r="G403" s="2"/>
      <c r="H403" s="15">
        <f t="shared" si="6"/>
        <v>-1.5764450746517757E-2</v>
      </c>
    </row>
    <row r="404" spans="1:8" ht="13.5" x14ac:dyDescent="0.25">
      <c r="A404" s="11"/>
      <c r="B404" s="10">
        <v>42886</v>
      </c>
      <c r="C404" s="2">
        <v>1.26</v>
      </c>
      <c r="D404" s="2">
        <v>1.1894</v>
      </c>
      <c r="E404" s="2">
        <v>26045</v>
      </c>
      <c r="F404" s="2"/>
      <c r="G404" s="2"/>
      <c r="H404" s="15">
        <f t="shared" si="6"/>
        <v>7.9661016949153177E-3</v>
      </c>
    </row>
    <row r="405" spans="1:8" ht="13.5" x14ac:dyDescent="0.25">
      <c r="A405" s="11"/>
      <c r="B405" s="10">
        <v>42887</v>
      </c>
      <c r="C405" s="2">
        <v>1.25</v>
      </c>
      <c r="D405" s="2">
        <v>1.18</v>
      </c>
      <c r="E405" s="2">
        <v>1782</v>
      </c>
      <c r="F405" s="2"/>
      <c r="G405" s="2"/>
      <c r="H405" s="15">
        <f t="shared" si="6"/>
        <v>-7.9031444425761519E-3</v>
      </c>
    </row>
    <row r="406" spans="1:8" ht="13.5" x14ac:dyDescent="0.25">
      <c r="A406" s="11"/>
      <c r="B406" s="10">
        <v>42888</v>
      </c>
      <c r="C406" s="2">
        <v>1.23</v>
      </c>
      <c r="D406" s="2">
        <v>1.1611</v>
      </c>
      <c r="E406" s="2">
        <v>45970</v>
      </c>
      <c r="F406" s="2"/>
      <c r="G406" s="2"/>
      <c r="H406" s="15">
        <f t="shared" si="6"/>
        <v>-1.6016949152542304E-2</v>
      </c>
    </row>
    <row r="407" spans="1:8" ht="13.5" x14ac:dyDescent="0.25">
      <c r="A407" s="11"/>
      <c r="B407" s="10">
        <v>42891</v>
      </c>
      <c r="C407" s="2">
        <v>1.22</v>
      </c>
      <c r="D407" s="2">
        <v>1.1516999999999999</v>
      </c>
      <c r="E407" s="2">
        <v>40916</v>
      </c>
      <c r="F407" s="2"/>
      <c r="G407" s="2"/>
      <c r="H407" s="15">
        <f t="shared" si="6"/>
        <v>-8.0957712513995989E-3</v>
      </c>
    </row>
    <row r="408" spans="1:8" ht="13.5" x14ac:dyDescent="0.25">
      <c r="A408" s="11"/>
      <c r="B408" s="10">
        <v>42892</v>
      </c>
      <c r="C408" s="2">
        <v>1.2</v>
      </c>
      <c r="D408" s="2">
        <v>1.1328</v>
      </c>
      <c r="E408" s="2">
        <v>64772</v>
      </c>
      <c r="F408" s="2"/>
      <c r="G408" s="2"/>
      <c r="H408" s="15">
        <f t="shared" si="6"/>
        <v>-1.6410523573847285E-2</v>
      </c>
    </row>
    <row r="409" spans="1:8" ht="13.5" x14ac:dyDescent="0.25">
      <c r="A409" s="11"/>
      <c r="B409" s="10">
        <v>42893</v>
      </c>
      <c r="C409" s="2">
        <v>1.24</v>
      </c>
      <c r="D409" s="2">
        <v>1.1706000000000001</v>
      </c>
      <c r="E409" s="2">
        <v>58270</v>
      </c>
      <c r="F409" s="2"/>
      <c r="G409" s="2"/>
      <c r="H409" s="15">
        <f t="shared" si="6"/>
        <v>3.336864406779666E-2</v>
      </c>
    </row>
    <row r="410" spans="1:8" ht="13.5" x14ac:dyDescent="0.25">
      <c r="A410" s="11"/>
      <c r="B410" s="10">
        <v>42894</v>
      </c>
      <c r="C410" s="2">
        <v>1.25</v>
      </c>
      <c r="D410" s="2">
        <v>1.18</v>
      </c>
      <c r="E410" s="2">
        <v>8534</v>
      </c>
      <c r="F410" s="2"/>
      <c r="G410" s="2"/>
      <c r="H410" s="15">
        <f t="shared" si="6"/>
        <v>8.0300700495471149E-3</v>
      </c>
    </row>
    <row r="411" spans="1:8" ht="13.5" x14ac:dyDescent="0.25">
      <c r="A411" s="11"/>
      <c r="B411" s="10">
        <v>42895</v>
      </c>
      <c r="C411" s="2">
        <v>1.23</v>
      </c>
      <c r="D411" s="2">
        <v>1.1611</v>
      </c>
      <c r="E411" s="2">
        <v>8293</v>
      </c>
      <c r="F411" s="2"/>
      <c r="G411" s="2"/>
      <c r="H411" s="15">
        <f t="shared" si="6"/>
        <v>-1.6016949152542304E-2</v>
      </c>
    </row>
    <row r="412" spans="1:8" ht="13.5" x14ac:dyDescent="0.25">
      <c r="A412" s="11"/>
      <c r="B412" s="10">
        <v>42898</v>
      </c>
      <c r="C412" s="2">
        <v>1.24</v>
      </c>
      <c r="D412" s="2">
        <v>1.1706000000000001</v>
      </c>
      <c r="E412" s="2">
        <v>8773</v>
      </c>
      <c r="F412" s="2"/>
      <c r="G412" s="2"/>
      <c r="H412" s="15">
        <f t="shared" si="6"/>
        <v>8.1818964774783079E-3</v>
      </c>
    </row>
    <row r="413" spans="1:8" ht="13.5" x14ac:dyDescent="0.25">
      <c r="A413" s="11"/>
      <c r="B413" s="10">
        <v>42899</v>
      </c>
      <c r="C413" s="2">
        <v>1.23</v>
      </c>
      <c r="D413" s="2">
        <v>1.1611</v>
      </c>
      <c r="E413" s="2">
        <v>34852</v>
      </c>
      <c r="F413" s="2"/>
      <c r="G413" s="2"/>
      <c r="H413" s="15">
        <f t="shared" si="6"/>
        <v>-8.1154963266701369E-3</v>
      </c>
    </row>
    <row r="414" spans="1:8" ht="13.5" x14ac:dyDescent="0.25">
      <c r="A414" s="11"/>
      <c r="B414" s="10">
        <v>42900</v>
      </c>
      <c r="C414" s="2">
        <v>1.21</v>
      </c>
      <c r="D414" s="2">
        <v>1.1422000000000001</v>
      </c>
      <c r="E414" s="2">
        <v>5630</v>
      </c>
      <c r="F414" s="2"/>
      <c r="G414" s="2"/>
      <c r="H414" s="15">
        <f t="shared" si="6"/>
        <v>-1.6277667728877718E-2</v>
      </c>
    </row>
    <row r="415" spans="1:8" ht="13.5" x14ac:dyDescent="0.25">
      <c r="A415" s="11"/>
      <c r="B415" s="10">
        <v>42901</v>
      </c>
      <c r="C415" s="2">
        <v>1.18</v>
      </c>
      <c r="D415" s="2">
        <v>1.1138999999999999</v>
      </c>
      <c r="E415" s="2">
        <v>32740</v>
      </c>
      <c r="F415" s="2"/>
      <c r="G415" s="2"/>
      <c r="H415" s="15">
        <f t="shared" si="6"/>
        <v>-2.4776746629312039E-2</v>
      </c>
    </row>
    <row r="416" spans="1:8" ht="13.5" x14ac:dyDescent="0.25">
      <c r="A416" s="11"/>
      <c r="B416" s="10">
        <v>42902</v>
      </c>
      <c r="C416" s="2">
        <v>1.17</v>
      </c>
      <c r="D416" s="2">
        <v>1.1045</v>
      </c>
      <c r="E416" s="2">
        <v>21079</v>
      </c>
      <c r="F416" s="2"/>
      <c r="G416" s="2"/>
      <c r="H416" s="15">
        <f t="shared" si="6"/>
        <v>-8.4388185654007131E-3</v>
      </c>
    </row>
    <row r="417" spans="1:8" ht="13.5" x14ac:dyDescent="0.25">
      <c r="A417" s="11"/>
      <c r="B417" s="10">
        <v>42905</v>
      </c>
      <c r="C417" s="2">
        <v>1.19</v>
      </c>
      <c r="D417" s="2">
        <v>1.1234</v>
      </c>
      <c r="E417" s="2">
        <v>24205</v>
      </c>
      <c r="F417" s="2"/>
      <c r="G417" s="2"/>
      <c r="H417" s="15">
        <f t="shared" si="6"/>
        <v>1.7111815301041118E-2</v>
      </c>
    </row>
    <row r="418" spans="1:8" ht="13.5" x14ac:dyDescent="0.25">
      <c r="A418" s="11"/>
      <c r="B418" s="10">
        <v>42906</v>
      </c>
      <c r="C418" s="2">
        <v>1.17</v>
      </c>
      <c r="D418" s="2">
        <v>1.1045</v>
      </c>
      <c r="E418" s="2">
        <v>34628</v>
      </c>
      <c r="F418" s="2"/>
      <c r="G418" s="2"/>
      <c r="H418" s="15">
        <f t="shared" si="6"/>
        <v>-1.6823927363361153E-2</v>
      </c>
    </row>
    <row r="419" spans="1:8" ht="13.5" x14ac:dyDescent="0.25">
      <c r="A419" s="11"/>
      <c r="B419" s="10">
        <v>42907</v>
      </c>
      <c r="C419" s="2">
        <v>1.18</v>
      </c>
      <c r="D419" s="2">
        <v>1.1138999999999999</v>
      </c>
      <c r="E419" s="2">
        <v>22753</v>
      </c>
      <c r="F419" s="2"/>
      <c r="G419" s="2"/>
      <c r="H419" s="15">
        <f t="shared" si="6"/>
        <v>8.510638297872207E-3</v>
      </c>
    </row>
    <row r="420" spans="1:8" ht="13.5" x14ac:dyDescent="0.25">
      <c r="A420" s="11"/>
      <c r="B420" s="10">
        <v>42908</v>
      </c>
      <c r="C420" s="2">
        <v>1.19</v>
      </c>
      <c r="D420" s="2">
        <v>1.1234</v>
      </c>
      <c r="E420" s="2">
        <v>15570</v>
      </c>
      <c r="F420" s="2"/>
      <c r="G420" s="2"/>
      <c r="H420" s="15">
        <f t="shared" si="6"/>
        <v>8.528593230990273E-3</v>
      </c>
    </row>
    <row r="421" spans="1:8" ht="13.5" x14ac:dyDescent="0.25">
      <c r="A421" s="11"/>
      <c r="B421" s="10">
        <v>42909</v>
      </c>
      <c r="C421" s="2">
        <v>1.23</v>
      </c>
      <c r="D421" s="2">
        <v>1.1611</v>
      </c>
      <c r="E421" s="2">
        <v>21081</v>
      </c>
      <c r="F421" s="2"/>
      <c r="G421" s="2"/>
      <c r="H421" s="15">
        <f t="shared" si="6"/>
        <v>3.355883923802748E-2</v>
      </c>
    </row>
    <row r="422" spans="1:8" ht="13.5" x14ac:dyDescent="0.25">
      <c r="A422" s="11"/>
      <c r="B422" s="10">
        <v>42914</v>
      </c>
      <c r="C422" s="2">
        <v>1.22</v>
      </c>
      <c r="D422" s="2">
        <v>1.1516999999999999</v>
      </c>
      <c r="E422" s="2">
        <v>1032</v>
      </c>
      <c r="F422" s="2"/>
      <c r="G422" s="2"/>
      <c r="H422" s="15">
        <f t="shared" si="6"/>
        <v>-8.0957712513995989E-3</v>
      </c>
    </row>
    <row r="423" spans="1:8" ht="13.5" x14ac:dyDescent="0.25">
      <c r="A423" s="11"/>
      <c r="B423" s="10">
        <v>42915</v>
      </c>
      <c r="C423" s="2">
        <v>1.26</v>
      </c>
      <c r="D423" s="2">
        <v>1.1894</v>
      </c>
      <c r="E423" s="2">
        <v>195014</v>
      </c>
      <c r="F423" s="2"/>
      <c r="G423" s="2"/>
      <c r="H423" s="15">
        <f t="shared" si="6"/>
        <v>3.2734218980637379E-2</v>
      </c>
    </row>
    <row r="424" spans="1:8" ht="13.5" x14ac:dyDescent="0.25">
      <c r="A424" s="11"/>
      <c r="B424" s="10">
        <v>42916</v>
      </c>
      <c r="C424" s="2">
        <v>1.25</v>
      </c>
      <c r="D424" s="2">
        <v>1.18</v>
      </c>
      <c r="E424" s="2">
        <v>5431</v>
      </c>
      <c r="F424" s="2"/>
      <c r="G424" s="2"/>
      <c r="H424" s="15">
        <f t="shared" si="6"/>
        <v>-7.9031444425761519E-3</v>
      </c>
    </row>
    <row r="425" spans="1:8" ht="13.5" x14ac:dyDescent="0.25">
      <c r="A425" s="11"/>
      <c r="B425" s="10">
        <v>42919</v>
      </c>
      <c r="C425" s="2">
        <v>1.25</v>
      </c>
      <c r="D425" s="2">
        <v>1.18</v>
      </c>
      <c r="E425" s="2">
        <v>14840</v>
      </c>
      <c r="F425" s="2"/>
      <c r="G425" s="2"/>
      <c r="H425" s="15">
        <f t="shared" si="6"/>
        <v>0</v>
      </c>
    </row>
    <row r="426" spans="1:8" ht="13.5" x14ac:dyDescent="0.25">
      <c r="A426" s="11"/>
      <c r="B426" s="10">
        <v>42920</v>
      </c>
      <c r="C426" s="2">
        <v>1.24</v>
      </c>
      <c r="D426" s="2">
        <v>1.1706000000000001</v>
      </c>
      <c r="E426" s="2">
        <v>6905</v>
      </c>
      <c r="F426" s="2"/>
      <c r="G426" s="2"/>
      <c r="H426" s="15">
        <f t="shared" si="6"/>
        <v>-7.9661016949151304E-3</v>
      </c>
    </row>
    <row r="427" spans="1:8" ht="13.5" x14ac:dyDescent="0.25">
      <c r="A427" s="11"/>
      <c r="B427" s="10">
        <v>42921</v>
      </c>
      <c r="C427" s="2">
        <v>1.21</v>
      </c>
      <c r="D427" s="2">
        <v>1.1422000000000001</v>
      </c>
      <c r="E427" s="2">
        <v>11380</v>
      </c>
      <c r="F427" s="2"/>
      <c r="G427" s="2"/>
      <c r="H427" s="15">
        <f t="shared" si="6"/>
        <v>-2.4261062702887391E-2</v>
      </c>
    </row>
    <row r="428" spans="1:8" ht="13.5" x14ac:dyDescent="0.25">
      <c r="A428" s="11"/>
      <c r="B428" s="10">
        <v>42922</v>
      </c>
      <c r="C428" s="2">
        <v>1.21</v>
      </c>
      <c r="D428" s="2">
        <v>1.1422000000000001</v>
      </c>
      <c r="E428" s="2">
        <v>13024</v>
      </c>
      <c r="F428" s="2"/>
      <c r="G428" s="2"/>
      <c r="H428" s="15">
        <f t="shared" si="6"/>
        <v>0</v>
      </c>
    </row>
    <row r="429" spans="1:8" ht="13.5" x14ac:dyDescent="0.25">
      <c r="A429" s="11"/>
      <c r="B429" s="10">
        <v>42923</v>
      </c>
      <c r="C429" s="2">
        <v>1.23</v>
      </c>
      <c r="D429" s="2">
        <v>1.1611</v>
      </c>
      <c r="E429" s="2">
        <v>15938</v>
      </c>
      <c r="F429" s="2"/>
      <c r="G429" s="2"/>
      <c r="H429" s="15">
        <f t="shared" si="6"/>
        <v>1.6547014533356604E-2</v>
      </c>
    </row>
    <row r="430" spans="1:8" ht="13.5" x14ac:dyDescent="0.25">
      <c r="A430" s="11"/>
      <c r="B430" s="10">
        <v>42926</v>
      </c>
      <c r="C430" s="2">
        <v>1.23</v>
      </c>
      <c r="D430" s="2">
        <v>1.1611</v>
      </c>
      <c r="E430" s="2">
        <v>32417</v>
      </c>
      <c r="F430" s="2"/>
      <c r="G430" s="2"/>
      <c r="H430" s="15">
        <f t="shared" si="6"/>
        <v>0</v>
      </c>
    </row>
    <row r="431" spans="1:8" ht="13.5" x14ac:dyDescent="0.25">
      <c r="A431" s="11"/>
      <c r="B431" s="10">
        <v>42927</v>
      </c>
      <c r="C431" s="2">
        <v>1.27</v>
      </c>
      <c r="D431" s="2">
        <v>1.1989000000000001</v>
      </c>
      <c r="E431" s="2">
        <v>156762</v>
      </c>
      <c r="F431" s="2"/>
      <c r="G431" s="2"/>
      <c r="H431" s="15">
        <f t="shared" si="6"/>
        <v>3.2555335457755623E-2</v>
      </c>
    </row>
    <row r="432" spans="1:8" ht="13.5" x14ac:dyDescent="0.25">
      <c r="A432" s="11"/>
      <c r="B432" s="10">
        <v>42928</v>
      </c>
      <c r="C432" s="2">
        <v>1.3</v>
      </c>
      <c r="D432" s="2">
        <v>1.2272000000000001</v>
      </c>
      <c r="E432" s="2">
        <v>86941</v>
      </c>
      <c r="F432" s="2"/>
      <c r="G432" s="2"/>
      <c r="H432" s="15">
        <f t="shared" si="6"/>
        <v>2.3604971223621644E-2</v>
      </c>
    </row>
    <row r="433" spans="1:8" ht="13.5" x14ac:dyDescent="0.25">
      <c r="A433" s="11"/>
      <c r="B433" s="10">
        <v>42929</v>
      </c>
      <c r="C433" s="2">
        <v>1.34</v>
      </c>
      <c r="D433" s="2">
        <v>1.2649999999999999</v>
      </c>
      <c r="E433" s="2">
        <v>73339</v>
      </c>
      <c r="F433" s="2"/>
      <c r="G433" s="2"/>
      <c r="H433" s="15">
        <f t="shared" si="6"/>
        <v>3.0801825293350581E-2</v>
      </c>
    </row>
    <row r="434" spans="1:8" ht="13.5" x14ac:dyDescent="0.25">
      <c r="A434" s="11"/>
      <c r="B434" s="10">
        <v>42930</v>
      </c>
      <c r="C434" s="2">
        <v>1.32</v>
      </c>
      <c r="D434" s="2">
        <v>1.2461</v>
      </c>
      <c r="E434" s="2">
        <v>30922</v>
      </c>
      <c r="F434" s="2"/>
      <c r="G434" s="2"/>
      <c r="H434" s="15">
        <f t="shared" si="6"/>
        <v>-1.4940711462450528E-2</v>
      </c>
    </row>
    <row r="435" spans="1:8" ht="13.5" x14ac:dyDescent="0.25">
      <c r="A435" s="11"/>
      <c r="B435" s="10">
        <v>42933</v>
      </c>
      <c r="C435" s="2">
        <v>1.29</v>
      </c>
      <c r="D435" s="2">
        <v>1.2178</v>
      </c>
      <c r="E435" s="2">
        <v>10176</v>
      </c>
      <c r="F435" s="2"/>
      <c r="G435" s="2"/>
      <c r="H435" s="15">
        <f t="shared" si="6"/>
        <v>-2.2710857876574907E-2</v>
      </c>
    </row>
    <row r="436" spans="1:8" ht="13.5" x14ac:dyDescent="0.25">
      <c r="A436" s="11"/>
      <c r="B436" s="10">
        <v>42934</v>
      </c>
      <c r="C436" s="2">
        <v>1.28</v>
      </c>
      <c r="D436" s="2">
        <v>1.2082999999999999</v>
      </c>
      <c r="E436" s="2">
        <v>24223</v>
      </c>
      <c r="F436" s="2"/>
      <c r="G436" s="2"/>
      <c r="H436" s="15">
        <f t="shared" si="6"/>
        <v>-7.8009525373625094E-3</v>
      </c>
    </row>
    <row r="437" spans="1:8" ht="13.5" x14ac:dyDescent="0.25">
      <c r="A437" s="11"/>
      <c r="B437" s="10">
        <v>42935</v>
      </c>
      <c r="C437" s="2">
        <v>1.27</v>
      </c>
      <c r="D437" s="2">
        <v>1.1989000000000001</v>
      </c>
      <c r="E437" s="2">
        <v>5661</v>
      </c>
      <c r="F437" s="2"/>
      <c r="G437" s="2"/>
      <c r="H437" s="15">
        <f t="shared" si="6"/>
        <v>-7.7795249524123594E-3</v>
      </c>
    </row>
    <row r="438" spans="1:8" ht="13.5" x14ac:dyDescent="0.25">
      <c r="A438" s="11"/>
      <c r="B438" s="10">
        <v>42936</v>
      </c>
      <c r="C438" s="2">
        <v>1.25</v>
      </c>
      <c r="D438" s="2">
        <v>1.18</v>
      </c>
      <c r="E438" s="2">
        <v>15168</v>
      </c>
      <c r="F438" s="2"/>
      <c r="G438" s="2"/>
      <c r="H438" s="15">
        <f t="shared" si="6"/>
        <v>-1.5764450746517757E-2</v>
      </c>
    </row>
    <row r="439" spans="1:8" ht="13.5" x14ac:dyDescent="0.25">
      <c r="A439" s="11"/>
      <c r="B439" s="10">
        <v>42937</v>
      </c>
      <c r="C439" s="2">
        <v>1.23</v>
      </c>
      <c r="D439" s="2">
        <v>1.1611</v>
      </c>
      <c r="E439" s="2">
        <v>4942</v>
      </c>
      <c r="F439" s="2"/>
      <c r="G439" s="2"/>
      <c r="H439" s="15">
        <f t="shared" si="6"/>
        <v>-1.6016949152542304E-2</v>
      </c>
    </row>
    <row r="440" spans="1:8" ht="13.5" x14ac:dyDescent="0.25">
      <c r="A440" s="11"/>
      <c r="B440" s="10">
        <v>42940</v>
      </c>
      <c r="C440" s="2">
        <v>1.26</v>
      </c>
      <c r="D440" s="2">
        <v>1.1894</v>
      </c>
      <c r="E440" s="2">
        <v>28925</v>
      </c>
      <c r="F440" s="2"/>
      <c r="G440" s="2"/>
      <c r="H440" s="15">
        <f t="shared" si="6"/>
        <v>2.4373438980277315E-2</v>
      </c>
    </row>
    <row r="441" spans="1:8" ht="13.5" x14ac:dyDescent="0.25">
      <c r="A441" s="11"/>
      <c r="B441" s="10">
        <v>42942</v>
      </c>
      <c r="C441" s="2">
        <v>1.26</v>
      </c>
      <c r="D441" s="2">
        <v>1.1894</v>
      </c>
      <c r="E441" s="2">
        <v>10893</v>
      </c>
      <c r="F441" s="2"/>
      <c r="G441" s="2"/>
      <c r="H441" s="15">
        <f t="shared" si="6"/>
        <v>0</v>
      </c>
    </row>
    <row r="442" spans="1:8" ht="13.5" x14ac:dyDescent="0.25">
      <c r="A442" s="11"/>
      <c r="B442" s="10">
        <v>42943</v>
      </c>
      <c r="C442" s="2">
        <v>1.27</v>
      </c>
      <c r="D442" s="2">
        <v>1.1989000000000001</v>
      </c>
      <c r="E442" s="2">
        <v>31907</v>
      </c>
      <c r="F442" s="2"/>
      <c r="G442" s="2"/>
      <c r="H442" s="15">
        <f t="shared" si="6"/>
        <v>7.9872204472843985E-3</v>
      </c>
    </row>
    <row r="443" spans="1:8" ht="13.5" x14ac:dyDescent="0.25">
      <c r="A443" s="11"/>
      <c r="B443" s="10">
        <v>42944</v>
      </c>
      <c r="C443" s="2">
        <v>1.28</v>
      </c>
      <c r="D443" s="2">
        <v>1.2082999999999999</v>
      </c>
      <c r="E443" s="2">
        <v>10098</v>
      </c>
      <c r="F443" s="2"/>
      <c r="G443" s="2"/>
      <c r="H443" s="15">
        <f t="shared" si="6"/>
        <v>7.8405204771038895E-3</v>
      </c>
    </row>
    <row r="444" spans="1:8" ht="13.5" x14ac:dyDescent="0.25">
      <c r="A444" s="11"/>
      <c r="B444" s="10">
        <v>42947</v>
      </c>
      <c r="C444" s="2">
        <v>1.27</v>
      </c>
      <c r="D444" s="2">
        <v>1.1989000000000001</v>
      </c>
      <c r="E444" s="2">
        <v>15352</v>
      </c>
      <c r="F444" s="2"/>
      <c r="G444" s="2"/>
      <c r="H444" s="15">
        <f t="shared" si="6"/>
        <v>-7.7795249524123594E-3</v>
      </c>
    </row>
    <row r="445" spans="1:8" ht="13.5" x14ac:dyDescent="0.25">
      <c r="A445" s="11"/>
      <c r="B445" s="10">
        <v>42948</v>
      </c>
      <c r="C445" s="2">
        <v>1.28</v>
      </c>
      <c r="D445" s="2">
        <v>1.2082999999999999</v>
      </c>
      <c r="E445" s="2">
        <v>14959</v>
      </c>
      <c r="F445" s="2"/>
      <c r="G445" s="2"/>
      <c r="H445" s="15">
        <f t="shared" si="6"/>
        <v>7.8405204771038895E-3</v>
      </c>
    </row>
    <row r="446" spans="1:8" ht="13.5" x14ac:dyDescent="0.25">
      <c r="A446" s="11"/>
      <c r="B446" s="10">
        <v>42949</v>
      </c>
      <c r="C446" s="2">
        <v>1.29</v>
      </c>
      <c r="D446" s="2">
        <v>1.2178</v>
      </c>
      <c r="E446" s="2">
        <v>4467</v>
      </c>
      <c r="F446" s="2"/>
      <c r="G446" s="2"/>
      <c r="H446" s="15">
        <f t="shared" si="6"/>
        <v>7.8622858561616035E-3</v>
      </c>
    </row>
    <row r="447" spans="1:8" ht="13.5" x14ac:dyDescent="0.25">
      <c r="A447" s="11"/>
      <c r="B447" s="10">
        <v>42950</v>
      </c>
      <c r="C447" s="2">
        <v>1.28</v>
      </c>
      <c r="D447" s="2">
        <v>1.2082999999999999</v>
      </c>
      <c r="E447" s="2">
        <v>8281</v>
      </c>
      <c r="F447" s="2"/>
      <c r="G447" s="2"/>
      <c r="H447" s="15">
        <f t="shared" si="6"/>
        <v>-7.8009525373625094E-3</v>
      </c>
    </row>
    <row r="448" spans="1:8" ht="13.5" x14ac:dyDescent="0.25">
      <c r="A448" s="11"/>
      <c r="B448" s="10">
        <v>42951</v>
      </c>
      <c r="C448" s="2">
        <v>1.26</v>
      </c>
      <c r="D448" s="2">
        <v>1.1894</v>
      </c>
      <c r="E448" s="2">
        <v>13046</v>
      </c>
      <c r="F448" s="2"/>
      <c r="G448" s="2"/>
      <c r="H448" s="15">
        <f t="shared" si="6"/>
        <v>-1.564181080857396E-2</v>
      </c>
    </row>
    <row r="449" spans="1:8" ht="13.5" x14ac:dyDescent="0.25">
      <c r="A449" s="11"/>
      <c r="B449" s="10">
        <v>42954</v>
      </c>
      <c r="C449" s="2">
        <v>1.25</v>
      </c>
      <c r="D449" s="2">
        <v>1.18</v>
      </c>
      <c r="E449" s="2">
        <v>5354</v>
      </c>
      <c r="F449" s="2"/>
      <c r="G449" s="2"/>
      <c r="H449" s="15">
        <f t="shared" si="6"/>
        <v>-7.9031444425761519E-3</v>
      </c>
    </row>
    <row r="450" spans="1:8" ht="13.5" x14ac:dyDescent="0.25">
      <c r="A450" s="11"/>
      <c r="B450" s="10">
        <v>42955</v>
      </c>
      <c r="C450" s="2">
        <v>1.24</v>
      </c>
      <c r="D450" s="2">
        <v>1.1706000000000001</v>
      </c>
      <c r="E450" s="2">
        <v>2493</v>
      </c>
      <c r="F450" s="2"/>
      <c r="G450" s="2"/>
      <c r="H450" s="15">
        <f t="shared" si="6"/>
        <v>-7.9661016949151304E-3</v>
      </c>
    </row>
    <row r="451" spans="1:8" ht="13.5" x14ac:dyDescent="0.25">
      <c r="A451" s="11"/>
      <c r="B451" s="10">
        <v>42956</v>
      </c>
      <c r="C451" s="2">
        <v>1.24</v>
      </c>
      <c r="D451" s="2">
        <v>1.1706000000000001</v>
      </c>
      <c r="E451" s="2">
        <v>14565</v>
      </c>
      <c r="F451" s="2"/>
      <c r="G451" s="2"/>
      <c r="H451" s="15">
        <f t="shared" si="6"/>
        <v>0</v>
      </c>
    </row>
    <row r="452" spans="1:8" ht="13.5" x14ac:dyDescent="0.25">
      <c r="A452" s="11"/>
      <c r="B452" s="10">
        <v>42957</v>
      </c>
      <c r="C452" s="2">
        <v>1.21</v>
      </c>
      <c r="D452" s="2">
        <v>1.1422000000000001</v>
      </c>
      <c r="E452" s="2">
        <v>11968</v>
      </c>
      <c r="F452" s="2"/>
      <c r="G452" s="2"/>
      <c r="H452" s="15">
        <f t="shared" si="6"/>
        <v>-2.4261062702887391E-2</v>
      </c>
    </row>
    <row r="453" spans="1:8" ht="13.5" x14ac:dyDescent="0.25">
      <c r="A453" s="11"/>
      <c r="B453" s="10">
        <v>42958</v>
      </c>
      <c r="C453" s="2">
        <v>1.23</v>
      </c>
      <c r="D453" s="2">
        <v>1.1611</v>
      </c>
      <c r="E453" s="2">
        <v>2872</v>
      </c>
      <c r="F453" s="2"/>
      <c r="G453" s="2"/>
      <c r="H453" s="15">
        <f t="shared" si="6"/>
        <v>1.6547014533356604E-2</v>
      </c>
    </row>
    <row r="454" spans="1:8" ht="13.5" x14ac:dyDescent="0.25">
      <c r="A454" s="11"/>
      <c r="B454" s="10">
        <v>42961</v>
      </c>
      <c r="C454" s="2">
        <v>1.19</v>
      </c>
      <c r="D454" s="2">
        <v>1.1234</v>
      </c>
      <c r="E454" s="2">
        <v>175569</v>
      </c>
      <c r="F454" s="2"/>
      <c r="G454" s="2"/>
      <c r="H454" s="15">
        <f t="shared" si="6"/>
        <v>-3.2469210231676912E-2</v>
      </c>
    </row>
    <row r="455" spans="1:8" ht="13.5" x14ac:dyDescent="0.25">
      <c r="A455" s="11"/>
      <c r="B455" s="10">
        <v>42962</v>
      </c>
      <c r="C455" s="2">
        <v>1.19</v>
      </c>
      <c r="D455" s="2">
        <v>1.1234</v>
      </c>
      <c r="E455" s="2">
        <v>56038</v>
      </c>
      <c r="F455" s="2"/>
      <c r="G455" s="2"/>
      <c r="H455" s="15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1.21</v>
      </c>
      <c r="D456" s="2">
        <v>1.1422000000000001</v>
      </c>
      <c r="E456" s="2">
        <v>4257</v>
      </c>
      <c r="F456" s="2"/>
      <c r="G456" s="2"/>
      <c r="H456" s="15">
        <f t="shared" si="7"/>
        <v>1.6734911874666327E-2</v>
      </c>
    </row>
    <row r="457" spans="1:8" ht="13.5" x14ac:dyDescent="0.25">
      <c r="A457" s="11"/>
      <c r="B457" s="10">
        <v>42964</v>
      </c>
      <c r="C457" s="2">
        <v>1.19</v>
      </c>
      <c r="D457" s="2">
        <v>1.1234</v>
      </c>
      <c r="E457" s="2">
        <v>53504</v>
      </c>
      <c r="F457" s="2"/>
      <c r="G457" s="2"/>
      <c r="H457" s="15">
        <f t="shared" si="7"/>
        <v>-1.6459464191910477E-2</v>
      </c>
    </row>
    <row r="458" spans="1:8" ht="13.5" x14ac:dyDescent="0.25">
      <c r="A458" s="11"/>
      <c r="B458" s="10">
        <v>42965</v>
      </c>
      <c r="C458" s="2">
        <v>1.19</v>
      </c>
      <c r="D458" s="2">
        <v>1.1234</v>
      </c>
      <c r="E458" s="2">
        <v>21418</v>
      </c>
      <c r="F458" s="2"/>
      <c r="G458" s="2"/>
      <c r="H458" s="15">
        <f t="shared" si="7"/>
        <v>0</v>
      </c>
    </row>
    <row r="459" spans="1:8" ht="13.5" x14ac:dyDescent="0.25">
      <c r="A459" s="11"/>
      <c r="B459" s="10">
        <v>42968</v>
      </c>
      <c r="C459" s="2">
        <v>1.2</v>
      </c>
      <c r="D459" s="2">
        <v>1.1328</v>
      </c>
      <c r="E459" s="2">
        <v>7936</v>
      </c>
      <c r="F459" s="2"/>
      <c r="G459" s="2"/>
      <c r="H459" s="15">
        <f t="shared" si="7"/>
        <v>8.3674559373331635E-3</v>
      </c>
    </row>
    <row r="460" spans="1:8" ht="13.5" x14ac:dyDescent="0.25">
      <c r="A460" s="11"/>
      <c r="B460" s="10">
        <v>42969</v>
      </c>
      <c r="C460" s="2">
        <v>1.19</v>
      </c>
      <c r="D460" s="2">
        <v>1.1234</v>
      </c>
      <c r="E460" s="2">
        <v>4402</v>
      </c>
      <c r="F460" s="2"/>
      <c r="G460" s="2"/>
      <c r="H460" s="15">
        <f t="shared" si="7"/>
        <v>-8.2980225988701223E-3</v>
      </c>
    </row>
    <row r="461" spans="1:8" ht="13.5" x14ac:dyDescent="0.25">
      <c r="A461" s="11"/>
      <c r="B461" s="10">
        <v>42970</v>
      </c>
      <c r="C461" s="2">
        <v>1.19</v>
      </c>
      <c r="D461" s="2">
        <v>1.1234</v>
      </c>
      <c r="E461" s="2">
        <v>27653</v>
      </c>
      <c r="F461" s="2"/>
      <c r="G461" s="2"/>
      <c r="H461" s="15">
        <f t="shared" si="7"/>
        <v>0</v>
      </c>
    </row>
    <row r="462" spans="1:8" ht="13.5" x14ac:dyDescent="0.25">
      <c r="A462" s="11"/>
      <c r="B462" s="10">
        <v>42971</v>
      </c>
      <c r="C462" s="2">
        <v>1.18</v>
      </c>
      <c r="D462" s="2">
        <v>1.1138999999999999</v>
      </c>
      <c r="E462" s="2">
        <v>33774</v>
      </c>
      <c r="F462" s="2"/>
      <c r="G462" s="2"/>
      <c r="H462" s="15">
        <f t="shared" si="7"/>
        <v>-8.4564714260281868E-3</v>
      </c>
    </row>
    <row r="463" spans="1:8" ht="13.5" x14ac:dyDescent="0.25">
      <c r="A463" s="11"/>
      <c r="B463" s="10">
        <v>42972</v>
      </c>
      <c r="C463" s="2">
        <v>1.18</v>
      </c>
      <c r="D463" s="2">
        <v>1.1138999999999999</v>
      </c>
      <c r="E463" s="2">
        <v>3642</v>
      </c>
      <c r="F463" s="2"/>
      <c r="G463" s="2"/>
      <c r="H463" s="15">
        <f t="shared" si="7"/>
        <v>0</v>
      </c>
    </row>
    <row r="464" spans="1:8" ht="13.5" x14ac:dyDescent="0.25">
      <c r="A464" s="11"/>
      <c r="B464" s="10">
        <v>42975</v>
      </c>
      <c r="C464" s="2">
        <v>1.18</v>
      </c>
      <c r="D464" s="2">
        <v>1.1138999999999999</v>
      </c>
      <c r="E464" s="2">
        <v>13507</v>
      </c>
      <c r="F464" s="2"/>
      <c r="G464" s="2"/>
      <c r="H464" s="15">
        <f t="shared" si="7"/>
        <v>0</v>
      </c>
    </row>
    <row r="465" spans="1:8" ht="13.5" x14ac:dyDescent="0.25">
      <c r="A465" s="11"/>
      <c r="B465" s="10">
        <v>42976</v>
      </c>
      <c r="C465" s="2">
        <v>1.17</v>
      </c>
      <c r="D465" s="2">
        <v>1.1045</v>
      </c>
      <c r="E465" s="2">
        <v>61383</v>
      </c>
      <c r="F465" s="2"/>
      <c r="G465" s="2"/>
      <c r="H465" s="15">
        <f t="shared" si="7"/>
        <v>-8.4388185654007131E-3</v>
      </c>
    </row>
    <row r="466" spans="1:8" ht="13.5" x14ac:dyDescent="0.25">
      <c r="A466" s="11"/>
      <c r="B466" s="10">
        <v>42977</v>
      </c>
      <c r="C466" s="2">
        <v>1.1599999999999999</v>
      </c>
      <c r="D466" s="2">
        <v>1.095</v>
      </c>
      <c r="E466" s="2">
        <v>39923</v>
      </c>
      <c r="F466" s="2"/>
      <c r="G466" s="2"/>
      <c r="H466" s="15">
        <f t="shared" si="7"/>
        <v>-8.6011770031689128E-3</v>
      </c>
    </row>
    <row r="467" spans="1:8" ht="13.5" x14ac:dyDescent="0.25">
      <c r="A467" s="11"/>
      <c r="B467" s="10">
        <v>42978</v>
      </c>
      <c r="C467" s="2">
        <v>1.1599999999999999</v>
      </c>
      <c r="D467" s="2">
        <v>1.095</v>
      </c>
      <c r="E467" s="2">
        <v>66480</v>
      </c>
      <c r="F467" s="2"/>
      <c r="G467" s="2"/>
      <c r="H467" s="15">
        <f t="shared" si="7"/>
        <v>0</v>
      </c>
    </row>
    <row r="468" spans="1:8" ht="13.5" x14ac:dyDescent="0.25">
      <c r="A468" s="11"/>
      <c r="B468" s="10">
        <v>42982</v>
      </c>
      <c r="C468" s="2">
        <v>1.19</v>
      </c>
      <c r="D468" s="2">
        <v>1.1234</v>
      </c>
      <c r="E468" s="2">
        <v>1421</v>
      </c>
      <c r="F468" s="2"/>
      <c r="G468" s="2"/>
      <c r="H468" s="15">
        <f t="shared" si="7"/>
        <v>2.5936073059360715E-2</v>
      </c>
    </row>
    <row r="469" spans="1:8" ht="13.5" x14ac:dyDescent="0.25">
      <c r="A469" s="11"/>
      <c r="B469" s="10">
        <v>42983</v>
      </c>
      <c r="C469" s="2">
        <v>1.1599999999999999</v>
      </c>
      <c r="D469" s="2">
        <v>1.095</v>
      </c>
      <c r="E469" s="2">
        <v>29363</v>
      </c>
      <c r="F469" s="2"/>
      <c r="G469" s="2"/>
      <c r="H469" s="15">
        <f t="shared" si="7"/>
        <v>-2.5280398789389338E-2</v>
      </c>
    </row>
    <row r="470" spans="1:8" ht="13.5" x14ac:dyDescent="0.25">
      <c r="A470" s="11"/>
      <c r="B470" s="10">
        <v>42984</v>
      </c>
      <c r="C470" s="2">
        <v>1.1399999999999999</v>
      </c>
      <c r="D470" s="2">
        <v>1.0762</v>
      </c>
      <c r="E470" s="2">
        <v>109234</v>
      </c>
      <c r="F470" s="2"/>
      <c r="G470" s="2"/>
      <c r="H470" s="15">
        <f t="shared" si="7"/>
        <v>-1.7168949771689434E-2</v>
      </c>
    </row>
    <row r="471" spans="1:8" ht="13.5" x14ac:dyDescent="0.25">
      <c r="A471" s="11"/>
      <c r="B471" s="10">
        <v>42985</v>
      </c>
      <c r="C471" s="2">
        <v>1.1599999999999999</v>
      </c>
      <c r="D471" s="2">
        <v>1.095</v>
      </c>
      <c r="E471" s="2">
        <v>11815</v>
      </c>
      <c r="F471" s="2"/>
      <c r="G471" s="2"/>
      <c r="H471" s="15">
        <f t="shared" si="7"/>
        <v>1.7468871956885269E-2</v>
      </c>
    </row>
    <row r="472" spans="1:8" ht="13.5" x14ac:dyDescent="0.25">
      <c r="A472" s="11"/>
      <c r="B472" s="10">
        <v>42986</v>
      </c>
      <c r="C472" s="2">
        <v>1.19</v>
      </c>
      <c r="D472" s="2">
        <v>1.1234</v>
      </c>
      <c r="E472" s="2">
        <v>21797</v>
      </c>
      <c r="F472" s="2"/>
      <c r="G472" s="2"/>
      <c r="H472" s="15">
        <f t="shared" si="7"/>
        <v>2.5936073059360715E-2</v>
      </c>
    </row>
    <row r="473" spans="1:8" ht="13.5" x14ac:dyDescent="0.25">
      <c r="A473" s="11"/>
      <c r="B473" s="10">
        <v>42989</v>
      </c>
      <c r="C473" s="2">
        <v>1.1599999999999999</v>
      </c>
      <c r="D473" s="2">
        <v>1.095</v>
      </c>
      <c r="E473" s="2">
        <v>10259</v>
      </c>
      <c r="F473" s="2"/>
      <c r="G473" s="2"/>
      <c r="H473" s="15">
        <f t="shared" si="7"/>
        <v>-2.5280398789389338E-2</v>
      </c>
    </row>
    <row r="474" spans="1:8" ht="13.5" x14ac:dyDescent="0.25">
      <c r="A474" s="11"/>
      <c r="B474" s="10">
        <v>42990</v>
      </c>
      <c r="C474" s="2">
        <v>1.17</v>
      </c>
      <c r="D474" s="2">
        <v>1.1045</v>
      </c>
      <c r="E474" s="2">
        <v>63652</v>
      </c>
      <c r="F474" s="2"/>
      <c r="G474" s="2"/>
      <c r="H474" s="15">
        <f t="shared" si="7"/>
        <v>8.6757990867580501E-3</v>
      </c>
    </row>
    <row r="475" spans="1:8" ht="13.5" x14ac:dyDescent="0.25">
      <c r="A475" s="11"/>
      <c r="B475" s="10">
        <v>42991</v>
      </c>
      <c r="C475" s="2">
        <v>1.1599999999999999</v>
      </c>
      <c r="D475" s="2">
        <v>1.095</v>
      </c>
      <c r="E475" s="2">
        <v>5995</v>
      </c>
      <c r="F475" s="2"/>
      <c r="G475" s="2"/>
      <c r="H475" s="15">
        <f t="shared" si="7"/>
        <v>-8.6011770031689128E-3</v>
      </c>
    </row>
    <row r="476" spans="1:8" ht="13.5" x14ac:dyDescent="0.25">
      <c r="A476" s="11"/>
      <c r="B476" s="10">
        <v>42992</v>
      </c>
      <c r="C476" s="2">
        <v>1.1499999999999999</v>
      </c>
      <c r="D476" s="2">
        <v>1.0855999999999999</v>
      </c>
      <c r="E476" s="2">
        <v>10030</v>
      </c>
      <c r="F476" s="2"/>
      <c r="G476" s="2"/>
      <c r="H476" s="15">
        <f t="shared" si="7"/>
        <v>-8.5844748858448176E-3</v>
      </c>
    </row>
    <row r="477" spans="1:8" ht="13.5" x14ac:dyDescent="0.25">
      <c r="A477" s="11"/>
      <c r="B477" s="10">
        <v>42993</v>
      </c>
      <c r="C477" s="2">
        <v>1.1599999999999999</v>
      </c>
      <c r="D477" s="2">
        <v>1.095</v>
      </c>
      <c r="E477" s="2">
        <v>90858</v>
      </c>
      <c r="F477" s="2"/>
      <c r="G477" s="2"/>
      <c r="H477" s="15">
        <f t="shared" si="7"/>
        <v>8.6588061901253458E-3</v>
      </c>
    </row>
    <row r="478" spans="1:8" ht="13.5" x14ac:dyDescent="0.25">
      <c r="A478" s="11"/>
      <c r="B478" s="10">
        <v>42996</v>
      </c>
      <c r="C478" s="2">
        <v>1.19</v>
      </c>
      <c r="D478" s="2">
        <v>1.1234</v>
      </c>
      <c r="E478" s="2">
        <v>30860</v>
      </c>
      <c r="F478" s="2"/>
      <c r="G478" s="2"/>
      <c r="H478" s="15">
        <f t="shared" si="7"/>
        <v>2.5936073059360715E-2</v>
      </c>
    </row>
    <row r="479" spans="1:8" ht="13.5" x14ac:dyDescent="0.25">
      <c r="A479" s="11"/>
      <c r="B479" s="10">
        <v>42997</v>
      </c>
      <c r="C479" s="2">
        <v>1.19</v>
      </c>
      <c r="D479" s="2">
        <v>1.1234</v>
      </c>
      <c r="E479" s="2">
        <v>19488</v>
      </c>
      <c r="F479" s="2"/>
      <c r="G479" s="2"/>
      <c r="H479" s="15">
        <f t="shared" si="7"/>
        <v>0</v>
      </c>
    </row>
    <row r="480" spans="1:8" ht="13.5" x14ac:dyDescent="0.25">
      <c r="A480" s="11"/>
      <c r="B480" s="10">
        <v>42998</v>
      </c>
      <c r="C480" s="2">
        <v>1.18</v>
      </c>
      <c r="D480" s="2">
        <v>1.1138999999999999</v>
      </c>
      <c r="E480" s="2">
        <v>22794</v>
      </c>
      <c r="F480" s="2"/>
      <c r="G480" s="2"/>
      <c r="H480" s="15">
        <f t="shared" si="7"/>
        <v>-8.4564714260281868E-3</v>
      </c>
    </row>
    <row r="481" spans="1:8" ht="13.5" x14ac:dyDescent="0.25">
      <c r="A481" s="11"/>
      <c r="B481" s="10">
        <v>43000</v>
      </c>
      <c r="C481" s="2">
        <v>1.19</v>
      </c>
      <c r="D481" s="2">
        <v>1.1234</v>
      </c>
      <c r="E481" s="2">
        <v>35231</v>
      </c>
      <c r="F481" s="2"/>
      <c r="G481" s="2"/>
      <c r="H481" s="15">
        <f t="shared" si="7"/>
        <v>8.528593230990273E-3</v>
      </c>
    </row>
    <row r="482" spans="1:8" ht="13.5" x14ac:dyDescent="0.25">
      <c r="A482" s="11"/>
      <c r="B482" s="10">
        <v>43003</v>
      </c>
      <c r="C482" s="2">
        <v>1.17</v>
      </c>
      <c r="D482" s="2">
        <v>1.1045</v>
      </c>
      <c r="E482" s="2">
        <v>10702</v>
      </c>
      <c r="F482" s="2"/>
      <c r="G482" s="2"/>
      <c r="H482" s="15">
        <f t="shared" si="7"/>
        <v>-1.6823927363361153E-2</v>
      </c>
    </row>
    <row r="483" spans="1:8" ht="13.5" x14ac:dyDescent="0.25">
      <c r="A483" s="11"/>
      <c r="B483" s="10">
        <v>43004</v>
      </c>
      <c r="C483" s="2">
        <v>1.17</v>
      </c>
      <c r="D483" s="2">
        <v>1.1045</v>
      </c>
      <c r="E483" s="2">
        <v>1601</v>
      </c>
      <c r="F483" s="2"/>
      <c r="G483" s="2"/>
      <c r="H483" s="15">
        <f t="shared" si="7"/>
        <v>0</v>
      </c>
    </row>
    <row r="484" spans="1:8" ht="13.5" x14ac:dyDescent="0.25">
      <c r="A484" s="11"/>
      <c r="B484" s="10">
        <v>43005</v>
      </c>
      <c r="C484" s="2">
        <v>1.18</v>
      </c>
      <c r="D484" s="2">
        <v>1.1138999999999999</v>
      </c>
      <c r="E484" s="2">
        <v>7057</v>
      </c>
      <c r="F484" s="2"/>
      <c r="G484" s="2"/>
      <c r="H484" s="15">
        <f t="shared" si="7"/>
        <v>8.510638297872207E-3</v>
      </c>
    </row>
    <row r="485" spans="1:8" ht="13.5" x14ac:dyDescent="0.25">
      <c r="A485" s="11"/>
      <c r="B485" s="10">
        <v>43006</v>
      </c>
      <c r="C485" s="2">
        <v>1.1499999999999999</v>
      </c>
      <c r="D485" s="2">
        <v>1.0855999999999999</v>
      </c>
      <c r="E485" s="2">
        <v>15902</v>
      </c>
      <c r="F485" s="2"/>
      <c r="G485" s="2"/>
      <c r="H485" s="15">
        <f t="shared" si="7"/>
        <v>-2.5406230361791897E-2</v>
      </c>
    </row>
    <row r="486" spans="1:8" ht="13.5" x14ac:dyDescent="0.25">
      <c r="A486" s="11"/>
      <c r="B486" s="10">
        <v>43007</v>
      </c>
      <c r="C486" s="2">
        <v>1.1399999999999999</v>
      </c>
      <c r="D486" s="2">
        <v>1.0762</v>
      </c>
      <c r="E486" s="2">
        <v>22418</v>
      </c>
      <c r="F486" s="2"/>
      <c r="G486" s="2"/>
      <c r="H486" s="15">
        <f t="shared" si="7"/>
        <v>-8.6588061901251411E-3</v>
      </c>
    </row>
    <row r="487" spans="1:8" ht="13.5" x14ac:dyDescent="0.25">
      <c r="A487" s="11"/>
      <c r="B487" s="10">
        <v>43010</v>
      </c>
      <c r="C487" s="2">
        <v>1.1299999999999999</v>
      </c>
      <c r="D487" s="2">
        <v>1.0667</v>
      </c>
      <c r="E487" s="2">
        <v>27654</v>
      </c>
      <c r="F487" s="2"/>
      <c r="G487" s="2"/>
      <c r="H487" s="15">
        <f t="shared" si="7"/>
        <v>-8.8273555101282888E-3</v>
      </c>
    </row>
    <row r="488" spans="1:8" ht="13.5" x14ac:dyDescent="0.25">
      <c r="A488" s="11"/>
      <c r="B488" s="10">
        <v>43011</v>
      </c>
      <c r="C488" s="2">
        <v>1.1399999999999999</v>
      </c>
      <c r="D488" s="2">
        <v>1.0762</v>
      </c>
      <c r="E488" s="2">
        <v>11960</v>
      </c>
      <c r="F488" s="2"/>
      <c r="G488" s="2"/>
      <c r="H488" s="15">
        <f t="shared" si="7"/>
        <v>8.9059716883847975E-3</v>
      </c>
    </row>
    <row r="489" spans="1:8" ht="13.5" x14ac:dyDescent="0.25">
      <c r="A489" s="11"/>
      <c r="B489" s="10">
        <v>43012</v>
      </c>
      <c r="C489" s="2">
        <v>1.1299999999999999</v>
      </c>
      <c r="D489" s="2">
        <v>1.0667</v>
      </c>
      <c r="E489" s="2">
        <v>32200</v>
      </c>
      <c r="F489" s="2"/>
      <c r="G489" s="2"/>
      <c r="H489" s="15">
        <f t="shared" si="7"/>
        <v>-8.8273555101282888E-3</v>
      </c>
    </row>
    <row r="490" spans="1:8" ht="13.5" x14ac:dyDescent="0.25">
      <c r="A490" s="11"/>
      <c r="B490" s="10">
        <v>43013</v>
      </c>
      <c r="C490" s="2">
        <v>1.1200000000000001</v>
      </c>
      <c r="D490" s="2">
        <v>1.0572999999999999</v>
      </c>
      <c r="E490" s="2">
        <v>14257</v>
      </c>
      <c r="F490" s="2"/>
      <c r="G490" s="2"/>
      <c r="H490" s="15">
        <f t="shared" si="7"/>
        <v>-8.812224617980759E-3</v>
      </c>
    </row>
    <row r="491" spans="1:8" ht="13.5" x14ac:dyDescent="0.25">
      <c r="A491" s="11"/>
      <c r="B491" s="10">
        <v>43014</v>
      </c>
      <c r="C491" s="2">
        <v>1.1299999999999999</v>
      </c>
      <c r="D491" s="2">
        <v>1.0667</v>
      </c>
      <c r="E491" s="2">
        <v>11726</v>
      </c>
      <c r="F491" s="2"/>
      <c r="G491" s="2"/>
      <c r="H491" s="15">
        <f t="shared" si="7"/>
        <v>8.890570320628087E-3</v>
      </c>
    </row>
    <row r="492" spans="1:8" ht="13.5" x14ac:dyDescent="0.25">
      <c r="A492" s="11"/>
      <c r="B492" s="10">
        <v>43017</v>
      </c>
      <c r="C492" s="2">
        <v>1.1000000000000001</v>
      </c>
      <c r="D492" s="2">
        <v>1.0384</v>
      </c>
      <c r="E492" s="2">
        <v>87872</v>
      </c>
      <c r="F492" s="2"/>
      <c r="G492" s="2"/>
      <c r="H492" s="15">
        <f t="shared" si="7"/>
        <v>-2.6530420924346106E-2</v>
      </c>
    </row>
    <row r="493" spans="1:8" ht="13.5" x14ac:dyDescent="0.25">
      <c r="A493" s="11"/>
      <c r="B493" s="10">
        <v>43018</v>
      </c>
      <c r="C493" s="2">
        <v>1.06</v>
      </c>
      <c r="D493" s="2">
        <v>1.0005999999999999</v>
      </c>
      <c r="E493" s="2">
        <v>54978</v>
      </c>
      <c r="F493" s="2"/>
      <c r="G493" s="2"/>
      <c r="H493" s="15">
        <f t="shared" si="7"/>
        <v>-3.6402157164869081E-2</v>
      </c>
    </row>
    <row r="494" spans="1:8" ht="13.5" x14ac:dyDescent="0.25">
      <c r="A494" s="11"/>
      <c r="B494" s="10">
        <v>43019</v>
      </c>
      <c r="C494" s="2">
        <v>1.06</v>
      </c>
      <c r="D494" s="2">
        <v>1.0005999999999999</v>
      </c>
      <c r="E494" s="2">
        <v>51911</v>
      </c>
      <c r="F494" s="2"/>
      <c r="G494" s="2"/>
      <c r="H494" s="15">
        <f t="shared" si="7"/>
        <v>0</v>
      </c>
    </row>
    <row r="495" spans="1:8" ht="13.5" x14ac:dyDescent="0.25">
      <c r="A495" s="11"/>
      <c r="B495" s="10">
        <v>43020</v>
      </c>
      <c r="C495" s="2">
        <v>1.04</v>
      </c>
      <c r="D495" s="2">
        <v>0.98180000000000001</v>
      </c>
      <c r="E495" s="2">
        <v>47889</v>
      </c>
      <c r="F495" s="2"/>
      <c r="G495" s="2"/>
      <c r="H495" s="15">
        <f t="shared" si="7"/>
        <v>-1.8788726763941565E-2</v>
      </c>
    </row>
    <row r="496" spans="1:8" ht="13.5" x14ac:dyDescent="0.25">
      <c r="A496" s="11"/>
      <c r="B496" s="10">
        <v>43021</v>
      </c>
      <c r="C496" s="2">
        <v>1.03</v>
      </c>
      <c r="D496" s="2">
        <v>0.97230000000000005</v>
      </c>
      <c r="E496" s="2">
        <v>38201</v>
      </c>
      <c r="F496" s="2"/>
      <c r="G496" s="2"/>
      <c r="H496" s="15">
        <f t="shared" si="7"/>
        <v>-9.6761051130576006E-3</v>
      </c>
    </row>
    <row r="497" spans="1:8" ht="13.5" x14ac:dyDescent="0.25">
      <c r="A497" s="11"/>
      <c r="B497" s="10">
        <v>43024</v>
      </c>
      <c r="C497" s="2">
        <v>1.04</v>
      </c>
      <c r="D497" s="2">
        <v>0.98180000000000001</v>
      </c>
      <c r="E497" s="2">
        <v>53340</v>
      </c>
      <c r="F497" s="2"/>
      <c r="G497" s="2"/>
      <c r="H497" s="15">
        <f t="shared" si="7"/>
        <v>9.7706469196749482E-3</v>
      </c>
    </row>
    <row r="498" spans="1:8" ht="13.5" x14ac:dyDescent="0.25">
      <c r="A498" s="11"/>
      <c r="B498" s="10">
        <v>43025</v>
      </c>
      <c r="C498" s="2">
        <v>1.1000000000000001</v>
      </c>
      <c r="D498" s="2">
        <v>1.0384</v>
      </c>
      <c r="E498" s="2">
        <v>24591</v>
      </c>
      <c r="F498" s="2"/>
      <c r="G498" s="2"/>
      <c r="H498" s="15">
        <f t="shared" si="7"/>
        <v>5.7649215726217132E-2</v>
      </c>
    </row>
    <row r="499" spans="1:8" ht="13.5" x14ac:dyDescent="0.25">
      <c r="A499" s="11"/>
      <c r="B499" s="10">
        <v>43026</v>
      </c>
      <c r="C499" s="2">
        <v>1.1299999999999999</v>
      </c>
      <c r="D499" s="2">
        <v>1.0667</v>
      </c>
      <c r="E499" s="2">
        <v>146269</v>
      </c>
      <c r="F499" s="2"/>
      <c r="G499" s="2"/>
      <c r="H499" s="15">
        <f t="shared" si="7"/>
        <v>2.7253466872110933E-2</v>
      </c>
    </row>
    <row r="500" spans="1:8" ht="13.5" x14ac:dyDescent="0.25">
      <c r="A500" s="11"/>
      <c r="B500" s="10">
        <v>43027</v>
      </c>
      <c r="C500" s="2">
        <v>1.1000000000000001</v>
      </c>
      <c r="D500" s="2">
        <v>1.0384</v>
      </c>
      <c r="E500" s="2">
        <v>114447</v>
      </c>
      <c r="F500" s="2"/>
      <c r="G500" s="2"/>
      <c r="H500" s="15">
        <f t="shared" si="7"/>
        <v>-2.6530420924346106E-2</v>
      </c>
    </row>
    <row r="501" spans="1:8" ht="13.5" x14ac:dyDescent="0.25">
      <c r="A501" s="11"/>
      <c r="B501" s="10">
        <v>43028</v>
      </c>
      <c r="C501" s="2">
        <v>1.1000000000000001</v>
      </c>
      <c r="D501" s="2">
        <v>1.0384</v>
      </c>
      <c r="E501" s="2">
        <v>6128</v>
      </c>
      <c r="F501" s="2"/>
      <c r="G501" s="2"/>
      <c r="H501" s="15">
        <f t="shared" si="7"/>
        <v>0</v>
      </c>
    </row>
    <row r="502" spans="1:8" ht="13.5" x14ac:dyDescent="0.25">
      <c r="A502" s="11"/>
      <c r="B502" s="10">
        <v>43031</v>
      </c>
      <c r="C502" s="2">
        <v>1.07</v>
      </c>
      <c r="D502" s="2">
        <v>1.0101</v>
      </c>
      <c r="E502" s="2">
        <v>51814</v>
      </c>
      <c r="F502" s="2"/>
      <c r="G502" s="2"/>
      <c r="H502" s="15">
        <f t="shared" si="7"/>
        <v>-2.7253466872110933E-2</v>
      </c>
    </row>
    <row r="503" spans="1:8" ht="13.5" x14ac:dyDescent="0.25">
      <c r="A503" s="11"/>
      <c r="B503" s="10">
        <v>43032</v>
      </c>
      <c r="C503" s="2">
        <v>1.07</v>
      </c>
      <c r="D503" s="2">
        <v>1.0101</v>
      </c>
      <c r="E503" s="2">
        <v>339647</v>
      </c>
      <c r="F503" s="2"/>
      <c r="G503" s="2"/>
      <c r="H503" s="15">
        <f t="shared" si="7"/>
        <v>0</v>
      </c>
    </row>
    <row r="504" spans="1:8" ht="13.5" x14ac:dyDescent="0.25">
      <c r="A504" s="11"/>
      <c r="B504" s="10">
        <v>43033</v>
      </c>
      <c r="C504" s="2">
        <v>1.07</v>
      </c>
      <c r="D504" s="2">
        <v>1.0101</v>
      </c>
      <c r="E504" s="2">
        <v>253050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43034</v>
      </c>
      <c r="C505" s="2">
        <v>1.08</v>
      </c>
      <c r="D505" s="2">
        <v>1.0195000000000001</v>
      </c>
      <c r="E505" s="2">
        <v>16237</v>
      </c>
      <c r="F505" s="2"/>
      <c r="G505" s="2"/>
      <c r="H505" s="15">
        <f t="shared" si="7"/>
        <v>9.3060093060093798E-3</v>
      </c>
    </row>
    <row r="506" spans="1:8" ht="13.5" x14ac:dyDescent="0.25">
      <c r="A506" s="11"/>
      <c r="B506" s="10">
        <v>43035</v>
      </c>
      <c r="C506" s="2">
        <v>1.08</v>
      </c>
      <c r="D506" s="2">
        <v>1.0195000000000001</v>
      </c>
      <c r="E506" s="2">
        <v>18935</v>
      </c>
      <c r="F506" s="2"/>
      <c r="G506" s="2"/>
      <c r="H506" s="15">
        <f t="shared" si="7"/>
        <v>0</v>
      </c>
    </row>
    <row r="507" spans="1:8" ht="13.5" x14ac:dyDescent="0.25">
      <c r="A507" s="11"/>
      <c r="B507" s="10">
        <v>43038</v>
      </c>
      <c r="C507" s="2">
        <v>1.1200000000000001</v>
      </c>
      <c r="D507" s="2">
        <v>1.0572999999999999</v>
      </c>
      <c r="E507" s="2">
        <v>43534</v>
      </c>
      <c r="F507" s="2"/>
      <c r="G507" s="2"/>
      <c r="H507" s="15">
        <f t="shared" si="7"/>
        <v>3.7076998528690369E-2</v>
      </c>
    </row>
    <row r="508" spans="1:8" ht="13.5" x14ac:dyDescent="0.25">
      <c r="A508" s="11"/>
      <c r="B508" s="10">
        <v>43039</v>
      </c>
      <c r="C508" s="2">
        <v>1.17</v>
      </c>
      <c r="D508" s="2">
        <v>1.1045</v>
      </c>
      <c r="E508" s="2">
        <v>66042</v>
      </c>
      <c r="F508" s="2"/>
      <c r="G508" s="2"/>
      <c r="H508" s="15">
        <f t="shared" si="7"/>
        <v>4.4642012673791864E-2</v>
      </c>
    </row>
    <row r="509" spans="1:8" ht="13.5" x14ac:dyDescent="0.25">
      <c r="A509" s="11"/>
      <c r="B509" s="10">
        <v>43040</v>
      </c>
      <c r="C509" s="2">
        <v>1.23</v>
      </c>
      <c r="D509" s="2">
        <v>1.1611</v>
      </c>
      <c r="E509" s="2">
        <v>86287</v>
      </c>
      <c r="F509" s="2"/>
      <c r="G509" s="2"/>
      <c r="H509" s="15">
        <f t="shared" si="7"/>
        <v>5.1244907197827053E-2</v>
      </c>
    </row>
    <row r="510" spans="1:8" ht="13.5" x14ac:dyDescent="0.25">
      <c r="A510" s="11"/>
      <c r="B510" s="10">
        <v>43041</v>
      </c>
      <c r="C510" s="2">
        <v>1.22</v>
      </c>
      <c r="D510" s="2">
        <v>1.1516999999999999</v>
      </c>
      <c r="E510" s="2">
        <v>32219</v>
      </c>
      <c r="F510" s="2"/>
      <c r="G510" s="2"/>
      <c r="H510" s="15">
        <f t="shared" si="7"/>
        <v>-8.0957712513995989E-3</v>
      </c>
    </row>
    <row r="511" spans="1:8" ht="13.5" x14ac:dyDescent="0.25">
      <c r="A511" s="11"/>
      <c r="B511" s="10">
        <v>43042</v>
      </c>
      <c r="C511" s="2">
        <v>1.19</v>
      </c>
      <c r="D511" s="2">
        <v>1.1234</v>
      </c>
      <c r="E511" s="2">
        <v>52862</v>
      </c>
      <c r="F511" s="2"/>
      <c r="G511" s="2"/>
      <c r="H511" s="15">
        <f t="shared" si="7"/>
        <v>-2.4572371277242332E-2</v>
      </c>
    </row>
    <row r="512" spans="1:8" ht="13.5" x14ac:dyDescent="0.25">
      <c r="A512" s="11"/>
      <c r="B512" s="10">
        <v>43045</v>
      </c>
      <c r="C512" s="2">
        <v>1.19</v>
      </c>
      <c r="D512" s="2">
        <v>1.1234</v>
      </c>
      <c r="E512" s="2">
        <v>41074</v>
      </c>
      <c r="F512" s="2"/>
      <c r="G512" s="2"/>
      <c r="H512" s="15">
        <f t="shared" si="7"/>
        <v>0</v>
      </c>
    </row>
    <row r="513" spans="1:8" ht="13.5" x14ac:dyDescent="0.25">
      <c r="A513" s="11"/>
      <c r="B513" s="10">
        <v>43046</v>
      </c>
      <c r="C513" s="2">
        <v>1.17</v>
      </c>
      <c r="D513" s="2">
        <v>1.1045</v>
      </c>
      <c r="E513" s="2">
        <v>43723</v>
      </c>
      <c r="F513" s="2"/>
      <c r="G513" s="2"/>
      <c r="H513" s="15">
        <f t="shared" si="7"/>
        <v>-1.6823927363361153E-2</v>
      </c>
    </row>
    <row r="514" spans="1:8" ht="13.5" x14ac:dyDescent="0.25">
      <c r="A514" s="11"/>
      <c r="B514" s="10">
        <v>43047</v>
      </c>
      <c r="C514" s="2">
        <v>1.19</v>
      </c>
      <c r="D514" s="2">
        <v>1.1234</v>
      </c>
      <c r="E514" s="2">
        <v>43467</v>
      </c>
      <c r="F514" s="2"/>
      <c r="G514" s="2"/>
      <c r="H514" s="15">
        <f t="shared" si="7"/>
        <v>1.7111815301041118E-2</v>
      </c>
    </row>
    <row r="515" spans="1:8" ht="13.5" x14ac:dyDescent="0.25">
      <c r="A515" s="11"/>
      <c r="B515" s="10">
        <v>43048</v>
      </c>
      <c r="C515" s="2">
        <v>1.17</v>
      </c>
      <c r="D515" s="2">
        <v>1.1045</v>
      </c>
      <c r="E515" s="2">
        <v>3265</v>
      </c>
      <c r="F515" s="2"/>
      <c r="G515" s="2"/>
      <c r="H515" s="15">
        <f t="shared" si="7"/>
        <v>-1.6823927363361153E-2</v>
      </c>
    </row>
    <row r="516" spans="1:8" ht="13.5" x14ac:dyDescent="0.25">
      <c r="A516" s="11"/>
      <c r="B516" s="10">
        <v>43049</v>
      </c>
      <c r="C516" s="2">
        <v>1.1599999999999999</v>
      </c>
      <c r="D516" s="2">
        <v>1.095</v>
      </c>
      <c r="E516" s="2">
        <v>16840</v>
      </c>
      <c r="F516" s="2"/>
      <c r="G516" s="2"/>
      <c r="H516" s="15">
        <f t="shared" si="7"/>
        <v>-8.6011770031689128E-3</v>
      </c>
    </row>
    <row r="517" spans="1:8" ht="13.5" x14ac:dyDescent="0.25">
      <c r="A517" s="11"/>
      <c r="B517" s="10">
        <v>43052</v>
      </c>
      <c r="C517" s="2">
        <v>1.17</v>
      </c>
      <c r="D517" s="2">
        <v>1.1045</v>
      </c>
      <c r="E517" s="2">
        <v>5087</v>
      </c>
      <c r="F517" s="2"/>
      <c r="G517" s="2"/>
      <c r="H517" s="15">
        <f t="shared" si="7"/>
        <v>8.6757990867580501E-3</v>
      </c>
    </row>
    <row r="518" spans="1:8" ht="13.5" x14ac:dyDescent="0.25">
      <c r="A518" s="11"/>
      <c r="B518" s="10">
        <v>43053</v>
      </c>
      <c r="C518" s="2">
        <v>1.1399999999999999</v>
      </c>
      <c r="D518" s="2">
        <v>1.0762</v>
      </c>
      <c r="E518" s="2">
        <v>30684</v>
      </c>
      <c r="F518" s="2"/>
      <c r="G518" s="2"/>
      <c r="H518" s="15">
        <f t="shared" si="7"/>
        <v>-2.5622453598913526E-2</v>
      </c>
    </row>
    <row r="519" spans="1:8" ht="13.5" x14ac:dyDescent="0.25">
      <c r="A519" s="11"/>
      <c r="B519" s="10">
        <v>43054</v>
      </c>
      <c r="C519" s="2">
        <v>1.1399999999999999</v>
      </c>
      <c r="D519" s="2">
        <v>1.0762</v>
      </c>
      <c r="E519" s="2">
        <v>5769</v>
      </c>
      <c r="F519" s="2"/>
      <c r="G519" s="2"/>
      <c r="H519" s="15">
        <f t="shared" ref="H519:H582" si="8">(D519-D518)/D518</f>
        <v>0</v>
      </c>
    </row>
    <row r="520" spans="1:8" ht="13.5" x14ac:dyDescent="0.25">
      <c r="A520" s="11"/>
      <c r="B520" s="10">
        <v>43055</v>
      </c>
      <c r="C520" s="2">
        <v>1.1200000000000001</v>
      </c>
      <c r="D520" s="2">
        <v>1.0572999999999999</v>
      </c>
      <c r="E520" s="2">
        <v>4329</v>
      </c>
      <c r="F520" s="2"/>
      <c r="G520" s="2"/>
      <c r="H520" s="15">
        <f t="shared" si="8"/>
        <v>-1.7561791488571028E-2</v>
      </c>
    </row>
    <row r="521" spans="1:8" ht="13.5" x14ac:dyDescent="0.25">
      <c r="A521" s="11"/>
      <c r="B521" s="10">
        <v>43056</v>
      </c>
      <c r="C521" s="2">
        <v>1.1100000000000001</v>
      </c>
      <c r="D521" s="2">
        <v>1.0478000000000001</v>
      </c>
      <c r="E521" s="2">
        <v>33379</v>
      </c>
      <c r="F521" s="2"/>
      <c r="G521" s="2"/>
      <c r="H521" s="15">
        <f t="shared" si="8"/>
        <v>-8.9851508559536959E-3</v>
      </c>
    </row>
    <row r="522" spans="1:8" ht="13.5" x14ac:dyDescent="0.25">
      <c r="A522" s="11"/>
      <c r="B522" s="10">
        <v>43059</v>
      </c>
      <c r="C522" s="2">
        <v>1.1499999999999999</v>
      </c>
      <c r="D522" s="2">
        <v>1.0855999999999999</v>
      </c>
      <c r="E522" s="2">
        <v>25251</v>
      </c>
      <c r="F522" s="2"/>
      <c r="G522" s="2"/>
      <c r="H522" s="15">
        <f t="shared" si="8"/>
        <v>3.6075586944073139E-2</v>
      </c>
    </row>
    <row r="523" spans="1:8" ht="13.5" x14ac:dyDescent="0.25">
      <c r="A523" s="11"/>
      <c r="B523" s="10">
        <v>43060</v>
      </c>
      <c r="C523" s="2">
        <v>1.1299999999999999</v>
      </c>
      <c r="D523" s="2">
        <v>1.0667</v>
      </c>
      <c r="E523" s="2">
        <v>5255</v>
      </c>
      <c r="F523" s="2"/>
      <c r="G523" s="2"/>
      <c r="H523" s="15">
        <f t="shared" si="8"/>
        <v>-1.7409727339719894E-2</v>
      </c>
    </row>
    <row r="524" spans="1:8" ht="13.5" x14ac:dyDescent="0.25">
      <c r="A524" s="11"/>
      <c r="B524" s="10">
        <v>43061</v>
      </c>
      <c r="C524" s="2">
        <v>1.1299999999999999</v>
      </c>
      <c r="D524" s="2">
        <v>1.0667</v>
      </c>
      <c r="E524" s="2">
        <v>4509</v>
      </c>
      <c r="F524" s="2"/>
      <c r="G524" s="2"/>
      <c r="H524" s="15">
        <f t="shared" si="8"/>
        <v>0</v>
      </c>
    </row>
    <row r="525" spans="1:8" ht="13.5" x14ac:dyDescent="0.25">
      <c r="A525" s="11"/>
      <c r="B525" s="10">
        <v>43062</v>
      </c>
      <c r="C525" s="2">
        <v>1.1200000000000001</v>
      </c>
      <c r="D525" s="2">
        <v>1.0572999999999999</v>
      </c>
      <c r="E525" s="2">
        <v>10464</v>
      </c>
      <c r="F525" s="2"/>
      <c r="G525" s="2"/>
      <c r="H525" s="15">
        <f t="shared" si="8"/>
        <v>-8.812224617980759E-3</v>
      </c>
    </row>
    <row r="526" spans="1:8" ht="13.5" x14ac:dyDescent="0.25">
      <c r="A526" s="11"/>
      <c r="B526" s="10">
        <v>43063</v>
      </c>
      <c r="C526" s="2">
        <v>1.1299999999999999</v>
      </c>
      <c r="D526" s="2">
        <v>1.0667</v>
      </c>
      <c r="E526" s="2">
        <v>14904</v>
      </c>
      <c r="F526" s="2"/>
      <c r="G526" s="2"/>
      <c r="H526" s="15">
        <f t="shared" si="8"/>
        <v>8.890570320628087E-3</v>
      </c>
    </row>
    <row r="527" spans="1:8" ht="13.5" x14ac:dyDescent="0.25">
      <c r="A527" s="11"/>
      <c r="B527" s="10">
        <v>43066</v>
      </c>
      <c r="C527" s="2">
        <v>1.1299999999999999</v>
      </c>
      <c r="D527" s="2">
        <v>1.0667</v>
      </c>
      <c r="E527" s="2">
        <v>5259</v>
      </c>
      <c r="F527" s="2"/>
      <c r="G527" s="2"/>
      <c r="H527" s="15">
        <f t="shared" si="8"/>
        <v>0</v>
      </c>
    </row>
    <row r="528" spans="1:8" ht="13.5" x14ac:dyDescent="0.25">
      <c r="A528" s="11"/>
      <c r="B528" s="10">
        <v>43067</v>
      </c>
      <c r="C528" s="2">
        <v>1.1000000000000001</v>
      </c>
      <c r="D528" s="2">
        <v>1.0384</v>
      </c>
      <c r="E528" s="2">
        <v>26575</v>
      </c>
      <c r="F528" s="2"/>
      <c r="G528" s="2"/>
      <c r="H528" s="15">
        <f t="shared" si="8"/>
        <v>-2.6530420924346106E-2</v>
      </c>
    </row>
    <row r="529" spans="1:8" ht="13.5" x14ac:dyDescent="0.25">
      <c r="A529" s="11"/>
      <c r="B529" s="10">
        <v>43068</v>
      </c>
      <c r="C529" s="2">
        <v>1.1200000000000001</v>
      </c>
      <c r="D529" s="2">
        <v>1.0572999999999999</v>
      </c>
      <c r="E529" s="2">
        <v>15673</v>
      </c>
      <c r="F529" s="2"/>
      <c r="G529" s="2"/>
      <c r="H529" s="15">
        <f t="shared" si="8"/>
        <v>1.8201078582434436E-2</v>
      </c>
    </row>
    <row r="530" spans="1:8" ht="13.5" x14ac:dyDescent="0.25">
      <c r="A530" s="11"/>
      <c r="B530" s="10">
        <v>43069</v>
      </c>
      <c r="C530" s="2">
        <v>1.1200000000000001</v>
      </c>
      <c r="D530" s="2">
        <v>1.0572999999999999</v>
      </c>
      <c r="E530" s="2">
        <v>6030</v>
      </c>
      <c r="F530" s="2"/>
      <c r="G530" s="2"/>
      <c r="H530" s="15">
        <f t="shared" si="8"/>
        <v>0</v>
      </c>
    </row>
    <row r="531" spans="1:8" ht="13.5" x14ac:dyDescent="0.25">
      <c r="A531" s="11"/>
      <c r="B531" s="10">
        <v>43073</v>
      </c>
      <c r="C531" s="2">
        <v>1.1299999999999999</v>
      </c>
      <c r="D531" s="2">
        <v>1.0667</v>
      </c>
      <c r="E531" s="2">
        <v>11012</v>
      </c>
      <c r="F531" s="2"/>
      <c r="G531" s="2"/>
      <c r="H531" s="15">
        <f t="shared" si="8"/>
        <v>8.890570320628087E-3</v>
      </c>
    </row>
    <row r="532" spans="1:8" ht="13.5" x14ac:dyDescent="0.25">
      <c r="A532" s="11"/>
      <c r="B532" s="10">
        <v>43074</v>
      </c>
      <c r="C532" s="2">
        <v>1.1200000000000001</v>
      </c>
      <c r="D532" s="2">
        <v>1.0572999999999999</v>
      </c>
      <c r="E532" s="2">
        <v>4179</v>
      </c>
      <c r="F532" s="2"/>
      <c r="G532" s="2"/>
      <c r="H532" s="15">
        <f t="shared" si="8"/>
        <v>-8.812224617980759E-3</v>
      </c>
    </row>
    <row r="533" spans="1:8" ht="13.5" x14ac:dyDescent="0.25">
      <c r="A533" s="11"/>
      <c r="B533" s="10">
        <v>43075</v>
      </c>
      <c r="C533" s="2">
        <v>1.1100000000000001</v>
      </c>
      <c r="D533" s="2">
        <v>1.0478000000000001</v>
      </c>
      <c r="E533" s="2">
        <v>20254</v>
      </c>
      <c r="F533" s="2"/>
      <c r="G533" s="2"/>
      <c r="H533" s="15">
        <f t="shared" si="8"/>
        <v>-8.9851508559536959E-3</v>
      </c>
    </row>
    <row r="534" spans="1:8" ht="13.5" x14ac:dyDescent="0.25">
      <c r="A534" s="11"/>
      <c r="B534" s="10">
        <v>43076</v>
      </c>
      <c r="C534" s="2">
        <v>1.1000000000000001</v>
      </c>
      <c r="D534" s="2">
        <v>1.0384</v>
      </c>
      <c r="E534" s="2">
        <v>29730</v>
      </c>
      <c r="F534" s="2"/>
      <c r="G534" s="2"/>
      <c r="H534" s="15">
        <f t="shared" si="8"/>
        <v>-8.9711777056690912E-3</v>
      </c>
    </row>
    <row r="535" spans="1:8" ht="13.5" x14ac:dyDescent="0.25">
      <c r="A535" s="11"/>
      <c r="B535" s="10">
        <v>43077</v>
      </c>
      <c r="C535" s="2">
        <v>1.1200000000000001</v>
      </c>
      <c r="D535" s="2">
        <v>1.0572999999999999</v>
      </c>
      <c r="E535" s="2">
        <v>117135</v>
      </c>
      <c r="F535" s="2"/>
      <c r="G535" s="2"/>
      <c r="H535" s="15">
        <f t="shared" si="8"/>
        <v>1.8201078582434436E-2</v>
      </c>
    </row>
    <row r="536" spans="1:8" ht="13.5" x14ac:dyDescent="0.25">
      <c r="A536" s="11"/>
      <c r="B536" s="10">
        <v>43080</v>
      </c>
      <c r="C536" s="2">
        <v>1.0900000000000001</v>
      </c>
      <c r="D536" s="2">
        <v>1.0289999999999999</v>
      </c>
      <c r="E536" s="2">
        <v>13456</v>
      </c>
      <c r="F536" s="2"/>
      <c r="G536" s="2"/>
      <c r="H536" s="15">
        <f t="shared" si="8"/>
        <v>-2.6766291497209868E-2</v>
      </c>
    </row>
    <row r="537" spans="1:8" ht="13.5" x14ac:dyDescent="0.25">
      <c r="A537" s="11"/>
      <c r="B537" s="10">
        <v>43081</v>
      </c>
      <c r="C537" s="2">
        <v>1.05</v>
      </c>
      <c r="D537" s="2">
        <v>0.99119999999999997</v>
      </c>
      <c r="E537" s="2">
        <v>102839</v>
      </c>
      <c r="F537" s="2"/>
      <c r="G537" s="2"/>
      <c r="H537" s="15">
        <f t="shared" si="8"/>
        <v>-3.6734693877550968E-2</v>
      </c>
    </row>
    <row r="538" spans="1:8" ht="13.5" x14ac:dyDescent="0.25">
      <c r="A538" s="11"/>
      <c r="B538" s="10">
        <v>43082</v>
      </c>
      <c r="C538" s="2">
        <v>1.08</v>
      </c>
      <c r="D538" s="2">
        <v>1.0195000000000001</v>
      </c>
      <c r="E538" s="2">
        <v>64548</v>
      </c>
      <c r="F538" s="2"/>
      <c r="G538" s="2"/>
      <c r="H538" s="15">
        <f t="shared" si="8"/>
        <v>2.8551251008878231E-2</v>
      </c>
    </row>
    <row r="539" spans="1:8" ht="13.5" x14ac:dyDescent="0.25">
      <c r="A539" s="11"/>
      <c r="B539" s="10">
        <v>43083</v>
      </c>
      <c r="C539" s="2">
        <v>1.0900000000000001</v>
      </c>
      <c r="D539" s="2">
        <v>1.0289999999999999</v>
      </c>
      <c r="E539" s="2">
        <v>29940</v>
      </c>
      <c r="F539" s="2"/>
      <c r="G539" s="2"/>
      <c r="H539" s="15">
        <f t="shared" si="8"/>
        <v>9.3182932810199522E-3</v>
      </c>
    </row>
    <row r="540" spans="1:8" ht="13.5" x14ac:dyDescent="0.25">
      <c r="A540" s="11"/>
      <c r="B540" s="10">
        <v>43084</v>
      </c>
      <c r="C540" s="2">
        <v>1.1000000000000001</v>
      </c>
      <c r="D540" s="2">
        <v>1.0384</v>
      </c>
      <c r="E540" s="2">
        <v>108559</v>
      </c>
      <c r="F540" s="2"/>
      <c r="G540" s="2"/>
      <c r="H540" s="15">
        <f t="shared" si="8"/>
        <v>9.135082604470433E-3</v>
      </c>
    </row>
    <row r="541" spans="1:8" ht="13.5" x14ac:dyDescent="0.25">
      <c r="A541" s="11"/>
      <c r="B541" s="10">
        <v>43087</v>
      </c>
      <c r="C541" s="2">
        <v>1.1000000000000001</v>
      </c>
      <c r="D541" s="2">
        <v>1.0384</v>
      </c>
      <c r="E541" s="2">
        <v>151840</v>
      </c>
      <c r="F541" s="2"/>
      <c r="G541" s="2"/>
      <c r="H541" s="15">
        <f t="shared" si="8"/>
        <v>0</v>
      </c>
    </row>
    <row r="542" spans="1:8" ht="13.5" x14ac:dyDescent="0.25">
      <c r="A542" s="11"/>
      <c r="B542" s="10">
        <v>43088</v>
      </c>
      <c r="C542" s="2">
        <v>1.1499999999999999</v>
      </c>
      <c r="D542" s="2">
        <v>1.0855999999999999</v>
      </c>
      <c r="E542" s="2">
        <v>96225</v>
      </c>
      <c r="F542" s="2"/>
      <c r="G542" s="2"/>
      <c r="H542" s="15">
        <f t="shared" si="8"/>
        <v>4.5454545454545366E-2</v>
      </c>
    </row>
    <row r="543" spans="1:8" ht="13.5" x14ac:dyDescent="0.25">
      <c r="A543" s="11"/>
      <c r="B543" s="10">
        <v>43089</v>
      </c>
      <c r="C543" s="2">
        <v>1.22</v>
      </c>
      <c r="D543" s="2">
        <v>1.1516999999999999</v>
      </c>
      <c r="E543" s="2">
        <v>125685</v>
      </c>
      <c r="F543" s="2"/>
      <c r="G543" s="2"/>
      <c r="H543" s="15">
        <f t="shared" si="8"/>
        <v>6.0887988209285239E-2</v>
      </c>
    </row>
    <row r="544" spans="1:8" ht="13.5" x14ac:dyDescent="0.25">
      <c r="A544" s="11"/>
      <c r="B544" s="10">
        <v>43090</v>
      </c>
      <c r="C544" s="2">
        <v>1.24</v>
      </c>
      <c r="D544" s="2">
        <v>1.1706000000000001</v>
      </c>
      <c r="E544" s="2">
        <v>99790</v>
      </c>
      <c r="F544" s="2"/>
      <c r="G544" s="2"/>
      <c r="H544" s="15">
        <f t="shared" si="8"/>
        <v>1.6410523573847476E-2</v>
      </c>
    </row>
    <row r="545" spans="1:8" ht="13.5" x14ac:dyDescent="0.25">
      <c r="A545" s="11"/>
      <c r="B545" s="10">
        <v>43091</v>
      </c>
      <c r="C545" s="2">
        <v>1.21</v>
      </c>
      <c r="D545" s="2">
        <v>1.1422000000000001</v>
      </c>
      <c r="E545" s="2">
        <v>50317</v>
      </c>
      <c r="F545" s="2"/>
      <c r="G545" s="2"/>
      <c r="H545" s="15">
        <f t="shared" si="8"/>
        <v>-2.4261062702887391E-2</v>
      </c>
    </row>
    <row r="546" spans="1:8" ht="13.5" x14ac:dyDescent="0.25">
      <c r="A546" s="11"/>
      <c r="B546" s="10">
        <v>43094</v>
      </c>
      <c r="C546" s="2">
        <v>1.19</v>
      </c>
      <c r="D546" s="2">
        <v>1.1234</v>
      </c>
      <c r="E546" s="2">
        <v>48518</v>
      </c>
      <c r="F546" s="2"/>
      <c r="G546" s="2"/>
      <c r="H546" s="15">
        <f t="shared" si="8"/>
        <v>-1.6459464191910477E-2</v>
      </c>
    </row>
    <row r="547" spans="1:8" ht="13.5" x14ac:dyDescent="0.25">
      <c r="A547" s="11"/>
      <c r="B547" s="10">
        <v>43095</v>
      </c>
      <c r="C547" s="2">
        <v>1.19</v>
      </c>
      <c r="D547" s="2">
        <v>1.1234</v>
      </c>
      <c r="E547" s="2">
        <v>25639</v>
      </c>
      <c r="F547" s="2"/>
      <c r="G547" s="2"/>
      <c r="H547" s="15">
        <f t="shared" si="8"/>
        <v>0</v>
      </c>
    </row>
    <row r="548" spans="1:8" ht="13.5" x14ac:dyDescent="0.25">
      <c r="A548" s="11"/>
      <c r="B548" s="10">
        <v>43096</v>
      </c>
      <c r="C548" s="2">
        <v>1.17</v>
      </c>
      <c r="D548" s="2">
        <v>1.1045</v>
      </c>
      <c r="E548" s="2">
        <v>33345</v>
      </c>
      <c r="F548" s="2"/>
      <c r="G548" s="2"/>
      <c r="H548" s="15">
        <f t="shared" si="8"/>
        <v>-1.6823927363361153E-2</v>
      </c>
    </row>
    <row r="549" spans="1:8" ht="13.5" x14ac:dyDescent="0.25">
      <c r="A549" s="11"/>
      <c r="B549" s="10">
        <v>43097</v>
      </c>
      <c r="C549" s="2">
        <v>1.1399999999999999</v>
      </c>
      <c r="D549" s="2">
        <v>1.0762</v>
      </c>
      <c r="E549" s="2">
        <v>45362</v>
      </c>
      <c r="F549" s="2"/>
      <c r="G549" s="2"/>
      <c r="H549" s="15">
        <f t="shared" si="8"/>
        <v>-2.5622453598913526E-2</v>
      </c>
    </row>
    <row r="550" spans="1:8" ht="13.5" x14ac:dyDescent="0.25">
      <c r="A550" s="11"/>
      <c r="B550" s="10">
        <v>43098</v>
      </c>
      <c r="C550" s="2">
        <v>1.1100000000000001</v>
      </c>
      <c r="D550" s="2">
        <v>1.0478000000000001</v>
      </c>
      <c r="E550" s="2">
        <v>72867</v>
      </c>
      <c r="F550" s="2"/>
      <c r="G550" s="2"/>
      <c r="H550" s="15">
        <f t="shared" si="8"/>
        <v>-2.6389146998699108E-2</v>
      </c>
    </row>
    <row r="551" spans="1:8" ht="13.5" x14ac:dyDescent="0.25">
      <c r="A551" s="11"/>
      <c r="B551" s="10">
        <v>43102</v>
      </c>
      <c r="C551" s="2">
        <v>1.1599999999999999</v>
      </c>
      <c r="D551" s="2">
        <v>1.095</v>
      </c>
      <c r="E551" s="2">
        <v>23630</v>
      </c>
      <c r="F551" s="2"/>
      <c r="G551" s="2"/>
      <c r="H551" s="15">
        <f t="shared" si="8"/>
        <v>4.5046764649742228E-2</v>
      </c>
    </row>
    <row r="552" spans="1:8" ht="13.5" x14ac:dyDescent="0.25">
      <c r="A552" s="11"/>
      <c r="B552" s="10">
        <v>43103</v>
      </c>
      <c r="C552" s="2">
        <v>1.2</v>
      </c>
      <c r="D552" s="2">
        <v>1.1328</v>
      </c>
      <c r="E552" s="2">
        <v>64166</v>
      </c>
      <c r="F552" s="2"/>
      <c r="G552" s="2"/>
      <c r="H552" s="15">
        <f t="shared" si="8"/>
        <v>3.4520547945205531E-2</v>
      </c>
    </row>
    <row r="553" spans="1:8" ht="13.5" x14ac:dyDescent="0.25">
      <c r="A553" s="11"/>
      <c r="B553" s="10">
        <v>43104</v>
      </c>
      <c r="C553" s="2">
        <v>1.23</v>
      </c>
      <c r="D553" s="2">
        <v>1.1611</v>
      </c>
      <c r="E553" s="2">
        <v>78239</v>
      </c>
      <c r="F553" s="2"/>
      <c r="G553" s="2"/>
      <c r="H553" s="15">
        <f t="shared" si="8"/>
        <v>2.4982344632768355E-2</v>
      </c>
    </row>
    <row r="554" spans="1:8" ht="13.5" x14ac:dyDescent="0.25">
      <c r="A554" s="11"/>
      <c r="B554" s="10">
        <v>43105</v>
      </c>
      <c r="C554" s="2">
        <v>1.29</v>
      </c>
      <c r="D554" s="2">
        <v>1.2178</v>
      </c>
      <c r="E554" s="2">
        <v>255001</v>
      </c>
      <c r="F554" s="2"/>
      <c r="G554" s="2"/>
      <c r="H554" s="15">
        <f t="shared" si="8"/>
        <v>4.8833003186633341E-2</v>
      </c>
    </row>
    <row r="555" spans="1:8" ht="13.5" x14ac:dyDescent="0.25">
      <c r="A555" s="11"/>
      <c r="B555" s="10">
        <v>43108</v>
      </c>
      <c r="C555" s="2">
        <v>1.32</v>
      </c>
      <c r="D555" s="2">
        <v>1.2461</v>
      </c>
      <c r="E555" s="2">
        <v>243562</v>
      </c>
      <c r="F555" s="2"/>
      <c r="G555" s="2"/>
      <c r="H555" s="15">
        <f t="shared" si="8"/>
        <v>2.3238627032353416E-2</v>
      </c>
    </row>
    <row r="556" spans="1:8" ht="13.5" x14ac:dyDescent="0.25">
      <c r="A556" s="11"/>
      <c r="B556" s="10">
        <v>43109</v>
      </c>
      <c r="C556" s="2">
        <v>1.29</v>
      </c>
      <c r="D556" s="2">
        <v>1.2178</v>
      </c>
      <c r="E556" s="2">
        <v>111378</v>
      </c>
      <c r="F556" s="2"/>
      <c r="G556" s="2"/>
      <c r="H556" s="15">
        <f t="shared" si="8"/>
        <v>-2.2710857876574907E-2</v>
      </c>
    </row>
    <row r="557" spans="1:8" ht="13.5" x14ac:dyDescent="0.25">
      <c r="A557" s="11"/>
      <c r="B557" s="10">
        <v>43110</v>
      </c>
      <c r="C557" s="2">
        <v>1.23</v>
      </c>
      <c r="D557" s="2">
        <v>1.1611</v>
      </c>
      <c r="E557" s="2">
        <v>95414</v>
      </c>
      <c r="F557" s="2"/>
      <c r="G557" s="2"/>
      <c r="H557" s="15">
        <f t="shared" si="8"/>
        <v>-4.6559369354573797E-2</v>
      </c>
    </row>
    <row r="558" spans="1:8" ht="13.5" x14ac:dyDescent="0.25">
      <c r="A558" s="11"/>
      <c r="B558" s="10">
        <v>43111</v>
      </c>
      <c r="C558" s="2">
        <v>1.28</v>
      </c>
      <c r="D558" s="2">
        <v>1.2082999999999999</v>
      </c>
      <c r="E558" s="2">
        <v>105787</v>
      </c>
      <c r="F558" s="2"/>
      <c r="G558" s="2"/>
      <c r="H558" s="15">
        <f t="shared" si="8"/>
        <v>4.0651106709155033E-2</v>
      </c>
    </row>
    <row r="559" spans="1:8" ht="13.5" x14ac:dyDescent="0.25">
      <c r="A559" s="11"/>
      <c r="B559" s="10">
        <v>43112</v>
      </c>
      <c r="C559" s="2">
        <v>1.28</v>
      </c>
      <c r="D559" s="2">
        <v>1.2082999999999999</v>
      </c>
      <c r="E559" s="2">
        <v>54294</v>
      </c>
      <c r="F559" s="2"/>
      <c r="G559" s="2"/>
      <c r="H559" s="15">
        <f t="shared" si="8"/>
        <v>0</v>
      </c>
    </row>
    <row r="560" spans="1:8" ht="13.5" x14ac:dyDescent="0.25">
      <c r="A560" s="11"/>
      <c r="B560" s="10">
        <v>43115</v>
      </c>
      <c r="C560" s="2">
        <v>1.31</v>
      </c>
      <c r="D560" s="2">
        <v>1.2365999999999999</v>
      </c>
      <c r="E560" s="2">
        <v>78317</v>
      </c>
      <c r="F560" s="2"/>
      <c r="G560" s="2"/>
      <c r="H560" s="15">
        <f t="shared" si="8"/>
        <v>2.3421335760986504E-2</v>
      </c>
    </row>
    <row r="561" spans="1:8" ht="13.5" x14ac:dyDescent="0.25">
      <c r="A561" s="11"/>
      <c r="B561" s="10">
        <v>43116</v>
      </c>
      <c r="C561" s="2">
        <v>1.3</v>
      </c>
      <c r="D561" s="2">
        <v>1.2272000000000001</v>
      </c>
      <c r="E561" s="2">
        <v>61539</v>
      </c>
      <c r="F561" s="2"/>
      <c r="G561" s="2"/>
      <c r="H561" s="15">
        <f t="shared" si="8"/>
        <v>-7.6014879508328106E-3</v>
      </c>
    </row>
    <row r="562" spans="1:8" ht="13.5" x14ac:dyDescent="0.25">
      <c r="A562" s="11"/>
      <c r="B562" s="10">
        <v>43117</v>
      </c>
      <c r="C562" s="2">
        <v>1.29</v>
      </c>
      <c r="D562" s="2">
        <v>1.2178</v>
      </c>
      <c r="E562" s="2">
        <v>55457</v>
      </c>
      <c r="F562" s="2"/>
      <c r="G562" s="2"/>
      <c r="H562" s="15">
        <f t="shared" si="8"/>
        <v>-7.6597131681878051E-3</v>
      </c>
    </row>
    <row r="563" spans="1:8" ht="13.5" x14ac:dyDescent="0.25">
      <c r="A563" s="11"/>
      <c r="B563" s="10">
        <v>43118</v>
      </c>
      <c r="C563" s="2">
        <v>1.25</v>
      </c>
      <c r="D563" s="2">
        <v>1.18</v>
      </c>
      <c r="E563" s="2">
        <v>41762</v>
      </c>
      <c r="F563" s="2"/>
      <c r="G563" s="2"/>
      <c r="H563" s="15">
        <f t="shared" si="8"/>
        <v>-3.1039579569715928E-2</v>
      </c>
    </row>
    <row r="564" spans="1:8" ht="13.5" x14ac:dyDescent="0.25">
      <c r="A564" s="11"/>
      <c r="B564" s="10">
        <v>43119</v>
      </c>
      <c r="C564" s="2">
        <v>1.28</v>
      </c>
      <c r="D564" s="2">
        <v>1.2082999999999999</v>
      </c>
      <c r="E564" s="2">
        <v>53982</v>
      </c>
      <c r="F564" s="2"/>
      <c r="G564" s="2"/>
      <c r="H564" s="15">
        <f t="shared" si="8"/>
        <v>2.398305084745762E-2</v>
      </c>
    </row>
    <row r="565" spans="1:8" ht="13.5" x14ac:dyDescent="0.25">
      <c r="A565" s="11"/>
      <c r="B565" s="10">
        <v>43122</v>
      </c>
      <c r="C565" s="2">
        <v>1.28</v>
      </c>
      <c r="D565" s="2">
        <v>1.2082999999999999</v>
      </c>
      <c r="E565" s="2">
        <v>44635</v>
      </c>
      <c r="F565" s="2"/>
      <c r="G565" s="2"/>
      <c r="H565" s="15">
        <f t="shared" si="8"/>
        <v>0</v>
      </c>
    </row>
    <row r="566" spans="1:8" ht="13.5" x14ac:dyDescent="0.25">
      <c r="A566" s="11"/>
      <c r="B566" s="10">
        <v>43123</v>
      </c>
      <c r="C566" s="2">
        <v>1.27</v>
      </c>
      <c r="D566" s="2">
        <v>1.1989000000000001</v>
      </c>
      <c r="E566" s="2">
        <v>34864</v>
      </c>
      <c r="F566" s="2"/>
      <c r="G566" s="2"/>
      <c r="H566" s="15">
        <f t="shared" si="8"/>
        <v>-7.7795249524123594E-3</v>
      </c>
    </row>
    <row r="567" spans="1:8" ht="13.5" x14ac:dyDescent="0.25">
      <c r="A567" s="11"/>
      <c r="B567" s="10">
        <v>43124</v>
      </c>
      <c r="C567" s="2">
        <v>1.26</v>
      </c>
      <c r="D567" s="2">
        <v>1.1894</v>
      </c>
      <c r="E567" s="2">
        <v>51435</v>
      </c>
      <c r="F567" s="2"/>
      <c r="G567" s="2"/>
      <c r="H567" s="15">
        <f t="shared" si="8"/>
        <v>-7.9239302694136815E-3</v>
      </c>
    </row>
    <row r="568" spans="1:8" ht="13.5" x14ac:dyDescent="0.25">
      <c r="A568" s="11"/>
      <c r="B568" s="10">
        <v>43125</v>
      </c>
      <c r="C568" s="2">
        <v>1.27</v>
      </c>
      <c r="D568" s="2">
        <v>1.1989000000000001</v>
      </c>
      <c r="E568" s="2">
        <v>32804</v>
      </c>
      <c r="F568" s="2"/>
      <c r="G568" s="2"/>
      <c r="H568" s="15">
        <f t="shared" si="8"/>
        <v>7.9872204472843985E-3</v>
      </c>
    </row>
    <row r="569" spans="1:8" ht="13.5" x14ac:dyDescent="0.25">
      <c r="A569" s="11"/>
      <c r="B569" s="10">
        <v>43126</v>
      </c>
      <c r="C569" s="2">
        <v>1.27</v>
      </c>
      <c r="D569" s="2">
        <v>1.1989000000000001</v>
      </c>
      <c r="E569" s="2">
        <v>26203</v>
      </c>
      <c r="F569" s="2"/>
      <c r="G569" s="2"/>
      <c r="H569" s="15">
        <f t="shared" si="8"/>
        <v>0</v>
      </c>
    </row>
    <row r="570" spans="1:8" ht="13.5" x14ac:dyDescent="0.25">
      <c r="A570" s="11"/>
      <c r="B570" s="10">
        <v>43129</v>
      </c>
      <c r="C570" s="2">
        <v>1.26</v>
      </c>
      <c r="D570" s="2">
        <v>1.1894</v>
      </c>
      <c r="E570" s="2">
        <v>34467</v>
      </c>
      <c r="F570" s="2"/>
      <c r="G570" s="2"/>
      <c r="H570" s="15">
        <f t="shared" si="8"/>
        <v>-7.9239302694136815E-3</v>
      </c>
    </row>
    <row r="571" spans="1:8" ht="13.5" x14ac:dyDescent="0.25">
      <c r="A571" s="11"/>
      <c r="B571" s="10">
        <v>43130</v>
      </c>
      <c r="C571" s="2">
        <v>1.28</v>
      </c>
      <c r="D571" s="2">
        <v>1.2082999999999999</v>
      </c>
      <c r="E571" s="2">
        <v>30279</v>
      </c>
      <c r="F571" s="2"/>
      <c r="G571" s="2"/>
      <c r="H571" s="15">
        <f t="shared" si="8"/>
        <v>1.5890364889860363E-2</v>
      </c>
    </row>
    <row r="572" spans="1:8" ht="13.5" x14ac:dyDescent="0.25">
      <c r="A572" s="11"/>
      <c r="B572" s="10">
        <v>43131</v>
      </c>
      <c r="C572" s="2">
        <v>1.28</v>
      </c>
      <c r="D572" s="2">
        <v>1.2082999999999999</v>
      </c>
      <c r="E572" s="2">
        <v>39242</v>
      </c>
      <c r="F572" s="2"/>
      <c r="G572" s="2"/>
      <c r="H572" s="15">
        <f t="shared" si="8"/>
        <v>0</v>
      </c>
    </row>
    <row r="573" spans="1:8" ht="13.5" x14ac:dyDescent="0.25">
      <c r="A573" s="11"/>
      <c r="B573" s="10">
        <v>43132</v>
      </c>
      <c r="C573" s="2">
        <v>1.25</v>
      </c>
      <c r="D573" s="2">
        <v>1.18</v>
      </c>
      <c r="E573" s="2">
        <v>42753</v>
      </c>
      <c r="F573" s="2"/>
      <c r="G573" s="2"/>
      <c r="H573" s="15">
        <f t="shared" si="8"/>
        <v>-2.3421335760986504E-2</v>
      </c>
    </row>
    <row r="574" spans="1:8" ht="13.5" x14ac:dyDescent="0.25">
      <c r="A574" s="11"/>
      <c r="B574" s="10">
        <v>43133</v>
      </c>
      <c r="C574" s="2">
        <v>1.27</v>
      </c>
      <c r="D574" s="2">
        <v>1.1989000000000001</v>
      </c>
      <c r="E574" s="2">
        <v>22765</v>
      </c>
      <c r="F574" s="2"/>
      <c r="G574" s="2"/>
      <c r="H574" s="15">
        <f t="shared" si="8"/>
        <v>1.6016949152542492E-2</v>
      </c>
    </row>
    <row r="575" spans="1:8" ht="13.5" x14ac:dyDescent="0.25">
      <c r="A575" s="11"/>
      <c r="B575" s="10">
        <v>43136</v>
      </c>
      <c r="C575" s="2">
        <v>1.25</v>
      </c>
      <c r="D575" s="2">
        <v>1.18</v>
      </c>
      <c r="E575" s="2">
        <v>79429</v>
      </c>
      <c r="F575" s="2"/>
      <c r="G575" s="2"/>
      <c r="H575" s="15">
        <f t="shared" si="8"/>
        <v>-1.5764450746517757E-2</v>
      </c>
    </row>
    <row r="576" spans="1:8" ht="13.5" x14ac:dyDescent="0.25">
      <c r="A576" s="11"/>
      <c r="B576" s="10">
        <v>43137</v>
      </c>
      <c r="C576" s="2">
        <v>1.22</v>
      </c>
      <c r="D576" s="2">
        <v>1.1516999999999999</v>
      </c>
      <c r="E576" s="2">
        <v>64483</v>
      </c>
      <c r="F576" s="2"/>
      <c r="G576" s="2"/>
      <c r="H576" s="15">
        <f t="shared" si="8"/>
        <v>-2.398305084745762E-2</v>
      </c>
    </row>
    <row r="577" spans="1:8" ht="13.5" x14ac:dyDescent="0.25">
      <c r="A577" s="11"/>
      <c r="B577" s="10">
        <v>43138</v>
      </c>
      <c r="C577" s="2">
        <v>1.25</v>
      </c>
      <c r="D577" s="2">
        <v>1.18</v>
      </c>
      <c r="E577" s="2">
        <v>83192</v>
      </c>
      <c r="F577" s="2"/>
      <c r="G577" s="2"/>
      <c r="H577" s="15">
        <f t="shared" si="8"/>
        <v>2.4572371277242332E-2</v>
      </c>
    </row>
    <row r="578" spans="1:8" ht="13.5" x14ac:dyDescent="0.25">
      <c r="A578" s="11"/>
      <c r="B578" s="10">
        <v>43139</v>
      </c>
      <c r="C578" s="2">
        <v>1.26</v>
      </c>
      <c r="D578" s="2">
        <v>1.1894</v>
      </c>
      <c r="E578" s="2">
        <v>32914</v>
      </c>
      <c r="F578" s="2"/>
      <c r="G578" s="2"/>
      <c r="H578" s="15">
        <f t="shared" si="8"/>
        <v>7.9661016949153177E-3</v>
      </c>
    </row>
    <row r="579" spans="1:8" ht="13.5" x14ac:dyDescent="0.25">
      <c r="A579" s="11"/>
      <c r="B579" s="10">
        <v>43140</v>
      </c>
      <c r="C579" s="2">
        <v>1.26</v>
      </c>
      <c r="D579" s="2">
        <v>1.1894</v>
      </c>
      <c r="E579" s="2">
        <v>22965</v>
      </c>
      <c r="F579" s="2"/>
      <c r="G579" s="2"/>
      <c r="H579" s="15">
        <f t="shared" si="8"/>
        <v>0</v>
      </c>
    </row>
    <row r="580" spans="1:8" ht="13.5" x14ac:dyDescent="0.25">
      <c r="A580" s="11"/>
      <c r="B580" s="10">
        <v>43143</v>
      </c>
      <c r="C580" s="2">
        <v>1.23</v>
      </c>
      <c r="D580" s="2">
        <v>1.1611</v>
      </c>
      <c r="E580" s="2">
        <v>26274</v>
      </c>
      <c r="F580" s="2"/>
      <c r="G580" s="2"/>
      <c r="H580" s="15">
        <f t="shared" si="8"/>
        <v>-2.3793509332436517E-2</v>
      </c>
    </row>
    <row r="581" spans="1:8" ht="13.5" x14ac:dyDescent="0.25">
      <c r="A581" s="11"/>
      <c r="B581" s="10">
        <v>43144</v>
      </c>
      <c r="C581" s="2">
        <v>1.22</v>
      </c>
      <c r="D581" s="2">
        <v>1.1516999999999999</v>
      </c>
      <c r="E581" s="2">
        <v>80370</v>
      </c>
      <c r="F581" s="2"/>
      <c r="G581" s="2"/>
      <c r="H581" s="15">
        <f t="shared" si="8"/>
        <v>-8.0957712513995989E-3</v>
      </c>
    </row>
    <row r="582" spans="1:8" ht="13.5" x14ac:dyDescent="0.25">
      <c r="A582" s="11"/>
      <c r="B582" s="10">
        <v>43145</v>
      </c>
      <c r="C582" s="2">
        <v>1.22</v>
      </c>
      <c r="D582" s="2">
        <v>1.1516999999999999</v>
      </c>
      <c r="E582" s="2">
        <v>46840</v>
      </c>
      <c r="F582" s="2"/>
      <c r="G582" s="2"/>
      <c r="H582" s="15">
        <f t="shared" si="8"/>
        <v>0</v>
      </c>
    </row>
    <row r="583" spans="1:8" ht="13.5" x14ac:dyDescent="0.25">
      <c r="A583" s="11"/>
      <c r="B583" s="10">
        <v>43146</v>
      </c>
      <c r="C583" s="2">
        <v>1.19</v>
      </c>
      <c r="D583" s="2">
        <v>1.1234</v>
      </c>
      <c r="E583" s="2">
        <v>97415</v>
      </c>
      <c r="F583" s="2"/>
      <c r="G583" s="2"/>
      <c r="H583" s="15">
        <f t="shared" ref="H583:H646" si="9">(D583-D582)/D582</f>
        <v>-2.4572371277242332E-2</v>
      </c>
    </row>
    <row r="584" spans="1:8" ht="13.5" x14ac:dyDescent="0.25">
      <c r="A584" s="11"/>
      <c r="B584" s="10">
        <v>43147</v>
      </c>
      <c r="C584" s="2">
        <v>1.2</v>
      </c>
      <c r="D584" s="2">
        <v>1.1328</v>
      </c>
      <c r="E584" s="2">
        <v>58971</v>
      </c>
      <c r="F584" s="2"/>
      <c r="G584" s="2"/>
      <c r="H584" s="15">
        <f t="shared" si="9"/>
        <v>8.3674559373331635E-3</v>
      </c>
    </row>
    <row r="585" spans="1:8" ht="13.5" x14ac:dyDescent="0.25">
      <c r="A585" s="11"/>
      <c r="B585" s="10">
        <v>43150</v>
      </c>
      <c r="C585" s="2">
        <v>1.21</v>
      </c>
      <c r="D585" s="2">
        <v>1.1422000000000001</v>
      </c>
      <c r="E585" s="2">
        <v>21471</v>
      </c>
      <c r="F585" s="2"/>
      <c r="G585" s="2"/>
      <c r="H585" s="15">
        <f t="shared" si="9"/>
        <v>8.2980225988701223E-3</v>
      </c>
    </row>
    <row r="586" spans="1:8" ht="13.5" x14ac:dyDescent="0.25">
      <c r="A586" s="11"/>
      <c r="B586" s="10">
        <v>43151</v>
      </c>
      <c r="C586" s="2">
        <v>1.21</v>
      </c>
      <c r="D586" s="2">
        <v>1.1422000000000001</v>
      </c>
      <c r="E586" s="2">
        <v>25123</v>
      </c>
      <c r="F586" s="2"/>
      <c r="G586" s="2"/>
      <c r="H586" s="15">
        <f t="shared" si="9"/>
        <v>0</v>
      </c>
    </row>
    <row r="587" spans="1:8" ht="13.5" x14ac:dyDescent="0.25">
      <c r="A587" s="11"/>
      <c r="B587" s="10">
        <v>43152</v>
      </c>
      <c r="C587" s="2">
        <v>1.21</v>
      </c>
      <c r="D587" s="2">
        <v>1.1422000000000001</v>
      </c>
      <c r="E587" s="2">
        <v>42635</v>
      </c>
      <c r="F587" s="2"/>
      <c r="G587" s="2"/>
      <c r="H587" s="15">
        <f t="shared" si="9"/>
        <v>0</v>
      </c>
    </row>
    <row r="588" spans="1:8" ht="13.5" x14ac:dyDescent="0.25">
      <c r="A588" s="11"/>
      <c r="B588" s="10">
        <v>43153</v>
      </c>
      <c r="C588" s="2">
        <v>1.2</v>
      </c>
      <c r="D588" s="2">
        <v>1.1328</v>
      </c>
      <c r="E588" s="2">
        <v>17561</v>
      </c>
      <c r="F588" s="2"/>
      <c r="G588" s="2"/>
      <c r="H588" s="15">
        <f t="shared" si="9"/>
        <v>-8.2297320959552386E-3</v>
      </c>
    </row>
    <row r="589" spans="1:8" ht="13.5" x14ac:dyDescent="0.25">
      <c r="A589" s="11"/>
      <c r="B589" s="10">
        <v>43154</v>
      </c>
      <c r="C589" s="2">
        <v>1.23</v>
      </c>
      <c r="D589" s="2">
        <v>1.1611</v>
      </c>
      <c r="E589" s="2">
        <v>16427</v>
      </c>
      <c r="F589" s="2"/>
      <c r="G589" s="2"/>
      <c r="H589" s="15">
        <f t="shared" si="9"/>
        <v>2.4982344632768355E-2</v>
      </c>
    </row>
    <row r="590" spans="1:8" ht="13.5" x14ac:dyDescent="0.25">
      <c r="A590" s="11"/>
      <c r="B590" s="10">
        <v>43157</v>
      </c>
      <c r="C590" s="2">
        <v>1.22</v>
      </c>
      <c r="D590" s="2">
        <v>1.1516999999999999</v>
      </c>
      <c r="E590" s="2">
        <v>27970</v>
      </c>
      <c r="F590" s="2"/>
      <c r="G590" s="2"/>
      <c r="H590" s="15">
        <f t="shared" si="9"/>
        <v>-8.0957712513995989E-3</v>
      </c>
    </row>
    <row r="591" spans="1:8" ht="13.5" x14ac:dyDescent="0.25">
      <c r="A591" s="11"/>
      <c r="B591" s="10">
        <v>43158</v>
      </c>
      <c r="C591" s="2">
        <v>1.22</v>
      </c>
      <c r="D591" s="2">
        <v>1.1516999999999999</v>
      </c>
      <c r="E591" s="2">
        <v>25835</v>
      </c>
      <c r="F591" s="2"/>
      <c r="G591" s="2"/>
      <c r="H591" s="15">
        <f t="shared" si="9"/>
        <v>0</v>
      </c>
    </row>
    <row r="592" spans="1:8" ht="13.5" x14ac:dyDescent="0.25">
      <c r="A592" s="11"/>
      <c r="B592" s="10">
        <v>43159</v>
      </c>
      <c r="C592" s="2">
        <v>1.24</v>
      </c>
      <c r="D592" s="2">
        <v>1.1706000000000001</v>
      </c>
      <c r="E592" s="2">
        <v>29198</v>
      </c>
      <c r="F592" s="2"/>
      <c r="G592" s="2"/>
      <c r="H592" s="15">
        <f t="shared" si="9"/>
        <v>1.6410523573847476E-2</v>
      </c>
    </row>
    <row r="593" spans="1:8" ht="13.5" x14ac:dyDescent="0.25">
      <c r="A593" s="11"/>
      <c r="B593" s="10">
        <v>43160</v>
      </c>
      <c r="C593" s="2">
        <v>1.25</v>
      </c>
      <c r="D593" s="2">
        <v>1.18</v>
      </c>
      <c r="E593" s="2">
        <v>17880</v>
      </c>
      <c r="F593" s="2"/>
      <c r="G593" s="2"/>
      <c r="H593" s="15">
        <f t="shared" si="9"/>
        <v>8.0300700495471149E-3</v>
      </c>
    </row>
    <row r="594" spans="1:8" ht="13.5" x14ac:dyDescent="0.25">
      <c r="A594" s="11"/>
      <c r="B594" s="10">
        <v>43161</v>
      </c>
      <c r="C594" s="2">
        <v>1.25</v>
      </c>
      <c r="D594" s="2">
        <v>1.18</v>
      </c>
      <c r="E594" s="2">
        <v>50379</v>
      </c>
      <c r="F594" s="2"/>
      <c r="G594" s="2"/>
      <c r="H594" s="15">
        <f t="shared" si="9"/>
        <v>0</v>
      </c>
    </row>
    <row r="595" spans="1:8" ht="13.5" x14ac:dyDescent="0.25">
      <c r="A595" s="11"/>
      <c r="B595" s="10">
        <v>43164</v>
      </c>
      <c r="C595" s="2">
        <v>1.24</v>
      </c>
      <c r="D595" s="2">
        <v>1.1706000000000001</v>
      </c>
      <c r="E595" s="2">
        <v>26747</v>
      </c>
      <c r="F595" s="2"/>
      <c r="G595" s="2"/>
      <c r="H595" s="15">
        <f t="shared" si="9"/>
        <v>-7.9661016949151304E-3</v>
      </c>
    </row>
    <row r="596" spans="1:8" ht="13.5" x14ac:dyDescent="0.25">
      <c r="A596" s="11"/>
      <c r="B596" s="10">
        <v>43165</v>
      </c>
      <c r="C596" s="2">
        <v>1.23</v>
      </c>
      <c r="D596" s="2">
        <v>1.1611</v>
      </c>
      <c r="E596" s="2">
        <v>27688</v>
      </c>
      <c r="F596" s="2"/>
      <c r="G596" s="2"/>
      <c r="H596" s="15">
        <f t="shared" si="9"/>
        <v>-8.1154963266701369E-3</v>
      </c>
    </row>
    <row r="597" spans="1:8" ht="13.5" x14ac:dyDescent="0.25">
      <c r="A597" s="11"/>
      <c r="B597" s="10">
        <v>43166</v>
      </c>
      <c r="C597" s="2">
        <v>1.21</v>
      </c>
      <c r="D597" s="2">
        <v>1.1422000000000001</v>
      </c>
      <c r="E597" s="2">
        <v>36363</v>
      </c>
      <c r="F597" s="2"/>
      <c r="G597" s="2"/>
      <c r="H597" s="15">
        <f t="shared" si="9"/>
        <v>-1.6277667728877718E-2</v>
      </c>
    </row>
    <row r="598" spans="1:8" ht="13.5" x14ac:dyDescent="0.25">
      <c r="A598" s="11"/>
      <c r="B598" s="10">
        <v>43167</v>
      </c>
      <c r="C598" s="2">
        <v>1.21</v>
      </c>
      <c r="D598" s="2">
        <v>1.1422000000000001</v>
      </c>
      <c r="E598" s="2">
        <v>14426</v>
      </c>
      <c r="F598" s="2"/>
      <c r="G598" s="2"/>
      <c r="H598" s="15">
        <f t="shared" si="9"/>
        <v>0</v>
      </c>
    </row>
    <row r="599" spans="1:8" ht="13.5" x14ac:dyDescent="0.25">
      <c r="A599" s="11"/>
      <c r="B599" s="10">
        <v>43168</v>
      </c>
      <c r="C599" s="2">
        <v>1.2</v>
      </c>
      <c r="D599" s="2">
        <v>1.1328</v>
      </c>
      <c r="E599" s="2">
        <v>22642</v>
      </c>
      <c r="F599" s="2"/>
      <c r="G599" s="2"/>
      <c r="H599" s="15">
        <f t="shared" si="9"/>
        <v>-8.2297320959552386E-3</v>
      </c>
    </row>
    <row r="600" spans="1:8" ht="13.5" x14ac:dyDescent="0.25">
      <c r="A600" s="11"/>
      <c r="B600" s="10">
        <v>43171</v>
      </c>
      <c r="C600" s="2">
        <v>1.2</v>
      </c>
      <c r="D600" s="2">
        <v>1.1328</v>
      </c>
      <c r="E600" s="2">
        <v>4140</v>
      </c>
      <c r="F600" s="2"/>
      <c r="G600" s="2"/>
      <c r="H600" s="15">
        <f t="shared" si="9"/>
        <v>0</v>
      </c>
    </row>
    <row r="601" spans="1:8" ht="13.5" x14ac:dyDescent="0.25">
      <c r="A601" s="11"/>
      <c r="B601" s="10">
        <v>43172</v>
      </c>
      <c r="C601" s="2">
        <v>1.23</v>
      </c>
      <c r="D601" s="2">
        <v>1.1611</v>
      </c>
      <c r="E601" s="2">
        <v>14018</v>
      </c>
      <c r="F601" s="2"/>
      <c r="G601" s="2"/>
      <c r="H601" s="15">
        <f t="shared" si="9"/>
        <v>2.4982344632768355E-2</v>
      </c>
    </row>
    <row r="602" spans="1:8" ht="13.5" x14ac:dyDescent="0.25">
      <c r="A602" s="11"/>
      <c r="B602" s="10">
        <v>43173</v>
      </c>
      <c r="C602" s="2">
        <v>1.25</v>
      </c>
      <c r="D602" s="2">
        <v>1.18</v>
      </c>
      <c r="E602" s="2">
        <v>14848</v>
      </c>
      <c r="F602" s="2"/>
      <c r="G602" s="2"/>
      <c r="H602" s="15">
        <f t="shared" si="9"/>
        <v>1.6277667728877718E-2</v>
      </c>
    </row>
    <row r="603" spans="1:8" ht="13.5" x14ac:dyDescent="0.25">
      <c r="A603" s="11"/>
      <c r="B603" s="10">
        <v>43174</v>
      </c>
      <c r="C603" s="2">
        <v>1.24</v>
      </c>
      <c r="D603" s="2">
        <v>1.1706000000000001</v>
      </c>
      <c r="E603" s="2">
        <v>2941</v>
      </c>
      <c r="F603" s="2"/>
      <c r="G603" s="2"/>
      <c r="H603" s="15">
        <f t="shared" si="9"/>
        <v>-7.9661016949151304E-3</v>
      </c>
    </row>
    <row r="604" spans="1:8" ht="13.5" x14ac:dyDescent="0.25">
      <c r="A604" s="11"/>
      <c r="B604" s="10">
        <v>43175</v>
      </c>
      <c r="C604" s="2">
        <v>1.22</v>
      </c>
      <c r="D604" s="2">
        <v>1.1516999999999999</v>
      </c>
      <c r="E604" s="2">
        <v>16609</v>
      </c>
      <c r="F604" s="2"/>
      <c r="G604" s="2"/>
      <c r="H604" s="15">
        <f t="shared" si="9"/>
        <v>-1.6145566376217443E-2</v>
      </c>
    </row>
    <row r="605" spans="1:8" ht="13.5" x14ac:dyDescent="0.25">
      <c r="A605" s="11"/>
      <c r="B605" s="10">
        <v>43178</v>
      </c>
      <c r="C605" s="2">
        <v>1.22</v>
      </c>
      <c r="D605" s="2">
        <v>1.1516999999999999</v>
      </c>
      <c r="E605" s="2">
        <v>8304</v>
      </c>
      <c r="F605" s="2"/>
      <c r="G605" s="2"/>
      <c r="H605" s="15">
        <f t="shared" si="9"/>
        <v>0</v>
      </c>
    </row>
    <row r="606" spans="1:8" ht="13.5" x14ac:dyDescent="0.25">
      <c r="A606" s="11"/>
      <c r="B606" s="10">
        <v>43180</v>
      </c>
      <c r="C606" s="2">
        <v>1.21</v>
      </c>
      <c r="D606" s="2">
        <v>1.1422000000000001</v>
      </c>
      <c r="E606" s="2">
        <v>33786</v>
      </c>
      <c r="F606" s="2"/>
      <c r="G606" s="2"/>
      <c r="H606" s="15">
        <f t="shared" si="9"/>
        <v>-8.2486758704522385E-3</v>
      </c>
    </row>
    <row r="607" spans="1:8" ht="13.5" x14ac:dyDescent="0.25">
      <c r="A607" s="11"/>
      <c r="B607" s="10">
        <v>43181</v>
      </c>
      <c r="C607" s="2">
        <v>1.19</v>
      </c>
      <c r="D607" s="2">
        <v>1.1234</v>
      </c>
      <c r="E607" s="2">
        <v>36943</v>
      </c>
      <c r="F607" s="2"/>
      <c r="G607" s="2"/>
      <c r="H607" s="15">
        <f t="shared" si="9"/>
        <v>-1.6459464191910477E-2</v>
      </c>
    </row>
    <row r="608" spans="1:8" ht="13.5" x14ac:dyDescent="0.25">
      <c r="A608" s="11"/>
      <c r="B608" s="10">
        <v>43182</v>
      </c>
      <c r="C608" s="2">
        <v>1.21</v>
      </c>
      <c r="D608" s="2">
        <v>1.1422000000000001</v>
      </c>
      <c r="E608" s="2">
        <v>19542</v>
      </c>
      <c r="F608" s="2"/>
      <c r="G608" s="2"/>
      <c r="H608" s="15">
        <f t="shared" si="9"/>
        <v>1.6734911874666327E-2</v>
      </c>
    </row>
    <row r="609" spans="1:8" ht="13.5" x14ac:dyDescent="0.25">
      <c r="A609" s="11"/>
      <c r="B609" s="10">
        <v>43185</v>
      </c>
      <c r="C609" s="2">
        <v>1.23</v>
      </c>
      <c r="D609" s="2">
        <v>1.1611</v>
      </c>
      <c r="E609" s="2">
        <v>24063</v>
      </c>
      <c r="F609" s="2"/>
      <c r="G609" s="2"/>
      <c r="H609" s="15">
        <f t="shared" si="9"/>
        <v>1.6547014533356604E-2</v>
      </c>
    </row>
    <row r="610" spans="1:8" ht="13.5" x14ac:dyDescent="0.25">
      <c r="A610" s="11"/>
      <c r="B610" s="10">
        <v>43186</v>
      </c>
      <c r="C610" s="2">
        <v>1.23</v>
      </c>
      <c r="D610" s="2">
        <v>1.1611</v>
      </c>
      <c r="E610" s="2">
        <v>26823</v>
      </c>
      <c r="F610" s="2"/>
      <c r="G610" s="2"/>
      <c r="H610" s="15">
        <f t="shared" si="9"/>
        <v>0</v>
      </c>
    </row>
    <row r="611" spans="1:8" ht="13.5" x14ac:dyDescent="0.25">
      <c r="A611" s="11"/>
      <c r="B611" s="10">
        <v>43187</v>
      </c>
      <c r="C611" s="2">
        <v>1.23</v>
      </c>
      <c r="D611" s="2">
        <v>1.1611</v>
      </c>
      <c r="E611" s="2">
        <v>26382</v>
      </c>
      <c r="F611" s="2"/>
      <c r="G611" s="2"/>
      <c r="H611" s="15">
        <f t="shared" si="9"/>
        <v>0</v>
      </c>
    </row>
    <row r="612" spans="1:8" ht="13.5" x14ac:dyDescent="0.25">
      <c r="A612" s="11"/>
      <c r="B612" s="10">
        <v>43188</v>
      </c>
      <c r="C612" s="2">
        <v>1.23</v>
      </c>
      <c r="D612" s="2">
        <v>1.1611</v>
      </c>
      <c r="E612" s="2">
        <v>21011</v>
      </c>
      <c r="F612" s="2"/>
      <c r="G612" s="2"/>
      <c r="H612" s="15">
        <f t="shared" si="9"/>
        <v>0</v>
      </c>
    </row>
    <row r="613" spans="1:8" ht="13.5" x14ac:dyDescent="0.25">
      <c r="A613" s="11"/>
      <c r="B613" s="10">
        <v>43189</v>
      </c>
      <c r="C613" s="2">
        <v>1.22</v>
      </c>
      <c r="D613" s="2">
        <v>1.1516999999999999</v>
      </c>
      <c r="E613" s="2">
        <v>19050</v>
      </c>
      <c r="F613" s="2"/>
      <c r="G613" s="2"/>
      <c r="H613" s="15">
        <f t="shared" si="9"/>
        <v>-8.0957712513995989E-3</v>
      </c>
    </row>
    <row r="614" spans="1:8" ht="13.5" x14ac:dyDescent="0.25">
      <c r="A614" s="11"/>
      <c r="B614" s="10">
        <v>43192</v>
      </c>
      <c r="C614" s="2">
        <v>1.22</v>
      </c>
      <c r="D614" s="2">
        <v>1.1516999999999999</v>
      </c>
      <c r="E614" s="2">
        <v>12898</v>
      </c>
      <c r="F614" s="2"/>
      <c r="G614" s="2"/>
      <c r="H614" s="15">
        <f t="shared" si="9"/>
        <v>0</v>
      </c>
    </row>
    <row r="615" spans="1:8" ht="13.5" x14ac:dyDescent="0.25">
      <c r="A615" s="11"/>
      <c r="B615" s="10">
        <v>43193</v>
      </c>
      <c r="C615" s="2">
        <v>1.19</v>
      </c>
      <c r="D615" s="2">
        <v>1.1234</v>
      </c>
      <c r="E615" s="2">
        <v>29154</v>
      </c>
      <c r="F615" s="2"/>
      <c r="G615" s="2"/>
      <c r="H615" s="15">
        <f t="shared" si="9"/>
        <v>-2.4572371277242332E-2</v>
      </c>
    </row>
    <row r="616" spans="1:8" ht="13.5" x14ac:dyDescent="0.25">
      <c r="A616" s="11"/>
      <c r="B616" s="10">
        <v>43194</v>
      </c>
      <c r="C616" s="2">
        <v>1.18</v>
      </c>
      <c r="D616" s="2">
        <v>1.1138999999999999</v>
      </c>
      <c r="E616" s="2">
        <v>75348</v>
      </c>
      <c r="F616" s="2"/>
      <c r="G616" s="2"/>
      <c r="H616" s="15">
        <f t="shared" si="9"/>
        <v>-8.4564714260281868E-3</v>
      </c>
    </row>
    <row r="617" spans="1:8" ht="13.5" x14ac:dyDescent="0.25">
      <c r="A617" s="11"/>
      <c r="B617" s="10">
        <v>43195</v>
      </c>
      <c r="C617" s="2">
        <v>1.2</v>
      </c>
      <c r="D617" s="2">
        <v>1.1328</v>
      </c>
      <c r="E617" s="2">
        <v>2447</v>
      </c>
      <c r="F617" s="2"/>
      <c r="G617" s="2"/>
      <c r="H617" s="15">
        <f t="shared" si="9"/>
        <v>1.6967411796391184E-2</v>
      </c>
    </row>
    <row r="618" spans="1:8" ht="13.5" x14ac:dyDescent="0.25">
      <c r="A618" s="11"/>
      <c r="B618" s="10">
        <v>43196</v>
      </c>
      <c r="C618" s="2">
        <v>1.2</v>
      </c>
      <c r="D618" s="2">
        <v>1.1328</v>
      </c>
      <c r="E618" s="2">
        <v>14382</v>
      </c>
      <c r="F618" s="2"/>
      <c r="G618" s="2"/>
      <c r="H618" s="15">
        <f t="shared" si="9"/>
        <v>0</v>
      </c>
    </row>
    <row r="619" spans="1:8" ht="13.5" x14ac:dyDescent="0.25">
      <c r="A619" s="11"/>
      <c r="B619" s="10">
        <v>43200</v>
      </c>
      <c r="C619" s="2">
        <v>1.2</v>
      </c>
      <c r="D619" s="2">
        <v>1.1328</v>
      </c>
      <c r="E619" s="2">
        <v>2646</v>
      </c>
      <c r="F619" s="2"/>
      <c r="G619" s="2"/>
      <c r="H619" s="15">
        <f t="shared" si="9"/>
        <v>0</v>
      </c>
    </row>
    <row r="620" spans="1:8" ht="13.5" x14ac:dyDescent="0.25">
      <c r="A620" s="11"/>
      <c r="B620" s="10">
        <v>43201</v>
      </c>
      <c r="C620" s="2">
        <v>1.2</v>
      </c>
      <c r="D620" s="2">
        <v>1.1328</v>
      </c>
      <c r="E620" s="2">
        <v>18963</v>
      </c>
      <c r="F620" s="2"/>
      <c r="G620" s="2"/>
      <c r="H620" s="15">
        <f t="shared" si="9"/>
        <v>0</v>
      </c>
    </row>
    <row r="621" spans="1:8" ht="13.5" x14ac:dyDescent="0.25">
      <c r="A621" s="11"/>
      <c r="B621" s="10">
        <v>43202</v>
      </c>
      <c r="C621" s="2">
        <v>1.2</v>
      </c>
      <c r="D621" s="2">
        <v>1.1328</v>
      </c>
      <c r="E621" s="2">
        <v>740</v>
      </c>
      <c r="F621" s="2"/>
      <c r="G621" s="2"/>
      <c r="H621" s="15">
        <f t="shared" si="9"/>
        <v>0</v>
      </c>
    </row>
    <row r="622" spans="1:8" ht="13.5" x14ac:dyDescent="0.25">
      <c r="A622" s="11"/>
      <c r="B622" s="10">
        <v>43203</v>
      </c>
      <c r="C622" s="2">
        <v>1.2</v>
      </c>
      <c r="D622" s="2">
        <v>1.1328</v>
      </c>
      <c r="E622" s="2">
        <v>256</v>
      </c>
      <c r="F622" s="2"/>
      <c r="G622" s="2"/>
      <c r="H622" s="15">
        <f t="shared" si="9"/>
        <v>0</v>
      </c>
    </row>
    <row r="623" spans="1:8" ht="13.5" x14ac:dyDescent="0.25">
      <c r="A623" s="11"/>
      <c r="B623" s="10">
        <v>43206</v>
      </c>
      <c r="C623" s="2">
        <v>1.2</v>
      </c>
      <c r="D623" s="2">
        <v>1.1328</v>
      </c>
      <c r="E623" s="2">
        <v>1301</v>
      </c>
      <c r="F623" s="2"/>
      <c r="G623" s="2"/>
      <c r="H623" s="15">
        <f t="shared" si="9"/>
        <v>0</v>
      </c>
    </row>
    <row r="624" spans="1:8" ht="13.5" x14ac:dyDescent="0.25">
      <c r="A624" s="11"/>
      <c r="B624" s="10">
        <v>43207</v>
      </c>
      <c r="C624" s="2">
        <v>1.2</v>
      </c>
      <c r="D624" s="2">
        <v>1.1328</v>
      </c>
      <c r="E624" s="2">
        <v>3844</v>
      </c>
      <c r="F624" s="2"/>
      <c r="G624" s="2"/>
      <c r="H624" s="15">
        <f t="shared" si="9"/>
        <v>0</v>
      </c>
    </row>
    <row r="625" spans="1:8" ht="13.5" x14ac:dyDescent="0.25">
      <c r="A625" s="11"/>
      <c r="B625" s="10">
        <v>43208</v>
      </c>
      <c r="C625" s="2">
        <v>1.23</v>
      </c>
      <c r="D625" s="2">
        <v>1.1611</v>
      </c>
      <c r="E625" s="2">
        <v>45959</v>
      </c>
      <c r="F625" s="2"/>
      <c r="G625" s="2"/>
      <c r="H625" s="15">
        <f t="shared" si="9"/>
        <v>2.4982344632768355E-2</v>
      </c>
    </row>
    <row r="626" spans="1:8" ht="13.5" x14ac:dyDescent="0.25">
      <c r="A626" s="11"/>
      <c r="B626" s="10">
        <v>43209</v>
      </c>
      <c r="C626" s="2">
        <v>1.24</v>
      </c>
      <c r="D626" s="2">
        <v>1.1706000000000001</v>
      </c>
      <c r="E626" s="2">
        <v>46041</v>
      </c>
      <c r="F626" s="2"/>
      <c r="G626" s="2"/>
      <c r="H626" s="15">
        <f t="shared" si="9"/>
        <v>8.1818964774783079E-3</v>
      </c>
    </row>
    <row r="627" spans="1:8" ht="13.5" x14ac:dyDescent="0.25">
      <c r="A627" s="11"/>
      <c r="B627" s="10">
        <v>43210</v>
      </c>
      <c r="C627" s="2">
        <v>1.3</v>
      </c>
      <c r="D627" s="2">
        <v>1.2272000000000001</v>
      </c>
      <c r="E627" s="2">
        <v>237401</v>
      </c>
      <c r="F627" s="2"/>
      <c r="G627" s="2"/>
      <c r="H627" s="15">
        <f t="shared" si="9"/>
        <v>4.8351272851529112E-2</v>
      </c>
    </row>
    <row r="628" spans="1:8" ht="13.5" x14ac:dyDescent="0.25">
      <c r="A628" s="11"/>
      <c r="B628" s="10">
        <v>43213</v>
      </c>
      <c r="C628" s="2">
        <v>1.3</v>
      </c>
      <c r="D628" s="2">
        <v>1.2272000000000001</v>
      </c>
      <c r="E628" s="2">
        <v>114970</v>
      </c>
      <c r="F628" s="2"/>
      <c r="G628" s="2"/>
      <c r="H628" s="15">
        <f t="shared" si="9"/>
        <v>0</v>
      </c>
    </row>
    <row r="629" spans="1:8" ht="13.5" x14ac:dyDescent="0.25">
      <c r="A629" s="11"/>
      <c r="B629" s="10">
        <v>43214</v>
      </c>
      <c r="C629" s="2">
        <v>1.23</v>
      </c>
      <c r="D629" s="2">
        <v>1.1611</v>
      </c>
      <c r="E629" s="2">
        <v>57086</v>
      </c>
      <c r="F629" s="2"/>
      <c r="G629" s="2"/>
      <c r="H629" s="15">
        <f t="shared" si="9"/>
        <v>-5.3862451108213853E-2</v>
      </c>
    </row>
    <row r="630" spans="1:8" ht="13.5" x14ac:dyDescent="0.25">
      <c r="A630" s="11"/>
      <c r="B630" s="10">
        <v>43215</v>
      </c>
      <c r="C630" s="2">
        <v>1.18</v>
      </c>
      <c r="D630" s="2">
        <v>1.1138999999999999</v>
      </c>
      <c r="E630" s="2">
        <v>121546</v>
      </c>
      <c r="F630" s="2"/>
      <c r="G630" s="2"/>
      <c r="H630" s="15">
        <f t="shared" si="9"/>
        <v>-4.065110670915522E-2</v>
      </c>
    </row>
    <row r="631" spans="1:8" ht="13.5" x14ac:dyDescent="0.25">
      <c r="A631" s="11"/>
      <c r="B631" s="10">
        <v>43216</v>
      </c>
      <c r="C631" s="2">
        <v>1.18</v>
      </c>
      <c r="D631" s="2">
        <v>1.1138999999999999</v>
      </c>
      <c r="E631" s="2">
        <v>41491</v>
      </c>
      <c r="F631" s="2"/>
      <c r="G631" s="2"/>
      <c r="H631" s="15">
        <f t="shared" si="9"/>
        <v>0</v>
      </c>
    </row>
    <row r="632" spans="1:8" ht="13.5" x14ac:dyDescent="0.25">
      <c r="A632" s="11"/>
      <c r="B632" s="10">
        <v>43217</v>
      </c>
      <c r="C632" s="2">
        <v>1.18</v>
      </c>
      <c r="D632" s="2">
        <v>1.1138999999999999</v>
      </c>
      <c r="E632" s="2">
        <v>54370</v>
      </c>
      <c r="F632" s="2"/>
      <c r="G632" s="2"/>
      <c r="H632" s="15">
        <f t="shared" si="9"/>
        <v>0</v>
      </c>
    </row>
    <row r="633" spans="1:8" ht="13.5" x14ac:dyDescent="0.25">
      <c r="A633" s="11"/>
      <c r="B633" s="10">
        <v>43220</v>
      </c>
      <c r="C633" s="2">
        <v>1.19</v>
      </c>
      <c r="D633" s="2">
        <v>1.1234</v>
      </c>
      <c r="E633" s="2">
        <v>7612</v>
      </c>
      <c r="F633" s="2"/>
      <c r="G633" s="2"/>
      <c r="H633" s="15">
        <f t="shared" si="9"/>
        <v>8.528593230990273E-3</v>
      </c>
    </row>
    <row r="634" spans="1:8" ht="13.5" x14ac:dyDescent="0.25">
      <c r="A634" s="11"/>
      <c r="B634" s="10">
        <v>43222</v>
      </c>
      <c r="C634" s="2">
        <v>1.18</v>
      </c>
      <c r="D634" s="2">
        <v>1.1138999999999999</v>
      </c>
      <c r="E634" s="2">
        <v>16078</v>
      </c>
      <c r="F634" s="2"/>
      <c r="G634" s="2"/>
      <c r="H634" s="15">
        <f t="shared" si="9"/>
        <v>-8.4564714260281868E-3</v>
      </c>
    </row>
    <row r="635" spans="1:8" ht="13.5" x14ac:dyDescent="0.25">
      <c r="A635" s="11"/>
      <c r="B635" s="10">
        <v>43223</v>
      </c>
      <c r="C635" s="2">
        <v>1.1599999999999999</v>
      </c>
      <c r="D635" s="2">
        <v>1.095</v>
      </c>
      <c r="E635" s="2">
        <v>22260</v>
      </c>
      <c r="F635" s="2"/>
      <c r="G635" s="2"/>
      <c r="H635" s="15">
        <f t="shared" si="9"/>
        <v>-1.6967411796390986E-2</v>
      </c>
    </row>
    <row r="636" spans="1:8" ht="13.5" x14ac:dyDescent="0.25">
      <c r="A636" s="11"/>
      <c r="B636" s="10">
        <v>43224</v>
      </c>
      <c r="C636" s="2">
        <v>1.19</v>
      </c>
      <c r="D636" s="2">
        <v>1.1234</v>
      </c>
      <c r="E636" s="2">
        <v>6709</v>
      </c>
      <c r="F636" s="2"/>
      <c r="G636" s="2"/>
      <c r="H636" s="15">
        <f t="shared" si="9"/>
        <v>2.5936073059360715E-2</v>
      </c>
    </row>
    <row r="637" spans="1:8" ht="13.5" x14ac:dyDescent="0.25">
      <c r="A637" s="11"/>
      <c r="B637" s="10">
        <v>43227</v>
      </c>
      <c r="C637" s="2">
        <v>1.22</v>
      </c>
      <c r="D637" s="2">
        <v>1.1516999999999999</v>
      </c>
      <c r="E637" s="2">
        <v>23181</v>
      </c>
      <c r="F637" s="2"/>
      <c r="G637" s="2"/>
      <c r="H637" s="15">
        <f t="shared" si="9"/>
        <v>2.5191383300694314E-2</v>
      </c>
    </row>
    <row r="638" spans="1:8" ht="13.5" x14ac:dyDescent="0.25">
      <c r="A638" s="11"/>
      <c r="B638" s="10">
        <v>43228</v>
      </c>
      <c r="C638" s="2">
        <v>1.23</v>
      </c>
      <c r="D638" s="2">
        <v>1.1611</v>
      </c>
      <c r="E638" s="2">
        <v>28745</v>
      </c>
      <c r="F638" s="2"/>
      <c r="G638" s="2"/>
      <c r="H638" s="15">
        <f t="shared" si="9"/>
        <v>8.1618477033950469E-3</v>
      </c>
    </row>
    <row r="639" spans="1:8" ht="13.5" x14ac:dyDescent="0.25">
      <c r="A639" s="11"/>
      <c r="B639" s="10">
        <v>43229</v>
      </c>
      <c r="C639" s="2">
        <v>1.22</v>
      </c>
      <c r="D639" s="2">
        <v>1.1516999999999999</v>
      </c>
      <c r="E639" s="2">
        <v>13317</v>
      </c>
      <c r="F639" s="2"/>
      <c r="G639" s="2"/>
      <c r="H639" s="15">
        <f t="shared" si="9"/>
        <v>-8.0957712513995989E-3</v>
      </c>
    </row>
    <row r="640" spans="1:8" ht="13.5" x14ac:dyDescent="0.25">
      <c r="A640" s="11"/>
      <c r="B640" s="10">
        <v>43230</v>
      </c>
      <c r="C640" s="2">
        <v>1.25</v>
      </c>
      <c r="D640" s="2">
        <v>1.18</v>
      </c>
      <c r="E640" s="2">
        <v>58460</v>
      </c>
      <c r="F640" s="2"/>
      <c r="G640" s="2"/>
      <c r="H640" s="15">
        <f t="shared" si="9"/>
        <v>2.4572371277242332E-2</v>
      </c>
    </row>
    <row r="641" spans="1:8" ht="13.5" x14ac:dyDescent="0.25">
      <c r="A641" s="11"/>
      <c r="B641" s="10">
        <v>43231</v>
      </c>
      <c r="C641" s="2">
        <v>1.26</v>
      </c>
      <c r="D641" s="2">
        <v>1.1894</v>
      </c>
      <c r="E641" s="2">
        <v>34324</v>
      </c>
      <c r="F641" s="2"/>
      <c r="G641" s="2"/>
      <c r="H641" s="15">
        <f t="shared" si="9"/>
        <v>7.9661016949153177E-3</v>
      </c>
    </row>
    <row r="642" spans="1:8" ht="13.5" x14ac:dyDescent="0.25">
      <c r="A642" s="11"/>
      <c r="B642" s="10">
        <v>43234</v>
      </c>
      <c r="C642" s="2">
        <v>1.23</v>
      </c>
      <c r="D642" s="2">
        <v>1.1611</v>
      </c>
      <c r="E642" s="2">
        <v>23604</v>
      </c>
      <c r="F642" s="2"/>
      <c r="G642" s="2"/>
      <c r="H642" s="15">
        <f t="shared" si="9"/>
        <v>-2.3793509332436517E-2</v>
      </c>
    </row>
    <row r="643" spans="1:8" ht="13.5" x14ac:dyDescent="0.25">
      <c r="A643" s="11"/>
      <c r="B643" s="10">
        <v>43235</v>
      </c>
      <c r="C643" s="2">
        <v>1.23</v>
      </c>
      <c r="D643" s="2">
        <v>1.1611</v>
      </c>
      <c r="E643" s="2">
        <v>14164</v>
      </c>
      <c r="F643" s="2"/>
      <c r="G643" s="2"/>
      <c r="H643" s="15">
        <f t="shared" si="9"/>
        <v>0</v>
      </c>
    </row>
    <row r="644" spans="1:8" ht="13.5" x14ac:dyDescent="0.25">
      <c r="A644" s="11"/>
      <c r="B644" s="10">
        <v>43236</v>
      </c>
      <c r="C644" s="2">
        <v>1.23</v>
      </c>
      <c r="D644" s="2">
        <v>1.1611</v>
      </c>
      <c r="E644" s="2">
        <v>39122</v>
      </c>
      <c r="F644" s="2"/>
      <c r="G644" s="2"/>
      <c r="H644" s="15">
        <f t="shared" si="9"/>
        <v>0</v>
      </c>
    </row>
    <row r="645" spans="1:8" ht="13.5" x14ac:dyDescent="0.25">
      <c r="A645" s="11"/>
      <c r="B645" s="10">
        <v>43237</v>
      </c>
      <c r="C645" s="2">
        <v>1.2</v>
      </c>
      <c r="D645" s="2">
        <v>1.1328</v>
      </c>
      <c r="E645" s="2">
        <v>22805</v>
      </c>
      <c r="F645" s="2"/>
      <c r="G645" s="2"/>
      <c r="H645" s="15">
        <f t="shared" si="9"/>
        <v>-2.4373438980277315E-2</v>
      </c>
    </row>
    <row r="646" spans="1:8" ht="13.5" x14ac:dyDescent="0.25">
      <c r="A646" s="11"/>
      <c r="B646" s="10">
        <v>43238</v>
      </c>
      <c r="C646" s="2">
        <v>1.2</v>
      </c>
      <c r="D646" s="2">
        <v>1.1328</v>
      </c>
      <c r="E646" s="2">
        <v>25392</v>
      </c>
      <c r="F646" s="2"/>
      <c r="G646" s="2"/>
      <c r="H646" s="15">
        <f t="shared" si="9"/>
        <v>0</v>
      </c>
    </row>
    <row r="647" spans="1:8" ht="13.5" x14ac:dyDescent="0.25">
      <c r="A647" s="11"/>
      <c r="B647" s="10">
        <v>43241</v>
      </c>
      <c r="C647" s="2">
        <v>1.25</v>
      </c>
      <c r="D647" s="2">
        <v>1.18</v>
      </c>
      <c r="E647" s="2">
        <v>0</v>
      </c>
      <c r="F647" s="2"/>
      <c r="G647" s="2"/>
      <c r="H647" s="15">
        <f t="shared" ref="H647:H710" si="10">(D647-D646)/D646</f>
        <v>4.1666666666666588E-2</v>
      </c>
    </row>
    <row r="648" spans="1:8" ht="13.5" x14ac:dyDescent="0.25">
      <c r="A648" s="11"/>
      <c r="B648" s="10">
        <v>43242</v>
      </c>
      <c r="C648" s="2">
        <v>1.3</v>
      </c>
      <c r="D648" s="2">
        <v>1.2272000000000001</v>
      </c>
      <c r="E648" s="2">
        <v>0</v>
      </c>
      <c r="F648" s="2"/>
      <c r="G648" s="2"/>
      <c r="H648" s="15">
        <f t="shared" si="10"/>
        <v>4.0000000000000112E-2</v>
      </c>
    </row>
    <row r="649" spans="1:8" ht="13.5" x14ac:dyDescent="0.25">
      <c r="A649" s="11"/>
      <c r="B649" s="10">
        <v>43243</v>
      </c>
      <c r="C649" s="2">
        <v>1.37</v>
      </c>
      <c r="D649" s="2">
        <v>1.2932999999999999</v>
      </c>
      <c r="E649" s="2">
        <v>414898</v>
      </c>
      <c r="F649" s="2"/>
      <c r="G649" s="2"/>
      <c r="H649" s="15">
        <f t="shared" si="10"/>
        <v>5.3862451108213673E-2</v>
      </c>
    </row>
    <row r="650" spans="1:8" ht="13.5" x14ac:dyDescent="0.25">
      <c r="A650" s="11"/>
      <c r="B650" s="10">
        <v>43244</v>
      </c>
      <c r="C650" s="2">
        <v>1.43</v>
      </c>
      <c r="D650" s="2">
        <v>1.3499000000000001</v>
      </c>
      <c r="E650" s="2">
        <v>0</v>
      </c>
      <c r="F650" s="2"/>
      <c r="G650" s="2"/>
      <c r="H650" s="15">
        <f t="shared" si="10"/>
        <v>4.3764014536457285E-2</v>
      </c>
    </row>
    <row r="651" spans="1:8" ht="13.5" x14ac:dyDescent="0.25">
      <c r="A651" s="11"/>
      <c r="B651" s="10">
        <v>43245</v>
      </c>
      <c r="C651" s="2">
        <v>1.51</v>
      </c>
      <c r="D651" s="2">
        <v>1.4254</v>
      </c>
      <c r="E651" s="2">
        <v>322809</v>
      </c>
      <c r="F651" s="2"/>
      <c r="G651" s="2"/>
      <c r="H651" s="15">
        <f t="shared" si="10"/>
        <v>5.5930068893992067E-2</v>
      </c>
    </row>
    <row r="652" spans="1:8" ht="13.5" x14ac:dyDescent="0.25">
      <c r="A652" s="11"/>
      <c r="B652" s="10">
        <v>43248</v>
      </c>
      <c r="C652" s="2">
        <v>1.44</v>
      </c>
      <c r="D652" s="2">
        <v>1.3593999999999999</v>
      </c>
      <c r="E652" s="2">
        <v>322289</v>
      </c>
      <c r="F652" s="2"/>
      <c r="G652" s="2"/>
      <c r="H652" s="15">
        <f t="shared" si="10"/>
        <v>-4.6302792198681116E-2</v>
      </c>
    </row>
    <row r="653" spans="1:8" ht="13.5" x14ac:dyDescent="0.25">
      <c r="A653" s="11"/>
      <c r="B653" s="10">
        <v>43249</v>
      </c>
      <c r="C653" s="2">
        <v>1.41</v>
      </c>
      <c r="D653" s="2">
        <v>1.331</v>
      </c>
      <c r="E653" s="2">
        <v>246283</v>
      </c>
      <c r="F653" s="2"/>
      <c r="G653" s="2"/>
      <c r="H653" s="15">
        <f t="shared" si="10"/>
        <v>-2.0891569810210373E-2</v>
      </c>
    </row>
    <row r="654" spans="1:8" ht="13.5" x14ac:dyDescent="0.25">
      <c r="A654" s="11"/>
      <c r="B654" s="10">
        <v>43250</v>
      </c>
      <c r="C654" s="2">
        <v>1.36</v>
      </c>
      <c r="D654" s="2">
        <v>1.2838000000000001</v>
      </c>
      <c r="E654" s="2">
        <v>69323</v>
      </c>
      <c r="F654" s="2"/>
      <c r="G654" s="2"/>
      <c r="H654" s="15">
        <f t="shared" si="10"/>
        <v>-3.54620586025544E-2</v>
      </c>
    </row>
    <row r="655" spans="1:8" ht="13.5" x14ac:dyDescent="0.25">
      <c r="A655" s="11"/>
      <c r="B655" s="10">
        <v>43251</v>
      </c>
      <c r="C655" s="2">
        <v>1.36</v>
      </c>
      <c r="D655" s="2">
        <v>1.2838000000000001</v>
      </c>
      <c r="E655" s="2">
        <v>88105</v>
      </c>
      <c r="F655" s="2"/>
      <c r="G655" s="2"/>
      <c r="H655" s="15">
        <f t="shared" si="10"/>
        <v>0</v>
      </c>
    </row>
    <row r="656" spans="1:8" ht="13.5" x14ac:dyDescent="0.25">
      <c r="A656" s="11"/>
      <c r="B656" s="10">
        <v>43252</v>
      </c>
      <c r="C656" s="2">
        <v>1.43</v>
      </c>
      <c r="D656" s="2">
        <v>1.3499000000000001</v>
      </c>
      <c r="E656" s="2">
        <v>160188</v>
      </c>
      <c r="F656" s="2"/>
      <c r="G656" s="2"/>
      <c r="H656" s="15">
        <f t="shared" si="10"/>
        <v>5.1487770680791432E-2</v>
      </c>
    </row>
    <row r="657" spans="1:8" ht="13.5" x14ac:dyDescent="0.25">
      <c r="A657" s="11"/>
      <c r="B657" s="10">
        <v>43255</v>
      </c>
      <c r="C657" s="2">
        <v>1.39</v>
      </c>
      <c r="D657" s="2">
        <v>1.3122</v>
      </c>
      <c r="E657" s="2">
        <v>109272</v>
      </c>
      <c r="F657" s="2"/>
      <c r="G657" s="2"/>
      <c r="H657" s="15">
        <f t="shared" si="10"/>
        <v>-2.7927994666271622E-2</v>
      </c>
    </row>
    <row r="658" spans="1:8" ht="13.5" x14ac:dyDescent="0.25">
      <c r="A658" s="11"/>
      <c r="B658" s="10">
        <v>43256</v>
      </c>
      <c r="C658" s="2">
        <v>1.4</v>
      </c>
      <c r="D658" s="2">
        <v>1.3216000000000001</v>
      </c>
      <c r="E658" s="2">
        <v>84388</v>
      </c>
      <c r="F658" s="2"/>
      <c r="G658" s="2"/>
      <c r="H658" s="15">
        <f t="shared" si="10"/>
        <v>7.163542142966068E-3</v>
      </c>
    </row>
    <row r="659" spans="1:8" ht="13.5" x14ac:dyDescent="0.25">
      <c r="A659" s="11"/>
      <c r="B659" s="10">
        <v>43257</v>
      </c>
      <c r="C659" s="2">
        <v>1.37</v>
      </c>
      <c r="D659" s="2">
        <v>1.2932999999999999</v>
      </c>
      <c r="E659" s="2">
        <v>56909</v>
      </c>
      <c r="F659" s="2"/>
      <c r="G659" s="2"/>
      <c r="H659" s="15">
        <f t="shared" si="10"/>
        <v>-2.1413438256658757E-2</v>
      </c>
    </row>
    <row r="660" spans="1:8" ht="13.5" x14ac:dyDescent="0.25">
      <c r="A660" s="11"/>
      <c r="B660" s="10">
        <v>43258</v>
      </c>
      <c r="C660" s="2">
        <v>1.36</v>
      </c>
      <c r="D660" s="2">
        <v>1.2838000000000001</v>
      </c>
      <c r="E660" s="2">
        <v>48829</v>
      </c>
      <c r="F660" s="2"/>
      <c r="G660" s="2"/>
      <c r="H660" s="15">
        <f t="shared" si="10"/>
        <v>-7.3455501430448019E-3</v>
      </c>
    </row>
    <row r="661" spans="1:8" ht="13.5" x14ac:dyDescent="0.25">
      <c r="A661" s="11"/>
      <c r="B661" s="10">
        <v>43259</v>
      </c>
      <c r="C661" s="2">
        <v>1.34</v>
      </c>
      <c r="D661" s="2">
        <v>1.2649999999999999</v>
      </c>
      <c r="E661" s="2">
        <v>34243</v>
      </c>
      <c r="F661" s="2"/>
      <c r="G661" s="2"/>
      <c r="H661" s="15">
        <f t="shared" si="10"/>
        <v>-1.4644025549151075E-2</v>
      </c>
    </row>
    <row r="662" spans="1:8" ht="13.5" x14ac:dyDescent="0.25">
      <c r="A662" s="11"/>
      <c r="B662" s="10">
        <v>43262</v>
      </c>
      <c r="C662" s="2">
        <v>1.38</v>
      </c>
      <c r="D662" s="2">
        <v>1.3027</v>
      </c>
      <c r="E662" s="2">
        <v>59363</v>
      </c>
      <c r="F662" s="2"/>
      <c r="G662" s="2"/>
      <c r="H662" s="15">
        <f t="shared" si="10"/>
        <v>2.9802371541502032E-2</v>
      </c>
    </row>
    <row r="663" spans="1:8" ht="13.5" x14ac:dyDescent="0.25">
      <c r="A663" s="11"/>
      <c r="B663" s="10">
        <v>43263</v>
      </c>
      <c r="C663" s="2">
        <v>1.38</v>
      </c>
      <c r="D663" s="2">
        <v>1.3027</v>
      </c>
      <c r="E663" s="2">
        <v>90334</v>
      </c>
      <c r="F663" s="2"/>
      <c r="G663" s="2"/>
      <c r="H663" s="15">
        <f t="shared" si="10"/>
        <v>0</v>
      </c>
    </row>
    <row r="664" spans="1:8" ht="13.5" x14ac:dyDescent="0.25">
      <c r="A664" s="11"/>
      <c r="B664" s="10">
        <v>43264</v>
      </c>
      <c r="C664" s="2">
        <v>1.42</v>
      </c>
      <c r="D664" s="2">
        <v>1.3405</v>
      </c>
      <c r="E664" s="2">
        <v>225815</v>
      </c>
      <c r="F664" s="2"/>
      <c r="G664" s="2"/>
      <c r="H664" s="15">
        <f t="shared" si="10"/>
        <v>2.9016657710908157E-2</v>
      </c>
    </row>
    <row r="665" spans="1:8" ht="13.5" x14ac:dyDescent="0.25">
      <c r="A665" s="11"/>
      <c r="B665" s="10">
        <v>43265</v>
      </c>
      <c r="C665" s="2">
        <v>1.42</v>
      </c>
      <c r="D665" s="2">
        <v>1.3405</v>
      </c>
      <c r="E665" s="2">
        <v>79338</v>
      </c>
      <c r="F665" s="2"/>
      <c r="G665" s="2"/>
      <c r="H665" s="15">
        <f t="shared" si="10"/>
        <v>0</v>
      </c>
    </row>
    <row r="666" spans="1:8" ht="13.5" x14ac:dyDescent="0.25">
      <c r="A666" s="11"/>
      <c r="B666" s="10">
        <v>43269</v>
      </c>
      <c r="C666" s="2">
        <v>1.41</v>
      </c>
      <c r="D666" s="2">
        <v>1.331</v>
      </c>
      <c r="E666" s="2">
        <v>52590</v>
      </c>
      <c r="F666" s="2"/>
      <c r="G666" s="2"/>
      <c r="H666" s="15">
        <f t="shared" si="10"/>
        <v>-7.086907870197735E-3</v>
      </c>
    </row>
    <row r="667" spans="1:8" ht="13.5" x14ac:dyDescent="0.25">
      <c r="A667" s="11"/>
      <c r="B667" s="10">
        <v>43270</v>
      </c>
      <c r="C667" s="2">
        <v>1.4</v>
      </c>
      <c r="D667" s="2">
        <v>1.3216000000000001</v>
      </c>
      <c r="E667" s="2">
        <v>77801</v>
      </c>
      <c r="F667" s="2"/>
      <c r="G667" s="2"/>
      <c r="H667" s="15">
        <f t="shared" si="10"/>
        <v>-7.0623591284747203E-3</v>
      </c>
    </row>
    <row r="668" spans="1:8" ht="13.5" x14ac:dyDescent="0.25">
      <c r="A668" s="11"/>
      <c r="B668" s="10">
        <v>43271</v>
      </c>
      <c r="C668" s="2">
        <v>1.39</v>
      </c>
      <c r="D668" s="2">
        <v>1.3122</v>
      </c>
      <c r="E668" s="2">
        <v>79424</v>
      </c>
      <c r="F668" s="2"/>
      <c r="G668" s="2"/>
      <c r="H668" s="15">
        <f t="shared" si="10"/>
        <v>-7.112590799031533E-3</v>
      </c>
    </row>
    <row r="669" spans="1:8" ht="13.5" x14ac:dyDescent="0.25">
      <c r="A669" s="11"/>
      <c r="B669" s="10">
        <v>43272</v>
      </c>
      <c r="C669" s="2">
        <v>1.4</v>
      </c>
      <c r="D669" s="2">
        <v>1.3216000000000001</v>
      </c>
      <c r="E669" s="2">
        <v>18151</v>
      </c>
      <c r="F669" s="2"/>
      <c r="G669" s="2"/>
      <c r="H669" s="15">
        <f t="shared" si="10"/>
        <v>7.163542142966068E-3</v>
      </c>
    </row>
    <row r="670" spans="1:8" ht="13.5" x14ac:dyDescent="0.25">
      <c r="A670" s="11"/>
      <c r="B670" s="10">
        <v>43273</v>
      </c>
      <c r="C670" s="2">
        <v>1.37</v>
      </c>
      <c r="D670" s="2">
        <v>1.2932999999999999</v>
      </c>
      <c r="E670" s="2">
        <v>71921</v>
      </c>
      <c r="F670" s="2"/>
      <c r="G670" s="2"/>
      <c r="H670" s="15">
        <f t="shared" si="10"/>
        <v>-2.1413438256658757E-2</v>
      </c>
    </row>
    <row r="671" spans="1:8" ht="13.5" x14ac:dyDescent="0.25">
      <c r="A671" s="11"/>
      <c r="B671" s="10">
        <v>43276</v>
      </c>
      <c r="C671" s="2">
        <v>1.38</v>
      </c>
      <c r="D671" s="2">
        <v>1.3027</v>
      </c>
      <c r="E671" s="2">
        <v>14673</v>
      </c>
      <c r="F671" s="2"/>
      <c r="G671" s="2"/>
      <c r="H671" s="15">
        <f t="shared" si="10"/>
        <v>7.2682285625918783E-3</v>
      </c>
    </row>
    <row r="672" spans="1:8" ht="13.5" x14ac:dyDescent="0.25">
      <c r="A672" s="11"/>
      <c r="B672" s="10">
        <v>43277</v>
      </c>
      <c r="C672" s="2">
        <v>1.36</v>
      </c>
      <c r="D672" s="2">
        <v>1.2838000000000001</v>
      </c>
      <c r="E672" s="2">
        <v>18777</v>
      </c>
      <c r="F672" s="2"/>
      <c r="G672" s="2"/>
      <c r="H672" s="15">
        <f t="shared" si="10"/>
        <v>-1.4508328855453993E-2</v>
      </c>
    </row>
    <row r="673" spans="1:8" ht="13.5" x14ac:dyDescent="0.25">
      <c r="A673" s="11"/>
      <c r="B673" s="10">
        <v>43278</v>
      </c>
      <c r="C673" s="2">
        <v>1.33</v>
      </c>
      <c r="D673" s="2">
        <v>1.2555000000000001</v>
      </c>
      <c r="E673" s="2">
        <v>39986</v>
      </c>
      <c r="F673" s="2"/>
      <c r="G673" s="2"/>
      <c r="H673" s="15">
        <f t="shared" si="10"/>
        <v>-2.2043932076647444E-2</v>
      </c>
    </row>
    <row r="674" spans="1:8" ht="13.5" x14ac:dyDescent="0.25">
      <c r="A674" s="11"/>
      <c r="B674" s="10">
        <v>43279</v>
      </c>
      <c r="C674" s="2">
        <v>1.33</v>
      </c>
      <c r="D674" s="2">
        <v>1.2555000000000001</v>
      </c>
      <c r="E674" s="2">
        <v>83475</v>
      </c>
      <c r="F674" s="2"/>
      <c r="G674" s="2"/>
      <c r="H674" s="15">
        <f t="shared" si="10"/>
        <v>0</v>
      </c>
    </row>
    <row r="675" spans="1:8" ht="13.5" x14ac:dyDescent="0.25">
      <c r="A675" s="11"/>
      <c r="B675" s="10">
        <v>43280</v>
      </c>
      <c r="C675" s="2">
        <v>1.33</v>
      </c>
      <c r="D675" s="2">
        <v>1.2555000000000001</v>
      </c>
      <c r="E675" s="2">
        <v>70051</v>
      </c>
      <c r="F675" s="2"/>
      <c r="G675" s="2"/>
      <c r="H675" s="15">
        <f t="shared" si="10"/>
        <v>0</v>
      </c>
    </row>
    <row r="676" spans="1:8" ht="13.5" x14ac:dyDescent="0.25">
      <c r="A676" s="11"/>
      <c r="B676" s="10">
        <v>43283</v>
      </c>
      <c r="C676" s="2">
        <v>1.35</v>
      </c>
      <c r="D676" s="2">
        <v>1.2744</v>
      </c>
      <c r="E676" s="2">
        <v>6541</v>
      </c>
      <c r="F676" s="2"/>
      <c r="G676" s="2"/>
      <c r="H676" s="15">
        <f t="shared" si="10"/>
        <v>1.5053763440860148E-2</v>
      </c>
    </row>
    <row r="677" spans="1:8" ht="13.5" x14ac:dyDescent="0.25">
      <c r="A677" s="11"/>
      <c r="B677" s="10">
        <v>43284</v>
      </c>
      <c r="C677" s="2">
        <v>1.31</v>
      </c>
      <c r="D677" s="2">
        <v>1.2365999999999999</v>
      </c>
      <c r="E677" s="2">
        <v>28581</v>
      </c>
      <c r="F677" s="2"/>
      <c r="G677" s="2"/>
      <c r="H677" s="15">
        <f t="shared" si="10"/>
        <v>-2.9661016949152588E-2</v>
      </c>
    </row>
    <row r="678" spans="1:8" ht="13.5" x14ac:dyDescent="0.25">
      <c r="A678" s="11"/>
      <c r="B678" s="10">
        <v>43285</v>
      </c>
      <c r="C678" s="2">
        <v>1.31</v>
      </c>
      <c r="D678" s="2">
        <v>1.2365999999999999</v>
      </c>
      <c r="E678" s="2">
        <v>11706</v>
      </c>
      <c r="F678" s="2"/>
      <c r="G678" s="2"/>
      <c r="H678" s="15">
        <f t="shared" si="10"/>
        <v>0</v>
      </c>
    </row>
    <row r="679" spans="1:8" ht="13.5" x14ac:dyDescent="0.25">
      <c r="A679" s="11"/>
      <c r="B679" s="10">
        <v>43286</v>
      </c>
      <c r="C679" s="2">
        <v>1.31</v>
      </c>
      <c r="D679" s="2">
        <v>1.2365999999999999</v>
      </c>
      <c r="E679" s="2">
        <v>14881</v>
      </c>
      <c r="F679" s="2"/>
      <c r="G679" s="2"/>
      <c r="H679" s="15">
        <f t="shared" si="10"/>
        <v>0</v>
      </c>
    </row>
    <row r="680" spans="1:8" ht="13.5" x14ac:dyDescent="0.25">
      <c r="A680" s="11"/>
      <c r="B680" s="10">
        <v>43287</v>
      </c>
      <c r="C680" s="2">
        <v>1.28</v>
      </c>
      <c r="D680" s="2">
        <v>1.2082999999999999</v>
      </c>
      <c r="E680" s="2">
        <v>19090</v>
      </c>
      <c r="F680" s="2"/>
      <c r="G680" s="2"/>
      <c r="H680" s="15">
        <f t="shared" si="10"/>
        <v>-2.288533074559275E-2</v>
      </c>
    </row>
    <row r="681" spans="1:8" ht="13.5" x14ac:dyDescent="0.25">
      <c r="A681" s="11"/>
      <c r="B681" s="10">
        <v>43290</v>
      </c>
      <c r="C681" s="2">
        <v>1.3</v>
      </c>
      <c r="D681" s="2">
        <v>1.2272000000000001</v>
      </c>
      <c r="E681" s="2">
        <v>45846</v>
      </c>
      <c r="F681" s="2"/>
      <c r="G681" s="2"/>
      <c r="H681" s="15">
        <f t="shared" si="10"/>
        <v>1.5641810808574144E-2</v>
      </c>
    </row>
    <row r="682" spans="1:8" ht="13.5" x14ac:dyDescent="0.25">
      <c r="A682" s="11"/>
      <c r="B682" s="10">
        <v>43291</v>
      </c>
      <c r="C682" s="2">
        <v>1.33</v>
      </c>
      <c r="D682" s="2">
        <v>1.2555000000000001</v>
      </c>
      <c r="E682" s="2">
        <v>33066</v>
      </c>
      <c r="F682" s="2"/>
      <c r="G682" s="2"/>
      <c r="H682" s="15">
        <f t="shared" si="10"/>
        <v>2.3060625814863095E-2</v>
      </c>
    </row>
    <row r="683" spans="1:8" ht="13.5" x14ac:dyDescent="0.25">
      <c r="A683" s="11"/>
      <c r="B683" s="10">
        <v>43292</v>
      </c>
      <c r="C683" s="2">
        <v>1.4</v>
      </c>
      <c r="D683" s="2">
        <v>1.3216000000000001</v>
      </c>
      <c r="E683" s="2">
        <v>131489</v>
      </c>
      <c r="F683" s="2"/>
      <c r="G683" s="2"/>
      <c r="H683" s="15">
        <f t="shared" si="10"/>
        <v>5.2648347272003224E-2</v>
      </c>
    </row>
    <row r="684" spans="1:8" ht="13.5" x14ac:dyDescent="0.25">
      <c r="A684" s="11"/>
      <c r="B684" s="10">
        <v>43293</v>
      </c>
      <c r="C684" s="2">
        <v>1.4</v>
      </c>
      <c r="D684" s="2">
        <v>1.3216000000000001</v>
      </c>
      <c r="E684" s="2">
        <v>83195</v>
      </c>
      <c r="F684" s="2"/>
      <c r="G684" s="2"/>
      <c r="H684" s="15">
        <f t="shared" si="10"/>
        <v>0</v>
      </c>
    </row>
    <row r="685" spans="1:8" ht="13.5" x14ac:dyDescent="0.25">
      <c r="A685" s="11"/>
      <c r="B685" s="10">
        <v>43294</v>
      </c>
      <c r="C685" s="2">
        <v>1.36</v>
      </c>
      <c r="D685" s="2">
        <v>1.2838000000000001</v>
      </c>
      <c r="E685" s="2">
        <v>35433</v>
      </c>
      <c r="F685" s="2"/>
      <c r="G685" s="2"/>
      <c r="H685" s="15">
        <f t="shared" si="10"/>
        <v>-2.8601694915254276E-2</v>
      </c>
    </row>
    <row r="686" spans="1:8" ht="13.5" x14ac:dyDescent="0.25">
      <c r="A686" s="11"/>
      <c r="B686" s="10">
        <v>43297</v>
      </c>
      <c r="C686" s="2">
        <v>1.36</v>
      </c>
      <c r="D686" s="2">
        <v>1.2838000000000001</v>
      </c>
      <c r="E686" s="2">
        <v>9497</v>
      </c>
      <c r="F686" s="2"/>
      <c r="G686" s="2"/>
      <c r="H686" s="15">
        <f t="shared" si="10"/>
        <v>0</v>
      </c>
    </row>
    <row r="687" spans="1:8" ht="13.5" x14ac:dyDescent="0.25">
      <c r="A687" s="11"/>
      <c r="B687" s="10">
        <v>43298</v>
      </c>
      <c r="C687" s="2">
        <v>1.32</v>
      </c>
      <c r="D687" s="2">
        <v>1.2461</v>
      </c>
      <c r="E687" s="2">
        <v>27280</v>
      </c>
      <c r="F687" s="2"/>
      <c r="G687" s="2"/>
      <c r="H687" s="15">
        <f t="shared" si="10"/>
        <v>-2.9365944851222982E-2</v>
      </c>
    </row>
    <row r="688" spans="1:8" ht="13.5" x14ac:dyDescent="0.25">
      <c r="A688" s="11"/>
      <c r="B688" s="10">
        <v>43299</v>
      </c>
      <c r="C688" s="2">
        <v>1.33</v>
      </c>
      <c r="D688" s="2">
        <v>1.2555000000000001</v>
      </c>
      <c r="E688" s="2">
        <v>34749</v>
      </c>
      <c r="F688" s="2"/>
      <c r="G688" s="2"/>
      <c r="H688" s="15">
        <f t="shared" si="10"/>
        <v>7.5435358317952617E-3</v>
      </c>
    </row>
    <row r="689" spans="1:8" ht="13.5" x14ac:dyDescent="0.25">
      <c r="A689" s="11"/>
      <c r="B689" s="10">
        <v>43300</v>
      </c>
      <c r="C689" s="2">
        <v>1.35</v>
      </c>
      <c r="D689" s="2">
        <v>1.2744</v>
      </c>
      <c r="E689" s="2">
        <v>3981</v>
      </c>
      <c r="F689" s="2"/>
      <c r="G689" s="2"/>
      <c r="H689" s="15">
        <f t="shared" si="10"/>
        <v>1.5053763440860148E-2</v>
      </c>
    </row>
    <row r="690" spans="1:8" ht="13.5" x14ac:dyDescent="0.25">
      <c r="A690" s="11"/>
      <c r="B690" s="10">
        <v>43301</v>
      </c>
      <c r="C690" s="2">
        <v>1.34</v>
      </c>
      <c r="D690" s="2">
        <v>1.2649999999999999</v>
      </c>
      <c r="E690" s="2">
        <v>40898</v>
      </c>
      <c r="F690" s="2"/>
      <c r="G690" s="2"/>
      <c r="H690" s="15">
        <f t="shared" si="10"/>
        <v>-7.3760200878845534E-3</v>
      </c>
    </row>
    <row r="691" spans="1:8" ht="13.5" x14ac:dyDescent="0.25">
      <c r="A691" s="11"/>
      <c r="B691" s="10">
        <v>43304</v>
      </c>
      <c r="C691" s="2">
        <v>1.3</v>
      </c>
      <c r="D691" s="2">
        <v>1.2272000000000001</v>
      </c>
      <c r="E691" s="2">
        <v>49009</v>
      </c>
      <c r="F691" s="2"/>
      <c r="G691" s="2"/>
      <c r="H691" s="15">
        <f t="shared" si="10"/>
        <v>-2.9881422924901056E-2</v>
      </c>
    </row>
    <row r="692" spans="1:8" ht="13.5" x14ac:dyDescent="0.25">
      <c r="A692" s="11"/>
      <c r="B692" s="10">
        <v>43305</v>
      </c>
      <c r="C692" s="2">
        <v>1.29</v>
      </c>
      <c r="D692" s="2">
        <v>1.2178</v>
      </c>
      <c r="E692" s="2">
        <v>29705</v>
      </c>
      <c r="F692" s="2"/>
      <c r="G692" s="2"/>
      <c r="H692" s="15">
        <f t="shared" si="10"/>
        <v>-7.6597131681878051E-3</v>
      </c>
    </row>
    <row r="693" spans="1:8" ht="13.5" x14ac:dyDescent="0.25">
      <c r="A693" s="11"/>
      <c r="B693" s="10">
        <v>43307</v>
      </c>
      <c r="C693" s="2">
        <v>1.32</v>
      </c>
      <c r="D693" s="2">
        <v>1.2461</v>
      </c>
      <c r="E693" s="2">
        <v>26267</v>
      </c>
      <c r="F693" s="2"/>
      <c r="G693" s="2"/>
      <c r="H693" s="15">
        <f t="shared" si="10"/>
        <v>2.3238627032353416E-2</v>
      </c>
    </row>
    <row r="694" spans="1:8" ht="13.5" x14ac:dyDescent="0.25">
      <c r="A694" s="11"/>
      <c r="B694" s="10">
        <v>43308</v>
      </c>
      <c r="C694" s="2">
        <v>1.29</v>
      </c>
      <c r="D694" s="2">
        <v>1.2178</v>
      </c>
      <c r="E694" s="2">
        <v>57325</v>
      </c>
      <c r="F694" s="2"/>
      <c r="G694" s="2"/>
      <c r="H694" s="15">
        <f t="shared" si="10"/>
        <v>-2.2710857876574907E-2</v>
      </c>
    </row>
    <row r="695" spans="1:8" ht="13.5" x14ac:dyDescent="0.25">
      <c r="A695" s="11"/>
      <c r="B695" s="10">
        <v>43311</v>
      </c>
      <c r="C695" s="2">
        <v>1.29</v>
      </c>
      <c r="D695" s="2">
        <v>1.2178</v>
      </c>
      <c r="E695" s="2">
        <v>53721</v>
      </c>
      <c r="F695" s="2"/>
      <c r="G695" s="2"/>
      <c r="H695" s="15">
        <f t="shared" si="10"/>
        <v>0</v>
      </c>
    </row>
    <row r="696" spans="1:8" ht="13.5" x14ac:dyDescent="0.25">
      <c r="A696" s="11"/>
      <c r="B696" s="10">
        <v>43312</v>
      </c>
      <c r="C696" s="2">
        <v>1.28</v>
      </c>
      <c r="D696" s="2">
        <v>1.2082999999999999</v>
      </c>
      <c r="E696" s="2">
        <v>54442</v>
      </c>
      <c r="F696" s="2"/>
      <c r="G696" s="2"/>
      <c r="H696" s="15">
        <f t="shared" si="10"/>
        <v>-7.8009525373625094E-3</v>
      </c>
    </row>
    <row r="697" spans="1:8" ht="13.5" x14ac:dyDescent="0.25">
      <c r="A697" s="11"/>
      <c r="B697" s="10">
        <v>43313</v>
      </c>
      <c r="C697" s="2">
        <v>1.31</v>
      </c>
      <c r="D697" s="2">
        <v>1.2365999999999999</v>
      </c>
      <c r="E697" s="2">
        <v>86708</v>
      </c>
      <c r="F697" s="2"/>
      <c r="G697" s="2"/>
      <c r="H697" s="15">
        <f t="shared" si="10"/>
        <v>2.3421335760986504E-2</v>
      </c>
    </row>
    <row r="698" spans="1:8" ht="13.5" x14ac:dyDescent="0.25">
      <c r="A698" s="11"/>
      <c r="B698" s="10">
        <v>43314</v>
      </c>
      <c r="C698" s="2">
        <v>1.33</v>
      </c>
      <c r="D698" s="2">
        <v>1.2555000000000001</v>
      </c>
      <c r="E698" s="2">
        <v>146396</v>
      </c>
      <c r="F698" s="2"/>
      <c r="G698" s="2"/>
      <c r="H698" s="15">
        <f t="shared" si="10"/>
        <v>1.5283842794759939E-2</v>
      </c>
    </row>
    <row r="699" spans="1:8" ht="13.5" x14ac:dyDescent="0.25">
      <c r="A699" s="11"/>
      <c r="B699" s="10">
        <v>43315</v>
      </c>
      <c r="C699" s="2">
        <v>1.33</v>
      </c>
      <c r="D699" s="2">
        <v>1.2555000000000001</v>
      </c>
      <c r="E699" s="2">
        <v>18357</v>
      </c>
      <c r="F699" s="2"/>
      <c r="G699" s="2"/>
      <c r="H699" s="15">
        <f t="shared" si="10"/>
        <v>0</v>
      </c>
    </row>
    <row r="700" spans="1:8" ht="13.5" x14ac:dyDescent="0.25">
      <c r="A700" s="11"/>
      <c r="B700" s="10">
        <v>43318</v>
      </c>
      <c r="C700" s="2">
        <v>1.35</v>
      </c>
      <c r="D700" s="2">
        <v>1.2744</v>
      </c>
      <c r="E700" s="2">
        <v>68156</v>
      </c>
      <c r="F700" s="2"/>
      <c r="G700" s="2"/>
      <c r="H700" s="15">
        <f t="shared" si="10"/>
        <v>1.5053763440860148E-2</v>
      </c>
    </row>
    <row r="701" spans="1:8" ht="13.5" x14ac:dyDescent="0.25">
      <c r="A701" s="11"/>
      <c r="B701" s="10">
        <v>43319</v>
      </c>
      <c r="C701" s="2">
        <v>1.36</v>
      </c>
      <c r="D701" s="2">
        <v>1.2838000000000001</v>
      </c>
      <c r="E701" s="2">
        <v>43069</v>
      </c>
      <c r="F701" s="2"/>
      <c r="G701" s="2"/>
      <c r="H701" s="15">
        <f t="shared" si="10"/>
        <v>7.3760200878845534E-3</v>
      </c>
    </row>
    <row r="702" spans="1:8" ht="13.5" x14ac:dyDescent="0.25">
      <c r="A702" s="11"/>
      <c r="B702" s="10">
        <v>43320</v>
      </c>
      <c r="C702" s="2">
        <v>1.35</v>
      </c>
      <c r="D702" s="2">
        <v>1.2744</v>
      </c>
      <c r="E702" s="2">
        <v>15864</v>
      </c>
      <c r="F702" s="2"/>
      <c r="G702" s="2"/>
      <c r="H702" s="15">
        <f t="shared" si="10"/>
        <v>-7.3220127745755375E-3</v>
      </c>
    </row>
    <row r="703" spans="1:8" ht="13.5" x14ac:dyDescent="0.25">
      <c r="A703" s="11"/>
      <c r="B703" s="10">
        <v>43321</v>
      </c>
      <c r="C703" s="2">
        <v>1.35</v>
      </c>
      <c r="D703" s="2">
        <v>1.2744</v>
      </c>
      <c r="E703" s="2">
        <v>48869</v>
      </c>
      <c r="F703" s="2"/>
      <c r="G703" s="2"/>
      <c r="H703" s="15">
        <f t="shared" si="10"/>
        <v>0</v>
      </c>
    </row>
    <row r="704" spans="1:8" ht="13.5" x14ac:dyDescent="0.25">
      <c r="A704" s="11"/>
      <c r="B704" s="10">
        <v>43322</v>
      </c>
      <c r="C704" s="2">
        <v>1.35</v>
      </c>
      <c r="D704" s="2">
        <v>1.2744</v>
      </c>
      <c r="E704" s="2">
        <v>29471</v>
      </c>
      <c r="F704" s="2"/>
      <c r="G704" s="2"/>
      <c r="H704" s="15">
        <f t="shared" si="10"/>
        <v>0</v>
      </c>
    </row>
    <row r="705" spans="1:8" ht="13.5" x14ac:dyDescent="0.25">
      <c r="A705" s="11"/>
      <c r="B705" s="10">
        <v>43326</v>
      </c>
      <c r="C705" s="2">
        <v>1.34</v>
      </c>
      <c r="D705" s="2">
        <v>1.2649999999999999</v>
      </c>
      <c r="E705" s="2">
        <v>8113</v>
      </c>
      <c r="F705" s="2"/>
      <c r="G705" s="2"/>
      <c r="H705" s="15">
        <f t="shared" si="10"/>
        <v>-7.3760200878845534E-3</v>
      </c>
    </row>
    <row r="706" spans="1:8" ht="13.5" x14ac:dyDescent="0.25">
      <c r="A706" s="11"/>
      <c r="B706" s="10">
        <v>43327</v>
      </c>
      <c r="C706" s="2">
        <v>1.31</v>
      </c>
      <c r="D706" s="2">
        <v>1.2365999999999999</v>
      </c>
      <c r="E706" s="2">
        <v>55261</v>
      </c>
      <c r="F706" s="2"/>
      <c r="G706" s="2"/>
      <c r="H706" s="15">
        <f t="shared" si="10"/>
        <v>-2.245059288537548E-2</v>
      </c>
    </row>
    <row r="707" spans="1:8" ht="13.5" x14ac:dyDescent="0.25">
      <c r="A707" s="11"/>
      <c r="B707" s="10">
        <v>43328</v>
      </c>
      <c r="C707" s="2">
        <v>1.33</v>
      </c>
      <c r="D707" s="2">
        <v>1.2555000000000001</v>
      </c>
      <c r="E707" s="2">
        <v>28110</v>
      </c>
      <c r="F707" s="2"/>
      <c r="G707" s="2"/>
      <c r="H707" s="15">
        <f t="shared" si="10"/>
        <v>1.5283842794759939E-2</v>
      </c>
    </row>
    <row r="708" spans="1:8" ht="13.5" x14ac:dyDescent="0.25">
      <c r="A708" s="11"/>
      <c r="B708" s="10">
        <v>43329</v>
      </c>
      <c r="C708" s="2">
        <v>1.33</v>
      </c>
      <c r="D708" s="2">
        <v>1.2555000000000001</v>
      </c>
      <c r="E708" s="2">
        <v>29420</v>
      </c>
      <c r="F708" s="2"/>
      <c r="G708" s="2"/>
      <c r="H708" s="15">
        <f t="shared" si="10"/>
        <v>0</v>
      </c>
    </row>
    <row r="709" spans="1:8" ht="13.5" x14ac:dyDescent="0.25">
      <c r="A709" s="11"/>
      <c r="B709" s="10">
        <v>43332</v>
      </c>
      <c r="C709" s="2">
        <v>1.34</v>
      </c>
      <c r="D709" s="2">
        <v>1.2649999999999999</v>
      </c>
      <c r="E709" s="2">
        <v>7228</v>
      </c>
      <c r="F709" s="2"/>
      <c r="G709" s="2"/>
      <c r="H709" s="15">
        <f t="shared" si="10"/>
        <v>7.5667064914375481E-3</v>
      </c>
    </row>
    <row r="710" spans="1:8" ht="13.5" x14ac:dyDescent="0.25">
      <c r="A710" s="11"/>
      <c r="B710" s="10">
        <v>43335</v>
      </c>
      <c r="C710" s="2">
        <v>1.34</v>
      </c>
      <c r="D710" s="2">
        <v>1.2649999999999999</v>
      </c>
      <c r="E710" s="2">
        <v>6698</v>
      </c>
      <c r="F710" s="2"/>
      <c r="G710" s="2"/>
      <c r="H710" s="15">
        <f t="shared" si="10"/>
        <v>0</v>
      </c>
    </row>
    <row r="711" spans="1:8" ht="13.5" x14ac:dyDescent="0.25">
      <c r="A711" s="11"/>
      <c r="B711" s="10">
        <v>43336</v>
      </c>
      <c r="C711" s="2">
        <v>1.35</v>
      </c>
      <c r="D711" s="2">
        <v>1.2744</v>
      </c>
      <c r="E711" s="2">
        <v>23271</v>
      </c>
      <c r="F711" s="2"/>
      <c r="G711" s="2"/>
      <c r="H711" s="15">
        <f t="shared" ref="H711:H774" si="11">(D711-D710)/D710</f>
        <v>7.4308300395257518E-3</v>
      </c>
    </row>
    <row r="712" spans="1:8" ht="13.5" x14ac:dyDescent="0.25">
      <c r="A712" s="11"/>
      <c r="B712" s="10">
        <v>43339</v>
      </c>
      <c r="C712" s="2">
        <v>1.4</v>
      </c>
      <c r="D712" s="2">
        <v>1.3216000000000001</v>
      </c>
      <c r="E712" s="2">
        <v>109711</v>
      </c>
      <c r="F712" s="2"/>
      <c r="G712" s="2"/>
      <c r="H712" s="15">
        <f t="shared" si="11"/>
        <v>3.7037037037037139E-2</v>
      </c>
    </row>
    <row r="713" spans="1:8" ht="13.5" x14ac:dyDescent="0.25">
      <c r="A713" s="11"/>
      <c r="B713" s="10">
        <v>43340</v>
      </c>
      <c r="C713" s="2">
        <v>1.4</v>
      </c>
      <c r="D713" s="2">
        <v>1.3216000000000001</v>
      </c>
      <c r="E713" s="2">
        <v>41895</v>
      </c>
      <c r="F713" s="2"/>
      <c r="G713" s="2"/>
      <c r="H713" s="15">
        <f t="shared" si="11"/>
        <v>0</v>
      </c>
    </row>
    <row r="714" spans="1:8" ht="13.5" x14ac:dyDescent="0.25">
      <c r="A714" s="11"/>
      <c r="B714" s="10">
        <v>43341</v>
      </c>
      <c r="C714" s="2">
        <v>1.37</v>
      </c>
      <c r="D714" s="2">
        <v>1.2932999999999999</v>
      </c>
      <c r="E714" s="2">
        <v>10628</v>
      </c>
      <c r="F714" s="2"/>
      <c r="G714" s="2"/>
      <c r="H714" s="15">
        <f t="shared" si="11"/>
        <v>-2.1413438256658757E-2</v>
      </c>
    </row>
    <row r="715" spans="1:8" ht="13.5" x14ac:dyDescent="0.25">
      <c r="A715" s="11"/>
      <c r="B715" s="10">
        <v>43342</v>
      </c>
      <c r="C715" s="2">
        <v>1.36</v>
      </c>
      <c r="D715" s="2">
        <v>1.2838000000000001</v>
      </c>
      <c r="E715" s="2">
        <v>25028</v>
      </c>
      <c r="F715" s="2"/>
      <c r="G715" s="2"/>
      <c r="H715" s="15">
        <f t="shared" si="11"/>
        <v>-7.3455501430448019E-3</v>
      </c>
    </row>
    <row r="716" spans="1:8" ht="13.5" x14ac:dyDescent="0.25">
      <c r="A716" s="11"/>
      <c r="B716" s="10">
        <v>43343</v>
      </c>
      <c r="C716" s="2">
        <v>1.32</v>
      </c>
      <c r="D716" s="2">
        <v>1.2461</v>
      </c>
      <c r="E716" s="2">
        <v>48459</v>
      </c>
      <c r="F716" s="2"/>
      <c r="G716" s="2"/>
      <c r="H716" s="15">
        <f t="shared" si="11"/>
        <v>-2.9365944851222982E-2</v>
      </c>
    </row>
    <row r="717" spans="1:8" ht="13.5" x14ac:dyDescent="0.25">
      <c r="A717" s="11"/>
      <c r="B717" s="10">
        <v>43346</v>
      </c>
      <c r="C717" s="2">
        <v>1.34</v>
      </c>
      <c r="D717" s="2">
        <v>1.2649999999999999</v>
      </c>
      <c r="E717" s="2">
        <v>7133</v>
      </c>
      <c r="F717" s="2"/>
      <c r="G717" s="2"/>
      <c r="H717" s="15">
        <f t="shared" si="11"/>
        <v>1.5167322044779646E-2</v>
      </c>
    </row>
    <row r="718" spans="1:8" ht="13.5" x14ac:dyDescent="0.25">
      <c r="A718" s="11"/>
      <c r="B718" s="10">
        <v>43347</v>
      </c>
      <c r="C718" s="2">
        <v>1.3</v>
      </c>
      <c r="D718" s="2">
        <v>1.2272000000000001</v>
      </c>
      <c r="E718" s="2">
        <v>29248</v>
      </c>
      <c r="F718" s="2"/>
      <c r="G718" s="2"/>
      <c r="H718" s="15">
        <f t="shared" si="11"/>
        <v>-2.9881422924901056E-2</v>
      </c>
    </row>
    <row r="719" spans="1:8" ht="13.5" x14ac:dyDescent="0.25">
      <c r="A719" s="11"/>
      <c r="B719" s="10">
        <v>43348</v>
      </c>
      <c r="C719" s="2">
        <v>1.24</v>
      </c>
      <c r="D719" s="2">
        <v>1.24</v>
      </c>
      <c r="E719" s="2">
        <v>84043</v>
      </c>
      <c r="F719" s="2"/>
      <c r="G719" s="2"/>
      <c r="H719" s="15">
        <f t="shared" si="11"/>
        <v>1.0430247718383247E-2</v>
      </c>
    </row>
    <row r="720" spans="1:8" ht="13.5" x14ac:dyDescent="0.25">
      <c r="A720" s="11"/>
      <c r="B720" s="10">
        <v>43349</v>
      </c>
      <c r="C720" s="2">
        <v>1.24</v>
      </c>
      <c r="D720" s="2">
        <v>1.24</v>
      </c>
      <c r="E720" s="2">
        <v>39720</v>
      </c>
      <c r="F720" s="2"/>
      <c r="G720" s="2"/>
      <c r="H720" s="15">
        <f t="shared" si="11"/>
        <v>0</v>
      </c>
    </row>
    <row r="721" spans="1:8" ht="13.5" x14ac:dyDescent="0.25">
      <c r="A721" s="11"/>
      <c r="B721" s="10">
        <v>43350</v>
      </c>
      <c r="C721" s="2">
        <v>1.25</v>
      </c>
      <c r="D721" s="2">
        <v>1.25</v>
      </c>
      <c r="E721" s="2">
        <v>10914</v>
      </c>
      <c r="F721" s="2"/>
      <c r="G721" s="2"/>
      <c r="H721" s="15">
        <f t="shared" si="11"/>
        <v>8.0645161290322648E-3</v>
      </c>
    </row>
    <row r="722" spans="1:8" ht="13.5" x14ac:dyDescent="0.25">
      <c r="A722" s="11"/>
      <c r="B722" s="10">
        <v>43353</v>
      </c>
      <c r="C722" s="2">
        <v>1.24</v>
      </c>
      <c r="D722" s="2">
        <v>1.24</v>
      </c>
      <c r="E722" s="2">
        <v>8239</v>
      </c>
      <c r="F722" s="2"/>
      <c r="G722" s="2"/>
      <c r="H722" s="15">
        <f t="shared" si="11"/>
        <v>-8.0000000000000071E-3</v>
      </c>
    </row>
    <row r="723" spans="1:8" ht="13.5" x14ac:dyDescent="0.25">
      <c r="A723" s="11"/>
      <c r="B723" s="10">
        <v>43355</v>
      </c>
      <c r="C723" s="2">
        <v>1.22</v>
      </c>
      <c r="D723" s="2">
        <v>1.22</v>
      </c>
      <c r="E723" s="2">
        <v>27765</v>
      </c>
      <c r="F723" s="2"/>
      <c r="G723" s="2"/>
      <c r="H723" s="15">
        <f t="shared" si="11"/>
        <v>-1.612903225806453E-2</v>
      </c>
    </row>
    <row r="724" spans="1:8" ht="13.5" x14ac:dyDescent="0.25">
      <c r="A724" s="11"/>
      <c r="B724" s="10">
        <v>43356</v>
      </c>
      <c r="C724" s="2">
        <v>1.22</v>
      </c>
      <c r="D724" s="2">
        <v>1.22</v>
      </c>
      <c r="E724" s="2">
        <v>46733</v>
      </c>
      <c r="F724" s="2"/>
      <c r="G724" s="2"/>
      <c r="H724" s="15">
        <f t="shared" si="11"/>
        <v>0</v>
      </c>
    </row>
    <row r="725" spans="1:8" ht="13.5" x14ac:dyDescent="0.25">
      <c r="A725" s="11"/>
      <c r="B725" s="10">
        <v>43357</v>
      </c>
      <c r="C725" s="2">
        <v>1.19</v>
      </c>
      <c r="D725" s="2">
        <v>1.19</v>
      </c>
      <c r="E725" s="2">
        <v>70585</v>
      </c>
      <c r="F725" s="2"/>
      <c r="G725" s="2"/>
      <c r="H725" s="15">
        <f t="shared" si="11"/>
        <v>-2.4590163934426253E-2</v>
      </c>
    </row>
    <row r="726" spans="1:8" ht="13.5" x14ac:dyDescent="0.25">
      <c r="A726" s="11"/>
      <c r="B726" s="10">
        <v>43360</v>
      </c>
      <c r="C726" s="2">
        <v>1.22</v>
      </c>
      <c r="D726" s="2">
        <v>1.22</v>
      </c>
      <c r="E726" s="2">
        <v>41379</v>
      </c>
      <c r="F726" s="2"/>
      <c r="G726" s="2"/>
      <c r="H726" s="15">
        <f t="shared" si="11"/>
        <v>2.521008403361347E-2</v>
      </c>
    </row>
    <row r="727" spans="1:8" ht="13.5" x14ac:dyDescent="0.25">
      <c r="A727" s="11"/>
      <c r="B727" s="10">
        <v>43361</v>
      </c>
      <c r="C727" s="2">
        <v>1.22</v>
      </c>
      <c r="D727" s="2">
        <v>1.22</v>
      </c>
      <c r="E727" s="2">
        <v>74555</v>
      </c>
      <c r="F727" s="2"/>
      <c r="G727" s="2"/>
      <c r="H727" s="15">
        <f t="shared" si="11"/>
        <v>0</v>
      </c>
    </row>
    <row r="728" spans="1:8" ht="13.5" x14ac:dyDescent="0.25">
      <c r="A728" s="11"/>
      <c r="B728" s="10">
        <v>43362</v>
      </c>
      <c r="C728" s="2">
        <v>1.19</v>
      </c>
      <c r="D728" s="2">
        <v>1.19</v>
      </c>
      <c r="E728" s="2">
        <v>35280</v>
      </c>
      <c r="F728" s="2"/>
      <c r="G728" s="2"/>
      <c r="H728" s="15">
        <f t="shared" si="11"/>
        <v>-2.4590163934426253E-2</v>
      </c>
    </row>
    <row r="729" spans="1:8" ht="13.5" x14ac:dyDescent="0.25">
      <c r="A729" s="11"/>
      <c r="B729" s="10">
        <v>43363</v>
      </c>
      <c r="C729" s="2">
        <v>1.19</v>
      </c>
      <c r="D729" s="2">
        <v>1.19</v>
      </c>
      <c r="E729" s="2">
        <v>17233</v>
      </c>
      <c r="F729" s="2"/>
      <c r="G729" s="2"/>
      <c r="H729" s="15">
        <f t="shared" si="11"/>
        <v>0</v>
      </c>
    </row>
    <row r="730" spans="1:8" ht="13.5" x14ac:dyDescent="0.25">
      <c r="A730" s="11"/>
      <c r="B730" s="10">
        <v>43364</v>
      </c>
      <c r="C730" s="2">
        <v>1.17</v>
      </c>
      <c r="D730" s="2">
        <v>1.17</v>
      </c>
      <c r="E730" s="2">
        <v>23190</v>
      </c>
      <c r="F730" s="2"/>
      <c r="G730" s="2"/>
      <c r="H730" s="15">
        <f t="shared" si="11"/>
        <v>-1.6806722689075647E-2</v>
      </c>
    </row>
    <row r="731" spans="1:8" ht="13.5" x14ac:dyDescent="0.25">
      <c r="A731" s="11"/>
      <c r="B731" s="10">
        <v>43367</v>
      </c>
      <c r="C731" s="2">
        <v>1.17</v>
      </c>
      <c r="D731" s="2">
        <v>1.17</v>
      </c>
      <c r="E731" s="2">
        <v>29260</v>
      </c>
      <c r="F731" s="2"/>
      <c r="G731" s="2"/>
      <c r="H731" s="15">
        <f t="shared" si="11"/>
        <v>0</v>
      </c>
    </row>
    <row r="732" spans="1:8" ht="13.5" x14ac:dyDescent="0.25">
      <c r="A732" s="11"/>
      <c r="B732" s="10">
        <v>43368</v>
      </c>
      <c r="C732" s="2">
        <v>1.17</v>
      </c>
      <c r="D732" s="2">
        <v>1.17</v>
      </c>
      <c r="E732" s="2">
        <v>46841</v>
      </c>
      <c r="F732" s="2"/>
      <c r="G732" s="2"/>
      <c r="H732" s="15">
        <f t="shared" si="11"/>
        <v>0</v>
      </c>
    </row>
    <row r="733" spans="1:8" ht="13.5" x14ac:dyDescent="0.25">
      <c r="A733" s="11"/>
      <c r="B733" s="10">
        <v>43369</v>
      </c>
      <c r="C733" s="2">
        <v>1.17</v>
      </c>
      <c r="D733" s="2">
        <v>1.17</v>
      </c>
      <c r="E733" s="2">
        <v>5728</v>
      </c>
      <c r="F733" s="2"/>
      <c r="G733" s="2"/>
      <c r="H733" s="15">
        <f t="shared" si="11"/>
        <v>0</v>
      </c>
    </row>
    <row r="734" spans="1:8" ht="13.5" x14ac:dyDescent="0.25">
      <c r="A734" s="11"/>
      <c r="B734" s="10">
        <v>43370</v>
      </c>
      <c r="C734" s="2">
        <v>1.19</v>
      </c>
      <c r="D734" s="2">
        <v>1.19</v>
      </c>
      <c r="E734" s="2">
        <v>7934</v>
      </c>
      <c r="F734" s="2"/>
      <c r="G734" s="2"/>
      <c r="H734" s="15">
        <f t="shared" si="11"/>
        <v>1.709401709401711E-2</v>
      </c>
    </row>
    <row r="735" spans="1:8" ht="13.5" x14ac:dyDescent="0.25">
      <c r="A735" s="11"/>
      <c r="B735" s="10">
        <v>43371</v>
      </c>
      <c r="C735" s="2">
        <v>1.19</v>
      </c>
      <c r="D735" s="2">
        <v>1.19</v>
      </c>
      <c r="E735" s="2">
        <v>42299</v>
      </c>
      <c r="F735" s="2"/>
      <c r="G735" s="2"/>
      <c r="H735" s="15">
        <f t="shared" si="11"/>
        <v>0</v>
      </c>
    </row>
    <row r="736" spans="1:8" ht="13.5" x14ac:dyDescent="0.25">
      <c r="A736" s="11"/>
      <c r="B736" s="10">
        <v>43374</v>
      </c>
      <c r="C736" s="2">
        <v>1.19</v>
      </c>
      <c r="D736" s="2">
        <v>1.19</v>
      </c>
      <c r="E736" s="2">
        <v>64262</v>
      </c>
      <c r="F736" s="2"/>
      <c r="G736" s="2"/>
      <c r="H736" s="15">
        <f t="shared" si="11"/>
        <v>0</v>
      </c>
    </row>
    <row r="737" spans="1:8" ht="13.5" x14ac:dyDescent="0.25">
      <c r="A737" s="11"/>
      <c r="B737" s="10">
        <v>43375</v>
      </c>
      <c r="C737" s="2">
        <v>1.19</v>
      </c>
      <c r="D737" s="2">
        <v>1.19</v>
      </c>
      <c r="E737" s="2">
        <v>102227</v>
      </c>
      <c r="F737" s="2"/>
      <c r="G737" s="2"/>
      <c r="H737" s="15">
        <f t="shared" si="11"/>
        <v>0</v>
      </c>
    </row>
    <row r="738" spans="1:8" ht="13.5" x14ac:dyDescent="0.25">
      <c r="A738" s="11"/>
      <c r="B738" s="10">
        <v>43376</v>
      </c>
      <c r="C738" s="2">
        <v>1.1599999999999999</v>
      </c>
      <c r="D738" s="2">
        <v>1.1599999999999999</v>
      </c>
      <c r="E738" s="2">
        <v>22259</v>
      </c>
      <c r="F738" s="2"/>
      <c r="G738" s="2"/>
      <c r="H738" s="15">
        <f t="shared" si="11"/>
        <v>-2.521008403361347E-2</v>
      </c>
    </row>
    <row r="739" spans="1:8" ht="13.5" x14ac:dyDescent="0.25">
      <c r="A739" s="11"/>
      <c r="B739" s="10">
        <v>43377</v>
      </c>
      <c r="C739" s="2">
        <v>1.1399999999999999</v>
      </c>
      <c r="D739" s="2">
        <v>1.1399999999999999</v>
      </c>
      <c r="E739" s="2">
        <v>419595</v>
      </c>
      <c r="F739" s="2"/>
      <c r="G739" s="2"/>
      <c r="H739" s="15">
        <f t="shared" si="11"/>
        <v>-1.7241379310344845E-2</v>
      </c>
    </row>
    <row r="740" spans="1:8" ht="13.5" x14ac:dyDescent="0.25">
      <c r="A740" s="11"/>
      <c r="B740" s="10">
        <v>43378</v>
      </c>
      <c r="C740" s="2">
        <v>1.1499999999999999</v>
      </c>
      <c r="D740" s="2">
        <v>1.1499999999999999</v>
      </c>
      <c r="E740" s="2">
        <v>67769</v>
      </c>
      <c r="F740" s="2"/>
      <c r="G740" s="2"/>
      <c r="H740" s="15">
        <f t="shared" si="11"/>
        <v>8.7719298245614117E-3</v>
      </c>
    </row>
    <row r="741" spans="1:8" ht="13.5" x14ac:dyDescent="0.25">
      <c r="A741" s="11"/>
      <c r="B741" s="10">
        <v>43381</v>
      </c>
      <c r="C741" s="2">
        <v>1.1599999999999999</v>
      </c>
      <c r="D741" s="2">
        <v>1.1599999999999999</v>
      </c>
      <c r="E741" s="2">
        <v>31062</v>
      </c>
      <c r="F741" s="2"/>
      <c r="G741" s="2"/>
      <c r="H741" s="15">
        <f t="shared" si="11"/>
        <v>8.6956521739130523E-3</v>
      </c>
    </row>
    <row r="742" spans="1:8" ht="13.5" x14ac:dyDescent="0.25">
      <c r="A742" s="11"/>
      <c r="B742" s="10">
        <v>43382</v>
      </c>
      <c r="C742" s="2">
        <v>1.18</v>
      </c>
      <c r="D742" s="2">
        <v>1.18</v>
      </c>
      <c r="E742" s="2">
        <v>13496</v>
      </c>
      <c r="F742" s="2"/>
      <c r="G742" s="2"/>
      <c r="H742" s="15">
        <f t="shared" si="11"/>
        <v>1.7241379310344845E-2</v>
      </c>
    </row>
    <row r="743" spans="1:8" ht="13.5" x14ac:dyDescent="0.25">
      <c r="A743" s="11"/>
      <c r="B743" s="10">
        <v>43383</v>
      </c>
      <c r="C743" s="2">
        <v>1.1599999999999999</v>
      </c>
      <c r="D743" s="2">
        <v>1.1599999999999999</v>
      </c>
      <c r="E743" s="2">
        <v>13118</v>
      </c>
      <c r="F743" s="2"/>
      <c r="G743" s="2"/>
      <c r="H743" s="15">
        <f t="shared" si="11"/>
        <v>-1.6949152542372899E-2</v>
      </c>
    </row>
    <row r="744" spans="1:8" ht="13.5" x14ac:dyDescent="0.25">
      <c r="A744" s="11"/>
      <c r="B744" s="10">
        <v>43384</v>
      </c>
      <c r="C744" s="2">
        <v>1.17</v>
      </c>
      <c r="D744" s="2">
        <v>1.17</v>
      </c>
      <c r="E744" s="2">
        <v>9169</v>
      </c>
      <c r="F744" s="2"/>
      <c r="G744" s="2"/>
      <c r="H744" s="15">
        <f t="shared" si="11"/>
        <v>8.6206896551724223E-3</v>
      </c>
    </row>
    <row r="745" spans="1:8" ht="13.5" x14ac:dyDescent="0.25">
      <c r="A745" s="11"/>
      <c r="B745" s="10">
        <v>43385</v>
      </c>
      <c r="C745" s="2">
        <v>1.17</v>
      </c>
      <c r="D745" s="2">
        <v>1.17</v>
      </c>
      <c r="E745" s="2">
        <v>3882</v>
      </c>
      <c r="F745" s="2"/>
      <c r="G745" s="2"/>
      <c r="H745" s="15">
        <f t="shared" si="11"/>
        <v>0</v>
      </c>
    </row>
    <row r="746" spans="1:8" ht="13.5" x14ac:dyDescent="0.25">
      <c r="A746" s="11"/>
      <c r="B746" s="10">
        <v>43389</v>
      </c>
      <c r="C746" s="2">
        <v>1.17</v>
      </c>
      <c r="D746" s="2">
        <v>1.17</v>
      </c>
      <c r="E746" s="2">
        <v>7188</v>
      </c>
      <c r="F746" s="2"/>
      <c r="G746" s="2"/>
      <c r="H746" s="15">
        <f t="shared" si="11"/>
        <v>0</v>
      </c>
    </row>
    <row r="747" spans="1:8" ht="13.5" x14ac:dyDescent="0.25">
      <c r="A747" s="11"/>
      <c r="B747" s="10">
        <v>43390</v>
      </c>
      <c r="C747" s="2">
        <v>1.17</v>
      </c>
      <c r="D747" s="2">
        <v>1.17</v>
      </c>
      <c r="E747" s="2">
        <v>2787</v>
      </c>
      <c r="F747" s="2"/>
      <c r="G747" s="2"/>
      <c r="H747" s="15">
        <f t="shared" si="11"/>
        <v>0</v>
      </c>
    </row>
    <row r="748" spans="1:8" ht="13.5" x14ac:dyDescent="0.25">
      <c r="A748" s="11"/>
      <c r="B748" s="10">
        <v>43391</v>
      </c>
      <c r="C748" s="2">
        <v>1.1499999999999999</v>
      </c>
      <c r="D748" s="2">
        <v>1.1499999999999999</v>
      </c>
      <c r="E748" s="2">
        <v>14092</v>
      </c>
      <c r="F748" s="2"/>
      <c r="G748" s="2"/>
      <c r="H748" s="15">
        <f t="shared" si="11"/>
        <v>-1.709401709401711E-2</v>
      </c>
    </row>
    <row r="749" spans="1:8" ht="13.5" x14ac:dyDescent="0.25">
      <c r="A749" s="11"/>
      <c r="B749" s="10">
        <v>43392</v>
      </c>
      <c r="C749" s="2">
        <v>1.1599999999999999</v>
      </c>
      <c r="D749" s="2">
        <v>1.1599999999999999</v>
      </c>
      <c r="E749" s="2">
        <v>21104</v>
      </c>
      <c r="F749" s="2"/>
      <c r="G749" s="2"/>
      <c r="H749" s="15">
        <f t="shared" si="11"/>
        <v>8.6956521739130523E-3</v>
      </c>
    </row>
    <row r="750" spans="1:8" ht="13.5" x14ac:dyDescent="0.25">
      <c r="A750" s="11"/>
      <c r="B750" s="10">
        <v>43395</v>
      </c>
      <c r="C750" s="2">
        <v>1.1399999999999999</v>
      </c>
      <c r="D750" s="2">
        <v>1.1399999999999999</v>
      </c>
      <c r="E750" s="2">
        <v>12873</v>
      </c>
      <c r="F750" s="2"/>
      <c r="G750" s="2"/>
      <c r="H750" s="15">
        <f t="shared" si="11"/>
        <v>-1.7241379310344845E-2</v>
      </c>
    </row>
    <row r="751" spans="1:8" ht="13.5" x14ac:dyDescent="0.25">
      <c r="A751" s="11"/>
      <c r="B751" s="10">
        <v>43396</v>
      </c>
      <c r="C751" s="2">
        <v>1.1399999999999999</v>
      </c>
      <c r="D751" s="2">
        <v>1.1399999999999999</v>
      </c>
      <c r="E751" s="2">
        <v>11156</v>
      </c>
      <c r="F751" s="2"/>
      <c r="G751" s="2"/>
      <c r="H751" s="15">
        <f t="shared" si="11"/>
        <v>0</v>
      </c>
    </row>
    <row r="752" spans="1:8" ht="13.5" x14ac:dyDescent="0.25">
      <c r="A752" s="11"/>
      <c r="B752" s="10">
        <v>43397</v>
      </c>
      <c r="C752" s="2">
        <v>1.1200000000000001</v>
      </c>
      <c r="D752" s="2">
        <v>1.1200000000000001</v>
      </c>
      <c r="E752" s="2">
        <v>10092</v>
      </c>
      <c r="F752" s="2"/>
      <c r="G752" s="2"/>
      <c r="H752" s="15">
        <f t="shared" si="11"/>
        <v>-1.7543859649122629E-2</v>
      </c>
    </row>
    <row r="753" spans="1:8" ht="13.5" x14ac:dyDescent="0.25">
      <c r="A753" s="11"/>
      <c r="B753" s="10">
        <v>43398</v>
      </c>
      <c r="C753" s="2">
        <v>1.1200000000000001</v>
      </c>
      <c r="D753" s="2">
        <v>1.1200000000000001</v>
      </c>
      <c r="E753" s="2">
        <v>28417</v>
      </c>
      <c r="F753" s="2"/>
      <c r="G753" s="2"/>
      <c r="H753" s="15">
        <f t="shared" si="11"/>
        <v>0</v>
      </c>
    </row>
    <row r="754" spans="1:8" ht="13.5" x14ac:dyDescent="0.25">
      <c r="A754" s="11"/>
      <c r="B754" s="10">
        <v>43399</v>
      </c>
      <c r="C754" s="2">
        <v>1.1299999999999999</v>
      </c>
      <c r="D754" s="2">
        <v>1.1299999999999999</v>
      </c>
      <c r="E754" s="2">
        <v>14117</v>
      </c>
      <c r="F754" s="2"/>
      <c r="G754" s="2"/>
      <c r="H754" s="15">
        <f t="shared" si="11"/>
        <v>8.9285714285712373E-3</v>
      </c>
    </row>
    <row r="755" spans="1:8" ht="13.5" x14ac:dyDescent="0.25">
      <c r="A755" s="11"/>
      <c r="B755" s="10">
        <v>43402</v>
      </c>
      <c r="C755" s="2">
        <v>1.1000000000000001</v>
      </c>
      <c r="D755" s="2">
        <v>1.1000000000000001</v>
      </c>
      <c r="E755" s="2">
        <v>29110</v>
      </c>
      <c r="F755" s="2"/>
      <c r="G755" s="2"/>
      <c r="H755" s="15">
        <f t="shared" si="11"/>
        <v>-2.6548672566371511E-2</v>
      </c>
    </row>
    <row r="756" spans="1:8" ht="13.5" x14ac:dyDescent="0.25">
      <c r="A756" s="11"/>
      <c r="B756" s="10">
        <v>43403</v>
      </c>
      <c r="C756" s="2">
        <v>1.1200000000000001</v>
      </c>
      <c r="D756" s="2">
        <v>1.1200000000000001</v>
      </c>
      <c r="E756" s="2">
        <v>22283</v>
      </c>
      <c r="F756" s="2"/>
      <c r="G756" s="2"/>
      <c r="H756" s="15">
        <f t="shared" si="11"/>
        <v>1.8181818181818195E-2</v>
      </c>
    </row>
    <row r="757" spans="1:8" ht="13.5" x14ac:dyDescent="0.25">
      <c r="A757" s="11"/>
      <c r="B757" s="10">
        <v>43404</v>
      </c>
      <c r="C757" s="2">
        <v>1.1100000000000001</v>
      </c>
      <c r="D757" s="2">
        <v>1.1100000000000001</v>
      </c>
      <c r="E757" s="2">
        <v>14566</v>
      </c>
      <c r="F757" s="2"/>
      <c r="G757" s="2"/>
      <c r="H757" s="15">
        <f t="shared" si="11"/>
        <v>-8.928571428571435E-3</v>
      </c>
    </row>
    <row r="758" spans="1:8" ht="13.5" x14ac:dyDescent="0.25">
      <c r="A758" s="11"/>
      <c r="B758" s="10">
        <v>43405</v>
      </c>
      <c r="C758" s="2">
        <v>1.1200000000000001</v>
      </c>
      <c r="D758" s="2">
        <v>1.1200000000000001</v>
      </c>
      <c r="E758" s="2">
        <v>33006</v>
      </c>
      <c r="F758" s="2"/>
      <c r="G758" s="2"/>
      <c r="H758" s="15">
        <f t="shared" si="11"/>
        <v>9.0090090090090159E-3</v>
      </c>
    </row>
    <row r="759" spans="1:8" ht="13.5" x14ac:dyDescent="0.25">
      <c r="A759" s="11"/>
      <c r="B759" s="10">
        <v>43406</v>
      </c>
      <c r="C759" s="2">
        <v>1.1200000000000001</v>
      </c>
      <c r="D759" s="2">
        <v>1.1200000000000001</v>
      </c>
      <c r="E759" s="2">
        <v>13081</v>
      </c>
      <c r="F759" s="2"/>
      <c r="G759" s="2"/>
      <c r="H759" s="15">
        <f t="shared" si="11"/>
        <v>0</v>
      </c>
    </row>
    <row r="760" spans="1:8" ht="13.5" x14ac:dyDescent="0.25">
      <c r="A760" s="11"/>
      <c r="B760" s="10">
        <v>43409</v>
      </c>
      <c r="C760" s="2">
        <v>1.1200000000000001</v>
      </c>
      <c r="D760" s="2">
        <v>1.1200000000000001</v>
      </c>
      <c r="E760" s="2">
        <v>16184</v>
      </c>
      <c r="F760" s="2"/>
      <c r="G760" s="2"/>
      <c r="H760" s="15">
        <f t="shared" si="11"/>
        <v>0</v>
      </c>
    </row>
    <row r="761" spans="1:8" ht="13.5" x14ac:dyDescent="0.25">
      <c r="A761" s="11"/>
      <c r="B761" s="10">
        <v>43410</v>
      </c>
      <c r="C761" s="2">
        <v>1.1200000000000001</v>
      </c>
      <c r="D761" s="2">
        <v>1.1200000000000001</v>
      </c>
      <c r="E761" s="2">
        <v>24274</v>
      </c>
      <c r="F761" s="2"/>
      <c r="G761" s="2"/>
      <c r="H761" s="15">
        <f t="shared" si="11"/>
        <v>0</v>
      </c>
    </row>
    <row r="762" spans="1:8" ht="13.5" x14ac:dyDescent="0.25">
      <c r="A762" s="11"/>
      <c r="B762" s="10">
        <v>43411</v>
      </c>
      <c r="C762" s="2">
        <v>1.1299999999999999</v>
      </c>
      <c r="D762" s="2">
        <v>1.1299999999999999</v>
      </c>
      <c r="E762" s="2">
        <v>39885</v>
      </c>
      <c r="F762" s="2"/>
      <c r="G762" s="2"/>
      <c r="H762" s="15">
        <f t="shared" si="11"/>
        <v>8.9285714285712373E-3</v>
      </c>
    </row>
    <row r="763" spans="1:8" ht="13.5" x14ac:dyDescent="0.25">
      <c r="A763" s="11"/>
      <c r="B763" s="10">
        <v>43412</v>
      </c>
      <c r="C763" s="2">
        <v>1.1299999999999999</v>
      </c>
      <c r="D763" s="2">
        <v>1.1299999999999999</v>
      </c>
      <c r="E763" s="2">
        <v>27318</v>
      </c>
      <c r="F763" s="2"/>
      <c r="G763" s="2"/>
      <c r="H763" s="15">
        <f t="shared" si="11"/>
        <v>0</v>
      </c>
    </row>
    <row r="764" spans="1:8" ht="13.5" x14ac:dyDescent="0.25">
      <c r="A764" s="11"/>
      <c r="B764" s="10">
        <v>43413</v>
      </c>
      <c r="C764" s="2">
        <v>1.1399999999999999</v>
      </c>
      <c r="D764" s="2">
        <v>1.1399999999999999</v>
      </c>
      <c r="E764" s="2">
        <v>4292</v>
      </c>
      <c r="F764" s="2"/>
      <c r="G764" s="2"/>
      <c r="H764" s="15">
        <f t="shared" si="11"/>
        <v>8.8495575221239024E-3</v>
      </c>
    </row>
    <row r="765" spans="1:8" ht="13.5" x14ac:dyDescent="0.25">
      <c r="A765" s="11"/>
      <c r="B765" s="10">
        <v>43416</v>
      </c>
      <c r="C765" s="2">
        <v>1.1200000000000001</v>
      </c>
      <c r="D765" s="2">
        <v>1.1200000000000001</v>
      </c>
      <c r="E765" s="2">
        <v>22293</v>
      </c>
      <c r="F765" s="2"/>
      <c r="G765" s="2"/>
      <c r="H765" s="15">
        <f t="shared" si="11"/>
        <v>-1.7543859649122629E-2</v>
      </c>
    </row>
    <row r="766" spans="1:8" ht="13.5" x14ac:dyDescent="0.25">
      <c r="A766" s="11"/>
      <c r="B766" s="10">
        <v>43417</v>
      </c>
      <c r="C766" s="2">
        <v>1.1299999999999999</v>
      </c>
      <c r="D766" s="2">
        <v>1.1299999999999999</v>
      </c>
      <c r="E766" s="2">
        <v>28669</v>
      </c>
      <c r="F766" s="2"/>
      <c r="G766" s="2"/>
      <c r="H766" s="15">
        <f t="shared" si="11"/>
        <v>8.9285714285712373E-3</v>
      </c>
    </row>
    <row r="767" spans="1:8" ht="13.5" x14ac:dyDescent="0.25">
      <c r="A767" s="11"/>
      <c r="B767" s="10">
        <v>43418</v>
      </c>
      <c r="C767" s="2">
        <v>1.1499999999999999</v>
      </c>
      <c r="D767" s="2">
        <v>1.1499999999999999</v>
      </c>
      <c r="E767" s="2">
        <v>77980</v>
      </c>
      <c r="F767" s="2"/>
      <c r="G767" s="2"/>
      <c r="H767" s="15">
        <f t="shared" si="11"/>
        <v>1.7699115044247805E-2</v>
      </c>
    </row>
    <row r="768" spans="1:8" ht="13.5" x14ac:dyDescent="0.25">
      <c r="A768" s="11"/>
      <c r="B768" s="10">
        <v>43419</v>
      </c>
      <c r="C768" s="2">
        <v>1.18</v>
      </c>
      <c r="D768" s="2">
        <v>1.18</v>
      </c>
      <c r="E768" s="2">
        <v>75025</v>
      </c>
      <c r="F768" s="2"/>
      <c r="G768" s="2"/>
      <c r="H768" s="15">
        <f t="shared" si="11"/>
        <v>2.6086956521739157E-2</v>
      </c>
    </row>
    <row r="769" spans="1:8" ht="13.5" x14ac:dyDescent="0.25">
      <c r="A769" s="11"/>
      <c r="B769" s="10">
        <v>43420</v>
      </c>
      <c r="C769" s="2">
        <v>1.17</v>
      </c>
      <c r="D769" s="2">
        <v>1.17</v>
      </c>
      <c r="E769" s="2">
        <v>106778</v>
      </c>
      <c r="F769" s="2"/>
      <c r="G769" s="2"/>
      <c r="H769" s="15">
        <f t="shared" si="11"/>
        <v>-8.4745762711864493E-3</v>
      </c>
    </row>
    <row r="770" spans="1:8" ht="13.5" x14ac:dyDescent="0.25">
      <c r="A770" s="11"/>
      <c r="B770" s="10">
        <v>43423</v>
      </c>
      <c r="C770" s="2">
        <v>1.18</v>
      </c>
      <c r="D770" s="2">
        <v>1.18</v>
      </c>
      <c r="E770" s="2">
        <v>41259</v>
      </c>
      <c r="F770" s="2"/>
      <c r="G770" s="2"/>
      <c r="H770" s="15">
        <f t="shared" si="11"/>
        <v>8.5470085470085548E-3</v>
      </c>
    </row>
    <row r="771" spans="1:8" ht="13.5" x14ac:dyDescent="0.25">
      <c r="A771" s="11"/>
      <c r="B771" s="10">
        <v>43425</v>
      </c>
      <c r="C771" s="2">
        <v>1.17</v>
      </c>
      <c r="D771" s="2">
        <v>1.17</v>
      </c>
      <c r="E771" s="2">
        <v>24127</v>
      </c>
      <c r="F771" s="2"/>
      <c r="G771" s="2"/>
      <c r="H771" s="15">
        <f t="shared" si="11"/>
        <v>-8.4745762711864493E-3</v>
      </c>
    </row>
    <row r="772" spans="1:8" ht="13.5" x14ac:dyDescent="0.25">
      <c r="A772" s="11"/>
      <c r="B772" s="10">
        <v>43426</v>
      </c>
      <c r="C772" s="2">
        <v>1.1599999999999999</v>
      </c>
      <c r="D772" s="2">
        <v>1.1599999999999999</v>
      </c>
      <c r="E772" s="2">
        <v>23244</v>
      </c>
      <c r="F772" s="2"/>
      <c r="G772" s="2"/>
      <c r="H772" s="15">
        <f t="shared" si="11"/>
        <v>-8.5470085470085548E-3</v>
      </c>
    </row>
    <row r="773" spans="1:8" ht="13.5" x14ac:dyDescent="0.25">
      <c r="A773" s="11"/>
      <c r="B773" s="10">
        <v>43427</v>
      </c>
      <c r="C773" s="2">
        <v>1.1499999999999999</v>
      </c>
      <c r="D773" s="2">
        <v>1.1499999999999999</v>
      </c>
      <c r="E773" s="2">
        <v>59456</v>
      </c>
      <c r="F773" s="2"/>
      <c r="G773" s="2"/>
      <c r="H773" s="15">
        <f t="shared" si="11"/>
        <v>-8.6206896551724223E-3</v>
      </c>
    </row>
    <row r="774" spans="1:8" ht="13.5" x14ac:dyDescent="0.25">
      <c r="A774" s="11"/>
      <c r="B774" s="10">
        <v>43430</v>
      </c>
      <c r="C774" s="2">
        <v>1.1499999999999999</v>
      </c>
      <c r="D774" s="2">
        <v>1.1499999999999999</v>
      </c>
      <c r="E774" s="2">
        <v>44786</v>
      </c>
      <c r="F774" s="2"/>
      <c r="G774" s="2"/>
      <c r="H774" s="15">
        <f t="shared" si="11"/>
        <v>0</v>
      </c>
    </row>
    <row r="775" spans="1:8" ht="13.5" x14ac:dyDescent="0.25">
      <c r="A775" s="11"/>
      <c r="B775" s="10">
        <v>43431</v>
      </c>
      <c r="C775" s="2">
        <v>1.1599999999999999</v>
      </c>
      <c r="D775" s="2">
        <v>1.1599999999999999</v>
      </c>
      <c r="E775" s="2">
        <v>52004</v>
      </c>
      <c r="F775" s="2"/>
      <c r="G775" s="2"/>
      <c r="H775" s="15">
        <f t="shared" ref="H775:H838" si="12">(D775-D774)/D774</f>
        <v>8.6956521739130523E-3</v>
      </c>
    </row>
    <row r="776" spans="1:8" ht="13.5" x14ac:dyDescent="0.25">
      <c r="A776" s="11"/>
      <c r="B776" s="10">
        <v>43432</v>
      </c>
      <c r="C776" s="2">
        <v>1.17</v>
      </c>
      <c r="D776" s="2">
        <v>1.17</v>
      </c>
      <c r="E776" s="2">
        <v>25122</v>
      </c>
      <c r="F776" s="2"/>
      <c r="G776" s="2"/>
      <c r="H776" s="15">
        <f t="shared" si="12"/>
        <v>8.6206896551724223E-3</v>
      </c>
    </row>
    <row r="777" spans="1:8" ht="13.5" x14ac:dyDescent="0.25">
      <c r="A777" s="11"/>
      <c r="B777" s="10">
        <v>43433</v>
      </c>
      <c r="C777" s="2">
        <v>1.19</v>
      </c>
      <c r="D777" s="2">
        <v>1.19</v>
      </c>
      <c r="E777" s="2">
        <v>40425</v>
      </c>
      <c r="F777" s="2"/>
      <c r="G777" s="2"/>
      <c r="H777" s="15">
        <f t="shared" si="12"/>
        <v>1.709401709401711E-2</v>
      </c>
    </row>
    <row r="778" spans="1:8" ht="13.5" x14ac:dyDescent="0.25">
      <c r="A778" s="11"/>
      <c r="B778" s="10">
        <v>43434</v>
      </c>
      <c r="C778" s="2">
        <v>1.19</v>
      </c>
      <c r="D778" s="2">
        <v>1.19</v>
      </c>
      <c r="E778" s="2">
        <v>52900</v>
      </c>
      <c r="F778" s="2"/>
      <c r="G778" s="2"/>
      <c r="H778" s="15">
        <f t="shared" si="12"/>
        <v>0</v>
      </c>
    </row>
    <row r="779" spans="1:8" ht="13.5" x14ac:dyDescent="0.25">
      <c r="A779" s="11"/>
      <c r="B779" s="10">
        <v>43437</v>
      </c>
      <c r="C779" s="2">
        <v>1.17</v>
      </c>
      <c r="D779" s="2">
        <v>1.17</v>
      </c>
      <c r="E779" s="2">
        <v>33327</v>
      </c>
      <c r="F779" s="2"/>
      <c r="G779" s="2"/>
      <c r="H779" s="15">
        <f t="shared" si="12"/>
        <v>-1.6806722689075647E-2</v>
      </c>
    </row>
    <row r="780" spans="1:8" ht="13.5" x14ac:dyDescent="0.25">
      <c r="A780" s="11"/>
      <c r="B780" s="10">
        <v>43438</v>
      </c>
      <c r="C780" s="2">
        <v>1.1399999999999999</v>
      </c>
      <c r="D780" s="2">
        <v>1.1399999999999999</v>
      </c>
      <c r="E780" s="2">
        <v>57743</v>
      </c>
      <c r="F780" s="2"/>
      <c r="G780" s="2"/>
      <c r="H780" s="15">
        <f t="shared" si="12"/>
        <v>-2.5641025641025664E-2</v>
      </c>
    </row>
    <row r="781" spans="1:8" ht="13.5" x14ac:dyDescent="0.25">
      <c r="A781" s="11"/>
      <c r="B781" s="10">
        <v>43439</v>
      </c>
      <c r="C781" s="2">
        <v>1.1499999999999999</v>
      </c>
      <c r="D781" s="2">
        <v>1.1499999999999999</v>
      </c>
      <c r="E781" s="2">
        <v>59561</v>
      </c>
      <c r="F781" s="2"/>
      <c r="G781" s="2"/>
      <c r="H781" s="15">
        <f t="shared" si="12"/>
        <v>8.7719298245614117E-3</v>
      </c>
    </row>
    <row r="782" spans="1:8" ht="13.5" x14ac:dyDescent="0.25">
      <c r="A782" s="11"/>
      <c r="B782" s="10">
        <v>43440</v>
      </c>
      <c r="C782" s="2">
        <v>1.1399999999999999</v>
      </c>
      <c r="D782" s="2">
        <v>1.1399999999999999</v>
      </c>
      <c r="E782" s="2">
        <v>45707</v>
      </c>
      <c r="F782" s="2"/>
      <c r="G782" s="2"/>
      <c r="H782" s="15">
        <f t="shared" si="12"/>
        <v>-8.6956521739130523E-3</v>
      </c>
    </row>
    <row r="783" spans="1:8" ht="13.5" x14ac:dyDescent="0.25">
      <c r="A783" s="11"/>
      <c r="B783" s="10">
        <v>43441</v>
      </c>
      <c r="C783" s="2">
        <v>1.1499999999999999</v>
      </c>
      <c r="D783" s="2">
        <v>1.1499999999999999</v>
      </c>
      <c r="E783" s="2">
        <v>15587</v>
      </c>
      <c r="F783" s="2"/>
      <c r="G783" s="2"/>
      <c r="H783" s="15">
        <f t="shared" si="12"/>
        <v>8.7719298245614117E-3</v>
      </c>
    </row>
    <row r="784" spans="1:8" ht="13.5" x14ac:dyDescent="0.25">
      <c r="A784" s="11"/>
      <c r="B784" s="10">
        <v>43444</v>
      </c>
      <c r="C784" s="2">
        <v>1.1000000000000001</v>
      </c>
      <c r="D784" s="2">
        <v>1.1000000000000001</v>
      </c>
      <c r="E784" s="2">
        <v>210710</v>
      </c>
      <c r="F784" s="2"/>
      <c r="G784" s="2"/>
      <c r="H784" s="15">
        <f t="shared" si="12"/>
        <v>-4.3478260869565064E-2</v>
      </c>
    </row>
    <row r="785" spans="1:8" ht="13.5" x14ac:dyDescent="0.25">
      <c r="A785" s="11"/>
      <c r="B785" s="10">
        <v>43445</v>
      </c>
      <c r="C785" s="2">
        <v>1.1000000000000001</v>
      </c>
      <c r="D785" s="2">
        <v>1.1000000000000001</v>
      </c>
      <c r="E785" s="2">
        <v>103396</v>
      </c>
      <c r="F785" s="2"/>
      <c r="G785" s="2"/>
      <c r="H785" s="15">
        <f t="shared" si="12"/>
        <v>0</v>
      </c>
    </row>
    <row r="786" spans="1:8" ht="13.5" x14ac:dyDescent="0.25">
      <c r="A786" s="11"/>
      <c r="B786" s="10">
        <v>43446</v>
      </c>
      <c r="C786" s="2">
        <v>1.1000000000000001</v>
      </c>
      <c r="D786" s="2">
        <v>1.1000000000000001</v>
      </c>
      <c r="E786" s="2">
        <v>164628</v>
      </c>
      <c r="F786" s="2"/>
      <c r="G786" s="2"/>
      <c r="H786" s="15">
        <f t="shared" si="12"/>
        <v>0</v>
      </c>
    </row>
    <row r="787" spans="1:8" ht="13.5" x14ac:dyDescent="0.25">
      <c r="A787" s="11"/>
      <c r="B787" s="10">
        <v>43447</v>
      </c>
      <c r="C787" s="2">
        <v>1.1299999999999999</v>
      </c>
      <c r="D787" s="2">
        <v>1.1299999999999999</v>
      </c>
      <c r="E787" s="2">
        <v>1314470</v>
      </c>
      <c r="F787" s="2"/>
      <c r="G787" s="2"/>
      <c r="H787" s="15">
        <f t="shared" si="12"/>
        <v>2.7272727272727094E-2</v>
      </c>
    </row>
    <row r="788" spans="1:8" ht="13.5" x14ac:dyDescent="0.25">
      <c r="A788" s="11"/>
      <c r="B788" s="10">
        <v>43448</v>
      </c>
      <c r="C788" s="2">
        <v>1.1399999999999999</v>
      </c>
      <c r="D788" s="2">
        <v>1.1399999999999999</v>
      </c>
      <c r="E788" s="2">
        <v>564383</v>
      </c>
      <c r="F788" s="2"/>
      <c r="G788" s="2"/>
      <c r="H788" s="15">
        <f t="shared" si="12"/>
        <v>8.8495575221239024E-3</v>
      </c>
    </row>
    <row r="789" spans="1:8" ht="13.5" x14ac:dyDescent="0.25">
      <c r="A789" s="11"/>
      <c r="B789" s="10">
        <v>43451</v>
      </c>
      <c r="C789" s="2">
        <v>1.1100000000000001</v>
      </c>
      <c r="D789" s="2">
        <v>1.1100000000000001</v>
      </c>
      <c r="E789" s="2">
        <v>180280</v>
      </c>
      <c r="F789" s="2"/>
      <c r="G789" s="2"/>
      <c r="H789" s="15">
        <f t="shared" si="12"/>
        <v>-2.6315789473684043E-2</v>
      </c>
    </row>
    <row r="790" spans="1:8" ht="13.5" x14ac:dyDescent="0.25">
      <c r="A790" s="11"/>
      <c r="B790" s="10">
        <v>43452</v>
      </c>
      <c r="C790" s="2">
        <v>1.1100000000000001</v>
      </c>
      <c r="D790" s="2">
        <v>1.1100000000000001</v>
      </c>
      <c r="E790" s="2">
        <v>186330</v>
      </c>
      <c r="F790" s="2"/>
      <c r="G790" s="2"/>
      <c r="H790" s="15">
        <f t="shared" si="12"/>
        <v>0</v>
      </c>
    </row>
    <row r="791" spans="1:8" ht="13.5" x14ac:dyDescent="0.25">
      <c r="A791" s="11"/>
      <c r="B791" s="10">
        <v>43453</v>
      </c>
      <c r="C791" s="2">
        <v>1.08</v>
      </c>
      <c r="D791" s="2">
        <v>1.08</v>
      </c>
      <c r="E791" s="2">
        <v>260459</v>
      </c>
      <c r="F791" s="2"/>
      <c r="G791" s="2"/>
      <c r="H791" s="15">
        <f t="shared" si="12"/>
        <v>-2.7027027027027049E-2</v>
      </c>
    </row>
    <row r="792" spans="1:8" ht="13.5" x14ac:dyDescent="0.25">
      <c r="A792" s="11"/>
      <c r="B792" s="10">
        <v>43454</v>
      </c>
      <c r="C792" s="2">
        <v>1.0900000000000001</v>
      </c>
      <c r="D792" s="2">
        <v>1.0900000000000001</v>
      </c>
      <c r="E792" s="2">
        <v>68739</v>
      </c>
      <c r="F792" s="2"/>
      <c r="G792" s="2"/>
      <c r="H792" s="15">
        <f t="shared" si="12"/>
        <v>9.2592592592592674E-3</v>
      </c>
    </row>
    <row r="793" spans="1:8" ht="13.5" x14ac:dyDescent="0.25">
      <c r="A793" s="11"/>
      <c r="B793" s="10">
        <v>43455</v>
      </c>
      <c r="C793" s="2">
        <v>1.0900000000000001</v>
      </c>
      <c r="D793" s="2">
        <v>1.0900000000000001</v>
      </c>
      <c r="E793" s="2">
        <v>80004</v>
      </c>
      <c r="F793" s="2"/>
      <c r="G793" s="2"/>
      <c r="H793" s="15">
        <f t="shared" si="12"/>
        <v>0</v>
      </c>
    </row>
    <row r="794" spans="1:8" ht="13.5" x14ac:dyDescent="0.25">
      <c r="A794" s="11"/>
      <c r="B794" s="10">
        <v>43458</v>
      </c>
      <c r="C794" s="2">
        <v>1.0900000000000001</v>
      </c>
      <c r="D794" s="2">
        <v>1.0900000000000001</v>
      </c>
      <c r="E794" s="2">
        <v>49153</v>
      </c>
      <c r="F794" s="2"/>
      <c r="G794" s="2"/>
      <c r="H794" s="15">
        <f t="shared" si="12"/>
        <v>0</v>
      </c>
    </row>
    <row r="795" spans="1:8" ht="13.5" x14ac:dyDescent="0.25">
      <c r="A795" s="11"/>
      <c r="B795" s="10">
        <v>43459</v>
      </c>
      <c r="C795" s="2">
        <v>1.08</v>
      </c>
      <c r="D795" s="2">
        <v>1.08</v>
      </c>
      <c r="E795" s="2">
        <v>89266</v>
      </c>
      <c r="F795" s="2"/>
      <c r="G795" s="2"/>
      <c r="H795" s="15">
        <f t="shared" si="12"/>
        <v>-9.174311926605512E-3</v>
      </c>
    </row>
    <row r="796" spans="1:8" ht="13.5" x14ac:dyDescent="0.25">
      <c r="A796" s="11"/>
      <c r="B796" s="10">
        <v>43460</v>
      </c>
      <c r="C796" s="2">
        <v>1.07</v>
      </c>
      <c r="D796" s="2">
        <v>1.07</v>
      </c>
      <c r="E796" s="2">
        <v>37375</v>
      </c>
      <c r="F796" s="2"/>
      <c r="G796" s="2"/>
      <c r="H796" s="15">
        <f t="shared" si="12"/>
        <v>-9.2592592592592674E-3</v>
      </c>
    </row>
    <row r="797" spans="1:8" ht="13.5" x14ac:dyDescent="0.25">
      <c r="A797" s="11"/>
      <c r="B797" s="10">
        <v>43461</v>
      </c>
      <c r="C797" s="2">
        <v>1.06</v>
      </c>
      <c r="D797" s="2">
        <v>1.06</v>
      </c>
      <c r="E797" s="2">
        <v>79798</v>
      </c>
      <c r="F797" s="2"/>
      <c r="G797" s="2"/>
      <c r="H797" s="15">
        <f t="shared" si="12"/>
        <v>-9.3457943925233725E-3</v>
      </c>
    </row>
    <row r="798" spans="1:8" ht="13.5" x14ac:dyDescent="0.25">
      <c r="A798" s="11"/>
      <c r="B798" s="10">
        <v>43462</v>
      </c>
      <c r="C798" s="2">
        <v>1.04</v>
      </c>
      <c r="D798" s="2">
        <v>1.04</v>
      </c>
      <c r="E798" s="2">
        <v>68715</v>
      </c>
      <c r="F798" s="2"/>
      <c r="G798" s="2"/>
      <c r="H798" s="15">
        <f t="shared" si="12"/>
        <v>-1.8867924528301903E-2</v>
      </c>
    </row>
    <row r="799" spans="1:8" ht="13.5" x14ac:dyDescent="0.25">
      <c r="A799" s="11"/>
      <c r="B799" s="10">
        <v>43465</v>
      </c>
      <c r="C799" s="2">
        <v>1.05</v>
      </c>
      <c r="D799" s="2">
        <v>1.05</v>
      </c>
      <c r="E799" s="2">
        <v>145508</v>
      </c>
      <c r="F799" s="2"/>
      <c r="G799" s="2"/>
      <c r="H799" s="15">
        <f t="shared" si="12"/>
        <v>9.6153846153846229E-3</v>
      </c>
    </row>
    <row r="800" spans="1:8" ht="13.5" x14ac:dyDescent="0.25">
      <c r="A800" s="11"/>
      <c r="B800" s="10">
        <v>43467</v>
      </c>
      <c r="C800" s="2">
        <v>1.07</v>
      </c>
      <c r="D800" s="2">
        <v>1.07</v>
      </c>
      <c r="E800" s="2">
        <v>104879</v>
      </c>
      <c r="F800" s="2"/>
      <c r="G800" s="2"/>
      <c r="H800" s="15">
        <f t="shared" si="12"/>
        <v>1.9047619047619063E-2</v>
      </c>
    </row>
    <row r="801" spans="1:8" ht="13.5" x14ac:dyDescent="0.25">
      <c r="A801" s="11"/>
      <c r="B801" s="10">
        <v>43468</v>
      </c>
      <c r="C801" s="2">
        <v>1.07</v>
      </c>
      <c r="D801" s="2">
        <v>1.07</v>
      </c>
      <c r="E801" s="2">
        <v>50407</v>
      </c>
      <c r="F801" s="2"/>
      <c r="G801" s="2"/>
      <c r="H801" s="15">
        <f t="shared" si="12"/>
        <v>0</v>
      </c>
    </row>
    <row r="802" spans="1:8" ht="13.5" x14ac:dyDescent="0.25">
      <c r="A802" s="11"/>
      <c r="B802" s="10">
        <v>43469</v>
      </c>
      <c r="C802" s="2">
        <v>1.1000000000000001</v>
      </c>
      <c r="D802" s="2">
        <v>1.1000000000000001</v>
      </c>
      <c r="E802" s="2">
        <v>124088</v>
      </c>
      <c r="F802" s="2"/>
      <c r="G802" s="2"/>
      <c r="H802" s="15">
        <f t="shared" si="12"/>
        <v>2.8037383177570117E-2</v>
      </c>
    </row>
    <row r="803" spans="1:8" ht="13.5" x14ac:dyDescent="0.25">
      <c r="A803" s="11"/>
      <c r="B803" s="10">
        <v>43472</v>
      </c>
      <c r="C803" s="2">
        <v>1.1299999999999999</v>
      </c>
      <c r="D803" s="2">
        <v>1.1299999999999999</v>
      </c>
      <c r="E803" s="2">
        <v>92166</v>
      </c>
      <c r="F803" s="2"/>
      <c r="G803" s="2"/>
      <c r="H803" s="15">
        <f t="shared" si="12"/>
        <v>2.7272727272727094E-2</v>
      </c>
    </row>
    <row r="804" spans="1:8" ht="13.5" x14ac:dyDescent="0.25">
      <c r="A804" s="11"/>
      <c r="B804" s="10">
        <v>43473</v>
      </c>
      <c r="C804" s="2">
        <v>1.1499999999999999</v>
      </c>
      <c r="D804" s="2">
        <v>1.1499999999999999</v>
      </c>
      <c r="E804" s="2">
        <v>276280</v>
      </c>
      <c r="F804" s="2"/>
      <c r="G804" s="2"/>
      <c r="H804" s="15">
        <f t="shared" si="12"/>
        <v>1.7699115044247805E-2</v>
      </c>
    </row>
    <row r="805" spans="1:8" ht="13.5" x14ac:dyDescent="0.25">
      <c r="A805" s="11"/>
      <c r="B805" s="10">
        <v>43474</v>
      </c>
      <c r="C805" s="2">
        <v>1.1299999999999999</v>
      </c>
      <c r="D805" s="2">
        <v>1.1299999999999999</v>
      </c>
      <c r="E805" s="2">
        <v>171549</v>
      </c>
      <c r="F805" s="2"/>
      <c r="G805" s="2"/>
      <c r="H805" s="15">
        <f t="shared" si="12"/>
        <v>-1.7391304347826105E-2</v>
      </c>
    </row>
    <row r="806" spans="1:8" ht="13.5" x14ac:dyDescent="0.25">
      <c r="A806" s="11"/>
      <c r="B806" s="10">
        <v>43475</v>
      </c>
      <c r="C806" s="2">
        <v>1.1299999999999999</v>
      </c>
      <c r="D806" s="2">
        <v>1.1299999999999999</v>
      </c>
      <c r="E806" s="2">
        <v>49342</v>
      </c>
      <c r="F806" s="2"/>
      <c r="G806" s="2"/>
      <c r="H806" s="15">
        <f t="shared" si="12"/>
        <v>0</v>
      </c>
    </row>
    <row r="807" spans="1:8" ht="13.5" x14ac:dyDescent="0.25">
      <c r="A807" s="11"/>
      <c r="B807" s="10">
        <v>43476</v>
      </c>
      <c r="C807" s="2">
        <v>1.1100000000000001</v>
      </c>
      <c r="D807" s="2">
        <v>1.1100000000000001</v>
      </c>
      <c r="E807" s="2">
        <v>33486</v>
      </c>
      <c r="F807" s="2"/>
      <c r="G807" s="2"/>
      <c r="H807" s="15">
        <f t="shared" si="12"/>
        <v>-1.7699115044247607E-2</v>
      </c>
    </row>
    <row r="808" spans="1:8" ht="13.5" x14ac:dyDescent="0.25">
      <c r="A808" s="11"/>
      <c r="B808" s="10">
        <v>43480</v>
      </c>
      <c r="C808" s="2">
        <v>1.08</v>
      </c>
      <c r="D808" s="2">
        <v>1.08</v>
      </c>
      <c r="E808" s="2">
        <v>57083</v>
      </c>
      <c r="F808" s="2"/>
      <c r="G808" s="2"/>
      <c r="H808" s="15">
        <f t="shared" si="12"/>
        <v>-2.7027027027027049E-2</v>
      </c>
    </row>
    <row r="809" spans="1:8" ht="13.5" x14ac:dyDescent="0.25">
      <c r="A809" s="11"/>
      <c r="B809" s="10">
        <v>43481</v>
      </c>
      <c r="C809" s="2">
        <v>1.08</v>
      </c>
      <c r="D809" s="2">
        <v>1.08</v>
      </c>
      <c r="E809" s="2">
        <v>48691</v>
      </c>
      <c r="F809" s="2"/>
      <c r="G809" s="2"/>
      <c r="H809" s="15">
        <f t="shared" si="12"/>
        <v>0</v>
      </c>
    </row>
    <row r="810" spans="1:8" ht="13.5" x14ac:dyDescent="0.25">
      <c r="A810" s="11"/>
      <c r="B810" s="10">
        <v>43482</v>
      </c>
      <c r="C810" s="2">
        <v>1.07</v>
      </c>
      <c r="D810" s="2">
        <v>1.07</v>
      </c>
      <c r="E810" s="2">
        <v>114979</v>
      </c>
      <c r="F810" s="2"/>
      <c r="G810" s="2"/>
      <c r="H810" s="15">
        <f t="shared" si="12"/>
        <v>-9.2592592592592674E-3</v>
      </c>
    </row>
    <row r="811" spans="1:8" ht="13.5" x14ac:dyDescent="0.25">
      <c r="A811" s="11"/>
      <c r="B811" s="10">
        <v>43483</v>
      </c>
      <c r="C811" s="2">
        <v>1.08</v>
      </c>
      <c r="D811" s="2">
        <v>1.08</v>
      </c>
      <c r="E811" s="2">
        <v>95633</v>
      </c>
      <c r="F811" s="2"/>
      <c r="G811" s="2"/>
      <c r="H811" s="15">
        <f t="shared" si="12"/>
        <v>9.3457943925233725E-3</v>
      </c>
    </row>
    <row r="812" spans="1:8" ht="13.5" x14ac:dyDescent="0.25">
      <c r="A812" s="11"/>
      <c r="B812" s="10">
        <v>43486</v>
      </c>
      <c r="C812" s="2">
        <v>1.08</v>
      </c>
      <c r="D812" s="2">
        <v>1.08</v>
      </c>
      <c r="E812" s="2">
        <v>56659</v>
      </c>
      <c r="F812" s="2"/>
      <c r="G812" s="2"/>
      <c r="H812" s="15">
        <f t="shared" si="12"/>
        <v>0</v>
      </c>
    </row>
    <row r="813" spans="1:8" ht="13.5" x14ac:dyDescent="0.25">
      <c r="A813" s="11"/>
      <c r="B813" s="10">
        <v>43487</v>
      </c>
      <c r="C813" s="2">
        <v>1.06</v>
      </c>
      <c r="D813" s="2">
        <v>1.06</v>
      </c>
      <c r="E813" s="2">
        <v>153723</v>
      </c>
      <c r="F813" s="2"/>
      <c r="G813" s="2"/>
      <c r="H813" s="15">
        <f t="shared" si="12"/>
        <v>-1.8518518518518535E-2</v>
      </c>
    </row>
    <row r="814" spans="1:8" ht="13.5" x14ac:dyDescent="0.25">
      <c r="A814" s="11"/>
      <c r="B814" s="10">
        <v>43488</v>
      </c>
      <c r="C814" s="2">
        <v>1.05</v>
      </c>
      <c r="D814" s="2">
        <v>1.05</v>
      </c>
      <c r="E814" s="2">
        <v>100952</v>
      </c>
      <c r="F814" s="2"/>
      <c r="G814" s="2"/>
      <c r="H814" s="15">
        <f t="shared" si="12"/>
        <v>-9.4339622641509517E-3</v>
      </c>
    </row>
    <row r="815" spans="1:8" ht="13.5" x14ac:dyDescent="0.25">
      <c r="A815" s="11"/>
      <c r="B815" s="10">
        <v>43489</v>
      </c>
      <c r="C815" s="2">
        <v>1.06</v>
      </c>
      <c r="D815" s="2">
        <v>1.06</v>
      </c>
      <c r="E815" s="2">
        <v>13101</v>
      </c>
      <c r="F815" s="2"/>
      <c r="G815" s="2"/>
      <c r="H815" s="15">
        <f t="shared" si="12"/>
        <v>9.5238095238095316E-3</v>
      </c>
    </row>
    <row r="816" spans="1:8" ht="13.5" x14ac:dyDescent="0.25">
      <c r="A816" s="11"/>
      <c r="B816" s="10">
        <v>43490</v>
      </c>
      <c r="C816" s="2">
        <v>1.06</v>
      </c>
      <c r="D816" s="2">
        <v>1.06</v>
      </c>
      <c r="E816" s="2">
        <v>13140</v>
      </c>
      <c r="F816" s="2"/>
      <c r="G816" s="2"/>
      <c r="H816" s="15">
        <f t="shared" si="12"/>
        <v>0</v>
      </c>
    </row>
    <row r="817" spans="1:8" ht="13.5" x14ac:dyDescent="0.25">
      <c r="A817" s="11"/>
      <c r="B817" s="10">
        <v>43493</v>
      </c>
      <c r="C817" s="2">
        <v>1.05</v>
      </c>
      <c r="D817" s="2">
        <v>1.05</v>
      </c>
      <c r="E817" s="2">
        <v>56170</v>
      </c>
      <c r="F817" s="2"/>
      <c r="G817" s="2"/>
      <c r="H817" s="15">
        <f t="shared" si="12"/>
        <v>-9.4339622641509517E-3</v>
      </c>
    </row>
    <row r="818" spans="1:8" ht="13.5" x14ac:dyDescent="0.25">
      <c r="A818" s="11"/>
      <c r="B818" s="10">
        <v>43494</v>
      </c>
      <c r="C818" s="2">
        <v>1.05</v>
      </c>
      <c r="D818" s="2">
        <v>1.05</v>
      </c>
      <c r="E818" s="2">
        <v>32453</v>
      </c>
      <c r="F818" s="2"/>
      <c r="G818" s="2"/>
      <c r="H818" s="15">
        <f t="shared" si="12"/>
        <v>0</v>
      </c>
    </row>
    <row r="819" spans="1:8" ht="13.5" x14ac:dyDescent="0.25">
      <c r="A819" s="11"/>
      <c r="B819" s="10">
        <v>43495</v>
      </c>
      <c r="C819" s="2">
        <v>1.05</v>
      </c>
      <c r="D819" s="2">
        <v>1.05</v>
      </c>
      <c r="E819" s="2">
        <v>41403</v>
      </c>
      <c r="F819" s="2"/>
      <c r="G819" s="2"/>
      <c r="H819" s="15">
        <f t="shared" si="12"/>
        <v>0</v>
      </c>
    </row>
    <row r="820" spans="1:8" ht="13.5" x14ac:dyDescent="0.25">
      <c r="A820" s="11"/>
      <c r="B820" s="10">
        <v>43496</v>
      </c>
      <c r="C820" s="2">
        <v>1.03</v>
      </c>
      <c r="D820" s="2">
        <v>1.03</v>
      </c>
      <c r="E820" s="2">
        <v>46726</v>
      </c>
      <c r="F820" s="2"/>
      <c r="G820" s="2"/>
      <c r="H820" s="15">
        <f t="shared" si="12"/>
        <v>-1.9047619047619063E-2</v>
      </c>
    </row>
    <row r="821" spans="1:8" ht="13.5" x14ac:dyDescent="0.25">
      <c r="A821" s="11"/>
      <c r="B821" s="10">
        <v>43497</v>
      </c>
      <c r="C821" s="2">
        <v>1.04</v>
      </c>
      <c r="D821" s="2">
        <v>1.04</v>
      </c>
      <c r="E821" s="2">
        <v>59386</v>
      </c>
      <c r="F821" s="2"/>
      <c r="G821" s="2"/>
      <c r="H821" s="15">
        <f t="shared" si="12"/>
        <v>9.7087378640776777E-3</v>
      </c>
    </row>
    <row r="822" spans="1:8" ht="13.5" x14ac:dyDescent="0.25">
      <c r="A822" s="11"/>
      <c r="B822" s="10">
        <v>43500</v>
      </c>
      <c r="C822" s="2">
        <v>1.01</v>
      </c>
      <c r="D822" s="2">
        <v>1.01</v>
      </c>
      <c r="E822" s="2">
        <v>87753</v>
      </c>
      <c r="F822" s="2"/>
      <c r="G822" s="2"/>
      <c r="H822" s="15">
        <f t="shared" si="12"/>
        <v>-2.8846153846153872E-2</v>
      </c>
    </row>
    <row r="823" spans="1:8" ht="13.5" x14ac:dyDescent="0.25">
      <c r="A823" s="11"/>
      <c r="B823" s="10">
        <v>43501</v>
      </c>
      <c r="C823" s="2">
        <v>1.03</v>
      </c>
      <c r="D823" s="2">
        <v>1.03</v>
      </c>
      <c r="E823" s="2">
        <v>9914</v>
      </c>
      <c r="F823" s="2"/>
      <c r="G823" s="2"/>
      <c r="H823" s="15">
        <f t="shared" si="12"/>
        <v>1.980198019801982E-2</v>
      </c>
    </row>
    <row r="824" spans="1:8" ht="13.5" x14ac:dyDescent="0.25">
      <c r="A824" s="11"/>
      <c r="B824" s="10">
        <v>43502</v>
      </c>
      <c r="C824" s="2">
        <v>1.04</v>
      </c>
      <c r="D824" s="2">
        <v>1.04</v>
      </c>
      <c r="E824" s="2">
        <v>20625</v>
      </c>
      <c r="F824" s="2"/>
      <c r="G824" s="2"/>
      <c r="H824" s="15">
        <f t="shared" si="12"/>
        <v>9.7087378640776777E-3</v>
      </c>
    </row>
    <row r="825" spans="1:8" ht="13.5" x14ac:dyDescent="0.25">
      <c r="A825" s="11"/>
      <c r="B825" s="10">
        <v>43503</v>
      </c>
      <c r="C825" s="2">
        <v>1.04</v>
      </c>
      <c r="D825" s="2">
        <v>1.04</v>
      </c>
      <c r="E825" s="2">
        <v>93298</v>
      </c>
      <c r="F825" s="2"/>
      <c r="G825" s="2"/>
      <c r="H825" s="15">
        <f t="shared" si="12"/>
        <v>0</v>
      </c>
    </row>
    <row r="826" spans="1:8" ht="13.5" x14ac:dyDescent="0.25">
      <c r="A826" s="11"/>
      <c r="B826" s="10">
        <v>43504</v>
      </c>
      <c r="C826" s="2">
        <v>1.06</v>
      </c>
      <c r="D826" s="2">
        <v>1.06</v>
      </c>
      <c r="E826" s="2">
        <v>17024</v>
      </c>
      <c r="F826" s="2"/>
      <c r="G826" s="2"/>
      <c r="H826" s="15">
        <f t="shared" si="12"/>
        <v>1.9230769230769246E-2</v>
      </c>
    </row>
    <row r="827" spans="1:8" ht="13.5" x14ac:dyDescent="0.25">
      <c r="A827" s="11"/>
      <c r="B827" s="10">
        <v>43507</v>
      </c>
      <c r="C827" s="2">
        <v>1.04</v>
      </c>
      <c r="D827" s="2">
        <v>1.04</v>
      </c>
      <c r="E827" s="2">
        <v>59014</v>
      </c>
      <c r="F827" s="2"/>
      <c r="G827" s="2"/>
      <c r="H827" s="15">
        <f t="shared" si="12"/>
        <v>-1.8867924528301903E-2</v>
      </c>
    </row>
    <row r="828" spans="1:8" ht="13.5" x14ac:dyDescent="0.25">
      <c r="A828" s="11"/>
      <c r="B828" s="10">
        <v>43508</v>
      </c>
      <c r="C828" s="2">
        <v>1.03</v>
      </c>
      <c r="D828" s="2">
        <v>1.03</v>
      </c>
      <c r="E828" s="2">
        <v>33762</v>
      </c>
      <c r="F828" s="2"/>
      <c r="G828" s="2"/>
      <c r="H828" s="15">
        <f t="shared" si="12"/>
        <v>-9.6153846153846229E-3</v>
      </c>
    </row>
    <row r="829" spans="1:8" ht="13.5" x14ac:dyDescent="0.25">
      <c r="A829" s="11"/>
      <c r="B829" s="10">
        <v>43509</v>
      </c>
      <c r="C829" s="2">
        <v>1.03</v>
      </c>
      <c r="D829" s="2">
        <v>1.03</v>
      </c>
      <c r="E829" s="2">
        <v>40552</v>
      </c>
      <c r="F829" s="2"/>
      <c r="G829" s="2"/>
      <c r="H829" s="15">
        <f t="shared" si="12"/>
        <v>0</v>
      </c>
    </row>
    <row r="830" spans="1:8" ht="13.5" x14ac:dyDescent="0.25">
      <c r="A830" s="11"/>
      <c r="B830" s="10">
        <v>43510</v>
      </c>
      <c r="C830" s="2">
        <v>1.03</v>
      </c>
      <c r="D830" s="2">
        <v>1.03</v>
      </c>
      <c r="E830" s="2">
        <v>10916</v>
      </c>
      <c r="F830" s="2"/>
      <c r="G830" s="2"/>
      <c r="H830" s="15">
        <f t="shared" si="12"/>
        <v>0</v>
      </c>
    </row>
    <row r="831" spans="1:8" ht="13.5" x14ac:dyDescent="0.25">
      <c r="A831" s="11"/>
      <c r="B831" s="10">
        <v>43511</v>
      </c>
      <c r="C831" s="2">
        <v>1.05</v>
      </c>
      <c r="D831" s="2">
        <v>1.05</v>
      </c>
      <c r="E831" s="2">
        <v>14406</v>
      </c>
      <c r="F831" s="2"/>
      <c r="G831" s="2"/>
      <c r="H831" s="15">
        <f t="shared" si="12"/>
        <v>1.9417475728155355E-2</v>
      </c>
    </row>
    <row r="832" spans="1:8" ht="13.5" x14ac:dyDescent="0.25">
      <c r="A832" s="11"/>
      <c r="B832" s="10">
        <v>43514</v>
      </c>
      <c r="C832" s="2">
        <v>1.02</v>
      </c>
      <c r="D832" s="2">
        <v>1.02</v>
      </c>
      <c r="E832" s="2">
        <v>41708</v>
      </c>
      <c r="F832" s="2"/>
      <c r="G832" s="2"/>
      <c r="H832" s="15">
        <f t="shared" si="12"/>
        <v>-2.8571428571428595E-2</v>
      </c>
    </row>
    <row r="833" spans="1:8" ht="13.5" x14ac:dyDescent="0.25">
      <c r="A833" s="11"/>
      <c r="B833" s="10">
        <v>43515</v>
      </c>
      <c r="C833" s="2">
        <v>1.03</v>
      </c>
      <c r="D833" s="2">
        <v>1.03</v>
      </c>
      <c r="E833" s="2">
        <v>13437</v>
      </c>
      <c r="F833" s="2"/>
      <c r="G833" s="2"/>
      <c r="H833" s="15">
        <f t="shared" si="12"/>
        <v>9.8039215686274595E-3</v>
      </c>
    </row>
    <row r="834" spans="1:8" ht="13.5" x14ac:dyDescent="0.25">
      <c r="A834" s="11"/>
      <c r="B834" s="10">
        <v>43516</v>
      </c>
      <c r="C834" s="2">
        <v>1.03</v>
      </c>
      <c r="D834" s="2">
        <v>1.03</v>
      </c>
      <c r="E834" s="2">
        <v>96360</v>
      </c>
      <c r="F834" s="2"/>
      <c r="G834" s="2"/>
      <c r="H834" s="15">
        <f t="shared" si="12"/>
        <v>0</v>
      </c>
    </row>
    <row r="835" spans="1:8" ht="13.5" x14ac:dyDescent="0.25">
      <c r="A835" s="11"/>
      <c r="B835" s="10">
        <v>43517</v>
      </c>
      <c r="C835" s="2">
        <v>1.02</v>
      </c>
      <c r="D835" s="2">
        <v>1.02</v>
      </c>
      <c r="E835" s="2">
        <v>63651</v>
      </c>
      <c r="F835" s="2"/>
      <c r="G835" s="2"/>
      <c r="H835" s="15">
        <f t="shared" si="12"/>
        <v>-9.7087378640776777E-3</v>
      </c>
    </row>
    <row r="836" spans="1:8" ht="13.5" x14ac:dyDescent="0.25">
      <c r="A836" s="11"/>
      <c r="B836" s="10">
        <v>43518</v>
      </c>
      <c r="C836" s="2">
        <v>1.03</v>
      </c>
      <c r="D836" s="2">
        <v>1.03</v>
      </c>
      <c r="E836" s="2">
        <v>25709</v>
      </c>
      <c r="F836" s="2"/>
      <c r="G836" s="2"/>
      <c r="H836" s="15">
        <f t="shared" si="12"/>
        <v>9.8039215686274595E-3</v>
      </c>
    </row>
    <row r="837" spans="1:8" ht="13.5" x14ac:dyDescent="0.25">
      <c r="A837" s="11"/>
      <c r="B837" s="10">
        <v>43521</v>
      </c>
      <c r="C837" s="2">
        <v>1.02</v>
      </c>
      <c r="D837" s="2">
        <v>1.02</v>
      </c>
      <c r="E837" s="2">
        <v>40378</v>
      </c>
      <c r="F837" s="2"/>
      <c r="G837" s="2"/>
      <c r="H837" s="15">
        <f t="shared" si="12"/>
        <v>-9.7087378640776777E-3</v>
      </c>
    </row>
    <row r="838" spans="1:8" ht="13.5" x14ac:dyDescent="0.25">
      <c r="A838" s="11"/>
      <c r="B838" s="10">
        <v>43522</v>
      </c>
      <c r="C838" s="2">
        <v>1.01</v>
      </c>
      <c r="D838" s="2">
        <v>1.01</v>
      </c>
      <c r="E838" s="2">
        <v>111284</v>
      </c>
      <c r="F838" s="2"/>
      <c r="G838" s="2"/>
      <c r="H838" s="15">
        <f t="shared" si="12"/>
        <v>-9.8039215686274595E-3</v>
      </c>
    </row>
    <row r="839" spans="1:8" ht="13.5" x14ac:dyDescent="0.25">
      <c r="A839" s="11"/>
      <c r="B839" s="10">
        <v>43523</v>
      </c>
      <c r="C839" s="2">
        <v>0.99</v>
      </c>
      <c r="D839" s="2">
        <v>0.99</v>
      </c>
      <c r="E839" s="2">
        <v>117424</v>
      </c>
      <c r="F839" s="2"/>
      <c r="G839" s="2"/>
      <c r="H839" s="15">
        <f t="shared" ref="H839:H902" si="13">(D839-D838)/D838</f>
        <v>-1.980198019801982E-2</v>
      </c>
    </row>
    <row r="840" spans="1:8" ht="13.5" x14ac:dyDescent="0.25">
      <c r="A840" s="11"/>
      <c r="B840" s="10">
        <v>43524</v>
      </c>
      <c r="C840" s="2">
        <v>1.03</v>
      </c>
      <c r="D840" s="2">
        <v>1.03</v>
      </c>
      <c r="E840" s="2">
        <v>124742</v>
      </c>
      <c r="F840" s="2"/>
      <c r="G840" s="2"/>
      <c r="H840" s="15">
        <f t="shared" si="13"/>
        <v>4.0404040404040442E-2</v>
      </c>
    </row>
    <row r="841" spans="1:8" ht="13.5" x14ac:dyDescent="0.25">
      <c r="A841" s="11"/>
      <c r="B841" s="10">
        <v>43525</v>
      </c>
      <c r="C841" s="2">
        <v>1</v>
      </c>
      <c r="D841" s="2">
        <v>1</v>
      </c>
      <c r="E841" s="2">
        <v>84170</v>
      </c>
      <c r="F841" s="2"/>
      <c r="G841" s="2"/>
      <c r="H841" s="15">
        <f t="shared" si="13"/>
        <v>-2.9126213592233035E-2</v>
      </c>
    </row>
    <row r="842" spans="1:8" ht="13.5" x14ac:dyDescent="0.25">
      <c r="A842" s="11"/>
      <c r="B842" s="10">
        <v>43528</v>
      </c>
      <c r="C842" s="2">
        <v>1.01</v>
      </c>
      <c r="D842" s="2">
        <v>1.01</v>
      </c>
      <c r="E842" s="2">
        <v>15455</v>
      </c>
      <c r="F842" s="2"/>
      <c r="G842" s="2"/>
      <c r="H842" s="15">
        <f t="shared" si="13"/>
        <v>1.0000000000000009E-2</v>
      </c>
    </row>
    <row r="843" spans="1:8" ht="13.5" x14ac:dyDescent="0.25">
      <c r="A843" s="11"/>
      <c r="B843" s="10">
        <v>43529</v>
      </c>
      <c r="C843" s="2">
        <v>1.02</v>
      </c>
      <c r="D843" s="2">
        <v>1.02</v>
      </c>
      <c r="E843" s="2">
        <v>37173</v>
      </c>
      <c r="F843" s="2">
        <v>1.0075000000000001</v>
      </c>
      <c r="G843" s="2">
        <v>37451.797500000001</v>
      </c>
      <c r="H843" s="15">
        <f t="shared" si="13"/>
        <v>9.9009900990099098E-3</v>
      </c>
    </row>
    <row r="844" spans="1:8" ht="13.5" x14ac:dyDescent="0.25">
      <c r="A844" s="11"/>
      <c r="B844" s="10">
        <v>43530</v>
      </c>
      <c r="C844" s="2">
        <v>1.02</v>
      </c>
      <c r="D844" s="2">
        <v>1.02</v>
      </c>
      <c r="E844" s="2">
        <v>25562</v>
      </c>
      <c r="F844" s="2">
        <v>1.0142</v>
      </c>
      <c r="G844" s="2">
        <v>25924.9804</v>
      </c>
      <c r="H844" s="15">
        <f t="shared" si="13"/>
        <v>0</v>
      </c>
    </row>
    <row r="845" spans="1:8" ht="13.5" x14ac:dyDescent="0.25">
      <c r="A845" s="11"/>
      <c r="B845" s="10">
        <v>43531</v>
      </c>
      <c r="C845" s="2">
        <v>1.03</v>
      </c>
      <c r="D845" s="2">
        <v>1.03</v>
      </c>
      <c r="E845" s="2">
        <v>9369</v>
      </c>
      <c r="F845" s="2">
        <v>1.0129999999999999</v>
      </c>
      <c r="G845" s="2">
        <v>9490.7970000000005</v>
      </c>
      <c r="H845" s="15">
        <f t="shared" si="13"/>
        <v>9.8039215686274595E-3</v>
      </c>
    </row>
    <row r="846" spans="1:8" ht="13.5" x14ac:dyDescent="0.25">
      <c r="A846" s="11"/>
      <c r="B846" s="10">
        <v>43532</v>
      </c>
      <c r="C846" s="2">
        <v>1.03</v>
      </c>
      <c r="D846" s="2">
        <v>1.03</v>
      </c>
      <c r="E846" s="2">
        <v>49857</v>
      </c>
      <c r="F846" s="2">
        <v>1.0148999999999999</v>
      </c>
      <c r="G846" s="2">
        <v>50599.869299999998</v>
      </c>
      <c r="H846" s="15">
        <f t="shared" si="13"/>
        <v>0</v>
      </c>
    </row>
    <row r="847" spans="1:8" ht="13.5" x14ac:dyDescent="0.25">
      <c r="A847" s="11"/>
      <c r="B847" s="10">
        <v>43535</v>
      </c>
      <c r="C847" s="2">
        <v>1.01</v>
      </c>
      <c r="D847" s="2">
        <v>1.01</v>
      </c>
      <c r="E847" s="2">
        <v>38597</v>
      </c>
      <c r="F847" s="2">
        <v>1.0103</v>
      </c>
      <c r="G847" s="2">
        <v>38994.549099999997</v>
      </c>
      <c r="H847" s="15">
        <f t="shared" si="13"/>
        <v>-1.9417475728155355E-2</v>
      </c>
    </row>
    <row r="848" spans="1:8" ht="13.5" x14ac:dyDescent="0.25">
      <c r="A848" s="11"/>
      <c r="B848" s="10">
        <v>43536</v>
      </c>
      <c r="C848" s="2">
        <v>1.02</v>
      </c>
      <c r="D848" s="2">
        <v>1.02</v>
      </c>
      <c r="E848" s="2">
        <v>86134</v>
      </c>
      <c r="F848" s="2">
        <v>1.0108999999999999</v>
      </c>
      <c r="G848" s="2">
        <v>87072.8606</v>
      </c>
      <c r="H848" s="15">
        <f t="shared" si="13"/>
        <v>9.9009900990099098E-3</v>
      </c>
    </row>
    <row r="849" spans="1:8" ht="13.5" x14ac:dyDescent="0.25">
      <c r="A849" s="11"/>
      <c r="B849" s="10">
        <v>43537</v>
      </c>
      <c r="C849" s="2">
        <v>1.02</v>
      </c>
      <c r="D849" s="2">
        <v>1.02</v>
      </c>
      <c r="E849" s="2">
        <v>31472</v>
      </c>
      <c r="F849" s="2">
        <v>1.0113000000000001</v>
      </c>
      <c r="G849" s="2">
        <v>31827.633600000001</v>
      </c>
      <c r="H849" s="15">
        <f t="shared" si="13"/>
        <v>0</v>
      </c>
    </row>
    <row r="850" spans="1:8" ht="13.5" x14ac:dyDescent="0.25">
      <c r="A850" s="11"/>
      <c r="B850" s="10">
        <v>43538</v>
      </c>
      <c r="C850" s="2">
        <v>1.04</v>
      </c>
      <c r="D850" s="2">
        <v>1.04</v>
      </c>
      <c r="E850" s="2">
        <v>11305</v>
      </c>
      <c r="F850" s="2">
        <v>1.0390999999999999</v>
      </c>
      <c r="G850" s="2">
        <v>11747.0255</v>
      </c>
      <c r="H850" s="15">
        <f t="shared" si="13"/>
        <v>1.9607843137254919E-2</v>
      </c>
    </row>
    <row r="851" spans="1:8" ht="13.5" x14ac:dyDescent="0.25">
      <c r="A851" s="11"/>
      <c r="B851" s="10">
        <v>43539</v>
      </c>
      <c r="C851" s="2">
        <v>1.04</v>
      </c>
      <c r="D851" s="2">
        <v>1.04</v>
      </c>
      <c r="E851" s="2">
        <v>22871</v>
      </c>
      <c r="F851" s="2">
        <v>1.0258</v>
      </c>
      <c r="G851" s="2">
        <v>23461.071800000002</v>
      </c>
      <c r="H851" s="15">
        <f t="shared" si="13"/>
        <v>0</v>
      </c>
    </row>
    <row r="852" spans="1:8" ht="13.5" x14ac:dyDescent="0.25">
      <c r="A852" s="11"/>
      <c r="B852" s="10">
        <v>43542</v>
      </c>
      <c r="C852" s="2">
        <v>1.06</v>
      </c>
      <c r="D852" s="2">
        <v>1.06</v>
      </c>
      <c r="E852" s="2">
        <v>31185</v>
      </c>
      <c r="F852" s="2">
        <v>1.0524</v>
      </c>
      <c r="G852" s="2">
        <v>32819.093999999997</v>
      </c>
      <c r="H852" s="15">
        <f t="shared" si="13"/>
        <v>1.9230769230769246E-2</v>
      </c>
    </row>
    <row r="853" spans="1:8" ht="13.5" x14ac:dyDescent="0.25">
      <c r="A853" s="11"/>
      <c r="B853" s="10">
        <v>43543</v>
      </c>
      <c r="C853" s="2">
        <v>1.1000000000000001</v>
      </c>
      <c r="D853" s="2">
        <v>1.1000000000000001</v>
      </c>
      <c r="E853" s="2">
        <v>118815</v>
      </c>
      <c r="F853" s="2">
        <v>1.0773999999999999</v>
      </c>
      <c r="G853" s="2">
        <v>128011.281</v>
      </c>
      <c r="H853" s="15">
        <f t="shared" si="13"/>
        <v>3.7735849056603807E-2</v>
      </c>
    </row>
    <row r="854" spans="1:8" ht="13.5" x14ac:dyDescent="0.25">
      <c r="A854" s="11"/>
      <c r="B854" s="10">
        <v>43545</v>
      </c>
      <c r="C854" s="2">
        <v>1.1200000000000001</v>
      </c>
      <c r="D854" s="2">
        <v>1.1200000000000001</v>
      </c>
      <c r="E854" s="2">
        <v>184911</v>
      </c>
      <c r="F854" s="2">
        <v>1.1232</v>
      </c>
      <c r="G854" s="2">
        <v>207692.03520000001</v>
      </c>
      <c r="H854" s="15">
        <f t="shared" si="13"/>
        <v>1.8181818181818195E-2</v>
      </c>
    </row>
    <row r="855" spans="1:8" ht="13.5" x14ac:dyDescent="0.25">
      <c r="A855" s="11"/>
      <c r="B855" s="10">
        <v>43546</v>
      </c>
      <c r="C855" s="2">
        <v>1.08</v>
      </c>
      <c r="D855" s="2">
        <v>1.08</v>
      </c>
      <c r="E855" s="2">
        <v>37867</v>
      </c>
      <c r="F855" s="2">
        <v>1.0763</v>
      </c>
      <c r="G855" s="2">
        <v>40756.252099999998</v>
      </c>
      <c r="H855" s="15">
        <f t="shared" si="13"/>
        <v>-3.571428571428574E-2</v>
      </c>
    </row>
    <row r="856" spans="1:8" ht="13.5" x14ac:dyDescent="0.25">
      <c r="A856" s="11"/>
      <c r="B856" s="10">
        <v>43549</v>
      </c>
      <c r="C856" s="2">
        <v>1.05</v>
      </c>
      <c r="D856" s="2">
        <v>1.05</v>
      </c>
      <c r="E856" s="2">
        <v>71887</v>
      </c>
      <c r="F856" s="2">
        <v>1.0506</v>
      </c>
      <c r="G856" s="2">
        <v>75524.482199999999</v>
      </c>
      <c r="H856" s="15">
        <f t="shared" si="13"/>
        <v>-2.7777777777777801E-2</v>
      </c>
    </row>
    <row r="857" spans="1:8" ht="13.5" x14ac:dyDescent="0.25">
      <c r="A857" s="11"/>
      <c r="B857" s="10">
        <v>43550</v>
      </c>
      <c r="C857" s="2">
        <v>1.03</v>
      </c>
      <c r="D857" s="2">
        <v>1.03</v>
      </c>
      <c r="E857" s="2">
        <v>36785</v>
      </c>
      <c r="F857" s="2">
        <v>1.0227999999999999</v>
      </c>
      <c r="G857" s="2">
        <v>37623.697999999997</v>
      </c>
      <c r="H857" s="15">
        <f t="shared" si="13"/>
        <v>-1.9047619047619063E-2</v>
      </c>
    </row>
    <row r="858" spans="1:8" ht="13.5" x14ac:dyDescent="0.25">
      <c r="A858" s="11"/>
      <c r="B858" s="10">
        <v>43551</v>
      </c>
      <c r="C858" s="2">
        <v>1.02</v>
      </c>
      <c r="D858" s="2">
        <v>1.02</v>
      </c>
      <c r="E858" s="2">
        <v>47905</v>
      </c>
      <c r="F858" s="2">
        <v>1.0138</v>
      </c>
      <c r="G858" s="2">
        <v>48566.089</v>
      </c>
      <c r="H858" s="15">
        <f t="shared" si="13"/>
        <v>-9.7087378640776777E-3</v>
      </c>
    </row>
    <row r="859" spans="1:8" ht="13.5" x14ac:dyDescent="0.25">
      <c r="A859" s="11"/>
      <c r="B859" s="10">
        <v>43552</v>
      </c>
      <c r="C859" s="2">
        <v>1.03</v>
      </c>
      <c r="D859" s="2">
        <v>1.03</v>
      </c>
      <c r="E859" s="2">
        <v>29458</v>
      </c>
      <c r="F859" s="2">
        <v>1.0152000000000001</v>
      </c>
      <c r="G859" s="2">
        <v>29905.761600000002</v>
      </c>
      <c r="H859" s="15">
        <f t="shared" si="13"/>
        <v>9.8039215686274595E-3</v>
      </c>
    </row>
    <row r="860" spans="1:8" ht="13.5" x14ac:dyDescent="0.25">
      <c r="A860" s="11"/>
      <c r="B860" s="10">
        <v>43553</v>
      </c>
      <c r="C860" s="2">
        <v>1.02</v>
      </c>
      <c r="D860" s="2">
        <v>1.02</v>
      </c>
      <c r="E860" s="2">
        <v>41087</v>
      </c>
      <c r="F860" s="2">
        <v>1.0112000000000001</v>
      </c>
      <c r="G860" s="2">
        <v>41547.174400000004</v>
      </c>
      <c r="H860" s="15">
        <f t="shared" si="13"/>
        <v>-9.7087378640776777E-3</v>
      </c>
    </row>
    <row r="861" spans="1:8" ht="13.5" x14ac:dyDescent="0.25">
      <c r="A861" s="11"/>
      <c r="B861" s="10">
        <v>43556</v>
      </c>
      <c r="C861" s="2">
        <v>1.03</v>
      </c>
      <c r="D861" s="2">
        <v>1.03</v>
      </c>
      <c r="E861" s="2">
        <v>63552</v>
      </c>
      <c r="F861" s="2">
        <v>1.0228999999999999</v>
      </c>
      <c r="G861" s="2">
        <v>65007.340799999998</v>
      </c>
      <c r="H861" s="15">
        <f t="shared" si="13"/>
        <v>9.8039215686274595E-3</v>
      </c>
    </row>
    <row r="862" spans="1:8" ht="13.5" x14ac:dyDescent="0.25">
      <c r="A862" s="11"/>
      <c r="B862" s="10">
        <v>43557</v>
      </c>
      <c r="C862" s="2">
        <v>1.05</v>
      </c>
      <c r="D862" s="2">
        <v>1.05</v>
      </c>
      <c r="E862" s="2">
        <v>19755</v>
      </c>
      <c r="F862" s="2">
        <v>1.0401</v>
      </c>
      <c r="G862" s="2">
        <v>20547.175500000001</v>
      </c>
      <c r="H862" s="15">
        <f t="shared" si="13"/>
        <v>1.9417475728155355E-2</v>
      </c>
    </row>
    <row r="863" spans="1:8" ht="13.5" x14ac:dyDescent="0.25">
      <c r="A863" s="11"/>
      <c r="B863" s="10">
        <v>43558</v>
      </c>
      <c r="C863" s="2">
        <v>1.05</v>
      </c>
      <c r="D863" s="2">
        <v>1.05</v>
      </c>
      <c r="E863" s="2">
        <v>27184</v>
      </c>
      <c r="F863" s="2">
        <v>1.0463</v>
      </c>
      <c r="G863" s="2">
        <v>28442.619200000001</v>
      </c>
      <c r="H863" s="15">
        <f t="shared" si="13"/>
        <v>0</v>
      </c>
    </row>
    <row r="864" spans="1:8" ht="13.5" x14ac:dyDescent="0.25">
      <c r="A864" s="11"/>
      <c r="B864" s="10">
        <v>43559</v>
      </c>
      <c r="C864" s="2">
        <v>1.04</v>
      </c>
      <c r="D864" s="2">
        <v>1.04</v>
      </c>
      <c r="E864" s="2">
        <v>17802</v>
      </c>
      <c r="F864" s="2">
        <v>1.0375000000000001</v>
      </c>
      <c r="G864" s="2">
        <v>18469.575000000001</v>
      </c>
      <c r="H864" s="15">
        <f t="shared" si="13"/>
        <v>-9.5238095238095316E-3</v>
      </c>
    </row>
    <row r="865" spans="1:8" ht="13.5" x14ac:dyDescent="0.25">
      <c r="A865" s="11"/>
      <c r="B865" s="10">
        <v>43560</v>
      </c>
      <c r="C865" s="2">
        <v>1.04</v>
      </c>
      <c r="D865" s="2">
        <v>1.04</v>
      </c>
      <c r="E865" s="2">
        <v>84892</v>
      </c>
      <c r="F865" s="2">
        <v>1.024</v>
      </c>
      <c r="G865" s="2">
        <v>86929.407999999996</v>
      </c>
      <c r="H865" s="15">
        <f t="shared" si="13"/>
        <v>0</v>
      </c>
    </row>
    <row r="866" spans="1:8" ht="13.5" x14ac:dyDescent="0.25">
      <c r="A866" s="11"/>
      <c r="B866" s="10">
        <v>43563</v>
      </c>
      <c r="C866" s="2">
        <v>1.03</v>
      </c>
      <c r="D866" s="2">
        <v>1.03</v>
      </c>
      <c r="E866" s="2">
        <v>28006</v>
      </c>
      <c r="F866" s="2">
        <v>1.0206999999999999</v>
      </c>
      <c r="G866" s="2">
        <v>28585.724200000001</v>
      </c>
      <c r="H866" s="15">
        <f t="shared" si="13"/>
        <v>-9.6153846153846229E-3</v>
      </c>
    </row>
    <row r="867" spans="1:8" ht="13.5" x14ac:dyDescent="0.25">
      <c r="A867" s="11"/>
      <c r="B867" s="10">
        <v>43565</v>
      </c>
      <c r="C867" s="2">
        <v>1.04</v>
      </c>
      <c r="D867" s="2">
        <v>1.04</v>
      </c>
      <c r="E867" s="2">
        <v>9682</v>
      </c>
      <c r="F867" s="2">
        <v>1.0306</v>
      </c>
      <c r="G867" s="2">
        <v>9978.2692000000006</v>
      </c>
      <c r="H867" s="15">
        <f t="shared" si="13"/>
        <v>9.7087378640776777E-3</v>
      </c>
    </row>
    <row r="868" spans="1:8" ht="13.5" x14ac:dyDescent="0.25">
      <c r="A868" s="11"/>
      <c r="B868" s="10">
        <v>43566</v>
      </c>
      <c r="C868" s="2">
        <v>1.03</v>
      </c>
      <c r="D868" s="2">
        <v>1.03</v>
      </c>
      <c r="E868" s="2">
        <v>13486</v>
      </c>
      <c r="F868" s="2">
        <v>1.0225</v>
      </c>
      <c r="G868" s="2">
        <v>13789.434999999999</v>
      </c>
      <c r="H868" s="15">
        <f t="shared" si="13"/>
        <v>-9.6153846153846229E-3</v>
      </c>
    </row>
    <row r="869" spans="1:8" ht="13.5" x14ac:dyDescent="0.25">
      <c r="A869" s="11"/>
      <c r="B869" s="10">
        <v>43567</v>
      </c>
      <c r="C869" s="2">
        <v>1.06</v>
      </c>
      <c r="D869" s="2">
        <v>1.06</v>
      </c>
      <c r="E869" s="2">
        <v>25519</v>
      </c>
      <c r="F869" s="2">
        <v>1.0383</v>
      </c>
      <c r="G869" s="2">
        <v>26496.377700000001</v>
      </c>
      <c r="H869" s="15">
        <f t="shared" si="13"/>
        <v>2.9126213592233035E-2</v>
      </c>
    </row>
    <row r="870" spans="1:8" ht="13.5" x14ac:dyDescent="0.25">
      <c r="A870" s="11"/>
      <c r="B870" s="10">
        <v>43570</v>
      </c>
      <c r="C870" s="2">
        <v>1.07</v>
      </c>
      <c r="D870" s="2">
        <v>1.07</v>
      </c>
      <c r="E870" s="2">
        <v>68905</v>
      </c>
      <c r="F870" s="2">
        <v>1.0550999999999999</v>
      </c>
      <c r="G870" s="2">
        <v>72701.665500000003</v>
      </c>
      <c r="H870" s="15">
        <f t="shared" si="13"/>
        <v>9.4339622641509517E-3</v>
      </c>
    </row>
    <row r="871" spans="1:8" ht="13.5" x14ac:dyDescent="0.25">
      <c r="A871" s="11"/>
      <c r="B871" s="10">
        <v>43571</v>
      </c>
      <c r="C871" s="2">
        <v>1.1200000000000001</v>
      </c>
      <c r="D871" s="2">
        <v>1.1200000000000001</v>
      </c>
      <c r="E871" s="2">
        <v>236701</v>
      </c>
      <c r="F871" s="2">
        <v>1.1142000000000001</v>
      </c>
      <c r="G871" s="2">
        <v>263732.25420000002</v>
      </c>
      <c r="H871" s="15">
        <f t="shared" si="13"/>
        <v>4.6728971962616862E-2</v>
      </c>
    </row>
    <row r="872" spans="1:8" ht="13.5" x14ac:dyDescent="0.25">
      <c r="A872" s="11"/>
      <c r="B872" s="10">
        <v>43572</v>
      </c>
      <c r="C872" s="2">
        <v>1.0900000000000001</v>
      </c>
      <c r="D872" s="2">
        <v>1.0900000000000001</v>
      </c>
      <c r="E872" s="2">
        <v>43665</v>
      </c>
      <c r="F872" s="2">
        <v>1.1127</v>
      </c>
      <c r="G872" s="2">
        <v>48586.0455</v>
      </c>
      <c r="H872" s="15">
        <f t="shared" si="13"/>
        <v>-2.6785714285714309E-2</v>
      </c>
    </row>
    <row r="873" spans="1:8" ht="13.5" x14ac:dyDescent="0.25">
      <c r="A873" s="11"/>
      <c r="B873" s="10">
        <v>43573</v>
      </c>
      <c r="C873" s="2">
        <v>1.0900000000000001</v>
      </c>
      <c r="D873" s="2">
        <v>1.0900000000000001</v>
      </c>
      <c r="E873" s="2">
        <v>11280</v>
      </c>
      <c r="F873" s="2">
        <v>1.0869</v>
      </c>
      <c r="G873" s="2">
        <v>12260.232</v>
      </c>
      <c r="H873" s="15">
        <f t="shared" si="13"/>
        <v>0</v>
      </c>
    </row>
    <row r="874" spans="1:8" ht="13.5" x14ac:dyDescent="0.25">
      <c r="A874" s="11"/>
      <c r="B874" s="10">
        <v>43574</v>
      </c>
      <c r="C874" s="2">
        <v>1.1000000000000001</v>
      </c>
      <c r="D874" s="2">
        <v>1.1000000000000001</v>
      </c>
      <c r="E874" s="2">
        <v>19462</v>
      </c>
      <c r="F874" s="2">
        <v>1.0935999999999999</v>
      </c>
      <c r="G874" s="2">
        <v>21283.643199999999</v>
      </c>
      <c r="H874" s="15">
        <f t="shared" si="13"/>
        <v>9.174311926605512E-3</v>
      </c>
    </row>
    <row r="875" spans="1:8" ht="13.5" x14ac:dyDescent="0.25">
      <c r="A875" s="11"/>
      <c r="B875" s="10">
        <v>43577</v>
      </c>
      <c r="C875" s="2">
        <v>1.1000000000000001</v>
      </c>
      <c r="D875" s="2">
        <v>1.1000000000000001</v>
      </c>
      <c r="E875" s="2">
        <v>19538</v>
      </c>
      <c r="F875" s="2">
        <v>1.0839000000000001</v>
      </c>
      <c r="G875" s="2">
        <v>21177.2382</v>
      </c>
      <c r="H875" s="15">
        <f t="shared" si="13"/>
        <v>0</v>
      </c>
    </row>
    <row r="876" spans="1:8" ht="13.5" x14ac:dyDescent="0.25">
      <c r="A876" s="11"/>
      <c r="B876" s="10">
        <v>43578</v>
      </c>
      <c r="C876" s="2">
        <v>1.1200000000000001</v>
      </c>
      <c r="D876" s="2">
        <v>1.1200000000000001</v>
      </c>
      <c r="E876" s="2">
        <v>160462</v>
      </c>
      <c r="F876" s="2">
        <v>1.0992999999999999</v>
      </c>
      <c r="G876" s="2">
        <v>176395.87659999999</v>
      </c>
      <c r="H876" s="15">
        <f t="shared" si="13"/>
        <v>1.8181818181818195E-2</v>
      </c>
    </row>
    <row r="877" spans="1:8" ht="13.5" x14ac:dyDescent="0.25">
      <c r="A877" s="11"/>
      <c r="B877" s="10">
        <v>43579</v>
      </c>
      <c r="C877" s="2">
        <v>1.0900000000000001</v>
      </c>
      <c r="D877" s="2">
        <v>1.0900000000000001</v>
      </c>
      <c r="E877" s="2">
        <v>189729</v>
      </c>
      <c r="F877" s="2">
        <v>1.0962000000000001</v>
      </c>
      <c r="G877" s="2">
        <v>207980.92980000001</v>
      </c>
      <c r="H877" s="15">
        <f t="shared" si="13"/>
        <v>-2.6785714285714309E-2</v>
      </c>
    </row>
    <row r="878" spans="1:8" ht="13.5" x14ac:dyDescent="0.25">
      <c r="A878" s="11"/>
      <c r="B878" s="10">
        <v>43580</v>
      </c>
      <c r="C878" s="2">
        <v>1.07</v>
      </c>
      <c r="D878" s="2">
        <v>1.07</v>
      </c>
      <c r="E878" s="2">
        <v>41569</v>
      </c>
      <c r="F878" s="2">
        <v>1.0640000000000001</v>
      </c>
      <c r="G878" s="2">
        <v>44229.415999999997</v>
      </c>
      <c r="H878" s="15">
        <f t="shared" si="13"/>
        <v>-1.8348623853211024E-2</v>
      </c>
    </row>
    <row r="879" spans="1:8" ht="13.5" x14ac:dyDescent="0.25">
      <c r="A879" s="11"/>
      <c r="B879" s="10">
        <v>43581</v>
      </c>
      <c r="C879" s="2">
        <v>1.07</v>
      </c>
      <c r="D879" s="2">
        <v>1.07</v>
      </c>
      <c r="E879" s="2">
        <v>36144</v>
      </c>
      <c r="F879" s="2">
        <v>1.0532999999999999</v>
      </c>
      <c r="G879" s="2">
        <v>38070.475200000001</v>
      </c>
      <c r="H879" s="15">
        <f t="shared" si="13"/>
        <v>0</v>
      </c>
    </row>
    <row r="880" spans="1:8" ht="13.5" x14ac:dyDescent="0.25">
      <c r="A880" s="11"/>
      <c r="B880" s="10">
        <v>43584</v>
      </c>
      <c r="C880" s="2">
        <v>1.05</v>
      </c>
      <c r="D880" s="2">
        <v>1.05</v>
      </c>
      <c r="E880" s="2">
        <v>58041</v>
      </c>
      <c r="F880" s="2">
        <v>1.0457000000000001</v>
      </c>
      <c r="G880" s="2">
        <v>60693.473700000002</v>
      </c>
      <c r="H880" s="15">
        <f t="shared" si="13"/>
        <v>-1.8691588785046745E-2</v>
      </c>
    </row>
    <row r="881" spans="1:8" ht="13.5" x14ac:dyDescent="0.25">
      <c r="A881" s="11"/>
      <c r="B881" s="10">
        <v>43585</v>
      </c>
      <c r="C881" s="2">
        <v>1.06</v>
      </c>
      <c r="D881" s="2">
        <v>1.06</v>
      </c>
      <c r="E881" s="2">
        <v>25769</v>
      </c>
      <c r="F881" s="2">
        <v>1.0412999999999999</v>
      </c>
      <c r="G881" s="2">
        <v>26833.259699999999</v>
      </c>
      <c r="H881" s="15">
        <f t="shared" si="13"/>
        <v>9.5238095238095316E-3</v>
      </c>
    </row>
    <row r="882" spans="1:8" ht="13.5" x14ac:dyDescent="0.25">
      <c r="A882" s="11"/>
      <c r="B882" s="10">
        <v>43587</v>
      </c>
      <c r="C882" s="2">
        <v>1.06</v>
      </c>
      <c r="D882" s="2">
        <v>1.06</v>
      </c>
      <c r="E882" s="2">
        <v>860</v>
      </c>
      <c r="F882" s="2">
        <v>1.0750999999999999</v>
      </c>
      <c r="G882" s="2">
        <v>924.58600000000001</v>
      </c>
      <c r="H882" s="15">
        <f t="shared" si="13"/>
        <v>0</v>
      </c>
    </row>
    <row r="883" spans="1:8" ht="13.5" x14ac:dyDescent="0.25">
      <c r="A883" s="11"/>
      <c r="B883" s="10">
        <v>43588</v>
      </c>
      <c r="C883" s="2">
        <v>1.05</v>
      </c>
      <c r="D883" s="2">
        <v>1.05</v>
      </c>
      <c r="E883" s="2">
        <v>31814</v>
      </c>
      <c r="F883" s="2">
        <v>1.0408999999999999</v>
      </c>
      <c r="G883" s="2">
        <v>33115.192600000002</v>
      </c>
      <c r="H883" s="15">
        <f t="shared" si="13"/>
        <v>-9.4339622641509517E-3</v>
      </c>
    </row>
    <row r="884" spans="1:8" ht="13.5" x14ac:dyDescent="0.25">
      <c r="A884" s="11"/>
      <c r="B884" s="10">
        <v>43591</v>
      </c>
      <c r="C884" s="2">
        <v>1.05</v>
      </c>
      <c r="D884" s="2">
        <v>1.05</v>
      </c>
      <c r="E884" s="2">
        <v>23434</v>
      </c>
      <c r="F884" s="2">
        <v>1.0336000000000001</v>
      </c>
      <c r="G884" s="2">
        <v>24221.382399999999</v>
      </c>
      <c r="H884" s="15">
        <f t="shared" si="13"/>
        <v>0</v>
      </c>
    </row>
    <row r="885" spans="1:8" ht="13.5" x14ac:dyDescent="0.25">
      <c r="A885" s="11"/>
      <c r="B885" s="10">
        <v>43592</v>
      </c>
      <c r="C885" s="2">
        <v>1.01</v>
      </c>
      <c r="D885" s="2">
        <v>1.01</v>
      </c>
      <c r="E885" s="2">
        <v>97696</v>
      </c>
      <c r="F885" s="2">
        <v>1.022</v>
      </c>
      <c r="G885" s="2">
        <v>99845.312000000005</v>
      </c>
      <c r="H885" s="15">
        <f t="shared" si="13"/>
        <v>-3.8095238095238126E-2</v>
      </c>
    </row>
    <row r="886" spans="1:8" ht="13.5" x14ac:dyDescent="0.25">
      <c r="A886" s="11"/>
      <c r="B886" s="10">
        <v>43593</v>
      </c>
      <c r="C886" s="2">
        <v>1.02</v>
      </c>
      <c r="D886" s="2">
        <v>1.02</v>
      </c>
      <c r="E886" s="2">
        <v>54213</v>
      </c>
      <c r="F886" s="2">
        <v>1.0182</v>
      </c>
      <c r="G886" s="2">
        <v>55199.676599999999</v>
      </c>
      <c r="H886" s="15">
        <f t="shared" si="13"/>
        <v>9.9009900990099098E-3</v>
      </c>
    </row>
    <row r="887" spans="1:8" ht="13.5" x14ac:dyDescent="0.25">
      <c r="A887" s="11"/>
      <c r="B887" s="10">
        <v>43594</v>
      </c>
      <c r="C887" s="2">
        <v>1.02</v>
      </c>
      <c r="D887" s="2">
        <v>1.02</v>
      </c>
      <c r="E887" s="2">
        <v>18661</v>
      </c>
      <c r="F887" s="2">
        <v>1.0156000000000001</v>
      </c>
      <c r="G887" s="2">
        <v>18952.1116</v>
      </c>
      <c r="H887" s="15">
        <f t="shared" si="13"/>
        <v>0</v>
      </c>
    </row>
    <row r="888" spans="1:8" ht="13.5" x14ac:dyDescent="0.25">
      <c r="A888" s="11"/>
      <c r="B888" s="10">
        <v>43595</v>
      </c>
      <c r="C888" s="2">
        <v>1.04</v>
      </c>
      <c r="D888" s="2">
        <v>1.04</v>
      </c>
      <c r="E888" s="2">
        <v>2052</v>
      </c>
      <c r="F888" s="2">
        <v>1.0205</v>
      </c>
      <c r="G888" s="2">
        <v>2094.0659999999998</v>
      </c>
      <c r="H888" s="15">
        <f t="shared" si="13"/>
        <v>1.9607843137254919E-2</v>
      </c>
    </row>
    <row r="889" spans="1:8" ht="13.5" x14ac:dyDescent="0.25">
      <c r="A889" s="11"/>
      <c r="B889" s="10">
        <v>43598</v>
      </c>
      <c r="C889" s="2">
        <v>1.03</v>
      </c>
      <c r="D889" s="2">
        <v>1.03</v>
      </c>
      <c r="E889" s="2">
        <v>63526</v>
      </c>
      <c r="F889" s="2">
        <v>1.0246999999999999</v>
      </c>
      <c r="G889" s="2">
        <v>65095.092199999999</v>
      </c>
      <c r="H889" s="15">
        <f t="shared" si="13"/>
        <v>-9.6153846153846229E-3</v>
      </c>
    </row>
    <row r="890" spans="1:8" ht="13.5" x14ac:dyDescent="0.25">
      <c r="A890" s="11"/>
      <c r="B890" s="10">
        <v>43599</v>
      </c>
      <c r="C890" s="2">
        <v>1.02</v>
      </c>
      <c r="D890" s="2">
        <v>1.02</v>
      </c>
      <c r="E890" s="2">
        <v>41329</v>
      </c>
      <c r="F890" s="2">
        <v>1.0173000000000001</v>
      </c>
      <c r="G890" s="2">
        <v>42043.991699999999</v>
      </c>
      <c r="H890" s="15">
        <f t="shared" si="13"/>
        <v>-9.7087378640776777E-3</v>
      </c>
    </row>
    <row r="891" spans="1:8" ht="13.5" x14ac:dyDescent="0.25">
      <c r="A891" s="11"/>
      <c r="B891" s="10">
        <v>43600</v>
      </c>
      <c r="C891" s="2">
        <v>1.03</v>
      </c>
      <c r="D891" s="2">
        <v>1.03</v>
      </c>
      <c r="E891" s="2">
        <v>21047</v>
      </c>
      <c r="F891" s="2">
        <v>1.0136000000000001</v>
      </c>
      <c r="G891" s="2">
        <v>21333.2392</v>
      </c>
      <c r="H891" s="15">
        <f t="shared" si="13"/>
        <v>9.8039215686274595E-3</v>
      </c>
    </row>
    <row r="892" spans="1:8" ht="13.5" x14ac:dyDescent="0.25">
      <c r="A892" s="11"/>
      <c r="B892" s="10">
        <v>43601</v>
      </c>
      <c r="C892" s="2">
        <v>1.03</v>
      </c>
      <c r="D892" s="2">
        <v>1.03</v>
      </c>
      <c r="E892" s="2">
        <v>11076</v>
      </c>
      <c r="F892" s="2">
        <v>1.0192000000000001</v>
      </c>
      <c r="G892" s="2">
        <v>11288.6592</v>
      </c>
      <c r="H892" s="15">
        <f t="shared" si="13"/>
        <v>0</v>
      </c>
    </row>
    <row r="893" spans="1:8" ht="13.5" x14ac:dyDescent="0.25">
      <c r="A893" s="11"/>
      <c r="B893" s="10">
        <v>43602</v>
      </c>
      <c r="C893" s="2">
        <v>1.05</v>
      </c>
      <c r="D893" s="2">
        <v>1.05</v>
      </c>
      <c r="E893" s="2">
        <v>39087</v>
      </c>
      <c r="F893" s="2">
        <v>1.0330999999999999</v>
      </c>
      <c r="G893" s="2">
        <v>40380.779699999999</v>
      </c>
      <c r="H893" s="15">
        <f t="shared" si="13"/>
        <v>1.9417475728155355E-2</v>
      </c>
    </row>
    <row r="894" spans="1:8" ht="13.5" x14ac:dyDescent="0.25">
      <c r="A894" s="11"/>
      <c r="B894" s="10">
        <v>43605</v>
      </c>
      <c r="C894" s="2">
        <v>1.04</v>
      </c>
      <c r="D894" s="2">
        <v>1.04</v>
      </c>
      <c r="E894" s="2">
        <v>24115</v>
      </c>
      <c r="F894" s="2">
        <v>1.0262</v>
      </c>
      <c r="G894" s="2">
        <v>24746.812999999998</v>
      </c>
      <c r="H894" s="15">
        <f t="shared" si="13"/>
        <v>-9.5238095238095316E-3</v>
      </c>
    </row>
    <row r="895" spans="1:8" ht="13.5" x14ac:dyDescent="0.25">
      <c r="A895" s="11"/>
      <c r="B895" s="10">
        <v>43606</v>
      </c>
      <c r="C895" s="2">
        <v>1.05</v>
      </c>
      <c r="D895" s="2">
        <v>1.05</v>
      </c>
      <c r="E895" s="2">
        <v>28264</v>
      </c>
      <c r="F895" s="2">
        <v>1.0527</v>
      </c>
      <c r="G895" s="2">
        <v>29753.5128</v>
      </c>
      <c r="H895" s="15">
        <f t="shared" si="13"/>
        <v>9.6153846153846229E-3</v>
      </c>
    </row>
    <row r="896" spans="1:8" ht="13.5" x14ac:dyDescent="0.25">
      <c r="A896" s="11"/>
      <c r="B896" s="10">
        <v>43607</v>
      </c>
      <c r="C896" s="2">
        <v>1.06</v>
      </c>
      <c r="D896" s="2">
        <v>1.06</v>
      </c>
      <c r="E896" s="2">
        <v>24033</v>
      </c>
      <c r="F896" s="2">
        <v>1.0660000000000001</v>
      </c>
      <c r="G896" s="2">
        <v>25619.178</v>
      </c>
      <c r="H896" s="15">
        <f t="shared" si="13"/>
        <v>9.5238095238095316E-3</v>
      </c>
    </row>
    <row r="897" spans="1:8" ht="13.5" x14ac:dyDescent="0.25">
      <c r="A897" s="11"/>
      <c r="B897" s="10">
        <v>43608</v>
      </c>
      <c r="C897" s="2">
        <v>1.06</v>
      </c>
      <c r="D897" s="2">
        <v>1.06</v>
      </c>
      <c r="E897" s="2">
        <v>17369</v>
      </c>
      <c r="F897" s="2">
        <v>1.0465</v>
      </c>
      <c r="G897" s="2">
        <v>18176.658500000001</v>
      </c>
      <c r="H897" s="15">
        <f t="shared" si="13"/>
        <v>0</v>
      </c>
    </row>
    <row r="898" spans="1:8" ht="13.5" x14ac:dyDescent="0.25">
      <c r="A898" s="11"/>
      <c r="B898" s="10">
        <v>43609</v>
      </c>
      <c r="C898" s="2">
        <v>1.06</v>
      </c>
      <c r="D898" s="2">
        <v>1.06</v>
      </c>
      <c r="E898" s="2">
        <v>7541</v>
      </c>
      <c r="F898" s="2">
        <v>1.0422</v>
      </c>
      <c r="G898" s="2">
        <v>7859.2302</v>
      </c>
      <c r="H898" s="15">
        <f t="shared" si="13"/>
        <v>0</v>
      </c>
    </row>
    <row r="899" spans="1:8" ht="13.5" x14ac:dyDescent="0.25">
      <c r="A899" s="11"/>
      <c r="B899" s="10">
        <v>43612</v>
      </c>
      <c r="C899" s="2">
        <v>1.07</v>
      </c>
      <c r="D899" s="2">
        <v>1.07</v>
      </c>
      <c r="E899" s="2">
        <v>12971</v>
      </c>
      <c r="F899" s="2">
        <v>1.0564</v>
      </c>
      <c r="G899" s="2">
        <v>13702.564399999999</v>
      </c>
      <c r="H899" s="15">
        <f t="shared" si="13"/>
        <v>9.4339622641509517E-3</v>
      </c>
    </row>
    <row r="900" spans="1:8" ht="13.5" x14ac:dyDescent="0.25">
      <c r="A900" s="11"/>
      <c r="B900" s="10">
        <v>43613</v>
      </c>
      <c r="C900" s="2">
        <v>1.07</v>
      </c>
      <c r="D900" s="2">
        <v>1.07</v>
      </c>
      <c r="E900" s="2">
        <v>57471</v>
      </c>
      <c r="F900" s="2">
        <v>1.0510999999999999</v>
      </c>
      <c r="G900" s="2">
        <v>60407.768100000001</v>
      </c>
      <c r="H900" s="15">
        <f t="shared" si="13"/>
        <v>0</v>
      </c>
    </row>
    <row r="901" spans="1:8" ht="13.5" x14ac:dyDescent="0.25">
      <c r="A901" s="11"/>
      <c r="B901" s="10">
        <v>43614</v>
      </c>
      <c r="C901" s="2">
        <v>1.04</v>
      </c>
      <c r="D901" s="2">
        <v>1.04</v>
      </c>
      <c r="E901" s="2">
        <v>18801</v>
      </c>
      <c r="F901" s="2">
        <v>1.0437000000000001</v>
      </c>
      <c r="G901" s="2">
        <v>19622.6037</v>
      </c>
      <c r="H901" s="15">
        <f t="shared" si="13"/>
        <v>-2.8037383177570117E-2</v>
      </c>
    </row>
    <row r="902" spans="1:8" ht="13.5" x14ac:dyDescent="0.25">
      <c r="A902" s="11"/>
      <c r="B902" s="10">
        <v>43615</v>
      </c>
      <c r="C902" s="2">
        <v>1.07</v>
      </c>
      <c r="D902" s="2">
        <v>1.07</v>
      </c>
      <c r="E902" s="2">
        <v>69144</v>
      </c>
      <c r="F902" s="2">
        <v>1.0591999999999999</v>
      </c>
      <c r="G902" s="2">
        <v>73237.324800000002</v>
      </c>
      <c r="H902" s="15">
        <f t="shared" si="13"/>
        <v>2.8846153846153872E-2</v>
      </c>
    </row>
    <row r="903" spans="1:8" ht="13.5" x14ac:dyDescent="0.25">
      <c r="A903" s="11"/>
      <c r="B903" s="10">
        <v>43616</v>
      </c>
      <c r="C903" s="2">
        <v>1.04</v>
      </c>
      <c r="D903" s="2">
        <v>1.04</v>
      </c>
      <c r="E903" s="2">
        <v>48540</v>
      </c>
      <c r="F903" s="2">
        <v>1.0488</v>
      </c>
      <c r="G903" s="2">
        <v>50908.752</v>
      </c>
      <c r="H903" s="15">
        <f t="shared" ref="H903:H966" si="14">(D903-D902)/D902</f>
        <v>-2.8037383177570117E-2</v>
      </c>
    </row>
    <row r="904" spans="1:8" ht="13.5" x14ac:dyDescent="0.25">
      <c r="A904" s="11"/>
      <c r="B904" s="10">
        <v>43619</v>
      </c>
      <c r="C904" s="2">
        <v>1.02</v>
      </c>
      <c r="D904" s="2">
        <v>1.02</v>
      </c>
      <c r="E904" s="2">
        <v>55712</v>
      </c>
      <c r="F904" s="2">
        <v>1.0250999999999999</v>
      </c>
      <c r="G904" s="2">
        <v>57110.371200000001</v>
      </c>
      <c r="H904" s="15">
        <f t="shared" si="14"/>
        <v>-1.9230769230769246E-2</v>
      </c>
    </row>
    <row r="905" spans="1:8" ht="13.5" x14ac:dyDescent="0.25">
      <c r="A905" s="11"/>
      <c r="B905" s="10">
        <v>43623</v>
      </c>
      <c r="C905" s="2">
        <v>1.04</v>
      </c>
      <c r="D905" s="2">
        <v>1.04</v>
      </c>
      <c r="E905" s="2">
        <v>16209</v>
      </c>
      <c r="F905" s="2">
        <v>1.0157</v>
      </c>
      <c r="G905" s="2">
        <v>16463.481299999999</v>
      </c>
      <c r="H905" s="15">
        <f t="shared" si="14"/>
        <v>1.9607843137254919E-2</v>
      </c>
    </row>
    <row r="906" spans="1:8" ht="13.5" x14ac:dyDescent="0.25">
      <c r="A906" s="11"/>
      <c r="B906" s="10">
        <v>43626</v>
      </c>
      <c r="C906" s="2">
        <v>1.05</v>
      </c>
      <c r="D906" s="2">
        <v>1.05</v>
      </c>
      <c r="E906" s="2">
        <v>2705</v>
      </c>
      <c r="F906" s="2">
        <v>1.0591999999999999</v>
      </c>
      <c r="G906" s="2">
        <v>2865.136</v>
      </c>
      <c r="H906" s="15">
        <f t="shared" si="14"/>
        <v>9.6153846153846229E-3</v>
      </c>
    </row>
    <row r="907" spans="1:8" ht="13.5" x14ac:dyDescent="0.25">
      <c r="A907" s="11"/>
      <c r="B907" s="10">
        <v>43627</v>
      </c>
      <c r="C907" s="2">
        <v>1.03</v>
      </c>
      <c r="D907" s="2">
        <v>1.03</v>
      </c>
      <c r="E907" s="2">
        <v>15878</v>
      </c>
      <c r="F907" s="2">
        <v>1.0128999999999999</v>
      </c>
      <c r="G907" s="2">
        <v>16082.8262</v>
      </c>
      <c r="H907" s="15">
        <f t="shared" si="14"/>
        <v>-1.9047619047619063E-2</v>
      </c>
    </row>
    <row r="908" spans="1:8" ht="13.5" x14ac:dyDescent="0.25">
      <c r="A908" s="11"/>
      <c r="B908" s="10">
        <v>43628</v>
      </c>
      <c r="C908" s="2">
        <v>1.03</v>
      </c>
      <c r="D908" s="2">
        <v>1.03</v>
      </c>
      <c r="E908" s="2">
        <v>114144</v>
      </c>
      <c r="F908" s="2">
        <v>1.0013000000000001</v>
      </c>
      <c r="G908" s="2">
        <v>114292.3872</v>
      </c>
      <c r="H908" s="15">
        <f t="shared" si="14"/>
        <v>0</v>
      </c>
    </row>
    <row r="909" spans="1:8" ht="13.5" x14ac:dyDescent="0.25">
      <c r="A909" s="11"/>
      <c r="B909" s="10">
        <v>43629</v>
      </c>
      <c r="C909" s="2">
        <v>1.03</v>
      </c>
      <c r="D909" s="2">
        <v>1.03</v>
      </c>
      <c r="E909" s="2">
        <v>51136</v>
      </c>
      <c r="F909" s="2">
        <v>1.0006999999999999</v>
      </c>
      <c r="G909" s="2">
        <v>51171.7952</v>
      </c>
      <c r="H909" s="15">
        <f t="shared" si="14"/>
        <v>0</v>
      </c>
    </row>
    <row r="910" spans="1:8" ht="13.5" x14ac:dyDescent="0.25">
      <c r="A910" s="11"/>
      <c r="B910" s="10">
        <v>43630</v>
      </c>
      <c r="C910" s="2">
        <v>1.02</v>
      </c>
      <c r="D910" s="2">
        <v>1.02</v>
      </c>
      <c r="E910" s="2">
        <v>67654</v>
      </c>
      <c r="F910" s="2">
        <v>1.002</v>
      </c>
      <c r="G910" s="2">
        <v>67789.308000000005</v>
      </c>
      <c r="H910" s="15">
        <f t="shared" si="14"/>
        <v>-9.7087378640776777E-3</v>
      </c>
    </row>
    <row r="911" spans="1:8" ht="13.5" x14ac:dyDescent="0.25">
      <c r="A911" s="11"/>
      <c r="B911" s="10">
        <v>43633</v>
      </c>
      <c r="C911" s="2">
        <v>1.02</v>
      </c>
      <c r="D911" s="2">
        <v>1.02</v>
      </c>
      <c r="E911" s="2">
        <v>27646</v>
      </c>
      <c r="F911" s="2">
        <v>1.0033000000000001</v>
      </c>
      <c r="G911" s="2">
        <v>27737.231800000001</v>
      </c>
      <c r="H911" s="15">
        <f t="shared" si="14"/>
        <v>0</v>
      </c>
    </row>
    <row r="912" spans="1:8" ht="13.5" x14ac:dyDescent="0.25">
      <c r="A912" s="11"/>
      <c r="B912" s="10">
        <v>43634</v>
      </c>
      <c r="C912" s="2">
        <v>1.01</v>
      </c>
      <c r="D912" s="2">
        <v>1.01</v>
      </c>
      <c r="E912" s="2">
        <v>59545</v>
      </c>
      <c r="F912" s="2">
        <v>1.0028999999999999</v>
      </c>
      <c r="G912" s="2">
        <v>59717.680500000002</v>
      </c>
      <c r="H912" s="15">
        <f t="shared" si="14"/>
        <v>-9.8039215686274595E-3</v>
      </c>
    </row>
    <row r="913" spans="1:8" ht="13.5" x14ac:dyDescent="0.25">
      <c r="A913" s="11"/>
      <c r="B913" s="10">
        <v>43635</v>
      </c>
      <c r="C913" s="2">
        <v>1.02</v>
      </c>
      <c r="D913" s="2">
        <v>1.02</v>
      </c>
      <c r="E913" s="2">
        <v>151620</v>
      </c>
      <c r="F913" s="2">
        <v>1.0014000000000001</v>
      </c>
      <c r="G913" s="2">
        <v>151832.26800000001</v>
      </c>
      <c r="H913" s="15">
        <f t="shared" si="14"/>
        <v>9.9009900990099098E-3</v>
      </c>
    </row>
    <row r="914" spans="1:8" ht="13.5" x14ac:dyDescent="0.25">
      <c r="A914" s="11"/>
      <c r="B914" s="10">
        <v>43636</v>
      </c>
      <c r="C914" s="2">
        <v>1.01</v>
      </c>
      <c r="D914" s="2">
        <v>1.01</v>
      </c>
      <c r="E914" s="2">
        <v>24090</v>
      </c>
      <c r="F914" s="2">
        <v>1.0014000000000001</v>
      </c>
      <c r="G914" s="2">
        <v>24123.725999999999</v>
      </c>
      <c r="H914" s="15">
        <f t="shared" si="14"/>
        <v>-9.8039215686274595E-3</v>
      </c>
    </row>
    <row r="915" spans="1:8" ht="13.5" x14ac:dyDescent="0.25">
      <c r="A915" s="11"/>
      <c r="B915" s="10">
        <v>43637</v>
      </c>
      <c r="C915" s="2">
        <v>1.01</v>
      </c>
      <c r="D915" s="2">
        <v>1.01</v>
      </c>
      <c r="E915" s="2">
        <v>48378</v>
      </c>
      <c r="F915" s="2">
        <v>1.0031000000000001</v>
      </c>
      <c r="G915" s="2">
        <v>48527.971799999999</v>
      </c>
      <c r="H915" s="15">
        <f t="shared" si="14"/>
        <v>0</v>
      </c>
    </row>
    <row r="916" spans="1:8" ht="13.5" x14ac:dyDescent="0.25">
      <c r="A916" s="11"/>
      <c r="B916" s="10">
        <v>43640</v>
      </c>
      <c r="C916" s="2">
        <v>1.01</v>
      </c>
      <c r="D916" s="2">
        <v>1.01</v>
      </c>
      <c r="E916" s="2">
        <v>34034</v>
      </c>
      <c r="F916" s="2">
        <v>1.0016</v>
      </c>
      <c r="G916" s="2">
        <v>34088.454400000002</v>
      </c>
      <c r="H916" s="15">
        <f t="shared" si="14"/>
        <v>0</v>
      </c>
    </row>
    <row r="917" spans="1:8" ht="13.5" x14ac:dyDescent="0.25">
      <c r="A917" s="11"/>
      <c r="B917" s="10">
        <v>43641</v>
      </c>
      <c r="C917" s="2">
        <v>1.02</v>
      </c>
      <c r="D917" s="2">
        <v>1.02</v>
      </c>
      <c r="E917" s="2">
        <v>36234</v>
      </c>
      <c r="F917" s="2">
        <v>1.0094000000000001</v>
      </c>
      <c r="G917" s="2">
        <v>36574.599600000001</v>
      </c>
      <c r="H917" s="15">
        <f t="shared" si="14"/>
        <v>9.9009900990099098E-3</v>
      </c>
    </row>
    <row r="918" spans="1:8" ht="13.5" x14ac:dyDescent="0.25">
      <c r="A918" s="11"/>
      <c r="B918" s="10">
        <v>43642</v>
      </c>
      <c r="C918" s="2">
        <v>1.02</v>
      </c>
      <c r="D918" s="2">
        <v>1.02</v>
      </c>
      <c r="E918" s="2">
        <v>58777</v>
      </c>
      <c r="F918" s="2">
        <v>1.0005999999999999</v>
      </c>
      <c r="G918" s="2">
        <v>58812.266199999998</v>
      </c>
      <c r="H918" s="15">
        <f t="shared" si="14"/>
        <v>0</v>
      </c>
    </row>
    <row r="919" spans="1:8" ht="13.5" x14ac:dyDescent="0.25">
      <c r="A919" s="11"/>
      <c r="B919" s="10">
        <v>43643</v>
      </c>
      <c r="C919" s="2">
        <v>1.01</v>
      </c>
      <c r="D919" s="2">
        <v>1.01</v>
      </c>
      <c r="E919" s="2">
        <v>71031</v>
      </c>
      <c r="F919" s="2">
        <v>0.99170000000000003</v>
      </c>
      <c r="G919" s="2">
        <v>70441.4427</v>
      </c>
      <c r="H919" s="15">
        <f t="shared" si="14"/>
        <v>-9.8039215686274595E-3</v>
      </c>
    </row>
    <row r="920" spans="1:8" ht="13.5" x14ac:dyDescent="0.25">
      <c r="A920" s="11"/>
      <c r="B920" s="10">
        <v>43644</v>
      </c>
      <c r="C920" s="2">
        <v>0.99</v>
      </c>
      <c r="D920" s="2">
        <v>0.99</v>
      </c>
      <c r="E920" s="2">
        <v>45820</v>
      </c>
      <c r="F920" s="2">
        <v>0.98480000000000001</v>
      </c>
      <c r="G920" s="2">
        <v>45123.536</v>
      </c>
      <c r="H920" s="15">
        <f t="shared" si="14"/>
        <v>-1.980198019801982E-2</v>
      </c>
    </row>
    <row r="921" spans="1:8" ht="13.5" x14ac:dyDescent="0.25">
      <c r="A921" s="11"/>
      <c r="B921" s="10">
        <v>43647</v>
      </c>
      <c r="C921" s="2">
        <v>1</v>
      </c>
      <c r="D921" s="2">
        <v>1</v>
      </c>
      <c r="E921" s="2">
        <v>17715</v>
      </c>
      <c r="F921" s="2">
        <v>0.99180000000000001</v>
      </c>
      <c r="G921" s="2">
        <v>17569.737000000001</v>
      </c>
      <c r="H921" s="15">
        <f t="shared" si="14"/>
        <v>1.0101010101010111E-2</v>
      </c>
    </row>
    <row r="922" spans="1:8" ht="13.5" x14ac:dyDescent="0.25">
      <c r="A922" s="11"/>
      <c r="B922" s="10">
        <v>43648</v>
      </c>
      <c r="C922" s="2">
        <v>1</v>
      </c>
      <c r="D922" s="2">
        <v>1</v>
      </c>
      <c r="E922" s="2">
        <v>21632</v>
      </c>
      <c r="F922" s="2">
        <v>0.99029999999999996</v>
      </c>
      <c r="G922" s="2">
        <v>21422.169600000001</v>
      </c>
      <c r="H922" s="15">
        <f t="shared" si="14"/>
        <v>0</v>
      </c>
    </row>
    <row r="923" spans="1:8" ht="13.5" x14ac:dyDescent="0.25">
      <c r="A923" s="11"/>
      <c r="B923" s="10">
        <v>43649</v>
      </c>
      <c r="C923" s="2">
        <v>1</v>
      </c>
      <c r="D923" s="2">
        <v>1</v>
      </c>
      <c r="E923" s="2">
        <v>34863</v>
      </c>
      <c r="F923" s="2">
        <v>0.99009999999999998</v>
      </c>
      <c r="G923" s="2">
        <v>34517.856299999999</v>
      </c>
      <c r="H923" s="15">
        <f t="shared" si="14"/>
        <v>0</v>
      </c>
    </row>
    <row r="924" spans="1:8" ht="13.5" x14ac:dyDescent="0.25">
      <c r="A924" s="11"/>
      <c r="B924" s="10">
        <v>43650</v>
      </c>
      <c r="C924" s="2">
        <v>1</v>
      </c>
      <c r="D924" s="2">
        <v>1</v>
      </c>
      <c r="E924" s="2">
        <v>4996</v>
      </c>
      <c r="F924" s="2">
        <v>0.99450000000000005</v>
      </c>
      <c r="G924" s="2">
        <v>4968.5219999999999</v>
      </c>
      <c r="H924" s="15">
        <f t="shared" si="14"/>
        <v>0</v>
      </c>
    </row>
    <row r="925" spans="1:8" ht="13.5" x14ac:dyDescent="0.25">
      <c r="A925" s="11"/>
      <c r="B925" s="10">
        <v>43651</v>
      </c>
      <c r="C925" s="2">
        <v>1.01</v>
      </c>
      <c r="D925" s="2">
        <v>1.01</v>
      </c>
      <c r="E925" s="2">
        <v>31221</v>
      </c>
      <c r="F925" s="2">
        <v>0.99580000000000002</v>
      </c>
      <c r="G925" s="2">
        <v>31089.871800000001</v>
      </c>
      <c r="H925" s="15">
        <f t="shared" si="14"/>
        <v>1.0000000000000009E-2</v>
      </c>
    </row>
    <row r="926" spans="1:8" ht="13.5" x14ac:dyDescent="0.25">
      <c r="A926" s="11"/>
      <c r="B926" s="10">
        <v>43654</v>
      </c>
      <c r="C926" s="2">
        <v>1.03</v>
      </c>
      <c r="D926" s="2">
        <v>1.03</v>
      </c>
      <c r="E926" s="2">
        <v>9670</v>
      </c>
      <c r="F926" s="2">
        <v>1.0226</v>
      </c>
      <c r="G926" s="2">
        <v>9888.5419999999995</v>
      </c>
      <c r="H926" s="15">
        <f t="shared" si="14"/>
        <v>1.980198019801982E-2</v>
      </c>
    </row>
    <row r="927" spans="1:8" ht="13.5" x14ac:dyDescent="0.25">
      <c r="A927" s="11"/>
      <c r="B927" s="10">
        <v>43655</v>
      </c>
      <c r="C927" s="2">
        <v>1.03</v>
      </c>
      <c r="D927" s="2">
        <v>1.03</v>
      </c>
      <c r="E927" s="2">
        <v>21769</v>
      </c>
      <c r="F927" s="2">
        <v>1.0306999999999999</v>
      </c>
      <c r="G927" s="2">
        <v>22437.308300000001</v>
      </c>
      <c r="H927" s="15">
        <f t="shared" si="14"/>
        <v>0</v>
      </c>
    </row>
    <row r="928" spans="1:8" ht="13.5" x14ac:dyDescent="0.25">
      <c r="A928" s="11"/>
      <c r="B928" s="10">
        <v>43656</v>
      </c>
      <c r="C928" s="2">
        <v>1.02</v>
      </c>
      <c r="D928" s="2">
        <v>1.02</v>
      </c>
      <c r="E928" s="2">
        <v>12511</v>
      </c>
      <c r="F928" s="2">
        <v>1.0229999999999999</v>
      </c>
      <c r="G928" s="2">
        <v>12798.753000000001</v>
      </c>
      <c r="H928" s="15">
        <f t="shared" si="14"/>
        <v>-9.7087378640776777E-3</v>
      </c>
    </row>
    <row r="929" spans="1:8" ht="13.5" x14ac:dyDescent="0.25">
      <c r="A929" s="11"/>
      <c r="B929" s="10">
        <v>43657</v>
      </c>
      <c r="C929" s="2">
        <v>1.03</v>
      </c>
      <c r="D929" s="2">
        <v>1.03</v>
      </c>
      <c r="E929" s="2">
        <v>4143</v>
      </c>
      <c r="F929" s="2">
        <v>1.0275000000000001</v>
      </c>
      <c r="G929" s="2">
        <v>4256.9324999999999</v>
      </c>
      <c r="H929" s="15">
        <f t="shared" si="14"/>
        <v>9.8039215686274595E-3</v>
      </c>
    </row>
    <row r="930" spans="1:8" ht="13.5" x14ac:dyDescent="0.25">
      <c r="A930" s="11"/>
      <c r="B930" s="10">
        <v>43658</v>
      </c>
      <c r="C930" s="2">
        <v>1.02</v>
      </c>
      <c r="D930" s="2">
        <v>1.02</v>
      </c>
      <c r="E930" s="2">
        <v>7938</v>
      </c>
      <c r="F930" s="2">
        <v>1.0219</v>
      </c>
      <c r="G930" s="2">
        <v>8111.8422</v>
      </c>
      <c r="H930" s="15">
        <f t="shared" si="14"/>
        <v>-9.7087378640776777E-3</v>
      </c>
    </row>
    <row r="931" spans="1:8" ht="13.5" x14ac:dyDescent="0.25">
      <c r="A931" s="11"/>
      <c r="B931" s="10">
        <v>43661</v>
      </c>
      <c r="C931" s="2">
        <v>1</v>
      </c>
      <c r="D931" s="2">
        <v>1</v>
      </c>
      <c r="E931" s="2">
        <v>16255</v>
      </c>
      <c r="F931" s="2">
        <v>1.0005999999999999</v>
      </c>
      <c r="G931" s="2">
        <v>16264.753000000001</v>
      </c>
      <c r="H931" s="15">
        <f t="shared" si="14"/>
        <v>-1.9607843137254919E-2</v>
      </c>
    </row>
    <row r="932" spans="1:8" ht="13.5" x14ac:dyDescent="0.25">
      <c r="A932" s="11"/>
      <c r="B932" s="10">
        <v>43662</v>
      </c>
      <c r="C932" s="2">
        <v>1.03</v>
      </c>
      <c r="D932" s="2">
        <v>1.03</v>
      </c>
      <c r="E932" s="2">
        <v>2485</v>
      </c>
      <c r="F932" s="2">
        <v>1.0144</v>
      </c>
      <c r="G932" s="2">
        <v>2520.7840000000001</v>
      </c>
      <c r="H932" s="15">
        <f t="shared" si="14"/>
        <v>3.0000000000000027E-2</v>
      </c>
    </row>
    <row r="933" spans="1:8" ht="13.5" x14ac:dyDescent="0.25">
      <c r="A933" s="11"/>
      <c r="B933" s="10">
        <v>43663</v>
      </c>
      <c r="C933" s="2">
        <v>1.01</v>
      </c>
      <c r="D933" s="2">
        <v>1.01</v>
      </c>
      <c r="E933" s="2">
        <v>12915</v>
      </c>
      <c r="F933" s="2">
        <v>1.0127999999999999</v>
      </c>
      <c r="G933" s="2">
        <v>13080.312</v>
      </c>
      <c r="H933" s="15">
        <f t="shared" si="14"/>
        <v>-1.9417475728155355E-2</v>
      </c>
    </row>
    <row r="934" spans="1:8" ht="13.5" x14ac:dyDescent="0.25">
      <c r="A934" s="11"/>
      <c r="B934" s="10">
        <v>43664</v>
      </c>
      <c r="C934" s="2">
        <v>1.01</v>
      </c>
      <c r="D934" s="2">
        <v>1.01</v>
      </c>
      <c r="E934" s="2">
        <v>3572</v>
      </c>
      <c r="F934" s="2">
        <v>1.0077</v>
      </c>
      <c r="G934" s="2">
        <v>3599.5043999999998</v>
      </c>
      <c r="H934" s="15">
        <f t="shared" si="14"/>
        <v>0</v>
      </c>
    </row>
    <row r="935" spans="1:8" ht="13.5" x14ac:dyDescent="0.25">
      <c r="A935" s="11"/>
      <c r="B935" s="10">
        <v>43665</v>
      </c>
      <c r="C935" s="2">
        <v>1.02</v>
      </c>
      <c r="D935" s="2">
        <v>1.02</v>
      </c>
      <c r="E935" s="2">
        <v>9111</v>
      </c>
      <c r="F935" s="2">
        <v>1</v>
      </c>
      <c r="G935" s="2">
        <v>9111</v>
      </c>
      <c r="H935" s="15">
        <f t="shared" si="14"/>
        <v>9.9009900990099098E-3</v>
      </c>
    </row>
    <row r="936" spans="1:8" ht="13.5" x14ac:dyDescent="0.25">
      <c r="A936" s="11"/>
      <c r="B936" s="10">
        <v>43668</v>
      </c>
      <c r="C936" s="2">
        <v>1</v>
      </c>
      <c r="D936" s="2">
        <v>1</v>
      </c>
      <c r="E936" s="2">
        <v>88854</v>
      </c>
      <c r="F936" s="2">
        <v>0.99970000000000003</v>
      </c>
      <c r="G936" s="2">
        <v>88827.343800000002</v>
      </c>
      <c r="H936" s="15">
        <f t="shared" si="14"/>
        <v>-1.9607843137254919E-2</v>
      </c>
    </row>
    <row r="937" spans="1:8" ht="13.5" x14ac:dyDescent="0.25">
      <c r="A937" s="11"/>
      <c r="B937" s="10">
        <v>43669</v>
      </c>
      <c r="C937" s="2">
        <v>1.01</v>
      </c>
      <c r="D937" s="2">
        <v>1.01</v>
      </c>
      <c r="E937" s="2">
        <v>23288</v>
      </c>
      <c r="F937" s="2">
        <v>0.99460000000000004</v>
      </c>
      <c r="G937" s="2">
        <v>23162.2448</v>
      </c>
      <c r="H937" s="15">
        <f t="shared" si="14"/>
        <v>1.0000000000000009E-2</v>
      </c>
    </row>
    <row r="938" spans="1:8" ht="13.5" x14ac:dyDescent="0.25">
      <c r="A938" s="11"/>
      <c r="B938" s="10">
        <v>43670</v>
      </c>
      <c r="C938" s="2">
        <v>1.02</v>
      </c>
      <c r="D938" s="2">
        <v>1.02</v>
      </c>
      <c r="E938" s="2">
        <v>13242</v>
      </c>
      <c r="F938" s="2">
        <v>1.0192000000000001</v>
      </c>
      <c r="G938" s="2">
        <v>13496.2464</v>
      </c>
      <c r="H938" s="15">
        <f t="shared" si="14"/>
        <v>9.9009900990099098E-3</v>
      </c>
    </row>
    <row r="939" spans="1:8" ht="13.5" x14ac:dyDescent="0.25">
      <c r="A939" s="11"/>
      <c r="B939" s="10">
        <v>43672</v>
      </c>
      <c r="C939" s="2">
        <v>1.03</v>
      </c>
      <c r="D939" s="2">
        <v>1.03</v>
      </c>
      <c r="E939" s="2">
        <v>9286</v>
      </c>
      <c r="F939" s="2">
        <v>1.0254000000000001</v>
      </c>
      <c r="G939" s="2">
        <v>9521.8644000000004</v>
      </c>
      <c r="H939" s="15">
        <f t="shared" si="14"/>
        <v>9.8039215686274595E-3</v>
      </c>
    </row>
    <row r="940" spans="1:8" ht="13.5" x14ac:dyDescent="0.25">
      <c r="A940" s="11"/>
      <c r="B940" s="10">
        <v>43675</v>
      </c>
      <c r="C940" s="2">
        <v>1.02</v>
      </c>
      <c r="D940" s="2">
        <v>1.02</v>
      </c>
      <c r="E940" s="2">
        <v>25816</v>
      </c>
      <c r="F940" s="2">
        <v>1.0083</v>
      </c>
      <c r="G940" s="2">
        <v>26030.272799999999</v>
      </c>
      <c r="H940" s="15">
        <f t="shared" si="14"/>
        <v>-9.7087378640776777E-3</v>
      </c>
    </row>
    <row r="941" spans="1:8" ht="13.5" x14ac:dyDescent="0.25">
      <c r="A941" s="11"/>
      <c r="B941" s="10">
        <v>43676</v>
      </c>
      <c r="C941" s="2">
        <v>1</v>
      </c>
      <c r="D941" s="2">
        <v>1</v>
      </c>
      <c r="E941" s="2">
        <v>67036</v>
      </c>
      <c r="F941" s="2">
        <v>1.0012000000000001</v>
      </c>
      <c r="G941" s="2">
        <v>67116.443199999994</v>
      </c>
      <c r="H941" s="15">
        <f t="shared" si="14"/>
        <v>-1.9607843137254919E-2</v>
      </c>
    </row>
    <row r="942" spans="1:8" ht="13.5" x14ac:dyDescent="0.25">
      <c r="A942" s="11"/>
      <c r="B942" s="10">
        <v>43677</v>
      </c>
      <c r="C942" s="2">
        <v>1.01</v>
      </c>
      <c r="D942" s="2">
        <v>1.01</v>
      </c>
      <c r="E942" s="2">
        <v>33739</v>
      </c>
      <c r="F942" s="2">
        <v>1.0019</v>
      </c>
      <c r="G942" s="2">
        <v>33803.104099999997</v>
      </c>
      <c r="H942" s="15">
        <f t="shared" si="14"/>
        <v>1.0000000000000009E-2</v>
      </c>
    </row>
    <row r="943" spans="1:8" ht="13.5" x14ac:dyDescent="0.25">
      <c r="A943" s="11"/>
      <c r="B943" s="10">
        <v>43678</v>
      </c>
      <c r="C943" s="2">
        <v>1</v>
      </c>
      <c r="D943" s="2">
        <v>1</v>
      </c>
      <c r="E943" s="2">
        <v>59451</v>
      </c>
      <c r="F943" s="2">
        <v>1.0004</v>
      </c>
      <c r="G943" s="2">
        <v>59474.780400000003</v>
      </c>
      <c r="H943" s="15">
        <f t="shared" si="14"/>
        <v>-9.9009900990099098E-3</v>
      </c>
    </row>
    <row r="944" spans="1:8" ht="13.5" x14ac:dyDescent="0.25">
      <c r="A944" s="11"/>
      <c r="B944" s="10">
        <v>43679</v>
      </c>
      <c r="C944" s="2">
        <v>1</v>
      </c>
      <c r="D944" s="2">
        <v>1</v>
      </c>
      <c r="E944" s="2">
        <v>17976</v>
      </c>
      <c r="F944" s="2">
        <v>1.0003</v>
      </c>
      <c r="G944" s="2">
        <v>17981.392800000001</v>
      </c>
      <c r="H944" s="15">
        <f t="shared" si="14"/>
        <v>0</v>
      </c>
    </row>
    <row r="945" spans="1:8" ht="13.5" x14ac:dyDescent="0.25">
      <c r="A945" s="11"/>
      <c r="B945" s="10">
        <v>43682</v>
      </c>
      <c r="C945" s="2">
        <v>1.02</v>
      </c>
      <c r="D945" s="2">
        <v>1.02</v>
      </c>
      <c r="E945" s="2">
        <v>66202</v>
      </c>
      <c r="F945" s="2">
        <v>1.0002</v>
      </c>
      <c r="G945" s="2">
        <v>66215.240399999995</v>
      </c>
      <c r="H945" s="15">
        <f t="shared" si="14"/>
        <v>2.0000000000000018E-2</v>
      </c>
    </row>
    <row r="946" spans="1:8" ht="13.5" x14ac:dyDescent="0.25">
      <c r="A946" s="11"/>
      <c r="B946" s="10">
        <v>43683</v>
      </c>
      <c r="C946" s="2">
        <v>1</v>
      </c>
      <c r="D946" s="2">
        <v>1</v>
      </c>
      <c r="E946" s="2">
        <v>21605</v>
      </c>
      <c r="F946" s="2">
        <v>0.99819999999999998</v>
      </c>
      <c r="G946" s="2">
        <v>21566.111000000001</v>
      </c>
      <c r="H946" s="15">
        <f t="shared" si="14"/>
        <v>-1.9607843137254919E-2</v>
      </c>
    </row>
    <row r="947" spans="1:8" ht="13.5" x14ac:dyDescent="0.25">
      <c r="A947" s="11"/>
      <c r="B947" s="10">
        <v>43684</v>
      </c>
      <c r="C947" s="2">
        <v>1</v>
      </c>
      <c r="D947" s="2">
        <v>1</v>
      </c>
      <c r="E947" s="2">
        <v>34496</v>
      </c>
      <c r="F947" s="2">
        <v>1.0004</v>
      </c>
      <c r="G947" s="2">
        <v>34509.7984</v>
      </c>
      <c r="H947" s="15">
        <f t="shared" si="14"/>
        <v>0</v>
      </c>
    </row>
    <row r="948" spans="1:8" ht="13.5" x14ac:dyDescent="0.25">
      <c r="A948" s="11"/>
      <c r="B948" s="10">
        <v>43685</v>
      </c>
      <c r="C948" s="2">
        <v>1</v>
      </c>
      <c r="D948" s="2">
        <v>1</v>
      </c>
      <c r="E948" s="2">
        <v>33059</v>
      </c>
      <c r="F948" s="2">
        <v>0.99690000000000001</v>
      </c>
      <c r="G948" s="2">
        <v>32956.517099999997</v>
      </c>
      <c r="H948" s="15">
        <f t="shared" si="14"/>
        <v>0</v>
      </c>
    </row>
    <row r="949" spans="1:8" ht="13.5" x14ac:dyDescent="0.25">
      <c r="A949" s="11"/>
      <c r="B949" s="10">
        <v>43686</v>
      </c>
      <c r="C949" s="2">
        <v>1</v>
      </c>
      <c r="D949" s="2">
        <v>1</v>
      </c>
      <c r="E949" s="2">
        <v>62564</v>
      </c>
      <c r="F949" s="2">
        <v>0.99860000000000004</v>
      </c>
      <c r="G949" s="2">
        <v>62476.410400000001</v>
      </c>
      <c r="H949" s="15">
        <f t="shared" si="14"/>
        <v>0</v>
      </c>
    </row>
    <row r="950" spans="1:8" ht="13.5" x14ac:dyDescent="0.25">
      <c r="A950" s="11"/>
      <c r="B950" s="10">
        <v>43691</v>
      </c>
      <c r="C950" s="2">
        <v>1</v>
      </c>
      <c r="D950" s="2">
        <v>1</v>
      </c>
      <c r="E950" s="2">
        <v>7744</v>
      </c>
      <c r="F950" s="2">
        <v>0.99960000000000004</v>
      </c>
      <c r="G950" s="2">
        <v>7740.9023999999999</v>
      </c>
      <c r="H950" s="15">
        <f t="shared" si="14"/>
        <v>0</v>
      </c>
    </row>
    <row r="951" spans="1:8" ht="13.5" x14ac:dyDescent="0.25">
      <c r="A951" s="11"/>
      <c r="B951" s="10">
        <v>43692</v>
      </c>
      <c r="C951" s="2">
        <v>1</v>
      </c>
      <c r="D951" s="2">
        <v>1</v>
      </c>
      <c r="E951" s="2">
        <v>55098</v>
      </c>
      <c r="F951" s="2">
        <v>0.97829999999999995</v>
      </c>
      <c r="G951" s="2">
        <v>53902.373399999997</v>
      </c>
      <c r="H951" s="15">
        <f t="shared" si="14"/>
        <v>0</v>
      </c>
    </row>
    <row r="952" spans="1:8" ht="13.5" x14ac:dyDescent="0.25">
      <c r="A952" s="11"/>
      <c r="B952" s="10">
        <v>43693</v>
      </c>
      <c r="C952" s="2">
        <v>1.02</v>
      </c>
      <c r="D952" s="2">
        <v>1.02</v>
      </c>
      <c r="E952" s="2">
        <v>9590</v>
      </c>
      <c r="F952" s="2">
        <v>1.0127999999999999</v>
      </c>
      <c r="G952" s="2">
        <v>9712.7520000000004</v>
      </c>
      <c r="H952" s="15">
        <f t="shared" si="14"/>
        <v>2.0000000000000018E-2</v>
      </c>
    </row>
    <row r="953" spans="1:8" ht="13.5" x14ac:dyDescent="0.25">
      <c r="A953" s="11"/>
      <c r="B953" s="10">
        <v>43696</v>
      </c>
      <c r="C953" s="2">
        <v>1.01</v>
      </c>
      <c r="D953" s="2">
        <v>1.01</v>
      </c>
      <c r="E953" s="2">
        <v>2754</v>
      </c>
      <c r="F953" s="2">
        <v>1.0066999999999999</v>
      </c>
      <c r="G953" s="2">
        <v>2772.4517999999998</v>
      </c>
      <c r="H953" s="15">
        <f t="shared" si="14"/>
        <v>-9.8039215686274595E-3</v>
      </c>
    </row>
    <row r="954" spans="1:8" ht="13.5" x14ac:dyDescent="0.25">
      <c r="A954" s="11"/>
      <c r="B954" s="10">
        <v>43697</v>
      </c>
      <c r="C954" s="2">
        <v>1</v>
      </c>
      <c r="D954" s="2">
        <v>1</v>
      </c>
      <c r="E954" s="2">
        <v>69739</v>
      </c>
      <c r="F954" s="2">
        <v>1.0122</v>
      </c>
      <c r="G954" s="2">
        <v>70589.815799999997</v>
      </c>
      <c r="H954" s="15">
        <f t="shared" si="14"/>
        <v>-9.9009900990099098E-3</v>
      </c>
    </row>
    <row r="955" spans="1:8" ht="13.5" x14ac:dyDescent="0.25">
      <c r="A955" s="11"/>
      <c r="B955" s="10">
        <v>43698</v>
      </c>
      <c r="C955" s="2">
        <v>1</v>
      </c>
      <c r="D955" s="2">
        <v>1</v>
      </c>
      <c r="E955" s="2">
        <v>30159</v>
      </c>
      <c r="F955" s="2">
        <v>1</v>
      </c>
      <c r="G955" s="2">
        <v>30159</v>
      </c>
      <c r="H955" s="15">
        <f t="shared" si="14"/>
        <v>0</v>
      </c>
    </row>
    <row r="956" spans="1:8" ht="13.5" x14ac:dyDescent="0.25">
      <c r="A956" s="11"/>
      <c r="B956" s="10">
        <v>43699</v>
      </c>
      <c r="C956" s="2">
        <v>0.99</v>
      </c>
      <c r="D956" s="2">
        <v>0.99</v>
      </c>
      <c r="E956" s="2">
        <v>12917</v>
      </c>
      <c r="F956" s="2">
        <v>0.99060000000000004</v>
      </c>
      <c r="G956" s="2">
        <v>12795.5802</v>
      </c>
      <c r="H956" s="15">
        <f t="shared" si="14"/>
        <v>-1.0000000000000009E-2</v>
      </c>
    </row>
    <row r="957" spans="1:8" ht="13.5" x14ac:dyDescent="0.25">
      <c r="A957" s="11"/>
      <c r="B957" s="10">
        <v>43700</v>
      </c>
      <c r="C957" s="2">
        <v>1</v>
      </c>
      <c r="D957" s="2">
        <v>1</v>
      </c>
      <c r="E957" s="2">
        <v>7885</v>
      </c>
      <c r="F957" s="2">
        <v>0.99</v>
      </c>
      <c r="G957" s="2">
        <v>7806.15</v>
      </c>
      <c r="H957" s="15">
        <f t="shared" si="14"/>
        <v>1.0101010101010111E-2</v>
      </c>
    </row>
    <row r="958" spans="1:8" ht="13.5" x14ac:dyDescent="0.25">
      <c r="A958" s="11"/>
      <c r="B958" s="10">
        <v>43703</v>
      </c>
      <c r="C958" s="2">
        <v>0.99</v>
      </c>
      <c r="D958" s="2">
        <v>0.99</v>
      </c>
      <c r="E958" s="2">
        <v>25004</v>
      </c>
      <c r="F958" s="2">
        <v>0.99</v>
      </c>
      <c r="G958" s="2">
        <v>24753.96</v>
      </c>
      <c r="H958" s="15">
        <f t="shared" si="14"/>
        <v>-1.0000000000000009E-2</v>
      </c>
    </row>
    <row r="959" spans="1:8" ht="13.5" x14ac:dyDescent="0.25">
      <c r="A959" s="11"/>
      <c r="B959" s="10">
        <v>43704</v>
      </c>
      <c r="C959" s="2">
        <v>1</v>
      </c>
      <c r="D959" s="2">
        <v>1</v>
      </c>
      <c r="E959" s="2">
        <v>4659</v>
      </c>
      <c r="F959" s="2">
        <v>0.99</v>
      </c>
      <c r="G959" s="2">
        <v>4612.41</v>
      </c>
      <c r="H959" s="15">
        <f t="shared" si="14"/>
        <v>1.0101010101010111E-2</v>
      </c>
    </row>
    <row r="960" spans="1:8" ht="13.5" x14ac:dyDescent="0.25">
      <c r="A960" s="11"/>
      <c r="B960" s="10">
        <v>43705</v>
      </c>
      <c r="C960" s="2">
        <v>0.99</v>
      </c>
      <c r="D960" s="2">
        <v>0.99</v>
      </c>
      <c r="E960" s="2">
        <v>8568</v>
      </c>
      <c r="F960" s="2">
        <v>0.97599999999999998</v>
      </c>
      <c r="G960" s="2">
        <v>8362.3680000000004</v>
      </c>
      <c r="H960" s="15">
        <f t="shared" si="14"/>
        <v>-1.0000000000000009E-2</v>
      </c>
    </row>
    <row r="961" spans="1:8" ht="13.5" x14ac:dyDescent="0.25">
      <c r="A961" s="11"/>
      <c r="B961" s="10">
        <v>43706</v>
      </c>
      <c r="C961" s="2">
        <v>0.99</v>
      </c>
      <c r="D961" s="2">
        <v>0.99</v>
      </c>
      <c r="E961" s="2">
        <v>1326</v>
      </c>
      <c r="F961" s="2">
        <v>0.99060000000000004</v>
      </c>
      <c r="G961" s="2">
        <v>1313.5355999999999</v>
      </c>
      <c r="H961" s="15">
        <f t="shared" si="14"/>
        <v>0</v>
      </c>
    </row>
    <row r="962" spans="1:8" ht="13.5" x14ac:dyDescent="0.25">
      <c r="A962" s="11"/>
      <c r="B962" s="10">
        <v>43707</v>
      </c>
      <c r="C962" s="2">
        <v>0.99</v>
      </c>
      <c r="D962" s="2">
        <v>0.99</v>
      </c>
      <c r="E962" s="2">
        <v>26168</v>
      </c>
      <c r="F962" s="2">
        <v>0.97529999999999994</v>
      </c>
      <c r="G962" s="2">
        <v>25521.650399999999</v>
      </c>
      <c r="H962" s="15">
        <f t="shared" si="14"/>
        <v>0</v>
      </c>
    </row>
    <row r="963" spans="1:8" ht="13.5" x14ac:dyDescent="0.25">
      <c r="A963" s="11"/>
      <c r="B963" s="10">
        <v>43710</v>
      </c>
      <c r="C963" s="2">
        <v>1.01</v>
      </c>
      <c r="D963" s="2">
        <v>1.01</v>
      </c>
      <c r="E963" s="2">
        <v>22014</v>
      </c>
      <c r="F963" s="2">
        <v>0.99229999999999996</v>
      </c>
      <c r="G963" s="2">
        <v>21844.492200000001</v>
      </c>
      <c r="H963" s="15">
        <f t="shared" si="14"/>
        <v>2.0202020202020221E-2</v>
      </c>
    </row>
    <row r="964" spans="1:8" ht="13.5" x14ac:dyDescent="0.25">
      <c r="A964" s="11"/>
      <c r="B964" s="10">
        <v>43711</v>
      </c>
      <c r="C964" s="2">
        <v>1.01</v>
      </c>
      <c r="D964" s="2">
        <v>1.01</v>
      </c>
      <c r="E964" s="2">
        <v>7425</v>
      </c>
      <c r="F964" s="2">
        <v>0.99570000000000003</v>
      </c>
      <c r="G964" s="2">
        <v>7393.0725000000002</v>
      </c>
      <c r="H964" s="15">
        <f t="shared" si="14"/>
        <v>0</v>
      </c>
    </row>
    <row r="965" spans="1:8" ht="13.5" x14ac:dyDescent="0.25">
      <c r="A965" s="11"/>
      <c r="B965" s="10">
        <v>43712</v>
      </c>
      <c r="C965" s="2">
        <v>1.03</v>
      </c>
      <c r="D965" s="2">
        <v>1.03</v>
      </c>
      <c r="E965" s="2">
        <v>6500</v>
      </c>
      <c r="F965" s="2">
        <v>1.0135000000000001</v>
      </c>
      <c r="G965" s="2">
        <v>6587.75</v>
      </c>
      <c r="H965" s="15">
        <f t="shared" si="14"/>
        <v>1.980198019801982E-2</v>
      </c>
    </row>
    <row r="966" spans="1:8" ht="13.5" x14ac:dyDescent="0.25">
      <c r="A966" s="11"/>
      <c r="B966" s="10">
        <v>43713</v>
      </c>
      <c r="C966" s="2">
        <v>1.02</v>
      </c>
      <c r="D966" s="2">
        <v>1.02</v>
      </c>
      <c r="E966" s="2">
        <v>12855</v>
      </c>
      <c r="F966" s="2">
        <v>1.0081</v>
      </c>
      <c r="G966" s="2">
        <v>12959.1255</v>
      </c>
      <c r="H966" s="15">
        <f t="shared" si="14"/>
        <v>-9.7087378640776777E-3</v>
      </c>
    </row>
    <row r="967" spans="1:8" ht="13.5" x14ac:dyDescent="0.25">
      <c r="A967" s="11"/>
      <c r="B967" s="10">
        <v>43714</v>
      </c>
      <c r="C967" s="2">
        <v>1.01</v>
      </c>
      <c r="D967" s="2">
        <v>1.01</v>
      </c>
      <c r="E967" s="2">
        <v>31424</v>
      </c>
      <c r="F967" s="2">
        <v>1.0007999999999999</v>
      </c>
      <c r="G967" s="2">
        <v>31449.139200000001</v>
      </c>
      <c r="H967" s="15">
        <f t="shared" ref="H967:H1030" si="15">(D967-D966)/D966</f>
        <v>-9.8039215686274595E-3</v>
      </c>
    </row>
    <row r="968" spans="1:8" ht="13.5" x14ac:dyDescent="0.25">
      <c r="A968" s="11"/>
      <c r="B968" s="10">
        <v>43717</v>
      </c>
      <c r="C968" s="2">
        <v>1.03</v>
      </c>
      <c r="D968" s="2">
        <v>1.03</v>
      </c>
      <c r="E968" s="2">
        <v>38666</v>
      </c>
      <c r="F968" s="2">
        <v>1.0239</v>
      </c>
      <c r="G968" s="2">
        <v>39590.117400000003</v>
      </c>
      <c r="H968" s="15">
        <f t="shared" si="15"/>
        <v>1.980198019801982E-2</v>
      </c>
    </row>
    <row r="969" spans="1:8" ht="13.5" x14ac:dyDescent="0.25">
      <c r="A969" s="11"/>
      <c r="B969" s="10">
        <v>43718</v>
      </c>
      <c r="C969" s="2">
        <v>1.02</v>
      </c>
      <c r="D969" s="2">
        <v>1.02</v>
      </c>
      <c r="E969" s="2">
        <v>35460</v>
      </c>
      <c r="F969" s="2">
        <v>1.0122</v>
      </c>
      <c r="G969" s="2">
        <v>35892.612000000001</v>
      </c>
      <c r="H969" s="15">
        <f t="shared" si="15"/>
        <v>-9.7087378640776777E-3</v>
      </c>
    </row>
    <row r="970" spans="1:8" ht="13.5" x14ac:dyDescent="0.25">
      <c r="A970" s="11"/>
      <c r="B970" s="10">
        <v>43719</v>
      </c>
      <c r="C970" s="2">
        <v>1.01</v>
      </c>
      <c r="D970" s="2">
        <v>1.01</v>
      </c>
      <c r="E970" s="2">
        <v>44592</v>
      </c>
      <c r="F970" s="2">
        <v>1.0241</v>
      </c>
      <c r="G970" s="2">
        <v>45666.667200000004</v>
      </c>
      <c r="H970" s="15">
        <f t="shared" si="15"/>
        <v>-9.8039215686274595E-3</v>
      </c>
    </row>
    <row r="971" spans="1:8" ht="13.5" x14ac:dyDescent="0.25">
      <c r="A971" s="11"/>
      <c r="B971" s="10">
        <v>43720</v>
      </c>
      <c r="C971" s="2">
        <v>1.02</v>
      </c>
      <c r="D971" s="2">
        <v>1.02</v>
      </c>
      <c r="E971" s="2">
        <v>25217</v>
      </c>
      <c r="F971" s="2">
        <v>1.0043</v>
      </c>
      <c r="G971" s="2">
        <v>25325.433099999998</v>
      </c>
      <c r="H971" s="15">
        <f t="shared" si="15"/>
        <v>9.9009900990099098E-3</v>
      </c>
    </row>
    <row r="972" spans="1:8" ht="13.5" x14ac:dyDescent="0.25">
      <c r="A972" s="11"/>
      <c r="B972" s="10">
        <v>43721</v>
      </c>
      <c r="C972" s="2">
        <v>1.01</v>
      </c>
      <c r="D972" s="2">
        <v>1.01</v>
      </c>
      <c r="E972" s="2">
        <v>17627</v>
      </c>
      <c r="F972" s="2">
        <v>1.0159</v>
      </c>
      <c r="G972" s="2">
        <v>17907.2693</v>
      </c>
      <c r="H972" s="15">
        <f t="shared" si="15"/>
        <v>-9.8039215686274595E-3</v>
      </c>
    </row>
    <row r="973" spans="1:8" ht="13.5" x14ac:dyDescent="0.25">
      <c r="A973" s="11"/>
      <c r="B973" s="10">
        <v>43724</v>
      </c>
      <c r="C973" s="2">
        <v>1.03</v>
      </c>
      <c r="D973" s="2">
        <v>1.03</v>
      </c>
      <c r="E973" s="2">
        <v>20410</v>
      </c>
      <c r="F973" s="2">
        <v>0.999</v>
      </c>
      <c r="G973" s="2">
        <v>20389.59</v>
      </c>
      <c r="H973" s="15">
        <f t="shared" si="15"/>
        <v>1.980198019801982E-2</v>
      </c>
    </row>
    <row r="974" spans="1:8" ht="13.5" x14ac:dyDescent="0.25">
      <c r="A974" s="11"/>
      <c r="B974" s="10">
        <v>43725</v>
      </c>
      <c r="C974" s="2">
        <v>1</v>
      </c>
      <c r="D974" s="2">
        <v>1</v>
      </c>
      <c r="E974" s="2">
        <v>19492</v>
      </c>
      <c r="F974" s="2">
        <v>1.0057</v>
      </c>
      <c r="G974" s="2">
        <v>19603.1044</v>
      </c>
      <c r="H974" s="15">
        <f t="shared" si="15"/>
        <v>-2.9126213592233035E-2</v>
      </c>
    </row>
    <row r="975" spans="1:8" ht="13.5" x14ac:dyDescent="0.25">
      <c r="A975" s="11"/>
      <c r="B975" s="10">
        <v>43726</v>
      </c>
      <c r="C975" s="2">
        <v>1</v>
      </c>
      <c r="D975" s="2">
        <v>1</v>
      </c>
      <c r="E975" s="2">
        <v>3224</v>
      </c>
      <c r="F975" s="2">
        <v>1</v>
      </c>
      <c r="G975" s="2">
        <v>3224</v>
      </c>
      <c r="H975" s="15">
        <f t="shared" si="15"/>
        <v>0</v>
      </c>
    </row>
    <row r="976" spans="1:8" ht="13.5" x14ac:dyDescent="0.25">
      <c r="A976" s="11"/>
      <c r="B976" s="10">
        <v>43727</v>
      </c>
      <c r="C976" s="2">
        <v>0.99</v>
      </c>
      <c r="D976" s="2">
        <v>0.99</v>
      </c>
      <c r="E976" s="2">
        <v>25738</v>
      </c>
      <c r="F976" s="2">
        <v>0.99260000000000004</v>
      </c>
      <c r="G976" s="2">
        <v>25547.538799999998</v>
      </c>
      <c r="H976" s="15">
        <f t="shared" si="15"/>
        <v>-1.0000000000000009E-2</v>
      </c>
    </row>
    <row r="977" spans="1:8" ht="13.5" x14ac:dyDescent="0.25">
      <c r="A977" s="11"/>
      <c r="B977" s="10">
        <v>43728</v>
      </c>
      <c r="C977" s="2">
        <v>1.01</v>
      </c>
      <c r="D977" s="2">
        <v>1.01</v>
      </c>
      <c r="E977" s="2">
        <v>28445</v>
      </c>
      <c r="F977" s="2">
        <v>0.98770000000000002</v>
      </c>
      <c r="G977" s="2">
        <v>28095.126499999998</v>
      </c>
      <c r="H977" s="15">
        <f t="shared" si="15"/>
        <v>2.0202020202020221E-2</v>
      </c>
    </row>
    <row r="978" spans="1:8" ht="13.5" x14ac:dyDescent="0.25">
      <c r="A978" s="11"/>
      <c r="B978" s="10">
        <v>43731</v>
      </c>
      <c r="C978" s="2">
        <v>0.99</v>
      </c>
      <c r="D978" s="2">
        <v>0.99</v>
      </c>
      <c r="E978" s="2">
        <v>12323</v>
      </c>
      <c r="F978" s="2">
        <v>0.99070000000000003</v>
      </c>
      <c r="G978" s="2">
        <v>12208.3961</v>
      </c>
      <c r="H978" s="15">
        <f t="shared" si="15"/>
        <v>-1.980198019801982E-2</v>
      </c>
    </row>
    <row r="979" spans="1:8" ht="13.5" x14ac:dyDescent="0.25">
      <c r="A979" s="11"/>
      <c r="B979" s="10">
        <v>43732</v>
      </c>
      <c r="C979" s="2">
        <v>0.98</v>
      </c>
      <c r="D979" s="2">
        <v>0.98</v>
      </c>
      <c r="E979" s="2">
        <v>17494</v>
      </c>
      <c r="F979" s="2">
        <v>0.98080000000000001</v>
      </c>
      <c r="G979" s="2">
        <v>17158.1152</v>
      </c>
      <c r="H979" s="15">
        <f t="shared" si="15"/>
        <v>-1.0101010101010111E-2</v>
      </c>
    </row>
    <row r="980" spans="1:8" ht="13.5" x14ac:dyDescent="0.25">
      <c r="A980" s="11"/>
      <c r="B980" s="10">
        <v>43733</v>
      </c>
      <c r="C980" s="2">
        <v>0.99</v>
      </c>
      <c r="D980" s="2">
        <v>0.99</v>
      </c>
      <c r="E980" s="2">
        <v>22550</v>
      </c>
      <c r="F980" s="2">
        <v>0.97370000000000001</v>
      </c>
      <c r="G980" s="2">
        <v>21956.935000000001</v>
      </c>
      <c r="H980" s="15">
        <f t="shared" si="15"/>
        <v>1.0204081632653071E-2</v>
      </c>
    </row>
    <row r="981" spans="1:8" ht="13.5" x14ac:dyDescent="0.25">
      <c r="A981" s="11"/>
      <c r="B981" s="10">
        <v>43734</v>
      </c>
      <c r="C981" s="2">
        <v>1</v>
      </c>
      <c r="D981" s="2">
        <v>1</v>
      </c>
      <c r="E981" s="2">
        <v>9508</v>
      </c>
      <c r="F981" s="2">
        <v>0.98780000000000001</v>
      </c>
      <c r="G981" s="2">
        <v>9392.0023999999994</v>
      </c>
      <c r="H981" s="15">
        <f t="shared" si="15"/>
        <v>1.0101010101010111E-2</v>
      </c>
    </row>
    <row r="982" spans="1:8" ht="13.5" x14ac:dyDescent="0.25">
      <c r="A982" s="11"/>
      <c r="B982" s="10">
        <v>43735</v>
      </c>
      <c r="C982" s="2">
        <v>1</v>
      </c>
      <c r="D982" s="2">
        <v>1</v>
      </c>
      <c r="E982" s="2">
        <v>14117</v>
      </c>
      <c r="F982" s="2">
        <v>0.98870000000000002</v>
      </c>
      <c r="G982" s="2">
        <v>13957.4779</v>
      </c>
      <c r="H982" s="15">
        <f t="shared" si="15"/>
        <v>0</v>
      </c>
    </row>
    <row r="983" spans="1:8" ht="13.5" x14ac:dyDescent="0.25">
      <c r="A983" s="11"/>
      <c r="B983" s="10">
        <v>43738</v>
      </c>
      <c r="C983" s="2">
        <v>1</v>
      </c>
      <c r="D983" s="2">
        <v>1</v>
      </c>
      <c r="E983" s="2">
        <v>21430</v>
      </c>
      <c r="F983" s="2">
        <v>0.99109999999999998</v>
      </c>
      <c r="G983" s="2">
        <v>21239.273000000001</v>
      </c>
      <c r="H983" s="15">
        <f t="shared" si="15"/>
        <v>0</v>
      </c>
    </row>
    <row r="984" spans="1:8" ht="13.5" x14ac:dyDescent="0.25">
      <c r="A984" s="11"/>
      <c r="B984" s="10">
        <v>43739</v>
      </c>
      <c r="C984" s="2">
        <v>0.99</v>
      </c>
      <c r="D984" s="2">
        <v>0.99</v>
      </c>
      <c r="E984" s="2">
        <v>36340</v>
      </c>
      <c r="F984" s="2">
        <v>0.98199999999999998</v>
      </c>
      <c r="G984" s="2">
        <v>35685.879999999997</v>
      </c>
      <c r="H984" s="15">
        <f t="shared" si="15"/>
        <v>-1.0000000000000009E-2</v>
      </c>
    </row>
    <row r="985" spans="1:8" ht="13.5" x14ac:dyDescent="0.25">
      <c r="A985" s="11"/>
      <c r="B985" s="10">
        <v>43740</v>
      </c>
      <c r="C985" s="2">
        <v>1.01</v>
      </c>
      <c r="D985" s="2">
        <v>1.01</v>
      </c>
      <c r="E985" s="2">
        <v>51964</v>
      </c>
      <c r="F985" s="2">
        <v>0.99690000000000001</v>
      </c>
      <c r="G985" s="2">
        <v>51802.911599999999</v>
      </c>
      <c r="H985" s="15">
        <f t="shared" si="15"/>
        <v>2.0202020202020221E-2</v>
      </c>
    </row>
    <row r="986" spans="1:8" ht="13.5" x14ac:dyDescent="0.25">
      <c r="A986" s="11"/>
      <c r="B986" s="10">
        <v>43741</v>
      </c>
      <c r="C986" s="2">
        <v>1.02</v>
      </c>
      <c r="D986" s="2">
        <v>1.02</v>
      </c>
      <c r="E986" s="2">
        <v>15547</v>
      </c>
      <c r="F986" s="2">
        <v>1.0184</v>
      </c>
      <c r="G986" s="2">
        <v>15833.0648</v>
      </c>
      <c r="H986" s="15">
        <f t="shared" si="15"/>
        <v>9.9009900990099098E-3</v>
      </c>
    </row>
    <row r="987" spans="1:8" ht="13.5" x14ac:dyDescent="0.25">
      <c r="A987" s="11"/>
      <c r="B987" s="10">
        <v>43742</v>
      </c>
      <c r="C987" s="2">
        <v>1.02</v>
      </c>
      <c r="D987" s="2">
        <v>1.02</v>
      </c>
      <c r="E987" s="2">
        <v>4206</v>
      </c>
      <c r="F987" s="2">
        <v>1.008</v>
      </c>
      <c r="G987" s="2">
        <v>4239.6480000000001</v>
      </c>
      <c r="H987" s="15">
        <f t="shared" si="15"/>
        <v>0</v>
      </c>
    </row>
    <row r="988" spans="1:8" ht="13.5" x14ac:dyDescent="0.25">
      <c r="A988" s="11"/>
      <c r="B988" s="10">
        <v>43745</v>
      </c>
      <c r="C988" s="2">
        <v>1.03</v>
      </c>
      <c r="D988" s="2">
        <v>1.03</v>
      </c>
      <c r="E988" s="2">
        <v>5105</v>
      </c>
      <c r="F988" s="2">
        <v>1.0273000000000001</v>
      </c>
      <c r="G988" s="2">
        <v>5244.3665000000001</v>
      </c>
      <c r="H988" s="15">
        <f t="shared" si="15"/>
        <v>9.8039215686274595E-3</v>
      </c>
    </row>
    <row r="989" spans="1:8" ht="13.5" x14ac:dyDescent="0.25">
      <c r="A989" s="11"/>
      <c r="B989" s="10">
        <v>43746</v>
      </c>
      <c r="C989" s="2">
        <v>1.02</v>
      </c>
      <c r="D989" s="2">
        <v>1.02</v>
      </c>
      <c r="E989" s="2">
        <v>7837</v>
      </c>
      <c r="F989" s="2">
        <v>1.0027999999999999</v>
      </c>
      <c r="G989" s="2">
        <v>7858.9435999999996</v>
      </c>
      <c r="H989" s="15">
        <f t="shared" si="15"/>
        <v>-9.7087378640776777E-3</v>
      </c>
    </row>
    <row r="990" spans="1:8" ht="13.5" x14ac:dyDescent="0.25">
      <c r="A990" s="11"/>
      <c r="B990" s="10">
        <v>43747</v>
      </c>
      <c r="C990" s="2">
        <v>0.99</v>
      </c>
      <c r="D990" s="2">
        <v>0.99</v>
      </c>
      <c r="E990" s="2">
        <v>28514</v>
      </c>
      <c r="F990" s="2">
        <v>0.99319999999999997</v>
      </c>
      <c r="G990" s="2">
        <v>28320.104800000001</v>
      </c>
      <c r="H990" s="15">
        <f t="shared" si="15"/>
        <v>-2.9411764705882377E-2</v>
      </c>
    </row>
    <row r="991" spans="1:8" ht="13.5" x14ac:dyDescent="0.25">
      <c r="A991" s="11"/>
      <c r="B991" s="10">
        <v>43748</v>
      </c>
      <c r="C991" s="2">
        <v>0.99</v>
      </c>
      <c r="D991" s="2">
        <v>0.99</v>
      </c>
      <c r="E991" s="2">
        <v>6712</v>
      </c>
      <c r="F991" s="2">
        <v>0.98380000000000001</v>
      </c>
      <c r="G991" s="2">
        <v>6603.2655999999997</v>
      </c>
      <c r="H991" s="15">
        <f t="shared" si="15"/>
        <v>0</v>
      </c>
    </row>
    <row r="992" spans="1:8" ht="13.5" x14ac:dyDescent="0.25">
      <c r="A992" s="11"/>
      <c r="B992" s="10">
        <v>43749</v>
      </c>
      <c r="C992" s="2">
        <v>1</v>
      </c>
      <c r="D992" s="2">
        <v>1</v>
      </c>
      <c r="E992" s="2">
        <v>11319</v>
      </c>
      <c r="F992" s="2">
        <v>0.99009999999999998</v>
      </c>
      <c r="G992" s="2">
        <v>11206.9419</v>
      </c>
      <c r="H992" s="15">
        <f t="shared" si="15"/>
        <v>1.0101010101010111E-2</v>
      </c>
    </row>
    <row r="993" spans="1:8" ht="13.5" x14ac:dyDescent="0.25">
      <c r="A993" s="11"/>
      <c r="B993" s="10">
        <v>43752</v>
      </c>
      <c r="C993" s="2">
        <v>0.99</v>
      </c>
      <c r="D993" s="2">
        <v>0.99</v>
      </c>
      <c r="E993" s="2">
        <v>21937</v>
      </c>
      <c r="F993" s="2">
        <v>0.97960000000000003</v>
      </c>
      <c r="G993" s="2">
        <v>21489.485199999999</v>
      </c>
      <c r="H993" s="15">
        <f t="shared" si="15"/>
        <v>-1.0000000000000009E-2</v>
      </c>
    </row>
    <row r="994" spans="1:8" ht="13.5" x14ac:dyDescent="0.25">
      <c r="A994" s="11"/>
      <c r="B994" s="10">
        <v>43754</v>
      </c>
      <c r="C994" s="2">
        <v>0.99</v>
      </c>
      <c r="D994" s="2">
        <v>0.99</v>
      </c>
      <c r="E994" s="2">
        <v>30943</v>
      </c>
      <c r="F994" s="2">
        <v>0.97099999999999997</v>
      </c>
      <c r="G994" s="2">
        <v>30045.652999999998</v>
      </c>
      <c r="H994" s="15">
        <f t="shared" si="15"/>
        <v>0</v>
      </c>
    </row>
    <row r="995" spans="1:8" ht="13.5" x14ac:dyDescent="0.25">
      <c r="A995" s="11"/>
      <c r="B995" s="10">
        <v>43755</v>
      </c>
      <c r="C995" s="2">
        <v>0.99</v>
      </c>
      <c r="D995" s="2">
        <v>0.99</v>
      </c>
      <c r="E995" s="2">
        <v>68707</v>
      </c>
      <c r="F995" s="2">
        <v>0.97140000000000004</v>
      </c>
      <c r="G995" s="2">
        <v>66741.979800000001</v>
      </c>
      <c r="H995" s="15">
        <f t="shared" si="15"/>
        <v>0</v>
      </c>
    </row>
    <row r="996" spans="1:8" ht="13.5" x14ac:dyDescent="0.25">
      <c r="A996" s="11"/>
      <c r="B996" s="10">
        <v>43756</v>
      </c>
      <c r="C996" s="2">
        <v>0.98</v>
      </c>
      <c r="D996" s="2">
        <v>0.98</v>
      </c>
      <c r="E996" s="2">
        <v>21833</v>
      </c>
      <c r="F996" s="2">
        <v>0.97130000000000005</v>
      </c>
      <c r="G996" s="2">
        <v>21206.392899999999</v>
      </c>
      <c r="H996" s="15">
        <f t="shared" si="15"/>
        <v>-1.0101010101010111E-2</v>
      </c>
    </row>
    <row r="997" spans="1:8" ht="13.5" x14ac:dyDescent="0.25">
      <c r="A997" s="11"/>
      <c r="B997" s="10">
        <v>43759</v>
      </c>
      <c r="C997" s="2">
        <v>0.99</v>
      </c>
      <c r="D997" s="2">
        <v>0.99</v>
      </c>
      <c r="E997" s="2">
        <v>42897</v>
      </c>
      <c r="F997" s="2">
        <v>0.96330000000000005</v>
      </c>
      <c r="G997" s="2">
        <v>41322.680099999998</v>
      </c>
      <c r="H997" s="15">
        <f t="shared" si="15"/>
        <v>1.0204081632653071E-2</v>
      </c>
    </row>
    <row r="998" spans="1:8" ht="13.5" x14ac:dyDescent="0.25">
      <c r="A998" s="11"/>
      <c r="B998" s="10">
        <v>43760</v>
      </c>
      <c r="C998" s="2">
        <v>0.97</v>
      </c>
      <c r="D998" s="2">
        <v>0.97</v>
      </c>
      <c r="E998" s="2">
        <v>18973</v>
      </c>
      <c r="F998" s="2">
        <v>0.97389999999999999</v>
      </c>
      <c r="G998" s="2">
        <v>18477.804700000001</v>
      </c>
      <c r="H998" s="15">
        <f t="shared" si="15"/>
        <v>-2.0202020202020221E-2</v>
      </c>
    </row>
    <row r="999" spans="1:8" ht="13.5" x14ac:dyDescent="0.25">
      <c r="A999" s="11"/>
      <c r="B999" s="10">
        <v>43761</v>
      </c>
      <c r="C999" s="2">
        <v>1</v>
      </c>
      <c r="D999" s="2">
        <v>1</v>
      </c>
      <c r="E999" s="2">
        <v>52812</v>
      </c>
      <c r="F999" s="2">
        <v>0.98499999999999999</v>
      </c>
      <c r="G999" s="2">
        <v>52019.82</v>
      </c>
      <c r="H999" s="15">
        <f t="shared" si="15"/>
        <v>3.0927835051546421E-2</v>
      </c>
    </row>
    <row r="1000" spans="1:8" ht="13.5" x14ac:dyDescent="0.25">
      <c r="A1000" s="11"/>
      <c r="B1000" s="10">
        <v>43762</v>
      </c>
      <c r="C1000" s="2">
        <v>0.99</v>
      </c>
      <c r="D1000" s="2">
        <v>0.99</v>
      </c>
      <c r="E1000" s="2">
        <v>27181</v>
      </c>
      <c r="F1000" s="2">
        <v>0.97589999999999999</v>
      </c>
      <c r="G1000" s="2">
        <v>26525.937900000001</v>
      </c>
      <c r="H1000" s="15">
        <f t="shared" si="15"/>
        <v>-1.0000000000000009E-2</v>
      </c>
    </row>
    <row r="1001" spans="1:8" ht="13.5" x14ac:dyDescent="0.25">
      <c r="A1001" s="11"/>
      <c r="B1001" s="10">
        <v>43763</v>
      </c>
      <c r="C1001" s="2">
        <v>0.99</v>
      </c>
      <c r="D1001" s="2">
        <v>0.99</v>
      </c>
      <c r="E1001" s="2">
        <v>9768</v>
      </c>
      <c r="F1001" s="2">
        <v>0.97519999999999996</v>
      </c>
      <c r="G1001" s="2">
        <v>9525.7536</v>
      </c>
      <c r="H1001" s="15">
        <f t="shared" si="15"/>
        <v>0</v>
      </c>
    </row>
    <row r="1002" spans="1:8" ht="13.5" x14ac:dyDescent="0.25">
      <c r="A1002" s="11"/>
      <c r="B1002" s="10">
        <v>43766</v>
      </c>
      <c r="C1002" s="2">
        <v>0.97</v>
      </c>
      <c r="D1002" s="2">
        <v>0.97</v>
      </c>
      <c r="E1002" s="2">
        <v>9920</v>
      </c>
      <c r="F1002" s="2">
        <v>0.97009999999999996</v>
      </c>
      <c r="G1002" s="2">
        <v>9623.3919999999998</v>
      </c>
      <c r="H1002" s="15">
        <f t="shared" si="15"/>
        <v>-2.0202020202020221E-2</v>
      </c>
    </row>
    <row r="1003" spans="1:8" ht="13.5" x14ac:dyDescent="0.25">
      <c r="A1003" s="11"/>
      <c r="B1003" s="10">
        <v>43767</v>
      </c>
      <c r="C1003" s="2">
        <v>0.99</v>
      </c>
      <c r="D1003" s="2">
        <v>0.99</v>
      </c>
      <c r="E1003" s="2">
        <v>12838</v>
      </c>
      <c r="F1003" s="2">
        <v>0.97209999999999996</v>
      </c>
      <c r="G1003" s="2">
        <v>12479.819799999999</v>
      </c>
      <c r="H1003" s="15">
        <f t="shared" si="15"/>
        <v>2.0618556701030948E-2</v>
      </c>
    </row>
    <row r="1004" spans="1:8" ht="13.5" x14ac:dyDescent="0.25">
      <c r="A1004" s="11"/>
      <c r="B1004" s="10">
        <v>43768</v>
      </c>
      <c r="C1004" s="2">
        <v>0.99</v>
      </c>
      <c r="D1004" s="2">
        <v>0.99</v>
      </c>
      <c r="E1004" s="2">
        <v>1509</v>
      </c>
      <c r="F1004" s="2">
        <v>0.99</v>
      </c>
      <c r="G1004" s="2">
        <v>1493.91</v>
      </c>
      <c r="H1004" s="15">
        <f t="shared" si="15"/>
        <v>0</v>
      </c>
    </row>
    <row r="1005" spans="1:8" ht="13.5" x14ac:dyDescent="0.25">
      <c r="A1005" s="11"/>
      <c r="B1005" s="10">
        <v>43769</v>
      </c>
      <c r="C1005" s="2">
        <v>0.97</v>
      </c>
      <c r="D1005" s="2">
        <v>0.97</v>
      </c>
      <c r="E1005" s="2">
        <v>19638</v>
      </c>
      <c r="F1005" s="2">
        <v>0.97089999999999999</v>
      </c>
      <c r="G1005" s="2">
        <v>19066.534199999998</v>
      </c>
      <c r="H1005" s="15">
        <f t="shared" si="15"/>
        <v>-2.0202020202020221E-2</v>
      </c>
    </row>
    <row r="1006" spans="1:8" ht="13.5" x14ac:dyDescent="0.25">
      <c r="A1006" s="11"/>
      <c r="B1006" s="10">
        <v>43770</v>
      </c>
      <c r="C1006" s="2">
        <v>0.97</v>
      </c>
      <c r="D1006" s="2">
        <v>0.97</v>
      </c>
      <c r="E1006" s="2">
        <v>24197</v>
      </c>
      <c r="F1006" s="2">
        <v>0.95109999999999995</v>
      </c>
      <c r="G1006" s="2">
        <v>23013.7667</v>
      </c>
      <c r="H1006" s="15">
        <f t="shared" si="15"/>
        <v>0</v>
      </c>
    </row>
    <row r="1007" spans="1:8" ht="13.5" x14ac:dyDescent="0.25">
      <c r="A1007" s="11"/>
      <c r="B1007" s="10">
        <v>43773</v>
      </c>
      <c r="C1007" s="2">
        <v>0.98</v>
      </c>
      <c r="D1007" s="2">
        <v>0.98</v>
      </c>
      <c r="E1007" s="2">
        <v>8149</v>
      </c>
      <c r="F1007" s="2">
        <v>0.97409999999999997</v>
      </c>
      <c r="G1007" s="2">
        <v>7937.9408999999996</v>
      </c>
      <c r="H1007" s="15">
        <f t="shared" si="15"/>
        <v>1.0309278350515474E-2</v>
      </c>
    </row>
    <row r="1008" spans="1:8" ht="13.5" x14ac:dyDescent="0.25">
      <c r="A1008" s="11"/>
      <c r="B1008" s="10">
        <v>43774</v>
      </c>
      <c r="C1008" s="2">
        <v>0.97</v>
      </c>
      <c r="D1008" s="2">
        <v>0.97</v>
      </c>
      <c r="E1008" s="2">
        <v>48878</v>
      </c>
      <c r="F1008" s="2">
        <v>0.95989999999999998</v>
      </c>
      <c r="G1008" s="2">
        <v>46917.992200000001</v>
      </c>
      <c r="H1008" s="15">
        <f t="shared" si="15"/>
        <v>-1.0204081632653071E-2</v>
      </c>
    </row>
    <row r="1009" spans="1:8" ht="13.5" x14ac:dyDescent="0.25">
      <c r="A1009" s="11"/>
      <c r="B1009" s="10">
        <v>43775</v>
      </c>
      <c r="C1009" s="2">
        <v>0.97</v>
      </c>
      <c r="D1009" s="2">
        <v>0.97</v>
      </c>
      <c r="E1009" s="2">
        <v>25469</v>
      </c>
      <c r="F1009" s="2">
        <v>0.95799999999999996</v>
      </c>
      <c r="G1009" s="2">
        <v>24399.302</v>
      </c>
      <c r="H1009" s="15">
        <f t="shared" si="15"/>
        <v>0</v>
      </c>
    </row>
    <row r="1010" spans="1:8" ht="13.5" x14ac:dyDescent="0.25">
      <c r="A1010" s="11"/>
      <c r="B1010" s="10">
        <v>43776</v>
      </c>
      <c r="C1010" s="2">
        <v>0.97</v>
      </c>
      <c r="D1010" s="2">
        <v>0.97</v>
      </c>
      <c r="E1010" s="2">
        <v>4372</v>
      </c>
      <c r="F1010" s="2">
        <v>0.96060000000000001</v>
      </c>
      <c r="G1010" s="2">
        <v>4199.7431999999999</v>
      </c>
      <c r="H1010" s="15">
        <f t="shared" si="15"/>
        <v>0</v>
      </c>
    </row>
    <row r="1011" spans="1:8" ht="13.5" x14ac:dyDescent="0.25">
      <c r="A1011" s="11"/>
      <c r="B1011" s="10">
        <v>43777</v>
      </c>
      <c r="C1011" s="2">
        <v>0.96</v>
      </c>
      <c r="D1011" s="2">
        <v>0.96</v>
      </c>
      <c r="E1011" s="2">
        <v>26883</v>
      </c>
      <c r="F1011" s="2">
        <v>0.95009999999999994</v>
      </c>
      <c r="G1011" s="2">
        <v>25541.5383</v>
      </c>
      <c r="H1011" s="15">
        <f t="shared" si="15"/>
        <v>-1.0309278350515474E-2</v>
      </c>
    </row>
    <row r="1012" spans="1:8" ht="13.5" x14ac:dyDescent="0.25">
      <c r="A1012" s="11"/>
      <c r="B1012" s="10">
        <v>43780</v>
      </c>
      <c r="C1012" s="2">
        <v>0.96</v>
      </c>
      <c r="D1012" s="2">
        <v>0.96</v>
      </c>
      <c r="E1012" s="2">
        <v>10202</v>
      </c>
      <c r="F1012" s="2">
        <v>0.96</v>
      </c>
      <c r="G1012" s="2">
        <v>9793.92</v>
      </c>
      <c r="H1012" s="15">
        <f t="shared" si="15"/>
        <v>0</v>
      </c>
    </row>
    <row r="1013" spans="1:8" ht="13.5" x14ac:dyDescent="0.25">
      <c r="A1013" s="11"/>
      <c r="B1013" s="10">
        <v>43781</v>
      </c>
      <c r="C1013" s="2">
        <v>0.96</v>
      </c>
      <c r="D1013" s="2">
        <v>0.96</v>
      </c>
      <c r="E1013" s="2">
        <v>45006</v>
      </c>
      <c r="F1013" s="2">
        <v>0.94130000000000003</v>
      </c>
      <c r="G1013" s="2">
        <v>42364.147799999999</v>
      </c>
      <c r="H1013" s="15">
        <f t="shared" si="15"/>
        <v>0</v>
      </c>
    </row>
    <row r="1014" spans="1:8" ht="13.5" x14ac:dyDescent="0.25">
      <c r="A1014" s="11"/>
      <c r="B1014" s="10">
        <v>43782</v>
      </c>
      <c r="C1014" s="2">
        <v>0.96</v>
      </c>
      <c r="D1014" s="2">
        <v>0.96</v>
      </c>
      <c r="E1014" s="2">
        <v>20214</v>
      </c>
      <c r="F1014" s="2">
        <v>0.9466</v>
      </c>
      <c r="G1014" s="2">
        <v>19134.572400000001</v>
      </c>
      <c r="H1014" s="15">
        <f t="shared" si="15"/>
        <v>0</v>
      </c>
    </row>
    <row r="1015" spans="1:8" ht="13.5" x14ac:dyDescent="0.25">
      <c r="A1015" s="11"/>
      <c r="B1015" s="10">
        <v>43783</v>
      </c>
      <c r="C1015" s="2">
        <v>0.96</v>
      </c>
      <c r="D1015" s="2">
        <v>0.96</v>
      </c>
      <c r="E1015" s="2">
        <v>17460</v>
      </c>
      <c r="F1015" s="2">
        <v>0.94089999999999996</v>
      </c>
      <c r="G1015" s="2">
        <v>16428.114000000001</v>
      </c>
      <c r="H1015" s="15">
        <f t="shared" si="15"/>
        <v>0</v>
      </c>
    </row>
    <row r="1016" spans="1:8" ht="13.5" x14ac:dyDescent="0.25">
      <c r="A1016" s="11"/>
      <c r="B1016" s="10">
        <v>43784</v>
      </c>
      <c r="C1016" s="2">
        <v>0.96</v>
      </c>
      <c r="D1016" s="2">
        <v>0.96</v>
      </c>
      <c r="E1016" s="2">
        <v>13034</v>
      </c>
      <c r="F1016" s="2">
        <v>0.94540000000000002</v>
      </c>
      <c r="G1016" s="2">
        <v>12322.3436</v>
      </c>
      <c r="H1016" s="15">
        <f t="shared" si="15"/>
        <v>0</v>
      </c>
    </row>
    <row r="1017" spans="1:8" ht="13.5" x14ac:dyDescent="0.25">
      <c r="A1017" s="11"/>
      <c r="B1017" s="10">
        <v>43787</v>
      </c>
      <c r="C1017" s="2">
        <v>0.97</v>
      </c>
      <c r="D1017" s="2">
        <v>0.97</v>
      </c>
      <c r="E1017" s="2">
        <v>16396</v>
      </c>
      <c r="F1017" s="2">
        <v>0.94450000000000001</v>
      </c>
      <c r="G1017" s="2">
        <v>15486.022000000001</v>
      </c>
      <c r="H1017" s="15">
        <f t="shared" si="15"/>
        <v>1.0416666666666676E-2</v>
      </c>
    </row>
    <row r="1018" spans="1:8" ht="13.5" x14ac:dyDescent="0.25">
      <c r="A1018" s="11"/>
      <c r="B1018" s="10">
        <v>43788</v>
      </c>
      <c r="C1018" s="2">
        <v>0.96</v>
      </c>
      <c r="D1018" s="2">
        <v>0.96</v>
      </c>
      <c r="E1018" s="2">
        <v>3616</v>
      </c>
      <c r="F1018" s="2">
        <v>0.95320000000000005</v>
      </c>
      <c r="G1018" s="2">
        <v>3446.7712000000001</v>
      </c>
      <c r="H1018" s="15">
        <f t="shared" si="15"/>
        <v>-1.0309278350515474E-2</v>
      </c>
    </row>
    <row r="1019" spans="1:8" ht="13.5" x14ac:dyDescent="0.25">
      <c r="A1019" s="11"/>
      <c r="B1019" s="10">
        <v>43789</v>
      </c>
      <c r="C1019" s="2">
        <v>0.97</v>
      </c>
      <c r="D1019" s="2">
        <v>0.97</v>
      </c>
      <c r="E1019" s="2">
        <v>12510</v>
      </c>
      <c r="F1019" s="2">
        <v>0.96319999999999995</v>
      </c>
      <c r="G1019" s="2">
        <v>12049.632</v>
      </c>
      <c r="H1019" s="15">
        <f t="shared" si="15"/>
        <v>1.0416666666666676E-2</v>
      </c>
    </row>
    <row r="1020" spans="1:8" ht="13.5" x14ac:dyDescent="0.25">
      <c r="A1020" s="11"/>
      <c r="B1020" s="10">
        <v>43790</v>
      </c>
      <c r="C1020" s="2">
        <v>0.99</v>
      </c>
      <c r="D1020" s="2">
        <v>0.99</v>
      </c>
      <c r="E1020" s="2">
        <v>9293</v>
      </c>
      <c r="F1020" s="2">
        <v>0.98870000000000002</v>
      </c>
      <c r="G1020" s="2">
        <v>9187.9891000000007</v>
      </c>
      <c r="H1020" s="15">
        <f t="shared" si="15"/>
        <v>2.0618556701030948E-2</v>
      </c>
    </row>
    <row r="1021" spans="1:8" ht="13.5" x14ac:dyDescent="0.25">
      <c r="A1021" s="11"/>
      <c r="B1021" s="10">
        <v>43791</v>
      </c>
      <c r="C1021" s="2">
        <v>0.98</v>
      </c>
      <c r="D1021" s="2">
        <v>0.98</v>
      </c>
      <c r="E1021" s="2">
        <v>7872</v>
      </c>
      <c r="F1021" s="2">
        <v>0.95079999999999998</v>
      </c>
      <c r="G1021" s="2">
        <v>7484.6976000000004</v>
      </c>
      <c r="H1021" s="15">
        <f t="shared" si="15"/>
        <v>-1.0101010101010111E-2</v>
      </c>
    </row>
    <row r="1022" spans="1:8" ht="13.5" x14ac:dyDescent="0.25">
      <c r="A1022" s="11"/>
      <c r="B1022" s="10">
        <v>43794</v>
      </c>
      <c r="C1022" s="2">
        <v>1</v>
      </c>
      <c r="D1022" s="2">
        <v>1</v>
      </c>
      <c r="E1022" s="2">
        <v>20</v>
      </c>
      <c r="F1022" s="2">
        <v>1</v>
      </c>
      <c r="G1022" s="2">
        <v>20</v>
      </c>
      <c r="H1022" s="15">
        <f t="shared" si="15"/>
        <v>2.0408163265306142E-2</v>
      </c>
    </row>
    <row r="1023" spans="1:8" ht="13.5" x14ac:dyDescent="0.25">
      <c r="A1023" s="11"/>
      <c r="B1023" s="10">
        <v>43795</v>
      </c>
      <c r="C1023" s="2">
        <v>0.96</v>
      </c>
      <c r="D1023" s="2">
        <v>0.96</v>
      </c>
      <c r="E1023" s="2">
        <v>35649</v>
      </c>
      <c r="F1023" s="2">
        <v>0.9607</v>
      </c>
      <c r="G1023" s="2">
        <v>34247.994299999998</v>
      </c>
      <c r="H1023" s="15">
        <f t="shared" si="15"/>
        <v>-4.0000000000000036E-2</v>
      </c>
    </row>
    <row r="1024" spans="1:8" ht="13.5" x14ac:dyDescent="0.25">
      <c r="A1024" s="11"/>
      <c r="B1024" s="10">
        <v>43796</v>
      </c>
      <c r="C1024" s="2">
        <v>0.98</v>
      </c>
      <c r="D1024" s="2">
        <v>0.98</v>
      </c>
      <c r="E1024" s="2">
        <v>3005</v>
      </c>
      <c r="F1024" s="2">
        <v>0.96650000000000003</v>
      </c>
      <c r="G1024" s="2">
        <v>2904.3325</v>
      </c>
      <c r="H1024" s="15">
        <f t="shared" si="15"/>
        <v>2.0833333333333353E-2</v>
      </c>
    </row>
    <row r="1025" spans="1:8" ht="13.5" x14ac:dyDescent="0.25">
      <c r="A1025" s="11"/>
      <c r="B1025" s="10">
        <v>43797</v>
      </c>
      <c r="C1025" s="2">
        <v>0.95</v>
      </c>
      <c r="D1025" s="2">
        <v>0.95</v>
      </c>
      <c r="E1025" s="2">
        <v>79855</v>
      </c>
      <c r="F1025" s="2">
        <v>0.9446</v>
      </c>
      <c r="G1025" s="2">
        <v>75431.032999999996</v>
      </c>
      <c r="H1025" s="15">
        <f t="shared" si="15"/>
        <v>-3.0612244897959211E-2</v>
      </c>
    </row>
    <row r="1026" spans="1:8" ht="13.5" x14ac:dyDescent="0.25">
      <c r="A1026" s="11"/>
      <c r="B1026" s="10">
        <v>43798</v>
      </c>
      <c r="C1026" s="2">
        <v>0.96</v>
      </c>
      <c r="D1026" s="2">
        <v>0.96</v>
      </c>
      <c r="E1026" s="2">
        <v>38969</v>
      </c>
      <c r="F1026" s="2">
        <v>0.94230000000000003</v>
      </c>
      <c r="G1026" s="2">
        <v>36720.488700000002</v>
      </c>
      <c r="H1026" s="15">
        <f t="shared" si="15"/>
        <v>1.0526315789473694E-2</v>
      </c>
    </row>
    <row r="1027" spans="1:8" ht="13.5" x14ac:dyDescent="0.25">
      <c r="A1027" s="11"/>
      <c r="B1027" s="10">
        <v>43801</v>
      </c>
      <c r="C1027" s="2">
        <v>0.97</v>
      </c>
      <c r="D1027" s="2">
        <v>0.97</v>
      </c>
      <c r="E1027" s="2">
        <v>8691</v>
      </c>
      <c r="F1027" s="2">
        <v>0.9627</v>
      </c>
      <c r="G1027" s="2">
        <v>8366.8256999999994</v>
      </c>
      <c r="H1027" s="15">
        <f t="shared" si="15"/>
        <v>1.0416666666666676E-2</v>
      </c>
    </row>
    <row r="1028" spans="1:8" ht="13.5" x14ac:dyDescent="0.25">
      <c r="A1028" s="11"/>
      <c r="B1028" s="10">
        <v>43802</v>
      </c>
      <c r="C1028" s="2">
        <v>0.97</v>
      </c>
      <c r="D1028" s="2">
        <v>0.97</v>
      </c>
      <c r="E1028" s="2">
        <v>2510</v>
      </c>
      <c r="F1028" s="2">
        <v>0.97899999999999998</v>
      </c>
      <c r="G1028" s="2">
        <v>2457.29</v>
      </c>
      <c r="H1028" s="15">
        <f t="shared" si="15"/>
        <v>0</v>
      </c>
    </row>
    <row r="1029" spans="1:8" ht="13.5" x14ac:dyDescent="0.25">
      <c r="A1029" s="11"/>
      <c r="B1029" s="10">
        <v>43803</v>
      </c>
      <c r="C1029" s="2">
        <v>0.95</v>
      </c>
      <c r="D1029" s="2">
        <v>0.95</v>
      </c>
      <c r="E1029" s="2">
        <v>6507</v>
      </c>
      <c r="F1029" s="2">
        <v>0.95030000000000003</v>
      </c>
      <c r="G1029" s="2">
        <v>6183.6021000000001</v>
      </c>
      <c r="H1029" s="15">
        <f t="shared" si="15"/>
        <v>-2.0618556701030948E-2</v>
      </c>
    </row>
    <row r="1030" spans="1:8" ht="13.5" x14ac:dyDescent="0.25">
      <c r="A1030" s="11"/>
      <c r="B1030" s="10">
        <v>43804</v>
      </c>
      <c r="C1030" s="2">
        <v>0.95</v>
      </c>
      <c r="D1030" s="2">
        <v>0.95</v>
      </c>
      <c r="E1030" s="2">
        <v>28276</v>
      </c>
      <c r="F1030" s="2">
        <v>0.93120000000000003</v>
      </c>
      <c r="G1030" s="2">
        <v>26330.611199999999</v>
      </c>
      <c r="H1030" s="15">
        <f t="shared" si="15"/>
        <v>0</v>
      </c>
    </row>
    <row r="1031" spans="1:8" ht="13.5" x14ac:dyDescent="0.25">
      <c r="A1031" s="11"/>
      <c r="B1031" s="10">
        <v>43805</v>
      </c>
      <c r="C1031" s="2">
        <v>0.95</v>
      </c>
      <c r="D1031" s="2">
        <v>0.95</v>
      </c>
      <c r="E1031" s="2">
        <v>43398</v>
      </c>
      <c r="F1031" s="2">
        <v>0.9335</v>
      </c>
      <c r="G1031" s="2">
        <v>40512.033000000003</v>
      </c>
      <c r="H1031" s="15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0.96</v>
      </c>
      <c r="D1032" s="2">
        <v>0.96</v>
      </c>
      <c r="E1032" s="2">
        <v>31535</v>
      </c>
      <c r="F1032" s="2">
        <v>0.93189999999999995</v>
      </c>
      <c r="G1032" s="2">
        <v>29387.466499999999</v>
      </c>
      <c r="H1032" s="15">
        <f t="shared" si="16"/>
        <v>1.0526315789473694E-2</v>
      </c>
    </row>
    <row r="1033" spans="1:8" ht="13.5" x14ac:dyDescent="0.25">
      <c r="A1033" s="11"/>
      <c r="B1033" s="10">
        <v>43809</v>
      </c>
      <c r="C1033" s="2">
        <v>0.96</v>
      </c>
      <c r="D1033" s="2">
        <v>0.96</v>
      </c>
      <c r="E1033" s="2">
        <v>5662</v>
      </c>
      <c r="F1033" s="2">
        <v>0.94820000000000004</v>
      </c>
      <c r="G1033" s="2">
        <v>5368.7084000000004</v>
      </c>
      <c r="H1033" s="15">
        <f t="shared" si="16"/>
        <v>0</v>
      </c>
    </row>
    <row r="1034" spans="1:8" ht="13.5" x14ac:dyDescent="0.25">
      <c r="A1034" s="11"/>
      <c r="B1034" s="10">
        <v>43810</v>
      </c>
      <c r="C1034" s="2">
        <v>0.94</v>
      </c>
      <c r="D1034" s="2">
        <v>0.94</v>
      </c>
      <c r="E1034" s="2">
        <v>20020</v>
      </c>
      <c r="F1034" s="2">
        <v>0.94220000000000004</v>
      </c>
      <c r="G1034" s="2">
        <v>18862.844000000001</v>
      </c>
      <c r="H1034" s="15">
        <f t="shared" si="16"/>
        <v>-2.0833333333333353E-2</v>
      </c>
    </row>
    <row r="1035" spans="1:8" ht="13.5" x14ac:dyDescent="0.25">
      <c r="A1035" s="11"/>
      <c r="B1035" s="10">
        <v>43811</v>
      </c>
      <c r="C1035" s="2">
        <v>0.93</v>
      </c>
      <c r="D1035" s="2">
        <v>0.93</v>
      </c>
      <c r="E1035" s="2">
        <v>26022</v>
      </c>
      <c r="F1035" s="2">
        <v>0.93189999999999995</v>
      </c>
      <c r="G1035" s="2">
        <v>24249.9018</v>
      </c>
      <c r="H1035" s="15">
        <f t="shared" si="16"/>
        <v>-1.0638297872340318E-2</v>
      </c>
    </row>
    <row r="1036" spans="1:8" ht="13.5" x14ac:dyDescent="0.25">
      <c r="A1036" s="11"/>
      <c r="B1036" s="10">
        <v>43812</v>
      </c>
      <c r="C1036" s="2">
        <v>0.94</v>
      </c>
      <c r="D1036" s="2">
        <v>0.94</v>
      </c>
      <c r="E1036" s="2">
        <v>261873</v>
      </c>
      <c r="F1036" s="2">
        <v>0.93810000000000004</v>
      </c>
      <c r="G1036" s="2">
        <v>245663.0613</v>
      </c>
      <c r="H1036" s="15">
        <f t="shared" si="16"/>
        <v>1.0752688172042901E-2</v>
      </c>
    </row>
    <row r="1037" spans="1:8" ht="13.5" x14ac:dyDescent="0.25">
      <c r="A1037" s="11"/>
      <c r="B1037" s="10">
        <v>43815</v>
      </c>
      <c r="C1037" s="2">
        <v>0.92</v>
      </c>
      <c r="D1037" s="2">
        <v>0.92</v>
      </c>
      <c r="E1037" s="2">
        <v>2690</v>
      </c>
      <c r="F1037" s="2">
        <v>0.92859999999999998</v>
      </c>
      <c r="G1037" s="2">
        <v>2497.9340000000002</v>
      </c>
      <c r="H1037" s="15">
        <f t="shared" si="16"/>
        <v>-2.1276595744680753E-2</v>
      </c>
    </row>
    <row r="1038" spans="1:8" ht="13.5" x14ac:dyDescent="0.25">
      <c r="A1038" s="11"/>
      <c r="B1038" s="10">
        <v>43816</v>
      </c>
      <c r="C1038" s="2">
        <v>0.91</v>
      </c>
      <c r="D1038" s="2">
        <v>0.91</v>
      </c>
      <c r="E1038" s="2">
        <v>46087</v>
      </c>
      <c r="F1038" s="2">
        <v>0.90949999999999998</v>
      </c>
      <c r="G1038" s="2">
        <v>41916.126499999998</v>
      </c>
      <c r="H1038" s="15">
        <f t="shared" si="16"/>
        <v>-1.0869565217391313E-2</v>
      </c>
    </row>
    <row r="1039" spans="1:8" ht="13.5" x14ac:dyDescent="0.25">
      <c r="A1039" s="11"/>
      <c r="B1039" s="10">
        <v>43817</v>
      </c>
      <c r="C1039" s="2">
        <v>0.92</v>
      </c>
      <c r="D1039" s="2">
        <v>0.92</v>
      </c>
      <c r="E1039" s="2">
        <v>22359</v>
      </c>
      <c r="F1039" s="2">
        <v>0.91220000000000001</v>
      </c>
      <c r="G1039" s="2">
        <v>20395.879799999999</v>
      </c>
      <c r="H1039" s="15">
        <f t="shared" si="16"/>
        <v>1.0989010989010999E-2</v>
      </c>
    </row>
    <row r="1040" spans="1:8" ht="13.5" x14ac:dyDescent="0.25">
      <c r="A1040" s="11"/>
      <c r="B1040" s="10">
        <v>43818</v>
      </c>
      <c r="C1040" s="2">
        <v>0.92</v>
      </c>
      <c r="D1040" s="2">
        <v>0.92</v>
      </c>
      <c r="E1040" s="2">
        <v>45883</v>
      </c>
      <c r="F1040" s="2">
        <v>0.90139999999999998</v>
      </c>
      <c r="G1040" s="2">
        <v>41358.936199999996</v>
      </c>
      <c r="H1040" s="15">
        <f t="shared" si="16"/>
        <v>0</v>
      </c>
    </row>
    <row r="1041" spans="1:8" ht="13.5" x14ac:dyDescent="0.25">
      <c r="A1041" s="11"/>
      <c r="B1041" s="10">
        <v>43819</v>
      </c>
      <c r="C1041" s="2">
        <v>0.91</v>
      </c>
      <c r="D1041" s="2">
        <v>0.91</v>
      </c>
      <c r="E1041" s="2">
        <v>24247</v>
      </c>
      <c r="F1041" s="2">
        <v>0.90049999999999997</v>
      </c>
      <c r="G1041" s="2">
        <v>21834.423500000001</v>
      </c>
      <c r="H1041" s="15">
        <f t="shared" si="16"/>
        <v>-1.0869565217391313E-2</v>
      </c>
    </row>
    <row r="1042" spans="1:8" ht="13.5" x14ac:dyDescent="0.25">
      <c r="A1042" s="11"/>
      <c r="B1042" s="10">
        <v>43822</v>
      </c>
      <c r="C1042" s="2">
        <v>0.91</v>
      </c>
      <c r="D1042" s="2">
        <v>0.91</v>
      </c>
      <c r="E1042" s="2">
        <v>24506</v>
      </c>
      <c r="F1042" s="2">
        <v>0.90010000000000001</v>
      </c>
      <c r="G1042" s="2">
        <v>22057.850600000002</v>
      </c>
      <c r="H1042" s="15">
        <f t="shared" si="16"/>
        <v>0</v>
      </c>
    </row>
    <row r="1043" spans="1:8" ht="13.5" x14ac:dyDescent="0.25">
      <c r="A1043" s="11"/>
      <c r="B1043" s="10">
        <v>43823</v>
      </c>
      <c r="C1043" s="2">
        <v>0.9</v>
      </c>
      <c r="D1043" s="2">
        <v>0.9</v>
      </c>
      <c r="E1043" s="2">
        <v>23506</v>
      </c>
      <c r="F1043" s="2">
        <v>0.9</v>
      </c>
      <c r="G1043" s="2">
        <v>21155.4</v>
      </c>
      <c r="H1043" s="15">
        <f t="shared" si="16"/>
        <v>-1.0989010989010999E-2</v>
      </c>
    </row>
    <row r="1044" spans="1:8" ht="13.5" x14ac:dyDescent="0.25">
      <c r="A1044" s="11"/>
      <c r="B1044" s="10">
        <v>43824</v>
      </c>
      <c r="C1044" s="2">
        <v>0.9</v>
      </c>
      <c r="D1044" s="2">
        <v>0.9</v>
      </c>
      <c r="E1044" s="2">
        <v>56240</v>
      </c>
      <c r="F1044" s="2">
        <v>0.88139999999999996</v>
      </c>
      <c r="G1044" s="2">
        <v>49569.936000000002</v>
      </c>
      <c r="H1044" s="15">
        <f t="shared" si="16"/>
        <v>0</v>
      </c>
    </row>
    <row r="1045" spans="1:8" ht="13.5" x14ac:dyDescent="0.25">
      <c r="A1045" s="11"/>
      <c r="B1045" s="10">
        <v>43825</v>
      </c>
      <c r="C1045" s="2">
        <v>0.9</v>
      </c>
      <c r="D1045" s="2">
        <v>0.9</v>
      </c>
      <c r="E1045" s="2">
        <v>18420</v>
      </c>
      <c r="F1045" s="2">
        <v>0.88339999999999996</v>
      </c>
      <c r="G1045" s="2">
        <v>16272.227999999999</v>
      </c>
      <c r="H1045" s="15">
        <f t="shared" si="16"/>
        <v>0</v>
      </c>
    </row>
    <row r="1046" spans="1:8" ht="13.5" x14ac:dyDescent="0.25">
      <c r="A1046" s="11"/>
      <c r="B1046" s="10">
        <v>43826</v>
      </c>
      <c r="C1046" s="2">
        <v>0.89</v>
      </c>
      <c r="D1046" s="2">
        <v>0.89</v>
      </c>
      <c r="E1046" s="2">
        <v>23822</v>
      </c>
      <c r="F1046" s="2">
        <v>0.88629999999999998</v>
      </c>
      <c r="G1046" s="2">
        <v>21113.438600000001</v>
      </c>
      <c r="H1046" s="15">
        <f t="shared" si="16"/>
        <v>-1.111111111111112E-2</v>
      </c>
    </row>
    <row r="1047" spans="1:8" ht="13.5" x14ac:dyDescent="0.25">
      <c r="A1047" s="11"/>
      <c r="B1047" s="10">
        <v>43829</v>
      </c>
      <c r="C1047" s="2">
        <v>0.94</v>
      </c>
      <c r="D1047" s="2">
        <v>0.94</v>
      </c>
      <c r="E1047" s="2">
        <v>79633</v>
      </c>
      <c r="F1047" s="2">
        <v>0.92069999999999996</v>
      </c>
      <c r="G1047" s="2">
        <v>73318.103099999993</v>
      </c>
      <c r="H1047" s="15">
        <f t="shared" si="16"/>
        <v>5.6179775280898799E-2</v>
      </c>
    </row>
    <row r="1048" spans="1:8" ht="13.5" x14ac:dyDescent="0.25">
      <c r="A1048" s="11"/>
      <c r="B1048" s="10">
        <v>43830</v>
      </c>
      <c r="C1048" s="2">
        <v>0.94</v>
      </c>
      <c r="D1048" s="2">
        <v>0.94</v>
      </c>
      <c r="E1048" s="2">
        <v>46797</v>
      </c>
      <c r="F1048" s="2">
        <v>0.93740000000000001</v>
      </c>
      <c r="G1048" s="2">
        <v>43867.507799999999</v>
      </c>
      <c r="H1048" s="15">
        <f t="shared" si="16"/>
        <v>0</v>
      </c>
    </row>
    <row r="1049" spans="1:8" ht="13.5" x14ac:dyDescent="0.25">
      <c r="A1049" s="11"/>
      <c r="B1049" s="10">
        <v>43832</v>
      </c>
      <c r="C1049" s="2">
        <v>0.94</v>
      </c>
      <c r="D1049" s="2">
        <v>0.94</v>
      </c>
      <c r="E1049" s="2">
        <v>10210</v>
      </c>
      <c r="F1049" s="2">
        <v>0.94869999999999999</v>
      </c>
      <c r="G1049" s="2">
        <v>9686.2270000000008</v>
      </c>
      <c r="H1049" s="15">
        <f t="shared" si="16"/>
        <v>0</v>
      </c>
    </row>
    <row r="1050" spans="1:8" ht="13.5" x14ac:dyDescent="0.25">
      <c r="A1050" s="11"/>
      <c r="B1050" s="10">
        <v>43833</v>
      </c>
      <c r="C1050" s="2">
        <v>0.94</v>
      </c>
      <c r="D1050" s="2">
        <v>0.94</v>
      </c>
      <c r="E1050" s="2">
        <v>33327</v>
      </c>
      <c r="F1050" s="2">
        <v>0.93140000000000001</v>
      </c>
      <c r="G1050" s="2">
        <v>31040.767800000001</v>
      </c>
      <c r="H1050" s="15">
        <f t="shared" si="16"/>
        <v>0</v>
      </c>
    </row>
    <row r="1051" spans="1:8" ht="13.5" x14ac:dyDescent="0.25">
      <c r="A1051" s="11"/>
      <c r="B1051" s="10">
        <v>43836</v>
      </c>
      <c r="C1051" s="2">
        <v>0.94</v>
      </c>
      <c r="D1051" s="2">
        <v>0.94</v>
      </c>
      <c r="E1051" s="2">
        <v>13439</v>
      </c>
      <c r="F1051" s="2">
        <v>0.94259999999999999</v>
      </c>
      <c r="G1051" s="2">
        <v>12667.6014</v>
      </c>
      <c r="H1051" s="15">
        <f t="shared" si="16"/>
        <v>0</v>
      </c>
    </row>
    <row r="1052" spans="1:8" ht="13.5" x14ac:dyDescent="0.25">
      <c r="A1052" s="11"/>
      <c r="B1052" s="10">
        <v>43837</v>
      </c>
      <c r="C1052" s="2">
        <v>0.94</v>
      </c>
      <c r="D1052" s="2">
        <v>0.94</v>
      </c>
      <c r="E1052" s="2">
        <v>26320</v>
      </c>
      <c r="F1052" s="2">
        <v>0.92979999999999996</v>
      </c>
      <c r="G1052" s="2">
        <v>24472.335999999999</v>
      </c>
      <c r="H1052" s="15">
        <f t="shared" si="16"/>
        <v>0</v>
      </c>
    </row>
    <row r="1053" spans="1:8" ht="13.5" x14ac:dyDescent="0.25">
      <c r="A1053" s="11"/>
      <c r="B1053" s="10">
        <v>43838</v>
      </c>
      <c r="C1053" s="2">
        <v>0.93</v>
      </c>
      <c r="D1053" s="2">
        <v>0.93</v>
      </c>
      <c r="E1053" s="2">
        <v>37094</v>
      </c>
      <c r="F1053" s="2">
        <v>0.92879999999999996</v>
      </c>
      <c r="G1053" s="2">
        <v>34452.907200000001</v>
      </c>
      <c r="H1053" s="15">
        <f t="shared" si="16"/>
        <v>-1.0638297872340318E-2</v>
      </c>
    </row>
    <row r="1054" spans="1:8" ht="13.5" x14ac:dyDescent="0.25">
      <c r="A1054" s="11"/>
      <c r="B1054" s="10">
        <v>43839</v>
      </c>
      <c r="C1054" s="2">
        <v>0.93</v>
      </c>
      <c r="D1054" s="2">
        <v>0.93</v>
      </c>
      <c r="E1054" s="2">
        <v>15917</v>
      </c>
      <c r="F1054" s="2">
        <v>0.92120000000000002</v>
      </c>
      <c r="G1054" s="2">
        <v>14662.740400000001</v>
      </c>
      <c r="H1054" s="15">
        <f t="shared" si="16"/>
        <v>0</v>
      </c>
    </row>
    <row r="1055" spans="1:8" ht="13.5" x14ac:dyDescent="0.25">
      <c r="A1055" s="11"/>
      <c r="B1055" s="10">
        <v>43840</v>
      </c>
      <c r="C1055" s="2">
        <v>0.92</v>
      </c>
      <c r="D1055" s="2">
        <v>0.92</v>
      </c>
      <c r="E1055" s="2">
        <v>24220</v>
      </c>
      <c r="F1055" s="2">
        <v>0.91559999999999997</v>
      </c>
      <c r="G1055" s="2">
        <v>22175.831999999999</v>
      </c>
      <c r="H1055" s="15">
        <f t="shared" si="16"/>
        <v>-1.075268817204302E-2</v>
      </c>
    </row>
    <row r="1056" spans="1:8" ht="13.5" x14ac:dyDescent="0.25">
      <c r="A1056" s="11"/>
      <c r="B1056" s="10">
        <v>43843</v>
      </c>
      <c r="C1056" s="2">
        <v>0.93</v>
      </c>
      <c r="D1056" s="2">
        <v>0.93</v>
      </c>
      <c r="E1056" s="2">
        <v>52643</v>
      </c>
      <c r="F1056" s="2">
        <v>0.91080000000000005</v>
      </c>
      <c r="G1056" s="2">
        <v>47947.244400000003</v>
      </c>
      <c r="H1056" s="15">
        <f t="shared" si="16"/>
        <v>1.0869565217391313E-2</v>
      </c>
    </row>
    <row r="1057" spans="1:8" ht="13.5" x14ac:dyDescent="0.25">
      <c r="A1057" s="11"/>
      <c r="B1057" s="10">
        <v>43845</v>
      </c>
      <c r="C1057" s="2">
        <v>0.93</v>
      </c>
      <c r="D1057" s="2">
        <v>0.93</v>
      </c>
      <c r="E1057" s="2">
        <v>3437</v>
      </c>
      <c r="F1057" s="2">
        <v>0.91569999999999996</v>
      </c>
      <c r="G1057" s="2">
        <v>3147.2609000000002</v>
      </c>
      <c r="H1057" s="15">
        <f t="shared" si="16"/>
        <v>0</v>
      </c>
    </row>
    <row r="1058" spans="1:8" ht="13.5" x14ac:dyDescent="0.25">
      <c r="A1058" s="11"/>
      <c r="B1058" s="10">
        <v>43846</v>
      </c>
      <c r="C1058" s="2">
        <v>0.92</v>
      </c>
      <c r="D1058" s="2">
        <v>0.92</v>
      </c>
      <c r="E1058" s="2">
        <v>3514</v>
      </c>
      <c r="F1058" s="2">
        <v>0.91080000000000005</v>
      </c>
      <c r="G1058" s="2">
        <v>3200.5511999999999</v>
      </c>
      <c r="H1058" s="15">
        <f t="shared" si="16"/>
        <v>-1.075268817204302E-2</v>
      </c>
    </row>
    <row r="1059" spans="1:8" ht="13.5" x14ac:dyDescent="0.25">
      <c r="A1059" s="11"/>
      <c r="B1059" s="10">
        <v>43847</v>
      </c>
      <c r="C1059" s="2">
        <v>0.93</v>
      </c>
      <c r="D1059" s="2">
        <v>0.93</v>
      </c>
      <c r="E1059" s="2">
        <v>5213</v>
      </c>
      <c r="F1059" s="2">
        <v>0.92349999999999999</v>
      </c>
      <c r="G1059" s="2">
        <v>4814.2055</v>
      </c>
      <c r="H1059" s="15">
        <f t="shared" si="16"/>
        <v>1.0869565217391313E-2</v>
      </c>
    </row>
    <row r="1060" spans="1:8" ht="13.5" x14ac:dyDescent="0.25">
      <c r="A1060" s="11"/>
      <c r="B1060" s="10">
        <v>43850</v>
      </c>
      <c r="C1060" s="2">
        <v>0.93</v>
      </c>
      <c r="D1060" s="2">
        <v>0.93</v>
      </c>
      <c r="E1060" s="2">
        <v>42035</v>
      </c>
      <c r="F1060" s="2">
        <v>0.92010000000000003</v>
      </c>
      <c r="G1060" s="2">
        <v>38676.4035</v>
      </c>
      <c r="H1060" s="15">
        <f t="shared" si="16"/>
        <v>0</v>
      </c>
    </row>
    <row r="1061" spans="1:8" ht="13.5" x14ac:dyDescent="0.25">
      <c r="A1061" s="11"/>
      <c r="B1061" s="10">
        <v>43851</v>
      </c>
      <c r="C1061" s="2">
        <v>0.95</v>
      </c>
      <c r="D1061" s="2">
        <v>0.95</v>
      </c>
      <c r="E1061" s="2">
        <v>11466</v>
      </c>
      <c r="F1061" s="2">
        <v>0.93920000000000003</v>
      </c>
      <c r="G1061" s="2">
        <v>10768.867200000001</v>
      </c>
      <c r="H1061" s="15">
        <f t="shared" si="16"/>
        <v>2.1505376344085919E-2</v>
      </c>
    </row>
    <row r="1062" spans="1:8" ht="13.5" x14ac:dyDescent="0.25">
      <c r="A1062" s="11"/>
      <c r="B1062" s="10">
        <v>43852</v>
      </c>
      <c r="C1062" s="2">
        <v>0.95</v>
      </c>
      <c r="D1062" s="2">
        <v>0.95</v>
      </c>
      <c r="E1062" s="2">
        <v>16044</v>
      </c>
      <c r="F1062" s="2">
        <v>0.9355</v>
      </c>
      <c r="G1062" s="2">
        <v>15009.162</v>
      </c>
      <c r="H1062" s="15">
        <f t="shared" si="16"/>
        <v>0</v>
      </c>
    </row>
    <row r="1063" spans="1:8" ht="13.5" x14ac:dyDescent="0.25">
      <c r="A1063" s="11"/>
      <c r="B1063" s="10">
        <v>43853</v>
      </c>
      <c r="C1063" s="2">
        <v>0.95</v>
      </c>
      <c r="D1063" s="2">
        <v>0.95</v>
      </c>
      <c r="E1063" s="2">
        <v>6764</v>
      </c>
      <c r="F1063" s="2">
        <v>0.93989999999999996</v>
      </c>
      <c r="G1063" s="2">
        <v>6357.4835999999996</v>
      </c>
      <c r="H1063" s="15">
        <f t="shared" si="16"/>
        <v>0</v>
      </c>
    </row>
    <row r="1064" spans="1:8" ht="13.5" x14ac:dyDescent="0.25">
      <c r="A1064" s="11"/>
      <c r="B1064" s="10">
        <v>43854</v>
      </c>
      <c r="C1064" s="2">
        <v>0.94</v>
      </c>
      <c r="D1064" s="2">
        <v>0.94</v>
      </c>
      <c r="E1064" s="2">
        <v>9359</v>
      </c>
      <c r="F1064" s="2">
        <v>0.93989999999999996</v>
      </c>
      <c r="G1064" s="2">
        <v>8796.5241000000005</v>
      </c>
      <c r="H1064" s="15">
        <f t="shared" si="16"/>
        <v>-1.0526315789473694E-2</v>
      </c>
    </row>
    <row r="1065" spans="1:8" ht="13.5" x14ac:dyDescent="0.25">
      <c r="A1065" s="11"/>
      <c r="B1065" s="10">
        <v>43857</v>
      </c>
      <c r="C1065" s="2">
        <v>0.95</v>
      </c>
      <c r="D1065" s="2">
        <v>0.95</v>
      </c>
      <c r="E1065" s="2">
        <v>13272</v>
      </c>
      <c r="F1065" s="2">
        <v>0.94469999999999998</v>
      </c>
      <c r="G1065" s="2">
        <v>12538.0584</v>
      </c>
      <c r="H1065" s="15">
        <f t="shared" si="16"/>
        <v>1.0638297872340436E-2</v>
      </c>
    </row>
    <row r="1066" spans="1:8" ht="13.5" x14ac:dyDescent="0.25">
      <c r="A1066" s="11"/>
      <c r="B1066" s="10">
        <v>43858</v>
      </c>
      <c r="C1066" s="2">
        <v>0.96</v>
      </c>
      <c r="D1066" s="2">
        <v>0.96</v>
      </c>
      <c r="E1066" s="2">
        <v>59069</v>
      </c>
      <c r="F1066" s="2">
        <v>0.94789999999999996</v>
      </c>
      <c r="G1066" s="2">
        <v>55991.505100000002</v>
      </c>
      <c r="H1066" s="15">
        <f t="shared" si="16"/>
        <v>1.0526315789473694E-2</v>
      </c>
    </row>
    <row r="1067" spans="1:8" ht="13.5" x14ac:dyDescent="0.25">
      <c r="A1067" s="11"/>
      <c r="B1067" s="10">
        <v>43859</v>
      </c>
      <c r="C1067" s="2">
        <v>0.97</v>
      </c>
      <c r="D1067" s="2">
        <v>0.97</v>
      </c>
      <c r="E1067" s="2">
        <v>23996</v>
      </c>
      <c r="F1067" s="2">
        <v>0.95960000000000001</v>
      </c>
      <c r="G1067" s="2">
        <v>23026.561600000001</v>
      </c>
      <c r="H1067" s="15">
        <f t="shared" si="16"/>
        <v>1.0416666666666676E-2</v>
      </c>
    </row>
    <row r="1068" spans="1:8" ht="13.5" x14ac:dyDescent="0.25">
      <c r="A1068" s="11"/>
      <c r="B1068" s="10">
        <v>43860</v>
      </c>
      <c r="C1068" s="2">
        <v>0.99</v>
      </c>
      <c r="D1068" s="2">
        <v>0.99</v>
      </c>
      <c r="E1068" s="2">
        <v>93808</v>
      </c>
      <c r="F1068" s="2">
        <v>0.98109999999999997</v>
      </c>
      <c r="G1068" s="2">
        <v>92035.0288</v>
      </c>
      <c r="H1068" s="15">
        <f t="shared" si="16"/>
        <v>2.0618556701030948E-2</v>
      </c>
    </row>
    <row r="1069" spans="1:8" ht="13.5" x14ac:dyDescent="0.25">
      <c r="A1069" s="11"/>
      <c r="B1069" s="10">
        <v>43861</v>
      </c>
      <c r="C1069" s="2">
        <v>1.02</v>
      </c>
      <c r="D1069" s="2">
        <v>1.02</v>
      </c>
      <c r="E1069" s="2">
        <v>339218</v>
      </c>
      <c r="F1069" s="2">
        <v>1.0084</v>
      </c>
      <c r="G1069" s="2">
        <v>342067.43119999999</v>
      </c>
      <c r="H1069" s="15">
        <f t="shared" si="16"/>
        <v>3.0303030303030332E-2</v>
      </c>
    </row>
    <row r="1070" spans="1:8" ht="13.5" x14ac:dyDescent="0.25">
      <c r="A1070" s="11"/>
      <c r="B1070" s="10">
        <v>43864</v>
      </c>
      <c r="C1070" s="2">
        <v>1.01</v>
      </c>
      <c r="D1070" s="2">
        <v>1.01</v>
      </c>
      <c r="E1070" s="2">
        <v>193120</v>
      </c>
      <c r="F1070" s="2">
        <v>1.0254000000000001</v>
      </c>
      <c r="G1070" s="2">
        <v>198025.24799999999</v>
      </c>
      <c r="H1070" s="15">
        <f t="shared" si="16"/>
        <v>-9.8039215686274595E-3</v>
      </c>
    </row>
    <row r="1071" spans="1:8" ht="13.5" x14ac:dyDescent="0.25">
      <c r="A1071" s="11"/>
      <c r="B1071" s="10">
        <v>43865</v>
      </c>
      <c r="C1071" s="2">
        <v>0.97</v>
      </c>
      <c r="D1071" s="2">
        <v>0.97</v>
      </c>
      <c r="E1071" s="2">
        <v>19843</v>
      </c>
      <c r="F1071" s="2">
        <v>0.99580000000000002</v>
      </c>
      <c r="G1071" s="2">
        <v>19759.6594</v>
      </c>
      <c r="H1071" s="15">
        <f t="shared" si="16"/>
        <v>-3.9603960396039639E-2</v>
      </c>
    </row>
    <row r="1072" spans="1:8" ht="13.5" x14ac:dyDescent="0.25">
      <c r="A1072" s="11"/>
      <c r="B1072" s="10">
        <v>43866</v>
      </c>
      <c r="C1072" s="2">
        <v>0.94</v>
      </c>
      <c r="D1072" s="2">
        <v>0.94</v>
      </c>
      <c r="E1072" s="2">
        <v>81719</v>
      </c>
      <c r="F1072" s="2">
        <v>0.95369999999999999</v>
      </c>
      <c r="G1072" s="2">
        <v>77935.410300000003</v>
      </c>
      <c r="H1072" s="15">
        <f t="shared" si="16"/>
        <v>-3.0927835051546421E-2</v>
      </c>
    </row>
    <row r="1073" spans="1:8" ht="13.5" x14ac:dyDescent="0.25">
      <c r="A1073" s="11"/>
      <c r="B1073" s="10">
        <v>43867</v>
      </c>
      <c r="C1073" s="2">
        <v>0.96</v>
      </c>
      <c r="D1073" s="2">
        <v>0.96</v>
      </c>
      <c r="E1073" s="2">
        <v>20634</v>
      </c>
      <c r="F1073" s="2">
        <v>0.94110000000000005</v>
      </c>
      <c r="G1073" s="2">
        <v>19418.6574</v>
      </c>
      <c r="H1073" s="15">
        <f t="shared" si="16"/>
        <v>2.1276595744680871E-2</v>
      </c>
    </row>
    <row r="1074" spans="1:8" ht="13.5" x14ac:dyDescent="0.25">
      <c r="A1074" s="11"/>
      <c r="B1074" s="10">
        <v>43868</v>
      </c>
      <c r="C1074" s="2">
        <v>0.96</v>
      </c>
      <c r="D1074" s="2">
        <v>0.96</v>
      </c>
      <c r="E1074" s="2">
        <v>22831</v>
      </c>
      <c r="F1074" s="2">
        <v>0.94059999999999999</v>
      </c>
      <c r="G1074" s="2">
        <v>21474.838599999999</v>
      </c>
      <c r="H1074" s="15">
        <f t="shared" si="16"/>
        <v>0</v>
      </c>
    </row>
    <row r="1075" spans="1:8" ht="13.5" x14ac:dyDescent="0.25">
      <c r="A1075" s="11"/>
      <c r="B1075" s="10">
        <v>43871</v>
      </c>
      <c r="C1075" s="2">
        <v>0.96</v>
      </c>
      <c r="D1075" s="2">
        <v>0.96</v>
      </c>
      <c r="E1075" s="2">
        <v>9822</v>
      </c>
      <c r="F1075" s="2">
        <v>0.95779999999999998</v>
      </c>
      <c r="G1075" s="2">
        <v>9407.5115999999998</v>
      </c>
      <c r="H1075" s="15">
        <f t="shared" si="16"/>
        <v>0</v>
      </c>
    </row>
    <row r="1076" spans="1:8" ht="13.5" x14ac:dyDescent="0.25">
      <c r="A1076" s="11"/>
      <c r="B1076" s="10">
        <v>43872</v>
      </c>
      <c r="C1076" s="2">
        <v>0.96</v>
      </c>
      <c r="D1076" s="2">
        <v>0.96</v>
      </c>
      <c r="E1076" s="2">
        <v>17592</v>
      </c>
      <c r="F1076" s="2">
        <v>0.95989999999999998</v>
      </c>
      <c r="G1076" s="2">
        <v>16886.560799999999</v>
      </c>
      <c r="H1076" s="15">
        <f t="shared" si="16"/>
        <v>0</v>
      </c>
    </row>
    <row r="1077" spans="1:8" ht="13.5" x14ac:dyDescent="0.25">
      <c r="A1077" s="11"/>
      <c r="B1077" s="10">
        <v>43873</v>
      </c>
      <c r="C1077" s="2">
        <v>0.98</v>
      </c>
      <c r="D1077" s="2">
        <v>0.98</v>
      </c>
      <c r="E1077" s="2">
        <v>8198</v>
      </c>
      <c r="F1077" s="2">
        <v>0.97270000000000001</v>
      </c>
      <c r="G1077" s="2">
        <v>7974.1945999999998</v>
      </c>
      <c r="H1077" s="15">
        <f t="shared" si="16"/>
        <v>2.0833333333333353E-2</v>
      </c>
    </row>
    <row r="1078" spans="1:8" ht="13.5" x14ac:dyDescent="0.25">
      <c r="A1078" s="11"/>
      <c r="B1078" s="10">
        <v>43874</v>
      </c>
      <c r="C1078" s="2">
        <v>0.97</v>
      </c>
      <c r="D1078" s="2">
        <v>0.97</v>
      </c>
      <c r="E1078" s="2">
        <v>12227</v>
      </c>
      <c r="F1078" s="2">
        <v>0.96319999999999995</v>
      </c>
      <c r="G1078" s="2">
        <v>11777.046399999999</v>
      </c>
      <c r="H1078" s="15">
        <f t="shared" si="16"/>
        <v>-1.0204081632653071E-2</v>
      </c>
    </row>
    <row r="1079" spans="1:8" ht="13.5" x14ac:dyDescent="0.25">
      <c r="A1079" s="11"/>
      <c r="B1079" s="10">
        <v>43875</v>
      </c>
      <c r="C1079" s="2">
        <v>0.98</v>
      </c>
      <c r="D1079" s="2">
        <v>0.98</v>
      </c>
      <c r="E1079" s="2">
        <v>18091</v>
      </c>
      <c r="F1079" s="2">
        <v>0.97760000000000002</v>
      </c>
      <c r="G1079" s="2">
        <v>17685.761600000002</v>
      </c>
      <c r="H1079" s="15">
        <f t="shared" si="16"/>
        <v>1.0309278350515474E-2</v>
      </c>
    </row>
    <row r="1080" spans="1:8" ht="13.5" x14ac:dyDescent="0.25">
      <c r="A1080" s="11"/>
      <c r="B1080" s="10">
        <v>43878</v>
      </c>
      <c r="C1080" s="2">
        <v>0.97</v>
      </c>
      <c r="D1080" s="2">
        <v>0.97</v>
      </c>
      <c r="E1080" s="2">
        <v>20746</v>
      </c>
      <c r="F1080" s="2">
        <v>0.95430000000000004</v>
      </c>
      <c r="G1080" s="2">
        <v>19797.907800000001</v>
      </c>
      <c r="H1080" s="15">
        <f t="shared" si="16"/>
        <v>-1.0204081632653071E-2</v>
      </c>
    </row>
    <row r="1081" spans="1:8" ht="13.5" x14ac:dyDescent="0.25">
      <c r="A1081" s="11"/>
      <c r="B1081" s="10">
        <v>43879</v>
      </c>
      <c r="C1081" s="2">
        <v>0.98</v>
      </c>
      <c r="D1081" s="2">
        <v>0.98</v>
      </c>
      <c r="E1081" s="2">
        <v>5</v>
      </c>
      <c r="F1081" s="2">
        <v>0.98</v>
      </c>
      <c r="G1081" s="2">
        <v>4.9000000000000004</v>
      </c>
      <c r="H1081" s="15">
        <f t="shared" si="16"/>
        <v>1.0309278350515474E-2</v>
      </c>
    </row>
    <row r="1082" spans="1:8" ht="13.5" x14ac:dyDescent="0.25">
      <c r="A1082" s="11"/>
      <c r="B1082" s="10">
        <v>43880</v>
      </c>
      <c r="C1082" s="2">
        <v>0.97</v>
      </c>
      <c r="D1082" s="2">
        <v>0.97</v>
      </c>
      <c r="E1082" s="2">
        <v>8226</v>
      </c>
      <c r="F1082" s="2">
        <v>0.95979999999999999</v>
      </c>
      <c r="G1082" s="2">
        <v>7895.3148000000001</v>
      </c>
      <c r="H1082" s="15">
        <f t="shared" si="16"/>
        <v>-1.0204081632653071E-2</v>
      </c>
    </row>
    <row r="1083" spans="1:8" ht="13.5" x14ac:dyDescent="0.25">
      <c r="A1083" s="11"/>
      <c r="B1083" s="10">
        <v>43881</v>
      </c>
      <c r="C1083" s="2">
        <v>0.97</v>
      </c>
      <c r="D1083" s="2">
        <v>0.97</v>
      </c>
      <c r="E1083" s="2">
        <v>11513</v>
      </c>
      <c r="F1083" s="2">
        <v>0.95520000000000005</v>
      </c>
      <c r="G1083" s="2">
        <v>10997.2176</v>
      </c>
      <c r="H1083" s="15">
        <f t="shared" si="16"/>
        <v>0</v>
      </c>
    </row>
    <row r="1084" spans="1:8" ht="13.5" x14ac:dyDescent="0.25">
      <c r="A1084" s="11"/>
      <c r="B1084" s="10">
        <v>43882</v>
      </c>
      <c r="C1084" s="2">
        <v>0.98</v>
      </c>
      <c r="D1084" s="2">
        <v>0.98</v>
      </c>
      <c r="E1084" s="2">
        <v>14905</v>
      </c>
      <c r="F1084" s="2">
        <v>0.96930000000000005</v>
      </c>
      <c r="G1084" s="2">
        <v>14447.416499999999</v>
      </c>
      <c r="H1084" s="15">
        <f t="shared" si="16"/>
        <v>1.0309278350515474E-2</v>
      </c>
    </row>
    <row r="1085" spans="1:8" ht="13.5" x14ac:dyDescent="0.25">
      <c r="A1085" s="11"/>
      <c r="B1085" s="10">
        <v>43885</v>
      </c>
      <c r="C1085" s="2">
        <v>0.98</v>
      </c>
      <c r="D1085" s="2">
        <v>0.98</v>
      </c>
      <c r="E1085" s="2">
        <v>44057</v>
      </c>
      <c r="F1085" s="2">
        <v>0.97850000000000004</v>
      </c>
      <c r="G1085" s="2">
        <v>43109.7745</v>
      </c>
      <c r="H1085" s="15">
        <f t="shared" si="16"/>
        <v>0</v>
      </c>
    </row>
    <row r="1086" spans="1:8" ht="13.5" x14ac:dyDescent="0.25">
      <c r="A1086" s="11"/>
      <c r="B1086" s="10">
        <v>43886</v>
      </c>
      <c r="C1086" s="2">
        <v>0.96</v>
      </c>
      <c r="D1086" s="2">
        <v>0.96</v>
      </c>
      <c r="E1086" s="2">
        <v>5408</v>
      </c>
      <c r="F1086" s="2">
        <v>0.97019999999999995</v>
      </c>
      <c r="G1086" s="2">
        <v>5246.8415999999997</v>
      </c>
      <c r="H1086" s="15">
        <f t="shared" si="16"/>
        <v>-2.0408163265306142E-2</v>
      </c>
    </row>
    <row r="1087" spans="1:8" ht="13.5" x14ac:dyDescent="0.25">
      <c r="A1087" s="11"/>
      <c r="B1087" s="10">
        <v>43887</v>
      </c>
      <c r="C1087" s="2">
        <v>0.96</v>
      </c>
      <c r="D1087" s="2">
        <v>0.96</v>
      </c>
      <c r="E1087" s="2">
        <v>9828</v>
      </c>
      <c r="F1087" s="2">
        <v>0.94350000000000001</v>
      </c>
      <c r="G1087" s="2">
        <v>9272.7180000000008</v>
      </c>
      <c r="H1087" s="15">
        <f t="shared" si="16"/>
        <v>0</v>
      </c>
    </row>
    <row r="1088" spans="1:8" ht="13.5" x14ac:dyDescent="0.25">
      <c r="A1088" s="11"/>
      <c r="B1088" s="10">
        <v>43888</v>
      </c>
      <c r="C1088" s="2">
        <v>0.96</v>
      </c>
      <c r="D1088" s="2">
        <v>0.96</v>
      </c>
      <c r="E1088" s="2">
        <v>7765</v>
      </c>
      <c r="F1088" s="2">
        <v>0.95320000000000005</v>
      </c>
      <c r="G1088" s="2">
        <v>7401.598</v>
      </c>
      <c r="H1088" s="15">
        <f t="shared" si="16"/>
        <v>0</v>
      </c>
    </row>
    <row r="1089" spans="1:8" ht="13.5" x14ac:dyDescent="0.25">
      <c r="A1089" s="11"/>
      <c r="B1089" s="10">
        <v>43889</v>
      </c>
      <c r="C1089" s="2">
        <v>0.98</v>
      </c>
      <c r="D1089" s="2">
        <v>0.98</v>
      </c>
      <c r="E1089" s="2">
        <v>47010</v>
      </c>
      <c r="F1089" s="2">
        <v>0.97070000000000001</v>
      </c>
      <c r="G1089" s="2">
        <v>45632.607000000004</v>
      </c>
      <c r="H1089" s="15">
        <f t="shared" si="16"/>
        <v>2.0833333333333353E-2</v>
      </c>
    </row>
    <row r="1090" spans="1:8" ht="13.5" x14ac:dyDescent="0.25">
      <c r="A1090" s="11"/>
      <c r="B1090" s="10">
        <v>43892</v>
      </c>
      <c r="C1090" s="2">
        <v>0.97</v>
      </c>
      <c r="D1090" s="2">
        <v>0.97</v>
      </c>
      <c r="E1090" s="2">
        <v>29393</v>
      </c>
      <c r="F1090" s="2">
        <v>0.95879999999999999</v>
      </c>
      <c r="G1090" s="2">
        <v>28182.008399999999</v>
      </c>
      <c r="H1090" s="15">
        <f t="shared" si="16"/>
        <v>-1.0204081632653071E-2</v>
      </c>
    </row>
    <row r="1091" spans="1:8" ht="13.5" x14ac:dyDescent="0.25">
      <c r="A1091" s="11"/>
      <c r="B1091" s="10">
        <v>43893</v>
      </c>
      <c r="C1091" s="2">
        <v>0.98</v>
      </c>
      <c r="D1091" s="2">
        <v>0.98</v>
      </c>
      <c r="E1091" s="2">
        <v>6469</v>
      </c>
      <c r="F1091" s="2">
        <v>0.96209999999999996</v>
      </c>
      <c r="G1091" s="2">
        <v>6223.8248999999996</v>
      </c>
      <c r="H1091" s="15">
        <f t="shared" si="16"/>
        <v>1.0309278350515474E-2</v>
      </c>
    </row>
    <row r="1092" spans="1:8" ht="13.5" x14ac:dyDescent="0.25">
      <c r="A1092" s="11"/>
      <c r="B1092" s="10">
        <v>43894</v>
      </c>
      <c r="C1092" s="2">
        <v>0.98</v>
      </c>
      <c r="D1092" s="2">
        <v>0.98</v>
      </c>
      <c r="E1092" s="2">
        <v>10089</v>
      </c>
      <c r="F1092" s="2">
        <v>0.97219999999999995</v>
      </c>
      <c r="G1092" s="2">
        <v>9808.5257999999994</v>
      </c>
      <c r="H1092" s="15">
        <f t="shared" si="16"/>
        <v>0</v>
      </c>
    </row>
    <row r="1093" spans="1:8" ht="13.5" x14ac:dyDescent="0.25">
      <c r="A1093" s="11"/>
      <c r="B1093" s="10">
        <v>43895</v>
      </c>
      <c r="C1093" s="2">
        <v>0.97</v>
      </c>
      <c r="D1093" s="2">
        <v>0.97</v>
      </c>
      <c r="E1093" s="2">
        <v>230</v>
      </c>
      <c r="F1093" s="2">
        <v>0.96089999999999998</v>
      </c>
      <c r="G1093" s="2">
        <v>221.00700000000001</v>
      </c>
      <c r="H1093" s="15">
        <f t="shared" si="16"/>
        <v>-1.0204081632653071E-2</v>
      </c>
    </row>
    <row r="1094" spans="1:8" ht="13.5" x14ac:dyDescent="0.25">
      <c r="A1094" s="11"/>
      <c r="B1094" s="10">
        <v>43896</v>
      </c>
      <c r="C1094" s="2">
        <v>0.97</v>
      </c>
      <c r="D1094" s="2">
        <v>0.97</v>
      </c>
      <c r="E1094" s="2">
        <v>8425</v>
      </c>
      <c r="F1094" s="2">
        <v>0.95009999999999994</v>
      </c>
      <c r="G1094" s="2">
        <v>8004.5924999999997</v>
      </c>
      <c r="H1094" s="15">
        <f t="shared" si="16"/>
        <v>0</v>
      </c>
    </row>
    <row r="1095" spans="1:8" ht="13.5" x14ac:dyDescent="0.25">
      <c r="A1095" s="11"/>
      <c r="B1095" s="10">
        <v>43899</v>
      </c>
      <c r="C1095" s="2">
        <v>0.96</v>
      </c>
      <c r="D1095" s="2">
        <v>0.96</v>
      </c>
      <c r="E1095" s="2">
        <v>14169</v>
      </c>
      <c r="F1095" s="2">
        <v>0.95020000000000004</v>
      </c>
      <c r="G1095" s="2">
        <v>13463.3838</v>
      </c>
      <c r="H1095" s="15">
        <f t="shared" ref="H1095:H1158" si="17">(D1095-D1094)/D1094</f>
        <v>-1.0309278350515474E-2</v>
      </c>
    </row>
    <row r="1096" spans="1:8" ht="13.5" x14ac:dyDescent="0.25">
      <c r="A1096" s="11"/>
      <c r="B1096" s="10">
        <v>43900</v>
      </c>
      <c r="C1096" s="2">
        <v>0.94</v>
      </c>
      <c r="D1096" s="2">
        <v>0.94</v>
      </c>
      <c r="E1096" s="2">
        <v>11492</v>
      </c>
      <c r="F1096" s="2">
        <v>0.94</v>
      </c>
      <c r="G1096" s="2">
        <v>10802.48</v>
      </c>
      <c r="H1096" s="15">
        <f t="shared" si="17"/>
        <v>-2.0833333333333353E-2</v>
      </c>
    </row>
    <row r="1097" spans="1:8" ht="13.5" x14ac:dyDescent="0.25">
      <c r="A1097" s="11"/>
      <c r="B1097" s="10">
        <v>43901</v>
      </c>
      <c r="C1097" s="2">
        <v>0.94</v>
      </c>
      <c r="D1097" s="2">
        <v>0.94</v>
      </c>
      <c r="E1097" s="2">
        <v>18201</v>
      </c>
      <c r="F1097" s="2">
        <v>0.94199999999999995</v>
      </c>
      <c r="G1097" s="2">
        <v>17145.342000000001</v>
      </c>
      <c r="H1097" s="15">
        <f t="shared" si="17"/>
        <v>0</v>
      </c>
    </row>
    <row r="1098" spans="1:8" ht="13.5" x14ac:dyDescent="0.25">
      <c r="A1098" s="11"/>
      <c r="B1098" s="10">
        <v>43902</v>
      </c>
      <c r="C1098" s="2">
        <v>0.95</v>
      </c>
      <c r="D1098" s="2">
        <v>0.95</v>
      </c>
      <c r="E1098" s="2">
        <v>565</v>
      </c>
      <c r="F1098" s="2">
        <v>0.94189999999999996</v>
      </c>
      <c r="G1098" s="2">
        <v>532.17349999999999</v>
      </c>
      <c r="H1098" s="15">
        <f t="shared" si="17"/>
        <v>1.0638297872340436E-2</v>
      </c>
    </row>
    <row r="1099" spans="1:8" ht="13.5" x14ac:dyDescent="0.25">
      <c r="A1099" s="11"/>
      <c r="B1099" s="10">
        <v>43903</v>
      </c>
      <c r="C1099" s="2">
        <v>0.92</v>
      </c>
      <c r="D1099" s="2">
        <v>0.92</v>
      </c>
      <c r="E1099" s="2">
        <v>7834</v>
      </c>
      <c r="F1099" s="2">
        <v>0.92759999999999998</v>
      </c>
      <c r="G1099" s="2">
        <v>7266.8184000000001</v>
      </c>
      <c r="H1099" s="15">
        <f t="shared" si="17"/>
        <v>-3.1578947368420963E-2</v>
      </c>
    </row>
    <row r="1100" spans="1:8" ht="13.5" x14ac:dyDescent="0.25">
      <c r="A1100" s="11"/>
      <c r="B1100" s="10">
        <v>43906</v>
      </c>
      <c r="C1100" s="2">
        <v>0.88</v>
      </c>
      <c r="D1100" s="2">
        <v>0.88</v>
      </c>
      <c r="E1100" s="2">
        <v>12395</v>
      </c>
      <c r="F1100" s="2">
        <v>0.88160000000000005</v>
      </c>
      <c r="G1100" s="2">
        <v>10927.432000000001</v>
      </c>
      <c r="H1100" s="15">
        <f t="shared" si="17"/>
        <v>-4.3478260869565251E-2</v>
      </c>
    </row>
    <row r="1101" spans="1:8" ht="13.5" x14ac:dyDescent="0.25">
      <c r="A1101" s="11"/>
      <c r="B1101" s="10">
        <v>43907</v>
      </c>
      <c r="C1101" s="2">
        <v>0.86</v>
      </c>
      <c r="D1101" s="2">
        <v>0.86</v>
      </c>
      <c r="E1101" s="2">
        <v>2000</v>
      </c>
      <c r="F1101" s="2">
        <v>0.86</v>
      </c>
      <c r="G1101" s="2">
        <v>1720</v>
      </c>
      <c r="H1101" s="15">
        <f t="shared" si="17"/>
        <v>-2.2727272727272749E-2</v>
      </c>
    </row>
    <row r="1102" spans="1:8" ht="13.5" x14ac:dyDescent="0.25">
      <c r="A1102" s="11"/>
      <c r="B1102" s="10">
        <v>43908</v>
      </c>
      <c r="C1102" s="2">
        <v>0.84</v>
      </c>
      <c r="D1102" s="2">
        <v>0.84</v>
      </c>
      <c r="E1102" s="2">
        <v>3560</v>
      </c>
      <c r="F1102" s="2">
        <v>0.84140000000000004</v>
      </c>
      <c r="G1102" s="2">
        <v>2995.384</v>
      </c>
      <c r="H1102" s="15">
        <f t="shared" si="17"/>
        <v>-2.3255813953488393E-2</v>
      </c>
    </row>
    <row r="1103" spans="1:8" ht="13.5" x14ac:dyDescent="0.25">
      <c r="A1103" s="11"/>
      <c r="B1103" s="10">
        <v>43909</v>
      </c>
      <c r="C1103" s="2">
        <v>0.82</v>
      </c>
      <c r="D1103" s="2">
        <v>0.82</v>
      </c>
      <c r="E1103" s="2">
        <v>40042</v>
      </c>
      <c r="F1103" s="2">
        <v>0.82010000000000005</v>
      </c>
      <c r="G1103" s="2">
        <v>32838.444199999998</v>
      </c>
      <c r="H1103" s="15">
        <f t="shared" si="17"/>
        <v>-2.3809523809523832E-2</v>
      </c>
    </row>
    <row r="1104" spans="1:8" ht="13.5" x14ac:dyDescent="0.25">
      <c r="A1104" s="11"/>
      <c r="B1104" s="10">
        <v>43913</v>
      </c>
      <c r="C1104" s="2">
        <v>0.8</v>
      </c>
      <c r="D1104" s="2">
        <v>0.8</v>
      </c>
      <c r="E1104" s="2">
        <v>8004</v>
      </c>
      <c r="F1104" s="2">
        <v>0.8</v>
      </c>
      <c r="G1104" s="2">
        <v>6403.2</v>
      </c>
      <c r="H1104" s="15">
        <f t="shared" si="17"/>
        <v>-2.4390243902438911E-2</v>
      </c>
    </row>
    <row r="1105" spans="1:8" ht="13.5" x14ac:dyDescent="0.25">
      <c r="A1105" s="11"/>
      <c r="B1105" s="10">
        <v>43914</v>
      </c>
      <c r="C1105" s="2">
        <v>0.78</v>
      </c>
      <c r="D1105" s="2">
        <v>0.78</v>
      </c>
      <c r="E1105" s="2">
        <v>52239</v>
      </c>
      <c r="F1105" s="2">
        <v>0.78810000000000002</v>
      </c>
      <c r="G1105" s="2">
        <v>41169.555899999999</v>
      </c>
      <c r="H1105" s="15">
        <f t="shared" si="17"/>
        <v>-2.5000000000000022E-2</v>
      </c>
    </row>
    <row r="1106" spans="1:8" ht="13.5" x14ac:dyDescent="0.25">
      <c r="A1106" s="11"/>
      <c r="B1106" s="10">
        <v>43915</v>
      </c>
      <c r="C1106" s="2">
        <v>0.76</v>
      </c>
      <c r="D1106" s="2">
        <v>0.76</v>
      </c>
      <c r="E1106" s="2">
        <v>6178</v>
      </c>
      <c r="F1106" s="2">
        <v>0.76690000000000003</v>
      </c>
      <c r="G1106" s="2">
        <v>4737.9081999999999</v>
      </c>
      <c r="H1106" s="15">
        <f t="shared" si="17"/>
        <v>-2.5641025641025664E-2</v>
      </c>
    </row>
    <row r="1107" spans="1:8" ht="13.5" x14ac:dyDescent="0.25">
      <c r="A1107" s="11"/>
      <c r="B1107" s="10">
        <v>43916</v>
      </c>
      <c r="C1107" s="2">
        <v>0.74</v>
      </c>
      <c r="D1107" s="2">
        <v>0.74</v>
      </c>
      <c r="E1107" s="2">
        <v>134682</v>
      </c>
      <c r="F1107" s="2">
        <v>0.74080000000000001</v>
      </c>
      <c r="G1107" s="2">
        <v>99772.425600000002</v>
      </c>
      <c r="H1107" s="15">
        <f t="shared" si="17"/>
        <v>-2.6315789473684233E-2</v>
      </c>
    </row>
    <row r="1108" spans="1:8" ht="13.5" x14ac:dyDescent="0.25">
      <c r="A1108" s="11"/>
      <c r="B1108" s="10">
        <v>43917</v>
      </c>
      <c r="C1108" s="2">
        <v>0.74</v>
      </c>
      <c r="D1108" s="2">
        <v>0.74</v>
      </c>
      <c r="E1108" s="2">
        <v>109100</v>
      </c>
      <c r="F1108" s="2">
        <v>0.72099999999999997</v>
      </c>
      <c r="G1108" s="2">
        <v>78661.100000000006</v>
      </c>
      <c r="H1108" s="15">
        <f t="shared" si="17"/>
        <v>0</v>
      </c>
    </row>
    <row r="1109" spans="1:8" ht="13.5" x14ac:dyDescent="0.25">
      <c r="A1109" s="11"/>
      <c r="B1109" s="10">
        <v>43920</v>
      </c>
      <c r="C1109" s="2">
        <v>0.75</v>
      </c>
      <c r="D1109" s="2">
        <v>0.75</v>
      </c>
      <c r="E1109" s="2">
        <v>37397</v>
      </c>
      <c r="F1109" s="2">
        <v>0.74</v>
      </c>
      <c r="G1109" s="2">
        <v>27673.78</v>
      </c>
      <c r="H1109" s="15">
        <f t="shared" si="17"/>
        <v>1.3513513513513526E-2</v>
      </c>
    </row>
    <row r="1110" spans="1:8" ht="13.5" x14ac:dyDescent="0.25">
      <c r="A1110" s="11"/>
      <c r="B1110" s="10">
        <v>43921</v>
      </c>
      <c r="C1110" s="2">
        <v>0.75</v>
      </c>
      <c r="D1110" s="2">
        <v>0.75</v>
      </c>
      <c r="E1110" s="2">
        <v>13890</v>
      </c>
      <c r="F1110" s="2">
        <v>0.73019999999999996</v>
      </c>
      <c r="G1110" s="2">
        <v>10142.477999999999</v>
      </c>
      <c r="H1110" s="15">
        <f t="shared" si="17"/>
        <v>0</v>
      </c>
    </row>
    <row r="1111" spans="1:8" ht="13.5" x14ac:dyDescent="0.25">
      <c r="A1111" s="11"/>
      <c r="B1111" s="10">
        <v>43922</v>
      </c>
      <c r="C1111" s="2">
        <v>0.75</v>
      </c>
      <c r="D1111" s="2">
        <v>0.75</v>
      </c>
      <c r="E1111" s="2">
        <v>37052</v>
      </c>
      <c r="F1111" s="2">
        <v>0.75249999999999995</v>
      </c>
      <c r="G1111" s="2">
        <v>27881.63</v>
      </c>
      <c r="H1111" s="15">
        <f t="shared" si="17"/>
        <v>0</v>
      </c>
    </row>
    <row r="1112" spans="1:8" ht="13.5" x14ac:dyDescent="0.25">
      <c r="A1112" s="11"/>
      <c r="B1112" s="10">
        <v>43923</v>
      </c>
      <c r="C1112" s="2">
        <v>0.77</v>
      </c>
      <c r="D1112" s="2">
        <v>0.77</v>
      </c>
      <c r="E1112" s="2">
        <v>50971</v>
      </c>
      <c r="F1112" s="2">
        <v>0.76019999999999999</v>
      </c>
      <c r="G1112" s="2">
        <v>38748.154199999997</v>
      </c>
      <c r="H1112" s="15">
        <f t="shared" si="17"/>
        <v>2.6666666666666689E-2</v>
      </c>
    </row>
    <row r="1113" spans="1:8" ht="13.5" x14ac:dyDescent="0.25">
      <c r="A1113" s="11"/>
      <c r="B1113" s="10">
        <v>43924</v>
      </c>
      <c r="C1113" s="2">
        <v>0.78</v>
      </c>
      <c r="D1113" s="2">
        <v>0.78</v>
      </c>
      <c r="E1113" s="2">
        <v>9652</v>
      </c>
      <c r="F1113" s="2">
        <v>0.76480000000000004</v>
      </c>
      <c r="G1113" s="2">
        <v>7381.8495999999996</v>
      </c>
      <c r="H1113" s="15">
        <f t="shared" si="17"/>
        <v>1.2987012987012998E-2</v>
      </c>
    </row>
    <row r="1114" spans="1:8" ht="13.5" x14ac:dyDescent="0.25">
      <c r="A1114" s="11"/>
      <c r="B1114" s="10">
        <v>43927</v>
      </c>
      <c r="C1114" s="2">
        <v>0.78</v>
      </c>
      <c r="D1114" s="2">
        <v>0.78</v>
      </c>
      <c r="E1114" s="2">
        <v>7461</v>
      </c>
      <c r="F1114" s="2">
        <v>0.77729999999999999</v>
      </c>
      <c r="G1114" s="2">
        <v>5799.4353000000001</v>
      </c>
      <c r="H1114" s="15">
        <f t="shared" si="17"/>
        <v>0</v>
      </c>
    </row>
    <row r="1115" spans="1:8" ht="13.5" x14ac:dyDescent="0.25">
      <c r="A1115" s="11"/>
      <c r="B1115" s="10">
        <v>43928</v>
      </c>
      <c r="C1115" s="2">
        <v>0.79</v>
      </c>
      <c r="D1115" s="2">
        <v>0.79</v>
      </c>
      <c r="E1115" s="2">
        <v>20926</v>
      </c>
      <c r="F1115" s="2">
        <v>0.7792</v>
      </c>
      <c r="G1115" s="2">
        <v>16305.539199999999</v>
      </c>
      <c r="H1115" s="15">
        <f t="shared" si="17"/>
        <v>1.2820512820512832E-2</v>
      </c>
    </row>
    <row r="1116" spans="1:8" ht="13.5" x14ac:dyDescent="0.25">
      <c r="A1116" s="11"/>
      <c r="B1116" s="10">
        <v>43929</v>
      </c>
      <c r="C1116" s="2">
        <v>0.8</v>
      </c>
      <c r="D1116" s="2">
        <v>0.8</v>
      </c>
      <c r="E1116" s="2">
        <v>65600</v>
      </c>
      <c r="F1116" s="2">
        <v>0.79300000000000004</v>
      </c>
      <c r="G1116" s="2">
        <v>52020.800000000003</v>
      </c>
      <c r="H1116" s="15">
        <f t="shared" si="17"/>
        <v>1.2658227848101276E-2</v>
      </c>
    </row>
    <row r="1117" spans="1:8" ht="13.5" x14ac:dyDescent="0.25">
      <c r="A1117" s="11"/>
      <c r="B1117" s="10">
        <v>43934</v>
      </c>
      <c r="C1117" s="2">
        <v>0.8</v>
      </c>
      <c r="D1117" s="2">
        <v>0.8</v>
      </c>
      <c r="E1117" s="2">
        <v>14431</v>
      </c>
      <c r="F1117" s="2">
        <v>0.79520000000000002</v>
      </c>
      <c r="G1117" s="2">
        <v>11475.531199999999</v>
      </c>
      <c r="H1117" s="15">
        <f t="shared" si="17"/>
        <v>0</v>
      </c>
    </row>
    <row r="1118" spans="1:8" ht="13.5" x14ac:dyDescent="0.25">
      <c r="A1118" s="11"/>
      <c r="B1118" s="10">
        <v>43935</v>
      </c>
      <c r="C1118" s="2">
        <v>0.8</v>
      </c>
      <c r="D1118" s="2">
        <v>0.8</v>
      </c>
      <c r="E1118" s="2">
        <v>6761</v>
      </c>
      <c r="F1118" s="2">
        <v>0.79449999999999998</v>
      </c>
      <c r="G1118" s="2">
        <v>5371.6144999999997</v>
      </c>
      <c r="H1118" s="15">
        <f t="shared" si="17"/>
        <v>0</v>
      </c>
    </row>
    <row r="1119" spans="1:8" ht="13.5" x14ac:dyDescent="0.25">
      <c r="A1119" s="11"/>
      <c r="B1119" s="10">
        <v>43936</v>
      </c>
      <c r="C1119" s="2">
        <v>0.8</v>
      </c>
      <c r="D1119" s="2">
        <v>0.8</v>
      </c>
      <c r="E1119" s="2">
        <v>31984</v>
      </c>
      <c r="F1119" s="2">
        <v>0.78839999999999999</v>
      </c>
      <c r="G1119" s="2">
        <v>25216.185600000001</v>
      </c>
      <c r="H1119" s="15">
        <f t="shared" si="17"/>
        <v>0</v>
      </c>
    </row>
    <row r="1120" spans="1:8" ht="13.5" x14ac:dyDescent="0.25">
      <c r="A1120" s="11"/>
      <c r="B1120" s="10">
        <v>43937</v>
      </c>
      <c r="C1120" s="2">
        <v>0.8</v>
      </c>
      <c r="D1120" s="2">
        <v>0.8</v>
      </c>
      <c r="E1120" s="2">
        <v>11582</v>
      </c>
      <c r="F1120" s="2">
        <v>0.79100000000000004</v>
      </c>
      <c r="G1120" s="2">
        <v>9161.3619999999992</v>
      </c>
      <c r="H1120" s="15">
        <f t="shared" si="17"/>
        <v>0</v>
      </c>
    </row>
    <row r="1121" spans="1:8" ht="13.5" x14ac:dyDescent="0.25">
      <c r="A1121" s="11"/>
      <c r="B1121" s="10">
        <v>43938</v>
      </c>
      <c r="C1121" s="2">
        <v>0.8</v>
      </c>
      <c r="D1121" s="2">
        <v>0.8</v>
      </c>
      <c r="E1121" s="2">
        <v>11824</v>
      </c>
      <c r="F1121" s="2">
        <v>0.79259999999999997</v>
      </c>
      <c r="G1121" s="2">
        <v>9371.7024000000001</v>
      </c>
      <c r="H1121" s="15">
        <f t="shared" si="17"/>
        <v>0</v>
      </c>
    </row>
    <row r="1122" spans="1:8" ht="13.5" x14ac:dyDescent="0.25">
      <c r="A1122" s="11"/>
      <c r="B1122" s="10">
        <v>43941</v>
      </c>
      <c r="C1122" s="2">
        <v>0.78</v>
      </c>
      <c r="D1122" s="2">
        <v>0.78</v>
      </c>
      <c r="E1122" s="2">
        <v>20546</v>
      </c>
      <c r="F1122" s="2">
        <v>0.78</v>
      </c>
      <c r="G1122" s="2">
        <v>16025.88</v>
      </c>
      <c r="H1122" s="15">
        <f t="shared" si="17"/>
        <v>-2.5000000000000022E-2</v>
      </c>
    </row>
    <row r="1123" spans="1:8" ht="13.5" x14ac:dyDescent="0.25">
      <c r="A1123" s="11"/>
      <c r="B1123" s="10">
        <v>43942</v>
      </c>
      <c r="C1123" s="2">
        <v>0.76</v>
      </c>
      <c r="D1123" s="2">
        <v>0.76</v>
      </c>
      <c r="E1123" s="2">
        <v>26521</v>
      </c>
      <c r="F1123" s="2">
        <v>0.76480000000000004</v>
      </c>
      <c r="G1123" s="2">
        <v>20283.2608</v>
      </c>
      <c r="H1123" s="15">
        <f t="shared" si="17"/>
        <v>-2.5641025641025664E-2</v>
      </c>
    </row>
    <row r="1124" spans="1:8" ht="13.5" x14ac:dyDescent="0.25">
      <c r="A1124" s="11"/>
      <c r="B1124" s="10">
        <v>43943</v>
      </c>
      <c r="C1124" s="2">
        <v>0.77</v>
      </c>
      <c r="D1124" s="2">
        <v>0.77</v>
      </c>
      <c r="E1124" s="2">
        <v>21512</v>
      </c>
      <c r="F1124" s="2">
        <v>0.74690000000000001</v>
      </c>
      <c r="G1124" s="2">
        <v>16067.3128</v>
      </c>
      <c r="H1124" s="15">
        <f t="shared" si="17"/>
        <v>1.3157894736842117E-2</v>
      </c>
    </row>
    <row r="1125" spans="1:8" ht="13.5" x14ac:dyDescent="0.25">
      <c r="A1125" s="11"/>
      <c r="B1125" s="10">
        <v>43944</v>
      </c>
      <c r="C1125" s="2">
        <v>0.76</v>
      </c>
      <c r="D1125" s="2">
        <v>0.76</v>
      </c>
      <c r="E1125" s="2">
        <v>7935</v>
      </c>
      <c r="F1125" s="2">
        <v>0.75819999999999999</v>
      </c>
      <c r="G1125" s="2">
        <v>6016.317</v>
      </c>
      <c r="H1125" s="15">
        <f t="shared" si="17"/>
        <v>-1.2987012987012998E-2</v>
      </c>
    </row>
    <row r="1126" spans="1:8" ht="13.5" x14ac:dyDescent="0.25">
      <c r="A1126" s="11"/>
      <c r="B1126" s="10">
        <v>43945</v>
      </c>
      <c r="C1126" s="2">
        <v>0.75</v>
      </c>
      <c r="D1126" s="2">
        <v>0.75</v>
      </c>
      <c r="E1126" s="2">
        <v>10278</v>
      </c>
      <c r="F1126" s="2">
        <v>0.75009999999999999</v>
      </c>
      <c r="G1126" s="2">
        <v>7709.5277999999998</v>
      </c>
      <c r="H1126" s="15">
        <f t="shared" si="17"/>
        <v>-1.3157894736842117E-2</v>
      </c>
    </row>
    <row r="1127" spans="1:8" ht="13.5" x14ac:dyDescent="0.25">
      <c r="A1127" s="11"/>
      <c r="B1127" s="10">
        <v>43948</v>
      </c>
      <c r="C1127" s="2">
        <v>0.75</v>
      </c>
      <c r="D1127" s="2">
        <v>0.75</v>
      </c>
      <c r="E1127" s="2">
        <v>11438</v>
      </c>
      <c r="F1127" s="2">
        <v>0.74829999999999997</v>
      </c>
      <c r="G1127" s="2">
        <v>8559.0553999999993</v>
      </c>
      <c r="H1127" s="15">
        <f t="shared" si="17"/>
        <v>0</v>
      </c>
    </row>
    <row r="1128" spans="1:8" ht="13.5" x14ac:dyDescent="0.25">
      <c r="A1128" s="11"/>
      <c r="B1128" s="10">
        <v>43949</v>
      </c>
      <c r="C1128" s="2">
        <v>0.74</v>
      </c>
      <c r="D1128" s="2">
        <v>0.74</v>
      </c>
      <c r="E1128" s="2">
        <v>29275</v>
      </c>
      <c r="F1128" s="2">
        <v>0.73329999999999995</v>
      </c>
      <c r="G1128" s="2">
        <v>21467.357499999998</v>
      </c>
      <c r="H1128" s="15">
        <f t="shared" si="17"/>
        <v>-1.3333333333333345E-2</v>
      </c>
    </row>
    <row r="1129" spans="1:8" ht="13.5" x14ac:dyDescent="0.25">
      <c r="A1129" s="11"/>
      <c r="B1129" s="10">
        <v>43950</v>
      </c>
      <c r="C1129" s="2">
        <v>0.75</v>
      </c>
      <c r="D1129" s="2">
        <v>0.75</v>
      </c>
      <c r="E1129" s="2">
        <v>6066</v>
      </c>
      <c r="F1129" s="2">
        <v>0.74829999999999997</v>
      </c>
      <c r="G1129" s="2">
        <v>4539.1877999999997</v>
      </c>
      <c r="H1129" s="15">
        <f t="shared" si="17"/>
        <v>1.3513513513513526E-2</v>
      </c>
    </row>
    <row r="1130" spans="1:8" ht="13.5" x14ac:dyDescent="0.25">
      <c r="A1130" s="11"/>
      <c r="B1130" s="10">
        <v>43951</v>
      </c>
      <c r="C1130" s="2">
        <v>0.74</v>
      </c>
      <c r="D1130" s="2">
        <v>0.74</v>
      </c>
      <c r="E1130" s="2">
        <v>18382</v>
      </c>
      <c r="F1130" s="2">
        <v>0.74319999999999997</v>
      </c>
      <c r="G1130" s="2">
        <v>13661.502399999999</v>
      </c>
      <c r="H1130" s="15">
        <f t="shared" si="17"/>
        <v>-1.3333333333333345E-2</v>
      </c>
    </row>
    <row r="1131" spans="1:8" ht="13.5" x14ac:dyDescent="0.25">
      <c r="A1131" s="11"/>
      <c r="B1131" s="10">
        <v>43955</v>
      </c>
      <c r="C1131" s="2">
        <v>0.76</v>
      </c>
      <c r="D1131" s="2">
        <v>0.76</v>
      </c>
      <c r="E1131" s="2">
        <v>20650</v>
      </c>
      <c r="F1131" s="2">
        <v>0.75670000000000004</v>
      </c>
      <c r="G1131" s="2">
        <v>15625.855</v>
      </c>
      <c r="H1131" s="15">
        <f t="shared" si="17"/>
        <v>2.7027027027027053E-2</v>
      </c>
    </row>
    <row r="1132" spans="1:8" ht="13.5" x14ac:dyDescent="0.25">
      <c r="A1132" s="11"/>
      <c r="B1132" s="10">
        <v>43956</v>
      </c>
      <c r="C1132" s="2">
        <v>0.77</v>
      </c>
      <c r="D1132" s="2">
        <v>0.77</v>
      </c>
      <c r="E1132" s="2">
        <v>83856</v>
      </c>
      <c r="F1132" s="2">
        <v>0.76249999999999996</v>
      </c>
      <c r="G1132" s="2">
        <v>63940.2</v>
      </c>
      <c r="H1132" s="15">
        <f t="shared" si="17"/>
        <v>1.3157894736842117E-2</v>
      </c>
    </row>
    <row r="1133" spans="1:8" ht="13.5" x14ac:dyDescent="0.25">
      <c r="A1133" s="11"/>
      <c r="B1133" s="10">
        <v>43957</v>
      </c>
      <c r="C1133" s="2">
        <v>0.77</v>
      </c>
      <c r="D1133" s="2">
        <v>0.77</v>
      </c>
      <c r="E1133" s="2">
        <v>42964</v>
      </c>
      <c r="F1133" s="2">
        <v>0.753</v>
      </c>
      <c r="G1133" s="2">
        <v>32351.892</v>
      </c>
      <c r="H1133" s="15">
        <f t="shared" si="17"/>
        <v>0</v>
      </c>
    </row>
    <row r="1134" spans="1:8" ht="13.5" x14ac:dyDescent="0.25">
      <c r="A1134" s="11"/>
      <c r="B1134" s="10">
        <v>43958</v>
      </c>
      <c r="C1134" s="2">
        <v>0.77</v>
      </c>
      <c r="D1134" s="2">
        <v>0.77</v>
      </c>
      <c r="E1134" s="2">
        <v>1982</v>
      </c>
      <c r="F1134" s="2">
        <v>0.76839999999999997</v>
      </c>
      <c r="G1134" s="2">
        <v>1522.9688000000001</v>
      </c>
      <c r="H1134" s="15">
        <f t="shared" si="17"/>
        <v>0</v>
      </c>
    </row>
    <row r="1135" spans="1:8" ht="13.5" x14ac:dyDescent="0.25">
      <c r="A1135" s="11"/>
      <c r="B1135" s="10">
        <v>43959</v>
      </c>
      <c r="C1135" s="2">
        <v>0.77</v>
      </c>
      <c r="D1135" s="2">
        <v>0.77</v>
      </c>
      <c r="E1135" s="2">
        <v>59802</v>
      </c>
      <c r="F1135" s="2">
        <v>0.75249999999999995</v>
      </c>
      <c r="G1135" s="2">
        <v>45001.004999999997</v>
      </c>
      <c r="H1135" s="15">
        <f t="shared" si="17"/>
        <v>0</v>
      </c>
    </row>
    <row r="1136" spans="1:8" ht="13.5" x14ac:dyDescent="0.25">
      <c r="A1136" s="11"/>
      <c r="B1136" s="10">
        <v>43962</v>
      </c>
      <c r="C1136" s="2">
        <v>0.77</v>
      </c>
      <c r="D1136" s="2">
        <v>0.77</v>
      </c>
      <c r="E1136" s="2">
        <v>20750</v>
      </c>
      <c r="F1136" s="2">
        <v>0.76519999999999999</v>
      </c>
      <c r="G1136" s="2">
        <v>15877.9</v>
      </c>
      <c r="H1136" s="15">
        <f t="shared" si="17"/>
        <v>0</v>
      </c>
    </row>
    <row r="1137" spans="1:8" ht="13.5" x14ac:dyDescent="0.25">
      <c r="A1137" s="11"/>
      <c r="B1137" s="10">
        <v>43963</v>
      </c>
      <c r="C1137" s="2">
        <v>0.78</v>
      </c>
      <c r="D1137" s="2">
        <v>0.78</v>
      </c>
      <c r="E1137" s="2">
        <v>10228</v>
      </c>
      <c r="F1137" s="2">
        <v>0.76080000000000003</v>
      </c>
      <c r="G1137" s="2">
        <v>7781.4624000000003</v>
      </c>
      <c r="H1137" s="15">
        <f t="shared" si="17"/>
        <v>1.2987012987012998E-2</v>
      </c>
    </row>
    <row r="1138" spans="1:8" ht="13.5" x14ac:dyDescent="0.25">
      <c r="A1138" s="11"/>
      <c r="B1138" s="10">
        <v>43964</v>
      </c>
      <c r="C1138" s="2">
        <v>0.78</v>
      </c>
      <c r="D1138" s="2">
        <v>0.78</v>
      </c>
      <c r="E1138" s="2">
        <v>4552</v>
      </c>
      <c r="F1138" s="2">
        <v>0.76919999999999999</v>
      </c>
      <c r="G1138" s="2">
        <v>3501.3984</v>
      </c>
      <c r="H1138" s="15">
        <f t="shared" si="17"/>
        <v>0</v>
      </c>
    </row>
    <row r="1139" spans="1:8" ht="13.5" x14ac:dyDescent="0.25">
      <c r="A1139" s="11"/>
      <c r="B1139" s="10">
        <v>43965</v>
      </c>
      <c r="C1139" s="2">
        <v>0.79</v>
      </c>
      <c r="D1139" s="2">
        <v>0.79</v>
      </c>
      <c r="E1139" s="2">
        <v>7851</v>
      </c>
      <c r="F1139" s="2">
        <v>0.78010000000000002</v>
      </c>
      <c r="G1139" s="2">
        <v>6124.5650999999998</v>
      </c>
      <c r="H1139" s="15">
        <f t="shared" si="17"/>
        <v>1.2820512820512832E-2</v>
      </c>
    </row>
    <row r="1140" spans="1:8" ht="13.5" x14ac:dyDescent="0.25">
      <c r="A1140" s="11"/>
      <c r="B1140" s="10">
        <v>43966</v>
      </c>
      <c r="C1140" s="2">
        <v>0.79</v>
      </c>
      <c r="D1140" s="2">
        <v>0.79</v>
      </c>
      <c r="E1140" s="2">
        <v>9818</v>
      </c>
      <c r="F1140" s="2">
        <v>0.78569999999999995</v>
      </c>
      <c r="G1140" s="2">
        <v>7714.0025999999998</v>
      </c>
      <c r="H1140" s="15">
        <f t="shared" si="17"/>
        <v>0</v>
      </c>
    </row>
    <row r="1141" spans="1:8" ht="13.5" x14ac:dyDescent="0.25">
      <c r="A1141" s="11"/>
      <c r="B1141" s="10">
        <v>43969</v>
      </c>
      <c r="C1141" s="2">
        <v>0.8</v>
      </c>
      <c r="D1141" s="2">
        <v>0.8</v>
      </c>
      <c r="E1141" s="2">
        <v>17461</v>
      </c>
      <c r="F1141" s="2">
        <v>0.79339999999999999</v>
      </c>
      <c r="G1141" s="2">
        <v>13853.5574</v>
      </c>
      <c r="H1141" s="15">
        <f t="shared" si="17"/>
        <v>1.2658227848101276E-2</v>
      </c>
    </row>
    <row r="1142" spans="1:8" ht="13.5" x14ac:dyDescent="0.25">
      <c r="A1142" s="11"/>
      <c r="B1142" s="10">
        <v>43970</v>
      </c>
      <c r="C1142" s="2">
        <v>0.81</v>
      </c>
      <c r="D1142" s="2">
        <v>0.81</v>
      </c>
      <c r="E1142" s="2">
        <v>14295</v>
      </c>
      <c r="F1142" s="2">
        <v>0.80379999999999996</v>
      </c>
      <c r="G1142" s="2">
        <v>11490.321</v>
      </c>
      <c r="H1142" s="15">
        <f t="shared" si="17"/>
        <v>1.2500000000000011E-2</v>
      </c>
    </row>
    <row r="1143" spans="1:8" ht="13.5" x14ac:dyDescent="0.25">
      <c r="A1143" s="11"/>
      <c r="B1143" s="10">
        <v>43971</v>
      </c>
      <c r="C1143" s="2">
        <v>0.82</v>
      </c>
      <c r="D1143" s="2">
        <v>0.82</v>
      </c>
      <c r="E1143" s="2">
        <v>10240</v>
      </c>
      <c r="F1143" s="2">
        <v>0.81979999999999997</v>
      </c>
      <c r="G1143" s="2">
        <v>8394.7520000000004</v>
      </c>
      <c r="H1143" s="15">
        <f t="shared" si="17"/>
        <v>1.2345679012345552E-2</v>
      </c>
    </row>
    <row r="1144" spans="1:8" ht="13.5" x14ac:dyDescent="0.25">
      <c r="A1144" s="11"/>
      <c r="B1144" s="10">
        <v>43972</v>
      </c>
      <c r="C1144" s="2">
        <v>0.83</v>
      </c>
      <c r="D1144" s="2">
        <v>0.83</v>
      </c>
      <c r="E1144" s="2">
        <v>7201</v>
      </c>
      <c r="F1144" s="2">
        <v>0.82569999999999999</v>
      </c>
      <c r="G1144" s="2">
        <v>5945.8657000000003</v>
      </c>
      <c r="H1144" s="15">
        <f t="shared" si="17"/>
        <v>1.2195121951219523E-2</v>
      </c>
    </row>
    <row r="1145" spans="1:8" ht="13.5" x14ac:dyDescent="0.25">
      <c r="A1145" s="11"/>
      <c r="B1145" s="10">
        <v>43973</v>
      </c>
      <c r="C1145" s="2">
        <v>0.84</v>
      </c>
      <c r="D1145" s="2">
        <v>0.84</v>
      </c>
      <c r="E1145" s="2">
        <v>19901</v>
      </c>
      <c r="F1145" s="2">
        <v>0.84</v>
      </c>
      <c r="G1145" s="2">
        <v>16716.84</v>
      </c>
      <c r="H1145" s="15">
        <f t="shared" si="17"/>
        <v>1.2048192771084348E-2</v>
      </c>
    </row>
    <row r="1146" spans="1:8" ht="13.5" x14ac:dyDescent="0.25">
      <c r="A1146" s="11"/>
      <c r="B1146" s="10">
        <v>43977</v>
      </c>
      <c r="C1146" s="2">
        <v>0.85</v>
      </c>
      <c r="D1146" s="2">
        <v>0.85</v>
      </c>
      <c r="E1146" s="2">
        <v>3338</v>
      </c>
      <c r="F1146" s="2">
        <v>0.84560000000000002</v>
      </c>
      <c r="G1146" s="2">
        <v>2822.6127999999999</v>
      </c>
      <c r="H1146" s="15">
        <f t="shared" si="17"/>
        <v>1.1904761904761916E-2</v>
      </c>
    </row>
    <row r="1147" spans="1:8" ht="13.5" x14ac:dyDescent="0.25">
      <c r="A1147" s="11"/>
      <c r="B1147" s="10">
        <v>43978</v>
      </c>
      <c r="C1147" s="2">
        <v>0.85</v>
      </c>
      <c r="D1147" s="2">
        <v>0.85</v>
      </c>
      <c r="E1147" s="2">
        <v>3260</v>
      </c>
      <c r="F1147" s="2">
        <v>0.84830000000000005</v>
      </c>
      <c r="G1147" s="2">
        <v>2765.4580000000001</v>
      </c>
      <c r="H1147" s="15">
        <f t="shared" si="17"/>
        <v>0</v>
      </c>
    </row>
    <row r="1148" spans="1:8" ht="13.5" x14ac:dyDescent="0.25">
      <c r="A1148" s="11"/>
      <c r="B1148" s="10">
        <v>43979</v>
      </c>
      <c r="C1148" s="2">
        <v>0.85</v>
      </c>
      <c r="D1148" s="2">
        <v>0.85</v>
      </c>
      <c r="E1148" s="2">
        <v>31127</v>
      </c>
      <c r="F1148" s="2">
        <v>0.83630000000000004</v>
      </c>
      <c r="G1148" s="2">
        <v>26031.5101</v>
      </c>
      <c r="H1148" s="15">
        <f t="shared" si="17"/>
        <v>0</v>
      </c>
    </row>
    <row r="1149" spans="1:8" ht="13.5" x14ac:dyDescent="0.25">
      <c r="A1149" s="11"/>
      <c r="B1149" s="10">
        <v>43980</v>
      </c>
      <c r="C1149" s="2">
        <v>0.83</v>
      </c>
      <c r="D1149" s="2">
        <v>0.83</v>
      </c>
      <c r="E1149" s="2">
        <v>34402</v>
      </c>
      <c r="F1149" s="2">
        <v>0.83020000000000005</v>
      </c>
      <c r="G1149" s="2">
        <v>28560.540400000002</v>
      </c>
      <c r="H1149" s="15">
        <f t="shared" si="17"/>
        <v>-2.3529411764705903E-2</v>
      </c>
    </row>
    <row r="1150" spans="1:8" ht="13.5" x14ac:dyDescent="0.25">
      <c r="A1150" s="11"/>
      <c r="B1150" s="10">
        <v>43983</v>
      </c>
      <c r="C1150" s="2">
        <v>0.84</v>
      </c>
      <c r="D1150" s="2">
        <v>0.84</v>
      </c>
      <c r="E1150" s="2">
        <v>10348</v>
      </c>
      <c r="F1150" s="2">
        <v>0.83540000000000003</v>
      </c>
      <c r="G1150" s="2">
        <v>8644.7191999999995</v>
      </c>
      <c r="H1150" s="15">
        <f t="shared" si="17"/>
        <v>1.2048192771084348E-2</v>
      </c>
    </row>
    <row r="1151" spans="1:8" ht="13.5" x14ac:dyDescent="0.25">
      <c r="A1151" s="11"/>
      <c r="B1151" s="10">
        <v>43984</v>
      </c>
      <c r="C1151" s="2">
        <v>0.85</v>
      </c>
      <c r="D1151" s="2">
        <v>0.85</v>
      </c>
      <c r="E1151" s="2">
        <v>1996</v>
      </c>
      <c r="F1151" s="2">
        <v>0.84919999999999995</v>
      </c>
      <c r="G1151" s="2">
        <v>1695.0032000000001</v>
      </c>
      <c r="H1151" s="15">
        <f t="shared" si="17"/>
        <v>1.1904761904761916E-2</v>
      </c>
    </row>
    <row r="1152" spans="1:8" ht="13.5" x14ac:dyDescent="0.25">
      <c r="A1152" s="11"/>
      <c r="B1152" s="10">
        <v>43985</v>
      </c>
      <c r="C1152" s="2">
        <v>0.86</v>
      </c>
      <c r="D1152" s="2">
        <v>0.86</v>
      </c>
      <c r="E1152" s="2">
        <v>23302</v>
      </c>
      <c r="F1152" s="2">
        <v>0.85540000000000005</v>
      </c>
      <c r="G1152" s="2">
        <v>19932.5308</v>
      </c>
      <c r="H1152" s="15">
        <f t="shared" si="17"/>
        <v>1.1764705882352951E-2</v>
      </c>
    </row>
    <row r="1153" spans="1:8" ht="13.5" x14ac:dyDescent="0.25">
      <c r="A1153" s="11"/>
      <c r="B1153" s="10">
        <v>43986</v>
      </c>
      <c r="C1153" s="2">
        <v>0.84</v>
      </c>
      <c r="D1153" s="2">
        <v>0.84</v>
      </c>
      <c r="E1153" s="2">
        <v>12636</v>
      </c>
      <c r="F1153" s="2">
        <v>0.84099999999999997</v>
      </c>
      <c r="G1153" s="2">
        <v>10626.876</v>
      </c>
      <c r="H1153" s="15">
        <f t="shared" si="17"/>
        <v>-2.3255813953488393E-2</v>
      </c>
    </row>
    <row r="1154" spans="1:8" ht="13.5" x14ac:dyDescent="0.25">
      <c r="A1154" s="11"/>
      <c r="B1154" s="10">
        <v>43987</v>
      </c>
      <c r="C1154" s="2">
        <v>0.83</v>
      </c>
      <c r="D1154" s="2">
        <v>0.83</v>
      </c>
      <c r="E1154" s="2">
        <v>10564</v>
      </c>
      <c r="F1154" s="2">
        <v>0.82579999999999998</v>
      </c>
      <c r="G1154" s="2">
        <v>8723.7512000000006</v>
      </c>
      <c r="H1154" s="15">
        <f t="shared" si="17"/>
        <v>-1.1904761904761916E-2</v>
      </c>
    </row>
    <row r="1155" spans="1:8" ht="13.5" x14ac:dyDescent="0.25">
      <c r="A1155" s="11"/>
      <c r="B1155" s="10">
        <v>43990</v>
      </c>
      <c r="C1155" s="2">
        <v>0.83</v>
      </c>
      <c r="D1155" s="2">
        <v>0.83</v>
      </c>
      <c r="E1155" s="2">
        <v>3527</v>
      </c>
      <c r="F1155" s="2">
        <v>0.84719999999999995</v>
      </c>
      <c r="G1155" s="2">
        <v>2988.0744</v>
      </c>
      <c r="H1155" s="15">
        <f t="shared" si="17"/>
        <v>0</v>
      </c>
    </row>
    <row r="1156" spans="1:8" ht="13.5" x14ac:dyDescent="0.25">
      <c r="A1156" s="11"/>
      <c r="B1156" s="10">
        <v>43991</v>
      </c>
      <c r="C1156" s="2">
        <v>0.83</v>
      </c>
      <c r="D1156" s="2">
        <v>0.83</v>
      </c>
      <c r="E1156" s="2">
        <v>18766</v>
      </c>
      <c r="F1156" s="2">
        <v>0.82920000000000005</v>
      </c>
      <c r="G1156" s="2">
        <v>15560.7672</v>
      </c>
      <c r="H1156" s="15">
        <f t="shared" si="17"/>
        <v>0</v>
      </c>
    </row>
    <row r="1157" spans="1:8" ht="13.5" x14ac:dyDescent="0.25">
      <c r="A1157" s="11"/>
      <c r="B1157" s="10">
        <v>43992</v>
      </c>
      <c r="C1157" s="2">
        <v>0.83</v>
      </c>
      <c r="D1157" s="2">
        <v>0.83</v>
      </c>
      <c r="E1157" s="2">
        <v>16884</v>
      </c>
      <c r="F1157" s="2">
        <v>0.82320000000000004</v>
      </c>
      <c r="G1157" s="2">
        <v>13898.908799999999</v>
      </c>
      <c r="H1157" s="15">
        <f t="shared" si="17"/>
        <v>0</v>
      </c>
    </row>
    <row r="1158" spans="1:8" ht="13.5" x14ac:dyDescent="0.25">
      <c r="A1158" s="11"/>
      <c r="B1158" s="10">
        <v>43993</v>
      </c>
      <c r="C1158" s="2">
        <v>0.85</v>
      </c>
      <c r="D1158" s="2">
        <v>0.85</v>
      </c>
      <c r="E1158" s="2">
        <v>5243</v>
      </c>
      <c r="F1158" s="2">
        <v>0.84970000000000001</v>
      </c>
      <c r="G1158" s="2">
        <v>4454.9771000000001</v>
      </c>
      <c r="H1158" s="15">
        <f t="shared" si="17"/>
        <v>2.4096385542168697E-2</v>
      </c>
    </row>
    <row r="1159" spans="1:8" ht="13.5" x14ac:dyDescent="0.25">
      <c r="A1159" s="11"/>
      <c r="B1159" s="10">
        <v>43994</v>
      </c>
      <c r="C1159" s="2">
        <v>0.86</v>
      </c>
      <c r="D1159" s="2">
        <v>0.86</v>
      </c>
      <c r="E1159" s="2">
        <v>43249</v>
      </c>
      <c r="F1159" s="2">
        <v>0.85040000000000004</v>
      </c>
      <c r="G1159" s="2">
        <v>36778.9496</v>
      </c>
      <c r="H1159" s="15">
        <f t="shared" ref="H1159:H1222" si="18">(D1159-D1158)/D1158</f>
        <v>1.1764705882352951E-2</v>
      </c>
    </row>
    <row r="1160" spans="1:8" ht="13.5" x14ac:dyDescent="0.25">
      <c r="A1160" s="11"/>
      <c r="B1160" s="10">
        <v>43997</v>
      </c>
      <c r="C1160" s="2">
        <v>0.85</v>
      </c>
      <c r="D1160" s="2">
        <v>0.85</v>
      </c>
      <c r="E1160" s="2">
        <v>67329</v>
      </c>
      <c r="F1160" s="2">
        <v>0.84589999999999999</v>
      </c>
      <c r="G1160" s="2">
        <v>56953.6011</v>
      </c>
      <c r="H1160" s="15">
        <f t="shared" si="18"/>
        <v>-1.1627906976744196E-2</v>
      </c>
    </row>
    <row r="1161" spans="1:8" ht="13.5" x14ac:dyDescent="0.25">
      <c r="A1161" s="11"/>
      <c r="B1161" s="10">
        <v>43998</v>
      </c>
      <c r="C1161" s="2">
        <v>0.85</v>
      </c>
      <c r="D1161" s="2">
        <v>0.85</v>
      </c>
      <c r="E1161" s="2">
        <v>24774</v>
      </c>
      <c r="F1161" s="2">
        <v>0.84889999999999999</v>
      </c>
      <c r="G1161" s="2">
        <v>21030.6486</v>
      </c>
      <c r="H1161" s="15">
        <f t="shared" si="18"/>
        <v>0</v>
      </c>
    </row>
    <row r="1162" spans="1:8" ht="13.5" x14ac:dyDescent="0.25">
      <c r="A1162" s="11"/>
      <c r="B1162" s="10">
        <v>43999</v>
      </c>
      <c r="C1162" s="2">
        <v>0.84</v>
      </c>
      <c r="D1162" s="2">
        <v>0.84</v>
      </c>
      <c r="E1162" s="2">
        <v>24914</v>
      </c>
      <c r="F1162" s="2">
        <v>0.83499999999999996</v>
      </c>
      <c r="G1162" s="2">
        <v>20803.189999999999</v>
      </c>
      <c r="H1162" s="15">
        <f t="shared" si="18"/>
        <v>-1.1764705882352951E-2</v>
      </c>
    </row>
    <row r="1163" spans="1:8" ht="13.5" x14ac:dyDescent="0.25">
      <c r="A1163" s="11"/>
      <c r="B1163" s="10">
        <v>44000</v>
      </c>
      <c r="C1163" s="2">
        <v>0.89</v>
      </c>
      <c r="D1163" s="2">
        <v>0.89</v>
      </c>
      <c r="E1163" s="2">
        <v>122293</v>
      </c>
      <c r="F1163" s="2">
        <v>0.84740000000000004</v>
      </c>
      <c r="G1163" s="2">
        <v>103631.0882</v>
      </c>
      <c r="H1163" s="15">
        <f t="shared" si="18"/>
        <v>5.9523809523809576E-2</v>
      </c>
    </row>
    <row r="1164" spans="1:8" ht="13.5" x14ac:dyDescent="0.25">
      <c r="A1164" s="11"/>
      <c r="B1164" s="10">
        <v>44001</v>
      </c>
      <c r="C1164" s="2">
        <v>0.93</v>
      </c>
      <c r="D1164" s="2">
        <v>0.93</v>
      </c>
      <c r="E1164" s="2">
        <v>0</v>
      </c>
      <c r="F1164" s="2">
        <v>0</v>
      </c>
      <c r="G1164" s="2">
        <v>0</v>
      </c>
      <c r="H1164" s="15">
        <f t="shared" si="18"/>
        <v>4.4943820224719142E-2</v>
      </c>
    </row>
    <row r="1165" spans="1:8" ht="13.5" x14ac:dyDescent="0.25">
      <c r="A1165" s="11"/>
      <c r="B1165" s="10">
        <v>44004</v>
      </c>
      <c r="C1165" s="2">
        <v>0.94</v>
      </c>
      <c r="D1165" s="2">
        <v>0.94</v>
      </c>
      <c r="E1165" s="2">
        <v>224012</v>
      </c>
      <c r="F1165" s="2">
        <v>0.94499999999999995</v>
      </c>
      <c r="G1165" s="2">
        <v>211691.34</v>
      </c>
      <c r="H1165" s="15">
        <f t="shared" si="18"/>
        <v>1.0752688172042901E-2</v>
      </c>
    </row>
    <row r="1166" spans="1:8" ht="13.5" x14ac:dyDescent="0.25">
      <c r="A1166" s="11"/>
      <c r="B1166" s="10">
        <v>44005</v>
      </c>
      <c r="C1166" s="2">
        <v>0.93</v>
      </c>
      <c r="D1166" s="2">
        <v>0.93</v>
      </c>
      <c r="E1166" s="2">
        <v>43766</v>
      </c>
      <c r="F1166" s="2">
        <v>0.93930000000000002</v>
      </c>
      <c r="G1166" s="2">
        <v>41109.4038</v>
      </c>
      <c r="H1166" s="15">
        <f t="shared" si="18"/>
        <v>-1.0638297872340318E-2</v>
      </c>
    </row>
    <row r="1167" spans="1:8" ht="13.5" x14ac:dyDescent="0.25">
      <c r="A1167" s="11"/>
      <c r="B1167" s="10">
        <v>44006</v>
      </c>
      <c r="C1167" s="2">
        <v>0.94</v>
      </c>
      <c r="D1167" s="2">
        <v>0.94</v>
      </c>
      <c r="E1167" s="2">
        <v>62528</v>
      </c>
      <c r="F1167" s="2">
        <v>0.9204</v>
      </c>
      <c r="G1167" s="2">
        <v>57550.771200000003</v>
      </c>
      <c r="H1167" s="15">
        <f t="shared" si="18"/>
        <v>1.0752688172042901E-2</v>
      </c>
    </row>
    <row r="1168" spans="1:8" ht="13.5" x14ac:dyDescent="0.25">
      <c r="A1168" s="11"/>
      <c r="B1168" s="10">
        <v>44007</v>
      </c>
      <c r="C1168" s="2">
        <v>0.94</v>
      </c>
      <c r="D1168" s="2">
        <v>0.94</v>
      </c>
      <c r="E1168" s="2">
        <v>16080</v>
      </c>
      <c r="F1168" s="2">
        <v>0.9163</v>
      </c>
      <c r="G1168" s="2">
        <v>14734.103999999999</v>
      </c>
      <c r="H1168" s="15">
        <f t="shared" si="18"/>
        <v>0</v>
      </c>
    </row>
    <row r="1169" spans="1:8" ht="13.5" x14ac:dyDescent="0.25">
      <c r="A1169" s="11"/>
      <c r="B1169" s="10">
        <v>44008</v>
      </c>
      <c r="C1169" s="2">
        <v>0.92</v>
      </c>
      <c r="D1169" s="2">
        <v>0.92</v>
      </c>
      <c r="E1169" s="2">
        <v>3327</v>
      </c>
      <c r="F1169" s="2">
        <v>0.92210000000000003</v>
      </c>
      <c r="G1169" s="2">
        <v>3067.8267000000001</v>
      </c>
      <c r="H1169" s="15">
        <f t="shared" si="18"/>
        <v>-2.1276595744680753E-2</v>
      </c>
    </row>
    <row r="1170" spans="1:8" ht="13.5" x14ac:dyDescent="0.25">
      <c r="A1170" s="11"/>
      <c r="B1170" s="10">
        <v>44011</v>
      </c>
      <c r="C1170" s="2">
        <v>0.92</v>
      </c>
      <c r="D1170" s="2">
        <v>0.92</v>
      </c>
      <c r="E1170" s="2">
        <v>34658</v>
      </c>
      <c r="F1170" s="2">
        <v>0.91120000000000001</v>
      </c>
      <c r="G1170" s="2">
        <v>31580.369600000002</v>
      </c>
      <c r="H1170" s="15">
        <f t="shared" si="18"/>
        <v>0</v>
      </c>
    </row>
    <row r="1171" spans="1:8" ht="13.5" x14ac:dyDescent="0.25">
      <c r="A1171" s="11"/>
      <c r="B1171" s="10">
        <v>44012</v>
      </c>
      <c r="C1171" s="2">
        <v>0.94</v>
      </c>
      <c r="D1171" s="2">
        <v>0.94</v>
      </c>
      <c r="E1171" s="2">
        <v>36433</v>
      </c>
      <c r="F1171" s="2">
        <v>0.91800000000000004</v>
      </c>
      <c r="G1171" s="2">
        <v>33445.493999999999</v>
      </c>
      <c r="H1171" s="15">
        <f t="shared" si="18"/>
        <v>2.1739130434782507E-2</v>
      </c>
    </row>
    <row r="1172" spans="1:8" ht="13.5" x14ac:dyDescent="0.25">
      <c r="A1172" s="11"/>
      <c r="B1172" s="10">
        <v>44013</v>
      </c>
      <c r="C1172" s="2">
        <v>0.95</v>
      </c>
      <c r="D1172" s="2">
        <v>0.95</v>
      </c>
      <c r="E1172" s="2">
        <v>10393</v>
      </c>
      <c r="F1172" s="2">
        <v>0.93589999999999995</v>
      </c>
      <c r="G1172" s="2">
        <v>9726.8086999999996</v>
      </c>
      <c r="H1172" s="15">
        <f t="shared" si="18"/>
        <v>1.0638297872340436E-2</v>
      </c>
    </row>
    <row r="1173" spans="1:8" ht="13.5" x14ac:dyDescent="0.25">
      <c r="A1173" s="11"/>
      <c r="B1173" s="10">
        <v>44014</v>
      </c>
      <c r="C1173" s="2">
        <v>1</v>
      </c>
      <c r="D1173" s="2">
        <v>1</v>
      </c>
      <c r="E1173" s="2">
        <v>119120</v>
      </c>
      <c r="F1173" s="2">
        <v>0.99099999999999999</v>
      </c>
      <c r="G1173" s="2">
        <v>118047.92</v>
      </c>
      <c r="H1173" s="15">
        <f t="shared" si="18"/>
        <v>5.2631578947368474E-2</v>
      </c>
    </row>
    <row r="1174" spans="1:8" ht="13.5" x14ac:dyDescent="0.25">
      <c r="A1174" s="11"/>
      <c r="B1174" s="10">
        <v>44015</v>
      </c>
      <c r="C1174" s="2">
        <v>1.05</v>
      </c>
      <c r="D1174" s="2">
        <v>1.05</v>
      </c>
      <c r="E1174" s="2">
        <v>151313</v>
      </c>
      <c r="F1174" s="2">
        <v>1.0407999999999999</v>
      </c>
      <c r="G1174" s="2">
        <v>157486.5704</v>
      </c>
      <c r="H1174" s="15">
        <f t="shared" si="18"/>
        <v>5.0000000000000044E-2</v>
      </c>
    </row>
    <row r="1175" spans="1:8" ht="13.5" x14ac:dyDescent="0.25">
      <c r="A1175" s="11"/>
      <c r="B1175" s="10">
        <v>44018</v>
      </c>
      <c r="C1175" s="2">
        <v>1.07</v>
      </c>
      <c r="D1175" s="2">
        <v>1.07</v>
      </c>
      <c r="E1175" s="2">
        <v>128394</v>
      </c>
      <c r="F1175" s="2">
        <v>1.0744</v>
      </c>
      <c r="G1175" s="2">
        <v>137946.51360000001</v>
      </c>
      <c r="H1175" s="15">
        <f t="shared" si="18"/>
        <v>1.9047619047619063E-2</v>
      </c>
    </row>
    <row r="1176" spans="1:8" ht="13.5" x14ac:dyDescent="0.25">
      <c r="A1176" s="11"/>
      <c r="B1176" s="10">
        <v>44019</v>
      </c>
      <c r="C1176" s="2">
        <v>1.06</v>
      </c>
      <c r="D1176" s="2">
        <v>1.06</v>
      </c>
      <c r="E1176" s="2">
        <v>51842</v>
      </c>
      <c r="F1176" s="2">
        <v>1.0528</v>
      </c>
      <c r="G1176" s="2">
        <v>54579.257599999997</v>
      </c>
      <c r="H1176" s="15">
        <f t="shared" si="18"/>
        <v>-9.3457943925233725E-3</v>
      </c>
    </row>
    <row r="1177" spans="1:8" ht="13.5" x14ac:dyDescent="0.25">
      <c r="A1177" s="11"/>
      <c r="B1177" s="10">
        <v>44020</v>
      </c>
      <c r="C1177" s="2">
        <v>1.05</v>
      </c>
      <c r="D1177" s="2">
        <v>1.05</v>
      </c>
      <c r="E1177" s="2">
        <v>58522</v>
      </c>
      <c r="F1177" s="2">
        <v>1.0444</v>
      </c>
      <c r="G1177" s="2">
        <v>61120.376799999998</v>
      </c>
      <c r="H1177" s="15">
        <f t="shared" si="18"/>
        <v>-9.4339622641509517E-3</v>
      </c>
    </row>
    <row r="1178" spans="1:8" ht="13.5" x14ac:dyDescent="0.25">
      <c r="A1178" s="11"/>
      <c r="B1178" s="10">
        <v>44021</v>
      </c>
      <c r="C1178" s="2">
        <v>1.01</v>
      </c>
      <c r="D1178" s="2">
        <v>1.01</v>
      </c>
      <c r="E1178" s="2">
        <v>57587</v>
      </c>
      <c r="F1178" s="2">
        <v>1.0154000000000001</v>
      </c>
      <c r="G1178" s="2">
        <v>58473.839800000002</v>
      </c>
      <c r="H1178" s="15">
        <f t="shared" si="18"/>
        <v>-3.8095238095238126E-2</v>
      </c>
    </row>
    <row r="1179" spans="1:8" ht="13.5" x14ac:dyDescent="0.25">
      <c r="A1179" s="11"/>
      <c r="B1179" s="10">
        <v>44022</v>
      </c>
      <c r="C1179" s="2">
        <v>0.97</v>
      </c>
      <c r="D1179" s="2">
        <v>0.97</v>
      </c>
      <c r="E1179" s="2">
        <v>53729</v>
      </c>
      <c r="F1179" s="2">
        <v>0.98140000000000005</v>
      </c>
      <c r="G1179" s="2">
        <v>52729.640599999999</v>
      </c>
      <c r="H1179" s="15">
        <f t="shared" si="18"/>
        <v>-3.9603960396039639E-2</v>
      </c>
    </row>
    <row r="1180" spans="1:8" ht="13.5" x14ac:dyDescent="0.25">
      <c r="A1180" s="11"/>
      <c r="B1180" s="10">
        <v>44025</v>
      </c>
      <c r="C1180" s="2">
        <v>1.01</v>
      </c>
      <c r="D1180" s="2">
        <v>1.01</v>
      </c>
      <c r="E1180" s="2">
        <v>36291</v>
      </c>
      <c r="F1180" s="2">
        <v>0.95730000000000004</v>
      </c>
      <c r="G1180" s="2">
        <v>34741.374300000003</v>
      </c>
      <c r="H1180" s="15">
        <f t="shared" si="18"/>
        <v>4.1237113402061897E-2</v>
      </c>
    </row>
    <row r="1181" spans="1:8" ht="13.5" x14ac:dyDescent="0.25">
      <c r="A1181" s="11"/>
      <c r="B1181" s="10">
        <v>44026</v>
      </c>
      <c r="C1181" s="2">
        <v>1.04</v>
      </c>
      <c r="D1181" s="2">
        <v>1.04</v>
      </c>
      <c r="E1181" s="2">
        <v>47409</v>
      </c>
      <c r="F1181" s="2">
        <v>1.014</v>
      </c>
      <c r="G1181" s="2">
        <v>48072.726000000002</v>
      </c>
      <c r="H1181" s="15">
        <f t="shared" si="18"/>
        <v>2.9702970297029729E-2</v>
      </c>
    </row>
    <row r="1182" spans="1:8" ht="13.5" x14ac:dyDescent="0.25">
      <c r="A1182" s="11"/>
      <c r="B1182" s="10">
        <v>44027</v>
      </c>
      <c r="C1182" s="2">
        <v>1.01</v>
      </c>
      <c r="D1182" s="2">
        <v>1.01</v>
      </c>
      <c r="E1182" s="2">
        <v>35694</v>
      </c>
      <c r="F1182" s="2">
        <v>0.99339999999999995</v>
      </c>
      <c r="G1182" s="2">
        <v>35458.419600000001</v>
      </c>
      <c r="H1182" s="15">
        <f t="shared" si="18"/>
        <v>-2.8846153846153872E-2</v>
      </c>
    </row>
    <row r="1183" spans="1:8" ht="13.5" x14ac:dyDescent="0.25">
      <c r="A1183" s="11"/>
      <c r="B1183" s="10">
        <v>44028</v>
      </c>
      <c r="C1183" s="2">
        <v>0.98</v>
      </c>
      <c r="D1183" s="2">
        <v>0.98</v>
      </c>
      <c r="E1183" s="2">
        <v>26591</v>
      </c>
      <c r="F1183" s="2">
        <v>0.98050000000000004</v>
      </c>
      <c r="G1183" s="2">
        <v>26072.4755</v>
      </c>
      <c r="H1183" s="15">
        <f t="shared" si="18"/>
        <v>-2.9702970297029729E-2</v>
      </c>
    </row>
    <row r="1184" spans="1:8" ht="13.5" x14ac:dyDescent="0.25">
      <c r="A1184" s="11"/>
      <c r="B1184" s="10">
        <v>44029</v>
      </c>
      <c r="C1184" s="2">
        <v>0.98</v>
      </c>
      <c r="D1184" s="2">
        <v>0.98</v>
      </c>
      <c r="E1184" s="2">
        <v>18959</v>
      </c>
      <c r="F1184" s="2">
        <v>0.97219999999999995</v>
      </c>
      <c r="G1184" s="2">
        <v>18431.9398</v>
      </c>
      <c r="H1184" s="15">
        <f t="shared" si="18"/>
        <v>0</v>
      </c>
    </row>
    <row r="1185" spans="1:8" ht="13.5" x14ac:dyDescent="0.25">
      <c r="A1185" s="11"/>
      <c r="B1185" s="10">
        <v>44032</v>
      </c>
      <c r="C1185" s="2">
        <v>0.98</v>
      </c>
      <c r="D1185" s="2">
        <v>0.98</v>
      </c>
      <c r="E1185" s="2">
        <v>62708</v>
      </c>
      <c r="F1185" s="2">
        <v>0.95009999999999994</v>
      </c>
      <c r="G1185" s="2">
        <v>59578.870799999997</v>
      </c>
      <c r="H1185" s="15">
        <f t="shared" si="18"/>
        <v>0</v>
      </c>
    </row>
    <row r="1186" spans="1:8" ht="13.5" x14ac:dyDescent="0.25">
      <c r="A1186" s="11"/>
      <c r="B1186" s="10">
        <v>44033</v>
      </c>
      <c r="C1186" s="2">
        <v>1</v>
      </c>
      <c r="D1186" s="2">
        <v>1</v>
      </c>
      <c r="E1186" s="2">
        <v>5872</v>
      </c>
      <c r="F1186" s="2">
        <v>0.99509999999999998</v>
      </c>
      <c r="G1186" s="2">
        <v>5843.2272000000003</v>
      </c>
      <c r="H1186" s="15">
        <f t="shared" si="18"/>
        <v>2.0408163265306142E-2</v>
      </c>
    </row>
    <row r="1187" spans="1:8" ht="13.5" x14ac:dyDescent="0.25">
      <c r="A1187" s="11"/>
      <c r="B1187" s="10">
        <v>44034</v>
      </c>
      <c r="C1187" s="2">
        <v>1</v>
      </c>
      <c r="D1187" s="2">
        <v>1</v>
      </c>
      <c r="E1187" s="2">
        <v>14544</v>
      </c>
      <c r="F1187" s="2">
        <v>1.0078</v>
      </c>
      <c r="G1187" s="2">
        <v>14657.4432</v>
      </c>
      <c r="H1187" s="15">
        <f t="shared" si="18"/>
        <v>0</v>
      </c>
    </row>
    <row r="1188" spans="1:8" ht="13.5" x14ac:dyDescent="0.25">
      <c r="A1188" s="11"/>
      <c r="B1188" s="10">
        <v>44035</v>
      </c>
      <c r="C1188" s="2">
        <v>1</v>
      </c>
      <c r="D1188" s="2">
        <v>1</v>
      </c>
      <c r="E1188" s="2">
        <v>4399</v>
      </c>
      <c r="F1188" s="2">
        <v>0.97940000000000005</v>
      </c>
      <c r="G1188" s="2">
        <v>4308.3806000000004</v>
      </c>
      <c r="H1188" s="15">
        <f t="shared" si="18"/>
        <v>0</v>
      </c>
    </row>
    <row r="1189" spans="1:8" ht="13.5" x14ac:dyDescent="0.25">
      <c r="A1189" s="11"/>
      <c r="B1189" s="10">
        <v>44036</v>
      </c>
      <c r="C1189" s="2">
        <v>1</v>
      </c>
      <c r="D1189" s="2">
        <v>1</v>
      </c>
      <c r="E1189" s="2">
        <v>3102</v>
      </c>
      <c r="F1189" s="2">
        <v>0.99519999999999997</v>
      </c>
      <c r="G1189" s="2">
        <v>3087.1104</v>
      </c>
      <c r="H1189" s="15">
        <f t="shared" si="18"/>
        <v>0</v>
      </c>
    </row>
    <row r="1190" spans="1:8" ht="13.5" x14ac:dyDescent="0.25">
      <c r="A1190" s="11"/>
      <c r="B1190" s="10">
        <v>44039</v>
      </c>
      <c r="C1190" s="2">
        <v>0.99</v>
      </c>
      <c r="D1190" s="2">
        <v>0.99</v>
      </c>
      <c r="E1190" s="2">
        <v>18352</v>
      </c>
      <c r="F1190" s="2">
        <v>0.97299999999999998</v>
      </c>
      <c r="G1190" s="2">
        <v>17856.495999999999</v>
      </c>
      <c r="H1190" s="15">
        <f t="shared" si="18"/>
        <v>-1.0000000000000009E-2</v>
      </c>
    </row>
    <row r="1191" spans="1:8" ht="13.5" x14ac:dyDescent="0.25">
      <c r="A1191" s="11"/>
      <c r="B1191" s="10">
        <v>44040</v>
      </c>
      <c r="C1191" s="2">
        <v>0.95</v>
      </c>
      <c r="D1191" s="2">
        <v>0.95</v>
      </c>
      <c r="E1191" s="2">
        <v>89920</v>
      </c>
      <c r="F1191" s="2">
        <v>0.95</v>
      </c>
      <c r="G1191" s="2">
        <v>85424</v>
      </c>
      <c r="H1191" s="15">
        <f t="shared" si="18"/>
        <v>-4.0404040404040442E-2</v>
      </c>
    </row>
    <row r="1192" spans="1:8" ht="13.5" x14ac:dyDescent="0.25">
      <c r="A1192" s="11"/>
      <c r="B1192" s="10">
        <v>44041</v>
      </c>
      <c r="C1192" s="2">
        <v>0.94</v>
      </c>
      <c r="D1192" s="2">
        <v>0.94</v>
      </c>
      <c r="E1192" s="2">
        <v>39707</v>
      </c>
      <c r="F1192" s="2">
        <v>0.94310000000000005</v>
      </c>
      <c r="G1192" s="2">
        <v>37447.671699999999</v>
      </c>
      <c r="H1192" s="15">
        <f t="shared" si="18"/>
        <v>-1.0526315789473694E-2</v>
      </c>
    </row>
    <row r="1193" spans="1:8" ht="13.5" x14ac:dyDescent="0.25">
      <c r="A1193" s="11"/>
      <c r="B1193" s="10">
        <v>44042</v>
      </c>
      <c r="C1193" s="2">
        <v>0.96</v>
      </c>
      <c r="D1193" s="2">
        <v>0.96</v>
      </c>
      <c r="E1193" s="2">
        <v>31047</v>
      </c>
      <c r="F1193" s="2">
        <v>0.9425</v>
      </c>
      <c r="G1193" s="2">
        <v>29261.797500000001</v>
      </c>
      <c r="H1193" s="15">
        <f t="shared" si="18"/>
        <v>2.1276595744680871E-2</v>
      </c>
    </row>
    <row r="1194" spans="1:8" ht="13.5" x14ac:dyDescent="0.25">
      <c r="A1194" s="11"/>
      <c r="B1194" s="10">
        <v>44046</v>
      </c>
      <c r="C1194" s="2">
        <v>0.98</v>
      </c>
      <c r="D1194" s="2">
        <v>0.98</v>
      </c>
      <c r="E1194" s="2">
        <v>8128</v>
      </c>
      <c r="F1194" s="2">
        <v>0.98219999999999996</v>
      </c>
      <c r="G1194" s="2">
        <v>7983.3216000000002</v>
      </c>
      <c r="H1194" s="15">
        <f t="shared" si="18"/>
        <v>2.0833333333333353E-2</v>
      </c>
    </row>
    <row r="1195" spans="1:8" ht="13.5" x14ac:dyDescent="0.25">
      <c r="A1195" s="11"/>
      <c r="B1195" s="10">
        <v>44047</v>
      </c>
      <c r="C1195" s="2">
        <v>0.99</v>
      </c>
      <c r="D1195" s="2">
        <v>0.99</v>
      </c>
      <c r="E1195" s="2">
        <v>8940</v>
      </c>
      <c r="F1195" s="2">
        <v>0.97789999999999999</v>
      </c>
      <c r="G1195" s="2">
        <v>8742.4259999999995</v>
      </c>
      <c r="H1195" s="15">
        <f t="shared" si="18"/>
        <v>1.0204081632653071E-2</v>
      </c>
    </row>
    <row r="1196" spans="1:8" ht="13.5" x14ac:dyDescent="0.25">
      <c r="A1196" s="11"/>
      <c r="B1196" s="10">
        <v>44048</v>
      </c>
      <c r="C1196" s="2">
        <v>0.99</v>
      </c>
      <c r="D1196" s="2">
        <v>0.99</v>
      </c>
      <c r="E1196" s="2">
        <v>14662</v>
      </c>
      <c r="F1196" s="2">
        <v>0.98709999999999998</v>
      </c>
      <c r="G1196" s="2">
        <v>14472.860199999999</v>
      </c>
      <c r="H1196" s="15">
        <f t="shared" si="18"/>
        <v>0</v>
      </c>
    </row>
    <row r="1197" spans="1:8" ht="13.5" x14ac:dyDescent="0.25">
      <c r="A1197" s="11"/>
      <c r="B1197" s="10">
        <v>44049</v>
      </c>
      <c r="C1197" s="2">
        <v>0.99</v>
      </c>
      <c r="D1197" s="2">
        <v>0.99</v>
      </c>
      <c r="E1197" s="2">
        <v>5942</v>
      </c>
      <c r="F1197" s="2">
        <v>0.9738</v>
      </c>
      <c r="G1197" s="2">
        <v>5786.3195999999998</v>
      </c>
      <c r="H1197" s="15">
        <f t="shared" si="18"/>
        <v>0</v>
      </c>
    </row>
    <row r="1198" spans="1:8" ht="13.5" x14ac:dyDescent="0.25">
      <c r="A1198" s="11"/>
      <c r="B1198" s="10">
        <v>44050</v>
      </c>
      <c r="C1198" s="2">
        <v>0.99</v>
      </c>
      <c r="D1198" s="2">
        <v>0.99</v>
      </c>
      <c r="E1198" s="2">
        <v>7544</v>
      </c>
      <c r="F1198" s="2">
        <v>0.97450000000000003</v>
      </c>
      <c r="G1198" s="2">
        <v>7351.6279999999997</v>
      </c>
      <c r="H1198" s="15">
        <f t="shared" si="18"/>
        <v>0</v>
      </c>
    </row>
    <row r="1199" spans="1:8" ht="13.5" x14ac:dyDescent="0.25">
      <c r="A1199" s="11"/>
      <c r="B1199" s="10">
        <v>44053</v>
      </c>
      <c r="C1199" s="2">
        <v>0.99</v>
      </c>
      <c r="D1199" s="2">
        <v>0.99</v>
      </c>
      <c r="E1199" s="2">
        <v>12805</v>
      </c>
      <c r="F1199" s="2">
        <v>0.99</v>
      </c>
      <c r="G1199" s="2">
        <v>12676.95</v>
      </c>
      <c r="H1199" s="15">
        <f t="shared" si="18"/>
        <v>0</v>
      </c>
    </row>
    <row r="1200" spans="1:8" ht="13.5" x14ac:dyDescent="0.25">
      <c r="A1200" s="11"/>
      <c r="B1200" s="10">
        <v>44054</v>
      </c>
      <c r="C1200" s="2">
        <v>0.99</v>
      </c>
      <c r="D1200" s="2">
        <v>0.99</v>
      </c>
      <c r="E1200" s="2">
        <v>15880</v>
      </c>
      <c r="F1200" s="2">
        <v>0.97770000000000001</v>
      </c>
      <c r="G1200" s="2">
        <v>15525.876</v>
      </c>
      <c r="H1200" s="15">
        <f t="shared" si="18"/>
        <v>0</v>
      </c>
    </row>
    <row r="1201" spans="1:8" ht="13.5" x14ac:dyDescent="0.25">
      <c r="A1201" s="11"/>
      <c r="B1201" s="10">
        <v>44055</v>
      </c>
      <c r="C1201" s="2">
        <v>0.97</v>
      </c>
      <c r="D1201" s="2">
        <v>0.97</v>
      </c>
      <c r="E1201" s="2">
        <v>18868</v>
      </c>
      <c r="F1201" s="2">
        <v>0.97770000000000001</v>
      </c>
      <c r="G1201" s="2">
        <v>18447.243600000002</v>
      </c>
      <c r="H1201" s="15">
        <f t="shared" si="18"/>
        <v>-2.0202020202020221E-2</v>
      </c>
    </row>
    <row r="1202" spans="1:8" ht="13.5" x14ac:dyDescent="0.25">
      <c r="A1202" s="11"/>
      <c r="B1202" s="10">
        <v>44057</v>
      </c>
      <c r="C1202" s="2">
        <v>0.97</v>
      </c>
      <c r="D1202" s="2">
        <v>0.97</v>
      </c>
      <c r="E1202" s="2">
        <v>59673</v>
      </c>
      <c r="F1202" s="2">
        <v>0.94379999999999997</v>
      </c>
      <c r="G1202" s="2">
        <v>56319.377399999998</v>
      </c>
      <c r="H1202" s="15">
        <f t="shared" si="18"/>
        <v>0</v>
      </c>
    </row>
    <row r="1203" spans="1:8" ht="13.5" x14ac:dyDescent="0.25">
      <c r="A1203" s="11"/>
      <c r="B1203" s="10">
        <v>44060</v>
      </c>
      <c r="C1203" s="2">
        <v>0.94</v>
      </c>
      <c r="D1203" s="2">
        <v>0.94</v>
      </c>
      <c r="E1203" s="2">
        <v>30572</v>
      </c>
      <c r="F1203" s="2">
        <v>0.94069999999999998</v>
      </c>
      <c r="G1203" s="2">
        <v>28759.080399999999</v>
      </c>
      <c r="H1203" s="15">
        <f t="shared" si="18"/>
        <v>-3.0927835051546421E-2</v>
      </c>
    </row>
    <row r="1204" spans="1:8" ht="13.5" x14ac:dyDescent="0.25">
      <c r="A1204" s="11"/>
      <c r="B1204" s="10">
        <v>44061</v>
      </c>
      <c r="C1204" s="2">
        <v>0.92</v>
      </c>
      <c r="D1204" s="2">
        <v>0.92</v>
      </c>
      <c r="E1204" s="2">
        <v>49431</v>
      </c>
      <c r="F1204" s="2">
        <v>0.92579999999999996</v>
      </c>
      <c r="G1204" s="2">
        <v>45763.219799999999</v>
      </c>
      <c r="H1204" s="15">
        <f t="shared" si="18"/>
        <v>-2.1276595744680753E-2</v>
      </c>
    </row>
    <row r="1205" spans="1:8" ht="13.5" x14ac:dyDescent="0.25">
      <c r="A1205" s="11"/>
      <c r="B1205" s="10">
        <v>44062</v>
      </c>
      <c r="C1205" s="2">
        <v>0.93</v>
      </c>
      <c r="D1205" s="2">
        <v>0.93</v>
      </c>
      <c r="E1205" s="2">
        <v>10575</v>
      </c>
      <c r="F1205" s="2">
        <v>0.92789999999999995</v>
      </c>
      <c r="G1205" s="2">
        <v>9812.5424999999996</v>
      </c>
      <c r="H1205" s="15">
        <f t="shared" si="18"/>
        <v>1.0869565217391313E-2</v>
      </c>
    </row>
    <row r="1206" spans="1:8" ht="13.5" x14ac:dyDescent="0.25">
      <c r="A1206" s="11"/>
      <c r="B1206" s="10">
        <v>44064</v>
      </c>
      <c r="C1206" s="2">
        <v>0.95</v>
      </c>
      <c r="D1206" s="2">
        <v>0.95</v>
      </c>
      <c r="E1206" s="2">
        <v>20345</v>
      </c>
      <c r="F1206" s="2">
        <v>0.93420000000000003</v>
      </c>
      <c r="G1206" s="2">
        <v>19006.298999999999</v>
      </c>
      <c r="H1206" s="15">
        <f t="shared" si="18"/>
        <v>2.1505376344085919E-2</v>
      </c>
    </row>
    <row r="1207" spans="1:8" ht="13.5" x14ac:dyDescent="0.25">
      <c r="A1207" s="11"/>
      <c r="B1207" s="10">
        <v>44067</v>
      </c>
      <c r="C1207" s="2">
        <v>0.96</v>
      </c>
      <c r="D1207" s="2">
        <v>0.96</v>
      </c>
      <c r="E1207" s="2">
        <v>13637</v>
      </c>
      <c r="F1207" s="2">
        <v>0.95389999999999997</v>
      </c>
      <c r="G1207" s="2">
        <v>13008.3343</v>
      </c>
      <c r="H1207" s="15">
        <f t="shared" si="18"/>
        <v>1.0526315789473694E-2</v>
      </c>
    </row>
    <row r="1208" spans="1:8" ht="13.5" x14ac:dyDescent="0.25">
      <c r="A1208" s="11"/>
      <c r="B1208" s="10">
        <v>44068</v>
      </c>
      <c r="C1208" s="2">
        <v>0.94</v>
      </c>
      <c r="D1208" s="2">
        <v>0.94</v>
      </c>
      <c r="E1208" s="2">
        <v>11368</v>
      </c>
      <c r="F1208" s="2">
        <v>0.94</v>
      </c>
      <c r="G1208" s="2">
        <v>10685.92</v>
      </c>
      <c r="H1208" s="15">
        <f t="shared" si="18"/>
        <v>-2.0833333333333353E-2</v>
      </c>
    </row>
    <row r="1209" spans="1:8" ht="13.5" x14ac:dyDescent="0.25">
      <c r="A1209" s="11"/>
      <c r="B1209" s="10">
        <v>44069</v>
      </c>
      <c r="C1209" s="2">
        <v>0.94</v>
      </c>
      <c r="D1209" s="2">
        <v>0.94</v>
      </c>
      <c r="E1209" s="2">
        <v>71631</v>
      </c>
      <c r="F1209" s="2">
        <v>0.92469999999999997</v>
      </c>
      <c r="G1209" s="2">
        <v>66237.185700000002</v>
      </c>
      <c r="H1209" s="15">
        <f t="shared" si="18"/>
        <v>0</v>
      </c>
    </row>
    <row r="1210" spans="1:8" ht="13.5" x14ac:dyDescent="0.25">
      <c r="A1210" s="11"/>
      <c r="B1210" s="10">
        <v>44070</v>
      </c>
      <c r="C1210" s="2">
        <v>0.95</v>
      </c>
      <c r="D1210" s="2">
        <v>0.95</v>
      </c>
      <c r="E1210" s="2">
        <v>33588</v>
      </c>
      <c r="F1210" s="2">
        <v>0.92330000000000001</v>
      </c>
      <c r="G1210" s="2">
        <v>31011.8004</v>
      </c>
      <c r="H1210" s="15">
        <f t="shared" si="18"/>
        <v>1.0638297872340436E-2</v>
      </c>
    </row>
    <row r="1211" spans="1:8" ht="13.5" x14ac:dyDescent="0.25">
      <c r="A1211" s="11"/>
      <c r="B1211" s="10">
        <v>44071</v>
      </c>
      <c r="C1211" s="2">
        <v>0.94</v>
      </c>
      <c r="D1211" s="2">
        <v>0.94</v>
      </c>
      <c r="E1211" s="2">
        <v>12601</v>
      </c>
      <c r="F1211" s="2">
        <v>0.93169999999999997</v>
      </c>
      <c r="G1211" s="2">
        <v>11740.351699999999</v>
      </c>
      <c r="H1211" s="15">
        <f t="shared" si="18"/>
        <v>-1.0526315789473694E-2</v>
      </c>
    </row>
    <row r="1212" spans="1:8" ht="13.5" x14ac:dyDescent="0.25">
      <c r="A1212" s="11"/>
      <c r="B1212" s="10">
        <v>44074</v>
      </c>
      <c r="C1212" s="2">
        <v>0.93</v>
      </c>
      <c r="D1212" s="2">
        <v>0.93</v>
      </c>
      <c r="E1212" s="2">
        <v>22163</v>
      </c>
      <c r="F1212" s="2">
        <v>0.92169999999999996</v>
      </c>
      <c r="G1212" s="2">
        <v>20427.6371</v>
      </c>
      <c r="H1212" s="15">
        <f t="shared" si="18"/>
        <v>-1.0638297872340318E-2</v>
      </c>
    </row>
    <row r="1213" spans="1:8" ht="13.5" x14ac:dyDescent="0.25">
      <c r="A1213" s="11"/>
      <c r="B1213" s="10">
        <v>44075</v>
      </c>
      <c r="C1213" s="2">
        <v>0.93</v>
      </c>
      <c r="D1213" s="2">
        <v>0.93</v>
      </c>
      <c r="E1213" s="2">
        <v>48483</v>
      </c>
      <c r="F1213" s="2">
        <v>0.92030000000000001</v>
      </c>
      <c r="G1213" s="2">
        <v>44618.904900000001</v>
      </c>
      <c r="H1213" s="15">
        <f t="shared" si="18"/>
        <v>0</v>
      </c>
    </row>
    <row r="1214" spans="1:8" ht="13.5" x14ac:dyDescent="0.25">
      <c r="A1214" s="11"/>
      <c r="B1214" s="10">
        <v>44076</v>
      </c>
      <c r="C1214" s="2">
        <v>0.92</v>
      </c>
      <c r="D1214" s="2">
        <v>0.92</v>
      </c>
      <c r="E1214" s="2">
        <v>12829</v>
      </c>
      <c r="F1214" s="2">
        <v>0.92269999999999996</v>
      </c>
      <c r="G1214" s="2">
        <v>11837.318300000001</v>
      </c>
      <c r="H1214" s="15">
        <f t="shared" si="18"/>
        <v>-1.075268817204302E-2</v>
      </c>
    </row>
    <row r="1215" spans="1:8" ht="13.5" x14ac:dyDescent="0.25">
      <c r="A1215" s="11"/>
      <c r="B1215" s="10">
        <v>44077</v>
      </c>
      <c r="C1215" s="2">
        <v>0.93</v>
      </c>
      <c r="D1215" s="2">
        <v>0.93</v>
      </c>
      <c r="E1215" s="2">
        <v>9948</v>
      </c>
      <c r="F1215" s="2">
        <v>0.92879999999999996</v>
      </c>
      <c r="G1215" s="2">
        <v>9239.7024000000001</v>
      </c>
      <c r="H1215" s="15">
        <f t="shared" si="18"/>
        <v>1.0869565217391313E-2</v>
      </c>
    </row>
    <row r="1216" spans="1:8" ht="13.5" x14ac:dyDescent="0.25">
      <c r="A1216" s="11"/>
      <c r="B1216" s="10">
        <v>44078</v>
      </c>
      <c r="C1216" s="2">
        <v>0.97</v>
      </c>
      <c r="D1216" s="2">
        <v>0.97</v>
      </c>
      <c r="E1216" s="2">
        <v>87084</v>
      </c>
      <c r="F1216" s="2">
        <v>0.95189999999999997</v>
      </c>
      <c r="G1216" s="2">
        <v>82895.259600000005</v>
      </c>
      <c r="H1216" s="15">
        <f t="shared" si="18"/>
        <v>4.3010752688171956E-2</v>
      </c>
    </row>
    <row r="1217" spans="1:8" ht="13.5" x14ac:dyDescent="0.25">
      <c r="A1217" s="11"/>
      <c r="B1217" s="10">
        <v>44081</v>
      </c>
      <c r="C1217" s="2">
        <v>1.02</v>
      </c>
      <c r="D1217" s="2">
        <v>1.02</v>
      </c>
      <c r="E1217" s="2">
        <v>140751</v>
      </c>
      <c r="F1217" s="2">
        <v>1.0005999999999999</v>
      </c>
      <c r="G1217" s="2">
        <v>140835.45060000001</v>
      </c>
      <c r="H1217" s="15">
        <f t="shared" si="18"/>
        <v>5.1546391752577365E-2</v>
      </c>
    </row>
    <row r="1218" spans="1:8" ht="13.5" x14ac:dyDescent="0.25">
      <c r="A1218" s="11"/>
      <c r="B1218" s="10">
        <v>44082</v>
      </c>
      <c r="C1218" s="2">
        <v>1.08</v>
      </c>
      <c r="D1218" s="2">
        <v>1.08</v>
      </c>
      <c r="E1218" s="2">
        <v>536743</v>
      </c>
      <c r="F1218" s="2">
        <v>1.0602</v>
      </c>
      <c r="G1218" s="2">
        <v>569054.92859999998</v>
      </c>
      <c r="H1218" s="15">
        <f t="shared" si="18"/>
        <v>5.8823529411764754E-2</v>
      </c>
    </row>
    <row r="1219" spans="1:8" ht="13.5" x14ac:dyDescent="0.25">
      <c r="A1219" s="11"/>
      <c r="B1219" s="10">
        <v>44083</v>
      </c>
      <c r="C1219" s="2">
        <v>1.1200000000000001</v>
      </c>
      <c r="D1219" s="2">
        <v>1.1200000000000001</v>
      </c>
      <c r="E1219" s="2">
        <v>440272</v>
      </c>
      <c r="F1219" s="2">
        <v>1.1073999999999999</v>
      </c>
      <c r="G1219" s="2">
        <v>487557.21279999998</v>
      </c>
      <c r="H1219" s="15">
        <f t="shared" si="18"/>
        <v>3.703703703703707E-2</v>
      </c>
    </row>
    <row r="1220" spans="1:8" ht="13.5" x14ac:dyDescent="0.25">
      <c r="A1220" s="11"/>
      <c r="B1220" s="10">
        <v>44084</v>
      </c>
      <c r="C1220" s="2">
        <v>1.1499999999999999</v>
      </c>
      <c r="D1220" s="2">
        <v>1.1499999999999999</v>
      </c>
      <c r="E1220" s="2">
        <v>274963</v>
      </c>
      <c r="F1220" s="2">
        <v>1.1389</v>
      </c>
      <c r="G1220" s="2">
        <v>313155.36070000002</v>
      </c>
      <c r="H1220" s="15">
        <f t="shared" si="18"/>
        <v>2.6785714285714107E-2</v>
      </c>
    </row>
    <row r="1221" spans="1:8" ht="13.5" x14ac:dyDescent="0.25">
      <c r="A1221" s="11"/>
      <c r="B1221" s="10">
        <v>44085</v>
      </c>
      <c r="C1221" s="2">
        <v>1.1299999999999999</v>
      </c>
      <c r="D1221" s="2">
        <v>1.1299999999999999</v>
      </c>
      <c r="E1221" s="2">
        <v>141186</v>
      </c>
      <c r="F1221" s="2">
        <v>1.1315999999999999</v>
      </c>
      <c r="G1221" s="2">
        <v>159766.07759999999</v>
      </c>
      <c r="H1221" s="15">
        <f t="shared" si="18"/>
        <v>-1.7391304347826105E-2</v>
      </c>
    </row>
    <row r="1222" spans="1:8" ht="13.5" x14ac:dyDescent="0.25">
      <c r="A1222" s="11"/>
      <c r="B1222" s="10">
        <v>44088</v>
      </c>
      <c r="C1222" s="2">
        <v>1.08</v>
      </c>
      <c r="D1222" s="2">
        <v>1.08</v>
      </c>
      <c r="E1222" s="2">
        <v>104045</v>
      </c>
      <c r="F1222" s="2">
        <v>1.1006</v>
      </c>
      <c r="G1222" s="2">
        <v>114511.927</v>
      </c>
      <c r="H1222" s="15">
        <f t="shared" si="18"/>
        <v>-4.4247787610619316E-2</v>
      </c>
    </row>
    <row r="1223" spans="1:8" ht="13.5" x14ac:dyDescent="0.25">
      <c r="A1223" s="11"/>
      <c r="B1223" s="10">
        <v>44089</v>
      </c>
      <c r="C1223" s="2">
        <v>1.1200000000000001</v>
      </c>
      <c r="D1223" s="2">
        <v>1.1200000000000001</v>
      </c>
      <c r="E1223" s="2">
        <v>217843</v>
      </c>
      <c r="F1223" s="2">
        <v>1.069</v>
      </c>
      <c r="G1223" s="2">
        <v>232874.16699999999</v>
      </c>
      <c r="H1223" s="15">
        <f t="shared" ref="H1223:H1286" si="19">(D1223-D1222)/D1222</f>
        <v>3.703703703703707E-2</v>
      </c>
    </row>
    <row r="1224" spans="1:8" ht="13.5" x14ac:dyDescent="0.25">
      <c r="A1224" s="11"/>
      <c r="B1224" s="10">
        <v>44090</v>
      </c>
      <c r="C1224" s="2">
        <v>1.1100000000000001</v>
      </c>
      <c r="D1224" s="2">
        <v>1.1100000000000001</v>
      </c>
      <c r="E1224" s="2">
        <v>538092</v>
      </c>
      <c r="F1224" s="2">
        <v>1.1024</v>
      </c>
      <c r="G1224" s="2">
        <v>593192.62080000003</v>
      </c>
      <c r="H1224" s="15">
        <f t="shared" si="19"/>
        <v>-8.928571428571435E-3</v>
      </c>
    </row>
    <row r="1225" spans="1:8" ht="13.5" x14ac:dyDescent="0.25">
      <c r="A1225" s="11"/>
      <c r="B1225" s="10">
        <v>44091</v>
      </c>
      <c r="C1225" s="2">
        <v>1.05</v>
      </c>
      <c r="D1225" s="2">
        <v>1.05</v>
      </c>
      <c r="E1225" s="2">
        <v>82014</v>
      </c>
      <c r="F1225" s="2">
        <v>1.0693999999999999</v>
      </c>
      <c r="G1225" s="2">
        <v>87705.771599999993</v>
      </c>
      <c r="H1225" s="15">
        <f t="shared" si="19"/>
        <v>-5.4054054054054099E-2</v>
      </c>
    </row>
    <row r="1226" spans="1:8" ht="13.5" x14ac:dyDescent="0.25">
      <c r="A1226" s="11"/>
      <c r="B1226" s="10">
        <v>44092</v>
      </c>
      <c r="C1226" s="2">
        <v>0.99</v>
      </c>
      <c r="D1226" s="2">
        <v>0.99</v>
      </c>
      <c r="E1226" s="2">
        <v>175832</v>
      </c>
      <c r="F1226" s="2">
        <v>0.99709999999999999</v>
      </c>
      <c r="G1226" s="2">
        <v>175322.08720000001</v>
      </c>
      <c r="H1226" s="15">
        <f t="shared" si="19"/>
        <v>-5.714285714285719E-2</v>
      </c>
    </row>
    <row r="1227" spans="1:8" ht="13.5" x14ac:dyDescent="0.25">
      <c r="A1227" s="11"/>
      <c r="B1227" s="10">
        <v>44095</v>
      </c>
      <c r="C1227" s="2">
        <v>1.01</v>
      </c>
      <c r="D1227" s="2">
        <v>1.01</v>
      </c>
      <c r="E1227" s="2">
        <v>38967</v>
      </c>
      <c r="F1227" s="2">
        <v>0.9919</v>
      </c>
      <c r="G1227" s="2">
        <v>38651.367299999998</v>
      </c>
      <c r="H1227" s="15">
        <f t="shared" si="19"/>
        <v>2.0202020202020221E-2</v>
      </c>
    </row>
    <row r="1228" spans="1:8" ht="13.5" x14ac:dyDescent="0.25">
      <c r="A1228" s="11"/>
      <c r="B1228" s="10">
        <v>44096</v>
      </c>
      <c r="C1228" s="2">
        <v>1.04</v>
      </c>
      <c r="D1228" s="2">
        <v>1.04</v>
      </c>
      <c r="E1228" s="2">
        <v>36817</v>
      </c>
      <c r="F1228" s="2">
        <v>1.0225</v>
      </c>
      <c r="G1228" s="2">
        <v>37645.3825</v>
      </c>
      <c r="H1228" s="15">
        <f t="shared" si="19"/>
        <v>2.9702970297029729E-2</v>
      </c>
    </row>
    <row r="1229" spans="1:8" ht="13.5" x14ac:dyDescent="0.25">
      <c r="A1229" s="11"/>
      <c r="B1229" s="10">
        <v>44097</v>
      </c>
      <c r="C1229" s="2">
        <v>1.06</v>
      </c>
      <c r="D1229" s="2">
        <v>1.06</v>
      </c>
      <c r="E1229" s="2">
        <v>119213</v>
      </c>
      <c r="F1229" s="2">
        <v>1.0552999999999999</v>
      </c>
      <c r="G1229" s="2">
        <v>125805.4789</v>
      </c>
      <c r="H1229" s="15">
        <f t="shared" si="19"/>
        <v>1.9230769230769246E-2</v>
      </c>
    </row>
    <row r="1230" spans="1:8" ht="13.5" x14ac:dyDescent="0.25">
      <c r="A1230" s="11"/>
      <c r="B1230" s="10">
        <v>44098</v>
      </c>
      <c r="C1230" s="2">
        <v>1.05</v>
      </c>
      <c r="D1230" s="2">
        <v>1.05</v>
      </c>
      <c r="E1230" s="2">
        <v>30222</v>
      </c>
      <c r="F1230" s="2">
        <v>1.0450999999999999</v>
      </c>
      <c r="G1230" s="2">
        <v>31585.012200000001</v>
      </c>
      <c r="H1230" s="15">
        <f t="shared" si="19"/>
        <v>-9.4339622641509517E-3</v>
      </c>
    </row>
    <row r="1231" spans="1:8" ht="13.5" x14ac:dyDescent="0.25">
      <c r="A1231" s="11"/>
      <c r="B1231" s="10">
        <v>44099</v>
      </c>
      <c r="C1231" s="2">
        <v>1.05</v>
      </c>
      <c r="D1231" s="2">
        <v>1.05</v>
      </c>
      <c r="E1231" s="2">
        <v>38043</v>
      </c>
      <c r="F1231" s="2">
        <v>1.0374000000000001</v>
      </c>
      <c r="G1231" s="2">
        <v>39465.808199999999</v>
      </c>
      <c r="H1231" s="15">
        <f t="shared" si="19"/>
        <v>0</v>
      </c>
    </row>
    <row r="1232" spans="1:8" ht="13.5" x14ac:dyDescent="0.25">
      <c r="A1232" s="11"/>
      <c r="B1232" s="10">
        <v>44102</v>
      </c>
      <c r="C1232" s="2">
        <v>1.04</v>
      </c>
      <c r="D1232" s="2">
        <v>1.04</v>
      </c>
      <c r="E1232" s="2">
        <v>11666</v>
      </c>
      <c r="F1232" s="2">
        <v>1.0294000000000001</v>
      </c>
      <c r="G1232" s="2">
        <v>12008.9804</v>
      </c>
      <c r="H1232" s="15">
        <f t="shared" si="19"/>
        <v>-9.5238095238095316E-3</v>
      </c>
    </row>
    <row r="1233" spans="1:8" ht="13.5" x14ac:dyDescent="0.25">
      <c r="A1233" s="11"/>
      <c r="B1233" s="10">
        <v>44103</v>
      </c>
      <c r="C1233" s="2">
        <v>1.03</v>
      </c>
      <c r="D1233" s="2">
        <v>1.03</v>
      </c>
      <c r="E1233" s="2">
        <v>16701</v>
      </c>
      <c r="F1233" s="2">
        <v>1.0197000000000001</v>
      </c>
      <c r="G1233" s="2">
        <v>17030.009699999999</v>
      </c>
      <c r="H1233" s="15">
        <f t="shared" si="19"/>
        <v>-9.6153846153846229E-3</v>
      </c>
    </row>
    <row r="1234" spans="1:8" ht="13.5" x14ac:dyDescent="0.25">
      <c r="A1234" s="11"/>
      <c r="B1234" s="10">
        <v>44104</v>
      </c>
      <c r="C1234" s="2">
        <v>1</v>
      </c>
      <c r="D1234" s="2">
        <v>1</v>
      </c>
      <c r="E1234" s="2">
        <v>13151</v>
      </c>
      <c r="F1234" s="2">
        <v>1.0135000000000001</v>
      </c>
      <c r="G1234" s="2">
        <v>13328.538500000001</v>
      </c>
      <c r="H1234" s="15">
        <f t="shared" si="19"/>
        <v>-2.9126213592233035E-2</v>
      </c>
    </row>
    <row r="1235" spans="1:8" ht="13.5" x14ac:dyDescent="0.25">
      <c r="A1235" s="11"/>
      <c r="B1235" s="10">
        <v>44105</v>
      </c>
      <c r="C1235" s="2">
        <v>0.97</v>
      </c>
      <c r="D1235" s="2">
        <v>0.97</v>
      </c>
      <c r="E1235" s="2">
        <v>11806</v>
      </c>
      <c r="F1235" s="2">
        <v>0.97750000000000004</v>
      </c>
      <c r="G1235" s="2">
        <v>11540.365</v>
      </c>
      <c r="H1235" s="15">
        <f t="shared" si="19"/>
        <v>-3.0000000000000027E-2</v>
      </c>
    </row>
    <row r="1236" spans="1:8" ht="13.5" x14ac:dyDescent="0.25">
      <c r="A1236" s="11"/>
      <c r="B1236" s="10">
        <v>44106</v>
      </c>
      <c r="C1236" s="2">
        <v>0.94</v>
      </c>
      <c r="D1236" s="2">
        <v>0.94</v>
      </c>
      <c r="E1236" s="2">
        <v>50223</v>
      </c>
      <c r="F1236" s="2">
        <v>0.93410000000000004</v>
      </c>
      <c r="G1236" s="2">
        <v>46913.304300000003</v>
      </c>
      <c r="H1236" s="15">
        <f t="shared" si="19"/>
        <v>-3.0927835051546421E-2</v>
      </c>
    </row>
    <row r="1237" spans="1:8" ht="13.5" x14ac:dyDescent="0.25">
      <c r="A1237" s="11"/>
      <c r="B1237" s="10">
        <v>44109</v>
      </c>
      <c r="C1237" s="2">
        <v>0.94</v>
      </c>
      <c r="D1237" s="2">
        <v>0.94</v>
      </c>
      <c r="E1237" s="2">
        <v>12661</v>
      </c>
      <c r="F1237" s="2">
        <v>0.92730000000000001</v>
      </c>
      <c r="G1237" s="2">
        <v>11740.5453</v>
      </c>
      <c r="H1237" s="15">
        <f t="shared" si="19"/>
        <v>0</v>
      </c>
    </row>
    <row r="1238" spans="1:8" ht="13.5" x14ac:dyDescent="0.25">
      <c r="A1238" s="11"/>
      <c r="B1238" s="10">
        <v>44110</v>
      </c>
      <c r="C1238" s="2">
        <v>0.94</v>
      </c>
      <c r="D1238" s="2">
        <v>0.94</v>
      </c>
      <c r="E1238" s="2">
        <v>37807</v>
      </c>
      <c r="F1238" s="2">
        <v>0.93340000000000001</v>
      </c>
      <c r="G1238" s="2">
        <v>35289.053800000002</v>
      </c>
      <c r="H1238" s="15">
        <f t="shared" si="19"/>
        <v>0</v>
      </c>
    </row>
    <row r="1239" spans="1:8" ht="13.5" x14ac:dyDescent="0.25">
      <c r="A1239" s="11"/>
      <c r="B1239" s="10">
        <v>44111</v>
      </c>
      <c r="C1239" s="2">
        <v>0.93</v>
      </c>
      <c r="D1239" s="2">
        <v>0.93</v>
      </c>
      <c r="E1239" s="2">
        <v>25009</v>
      </c>
      <c r="F1239" s="2">
        <v>0.92249999999999999</v>
      </c>
      <c r="G1239" s="2">
        <v>23070.802500000002</v>
      </c>
      <c r="H1239" s="15">
        <f t="shared" si="19"/>
        <v>-1.0638297872340318E-2</v>
      </c>
    </row>
    <row r="1240" spans="1:8" ht="13.5" x14ac:dyDescent="0.25">
      <c r="A1240" s="11"/>
      <c r="B1240" s="10">
        <v>44112</v>
      </c>
      <c r="C1240" s="2">
        <v>0.92</v>
      </c>
      <c r="D1240" s="2">
        <v>0.92</v>
      </c>
      <c r="E1240" s="2">
        <v>17066</v>
      </c>
      <c r="F1240" s="2">
        <v>0.92010000000000003</v>
      </c>
      <c r="G1240" s="2">
        <v>15702.426600000001</v>
      </c>
      <c r="H1240" s="15">
        <f t="shared" si="19"/>
        <v>-1.075268817204302E-2</v>
      </c>
    </row>
    <row r="1241" spans="1:8" ht="13.5" x14ac:dyDescent="0.25">
      <c r="A1241" s="11"/>
      <c r="B1241" s="10">
        <v>44113</v>
      </c>
      <c r="C1241" s="2">
        <v>0.93</v>
      </c>
      <c r="D1241" s="2">
        <v>0.93</v>
      </c>
      <c r="E1241" s="2">
        <v>25017</v>
      </c>
      <c r="F1241" s="2">
        <v>0.91559999999999997</v>
      </c>
      <c r="G1241" s="2">
        <v>22905.565200000001</v>
      </c>
      <c r="H1241" s="15">
        <f t="shared" si="19"/>
        <v>1.0869565217391313E-2</v>
      </c>
    </row>
    <row r="1242" spans="1:8" ht="13.5" x14ac:dyDescent="0.25">
      <c r="A1242" s="11"/>
      <c r="B1242" s="10">
        <v>44116</v>
      </c>
      <c r="C1242" s="2">
        <v>0.93</v>
      </c>
      <c r="D1242" s="2">
        <v>0.93</v>
      </c>
      <c r="E1242" s="2">
        <v>16712</v>
      </c>
      <c r="F1242" s="2">
        <v>0.91590000000000005</v>
      </c>
      <c r="G1242" s="2">
        <v>15306.5208</v>
      </c>
      <c r="H1242" s="15">
        <f t="shared" si="19"/>
        <v>0</v>
      </c>
    </row>
    <row r="1243" spans="1:8" ht="13.5" x14ac:dyDescent="0.25">
      <c r="A1243" s="11"/>
      <c r="B1243" s="10">
        <v>44117</v>
      </c>
      <c r="C1243" s="2">
        <v>0.92</v>
      </c>
      <c r="D1243" s="2">
        <v>0.92</v>
      </c>
      <c r="E1243" s="2">
        <v>10848</v>
      </c>
      <c r="F1243" s="2">
        <v>0.9163</v>
      </c>
      <c r="G1243" s="2">
        <v>9940.0223999999998</v>
      </c>
      <c r="H1243" s="15">
        <f t="shared" si="19"/>
        <v>-1.075268817204302E-2</v>
      </c>
    </row>
    <row r="1244" spans="1:8" ht="13.5" x14ac:dyDescent="0.25">
      <c r="A1244" s="11"/>
      <c r="B1244" s="10">
        <v>44118</v>
      </c>
      <c r="C1244" s="2">
        <v>0.92</v>
      </c>
      <c r="D1244" s="2">
        <v>0.92</v>
      </c>
      <c r="E1244" s="2">
        <v>6738</v>
      </c>
      <c r="F1244" s="2">
        <v>0.91559999999999997</v>
      </c>
      <c r="G1244" s="2">
        <v>6169.3127999999997</v>
      </c>
      <c r="H1244" s="15">
        <f t="shared" si="19"/>
        <v>0</v>
      </c>
    </row>
    <row r="1245" spans="1:8" ht="13.5" x14ac:dyDescent="0.25">
      <c r="A1245" s="11"/>
      <c r="B1245" s="10">
        <v>44120</v>
      </c>
      <c r="C1245" s="2">
        <v>0.92</v>
      </c>
      <c r="D1245" s="2">
        <v>0.92</v>
      </c>
      <c r="E1245" s="2">
        <v>4480</v>
      </c>
      <c r="F1245" s="2">
        <v>0.9133</v>
      </c>
      <c r="G1245" s="2">
        <v>4091.5839999999998</v>
      </c>
      <c r="H1245" s="15">
        <f t="shared" si="19"/>
        <v>0</v>
      </c>
    </row>
    <row r="1246" spans="1:8" ht="13.5" x14ac:dyDescent="0.25">
      <c r="A1246" s="11"/>
      <c r="B1246" s="10">
        <v>44123</v>
      </c>
      <c r="C1246" s="2">
        <v>0.92</v>
      </c>
      <c r="D1246" s="2">
        <v>0.92</v>
      </c>
      <c r="E1246" s="2">
        <v>4875</v>
      </c>
      <c r="F1246" s="2">
        <v>0.9002</v>
      </c>
      <c r="G1246" s="2">
        <v>4388.4750000000004</v>
      </c>
      <c r="H1246" s="15">
        <f t="shared" si="19"/>
        <v>0</v>
      </c>
    </row>
    <row r="1247" spans="1:8" ht="13.5" x14ac:dyDescent="0.25">
      <c r="A1247" s="11"/>
      <c r="B1247" s="10">
        <v>44124</v>
      </c>
      <c r="C1247" s="2">
        <v>0.92</v>
      </c>
      <c r="D1247" s="2">
        <v>0.92</v>
      </c>
      <c r="E1247" s="2">
        <v>24729</v>
      </c>
      <c r="F1247" s="2">
        <v>0.90769999999999995</v>
      </c>
      <c r="G1247" s="2">
        <v>22446.513299999999</v>
      </c>
      <c r="H1247" s="15">
        <f t="shared" si="19"/>
        <v>0</v>
      </c>
    </row>
    <row r="1248" spans="1:8" ht="13.5" x14ac:dyDescent="0.25">
      <c r="A1248" s="11"/>
      <c r="B1248" s="10">
        <v>44125</v>
      </c>
      <c r="C1248" s="2">
        <v>0.92</v>
      </c>
      <c r="D1248" s="2">
        <v>0.92</v>
      </c>
      <c r="E1248" s="2">
        <v>3035</v>
      </c>
      <c r="F1248" s="2">
        <v>0.90010000000000001</v>
      </c>
      <c r="G1248" s="2">
        <v>2731.8035</v>
      </c>
      <c r="H1248" s="15">
        <f t="shared" si="19"/>
        <v>0</v>
      </c>
    </row>
    <row r="1249" spans="1:8" ht="13.5" x14ac:dyDescent="0.25">
      <c r="A1249" s="11"/>
      <c r="B1249" s="10">
        <v>44126</v>
      </c>
      <c r="C1249" s="2">
        <v>0.92</v>
      </c>
      <c r="D1249" s="2">
        <v>0.92</v>
      </c>
      <c r="E1249" s="2">
        <v>13824</v>
      </c>
      <c r="F1249" s="2">
        <v>0.9173</v>
      </c>
      <c r="G1249" s="2">
        <v>12680.7552</v>
      </c>
      <c r="H1249" s="15">
        <f t="shared" si="19"/>
        <v>0</v>
      </c>
    </row>
    <row r="1250" spans="1:8" ht="13.5" x14ac:dyDescent="0.25">
      <c r="A1250" s="11"/>
      <c r="B1250" s="10">
        <v>44127</v>
      </c>
      <c r="C1250" s="2">
        <v>0.91</v>
      </c>
      <c r="D1250" s="2">
        <v>0.91</v>
      </c>
      <c r="E1250" s="2">
        <v>14095</v>
      </c>
      <c r="F1250" s="2">
        <v>0.90559999999999996</v>
      </c>
      <c r="G1250" s="2">
        <v>12764.432000000001</v>
      </c>
      <c r="H1250" s="15">
        <f t="shared" si="19"/>
        <v>-1.0869565217391313E-2</v>
      </c>
    </row>
    <row r="1251" spans="1:8" ht="13.5" x14ac:dyDescent="0.25">
      <c r="A1251" s="11"/>
      <c r="B1251" s="10">
        <v>44130</v>
      </c>
      <c r="C1251" s="2">
        <v>0.93</v>
      </c>
      <c r="D1251" s="2">
        <v>0.93</v>
      </c>
      <c r="E1251" s="2">
        <v>5760</v>
      </c>
      <c r="F1251" s="2">
        <v>0.90610000000000002</v>
      </c>
      <c r="G1251" s="2">
        <v>5219.1360000000004</v>
      </c>
      <c r="H1251" s="15">
        <f t="shared" si="19"/>
        <v>2.1978021978021997E-2</v>
      </c>
    </row>
    <row r="1252" spans="1:8" ht="13.5" x14ac:dyDescent="0.25">
      <c r="A1252" s="11"/>
      <c r="B1252" s="10">
        <v>44131</v>
      </c>
      <c r="C1252" s="2">
        <v>0.93</v>
      </c>
      <c r="D1252" s="2">
        <v>0.93</v>
      </c>
      <c r="E1252" s="2">
        <v>5806</v>
      </c>
      <c r="F1252" s="2">
        <v>0.91420000000000001</v>
      </c>
      <c r="G1252" s="2">
        <v>5307.8451999999997</v>
      </c>
      <c r="H1252" s="15">
        <f t="shared" si="19"/>
        <v>0</v>
      </c>
    </row>
    <row r="1253" spans="1:8" ht="13.5" x14ac:dyDescent="0.25">
      <c r="A1253" s="11"/>
      <c r="B1253" s="10">
        <v>44132</v>
      </c>
      <c r="C1253" s="2">
        <v>0.93</v>
      </c>
      <c r="D1253" s="2">
        <v>0.93</v>
      </c>
      <c r="E1253" s="2">
        <v>3601</v>
      </c>
      <c r="F1253" s="2">
        <v>0.9052</v>
      </c>
      <c r="G1253" s="2">
        <v>3259.6251999999999</v>
      </c>
      <c r="H1253" s="15">
        <f t="shared" si="19"/>
        <v>0</v>
      </c>
    </row>
    <row r="1254" spans="1:8" ht="13.5" x14ac:dyDescent="0.25">
      <c r="A1254" s="11"/>
      <c r="B1254" s="10">
        <v>44134</v>
      </c>
      <c r="C1254" s="2">
        <v>0.93</v>
      </c>
      <c r="D1254" s="2">
        <v>0.93</v>
      </c>
      <c r="E1254" s="2">
        <v>3447</v>
      </c>
      <c r="F1254" s="2">
        <v>0.9244</v>
      </c>
      <c r="G1254" s="2">
        <v>3186.4068000000002</v>
      </c>
      <c r="H1254" s="15">
        <f t="shared" si="19"/>
        <v>0</v>
      </c>
    </row>
    <row r="1255" spans="1:8" ht="13.5" x14ac:dyDescent="0.25">
      <c r="A1255" s="11"/>
      <c r="B1255" s="10">
        <v>44137</v>
      </c>
      <c r="C1255" s="2">
        <v>0.93</v>
      </c>
      <c r="D1255" s="2">
        <v>0.93</v>
      </c>
      <c r="E1255" s="2">
        <v>13026</v>
      </c>
      <c r="F1255" s="2">
        <v>0.92159999999999997</v>
      </c>
      <c r="G1255" s="2">
        <v>12004.7616</v>
      </c>
      <c r="H1255" s="15">
        <f t="shared" si="19"/>
        <v>0</v>
      </c>
    </row>
    <row r="1256" spans="1:8" ht="13.5" x14ac:dyDescent="0.25">
      <c r="A1256" s="11"/>
      <c r="B1256" s="10">
        <v>44138</v>
      </c>
      <c r="C1256" s="2">
        <v>0.94</v>
      </c>
      <c r="D1256" s="2">
        <v>0.94</v>
      </c>
      <c r="E1256" s="2">
        <v>11263</v>
      </c>
      <c r="F1256" s="2">
        <v>0.93089999999999995</v>
      </c>
      <c r="G1256" s="2">
        <v>10484.726699999999</v>
      </c>
      <c r="H1256" s="15">
        <f t="shared" si="19"/>
        <v>1.0752688172042901E-2</v>
      </c>
    </row>
    <row r="1257" spans="1:8" ht="13.5" x14ac:dyDescent="0.25">
      <c r="A1257" s="11"/>
      <c r="B1257" s="10">
        <v>44139</v>
      </c>
      <c r="C1257" s="2">
        <v>0.96</v>
      </c>
      <c r="D1257" s="2">
        <v>0.96</v>
      </c>
      <c r="E1257" s="2">
        <v>34450</v>
      </c>
      <c r="F1257" s="2">
        <v>0.94640000000000002</v>
      </c>
      <c r="G1257" s="2">
        <v>32603.48</v>
      </c>
      <c r="H1257" s="15">
        <f t="shared" si="19"/>
        <v>2.1276595744680871E-2</v>
      </c>
    </row>
    <row r="1258" spans="1:8" ht="13.5" x14ac:dyDescent="0.25">
      <c r="A1258" s="11"/>
      <c r="B1258" s="10">
        <v>44140</v>
      </c>
      <c r="C1258" s="2">
        <v>0.99</v>
      </c>
      <c r="D1258" s="2">
        <v>0.99</v>
      </c>
      <c r="E1258" s="2">
        <v>14100</v>
      </c>
      <c r="F1258" s="2">
        <v>0.98350000000000004</v>
      </c>
      <c r="G1258" s="2">
        <v>13867.35</v>
      </c>
      <c r="H1258" s="15">
        <f t="shared" si="19"/>
        <v>3.1250000000000028E-2</v>
      </c>
    </row>
    <row r="1259" spans="1:8" ht="13.5" x14ac:dyDescent="0.25">
      <c r="A1259" s="11"/>
      <c r="B1259" s="10">
        <v>44141</v>
      </c>
      <c r="C1259" s="2">
        <v>1.02</v>
      </c>
      <c r="D1259" s="2">
        <v>1.02</v>
      </c>
      <c r="E1259" s="2">
        <v>12977</v>
      </c>
      <c r="F1259" s="2">
        <v>0.99519999999999997</v>
      </c>
      <c r="G1259" s="2">
        <v>12914.7104</v>
      </c>
      <c r="H1259" s="15">
        <f t="shared" si="19"/>
        <v>3.0303030303030332E-2</v>
      </c>
    </row>
    <row r="1260" spans="1:8" ht="13.5" x14ac:dyDescent="0.25">
      <c r="A1260" s="11"/>
      <c r="B1260" s="10">
        <v>44144</v>
      </c>
      <c r="C1260" s="2">
        <v>1.04</v>
      </c>
      <c r="D1260" s="2">
        <v>1.04</v>
      </c>
      <c r="E1260" s="2">
        <v>80931</v>
      </c>
      <c r="F1260" s="2">
        <v>1.0206999999999999</v>
      </c>
      <c r="G1260" s="2">
        <v>82606.271699999998</v>
      </c>
      <c r="H1260" s="15">
        <f t="shared" si="19"/>
        <v>1.9607843137254919E-2</v>
      </c>
    </row>
    <row r="1261" spans="1:8" ht="13.5" x14ac:dyDescent="0.25">
      <c r="A1261" s="11"/>
      <c r="B1261" s="10">
        <v>44145</v>
      </c>
      <c r="C1261" s="2">
        <v>1.05</v>
      </c>
      <c r="D1261" s="2">
        <v>1.05</v>
      </c>
      <c r="E1261" s="2">
        <v>96943</v>
      </c>
      <c r="F1261" s="2">
        <v>1.0450999999999999</v>
      </c>
      <c r="G1261" s="2">
        <v>101315.1293</v>
      </c>
      <c r="H1261" s="15">
        <f t="shared" si="19"/>
        <v>9.6153846153846229E-3</v>
      </c>
    </row>
    <row r="1262" spans="1:8" ht="13.5" x14ac:dyDescent="0.25">
      <c r="A1262" s="11"/>
      <c r="B1262" s="10">
        <v>44146</v>
      </c>
      <c r="C1262" s="2">
        <v>1.07</v>
      </c>
      <c r="D1262" s="2">
        <v>1.07</v>
      </c>
      <c r="E1262" s="2">
        <v>57807</v>
      </c>
      <c r="F1262" s="2">
        <v>1.0668</v>
      </c>
      <c r="G1262" s="2">
        <v>61668.507599999997</v>
      </c>
      <c r="H1262" s="15">
        <f t="shared" si="19"/>
        <v>1.9047619047619063E-2</v>
      </c>
    </row>
    <row r="1263" spans="1:8" ht="13.5" x14ac:dyDescent="0.25">
      <c r="A1263" s="11"/>
      <c r="B1263" s="10">
        <v>44147</v>
      </c>
      <c r="C1263" s="2">
        <v>1.07</v>
      </c>
      <c r="D1263" s="2">
        <v>1.07</v>
      </c>
      <c r="E1263" s="2">
        <v>106290</v>
      </c>
      <c r="F1263" s="2">
        <v>1.0730999999999999</v>
      </c>
      <c r="G1263" s="2">
        <v>114059.799</v>
      </c>
      <c r="H1263" s="15">
        <f t="shared" si="19"/>
        <v>0</v>
      </c>
    </row>
    <row r="1264" spans="1:8" ht="13.5" x14ac:dyDescent="0.25">
      <c r="A1264" s="11"/>
      <c r="B1264" s="10">
        <v>44148</v>
      </c>
      <c r="C1264" s="2">
        <v>1.06</v>
      </c>
      <c r="D1264" s="2">
        <v>1.06</v>
      </c>
      <c r="E1264" s="2">
        <v>11828</v>
      </c>
      <c r="F1264" s="2">
        <v>1.0558000000000001</v>
      </c>
      <c r="G1264" s="2">
        <v>12488.002399999999</v>
      </c>
      <c r="H1264" s="15">
        <f t="shared" si="19"/>
        <v>-9.3457943925233725E-3</v>
      </c>
    </row>
    <row r="1265" spans="1:8" ht="13.5" x14ac:dyDescent="0.25">
      <c r="A1265" s="11"/>
      <c r="B1265" s="10">
        <v>44151</v>
      </c>
      <c r="C1265" s="2">
        <v>1.06</v>
      </c>
      <c r="D1265" s="2">
        <v>1.06</v>
      </c>
      <c r="E1265" s="2">
        <v>23042</v>
      </c>
      <c r="F1265" s="2">
        <v>1.0595000000000001</v>
      </c>
      <c r="G1265" s="2">
        <v>24412.999</v>
      </c>
      <c r="H1265" s="15">
        <f t="shared" si="19"/>
        <v>0</v>
      </c>
    </row>
    <row r="1266" spans="1:8" ht="13.5" x14ac:dyDescent="0.25">
      <c r="A1266" s="11"/>
      <c r="B1266" s="10">
        <v>44152</v>
      </c>
      <c r="C1266" s="2">
        <v>1.05</v>
      </c>
      <c r="D1266" s="2">
        <v>1.05</v>
      </c>
      <c r="E1266" s="2">
        <v>22305</v>
      </c>
      <c r="F1266" s="2">
        <v>1.0371999999999999</v>
      </c>
      <c r="G1266" s="2">
        <v>23134.745999999999</v>
      </c>
      <c r="H1266" s="15">
        <f t="shared" si="19"/>
        <v>-9.4339622641509517E-3</v>
      </c>
    </row>
    <row r="1267" spans="1:8" ht="13.5" x14ac:dyDescent="0.25">
      <c r="A1267" s="11"/>
      <c r="B1267" s="10">
        <v>44153</v>
      </c>
      <c r="C1267" s="2">
        <v>1.02</v>
      </c>
      <c r="D1267" s="2">
        <v>1.02</v>
      </c>
      <c r="E1267" s="2">
        <v>54768</v>
      </c>
      <c r="F1267" s="2">
        <v>1.0186999999999999</v>
      </c>
      <c r="G1267" s="2">
        <v>55792.161599999999</v>
      </c>
      <c r="H1267" s="15">
        <f t="shared" si="19"/>
        <v>-2.8571428571428595E-2</v>
      </c>
    </row>
    <row r="1268" spans="1:8" ht="13.5" x14ac:dyDescent="0.25">
      <c r="A1268" s="11"/>
      <c r="B1268" s="10">
        <v>44154</v>
      </c>
      <c r="C1268" s="2">
        <v>1</v>
      </c>
      <c r="D1268" s="2">
        <v>1</v>
      </c>
      <c r="E1268" s="2">
        <v>118980</v>
      </c>
      <c r="F1268" s="2">
        <v>1.0073000000000001</v>
      </c>
      <c r="G1268" s="2">
        <v>119848.554</v>
      </c>
      <c r="H1268" s="15">
        <f t="shared" si="19"/>
        <v>-1.9607843137254919E-2</v>
      </c>
    </row>
    <row r="1269" spans="1:8" ht="13.5" x14ac:dyDescent="0.25">
      <c r="A1269" s="11"/>
      <c r="B1269" s="10">
        <v>44155</v>
      </c>
      <c r="C1269" s="2">
        <v>1</v>
      </c>
      <c r="D1269" s="2">
        <v>1</v>
      </c>
      <c r="E1269" s="2">
        <v>69662</v>
      </c>
      <c r="F1269" s="2">
        <v>0.99870000000000003</v>
      </c>
      <c r="G1269" s="2">
        <v>69571.439400000003</v>
      </c>
      <c r="H1269" s="15">
        <f t="shared" si="19"/>
        <v>0</v>
      </c>
    </row>
    <row r="1270" spans="1:8" ht="13.5" x14ac:dyDescent="0.25">
      <c r="A1270" s="11"/>
      <c r="B1270" s="10">
        <v>44158</v>
      </c>
      <c r="C1270" s="2">
        <v>0.97</v>
      </c>
      <c r="D1270" s="2">
        <v>0.97</v>
      </c>
      <c r="E1270" s="2">
        <v>110651</v>
      </c>
      <c r="F1270" s="2">
        <v>0.97819999999999996</v>
      </c>
      <c r="G1270" s="2">
        <v>108238.8082</v>
      </c>
      <c r="H1270" s="15">
        <f t="shared" si="19"/>
        <v>-3.0000000000000027E-2</v>
      </c>
    </row>
    <row r="1271" spans="1:8" ht="13.5" x14ac:dyDescent="0.25">
      <c r="A1271" s="11"/>
      <c r="B1271" s="10">
        <v>44159</v>
      </c>
      <c r="C1271" s="2">
        <v>0.97</v>
      </c>
      <c r="D1271" s="2">
        <v>0.97</v>
      </c>
      <c r="E1271" s="2">
        <v>82162</v>
      </c>
      <c r="F1271" s="2">
        <v>0.97050000000000003</v>
      </c>
      <c r="G1271" s="2">
        <v>79738.221000000005</v>
      </c>
      <c r="H1271" s="15">
        <f t="shared" si="19"/>
        <v>0</v>
      </c>
    </row>
    <row r="1272" spans="1:8" ht="13.5" x14ac:dyDescent="0.25">
      <c r="A1272" s="11"/>
      <c r="B1272" s="10">
        <v>44160</v>
      </c>
      <c r="C1272" s="2">
        <v>0.97</v>
      </c>
      <c r="D1272" s="2">
        <v>0.97</v>
      </c>
      <c r="E1272" s="2">
        <v>49000</v>
      </c>
      <c r="F1272" s="2">
        <v>0.96809999999999996</v>
      </c>
      <c r="G1272" s="2">
        <v>47436.9</v>
      </c>
      <c r="H1272" s="15">
        <f t="shared" si="19"/>
        <v>0</v>
      </c>
    </row>
    <row r="1273" spans="1:8" ht="13.5" x14ac:dyDescent="0.25">
      <c r="A1273" s="11"/>
      <c r="B1273" s="10">
        <v>44161</v>
      </c>
      <c r="C1273" s="2">
        <v>0.97</v>
      </c>
      <c r="D1273" s="2">
        <v>0.97</v>
      </c>
      <c r="E1273" s="2">
        <v>51896</v>
      </c>
      <c r="F1273" s="2">
        <v>0.97009999999999996</v>
      </c>
      <c r="G1273" s="2">
        <v>50344.309600000001</v>
      </c>
      <c r="H1273" s="15">
        <f t="shared" si="19"/>
        <v>0</v>
      </c>
    </row>
    <row r="1274" spans="1:8" ht="13.5" x14ac:dyDescent="0.25">
      <c r="A1274" s="11"/>
      <c r="B1274" s="10">
        <v>44162</v>
      </c>
      <c r="C1274" s="2">
        <v>1.02</v>
      </c>
      <c r="D1274" s="2">
        <v>1.02</v>
      </c>
      <c r="E1274" s="2">
        <v>92968</v>
      </c>
      <c r="F1274" s="2">
        <v>0.99060000000000004</v>
      </c>
      <c r="G1274" s="2">
        <v>92094.1008</v>
      </c>
      <c r="H1274" s="15">
        <f t="shared" si="19"/>
        <v>5.1546391752577365E-2</v>
      </c>
    </row>
    <row r="1275" spans="1:8" ht="13.5" x14ac:dyDescent="0.25">
      <c r="A1275" s="11"/>
      <c r="B1275" s="10">
        <v>44165</v>
      </c>
      <c r="C1275" s="2">
        <v>0.99</v>
      </c>
      <c r="D1275" s="2">
        <v>0.99</v>
      </c>
      <c r="E1275" s="2">
        <v>78067</v>
      </c>
      <c r="F1275" s="2">
        <v>0.99580000000000002</v>
      </c>
      <c r="G1275" s="2">
        <v>77739.118600000002</v>
      </c>
      <c r="H1275" s="15">
        <f t="shared" si="19"/>
        <v>-2.9411764705882377E-2</v>
      </c>
    </row>
    <row r="1276" spans="1:8" ht="13.5" x14ac:dyDescent="0.25">
      <c r="A1276" s="11"/>
      <c r="B1276" s="10">
        <v>44166</v>
      </c>
      <c r="C1276" s="2">
        <v>1</v>
      </c>
      <c r="D1276" s="2">
        <v>1</v>
      </c>
      <c r="E1276" s="2">
        <v>171963</v>
      </c>
      <c r="F1276" s="2">
        <v>0.98340000000000005</v>
      </c>
      <c r="G1276" s="2">
        <v>169108.4142</v>
      </c>
      <c r="H1276" s="15">
        <f t="shared" si="19"/>
        <v>1.0101010101010111E-2</v>
      </c>
    </row>
    <row r="1277" spans="1:8" ht="13.5" x14ac:dyDescent="0.25">
      <c r="A1277" s="11"/>
      <c r="B1277" s="10">
        <v>44167</v>
      </c>
      <c r="C1277" s="2">
        <v>0.98</v>
      </c>
      <c r="D1277" s="2">
        <v>0.98</v>
      </c>
      <c r="E1277" s="2">
        <v>323078</v>
      </c>
      <c r="F1277" s="2">
        <v>0.98280000000000001</v>
      </c>
      <c r="G1277" s="2">
        <v>317521.05839999998</v>
      </c>
      <c r="H1277" s="15">
        <f t="shared" si="19"/>
        <v>-2.0000000000000018E-2</v>
      </c>
    </row>
    <row r="1278" spans="1:8" ht="13.5" x14ac:dyDescent="0.25">
      <c r="A1278" s="11"/>
      <c r="B1278" s="10">
        <v>44168</v>
      </c>
      <c r="C1278" s="2">
        <v>1</v>
      </c>
      <c r="D1278" s="2">
        <v>1</v>
      </c>
      <c r="E1278" s="2">
        <v>336825</v>
      </c>
      <c r="F1278" s="2">
        <v>0.96830000000000005</v>
      </c>
      <c r="G1278" s="2">
        <v>326147.64750000002</v>
      </c>
      <c r="H1278" s="15">
        <f t="shared" si="19"/>
        <v>2.0408163265306142E-2</v>
      </c>
    </row>
    <row r="1279" spans="1:8" ht="13.5" x14ac:dyDescent="0.25">
      <c r="A1279" s="11"/>
      <c r="B1279" s="10">
        <v>44169</v>
      </c>
      <c r="C1279" s="2">
        <v>1</v>
      </c>
      <c r="D1279" s="2">
        <v>1</v>
      </c>
      <c r="E1279" s="2">
        <v>38595</v>
      </c>
      <c r="F1279" s="2">
        <v>0.98629999999999995</v>
      </c>
      <c r="G1279" s="2">
        <v>38066.248500000002</v>
      </c>
      <c r="H1279" s="15">
        <f t="shared" si="19"/>
        <v>0</v>
      </c>
    </row>
    <row r="1280" spans="1:8" ht="13.5" x14ac:dyDescent="0.25">
      <c r="A1280" s="11"/>
      <c r="B1280" s="10">
        <v>44172</v>
      </c>
      <c r="C1280" s="2">
        <v>0.96</v>
      </c>
      <c r="D1280" s="2">
        <v>0.96</v>
      </c>
      <c r="E1280" s="2">
        <v>219024</v>
      </c>
      <c r="F1280" s="2">
        <v>0.9637</v>
      </c>
      <c r="G1280" s="2">
        <v>211073.42879999999</v>
      </c>
      <c r="H1280" s="15">
        <f t="shared" si="19"/>
        <v>-4.0000000000000036E-2</v>
      </c>
    </row>
    <row r="1281" spans="1:8" ht="13.5" x14ac:dyDescent="0.25">
      <c r="A1281" s="11"/>
      <c r="B1281" s="10">
        <v>44173</v>
      </c>
      <c r="C1281" s="2">
        <v>0.99</v>
      </c>
      <c r="D1281" s="2">
        <v>0.99</v>
      </c>
      <c r="E1281" s="2">
        <v>404692</v>
      </c>
      <c r="F1281" s="2">
        <v>0.94289999999999996</v>
      </c>
      <c r="G1281" s="2">
        <v>381584.08679999999</v>
      </c>
      <c r="H1281" s="15">
        <f t="shared" si="19"/>
        <v>3.1250000000000028E-2</v>
      </c>
    </row>
    <row r="1282" spans="1:8" ht="13.5" x14ac:dyDescent="0.25">
      <c r="A1282" s="11"/>
      <c r="B1282" s="10">
        <v>44174</v>
      </c>
      <c r="C1282" s="2">
        <v>0.97</v>
      </c>
      <c r="D1282" s="2">
        <v>0.97</v>
      </c>
      <c r="E1282" s="2">
        <v>40255</v>
      </c>
      <c r="F1282" s="2">
        <v>0.97670000000000001</v>
      </c>
      <c r="G1282" s="2">
        <v>39317.058499999999</v>
      </c>
      <c r="H1282" s="15">
        <f t="shared" si="19"/>
        <v>-2.0202020202020221E-2</v>
      </c>
    </row>
    <row r="1283" spans="1:8" ht="13.5" x14ac:dyDescent="0.25">
      <c r="A1283" s="11"/>
      <c r="B1283" s="10">
        <v>44175</v>
      </c>
      <c r="C1283" s="2">
        <v>0.95</v>
      </c>
      <c r="D1283" s="2">
        <v>0.95</v>
      </c>
      <c r="E1283" s="2">
        <v>121154</v>
      </c>
      <c r="F1283" s="2">
        <v>0.9516</v>
      </c>
      <c r="G1283" s="2">
        <v>115290.1464</v>
      </c>
      <c r="H1283" s="15">
        <f t="shared" si="19"/>
        <v>-2.0618556701030948E-2</v>
      </c>
    </row>
    <row r="1284" spans="1:8" ht="13.5" x14ac:dyDescent="0.25">
      <c r="A1284" s="11"/>
      <c r="B1284" s="10">
        <v>44176</v>
      </c>
      <c r="C1284" s="2">
        <v>0.95</v>
      </c>
      <c r="D1284" s="2">
        <v>0.95</v>
      </c>
      <c r="E1284" s="2">
        <v>33597</v>
      </c>
      <c r="F1284" s="2">
        <v>0.94340000000000002</v>
      </c>
      <c r="G1284" s="2">
        <v>31695.409800000001</v>
      </c>
      <c r="H1284" s="15">
        <f t="shared" si="19"/>
        <v>0</v>
      </c>
    </row>
    <row r="1285" spans="1:8" ht="13.5" x14ac:dyDescent="0.25">
      <c r="A1285" s="11"/>
      <c r="B1285" s="10">
        <v>44179</v>
      </c>
      <c r="C1285" s="2">
        <v>0.93</v>
      </c>
      <c r="D1285" s="2">
        <v>0.93</v>
      </c>
      <c r="E1285" s="2">
        <v>45813</v>
      </c>
      <c r="F1285" s="2">
        <v>0.9385</v>
      </c>
      <c r="G1285" s="2">
        <v>42995.500500000002</v>
      </c>
      <c r="H1285" s="15">
        <f t="shared" si="19"/>
        <v>-2.1052631578947271E-2</v>
      </c>
    </row>
    <row r="1286" spans="1:8" ht="13.5" x14ac:dyDescent="0.25">
      <c r="A1286" s="11"/>
      <c r="B1286" s="10">
        <v>44180</v>
      </c>
      <c r="C1286" s="2">
        <v>0.94</v>
      </c>
      <c r="D1286" s="2">
        <v>0.94</v>
      </c>
      <c r="E1286" s="2">
        <v>36409</v>
      </c>
      <c r="F1286" s="2">
        <v>0.94140000000000001</v>
      </c>
      <c r="G1286" s="2">
        <v>34275.4326</v>
      </c>
      <c r="H1286" s="15">
        <f t="shared" si="19"/>
        <v>1.0752688172042901E-2</v>
      </c>
    </row>
    <row r="1287" spans="1:8" ht="13.5" x14ac:dyDescent="0.25">
      <c r="A1287" s="11"/>
      <c r="B1287" s="10">
        <v>44181</v>
      </c>
      <c r="C1287" s="2">
        <v>0.99</v>
      </c>
      <c r="D1287" s="2">
        <v>0.99</v>
      </c>
      <c r="E1287" s="2">
        <v>312019</v>
      </c>
      <c r="F1287" s="2">
        <v>0.97470000000000001</v>
      </c>
      <c r="G1287" s="2">
        <v>304124.91930000001</v>
      </c>
      <c r="H1287" s="15">
        <f t="shared" ref="H1287:H1350" si="20">(D1287-D1286)/D1286</f>
        <v>5.3191489361702177E-2</v>
      </c>
    </row>
    <row r="1288" spans="1:8" ht="13.5" x14ac:dyDescent="0.25">
      <c r="A1288" s="11"/>
      <c r="B1288" s="10">
        <v>44182</v>
      </c>
      <c r="C1288" s="2">
        <v>0.97</v>
      </c>
      <c r="D1288" s="2">
        <v>0.97</v>
      </c>
      <c r="E1288" s="2">
        <v>29148</v>
      </c>
      <c r="F1288" s="2">
        <v>0.97540000000000004</v>
      </c>
      <c r="G1288" s="2">
        <v>28430.959200000001</v>
      </c>
      <c r="H1288" s="15">
        <f t="shared" si="20"/>
        <v>-2.0202020202020221E-2</v>
      </c>
    </row>
    <row r="1289" spans="1:8" ht="13.5" x14ac:dyDescent="0.25">
      <c r="A1289" s="11"/>
      <c r="B1289" s="10">
        <v>44183</v>
      </c>
      <c r="C1289" s="2">
        <v>0.96</v>
      </c>
      <c r="D1289" s="2">
        <v>0.96</v>
      </c>
      <c r="E1289" s="2">
        <v>39931</v>
      </c>
      <c r="F1289" s="2">
        <v>0.96040000000000003</v>
      </c>
      <c r="G1289" s="2">
        <v>38349.732400000001</v>
      </c>
      <c r="H1289" s="15">
        <f t="shared" si="20"/>
        <v>-1.0309278350515474E-2</v>
      </c>
    </row>
    <row r="1290" spans="1:8" ht="13.5" x14ac:dyDescent="0.25">
      <c r="A1290" s="11"/>
      <c r="B1290" s="10">
        <v>44186</v>
      </c>
      <c r="C1290" s="2">
        <v>0.95</v>
      </c>
      <c r="D1290" s="2">
        <v>0.95</v>
      </c>
      <c r="E1290" s="2">
        <v>72412</v>
      </c>
      <c r="F1290" s="2">
        <v>0.94159999999999999</v>
      </c>
      <c r="G1290" s="2">
        <v>68183.139200000005</v>
      </c>
      <c r="H1290" s="15">
        <f t="shared" si="20"/>
        <v>-1.0416666666666676E-2</v>
      </c>
    </row>
    <row r="1291" spans="1:8" ht="13.5" x14ac:dyDescent="0.25">
      <c r="A1291" s="11"/>
      <c r="B1291" s="10">
        <v>44187</v>
      </c>
      <c r="C1291" s="2">
        <v>0.95</v>
      </c>
      <c r="D1291" s="2">
        <v>0.95</v>
      </c>
      <c r="E1291" s="2">
        <v>127036</v>
      </c>
      <c r="F1291" s="2">
        <v>0.93110000000000004</v>
      </c>
      <c r="G1291" s="2">
        <v>118283.2196</v>
      </c>
      <c r="H1291" s="15">
        <f t="shared" si="20"/>
        <v>0</v>
      </c>
    </row>
    <row r="1292" spans="1:8" ht="13.5" x14ac:dyDescent="0.25">
      <c r="A1292" s="11"/>
      <c r="B1292" s="10">
        <v>44188</v>
      </c>
      <c r="C1292" s="2">
        <v>0.94</v>
      </c>
      <c r="D1292" s="2">
        <v>0.94</v>
      </c>
      <c r="E1292" s="2">
        <v>89716</v>
      </c>
      <c r="F1292" s="2">
        <v>0.94220000000000004</v>
      </c>
      <c r="G1292" s="2">
        <v>84530.415200000003</v>
      </c>
      <c r="H1292" s="15">
        <f t="shared" si="20"/>
        <v>-1.0526315789473694E-2</v>
      </c>
    </row>
    <row r="1293" spans="1:8" ht="13.5" x14ac:dyDescent="0.25">
      <c r="A1293" s="11"/>
      <c r="B1293" s="10">
        <v>44189</v>
      </c>
      <c r="C1293" s="2">
        <v>0.95</v>
      </c>
      <c r="D1293" s="2">
        <v>0.95</v>
      </c>
      <c r="E1293" s="2">
        <v>63853</v>
      </c>
      <c r="F1293" s="2">
        <v>0.94399999999999995</v>
      </c>
      <c r="G1293" s="2">
        <v>60277.232000000004</v>
      </c>
      <c r="H1293" s="15">
        <f t="shared" si="20"/>
        <v>1.0638297872340436E-2</v>
      </c>
    </row>
    <row r="1294" spans="1:8" ht="13.5" x14ac:dyDescent="0.25">
      <c r="A1294" s="11"/>
      <c r="B1294" s="10">
        <v>44190</v>
      </c>
      <c r="C1294" s="2">
        <v>0.95</v>
      </c>
      <c r="D1294" s="2">
        <v>0.95</v>
      </c>
      <c r="E1294" s="2">
        <v>79898</v>
      </c>
      <c r="F1294" s="2">
        <v>0.94620000000000004</v>
      </c>
      <c r="G1294" s="2">
        <v>75599.487599999993</v>
      </c>
      <c r="H1294" s="15">
        <f t="shared" si="20"/>
        <v>0</v>
      </c>
    </row>
    <row r="1295" spans="1:8" ht="13.5" x14ac:dyDescent="0.25">
      <c r="A1295" s="11"/>
      <c r="B1295" s="10">
        <v>44193</v>
      </c>
      <c r="C1295" s="2">
        <v>1</v>
      </c>
      <c r="D1295" s="2">
        <v>1</v>
      </c>
      <c r="E1295" s="2">
        <v>445291</v>
      </c>
      <c r="F1295" s="2">
        <v>0.99490000000000001</v>
      </c>
      <c r="G1295" s="2">
        <v>443020.0159</v>
      </c>
      <c r="H1295" s="15">
        <f t="shared" si="20"/>
        <v>5.2631578947368474E-2</v>
      </c>
    </row>
    <row r="1296" spans="1:8" ht="13.5" x14ac:dyDescent="0.25">
      <c r="A1296" s="11"/>
      <c r="B1296" s="10">
        <v>44194</v>
      </c>
      <c r="C1296" s="2">
        <v>1</v>
      </c>
      <c r="D1296" s="2">
        <v>1</v>
      </c>
      <c r="E1296" s="2">
        <v>339969</v>
      </c>
      <c r="F1296" s="2">
        <v>1.024</v>
      </c>
      <c r="G1296" s="2">
        <v>348128.25599999999</v>
      </c>
      <c r="H1296" s="15">
        <f t="shared" si="20"/>
        <v>0</v>
      </c>
    </row>
    <row r="1297" spans="1:8" ht="13.5" x14ac:dyDescent="0.25">
      <c r="A1297" s="11"/>
      <c r="B1297" s="10">
        <v>44195</v>
      </c>
      <c r="C1297" s="2">
        <v>0.99</v>
      </c>
      <c r="D1297" s="2">
        <v>0.99</v>
      </c>
      <c r="E1297" s="2">
        <v>99987</v>
      </c>
      <c r="F1297" s="2">
        <v>0.99019999999999997</v>
      </c>
      <c r="G1297" s="2">
        <v>99007.127399999998</v>
      </c>
      <c r="H1297" s="15">
        <f t="shared" si="20"/>
        <v>-1.0000000000000009E-2</v>
      </c>
    </row>
    <row r="1298" spans="1:8" ht="13.5" x14ac:dyDescent="0.25">
      <c r="A1298" s="11"/>
      <c r="B1298" s="10">
        <v>44196</v>
      </c>
      <c r="C1298" s="2">
        <v>1</v>
      </c>
      <c r="D1298" s="2">
        <v>1</v>
      </c>
      <c r="E1298" s="2">
        <v>185676</v>
      </c>
      <c r="F1298" s="2">
        <v>0.99109999999999998</v>
      </c>
      <c r="G1298" s="2">
        <v>184023.48360000001</v>
      </c>
      <c r="H1298" s="15">
        <f t="shared" si="20"/>
        <v>1.0101010101010111E-2</v>
      </c>
    </row>
    <row r="1299" spans="1:8" ht="13.5" x14ac:dyDescent="0.25">
      <c r="A1299" s="11"/>
      <c r="B1299" s="10">
        <v>44200</v>
      </c>
      <c r="C1299" s="2">
        <v>1.04</v>
      </c>
      <c r="D1299" s="2">
        <v>1.04</v>
      </c>
      <c r="E1299" s="2">
        <v>282689</v>
      </c>
      <c r="F1299" s="2">
        <v>1.0348999999999999</v>
      </c>
      <c r="G1299" s="2">
        <v>292554.84610000002</v>
      </c>
      <c r="H1299" s="15">
        <f t="shared" si="20"/>
        <v>4.0000000000000036E-2</v>
      </c>
    </row>
    <row r="1300" spans="1:8" ht="13.5" x14ac:dyDescent="0.25">
      <c r="A1300" s="11"/>
      <c r="B1300" s="10">
        <v>44201</v>
      </c>
      <c r="C1300" s="2">
        <v>1.02</v>
      </c>
      <c r="D1300" s="2">
        <v>1.02</v>
      </c>
      <c r="E1300" s="2">
        <v>221441</v>
      </c>
      <c r="F1300" s="2">
        <v>1.0147999999999999</v>
      </c>
      <c r="G1300" s="2">
        <v>224718.32680000001</v>
      </c>
      <c r="H1300" s="15">
        <f t="shared" si="20"/>
        <v>-1.9230769230769246E-2</v>
      </c>
    </row>
    <row r="1301" spans="1:8" ht="13.5" x14ac:dyDescent="0.25">
      <c r="A1301" s="11"/>
      <c r="B1301" s="10">
        <v>44202</v>
      </c>
      <c r="C1301" s="2">
        <v>1</v>
      </c>
      <c r="D1301" s="2">
        <v>1</v>
      </c>
      <c r="E1301" s="2">
        <v>46299</v>
      </c>
      <c r="F1301" s="2">
        <v>0.99570000000000003</v>
      </c>
      <c r="G1301" s="2">
        <v>46099.914299999997</v>
      </c>
      <c r="H1301" s="15">
        <f t="shared" si="20"/>
        <v>-1.9607843137254919E-2</v>
      </c>
    </row>
    <row r="1302" spans="1:8" ht="13.5" x14ac:dyDescent="0.25">
      <c r="A1302" s="11"/>
      <c r="B1302" s="10">
        <v>44203</v>
      </c>
      <c r="C1302" s="2">
        <v>0.99</v>
      </c>
      <c r="D1302" s="2">
        <v>0.99</v>
      </c>
      <c r="E1302" s="2">
        <v>51708</v>
      </c>
      <c r="F1302" s="2">
        <v>0.9839</v>
      </c>
      <c r="G1302" s="2">
        <v>50875.501199999999</v>
      </c>
      <c r="H1302" s="15">
        <f t="shared" si="20"/>
        <v>-1.0000000000000009E-2</v>
      </c>
    </row>
    <row r="1303" spans="1:8" ht="13.5" x14ac:dyDescent="0.25">
      <c r="A1303" s="11"/>
      <c r="B1303" s="10">
        <v>44204</v>
      </c>
      <c r="C1303" s="2">
        <v>0.99</v>
      </c>
      <c r="D1303" s="2">
        <v>0.99</v>
      </c>
      <c r="E1303" s="2">
        <v>115122</v>
      </c>
      <c r="F1303" s="2">
        <v>0.98529999999999995</v>
      </c>
      <c r="G1303" s="2">
        <v>113429.7066</v>
      </c>
      <c r="H1303" s="15">
        <f t="shared" si="20"/>
        <v>0</v>
      </c>
    </row>
    <row r="1304" spans="1:8" ht="13.5" x14ac:dyDescent="0.25">
      <c r="A1304" s="11"/>
      <c r="B1304" s="10">
        <v>44207</v>
      </c>
      <c r="C1304" s="2">
        <v>0.98</v>
      </c>
      <c r="D1304" s="2">
        <v>0.98</v>
      </c>
      <c r="E1304" s="2">
        <v>61014</v>
      </c>
      <c r="F1304" s="2">
        <v>0.98099999999999998</v>
      </c>
      <c r="G1304" s="2">
        <v>59854.733999999997</v>
      </c>
      <c r="H1304" s="15">
        <f t="shared" si="20"/>
        <v>-1.0101010101010111E-2</v>
      </c>
    </row>
    <row r="1305" spans="1:8" ht="13.5" x14ac:dyDescent="0.25">
      <c r="A1305" s="11"/>
      <c r="B1305" s="10">
        <v>44208</v>
      </c>
      <c r="C1305" s="2">
        <v>0.99</v>
      </c>
      <c r="D1305" s="2">
        <v>0.99</v>
      </c>
      <c r="E1305" s="2">
        <v>58730</v>
      </c>
      <c r="F1305" s="2">
        <v>0.97389999999999999</v>
      </c>
      <c r="G1305" s="2">
        <v>57197.146999999997</v>
      </c>
      <c r="H1305" s="15">
        <f t="shared" si="20"/>
        <v>1.0204081632653071E-2</v>
      </c>
    </row>
    <row r="1306" spans="1:8" ht="13.5" x14ac:dyDescent="0.25">
      <c r="A1306" s="11"/>
      <c r="B1306" s="10">
        <v>44209</v>
      </c>
      <c r="C1306" s="2">
        <v>0.99</v>
      </c>
      <c r="D1306" s="2">
        <v>0.99</v>
      </c>
      <c r="E1306" s="2">
        <v>96704</v>
      </c>
      <c r="F1306" s="2">
        <v>0.98029999999999995</v>
      </c>
      <c r="G1306" s="2">
        <v>94798.931200000006</v>
      </c>
      <c r="H1306" s="15">
        <f t="shared" si="20"/>
        <v>0</v>
      </c>
    </row>
    <row r="1307" spans="1:8" ht="13.5" x14ac:dyDescent="0.25">
      <c r="A1307" s="11"/>
      <c r="B1307" s="10">
        <v>44211</v>
      </c>
      <c r="C1307" s="2">
        <v>0.99</v>
      </c>
      <c r="D1307" s="2">
        <v>0.99</v>
      </c>
      <c r="E1307" s="2">
        <v>26338</v>
      </c>
      <c r="F1307" s="2">
        <v>0.9839</v>
      </c>
      <c r="G1307" s="2">
        <v>25913.958200000001</v>
      </c>
      <c r="H1307" s="15">
        <f t="shared" si="20"/>
        <v>0</v>
      </c>
    </row>
    <row r="1308" spans="1:8" ht="13.5" x14ac:dyDescent="0.25">
      <c r="A1308" s="11"/>
      <c r="B1308" s="10">
        <v>44214</v>
      </c>
      <c r="C1308" s="2">
        <v>0.98</v>
      </c>
      <c r="D1308" s="2">
        <v>0.98</v>
      </c>
      <c r="E1308" s="2">
        <v>118396</v>
      </c>
      <c r="F1308" s="2">
        <v>0.97529999999999994</v>
      </c>
      <c r="G1308" s="2">
        <v>115471.6188</v>
      </c>
      <c r="H1308" s="15">
        <f t="shared" si="20"/>
        <v>-1.0101010101010111E-2</v>
      </c>
    </row>
    <row r="1309" spans="1:8" ht="13.5" x14ac:dyDescent="0.25">
      <c r="A1309" s="11"/>
      <c r="B1309" s="10">
        <v>44215</v>
      </c>
      <c r="C1309" s="2">
        <v>0.97</v>
      </c>
      <c r="D1309" s="2">
        <v>0.97</v>
      </c>
      <c r="E1309" s="2">
        <v>52388</v>
      </c>
      <c r="F1309" s="2">
        <v>0.96750000000000003</v>
      </c>
      <c r="G1309" s="2">
        <v>50685.39</v>
      </c>
      <c r="H1309" s="15">
        <f t="shared" si="20"/>
        <v>-1.0204081632653071E-2</v>
      </c>
    </row>
    <row r="1310" spans="1:8" ht="13.5" x14ac:dyDescent="0.25">
      <c r="A1310" s="11"/>
      <c r="B1310" s="10">
        <v>44216</v>
      </c>
      <c r="C1310" s="2">
        <v>0.96</v>
      </c>
      <c r="D1310" s="2">
        <v>0.96</v>
      </c>
      <c r="E1310" s="2">
        <v>54770</v>
      </c>
      <c r="F1310" s="2">
        <v>0.96150000000000002</v>
      </c>
      <c r="G1310" s="2">
        <v>52661.355000000003</v>
      </c>
      <c r="H1310" s="15">
        <f t="shared" si="20"/>
        <v>-1.0309278350515474E-2</v>
      </c>
    </row>
    <row r="1311" spans="1:8" ht="13.5" x14ac:dyDescent="0.25">
      <c r="A1311" s="11"/>
      <c r="B1311" s="10">
        <v>44217</v>
      </c>
      <c r="C1311" s="2">
        <v>0.95</v>
      </c>
      <c r="D1311" s="2">
        <v>0.95</v>
      </c>
      <c r="E1311" s="2">
        <v>71182</v>
      </c>
      <c r="F1311" s="2">
        <v>0.95099999999999996</v>
      </c>
      <c r="G1311" s="2">
        <v>67694.081999999995</v>
      </c>
      <c r="H1311" s="15">
        <f t="shared" si="20"/>
        <v>-1.0416666666666676E-2</v>
      </c>
    </row>
    <row r="1312" spans="1:8" ht="13.5" x14ac:dyDescent="0.25">
      <c r="A1312" s="11"/>
      <c r="B1312" s="10">
        <v>44218</v>
      </c>
      <c r="C1312" s="2">
        <v>0.94</v>
      </c>
      <c r="D1312" s="2">
        <v>0.94</v>
      </c>
      <c r="E1312" s="2">
        <v>79924</v>
      </c>
      <c r="F1312" s="2">
        <v>0.93840000000000001</v>
      </c>
      <c r="G1312" s="2">
        <v>75000.681599999996</v>
      </c>
      <c r="H1312" s="15">
        <f t="shared" si="20"/>
        <v>-1.0526315789473694E-2</v>
      </c>
    </row>
    <row r="1313" spans="1:8" ht="13.5" x14ac:dyDescent="0.25">
      <c r="A1313" s="11"/>
      <c r="B1313" s="10">
        <v>44221</v>
      </c>
      <c r="C1313" s="2">
        <v>0.95</v>
      </c>
      <c r="D1313" s="2">
        <v>0.95</v>
      </c>
      <c r="E1313" s="2">
        <v>36047</v>
      </c>
      <c r="F1313" s="2">
        <v>0.94469999999999998</v>
      </c>
      <c r="G1313" s="2">
        <v>34053.600899999998</v>
      </c>
      <c r="H1313" s="15">
        <f t="shared" si="20"/>
        <v>1.0638297872340436E-2</v>
      </c>
    </row>
    <row r="1314" spans="1:8" ht="13.5" x14ac:dyDescent="0.25">
      <c r="A1314" s="11"/>
      <c r="B1314" s="10">
        <v>44222</v>
      </c>
      <c r="C1314" s="2">
        <v>0.96</v>
      </c>
      <c r="D1314" s="2">
        <v>0.96</v>
      </c>
      <c r="E1314" s="2">
        <v>12041</v>
      </c>
      <c r="F1314" s="2">
        <v>0.95009999999999994</v>
      </c>
      <c r="G1314" s="2">
        <v>11440.1541</v>
      </c>
      <c r="H1314" s="15">
        <f t="shared" si="20"/>
        <v>1.0526315789473694E-2</v>
      </c>
    </row>
    <row r="1315" spans="1:8" ht="13.5" x14ac:dyDescent="0.25">
      <c r="A1315" s="11"/>
      <c r="B1315" s="10">
        <v>44223</v>
      </c>
      <c r="C1315" s="2">
        <v>0.97</v>
      </c>
      <c r="D1315" s="2">
        <v>0.97</v>
      </c>
      <c r="E1315" s="2">
        <v>17642</v>
      </c>
      <c r="F1315" s="2">
        <v>0.95979999999999999</v>
      </c>
      <c r="G1315" s="2">
        <v>16932.7916</v>
      </c>
      <c r="H1315" s="15">
        <f t="shared" si="20"/>
        <v>1.0416666666666676E-2</v>
      </c>
    </row>
    <row r="1316" spans="1:8" ht="13.5" x14ac:dyDescent="0.25">
      <c r="A1316" s="11"/>
      <c r="B1316" s="10">
        <v>44224</v>
      </c>
      <c r="C1316" s="2">
        <v>0.99</v>
      </c>
      <c r="D1316" s="2">
        <v>0.99</v>
      </c>
      <c r="E1316" s="2">
        <v>53823</v>
      </c>
      <c r="F1316" s="2">
        <v>0.97089999999999999</v>
      </c>
      <c r="G1316" s="2">
        <v>52256.750699999997</v>
      </c>
      <c r="H1316" s="15">
        <f t="shared" si="20"/>
        <v>2.0618556701030948E-2</v>
      </c>
    </row>
    <row r="1317" spans="1:8" ht="13.5" x14ac:dyDescent="0.25">
      <c r="A1317" s="11"/>
      <c r="B1317" s="10">
        <v>44225</v>
      </c>
      <c r="C1317" s="2">
        <v>0.98</v>
      </c>
      <c r="D1317" s="2">
        <v>0.98</v>
      </c>
      <c r="E1317" s="2">
        <v>36611</v>
      </c>
      <c r="F1317" s="2">
        <v>0.97509999999999997</v>
      </c>
      <c r="G1317" s="2">
        <v>35699.386100000003</v>
      </c>
      <c r="H1317" s="15">
        <f t="shared" si="20"/>
        <v>-1.0101010101010111E-2</v>
      </c>
    </row>
    <row r="1318" spans="1:8" ht="13.5" x14ac:dyDescent="0.25">
      <c r="A1318" s="11"/>
      <c r="B1318" s="10">
        <v>44228</v>
      </c>
      <c r="C1318" s="2">
        <v>0.97</v>
      </c>
      <c r="D1318" s="2">
        <v>0.97</v>
      </c>
      <c r="E1318" s="2">
        <v>5987</v>
      </c>
      <c r="F1318" s="2">
        <v>0.9788</v>
      </c>
      <c r="G1318" s="2">
        <v>5860.0756000000001</v>
      </c>
      <c r="H1318" s="15">
        <f t="shared" si="20"/>
        <v>-1.0204081632653071E-2</v>
      </c>
    </row>
    <row r="1319" spans="1:8" ht="13.5" x14ac:dyDescent="0.25">
      <c r="A1319" s="11"/>
      <c r="B1319" s="10">
        <v>44229</v>
      </c>
      <c r="C1319" s="2">
        <v>0.97</v>
      </c>
      <c r="D1319" s="2">
        <v>0.97</v>
      </c>
      <c r="E1319" s="2">
        <v>10682</v>
      </c>
      <c r="F1319" s="2">
        <v>0.97019999999999995</v>
      </c>
      <c r="G1319" s="2">
        <v>10363.6764</v>
      </c>
      <c r="H1319" s="15">
        <f t="shared" si="20"/>
        <v>0</v>
      </c>
    </row>
    <row r="1320" spans="1:8" ht="13.5" x14ac:dyDescent="0.25">
      <c r="A1320" s="11"/>
      <c r="B1320" s="10">
        <v>44230</v>
      </c>
      <c r="C1320" s="2">
        <v>0.97</v>
      </c>
      <c r="D1320" s="2">
        <v>0.97</v>
      </c>
      <c r="E1320" s="2">
        <v>60153</v>
      </c>
      <c r="F1320" s="2">
        <v>0.95840000000000003</v>
      </c>
      <c r="G1320" s="2">
        <v>57650.635199999997</v>
      </c>
      <c r="H1320" s="15">
        <f t="shared" si="20"/>
        <v>0</v>
      </c>
    </row>
    <row r="1321" spans="1:8" ht="13.5" x14ac:dyDescent="0.25">
      <c r="A1321" s="11"/>
      <c r="B1321" s="10">
        <v>44231</v>
      </c>
      <c r="C1321" s="2">
        <v>0.96</v>
      </c>
      <c r="D1321" s="2">
        <v>0.96</v>
      </c>
      <c r="E1321" s="2">
        <v>26420</v>
      </c>
      <c r="F1321" s="2">
        <v>0.95130000000000003</v>
      </c>
      <c r="G1321" s="2">
        <v>25133.346000000001</v>
      </c>
      <c r="H1321" s="15">
        <f t="shared" si="20"/>
        <v>-1.0309278350515474E-2</v>
      </c>
    </row>
    <row r="1322" spans="1:8" ht="13.5" x14ac:dyDescent="0.25">
      <c r="A1322" s="11"/>
      <c r="B1322" s="10">
        <v>44232</v>
      </c>
      <c r="C1322" s="2">
        <v>0.96</v>
      </c>
      <c r="D1322" s="2">
        <v>0.96</v>
      </c>
      <c r="E1322" s="2">
        <v>3284</v>
      </c>
      <c r="F1322" s="2">
        <v>0.97160000000000002</v>
      </c>
      <c r="G1322" s="2">
        <v>3190.7343999999998</v>
      </c>
      <c r="H1322" s="15">
        <f t="shared" si="20"/>
        <v>0</v>
      </c>
    </row>
    <row r="1323" spans="1:8" ht="13.5" x14ac:dyDescent="0.25">
      <c r="A1323" s="11"/>
      <c r="B1323" s="10">
        <v>44235</v>
      </c>
      <c r="C1323" s="2">
        <v>0.94</v>
      </c>
      <c r="D1323" s="2">
        <v>0.94</v>
      </c>
      <c r="E1323" s="2">
        <v>17123</v>
      </c>
      <c r="F1323" s="2">
        <v>0.94389999999999996</v>
      </c>
      <c r="G1323" s="2">
        <v>16162.3997</v>
      </c>
      <c r="H1323" s="15">
        <f t="shared" si="20"/>
        <v>-2.0833333333333353E-2</v>
      </c>
    </row>
    <row r="1324" spans="1:8" ht="13.5" x14ac:dyDescent="0.25">
      <c r="A1324" s="11"/>
      <c r="B1324" s="10">
        <v>44236</v>
      </c>
      <c r="C1324" s="2">
        <v>0.95</v>
      </c>
      <c r="D1324" s="2">
        <v>0.95</v>
      </c>
      <c r="E1324" s="2">
        <v>8627</v>
      </c>
      <c r="F1324" s="2">
        <v>0.96099999999999997</v>
      </c>
      <c r="G1324" s="2">
        <v>8290.5470000000005</v>
      </c>
      <c r="H1324" s="15">
        <f t="shared" si="20"/>
        <v>1.0638297872340436E-2</v>
      </c>
    </row>
    <row r="1325" spans="1:8" ht="13.5" x14ac:dyDescent="0.25">
      <c r="A1325" s="11"/>
      <c r="B1325" s="10">
        <v>44237</v>
      </c>
      <c r="C1325" s="2">
        <v>0.95</v>
      </c>
      <c r="D1325" s="2">
        <v>0.95</v>
      </c>
      <c r="E1325" s="2">
        <v>20487</v>
      </c>
      <c r="F1325" s="2">
        <v>0.95409999999999995</v>
      </c>
      <c r="G1325" s="2">
        <v>19546.646700000001</v>
      </c>
      <c r="H1325" s="15">
        <f t="shared" si="20"/>
        <v>0</v>
      </c>
    </row>
    <row r="1326" spans="1:8" ht="13.5" x14ac:dyDescent="0.25">
      <c r="A1326" s="11"/>
      <c r="B1326" s="10">
        <v>44238</v>
      </c>
      <c r="C1326" s="2">
        <v>0.96</v>
      </c>
      <c r="D1326" s="2">
        <v>0.96</v>
      </c>
      <c r="E1326" s="2">
        <v>3875</v>
      </c>
      <c r="F1326" s="2">
        <v>0.95340000000000003</v>
      </c>
      <c r="G1326" s="2">
        <v>3694.4250000000002</v>
      </c>
      <c r="H1326" s="15">
        <f t="shared" si="20"/>
        <v>1.0526315789473694E-2</v>
      </c>
    </row>
    <row r="1327" spans="1:8" ht="13.5" x14ac:dyDescent="0.25">
      <c r="A1327" s="11"/>
      <c r="B1327" s="10">
        <v>44239</v>
      </c>
      <c r="C1327" s="2">
        <v>0.96</v>
      </c>
      <c r="D1327" s="2">
        <v>0.96</v>
      </c>
      <c r="E1327" s="2">
        <v>11742</v>
      </c>
      <c r="F1327" s="2">
        <v>0.95750000000000002</v>
      </c>
      <c r="G1327" s="2">
        <v>11242.965</v>
      </c>
      <c r="H1327" s="15">
        <f t="shared" si="20"/>
        <v>0</v>
      </c>
    </row>
    <row r="1328" spans="1:8" ht="13.5" x14ac:dyDescent="0.25">
      <c r="A1328" s="11"/>
      <c r="B1328" s="10">
        <v>44242</v>
      </c>
      <c r="C1328" s="2">
        <v>0.98</v>
      </c>
      <c r="D1328" s="2">
        <v>0.98</v>
      </c>
      <c r="E1328" s="2">
        <v>9065</v>
      </c>
      <c r="F1328" s="2">
        <v>0.97089999999999999</v>
      </c>
      <c r="G1328" s="2">
        <v>8801.2085000000006</v>
      </c>
      <c r="H1328" s="15">
        <f t="shared" si="20"/>
        <v>2.0833333333333353E-2</v>
      </c>
    </row>
    <row r="1329" spans="1:8" ht="13.5" x14ac:dyDescent="0.25">
      <c r="A1329" s="11"/>
      <c r="B1329" s="10">
        <v>44243</v>
      </c>
      <c r="C1329" s="2">
        <v>0.97</v>
      </c>
      <c r="D1329" s="2">
        <v>0.97</v>
      </c>
      <c r="E1329" s="2">
        <v>1432</v>
      </c>
      <c r="F1329" s="2">
        <v>0.96189999999999998</v>
      </c>
      <c r="G1329" s="2">
        <v>1377.4408000000001</v>
      </c>
      <c r="H1329" s="15">
        <f t="shared" si="20"/>
        <v>-1.0204081632653071E-2</v>
      </c>
    </row>
    <row r="1330" spans="1:8" ht="13.5" x14ac:dyDescent="0.25">
      <c r="A1330" s="11"/>
      <c r="B1330" s="10">
        <v>44244</v>
      </c>
      <c r="C1330" s="2">
        <v>0.98</v>
      </c>
      <c r="D1330" s="2">
        <v>0.98</v>
      </c>
      <c r="E1330" s="2">
        <v>34108</v>
      </c>
      <c r="F1330" s="2">
        <v>0.97</v>
      </c>
      <c r="G1330" s="2">
        <v>33084.76</v>
      </c>
      <c r="H1330" s="15">
        <f t="shared" si="20"/>
        <v>1.0309278350515474E-2</v>
      </c>
    </row>
    <row r="1331" spans="1:8" ht="13.5" x14ac:dyDescent="0.25">
      <c r="A1331" s="11"/>
      <c r="B1331" s="10">
        <v>44245</v>
      </c>
      <c r="C1331" s="2">
        <v>0.98</v>
      </c>
      <c r="D1331" s="2">
        <v>0.98</v>
      </c>
      <c r="E1331" s="2">
        <v>30887</v>
      </c>
      <c r="F1331" s="2">
        <v>0.96719999999999995</v>
      </c>
      <c r="G1331" s="2">
        <v>29873.9064</v>
      </c>
      <c r="H1331" s="15">
        <f t="shared" si="20"/>
        <v>0</v>
      </c>
    </row>
    <row r="1332" spans="1:8" ht="13.5" x14ac:dyDescent="0.25">
      <c r="A1332" s="11"/>
      <c r="B1332" s="10">
        <v>44246</v>
      </c>
      <c r="C1332" s="2">
        <v>0.97</v>
      </c>
      <c r="D1332" s="2">
        <v>0.97</v>
      </c>
      <c r="E1332" s="2">
        <v>1099</v>
      </c>
      <c r="F1332" s="2">
        <v>0.97040000000000004</v>
      </c>
      <c r="G1332" s="2">
        <v>1066.4695999999999</v>
      </c>
      <c r="H1332" s="15">
        <f t="shared" si="20"/>
        <v>-1.0204081632653071E-2</v>
      </c>
    </row>
    <row r="1333" spans="1:8" ht="13.5" x14ac:dyDescent="0.25">
      <c r="A1333" s="11"/>
      <c r="B1333" s="10">
        <v>44249</v>
      </c>
      <c r="C1333" s="2">
        <v>0.98</v>
      </c>
      <c r="D1333" s="2">
        <v>0.98</v>
      </c>
      <c r="E1333" s="2">
        <v>22279</v>
      </c>
      <c r="F1333" s="2">
        <v>0.95340000000000003</v>
      </c>
      <c r="G1333" s="2">
        <v>21240.798599999998</v>
      </c>
      <c r="H1333" s="15">
        <f t="shared" si="20"/>
        <v>1.0309278350515474E-2</v>
      </c>
    </row>
    <row r="1334" spans="1:8" ht="13.5" x14ac:dyDescent="0.25">
      <c r="A1334" s="11"/>
      <c r="B1334" s="10">
        <v>44250</v>
      </c>
      <c r="C1334" s="2">
        <v>0.96</v>
      </c>
      <c r="D1334" s="2">
        <v>0.96</v>
      </c>
      <c r="E1334" s="2">
        <v>6258</v>
      </c>
      <c r="F1334" s="2">
        <v>0.96020000000000005</v>
      </c>
      <c r="G1334" s="2">
        <v>6008.9315999999999</v>
      </c>
      <c r="H1334" s="15">
        <f t="shared" si="20"/>
        <v>-2.0408163265306142E-2</v>
      </c>
    </row>
    <row r="1335" spans="1:8" ht="13.5" x14ac:dyDescent="0.25">
      <c r="A1335" s="11"/>
      <c r="B1335" s="10">
        <v>44251</v>
      </c>
      <c r="C1335" s="2">
        <v>0.97</v>
      </c>
      <c r="D1335" s="2">
        <v>0.97</v>
      </c>
      <c r="E1335" s="2">
        <v>7195</v>
      </c>
      <c r="F1335" s="2">
        <v>0.96289999999999998</v>
      </c>
      <c r="G1335" s="2">
        <v>6928.0654999999997</v>
      </c>
      <c r="H1335" s="15">
        <f t="shared" si="20"/>
        <v>1.0416666666666676E-2</v>
      </c>
    </row>
    <row r="1336" spans="1:8" ht="13.5" x14ac:dyDescent="0.25">
      <c r="A1336" s="11"/>
      <c r="B1336" s="10">
        <v>44252</v>
      </c>
      <c r="C1336" s="2">
        <v>0.97</v>
      </c>
      <c r="D1336" s="2">
        <v>0.97</v>
      </c>
      <c r="E1336" s="2">
        <v>2211</v>
      </c>
      <c r="F1336" s="2">
        <v>0.96050000000000002</v>
      </c>
      <c r="G1336" s="2">
        <v>2123.6655000000001</v>
      </c>
      <c r="H1336" s="15">
        <f t="shared" si="20"/>
        <v>0</v>
      </c>
    </row>
    <row r="1337" spans="1:8" ht="13.5" x14ac:dyDescent="0.25">
      <c r="A1337" s="11"/>
      <c r="B1337" s="10">
        <v>44253</v>
      </c>
      <c r="C1337" s="2">
        <v>0.97</v>
      </c>
      <c r="D1337" s="2">
        <v>0.97</v>
      </c>
      <c r="E1337" s="2">
        <v>9133</v>
      </c>
      <c r="F1337" s="2">
        <v>0.95820000000000005</v>
      </c>
      <c r="G1337" s="2">
        <v>8751.2405999999992</v>
      </c>
      <c r="H1337" s="15">
        <f t="shared" si="20"/>
        <v>0</v>
      </c>
    </row>
    <row r="1338" spans="1:8" ht="13.5" x14ac:dyDescent="0.25">
      <c r="A1338" s="11"/>
      <c r="B1338" s="10">
        <v>44256</v>
      </c>
      <c r="C1338" s="2">
        <v>0.97</v>
      </c>
      <c r="D1338" s="2">
        <v>0.97</v>
      </c>
      <c r="E1338" s="2">
        <v>16484</v>
      </c>
      <c r="F1338" s="2">
        <v>0.96279999999999999</v>
      </c>
      <c r="G1338" s="2">
        <v>15870.7952</v>
      </c>
      <c r="H1338" s="15">
        <f t="shared" si="20"/>
        <v>0</v>
      </c>
    </row>
    <row r="1339" spans="1:8" ht="13.5" x14ac:dyDescent="0.25">
      <c r="A1339" s="11"/>
      <c r="B1339" s="10">
        <v>44257</v>
      </c>
      <c r="C1339" s="2">
        <v>0.97</v>
      </c>
      <c r="D1339" s="2">
        <v>0.97</v>
      </c>
      <c r="E1339" s="2">
        <v>15546</v>
      </c>
      <c r="F1339" s="2">
        <v>0.96250000000000002</v>
      </c>
      <c r="G1339" s="2">
        <v>14963.025</v>
      </c>
      <c r="H1339" s="15">
        <f t="shared" si="20"/>
        <v>0</v>
      </c>
    </row>
    <row r="1340" spans="1:8" ht="13.5" x14ac:dyDescent="0.25">
      <c r="A1340" s="11"/>
      <c r="B1340" s="10">
        <v>44258</v>
      </c>
      <c r="C1340" s="2">
        <v>0.95</v>
      </c>
      <c r="D1340" s="2">
        <v>0.95</v>
      </c>
      <c r="E1340" s="2">
        <v>7775</v>
      </c>
      <c r="F1340" s="2">
        <v>0.95760000000000001</v>
      </c>
      <c r="G1340" s="2">
        <v>7445.34</v>
      </c>
      <c r="H1340" s="15">
        <f t="shared" si="20"/>
        <v>-2.0618556701030948E-2</v>
      </c>
    </row>
    <row r="1341" spans="1:8" ht="13.5" x14ac:dyDescent="0.25">
      <c r="A1341" s="11"/>
      <c r="B1341" s="10">
        <v>44259</v>
      </c>
      <c r="C1341" s="2">
        <v>0.96</v>
      </c>
      <c r="D1341" s="2">
        <v>0.96</v>
      </c>
      <c r="E1341" s="2">
        <v>14437</v>
      </c>
      <c r="F1341" s="2">
        <v>0.96189999999999998</v>
      </c>
      <c r="G1341" s="2">
        <v>13886.9503</v>
      </c>
      <c r="H1341" s="15">
        <f t="shared" si="20"/>
        <v>1.0526315789473694E-2</v>
      </c>
    </row>
    <row r="1342" spans="1:8" ht="13.5" x14ac:dyDescent="0.25">
      <c r="A1342" s="11"/>
      <c r="B1342" s="10">
        <v>44260</v>
      </c>
      <c r="C1342" s="2">
        <v>0.98</v>
      </c>
      <c r="D1342" s="2">
        <v>0.98</v>
      </c>
      <c r="E1342" s="2">
        <v>22129</v>
      </c>
      <c r="F1342" s="2">
        <v>0.96730000000000005</v>
      </c>
      <c r="G1342" s="2">
        <v>21405.381700000002</v>
      </c>
      <c r="H1342" s="15">
        <f t="shared" si="20"/>
        <v>2.0833333333333353E-2</v>
      </c>
    </row>
    <row r="1343" spans="1:8" ht="13.5" x14ac:dyDescent="0.25">
      <c r="A1343" s="11"/>
      <c r="B1343" s="10">
        <v>44263</v>
      </c>
      <c r="C1343" s="2">
        <v>0.98</v>
      </c>
      <c r="D1343" s="2">
        <v>0.98</v>
      </c>
      <c r="E1343" s="2">
        <v>15864</v>
      </c>
      <c r="F1343" s="2">
        <v>0.97319999999999995</v>
      </c>
      <c r="G1343" s="2">
        <v>15438.844800000001</v>
      </c>
      <c r="H1343" s="15">
        <f t="shared" si="20"/>
        <v>0</v>
      </c>
    </row>
    <row r="1344" spans="1:8" ht="13.5" x14ac:dyDescent="0.25">
      <c r="A1344" s="11"/>
      <c r="B1344" s="10">
        <v>44264</v>
      </c>
      <c r="C1344" s="2">
        <v>0.99</v>
      </c>
      <c r="D1344" s="2">
        <v>0.99</v>
      </c>
      <c r="E1344" s="2">
        <v>24959</v>
      </c>
      <c r="F1344" s="2">
        <v>0.98529999999999995</v>
      </c>
      <c r="G1344" s="2">
        <v>24592.102699999999</v>
      </c>
      <c r="H1344" s="15">
        <f t="shared" si="20"/>
        <v>1.0204081632653071E-2</v>
      </c>
    </row>
    <row r="1345" spans="1:8" ht="13.5" x14ac:dyDescent="0.25">
      <c r="A1345" s="11"/>
      <c r="B1345" s="10">
        <v>44265</v>
      </c>
      <c r="C1345" s="2">
        <v>1.01</v>
      </c>
      <c r="D1345" s="2">
        <v>1.01</v>
      </c>
      <c r="E1345" s="2">
        <v>140659</v>
      </c>
      <c r="F1345" s="2">
        <v>1.0027999999999999</v>
      </c>
      <c r="G1345" s="2">
        <v>141052.84520000001</v>
      </c>
      <c r="H1345" s="15">
        <f t="shared" si="20"/>
        <v>2.0202020202020221E-2</v>
      </c>
    </row>
    <row r="1346" spans="1:8" ht="13.5" x14ac:dyDescent="0.25">
      <c r="A1346" s="11"/>
      <c r="B1346" s="10">
        <v>44266</v>
      </c>
      <c r="C1346" s="2">
        <v>1.03</v>
      </c>
      <c r="D1346" s="2">
        <v>1.03</v>
      </c>
      <c r="E1346" s="2">
        <v>70731</v>
      </c>
      <c r="F1346" s="2">
        <v>1.0207999999999999</v>
      </c>
      <c r="G1346" s="2">
        <v>72202.204800000007</v>
      </c>
      <c r="H1346" s="15">
        <f t="shared" si="20"/>
        <v>1.980198019801982E-2</v>
      </c>
    </row>
    <row r="1347" spans="1:8" ht="13.5" x14ac:dyDescent="0.25">
      <c r="A1347" s="11"/>
      <c r="B1347" s="10">
        <v>44267</v>
      </c>
      <c r="C1347" s="2">
        <v>1.03</v>
      </c>
      <c r="D1347" s="2">
        <v>1.03</v>
      </c>
      <c r="E1347" s="2">
        <v>62501</v>
      </c>
      <c r="F1347" s="2">
        <v>1.0094000000000001</v>
      </c>
      <c r="G1347" s="2">
        <v>63088.509400000003</v>
      </c>
      <c r="H1347" s="15">
        <f t="shared" si="20"/>
        <v>0</v>
      </c>
    </row>
    <row r="1348" spans="1:8" ht="13.5" x14ac:dyDescent="0.25">
      <c r="A1348" s="11"/>
      <c r="B1348" s="10">
        <v>44270</v>
      </c>
      <c r="C1348" s="2">
        <v>1.03</v>
      </c>
      <c r="D1348" s="2">
        <v>1.03</v>
      </c>
      <c r="E1348" s="2">
        <v>40322</v>
      </c>
      <c r="F1348" s="2">
        <v>1.0216000000000001</v>
      </c>
      <c r="G1348" s="2">
        <v>41192.955199999997</v>
      </c>
      <c r="H1348" s="15">
        <f t="shared" si="20"/>
        <v>0</v>
      </c>
    </row>
    <row r="1349" spans="1:8" ht="13.5" x14ac:dyDescent="0.25">
      <c r="A1349" s="11"/>
      <c r="B1349" s="10">
        <v>44271</v>
      </c>
      <c r="C1349" s="2">
        <v>1.02</v>
      </c>
      <c r="D1349" s="2">
        <v>1.02</v>
      </c>
      <c r="E1349" s="2">
        <v>35595</v>
      </c>
      <c r="F1349" s="2">
        <v>1.0127999999999999</v>
      </c>
      <c r="G1349" s="2">
        <v>36050.616000000002</v>
      </c>
      <c r="H1349" s="15">
        <f t="shared" si="20"/>
        <v>-9.7087378640776777E-3</v>
      </c>
    </row>
    <row r="1350" spans="1:8" ht="13.5" x14ac:dyDescent="0.25">
      <c r="A1350" s="11"/>
      <c r="B1350" s="10">
        <v>44272</v>
      </c>
      <c r="C1350" s="2">
        <v>1.02</v>
      </c>
      <c r="D1350" s="2">
        <v>1.02</v>
      </c>
      <c r="E1350" s="2">
        <v>33464</v>
      </c>
      <c r="F1350" s="2">
        <v>1.0083</v>
      </c>
      <c r="G1350" s="2">
        <v>33741.751199999999</v>
      </c>
      <c r="H1350" s="15">
        <f t="shared" si="20"/>
        <v>0</v>
      </c>
    </row>
    <row r="1351" spans="1:8" ht="13.5" x14ac:dyDescent="0.25">
      <c r="A1351" s="11"/>
      <c r="B1351" s="10">
        <v>44273</v>
      </c>
      <c r="C1351" s="2">
        <v>1</v>
      </c>
      <c r="D1351" s="2">
        <v>1</v>
      </c>
      <c r="E1351" s="2">
        <v>18709</v>
      </c>
      <c r="F1351" s="2">
        <v>0.99550000000000005</v>
      </c>
      <c r="G1351" s="2">
        <v>18624.809499999999</v>
      </c>
      <c r="H1351" s="15">
        <f t="shared" ref="H1351:H1414" si="21">(D1351-D1350)/D1350</f>
        <v>-1.9607843137254919E-2</v>
      </c>
    </row>
    <row r="1352" spans="1:8" ht="13.5" x14ac:dyDescent="0.25">
      <c r="A1352" s="11"/>
      <c r="B1352" s="10">
        <v>44274</v>
      </c>
      <c r="C1352" s="2">
        <v>1</v>
      </c>
      <c r="D1352" s="2">
        <v>1</v>
      </c>
      <c r="E1352" s="2">
        <v>15315</v>
      </c>
      <c r="F1352" s="2">
        <v>0.99329999999999996</v>
      </c>
      <c r="G1352" s="2">
        <v>15212.389499999999</v>
      </c>
      <c r="H1352" s="15">
        <f t="shared" si="21"/>
        <v>0</v>
      </c>
    </row>
    <row r="1353" spans="1:8" ht="13.5" x14ac:dyDescent="0.25">
      <c r="A1353" s="11"/>
      <c r="B1353" s="10">
        <v>44277</v>
      </c>
      <c r="C1353" s="2">
        <v>1.01</v>
      </c>
      <c r="D1353" s="2">
        <v>1.01</v>
      </c>
      <c r="E1353" s="2">
        <v>8548</v>
      </c>
      <c r="F1353" s="2">
        <v>1.0091000000000001</v>
      </c>
      <c r="G1353" s="2">
        <v>8625.7867999999999</v>
      </c>
      <c r="H1353" s="15">
        <f t="shared" si="21"/>
        <v>1.0000000000000009E-2</v>
      </c>
    </row>
    <row r="1354" spans="1:8" ht="13.5" x14ac:dyDescent="0.25">
      <c r="A1354" s="11"/>
      <c r="B1354" s="10">
        <v>44278</v>
      </c>
      <c r="C1354" s="2">
        <v>1.01</v>
      </c>
      <c r="D1354" s="2">
        <v>1.01</v>
      </c>
      <c r="E1354" s="2">
        <v>15017</v>
      </c>
      <c r="F1354" s="2">
        <v>1.0047999999999999</v>
      </c>
      <c r="G1354" s="2">
        <v>15089.0816</v>
      </c>
      <c r="H1354" s="15">
        <f t="shared" si="21"/>
        <v>0</v>
      </c>
    </row>
    <row r="1355" spans="1:8" ht="13.5" x14ac:dyDescent="0.25">
      <c r="A1355" s="11"/>
      <c r="B1355" s="10">
        <v>44279</v>
      </c>
      <c r="C1355" s="2">
        <v>1.01</v>
      </c>
      <c r="D1355" s="2">
        <v>1.01</v>
      </c>
      <c r="E1355" s="2">
        <v>13517</v>
      </c>
      <c r="F1355" s="2">
        <v>1.0042</v>
      </c>
      <c r="G1355" s="2">
        <v>13573.7714</v>
      </c>
      <c r="H1355" s="15">
        <f t="shared" si="21"/>
        <v>0</v>
      </c>
    </row>
    <row r="1356" spans="1:8" ht="13.5" x14ac:dyDescent="0.25">
      <c r="A1356" s="11"/>
      <c r="B1356" s="10">
        <v>44280</v>
      </c>
      <c r="C1356" s="2">
        <v>1.01</v>
      </c>
      <c r="D1356" s="2">
        <v>1.01</v>
      </c>
      <c r="E1356" s="2">
        <v>30429</v>
      </c>
      <c r="F1356" s="2">
        <v>1.02</v>
      </c>
      <c r="G1356" s="2">
        <v>31037.58</v>
      </c>
      <c r="H1356" s="15">
        <f t="shared" si="21"/>
        <v>0</v>
      </c>
    </row>
    <row r="1357" spans="1:8" ht="13.5" x14ac:dyDescent="0.25">
      <c r="A1357" s="11"/>
      <c r="B1357" s="10">
        <v>44281</v>
      </c>
      <c r="C1357" s="2">
        <v>1.03</v>
      </c>
      <c r="D1357" s="2">
        <v>1.03</v>
      </c>
      <c r="E1357" s="2">
        <v>25140</v>
      </c>
      <c r="F1357" s="2">
        <v>1.0279</v>
      </c>
      <c r="G1357" s="2">
        <v>25841.405999999999</v>
      </c>
      <c r="H1357" s="15">
        <f t="shared" si="21"/>
        <v>1.980198019801982E-2</v>
      </c>
    </row>
    <row r="1358" spans="1:8" ht="13.5" x14ac:dyDescent="0.25">
      <c r="A1358" s="11"/>
      <c r="B1358" s="10">
        <v>44284</v>
      </c>
      <c r="C1358" s="2">
        <v>1.08</v>
      </c>
      <c r="D1358" s="2">
        <v>1.08</v>
      </c>
      <c r="E1358" s="2">
        <v>186104</v>
      </c>
      <c r="F1358" s="2">
        <v>1.0639000000000001</v>
      </c>
      <c r="G1358" s="2">
        <v>197996.04560000001</v>
      </c>
      <c r="H1358" s="15">
        <f t="shared" si="21"/>
        <v>4.854368932038839E-2</v>
      </c>
    </row>
    <row r="1359" spans="1:8" ht="13.5" x14ac:dyDescent="0.25">
      <c r="A1359" s="11"/>
      <c r="B1359" s="10">
        <v>44285</v>
      </c>
      <c r="C1359" s="2">
        <v>1.1000000000000001</v>
      </c>
      <c r="D1359" s="2">
        <v>1.1000000000000001</v>
      </c>
      <c r="E1359" s="2">
        <v>169183</v>
      </c>
      <c r="F1359" s="2">
        <v>1.1082000000000001</v>
      </c>
      <c r="G1359" s="2">
        <v>187488.60060000001</v>
      </c>
      <c r="H1359" s="15">
        <f t="shared" si="21"/>
        <v>1.8518518518518535E-2</v>
      </c>
    </row>
    <row r="1360" spans="1:8" ht="13.5" x14ac:dyDescent="0.25">
      <c r="A1360" s="11"/>
      <c r="B1360" s="10">
        <v>44286</v>
      </c>
      <c r="C1360" s="2">
        <v>1.08</v>
      </c>
      <c r="D1360" s="2">
        <v>1.08</v>
      </c>
      <c r="E1360" s="2">
        <v>53587</v>
      </c>
      <c r="F1360" s="2">
        <v>1.0879000000000001</v>
      </c>
      <c r="G1360" s="2">
        <v>58297.297299999998</v>
      </c>
      <c r="H1360" s="15">
        <f t="shared" si="21"/>
        <v>-1.8181818181818195E-2</v>
      </c>
    </row>
    <row r="1361" spans="1:8" ht="13.5" x14ac:dyDescent="0.25">
      <c r="A1361" s="11"/>
      <c r="B1361" s="10">
        <v>44287</v>
      </c>
      <c r="C1361" s="2">
        <v>1.07</v>
      </c>
      <c r="D1361" s="2">
        <v>1.07</v>
      </c>
      <c r="E1361" s="2">
        <v>36922</v>
      </c>
      <c r="F1361" s="2">
        <v>1.0613999999999999</v>
      </c>
      <c r="G1361" s="2">
        <v>39189.010799999996</v>
      </c>
      <c r="H1361" s="15">
        <f t="shared" si="21"/>
        <v>-9.2592592592592674E-3</v>
      </c>
    </row>
    <row r="1362" spans="1:8" ht="13.5" x14ac:dyDescent="0.25">
      <c r="A1362" s="11"/>
      <c r="B1362" s="10">
        <v>44288</v>
      </c>
      <c r="C1362" s="2">
        <v>1.03</v>
      </c>
      <c r="D1362" s="2">
        <v>1.03</v>
      </c>
      <c r="E1362" s="2">
        <v>75694</v>
      </c>
      <c r="F1362" s="2">
        <v>1.0532999999999999</v>
      </c>
      <c r="G1362" s="2">
        <v>79728.4902</v>
      </c>
      <c r="H1362" s="15">
        <f t="shared" si="21"/>
        <v>-3.738317757009349E-2</v>
      </c>
    </row>
    <row r="1363" spans="1:8" ht="13.5" x14ac:dyDescent="0.25">
      <c r="A1363" s="11"/>
      <c r="B1363" s="10">
        <v>44291</v>
      </c>
      <c r="C1363" s="2">
        <v>1.04</v>
      </c>
      <c r="D1363" s="2">
        <v>1.04</v>
      </c>
      <c r="E1363" s="2">
        <v>17470</v>
      </c>
      <c r="F1363" s="2">
        <v>1.0277000000000001</v>
      </c>
      <c r="G1363" s="2">
        <v>17953.919000000002</v>
      </c>
      <c r="H1363" s="15">
        <f t="shared" si="21"/>
        <v>9.7087378640776777E-3</v>
      </c>
    </row>
    <row r="1364" spans="1:8" ht="13.5" x14ac:dyDescent="0.25">
      <c r="A1364" s="11"/>
      <c r="B1364" s="10">
        <v>44292</v>
      </c>
      <c r="C1364" s="2">
        <v>1.04</v>
      </c>
      <c r="D1364" s="2">
        <v>1.04</v>
      </c>
      <c r="E1364" s="2">
        <v>5602</v>
      </c>
      <c r="F1364" s="2">
        <v>1.0490999999999999</v>
      </c>
      <c r="G1364" s="2">
        <v>5877.0582000000004</v>
      </c>
      <c r="H1364" s="15">
        <f t="shared" si="21"/>
        <v>0</v>
      </c>
    </row>
    <row r="1365" spans="1:8" ht="13.5" x14ac:dyDescent="0.25">
      <c r="A1365" s="11"/>
      <c r="B1365" s="10">
        <v>44293</v>
      </c>
      <c r="C1365" s="2">
        <v>1.02</v>
      </c>
      <c r="D1365" s="2">
        <v>1.02</v>
      </c>
      <c r="E1365" s="2">
        <v>29752</v>
      </c>
      <c r="F1365" s="2">
        <v>1.0189999999999999</v>
      </c>
      <c r="G1365" s="2">
        <v>30317.288</v>
      </c>
      <c r="H1365" s="15">
        <f t="shared" si="21"/>
        <v>-1.9230769230769246E-2</v>
      </c>
    </row>
    <row r="1366" spans="1:8" ht="13.5" x14ac:dyDescent="0.25">
      <c r="A1366" s="11"/>
      <c r="B1366" s="10">
        <v>44294</v>
      </c>
      <c r="C1366" s="2">
        <v>1.02</v>
      </c>
      <c r="D1366" s="2">
        <v>1.02</v>
      </c>
      <c r="E1366" s="2">
        <v>19090</v>
      </c>
      <c r="F1366" s="2">
        <v>1.0114000000000001</v>
      </c>
      <c r="G1366" s="2">
        <v>19307.626</v>
      </c>
      <c r="H1366" s="15">
        <f t="shared" si="21"/>
        <v>0</v>
      </c>
    </row>
    <row r="1367" spans="1:8" ht="13.5" x14ac:dyDescent="0.25">
      <c r="A1367" s="11"/>
      <c r="B1367" s="10">
        <v>44298</v>
      </c>
      <c r="C1367" s="2">
        <v>1.01</v>
      </c>
      <c r="D1367" s="2">
        <v>1.01</v>
      </c>
      <c r="E1367" s="2">
        <v>14490</v>
      </c>
      <c r="F1367" s="2">
        <v>0.99860000000000004</v>
      </c>
      <c r="G1367" s="2">
        <v>14469.714</v>
      </c>
      <c r="H1367" s="15">
        <f t="shared" si="21"/>
        <v>-9.8039215686274595E-3</v>
      </c>
    </row>
    <row r="1368" spans="1:8" ht="13.5" x14ac:dyDescent="0.25">
      <c r="A1368" s="11"/>
      <c r="B1368" s="10">
        <v>44299</v>
      </c>
      <c r="C1368" s="2">
        <v>1.01</v>
      </c>
      <c r="D1368" s="2">
        <v>1.01</v>
      </c>
      <c r="E1368" s="2">
        <v>3826</v>
      </c>
      <c r="F1368" s="2">
        <v>0.99660000000000004</v>
      </c>
      <c r="G1368" s="2">
        <v>3812.9915999999998</v>
      </c>
      <c r="H1368" s="15">
        <f t="shared" si="21"/>
        <v>0</v>
      </c>
    </row>
    <row r="1369" spans="1:8" ht="13.5" x14ac:dyDescent="0.25">
      <c r="A1369" s="11"/>
      <c r="B1369" s="10">
        <v>44300</v>
      </c>
      <c r="C1369" s="2">
        <v>1.01</v>
      </c>
      <c r="D1369" s="2">
        <v>1.01</v>
      </c>
      <c r="E1369" s="2">
        <v>15949</v>
      </c>
      <c r="F1369" s="2">
        <v>0.99270000000000003</v>
      </c>
      <c r="G1369" s="2">
        <v>15832.5723</v>
      </c>
      <c r="H1369" s="15">
        <f t="shared" si="21"/>
        <v>0</v>
      </c>
    </row>
    <row r="1370" spans="1:8" ht="13.5" x14ac:dyDescent="0.25">
      <c r="A1370" s="11"/>
      <c r="B1370" s="10">
        <v>44301</v>
      </c>
      <c r="C1370" s="2">
        <v>1.01</v>
      </c>
      <c r="D1370" s="2">
        <v>1.01</v>
      </c>
      <c r="E1370" s="2">
        <v>0</v>
      </c>
      <c r="F1370" s="2">
        <v>0</v>
      </c>
      <c r="G1370" s="2">
        <v>0</v>
      </c>
      <c r="H1370" s="15">
        <f t="shared" si="21"/>
        <v>0</v>
      </c>
    </row>
    <row r="1371" spans="1:8" ht="13.5" x14ac:dyDescent="0.25">
      <c r="A1371" s="11"/>
      <c r="B1371" s="10">
        <v>44302</v>
      </c>
      <c r="C1371" s="2">
        <v>1</v>
      </c>
      <c r="D1371" s="2">
        <v>1</v>
      </c>
      <c r="E1371" s="2">
        <v>17464</v>
      </c>
      <c r="F1371" s="2">
        <v>0.98089999999999999</v>
      </c>
      <c r="G1371" s="2">
        <v>17130.437600000001</v>
      </c>
      <c r="H1371" s="15">
        <f t="shared" si="21"/>
        <v>-9.9009900990099098E-3</v>
      </c>
    </row>
    <row r="1372" spans="1:8" ht="13.5" x14ac:dyDescent="0.25">
      <c r="A1372" s="11"/>
      <c r="B1372" s="10">
        <v>44305</v>
      </c>
      <c r="C1372" s="2">
        <v>1.01</v>
      </c>
      <c r="D1372" s="2">
        <v>1.01</v>
      </c>
      <c r="E1372" s="2">
        <v>1051</v>
      </c>
      <c r="F1372" s="2">
        <v>0.99950000000000006</v>
      </c>
      <c r="G1372" s="2">
        <v>1050.4745</v>
      </c>
      <c r="H1372" s="15">
        <f t="shared" si="21"/>
        <v>1.0000000000000009E-2</v>
      </c>
    </row>
    <row r="1373" spans="1:8" ht="13.5" x14ac:dyDescent="0.25">
      <c r="A1373" s="11"/>
      <c r="B1373" s="10">
        <v>44306</v>
      </c>
      <c r="C1373" s="2">
        <v>1</v>
      </c>
      <c r="D1373" s="2">
        <v>1</v>
      </c>
      <c r="E1373" s="2">
        <v>30168</v>
      </c>
      <c r="F1373" s="2">
        <v>0.99709999999999999</v>
      </c>
      <c r="G1373" s="2">
        <v>30080.5128</v>
      </c>
      <c r="H1373" s="15">
        <f t="shared" si="21"/>
        <v>-9.9009900990099098E-3</v>
      </c>
    </row>
    <row r="1374" spans="1:8" ht="13.5" x14ac:dyDescent="0.25">
      <c r="A1374" s="11"/>
      <c r="B1374" s="10">
        <v>44307</v>
      </c>
      <c r="C1374" s="2">
        <v>0.99</v>
      </c>
      <c r="D1374" s="2">
        <v>0.99</v>
      </c>
      <c r="E1374" s="2">
        <v>16532</v>
      </c>
      <c r="F1374" s="2">
        <v>0.98429999999999995</v>
      </c>
      <c r="G1374" s="2">
        <v>16272.4476</v>
      </c>
      <c r="H1374" s="15">
        <f t="shared" si="21"/>
        <v>-1.0000000000000009E-2</v>
      </c>
    </row>
    <row r="1375" spans="1:8" ht="13.5" x14ac:dyDescent="0.25">
      <c r="A1375" s="11"/>
      <c r="B1375" s="10">
        <v>44308</v>
      </c>
      <c r="C1375" s="2">
        <v>0.99</v>
      </c>
      <c r="D1375" s="2">
        <v>0.99</v>
      </c>
      <c r="E1375" s="2">
        <v>20694</v>
      </c>
      <c r="F1375" s="2">
        <v>0.98099999999999998</v>
      </c>
      <c r="G1375" s="2">
        <v>20300.813999999998</v>
      </c>
      <c r="H1375" s="15">
        <f t="shared" si="21"/>
        <v>0</v>
      </c>
    </row>
    <row r="1376" spans="1:8" ht="13.5" x14ac:dyDescent="0.25">
      <c r="A1376" s="11"/>
      <c r="B1376" s="10">
        <v>44309</v>
      </c>
      <c r="C1376" s="2">
        <v>0.99</v>
      </c>
      <c r="D1376" s="2">
        <v>0.99</v>
      </c>
      <c r="E1376" s="2">
        <v>28320</v>
      </c>
      <c r="F1376" s="2">
        <v>0.97399999999999998</v>
      </c>
      <c r="G1376" s="2">
        <v>27583.68</v>
      </c>
      <c r="H1376" s="15">
        <f t="shared" si="21"/>
        <v>0</v>
      </c>
    </row>
    <row r="1377" spans="1:8" ht="13.5" x14ac:dyDescent="0.25">
      <c r="A1377" s="11"/>
      <c r="B1377" s="10">
        <v>44312</v>
      </c>
      <c r="C1377" s="2">
        <v>0.99</v>
      </c>
      <c r="D1377" s="2">
        <v>0.99</v>
      </c>
      <c r="E1377" s="2">
        <v>18256</v>
      </c>
      <c r="F1377" s="2">
        <v>0.97060000000000002</v>
      </c>
      <c r="G1377" s="2">
        <v>17719.2736</v>
      </c>
      <c r="H1377" s="15">
        <f t="shared" si="21"/>
        <v>0</v>
      </c>
    </row>
    <row r="1378" spans="1:8" ht="13.5" x14ac:dyDescent="0.25">
      <c r="A1378" s="11"/>
      <c r="B1378" s="10">
        <v>44313</v>
      </c>
      <c r="C1378" s="2">
        <v>0.98</v>
      </c>
      <c r="D1378" s="2">
        <v>0.98</v>
      </c>
      <c r="E1378" s="2">
        <v>23114</v>
      </c>
      <c r="F1378" s="2">
        <v>0.97360000000000002</v>
      </c>
      <c r="G1378" s="2">
        <v>22503.790400000002</v>
      </c>
      <c r="H1378" s="15">
        <f t="shared" si="21"/>
        <v>-1.0101010101010111E-2</v>
      </c>
    </row>
    <row r="1379" spans="1:8" ht="13.5" x14ac:dyDescent="0.25">
      <c r="A1379" s="11"/>
      <c r="B1379" s="10">
        <v>44314</v>
      </c>
      <c r="C1379" s="2">
        <v>0.98</v>
      </c>
      <c r="D1379" s="2">
        <v>0.98</v>
      </c>
      <c r="E1379" s="2">
        <v>14727</v>
      </c>
      <c r="F1379" s="2">
        <v>0.97650000000000003</v>
      </c>
      <c r="G1379" s="2">
        <v>14380.915499999999</v>
      </c>
      <c r="H1379" s="15">
        <f t="shared" si="21"/>
        <v>0</v>
      </c>
    </row>
    <row r="1380" spans="1:8" ht="13.5" x14ac:dyDescent="0.25">
      <c r="A1380" s="11"/>
      <c r="B1380" s="10">
        <v>44315</v>
      </c>
      <c r="C1380" s="2">
        <v>0.96</v>
      </c>
      <c r="D1380" s="2">
        <v>0.96</v>
      </c>
      <c r="E1380" s="2">
        <v>62628</v>
      </c>
      <c r="F1380" s="2">
        <v>0.96940000000000004</v>
      </c>
      <c r="G1380" s="2">
        <v>60711.583200000001</v>
      </c>
      <c r="H1380" s="15">
        <f t="shared" si="21"/>
        <v>-2.0408163265306142E-2</v>
      </c>
    </row>
    <row r="1381" spans="1:8" ht="13.5" x14ac:dyDescent="0.25">
      <c r="A1381" s="11"/>
      <c r="B1381" s="10">
        <v>44316</v>
      </c>
      <c r="C1381" s="2">
        <v>0.97</v>
      </c>
      <c r="D1381" s="2">
        <v>0.97</v>
      </c>
      <c r="E1381" s="2">
        <v>22088</v>
      </c>
      <c r="F1381" s="2">
        <v>0.96130000000000004</v>
      </c>
      <c r="G1381" s="2">
        <v>21233.1944</v>
      </c>
      <c r="H1381" s="15">
        <f t="shared" si="21"/>
        <v>1.0416666666666676E-2</v>
      </c>
    </row>
    <row r="1382" spans="1:8" ht="13.5" x14ac:dyDescent="0.25">
      <c r="A1382" s="11"/>
      <c r="B1382" s="10">
        <v>44319</v>
      </c>
      <c r="C1382" s="2">
        <v>0.96</v>
      </c>
      <c r="D1382" s="2">
        <v>0.96</v>
      </c>
      <c r="E1382" s="2">
        <v>55294</v>
      </c>
      <c r="F1382" s="2">
        <v>0.96009999999999995</v>
      </c>
      <c r="G1382" s="2">
        <v>53087.769399999997</v>
      </c>
      <c r="H1382" s="15">
        <f t="shared" si="21"/>
        <v>-1.0309278350515474E-2</v>
      </c>
    </row>
    <row r="1383" spans="1:8" ht="13.5" x14ac:dyDescent="0.25">
      <c r="A1383" s="11"/>
      <c r="B1383" s="10">
        <v>44320</v>
      </c>
      <c r="C1383" s="2">
        <v>0.96</v>
      </c>
      <c r="D1383" s="2">
        <v>0.96</v>
      </c>
      <c r="E1383" s="2">
        <v>33360</v>
      </c>
      <c r="F1383" s="2">
        <v>0.95169999999999999</v>
      </c>
      <c r="G1383" s="2">
        <v>31748.712</v>
      </c>
      <c r="H1383" s="15">
        <f t="shared" si="21"/>
        <v>0</v>
      </c>
    </row>
    <row r="1384" spans="1:8" ht="13.5" x14ac:dyDescent="0.25">
      <c r="A1384" s="11"/>
      <c r="B1384" s="10">
        <v>44321</v>
      </c>
      <c r="C1384" s="2">
        <v>0.96</v>
      </c>
      <c r="D1384" s="2">
        <v>0.96</v>
      </c>
      <c r="E1384" s="2">
        <v>74498</v>
      </c>
      <c r="F1384" s="2">
        <v>0.95879999999999999</v>
      </c>
      <c r="G1384" s="2">
        <v>71428.682400000005</v>
      </c>
      <c r="H1384" s="15">
        <f t="shared" si="21"/>
        <v>0</v>
      </c>
    </row>
    <row r="1385" spans="1:8" ht="13.5" x14ac:dyDescent="0.25">
      <c r="A1385" s="11"/>
      <c r="B1385" s="10">
        <v>44322</v>
      </c>
      <c r="C1385" s="2">
        <v>0.98</v>
      </c>
      <c r="D1385" s="2">
        <v>0.98</v>
      </c>
      <c r="E1385" s="2">
        <v>46920</v>
      </c>
      <c r="F1385" s="2">
        <v>0.96389999999999998</v>
      </c>
      <c r="G1385" s="2">
        <v>45226.188000000002</v>
      </c>
      <c r="H1385" s="15">
        <f t="shared" si="21"/>
        <v>2.0833333333333353E-2</v>
      </c>
    </row>
    <row r="1386" spans="1:8" ht="13.5" x14ac:dyDescent="0.25">
      <c r="A1386" s="11"/>
      <c r="B1386" s="10">
        <v>44323</v>
      </c>
      <c r="C1386" s="2">
        <v>0.99</v>
      </c>
      <c r="D1386" s="2">
        <v>0.99</v>
      </c>
      <c r="E1386" s="2">
        <v>13433</v>
      </c>
      <c r="F1386" s="2">
        <v>0.98319999999999996</v>
      </c>
      <c r="G1386" s="2">
        <v>13207.3256</v>
      </c>
      <c r="H1386" s="15">
        <f t="shared" si="21"/>
        <v>1.0204081632653071E-2</v>
      </c>
    </row>
    <row r="1387" spans="1:8" ht="13.5" x14ac:dyDescent="0.25">
      <c r="A1387" s="11"/>
      <c r="B1387" s="10">
        <v>44326</v>
      </c>
      <c r="C1387" s="2">
        <v>1</v>
      </c>
      <c r="D1387" s="2">
        <v>1</v>
      </c>
      <c r="E1387" s="2">
        <v>9750</v>
      </c>
      <c r="F1387" s="2">
        <v>0.99280000000000002</v>
      </c>
      <c r="G1387" s="2">
        <v>9679.7999999999993</v>
      </c>
      <c r="H1387" s="15">
        <f t="shared" si="21"/>
        <v>1.0101010101010111E-2</v>
      </c>
    </row>
    <row r="1388" spans="1:8" ht="13.5" x14ac:dyDescent="0.25">
      <c r="A1388" s="11"/>
      <c r="B1388" s="10">
        <v>44327</v>
      </c>
      <c r="C1388" s="2">
        <v>1</v>
      </c>
      <c r="D1388" s="2">
        <v>1</v>
      </c>
      <c r="E1388" s="2">
        <v>11255</v>
      </c>
      <c r="F1388" s="2">
        <v>0.98870000000000002</v>
      </c>
      <c r="G1388" s="2">
        <v>11127.818499999999</v>
      </c>
      <c r="H1388" s="15">
        <f t="shared" si="21"/>
        <v>0</v>
      </c>
    </row>
    <row r="1389" spans="1:8" ht="13.5" x14ac:dyDescent="0.25">
      <c r="A1389" s="11"/>
      <c r="B1389" s="10">
        <v>44333</v>
      </c>
      <c r="C1389" s="2">
        <v>0.98</v>
      </c>
      <c r="D1389" s="2">
        <v>0.98</v>
      </c>
      <c r="E1389" s="2">
        <v>7418</v>
      </c>
      <c r="F1389" s="2">
        <v>0.9859</v>
      </c>
      <c r="G1389" s="2">
        <v>7313.4062000000004</v>
      </c>
      <c r="H1389" s="15">
        <f t="shared" si="21"/>
        <v>-2.0000000000000018E-2</v>
      </c>
    </row>
    <row r="1390" spans="1:8" ht="13.5" x14ac:dyDescent="0.25">
      <c r="A1390" s="11"/>
      <c r="B1390" s="10">
        <v>44334</v>
      </c>
      <c r="C1390" s="2">
        <v>1</v>
      </c>
      <c r="D1390" s="2">
        <v>1</v>
      </c>
      <c r="E1390" s="2">
        <v>18630</v>
      </c>
      <c r="F1390" s="2">
        <v>1.0004</v>
      </c>
      <c r="G1390" s="2">
        <v>18637.452000000001</v>
      </c>
      <c r="H1390" s="15">
        <f t="shared" si="21"/>
        <v>2.0408163265306142E-2</v>
      </c>
    </row>
    <row r="1391" spans="1:8" ht="13.5" x14ac:dyDescent="0.25">
      <c r="A1391" s="11"/>
      <c r="B1391" s="10">
        <v>44335</v>
      </c>
      <c r="C1391" s="2">
        <v>1</v>
      </c>
      <c r="D1391" s="2">
        <v>1</v>
      </c>
      <c r="E1391" s="2">
        <v>10774</v>
      </c>
      <c r="F1391" s="2">
        <v>0.99929999999999997</v>
      </c>
      <c r="G1391" s="2">
        <v>10766.458199999999</v>
      </c>
      <c r="H1391" s="15">
        <f t="shared" si="21"/>
        <v>0</v>
      </c>
    </row>
    <row r="1392" spans="1:8" ht="13.5" x14ac:dyDescent="0.25">
      <c r="A1392" s="11"/>
      <c r="B1392" s="10">
        <v>44336</v>
      </c>
      <c r="C1392" s="2">
        <v>1</v>
      </c>
      <c r="D1392" s="2">
        <v>1</v>
      </c>
      <c r="E1392" s="2">
        <v>16955</v>
      </c>
      <c r="F1392" s="2">
        <v>0.99119999999999997</v>
      </c>
      <c r="G1392" s="2">
        <v>16805.795999999998</v>
      </c>
      <c r="H1392" s="15">
        <f t="shared" si="21"/>
        <v>0</v>
      </c>
    </row>
    <row r="1393" spans="1:8" ht="13.5" x14ac:dyDescent="0.25">
      <c r="A1393" s="11"/>
      <c r="B1393" s="10">
        <v>44337</v>
      </c>
      <c r="C1393" s="2">
        <v>1.01</v>
      </c>
      <c r="D1393" s="2">
        <v>1.01</v>
      </c>
      <c r="E1393" s="2">
        <v>17467</v>
      </c>
      <c r="F1393" s="2">
        <v>0.99360000000000004</v>
      </c>
      <c r="G1393" s="2">
        <v>17355.211200000002</v>
      </c>
      <c r="H1393" s="15">
        <f t="shared" si="21"/>
        <v>1.0000000000000009E-2</v>
      </c>
    </row>
    <row r="1394" spans="1:8" ht="13.5" x14ac:dyDescent="0.25">
      <c r="A1394" s="11"/>
      <c r="B1394" s="10">
        <v>44340</v>
      </c>
      <c r="C1394" s="2">
        <v>1</v>
      </c>
      <c r="D1394" s="2">
        <v>1</v>
      </c>
      <c r="E1394" s="2">
        <v>14128</v>
      </c>
      <c r="F1394" s="2">
        <v>0.99319999999999997</v>
      </c>
      <c r="G1394" s="2">
        <v>14031.929599999999</v>
      </c>
      <c r="H1394" s="15">
        <f t="shared" si="21"/>
        <v>-9.9009900990099098E-3</v>
      </c>
    </row>
    <row r="1395" spans="1:8" ht="13.5" x14ac:dyDescent="0.25">
      <c r="A1395" s="11"/>
      <c r="B1395" s="10">
        <v>44341</v>
      </c>
      <c r="C1395" s="2">
        <v>0.98</v>
      </c>
      <c r="D1395" s="2">
        <v>0.98</v>
      </c>
      <c r="E1395" s="2">
        <v>11268</v>
      </c>
      <c r="F1395" s="2">
        <v>0.97199999999999998</v>
      </c>
      <c r="G1395" s="2">
        <v>10952.495999999999</v>
      </c>
      <c r="H1395" s="15">
        <f t="shared" si="21"/>
        <v>-2.0000000000000018E-2</v>
      </c>
    </row>
    <row r="1396" spans="1:8" ht="13.5" x14ac:dyDescent="0.25">
      <c r="A1396" s="11"/>
      <c r="B1396" s="10">
        <v>44342</v>
      </c>
      <c r="C1396" s="2">
        <v>1</v>
      </c>
      <c r="D1396" s="2">
        <v>1</v>
      </c>
      <c r="E1396" s="2">
        <v>2751</v>
      </c>
      <c r="F1396" s="2">
        <v>0.99019999999999997</v>
      </c>
      <c r="G1396" s="2">
        <v>2724.0401999999999</v>
      </c>
      <c r="H1396" s="15">
        <f t="shared" si="21"/>
        <v>2.0408163265306142E-2</v>
      </c>
    </row>
    <row r="1397" spans="1:8" ht="13.5" x14ac:dyDescent="0.25">
      <c r="A1397" s="11"/>
      <c r="B1397" s="10">
        <v>44343</v>
      </c>
      <c r="C1397" s="2">
        <v>1</v>
      </c>
      <c r="D1397" s="2">
        <v>1</v>
      </c>
      <c r="E1397" s="2">
        <v>8905</v>
      </c>
      <c r="F1397" s="2">
        <v>1</v>
      </c>
      <c r="G1397" s="2">
        <v>8905</v>
      </c>
      <c r="H1397" s="15">
        <f t="shared" si="21"/>
        <v>0</v>
      </c>
    </row>
    <row r="1398" spans="1:8" ht="13.5" x14ac:dyDescent="0.25">
      <c r="A1398" s="11"/>
      <c r="B1398" s="10">
        <v>44344</v>
      </c>
      <c r="C1398" s="2">
        <v>0.99</v>
      </c>
      <c r="D1398" s="2">
        <v>0.99</v>
      </c>
      <c r="E1398" s="2">
        <v>56334</v>
      </c>
      <c r="F1398" s="2">
        <v>0.96830000000000005</v>
      </c>
      <c r="G1398" s="2">
        <v>54548.212200000002</v>
      </c>
      <c r="H1398" s="15">
        <f t="shared" si="21"/>
        <v>-1.0000000000000009E-2</v>
      </c>
    </row>
    <row r="1399" spans="1:8" ht="13.5" x14ac:dyDescent="0.25">
      <c r="A1399" s="11"/>
      <c r="B1399" s="10">
        <v>44347</v>
      </c>
      <c r="C1399" s="2">
        <v>0.99</v>
      </c>
      <c r="D1399" s="2">
        <v>0.99</v>
      </c>
      <c r="E1399" s="2">
        <v>10695</v>
      </c>
      <c r="F1399" s="2">
        <v>0.98329999999999995</v>
      </c>
      <c r="G1399" s="2">
        <v>10516.3935</v>
      </c>
      <c r="H1399" s="15">
        <f t="shared" si="21"/>
        <v>0</v>
      </c>
    </row>
    <row r="1400" spans="1:8" ht="13.5" x14ac:dyDescent="0.25">
      <c r="A1400" s="11"/>
      <c r="B1400" s="10">
        <v>44348</v>
      </c>
      <c r="C1400" s="2">
        <v>0.99</v>
      </c>
      <c r="D1400" s="2">
        <v>0.99</v>
      </c>
      <c r="E1400" s="2">
        <v>10851</v>
      </c>
      <c r="F1400" s="2">
        <v>0.97829999999999995</v>
      </c>
      <c r="G1400" s="2">
        <v>10615.533299999999</v>
      </c>
      <c r="H1400" s="15">
        <f t="shared" si="21"/>
        <v>0</v>
      </c>
    </row>
    <row r="1401" spans="1:8" ht="13.5" x14ac:dyDescent="0.25">
      <c r="A1401" s="11"/>
      <c r="B1401" s="10">
        <v>44349</v>
      </c>
      <c r="C1401" s="2">
        <v>0.98</v>
      </c>
      <c r="D1401" s="2">
        <v>0.98</v>
      </c>
      <c r="E1401" s="2">
        <v>26935</v>
      </c>
      <c r="F1401" s="2">
        <v>0.97499999999999998</v>
      </c>
      <c r="G1401" s="2">
        <v>26261.625</v>
      </c>
      <c r="H1401" s="15">
        <f t="shared" si="21"/>
        <v>-1.0101010101010111E-2</v>
      </c>
    </row>
    <row r="1402" spans="1:8" ht="13.5" x14ac:dyDescent="0.25">
      <c r="A1402" s="11"/>
      <c r="B1402" s="10">
        <v>44350</v>
      </c>
      <c r="C1402" s="2">
        <v>0.96</v>
      </c>
      <c r="D1402" s="2">
        <v>0.96</v>
      </c>
      <c r="E1402" s="2">
        <v>53206</v>
      </c>
      <c r="F1402" s="2">
        <v>0.96199999999999997</v>
      </c>
      <c r="G1402" s="2">
        <v>51184.171999999999</v>
      </c>
      <c r="H1402" s="15">
        <f t="shared" si="21"/>
        <v>-2.0408163265306142E-2</v>
      </c>
    </row>
    <row r="1403" spans="1:8" ht="13.5" x14ac:dyDescent="0.25">
      <c r="A1403" s="11"/>
      <c r="B1403" s="10">
        <v>44351</v>
      </c>
      <c r="C1403" s="2">
        <v>0.96</v>
      </c>
      <c r="D1403" s="2">
        <v>0.96</v>
      </c>
      <c r="E1403" s="2">
        <v>39895</v>
      </c>
      <c r="F1403" s="2">
        <v>0.96020000000000005</v>
      </c>
      <c r="G1403" s="2">
        <v>38307.178999999996</v>
      </c>
      <c r="H1403" s="15">
        <f t="shared" si="21"/>
        <v>0</v>
      </c>
    </row>
    <row r="1404" spans="1:8" ht="13.5" x14ac:dyDescent="0.25">
      <c r="A1404" s="11"/>
      <c r="B1404" s="10">
        <v>44354</v>
      </c>
      <c r="C1404" s="2">
        <v>0.97</v>
      </c>
      <c r="D1404" s="2">
        <v>0.97</v>
      </c>
      <c r="E1404" s="2">
        <v>10485</v>
      </c>
      <c r="F1404" s="2">
        <v>0.95989999999999998</v>
      </c>
      <c r="G1404" s="2">
        <v>10064.5515</v>
      </c>
      <c r="H1404" s="15">
        <f t="shared" si="21"/>
        <v>1.0416666666666676E-2</v>
      </c>
    </row>
    <row r="1405" spans="1:8" ht="13.5" x14ac:dyDescent="0.25">
      <c r="A1405" s="11"/>
      <c r="B1405" s="10">
        <v>44355</v>
      </c>
      <c r="C1405" s="2">
        <v>0.97</v>
      </c>
      <c r="D1405" s="2">
        <v>0.97</v>
      </c>
      <c r="E1405" s="2">
        <v>19371</v>
      </c>
      <c r="F1405" s="2">
        <v>0.96189999999999998</v>
      </c>
      <c r="G1405" s="2">
        <v>18632.964899999999</v>
      </c>
      <c r="H1405" s="15">
        <f t="shared" si="21"/>
        <v>0</v>
      </c>
    </row>
    <row r="1406" spans="1:8" ht="13.5" x14ac:dyDescent="0.25">
      <c r="A1406" s="11"/>
      <c r="B1406" s="10">
        <v>44356</v>
      </c>
      <c r="C1406" s="2">
        <v>0.96</v>
      </c>
      <c r="D1406" s="2">
        <v>0.96</v>
      </c>
      <c r="E1406" s="2">
        <v>46080</v>
      </c>
      <c r="F1406" s="2">
        <v>0.96</v>
      </c>
      <c r="G1406" s="2">
        <v>44236.800000000003</v>
      </c>
      <c r="H1406" s="15">
        <f t="shared" si="21"/>
        <v>-1.0309278350515474E-2</v>
      </c>
    </row>
    <row r="1407" spans="1:8" ht="13.5" x14ac:dyDescent="0.25">
      <c r="A1407" s="11"/>
      <c r="B1407" s="10">
        <v>44357</v>
      </c>
      <c r="C1407" s="2">
        <v>0.96</v>
      </c>
      <c r="D1407" s="2">
        <v>0.96</v>
      </c>
      <c r="E1407" s="2">
        <v>36746</v>
      </c>
      <c r="F1407" s="2">
        <v>0.95099999999999996</v>
      </c>
      <c r="G1407" s="2">
        <v>34945.446000000004</v>
      </c>
      <c r="H1407" s="15">
        <f t="shared" si="21"/>
        <v>0</v>
      </c>
    </row>
    <row r="1408" spans="1:8" ht="13.5" x14ac:dyDescent="0.25">
      <c r="A1408" s="11"/>
      <c r="B1408" s="10">
        <v>44358</v>
      </c>
      <c r="C1408" s="2">
        <v>0.96</v>
      </c>
      <c r="D1408" s="2">
        <v>0.96</v>
      </c>
      <c r="E1408" s="2">
        <v>1151</v>
      </c>
      <c r="F1408" s="2">
        <v>0.95669999999999999</v>
      </c>
      <c r="G1408" s="2">
        <v>1101.1617000000001</v>
      </c>
      <c r="H1408" s="15">
        <f t="shared" si="21"/>
        <v>0</v>
      </c>
    </row>
    <row r="1409" spans="1:8" ht="13.5" x14ac:dyDescent="0.25">
      <c r="A1409" s="11"/>
      <c r="B1409" s="10">
        <v>44361</v>
      </c>
      <c r="C1409" s="2">
        <v>0.94</v>
      </c>
      <c r="D1409" s="2">
        <v>0.94</v>
      </c>
      <c r="E1409" s="2">
        <v>77786</v>
      </c>
      <c r="F1409" s="2">
        <v>0.94</v>
      </c>
      <c r="G1409" s="2">
        <v>73118.84</v>
      </c>
      <c r="H1409" s="15">
        <f t="shared" si="21"/>
        <v>-2.0833333333333353E-2</v>
      </c>
    </row>
    <row r="1410" spans="1:8" ht="13.5" x14ac:dyDescent="0.25">
      <c r="A1410" s="11"/>
      <c r="B1410" s="10">
        <v>44362</v>
      </c>
      <c r="C1410" s="2">
        <v>0.96</v>
      </c>
      <c r="D1410" s="2">
        <v>0.96</v>
      </c>
      <c r="E1410" s="2">
        <v>166</v>
      </c>
      <c r="F1410" s="2">
        <v>0.96</v>
      </c>
      <c r="G1410" s="2">
        <v>159.36000000000001</v>
      </c>
      <c r="H1410" s="15">
        <f t="shared" si="21"/>
        <v>2.1276595744680871E-2</v>
      </c>
    </row>
    <row r="1411" spans="1:8" ht="13.5" x14ac:dyDescent="0.25">
      <c r="A1411" s="11"/>
      <c r="B1411" s="10">
        <v>44363</v>
      </c>
      <c r="C1411" s="2">
        <v>0.94</v>
      </c>
      <c r="D1411" s="2">
        <v>0.94</v>
      </c>
      <c r="E1411" s="2">
        <v>26529</v>
      </c>
      <c r="F1411" s="2">
        <v>0.93969999999999998</v>
      </c>
      <c r="G1411" s="2">
        <v>24929.301299999999</v>
      </c>
      <c r="H1411" s="15">
        <f t="shared" si="21"/>
        <v>-2.0833333333333353E-2</v>
      </c>
    </row>
    <row r="1412" spans="1:8" ht="13.5" x14ac:dyDescent="0.25">
      <c r="A1412" s="11"/>
      <c r="B1412" s="10">
        <v>44364</v>
      </c>
      <c r="C1412" s="2">
        <v>0.94</v>
      </c>
      <c r="D1412" s="2">
        <v>0.94</v>
      </c>
      <c r="E1412" s="2">
        <v>4204</v>
      </c>
      <c r="F1412" s="2">
        <v>0.94</v>
      </c>
      <c r="G1412" s="2">
        <v>3951.76</v>
      </c>
      <c r="H1412" s="15">
        <f t="shared" si="21"/>
        <v>0</v>
      </c>
    </row>
    <row r="1413" spans="1:8" ht="13.5" x14ac:dyDescent="0.25">
      <c r="A1413" s="11"/>
      <c r="B1413" s="10">
        <v>44365</v>
      </c>
      <c r="C1413" s="2">
        <v>0.92</v>
      </c>
      <c r="D1413" s="2">
        <v>0.92</v>
      </c>
      <c r="E1413" s="2">
        <v>136595</v>
      </c>
      <c r="F1413" s="2">
        <v>0.90259999999999996</v>
      </c>
      <c r="G1413" s="2">
        <v>123290.647</v>
      </c>
      <c r="H1413" s="15">
        <f t="shared" si="21"/>
        <v>-2.1276595744680753E-2</v>
      </c>
    </row>
    <row r="1414" spans="1:8" ht="13.5" x14ac:dyDescent="0.25">
      <c r="A1414" s="11"/>
      <c r="B1414" s="10">
        <v>44368</v>
      </c>
      <c r="C1414" s="2">
        <v>0.9</v>
      </c>
      <c r="D1414" s="2">
        <v>0.9</v>
      </c>
      <c r="E1414" s="2">
        <v>43885</v>
      </c>
      <c r="F1414" s="2">
        <v>0.90149999999999997</v>
      </c>
      <c r="G1414" s="2">
        <v>39562.327499999999</v>
      </c>
      <c r="H1414" s="15">
        <f t="shared" si="21"/>
        <v>-2.1739130434782625E-2</v>
      </c>
    </row>
    <row r="1415" spans="1:8" ht="13.5" x14ac:dyDescent="0.25">
      <c r="A1415" s="11"/>
      <c r="B1415" s="10">
        <v>44369</v>
      </c>
      <c r="C1415" s="2">
        <v>0.89</v>
      </c>
      <c r="D1415" s="2">
        <v>0.89</v>
      </c>
      <c r="E1415" s="2">
        <v>16588</v>
      </c>
      <c r="F1415" s="2">
        <v>0.88190000000000002</v>
      </c>
      <c r="G1415" s="2">
        <v>14628.957200000001</v>
      </c>
      <c r="H1415" s="15">
        <f t="shared" ref="H1415:H1478" si="22">(D1415-D1414)/D1414</f>
        <v>-1.111111111111112E-2</v>
      </c>
    </row>
    <row r="1416" spans="1:8" ht="13.5" x14ac:dyDescent="0.25">
      <c r="A1416" s="11"/>
      <c r="B1416" s="10">
        <v>44370</v>
      </c>
      <c r="C1416" s="2">
        <v>0.88</v>
      </c>
      <c r="D1416" s="2">
        <v>0.88</v>
      </c>
      <c r="E1416" s="2">
        <v>41837</v>
      </c>
      <c r="F1416" s="2">
        <v>0.86519999999999997</v>
      </c>
      <c r="G1416" s="2">
        <v>36197.3724</v>
      </c>
      <c r="H1416" s="15">
        <f t="shared" si="22"/>
        <v>-1.1235955056179785E-2</v>
      </c>
    </row>
    <row r="1417" spans="1:8" ht="13.5" x14ac:dyDescent="0.25">
      <c r="A1417" s="11"/>
      <c r="B1417" s="10">
        <v>44371</v>
      </c>
      <c r="C1417" s="2">
        <v>0.88</v>
      </c>
      <c r="D1417" s="2">
        <v>0.88</v>
      </c>
      <c r="E1417" s="2">
        <v>14279</v>
      </c>
      <c r="F1417" s="2">
        <v>0.87029999999999996</v>
      </c>
      <c r="G1417" s="2">
        <v>12427.0137</v>
      </c>
      <c r="H1417" s="15">
        <f t="shared" si="22"/>
        <v>0</v>
      </c>
    </row>
    <row r="1418" spans="1:8" ht="13.5" x14ac:dyDescent="0.25">
      <c r="A1418" s="11"/>
      <c r="B1418" s="10">
        <v>44372</v>
      </c>
      <c r="C1418" s="2">
        <v>0.9</v>
      </c>
      <c r="D1418" s="2">
        <v>0.9</v>
      </c>
      <c r="E1418" s="2">
        <v>16138</v>
      </c>
      <c r="F1418" s="2">
        <v>0.89539999999999997</v>
      </c>
      <c r="G1418" s="2">
        <v>14449.965200000001</v>
      </c>
      <c r="H1418" s="15">
        <f t="shared" si="22"/>
        <v>2.2727272727272749E-2</v>
      </c>
    </row>
    <row r="1419" spans="1:8" ht="13.5" x14ac:dyDescent="0.25">
      <c r="A1419" s="11"/>
      <c r="B1419" s="10">
        <v>44375</v>
      </c>
      <c r="C1419" s="2">
        <v>0.93</v>
      </c>
      <c r="D1419" s="2">
        <v>0.93</v>
      </c>
      <c r="E1419" s="2">
        <v>16658</v>
      </c>
      <c r="F1419" s="2">
        <v>0.92190000000000005</v>
      </c>
      <c r="G1419" s="2">
        <v>15357.010200000001</v>
      </c>
      <c r="H1419" s="15">
        <f t="shared" si="22"/>
        <v>3.3333333333333361E-2</v>
      </c>
    </row>
    <row r="1420" spans="1:8" ht="13.5" x14ac:dyDescent="0.25">
      <c r="A1420" s="11"/>
      <c r="B1420" s="10">
        <v>44376</v>
      </c>
      <c r="C1420" s="2">
        <v>0.93</v>
      </c>
      <c r="D1420" s="2">
        <v>0.93</v>
      </c>
      <c r="E1420" s="2">
        <v>11985</v>
      </c>
      <c r="F1420" s="2">
        <v>0.92330000000000001</v>
      </c>
      <c r="G1420" s="2">
        <v>11065.7505</v>
      </c>
      <c r="H1420" s="15">
        <f t="shared" si="22"/>
        <v>0</v>
      </c>
    </row>
    <row r="1421" spans="1:8" ht="13.5" x14ac:dyDescent="0.25">
      <c r="A1421" s="11"/>
      <c r="B1421" s="10">
        <v>44377</v>
      </c>
      <c r="C1421" s="2">
        <v>0.93</v>
      </c>
      <c r="D1421" s="2">
        <v>0.93</v>
      </c>
      <c r="E1421" s="2">
        <v>2587</v>
      </c>
      <c r="F1421" s="2">
        <v>0.92</v>
      </c>
      <c r="G1421" s="2">
        <v>2380.04</v>
      </c>
      <c r="H1421" s="15">
        <f t="shared" si="22"/>
        <v>0</v>
      </c>
    </row>
    <row r="1422" spans="1:8" ht="13.5" x14ac:dyDescent="0.25">
      <c r="A1422" s="11"/>
      <c r="B1422" s="10">
        <v>44378</v>
      </c>
      <c r="C1422" s="2">
        <v>0.93</v>
      </c>
      <c r="D1422" s="2">
        <v>0.93</v>
      </c>
      <c r="E1422" s="2">
        <v>2597</v>
      </c>
      <c r="F1422" s="2">
        <v>0.9143</v>
      </c>
      <c r="G1422" s="2">
        <v>2374.4371000000001</v>
      </c>
      <c r="H1422" s="15">
        <f t="shared" si="22"/>
        <v>0</v>
      </c>
    </row>
    <row r="1423" spans="1:8" ht="13.5" x14ac:dyDescent="0.25">
      <c r="A1423" s="11"/>
      <c r="B1423" s="10">
        <v>44379</v>
      </c>
      <c r="C1423" s="2">
        <v>0.93</v>
      </c>
      <c r="D1423" s="2">
        <v>0.93</v>
      </c>
      <c r="E1423" s="2">
        <v>20429</v>
      </c>
      <c r="F1423" s="2">
        <v>0.9254</v>
      </c>
      <c r="G1423" s="2">
        <v>18904.996599999999</v>
      </c>
      <c r="H1423" s="15">
        <f t="shared" si="22"/>
        <v>0</v>
      </c>
    </row>
    <row r="1424" spans="1:8" ht="13.5" x14ac:dyDescent="0.25">
      <c r="A1424" s="11"/>
      <c r="B1424" s="10">
        <v>44382</v>
      </c>
      <c r="C1424" s="2">
        <v>0.92</v>
      </c>
      <c r="D1424" s="2">
        <v>0.92</v>
      </c>
      <c r="E1424" s="2">
        <v>535</v>
      </c>
      <c r="F1424" s="2">
        <v>0.92020000000000002</v>
      </c>
      <c r="G1424" s="2">
        <v>492.30700000000002</v>
      </c>
      <c r="H1424" s="15">
        <f t="shared" si="22"/>
        <v>-1.075268817204302E-2</v>
      </c>
    </row>
    <row r="1425" spans="1:8" ht="13.5" x14ac:dyDescent="0.25">
      <c r="A1425" s="11"/>
      <c r="B1425" s="10">
        <v>44383</v>
      </c>
      <c r="C1425" s="2">
        <v>0.92</v>
      </c>
      <c r="D1425" s="2">
        <v>0.92</v>
      </c>
      <c r="E1425" s="2">
        <v>2010</v>
      </c>
      <c r="F1425" s="2">
        <v>0.91010000000000002</v>
      </c>
      <c r="G1425" s="2">
        <v>1829.3009999999999</v>
      </c>
      <c r="H1425" s="15">
        <f t="shared" si="22"/>
        <v>0</v>
      </c>
    </row>
    <row r="1426" spans="1:8" ht="13.5" x14ac:dyDescent="0.25">
      <c r="A1426" s="11"/>
      <c r="B1426" s="10">
        <v>44384</v>
      </c>
      <c r="C1426" s="2">
        <v>0.93</v>
      </c>
      <c r="D1426" s="2">
        <v>0.93</v>
      </c>
      <c r="E1426" s="2">
        <v>6</v>
      </c>
      <c r="F1426" s="2">
        <v>0.93</v>
      </c>
      <c r="G1426" s="2">
        <v>5.58</v>
      </c>
      <c r="H1426" s="15">
        <f t="shared" si="22"/>
        <v>1.0869565217391313E-2</v>
      </c>
    </row>
    <row r="1427" spans="1:8" ht="13.5" x14ac:dyDescent="0.25">
      <c r="A1427" s="11"/>
      <c r="B1427" s="10">
        <v>44385</v>
      </c>
      <c r="C1427" s="2">
        <v>0.93</v>
      </c>
      <c r="D1427" s="2">
        <v>0.93</v>
      </c>
      <c r="E1427" s="2">
        <v>7332</v>
      </c>
      <c r="F1427" s="2">
        <v>0.91190000000000004</v>
      </c>
      <c r="G1427" s="2">
        <v>6686.0508</v>
      </c>
      <c r="H1427" s="15">
        <f t="shared" si="22"/>
        <v>0</v>
      </c>
    </row>
    <row r="1428" spans="1:8" ht="13.5" x14ac:dyDescent="0.25">
      <c r="A1428" s="11"/>
      <c r="B1428" s="10">
        <v>44386</v>
      </c>
      <c r="C1428" s="2">
        <v>0.93</v>
      </c>
      <c r="D1428" s="2">
        <v>0.93</v>
      </c>
      <c r="E1428" s="2">
        <v>0</v>
      </c>
      <c r="F1428" s="2">
        <v>0</v>
      </c>
      <c r="G1428" s="2">
        <v>0</v>
      </c>
      <c r="H1428" s="15">
        <f t="shared" si="22"/>
        <v>0</v>
      </c>
    </row>
    <row r="1429" spans="1:8" ht="13.5" x14ac:dyDescent="0.25">
      <c r="A1429" s="11"/>
      <c r="B1429" s="10">
        <v>44389</v>
      </c>
      <c r="C1429" s="2">
        <v>0.9</v>
      </c>
      <c r="D1429" s="2">
        <v>0.9</v>
      </c>
      <c r="E1429" s="2">
        <v>10683</v>
      </c>
      <c r="F1429" s="2">
        <v>0.9</v>
      </c>
      <c r="G1429" s="2">
        <v>9614.7000000000007</v>
      </c>
      <c r="H1429" s="15">
        <f t="shared" si="22"/>
        <v>-3.2258064516129059E-2</v>
      </c>
    </row>
    <row r="1430" spans="1:8" ht="13.5" x14ac:dyDescent="0.25">
      <c r="A1430" s="11"/>
      <c r="B1430" s="10">
        <v>44390</v>
      </c>
      <c r="C1430" s="2">
        <v>0.89</v>
      </c>
      <c r="D1430" s="2">
        <v>0.89</v>
      </c>
      <c r="E1430" s="2">
        <v>18249</v>
      </c>
      <c r="F1430" s="2">
        <v>0.89019999999999999</v>
      </c>
      <c r="G1430" s="2">
        <v>16245.2598</v>
      </c>
      <c r="H1430" s="15">
        <f t="shared" si="22"/>
        <v>-1.111111111111112E-2</v>
      </c>
    </row>
    <row r="1431" spans="1:8" ht="13.5" x14ac:dyDescent="0.25">
      <c r="A1431" s="11"/>
      <c r="B1431" s="10">
        <v>44391</v>
      </c>
      <c r="C1431" s="2">
        <v>0.89</v>
      </c>
      <c r="D1431" s="2">
        <v>0.89</v>
      </c>
      <c r="E1431" s="2">
        <v>1785</v>
      </c>
      <c r="F1431" s="2">
        <v>0.88160000000000005</v>
      </c>
      <c r="G1431" s="2">
        <v>1573.6559999999999</v>
      </c>
      <c r="H1431" s="15">
        <f t="shared" si="22"/>
        <v>0</v>
      </c>
    </row>
    <row r="1432" spans="1:8" ht="13.5" x14ac:dyDescent="0.25">
      <c r="A1432" s="11"/>
      <c r="B1432" s="10">
        <v>44392</v>
      </c>
      <c r="C1432" s="2">
        <v>0.89</v>
      </c>
      <c r="D1432" s="2">
        <v>0.89</v>
      </c>
      <c r="E1432" s="2">
        <v>11751</v>
      </c>
      <c r="F1432" s="2">
        <v>0.88260000000000005</v>
      </c>
      <c r="G1432" s="2">
        <v>10371.4326</v>
      </c>
      <c r="H1432" s="15">
        <f t="shared" si="22"/>
        <v>0</v>
      </c>
    </row>
    <row r="1433" spans="1:8" ht="13.5" x14ac:dyDescent="0.25">
      <c r="A1433" s="11"/>
      <c r="B1433" s="10">
        <v>44393</v>
      </c>
      <c r="C1433" s="2">
        <v>0.9</v>
      </c>
      <c r="D1433" s="2">
        <v>0.9</v>
      </c>
      <c r="E1433" s="2">
        <v>18154</v>
      </c>
      <c r="F1433" s="2">
        <v>0.88780000000000003</v>
      </c>
      <c r="G1433" s="2">
        <v>16117.1212</v>
      </c>
      <c r="H1433" s="15">
        <f t="shared" si="22"/>
        <v>1.1235955056179785E-2</v>
      </c>
    </row>
    <row r="1434" spans="1:8" ht="13.5" x14ac:dyDescent="0.25">
      <c r="A1434" s="11"/>
      <c r="B1434" s="10">
        <v>44396</v>
      </c>
      <c r="C1434" s="2">
        <v>0.92</v>
      </c>
      <c r="D1434" s="2">
        <v>0.92</v>
      </c>
      <c r="E1434" s="2">
        <v>1976</v>
      </c>
      <c r="F1434" s="2">
        <v>0.91500000000000004</v>
      </c>
      <c r="G1434" s="2">
        <v>1808.04</v>
      </c>
      <c r="H1434" s="15">
        <f t="shared" si="22"/>
        <v>2.222222222222224E-2</v>
      </c>
    </row>
    <row r="1435" spans="1:8" ht="13.5" x14ac:dyDescent="0.25">
      <c r="A1435" s="11"/>
      <c r="B1435" s="10">
        <v>44399</v>
      </c>
      <c r="C1435" s="2">
        <v>0.92</v>
      </c>
      <c r="D1435" s="2">
        <v>0.92</v>
      </c>
      <c r="E1435" s="2">
        <v>4254</v>
      </c>
      <c r="F1435" s="2">
        <v>0.90649999999999997</v>
      </c>
      <c r="G1435" s="2">
        <v>3856.2510000000002</v>
      </c>
      <c r="H1435" s="15">
        <f t="shared" si="22"/>
        <v>0</v>
      </c>
    </row>
    <row r="1436" spans="1:8" ht="13.5" x14ac:dyDescent="0.25">
      <c r="A1436" s="11"/>
      <c r="B1436" s="10">
        <v>44400</v>
      </c>
      <c r="C1436" s="2">
        <v>0.91</v>
      </c>
      <c r="D1436" s="2">
        <v>0.91</v>
      </c>
      <c r="E1436" s="2">
        <v>3696</v>
      </c>
      <c r="F1436" s="2">
        <v>0.90490000000000004</v>
      </c>
      <c r="G1436" s="2">
        <v>3344.5104000000001</v>
      </c>
      <c r="H1436" s="15">
        <f t="shared" si="22"/>
        <v>-1.0869565217391313E-2</v>
      </c>
    </row>
    <row r="1437" spans="1:8" ht="13.5" x14ac:dyDescent="0.25">
      <c r="A1437" s="11"/>
      <c r="B1437" s="10">
        <v>44403</v>
      </c>
      <c r="C1437" s="2">
        <v>0.91</v>
      </c>
      <c r="D1437" s="2">
        <v>0.91</v>
      </c>
      <c r="E1437" s="2">
        <v>22246</v>
      </c>
      <c r="F1437" s="2">
        <v>0.91379999999999995</v>
      </c>
      <c r="G1437" s="2">
        <v>20328.394799999998</v>
      </c>
      <c r="H1437" s="15">
        <f t="shared" si="22"/>
        <v>0</v>
      </c>
    </row>
    <row r="1438" spans="1:8" ht="13.5" x14ac:dyDescent="0.25">
      <c r="A1438" s="11"/>
      <c r="B1438" s="10">
        <v>44404</v>
      </c>
      <c r="C1438" s="2">
        <v>0.92</v>
      </c>
      <c r="D1438" s="2">
        <v>0.92</v>
      </c>
      <c r="E1438" s="2">
        <v>30</v>
      </c>
      <c r="F1438" s="2">
        <v>0.92</v>
      </c>
      <c r="G1438" s="2">
        <v>27.6</v>
      </c>
      <c r="H1438" s="15">
        <f t="shared" si="22"/>
        <v>1.0989010989010999E-2</v>
      </c>
    </row>
    <row r="1439" spans="1:8" ht="13.5" x14ac:dyDescent="0.25">
      <c r="A1439" s="11"/>
      <c r="B1439" s="10">
        <v>44405</v>
      </c>
      <c r="C1439" s="2">
        <v>0.94</v>
      </c>
      <c r="D1439" s="2">
        <v>0.94</v>
      </c>
      <c r="E1439" s="2">
        <v>9731</v>
      </c>
      <c r="F1439" s="2">
        <v>0.92510000000000003</v>
      </c>
      <c r="G1439" s="2">
        <v>9002.1481000000003</v>
      </c>
      <c r="H1439" s="15">
        <f t="shared" si="22"/>
        <v>2.1739130434782507E-2</v>
      </c>
    </row>
    <row r="1440" spans="1:8" ht="13.5" x14ac:dyDescent="0.25">
      <c r="A1440" s="11"/>
      <c r="B1440" s="10">
        <v>44406</v>
      </c>
      <c r="C1440" s="2">
        <v>0.94</v>
      </c>
      <c r="D1440" s="2">
        <v>0.94</v>
      </c>
      <c r="E1440" s="2">
        <v>1559</v>
      </c>
      <c r="F1440" s="2">
        <v>0.93010000000000004</v>
      </c>
      <c r="G1440" s="2">
        <v>1450.0259000000001</v>
      </c>
      <c r="H1440" s="15">
        <f t="shared" si="22"/>
        <v>0</v>
      </c>
    </row>
    <row r="1441" spans="1:8" ht="13.5" x14ac:dyDescent="0.25">
      <c r="A1441" s="11"/>
      <c r="B1441" s="10">
        <v>44407</v>
      </c>
      <c r="C1441" s="2">
        <v>0.94</v>
      </c>
      <c r="D1441" s="2">
        <v>0.94</v>
      </c>
      <c r="E1441" s="2">
        <v>18616</v>
      </c>
      <c r="F1441" s="2">
        <v>0.92179999999999995</v>
      </c>
      <c r="G1441" s="2">
        <v>17160.228800000001</v>
      </c>
      <c r="H1441" s="15">
        <f t="shared" si="22"/>
        <v>0</v>
      </c>
    </row>
    <row r="1442" spans="1:8" ht="13.5" x14ac:dyDescent="0.25">
      <c r="A1442" s="11"/>
      <c r="B1442" s="10">
        <v>44410</v>
      </c>
      <c r="C1442" s="2">
        <v>0.94</v>
      </c>
      <c r="D1442" s="2">
        <v>0.94</v>
      </c>
      <c r="E1442" s="2">
        <v>3660</v>
      </c>
      <c r="F1442" s="2">
        <v>0.93020000000000003</v>
      </c>
      <c r="G1442" s="2">
        <v>3404.5320000000002</v>
      </c>
      <c r="H1442" s="15">
        <f t="shared" si="22"/>
        <v>0</v>
      </c>
    </row>
    <row r="1443" spans="1:8" ht="13.5" x14ac:dyDescent="0.25">
      <c r="A1443" s="11"/>
      <c r="B1443" s="10">
        <v>44411</v>
      </c>
      <c r="C1443" s="2">
        <v>0.93</v>
      </c>
      <c r="D1443" s="2">
        <v>0.93</v>
      </c>
      <c r="E1443" s="2">
        <v>475</v>
      </c>
      <c r="F1443" s="2">
        <v>0.93</v>
      </c>
      <c r="G1443" s="2">
        <v>441.75</v>
      </c>
      <c r="H1443" s="15">
        <f t="shared" si="22"/>
        <v>-1.0638297872340318E-2</v>
      </c>
    </row>
    <row r="1444" spans="1:8" ht="13.5" x14ac:dyDescent="0.25">
      <c r="A1444" s="11"/>
      <c r="B1444" s="10">
        <v>44412</v>
      </c>
      <c r="C1444" s="2">
        <v>0.93</v>
      </c>
      <c r="D1444" s="2">
        <v>0.93</v>
      </c>
      <c r="E1444" s="2">
        <v>200</v>
      </c>
      <c r="F1444" s="2">
        <v>0.93</v>
      </c>
      <c r="G1444" s="2">
        <v>186</v>
      </c>
      <c r="H1444" s="15">
        <f t="shared" si="22"/>
        <v>0</v>
      </c>
    </row>
    <row r="1445" spans="1:8" ht="13.5" x14ac:dyDescent="0.25">
      <c r="A1445" s="11"/>
      <c r="B1445" s="10">
        <v>44413</v>
      </c>
      <c r="C1445" s="2">
        <v>0.93</v>
      </c>
      <c r="D1445" s="2">
        <v>0.93</v>
      </c>
      <c r="E1445" s="2">
        <v>7112</v>
      </c>
      <c r="F1445" s="2">
        <v>0.92020000000000002</v>
      </c>
      <c r="G1445" s="2">
        <v>6544.4624000000003</v>
      </c>
      <c r="H1445" s="15">
        <f t="shared" si="22"/>
        <v>0</v>
      </c>
    </row>
    <row r="1446" spans="1:8" ht="13.5" x14ac:dyDescent="0.25">
      <c r="A1446" s="11"/>
      <c r="B1446" s="10">
        <v>44414</v>
      </c>
      <c r="C1446" s="2">
        <v>0.93</v>
      </c>
      <c r="D1446" s="2">
        <v>0.93</v>
      </c>
      <c r="E1446" s="2">
        <v>4346</v>
      </c>
      <c r="F1446" s="2">
        <v>0.91969999999999996</v>
      </c>
      <c r="G1446" s="2">
        <v>3997.0162</v>
      </c>
      <c r="H1446" s="15">
        <f t="shared" si="22"/>
        <v>0</v>
      </c>
    </row>
    <row r="1447" spans="1:8" ht="13.5" x14ac:dyDescent="0.25">
      <c r="A1447" s="11"/>
      <c r="B1447" s="10">
        <v>44417</v>
      </c>
      <c r="C1447" s="2">
        <v>0.94</v>
      </c>
      <c r="D1447" s="2">
        <v>0.94</v>
      </c>
      <c r="E1447" s="2">
        <v>4984</v>
      </c>
      <c r="F1447" s="2">
        <v>0.9294</v>
      </c>
      <c r="G1447" s="2">
        <v>4632.1296000000002</v>
      </c>
      <c r="H1447" s="15">
        <f t="shared" si="22"/>
        <v>1.0752688172042901E-2</v>
      </c>
    </row>
    <row r="1448" spans="1:8" ht="13.5" x14ac:dyDescent="0.25">
      <c r="A1448" s="11"/>
      <c r="B1448" s="10">
        <v>44419</v>
      </c>
      <c r="C1448" s="2">
        <v>0.93</v>
      </c>
      <c r="D1448" s="2">
        <v>0.93</v>
      </c>
      <c r="E1448" s="2">
        <v>1130</v>
      </c>
      <c r="F1448" s="2">
        <v>0.92989999999999995</v>
      </c>
      <c r="G1448" s="2">
        <v>1050.787</v>
      </c>
      <c r="H1448" s="15">
        <f t="shared" si="22"/>
        <v>-1.0638297872340318E-2</v>
      </c>
    </row>
    <row r="1449" spans="1:8" ht="13.5" x14ac:dyDescent="0.25">
      <c r="A1449" s="11"/>
      <c r="B1449" s="10">
        <v>44420</v>
      </c>
      <c r="C1449" s="2">
        <v>0.94</v>
      </c>
      <c r="D1449" s="2">
        <v>0.94</v>
      </c>
      <c r="E1449" s="2">
        <v>1060</v>
      </c>
      <c r="F1449" s="2">
        <v>0.92090000000000005</v>
      </c>
      <c r="G1449" s="2">
        <v>976.154</v>
      </c>
      <c r="H1449" s="15">
        <f t="shared" si="22"/>
        <v>1.0752688172042901E-2</v>
      </c>
    </row>
    <row r="1450" spans="1:8" ht="13.5" x14ac:dyDescent="0.25">
      <c r="A1450" s="11"/>
      <c r="B1450" s="10">
        <v>44424</v>
      </c>
      <c r="C1450" s="2">
        <v>0.94</v>
      </c>
      <c r="D1450" s="2">
        <v>0.94</v>
      </c>
      <c r="E1450" s="2">
        <v>1060</v>
      </c>
      <c r="F1450" s="2">
        <v>0.92090000000000005</v>
      </c>
      <c r="G1450" s="2">
        <v>976.154</v>
      </c>
      <c r="H1450" s="15">
        <f t="shared" si="22"/>
        <v>0</v>
      </c>
    </row>
    <row r="1451" spans="1:8" ht="13.5" x14ac:dyDescent="0.25">
      <c r="A1451" s="11"/>
      <c r="B1451" s="10">
        <v>44425</v>
      </c>
      <c r="C1451" s="2">
        <v>0.93</v>
      </c>
      <c r="D1451" s="2">
        <v>0.93</v>
      </c>
      <c r="E1451" s="2">
        <v>3495</v>
      </c>
      <c r="F1451" s="2">
        <v>0.92</v>
      </c>
      <c r="G1451" s="2">
        <v>3215.4</v>
      </c>
      <c r="H1451" s="15">
        <f t="shared" si="22"/>
        <v>-1.0638297872340318E-2</v>
      </c>
    </row>
    <row r="1452" spans="1:8" ht="13.5" x14ac:dyDescent="0.25">
      <c r="A1452" s="11"/>
      <c r="B1452" s="10">
        <v>44426</v>
      </c>
      <c r="C1452" s="2">
        <v>0.93</v>
      </c>
      <c r="D1452" s="2">
        <v>0.93</v>
      </c>
      <c r="E1452" s="2">
        <v>3423</v>
      </c>
      <c r="F1452" s="2">
        <v>0.91300000000000003</v>
      </c>
      <c r="G1452" s="2">
        <v>3125.1990000000001</v>
      </c>
      <c r="H1452" s="15">
        <f t="shared" si="22"/>
        <v>0</v>
      </c>
    </row>
    <row r="1453" spans="1:8" ht="13.5" x14ac:dyDescent="0.25">
      <c r="A1453" s="11"/>
      <c r="B1453" s="10">
        <v>44427</v>
      </c>
      <c r="C1453" s="2">
        <v>0.93</v>
      </c>
      <c r="D1453" s="2">
        <v>0.93</v>
      </c>
      <c r="E1453" s="2">
        <v>7129</v>
      </c>
      <c r="F1453" s="2">
        <v>0.91769999999999996</v>
      </c>
      <c r="G1453" s="2">
        <v>6542.2833000000001</v>
      </c>
      <c r="H1453" s="15">
        <f t="shared" si="22"/>
        <v>0</v>
      </c>
    </row>
    <row r="1454" spans="1:8" ht="13.5" x14ac:dyDescent="0.25">
      <c r="A1454" s="11"/>
      <c r="B1454" s="10">
        <v>44428</v>
      </c>
      <c r="C1454" s="2">
        <v>0.91</v>
      </c>
      <c r="D1454" s="2">
        <v>0.91</v>
      </c>
      <c r="E1454" s="2">
        <v>48388</v>
      </c>
      <c r="F1454" s="2">
        <v>0.91010000000000002</v>
      </c>
      <c r="G1454" s="2">
        <v>44037.918799999999</v>
      </c>
      <c r="H1454" s="15">
        <f t="shared" si="22"/>
        <v>-2.1505376344086041E-2</v>
      </c>
    </row>
    <row r="1455" spans="1:8" ht="13.5" x14ac:dyDescent="0.25">
      <c r="A1455" s="11"/>
      <c r="B1455" s="10">
        <v>44431</v>
      </c>
      <c r="C1455" s="2">
        <v>0.9</v>
      </c>
      <c r="D1455" s="2">
        <v>0.9</v>
      </c>
      <c r="E1455" s="2">
        <v>8834</v>
      </c>
      <c r="F1455" s="2">
        <v>0.90290000000000004</v>
      </c>
      <c r="G1455" s="2">
        <v>7976.2186000000002</v>
      </c>
      <c r="H1455" s="15">
        <f t="shared" si="22"/>
        <v>-1.0989010989010999E-2</v>
      </c>
    </row>
    <row r="1456" spans="1:8" ht="13.5" x14ac:dyDescent="0.25">
      <c r="A1456" s="11"/>
      <c r="B1456" s="10">
        <v>44432</v>
      </c>
      <c r="C1456" s="2">
        <v>0.91</v>
      </c>
      <c r="D1456" s="2">
        <v>0.91</v>
      </c>
      <c r="E1456" s="2">
        <v>3008</v>
      </c>
      <c r="F1456" s="2">
        <v>0.89949999999999997</v>
      </c>
      <c r="G1456" s="2">
        <v>2705.6959999999999</v>
      </c>
      <c r="H1456" s="15">
        <f t="shared" si="22"/>
        <v>1.111111111111112E-2</v>
      </c>
    </row>
    <row r="1457" spans="1:8" ht="13.5" x14ac:dyDescent="0.25">
      <c r="A1457" s="11"/>
      <c r="B1457" s="10">
        <v>44433</v>
      </c>
      <c r="C1457" s="2">
        <v>0.9</v>
      </c>
      <c r="D1457" s="2">
        <v>0.9</v>
      </c>
      <c r="E1457" s="2">
        <v>31094</v>
      </c>
      <c r="F1457" s="2">
        <v>0.89049999999999996</v>
      </c>
      <c r="G1457" s="2">
        <v>27689.206999999999</v>
      </c>
      <c r="H1457" s="15">
        <f t="shared" si="22"/>
        <v>-1.0989010989010999E-2</v>
      </c>
    </row>
    <row r="1458" spans="1:8" ht="13.5" x14ac:dyDescent="0.25">
      <c r="A1458" s="11"/>
      <c r="B1458" s="10">
        <v>44434</v>
      </c>
      <c r="C1458" s="2">
        <v>0.9</v>
      </c>
      <c r="D1458" s="2">
        <v>0.9</v>
      </c>
      <c r="E1458" s="2">
        <v>42611</v>
      </c>
      <c r="F1458" s="2">
        <v>0.88319999999999999</v>
      </c>
      <c r="G1458" s="2">
        <v>37634.035199999998</v>
      </c>
      <c r="H1458" s="15">
        <f t="shared" si="22"/>
        <v>0</v>
      </c>
    </row>
    <row r="1459" spans="1:8" ht="13.5" x14ac:dyDescent="0.25">
      <c r="A1459" s="11"/>
      <c r="B1459" s="10">
        <v>44435</v>
      </c>
      <c r="C1459" s="2">
        <v>0.89</v>
      </c>
      <c r="D1459" s="2">
        <v>0.89</v>
      </c>
      <c r="E1459" s="2">
        <v>94211</v>
      </c>
      <c r="F1459" s="2">
        <v>0.88019999999999998</v>
      </c>
      <c r="G1459" s="2">
        <v>82924.522200000007</v>
      </c>
      <c r="H1459" s="15">
        <f t="shared" si="22"/>
        <v>-1.111111111111112E-2</v>
      </c>
    </row>
    <row r="1460" spans="1:8" ht="13.5" x14ac:dyDescent="0.25">
      <c r="A1460" s="11"/>
      <c r="B1460" s="10">
        <v>44438</v>
      </c>
      <c r="C1460" s="2">
        <v>0.91</v>
      </c>
      <c r="D1460" s="2">
        <v>0.91</v>
      </c>
      <c r="E1460" s="2">
        <v>350</v>
      </c>
      <c r="F1460" s="2">
        <v>0.90700000000000003</v>
      </c>
      <c r="G1460" s="2">
        <v>317.45</v>
      </c>
      <c r="H1460" s="15">
        <f t="shared" si="22"/>
        <v>2.2471910112359571E-2</v>
      </c>
    </row>
    <row r="1461" spans="1:8" ht="13.5" x14ac:dyDescent="0.25">
      <c r="A1461" s="11"/>
      <c r="B1461" s="10">
        <v>44439</v>
      </c>
      <c r="C1461" s="2">
        <v>0.9</v>
      </c>
      <c r="D1461" s="2">
        <v>0.9</v>
      </c>
      <c r="E1461" s="2">
        <v>1181</v>
      </c>
      <c r="F1461" s="2">
        <v>0.873</v>
      </c>
      <c r="G1461" s="2">
        <v>1031.0129999999999</v>
      </c>
      <c r="H1461" s="15">
        <f t="shared" si="22"/>
        <v>-1.0989010989010999E-2</v>
      </c>
    </row>
    <row r="1462" spans="1:8" ht="13.5" x14ac:dyDescent="0.25">
      <c r="A1462" s="11"/>
      <c r="B1462" s="10">
        <v>44440</v>
      </c>
      <c r="C1462" s="2">
        <v>0.89</v>
      </c>
      <c r="D1462" s="2">
        <v>0.89</v>
      </c>
      <c r="E1462" s="2">
        <v>160</v>
      </c>
      <c r="F1462" s="2">
        <v>0.89300000000000002</v>
      </c>
      <c r="G1462" s="2">
        <v>142.88</v>
      </c>
      <c r="H1462" s="15">
        <f t="shared" si="22"/>
        <v>-1.111111111111112E-2</v>
      </c>
    </row>
    <row r="1463" spans="1:8" ht="13.5" x14ac:dyDescent="0.25">
      <c r="A1463" s="11"/>
      <c r="B1463" s="10">
        <v>44441</v>
      </c>
      <c r="C1463" s="2">
        <v>0.88</v>
      </c>
      <c r="D1463" s="2">
        <v>0.88</v>
      </c>
      <c r="E1463" s="2">
        <v>41547</v>
      </c>
      <c r="F1463" s="2">
        <v>0.876</v>
      </c>
      <c r="G1463" s="2">
        <v>36395.171999999999</v>
      </c>
      <c r="H1463" s="15">
        <f t="shared" si="22"/>
        <v>-1.1235955056179785E-2</v>
      </c>
    </row>
    <row r="1464" spans="1:8" ht="13.5" x14ac:dyDescent="0.25">
      <c r="A1464" s="11"/>
      <c r="B1464" s="10">
        <v>44442</v>
      </c>
      <c r="C1464" s="2">
        <v>0.89</v>
      </c>
      <c r="D1464" s="2">
        <v>0.89</v>
      </c>
      <c r="E1464" s="2">
        <v>1901</v>
      </c>
      <c r="F1464" s="2">
        <v>0.874</v>
      </c>
      <c r="G1464" s="2">
        <v>1661.4739999999999</v>
      </c>
      <c r="H1464" s="15">
        <f t="shared" si="22"/>
        <v>1.1363636363636374E-2</v>
      </c>
    </row>
    <row r="1465" spans="1:8" ht="13.5" x14ac:dyDescent="0.25">
      <c r="A1465" s="11"/>
      <c r="B1465" s="10">
        <v>44445</v>
      </c>
      <c r="C1465" s="2">
        <v>0.86</v>
      </c>
      <c r="D1465" s="2">
        <v>0.86</v>
      </c>
      <c r="E1465" s="2">
        <v>38863</v>
      </c>
      <c r="F1465" s="2">
        <v>0.86399999999999999</v>
      </c>
      <c r="G1465" s="2">
        <v>33577.631999999998</v>
      </c>
      <c r="H1465" s="15">
        <f t="shared" si="22"/>
        <v>-3.3707865168539353E-2</v>
      </c>
    </row>
    <row r="1466" spans="1:8" ht="13.5" x14ac:dyDescent="0.25">
      <c r="A1466" s="11"/>
      <c r="B1466" s="10">
        <v>44446</v>
      </c>
      <c r="C1466" s="2">
        <v>0.88</v>
      </c>
      <c r="D1466" s="2">
        <v>0.88</v>
      </c>
      <c r="E1466" s="2">
        <v>6869</v>
      </c>
      <c r="F1466" s="2">
        <v>0.86799999999999999</v>
      </c>
      <c r="G1466" s="2">
        <v>5962.2920000000004</v>
      </c>
      <c r="H1466" s="15">
        <f t="shared" si="22"/>
        <v>2.3255813953488393E-2</v>
      </c>
    </row>
    <row r="1467" spans="1:8" ht="13.5" x14ac:dyDescent="0.25">
      <c r="A1467" s="11"/>
      <c r="B1467" s="10">
        <v>44447</v>
      </c>
      <c r="C1467" s="2">
        <v>0.88</v>
      </c>
      <c r="D1467" s="2">
        <v>0.88</v>
      </c>
      <c r="E1467" s="2">
        <v>2158</v>
      </c>
      <c r="F1467" s="2">
        <v>0.871</v>
      </c>
      <c r="G1467" s="2">
        <v>1879.6179999999999</v>
      </c>
      <c r="H1467" s="15">
        <f t="shared" si="22"/>
        <v>0</v>
      </c>
    </row>
    <row r="1468" spans="1:8" ht="13.5" x14ac:dyDescent="0.25">
      <c r="A1468" s="11"/>
      <c r="B1468" s="10">
        <v>44448</v>
      </c>
      <c r="C1468" s="2">
        <v>0.87</v>
      </c>
      <c r="D1468" s="2">
        <v>0.87</v>
      </c>
      <c r="E1468" s="2">
        <v>2011</v>
      </c>
      <c r="F1468" s="2">
        <v>0.86499999999999999</v>
      </c>
      <c r="G1468" s="2">
        <v>1739.5150000000001</v>
      </c>
      <c r="H1468" s="15">
        <f t="shared" si="22"/>
        <v>-1.1363636363636374E-2</v>
      </c>
    </row>
    <row r="1469" spans="1:8" ht="13.5" x14ac:dyDescent="0.25">
      <c r="A1469" s="11"/>
      <c r="B1469" s="10">
        <v>44449</v>
      </c>
      <c r="C1469" s="2">
        <v>0.87</v>
      </c>
      <c r="D1469" s="2">
        <v>0.87</v>
      </c>
      <c r="E1469" s="2">
        <v>9012</v>
      </c>
      <c r="F1469" s="2">
        <v>0.878</v>
      </c>
      <c r="G1469" s="2">
        <v>7912.5360000000001</v>
      </c>
      <c r="H1469" s="15">
        <f t="shared" si="22"/>
        <v>0</v>
      </c>
    </row>
    <row r="1470" spans="1:8" ht="13.5" x14ac:dyDescent="0.25">
      <c r="A1470" s="11"/>
      <c r="B1470" s="10">
        <v>44452</v>
      </c>
      <c r="C1470" s="2">
        <v>0.88</v>
      </c>
      <c r="D1470" s="2">
        <v>0.88</v>
      </c>
      <c r="E1470" s="2">
        <v>9187</v>
      </c>
      <c r="F1470" s="2">
        <v>0.87</v>
      </c>
      <c r="G1470" s="2">
        <v>7992.69</v>
      </c>
      <c r="H1470" s="15">
        <f t="shared" si="22"/>
        <v>1.1494252873563229E-2</v>
      </c>
    </row>
    <row r="1471" spans="1:8" ht="13.5" x14ac:dyDescent="0.25">
      <c r="A1471" s="11"/>
      <c r="B1471" s="10">
        <v>44453</v>
      </c>
      <c r="C1471" s="2">
        <v>0.88</v>
      </c>
      <c r="D1471" s="2">
        <v>0.88</v>
      </c>
      <c r="E1471" s="2">
        <v>1217</v>
      </c>
      <c r="F1471" s="2">
        <v>0.88</v>
      </c>
      <c r="G1471" s="2">
        <v>1070.96</v>
      </c>
      <c r="H1471" s="15">
        <f t="shared" si="22"/>
        <v>0</v>
      </c>
    </row>
    <row r="1472" spans="1:8" ht="13.5" x14ac:dyDescent="0.25">
      <c r="A1472" s="11"/>
      <c r="B1472" s="10">
        <v>44454</v>
      </c>
      <c r="C1472" s="2">
        <v>0.88</v>
      </c>
      <c r="D1472" s="2">
        <v>0.88</v>
      </c>
      <c r="E1472" s="2">
        <v>597</v>
      </c>
      <c r="F1472" s="2">
        <v>0.88</v>
      </c>
      <c r="G1472" s="2">
        <v>525.36</v>
      </c>
      <c r="H1472" s="15">
        <f t="shared" si="22"/>
        <v>0</v>
      </c>
    </row>
    <row r="1473" spans="1:8" ht="13.5" x14ac:dyDescent="0.25">
      <c r="A1473" s="11"/>
      <c r="B1473" s="10">
        <v>44455</v>
      </c>
      <c r="C1473" s="2">
        <v>0.87</v>
      </c>
      <c r="D1473" s="2">
        <v>0.87</v>
      </c>
      <c r="E1473" s="2">
        <v>15661</v>
      </c>
      <c r="F1473" s="2">
        <v>0.85399999999999998</v>
      </c>
      <c r="G1473" s="2">
        <v>13374.494000000001</v>
      </c>
      <c r="H1473" s="15">
        <f t="shared" si="22"/>
        <v>-1.1363636363636374E-2</v>
      </c>
    </row>
    <row r="1474" spans="1:8" ht="13.5" x14ac:dyDescent="0.25">
      <c r="A1474" s="11"/>
      <c r="B1474" s="10">
        <v>44456</v>
      </c>
      <c r="C1474" s="2">
        <v>0.87</v>
      </c>
      <c r="D1474" s="2">
        <v>0.87</v>
      </c>
      <c r="E1474" s="2">
        <v>32395</v>
      </c>
      <c r="F1474" s="2">
        <v>0.84699999999999998</v>
      </c>
      <c r="G1474" s="2">
        <v>27438.564999999999</v>
      </c>
      <c r="H1474" s="15">
        <f t="shared" si="22"/>
        <v>0</v>
      </c>
    </row>
    <row r="1475" spans="1:8" ht="13.5" x14ac:dyDescent="0.25">
      <c r="A1475" s="11"/>
      <c r="B1475" s="10">
        <v>44459</v>
      </c>
      <c r="C1475" s="2">
        <v>0.86</v>
      </c>
      <c r="D1475" s="2">
        <v>0.86</v>
      </c>
      <c r="E1475" s="2">
        <v>12655</v>
      </c>
      <c r="F1475" s="2">
        <v>0.84699999999999998</v>
      </c>
      <c r="G1475" s="2">
        <v>10718.785</v>
      </c>
      <c r="H1475" s="15">
        <f t="shared" si="22"/>
        <v>-1.1494252873563229E-2</v>
      </c>
    </row>
    <row r="1476" spans="1:8" ht="13.5" x14ac:dyDescent="0.25">
      <c r="A1476" s="11"/>
      <c r="B1476" s="10">
        <v>44460</v>
      </c>
      <c r="C1476" s="2">
        <v>0.85</v>
      </c>
      <c r="D1476" s="2">
        <v>0.85</v>
      </c>
      <c r="E1476" s="2">
        <v>751</v>
      </c>
      <c r="F1476" s="2">
        <v>0.85</v>
      </c>
      <c r="G1476" s="2">
        <v>638.35</v>
      </c>
      <c r="H1476" s="15">
        <f t="shared" si="22"/>
        <v>-1.1627906976744196E-2</v>
      </c>
    </row>
    <row r="1477" spans="1:8" ht="13.5" x14ac:dyDescent="0.25">
      <c r="A1477" s="11"/>
      <c r="B1477" s="10">
        <v>44461</v>
      </c>
      <c r="C1477" s="2">
        <v>0.85</v>
      </c>
      <c r="D1477" s="2">
        <v>0.85</v>
      </c>
      <c r="E1477" s="2">
        <v>20298</v>
      </c>
      <c r="F1477" s="2">
        <v>0.83899999999999997</v>
      </c>
      <c r="G1477" s="2">
        <v>17030.022000000001</v>
      </c>
      <c r="H1477" s="15">
        <f t="shared" si="22"/>
        <v>0</v>
      </c>
    </row>
    <row r="1478" spans="1:8" ht="13.5" x14ac:dyDescent="0.25">
      <c r="A1478" s="11"/>
      <c r="B1478" s="10">
        <v>44462</v>
      </c>
      <c r="C1478" s="2">
        <v>0.85</v>
      </c>
      <c r="D1478" s="2">
        <v>0.85</v>
      </c>
      <c r="E1478" s="2">
        <v>9026</v>
      </c>
      <c r="F1478" s="2">
        <v>0.84</v>
      </c>
      <c r="G1478" s="2">
        <v>7581.84</v>
      </c>
      <c r="H1478" s="15">
        <f t="shared" si="22"/>
        <v>0</v>
      </c>
    </row>
    <row r="1479" spans="1:8" ht="13.5" x14ac:dyDescent="0.25">
      <c r="A1479" s="11"/>
      <c r="B1479" s="10">
        <v>44463</v>
      </c>
      <c r="C1479" s="2">
        <v>0.85</v>
      </c>
      <c r="D1479" s="2">
        <v>0.85</v>
      </c>
      <c r="E1479" s="2">
        <v>13751</v>
      </c>
      <c r="F1479" s="2">
        <v>0.84099999999999997</v>
      </c>
      <c r="G1479" s="2">
        <v>11564.591</v>
      </c>
      <c r="H1479" s="15">
        <f t="shared" ref="H1479:H1542" si="23">(D1479-D1478)/D1478</f>
        <v>0</v>
      </c>
    </row>
    <row r="1480" spans="1:8" ht="13.5" x14ac:dyDescent="0.25">
      <c r="A1480" s="11"/>
      <c r="B1480" s="10">
        <v>44466</v>
      </c>
      <c r="C1480" s="2">
        <v>0.86</v>
      </c>
      <c r="D1480" s="2">
        <v>0.86</v>
      </c>
      <c r="E1480" s="2">
        <v>1060</v>
      </c>
      <c r="F1480" s="2">
        <v>0.85499999999999998</v>
      </c>
      <c r="G1480" s="2">
        <v>906.3</v>
      </c>
      <c r="H1480" s="15">
        <f t="shared" si="23"/>
        <v>1.1764705882352951E-2</v>
      </c>
    </row>
    <row r="1481" spans="1:8" ht="13.5" x14ac:dyDescent="0.25">
      <c r="A1481" s="11"/>
      <c r="B1481" s="10">
        <v>44467</v>
      </c>
      <c r="C1481" s="2">
        <v>0.86</v>
      </c>
      <c r="D1481" s="2">
        <v>0.86</v>
      </c>
      <c r="E1481" s="2">
        <v>5644</v>
      </c>
      <c r="F1481" s="2">
        <v>0.86</v>
      </c>
      <c r="G1481" s="2">
        <v>4853.84</v>
      </c>
      <c r="H1481" s="15">
        <f t="shared" si="23"/>
        <v>0</v>
      </c>
    </row>
    <row r="1482" spans="1:8" ht="13.5" x14ac:dyDescent="0.25">
      <c r="A1482" s="11"/>
      <c r="B1482" s="10">
        <v>44468</v>
      </c>
      <c r="C1482" s="2">
        <v>0.84</v>
      </c>
      <c r="D1482" s="2">
        <v>0.84</v>
      </c>
      <c r="E1482" s="2">
        <v>37951</v>
      </c>
      <c r="F1482" s="2">
        <v>0.83799999999999997</v>
      </c>
      <c r="G1482" s="2">
        <v>31802.937999999998</v>
      </c>
      <c r="H1482" s="15">
        <f t="shared" si="23"/>
        <v>-2.3255813953488393E-2</v>
      </c>
    </row>
    <row r="1483" spans="1:8" ht="13.5" x14ac:dyDescent="0.25">
      <c r="A1483" s="11"/>
      <c r="B1483" s="10">
        <v>44469</v>
      </c>
      <c r="C1483" s="2">
        <v>0.85</v>
      </c>
      <c r="D1483" s="2">
        <v>0.85</v>
      </c>
      <c r="E1483" s="2">
        <v>11155</v>
      </c>
      <c r="F1483" s="2">
        <v>0.84099999999999997</v>
      </c>
      <c r="G1483" s="2">
        <v>9381.3549999999996</v>
      </c>
      <c r="H1483" s="15">
        <f t="shared" si="23"/>
        <v>1.1904761904761916E-2</v>
      </c>
    </row>
    <row r="1484" spans="1:8" ht="13.5" x14ac:dyDescent="0.25">
      <c r="A1484" s="11"/>
      <c r="B1484" s="10">
        <v>44470</v>
      </c>
      <c r="C1484" s="2">
        <v>0.84</v>
      </c>
      <c r="D1484" s="2">
        <v>0.84</v>
      </c>
      <c r="E1484" s="2">
        <v>63944</v>
      </c>
      <c r="F1484" s="2">
        <v>0.83199999999999996</v>
      </c>
      <c r="G1484" s="2">
        <v>53201.408000000003</v>
      </c>
      <c r="H1484" s="15">
        <f t="shared" si="23"/>
        <v>-1.1764705882352951E-2</v>
      </c>
    </row>
    <row r="1485" spans="1:8" ht="13.5" x14ac:dyDescent="0.25">
      <c r="A1485" s="11"/>
      <c r="B1485" s="10">
        <v>44473</v>
      </c>
      <c r="C1485" s="2">
        <v>0.84</v>
      </c>
      <c r="D1485" s="2">
        <v>0.84</v>
      </c>
      <c r="E1485" s="2">
        <v>1501</v>
      </c>
      <c r="F1485" s="2">
        <v>0.84399999999999997</v>
      </c>
      <c r="G1485" s="2">
        <v>1266.8440000000001</v>
      </c>
      <c r="H1485" s="15">
        <f t="shared" si="23"/>
        <v>0</v>
      </c>
    </row>
    <row r="1486" spans="1:8" ht="13.5" x14ac:dyDescent="0.25">
      <c r="A1486" s="11"/>
      <c r="B1486" s="10">
        <v>44474</v>
      </c>
      <c r="C1486" s="2">
        <v>0.84</v>
      </c>
      <c r="D1486" s="2">
        <v>0.84</v>
      </c>
      <c r="E1486" s="2">
        <v>4188</v>
      </c>
      <c r="F1486" s="2">
        <v>0.84</v>
      </c>
      <c r="G1486" s="2">
        <v>3517.92</v>
      </c>
      <c r="H1486" s="15">
        <f t="shared" si="23"/>
        <v>0</v>
      </c>
    </row>
    <row r="1487" spans="1:8" ht="13.5" x14ac:dyDescent="0.25">
      <c r="A1487" s="11"/>
      <c r="B1487" s="10">
        <v>44475</v>
      </c>
      <c r="C1487" s="2">
        <v>0.85</v>
      </c>
      <c r="D1487" s="2">
        <v>0.85</v>
      </c>
      <c r="E1487" s="2">
        <v>5376</v>
      </c>
      <c r="F1487" s="2">
        <v>0.84899999999999998</v>
      </c>
      <c r="G1487" s="2">
        <v>4564.2240000000002</v>
      </c>
      <c r="H1487" s="15">
        <f t="shared" si="23"/>
        <v>1.1904761904761916E-2</v>
      </c>
    </row>
    <row r="1488" spans="1:8" ht="13.5" x14ac:dyDescent="0.25">
      <c r="A1488" s="11"/>
      <c r="B1488" s="10">
        <v>44476</v>
      </c>
      <c r="C1488" s="2">
        <v>0.85</v>
      </c>
      <c r="D1488" s="2">
        <v>0.85</v>
      </c>
      <c r="E1488" s="2">
        <v>18400</v>
      </c>
      <c r="F1488" s="2">
        <v>0.85</v>
      </c>
      <c r="G1488" s="2">
        <v>15640</v>
      </c>
      <c r="H1488" s="15">
        <f t="shared" si="23"/>
        <v>0</v>
      </c>
    </row>
    <row r="1489" spans="1:8" ht="13.5" x14ac:dyDescent="0.25">
      <c r="A1489" s="11"/>
      <c r="B1489" s="10">
        <v>44477</v>
      </c>
      <c r="C1489" s="2">
        <v>0.85</v>
      </c>
      <c r="D1489" s="2">
        <v>0.85</v>
      </c>
      <c r="E1489" s="2">
        <v>43836</v>
      </c>
      <c r="F1489" s="2">
        <v>0.85099999999999998</v>
      </c>
      <c r="G1489" s="2">
        <v>37304.436000000002</v>
      </c>
      <c r="H1489" s="15">
        <f t="shared" si="23"/>
        <v>0</v>
      </c>
    </row>
    <row r="1490" spans="1:8" ht="13.5" x14ac:dyDescent="0.25">
      <c r="A1490" s="11"/>
      <c r="B1490" s="10">
        <v>44480</v>
      </c>
      <c r="C1490" s="2">
        <v>0.86</v>
      </c>
      <c r="D1490" s="2">
        <v>0.86</v>
      </c>
      <c r="E1490" s="2">
        <v>41142</v>
      </c>
      <c r="F1490" s="2">
        <v>0.85499999999999998</v>
      </c>
      <c r="G1490" s="2">
        <v>35176.410000000003</v>
      </c>
      <c r="H1490" s="15">
        <f t="shared" si="23"/>
        <v>1.1764705882352951E-2</v>
      </c>
    </row>
    <row r="1491" spans="1:8" ht="13.5" x14ac:dyDescent="0.25">
      <c r="A1491" s="11"/>
      <c r="B1491" s="10">
        <v>44481</v>
      </c>
      <c r="C1491" s="2">
        <v>0.91</v>
      </c>
      <c r="D1491" s="2">
        <v>0.91</v>
      </c>
      <c r="E1491" s="2">
        <v>171787</v>
      </c>
      <c r="F1491" s="2">
        <v>0.89300000000000002</v>
      </c>
      <c r="G1491" s="2">
        <v>153405.791</v>
      </c>
      <c r="H1491" s="15">
        <f t="shared" si="23"/>
        <v>5.8139534883720985E-2</v>
      </c>
    </row>
    <row r="1492" spans="1:8" ht="13.5" x14ac:dyDescent="0.25">
      <c r="A1492" s="11"/>
      <c r="B1492" s="10">
        <v>44482</v>
      </c>
      <c r="C1492" s="2">
        <v>0.92</v>
      </c>
      <c r="D1492" s="2">
        <v>0.92</v>
      </c>
      <c r="E1492" s="2">
        <v>113142</v>
      </c>
      <c r="F1492" s="2">
        <v>0.92600000000000005</v>
      </c>
      <c r="G1492" s="2">
        <v>104769.492</v>
      </c>
      <c r="H1492" s="15">
        <f t="shared" si="23"/>
        <v>1.0989010989010999E-2</v>
      </c>
    </row>
    <row r="1493" spans="1:8" ht="13.5" x14ac:dyDescent="0.25">
      <c r="A1493" s="11"/>
      <c r="B1493" s="10">
        <v>44483</v>
      </c>
      <c r="C1493" s="2">
        <v>0.94</v>
      </c>
      <c r="D1493" s="2">
        <v>0.94</v>
      </c>
      <c r="E1493" s="2">
        <v>11193</v>
      </c>
      <c r="F1493" s="2">
        <v>0.93300000000000005</v>
      </c>
      <c r="G1493" s="2">
        <v>10443.069</v>
      </c>
      <c r="H1493" s="15">
        <f t="shared" si="23"/>
        <v>2.1739130434782507E-2</v>
      </c>
    </row>
    <row r="1494" spans="1:8" ht="13.5" x14ac:dyDescent="0.25">
      <c r="A1494" s="11"/>
      <c r="B1494" s="10">
        <v>44488</v>
      </c>
      <c r="C1494" s="2">
        <v>0.94</v>
      </c>
      <c r="D1494" s="2">
        <v>0.94</v>
      </c>
      <c r="E1494" s="2">
        <v>28023</v>
      </c>
      <c r="F1494" s="2">
        <v>0.93500000000000005</v>
      </c>
      <c r="G1494" s="2">
        <v>26201.505000000001</v>
      </c>
      <c r="H1494" s="15">
        <f t="shared" si="23"/>
        <v>0</v>
      </c>
    </row>
    <row r="1495" spans="1:8" ht="13.5" x14ac:dyDescent="0.25">
      <c r="A1495" s="11"/>
      <c r="B1495" s="10">
        <v>44489</v>
      </c>
      <c r="C1495" s="2">
        <v>0.94</v>
      </c>
      <c r="D1495" s="2">
        <v>0.94</v>
      </c>
      <c r="E1495" s="2">
        <v>99064</v>
      </c>
      <c r="F1495" s="2">
        <v>0.93700000000000006</v>
      </c>
      <c r="G1495" s="2">
        <v>92822.967999999993</v>
      </c>
      <c r="H1495" s="15">
        <f t="shared" si="23"/>
        <v>0</v>
      </c>
    </row>
    <row r="1496" spans="1:8" ht="13.5" x14ac:dyDescent="0.25">
      <c r="A1496" s="11"/>
      <c r="B1496" s="10">
        <v>44490</v>
      </c>
      <c r="C1496" s="2">
        <v>0.92</v>
      </c>
      <c r="D1496" s="2">
        <v>0.92</v>
      </c>
      <c r="E1496" s="2">
        <v>16337</v>
      </c>
      <c r="F1496" s="2">
        <v>0.91400000000000003</v>
      </c>
      <c r="G1496" s="2">
        <v>14932.018</v>
      </c>
      <c r="H1496" s="15">
        <f t="shared" si="23"/>
        <v>-2.1276595744680753E-2</v>
      </c>
    </row>
    <row r="1497" spans="1:8" ht="13.5" x14ac:dyDescent="0.25">
      <c r="A1497" s="11"/>
      <c r="B1497" s="10">
        <v>44491</v>
      </c>
      <c r="C1497" s="2">
        <v>0.9</v>
      </c>
      <c r="D1497" s="2">
        <v>0.9</v>
      </c>
      <c r="E1497" s="2">
        <v>10479</v>
      </c>
      <c r="F1497" s="2">
        <v>0.90100000000000002</v>
      </c>
      <c r="G1497" s="2">
        <v>9441.5789999999997</v>
      </c>
      <c r="H1497" s="15">
        <f t="shared" si="23"/>
        <v>-2.1739130434782625E-2</v>
      </c>
    </row>
    <row r="1498" spans="1:8" ht="13.5" x14ac:dyDescent="0.25">
      <c r="A1498" s="11"/>
      <c r="B1498" s="10">
        <v>44494</v>
      </c>
      <c r="C1498" s="2">
        <v>0.91</v>
      </c>
      <c r="D1498" s="2">
        <v>0.91</v>
      </c>
      <c r="E1498" s="2">
        <v>13325</v>
      </c>
      <c r="F1498" s="2">
        <v>0.90600000000000003</v>
      </c>
      <c r="G1498" s="2">
        <v>12072.45</v>
      </c>
      <c r="H1498" s="15">
        <f t="shared" si="23"/>
        <v>1.111111111111112E-2</v>
      </c>
    </row>
    <row r="1499" spans="1:8" ht="13.5" x14ac:dyDescent="0.25">
      <c r="A1499" s="11"/>
      <c r="B1499" s="10">
        <v>44495</v>
      </c>
      <c r="C1499" s="2">
        <v>0.9</v>
      </c>
      <c r="D1499" s="2">
        <v>0.9</v>
      </c>
      <c r="E1499" s="2">
        <v>26455</v>
      </c>
      <c r="F1499" s="2">
        <v>0.89500000000000002</v>
      </c>
      <c r="G1499" s="2">
        <v>23677.224999999999</v>
      </c>
      <c r="H1499" s="15">
        <f t="shared" si="23"/>
        <v>-1.0989010989010999E-2</v>
      </c>
    </row>
    <row r="1500" spans="1:8" ht="13.5" x14ac:dyDescent="0.25">
      <c r="A1500" s="11"/>
      <c r="B1500" s="10">
        <v>44496</v>
      </c>
      <c r="C1500" s="2">
        <v>0.9</v>
      </c>
      <c r="D1500" s="2">
        <v>0.9</v>
      </c>
      <c r="E1500" s="2">
        <v>7796</v>
      </c>
      <c r="F1500" s="2">
        <v>0.90100000000000002</v>
      </c>
      <c r="G1500" s="2">
        <v>7024.1959999999999</v>
      </c>
      <c r="H1500" s="15">
        <f t="shared" si="23"/>
        <v>0</v>
      </c>
    </row>
    <row r="1501" spans="1:8" ht="13.5" x14ac:dyDescent="0.25">
      <c r="A1501" s="11"/>
      <c r="B1501" s="10">
        <v>44497</v>
      </c>
      <c r="C1501" s="2">
        <v>0.91</v>
      </c>
      <c r="D1501" s="2">
        <v>0.91</v>
      </c>
      <c r="E1501" s="2">
        <v>33321</v>
      </c>
      <c r="F1501" s="2">
        <v>0.90300000000000002</v>
      </c>
      <c r="G1501" s="2">
        <v>30088.863000000001</v>
      </c>
      <c r="H1501" s="15">
        <f t="shared" si="23"/>
        <v>1.111111111111112E-2</v>
      </c>
    </row>
    <row r="1502" spans="1:8" ht="13.5" x14ac:dyDescent="0.25">
      <c r="A1502" s="11"/>
      <c r="B1502" s="10">
        <v>44498</v>
      </c>
      <c r="C1502" s="2">
        <v>0.92</v>
      </c>
      <c r="D1502" s="2">
        <v>0.92</v>
      </c>
      <c r="E1502" s="2">
        <v>36322</v>
      </c>
      <c r="F1502" s="2">
        <v>0.91900000000000004</v>
      </c>
      <c r="G1502" s="2">
        <v>33379.917999999998</v>
      </c>
      <c r="H1502" s="15">
        <f t="shared" si="23"/>
        <v>1.0989010989010999E-2</v>
      </c>
    </row>
    <row r="1503" spans="1:8" ht="13.5" x14ac:dyDescent="0.25">
      <c r="A1503" s="11"/>
      <c r="B1503" s="10">
        <v>44501</v>
      </c>
      <c r="C1503" s="2">
        <v>0.89</v>
      </c>
      <c r="D1503" s="2">
        <v>0.89</v>
      </c>
      <c r="E1503" s="2">
        <v>11346</v>
      </c>
      <c r="F1503" s="2">
        <v>0.89700000000000002</v>
      </c>
      <c r="G1503" s="2">
        <v>10177.361999999999</v>
      </c>
      <c r="H1503" s="15">
        <f t="shared" si="23"/>
        <v>-3.260869565217394E-2</v>
      </c>
    </row>
    <row r="1504" spans="1:8" ht="13.5" x14ac:dyDescent="0.25">
      <c r="A1504" s="11"/>
      <c r="B1504" s="10">
        <v>44502</v>
      </c>
      <c r="C1504" s="2">
        <v>0.89</v>
      </c>
      <c r="D1504" s="2">
        <v>0.89</v>
      </c>
      <c r="E1504" s="2">
        <v>15807</v>
      </c>
      <c r="F1504" s="2">
        <v>0.89700000000000002</v>
      </c>
      <c r="G1504" s="2">
        <v>14178.879000000001</v>
      </c>
      <c r="H1504" s="15">
        <f t="shared" si="23"/>
        <v>0</v>
      </c>
    </row>
    <row r="1505" spans="1:8" ht="13.5" x14ac:dyDescent="0.25">
      <c r="A1505" s="11"/>
      <c r="B1505" s="10">
        <v>44503</v>
      </c>
      <c r="C1505" s="2">
        <v>0.92</v>
      </c>
      <c r="D1505" s="2">
        <v>0.92</v>
      </c>
      <c r="E1505" s="2">
        <v>21075</v>
      </c>
      <c r="F1505" s="2">
        <v>0.90100000000000002</v>
      </c>
      <c r="G1505" s="2">
        <v>18988.575000000001</v>
      </c>
      <c r="H1505" s="15">
        <f t="shared" si="23"/>
        <v>3.3707865168539353E-2</v>
      </c>
    </row>
    <row r="1506" spans="1:8" ht="13.5" x14ac:dyDescent="0.25">
      <c r="A1506" s="11"/>
      <c r="B1506" s="10">
        <v>44504</v>
      </c>
      <c r="C1506" s="2">
        <v>0.9</v>
      </c>
      <c r="D1506" s="2">
        <v>0.9</v>
      </c>
      <c r="E1506" s="2">
        <v>18094</v>
      </c>
      <c r="F1506" s="2">
        <v>0.89900000000000002</v>
      </c>
      <c r="G1506" s="2">
        <v>16266.505999999999</v>
      </c>
      <c r="H1506" s="15">
        <f t="shared" si="23"/>
        <v>-2.1739130434782625E-2</v>
      </c>
    </row>
    <row r="1507" spans="1:8" ht="13.5" x14ac:dyDescent="0.25">
      <c r="A1507" s="11"/>
      <c r="B1507" s="10">
        <v>44505</v>
      </c>
      <c r="C1507" s="2">
        <v>0.9</v>
      </c>
      <c r="D1507" s="2">
        <v>0.9</v>
      </c>
      <c r="E1507" s="2">
        <v>7847</v>
      </c>
      <c r="F1507" s="2">
        <v>0.89900000000000002</v>
      </c>
      <c r="G1507" s="2">
        <v>7054.4530000000004</v>
      </c>
      <c r="H1507" s="15">
        <f t="shared" si="23"/>
        <v>0</v>
      </c>
    </row>
    <row r="1508" spans="1:8" ht="13.5" x14ac:dyDescent="0.25">
      <c r="A1508" s="11"/>
      <c r="B1508" s="10">
        <v>44508</v>
      </c>
      <c r="C1508" s="2">
        <v>0.91</v>
      </c>
      <c r="D1508" s="2">
        <v>0.91</v>
      </c>
      <c r="E1508" s="2">
        <v>17749</v>
      </c>
      <c r="F1508" s="2">
        <v>0.89100000000000001</v>
      </c>
      <c r="G1508" s="2">
        <v>15814.359</v>
      </c>
      <c r="H1508" s="15">
        <f t="shared" si="23"/>
        <v>1.111111111111112E-2</v>
      </c>
    </row>
    <row r="1509" spans="1:8" ht="13.5" x14ac:dyDescent="0.25">
      <c r="A1509" s="11"/>
      <c r="B1509" s="10">
        <v>44509</v>
      </c>
      <c r="C1509" s="2">
        <v>0.92</v>
      </c>
      <c r="D1509" s="2">
        <v>0.92</v>
      </c>
      <c r="E1509" s="2">
        <v>23528</v>
      </c>
      <c r="F1509" s="2">
        <v>0.90100000000000002</v>
      </c>
      <c r="G1509" s="2">
        <v>21198.727999999999</v>
      </c>
      <c r="H1509" s="15">
        <f t="shared" si="23"/>
        <v>1.0989010989010999E-2</v>
      </c>
    </row>
    <row r="1510" spans="1:8" ht="13.5" x14ac:dyDescent="0.25">
      <c r="A1510" s="11"/>
      <c r="B1510" s="10">
        <v>44510</v>
      </c>
      <c r="C1510" s="2">
        <v>0.91</v>
      </c>
      <c r="D1510" s="2">
        <v>0.91</v>
      </c>
      <c r="E1510" s="2">
        <v>6899</v>
      </c>
      <c r="F1510" s="2">
        <v>0.89800000000000002</v>
      </c>
      <c r="G1510" s="2">
        <v>6195.3019999999997</v>
      </c>
      <c r="H1510" s="15">
        <f t="shared" si="23"/>
        <v>-1.0869565217391313E-2</v>
      </c>
    </row>
    <row r="1511" spans="1:8" ht="13.5" x14ac:dyDescent="0.25">
      <c r="A1511" s="11"/>
      <c r="B1511" s="10">
        <v>44511</v>
      </c>
      <c r="C1511" s="2">
        <v>0.92</v>
      </c>
      <c r="D1511" s="2">
        <v>0.92</v>
      </c>
      <c r="E1511" s="2">
        <v>7772</v>
      </c>
      <c r="F1511" s="2">
        <v>0.88600000000000001</v>
      </c>
      <c r="G1511" s="2">
        <v>6885.9920000000002</v>
      </c>
      <c r="H1511" s="15">
        <f t="shared" si="23"/>
        <v>1.0989010989010999E-2</v>
      </c>
    </row>
    <row r="1512" spans="1:8" ht="13.5" x14ac:dyDescent="0.25">
      <c r="A1512" s="11"/>
      <c r="B1512" s="10">
        <v>44512</v>
      </c>
      <c r="C1512" s="2">
        <v>0.9</v>
      </c>
      <c r="D1512" s="2">
        <v>0.9</v>
      </c>
      <c r="E1512" s="2">
        <v>10159</v>
      </c>
      <c r="F1512" s="2">
        <v>0.89500000000000002</v>
      </c>
      <c r="G1512" s="2">
        <v>9092.3050000000003</v>
      </c>
      <c r="H1512" s="15">
        <f t="shared" si="23"/>
        <v>-2.1739130434782625E-2</v>
      </c>
    </row>
    <row r="1513" spans="1:8" ht="13.5" x14ac:dyDescent="0.25">
      <c r="A1513" s="11"/>
      <c r="B1513" s="10">
        <v>44515</v>
      </c>
      <c r="C1513" s="2">
        <v>0.89</v>
      </c>
      <c r="D1513" s="2">
        <v>0.89</v>
      </c>
      <c r="E1513" s="2">
        <v>7054</v>
      </c>
      <c r="F1513" s="2">
        <v>0.89400000000000002</v>
      </c>
      <c r="G1513" s="2">
        <v>6306.2759999999998</v>
      </c>
      <c r="H1513" s="15">
        <f t="shared" si="23"/>
        <v>-1.111111111111112E-2</v>
      </c>
    </row>
    <row r="1514" spans="1:8" ht="13.5" x14ac:dyDescent="0.25">
      <c r="A1514" s="11"/>
      <c r="B1514" s="10">
        <v>44516</v>
      </c>
      <c r="C1514" s="2">
        <v>0.9</v>
      </c>
      <c r="D1514" s="2">
        <v>0.9</v>
      </c>
      <c r="E1514" s="2">
        <v>3398</v>
      </c>
      <c r="F1514" s="2">
        <v>0.89500000000000002</v>
      </c>
      <c r="G1514" s="2">
        <v>3041.21</v>
      </c>
      <c r="H1514" s="15">
        <f t="shared" si="23"/>
        <v>1.1235955056179785E-2</v>
      </c>
    </row>
    <row r="1515" spans="1:8" ht="13.5" x14ac:dyDescent="0.25">
      <c r="A1515" s="11"/>
      <c r="B1515" s="10">
        <v>44517</v>
      </c>
      <c r="C1515" s="2">
        <v>0.89</v>
      </c>
      <c r="D1515" s="2">
        <v>0.89</v>
      </c>
      <c r="E1515" s="2">
        <v>22873</v>
      </c>
      <c r="F1515" s="2">
        <v>0.89300000000000002</v>
      </c>
      <c r="G1515" s="2">
        <v>20425.589</v>
      </c>
      <c r="H1515" s="15">
        <f t="shared" si="23"/>
        <v>-1.111111111111112E-2</v>
      </c>
    </row>
    <row r="1516" spans="1:8" ht="13.5" x14ac:dyDescent="0.25">
      <c r="A1516" s="11"/>
      <c r="B1516" s="10">
        <v>44518</v>
      </c>
      <c r="C1516" s="2">
        <v>0.9</v>
      </c>
      <c r="D1516" s="2">
        <v>0.9</v>
      </c>
      <c r="E1516" s="2">
        <v>6377</v>
      </c>
      <c r="F1516" s="2">
        <v>0.88200000000000001</v>
      </c>
      <c r="G1516" s="2">
        <v>5624.5140000000001</v>
      </c>
      <c r="H1516" s="15">
        <f t="shared" si="23"/>
        <v>1.1235955056179785E-2</v>
      </c>
    </row>
    <row r="1517" spans="1:8" ht="13.5" x14ac:dyDescent="0.25">
      <c r="A1517" s="11"/>
      <c r="B1517" s="10">
        <v>44519</v>
      </c>
      <c r="C1517" s="2">
        <v>0.89</v>
      </c>
      <c r="D1517" s="2">
        <v>0.89</v>
      </c>
      <c r="E1517" s="2">
        <v>24948</v>
      </c>
      <c r="F1517" s="2">
        <v>0.872</v>
      </c>
      <c r="G1517" s="2">
        <v>21754.655999999999</v>
      </c>
      <c r="H1517" s="15">
        <f t="shared" si="23"/>
        <v>-1.111111111111112E-2</v>
      </c>
    </row>
    <row r="1518" spans="1:8" ht="13.5" x14ac:dyDescent="0.25">
      <c r="A1518" s="11"/>
      <c r="B1518" s="10">
        <v>44522</v>
      </c>
      <c r="C1518" s="2">
        <v>0.88</v>
      </c>
      <c r="D1518" s="2">
        <v>0.88</v>
      </c>
      <c r="E1518" s="2">
        <v>4683</v>
      </c>
      <c r="F1518" s="2">
        <v>0.88400000000000001</v>
      </c>
      <c r="G1518" s="2">
        <v>4139.7719999999999</v>
      </c>
      <c r="H1518" s="15">
        <f t="shared" si="23"/>
        <v>-1.1235955056179785E-2</v>
      </c>
    </row>
    <row r="1519" spans="1:8" ht="13.5" x14ac:dyDescent="0.25">
      <c r="A1519" s="11"/>
      <c r="B1519" s="10">
        <v>44523</v>
      </c>
      <c r="C1519" s="2">
        <v>0.88</v>
      </c>
      <c r="D1519" s="2">
        <v>0.88</v>
      </c>
      <c r="E1519" s="2">
        <v>708</v>
      </c>
      <c r="F1519" s="2">
        <v>0.88</v>
      </c>
      <c r="G1519" s="2">
        <v>623.04</v>
      </c>
      <c r="H1519" s="15">
        <f t="shared" si="23"/>
        <v>0</v>
      </c>
    </row>
    <row r="1520" spans="1:8" ht="13.5" x14ac:dyDescent="0.25">
      <c r="A1520" s="11"/>
      <c r="B1520" s="10">
        <v>44524</v>
      </c>
      <c r="C1520" s="2">
        <v>0.87</v>
      </c>
      <c r="D1520" s="2">
        <v>0.87</v>
      </c>
      <c r="E1520" s="2">
        <v>6349</v>
      </c>
      <c r="F1520" s="2">
        <v>0.873</v>
      </c>
      <c r="G1520" s="2">
        <v>5542.6769999999997</v>
      </c>
      <c r="H1520" s="15">
        <f t="shared" si="23"/>
        <v>-1.1363636363636374E-2</v>
      </c>
    </row>
    <row r="1521" spans="1:8" ht="13.5" x14ac:dyDescent="0.25">
      <c r="A1521" s="11"/>
      <c r="B1521" s="10">
        <v>44525</v>
      </c>
      <c r="C1521" s="2">
        <v>0.89</v>
      </c>
      <c r="D1521" s="2">
        <v>0.89</v>
      </c>
      <c r="E1521" s="2">
        <v>10168</v>
      </c>
      <c r="F1521" s="2">
        <v>0.89400000000000002</v>
      </c>
      <c r="G1521" s="2">
        <v>9090.1919999999991</v>
      </c>
      <c r="H1521" s="15">
        <f t="shared" si="23"/>
        <v>2.2988505747126457E-2</v>
      </c>
    </row>
    <row r="1522" spans="1:8" ht="13.5" x14ac:dyDescent="0.25">
      <c r="A1522" s="11"/>
      <c r="B1522" s="10">
        <v>44526</v>
      </c>
      <c r="C1522" s="2">
        <v>0.88</v>
      </c>
      <c r="D1522" s="2">
        <v>0.88</v>
      </c>
      <c r="E1522" s="2">
        <v>9307</v>
      </c>
      <c r="F1522" s="2">
        <v>0.88</v>
      </c>
      <c r="G1522" s="2">
        <v>8190.16</v>
      </c>
      <c r="H1522" s="15">
        <f t="shared" si="23"/>
        <v>-1.1235955056179785E-2</v>
      </c>
    </row>
    <row r="1523" spans="1:8" ht="13.5" x14ac:dyDescent="0.25">
      <c r="A1523" s="11"/>
      <c r="B1523" s="10">
        <v>44529</v>
      </c>
      <c r="C1523" s="2">
        <v>0.89</v>
      </c>
      <c r="D1523" s="2">
        <v>0.89</v>
      </c>
      <c r="E1523" s="2">
        <v>708</v>
      </c>
      <c r="F1523" s="2">
        <v>0.89</v>
      </c>
      <c r="G1523" s="2">
        <v>630.12</v>
      </c>
      <c r="H1523" s="15">
        <f t="shared" si="23"/>
        <v>1.1363636363636374E-2</v>
      </c>
    </row>
    <row r="1524" spans="1:8" ht="13.5" x14ac:dyDescent="0.25">
      <c r="A1524" s="11"/>
      <c r="B1524" s="10">
        <v>44530</v>
      </c>
      <c r="C1524" s="2">
        <v>0.88</v>
      </c>
      <c r="D1524" s="2">
        <v>0.88</v>
      </c>
      <c r="E1524" s="2">
        <v>2261</v>
      </c>
      <c r="F1524" s="2">
        <v>0.871</v>
      </c>
      <c r="G1524" s="2">
        <v>1969.3309999999999</v>
      </c>
      <c r="H1524" s="15">
        <f t="shared" si="23"/>
        <v>-1.1235955056179785E-2</v>
      </c>
    </row>
    <row r="1525" spans="1:8" ht="13.5" x14ac:dyDescent="0.25">
      <c r="A1525" s="11"/>
      <c r="B1525" s="10">
        <v>44531</v>
      </c>
      <c r="C1525" s="2">
        <v>0.88</v>
      </c>
      <c r="D1525" s="2">
        <v>0.88</v>
      </c>
      <c r="E1525" s="2">
        <v>2823</v>
      </c>
      <c r="F1525" s="2">
        <v>0.879</v>
      </c>
      <c r="G1525" s="2">
        <v>2481.4169999999999</v>
      </c>
      <c r="H1525" s="15">
        <f t="shared" si="23"/>
        <v>0</v>
      </c>
    </row>
    <row r="1526" spans="1:8" ht="13.5" x14ac:dyDescent="0.25">
      <c r="A1526" s="11"/>
      <c r="B1526" s="10">
        <v>44532</v>
      </c>
      <c r="C1526" s="2">
        <v>0.88</v>
      </c>
      <c r="D1526" s="2">
        <v>0.88</v>
      </c>
      <c r="E1526" s="2">
        <v>295</v>
      </c>
      <c r="F1526" s="2">
        <v>0.88100000000000001</v>
      </c>
      <c r="G1526" s="2">
        <v>259.89499999999998</v>
      </c>
      <c r="H1526" s="15">
        <f t="shared" si="23"/>
        <v>0</v>
      </c>
    </row>
    <row r="1527" spans="1:8" ht="13.5" x14ac:dyDescent="0.25">
      <c r="A1527" s="11"/>
      <c r="B1527" s="10">
        <v>44533</v>
      </c>
      <c r="C1527" s="2">
        <v>0.88</v>
      </c>
      <c r="D1527" s="2">
        <v>0.88</v>
      </c>
      <c r="E1527" s="2">
        <v>2687</v>
      </c>
      <c r="F1527" s="2">
        <v>0.873</v>
      </c>
      <c r="G1527" s="2">
        <v>2345.7510000000002</v>
      </c>
      <c r="H1527" s="15">
        <f t="shared" si="23"/>
        <v>0</v>
      </c>
    </row>
    <row r="1528" spans="1:8" ht="13.5" x14ac:dyDescent="0.25">
      <c r="A1528" s="11"/>
      <c r="B1528" s="10">
        <v>44536</v>
      </c>
      <c r="C1528" s="2">
        <v>0.87</v>
      </c>
      <c r="D1528" s="2">
        <v>0.87</v>
      </c>
      <c r="E1528" s="2">
        <v>1528</v>
      </c>
      <c r="F1528" s="2">
        <v>0.86099999999999999</v>
      </c>
      <c r="G1528" s="2">
        <v>1315.6079999999999</v>
      </c>
      <c r="H1528" s="15">
        <f t="shared" si="23"/>
        <v>-1.1363636363636374E-2</v>
      </c>
    </row>
    <row r="1529" spans="1:8" ht="13.5" x14ac:dyDescent="0.25">
      <c r="A1529" s="11"/>
      <c r="B1529" s="10">
        <v>44537</v>
      </c>
      <c r="C1529" s="2">
        <v>0.87</v>
      </c>
      <c r="D1529" s="2">
        <v>0.87</v>
      </c>
      <c r="E1529" s="2">
        <v>7061</v>
      </c>
      <c r="F1529" s="2">
        <v>0.86199999999999999</v>
      </c>
      <c r="G1529" s="2">
        <v>6086.5820000000003</v>
      </c>
      <c r="H1529" s="15">
        <f t="shared" si="23"/>
        <v>0</v>
      </c>
    </row>
    <row r="1530" spans="1:8" ht="13.5" x14ac:dyDescent="0.25">
      <c r="A1530" s="11"/>
      <c r="B1530" s="10">
        <v>44538</v>
      </c>
      <c r="C1530" s="2">
        <v>0.88</v>
      </c>
      <c r="D1530" s="2">
        <v>0.88</v>
      </c>
      <c r="E1530" s="2">
        <v>4733</v>
      </c>
      <c r="F1530" s="2">
        <v>0.85899999999999999</v>
      </c>
      <c r="G1530" s="2">
        <v>4065.6469999999999</v>
      </c>
      <c r="H1530" s="15">
        <f t="shared" si="23"/>
        <v>1.1494252873563229E-2</v>
      </c>
    </row>
    <row r="1531" spans="1:8" ht="13.5" x14ac:dyDescent="0.25">
      <c r="A1531" s="11"/>
      <c r="B1531" s="10">
        <v>44539</v>
      </c>
      <c r="C1531" s="2">
        <v>0.88</v>
      </c>
      <c r="D1531" s="2">
        <v>0.88</v>
      </c>
      <c r="E1531" s="2">
        <v>1054</v>
      </c>
      <c r="F1531" s="2">
        <v>0.86599999999999999</v>
      </c>
      <c r="G1531" s="2">
        <v>912.76400000000001</v>
      </c>
      <c r="H1531" s="15">
        <f t="shared" si="23"/>
        <v>0</v>
      </c>
    </row>
    <row r="1532" spans="1:8" ht="13.5" x14ac:dyDescent="0.25">
      <c r="A1532" s="11"/>
      <c r="B1532" s="10">
        <v>44540</v>
      </c>
      <c r="C1532" s="2">
        <v>0.87</v>
      </c>
      <c r="D1532" s="2">
        <v>0.87</v>
      </c>
      <c r="E1532" s="2">
        <v>2031</v>
      </c>
      <c r="F1532" s="2">
        <v>0.86399999999999999</v>
      </c>
      <c r="G1532" s="2">
        <v>1754.7840000000001</v>
      </c>
      <c r="H1532" s="15">
        <f t="shared" si="23"/>
        <v>-1.1363636363636374E-2</v>
      </c>
    </row>
    <row r="1533" spans="1:8" ht="13.5" x14ac:dyDescent="0.25">
      <c r="A1533" s="11"/>
      <c r="B1533" s="10">
        <v>44543</v>
      </c>
      <c r="C1533" s="2">
        <v>0.88</v>
      </c>
      <c r="D1533" s="2">
        <v>0.88</v>
      </c>
      <c r="E1533" s="2">
        <v>11999</v>
      </c>
      <c r="F1533" s="2">
        <v>0.85299999999999998</v>
      </c>
      <c r="G1533" s="2">
        <v>10235.147000000001</v>
      </c>
      <c r="H1533" s="15">
        <f t="shared" si="23"/>
        <v>1.1494252873563229E-2</v>
      </c>
    </row>
    <row r="1534" spans="1:8" ht="13.5" x14ac:dyDescent="0.25">
      <c r="A1534" s="11"/>
      <c r="B1534" s="10">
        <v>44544</v>
      </c>
      <c r="C1534" s="2">
        <v>0.87</v>
      </c>
      <c r="D1534" s="2">
        <v>0.87</v>
      </c>
      <c r="E1534" s="2">
        <v>7482</v>
      </c>
      <c r="F1534" s="2">
        <v>0.85699999999999998</v>
      </c>
      <c r="G1534" s="2">
        <v>6412.0739999999996</v>
      </c>
      <c r="H1534" s="15">
        <f t="shared" si="23"/>
        <v>-1.1363636363636374E-2</v>
      </c>
    </row>
    <row r="1535" spans="1:8" ht="13.5" x14ac:dyDescent="0.25">
      <c r="A1535" s="11"/>
      <c r="B1535" s="10">
        <v>44545</v>
      </c>
      <c r="C1535" s="2">
        <v>0.87</v>
      </c>
      <c r="D1535" s="2">
        <v>0.87</v>
      </c>
      <c r="E1535" s="2">
        <v>37982</v>
      </c>
      <c r="F1535" s="2">
        <v>0.86499999999999999</v>
      </c>
      <c r="G1535" s="2">
        <v>32854.43</v>
      </c>
      <c r="H1535" s="15">
        <f t="shared" si="23"/>
        <v>0</v>
      </c>
    </row>
    <row r="1536" spans="1:8" ht="13.5" x14ac:dyDescent="0.25">
      <c r="A1536" s="11"/>
      <c r="B1536" s="10">
        <v>44546</v>
      </c>
      <c r="C1536" s="2">
        <v>0.87</v>
      </c>
      <c r="D1536" s="2">
        <v>0.87</v>
      </c>
      <c r="E1536" s="2">
        <v>4684</v>
      </c>
      <c r="F1536" s="2">
        <v>0.86</v>
      </c>
      <c r="G1536" s="2">
        <v>4028.24</v>
      </c>
      <c r="H1536" s="15">
        <f t="shared" si="23"/>
        <v>0</v>
      </c>
    </row>
    <row r="1537" spans="1:8" ht="13.5" x14ac:dyDescent="0.25">
      <c r="A1537" s="11"/>
      <c r="B1537" s="10">
        <v>44550</v>
      </c>
      <c r="C1537" s="2">
        <v>0.87</v>
      </c>
      <c r="D1537" s="2">
        <v>0.87</v>
      </c>
      <c r="E1537" s="2">
        <v>1726</v>
      </c>
      <c r="F1537" s="2">
        <v>0.85499999999999998</v>
      </c>
      <c r="G1537" s="2">
        <v>1475.73</v>
      </c>
      <c r="H1537" s="15">
        <f t="shared" si="23"/>
        <v>0</v>
      </c>
    </row>
    <row r="1538" spans="1:8" ht="13.5" x14ac:dyDescent="0.25">
      <c r="A1538" s="11"/>
      <c r="B1538" s="10">
        <v>44551</v>
      </c>
      <c r="C1538" s="2">
        <v>0.85</v>
      </c>
      <c r="D1538" s="2">
        <v>0.85</v>
      </c>
      <c r="E1538" s="2">
        <v>10438</v>
      </c>
      <c r="F1538" s="2">
        <v>0.85599999999999998</v>
      </c>
      <c r="G1538" s="2">
        <v>8934.9279999999999</v>
      </c>
      <c r="H1538" s="15">
        <f t="shared" si="23"/>
        <v>-2.2988505747126457E-2</v>
      </c>
    </row>
    <row r="1539" spans="1:8" ht="13.5" x14ac:dyDescent="0.25">
      <c r="A1539" s="11"/>
      <c r="B1539" s="10">
        <v>44552</v>
      </c>
      <c r="C1539" s="2">
        <v>0.84</v>
      </c>
      <c r="D1539" s="2">
        <v>0.84</v>
      </c>
      <c r="E1539" s="2">
        <v>37690</v>
      </c>
      <c r="F1539" s="2">
        <v>0.85099999999999998</v>
      </c>
      <c r="G1539" s="2">
        <v>32074.19</v>
      </c>
      <c r="H1539" s="15">
        <f t="shared" si="23"/>
        <v>-1.1764705882352951E-2</v>
      </c>
    </row>
    <row r="1540" spans="1:8" ht="13.5" x14ac:dyDescent="0.25">
      <c r="A1540" s="11"/>
      <c r="B1540" s="10">
        <v>44553</v>
      </c>
      <c r="C1540" s="2">
        <v>0.84</v>
      </c>
      <c r="D1540" s="2">
        <v>0.84</v>
      </c>
      <c r="E1540" s="2">
        <v>4002</v>
      </c>
      <c r="F1540" s="2">
        <v>0.84499999999999997</v>
      </c>
      <c r="G1540" s="2">
        <v>3381.69</v>
      </c>
      <c r="H1540" s="15">
        <f t="shared" si="23"/>
        <v>0</v>
      </c>
    </row>
    <row r="1541" spans="1:8" ht="13.5" x14ac:dyDescent="0.25">
      <c r="A1541" s="11"/>
      <c r="B1541" s="10">
        <v>44554</v>
      </c>
      <c r="C1541" s="2">
        <v>0.83</v>
      </c>
      <c r="D1541" s="2">
        <v>0.83</v>
      </c>
      <c r="E1541" s="2">
        <v>18779</v>
      </c>
      <c r="F1541" s="2">
        <v>0.83</v>
      </c>
      <c r="G1541" s="2">
        <v>15586.57</v>
      </c>
      <c r="H1541" s="15">
        <f t="shared" si="23"/>
        <v>-1.1904761904761916E-2</v>
      </c>
    </row>
    <row r="1542" spans="1:8" ht="13.5" x14ac:dyDescent="0.25">
      <c r="A1542" s="11"/>
      <c r="B1542" s="10">
        <v>44557</v>
      </c>
      <c r="C1542" s="2">
        <v>0.82</v>
      </c>
      <c r="D1542" s="2">
        <v>0.82</v>
      </c>
      <c r="E1542" s="2">
        <v>12827</v>
      </c>
      <c r="F1542" s="2">
        <v>0.82199999999999995</v>
      </c>
      <c r="G1542" s="2">
        <v>10543.794</v>
      </c>
      <c r="H1542" s="15">
        <f t="shared" si="23"/>
        <v>-1.2048192771084348E-2</v>
      </c>
    </row>
    <row r="1543" spans="1:8" ht="13.5" x14ac:dyDescent="0.25">
      <c r="A1543" s="11"/>
      <c r="B1543" s="10">
        <v>44558</v>
      </c>
      <c r="C1543" s="2">
        <v>0.8</v>
      </c>
      <c r="D1543" s="2">
        <v>0.8</v>
      </c>
      <c r="E1543" s="2">
        <v>28273</v>
      </c>
      <c r="F1543" s="2">
        <v>0.80800000000000005</v>
      </c>
      <c r="G1543" s="2">
        <v>22844.583999999999</v>
      </c>
      <c r="H1543" s="15">
        <f t="shared" ref="H1543:H1606" si="24">(D1543-D1542)/D1542</f>
        <v>-2.4390243902438911E-2</v>
      </c>
    </row>
    <row r="1544" spans="1:8" ht="13.5" x14ac:dyDescent="0.25">
      <c r="A1544" s="11"/>
      <c r="B1544" s="10">
        <v>44559</v>
      </c>
      <c r="C1544" s="2">
        <v>0.84</v>
      </c>
      <c r="D1544" s="2">
        <v>0.84</v>
      </c>
      <c r="E1544" s="2">
        <v>5489</v>
      </c>
      <c r="F1544" s="2">
        <v>0.82899999999999996</v>
      </c>
      <c r="G1544" s="2">
        <v>4550.3810000000003</v>
      </c>
      <c r="H1544" s="15">
        <f t="shared" si="24"/>
        <v>4.9999999999999906E-2</v>
      </c>
    </row>
    <row r="1545" spans="1:8" ht="13.5" x14ac:dyDescent="0.25">
      <c r="A1545" s="11"/>
      <c r="B1545" s="10">
        <v>44560</v>
      </c>
      <c r="C1545" s="2">
        <v>0.84</v>
      </c>
      <c r="D1545" s="2">
        <v>0.84</v>
      </c>
      <c r="E1545" s="2">
        <v>5554</v>
      </c>
      <c r="F1545" s="2">
        <v>0.84599999999999997</v>
      </c>
      <c r="G1545" s="2">
        <v>4698.6840000000002</v>
      </c>
      <c r="H1545" s="15">
        <f t="shared" si="24"/>
        <v>0</v>
      </c>
    </row>
    <row r="1546" spans="1:8" ht="13.5" x14ac:dyDescent="0.25">
      <c r="A1546" s="11"/>
      <c r="B1546" s="10">
        <v>44561</v>
      </c>
      <c r="C1546" s="2">
        <v>0.85</v>
      </c>
      <c r="D1546" s="2">
        <v>0.85</v>
      </c>
      <c r="E1546" s="2">
        <v>3612</v>
      </c>
      <c r="F1546" s="2">
        <v>0.84</v>
      </c>
      <c r="G1546" s="2">
        <v>3034.08</v>
      </c>
      <c r="H1546" s="15">
        <f t="shared" si="24"/>
        <v>1.1904761904761916E-2</v>
      </c>
    </row>
    <row r="1547" spans="1:8" ht="13.5" x14ac:dyDescent="0.25">
      <c r="A1547" s="11"/>
      <c r="B1547" s="10">
        <v>44564</v>
      </c>
      <c r="C1547" s="2">
        <v>0.85</v>
      </c>
      <c r="D1547" s="2">
        <v>0.85</v>
      </c>
      <c r="E1547" s="2">
        <v>30654</v>
      </c>
      <c r="F1547" s="2">
        <v>0.83799999999999997</v>
      </c>
      <c r="G1547" s="2">
        <v>25688.052</v>
      </c>
      <c r="H1547" s="15">
        <f t="shared" si="24"/>
        <v>0</v>
      </c>
    </row>
    <row r="1548" spans="1:8" ht="13.5" x14ac:dyDescent="0.25">
      <c r="A1548" s="11"/>
      <c r="B1548" s="10">
        <v>44565</v>
      </c>
      <c r="C1548" s="2">
        <v>0.85</v>
      </c>
      <c r="D1548" s="2">
        <v>0.85</v>
      </c>
      <c r="E1548" s="2">
        <v>39657</v>
      </c>
      <c r="F1548" s="2">
        <v>0.84</v>
      </c>
      <c r="G1548" s="2">
        <v>33311.879999999997</v>
      </c>
      <c r="H1548" s="15">
        <f t="shared" si="24"/>
        <v>0</v>
      </c>
    </row>
    <row r="1549" spans="1:8" ht="13.5" x14ac:dyDescent="0.25">
      <c r="A1549" s="11"/>
      <c r="B1549" s="10">
        <v>44566</v>
      </c>
      <c r="C1549" s="2">
        <v>0.84</v>
      </c>
      <c r="D1549" s="2">
        <v>0.84</v>
      </c>
      <c r="E1549" s="2">
        <v>41291</v>
      </c>
      <c r="F1549" s="2">
        <v>0.84199999999999997</v>
      </c>
      <c r="G1549" s="2">
        <v>34767.021999999997</v>
      </c>
      <c r="H1549" s="15">
        <f t="shared" si="24"/>
        <v>-1.1764705882352951E-2</v>
      </c>
    </row>
    <row r="1550" spans="1:8" ht="13.5" x14ac:dyDescent="0.25">
      <c r="A1550" s="11"/>
      <c r="B1550" s="10">
        <v>44567</v>
      </c>
      <c r="C1550" s="2">
        <v>0.85</v>
      </c>
      <c r="D1550" s="2">
        <v>0.85</v>
      </c>
      <c r="E1550" s="2">
        <v>41713</v>
      </c>
      <c r="F1550" s="2">
        <v>0.84299999999999997</v>
      </c>
      <c r="G1550" s="2">
        <v>35164.059000000001</v>
      </c>
      <c r="H1550" s="15">
        <f t="shared" si="24"/>
        <v>1.1904761904761916E-2</v>
      </c>
    </row>
    <row r="1551" spans="1:8" ht="13.5" x14ac:dyDescent="0.25">
      <c r="A1551" s="11"/>
      <c r="B1551" s="10">
        <v>44568</v>
      </c>
      <c r="C1551" s="2">
        <v>0.88</v>
      </c>
      <c r="D1551" s="2">
        <v>0.88</v>
      </c>
      <c r="E1551" s="2">
        <v>124645</v>
      </c>
      <c r="F1551" s="2">
        <v>0.85299999999999998</v>
      </c>
      <c r="G1551" s="2">
        <v>106322.185</v>
      </c>
      <c r="H1551" s="15">
        <f t="shared" si="24"/>
        <v>3.5294117647058858E-2</v>
      </c>
    </row>
    <row r="1552" spans="1:8" ht="13.5" x14ac:dyDescent="0.25">
      <c r="A1552" s="11"/>
      <c r="B1552" s="10">
        <v>44571</v>
      </c>
      <c r="C1552" s="2">
        <v>0.88</v>
      </c>
      <c r="D1552" s="2">
        <v>0.88</v>
      </c>
      <c r="E1552" s="2">
        <v>22510</v>
      </c>
      <c r="F1552" s="2">
        <v>0.874</v>
      </c>
      <c r="G1552" s="2">
        <v>19673.740000000002</v>
      </c>
      <c r="H1552" s="15">
        <f t="shared" si="24"/>
        <v>0</v>
      </c>
    </row>
    <row r="1553" spans="1:8" ht="13.5" x14ac:dyDescent="0.25">
      <c r="A1553" s="11"/>
      <c r="B1553" s="10">
        <v>44572</v>
      </c>
      <c r="C1553" s="2">
        <v>0.87</v>
      </c>
      <c r="D1553" s="2">
        <v>0.87</v>
      </c>
      <c r="E1553" s="2">
        <v>9008</v>
      </c>
      <c r="F1553" s="2">
        <v>0.86799999999999999</v>
      </c>
      <c r="G1553" s="2">
        <v>7818.9440000000004</v>
      </c>
      <c r="H1553" s="15">
        <f t="shared" si="24"/>
        <v>-1.1363636363636374E-2</v>
      </c>
    </row>
    <row r="1554" spans="1:8" ht="13.5" x14ac:dyDescent="0.25">
      <c r="A1554" s="11"/>
      <c r="B1554" s="10">
        <v>44573</v>
      </c>
      <c r="C1554" s="2">
        <v>0.85</v>
      </c>
      <c r="D1554" s="2">
        <v>0.85</v>
      </c>
      <c r="E1554" s="2">
        <v>31036</v>
      </c>
      <c r="F1554" s="2">
        <v>0.85399999999999998</v>
      </c>
      <c r="G1554" s="2">
        <v>26504.743999999999</v>
      </c>
      <c r="H1554" s="15">
        <f t="shared" si="24"/>
        <v>-2.2988505747126457E-2</v>
      </c>
    </row>
    <row r="1555" spans="1:8" ht="13.5" x14ac:dyDescent="0.25">
      <c r="A1555" s="11"/>
      <c r="B1555" s="10">
        <v>44574</v>
      </c>
      <c r="C1555" s="2">
        <v>0.86</v>
      </c>
      <c r="D1555" s="2">
        <v>0.86</v>
      </c>
      <c r="E1555" s="2">
        <v>6503</v>
      </c>
      <c r="F1555" s="2">
        <v>0.84099999999999997</v>
      </c>
      <c r="G1555" s="2">
        <v>5469.0230000000001</v>
      </c>
      <c r="H1555" s="15">
        <f t="shared" si="24"/>
        <v>1.1764705882352951E-2</v>
      </c>
    </row>
    <row r="1556" spans="1:8" ht="13.5" x14ac:dyDescent="0.25">
      <c r="A1556" s="11"/>
      <c r="B1556" s="10">
        <v>44575</v>
      </c>
      <c r="C1556" s="2">
        <v>0.85</v>
      </c>
      <c r="D1556" s="2">
        <v>0.85</v>
      </c>
      <c r="E1556" s="2">
        <v>3158</v>
      </c>
      <c r="F1556" s="2">
        <v>0.84899999999999998</v>
      </c>
      <c r="G1556" s="2">
        <v>2681.1419999999998</v>
      </c>
      <c r="H1556" s="15">
        <f t="shared" si="24"/>
        <v>-1.1627906976744196E-2</v>
      </c>
    </row>
    <row r="1557" spans="1:8" ht="13.5" x14ac:dyDescent="0.25">
      <c r="A1557" s="11"/>
      <c r="B1557" s="10">
        <v>44578</v>
      </c>
      <c r="C1557" s="2">
        <v>0.85</v>
      </c>
      <c r="D1557" s="2">
        <v>0.85</v>
      </c>
      <c r="E1557" s="2">
        <v>3383</v>
      </c>
      <c r="F1557" s="2">
        <v>0.85</v>
      </c>
      <c r="G1557" s="2">
        <v>2875.55</v>
      </c>
      <c r="H1557" s="15">
        <f t="shared" si="24"/>
        <v>0</v>
      </c>
    </row>
    <row r="1558" spans="1:8" ht="13.5" x14ac:dyDescent="0.25">
      <c r="A1558" s="11"/>
      <c r="B1558" s="10">
        <v>44579</v>
      </c>
      <c r="C1558" s="2">
        <v>0.86</v>
      </c>
      <c r="D1558" s="2">
        <v>0.86</v>
      </c>
      <c r="E1558" s="2">
        <v>11800</v>
      </c>
      <c r="F1558" s="2">
        <v>0.85399999999999998</v>
      </c>
      <c r="G1558" s="2">
        <v>10077.200000000001</v>
      </c>
      <c r="H1558" s="15">
        <f t="shared" si="24"/>
        <v>1.1764705882352951E-2</v>
      </c>
    </row>
    <row r="1559" spans="1:8" ht="13.5" x14ac:dyDescent="0.25">
      <c r="A1559" s="11"/>
      <c r="B1559" s="10">
        <v>44580</v>
      </c>
      <c r="C1559" s="2">
        <v>0.86</v>
      </c>
      <c r="D1559" s="2">
        <v>0.86</v>
      </c>
      <c r="E1559" s="2">
        <v>7103</v>
      </c>
      <c r="F1559" s="2">
        <v>0.85799999999999998</v>
      </c>
      <c r="G1559" s="2">
        <v>6094.3739999999998</v>
      </c>
      <c r="H1559" s="15">
        <f t="shared" si="24"/>
        <v>0</v>
      </c>
    </row>
    <row r="1560" spans="1:8" ht="13.5" x14ac:dyDescent="0.25">
      <c r="A1560" s="11"/>
      <c r="B1560" s="10">
        <v>44581</v>
      </c>
      <c r="C1560" s="2">
        <v>0.86</v>
      </c>
      <c r="D1560" s="2">
        <v>0.86</v>
      </c>
      <c r="E1560" s="2">
        <v>6001</v>
      </c>
      <c r="F1560" s="2">
        <v>0.85299999999999998</v>
      </c>
      <c r="G1560" s="2">
        <v>5118.8530000000001</v>
      </c>
      <c r="H1560" s="15">
        <f t="shared" si="24"/>
        <v>0</v>
      </c>
    </row>
    <row r="1561" spans="1:8" ht="13.5" x14ac:dyDescent="0.25">
      <c r="A1561" s="11"/>
      <c r="B1561" s="10">
        <v>44582</v>
      </c>
      <c r="C1561" s="2">
        <v>0.86</v>
      </c>
      <c r="D1561" s="2">
        <v>0.86</v>
      </c>
      <c r="E1561" s="2">
        <v>12477</v>
      </c>
      <c r="F1561" s="2">
        <v>0.86299999999999999</v>
      </c>
      <c r="G1561" s="2">
        <v>10767.651</v>
      </c>
      <c r="H1561" s="15">
        <f t="shared" si="24"/>
        <v>0</v>
      </c>
    </row>
    <row r="1562" spans="1:8" ht="13.5" x14ac:dyDescent="0.25">
      <c r="A1562" s="11"/>
      <c r="B1562" s="10">
        <v>44585</v>
      </c>
      <c r="C1562" s="2">
        <v>0.86</v>
      </c>
      <c r="D1562" s="2">
        <v>0.86</v>
      </c>
      <c r="E1562" s="2">
        <v>3803</v>
      </c>
      <c r="F1562" s="2">
        <v>0.85</v>
      </c>
      <c r="G1562" s="2">
        <v>3232.55</v>
      </c>
      <c r="H1562" s="15">
        <f t="shared" si="24"/>
        <v>0</v>
      </c>
    </row>
    <row r="1563" spans="1:8" ht="13.5" x14ac:dyDescent="0.25">
      <c r="A1563" s="11"/>
      <c r="B1563" s="10">
        <v>44586</v>
      </c>
      <c r="C1563" s="2">
        <v>0.86</v>
      </c>
      <c r="D1563" s="2">
        <v>0.86</v>
      </c>
      <c r="E1563" s="2">
        <v>3585</v>
      </c>
      <c r="F1563" s="2">
        <v>0.85199999999999998</v>
      </c>
      <c r="G1563" s="2">
        <v>3054.42</v>
      </c>
      <c r="H1563" s="15">
        <f t="shared" si="24"/>
        <v>0</v>
      </c>
    </row>
    <row r="1564" spans="1:8" ht="13.5" x14ac:dyDescent="0.25">
      <c r="A1564" s="11"/>
      <c r="B1564" s="10">
        <v>44587</v>
      </c>
      <c r="C1564" s="2">
        <v>0.86</v>
      </c>
      <c r="D1564" s="2">
        <v>0.86</v>
      </c>
      <c r="E1564" s="2">
        <v>22518</v>
      </c>
      <c r="F1564" s="2">
        <v>0.85699999999999998</v>
      </c>
      <c r="G1564" s="2">
        <v>19297.925999999999</v>
      </c>
      <c r="H1564" s="15">
        <f t="shared" si="24"/>
        <v>0</v>
      </c>
    </row>
    <row r="1565" spans="1:8" ht="13.5" x14ac:dyDescent="0.25">
      <c r="A1565" s="11"/>
      <c r="B1565" s="10">
        <v>44588</v>
      </c>
      <c r="C1565" s="2">
        <v>0.87</v>
      </c>
      <c r="D1565" s="2">
        <v>0.87</v>
      </c>
      <c r="E1565" s="2">
        <v>17965</v>
      </c>
      <c r="F1565" s="2">
        <v>0.85699999999999998</v>
      </c>
      <c r="G1565" s="2">
        <v>15396.004999999999</v>
      </c>
      <c r="H1565" s="15">
        <f t="shared" si="24"/>
        <v>1.1627906976744196E-2</v>
      </c>
    </row>
    <row r="1566" spans="1:8" ht="13.5" x14ac:dyDescent="0.25">
      <c r="A1566" s="11"/>
      <c r="B1566" s="10">
        <v>44589</v>
      </c>
      <c r="C1566" s="2">
        <v>0.87</v>
      </c>
      <c r="D1566" s="2">
        <v>0.87</v>
      </c>
      <c r="E1566" s="2">
        <v>35508</v>
      </c>
      <c r="F1566" s="2">
        <v>0.86399999999999999</v>
      </c>
      <c r="G1566" s="2">
        <v>30678.912</v>
      </c>
      <c r="H1566" s="15">
        <f t="shared" si="24"/>
        <v>0</v>
      </c>
    </row>
    <row r="1567" spans="1:8" ht="13.5" x14ac:dyDescent="0.25">
      <c r="A1567" s="11"/>
      <c r="B1567" s="10">
        <v>44592</v>
      </c>
      <c r="C1567" s="2">
        <v>0.84</v>
      </c>
      <c r="D1567" s="2">
        <v>0.84</v>
      </c>
      <c r="E1567" s="2">
        <v>17241</v>
      </c>
      <c r="F1567" s="2">
        <v>0.85</v>
      </c>
      <c r="G1567" s="2">
        <v>14654.85</v>
      </c>
      <c r="H1567" s="15">
        <f t="shared" si="24"/>
        <v>-3.4482758620689689E-2</v>
      </c>
    </row>
    <row r="1568" spans="1:8" ht="13.5" x14ac:dyDescent="0.25">
      <c r="A1568" s="11"/>
      <c r="B1568" s="10">
        <v>44593</v>
      </c>
      <c r="C1568" s="2">
        <v>0.86</v>
      </c>
      <c r="D1568" s="2">
        <v>0.86</v>
      </c>
      <c r="E1568" s="2">
        <v>14975</v>
      </c>
      <c r="F1568" s="2">
        <v>0.86</v>
      </c>
      <c r="G1568" s="2">
        <v>12878.5</v>
      </c>
      <c r="H1568" s="15">
        <f t="shared" si="24"/>
        <v>2.3809523809523832E-2</v>
      </c>
    </row>
    <row r="1569" spans="1:8" ht="13.5" x14ac:dyDescent="0.25">
      <c r="A1569" s="11"/>
      <c r="B1569" s="10">
        <v>44594</v>
      </c>
      <c r="C1569" s="2">
        <v>0.91</v>
      </c>
      <c r="D1569" s="2">
        <v>0.91</v>
      </c>
      <c r="E1569" s="2">
        <v>72089</v>
      </c>
      <c r="F1569" s="2">
        <v>0.88400000000000001</v>
      </c>
      <c r="G1569" s="2">
        <v>63726.675999999999</v>
      </c>
      <c r="H1569" s="15">
        <f t="shared" si="24"/>
        <v>5.8139534883720985E-2</v>
      </c>
    </row>
    <row r="1570" spans="1:8" ht="13.5" x14ac:dyDescent="0.25">
      <c r="A1570" s="11"/>
      <c r="B1570" s="10">
        <v>44595</v>
      </c>
      <c r="C1570" s="2">
        <v>0.92</v>
      </c>
      <c r="D1570" s="2">
        <v>0.92</v>
      </c>
      <c r="E1570" s="2">
        <v>83159</v>
      </c>
      <c r="F1570" s="2">
        <v>0.92300000000000004</v>
      </c>
      <c r="G1570" s="2">
        <v>76755.756999999998</v>
      </c>
      <c r="H1570" s="15">
        <f t="shared" si="24"/>
        <v>1.0989010989010999E-2</v>
      </c>
    </row>
    <row r="1571" spans="1:8" ht="13.5" x14ac:dyDescent="0.25">
      <c r="A1571" s="11"/>
      <c r="B1571" s="10">
        <v>44596</v>
      </c>
      <c r="C1571" s="2">
        <v>0.87</v>
      </c>
      <c r="D1571" s="2">
        <v>0.87</v>
      </c>
      <c r="E1571" s="2">
        <v>27222</v>
      </c>
      <c r="F1571" s="2">
        <v>0.89100000000000001</v>
      </c>
      <c r="G1571" s="2">
        <v>24254.802</v>
      </c>
      <c r="H1571" s="15">
        <f t="shared" si="24"/>
        <v>-5.4347826086956569E-2</v>
      </c>
    </row>
    <row r="1572" spans="1:8" ht="13.5" x14ac:dyDescent="0.25">
      <c r="A1572" s="11"/>
      <c r="B1572" s="10">
        <v>44599</v>
      </c>
      <c r="C1572" s="2">
        <v>0.88</v>
      </c>
      <c r="D1572" s="2">
        <v>0.88</v>
      </c>
      <c r="E1572" s="2">
        <v>17030</v>
      </c>
      <c r="F1572" s="2">
        <v>0.85799999999999998</v>
      </c>
      <c r="G1572" s="2">
        <v>14611.74</v>
      </c>
      <c r="H1572" s="15">
        <f t="shared" si="24"/>
        <v>1.1494252873563229E-2</v>
      </c>
    </row>
    <row r="1573" spans="1:8" ht="13.5" x14ac:dyDescent="0.25">
      <c r="A1573" s="11"/>
      <c r="B1573" s="10">
        <v>44600</v>
      </c>
      <c r="C1573" s="2">
        <v>0.89</v>
      </c>
      <c r="D1573" s="2">
        <v>0.89</v>
      </c>
      <c r="E1573" s="2">
        <v>44991</v>
      </c>
      <c r="F1573" s="2">
        <v>0.876</v>
      </c>
      <c r="G1573" s="2">
        <v>39412.116000000002</v>
      </c>
      <c r="H1573" s="15">
        <f t="shared" si="24"/>
        <v>1.1363636363636374E-2</v>
      </c>
    </row>
    <row r="1574" spans="1:8" ht="13.5" x14ac:dyDescent="0.25">
      <c r="A1574" s="11"/>
      <c r="B1574" s="10">
        <v>44601</v>
      </c>
      <c r="C1574" s="2">
        <v>0.9</v>
      </c>
      <c r="D1574" s="2">
        <v>0.9</v>
      </c>
      <c r="E1574" s="2">
        <v>46966</v>
      </c>
      <c r="F1574" s="2">
        <v>0.9</v>
      </c>
      <c r="G1574" s="2">
        <v>42269.4</v>
      </c>
      <c r="H1574" s="15">
        <f t="shared" si="24"/>
        <v>1.1235955056179785E-2</v>
      </c>
    </row>
    <row r="1575" spans="1:8" ht="13.5" x14ac:dyDescent="0.25">
      <c r="A1575" s="11"/>
      <c r="B1575" s="10">
        <v>44602</v>
      </c>
      <c r="C1575" s="2">
        <v>0.88</v>
      </c>
      <c r="D1575" s="2">
        <v>0.88</v>
      </c>
      <c r="E1575" s="2">
        <v>12637</v>
      </c>
      <c r="F1575" s="2">
        <v>0.88800000000000001</v>
      </c>
      <c r="G1575" s="2">
        <v>11221.656000000001</v>
      </c>
      <c r="H1575" s="15">
        <f t="shared" si="24"/>
        <v>-2.222222222222224E-2</v>
      </c>
    </row>
    <row r="1576" spans="1:8" ht="13.5" x14ac:dyDescent="0.25">
      <c r="A1576" s="11"/>
      <c r="B1576" s="10">
        <v>44603</v>
      </c>
      <c r="C1576" s="2">
        <v>0.89</v>
      </c>
      <c r="D1576" s="2">
        <v>0.89</v>
      </c>
      <c r="E1576" s="2">
        <v>3621</v>
      </c>
      <c r="F1576" s="2">
        <v>0.871</v>
      </c>
      <c r="G1576" s="2">
        <v>3153.8910000000001</v>
      </c>
      <c r="H1576" s="15">
        <f t="shared" si="24"/>
        <v>1.1363636363636374E-2</v>
      </c>
    </row>
    <row r="1577" spans="1:8" ht="13.5" x14ac:dyDescent="0.25">
      <c r="A1577" s="11"/>
      <c r="B1577" s="10">
        <v>44606</v>
      </c>
      <c r="C1577" s="2">
        <v>0.87</v>
      </c>
      <c r="D1577" s="2">
        <v>0.87</v>
      </c>
      <c r="E1577" s="2">
        <v>16678</v>
      </c>
      <c r="F1577" s="2">
        <v>0.86599999999999999</v>
      </c>
      <c r="G1577" s="2">
        <v>14443.147999999999</v>
      </c>
      <c r="H1577" s="15">
        <f t="shared" si="24"/>
        <v>-2.2471910112359571E-2</v>
      </c>
    </row>
    <row r="1578" spans="1:8" ht="13.5" x14ac:dyDescent="0.25">
      <c r="A1578" s="11"/>
      <c r="B1578" s="10">
        <v>44607</v>
      </c>
      <c r="C1578" s="2">
        <v>0.87</v>
      </c>
      <c r="D1578" s="2">
        <v>0.87</v>
      </c>
      <c r="E1578" s="2">
        <v>8453</v>
      </c>
      <c r="F1578" s="2">
        <v>0.871</v>
      </c>
      <c r="G1578" s="2">
        <v>7362.5630000000001</v>
      </c>
      <c r="H1578" s="15">
        <f t="shared" si="24"/>
        <v>0</v>
      </c>
    </row>
    <row r="1579" spans="1:8" ht="13.5" x14ac:dyDescent="0.25">
      <c r="A1579" s="11"/>
      <c r="B1579" s="10">
        <v>44608</v>
      </c>
      <c r="C1579" s="2">
        <v>0.86</v>
      </c>
      <c r="D1579" s="2">
        <v>0.86</v>
      </c>
      <c r="E1579" s="2">
        <v>14597</v>
      </c>
      <c r="F1579" s="2">
        <v>0.878</v>
      </c>
      <c r="G1579" s="2">
        <v>12816.165999999999</v>
      </c>
      <c r="H1579" s="15">
        <f t="shared" si="24"/>
        <v>-1.1494252873563229E-2</v>
      </c>
    </row>
    <row r="1580" spans="1:8" ht="13.5" x14ac:dyDescent="0.25">
      <c r="A1580" s="11"/>
      <c r="B1580" s="10">
        <v>44609</v>
      </c>
      <c r="C1580" s="2">
        <v>0.89</v>
      </c>
      <c r="D1580" s="2">
        <v>0.89</v>
      </c>
      <c r="E1580" s="2">
        <v>12244</v>
      </c>
      <c r="F1580" s="2">
        <v>0.878</v>
      </c>
      <c r="G1580" s="2">
        <v>10750.232</v>
      </c>
      <c r="H1580" s="15">
        <f t="shared" si="24"/>
        <v>3.4883720930232592E-2</v>
      </c>
    </row>
    <row r="1581" spans="1:8" ht="13.5" x14ac:dyDescent="0.25">
      <c r="A1581" s="11"/>
      <c r="B1581" s="10">
        <v>44610</v>
      </c>
      <c r="C1581" s="2">
        <v>0.88</v>
      </c>
      <c r="D1581" s="2">
        <v>0.88</v>
      </c>
      <c r="E1581" s="2">
        <v>501</v>
      </c>
      <c r="F1581" s="2">
        <v>0.88</v>
      </c>
      <c r="G1581" s="2">
        <v>440.88</v>
      </c>
      <c r="H1581" s="15">
        <f t="shared" si="24"/>
        <v>-1.1235955056179785E-2</v>
      </c>
    </row>
    <row r="1582" spans="1:8" ht="13.5" x14ac:dyDescent="0.25">
      <c r="A1582" s="11"/>
      <c r="B1582" s="10">
        <v>44613</v>
      </c>
      <c r="C1582" s="2">
        <v>0.88</v>
      </c>
      <c r="D1582" s="2">
        <v>0.88</v>
      </c>
      <c r="E1582" s="2">
        <v>28213</v>
      </c>
      <c r="F1582" s="2">
        <v>0.86</v>
      </c>
      <c r="G1582" s="2">
        <v>24263.18</v>
      </c>
      <c r="H1582" s="15">
        <f t="shared" si="24"/>
        <v>0</v>
      </c>
    </row>
    <row r="1583" spans="1:8" ht="13.5" x14ac:dyDescent="0.25">
      <c r="A1583" s="11"/>
      <c r="B1583" s="10">
        <v>44614</v>
      </c>
      <c r="C1583" s="2">
        <v>0.89</v>
      </c>
      <c r="D1583" s="2">
        <v>0.89</v>
      </c>
      <c r="E1583" s="2">
        <v>270</v>
      </c>
      <c r="F1583" s="2">
        <v>0.88400000000000001</v>
      </c>
      <c r="G1583" s="2">
        <v>238.68</v>
      </c>
      <c r="H1583" s="15">
        <f t="shared" si="24"/>
        <v>1.1363636363636374E-2</v>
      </c>
    </row>
    <row r="1584" spans="1:8" ht="13.5" x14ac:dyDescent="0.25">
      <c r="A1584" s="11"/>
      <c r="B1584" s="10">
        <v>44615</v>
      </c>
      <c r="C1584" s="2">
        <v>0.87</v>
      </c>
      <c r="D1584" s="2">
        <v>0.87</v>
      </c>
      <c r="E1584" s="2">
        <v>4848</v>
      </c>
      <c r="F1584" s="2">
        <v>0.87</v>
      </c>
      <c r="G1584" s="2">
        <v>4217.76</v>
      </c>
      <c r="H1584" s="15">
        <f t="shared" si="24"/>
        <v>-2.2471910112359571E-2</v>
      </c>
    </row>
    <row r="1585" spans="1:8" ht="13.5" x14ac:dyDescent="0.25">
      <c r="A1585" s="11"/>
      <c r="B1585" s="10">
        <v>44616</v>
      </c>
      <c r="C1585" s="2">
        <v>0.87</v>
      </c>
      <c r="D1585" s="2">
        <v>0.87</v>
      </c>
      <c r="E1585" s="2">
        <v>23261</v>
      </c>
      <c r="F1585" s="2">
        <v>0.85</v>
      </c>
      <c r="G1585" s="2">
        <v>19771.849999999999</v>
      </c>
      <c r="H1585" s="15">
        <f t="shared" si="24"/>
        <v>0</v>
      </c>
    </row>
    <row r="1586" spans="1:8" ht="13.5" x14ac:dyDescent="0.25">
      <c r="A1586" s="11"/>
      <c r="B1586" s="10">
        <v>44617</v>
      </c>
      <c r="C1586" s="2">
        <v>0.87</v>
      </c>
      <c r="D1586" s="2">
        <v>0.87</v>
      </c>
      <c r="E1586" s="2">
        <v>14970</v>
      </c>
      <c r="F1586" s="2">
        <v>0.86799999999999999</v>
      </c>
      <c r="G1586" s="2">
        <v>12993.96</v>
      </c>
      <c r="H1586" s="15">
        <f t="shared" si="24"/>
        <v>0</v>
      </c>
    </row>
    <row r="1587" spans="1:8" ht="13.5" x14ac:dyDescent="0.25">
      <c r="A1587" s="11"/>
      <c r="B1587" s="10">
        <v>44620</v>
      </c>
      <c r="C1587" s="2">
        <v>0.85</v>
      </c>
      <c r="D1587" s="2">
        <v>0.85</v>
      </c>
      <c r="E1587" s="2">
        <v>10058</v>
      </c>
      <c r="F1587" s="2">
        <v>0.85499999999999998</v>
      </c>
      <c r="G1587" s="2">
        <v>8599.59</v>
      </c>
      <c r="H1587" s="15">
        <f t="shared" si="24"/>
        <v>-2.2988505747126457E-2</v>
      </c>
    </row>
    <row r="1588" spans="1:8" ht="13.5" x14ac:dyDescent="0.25">
      <c r="A1588" s="11"/>
      <c r="B1588" s="10">
        <v>44621</v>
      </c>
      <c r="C1588" s="2">
        <v>0.86</v>
      </c>
      <c r="D1588" s="2">
        <v>0.86</v>
      </c>
      <c r="E1588" s="2">
        <v>7000</v>
      </c>
      <c r="F1588" s="2">
        <v>0.86</v>
      </c>
      <c r="G1588" s="2">
        <v>6020</v>
      </c>
      <c r="H1588" s="15">
        <f t="shared" si="24"/>
        <v>1.1764705882352951E-2</v>
      </c>
    </row>
    <row r="1589" spans="1:8" ht="13.5" x14ac:dyDescent="0.25">
      <c r="A1589" s="11"/>
      <c r="B1589" s="10">
        <v>44622</v>
      </c>
      <c r="C1589" s="2">
        <v>0.87</v>
      </c>
      <c r="D1589" s="2">
        <v>0.87</v>
      </c>
      <c r="E1589" s="2">
        <v>2223</v>
      </c>
      <c r="F1589" s="2">
        <v>0.85899999999999999</v>
      </c>
      <c r="G1589" s="2">
        <v>1909.557</v>
      </c>
      <c r="H1589" s="15">
        <f t="shared" si="24"/>
        <v>1.1627906976744196E-2</v>
      </c>
    </row>
    <row r="1590" spans="1:8" ht="13.5" x14ac:dyDescent="0.25">
      <c r="A1590" s="11"/>
      <c r="B1590" s="10">
        <v>44623</v>
      </c>
      <c r="C1590" s="2">
        <v>0.85</v>
      </c>
      <c r="D1590" s="2">
        <v>0.85</v>
      </c>
      <c r="E1590" s="2">
        <v>16663</v>
      </c>
      <c r="F1590" s="2">
        <v>0.85299999999999998</v>
      </c>
      <c r="G1590" s="2">
        <v>14213.539000000001</v>
      </c>
      <c r="H1590" s="15">
        <f t="shared" si="24"/>
        <v>-2.2988505747126457E-2</v>
      </c>
    </row>
    <row r="1591" spans="1:8" ht="13.5" x14ac:dyDescent="0.25">
      <c r="A1591" s="11"/>
      <c r="B1591" s="10">
        <v>44624</v>
      </c>
      <c r="C1591" s="2">
        <v>0.86</v>
      </c>
      <c r="D1591" s="2">
        <v>0.86</v>
      </c>
      <c r="E1591" s="2">
        <v>2708</v>
      </c>
      <c r="F1591" s="2">
        <v>0.85199999999999998</v>
      </c>
      <c r="G1591" s="2">
        <v>2307.2159999999999</v>
      </c>
      <c r="H1591" s="15">
        <f t="shared" si="24"/>
        <v>1.1764705882352951E-2</v>
      </c>
    </row>
    <row r="1592" spans="1:8" ht="13.5" x14ac:dyDescent="0.25">
      <c r="A1592" s="11"/>
      <c r="B1592" s="10">
        <v>44627</v>
      </c>
      <c r="C1592" s="2">
        <v>0.86</v>
      </c>
      <c r="D1592" s="2">
        <v>0.86</v>
      </c>
      <c r="E1592" s="2">
        <v>650</v>
      </c>
      <c r="F1592" s="2">
        <v>0.85499999999999998</v>
      </c>
      <c r="G1592" s="2">
        <v>555.75</v>
      </c>
      <c r="H1592" s="15">
        <f t="shared" si="24"/>
        <v>0</v>
      </c>
    </row>
    <row r="1593" spans="1:8" ht="13.5" x14ac:dyDescent="0.25">
      <c r="A1593" s="11"/>
      <c r="B1593" s="10">
        <v>44628</v>
      </c>
      <c r="C1593" s="2">
        <v>0.86</v>
      </c>
      <c r="D1593" s="2">
        <v>0.86</v>
      </c>
      <c r="E1593" s="2">
        <v>2679</v>
      </c>
      <c r="F1593" s="2">
        <v>0.85099999999999998</v>
      </c>
      <c r="G1593" s="2">
        <v>2279.8290000000002</v>
      </c>
      <c r="H1593" s="15">
        <f t="shared" si="24"/>
        <v>0</v>
      </c>
    </row>
    <row r="1594" spans="1:8" ht="13.5" x14ac:dyDescent="0.25">
      <c r="A1594" s="11"/>
      <c r="B1594" s="10">
        <v>44629</v>
      </c>
      <c r="C1594" s="2">
        <v>0.87</v>
      </c>
      <c r="D1594" s="2">
        <v>0.87</v>
      </c>
      <c r="E1594" s="2">
        <v>4771</v>
      </c>
      <c r="F1594" s="2">
        <v>0.85399999999999998</v>
      </c>
      <c r="G1594" s="2">
        <v>4074.4340000000002</v>
      </c>
      <c r="H1594" s="15">
        <f t="shared" si="24"/>
        <v>1.1627906976744196E-2</v>
      </c>
    </row>
    <row r="1595" spans="1:8" ht="13.5" x14ac:dyDescent="0.25">
      <c r="A1595" s="11"/>
      <c r="B1595" s="10">
        <v>44630</v>
      </c>
      <c r="C1595" s="2">
        <v>0.87</v>
      </c>
      <c r="D1595" s="2">
        <v>0.87</v>
      </c>
      <c r="E1595" s="2">
        <v>3874</v>
      </c>
      <c r="F1595" s="2">
        <v>0.85499999999999998</v>
      </c>
      <c r="G1595" s="2">
        <v>3312.27</v>
      </c>
      <c r="H1595" s="15">
        <f t="shared" si="24"/>
        <v>0</v>
      </c>
    </row>
    <row r="1596" spans="1:8" ht="13.5" x14ac:dyDescent="0.25">
      <c r="A1596" s="11"/>
      <c r="B1596" s="10">
        <v>44631</v>
      </c>
      <c r="C1596" s="2">
        <v>0.87</v>
      </c>
      <c r="D1596" s="2">
        <v>0.87</v>
      </c>
      <c r="E1596" s="2">
        <v>1680</v>
      </c>
      <c r="F1596" s="2">
        <v>0.85599999999999998</v>
      </c>
      <c r="G1596" s="2">
        <v>1438.08</v>
      </c>
      <c r="H1596" s="15">
        <f t="shared" si="24"/>
        <v>0</v>
      </c>
    </row>
    <row r="1597" spans="1:8" ht="13.5" x14ac:dyDescent="0.25">
      <c r="A1597" s="11"/>
      <c r="B1597" s="10">
        <v>44634</v>
      </c>
      <c r="C1597" s="2">
        <v>0.87</v>
      </c>
      <c r="D1597" s="2">
        <v>0.87</v>
      </c>
      <c r="E1597" s="2">
        <v>4445</v>
      </c>
      <c r="F1597" s="2">
        <v>0.85</v>
      </c>
      <c r="G1597" s="2">
        <v>3778.25</v>
      </c>
      <c r="H1597" s="15">
        <f t="shared" si="24"/>
        <v>0</v>
      </c>
    </row>
    <row r="1598" spans="1:8" ht="13.5" x14ac:dyDescent="0.25">
      <c r="A1598" s="11"/>
      <c r="B1598" s="10">
        <v>44635</v>
      </c>
      <c r="C1598" s="2">
        <v>0.86</v>
      </c>
      <c r="D1598" s="2">
        <v>0.86</v>
      </c>
      <c r="E1598" s="2">
        <v>35540</v>
      </c>
      <c r="F1598" s="2">
        <v>0.85899999999999999</v>
      </c>
      <c r="G1598" s="2">
        <v>30528.86</v>
      </c>
      <c r="H1598" s="15">
        <f t="shared" si="24"/>
        <v>-1.1494252873563229E-2</v>
      </c>
    </row>
    <row r="1599" spans="1:8" ht="13.5" x14ac:dyDescent="0.25">
      <c r="A1599" s="11"/>
      <c r="B1599" s="10">
        <v>44636</v>
      </c>
      <c r="C1599" s="2">
        <v>0.85</v>
      </c>
      <c r="D1599" s="2">
        <v>0.85</v>
      </c>
      <c r="E1599" s="2">
        <v>31929</v>
      </c>
      <c r="F1599" s="2">
        <v>0.85</v>
      </c>
      <c r="G1599" s="2">
        <v>27139.65</v>
      </c>
      <c r="H1599" s="15">
        <f t="shared" si="24"/>
        <v>-1.1627906976744196E-2</v>
      </c>
    </row>
    <row r="1600" spans="1:8" ht="13.5" x14ac:dyDescent="0.25">
      <c r="A1600" s="11"/>
      <c r="B1600" s="10">
        <v>44637</v>
      </c>
      <c r="C1600" s="2">
        <v>0.86</v>
      </c>
      <c r="D1600" s="2">
        <v>0.86</v>
      </c>
      <c r="E1600" s="2">
        <v>1215</v>
      </c>
      <c r="F1600" s="2">
        <v>0.85</v>
      </c>
      <c r="G1600" s="2">
        <v>1032.75</v>
      </c>
      <c r="H1600" s="15">
        <f t="shared" si="24"/>
        <v>1.1764705882352951E-2</v>
      </c>
    </row>
    <row r="1601" spans="1:8" ht="13.5" x14ac:dyDescent="0.25">
      <c r="A1601" s="11"/>
      <c r="B1601" s="10">
        <v>44638</v>
      </c>
      <c r="C1601" s="2">
        <v>0.87</v>
      </c>
      <c r="D1601" s="2">
        <v>0.87</v>
      </c>
      <c r="E1601" s="2">
        <v>27750</v>
      </c>
      <c r="F1601" s="2">
        <v>0.86</v>
      </c>
      <c r="G1601" s="2">
        <v>23865</v>
      </c>
      <c r="H1601" s="15">
        <f t="shared" si="24"/>
        <v>1.1627906976744196E-2</v>
      </c>
    </row>
    <row r="1602" spans="1:8" ht="13.5" x14ac:dyDescent="0.25">
      <c r="A1602" s="11"/>
      <c r="B1602" s="10">
        <v>44641</v>
      </c>
      <c r="C1602" s="2">
        <v>0.86</v>
      </c>
      <c r="D1602" s="2">
        <v>0.86</v>
      </c>
      <c r="E1602" s="2">
        <v>11816</v>
      </c>
      <c r="F1602" s="2">
        <v>0.86099999999999999</v>
      </c>
      <c r="G1602" s="2">
        <v>10173.575999999999</v>
      </c>
      <c r="H1602" s="15">
        <f t="shared" si="24"/>
        <v>-1.1494252873563229E-2</v>
      </c>
    </row>
    <row r="1603" spans="1:8" ht="13.5" x14ac:dyDescent="0.25">
      <c r="A1603" s="11"/>
      <c r="B1603" s="10">
        <v>44642</v>
      </c>
      <c r="C1603" s="2">
        <v>0.87</v>
      </c>
      <c r="D1603" s="2">
        <v>0.87</v>
      </c>
      <c r="E1603" s="2">
        <v>19693</v>
      </c>
      <c r="F1603" s="2">
        <v>0.86399999999999999</v>
      </c>
      <c r="G1603" s="2">
        <v>17014.752</v>
      </c>
      <c r="H1603" s="15">
        <f t="shared" si="24"/>
        <v>1.1627906976744196E-2</v>
      </c>
    </row>
    <row r="1604" spans="1:8" ht="13.5" x14ac:dyDescent="0.25">
      <c r="A1604" s="11"/>
      <c r="B1604" s="10">
        <v>44643</v>
      </c>
      <c r="C1604" s="2">
        <v>0.87</v>
      </c>
      <c r="D1604" s="2">
        <v>0.87</v>
      </c>
      <c r="E1604" s="2">
        <v>39918</v>
      </c>
      <c r="F1604" s="2">
        <v>0.86599999999999999</v>
      </c>
      <c r="G1604" s="2">
        <v>34568.987999999998</v>
      </c>
      <c r="H1604" s="15">
        <f t="shared" si="24"/>
        <v>0</v>
      </c>
    </row>
    <row r="1605" spans="1:8" ht="13.5" x14ac:dyDescent="0.25">
      <c r="A1605" s="11"/>
      <c r="B1605" s="10">
        <v>44644</v>
      </c>
      <c r="C1605" s="2">
        <v>0.86</v>
      </c>
      <c r="D1605" s="2">
        <v>0.86</v>
      </c>
      <c r="E1605" s="2">
        <v>30623</v>
      </c>
      <c r="F1605" s="2">
        <v>0.86</v>
      </c>
      <c r="G1605" s="2">
        <v>26335.78</v>
      </c>
      <c r="H1605" s="15">
        <f t="shared" si="24"/>
        <v>-1.1494252873563229E-2</v>
      </c>
    </row>
    <row r="1606" spans="1:8" ht="13.5" x14ac:dyDescent="0.25">
      <c r="A1606" s="11"/>
      <c r="B1606" s="10">
        <v>44645</v>
      </c>
      <c r="C1606" s="2">
        <v>0.86</v>
      </c>
      <c r="D1606" s="2">
        <v>0.86</v>
      </c>
      <c r="E1606" s="2">
        <v>28778</v>
      </c>
      <c r="F1606" s="2">
        <v>0.86099999999999999</v>
      </c>
      <c r="G1606" s="2">
        <v>24777.858</v>
      </c>
      <c r="H1606" s="15">
        <f t="shared" si="24"/>
        <v>0</v>
      </c>
    </row>
    <row r="1607" spans="1:8" ht="13.5" x14ac:dyDescent="0.25">
      <c r="A1607" s="11"/>
      <c r="B1607" s="10">
        <v>44648</v>
      </c>
      <c r="C1607" s="2">
        <v>0.86</v>
      </c>
      <c r="D1607" s="2">
        <v>0.86</v>
      </c>
      <c r="E1607" s="2">
        <v>19277</v>
      </c>
      <c r="F1607" s="2">
        <v>0.85</v>
      </c>
      <c r="G1607" s="2">
        <v>16385.45</v>
      </c>
      <c r="H1607" s="15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0.85</v>
      </c>
      <c r="D1608" s="2">
        <v>0.85</v>
      </c>
      <c r="E1608" s="2">
        <v>7971</v>
      </c>
      <c r="F1608" s="2">
        <v>0.85299999999999998</v>
      </c>
      <c r="G1608" s="2">
        <v>6799.2629999999999</v>
      </c>
      <c r="H1608" s="15">
        <f t="shared" si="25"/>
        <v>-1.1627906976744196E-2</v>
      </c>
    </row>
    <row r="1609" spans="1:8" ht="13.5" x14ac:dyDescent="0.25">
      <c r="A1609" s="11"/>
      <c r="B1609" s="10">
        <v>44650</v>
      </c>
      <c r="C1609" s="2">
        <v>0.86</v>
      </c>
      <c r="D1609" s="2">
        <v>0.86</v>
      </c>
      <c r="E1609" s="2">
        <v>3044</v>
      </c>
      <c r="F1609" s="2">
        <v>0.85399999999999998</v>
      </c>
      <c r="G1609" s="2">
        <v>2599.576</v>
      </c>
      <c r="H1609" s="15">
        <f t="shared" si="25"/>
        <v>1.1764705882352951E-2</v>
      </c>
    </row>
    <row r="1610" spans="1:8" ht="13.5" x14ac:dyDescent="0.25">
      <c r="A1610" s="11"/>
      <c r="B1610" s="10">
        <v>44651</v>
      </c>
      <c r="C1610" s="2">
        <v>0.86</v>
      </c>
      <c r="D1610" s="2">
        <v>0.86</v>
      </c>
      <c r="E1610" s="2">
        <v>2429</v>
      </c>
      <c r="F1610" s="2">
        <v>0.85399999999999998</v>
      </c>
      <c r="G1610" s="2">
        <v>2074.366</v>
      </c>
      <c r="H1610" s="15">
        <f t="shared" si="25"/>
        <v>0</v>
      </c>
    </row>
    <row r="1611" spans="1:8" ht="13.5" x14ac:dyDescent="0.25">
      <c r="A1611" s="11"/>
      <c r="B1611" s="10">
        <v>44652</v>
      </c>
      <c r="C1611" s="2">
        <v>0.86</v>
      </c>
      <c r="D1611" s="2">
        <v>0.86</v>
      </c>
      <c r="E1611" s="2">
        <v>366</v>
      </c>
      <c r="F1611" s="2">
        <v>0.84699999999999998</v>
      </c>
      <c r="G1611" s="2">
        <v>310.00200000000001</v>
      </c>
      <c r="H1611" s="15">
        <f t="shared" si="25"/>
        <v>0</v>
      </c>
    </row>
    <row r="1612" spans="1:8" ht="13.5" x14ac:dyDescent="0.25">
      <c r="A1612" s="11"/>
      <c r="B1612" s="10">
        <v>44655</v>
      </c>
      <c r="C1612" s="2">
        <v>0.86</v>
      </c>
      <c r="D1612" s="2">
        <v>0.86</v>
      </c>
      <c r="E1612" s="2">
        <v>1458</v>
      </c>
      <c r="F1612" s="2">
        <v>0.85499999999999998</v>
      </c>
      <c r="G1612" s="2">
        <v>1246.5899999999999</v>
      </c>
      <c r="H1612" s="15">
        <f t="shared" si="25"/>
        <v>0</v>
      </c>
    </row>
    <row r="1613" spans="1:8" ht="13.5" x14ac:dyDescent="0.25">
      <c r="A1613" s="11"/>
      <c r="B1613" s="10">
        <v>44656</v>
      </c>
      <c r="C1613" s="2">
        <v>0.86</v>
      </c>
      <c r="D1613" s="2">
        <v>0.86</v>
      </c>
      <c r="E1613" s="2">
        <v>2050</v>
      </c>
      <c r="F1613" s="2">
        <v>0.85</v>
      </c>
      <c r="G1613" s="2">
        <v>1742.5</v>
      </c>
      <c r="H1613" s="15">
        <f t="shared" si="25"/>
        <v>0</v>
      </c>
    </row>
    <row r="1614" spans="1:8" ht="13.5" x14ac:dyDescent="0.25">
      <c r="A1614" s="11"/>
      <c r="B1614" s="10">
        <v>44657</v>
      </c>
      <c r="C1614" s="2">
        <v>0.86</v>
      </c>
      <c r="D1614" s="2">
        <v>0.86</v>
      </c>
      <c r="E1614" s="2">
        <v>11622</v>
      </c>
      <c r="F1614" s="2">
        <v>0.85099999999999998</v>
      </c>
      <c r="G1614" s="2">
        <v>9890.3220000000001</v>
      </c>
      <c r="H1614" s="15">
        <f t="shared" si="25"/>
        <v>0</v>
      </c>
    </row>
    <row r="1615" spans="1:8" ht="13.5" x14ac:dyDescent="0.25">
      <c r="A1615" s="11"/>
      <c r="B1615" s="10">
        <v>44658</v>
      </c>
      <c r="C1615" s="2">
        <v>0.86</v>
      </c>
      <c r="D1615" s="2">
        <v>0.86</v>
      </c>
      <c r="E1615" s="2">
        <v>664</v>
      </c>
      <c r="F1615" s="2">
        <v>0.86</v>
      </c>
      <c r="G1615" s="2">
        <v>571.04</v>
      </c>
      <c r="H1615" s="15">
        <f t="shared" si="25"/>
        <v>0</v>
      </c>
    </row>
    <row r="1616" spans="1:8" ht="13.5" x14ac:dyDescent="0.25">
      <c r="A1616" s="11"/>
      <c r="B1616" s="10">
        <v>44659</v>
      </c>
      <c r="C1616" s="2">
        <v>0.86</v>
      </c>
      <c r="D1616" s="2">
        <v>0.86</v>
      </c>
      <c r="E1616" s="2">
        <v>14184</v>
      </c>
      <c r="F1616" s="2">
        <v>0.84699999999999998</v>
      </c>
      <c r="G1616" s="2">
        <v>12013.848</v>
      </c>
      <c r="H1616" s="15">
        <f t="shared" si="25"/>
        <v>0</v>
      </c>
    </row>
    <row r="1617" spans="1:8" ht="13.5" x14ac:dyDescent="0.25">
      <c r="A1617" s="11"/>
      <c r="B1617" s="10">
        <v>44662</v>
      </c>
      <c r="C1617" s="2">
        <v>0.86</v>
      </c>
      <c r="D1617" s="2">
        <v>0.86</v>
      </c>
      <c r="E1617" s="2">
        <v>532</v>
      </c>
      <c r="F1617" s="2">
        <v>0.86</v>
      </c>
      <c r="G1617" s="2">
        <v>457.52</v>
      </c>
      <c r="H1617" s="15">
        <f t="shared" si="25"/>
        <v>0</v>
      </c>
    </row>
    <row r="1618" spans="1:8" ht="13.5" x14ac:dyDescent="0.25">
      <c r="A1618" s="11"/>
      <c r="B1618" s="10">
        <v>44663</v>
      </c>
      <c r="C1618" s="2">
        <v>0.86</v>
      </c>
      <c r="D1618" s="2">
        <v>0.86</v>
      </c>
      <c r="E1618" s="2">
        <v>11393</v>
      </c>
      <c r="F1618" s="2">
        <v>0.84199999999999997</v>
      </c>
      <c r="G1618" s="2">
        <v>9592.9060000000009</v>
      </c>
      <c r="H1618" s="15">
        <f t="shared" si="25"/>
        <v>0</v>
      </c>
    </row>
    <row r="1619" spans="1:8" ht="13.5" x14ac:dyDescent="0.25">
      <c r="A1619" s="11"/>
      <c r="B1619" s="10">
        <v>44664</v>
      </c>
      <c r="C1619" s="2">
        <v>0.86</v>
      </c>
      <c r="D1619" s="2">
        <v>0.86</v>
      </c>
      <c r="E1619" s="2">
        <v>6350</v>
      </c>
      <c r="F1619" s="2">
        <v>0.86</v>
      </c>
      <c r="G1619" s="2">
        <v>5461</v>
      </c>
      <c r="H1619" s="15">
        <f t="shared" si="25"/>
        <v>0</v>
      </c>
    </row>
    <row r="1620" spans="1:8" ht="13.5" x14ac:dyDescent="0.25">
      <c r="A1620" s="11"/>
      <c r="B1620" s="10">
        <v>44665</v>
      </c>
      <c r="C1620" s="2">
        <v>0.87</v>
      </c>
      <c r="D1620" s="2">
        <v>0.87</v>
      </c>
      <c r="E1620" s="2">
        <v>16779</v>
      </c>
      <c r="F1620" s="2">
        <v>0.86399999999999999</v>
      </c>
      <c r="G1620" s="2">
        <v>14497.056</v>
      </c>
      <c r="H1620" s="15">
        <f t="shared" si="25"/>
        <v>1.1627906976744196E-2</v>
      </c>
    </row>
    <row r="1621" spans="1:8" ht="13.5" x14ac:dyDescent="0.25">
      <c r="A1621" s="11"/>
      <c r="B1621" s="10">
        <v>44666</v>
      </c>
      <c r="C1621" s="2">
        <v>0.87</v>
      </c>
      <c r="D1621" s="2">
        <v>0.87</v>
      </c>
      <c r="E1621" s="2">
        <v>9505</v>
      </c>
      <c r="F1621" s="2">
        <v>0.86299999999999999</v>
      </c>
      <c r="G1621" s="2">
        <v>8202.8150000000005</v>
      </c>
      <c r="H1621" s="15">
        <f t="shared" si="25"/>
        <v>0</v>
      </c>
    </row>
    <row r="1622" spans="1:8" ht="13.5" x14ac:dyDescent="0.25">
      <c r="A1622" s="11"/>
      <c r="B1622" s="10">
        <v>44669</v>
      </c>
      <c r="C1622" s="2">
        <v>0.87</v>
      </c>
      <c r="D1622" s="2">
        <v>0.87</v>
      </c>
      <c r="E1622" s="2">
        <v>24305</v>
      </c>
      <c r="F1622" s="2">
        <v>0.85099999999999998</v>
      </c>
      <c r="G1622" s="2">
        <v>20683.555</v>
      </c>
      <c r="H1622" s="15">
        <f t="shared" si="25"/>
        <v>0</v>
      </c>
    </row>
    <row r="1623" spans="1:8" ht="13.5" x14ac:dyDescent="0.25">
      <c r="A1623" s="11"/>
      <c r="B1623" s="10">
        <v>44670</v>
      </c>
      <c r="C1623" s="2">
        <v>0.88</v>
      </c>
      <c r="D1623" s="2">
        <v>0.88</v>
      </c>
      <c r="E1623" s="2">
        <v>22514</v>
      </c>
      <c r="F1623" s="2">
        <v>0.87</v>
      </c>
      <c r="G1623" s="2">
        <v>19587.18</v>
      </c>
      <c r="H1623" s="15">
        <f t="shared" si="25"/>
        <v>1.1494252873563229E-2</v>
      </c>
    </row>
    <row r="1624" spans="1:8" ht="13.5" x14ac:dyDescent="0.25">
      <c r="A1624" s="11"/>
      <c r="B1624" s="10">
        <v>44671</v>
      </c>
      <c r="C1624" s="2">
        <v>0.88</v>
      </c>
      <c r="D1624" s="2">
        <v>0.88</v>
      </c>
      <c r="E1624" s="2">
        <v>7396</v>
      </c>
      <c r="F1624" s="2">
        <v>0.86099999999999999</v>
      </c>
      <c r="G1624" s="2">
        <v>6367.9560000000001</v>
      </c>
      <c r="H1624" s="15">
        <f t="shared" si="25"/>
        <v>0</v>
      </c>
    </row>
    <row r="1625" spans="1:8" ht="13.5" x14ac:dyDescent="0.25">
      <c r="A1625" s="11"/>
      <c r="B1625" s="10">
        <v>44672</v>
      </c>
      <c r="C1625" s="2">
        <v>0.88</v>
      </c>
      <c r="D1625" s="2">
        <v>0.88</v>
      </c>
      <c r="E1625" s="2">
        <v>10</v>
      </c>
      <c r="F1625" s="2">
        <v>0.88</v>
      </c>
      <c r="G1625" s="2">
        <v>8.8000000000000007</v>
      </c>
      <c r="H1625" s="15">
        <f t="shared" si="25"/>
        <v>0</v>
      </c>
    </row>
    <row r="1626" spans="1:8" ht="13.5" x14ac:dyDescent="0.25">
      <c r="A1626" s="11"/>
      <c r="B1626" s="10">
        <v>44673</v>
      </c>
      <c r="C1626" s="2">
        <v>0.87</v>
      </c>
      <c r="D1626" s="2">
        <v>0.87</v>
      </c>
      <c r="E1626" s="2">
        <v>22396</v>
      </c>
      <c r="F1626" s="2">
        <v>0.85099999999999998</v>
      </c>
      <c r="G1626" s="2">
        <v>19058.995999999999</v>
      </c>
      <c r="H1626" s="15">
        <f t="shared" si="25"/>
        <v>-1.1363636363636374E-2</v>
      </c>
    </row>
    <row r="1627" spans="1:8" ht="13.5" x14ac:dyDescent="0.25">
      <c r="A1627" s="11"/>
      <c r="B1627" s="10">
        <v>44676</v>
      </c>
      <c r="C1627" s="2">
        <v>0.86</v>
      </c>
      <c r="D1627" s="2">
        <v>0.86</v>
      </c>
      <c r="E1627" s="2">
        <v>7952</v>
      </c>
      <c r="F1627" s="2">
        <v>0.85299999999999998</v>
      </c>
      <c r="G1627" s="2">
        <v>6783.0559999999996</v>
      </c>
      <c r="H1627" s="15">
        <f t="shared" si="25"/>
        <v>-1.1494252873563229E-2</v>
      </c>
    </row>
    <row r="1628" spans="1:8" ht="13.5" x14ac:dyDescent="0.25">
      <c r="A1628" s="11"/>
      <c r="B1628" s="10">
        <v>44677</v>
      </c>
      <c r="C1628" s="2">
        <v>0.86</v>
      </c>
      <c r="D1628" s="2">
        <v>0.86</v>
      </c>
      <c r="E1628" s="2">
        <v>819</v>
      </c>
      <c r="F1628" s="2">
        <v>0.85099999999999998</v>
      </c>
      <c r="G1628" s="2">
        <v>696.96900000000005</v>
      </c>
      <c r="H1628" s="15">
        <f t="shared" si="25"/>
        <v>0</v>
      </c>
    </row>
    <row r="1629" spans="1:8" ht="13.5" x14ac:dyDescent="0.25">
      <c r="A1629" s="11"/>
      <c r="B1629" s="10">
        <v>44678</v>
      </c>
      <c r="C1629" s="2">
        <v>0.86</v>
      </c>
      <c r="D1629" s="2">
        <v>0.86</v>
      </c>
      <c r="E1629" s="2">
        <v>802</v>
      </c>
      <c r="F1629" s="2">
        <v>0.86</v>
      </c>
      <c r="G1629" s="2">
        <v>689.72</v>
      </c>
      <c r="H1629" s="15">
        <f t="shared" si="25"/>
        <v>0</v>
      </c>
    </row>
    <row r="1630" spans="1:8" ht="13.5" x14ac:dyDescent="0.25">
      <c r="A1630" s="11"/>
      <c r="B1630" s="10">
        <v>44679</v>
      </c>
      <c r="C1630" s="2">
        <v>0.87</v>
      </c>
      <c r="D1630" s="2">
        <v>0.87</v>
      </c>
      <c r="E1630" s="2">
        <v>34568</v>
      </c>
      <c r="F1630" s="2">
        <v>0.86</v>
      </c>
      <c r="G1630" s="2">
        <v>29728.48</v>
      </c>
      <c r="H1630" s="15">
        <f t="shared" si="25"/>
        <v>1.1627906976744196E-2</v>
      </c>
    </row>
    <row r="1631" spans="1:8" ht="13.5" x14ac:dyDescent="0.25">
      <c r="A1631" s="11"/>
      <c r="B1631" s="10">
        <v>44680</v>
      </c>
      <c r="C1631" s="2">
        <v>0.87</v>
      </c>
      <c r="D1631" s="2">
        <v>0.87</v>
      </c>
      <c r="E1631" s="2">
        <v>4250</v>
      </c>
      <c r="F1631" s="2">
        <v>0.86</v>
      </c>
      <c r="G1631" s="2">
        <v>3655</v>
      </c>
      <c r="H1631" s="15">
        <f t="shared" si="25"/>
        <v>0</v>
      </c>
    </row>
    <row r="1632" spans="1:8" ht="13.5" x14ac:dyDescent="0.25">
      <c r="A1632" s="11"/>
      <c r="B1632" s="10">
        <v>44685</v>
      </c>
      <c r="C1632" s="2">
        <v>0.86</v>
      </c>
      <c r="D1632" s="2">
        <v>0.86</v>
      </c>
      <c r="E1632" s="2">
        <v>1997</v>
      </c>
      <c r="F1632" s="2">
        <v>0.86</v>
      </c>
      <c r="G1632" s="2">
        <v>1717.42</v>
      </c>
      <c r="H1632" s="15">
        <f t="shared" si="25"/>
        <v>-1.1494252873563229E-2</v>
      </c>
    </row>
    <row r="1633" spans="1:8" ht="13.5" x14ac:dyDescent="0.25">
      <c r="A1633" s="11"/>
      <c r="B1633" s="10">
        <v>44686</v>
      </c>
      <c r="C1633" s="2">
        <v>0.85</v>
      </c>
      <c r="D1633" s="2">
        <v>0.85</v>
      </c>
      <c r="E1633" s="2">
        <v>3850</v>
      </c>
      <c r="F1633" s="2">
        <v>0.85</v>
      </c>
      <c r="G1633" s="2">
        <v>3272.5</v>
      </c>
      <c r="H1633" s="15">
        <f t="shared" si="25"/>
        <v>-1.1627906976744196E-2</v>
      </c>
    </row>
    <row r="1634" spans="1:8" ht="13.5" x14ac:dyDescent="0.25">
      <c r="A1634" s="11"/>
      <c r="B1634" s="10">
        <v>44687</v>
      </c>
      <c r="C1634" s="2">
        <v>0.84</v>
      </c>
      <c r="D1634" s="2">
        <v>0.84</v>
      </c>
      <c r="E1634" s="2">
        <v>45485</v>
      </c>
      <c r="F1634" s="2">
        <v>0.84</v>
      </c>
      <c r="G1634" s="2">
        <v>38207.4</v>
      </c>
      <c r="H1634" s="15">
        <f t="shared" si="25"/>
        <v>-1.1764705882352951E-2</v>
      </c>
    </row>
    <row r="1635" spans="1:8" ht="13.5" x14ac:dyDescent="0.25">
      <c r="A1635" s="11"/>
      <c r="B1635" s="10">
        <v>44690</v>
      </c>
      <c r="C1635" s="2">
        <v>0.85</v>
      </c>
      <c r="D1635" s="2">
        <v>0.85</v>
      </c>
      <c r="E1635" s="2">
        <v>61694</v>
      </c>
      <c r="F1635" s="2">
        <v>0.84</v>
      </c>
      <c r="G1635" s="2">
        <v>51822.96</v>
      </c>
      <c r="H1635" s="15">
        <f t="shared" si="25"/>
        <v>1.1904761904761916E-2</v>
      </c>
    </row>
    <row r="1636" spans="1:8" ht="13.5" x14ac:dyDescent="0.25">
      <c r="A1636" s="11"/>
      <c r="B1636" s="10">
        <v>44691</v>
      </c>
      <c r="C1636" s="2">
        <v>0.85</v>
      </c>
      <c r="D1636" s="2">
        <v>0.85</v>
      </c>
      <c r="E1636" s="2">
        <v>44060</v>
      </c>
      <c r="F1636" s="2">
        <v>0.83799999999999997</v>
      </c>
      <c r="G1636" s="2">
        <v>36922.28</v>
      </c>
      <c r="H1636" s="15">
        <f t="shared" si="25"/>
        <v>0</v>
      </c>
    </row>
    <row r="1637" spans="1:8" ht="13.5" x14ac:dyDescent="0.25">
      <c r="A1637" s="11"/>
      <c r="B1637" s="10">
        <v>44692</v>
      </c>
      <c r="C1637" s="2">
        <v>0.84</v>
      </c>
      <c r="D1637" s="2">
        <v>0.84</v>
      </c>
      <c r="E1637" s="2">
        <v>21673</v>
      </c>
      <c r="F1637" s="2">
        <v>0.83399999999999996</v>
      </c>
      <c r="G1637" s="2">
        <v>18075.281999999999</v>
      </c>
      <c r="H1637" s="15">
        <f t="shared" si="25"/>
        <v>-1.1764705882352951E-2</v>
      </c>
    </row>
    <row r="1638" spans="1:8" ht="13.5" x14ac:dyDescent="0.25">
      <c r="A1638" s="11"/>
      <c r="B1638" s="10">
        <v>44693</v>
      </c>
      <c r="C1638" s="2">
        <v>0.83</v>
      </c>
      <c r="D1638" s="2">
        <v>0.83</v>
      </c>
      <c r="E1638" s="2">
        <v>143243</v>
      </c>
      <c r="F1638" s="2">
        <v>0.83</v>
      </c>
      <c r="G1638" s="2">
        <v>118891.69</v>
      </c>
      <c r="H1638" s="15">
        <f t="shared" si="25"/>
        <v>-1.1904761904761916E-2</v>
      </c>
    </row>
    <row r="1639" spans="1:8" ht="13.5" x14ac:dyDescent="0.25">
      <c r="A1639" s="11"/>
      <c r="B1639" s="10">
        <v>44694</v>
      </c>
      <c r="C1639" s="2">
        <v>0.84</v>
      </c>
      <c r="D1639" s="2">
        <v>0.84</v>
      </c>
      <c r="E1639" s="2">
        <v>38777</v>
      </c>
      <c r="F1639" s="2">
        <v>0.82699999999999996</v>
      </c>
      <c r="G1639" s="2">
        <v>32068.579000000002</v>
      </c>
      <c r="H1639" s="15">
        <f t="shared" si="25"/>
        <v>1.2048192771084348E-2</v>
      </c>
    </row>
    <row r="1640" spans="1:8" ht="13.5" x14ac:dyDescent="0.25">
      <c r="A1640" s="11"/>
      <c r="B1640" s="10">
        <v>44697</v>
      </c>
      <c r="C1640" s="2">
        <v>0.84</v>
      </c>
      <c r="D1640" s="2">
        <v>0.84</v>
      </c>
      <c r="E1640" s="2">
        <v>65260</v>
      </c>
      <c r="F1640" s="2">
        <v>0.82899999999999996</v>
      </c>
      <c r="G1640" s="2">
        <v>54100.54</v>
      </c>
      <c r="H1640" s="15">
        <f t="shared" si="25"/>
        <v>0</v>
      </c>
    </row>
    <row r="1641" spans="1:8" ht="13.5" x14ac:dyDescent="0.25">
      <c r="A1641" s="11"/>
      <c r="B1641" s="10">
        <v>44698</v>
      </c>
      <c r="C1641" s="2">
        <v>0.83</v>
      </c>
      <c r="D1641" s="2">
        <v>0.83</v>
      </c>
      <c r="E1641" s="2">
        <v>44462</v>
      </c>
      <c r="F1641" s="2">
        <v>0.82599999999999996</v>
      </c>
      <c r="G1641" s="2">
        <v>36725.612000000001</v>
      </c>
      <c r="H1641" s="15">
        <f t="shared" si="25"/>
        <v>-1.1904761904761916E-2</v>
      </c>
    </row>
    <row r="1642" spans="1:8" ht="13.5" x14ac:dyDescent="0.25">
      <c r="A1642" s="11"/>
      <c r="B1642" s="10">
        <v>44699</v>
      </c>
      <c r="C1642" s="2">
        <v>0.82</v>
      </c>
      <c r="D1642" s="2">
        <v>0.82</v>
      </c>
      <c r="E1642" s="2">
        <v>23594</v>
      </c>
      <c r="F1642" s="2">
        <v>0.81200000000000006</v>
      </c>
      <c r="G1642" s="2">
        <v>19158.328000000001</v>
      </c>
      <c r="H1642" s="15">
        <f t="shared" si="25"/>
        <v>-1.2048192771084348E-2</v>
      </c>
    </row>
    <row r="1643" spans="1:8" ht="13.5" x14ac:dyDescent="0.25">
      <c r="A1643" s="11"/>
      <c r="B1643" s="10">
        <v>44700</v>
      </c>
      <c r="C1643" s="2">
        <v>0.83</v>
      </c>
      <c r="D1643" s="2">
        <v>0.83</v>
      </c>
      <c r="E1643" s="2">
        <v>215</v>
      </c>
      <c r="F1643" s="2">
        <v>0.83</v>
      </c>
      <c r="G1643" s="2">
        <v>178.45</v>
      </c>
      <c r="H1643" s="15">
        <f t="shared" si="25"/>
        <v>1.2195121951219523E-2</v>
      </c>
    </row>
    <row r="1644" spans="1:8" ht="13.5" x14ac:dyDescent="0.25">
      <c r="A1644" s="11"/>
      <c r="B1644" s="10">
        <v>44701</v>
      </c>
      <c r="C1644" s="2">
        <v>0.82</v>
      </c>
      <c r="D1644" s="2">
        <v>0.82</v>
      </c>
      <c r="E1644" s="2">
        <v>916</v>
      </c>
      <c r="F1644" s="2">
        <v>0.81</v>
      </c>
      <c r="G1644" s="2">
        <v>741.96</v>
      </c>
      <c r="H1644" s="15">
        <f t="shared" si="25"/>
        <v>-1.2048192771084348E-2</v>
      </c>
    </row>
    <row r="1645" spans="1:8" ht="13.5" x14ac:dyDescent="0.25">
      <c r="A1645" s="11"/>
      <c r="B1645" s="10">
        <v>44704</v>
      </c>
      <c r="C1645" s="2">
        <v>0.82</v>
      </c>
      <c r="D1645" s="2">
        <v>0.82</v>
      </c>
      <c r="E1645" s="2">
        <v>45905</v>
      </c>
      <c r="F1645" s="2">
        <v>0.82499999999999996</v>
      </c>
      <c r="G1645" s="2">
        <v>37871.625</v>
      </c>
      <c r="H1645" s="15">
        <f t="shared" si="25"/>
        <v>0</v>
      </c>
    </row>
    <row r="1646" spans="1:8" ht="13.5" x14ac:dyDescent="0.25">
      <c r="A1646" s="11"/>
      <c r="B1646" s="10">
        <v>44705</v>
      </c>
      <c r="C1646" s="2">
        <v>0.82</v>
      </c>
      <c r="D1646" s="2">
        <v>0.82</v>
      </c>
      <c r="E1646" s="2">
        <v>17079</v>
      </c>
      <c r="F1646" s="2">
        <v>0.81499999999999995</v>
      </c>
      <c r="G1646" s="2">
        <v>13919.385</v>
      </c>
      <c r="H1646" s="15">
        <f t="shared" si="25"/>
        <v>0</v>
      </c>
    </row>
    <row r="1647" spans="1:8" ht="13.5" x14ac:dyDescent="0.25">
      <c r="A1647" s="11"/>
      <c r="B1647" s="10">
        <v>44706</v>
      </c>
      <c r="C1647" s="2">
        <v>0.82</v>
      </c>
      <c r="D1647" s="2">
        <v>0.82</v>
      </c>
      <c r="E1647" s="2">
        <v>23523</v>
      </c>
      <c r="F1647" s="2">
        <v>0.82799999999999996</v>
      </c>
      <c r="G1647" s="2">
        <v>19477.044000000002</v>
      </c>
      <c r="H1647" s="15">
        <f t="shared" si="25"/>
        <v>0</v>
      </c>
    </row>
    <row r="1648" spans="1:8" ht="13.5" x14ac:dyDescent="0.25">
      <c r="A1648" s="11"/>
      <c r="B1648" s="10">
        <v>44707</v>
      </c>
      <c r="C1648" s="2">
        <v>0.8</v>
      </c>
      <c r="D1648" s="2">
        <v>0.8</v>
      </c>
      <c r="E1648" s="2">
        <v>75296</v>
      </c>
      <c r="F1648" s="2">
        <v>0.8</v>
      </c>
      <c r="G1648" s="2">
        <v>60236.800000000003</v>
      </c>
      <c r="H1648" s="15">
        <f t="shared" si="25"/>
        <v>-2.4390243902438911E-2</v>
      </c>
    </row>
    <row r="1649" spans="1:8" ht="13.5" x14ac:dyDescent="0.25">
      <c r="A1649" s="11"/>
      <c r="B1649" s="10">
        <v>44708</v>
      </c>
      <c r="C1649" s="2">
        <v>0.8</v>
      </c>
      <c r="D1649" s="2">
        <v>0.8</v>
      </c>
      <c r="E1649" s="2">
        <v>9035</v>
      </c>
      <c r="F1649" s="2">
        <v>0.79800000000000004</v>
      </c>
      <c r="G1649" s="2">
        <v>7209.93</v>
      </c>
      <c r="H1649" s="15">
        <f t="shared" si="25"/>
        <v>0</v>
      </c>
    </row>
    <row r="1650" spans="1:8" ht="13.5" x14ac:dyDescent="0.25">
      <c r="A1650" s="11"/>
      <c r="B1650" s="10">
        <v>44711</v>
      </c>
      <c r="C1650" s="2">
        <v>0.8</v>
      </c>
      <c r="D1650" s="2">
        <v>0.8</v>
      </c>
      <c r="E1650" s="2">
        <v>31195</v>
      </c>
      <c r="F1650" s="2">
        <v>0.79500000000000004</v>
      </c>
      <c r="G1650" s="2">
        <v>24800.025000000001</v>
      </c>
      <c r="H1650" s="15">
        <f t="shared" si="25"/>
        <v>0</v>
      </c>
    </row>
    <row r="1651" spans="1:8" ht="13.5" x14ac:dyDescent="0.25">
      <c r="A1651" s="11"/>
      <c r="B1651" s="10">
        <v>44712</v>
      </c>
      <c r="C1651" s="2">
        <v>0.8</v>
      </c>
      <c r="D1651" s="2">
        <v>0.8</v>
      </c>
      <c r="E1651" s="2">
        <v>6230</v>
      </c>
      <c r="F1651" s="2">
        <v>0.79900000000000004</v>
      </c>
      <c r="G1651" s="2">
        <v>4977.7700000000004</v>
      </c>
      <c r="H1651" s="15">
        <f t="shared" si="25"/>
        <v>0</v>
      </c>
    </row>
    <row r="1652" spans="1:8" ht="13.5" x14ac:dyDescent="0.25">
      <c r="A1652" s="11"/>
      <c r="B1652" s="10">
        <v>44713</v>
      </c>
      <c r="C1652" s="2">
        <v>0.8</v>
      </c>
      <c r="D1652" s="2">
        <v>0.8</v>
      </c>
      <c r="E1652" s="2">
        <v>79876</v>
      </c>
      <c r="F1652" s="2">
        <v>0.79400000000000004</v>
      </c>
      <c r="G1652" s="2">
        <v>63421.544000000002</v>
      </c>
      <c r="H1652" s="15">
        <f t="shared" si="25"/>
        <v>0</v>
      </c>
    </row>
    <row r="1653" spans="1:8" ht="13.5" x14ac:dyDescent="0.25">
      <c r="A1653" s="11"/>
      <c r="B1653" s="10">
        <v>44714</v>
      </c>
      <c r="C1653" s="2">
        <v>0.82</v>
      </c>
      <c r="D1653" s="2">
        <v>0.82</v>
      </c>
      <c r="E1653" s="2">
        <v>40726</v>
      </c>
      <c r="F1653" s="2">
        <v>0.81</v>
      </c>
      <c r="G1653" s="2">
        <v>32988.06</v>
      </c>
      <c r="H1653" s="15">
        <f t="shared" si="25"/>
        <v>2.4999999999999883E-2</v>
      </c>
    </row>
    <row r="1654" spans="1:8" ht="13.5" x14ac:dyDescent="0.25">
      <c r="A1654" s="11"/>
      <c r="B1654" s="10">
        <v>44715</v>
      </c>
      <c r="C1654" s="2">
        <v>0.82</v>
      </c>
      <c r="D1654" s="2">
        <v>0.82</v>
      </c>
      <c r="E1654" s="2">
        <v>12288</v>
      </c>
      <c r="F1654" s="2">
        <v>0.82199999999999995</v>
      </c>
      <c r="G1654" s="2">
        <v>10100.736000000001</v>
      </c>
      <c r="H1654" s="15">
        <f t="shared" si="25"/>
        <v>0</v>
      </c>
    </row>
    <row r="1655" spans="1:8" ht="13.5" x14ac:dyDescent="0.25">
      <c r="A1655" s="11"/>
      <c r="B1655" s="10">
        <v>44718</v>
      </c>
      <c r="C1655" s="2">
        <v>0.81</v>
      </c>
      <c r="D1655" s="2">
        <v>0.81</v>
      </c>
      <c r="E1655" s="2">
        <v>26901</v>
      </c>
      <c r="F1655" s="2">
        <v>0.81200000000000006</v>
      </c>
      <c r="G1655" s="2">
        <v>21843.612000000001</v>
      </c>
      <c r="H1655" s="15">
        <f t="shared" si="25"/>
        <v>-1.2195121951219388E-2</v>
      </c>
    </row>
    <row r="1656" spans="1:8" ht="13.5" x14ac:dyDescent="0.25">
      <c r="A1656" s="11"/>
      <c r="B1656" s="10">
        <v>44719</v>
      </c>
      <c r="C1656" s="2">
        <v>0.82</v>
      </c>
      <c r="D1656" s="2">
        <v>0.82</v>
      </c>
      <c r="E1656" s="2">
        <v>5109</v>
      </c>
      <c r="F1656" s="2">
        <v>0.81100000000000005</v>
      </c>
      <c r="G1656" s="2">
        <v>4143.3990000000003</v>
      </c>
      <c r="H1656" s="15">
        <f t="shared" si="25"/>
        <v>1.2345679012345552E-2</v>
      </c>
    </row>
    <row r="1657" spans="1:8" ht="13.5" x14ac:dyDescent="0.25">
      <c r="A1657" s="11"/>
      <c r="B1657" s="10">
        <v>44720</v>
      </c>
      <c r="C1657" s="2">
        <v>0.81</v>
      </c>
      <c r="D1657" s="2">
        <v>0.81</v>
      </c>
      <c r="E1657" s="2">
        <v>11692</v>
      </c>
      <c r="F1657" s="2">
        <v>0.81200000000000006</v>
      </c>
      <c r="G1657" s="2">
        <v>9493.9040000000005</v>
      </c>
      <c r="H1657" s="15">
        <f t="shared" si="25"/>
        <v>-1.2195121951219388E-2</v>
      </c>
    </row>
    <row r="1658" spans="1:8" ht="13.5" x14ac:dyDescent="0.25">
      <c r="A1658" s="11"/>
      <c r="B1658" s="10">
        <v>44721</v>
      </c>
      <c r="C1658" s="2">
        <v>0.82</v>
      </c>
      <c r="D1658" s="2">
        <v>0.82</v>
      </c>
      <c r="E1658" s="2">
        <v>4485</v>
      </c>
      <c r="F1658" s="2">
        <v>0.81</v>
      </c>
      <c r="G1658" s="2">
        <v>3632.85</v>
      </c>
      <c r="H1658" s="15">
        <f t="shared" si="25"/>
        <v>1.2345679012345552E-2</v>
      </c>
    </row>
    <row r="1659" spans="1:8" ht="13.5" x14ac:dyDescent="0.25">
      <c r="A1659" s="11"/>
      <c r="B1659" s="10">
        <v>44722</v>
      </c>
      <c r="C1659" s="2">
        <v>0.82</v>
      </c>
      <c r="D1659" s="2">
        <v>0.82</v>
      </c>
      <c r="E1659" s="2">
        <v>9361</v>
      </c>
      <c r="F1659" s="2">
        <v>0.81599999999999995</v>
      </c>
      <c r="G1659" s="2">
        <v>7638.576</v>
      </c>
      <c r="H1659" s="15">
        <f t="shared" si="25"/>
        <v>0</v>
      </c>
    </row>
    <row r="1660" spans="1:8" ht="13.5" x14ac:dyDescent="0.25">
      <c r="A1660" s="11"/>
      <c r="B1660" s="10">
        <v>44725</v>
      </c>
      <c r="C1660" s="2">
        <v>0.81</v>
      </c>
      <c r="D1660" s="2">
        <v>0.81</v>
      </c>
      <c r="E1660" s="2">
        <v>18275</v>
      </c>
      <c r="F1660" s="2">
        <v>0.81499999999999995</v>
      </c>
      <c r="G1660" s="2">
        <v>14894.125</v>
      </c>
      <c r="H1660" s="15">
        <f t="shared" si="25"/>
        <v>-1.2195121951219388E-2</v>
      </c>
    </row>
    <row r="1661" spans="1:8" ht="13.5" x14ac:dyDescent="0.25">
      <c r="A1661" s="11"/>
      <c r="B1661" s="10">
        <v>44726</v>
      </c>
      <c r="C1661" s="2">
        <v>0.81</v>
      </c>
      <c r="D1661" s="2">
        <v>0.81</v>
      </c>
      <c r="E1661" s="2">
        <v>2235</v>
      </c>
      <c r="F1661" s="2">
        <v>0.81</v>
      </c>
      <c r="G1661" s="2">
        <v>1810.35</v>
      </c>
      <c r="H1661" s="15">
        <f t="shared" si="25"/>
        <v>0</v>
      </c>
    </row>
    <row r="1662" spans="1:8" ht="13.5" x14ac:dyDescent="0.25">
      <c r="A1662" s="11"/>
      <c r="B1662" s="10">
        <v>44727</v>
      </c>
      <c r="C1662" s="2">
        <v>0.81</v>
      </c>
      <c r="D1662" s="2">
        <v>0.81</v>
      </c>
      <c r="E1662" s="2">
        <v>12063</v>
      </c>
      <c r="F1662" s="2">
        <v>0.80900000000000005</v>
      </c>
      <c r="G1662" s="2">
        <v>9758.9670000000006</v>
      </c>
      <c r="H1662" s="15">
        <f t="shared" si="25"/>
        <v>0</v>
      </c>
    </row>
    <row r="1663" spans="1:8" ht="13.5" x14ac:dyDescent="0.25">
      <c r="A1663" s="11"/>
      <c r="B1663" s="10">
        <v>44728</v>
      </c>
      <c r="C1663" s="2">
        <v>0.81</v>
      </c>
      <c r="D1663" s="2">
        <v>0.81</v>
      </c>
      <c r="E1663" s="2">
        <v>3472</v>
      </c>
      <c r="F1663" s="2">
        <v>0.80300000000000005</v>
      </c>
      <c r="G1663" s="2">
        <v>2788.0160000000001</v>
      </c>
      <c r="H1663" s="15">
        <f t="shared" si="25"/>
        <v>0</v>
      </c>
    </row>
    <row r="1664" spans="1:8" ht="13.5" x14ac:dyDescent="0.25">
      <c r="A1664" s="11"/>
      <c r="B1664" s="10">
        <v>44729</v>
      </c>
      <c r="C1664" s="2">
        <v>0.81</v>
      </c>
      <c r="D1664" s="2">
        <v>0.81</v>
      </c>
      <c r="E1664" s="2">
        <v>4235</v>
      </c>
      <c r="F1664" s="2">
        <v>0.80400000000000005</v>
      </c>
      <c r="G1664" s="2">
        <v>3404.94</v>
      </c>
      <c r="H1664" s="15">
        <f t="shared" si="25"/>
        <v>0</v>
      </c>
    </row>
    <row r="1665" spans="1:8" ht="13.5" x14ac:dyDescent="0.25">
      <c r="A1665" s="11"/>
      <c r="B1665" s="10">
        <v>44732</v>
      </c>
      <c r="C1665" s="2">
        <v>0.8</v>
      </c>
      <c r="D1665" s="2">
        <v>0.8</v>
      </c>
      <c r="E1665" s="2">
        <v>5762</v>
      </c>
      <c r="F1665" s="2">
        <v>0.80500000000000005</v>
      </c>
      <c r="G1665" s="2">
        <v>4638.41</v>
      </c>
      <c r="H1665" s="15">
        <f t="shared" si="25"/>
        <v>-1.2345679012345689E-2</v>
      </c>
    </row>
    <row r="1666" spans="1:8" ht="13.5" x14ac:dyDescent="0.25">
      <c r="A1666" s="11"/>
      <c r="B1666" s="10">
        <v>44733</v>
      </c>
      <c r="C1666" s="2">
        <v>0.8</v>
      </c>
      <c r="D1666" s="2">
        <v>0.8</v>
      </c>
      <c r="E1666" s="2">
        <v>11289</v>
      </c>
      <c r="F1666" s="2">
        <v>0.8</v>
      </c>
      <c r="G1666" s="2">
        <v>9031.2000000000007</v>
      </c>
      <c r="H1666" s="15">
        <f t="shared" si="25"/>
        <v>0</v>
      </c>
    </row>
    <row r="1667" spans="1:8" ht="13.5" x14ac:dyDescent="0.25">
      <c r="A1667" s="11"/>
      <c r="B1667" s="10">
        <v>44734</v>
      </c>
      <c r="C1667" s="2">
        <v>0.8</v>
      </c>
      <c r="D1667" s="2">
        <v>0.8</v>
      </c>
      <c r="E1667" s="2">
        <v>92248</v>
      </c>
      <c r="F1667" s="2">
        <v>0.80300000000000005</v>
      </c>
      <c r="G1667" s="2">
        <v>74075.144</v>
      </c>
      <c r="H1667" s="15">
        <f t="shared" si="25"/>
        <v>0</v>
      </c>
    </row>
    <row r="1668" spans="1:8" ht="13.5" x14ac:dyDescent="0.25">
      <c r="A1668" s="11"/>
      <c r="B1668" s="10">
        <v>44735</v>
      </c>
      <c r="C1668" s="2">
        <v>0.8</v>
      </c>
      <c r="D1668" s="2">
        <v>0.8</v>
      </c>
      <c r="E1668" s="2">
        <v>21016</v>
      </c>
      <c r="F1668" s="2">
        <v>0.79300000000000004</v>
      </c>
      <c r="G1668" s="2">
        <v>16665.687999999998</v>
      </c>
      <c r="H1668" s="15">
        <f t="shared" si="25"/>
        <v>0</v>
      </c>
    </row>
    <row r="1669" spans="1:8" ht="13.5" x14ac:dyDescent="0.25">
      <c r="A1669" s="11"/>
      <c r="B1669" s="10">
        <v>44736</v>
      </c>
      <c r="C1669" s="2">
        <v>0.8</v>
      </c>
      <c r="D1669" s="2">
        <v>0.8</v>
      </c>
      <c r="E1669" s="2">
        <v>6160</v>
      </c>
      <c r="F1669" s="2">
        <v>0.8</v>
      </c>
      <c r="G1669" s="2">
        <v>4928</v>
      </c>
      <c r="H1669" s="15">
        <f t="shared" si="25"/>
        <v>0</v>
      </c>
    </row>
    <row r="1670" spans="1:8" ht="13.5" x14ac:dyDescent="0.25">
      <c r="A1670" s="11"/>
      <c r="B1670" s="10">
        <v>44739</v>
      </c>
      <c r="C1670" s="2">
        <v>0.81</v>
      </c>
      <c r="D1670" s="2">
        <v>0.81</v>
      </c>
      <c r="E1670" s="2">
        <v>450</v>
      </c>
      <c r="F1670" s="2">
        <v>0.81</v>
      </c>
      <c r="G1670" s="2">
        <v>364.5</v>
      </c>
      <c r="H1670" s="15">
        <f t="shared" si="25"/>
        <v>1.2500000000000011E-2</v>
      </c>
    </row>
    <row r="1671" spans="1:8" ht="13.5" x14ac:dyDescent="0.25">
      <c r="A1671" s="11"/>
      <c r="B1671" s="10">
        <v>44740</v>
      </c>
      <c r="C1671" s="2">
        <v>0.81</v>
      </c>
      <c r="D1671" s="2">
        <v>0.81</v>
      </c>
      <c r="E1671" s="2">
        <v>15692</v>
      </c>
      <c r="F1671" s="2">
        <v>0.79400000000000004</v>
      </c>
      <c r="G1671" s="2">
        <v>12459.448</v>
      </c>
      <c r="H1671" s="15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0.81</v>
      </c>
      <c r="D1672" s="2">
        <v>0.81</v>
      </c>
      <c r="E1672" s="2">
        <v>500</v>
      </c>
      <c r="F1672" s="2">
        <v>0.81</v>
      </c>
      <c r="G1672" s="2">
        <v>405</v>
      </c>
      <c r="H1672" s="15">
        <f t="shared" si="26"/>
        <v>0</v>
      </c>
    </row>
    <row r="1673" spans="1:8" ht="13.5" x14ac:dyDescent="0.25">
      <c r="A1673" s="11"/>
      <c r="B1673" s="10">
        <v>44742</v>
      </c>
      <c r="C1673" s="2">
        <v>0.78</v>
      </c>
      <c r="D1673" s="2">
        <v>0.78</v>
      </c>
      <c r="E1673" s="2">
        <v>22658</v>
      </c>
      <c r="F1673" s="2">
        <v>0.79100000000000004</v>
      </c>
      <c r="G1673" s="2">
        <v>17922.477999999999</v>
      </c>
      <c r="H1673" s="15">
        <f t="shared" si="26"/>
        <v>-3.703703703703707E-2</v>
      </c>
    </row>
    <row r="1674" spans="1:8" ht="13.5" x14ac:dyDescent="0.25">
      <c r="A1674" s="11"/>
      <c r="B1674" s="10">
        <v>44743</v>
      </c>
      <c r="C1674" s="2">
        <v>0.79</v>
      </c>
      <c r="D1674" s="2">
        <v>0.79</v>
      </c>
      <c r="E1674" s="2">
        <v>19247</v>
      </c>
      <c r="F1674" s="2">
        <v>0.79100000000000004</v>
      </c>
      <c r="G1674" s="2">
        <v>15224.377</v>
      </c>
      <c r="H1674" s="15">
        <f t="shared" si="26"/>
        <v>1.2820512820512832E-2</v>
      </c>
    </row>
    <row r="1675" spans="1:8" ht="13.5" x14ac:dyDescent="0.25">
      <c r="A1675" s="11"/>
      <c r="B1675" s="10">
        <v>44746</v>
      </c>
      <c r="C1675" s="2">
        <v>0.81</v>
      </c>
      <c r="D1675" s="2">
        <v>0.81</v>
      </c>
      <c r="E1675" s="2">
        <v>28625</v>
      </c>
      <c r="F1675" s="2">
        <v>0.79900000000000004</v>
      </c>
      <c r="G1675" s="2">
        <v>22871.375</v>
      </c>
      <c r="H1675" s="15">
        <f t="shared" si="26"/>
        <v>2.5316455696202552E-2</v>
      </c>
    </row>
    <row r="1676" spans="1:8" ht="13.5" x14ac:dyDescent="0.25">
      <c r="A1676" s="11"/>
      <c r="B1676" s="10">
        <v>44747</v>
      </c>
      <c r="C1676" s="2">
        <v>0.84</v>
      </c>
      <c r="D1676" s="2">
        <v>0.84</v>
      </c>
      <c r="E1676" s="2">
        <v>123115</v>
      </c>
      <c r="F1676" s="2">
        <v>0.82199999999999995</v>
      </c>
      <c r="G1676" s="2">
        <v>101200.53</v>
      </c>
      <c r="H1676" s="15">
        <f t="shared" si="26"/>
        <v>3.7037037037036931E-2</v>
      </c>
    </row>
    <row r="1677" spans="1:8" ht="13.5" x14ac:dyDescent="0.25">
      <c r="A1677" s="11"/>
      <c r="B1677" s="10">
        <v>44748</v>
      </c>
      <c r="C1677" s="2">
        <v>0.88</v>
      </c>
      <c r="D1677" s="2">
        <v>0.88</v>
      </c>
      <c r="E1677" s="2">
        <v>196031</v>
      </c>
      <c r="F1677" s="2">
        <v>0.872</v>
      </c>
      <c r="G1677" s="2">
        <v>170939.03200000001</v>
      </c>
      <c r="H1677" s="15">
        <f t="shared" si="26"/>
        <v>4.7619047619047665E-2</v>
      </c>
    </row>
    <row r="1678" spans="1:8" ht="13.5" x14ac:dyDescent="0.25">
      <c r="A1678" s="11"/>
      <c r="B1678" s="10">
        <v>44749</v>
      </c>
      <c r="C1678" s="2">
        <v>0.9</v>
      </c>
      <c r="D1678" s="2">
        <v>0.9</v>
      </c>
      <c r="E1678" s="2">
        <v>129986</v>
      </c>
      <c r="F1678" s="2">
        <v>0.89100000000000001</v>
      </c>
      <c r="G1678" s="2">
        <v>115817.526</v>
      </c>
      <c r="H1678" s="15">
        <f t="shared" si="26"/>
        <v>2.2727272727272749E-2</v>
      </c>
    </row>
    <row r="1679" spans="1:8" ht="13.5" x14ac:dyDescent="0.25">
      <c r="A1679" s="11"/>
      <c r="B1679" s="10">
        <v>44750</v>
      </c>
      <c r="C1679" s="2">
        <v>0.9</v>
      </c>
      <c r="D1679" s="2">
        <v>0.9</v>
      </c>
      <c r="E1679" s="2">
        <v>109768</v>
      </c>
      <c r="F1679" s="2">
        <v>0.90300000000000002</v>
      </c>
      <c r="G1679" s="2">
        <v>99120.504000000001</v>
      </c>
      <c r="H1679" s="15">
        <f t="shared" si="26"/>
        <v>0</v>
      </c>
    </row>
    <row r="1680" spans="1:8" ht="13.5" x14ac:dyDescent="0.25">
      <c r="A1680" s="11"/>
      <c r="B1680" s="10">
        <v>44753</v>
      </c>
      <c r="C1680" s="2">
        <v>0.92</v>
      </c>
      <c r="D1680" s="2">
        <v>0.92</v>
      </c>
      <c r="E1680" s="2">
        <v>63476</v>
      </c>
      <c r="F1680" s="2">
        <v>0.91400000000000003</v>
      </c>
      <c r="G1680" s="2">
        <v>58017.063999999998</v>
      </c>
      <c r="H1680" s="15">
        <f t="shared" si="26"/>
        <v>2.222222222222224E-2</v>
      </c>
    </row>
    <row r="1681" spans="1:8" ht="13.5" x14ac:dyDescent="0.25">
      <c r="A1681" s="11"/>
      <c r="B1681" s="10">
        <v>44754</v>
      </c>
      <c r="C1681" s="2">
        <v>0.87</v>
      </c>
      <c r="D1681" s="2">
        <v>0.87</v>
      </c>
      <c r="E1681" s="2">
        <v>22158</v>
      </c>
      <c r="F1681" s="2">
        <v>0.91100000000000003</v>
      </c>
      <c r="G1681" s="2">
        <v>20185.937999999998</v>
      </c>
      <c r="H1681" s="15">
        <f t="shared" si="26"/>
        <v>-5.4347826086956569E-2</v>
      </c>
    </row>
    <row r="1682" spans="1:8" ht="13.5" x14ac:dyDescent="0.25">
      <c r="A1682" s="11"/>
      <c r="B1682" s="10">
        <v>44755</v>
      </c>
      <c r="C1682" s="2">
        <v>0.88</v>
      </c>
      <c r="D1682" s="2">
        <v>0.88</v>
      </c>
      <c r="E1682" s="2">
        <v>30716</v>
      </c>
      <c r="F1682" s="2">
        <v>0.88400000000000001</v>
      </c>
      <c r="G1682" s="2">
        <v>27152.944</v>
      </c>
      <c r="H1682" s="15">
        <f t="shared" si="26"/>
        <v>1.1494252873563229E-2</v>
      </c>
    </row>
    <row r="1683" spans="1:8" ht="13.5" x14ac:dyDescent="0.25">
      <c r="A1683" s="11"/>
      <c r="B1683" s="10">
        <v>44756</v>
      </c>
      <c r="C1683" s="2">
        <v>0.88</v>
      </c>
      <c r="D1683" s="2">
        <v>0.88</v>
      </c>
      <c r="E1683" s="2">
        <v>6496</v>
      </c>
      <c r="F1683" s="2">
        <v>0.88200000000000001</v>
      </c>
      <c r="G1683" s="2">
        <v>5729.4719999999998</v>
      </c>
      <c r="H1683" s="15">
        <f t="shared" si="26"/>
        <v>0</v>
      </c>
    </row>
    <row r="1684" spans="1:8" ht="13.5" x14ac:dyDescent="0.25">
      <c r="A1684" s="11"/>
      <c r="B1684" s="10">
        <v>44757</v>
      </c>
      <c r="C1684" s="2">
        <v>0.88</v>
      </c>
      <c r="D1684" s="2">
        <v>0.88</v>
      </c>
      <c r="E1684" s="2">
        <v>42540</v>
      </c>
      <c r="F1684" s="2">
        <v>0.879</v>
      </c>
      <c r="G1684" s="2">
        <v>37392.660000000003</v>
      </c>
      <c r="H1684" s="15">
        <f t="shared" si="26"/>
        <v>0</v>
      </c>
    </row>
    <row r="1685" spans="1:8" ht="13.5" x14ac:dyDescent="0.25">
      <c r="A1685" s="11"/>
      <c r="B1685" s="10">
        <v>44760</v>
      </c>
      <c r="C1685" s="2">
        <v>0.87</v>
      </c>
      <c r="D1685" s="2">
        <v>0.87</v>
      </c>
      <c r="E1685" s="2">
        <v>3504</v>
      </c>
      <c r="F1685" s="2">
        <v>0.876</v>
      </c>
      <c r="G1685" s="2">
        <v>3069.5039999999999</v>
      </c>
      <c r="H1685" s="15">
        <f t="shared" si="26"/>
        <v>-1.1363636363636374E-2</v>
      </c>
    </row>
    <row r="1686" spans="1:8" ht="13.5" x14ac:dyDescent="0.25">
      <c r="A1686" s="11"/>
      <c r="B1686" s="10">
        <v>44761</v>
      </c>
      <c r="C1686" s="2">
        <v>0.84</v>
      </c>
      <c r="D1686" s="2">
        <v>0.84</v>
      </c>
      <c r="E1686" s="2">
        <v>45636</v>
      </c>
      <c r="F1686" s="2">
        <v>0.84499999999999997</v>
      </c>
      <c r="G1686" s="2">
        <v>38562.42</v>
      </c>
      <c r="H1686" s="15">
        <f t="shared" si="26"/>
        <v>-3.4482758620689689E-2</v>
      </c>
    </row>
    <row r="1687" spans="1:8" ht="13.5" x14ac:dyDescent="0.25">
      <c r="A1687" s="11"/>
      <c r="B1687" s="10">
        <v>44762</v>
      </c>
      <c r="C1687" s="2">
        <v>0.84</v>
      </c>
      <c r="D1687" s="2">
        <v>0.84</v>
      </c>
      <c r="E1687" s="2">
        <v>341364</v>
      </c>
      <c r="F1687" s="2">
        <v>0.82099999999999995</v>
      </c>
      <c r="G1687" s="2">
        <v>280259.84399999998</v>
      </c>
      <c r="H1687" s="15">
        <f t="shared" si="26"/>
        <v>0</v>
      </c>
    </row>
    <row r="1688" spans="1:8" ht="13.5" x14ac:dyDescent="0.25">
      <c r="A1688" s="11"/>
      <c r="B1688" s="10">
        <v>44763</v>
      </c>
      <c r="C1688" s="2">
        <v>0.83</v>
      </c>
      <c r="D1688" s="2">
        <v>0.83</v>
      </c>
      <c r="E1688" s="2">
        <v>46446</v>
      </c>
      <c r="F1688" s="2">
        <v>0.82199999999999995</v>
      </c>
      <c r="G1688" s="2">
        <v>38178.612000000001</v>
      </c>
      <c r="H1688" s="15">
        <f t="shared" si="26"/>
        <v>-1.1904761904761916E-2</v>
      </c>
    </row>
    <row r="1689" spans="1:8" ht="13.5" x14ac:dyDescent="0.25">
      <c r="A1689" s="11"/>
      <c r="B1689" s="10">
        <v>44764</v>
      </c>
      <c r="C1689" s="2">
        <v>0.85</v>
      </c>
      <c r="D1689" s="2">
        <v>0.85</v>
      </c>
      <c r="E1689" s="2">
        <v>140951</v>
      </c>
      <c r="F1689" s="2">
        <v>0.84199999999999997</v>
      </c>
      <c r="G1689" s="2">
        <v>118680.742</v>
      </c>
      <c r="H1689" s="15">
        <f t="shared" si="26"/>
        <v>2.4096385542168697E-2</v>
      </c>
    </row>
    <row r="1690" spans="1:8" ht="13.5" x14ac:dyDescent="0.25">
      <c r="A1690" s="11"/>
      <c r="B1690" s="10">
        <v>44768</v>
      </c>
      <c r="C1690" s="2">
        <v>0.84</v>
      </c>
      <c r="D1690" s="2">
        <v>0.84</v>
      </c>
      <c r="E1690" s="2">
        <v>112611</v>
      </c>
      <c r="F1690" s="2">
        <v>0.84099999999999997</v>
      </c>
      <c r="G1690" s="2">
        <v>94705.850999999995</v>
      </c>
      <c r="H1690" s="15">
        <f t="shared" si="26"/>
        <v>-1.1764705882352951E-2</v>
      </c>
    </row>
    <row r="1691" spans="1:8" ht="13.5" x14ac:dyDescent="0.25">
      <c r="A1691" s="11"/>
      <c r="B1691" s="10">
        <v>44769</v>
      </c>
      <c r="C1691" s="2">
        <v>0.83</v>
      </c>
      <c r="D1691" s="2">
        <v>0.83</v>
      </c>
      <c r="E1691" s="2">
        <v>52375</v>
      </c>
      <c r="F1691" s="2">
        <v>0.82399999999999995</v>
      </c>
      <c r="G1691" s="2">
        <v>43157</v>
      </c>
      <c r="H1691" s="15">
        <f t="shared" si="26"/>
        <v>-1.1904761904761916E-2</v>
      </c>
    </row>
    <row r="1692" spans="1:8" ht="13.5" x14ac:dyDescent="0.25">
      <c r="A1692" s="11"/>
      <c r="B1692" s="10">
        <v>44770</v>
      </c>
      <c r="C1692" s="2">
        <v>0.82</v>
      </c>
      <c r="D1692" s="2">
        <v>0.82</v>
      </c>
      <c r="E1692" s="2">
        <v>11877</v>
      </c>
      <c r="F1692" s="2">
        <v>0.81899999999999995</v>
      </c>
      <c r="G1692" s="2">
        <v>9727.2630000000008</v>
      </c>
      <c r="H1692" s="15">
        <f t="shared" si="26"/>
        <v>-1.2048192771084348E-2</v>
      </c>
    </row>
    <row r="1693" spans="1:8" ht="13.5" x14ac:dyDescent="0.25">
      <c r="A1693" s="11"/>
      <c r="B1693" s="10">
        <v>44771</v>
      </c>
      <c r="C1693" s="2">
        <v>0.82</v>
      </c>
      <c r="D1693" s="2">
        <v>0.82</v>
      </c>
      <c r="E1693" s="2">
        <v>93280</v>
      </c>
      <c r="F1693" s="2">
        <v>0.81399999999999995</v>
      </c>
      <c r="G1693" s="2">
        <v>75929.919999999998</v>
      </c>
      <c r="H1693" s="15">
        <f t="shared" si="26"/>
        <v>0</v>
      </c>
    </row>
    <row r="1694" spans="1:8" ht="13.5" x14ac:dyDescent="0.25">
      <c r="A1694" s="11"/>
      <c r="B1694" s="10">
        <v>44774</v>
      </c>
      <c r="C1694" s="2">
        <v>0.82</v>
      </c>
      <c r="D1694" s="2">
        <v>0.82</v>
      </c>
      <c r="E1694" s="2">
        <v>39551</v>
      </c>
      <c r="F1694" s="2">
        <v>0.81899999999999995</v>
      </c>
      <c r="G1694" s="2">
        <v>32392.269</v>
      </c>
      <c r="H1694" s="15">
        <f t="shared" si="26"/>
        <v>0</v>
      </c>
    </row>
    <row r="1695" spans="1:8" ht="13.5" x14ac:dyDescent="0.25">
      <c r="A1695" s="11"/>
      <c r="B1695" s="10">
        <v>44775</v>
      </c>
      <c r="C1695" s="2">
        <v>0.84</v>
      </c>
      <c r="D1695" s="2">
        <v>0.84</v>
      </c>
      <c r="E1695" s="2">
        <v>271763</v>
      </c>
      <c r="F1695" s="2">
        <v>0.81399999999999995</v>
      </c>
      <c r="G1695" s="2">
        <v>221215.08199999999</v>
      </c>
      <c r="H1695" s="15">
        <f t="shared" si="26"/>
        <v>2.4390243902439046E-2</v>
      </c>
    </row>
    <row r="1696" spans="1:8" ht="13.5" x14ac:dyDescent="0.25">
      <c r="A1696" s="11"/>
      <c r="B1696" s="10">
        <v>44776</v>
      </c>
      <c r="C1696" s="2">
        <v>0.83</v>
      </c>
      <c r="D1696" s="2">
        <v>0.83</v>
      </c>
      <c r="E1696" s="2">
        <v>14219</v>
      </c>
      <c r="F1696" s="2">
        <v>0.83399999999999996</v>
      </c>
      <c r="G1696" s="2">
        <v>11858.646000000001</v>
      </c>
      <c r="H1696" s="15">
        <f t="shared" si="26"/>
        <v>-1.1904761904761916E-2</v>
      </c>
    </row>
    <row r="1697" spans="1:8" ht="13.5" x14ac:dyDescent="0.25">
      <c r="A1697" s="11"/>
      <c r="B1697" s="10">
        <v>44777</v>
      </c>
      <c r="C1697" s="2">
        <v>0.84</v>
      </c>
      <c r="D1697" s="2">
        <v>0.84</v>
      </c>
      <c r="E1697" s="2">
        <v>24793</v>
      </c>
      <c r="F1697" s="2">
        <v>0.83</v>
      </c>
      <c r="G1697" s="2">
        <v>20578.189999999999</v>
      </c>
      <c r="H1697" s="15">
        <f t="shared" si="26"/>
        <v>1.2048192771084348E-2</v>
      </c>
    </row>
    <row r="1698" spans="1:8" ht="13.5" x14ac:dyDescent="0.25">
      <c r="A1698" s="11"/>
      <c r="B1698" s="10">
        <v>44778</v>
      </c>
      <c r="C1698" s="2">
        <v>0.84</v>
      </c>
      <c r="D1698" s="2">
        <v>0.84</v>
      </c>
      <c r="E1698" s="2">
        <v>11894</v>
      </c>
      <c r="F1698" s="2">
        <v>0.83299999999999996</v>
      </c>
      <c r="G1698" s="2">
        <v>9907.7019999999993</v>
      </c>
      <c r="H1698" s="15">
        <f t="shared" si="26"/>
        <v>0</v>
      </c>
    </row>
    <row r="1699" spans="1:8" ht="13.5" x14ac:dyDescent="0.25">
      <c r="A1699" s="11"/>
      <c r="B1699" s="10">
        <v>44781</v>
      </c>
      <c r="C1699" s="2">
        <v>0.84</v>
      </c>
      <c r="D1699" s="2">
        <v>0.84</v>
      </c>
      <c r="E1699" s="2">
        <v>6770</v>
      </c>
      <c r="F1699" s="2">
        <v>0.83899999999999997</v>
      </c>
      <c r="G1699" s="2">
        <v>5680.03</v>
      </c>
      <c r="H1699" s="15">
        <f t="shared" si="26"/>
        <v>0</v>
      </c>
    </row>
    <row r="1700" spans="1:8" ht="13.5" x14ac:dyDescent="0.25">
      <c r="A1700" s="11"/>
      <c r="B1700" s="10">
        <v>44782</v>
      </c>
      <c r="C1700" s="2">
        <v>0.84</v>
      </c>
      <c r="D1700" s="2">
        <v>0.84</v>
      </c>
      <c r="E1700" s="2">
        <v>464</v>
      </c>
      <c r="F1700" s="2">
        <v>0.84</v>
      </c>
      <c r="G1700" s="2">
        <v>389.76</v>
      </c>
      <c r="H1700" s="15">
        <f t="shared" si="26"/>
        <v>0</v>
      </c>
    </row>
    <row r="1701" spans="1:8" ht="13.5" x14ac:dyDescent="0.25">
      <c r="A1701" s="11"/>
      <c r="B1701" s="10">
        <v>44783</v>
      </c>
      <c r="C1701" s="2">
        <v>0.84</v>
      </c>
      <c r="D1701" s="2">
        <v>0.84</v>
      </c>
      <c r="E1701" s="2">
        <v>14374</v>
      </c>
      <c r="F1701" s="2">
        <v>0.83799999999999997</v>
      </c>
      <c r="G1701" s="2">
        <v>12045.412</v>
      </c>
      <c r="H1701" s="15">
        <f t="shared" si="26"/>
        <v>0</v>
      </c>
    </row>
    <row r="1702" spans="1:8" ht="13.5" x14ac:dyDescent="0.25">
      <c r="A1702" s="11"/>
      <c r="B1702" s="10">
        <v>44784</v>
      </c>
      <c r="C1702" s="2">
        <v>0.86</v>
      </c>
      <c r="D1702" s="2">
        <v>0.86</v>
      </c>
      <c r="E1702" s="2">
        <v>50555</v>
      </c>
      <c r="F1702" s="2">
        <v>0.85199999999999998</v>
      </c>
      <c r="G1702" s="2">
        <v>43072.86</v>
      </c>
      <c r="H1702" s="15">
        <f t="shared" si="26"/>
        <v>2.3809523809523832E-2</v>
      </c>
    </row>
    <row r="1703" spans="1:8" ht="13.5" x14ac:dyDescent="0.25">
      <c r="A1703" s="11"/>
      <c r="B1703" s="10">
        <v>44785</v>
      </c>
      <c r="C1703" s="2">
        <v>0.85</v>
      </c>
      <c r="D1703" s="2">
        <v>0.85</v>
      </c>
      <c r="E1703" s="2">
        <v>22754</v>
      </c>
      <c r="F1703" s="2">
        <v>0.85099999999999998</v>
      </c>
      <c r="G1703" s="2">
        <v>19363.653999999999</v>
      </c>
      <c r="H1703" s="15">
        <f t="shared" si="26"/>
        <v>-1.1627906976744196E-2</v>
      </c>
    </row>
    <row r="1704" spans="1:8" ht="13.5" x14ac:dyDescent="0.25">
      <c r="A1704" s="11"/>
      <c r="B1704" s="10">
        <v>44788</v>
      </c>
      <c r="C1704" s="2">
        <v>0.86</v>
      </c>
      <c r="D1704" s="2">
        <v>0.86</v>
      </c>
      <c r="E1704" s="2">
        <v>9361</v>
      </c>
      <c r="F1704" s="2">
        <v>0.85199999999999998</v>
      </c>
      <c r="G1704" s="2">
        <v>7975.5720000000001</v>
      </c>
      <c r="H1704" s="15">
        <f t="shared" si="26"/>
        <v>1.1764705882352951E-2</v>
      </c>
    </row>
    <row r="1705" spans="1:8" ht="13.5" x14ac:dyDescent="0.25">
      <c r="A1705" s="11"/>
      <c r="B1705" s="10">
        <v>44789</v>
      </c>
      <c r="C1705" s="2">
        <v>0.86</v>
      </c>
      <c r="D1705" s="2">
        <v>0.86</v>
      </c>
      <c r="E1705" s="2">
        <v>19898</v>
      </c>
      <c r="F1705" s="2">
        <v>0.84399999999999997</v>
      </c>
      <c r="G1705" s="2">
        <v>16793.912</v>
      </c>
      <c r="H1705" s="15">
        <f t="shared" si="26"/>
        <v>0</v>
      </c>
    </row>
    <row r="1706" spans="1:8" ht="13.5" x14ac:dyDescent="0.25">
      <c r="A1706" s="11"/>
      <c r="B1706" s="10">
        <v>44790</v>
      </c>
      <c r="C1706" s="2">
        <v>0.85</v>
      </c>
      <c r="D1706" s="2">
        <v>0.85</v>
      </c>
      <c r="E1706" s="2">
        <v>19515</v>
      </c>
      <c r="F1706" s="2">
        <v>0.85199999999999998</v>
      </c>
      <c r="G1706" s="2">
        <v>16626.78</v>
      </c>
      <c r="H1706" s="15">
        <f t="shared" si="26"/>
        <v>-1.1627906976744196E-2</v>
      </c>
    </row>
    <row r="1707" spans="1:8" ht="13.5" x14ac:dyDescent="0.25">
      <c r="A1707" s="11"/>
      <c r="B1707" s="10">
        <v>44791</v>
      </c>
      <c r="C1707" s="2">
        <v>0.86</v>
      </c>
      <c r="D1707" s="2">
        <v>0.86</v>
      </c>
      <c r="E1707" s="2">
        <v>23392</v>
      </c>
      <c r="F1707" s="2">
        <v>0.84799999999999998</v>
      </c>
      <c r="G1707" s="2">
        <v>19836.416000000001</v>
      </c>
      <c r="H1707" s="15">
        <f t="shared" si="26"/>
        <v>1.1764705882352951E-2</v>
      </c>
    </row>
    <row r="1708" spans="1:8" ht="13.5" x14ac:dyDescent="0.25">
      <c r="A1708" s="11"/>
      <c r="B1708" s="10">
        <v>44792</v>
      </c>
      <c r="C1708" s="2">
        <v>0.85</v>
      </c>
      <c r="D1708" s="2">
        <v>0.85</v>
      </c>
      <c r="E1708" s="2">
        <v>7248</v>
      </c>
      <c r="F1708" s="2">
        <v>0.84399999999999997</v>
      </c>
      <c r="G1708" s="2">
        <v>6117.3119999999999</v>
      </c>
      <c r="H1708" s="15">
        <f t="shared" si="26"/>
        <v>-1.1627906976744196E-2</v>
      </c>
    </row>
    <row r="1709" spans="1:8" ht="13.5" x14ac:dyDescent="0.25">
      <c r="A1709" s="11"/>
      <c r="B1709" s="10">
        <v>44795</v>
      </c>
      <c r="C1709" s="2">
        <v>0.86</v>
      </c>
      <c r="D1709" s="2">
        <v>0.86</v>
      </c>
      <c r="E1709" s="2">
        <v>14530</v>
      </c>
      <c r="F1709" s="2">
        <v>0.85799999999999998</v>
      </c>
      <c r="G1709" s="2">
        <v>12466.74</v>
      </c>
      <c r="H1709" s="15">
        <f t="shared" si="26"/>
        <v>1.1764705882352951E-2</v>
      </c>
    </row>
    <row r="1710" spans="1:8" ht="13.5" x14ac:dyDescent="0.25">
      <c r="A1710" s="11"/>
      <c r="B1710" s="10">
        <v>44796</v>
      </c>
      <c r="C1710" s="2">
        <v>0.85</v>
      </c>
      <c r="D1710" s="2">
        <v>0.85</v>
      </c>
      <c r="E1710" s="2">
        <v>13042</v>
      </c>
      <c r="F1710" s="2">
        <v>0.84599999999999997</v>
      </c>
      <c r="G1710" s="2">
        <v>11033.531999999999</v>
      </c>
      <c r="H1710" s="15">
        <f t="shared" si="26"/>
        <v>-1.1627906976744196E-2</v>
      </c>
    </row>
    <row r="1711" spans="1:8" ht="13.5" x14ac:dyDescent="0.25">
      <c r="A1711" s="11"/>
      <c r="B1711" s="10">
        <v>44797</v>
      </c>
      <c r="C1711" s="2">
        <v>0.85</v>
      </c>
      <c r="D1711" s="2">
        <v>0.85</v>
      </c>
      <c r="E1711" s="2">
        <v>9105</v>
      </c>
      <c r="F1711" s="2">
        <v>0.84099999999999997</v>
      </c>
      <c r="G1711" s="2">
        <v>7657.3050000000003</v>
      </c>
      <c r="H1711" s="15">
        <f t="shared" si="26"/>
        <v>0</v>
      </c>
    </row>
    <row r="1712" spans="1:8" ht="13.5" x14ac:dyDescent="0.25">
      <c r="A1712" s="11"/>
      <c r="B1712" s="10">
        <v>44798</v>
      </c>
      <c r="C1712" s="2">
        <v>0.85</v>
      </c>
      <c r="D1712" s="2">
        <v>0.85</v>
      </c>
      <c r="E1712" s="2">
        <v>51065</v>
      </c>
      <c r="F1712" s="2">
        <v>0.84699999999999998</v>
      </c>
      <c r="G1712" s="2">
        <v>43252.055</v>
      </c>
      <c r="H1712" s="15">
        <f t="shared" si="26"/>
        <v>0</v>
      </c>
    </row>
    <row r="1713" spans="1:8" ht="13.5" x14ac:dyDescent="0.25">
      <c r="A1713" s="11"/>
      <c r="B1713" s="10">
        <v>44799</v>
      </c>
      <c r="C1713" s="2">
        <v>0.85</v>
      </c>
      <c r="D1713" s="2">
        <v>0.85</v>
      </c>
      <c r="E1713" s="2">
        <v>29936</v>
      </c>
      <c r="F1713" s="2">
        <v>0.84199999999999997</v>
      </c>
      <c r="G1713" s="2">
        <v>25206.112000000001</v>
      </c>
      <c r="H1713" s="15">
        <f t="shared" si="26"/>
        <v>0</v>
      </c>
    </row>
    <row r="1714" spans="1:8" ht="13.5" x14ac:dyDescent="0.25">
      <c r="A1714" s="11"/>
      <c r="B1714" s="10">
        <v>44802</v>
      </c>
      <c r="C1714" s="2">
        <v>0.85</v>
      </c>
      <c r="D1714" s="2">
        <v>0.85</v>
      </c>
      <c r="E1714" s="2">
        <v>21797</v>
      </c>
      <c r="F1714" s="2">
        <v>0.85299999999999998</v>
      </c>
      <c r="G1714" s="2">
        <v>18592.841</v>
      </c>
      <c r="H1714" s="15">
        <f t="shared" si="26"/>
        <v>0</v>
      </c>
    </row>
    <row r="1715" spans="1:8" ht="13.5" x14ac:dyDescent="0.25">
      <c r="A1715" s="11"/>
      <c r="B1715" s="10">
        <v>44803</v>
      </c>
      <c r="C1715" s="2">
        <v>0.85</v>
      </c>
      <c r="D1715" s="2">
        <v>0.85</v>
      </c>
      <c r="E1715" s="2">
        <v>64661</v>
      </c>
      <c r="F1715" s="2">
        <v>0.83799999999999997</v>
      </c>
      <c r="G1715" s="2">
        <v>54185.917999999998</v>
      </c>
      <c r="H1715" s="15">
        <f t="shared" si="26"/>
        <v>0</v>
      </c>
    </row>
    <row r="1716" spans="1:8" ht="13.5" x14ac:dyDescent="0.25">
      <c r="A1716" s="11"/>
      <c r="B1716" s="10">
        <v>44804</v>
      </c>
      <c r="C1716" s="2">
        <v>0.9</v>
      </c>
      <c r="D1716" s="2">
        <v>0.9</v>
      </c>
      <c r="E1716" s="2">
        <v>292784</v>
      </c>
      <c r="F1716" s="2">
        <v>0.88200000000000001</v>
      </c>
      <c r="G1716" s="2">
        <v>258235.48800000001</v>
      </c>
      <c r="H1716" s="15">
        <f t="shared" si="26"/>
        <v>5.8823529411764761E-2</v>
      </c>
    </row>
    <row r="1717" spans="1:8" ht="13.5" x14ac:dyDescent="0.25">
      <c r="A1717" s="11"/>
      <c r="B1717" s="10">
        <v>44805</v>
      </c>
      <c r="C1717" s="2">
        <v>0.95</v>
      </c>
      <c r="D1717" s="2">
        <v>0.95</v>
      </c>
      <c r="E1717" s="2">
        <v>513374</v>
      </c>
      <c r="F1717" s="2">
        <v>0.93200000000000005</v>
      </c>
      <c r="G1717" s="2">
        <v>478464.56800000003</v>
      </c>
      <c r="H1717" s="15">
        <f t="shared" si="26"/>
        <v>5.5555555555555483E-2</v>
      </c>
    </row>
    <row r="1718" spans="1:8" ht="13.5" x14ac:dyDescent="0.25">
      <c r="A1718" s="11"/>
      <c r="B1718" s="10">
        <v>44806</v>
      </c>
      <c r="C1718" s="2">
        <v>0.98</v>
      </c>
      <c r="D1718" s="2">
        <v>0.98</v>
      </c>
      <c r="E1718" s="2">
        <v>484733</v>
      </c>
      <c r="F1718" s="2">
        <v>0.99099999999999999</v>
      </c>
      <c r="G1718" s="2">
        <v>480370.40299999999</v>
      </c>
      <c r="H1718" s="15">
        <f t="shared" si="26"/>
        <v>3.1578947368421081E-2</v>
      </c>
    </row>
    <row r="1719" spans="1:8" ht="13.5" x14ac:dyDescent="0.25">
      <c r="A1719" s="11"/>
      <c r="B1719" s="10">
        <v>44809</v>
      </c>
      <c r="C1719" s="2">
        <v>0.94</v>
      </c>
      <c r="D1719" s="2">
        <v>0.94</v>
      </c>
      <c r="E1719" s="2">
        <v>411183</v>
      </c>
      <c r="F1719" s="2">
        <v>0.95499999999999996</v>
      </c>
      <c r="G1719" s="2">
        <v>392679.76500000001</v>
      </c>
      <c r="H1719" s="15">
        <f t="shared" si="26"/>
        <v>-4.0816326530612283E-2</v>
      </c>
    </row>
    <row r="1720" spans="1:8" ht="13.5" x14ac:dyDescent="0.25">
      <c r="A1720" s="11"/>
      <c r="B1720" s="10">
        <v>44810</v>
      </c>
      <c r="C1720" s="2">
        <v>0.94</v>
      </c>
      <c r="D1720" s="2">
        <v>0.94</v>
      </c>
      <c r="E1720" s="2">
        <v>216121</v>
      </c>
      <c r="F1720" s="2">
        <v>0.95699999999999996</v>
      </c>
      <c r="G1720" s="2">
        <v>206827.79699999999</v>
      </c>
      <c r="H1720" s="15">
        <f t="shared" si="26"/>
        <v>0</v>
      </c>
    </row>
    <row r="1721" spans="1:8" ht="13.5" x14ac:dyDescent="0.25">
      <c r="A1721" s="11"/>
      <c r="B1721" s="10">
        <v>44811</v>
      </c>
      <c r="C1721" s="2">
        <v>0.98</v>
      </c>
      <c r="D1721" s="2">
        <v>0.98</v>
      </c>
      <c r="E1721" s="2">
        <v>396222</v>
      </c>
      <c r="F1721" s="2">
        <v>0.97799999999999998</v>
      </c>
      <c r="G1721" s="2">
        <v>387505.11599999998</v>
      </c>
      <c r="H1721" s="15">
        <f t="shared" si="26"/>
        <v>4.2553191489361743E-2</v>
      </c>
    </row>
    <row r="1722" spans="1:8" ht="13.5" x14ac:dyDescent="0.25">
      <c r="A1722" s="11"/>
      <c r="B1722" s="10">
        <v>44812</v>
      </c>
      <c r="C1722" s="2">
        <v>1.03</v>
      </c>
      <c r="D1722" s="2">
        <v>1.03</v>
      </c>
      <c r="E1722" s="2">
        <v>436520</v>
      </c>
      <c r="F1722" s="2">
        <v>1.0149999999999999</v>
      </c>
      <c r="G1722" s="2">
        <v>443067.8</v>
      </c>
      <c r="H1722" s="15">
        <f t="shared" si="26"/>
        <v>5.1020408163265356E-2</v>
      </c>
    </row>
    <row r="1723" spans="1:8" ht="13.5" x14ac:dyDescent="0.25">
      <c r="A1723" s="11"/>
      <c r="B1723" s="10">
        <v>44813</v>
      </c>
      <c r="C1723" s="2">
        <v>1.0900000000000001</v>
      </c>
      <c r="D1723" s="2">
        <v>1.0900000000000001</v>
      </c>
      <c r="E1723" s="2">
        <v>359324</v>
      </c>
      <c r="F1723" s="2">
        <v>1.0840000000000001</v>
      </c>
      <c r="G1723" s="2">
        <v>389507.21600000001</v>
      </c>
      <c r="H1723" s="15">
        <f t="shared" si="26"/>
        <v>5.825242718446607E-2</v>
      </c>
    </row>
    <row r="1724" spans="1:8" ht="13.5" x14ac:dyDescent="0.25">
      <c r="A1724" s="11"/>
      <c r="B1724" s="10">
        <v>44816</v>
      </c>
      <c r="C1724" s="2">
        <v>1.1200000000000001</v>
      </c>
      <c r="D1724" s="2">
        <v>1.1200000000000001</v>
      </c>
      <c r="E1724" s="2">
        <v>379576</v>
      </c>
      <c r="F1724" s="2">
        <v>1.125</v>
      </c>
      <c r="G1724" s="2">
        <v>427023</v>
      </c>
      <c r="H1724" s="15">
        <f t="shared" si="26"/>
        <v>2.7522935779816536E-2</v>
      </c>
    </row>
    <row r="1725" spans="1:8" ht="13.5" x14ac:dyDescent="0.25">
      <c r="A1725" s="11"/>
      <c r="B1725" s="10">
        <v>44817</v>
      </c>
      <c r="C1725" s="2">
        <v>1.0900000000000001</v>
      </c>
      <c r="D1725" s="2">
        <v>1.0900000000000001</v>
      </c>
      <c r="E1725" s="2">
        <v>305258</v>
      </c>
      <c r="F1725" s="2">
        <v>1.089</v>
      </c>
      <c r="G1725" s="2">
        <v>332425.962</v>
      </c>
      <c r="H1725" s="15">
        <f t="shared" si="26"/>
        <v>-2.6785714285714309E-2</v>
      </c>
    </row>
    <row r="1726" spans="1:8" ht="13.5" x14ac:dyDescent="0.25">
      <c r="A1726" s="11"/>
      <c r="B1726" s="10">
        <v>44818</v>
      </c>
      <c r="C1726" s="2">
        <v>1.03</v>
      </c>
      <c r="D1726" s="2">
        <v>1.03</v>
      </c>
      <c r="E1726" s="2">
        <v>95130</v>
      </c>
      <c r="F1726" s="2">
        <v>1.038</v>
      </c>
      <c r="G1726" s="2">
        <v>98744.94</v>
      </c>
      <c r="H1726" s="15">
        <f t="shared" si="26"/>
        <v>-5.5045871559633072E-2</v>
      </c>
    </row>
    <row r="1727" spans="1:8" ht="13.5" x14ac:dyDescent="0.25">
      <c r="A1727" s="11"/>
      <c r="B1727" s="10">
        <v>44819</v>
      </c>
      <c r="C1727" s="2">
        <v>0.97</v>
      </c>
      <c r="D1727" s="2">
        <v>0.97</v>
      </c>
      <c r="E1727" s="2">
        <v>0</v>
      </c>
      <c r="F1727" s="2">
        <v>0</v>
      </c>
      <c r="G1727" s="2">
        <v>0</v>
      </c>
      <c r="H1727" s="15">
        <f t="shared" si="26"/>
        <v>-5.825242718446607E-2</v>
      </c>
    </row>
    <row r="1728" spans="1:8" ht="13.5" x14ac:dyDescent="0.25">
      <c r="A1728" s="11"/>
      <c r="B1728" s="10">
        <v>44820</v>
      </c>
      <c r="C1728" s="2">
        <v>0.97</v>
      </c>
      <c r="D1728" s="2">
        <v>0.97</v>
      </c>
      <c r="E1728" s="2">
        <v>169208</v>
      </c>
      <c r="F1728" s="2">
        <v>0.94599999999999995</v>
      </c>
      <c r="G1728" s="2">
        <v>160070.76800000001</v>
      </c>
      <c r="H1728" s="15">
        <f t="shared" si="26"/>
        <v>0</v>
      </c>
    </row>
    <row r="1729" spans="1:8" ht="13.5" x14ac:dyDescent="0.25">
      <c r="A1729" s="11"/>
      <c r="B1729" s="10">
        <v>44823</v>
      </c>
      <c r="C1729" s="2">
        <v>0.98</v>
      </c>
      <c r="D1729" s="2">
        <v>0.98</v>
      </c>
      <c r="E1729" s="2">
        <v>54550</v>
      </c>
      <c r="F1729" s="2">
        <v>0.98699999999999999</v>
      </c>
      <c r="G1729" s="2">
        <v>53840.85</v>
      </c>
      <c r="H1729" s="15">
        <f t="shared" si="26"/>
        <v>1.0309278350515474E-2</v>
      </c>
    </row>
    <row r="1730" spans="1:8" ht="13.5" x14ac:dyDescent="0.25">
      <c r="A1730" s="11"/>
      <c r="B1730" s="10">
        <v>44824</v>
      </c>
      <c r="C1730" s="2">
        <v>0.96</v>
      </c>
      <c r="D1730" s="2">
        <v>0.96</v>
      </c>
      <c r="E1730" s="2">
        <v>27368</v>
      </c>
      <c r="F1730" s="2">
        <v>0.95299999999999996</v>
      </c>
      <c r="G1730" s="2">
        <v>26081.704000000002</v>
      </c>
      <c r="H1730" s="15">
        <f t="shared" si="26"/>
        <v>-2.0408163265306142E-2</v>
      </c>
    </row>
    <row r="1731" spans="1:8" ht="13.5" x14ac:dyDescent="0.25">
      <c r="A1731" s="11"/>
      <c r="B1731" s="10">
        <v>44825</v>
      </c>
      <c r="C1731" s="2">
        <v>0.98</v>
      </c>
      <c r="D1731" s="2">
        <v>0.98</v>
      </c>
      <c r="E1731" s="2">
        <v>179441</v>
      </c>
      <c r="F1731" s="2">
        <v>0.96899999999999997</v>
      </c>
      <c r="G1731" s="2">
        <v>173878.329</v>
      </c>
      <c r="H1731" s="15">
        <f t="shared" si="26"/>
        <v>2.0833333333333353E-2</v>
      </c>
    </row>
    <row r="1732" spans="1:8" ht="13.5" x14ac:dyDescent="0.25">
      <c r="A1732" s="11"/>
      <c r="B1732" s="10">
        <v>44826</v>
      </c>
      <c r="C1732" s="2">
        <v>1</v>
      </c>
      <c r="D1732" s="2">
        <v>1</v>
      </c>
      <c r="E1732" s="2">
        <v>119786</v>
      </c>
      <c r="F1732" s="2">
        <v>0.99199999999999999</v>
      </c>
      <c r="G1732" s="2">
        <v>118827.712</v>
      </c>
      <c r="H1732" s="15">
        <f t="shared" si="26"/>
        <v>2.0408163265306142E-2</v>
      </c>
    </row>
    <row r="1733" spans="1:8" ht="13.5" x14ac:dyDescent="0.25">
      <c r="A1733" s="11"/>
      <c r="B1733" s="10">
        <v>44827</v>
      </c>
      <c r="C1733" s="2">
        <v>1</v>
      </c>
      <c r="D1733" s="2">
        <v>1</v>
      </c>
      <c r="E1733" s="2">
        <v>91009</v>
      </c>
      <c r="F1733" s="2">
        <v>0.99</v>
      </c>
      <c r="G1733" s="2">
        <v>90098.91</v>
      </c>
      <c r="H1733" s="15">
        <f t="shared" si="26"/>
        <v>0</v>
      </c>
    </row>
    <row r="1734" spans="1:8" ht="13.5" x14ac:dyDescent="0.25">
      <c r="A1734" s="11"/>
      <c r="B1734" s="10">
        <v>44830</v>
      </c>
      <c r="C1734" s="2">
        <v>0.98</v>
      </c>
      <c r="D1734" s="2">
        <v>0.98</v>
      </c>
      <c r="E1734" s="2">
        <v>48441</v>
      </c>
      <c r="F1734" s="2">
        <v>0.97699999999999998</v>
      </c>
      <c r="G1734" s="2">
        <v>47326.857000000004</v>
      </c>
      <c r="H1734" s="15">
        <f t="shared" si="26"/>
        <v>-2.0000000000000018E-2</v>
      </c>
    </row>
    <row r="1735" spans="1:8" ht="13.5" x14ac:dyDescent="0.25">
      <c r="A1735" s="11"/>
      <c r="B1735" s="10">
        <v>44831</v>
      </c>
      <c r="C1735" s="2">
        <v>0.94</v>
      </c>
      <c r="D1735" s="2">
        <v>0.94</v>
      </c>
      <c r="E1735" s="2">
        <v>202298</v>
      </c>
      <c r="F1735" s="2">
        <v>0.94199999999999995</v>
      </c>
      <c r="G1735" s="2">
        <v>190564.71599999999</v>
      </c>
      <c r="H1735" s="15">
        <f t="shared" ref="H1735:H1798" si="27">(D1735-D1734)/D1734</f>
        <v>-4.0816326530612283E-2</v>
      </c>
    </row>
    <row r="1736" spans="1:8" ht="13.5" x14ac:dyDescent="0.25">
      <c r="A1736" s="11"/>
      <c r="B1736" s="10">
        <v>44832</v>
      </c>
      <c r="C1736" s="2">
        <v>0.91</v>
      </c>
      <c r="D1736" s="2">
        <v>0.91</v>
      </c>
      <c r="E1736" s="2">
        <v>80161</v>
      </c>
      <c r="F1736" s="2">
        <v>0.91100000000000003</v>
      </c>
      <c r="G1736" s="2">
        <v>73026.671000000002</v>
      </c>
      <c r="H1736" s="15">
        <f t="shared" si="27"/>
        <v>-3.1914893617021191E-2</v>
      </c>
    </row>
    <row r="1737" spans="1:8" ht="13.5" x14ac:dyDescent="0.25">
      <c r="A1737" s="11"/>
      <c r="B1737" s="10">
        <v>44833</v>
      </c>
      <c r="C1737" s="2">
        <v>0.92</v>
      </c>
      <c r="D1737" s="2">
        <v>0.92</v>
      </c>
      <c r="E1737" s="2">
        <v>65675</v>
      </c>
      <c r="F1737" s="2">
        <v>0.90800000000000003</v>
      </c>
      <c r="G1737" s="2">
        <v>59632.9</v>
      </c>
      <c r="H1737" s="15">
        <f t="shared" si="27"/>
        <v>1.0989010989010999E-2</v>
      </c>
    </row>
    <row r="1738" spans="1:8" ht="13.5" x14ac:dyDescent="0.25">
      <c r="A1738" s="11"/>
      <c r="B1738" s="10">
        <v>44834</v>
      </c>
      <c r="C1738" s="2">
        <v>0.91</v>
      </c>
      <c r="D1738" s="2">
        <v>0.91</v>
      </c>
      <c r="E1738" s="2">
        <v>35034</v>
      </c>
      <c r="F1738" s="2">
        <v>0.91500000000000004</v>
      </c>
      <c r="G1738" s="2">
        <v>32056.11</v>
      </c>
      <c r="H1738" s="15">
        <f t="shared" si="27"/>
        <v>-1.0869565217391313E-2</v>
      </c>
    </row>
    <row r="1739" spans="1:8" ht="13.5" x14ac:dyDescent="0.25">
      <c r="A1739" s="11"/>
      <c r="B1739" s="10">
        <v>44837</v>
      </c>
      <c r="C1739" s="2">
        <v>0.86</v>
      </c>
      <c r="D1739" s="2">
        <v>0.86</v>
      </c>
      <c r="E1739" s="2">
        <v>212169</v>
      </c>
      <c r="F1739" s="2">
        <v>0.871</v>
      </c>
      <c r="G1739" s="2">
        <v>184799.19899999999</v>
      </c>
      <c r="H1739" s="15">
        <f t="shared" si="27"/>
        <v>-5.4945054945054993E-2</v>
      </c>
    </row>
    <row r="1740" spans="1:8" ht="13.5" x14ac:dyDescent="0.25">
      <c r="A1740" s="11"/>
      <c r="B1740" s="10">
        <v>44838</v>
      </c>
      <c r="C1740" s="2">
        <v>0.88</v>
      </c>
      <c r="D1740" s="2">
        <v>0.88</v>
      </c>
      <c r="E1740" s="2">
        <v>109988</v>
      </c>
      <c r="F1740" s="2">
        <v>0.85499999999999998</v>
      </c>
      <c r="G1740" s="2">
        <v>94039.74</v>
      </c>
      <c r="H1740" s="15">
        <f t="shared" si="27"/>
        <v>2.3255813953488393E-2</v>
      </c>
    </row>
    <row r="1741" spans="1:8" ht="13.5" x14ac:dyDescent="0.25">
      <c r="A1741" s="11"/>
      <c r="B1741" s="10">
        <v>44839</v>
      </c>
      <c r="C1741" s="2">
        <v>0.85</v>
      </c>
      <c r="D1741" s="2">
        <v>0.85</v>
      </c>
      <c r="E1741" s="2">
        <v>107824</v>
      </c>
      <c r="F1741" s="2">
        <v>0.85399999999999998</v>
      </c>
      <c r="G1741" s="2">
        <v>92081.695999999996</v>
      </c>
      <c r="H1741" s="15">
        <f t="shared" si="27"/>
        <v>-3.4090909090909123E-2</v>
      </c>
    </row>
    <row r="1742" spans="1:8" ht="13.5" x14ac:dyDescent="0.25">
      <c r="A1742" s="11"/>
      <c r="B1742" s="10">
        <v>44840</v>
      </c>
      <c r="C1742" s="2">
        <v>0.84</v>
      </c>
      <c r="D1742" s="2">
        <v>0.84</v>
      </c>
      <c r="E1742" s="2">
        <v>573641</v>
      </c>
      <c r="F1742" s="2">
        <v>0.84099999999999997</v>
      </c>
      <c r="G1742" s="2">
        <v>482432.08100000001</v>
      </c>
      <c r="H1742" s="15">
        <f t="shared" si="27"/>
        <v>-1.1764705882352951E-2</v>
      </c>
    </row>
    <row r="1743" spans="1:8" ht="13.5" x14ac:dyDescent="0.25">
      <c r="A1743" s="11"/>
      <c r="B1743" s="10">
        <v>44841</v>
      </c>
      <c r="C1743" s="2">
        <v>0.84</v>
      </c>
      <c r="D1743" s="2">
        <v>0.84</v>
      </c>
      <c r="E1743" s="2">
        <v>28206</v>
      </c>
      <c r="F1743" s="2">
        <v>0.83499999999999996</v>
      </c>
      <c r="G1743" s="2">
        <v>23552.01</v>
      </c>
      <c r="H1743" s="15">
        <f t="shared" si="27"/>
        <v>0</v>
      </c>
    </row>
    <row r="1744" spans="1:8" ht="13.5" x14ac:dyDescent="0.25">
      <c r="A1744" s="11"/>
      <c r="B1744" s="10">
        <v>44844</v>
      </c>
      <c r="C1744" s="2">
        <v>0.84</v>
      </c>
      <c r="D1744" s="2">
        <v>0.84</v>
      </c>
      <c r="E1744" s="2">
        <v>55651</v>
      </c>
      <c r="F1744" s="2">
        <v>0.83199999999999996</v>
      </c>
      <c r="G1744" s="2">
        <v>46301.631999999998</v>
      </c>
      <c r="H1744" s="15">
        <f t="shared" si="27"/>
        <v>0</v>
      </c>
    </row>
    <row r="1745" spans="1:8" ht="13.5" x14ac:dyDescent="0.25">
      <c r="A1745" s="11"/>
      <c r="B1745" s="10">
        <v>44845</v>
      </c>
      <c r="C1745" s="2">
        <v>0.83</v>
      </c>
      <c r="D1745" s="2">
        <v>0.83</v>
      </c>
      <c r="E1745" s="2">
        <v>111558</v>
      </c>
      <c r="F1745" s="2">
        <v>0.82799999999999996</v>
      </c>
      <c r="G1745" s="2">
        <v>92370.024000000005</v>
      </c>
      <c r="H1745" s="15">
        <f t="shared" si="27"/>
        <v>-1.1904761904761916E-2</v>
      </c>
    </row>
    <row r="1746" spans="1:8" ht="13.5" x14ac:dyDescent="0.25">
      <c r="A1746" s="11"/>
      <c r="B1746" s="10">
        <v>44846</v>
      </c>
      <c r="C1746" s="2">
        <v>0.83</v>
      </c>
      <c r="D1746" s="2">
        <v>0.83</v>
      </c>
      <c r="E1746" s="2">
        <v>39155</v>
      </c>
      <c r="F1746" s="2">
        <v>0.82799999999999996</v>
      </c>
      <c r="G1746" s="2">
        <v>32420.34</v>
      </c>
      <c r="H1746" s="15">
        <f t="shared" si="27"/>
        <v>0</v>
      </c>
    </row>
    <row r="1747" spans="1:8" ht="13.5" x14ac:dyDescent="0.25">
      <c r="A1747" s="11"/>
      <c r="B1747" s="10">
        <v>44847</v>
      </c>
      <c r="C1747" s="2">
        <v>0.83</v>
      </c>
      <c r="D1747" s="2">
        <v>0.83</v>
      </c>
      <c r="E1747" s="2">
        <v>67304</v>
      </c>
      <c r="F1747" s="2">
        <v>0.83</v>
      </c>
      <c r="G1747" s="2">
        <v>55862.32</v>
      </c>
      <c r="H1747" s="15">
        <f t="shared" si="27"/>
        <v>0</v>
      </c>
    </row>
    <row r="1748" spans="1:8" ht="13.5" x14ac:dyDescent="0.25">
      <c r="A1748" s="11"/>
      <c r="B1748" s="10">
        <v>44848</v>
      </c>
      <c r="C1748" s="2">
        <v>0.83</v>
      </c>
      <c r="D1748" s="2">
        <v>0.83</v>
      </c>
      <c r="E1748" s="2">
        <v>57218</v>
      </c>
      <c r="F1748" s="2">
        <v>0.82099999999999995</v>
      </c>
      <c r="G1748" s="2">
        <v>46975.978000000003</v>
      </c>
      <c r="H1748" s="15">
        <f t="shared" si="27"/>
        <v>0</v>
      </c>
    </row>
    <row r="1749" spans="1:8" ht="13.5" x14ac:dyDescent="0.25">
      <c r="A1749" s="11"/>
      <c r="B1749" s="10">
        <v>44851</v>
      </c>
      <c r="C1749" s="2">
        <v>0.82</v>
      </c>
      <c r="D1749" s="2">
        <v>0.82</v>
      </c>
      <c r="E1749" s="2">
        <v>48353</v>
      </c>
      <c r="F1749" s="2">
        <v>0.82099999999999995</v>
      </c>
      <c r="G1749" s="2">
        <v>39697.813000000002</v>
      </c>
      <c r="H1749" s="15">
        <f t="shared" si="27"/>
        <v>-1.2048192771084348E-2</v>
      </c>
    </row>
    <row r="1750" spans="1:8" ht="13.5" x14ac:dyDescent="0.25">
      <c r="A1750" s="11"/>
      <c r="B1750" s="10">
        <v>44852</v>
      </c>
      <c r="C1750" s="2">
        <v>0.82</v>
      </c>
      <c r="D1750" s="2">
        <v>0.82</v>
      </c>
      <c r="E1750" s="2">
        <v>32866</v>
      </c>
      <c r="F1750" s="2">
        <v>0.81200000000000006</v>
      </c>
      <c r="G1750" s="2">
        <v>26687.191999999999</v>
      </c>
      <c r="H1750" s="15">
        <f t="shared" si="27"/>
        <v>0</v>
      </c>
    </row>
    <row r="1751" spans="1:8" ht="13.5" x14ac:dyDescent="0.25">
      <c r="A1751" s="11"/>
      <c r="B1751" s="10">
        <v>44853</v>
      </c>
      <c r="C1751" s="2">
        <v>0.83</v>
      </c>
      <c r="D1751" s="2">
        <v>0.83</v>
      </c>
      <c r="E1751" s="2">
        <v>84334</v>
      </c>
      <c r="F1751" s="2">
        <v>0.81499999999999995</v>
      </c>
      <c r="G1751" s="2">
        <v>68732.210000000006</v>
      </c>
      <c r="H1751" s="15">
        <f t="shared" si="27"/>
        <v>1.2195121951219523E-2</v>
      </c>
    </row>
    <row r="1752" spans="1:8" ht="13.5" x14ac:dyDescent="0.25">
      <c r="A1752" s="11"/>
      <c r="B1752" s="10">
        <v>44854</v>
      </c>
      <c r="C1752" s="2">
        <v>0.81</v>
      </c>
      <c r="D1752" s="2">
        <v>0.81</v>
      </c>
      <c r="E1752" s="2">
        <v>96480</v>
      </c>
      <c r="F1752" s="2">
        <v>0.81100000000000005</v>
      </c>
      <c r="G1752" s="2">
        <v>78245.279999999999</v>
      </c>
      <c r="H1752" s="15">
        <f t="shared" si="27"/>
        <v>-2.4096385542168565E-2</v>
      </c>
    </row>
    <row r="1753" spans="1:8" ht="13.5" x14ac:dyDescent="0.25">
      <c r="A1753" s="11"/>
      <c r="B1753" s="10">
        <v>44855</v>
      </c>
      <c r="C1753" s="2">
        <v>0.82</v>
      </c>
      <c r="D1753" s="2">
        <v>0.82</v>
      </c>
      <c r="E1753" s="2">
        <v>93846</v>
      </c>
      <c r="F1753" s="2">
        <v>0.80300000000000005</v>
      </c>
      <c r="G1753" s="2">
        <v>75358.338000000003</v>
      </c>
      <c r="H1753" s="15">
        <f t="shared" si="27"/>
        <v>1.2345679012345552E-2</v>
      </c>
    </row>
    <row r="1754" spans="1:8" ht="13.5" x14ac:dyDescent="0.25">
      <c r="A1754" s="11"/>
      <c r="B1754" s="10">
        <v>44858</v>
      </c>
      <c r="C1754" s="2">
        <v>0.83</v>
      </c>
      <c r="D1754" s="2">
        <v>0.83</v>
      </c>
      <c r="E1754" s="2">
        <v>35383</v>
      </c>
      <c r="F1754" s="2">
        <v>0.80300000000000005</v>
      </c>
      <c r="G1754" s="2">
        <v>28412.548999999999</v>
      </c>
      <c r="H1754" s="15">
        <f t="shared" si="27"/>
        <v>1.2195121951219523E-2</v>
      </c>
    </row>
    <row r="1755" spans="1:8" ht="13.5" x14ac:dyDescent="0.25">
      <c r="A1755" s="11"/>
      <c r="B1755" s="10">
        <v>44859</v>
      </c>
      <c r="C1755" s="2">
        <v>0.81</v>
      </c>
      <c r="D1755" s="2">
        <v>0.81</v>
      </c>
      <c r="E1755" s="2">
        <v>77782</v>
      </c>
      <c r="F1755" s="2">
        <v>0.80300000000000005</v>
      </c>
      <c r="G1755" s="2">
        <v>62458.946000000004</v>
      </c>
      <c r="H1755" s="15">
        <f t="shared" si="27"/>
        <v>-2.4096385542168565E-2</v>
      </c>
    </row>
    <row r="1756" spans="1:8" ht="13.5" x14ac:dyDescent="0.25">
      <c r="A1756" s="11"/>
      <c r="B1756" s="10">
        <v>44860</v>
      </c>
      <c r="C1756" s="2">
        <v>0.81</v>
      </c>
      <c r="D1756" s="2">
        <v>0.81</v>
      </c>
      <c r="E1756" s="2">
        <v>41045</v>
      </c>
      <c r="F1756" s="2">
        <v>0.80200000000000005</v>
      </c>
      <c r="G1756" s="2">
        <v>32918.089999999997</v>
      </c>
      <c r="H1756" s="15">
        <f t="shared" si="27"/>
        <v>0</v>
      </c>
    </row>
    <row r="1757" spans="1:8" ht="13.5" x14ac:dyDescent="0.25">
      <c r="A1757" s="11"/>
      <c r="B1757" s="10">
        <v>44861</v>
      </c>
      <c r="C1757" s="2">
        <v>0.82</v>
      </c>
      <c r="D1757" s="2">
        <v>0.82</v>
      </c>
      <c r="E1757" s="2">
        <v>16572</v>
      </c>
      <c r="F1757" s="2">
        <v>0.81100000000000005</v>
      </c>
      <c r="G1757" s="2">
        <v>13439.892</v>
      </c>
      <c r="H1757" s="15">
        <f t="shared" si="27"/>
        <v>1.2345679012345552E-2</v>
      </c>
    </row>
    <row r="1758" spans="1:8" ht="13.5" x14ac:dyDescent="0.25">
      <c r="A1758" s="11"/>
      <c r="B1758" s="10">
        <v>44862</v>
      </c>
      <c r="C1758" s="2">
        <v>0.83</v>
      </c>
      <c r="D1758" s="2">
        <v>0.83</v>
      </c>
      <c r="E1758" s="2">
        <v>25823</v>
      </c>
      <c r="F1758" s="2">
        <v>0.82</v>
      </c>
      <c r="G1758" s="2">
        <v>21174.86</v>
      </c>
      <c r="H1758" s="15">
        <f t="shared" si="27"/>
        <v>1.2195121951219523E-2</v>
      </c>
    </row>
    <row r="1759" spans="1:8" ht="13.5" x14ac:dyDescent="0.25">
      <c r="A1759" s="11"/>
      <c r="B1759" s="10">
        <v>44865</v>
      </c>
      <c r="C1759" s="2">
        <v>0.82</v>
      </c>
      <c r="D1759" s="2">
        <v>0.82</v>
      </c>
      <c r="E1759" s="2">
        <v>4813</v>
      </c>
      <c r="F1759" s="2">
        <v>0.81699999999999995</v>
      </c>
      <c r="G1759" s="2">
        <v>3932.221</v>
      </c>
      <c r="H1759" s="15">
        <f t="shared" si="27"/>
        <v>-1.2048192771084348E-2</v>
      </c>
    </row>
    <row r="1760" spans="1:8" ht="13.5" x14ac:dyDescent="0.25">
      <c r="A1760" s="11"/>
      <c r="B1760" s="10">
        <v>44866</v>
      </c>
      <c r="C1760" s="2">
        <v>0.81</v>
      </c>
      <c r="D1760" s="2">
        <v>0.81</v>
      </c>
      <c r="E1760" s="2">
        <v>47660</v>
      </c>
      <c r="F1760" s="2">
        <v>0.80300000000000005</v>
      </c>
      <c r="G1760" s="2">
        <v>38270.980000000003</v>
      </c>
      <c r="H1760" s="15">
        <f t="shared" si="27"/>
        <v>-1.2195121951219388E-2</v>
      </c>
    </row>
    <row r="1761" spans="1:8" ht="13.5" x14ac:dyDescent="0.25">
      <c r="A1761" s="11"/>
      <c r="B1761" s="10">
        <v>44867</v>
      </c>
      <c r="C1761" s="2">
        <v>0.81</v>
      </c>
      <c r="D1761" s="2">
        <v>0.81</v>
      </c>
      <c r="E1761" s="2">
        <v>3100</v>
      </c>
      <c r="F1761" s="2">
        <v>0.81</v>
      </c>
      <c r="G1761" s="2">
        <v>2511</v>
      </c>
      <c r="H1761" s="15">
        <f t="shared" si="27"/>
        <v>0</v>
      </c>
    </row>
    <row r="1762" spans="1:8" ht="13.5" x14ac:dyDescent="0.25">
      <c r="A1762" s="11"/>
      <c r="B1762" s="10">
        <v>44868</v>
      </c>
      <c r="C1762" s="2">
        <v>0.81</v>
      </c>
      <c r="D1762" s="2">
        <v>0.81</v>
      </c>
      <c r="E1762" s="2">
        <v>10597</v>
      </c>
      <c r="F1762" s="2">
        <v>0.80300000000000005</v>
      </c>
      <c r="G1762" s="2">
        <v>8509.3909999999996</v>
      </c>
      <c r="H1762" s="15">
        <f t="shared" si="27"/>
        <v>0</v>
      </c>
    </row>
    <row r="1763" spans="1:8" ht="13.5" x14ac:dyDescent="0.25">
      <c r="A1763" s="11"/>
      <c r="B1763" s="10">
        <v>44869</v>
      </c>
      <c r="C1763" s="2">
        <v>0.79</v>
      </c>
      <c r="D1763" s="2">
        <v>0.79</v>
      </c>
      <c r="E1763" s="2">
        <v>37664</v>
      </c>
      <c r="F1763" s="2">
        <v>0.79500000000000004</v>
      </c>
      <c r="G1763" s="2">
        <v>29942.880000000001</v>
      </c>
      <c r="H1763" s="15">
        <f t="shared" si="27"/>
        <v>-2.4691358024691377E-2</v>
      </c>
    </row>
    <row r="1764" spans="1:8" ht="13.5" x14ac:dyDescent="0.25">
      <c r="A1764" s="11"/>
      <c r="B1764" s="10">
        <v>44872</v>
      </c>
      <c r="C1764" s="2">
        <v>0.81</v>
      </c>
      <c r="D1764" s="2">
        <v>0.81</v>
      </c>
      <c r="E1764" s="2">
        <v>108727</v>
      </c>
      <c r="F1764" s="2">
        <v>0.79400000000000004</v>
      </c>
      <c r="G1764" s="2">
        <v>86329.237999999998</v>
      </c>
      <c r="H1764" s="15">
        <f t="shared" si="27"/>
        <v>2.5316455696202552E-2</v>
      </c>
    </row>
    <row r="1765" spans="1:8" ht="13.5" x14ac:dyDescent="0.25">
      <c r="A1765" s="11"/>
      <c r="B1765" s="10">
        <v>44873</v>
      </c>
      <c r="C1765" s="2">
        <v>0.8</v>
      </c>
      <c r="D1765" s="2">
        <v>0.8</v>
      </c>
      <c r="E1765" s="2">
        <v>38759</v>
      </c>
      <c r="F1765" s="2">
        <v>0.79700000000000004</v>
      </c>
      <c r="G1765" s="2">
        <v>30890.922999999999</v>
      </c>
      <c r="H1765" s="15">
        <f t="shared" si="27"/>
        <v>-1.2345679012345689E-2</v>
      </c>
    </row>
    <row r="1766" spans="1:8" ht="13.5" x14ac:dyDescent="0.25">
      <c r="A1766" s="11"/>
      <c r="B1766" s="10">
        <v>44874</v>
      </c>
      <c r="C1766" s="2">
        <v>0.8</v>
      </c>
      <c r="D1766" s="2">
        <v>0.8</v>
      </c>
      <c r="E1766" s="2">
        <v>19279</v>
      </c>
      <c r="F1766" s="2">
        <v>0.8</v>
      </c>
      <c r="G1766" s="2">
        <v>15423.2</v>
      </c>
      <c r="H1766" s="15">
        <f t="shared" si="27"/>
        <v>0</v>
      </c>
    </row>
    <row r="1767" spans="1:8" ht="13.5" x14ac:dyDescent="0.25">
      <c r="A1767" s="11"/>
      <c r="B1767" s="10">
        <v>44875</v>
      </c>
      <c r="C1767" s="2">
        <v>0.8</v>
      </c>
      <c r="D1767" s="2">
        <v>0.8</v>
      </c>
      <c r="E1767" s="2">
        <v>7287</v>
      </c>
      <c r="F1767" s="2">
        <v>0.8</v>
      </c>
      <c r="G1767" s="2">
        <v>5829.6</v>
      </c>
      <c r="H1767" s="15">
        <f t="shared" si="27"/>
        <v>0</v>
      </c>
    </row>
    <row r="1768" spans="1:8" ht="13.5" x14ac:dyDescent="0.25">
      <c r="A1768" s="11"/>
      <c r="B1768" s="10">
        <v>44876</v>
      </c>
      <c r="C1768" s="2">
        <v>0.8</v>
      </c>
      <c r="D1768" s="2">
        <v>0.8</v>
      </c>
      <c r="E1768" s="2">
        <v>46205</v>
      </c>
      <c r="F1768" s="2">
        <v>0.79600000000000004</v>
      </c>
      <c r="G1768" s="2">
        <v>36779.18</v>
      </c>
      <c r="H1768" s="15">
        <f t="shared" si="27"/>
        <v>0</v>
      </c>
    </row>
    <row r="1769" spans="1:8" ht="13.5" x14ac:dyDescent="0.25">
      <c r="A1769" s="11"/>
      <c r="B1769" s="10">
        <v>44879</v>
      </c>
      <c r="C1769" s="2">
        <v>0.82</v>
      </c>
      <c r="D1769" s="2">
        <v>0.82</v>
      </c>
      <c r="E1769" s="2">
        <v>65260</v>
      </c>
      <c r="F1769" s="2">
        <v>0.82299999999999995</v>
      </c>
      <c r="G1769" s="2">
        <v>53708.98</v>
      </c>
      <c r="H1769" s="15">
        <f t="shared" si="27"/>
        <v>2.4999999999999883E-2</v>
      </c>
    </row>
    <row r="1770" spans="1:8" ht="13.5" x14ac:dyDescent="0.25">
      <c r="A1770" s="11"/>
      <c r="B1770" s="10">
        <v>44880</v>
      </c>
      <c r="C1770" s="2">
        <v>0.83</v>
      </c>
      <c r="D1770" s="2">
        <v>0.83</v>
      </c>
      <c r="E1770" s="2">
        <v>46144</v>
      </c>
      <c r="F1770" s="2">
        <v>0.82899999999999996</v>
      </c>
      <c r="G1770" s="2">
        <v>38253.375999999997</v>
      </c>
      <c r="H1770" s="15">
        <f t="shared" si="27"/>
        <v>1.2195121951219523E-2</v>
      </c>
    </row>
    <row r="1771" spans="1:8" ht="13.5" x14ac:dyDescent="0.25">
      <c r="A1771" s="11"/>
      <c r="B1771" s="10">
        <v>44881</v>
      </c>
      <c r="C1771" s="2">
        <v>0.83</v>
      </c>
      <c r="D1771" s="2">
        <v>0.83</v>
      </c>
      <c r="E1771" s="2">
        <v>32813</v>
      </c>
      <c r="F1771" s="2">
        <v>0.82899999999999996</v>
      </c>
      <c r="G1771" s="2">
        <v>27201.976999999999</v>
      </c>
      <c r="H1771" s="15">
        <f t="shared" si="27"/>
        <v>0</v>
      </c>
    </row>
    <row r="1772" spans="1:8" ht="13.5" x14ac:dyDescent="0.25">
      <c r="A1772" s="11"/>
      <c r="B1772" s="10">
        <v>44882</v>
      </c>
      <c r="C1772" s="2">
        <v>0.83</v>
      </c>
      <c r="D1772" s="2">
        <v>0.83</v>
      </c>
      <c r="E1772" s="2">
        <v>26581</v>
      </c>
      <c r="F1772" s="2">
        <v>0.82899999999999996</v>
      </c>
      <c r="G1772" s="2">
        <v>22035.649000000001</v>
      </c>
      <c r="H1772" s="15">
        <f t="shared" si="27"/>
        <v>0</v>
      </c>
    </row>
    <row r="1773" spans="1:8" ht="13.5" x14ac:dyDescent="0.25">
      <c r="A1773" s="11"/>
      <c r="B1773" s="10">
        <v>44883</v>
      </c>
      <c r="C1773" s="2">
        <v>0.83</v>
      </c>
      <c r="D1773" s="2">
        <v>0.83</v>
      </c>
      <c r="E1773" s="2">
        <v>45886</v>
      </c>
      <c r="F1773" s="2">
        <v>0.82899999999999996</v>
      </c>
      <c r="G1773" s="2">
        <v>38039.493999999999</v>
      </c>
      <c r="H1773" s="15">
        <f t="shared" si="27"/>
        <v>0</v>
      </c>
    </row>
    <row r="1774" spans="1:8" ht="13.5" x14ac:dyDescent="0.25">
      <c r="A1774" s="11"/>
      <c r="B1774" s="10">
        <v>44886</v>
      </c>
      <c r="C1774" s="2">
        <v>0.83</v>
      </c>
      <c r="D1774" s="2">
        <v>0.83</v>
      </c>
      <c r="E1774" s="2">
        <v>14705</v>
      </c>
      <c r="F1774" s="2">
        <v>0.82299999999999995</v>
      </c>
      <c r="G1774" s="2">
        <v>12102.215</v>
      </c>
      <c r="H1774" s="15">
        <f t="shared" si="27"/>
        <v>0</v>
      </c>
    </row>
    <row r="1775" spans="1:8" ht="13.5" x14ac:dyDescent="0.25">
      <c r="A1775" s="11"/>
      <c r="B1775" s="10">
        <v>44887</v>
      </c>
      <c r="C1775" s="2">
        <v>0.83</v>
      </c>
      <c r="D1775" s="2">
        <v>0.83</v>
      </c>
      <c r="E1775" s="2">
        <v>12017</v>
      </c>
      <c r="F1775" s="2">
        <v>0.81899999999999995</v>
      </c>
      <c r="G1775" s="2">
        <v>9841.9230000000007</v>
      </c>
      <c r="H1775" s="15">
        <f t="shared" si="27"/>
        <v>0</v>
      </c>
    </row>
    <row r="1776" spans="1:8" ht="13.5" x14ac:dyDescent="0.25">
      <c r="A1776" s="11"/>
      <c r="B1776" s="10">
        <v>44888</v>
      </c>
      <c r="C1776" s="2">
        <v>0.82</v>
      </c>
      <c r="D1776" s="2">
        <v>0.82</v>
      </c>
      <c r="E1776" s="2">
        <v>52392</v>
      </c>
      <c r="F1776" s="2">
        <v>0.81899999999999995</v>
      </c>
      <c r="G1776" s="2">
        <v>42909.048000000003</v>
      </c>
      <c r="H1776" s="15">
        <f t="shared" si="27"/>
        <v>-1.2048192771084348E-2</v>
      </c>
    </row>
    <row r="1777" spans="1:8" ht="13.5" x14ac:dyDescent="0.25">
      <c r="A1777" s="11"/>
      <c r="B1777" s="10">
        <v>44889</v>
      </c>
      <c r="C1777" s="2">
        <v>0.82</v>
      </c>
      <c r="D1777" s="2">
        <v>0.82</v>
      </c>
      <c r="E1777" s="2">
        <v>550</v>
      </c>
      <c r="F1777" s="2">
        <v>0.82</v>
      </c>
      <c r="G1777" s="2">
        <v>451</v>
      </c>
      <c r="H1777" s="15">
        <f t="shared" si="27"/>
        <v>0</v>
      </c>
    </row>
    <row r="1778" spans="1:8" ht="13.5" x14ac:dyDescent="0.25">
      <c r="A1778" s="11"/>
      <c r="B1778" s="10">
        <v>44890</v>
      </c>
      <c r="C1778" s="2">
        <v>0.83</v>
      </c>
      <c r="D1778" s="2">
        <v>0.83</v>
      </c>
      <c r="E1778" s="2">
        <v>11734</v>
      </c>
      <c r="F1778" s="2">
        <v>0.82099999999999995</v>
      </c>
      <c r="G1778" s="2">
        <v>9633.6139999999996</v>
      </c>
      <c r="H1778" s="15">
        <f t="shared" si="27"/>
        <v>1.2195121951219523E-2</v>
      </c>
    </row>
    <row r="1779" spans="1:8" ht="13.5" x14ac:dyDescent="0.25">
      <c r="A1779" s="11"/>
      <c r="B1779" s="10">
        <v>44893</v>
      </c>
      <c r="C1779" s="2">
        <v>0.83</v>
      </c>
      <c r="D1779" s="2">
        <v>0.83</v>
      </c>
      <c r="E1779" s="2">
        <v>35227</v>
      </c>
      <c r="F1779" s="2">
        <v>0.80400000000000005</v>
      </c>
      <c r="G1779" s="2">
        <v>28322.508000000002</v>
      </c>
      <c r="H1779" s="15">
        <f t="shared" si="27"/>
        <v>0</v>
      </c>
    </row>
    <row r="1780" spans="1:8" ht="13.5" x14ac:dyDescent="0.25">
      <c r="A1780" s="11"/>
      <c r="B1780" s="10">
        <v>44894</v>
      </c>
      <c r="C1780" s="2">
        <v>0.83</v>
      </c>
      <c r="D1780" s="2">
        <v>0.83</v>
      </c>
      <c r="E1780" s="2">
        <v>0</v>
      </c>
      <c r="F1780" s="2">
        <v>0</v>
      </c>
      <c r="G1780" s="2">
        <v>0</v>
      </c>
      <c r="H1780" s="15">
        <f t="shared" si="27"/>
        <v>0</v>
      </c>
    </row>
    <row r="1781" spans="1:8" ht="13.5" x14ac:dyDescent="0.25">
      <c r="A1781" s="11"/>
      <c r="B1781" s="10">
        <v>44895</v>
      </c>
      <c r="C1781" s="2">
        <v>0.81</v>
      </c>
      <c r="D1781" s="2">
        <v>0.81</v>
      </c>
      <c r="E1781" s="2">
        <v>68803</v>
      </c>
      <c r="F1781" s="2">
        <v>0.80100000000000005</v>
      </c>
      <c r="G1781" s="2">
        <v>55111.203000000001</v>
      </c>
      <c r="H1781" s="15">
        <f t="shared" si="27"/>
        <v>-2.4096385542168565E-2</v>
      </c>
    </row>
    <row r="1782" spans="1:8" ht="13.5" x14ac:dyDescent="0.25">
      <c r="A1782" s="11"/>
      <c r="B1782" s="10">
        <v>44896</v>
      </c>
      <c r="C1782" s="2">
        <v>0.82</v>
      </c>
      <c r="D1782" s="2">
        <v>0.82</v>
      </c>
      <c r="E1782" s="2">
        <v>7929</v>
      </c>
      <c r="F1782" s="2">
        <v>0.80100000000000005</v>
      </c>
      <c r="G1782" s="2">
        <v>6351.1289999999999</v>
      </c>
      <c r="H1782" s="15">
        <f t="shared" si="27"/>
        <v>1.2345679012345552E-2</v>
      </c>
    </row>
    <row r="1783" spans="1:8" ht="13.5" x14ac:dyDescent="0.25">
      <c r="A1783" s="11"/>
      <c r="B1783" s="10">
        <v>44897</v>
      </c>
      <c r="C1783" s="2">
        <v>0.82</v>
      </c>
      <c r="D1783" s="2">
        <v>0.82</v>
      </c>
      <c r="E1783" s="2">
        <v>14731</v>
      </c>
      <c r="F1783" s="2">
        <v>0.80600000000000005</v>
      </c>
      <c r="G1783" s="2">
        <v>11873.186</v>
      </c>
      <c r="H1783" s="15">
        <f t="shared" si="27"/>
        <v>0</v>
      </c>
    </row>
    <row r="1784" spans="1:8" ht="13.5" x14ac:dyDescent="0.25">
      <c r="A1784" s="11"/>
      <c r="B1784" s="10">
        <v>44900</v>
      </c>
      <c r="C1784" s="2">
        <v>0.82</v>
      </c>
      <c r="D1784" s="2">
        <v>0.82</v>
      </c>
      <c r="E1784" s="2">
        <v>3300</v>
      </c>
      <c r="F1784" s="2">
        <v>0.82</v>
      </c>
      <c r="G1784" s="2">
        <v>2706</v>
      </c>
      <c r="H1784" s="15">
        <f t="shared" si="27"/>
        <v>0</v>
      </c>
    </row>
    <row r="1785" spans="1:8" ht="13.5" x14ac:dyDescent="0.25">
      <c r="A1785" s="11"/>
      <c r="B1785" s="10">
        <v>44901</v>
      </c>
      <c r="C1785" s="2">
        <v>0.82</v>
      </c>
      <c r="D1785" s="2">
        <v>0.82</v>
      </c>
      <c r="E1785" s="2">
        <v>5450</v>
      </c>
      <c r="F1785" s="2">
        <v>0.81200000000000006</v>
      </c>
      <c r="G1785" s="2">
        <v>4425.3999999999996</v>
      </c>
      <c r="H1785" s="15">
        <f t="shared" si="27"/>
        <v>0</v>
      </c>
    </row>
    <row r="1786" spans="1:8" ht="13.5" x14ac:dyDescent="0.25">
      <c r="A1786" s="11"/>
      <c r="B1786" s="10">
        <v>44902</v>
      </c>
      <c r="C1786" s="2">
        <v>0.82</v>
      </c>
      <c r="D1786" s="2">
        <v>0.82</v>
      </c>
      <c r="E1786" s="2">
        <v>26488</v>
      </c>
      <c r="F1786" s="2">
        <v>0.81200000000000006</v>
      </c>
      <c r="G1786" s="2">
        <v>21508.256000000001</v>
      </c>
      <c r="H1786" s="15">
        <f t="shared" si="27"/>
        <v>0</v>
      </c>
    </row>
    <row r="1787" spans="1:8" ht="13.5" x14ac:dyDescent="0.25">
      <c r="A1787" s="11"/>
      <c r="B1787" s="10">
        <v>44903</v>
      </c>
      <c r="C1787" s="2">
        <v>0.82</v>
      </c>
      <c r="D1787" s="2">
        <v>0.82</v>
      </c>
      <c r="E1787" s="2">
        <v>13195</v>
      </c>
      <c r="F1787" s="2">
        <v>0.81499999999999995</v>
      </c>
      <c r="G1787" s="2">
        <v>10753.924999999999</v>
      </c>
      <c r="H1787" s="15">
        <f t="shared" si="27"/>
        <v>0</v>
      </c>
    </row>
    <row r="1788" spans="1:8" ht="13.5" x14ac:dyDescent="0.25">
      <c r="A1788" s="11"/>
      <c r="B1788" s="10">
        <v>44904</v>
      </c>
      <c r="C1788" s="2">
        <v>0.81</v>
      </c>
      <c r="D1788" s="2">
        <v>0.81</v>
      </c>
      <c r="E1788" s="2">
        <v>11549</v>
      </c>
      <c r="F1788" s="2">
        <v>0.81499999999999995</v>
      </c>
      <c r="G1788" s="2">
        <v>9412.4349999999995</v>
      </c>
      <c r="H1788" s="15">
        <f t="shared" si="27"/>
        <v>-1.2195121951219388E-2</v>
      </c>
    </row>
    <row r="1789" spans="1:8" ht="13.5" x14ac:dyDescent="0.25">
      <c r="A1789" s="11"/>
      <c r="B1789" s="10">
        <v>44907</v>
      </c>
      <c r="C1789" s="2">
        <v>0.8</v>
      </c>
      <c r="D1789" s="2">
        <v>0.8</v>
      </c>
      <c r="E1789" s="2">
        <v>17452</v>
      </c>
      <c r="F1789" s="2">
        <v>0.81100000000000005</v>
      </c>
      <c r="G1789" s="2">
        <v>14153.572</v>
      </c>
      <c r="H1789" s="15">
        <f t="shared" si="27"/>
        <v>-1.2345679012345689E-2</v>
      </c>
    </row>
    <row r="1790" spans="1:8" ht="13.5" x14ac:dyDescent="0.25">
      <c r="A1790" s="11"/>
      <c r="B1790" s="10">
        <v>44908</v>
      </c>
      <c r="C1790" s="2">
        <v>0.81</v>
      </c>
      <c r="D1790" s="2">
        <v>0.81</v>
      </c>
      <c r="E1790" s="2">
        <v>26565</v>
      </c>
      <c r="F1790" s="2">
        <v>0.80900000000000005</v>
      </c>
      <c r="G1790" s="2">
        <v>21491.084999999999</v>
      </c>
      <c r="H1790" s="15">
        <f t="shared" si="27"/>
        <v>1.2500000000000011E-2</v>
      </c>
    </row>
    <row r="1791" spans="1:8" ht="13.5" x14ac:dyDescent="0.25">
      <c r="A1791" s="11"/>
      <c r="B1791" s="10">
        <v>44909</v>
      </c>
      <c r="C1791" s="2">
        <v>0.82</v>
      </c>
      <c r="D1791" s="2">
        <v>0.82</v>
      </c>
      <c r="E1791" s="2">
        <v>16540</v>
      </c>
      <c r="F1791" s="2">
        <v>0.81399999999999995</v>
      </c>
      <c r="G1791" s="2">
        <v>13463.56</v>
      </c>
      <c r="H1791" s="15">
        <f t="shared" si="27"/>
        <v>1.2345679012345552E-2</v>
      </c>
    </row>
    <row r="1792" spans="1:8" ht="13.5" x14ac:dyDescent="0.25">
      <c r="A1792" s="11"/>
      <c r="B1792" s="10">
        <v>44910</v>
      </c>
      <c r="C1792" s="2">
        <v>0.81</v>
      </c>
      <c r="D1792" s="2">
        <v>0.81</v>
      </c>
      <c r="E1792" s="2">
        <v>18514</v>
      </c>
      <c r="F1792" s="2">
        <v>0.80100000000000005</v>
      </c>
      <c r="G1792" s="2">
        <v>14829.714</v>
      </c>
      <c r="H1792" s="15">
        <f t="shared" si="27"/>
        <v>-1.2195121951219388E-2</v>
      </c>
    </row>
    <row r="1793" spans="1:8" ht="13.5" x14ac:dyDescent="0.25">
      <c r="A1793" s="11"/>
      <c r="B1793" s="10">
        <v>44911</v>
      </c>
      <c r="C1793" s="2">
        <v>0.81</v>
      </c>
      <c r="D1793" s="2">
        <v>0.81</v>
      </c>
      <c r="E1793" s="2">
        <v>3085</v>
      </c>
      <c r="F1793" s="2">
        <v>0.80700000000000005</v>
      </c>
      <c r="G1793" s="2">
        <v>2489.5949999999998</v>
      </c>
      <c r="H1793" s="15">
        <f t="shared" si="27"/>
        <v>0</v>
      </c>
    </row>
    <row r="1794" spans="1:8" ht="13.5" x14ac:dyDescent="0.25">
      <c r="A1794" s="11"/>
      <c r="B1794" s="10">
        <v>44914</v>
      </c>
      <c r="C1794" s="2">
        <v>0.79</v>
      </c>
      <c r="D1794" s="2">
        <v>0.79</v>
      </c>
      <c r="E1794" s="2">
        <v>29525</v>
      </c>
      <c r="F1794" s="2">
        <v>0.79600000000000004</v>
      </c>
      <c r="G1794" s="2">
        <v>23501.9</v>
      </c>
      <c r="H1794" s="15">
        <f t="shared" si="27"/>
        <v>-2.4691358024691377E-2</v>
      </c>
    </row>
    <row r="1795" spans="1:8" ht="13.5" x14ac:dyDescent="0.25">
      <c r="A1795" s="11"/>
      <c r="B1795" s="10">
        <v>44915</v>
      </c>
      <c r="C1795" s="2">
        <v>0.8</v>
      </c>
      <c r="D1795" s="2">
        <v>0.8</v>
      </c>
      <c r="E1795" s="2">
        <v>5898</v>
      </c>
      <c r="F1795" s="2">
        <v>0.8</v>
      </c>
      <c r="G1795" s="2">
        <v>4718.3999999999996</v>
      </c>
      <c r="H1795" s="15">
        <f t="shared" si="27"/>
        <v>1.2658227848101276E-2</v>
      </c>
    </row>
    <row r="1796" spans="1:8" ht="13.5" x14ac:dyDescent="0.25">
      <c r="A1796" s="11"/>
      <c r="B1796" s="10">
        <v>44916</v>
      </c>
      <c r="C1796" s="2">
        <v>0.8</v>
      </c>
      <c r="D1796" s="2">
        <v>0.8</v>
      </c>
      <c r="E1796" s="2">
        <v>22308</v>
      </c>
      <c r="F1796" s="2">
        <v>0.8</v>
      </c>
      <c r="G1796" s="2">
        <v>17846.400000000001</v>
      </c>
      <c r="H1796" s="15">
        <f t="shared" si="27"/>
        <v>0</v>
      </c>
    </row>
    <row r="1797" spans="1:8" ht="13.5" x14ac:dyDescent="0.25">
      <c r="A1797" s="11"/>
      <c r="B1797" s="10">
        <v>44917</v>
      </c>
      <c r="C1797" s="2">
        <v>0.8</v>
      </c>
      <c r="D1797" s="2">
        <v>0.8</v>
      </c>
      <c r="E1797" s="2">
        <v>22639</v>
      </c>
      <c r="F1797" s="2">
        <v>0.79800000000000004</v>
      </c>
      <c r="G1797" s="2">
        <v>18065.921999999999</v>
      </c>
      <c r="H1797" s="15">
        <f t="shared" si="27"/>
        <v>0</v>
      </c>
    </row>
    <row r="1798" spans="1:8" ht="13.5" x14ac:dyDescent="0.25">
      <c r="A1798" s="11"/>
      <c r="B1798" s="10">
        <v>44918</v>
      </c>
      <c r="C1798" s="2">
        <v>0.79</v>
      </c>
      <c r="D1798" s="2">
        <v>0.79</v>
      </c>
      <c r="E1798" s="2">
        <v>56020</v>
      </c>
      <c r="F1798" s="2">
        <v>0.79600000000000004</v>
      </c>
      <c r="G1798" s="2">
        <v>44591.92</v>
      </c>
      <c r="H1798" s="15">
        <f t="shared" si="27"/>
        <v>-1.2500000000000011E-2</v>
      </c>
    </row>
    <row r="1799" spans="1:8" ht="13.5" x14ac:dyDescent="0.25">
      <c r="A1799" s="11"/>
      <c r="B1799" s="10">
        <v>44921</v>
      </c>
      <c r="C1799" s="2">
        <v>0.79</v>
      </c>
      <c r="D1799" s="2">
        <v>0.79</v>
      </c>
      <c r="E1799" s="2">
        <v>201508</v>
      </c>
      <c r="F1799" s="2">
        <v>0.79800000000000004</v>
      </c>
      <c r="G1799" s="2">
        <v>160803.38399999999</v>
      </c>
      <c r="H1799" s="15">
        <f t="shared" ref="H1799:H1862" si="28">(D1799-D1798)/D1798</f>
        <v>0</v>
      </c>
    </row>
    <row r="1800" spans="1:8" ht="13.5" x14ac:dyDescent="0.25">
      <c r="A1800" s="11"/>
      <c r="B1800" s="10">
        <v>44922</v>
      </c>
      <c r="C1800" s="2">
        <v>0.79</v>
      </c>
      <c r="D1800" s="2">
        <v>0.79</v>
      </c>
      <c r="E1800" s="2">
        <v>30215</v>
      </c>
      <c r="F1800" s="2">
        <v>0.79100000000000004</v>
      </c>
      <c r="G1800" s="2">
        <v>23900.064999999999</v>
      </c>
      <c r="H1800" s="15">
        <f t="shared" si="28"/>
        <v>0</v>
      </c>
    </row>
    <row r="1801" spans="1:8" ht="13.5" x14ac:dyDescent="0.25">
      <c r="A1801" s="11"/>
      <c r="B1801" s="10">
        <v>44923</v>
      </c>
      <c r="C1801" s="2">
        <v>0.8</v>
      </c>
      <c r="D1801" s="2">
        <v>0.8</v>
      </c>
      <c r="E1801" s="2">
        <v>17142</v>
      </c>
      <c r="F1801" s="2">
        <v>0.79100000000000004</v>
      </c>
      <c r="G1801" s="2">
        <v>13559.322</v>
      </c>
      <c r="H1801" s="15">
        <f t="shared" si="28"/>
        <v>1.2658227848101276E-2</v>
      </c>
    </row>
    <row r="1802" spans="1:8" ht="13.5" x14ac:dyDescent="0.25">
      <c r="A1802" s="11"/>
      <c r="B1802" s="10">
        <v>44924</v>
      </c>
      <c r="C1802" s="2">
        <v>0.79</v>
      </c>
      <c r="D1802" s="2">
        <v>0.79</v>
      </c>
      <c r="E1802" s="2">
        <v>32055</v>
      </c>
      <c r="F1802" s="2">
        <v>0.78700000000000003</v>
      </c>
      <c r="G1802" s="2">
        <v>25227.285</v>
      </c>
      <c r="H1802" s="15">
        <f t="shared" si="28"/>
        <v>-1.2500000000000011E-2</v>
      </c>
    </row>
    <row r="1803" spans="1:8" ht="13.5" x14ac:dyDescent="0.25">
      <c r="A1803" s="11"/>
      <c r="B1803" s="10">
        <v>44925</v>
      </c>
      <c r="C1803" s="2">
        <v>0.79</v>
      </c>
      <c r="D1803" s="2">
        <v>0.79</v>
      </c>
      <c r="E1803" s="2">
        <v>3925</v>
      </c>
      <c r="F1803" s="2">
        <v>0.79100000000000004</v>
      </c>
      <c r="G1803" s="2">
        <v>3104.6750000000002</v>
      </c>
      <c r="H1803" s="15">
        <f t="shared" si="28"/>
        <v>0</v>
      </c>
    </row>
    <row r="1804" spans="1:8" ht="13.5" x14ac:dyDescent="0.25">
      <c r="A1804" s="11"/>
      <c r="B1804" s="10">
        <v>44928</v>
      </c>
      <c r="C1804" s="2">
        <v>0.8</v>
      </c>
      <c r="D1804" s="2">
        <v>0.8</v>
      </c>
      <c r="E1804" s="2">
        <v>29979</v>
      </c>
      <c r="F1804" s="2">
        <v>0.78400000000000003</v>
      </c>
      <c r="G1804" s="2">
        <v>23503.536</v>
      </c>
      <c r="H1804" s="15">
        <f t="shared" si="28"/>
        <v>1.2658227848101276E-2</v>
      </c>
    </row>
    <row r="1805" spans="1:8" ht="13.5" x14ac:dyDescent="0.25">
      <c r="A1805" s="11"/>
      <c r="B1805" s="10">
        <v>44929</v>
      </c>
      <c r="C1805" s="2">
        <v>0.79</v>
      </c>
      <c r="D1805" s="2">
        <v>0.79</v>
      </c>
      <c r="E1805" s="2">
        <v>15014</v>
      </c>
      <c r="F1805" s="2">
        <v>0.78700000000000003</v>
      </c>
      <c r="G1805" s="2">
        <v>11816.018</v>
      </c>
      <c r="H1805" s="15">
        <f t="shared" si="28"/>
        <v>-1.2500000000000011E-2</v>
      </c>
    </row>
    <row r="1806" spans="1:8" ht="13.5" x14ac:dyDescent="0.25">
      <c r="A1806" s="11"/>
      <c r="B1806" s="10">
        <v>44930</v>
      </c>
      <c r="C1806" s="2">
        <v>0.78</v>
      </c>
      <c r="D1806" s="2">
        <v>0.78</v>
      </c>
      <c r="E1806" s="2">
        <v>65030</v>
      </c>
      <c r="F1806" s="2">
        <v>0.78200000000000003</v>
      </c>
      <c r="G1806" s="2">
        <v>50853.46</v>
      </c>
      <c r="H1806" s="15">
        <f t="shared" si="28"/>
        <v>-1.2658227848101276E-2</v>
      </c>
    </row>
    <row r="1807" spans="1:8" ht="13.5" x14ac:dyDescent="0.25">
      <c r="A1807" s="11"/>
      <c r="B1807" s="10">
        <v>44931</v>
      </c>
      <c r="C1807" s="2">
        <v>0.79</v>
      </c>
      <c r="D1807" s="2">
        <v>0.79</v>
      </c>
      <c r="E1807" s="2">
        <v>89661</v>
      </c>
      <c r="F1807" s="2">
        <v>0.78</v>
      </c>
      <c r="G1807" s="2">
        <v>69935.58</v>
      </c>
      <c r="H1807" s="15">
        <f t="shared" si="28"/>
        <v>1.2820512820512832E-2</v>
      </c>
    </row>
    <row r="1808" spans="1:8" ht="13.5" x14ac:dyDescent="0.25">
      <c r="A1808" s="11"/>
      <c r="B1808" s="10">
        <v>44932</v>
      </c>
      <c r="C1808" s="2">
        <v>0.78</v>
      </c>
      <c r="D1808" s="2">
        <v>0.78</v>
      </c>
      <c r="E1808" s="2">
        <v>99104</v>
      </c>
      <c r="F1808" s="2">
        <v>0.78</v>
      </c>
      <c r="G1808" s="2">
        <v>77301.119999999995</v>
      </c>
      <c r="H1808" s="15">
        <f t="shared" si="28"/>
        <v>-1.2658227848101276E-2</v>
      </c>
    </row>
    <row r="1809" spans="1:8" ht="13.5" x14ac:dyDescent="0.25">
      <c r="A1809" s="11"/>
      <c r="B1809" s="10">
        <v>44935</v>
      </c>
      <c r="C1809" s="2">
        <v>0.78</v>
      </c>
      <c r="D1809" s="2">
        <v>0.78</v>
      </c>
      <c r="E1809" s="2">
        <v>67549</v>
      </c>
      <c r="F1809" s="2">
        <v>0.77200000000000002</v>
      </c>
      <c r="G1809" s="2">
        <v>52147.828000000001</v>
      </c>
      <c r="H1809" s="15">
        <f t="shared" si="28"/>
        <v>0</v>
      </c>
    </row>
    <row r="1810" spans="1:8" ht="13.5" x14ac:dyDescent="0.25">
      <c r="A1810" s="11"/>
      <c r="B1810" s="10">
        <v>44936</v>
      </c>
      <c r="C1810" s="2">
        <v>0.78</v>
      </c>
      <c r="D1810" s="2">
        <v>0.78</v>
      </c>
      <c r="E1810" s="2">
        <v>107034</v>
      </c>
      <c r="F1810" s="2">
        <v>0.77600000000000002</v>
      </c>
      <c r="G1810" s="2">
        <v>83058.384000000005</v>
      </c>
      <c r="H1810" s="15">
        <f t="shared" si="28"/>
        <v>0</v>
      </c>
    </row>
    <row r="1811" spans="1:8" ht="13.5" x14ac:dyDescent="0.25">
      <c r="A1811" s="11"/>
      <c r="B1811" s="10">
        <v>44937</v>
      </c>
      <c r="C1811" s="2">
        <v>0.78</v>
      </c>
      <c r="D1811" s="2">
        <v>0.78</v>
      </c>
      <c r="E1811" s="2">
        <v>8196</v>
      </c>
      <c r="F1811" s="2">
        <v>0.77500000000000002</v>
      </c>
      <c r="G1811" s="2">
        <v>6351.9</v>
      </c>
      <c r="H1811" s="15">
        <f t="shared" si="28"/>
        <v>0</v>
      </c>
    </row>
    <row r="1812" spans="1:8" ht="13.5" x14ac:dyDescent="0.25">
      <c r="A1812" s="11"/>
      <c r="B1812" s="10">
        <v>44938</v>
      </c>
      <c r="C1812" s="2">
        <v>0.77</v>
      </c>
      <c r="D1812" s="2">
        <v>0.77</v>
      </c>
      <c r="E1812" s="2">
        <v>15927</v>
      </c>
      <c r="F1812" s="2">
        <v>0.77300000000000002</v>
      </c>
      <c r="G1812" s="2">
        <v>12311.571</v>
      </c>
      <c r="H1812" s="15">
        <f t="shared" si="28"/>
        <v>-1.2820512820512832E-2</v>
      </c>
    </row>
    <row r="1813" spans="1:8" ht="13.5" x14ac:dyDescent="0.25">
      <c r="A1813" s="11"/>
      <c r="B1813" s="10">
        <v>44939</v>
      </c>
      <c r="C1813" s="2">
        <v>0.78</v>
      </c>
      <c r="D1813" s="2">
        <v>0.78</v>
      </c>
      <c r="E1813" s="2">
        <v>10556</v>
      </c>
      <c r="F1813" s="2">
        <v>0.77200000000000002</v>
      </c>
      <c r="G1813" s="2">
        <v>8149.232</v>
      </c>
      <c r="H1813" s="15">
        <f t="shared" si="28"/>
        <v>1.2987012987012998E-2</v>
      </c>
    </row>
    <row r="1814" spans="1:8" ht="13.5" x14ac:dyDescent="0.25">
      <c r="A1814" s="11"/>
      <c r="B1814" s="10">
        <v>44942</v>
      </c>
      <c r="C1814" s="2">
        <v>0.78</v>
      </c>
      <c r="D1814" s="2">
        <v>0.78</v>
      </c>
      <c r="E1814" s="2">
        <v>24791</v>
      </c>
      <c r="F1814" s="2">
        <v>0.76800000000000002</v>
      </c>
      <c r="G1814" s="2">
        <v>19039.488000000001</v>
      </c>
      <c r="H1814" s="15">
        <f t="shared" si="28"/>
        <v>0</v>
      </c>
    </row>
    <row r="1815" spans="1:8" ht="13.5" x14ac:dyDescent="0.25">
      <c r="A1815" s="11"/>
      <c r="B1815" s="10">
        <v>44943</v>
      </c>
      <c r="C1815" s="2">
        <v>0.78</v>
      </c>
      <c r="D1815" s="2">
        <v>0.78</v>
      </c>
      <c r="E1815" s="2">
        <v>4265</v>
      </c>
      <c r="F1815" s="2">
        <v>0.77</v>
      </c>
      <c r="G1815" s="2">
        <v>3284.05</v>
      </c>
      <c r="H1815" s="15">
        <f t="shared" si="28"/>
        <v>0</v>
      </c>
    </row>
    <row r="1816" spans="1:8" ht="13.5" x14ac:dyDescent="0.25">
      <c r="A1816" s="11"/>
      <c r="B1816" s="10">
        <v>44944</v>
      </c>
      <c r="C1816" s="2">
        <v>0.76</v>
      </c>
      <c r="D1816" s="2">
        <v>0.76</v>
      </c>
      <c r="E1816" s="2">
        <v>5990</v>
      </c>
      <c r="F1816" s="2">
        <v>0.76300000000000001</v>
      </c>
      <c r="G1816" s="2">
        <v>4570.37</v>
      </c>
      <c r="H1816" s="15">
        <f t="shared" si="28"/>
        <v>-2.5641025641025664E-2</v>
      </c>
    </row>
    <row r="1817" spans="1:8" ht="13.5" x14ac:dyDescent="0.25">
      <c r="A1817" s="11"/>
      <c r="B1817" s="10">
        <v>44945</v>
      </c>
      <c r="C1817" s="2">
        <v>0.78</v>
      </c>
      <c r="D1817" s="2">
        <v>0.78</v>
      </c>
      <c r="E1817" s="2">
        <v>1405</v>
      </c>
      <c r="F1817" s="2">
        <v>0.77</v>
      </c>
      <c r="G1817" s="2">
        <v>1081.8499999999999</v>
      </c>
      <c r="H1817" s="15">
        <f t="shared" si="28"/>
        <v>2.6315789473684233E-2</v>
      </c>
    </row>
    <row r="1818" spans="1:8" ht="13.5" x14ac:dyDescent="0.25">
      <c r="A1818" s="11"/>
      <c r="B1818" s="10">
        <v>44946</v>
      </c>
      <c r="C1818" s="2">
        <v>0.78</v>
      </c>
      <c r="D1818" s="2">
        <v>0.78</v>
      </c>
      <c r="E1818" s="2">
        <v>23199</v>
      </c>
      <c r="F1818" s="2">
        <v>0.76100000000000001</v>
      </c>
      <c r="G1818" s="2">
        <v>17654.438999999998</v>
      </c>
      <c r="H1818" s="15">
        <f t="shared" si="28"/>
        <v>0</v>
      </c>
    </row>
    <row r="1819" spans="1:8" ht="13.5" x14ac:dyDescent="0.25">
      <c r="A1819" s="11"/>
      <c r="B1819" s="10">
        <v>44949</v>
      </c>
      <c r="C1819" s="2">
        <v>0.78</v>
      </c>
      <c r="D1819" s="2">
        <v>0.78</v>
      </c>
      <c r="E1819" s="2">
        <v>5571</v>
      </c>
      <c r="F1819" s="2">
        <v>0.77400000000000002</v>
      </c>
      <c r="G1819" s="2">
        <v>4311.9539999999997</v>
      </c>
      <c r="H1819" s="15">
        <f t="shared" si="28"/>
        <v>0</v>
      </c>
    </row>
    <row r="1820" spans="1:8" ht="13.5" x14ac:dyDescent="0.25">
      <c r="A1820" s="11"/>
      <c r="B1820" s="10">
        <v>44950</v>
      </c>
      <c r="C1820" s="2">
        <v>0.78</v>
      </c>
      <c r="D1820" s="2">
        <v>0.78</v>
      </c>
      <c r="E1820" s="2">
        <v>7102</v>
      </c>
      <c r="F1820" s="2">
        <v>0.78500000000000003</v>
      </c>
      <c r="G1820" s="2">
        <v>5575.07</v>
      </c>
      <c r="H1820" s="15">
        <f t="shared" si="28"/>
        <v>0</v>
      </c>
    </row>
    <row r="1821" spans="1:8" ht="13.5" x14ac:dyDescent="0.25">
      <c r="A1821" s="11"/>
      <c r="B1821" s="10">
        <v>44951</v>
      </c>
      <c r="C1821" s="2">
        <v>0.8</v>
      </c>
      <c r="D1821" s="2">
        <v>0.8</v>
      </c>
      <c r="E1821" s="2">
        <v>16170</v>
      </c>
      <c r="F1821" s="2">
        <v>0.79</v>
      </c>
      <c r="G1821" s="2">
        <v>12774.3</v>
      </c>
      <c r="H1821" s="15">
        <f t="shared" si="28"/>
        <v>2.5641025641025664E-2</v>
      </c>
    </row>
    <row r="1822" spans="1:8" ht="13.5" x14ac:dyDescent="0.25">
      <c r="A1822" s="11"/>
      <c r="B1822" s="10">
        <v>44952</v>
      </c>
      <c r="C1822" s="2">
        <v>0.79</v>
      </c>
      <c r="D1822" s="2">
        <v>0.79</v>
      </c>
      <c r="E1822" s="2">
        <v>42198</v>
      </c>
      <c r="F1822" s="2">
        <v>0.78900000000000003</v>
      </c>
      <c r="G1822" s="2">
        <v>33294.222000000002</v>
      </c>
      <c r="H1822" s="15">
        <f t="shared" si="28"/>
        <v>-1.2500000000000011E-2</v>
      </c>
    </row>
    <row r="1823" spans="1:8" ht="13.5" x14ac:dyDescent="0.25">
      <c r="A1823" s="11"/>
      <c r="B1823" s="10">
        <v>44953</v>
      </c>
      <c r="C1823" s="2">
        <v>0.79</v>
      </c>
      <c r="D1823" s="2">
        <v>0.79</v>
      </c>
      <c r="E1823" s="2">
        <v>8743</v>
      </c>
      <c r="F1823" s="2">
        <v>0.79</v>
      </c>
      <c r="G1823" s="2">
        <v>6906.97</v>
      </c>
      <c r="H1823" s="15">
        <f t="shared" si="28"/>
        <v>0</v>
      </c>
    </row>
    <row r="1824" spans="1:8" ht="13.5" x14ac:dyDescent="0.25">
      <c r="A1824" s="11"/>
      <c r="B1824" s="10">
        <v>44956</v>
      </c>
      <c r="C1824" s="2">
        <v>0.79</v>
      </c>
      <c r="D1824" s="2">
        <v>0.79</v>
      </c>
      <c r="E1824" s="2">
        <v>3436</v>
      </c>
      <c r="F1824" s="2">
        <v>0.78600000000000003</v>
      </c>
      <c r="G1824" s="2">
        <v>2700.6959999999999</v>
      </c>
      <c r="H1824" s="15">
        <f t="shared" si="28"/>
        <v>0</v>
      </c>
    </row>
    <row r="1825" spans="1:8" ht="13.5" x14ac:dyDescent="0.25">
      <c r="A1825" s="11"/>
      <c r="B1825" s="10">
        <v>44957</v>
      </c>
      <c r="C1825" s="2">
        <v>0.8</v>
      </c>
      <c r="D1825" s="2">
        <v>0.8</v>
      </c>
      <c r="E1825" s="2">
        <v>46380</v>
      </c>
      <c r="F1825" s="2">
        <v>0.79</v>
      </c>
      <c r="G1825" s="2">
        <v>36640.199999999997</v>
      </c>
      <c r="H1825" s="15">
        <f t="shared" si="28"/>
        <v>1.2658227848101276E-2</v>
      </c>
    </row>
    <row r="1826" spans="1:8" ht="13.5" x14ac:dyDescent="0.25">
      <c r="A1826" s="11"/>
      <c r="B1826" s="10">
        <v>44958</v>
      </c>
      <c r="C1826" s="2">
        <v>0.81</v>
      </c>
      <c r="D1826" s="2">
        <v>0.81</v>
      </c>
      <c r="E1826" s="2">
        <v>32887</v>
      </c>
      <c r="F1826" s="2">
        <v>0.79500000000000004</v>
      </c>
      <c r="G1826" s="2">
        <v>26145.165000000001</v>
      </c>
      <c r="H1826" s="15">
        <f t="shared" si="28"/>
        <v>1.2500000000000011E-2</v>
      </c>
    </row>
    <row r="1827" spans="1:8" ht="13.5" x14ac:dyDescent="0.25">
      <c r="A1827" s="11"/>
      <c r="B1827" s="10">
        <v>44959</v>
      </c>
      <c r="C1827" s="2">
        <v>0.81</v>
      </c>
      <c r="D1827" s="2">
        <v>0.81</v>
      </c>
      <c r="E1827" s="2">
        <v>11629</v>
      </c>
      <c r="F1827" s="2">
        <v>0.80700000000000005</v>
      </c>
      <c r="G1827" s="2">
        <v>9384.6029999999992</v>
      </c>
      <c r="H1827" s="15">
        <f t="shared" si="28"/>
        <v>0</v>
      </c>
    </row>
    <row r="1828" spans="1:8" ht="13.5" x14ac:dyDescent="0.25">
      <c r="A1828" s="11"/>
      <c r="B1828" s="10">
        <v>44960</v>
      </c>
      <c r="C1828" s="2">
        <v>0.81</v>
      </c>
      <c r="D1828" s="2">
        <v>0.81</v>
      </c>
      <c r="E1828" s="2">
        <v>5415</v>
      </c>
      <c r="F1828" s="2">
        <v>0.80600000000000005</v>
      </c>
      <c r="G1828" s="2">
        <v>4364.49</v>
      </c>
      <c r="H1828" s="15">
        <f t="shared" si="28"/>
        <v>0</v>
      </c>
    </row>
    <row r="1829" spans="1:8" ht="13.5" x14ac:dyDescent="0.25">
      <c r="A1829" s="11"/>
      <c r="B1829" s="10">
        <v>44963</v>
      </c>
      <c r="C1829" s="2">
        <v>0.84</v>
      </c>
      <c r="D1829" s="2">
        <v>0.84</v>
      </c>
      <c r="E1829" s="2">
        <v>22676</v>
      </c>
      <c r="F1829" s="2">
        <v>0.83499999999999996</v>
      </c>
      <c r="G1829" s="2">
        <v>18934.46</v>
      </c>
      <c r="H1829" s="15">
        <f t="shared" si="28"/>
        <v>3.7037037037036931E-2</v>
      </c>
    </row>
    <row r="1830" spans="1:8" ht="13.5" x14ac:dyDescent="0.25">
      <c r="A1830" s="11"/>
      <c r="B1830" s="10">
        <v>44964</v>
      </c>
      <c r="C1830" s="2">
        <v>0.83</v>
      </c>
      <c r="D1830" s="2">
        <v>0.83</v>
      </c>
      <c r="E1830" s="2">
        <v>9213</v>
      </c>
      <c r="F1830" s="2">
        <v>0.82499999999999996</v>
      </c>
      <c r="G1830" s="2">
        <v>7600.7250000000004</v>
      </c>
      <c r="H1830" s="15">
        <f t="shared" si="28"/>
        <v>-1.1904761904761916E-2</v>
      </c>
    </row>
    <row r="1831" spans="1:8" ht="13.5" x14ac:dyDescent="0.25">
      <c r="A1831" s="11"/>
      <c r="B1831" s="10">
        <v>44965</v>
      </c>
      <c r="C1831" s="2">
        <v>0.84</v>
      </c>
      <c r="D1831" s="2">
        <v>0.84</v>
      </c>
      <c r="E1831" s="2">
        <v>29120</v>
      </c>
      <c r="F1831" s="2">
        <v>0.83</v>
      </c>
      <c r="G1831" s="2">
        <v>24169.599999999999</v>
      </c>
      <c r="H1831" s="15">
        <f t="shared" si="28"/>
        <v>1.2048192771084348E-2</v>
      </c>
    </row>
    <row r="1832" spans="1:8" ht="13.5" x14ac:dyDescent="0.25">
      <c r="A1832" s="11"/>
      <c r="B1832" s="10">
        <v>44966</v>
      </c>
      <c r="C1832" s="2">
        <v>0.83</v>
      </c>
      <c r="D1832" s="2">
        <v>0.83</v>
      </c>
      <c r="E1832" s="2">
        <v>650</v>
      </c>
      <c r="F1832" s="2">
        <v>0.83</v>
      </c>
      <c r="G1832" s="2">
        <v>539.5</v>
      </c>
      <c r="H1832" s="15">
        <f t="shared" si="28"/>
        <v>-1.1904761904761916E-2</v>
      </c>
    </row>
    <row r="1833" spans="1:8" ht="13.5" x14ac:dyDescent="0.25">
      <c r="A1833" s="11"/>
      <c r="B1833" s="10">
        <v>44967</v>
      </c>
      <c r="C1833" s="2">
        <v>0.82</v>
      </c>
      <c r="D1833" s="2">
        <v>0.82</v>
      </c>
      <c r="E1833" s="2">
        <v>2106</v>
      </c>
      <c r="F1833" s="2">
        <v>0.82499999999999996</v>
      </c>
      <c r="G1833" s="2">
        <v>1737.45</v>
      </c>
      <c r="H1833" s="15">
        <f t="shared" si="28"/>
        <v>-1.2048192771084348E-2</v>
      </c>
    </row>
    <row r="1834" spans="1:8" ht="13.5" x14ac:dyDescent="0.25">
      <c r="A1834" s="11"/>
      <c r="B1834" s="10">
        <v>44970</v>
      </c>
      <c r="C1834" s="2">
        <v>0.84</v>
      </c>
      <c r="D1834" s="2">
        <v>0.84</v>
      </c>
      <c r="E1834" s="2">
        <v>11200</v>
      </c>
      <c r="F1834" s="2">
        <v>0.83699999999999997</v>
      </c>
      <c r="G1834" s="2">
        <v>9374.4</v>
      </c>
      <c r="H1834" s="15">
        <f t="shared" si="28"/>
        <v>2.4390243902439046E-2</v>
      </c>
    </row>
    <row r="1835" spans="1:8" ht="13.5" x14ac:dyDescent="0.25">
      <c r="A1835" s="11"/>
      <c r="B1835" s="10">
        <v>44971</v>
      </c>
      <c r="C1835" s="2">
        <v>0.84</v>
      </c>
      <c r="D1835" s="2">
        <v>0.84</v>
      </c>
      <c r="E1835" s="2">
        <v>16571</v>
      </c>
      <c r="F1835" s="2">
        <v>0.83899999999999997</v>
      </c>
      <c r="G1835" s="2">
        <v>13903.069</v>
      </c>
      <c r="H1835" s="15">
        <f t="shared" si="28"/>
        <v>0</v>
      </c>
    </row>
    <row r="1836" spans="1:8" ht="13.5" x14ac:dyDescent="0.25">
      <c r="A1836" s="11"/>
      <c r="B1836" s="10">
        <v>44972</v>
      </c>
      <c r="C1836" s="2">
        <v>0.84</v>
      </c>
      <c r="D1836" s="2">
        <v>0.84</v>
      </c>
      <c r="E1836" s="2">
        <v>526</v>
      </c>
      <c r="F1836" s="2">
        <v>0.82299999999999995</v>
      </c>
      <c r="G1836" s="2">
        <v>432.89800000000002</v>
      </c>
      <c r="H1836" s="15">
        <f t="shared" si="28"/>
        <v>0</v>
      </c>
    </row>
    <row r="1837" spans="1:8" ht="13.5" x14ac:dyDescent="0.25">
      <c r="A1837" s="11"/>
      <c r="B1837" s="10">
        <v>44973</v>
      </c>
      <c r="C1837" s="2">
        <v>0.83</v>
      </c>
      <c r="D1837" s="2">
        <v>0.83</v>
      </c>
      <c r="E1837" s="2">
        <v>8066</v>
      </c>
      <c r="F1837" s="2">
        <v>0.82299999999999995</v>
      </c>
      <c r="G1837" s="2">
        <v>6638.3180000000002</v>
      </c>
      <c r="H1837" s="15">
        <f t="shared" si="28"/>
        <v>-1.1904761904761916E-2</v>
      </c>
    </row>
    <row r="1838" spans="1:8" ht="13.5" x14ac:dyDescent="0.25">
      <c r="A1838" s="11"/>
      <c r="B1838" s="10">
        <v>44974</v>
      </c>
      <c r="C1838" s="2">
        <v>0.82</v>
      </c>
      <c r="D1838" s="2">
        <v>0.82</v>
      </c>
      <c r="E1838" s="2">
        <v>8496</v>
      </c>
      <c r="F1838" s="2">
        <v>0.81299999999999994</v>
      </c>
      <c r="G1838" s="2">
        <v>6907.2479999999996</v>
      </c>
      <c r="H1838" s="15">
        <f t="shared" si="28"/>
        <v>-1.2048192771084348E-2</v>
      </c>
    </row>
    <row r="1839" spans="1:8" ht="13.5" x14ac:dyDescent="0.25">
      <c r="A1839" s="11"/>
      <c r="B1839" s="10">
        <v>44977</v>
      </c>
      <c r="C1839" s="2">
        <v>0.82</v>
      </c>
      <c r="D1839" s="2">
        <v>0.82</v>
      </c>
      <c r="E1839" s="2">
        <v>1058</v>
      </c>
      <c r="F1839" s="2">
        <v>0.81</v>
      </c>
      <c r="G1839" s="2">
        <v>856.98</v>
      </c>
      <c r="H1839" s="15">
        <f t="shared" si="28"/>
        <v>0</v>
      </c>
    </row>
    <row r="1840" spans="1:8" ht="13.5" x14ac:dyDescent="0.25">
      <c r="A1840" s="11"/>
      <c r="B1840" s="10">
        <v>44978</v>
      </c>
      <c r="C1840" s="2">
        <v>0.82</v>
      </c>
      <c r="D1840" s="2">
        <v>0.82</v>
      </c>
      <c r="E1840" s="2">
        <v>350</v>
      </c>
      <c r="F1840" s="2">
        <v>0.82</v>
      </c>
      <c r="G1840" s="2">
        <v>287</v>
      </c>
      <c r="H1840" s="15">
        <f t="shared" si="28"/>
        <v>0</v>
      </c>
    </row>
    <row r="1841" spans="1:8" ht="13.5" x14ac:dyDescent="0.25">
      <c r="A1841" s="11"/>
      <c r="B1841" s="10">
        <v>44979</v>
      </c>
      <c r="C1841" s="2">
        <v>0.82</v>
      </c>
      <c r="D1841" s="2">
        <v>0.82</v>
      </c>
      <c r="E1841" s="2">
        <v>1166</v>
      </c>
      <c r="F1841" s="2">
        <v>0.80600000000000005</v>
      </c>
      <c r="G1841" s="2">
        <v>939.79600000000005</v>
      </c>
      <c r="H1841" s="15">
        <f t="shared" si="28"/>
        <v>0</v>
      </c>
    </row>
    <row r="1842" spans="1:8" ht="13.5" x14ac:dyDescent="0.25">
      <c r="A1842" s="11"/>
      <c r="B1842" s="10">
        <v>44980</v>
      </c>
      <c r="C1842" s="2">
        <v>0.82</v>
      </c>
      <c r="D1842" s="2">
        <v>0.82</v>
      </c>
      <c r="E1842" s="2">
        <v>2593</v>
      </c>
      <c r="F1842" s="2">
        <v>0.80700000000000005</v>
      </c>
      <c r="G1842" s="2">
        <v>2092.5509999999999</v>
      </c>
      <c r="H1842" s="15">
        <f t="shared" si="28"/>
        <v>0</v>
      </c>
    </row>
    <row r="1843" spans="1:8" ht="13.5" x14ac:dyDescent="0.25">
      <c r="A1843" s="11"/>
      <c r="B1843" s="10">
        <v>44981</v>
      </c>
      <c r="C1843" s="2">
        <v>0.82</v>
      </c>
      <c r="D1843" s="2">
        <v>0.82</v>
      </c>
      <c r="E1843" s="2">
        <v>6459</v>
      </c>
      <c r="F1843" s="2">
        <v>0.80200000000000005</v>
      </c>
      <c r="G1843" s="2">
        <v>5180.1180000000004</v>
      </c>
      <c r="H1843" s="15">
        <f t="shared" si="28"/>
        <v>0</v>
      </c>
    </row>
    <row r="1844" spans="1:8" ht="13.5" x14ac:dyDescent="0.25">
      <c r="A1844" s="11"/>
      <c r="B1844" s="10">
        <v>44984</v>
      </c>
      <c r="C1844" s="2">
        <v>0.82</v>
      </c>
      <c r="D1844" s="2">
        <v>0.82</v>
      </c>
      <c r="E1844" s="2">
        <v>8610</v>
      </c>
      <c r="F1844" s="2">
        <v>0.80200000000000005</v>
      </c>
      <c r="G1844" s="2">
        <v>6905.22</v>
      </c>
      <c r="H1844" s="15">
        <f t="shared" si="28"/>
        <v>0</v>
      </c>
    </row>
    <row r="1845" spans="1:8" ht="13.5" x14ac:dyDescent="0.25">
      <c r="A1845" s="11"/>
      <c r="B1845" s="10">
        <v>44985</v>
      </c>
      <c r="C1845" s="2">
        <v>0.82</v>
      </c>
      <c r="D1845" s="2">
        <v>0.82</v>
      </c>
      <c r="E1845" s="2">
        <v>17780</v>
      </c>
      <c r="F1845" s="2">
        <v>0.81</v>
      </c>
      <c r="G1845" s="2">
        <v>14401.8</v>
      </c>
      <c r="H1845" s="15">
        <f t="shared" si="28"/>
        <v>0</v>
      </c>
    </row>
    <row r="1846" spans="1:8" ht="13.5" x14ac:dyDescent="0.25">
      <c r="A1846" s="11"/>
      <c r="B1846" s="10">
        <v>44986</v>
      </c>
      <c r="C1846" s="2">
        <v>0.82</v>
      </c>
      <c r="D1846" s="2">
        <v>0.82</v>
      </c>
      <c r="E1846" s="2">
        <v>5326</v>
      </c>
      <c r="F1846" s="2">
        <v>0.81299999999999994</v>
      </c>
      <c r="G1846" s="2">
        <v>4330.0379999999996</v>
      </c>
      <c r="H1846" s="15">
        <f t="shared" si="28"/>
        <v>0</v>
      </c>
    </row>
    <row r="1847" spans="1:8" ht="13.5" x14ac:dyDescent="0.25">
      <c r="A1847" s="11"/>
      <c r="B1847" s="10">
        <v>44987</v>
      </c>
      <c r="C1847" s="2">
        <v>0.81</v>
      </c>
      <c r="D1847" s="2">
        <v>0.81</v>
      </c>
      <c r="E1847" s="2">
        <v>3641</v>
      </c>
      <c r="F1847" s="2">
        <v>0.81399999999999995</v>
      </c>
      <c r="G1847" s="2">
        <v>2963.7739999999999</v>
      </c>
      <c r="H1847" s="15">
        <f t="shared" si="28"/>
        <v>-1.2195121951219388E-2</v>
      </c>
    </row>
    <row r="1848" spans="1:8" ht="13.5" x14ac:dyDescent="0.25">
      <c r="A1848" s="11"/>
      <c r="B1848" s="10">
        <v>44988</v>
      </c>
      <c r="C1848" s="2">
        <v>0.82</v>
      </c>
      <c r="D1848" s="2">
        <v>0.82</v>
      </c>
      <c r="E1848" s="2">
        <v>5831</v>
      </c>
      <c r="F1848" s="2">
        <v>0.80900000000000005</v>
      </c>
      <c r="G1848" s="2">
        <v>4717.2790000000005</v>
      </c>
      <c r="H1848" s="15">
        <f t="shared" si="28"/>
        <v>1.2345679012345552E-2</v>
      </c>
    </row>
    <row r="1849" spans="1:8" ht="13.5" x14ac:dyDescent="0.25">
      <c r="A1849" s="11"/>
      <c r="B1849" s="10">
        <v>44991</v>
      </c>
      <c r="C1849" s="2">
        <v>0.81</v>
      </c>
      <c r="D1849" s="2">
        <v>0.81</v>
      </c>
      <c r="E1849" s="2">
        <v>6005</v>
      </c>
      <c r="F1849" s="2">
        <v>0.81</v>
      </c>
      <c r="G1849" s="2">
        <v>4864.05</v>
      </c>
      <c r="H1849" s="15">
        <f t="shared" si="28"/>
        <v>-1.2195121951219388E-2</v>
      </c>
    </row>
    <row r="1850" spans="1:8" ht="13.5" x14ac:dyDescent="0.25">
      <c r="A1850" s="11"/>
      <c r="B1850" s="10">
        <v>44992</v>
      </c>
      <c r="C1850" s="2">
        <v>0.81</v>
      </c>
      <c r="D1850" s="2">
        <v>0.81</v>
      </c>
      <c r="E1850" s="2">
        <v>8373</v>
      </c>
      <c r="F1850" s="2">
        <v>0.79</v>
      </c>
      <c r="G1850" s="2">
        <v>6614.67</v>
      </c>
      <c r="H1850" s="15">
        <f t="shared" si="28"/>
        <v>0</v>
      </c>
    </row>
    <row r="1851" spans="1:8" ht="13.5" x14ac:dyDescent="0.25">
      <c r="A1851" s="11"/>
      <c r="B1851" s="10">
        <v>44993</v>
      </c>
      <c r="C1851" s="2">
        <v>0.8</v>
      </c>
      <c r="D1851" s="2">
        <v>0.8</v>
      </c>
      <c r="E1851" s="2">
        <v>11345</v>
      </c>
      <c r="F1851" s="2">
        <v>0.78900000000000003</v>
      </c>
      <c r="G1851" s="2">
        <v>8951.2049999999999</v>
      </c>
      <c r="H1851" s="15">
        <f t="shared" si="28"/>
        <v>-1.2345679012345689E-2</v>
      </c>
    </row>
    <row r="1852" spans="1:8" ht="13.5" x14ac:dyDescent="0.25">
      <c r="A1852" s="11"/>
      <c r="B1852" s="10">
        <v>44994</v>
      </c>
      <c r="C1852" s="2">
        <v>0.8</v>
      </c>
      <c r="D1852" s="2">
        <v>0.8</v>
      </c>
      <c r="E1852" s="2">
        <v>563</v>
      </c>
      <c r="F1852" s="2">
        <v>0.79</v>
      </c>
      <c r="G1852" s="2">
        <v>444.77</v>
      </c>
      <c r="H1852" s="15">
        <f t="shared" si="28"/>
        <v>0</v>
      </c>
    </row>
    <row r="1853" spans="1:8" ht="13.5" x14ac:dyDescent="0.25">
      <c r="A1853" s="11"/>
      <c r="B1853" s="10">
        <v>44995</v>
      </c>
      <c r="C1853" s="2">
        <v>0.81</v>
      </c>
      <c r="D1853" s="2">
        <v>0.81</v>
      </c>
      <c r="E1853" s="2">
        <v>4501</v>
      </c>
      <c r="F1853" s="2">
        <v>0.78500000000000003</v>
      </c>
      <c r="G1853" s="2">
        <v>3533.2849999999999</v>
      </c>
      <c r="H1853" s="15">
        <f t="shared" si="28"/>
        <v>1.2500000000000011E-2</v>
      </c>
    </row>
    <row r="1854" spans="1:8" ht="13.5" x14ac:dyDescent="0.25">
      <c r="A1854" s="11"/>
      <c r="B1854" s="10">
        <v>44998</v>
      </c>
      <c r="C1854" s="2">
        <v>0.8</v>
      </c>
      <c r="D1854" s="2">
        <v>0.8</v>
      </c>
      <c r="E1854" s="2">
        <v>10238</v>
      </c>
      <c r="F1854" s="2">
        <v>0.77300000000000002</v>
      </c>
      <c r="G1854" s="2">
        <v>7913.9740000000002</v>
      </c>
      <c r="H1854" s="15">
        <f t="shared" si="28"/>
        <v>-1.2345679012345689E-2</v>
      </c>
    </row>
    <row r="1855" spans="1:8" ht="13.5" x14ac:dyDescent="0.25">
      <c r="A1855" s="11"/>
      <c r="B1855" s="10">
        <v>44999</v>
      </c>
      <c r="C1855" s="2">
        <v>0.79</v>
      </c>
      <c r="D1855" s="2">
        <v>0.79</v>
      </c>
      <c r="E1855" s="2">
        <v>8150</v>
      </c>
      <c r="F1855" s="2">
        <v>0.78700000000000003</v>
      </c>
      <c r="G1855" s="2">
        <v>6414.05</v>
      </c>
      <c r="H1855" s="15">
        <f t="shared" si="28"/>
        <v>-1.2500000000000011E-2</v>
      </c>
    </row>
    <row r="1856" spans="1:8" ht="13.5" x14ac:dyDescent="0.25">
      <c r="A1856" s="11"/>
      <c r="B1856" s="10">
        <v>45000</v>
      </c>
      <c r="C1856" s="2">
        <v>0.79</v>
      </c>
      <c r="D1856" s="2">
        <v>0.79</v>
      </c>
      <c r="E1856" s="2">
        <v>2454</v>
      </c>
      <c r="F1856" s="2">
        <v>0.78200000000000003</v>
      </c>
      <c r="G1856" s="2">
        <v>1919.028</v>
      </c>
      <c r="H1856" s="15">
        <f t="shared" si="28"/>
        <v>0</v>
      </c>
    </row>
    <row r="1857" spans="1:8" ht="13.5" x14ac:dyDescent="0.25">
      <c r="A1857" s="11"/>
      <c r="B1857" s="10">
        <v>45001</v>
      </c>
      <c r="C1857" s="2">
        <v>0.8</v>
      </c>
      <c r="D1857" s="2">
        <v>0.8</v>
      </c>
      <c r="E1857" s="2">
        <v>660</v>
      </c>
      <c r="F1857" s="2">
        <v>0.79</v>
      </c>
      <c r="G1857" s="2">
        <v>521.4</v>
      </c>
      <c r="H1857" s="15">
        <f t="shared" si="28"/>
        <v>1.2658227848101276E-2</v>
      </c>
    </row>
    <row r="1858" spans="1:8" ht="13.5" x14ac:dyDescent="0.25">
      <c r="A1858" s="11"/>
      <c r="B1858" s="10">
        <v>45002</v>
      </c>
      <c r="C1858" s="2">
        <v>0.8</v>
      </c>
      <c r="D1858" s="2">
        <v>0.8</v>
      </c>
      <c r="E1858" s="2">
        <v>7</v>
      </c>
      <c r="F1858" s="2">
        <v>0.8</v>
      </c>
      <c r="G1858" s="2">
        <v>5.6</v>
      </c>
      <c r="H1858" s="15">
        <f t="shared" si="28"/>
        <v>0</v>
      </c>
    </row>
    <row r="1859" spans="1:8" ht="13.5" x14ac:dyDescent="0.25">
      <c r="A1859" s="11"/>
      <c r="B1859" s="10">
        <v>45006</v>
      </c>
      <c r="C1859" s="2">
        <v>0.8</v>
      </c>
      <c r="D1859" s="2">
        <v>0.8</v>
      </c>
      <c r="E1859" s="2">
        <v>57694</v>
      </c>
      <c r="F1859" s="2">
        <v>0.78800000000000003</v>
      </c>
      <c r="G1859" s="2">
        <v>45462.872000000003</v>
      </c>
      <c r="H1859" s="15">
        <f t="shared" si="28"/>
        <v>0</v>
      </c>
    </row>
    <row r="1860" spans="1:8" ht="13.5" x14ac:dyDescent="0.25">
      <c r="A1860" s="11"/>
      <c r="B1860" s="10">
        <v>45007</v>
      </c>
      <c r="C1860" s="2">
        <v>0.8</v>
      </c>
      <c r="D1860" s="2">
        <v>0.8</v>
      </c>
      <c r="E1860" s="2">
        <v>4030</v>
      </c>
      <c r="F1860" s="2">
        <v>0.79</v>
      </c>
      <c r="G1860" s="2">
        <v>3183.7</v>
      </c>
      <c r="H1860" s="15">
        <f t="shared" si="28"/>
        <v>0</v>
      </c>
    </row>
    <row r="1861" spans="1:8" ht="13.5" x14ac:dyDescent="0.25">
      <c r="A1861" s="11"/>
      <c r="B1861" s="10">
        <v>45008</v>
      </c>
      <c r="C1861" s="2">
        <v>0.8</v>
      </c>
      <c r="D1861" s="2">
        <v>0.8</v>
      </c>
      <c r="E1861" s="2">
        <v>9752</v>
      </c>
      <c r="F1861" s="2">
        <v>0.78300000000000003</v>
      </c>
      <c r="G1861" s="2">
        <v>7635.8159999999998</v>
      </c>
      <c r="H1861" s="15">
        <f t="shared" si="28"/>
        <v>0</v>
      </c>
    </row>
    <row r="1862" spans="1:8" ht="13.5" x14ac:dyDescent="0.25">
      <c r="A1862" s="11"/>
      <c r="B1862" s="10">
        <v>45009</v>
      </c>
      <c r="C1862" s="2">
        <v>0.78</v>
      </c>
      <c r="D1862" s="2">
        <v>0.78</v>
      </c>
      <c r="E1862" s="2">
        <v>1489</v>
      </c>
      <c r="F1862" s="2">
        <v>0.78</v>
      </c>
      <c r="G1862" s="2">
        <v>1161.42</v>
      </c>
      <c r="H1862" s="15">
        <f t="shared" si="28"/>
        <v>-2.5000000000000022E-2</v>
      </c>
    </row>
    <row r="1863" spans="1:8" ht="13.5" x14ac:dyDescent="0.25">
      <c r="A1863" s="11"/>
      <c r="B1863" s="10">
        <v>45012</v>
      </c>
      <c r="C1863" s="2">
        <v>0.79</v>
      </c>
      <c r="D1863" s="2">
        <v>0.79</v>
      </c>
      <c r="E1863" s="2">
        <v>4011</v>
      </c>
      <c r="F1863" s="2">
        <v>0.78100000000000003</v>
      </c>
      <c r="G1863" s="2">
        <v>3132.5909999999999</v>
      </c>
      <c r="H1863" s="15">
        <f t="shared" ref="H1863:H1926" si="29">(D1863-D1862)/D1862</f>
        <v>1.2820512820512832E-2</v>
      </c>
    </row>
    <row r="1864" spans="1:8" ht="13.5" x14ac:dyDescent="0.25">
      <c r="A1864" s="11"/>
      <c r="B1864" s="10">
        <v>45013</v>
      </c>
      <c r="C1864" s="2">
        <v>0.8</v>
      </c>
      <c r="D1864" s="2">
        <v>0.8</v>
      </c>
      <c r="E1864" s="2">
        <v>6534</v>
      </c>
      <c r="F1864" s="2">
        <v>0.79200000000000004</v>
      </c>
      <c r="G1864" s="2">
        <v>5174.9279999999999</v>
      </c>
      <c r="H1864" s="15">
        <f t="shared" si="29"/>
        <v>1.2658227848101276E-2</v>
      </c>
    </row>
    <row r="1865" spans="1:8" ht="13.5" x14ac:dyDescent="0.25">
      <c r="A1865" s="11"/>
      <c r="B1865" s="10">
        <v>45014</v>
      </c>
      <c r="C1865" s="2">
        <v>0.79</v>
      </c>
      <c r="D1865" s="2">
        <v>0.79</v>
      </c>
      <c r="E1865" s="2">
        <v>10970</v>
      </c>
      <c r="F1865" s="2">
        <v>0.79</v>
      </c>
      <c r="G1865" s="2">
        <v>8666.2999999999993</v>
      </c>
      <c r="H1865" s="15">
        <f t="shared" si="29"/>
        <v>-1.2500000000000011E-2</v>
      </c>
    </row>
    <row r="1866" spans="1:8" ht="13.5" x14ac:dyDescent="0.25">
      <c r="A1866" s="11"/>
      <c r="B1866" s="10">
        <v>45015</v>
      </c>
      <c r="C1866" s="2">
        <v>0.79</v>
      </c>
      <c r="D1866" s="2">
        <v>0.79</v>
      </c>
      <c r="E1866" s="2">
        <v>12000</v>
      </c>
      <c r="F1866" s="2">
        <v>0.79</v>
      </c>
      <c r="G1866" s="2">
        <v>9480</v>
      </c>
      <c r="H1866" s="15">
        <f t="shared" si="29"/>
        <v>0</v>
      </c>
    </row>
    <row r="1867" spans="1:8" ht="13.5" x14ac:dyDescent="0.25">
      <c r="A1867" s="11"/>
      <c r="B1867" s="10">
        <v>45016</v>
      </c>
      <c r="C1867" s="2">
        <v>0.79</v>
      </c>
      <c r="D1867" s="2">
        <v>0.79</v>
      </c>
      <c r="E1867" s="2">
        <v>8081</v>
      </c>
      <c r="F1867" s="2">
        <v>0.78700000000000003</v>
      </c>
      <c r="G1867" s="2">
        <v>6359.7470000000003</v>
      </c>
      <c r="H1867" s="15">
        <f t="shared" si="29"/>
        <v>0</v>
      </c>
    </row>
    <row r="1868" spans="1:8" ht="13.5" x14ac:dyDescent="0.25">
      <c r="A1868" s="11"/>
      <c r="B1868" s="10">
        <v>45019</v>
      </c>
      <c r="C1868" s="2">
        <v>0.79</v>
      </c>
      <c r="D1868" s="2">
        <v>0.79</v>
      </c>
      <c r="E1868" s="2">
        <v>2286</v>
      </c>
      <c r="F1868" s="2">
        <v>0.77700000000000002</v>
      </c>
      <c r="G1868" s="2">
        <v>1776.222</v>
      </c>
      <c r="H1868" s="15">
        <f t="shared" si="29"/>
        <v>0</v>
      </c>
    </row>
    <row r="1869" spans="1:8" ht="13.5" x14ac:dyDescent="0.25">
      <c r="A1869" s="11"/>
      <c r="B1869" s="10">
        <v>45020</v>
      </c>
      <c r="C1869" s="2">
        <v>0.8</v>
      </c>
      <c r="D1869" s="2">
        <v>0.8</v>
      </c>
      <c r="E1869" s="2">
        <v>17762</v>
      </c>
      <c r="F1869" s="2">
        <v>0.78900000000000003</v>
      </c>
      <c r="G1869" s="2">
        <v>14014.218000000001</v>
      </c>
      <c r="H1869" s="15">
        <f t="shared" si="29"/>
        <v>1.2658227848101276E-2</v>
      </c>
    </row>
    <row r="1870" spans="1:8" ht="13.5" x14ac:dyDescent="0.25">
      <c r="A1870" s="11"/>
      <c r="B1870" s="10">
        <v>45021</v>
      </c>
      <c r="C1870" s="2">
        <v>0.79</v>
      </c>
      <c r="D1870" s="2">
        <v>0.79</v>
      </c>
      <c r="E1870" s="2">
        <v>9705</v>
      </c>
      <c r="F1870" s="2">
        <v>0.79</v>
      </c>
      <c r="G1870" s="2">
        <v>7666.95</v>
      </c>
      <c r="H1870" s="15">
        <f t="shared" si="29"/>
        <v>-1.2500000000000011E-2</v>
      </c>
    </row>
    <row r="1871" spans="1:8" ht="13.5" x14ac:dyDescent="0.25">
      <c r="A1871" s="11"/>
      <c r="B1871" s="10">
        <v>45022</v>
      </c>
      <c r="C1871" s="2">
        <v>0.8</v>
      </c>
      <c r="D1871" s="2">
        <v>0.8</v>
      </c>
      <c r="E1871" s="2">
        <v>5455</v>
      </c>
      <c r="F1871" s="2">
        <v>0.79200000000000004</v>
      </c>
      <c r="G1871" s="2">
        <v>4320.3599999999997</v>
      </c>
      <c r="H1871" s="15">
        <f t="shared" si="29"/>
        <v>1.2658227848101276E-2</v>
      </c>
    </row>
    <row r="1872" spans="1:8" ht="13.5" x14ac:dyDescent="0.25">
      <c r="A1872" s="11"/>
      <c r="B1872" s="10">
        <v>45023</v>
      </c>
      <c r="C1872" s="2">
        <v>0.8</v>
      </c>
      <c r="D1872" s="2">
        <v>0.8</v>
      </c>
      <c r="E1872" s="2">
        <v>8673</v>
      </c>
      <c r="F1872" s="2">
        <v>0.79500000000000004</v>
      </c>
      <c r="G1872" s="2">
        <v>6895.0349999999999</v>
      </c>
      <c r="H1872" s="15">
        <f t="shared" si="29"/>
        <v>0</v>
      </c>
    </row>
    <row r="1873" spans="1:8" ht="13.5" x14ac:dyDescent="0.25">
      <c r="A1873" s="11"/>
      <c r="B1873" s="10">
        <v>45026</v>
      </c>
      <c r="C1873" s="2">
        <v>0.8</v>
      </c>
      <c r="D1873" s="2">
        <v>0.8</v>
      </c>
      <c r="E1873" s="2">
        <v>5767</v>
      </c>
      <c r="F1873" s="2">
        <v>0.79500000000000004</v>
      </c>
      <c r="G1873" s="2">
        <v>4584.7650000000003</v>
      </c>
      <c r="H1873" s="15">
        <f t="shared" si="29"/>
        <v>0</v>
      </c>
    </row>
    <row r="1874" spans="1:8" ht="13.5" x14ac:dyDescent="0.25">
      <c r="A1874" s="11"/>
      <c r="B1874" s="10">
        <v>45027</v>
      </c>
      <c r="C1874" s="2">
        <v>0.8</v>
      </c>
      <c r="D1874" s="2">
        <v>0.8</v>
      </c>
      <c r="E1874" s="2">
        <v>5217</v>
      </c>
      <c r="F1874" s="2">
        <v>0.8</v>
      </c>
      <c r="G1874" s="2">
        <v>4173.6000000000004</v>
      </c>
      <c r="H1874" s="15">
        <f t="shared" si="29"/>
        <v>0</v>
      </c>
    </row>
    <row r="1875" spans="1:8" ht="13.5" x14ac:dyDescent="0.25">
      <c r="A1875" s="11"/>
      <c r="B1875" s="10">
        <v>45028</v>
      </c>
      <c r="C1875" s="2">
        <v>0.81</v>
      </c>
      <c r="D1875" s="2">
        <v>0.81</v>
      </c>
      <c r="E1875" s="2">
        <v>15233</v>
      </c>
      <c r="F1875" s="2">
        <v>0.80300000000000005</v>
      </c>
      <c r="G1875" s="2">
        <v>12232.099</v>
      </c>
      <c r="H1875" s="15">
        <f t="shared" si="29"/>
        <v>1.2500000000000011E-2</v>
      </c>
    </row>
    <row r="1876" spans="1:8" ht="13.5" x14ac:dyDescent="0.25">
      <c r="A1876" s="11"/>
      <c r="B1876" s="10">
        <v>45029</v>
      </c>
      <c r="C1876" s="2">
        <v>0.81</v>
      </c>
      <c r="D1876" s="2">
        <v>0.81</v>
      </c>
      <c r="E1876" s="2">
        <v>19782</v>
      </c>
      <c r="F1876" s="2">
        <v>0.80800000000000005</v>
      </c>
      <c r="G1876" s="2">
        <v>15983.856</v>
      </c>
      <c r="H1876" s="15">
        <f t="shared" si="29"/>
        <v>0</v>
      </c>
    </row>
    <row r="1877" spans="1:8" ht="13.5" x14ac:dyDescent="0.25">
      <c r="A1877" s="11"/>
      <c r="B1877" s="10">
        <v>45030</v>
      </c>
      <c r="C1877" s="2">
        <v>0.81</v>
      </c>
      <c r="D1877" s="2">
        <v>0.81</v>
      </c>
      <c r="E1877" s="2">
        <v>3921</v>
      </c>
      <c r="F1877" s="2">
        <v>0.80200000000000005</v>
      </c>
      <c r="G1877" s="2">
        <v>3144.6419999999998</v>
      </c>
      <c r="H1877" s="15">
        <f t="shared" si="29"/>
        <v>0</v>
      </c>
    </row>
    <row r="1878" spans="1:8" ht="13.5" x14ac:dyDescent="0.25">
      <c r="A1878" s="11"/>
      <c r="B1878" s="10">
        <v>45033</v>
      </c>
      <c r="C1878" s="2">
        <v>0.79</v>
      </c>
      <c r="D1878" s="2">
        <v>0.79</v>
      </c>
      <c r="E1878" s="2">
        <v>4150</v>
      </c>
      <c r="F1878" s="2">
        <v>0.79</v>
      </c>
      <c r="G1878" s="2">
        <v>3278.5</v>
      </c>
      <c r="H1878" s="15">
        <f t="shared" si="29"/>
        <v>-2.4691358024691377E-2</v>
      </c>
    </row>
    <row r="1879" spans="1:8" ht="13.5" x14ac:dyDescent="0.25">
      <c r="A1879" s="11"/>
      <c r="B1879" s="10">
        <v>45034</v>
      </c>
      <c r="C1879" s="2">
        <v>0.79</v>
      </c>
      <c r="D1879" s="2">
        <v>0.79</v>
      </c>
      <c r="E1879" s="2">
        <v>8073</v>
      </c>
      <c r="F1879" s="2">
        <v>0.78</v>
      </c>
      <c r="G1879" s="2">
        <v>6296.94</v>
      </c>
      <c r="H1879" s="15">
        <f t="shared" si="29"/>
        <v>0</v>
      </c>
    </row>
    <row r="1880" spans="1:8" ht="13.5" x14ac:dyDescent="0.25">
      <c r="A1880" s="11"/>
      <c r="B1880" s="10">
        <v>45035</v>
      </c>
      <c r="C1880" s="2">
        <v>0.78</v>
      </c>
      <c r="D1880" s="2">
        <v>0.78</v>
      </c>
      <c r="E1880" s="2">
        <v>4183</v>
      </c>
      <c r="F1880" s="2">
        <v>0.77800000000000002</v>
      </c>
      <c r="G1880" s="2">
        <v>3254.3739999999998</v>
      </c>
      <c r="H1880" s="15">
        <f t="shared" si="29"/>
        <v>-1.2658227848101276E-2</v>
      </c>
    </row>
    <row r="1881" spans="1:8" ht="13.5" x14ac:dyDescent="0.25">
      <c r="A1881" s="11"/>
      <c r="B1881" s="10">
        <v>45036</v>
      </c>
      <c r="C1881" s="2">
        <v>0.79</v>
      </c>
      <c r="D1881" s="2">
        <v>0.79</v>
      </c>
      <c r="E1881" s="2">
        <v>11888</v>
      </c>
      <c r="F1881" s="2">
        <v>0.77400000000000002</v>
      </c>
      <c r="G1881" s="2">
        <v>9201.3119999999999</v>
      </c>
      <c r="H1881" s="15">
        <f t="shared" si="29"/>
        <v>1.2820512820512832E-2</v>
      </c>
    </row>
    <row r="1882" spans="1:8" ht="13.5" x14ac:dyDescent="0.25">
      <c r="A1882" s="11"/>
      <c r="B1882" s="10">
        <v>45040</v>
      </c>
      <c r="C1882" s="2">
        <v>0.79</v>
      </c>
      <c r="D1882" s="2">
        <v>0.79</v>
      </c>
      <c r="E1882" s="2">
        <v>2824</v>
      </c>
      <c r="F1882" s="2">
        <v>0.78800000000000003</v>
      </c>
      <c r="G1882" s="2">
        <v>2225.3119999999999</v>
      </c>
      <c r="H1882" s="15">
        <f t="shared" si="29"/>
        <v>0</v>
      </c>
    </row>
    <row r="1883" spans="1:8" ht="13.5" x14ac:dyDescent="0.25">
      <c r="A1883" s="11"/>
      <c r="B1883" s="10">
        <v>45041</v>
      </c>
      <c r="C1883" s="2">
        <v>0.79</v>
      </c>
      <c r="D1883" s="2">
        <v>0.79</v>
      </c>
      <c r="E1883" s="2">
        <v>11005</v>
      </c>
      <c r="F1883" s="2">
        <v>0.78900000000000003</v>
      </c>
      <c r="G1883" s="2">
        <v>8682.9449999999997</v>
      </c>
      <c r="H1883" s="15">
        <f t="shared" si="29"/>
        <v>0</v>
      </c>
    </row>
    <row r="1884" spans="1:8" ht="13.5" x14ac:dyDescent="0.25">
      <c r="A1884" s="11"/>
      <c r="B1884" s="10">
        <v>45042</v>
      </c>
      <c r="C1884" s="2">
        <v>0.81</v>
      </c>
      <c r="D1884" s="2">
        <v>0.81</v>
      </c>
      <c r="E1884" s="2">
        <v>32551</v>
      </c>
      <c r="F1884" s="2">
        <v>0.80300000000000005</v>
      </c>
      <c r="G1884" s="2">
        <v>26138.453000000001</v>
      </c>
      <c r="H1884" s="15">
        <f t="shared" si="29"/>
        <v>2.5316455696202552E-2</v>
      </c>
    </row>
    <row r="1885" spans="1:8" ht="13.5" x14ac:dyDescent="0.25">
      <c r="A1885" s="11"/>
      <c r="B1885" s="10">
        <v>45043</v>
      </c>
      <c r="C1885" s="2">
        <v>0.8</v>
      </c>
      <c r="D1885" s="2">
        <v>0.8</v>
      </c>
      <c r="E1885" s="2">
        <v>7049</v>
      </c>
      <c r="F1885" s="2">
        <v>0.79900000000000004</v>
      </c>
      <c r="G1885" s="2">
        <v>5632.1509999999998</v>
      </c>
      <c r="H1885" s="15">
        <f t="shared" si="29"/>
        <v>-1.2345679012345689E-2</v>
      </c>
    </row>
    <row r="1886" spans="1:8" ht="13.5" x14ac:dyDescent="0.25">
      <c r="A1886" s="11"/>
      <c r="B1886" s="10">
        <v>45044</v>
      </c>
      <c r="C1886" s="2">
        <v>0.8</v>
      </c>
      <c r="D1886" s="2">
        <v>0.8</v>
      </c>
      <c r="E1886" s="2">
        <v>1000</v>
      </c>
      <c r="F1886" s="2">
        <v>0.8</v>
      </c>
      <c r="G1886" s="2">
        <v>800</v>
      </c>
      <c r="H1886" s="15">
        <f t="shared" si="29"/>
        <v>0</v>
      </c>
    </row>
    <row r="1887" spans="1:8" ht="13.5" x14ac:dyDescent="0.25">
      <c r="A1887" s="11"/>
      <c r="B1887" s="10">
        <v>45048</v>
      </c>
      <c r="C1887" s="2">
        <v>0.82</v>
      </c>
      <c r="D1887" s="2">
        <v>0.82</v>
      </c>
      <c r="E1887" s="2">
        <v>19106</v>
      </c>
      <c r="F1887" s="2">
        <v>0.80100000000000005</v>
      </c>
      <c r="G1887" s="2">
        <v>15303.906000000001</v>
      </c>
      <c r="H1887" s="15">
        <f t="shared" si="29"/>
        <v>2.4999999999999883E-2</v>
      </c>
    </row>
    <row r="1888" spans="1:8" ht="13.5" x14ac:dyDescent="0.25">
      <c r="A1888" s="11"/>
      <c r="B1888" s="10">
        <v>45049</v>
      </c>
      <c r="C1888" s="2">
        <v>0.81</v>
      </c>
      <c r="D1888" s="2">
        <v>0.81</v>
      </c>
      <c r="E1888" s="2">
        <v>1557</v>
      </c>
      <c r="F1888" s="2">
        <v>0.81</v>
      </c>
      <c r="G1888" s="2">
        <v>1261.17</v>
      </c>
      <c r="H1888" s="15">
        <f t="shared" si="29"/>
        <v>-1.2195121951219388E-2</v>
      </c>
    </row>
    <row r="1889" spans="1:8" ht="13.5" x14ac:dyDescent="0.25">
      <c r="A1889" s="11"/>
      <c r="B1889" s="10">
        <v>45050</v>
      </c>
      <c r="C1889" s="2">
        <v>0.83</v>
      </c>
      <c r="D1889" s="2">
        <v>0.83</v>
      </c>
      <c r="E1889" s="2">
        <v>70142</v>
      </c>
      <c r="F1889" s="2">
        <v>0.82899999999999996</v>
      </c>
      <c r="G1889" s="2">
        <v>58147.718000000001</v>
      </c>
      <c r="H1889" s="15">
        <f t="shared" si="29"/>
        <v>2.4691358024691242E-2</v>
      </c>
    </row>
    <row r="1890" spans="1:8" ht="13.5" x14ac:dyDescent="0.25">
      <c r="A1890" s="11"/>
      <c r="B1890" s="10">
        <v>45051</v>
      </c>
      <c r="C1890" s="2">
        <v>0.83</v>
      </c>
      <c r="D1890" s="2">
        <v>0.83</v>
      </c>
      <c r="E1890" s="2">
        <v>19028</v>
      </c>
      <c r="F1890" s="2">
        <v>0.80500000000000005</v>
      </c>
      <c r="G1890" s="2">
        <v>15317.54</v>
      </c>
      <c r="H1890" s="15">
        <f t="shared" si="29"/>
        <v>0</v>
      </c>
    </row>
    <row r="1891" spans="1:8" ht="13.5" x14ac:dyDescent="0.25">
      <c r="A1891" s="11"/>
      <c r="B1891" s="10">
        <v>45054</v>
      </c>
      <c r="C1891" s="2">
        <v>0.83</v>
      </c>
      <c r="D1891" s="2">
        <v>0.83</v>
      </c>
      <c r="E1891" s="2">
        <v>8741</v>
      </c>
      <c r="F1891" s="2">
        <v>0.82099999999999995</v>
      </c>
      <c r="G1891" s="2">
        <v>7176.3609999999999</v>
      </c>
      <c r="H1891" s="15">
        <f t="shared" si="29"/>
        <v>0</v>
      </c>
    </row>
    <row r="1892" spans="1:8" ht="13.5" x14ac:dyDescent="0.25">
      <c r="A1892" s="11"/>
      <c r="B1892" s="10">
        <v>45055</v>
      </c>
      <c r="C1892" s="2">
        <v>0.84</v>
      </c>
      <c r="D1892" s="2">
        <v>0.84</v>
      </c>
      <c r="E1892" s="2">
        <v>68837</v>
      </c>
      <c r="F1892" s="2">
        <v>0.83499999999999996</v>
      </c>
      <c r="G1892" s="2">
        <v>57478.894999999997</v>
      </c>
      <c r="H1892" s="15">
        <f t="shared" si="29"/>
        <v>1.2048192771084348E-2</v>
      </c>
    </row>
    <row r="1893" spans="1:8" ht="13.5" x14ac:dyDescent="0.25">
      <c r="A1893" s="11"/>
      <c r="B1893" s="10">
        <v>45056</v>
      </c>
      <c r="C1893" s="2">
        <v>0.84</v>
      </c>
      <c r="D1893" s="2">
        <v>0.84</v>
      </c>
      <c r="E1893" s="2">
        <v>1999</v>
      </c>
      <c r="F1893" s="2">
        <v>0.83699999999999997</v>
      </c>
      <c r="G1893" s="2">
        <v>1673.163</v>
      </c>
      <c r="H1893" s="15">
        <f t="shared" si="29"/>
        <v>0</v>
      </c>
    </row>
    <row r="1894" spans="1:8" ht="13.5" x14ac:dyDescent="0.25">
      <c r="A1894" s="11"/>
      <c r="B1894" s="10">
        <v>45057</v>
      </c>
      <c r="C1894" s="2">
        <v>0.84</v>
      </c>
      <c r="D1894" s="2">
        <v>0.84</v>
      </c>
      <c r="E1894" s="2">
        <v>3512</v>
      </c>
      <c r="F1894" s="2">
        <v>0.82899999999999996</v>
      </c>
      <c r="G1894" s="2">
        <v>2911.4479999999999</v>
      </c>
      <c r="H1894" s="15">
        <f t="shared" si="29"/>
        <v>0</v>
      </c>
    </row>
    <row r="1895" spans="1:8" ht="13.5" x14ac:dyDescent="0.25">
      <c r="A1895" s="11"/>
      <c r="B1895" s="10">
        <v>45058</v>
      </c>
      <c r="C1895" s="2">
        <v>0.82</v>
      </c>
      <c r="D1895" s="2">
        <v>0.82</v>
      </c>
      <c r="E1895" s="2">
        <v>17175</v>
      </c>
      <c r="F1895" s="2">
        <v>0.82899999999999996</v>
      </c>
      <c r="G1895" s="2">
        <v>14238.075000000001</v>
      </c>
      <c r="H1895" s="15">
        <f t="shared" si="29"/>
        <v>-2.3809523809523832E-2</v>
      </c>
    </row>
    <row r="1896" spans="1:8" ht="13.5" x14ac:dyDescent="0.25">
      <c r="A1896" s="11"/>
      <c r="B1896" s="10">
        <v>45061</v>
      </c>
      <c r="C1896" s="2">
        <v>0.82</v>
      </c>
      <c r="D1896" s="2">
        <v>0.82</v>
      </c>
      <c r="E1896" s="2">
        <v>11687</v>
      </c>
      <c r="F1896" s="2">
        <v>0.81299999999999994</v>
      </c>
      <c r="G1896" s="2">
        <v>9501.5310000000009</v>
      </c>
      <c r="H1896" s="15">
        <f t="shared" si="29"/>
        <v>0</v>
      </c>
    </row>
    <row r="1897" spans="1:8" ht="13.5" x14ac:dyDescent="0.25">
      <c r="A1897" s="11"/>
      <c r="B1897" s="10">
        <v>45062</v>
      </c>
      <c r="C1897" s="2">
        <v>0.82</v>
      </c>
      <c r="D1897" s="2">
        <v>0.82</v>
      </c>
      <c r="E1897" s="2">
        <v>8582</v>
      </c>
      <c r="F1897" s="2">
        <v>0.81200000000000006</v>
      </c>
      <c r="G1897" s="2">
        <v>6968.5839999999998</v>
      </c>
      <c r="H1897" s="15">
        <f t="shared" si="29"/>
        <v>0</v>
      </c>
    </row>
    <row r="1898" spans="1:8" ht="13.5" x14ac:dyDescent="0.25">
      <c r="A1898" s="11"/>
      <c r="B1898" s="10">
        <v>45063</v>
      </c>
      <c r="C1898" s="2">
        <v>0.82</v>
      </c>
      <c r="D1898" s="2">
        <v>0.82</v>
      </c>
      <c r="E1898" s="2">
        <v>3115</v>
      </c>
      <c r="F1898" s="2">
        <v>0.80700000000000005</v>
      </c>
      <c r="G1898" s="2">
        <v>2513.8049999999998</v>
      </c>
      <c r="H1898" s="15">
        <f t="shared" si="29"/>
        <v>0</v>
      </c>
    </row>
    <row r="1899" spans="1:8" ht="13.5" x14ac:dyDescent="0.25">
      <c r="A1899" s="11"/>
      <c r="B1899" s="10">
        <v>45064</v>
      </c>
      <c r="C1899" s="2">
        <v>0.83</v>
      </c>
      <c r="D1899" s="2">
        <v>0.83</v>
      </c>
      <c r="E1899" s="2">
        <v>33823</v>
      </c>
      <c r="F1899" s="2">
        <v>0.82099999999999995</v>
      </c>
      <c r="G1899" s="2">
        <v>27768.683000000001</v>
      </c>
      <c r="H1899" s="15">
        <f t="shared" si="29"/>
        <v>1.2195121951219523E-2</v>
      </c>
    </row>
    <row r="1900" spans="1:8" ht="13.5" x14ac:dyDescent="0.25">
      <c r="A1900" s="11"/>
      <c r="B1900" s="10">
        <v>45065</v>
      </c>
      <c r="C1900" s="2">
        <v>0.83</v>
      </c>
      <c r="D1900" s="2">
        <v>0.83</v>
      </c>
      <c r="E1900" s="2">
        <v>800</v>
      </c>
      <c r="F1900" s="2">
        <v>0.82099999999999995</v>
      </c>
      <c r="G1900" s="2">
        <v>656.8</v>
      </c>
      <c r="H1900" s="15">
        <f t="shared" si="29"/>
        <v>0</v>
      </c>
    </row>
    <row r="1901" spans="1:8" ht="13.5" x14ac:dyDescent="0.25">
      <c r="A1901" s="11"/>
      <c r="B1901" s="10">
        <v>45068</v>
      </c>
      <c r="C1901" s="2">
        <v>0.82</v>
      </c>
      <c r="D1901" s="2">
        <v>0.82</v>
      </c>
      <c r="E1901" s="2">
        <v>2158</v>
      </c>
      <c r="F1901" s="2">
        <v>0.81399999999999995</v>
      </c>
      <c r="G1901" s="2">
        <v>1756.6120000000001</v>
      </c>
      <c r="H1901" s="15">
        <f t="shared" si="29"/>
        <v>-1.2048192771084348E-2</v>
      </c>
    </row>
    <row r="1902" spans="1:8" ht="13.5" x14ac:dyDescent="0.25">
      <c r="A1902" s="11"/>
      <c r="B1902" s="10">
        <v>45069</v>
      </c>
      <c r="C1902" s="2">
        <v>0.83</v>
      </c>
      <c r="D1902" s="2">
        <v>0.83</v>
      </c>
      <c r="E1902" s="2">
        <v>11517</v>
      </c>
      <c r="F1902" s="2">
        <v>0.82</v>
      </c>
      <c r="G1902" s="2">
        <v>9443.94</v>
      </c>
      <c r="H1902" s="15">
        <f t="shared" si="29"/>
        <v>1.2195121951219523E-2</v>
      </c>
    </row>
    <row r="1903" spans="1:8" ht="13.5" x14ac:dyDescent="0.25">
      <c r="A1903" s="11"/>
      <c r="B1903" s="10">
        <v>45070</v>
      </c>
      <c r="C1903" s="2">
        <v>0.83</v>
      </c>
      <c r="D1903" s="2">
        <v>0.83</v>
      </c>
      <c r="E1903" s="2">
        <v>1530</v>
      </c>
      <c r="F1903" s="2">
        <v>0.83</v>
      </c>
      <c r="G1903" s="2">
        <v>1269.9000000000001</v>
      </c>
      <c r="H1903" s="15">
        <f t="shared" si="29"/>
        <v>0</v>
      </c>
    </row>
    <row r="1904" spans="1:8" ht="13.5" x14ac:dyDescent="0.25">
      <c r="A1904" s="11"/>
      <c r="B1904" s="10">
        <v>45071</v>
      </c>
      <c r="C1904" s="2">
        <v>0.82</v>
      </c>
      <c r="D1904" s="2">
        <v>0.82</v>
      </c>
      <c r="E1904" s="2">
        <v>16688</v>
      </c>
      <c r="F1904" s="2">
        <v>0.81200000000000006</v>
      </c>
      <c r="G1904" s="2">
        <v>13550.656000000001</v>
      </c>
      <c r="H1904" s="15">
        <f t="shared" si="29"/>
        <v>-1.2048192771084348E-2</v>
      </c>
    </row>
    <row r="1905" spans="1:8" ht="13.5" x14ac:dyDescent="0.25">
      <c r="A1905" s="11"/>
      <c r="B1905" s="10">
        <v>45072</v>
      </c>
      <c r="C1905" s="2">
        <v>0.83</v>
      </c>
      <c r="D1905" s="2">
        <v>0.83</v>
      </c>
      <c r="E1905" s="2">
        <v>12967</v>
      </c>
      <c r="F1905" s="2">
        <v>0.81499999999999995</v>
      </c>
      <c r="G1905" s="2">
        <v>10568.105</v>
      </c>
      <c r="H1905" s="15">
        <f t="shared" si="29"/>
        <v>1.2195121951219523E-2</v>
      </c>
    </row>
    <row r="1906" spans="1:8" ht="13.5" x14ac:dyDescent="0.25">
      <c r="A1906" s="11"/>
      <c r="B1906" s="10">
        <v>45075</v>
      </c>
      <c r="C1906" s="2">
        <v>0.83</v>
      </c>
      <c r="D1906" s="2">
        <v>0.83</v>
      </c>
      <c r="E1906" s="2">
        <v>8856</v>
      </c>
      <c r="F1906" s="2">
        <v>0.81100000000000005</v>
      </c>
      <c r="G1906" s="2">
        <v>7182.2160000000003</v>
      </c>
      <c r="H1906" s="15">
        <f t="shared" si="29"/>
        <v>0</v>
      </c>
    </row>
    <row r="1907" spans="1:8" ht="13.5" x14ac:dyDescent="0.25">
      <c r="A1907" s="11"/>
      <c r="B1907" s="10">
        <v>45076</v>
      </c>
      <c r="C1907" s="2">
        <v>0.82</v>
      </c>
      <c r="D1907" s="2">
        <v>0.82</v>
      </c>
      <c r="E1907" s="2">
        <v>1780</v>
      </c>
      <c r="F1907" s="2">
        <v>0.81100000000000005</v>
      </c>
      <c r="G1907" s="2">
        <v>1443.58</v>
      </c>
      <c r="H1907" s="15">
        <f t="shared" si="29"/>
        <v>-1.2048192771084348E-2</v>
      </c>
    </row>
    <row r="1908" spans="1:8" ht="13.5" x14ac:dyDescent="0.25">
      <c r="A1908" s="11"/>
      <c r="B1908" s="10">
        <v>45077</v>
      </c>
      <c r="C1908" s="2">
        <v>0.81</v>
      </c>
      <c r="D1908" s="2">
        <v>0.81</v>
      </c>
      <c r="E1908" s="2">
        <v>3011</v>
      </c>
      <c r="F1908" s="2">
        <v>0.81</v>
      </c>
      <c r="G1908" s="2">
        <v>2438.91</v>
      </c>
      <c r="H1908" s="15">
        <f t="shared" si="29"/>
        <v>-1.2195121951219388E-2</v>
      </c>
    </row>
    <row r="1909" spans="1:8" ht="13.5" x14ac:dyDescent="0.25">
      <c r="A1909" s="11"/>
      <c r="B1909" s="10">
        <v>45078</v>
      </c>
      <c r="C1909" s="2">
        <v>0.82</v>
      </c>
      <c r="D1909" s="2">
        <v>0.82</v>
      </c>
      <c r="E1909" s="2">
        <v>20407</v>
      </c>
      <c r="F1909" s="2">
        <v>0.80200000000000005</v>
      </c>
      <c r="G1909" s="2">
        <v>16366.414000000001</v>
      </c>
      <c r="H1909" s="15">
        <f t="shared" si="29"/>
        <v>1.2345679012345552E-2</v>
      </c>
    </row>
    <row r="1910" spans="1:8" ht="13.5" x14ac:dyDescent="0.25">
      <c r="A1910" s="11"/>
      <c r="B1910" s="10">
        <v>45079</v>
      </c>
      <c r="C1910" s="2">
        <v>0.82</v>
      </c>
      <c r="D1910" s="2">
        <v>0.82</v>
      </c>
      <c r="E1910" s="2">
        <v>1602</v>
      </c>
      <c r="F1910" s="2">
        <v>0.81200000000000006</v>
      </c>
      <c r="G1910" s="2">
        <v>1300.8240000000001</v>
      </c>
      <c r="H1910" s="15">
        <f t="shared" si="29"/>
        <v>0</v>
      </c>
    </row>
    <row r="1911" spans="1:8" ht="13.5" x14ac:dyDescent="0.25">
      <c r="A1911" s="11"/>
      <c r="B1911" s="10">
        <v>45082</v>
      </c>
      <c r="C1911" s="2">
        <v>0.82</v>
      </c>
      <c r="D1911" s="2">
        <v>0.82</v>
      </c>
      <c r="E1911" s="2">
        <v>6</v>
      </c>
      <c r="F1911" s="2">
        <v>0.82799999999999996</v>
      </c>
      <c r="G1911" s="2">
        <v>4.968</v>
      </c>
      <c r="H1911" s="15">
        <f t="shared" si="29"/>
        <v>0</v>
      </c>
    </row>
    <row r="1912" spans="1:8" ht="13.5" x14ac:dyDescent="0.25">
      <c r="A1912" s="11"/>
      <c r="B1912" s="10">
        <v>45083</v>
      </c>
      <c r="C1912" s="2">
        <v>0.82</v>
      </c>
      <c r="D1912" s="2">
        <v>0.82</v>
      </c>
      <c r="E1912" s="2">
        <v>9347</v>
      </c>
      <c r="F1912" s="2">
        <v>0.80700000000000005</v>
      </c>
      <c r="G1912" s="2">
        <v>7543.0290000000005</v>
      </c>
      <c r="H1912" s="15">
        <f t="shared" si="29"/>
        <v>0</v>
      </c>
    </row>
    <row r="1913" spans="1:8" ht="13.5" x14ac:dyDescent="0.25">
      <c r="A1913" s="11"/>
      <c r="B1913" s="10">
        <v>45084</v>
      </c>
      <c r="C1913" s="2">
        <v>0.81</v>
      </c>
      <c r="D1913" s="2">
        <v>0.81</v>
      </c>
      <c r="E1913" s="2">
        <v>884</v>
      </c>
      <c r="F1913" s="2">
        <v>0.80100000000000005</v>
      </c>
      <c r="G1913" s="2">
        <v>708.08399999999995</v>
      </c>
      <c r="H1913" s="15">
        <f t="shared" si="29"/>
        <v>-1.2195121951219388E-2</v>
      </c>
    </row>
    <row r="1914" spans="1:8" ht="13.5" x14ac:dyDescent="0.25">
      <c r="A1914" s="11"/>
      <c r="B1914" s="10">
        <v>45085</v>
      </c>
      <c r="C1914" s="2">
        <v>0.83</v>
      </c>
      <c r="D1914" s="2">
        <v>0.83</v>
      </c>
      <c r="E1914" s="2">
        <v>5349</v>
      </c>
      <c r="F1914" s="2">
        <v>0.81499999999999995</v>
      </c>
      <c r="G1914" s="2">
        <v>4359.4350000000004</v>
      </c>
      <c r="H1914" s="15">
        <f t="shared" si="29"/>
        <v>2.4691358024691242E-2</v>
      </c>
    </row>
    <row r="1915" spans="1:8" ht="13.5" x14ac:dyDescent="0.25">
      <c r="A1915" s="11"/>
      <c r="B1915" s="10">
        <v>45086</v>
      </c>
      <c r="C1915" s="2">
        <v>0.82</v>
      </c>
      <c r="D1915" s="2">
        <v>0.82</v>
      </c>
      <c r="E1915" s="2">
        <v>6886</v>
      </c>
      <c r="F1915" s="2">
        <v>0.81100000000000005</v>
      </c>
      <c r="G1915" s="2">
        <v>5584.5460000000003</v>
      </c>
      <c r="H1915" s="15">
        <f t="shared" si="29"/>
        <v>-1.2048192771084348E-2</v>
      </c>
    </row>
    <row r="1916" spans="1:8" ht="13.5" x14ac:dyDescent="0.25">
      <c r="A1916" s="11"/>
      <c r="B1916" s="10">
        <v>45089</v>
      </c>
      <c r="C1916" s="2">
        <v>0.82</v>
      </c>
      <c r="D1916" s="2">
        <v>0.82</v>
      </c>
      <c r="E1916" s="2">
        <v>5553</v>
      </c>
      <c r="F1916" s="2">
        <v>0.80800000000000005</v>
      </c>
      <c r="G1916" s="2">
        <v>4486.8239999999996</v>
      </c>
      <c r="H1916" s="15">
        <f t="shared" si="29"/>
        <v>0</v>
      </c>
    </row>
    <row r="1917" spans="1:8" ht="13.5" x14ac:dyDescent="0.25">
      <c r="A1917" s="11"/>
      <c r="B1917" s="10">
        <v>45090</v>
      </c>
      <c r="C1917" s="2">
        <v>0.81</v>
      </c>
      <c r="D1917" s="2">
        <v>0.81</v>
      </c>
      <c r="E1917" s="2">
        <v>26786</v>
      </c>
      <c r="F1917" s="2">
        <v>0.80200000000000005</v>
      </c>
      <c r="G1917" s="2">
        <v>21482.371999999999</v>
      </c>
      <c r="H1917" s="15">
        <f t="shared" si="29"/>
        <v>-1.2195121951219388E-2</v>
      </c>
    </row>
    <row r="1918" spans="1:8" ht="13.5" x14ac:dyDescent="0.25">
      <c r="A1918" s="11"/>
      <c r="B1918" s="10">
        <v>45091</v>
      </c>
      <c r="C1918" s="2">
        <v>0.83</v>
      </c>
      <c r="D1918" s="2">
        <v>0.83</v>
      </c>
      <c r="E1918" s="2">
        <v>6713</v>
      </c>
      <c r="F1918" s="2">
        <v>0.81100000000000005</v>
      </c>
      <c r="G1918" s="2">
        <v>5444.2430000000004</v>
      </c>
      <c r="H1918" s="15">
        <f t="shared" si="29"/>
        <v>2.4691358024691242E-2</v>
      </c>
    </row>
    <row r="1919" spans="1:8" ht="13.5" x14ac:dyDescent="0.25">
      <c r="A1919" s="11"/>
      <c r="B1919" s="10">
        <v>45092</v>
      </c>
      <c r="C1919" s="2">
        <v>0.83</v>
      </c>
      <c r="D1919" s="2">
        <v>0.83</v>
      </c>
      <c r="E1919" s="2">
        <v>3005</v>
      </c>
      <c r="F1919" s="2">
        <v>0.82299999999999995</v>
      </c>
      <c r="G1919" s="2">
        <v>2473.1149999999998</v>
      </c>
      <c r="H1919" s="15">
        <f t="shared" si="29"/>
        <v>0</v>
      </c>
    </row>
    <row r="1920" spans="1:8" ht="13.5" x14ac:dyDescent="0.25">
      <c r="A1920" s="11"/>
      <c r="B1920" s="10">
        <v>45093</v>
      </c>
      <c r="C1920" s="2">
        <v>0.82</v>
      </c>
      <c r="D1920" s="2">
        <v>0.82</v>
      </c>
      <c r="E1920" s="2">
        <v>3230</v>
      </c>
      <c r="F1920" s="2">
        <v>0.81699999999999995</v>
      </c>
      <c r="G1920" s="2">
        <v>2638.91</v>
      </c>
      <c r="H1920" s="15">
        <f t="shared" si="29"/>
        <v>-1.2048192771084348E-2</v>
      </c>
    </row>
    <row r="1921" spans="1:8" ht="13.5" x14ac:dyDescent="0.25">
      <c r="A1921" s="11"/>
      <c r="B1921" s="10">
        <v>45096</v>
      </c>
      <c r="C1921" s="2">
        <v>0.82</v>
      </c>
      <c r="D1921" s="2">
        <v>0.82</v>
      </c>
      <c r="E1921" s="2">
        <v>8149</v>
      </c>
      <c r="F1921" s="2">
        <v>0.81</v>
      </c>
      <c r="G1921" s="2">
        <v>6600.69</v>
      </c>
      <c r="H1921" s="15">
        <f t="shared" si="29"/>
        <v>0</v>
      </c>
    </row>
    <row r="1922" spans="1:8" ht="13.5" x14ac:dyDescent="0.25">
      <c r="A1922" s="11"/>
      <c r="B1922" s="10">
        <v>45097</v>
      </c>
      <c r="C1922" s="2">
        <v>0.83</v>
      </c>
      <c r="D1922" s="2">
        <v>0.83</v>
      </c>
      <c r="E1922" s="2">
        <v>12552</v>
      </c>
      <c r="F1922" s="2">
        <v>0.81799999999999995</v>
      </c>
      <c r="G1922" s="2">
        <v>10267.536</v>
      </c>
      <c r="H1922" s="15">
        <f t="shared" si="29"/>
        <v>1.2195121951219523E-2</v>
      </c>
    </row>
    <row r="1923" spans="1:8" ht="13.5" x14ac:dyDescent="0.25">
      <c r="A1923" s="11"/>
      <c r="B1923" s="10">
        <v>45098</v>
      </c>
      <c r="C1923" s="2">
        <v>0.83</v>
      </c>
      <c r="D1923" s="2">
        <v>0.83</v>
      </c>
      <c r="E1923" s="2">
        <v>8972</v>
      </c>
      <c r="F1923" s="2">
        <v>0.81299999999999994</v>
      </c>
      <c r="G1923" s="2">
        <v>7294.2359999999999</v>
      </c>
      <c r="H1923" s="15">
        <f t="shared" si="29"/>
        <v>0</v>
      </c>
    </row>
    <row r="1924" spans="1:8" ht="13.5" x14ac:dyDescent="0.25">
      <c r="A1924" s="11"/>
      <c r="B1924" s="10">
        <v>45099</v>
      </c>
      <c r="C1924" s="2">
        <v>0.83</v>
      </c>
      <c r="D1924" s="2">
        <v>0.83</v>
      </c>
      <c r="E1924" s="2">
        <v>12204</v>
      </c>
      <c r="F1924" s="2">
        <v>0.82</v>
      </c>
      <c r="G1924" s="2">
        <v>10007.280000000001</v>
      </c>
      <c r="H1924" s="15">
        <f t="shared" si="29"/>
        <v>0</v>
      </c>
    </row>
    <row r="1925" spans="1:8" ht="13.5" x14ac:dyDescent="0.25">
      <c r="A1925" s="11"/>
      <c r="B1925" s="10">
        <v>45100</v>
      </c>
      <c r="C1925" s="2">
        <v>0.82</v>
      </c>
      <c r="D1925" s="2">
        <v>0.82</v>
      </c>
      <c r="E1925" s="2">
        <v>18750</v>
      </c>
      <c r="F1925" s="2">
        <v>0.81100000000000005</v>
      </c>
      <c r="G1925" s="2">
        <v>15206.25</v>
      </c>
      <c r="H1925" s="15">
        <f t="shared" si="29"/>
        <v>-1.2048192771084348E-2</v>
      </c>
    </row>
    <row r="1926" spans="1:8" ht="13.5" x14ac:dyDescent="0.25">
      <c r="A1926" s="11"/>
      <c r="B1926" s="10">
        <v>45103</v>
      </c>
      <c r="C1926" s="2">
        <v>0.83</v>
      </c>
      <c r="D1926" s="2">
        <v>0.83</v>
      </c>
      <c r="E1926" s="2">
        <v>13171</v>
      </c>
      <c r="F1926" s="2">
        <v>0.82</v>
      </c>
      <c r="G1926" s="2">
        <v>10800.22</v>
      </c>
      <c r="H1926" s="15">
        <f t="shared" si="29"/>
        <v>1.2195121951219523E-2</v>
      </c>
    </row>
    <row r="1927" spans="1:8" ht="13.5" x14ac:dyDescent="0.25">
      <c r="A1927" s="11"/>
      <c r="B1927" s="10">
        <v>45104</v>
      </c>
      <c r="C1927" s="2">
        <v>0.8</v>
      </c>
      <c r="D1927" s="2">
        <v>0.8</v>
      </c>
      <c r="E1927" s="2">
        <v>185148</v>
      </c>
      <c r="F1927" s="2">
        <v>0.79200000000000004</v>
      </c>
      <c r="G1927" s="2">
        <v>146637.21599999999</v>
      </c>
      <c r="H1927" s="15">
        <f t="shared" ref="H1927:H1990" si="30">(D1927-D1926)/D1926</f>
        <v>-3.6144578313252913E-2</v>
      </c>
    </row>
    <row r="1928" spans="1:8" ht="13.5" x14ac:dyDescent="0.25">
      <c r="A1928" s="11"/>
      <c r="B1928" s="10">
        <v>45107</v>
      </c>
      <c r="C1928" s="2">
        <v>0.81</v>
      </c>
      <c r="D1928" s="2">
        <v>0.81</v>
      </c>
      <c r="E1928" s="2">
        <v>10558</v>
      </c>
      <c r="F1928" s="2">
        <v>0.79</v>
      </c>
      <c r="G1928" s="2">
        <v>8340.82</v>
      </c>
      <c r="H1928" s="15">
        <f t="shared" si="30"/>
        <v>1.2500000000000011E-2</v>
      </c>
    </row>
    <row r="1929" spans="1:8" ht="13.5" x14ac:dyDescent="0.25">
      <c r="A1929" s="11"/>
      <c r="B1929" s="10">
        <v>45110</v>
      </c>
      <c r="C1929" s="2">
        <v>0.81</v>
      </c>
      <c r="D1929" s="2">
        <v>0.81</v>
      </c>
      <c r="E1929" s="2">
        <v>507</v>
      </c>
      <c r="F1929" s="2">
        <v>0.81</v>
      </c>
      <c r="G1929" s="2">
        <v>410.67</v>
      </c>
      <c r="H1929" s="15">
        <f t="shared" si="30"/>
        <v>0</v>
      </c>
    </row>
    <row r="1930" spans="1:8" ht="13.5" x14ac:dyDescent="0.25">
      <c r="A1930" s="11"/>
      <c r="B1930" s="10">
        <v>45111</v>
      </c>
      <c r="C1930" s="2">
        <v>0.81</v>
      </c>
      <c r="D1930" s="2">
        <v>0.81</v>
      </c>
      <c r="E1930" s="2">
        <v>27485</v>
      </c>
      <c r="F1930" s="2">
        <v>0.8</v>
      </c>
      <c r="G1930" s="2">
        <v>21988</v>
      </c>
      <c r="H1930" s="15">
        <f t="shared" si="30"/>
        <v>0</v>
      </c>
    </row>
    <row r="1931" spans="1:8" ht="13.5" x14ac:dyDescent="0.25">
      <c r="A1931" s="11"/>
      <c r="B1931" s="10">
        <v>45112</v>
      </c>
      <c r="C1931" s="2">
        <v>0.81</v>
      </c>
      <c r="D1931" s="2">
        <v>0.81</v>
      </c>
      <c r="E1931" s="2">
        <v>3473</v>
      </c>
      <c r="F1931" s="2">
        <v>0.8</v>
      </c>
      <c r="G1931" s="2">
        <v>2778.4</v>
      </c>
      <c r="H1931" s="15">
        <f t="shared" si="30"/>
        <v>0</v>
      </c>
    </row>
    <row r="1932" spans="1:8" ht="13.5" x14ac:dyDescent="0.25">
      <c r="A1932" s="11"/>
      <c r="B1932" s="10">
        <v>45113</v>
      </c>
      <c r="C1932" s="2">
        <v>0.81</v>
      </c>
      <c r="D1932" s="2">
        <v>0.81</v>
      </c>
      <c r="E1932" s="2">
        <v>35451</v>
      </c>
      <c r="F1932" s="2">
        <v>0.8</v>
      </c>
      <c r="G1932" s="2">
        <v>28360.799999999999</v>
      </c>
      <c r="H1932" s="15">
        <f t="shared" si="30"/>
        <v>0</v>
      </c>
    </row>
    <row r="1933" spans="1:8" ht="13.5" x14ac:dyDescent="0.25">
      <c r="A1933" s="11"/>
      <c r="B1933" s="10">
        <v>45114</v>
      </c>
      <c r="C1933" s="2">
        <v>0.81</v>
      </c>
      <c r="D1933" s="2">
        <v>0.81</v>
      </c>
      <c r="E1933" s="2">
        <v>33891</v>
      </c>
      <c r="F1933" s="2">
        <v>0.8</v>
      </c>
      <c r="G1933" s="2">
        <v>27112.799999999999</v>
      </c>
      <c r="H1933" s="15">
        <f t="shared" si="30"/>
        <v>0</v>
      </c>
    </row>
    <row r="1934" spans="1:8" ht="13.5" x14ac:dyDescent="0.25">
      <c r="A1934" s="11"/>
      <c r="B1934" s="10">
        <v>45117</v>
      </c>
      <c r="C1934" s="2">
        <v>0.81</v>
      </c>
      <c r="D1934" s="2">
        <v>0.81</v>
      </c>
      <c r="E1934" s="2">
        <v>10010</v>
      </c>
      <c r="F1934" s="2">
        <v>0.8</v>
      </c>
      <c r="G1934" s="2">
        <v>8008</v>
      </c>
      <c r="H1934" s="15">
        <f t="shared" si="30"/>
        <v>0</v>
      </c>
    </row>
    <row r="1935" spans="1:8" ht="13.5" x14ac:dyDescent="0.25">
      <c r="A1935" s="11"/>
      <c r="B1935" s="10">
        <v>45118</v>
      </c>
      <c r="C1935" s="2">
        <v>0.81</v>
      </c>
      <c r="D1935" s="2">
        <v>0.81</v>
      </c>
      <c r="E1935" s="2">
        <v>5100</v>
      </c>
      <c r="F1935" s="2">
        <v>0.8</v>
      </c>
      <c r="G1935" s="2">
        <v>4080</v>
      </c>
      <c r="H1935" s="15">
        <f t="shared" si="30"/>
        <v>0</v>
      </c>
    </row>
    <row r="1936" spans="1:8" ht="13.5" x14ac:dyDescent="0.25">
      <c r="A1936" s="11"/>
      <c r="B1936" s="10">
        <v>45119</v>
      </c>
      <c r="C1936" s="2">
        <v>0.81</v>
      </c>
      <c r="D1936" s="2">
        <v>0.81</v>
      </c>
      <c r="E1936" s="2">
        <v>1250</v>
      </c>
      <c r="F1936" s="2">
        <v>0.81</v>
      </c>
      <c r="G1936" s="2">
        <v>1012.5</v>
      </c>
      <c r="H1936" s="15">
        <f t="shared" si="30"/>
        <v>0</v>
      </c>
    </row>
    <row r="1937" spans="1:8" ht="13.5" x14ac:dyDescent="0.25">
      <c r="A1937" s="11"/>
      <c r="B1937" s="10">
        <v>45120</v>
      </c>
      <c r="C1937" s="2">
        <v>0.81</v>
      </c>
      <c r="D1937" s="2">
        <v>0.81</v>
      </c>
      <c r="E1937" s="2">
        <v>13962</v>
      </c>
      <c r="F1937" s="2">
        <v>0.80300000000000005</v>
      </c>
      <c r="G1937" s="2">
        <v>11211.486000000001</v>
      </c>
      <c r="H1937" s="15">
        <f t="shared" si="30"/>
        <v>0</v>
      </c>
    </row>
    <row r="1938" spans="1:8" ht="13.5" x14ac:dyDescent="0.25">
      <c r="A1938" s="11"/>
      <c r="B1938" s="10">
        <v>45121</v>
      </c>
      <c r="C1938" s="2">
        <v>0.8</v>
      </c>
      <c r="D1938" s="2">
        <v>0.8</v>
      </c>
      <c r="E1938" s="2">
        <v>4100</v>
      </c>
      <c r="F1938" s="2">
        <v>0.8</v>
      </c>
      <c r="G1938" s="2">
        <v>3280</v>
      </c>
      <c r="H1938" s="15">
        <f t="shared" si="30"/>
        <v>-1.2345679012345689E-2</v>
      </c>
    </row>
    <row r="1939" spans="1:8" ht="13.5" x14ac:dyDescent="0.25">
      <c r="A1939" s="11"/>
      <c r="B1939" s="10">
        <v>45124</v>
      </c>
      <c r="C1939" s="2">
        <v>0.8</v>
      </c>
      <c r="D1939" s="2">
        <v>0.8</v>
      </c>
      <c r="E1939" s="2">
        <v>14801</v>
      </c>
      <c r="F1939" s="2">
        <v>0.79200000000000004</v>
      </c>
      <c r="G1939" s="2">
        <v>11722.392</v>
      </c>
      <c r="H1939" s="15">
        <f t="shared" si="30"/>
        <v>0</v>
      </c>
    </row>
    <row r="1940" spans="1:8" ht="13.5" x14ac:dyDescent="0.25">
      <c r="A1940" s="11"/>
      <c r="B1940" s="10">
        <v>45125</v>
      </c>
      <c r="C1940" s="2">
        <v>0.8</v>
      </c>
      <c r="D1940" s="2">
        <v>0.8</v>
      </c>
      <c r="E1940" s="2">
        <v>400</v>
      </c>
      <c r="F1940" s="2">
        <v>0.8</v>
      </c>
      <c r="G1940" s="2">
        <v>320</v>
      </c>
      <c r="H1940" s="15">
        <f t="shared" si="30"/>
        <v>0</v>
      </c>
    </row>
    <row r="1941" spans="1:8" ht="13.5" x14ac:dyDescent="0.25">
      <c r="A1941" s="11"/>
      <c r="B1941" s="10">
        <v>45127</v>
      </c>
      <c r="C1941" s="2">
        <v>0.81</v>
      </c>
      <c r="D1941" s="2">
        <v>0.81</v>
      </c>
      <c r="E1941" s="2">
        <v>440</v>
      </c>
      <c r="F1941" s="2">
        <v>0.80100000000000005</v>
      </c>
      <c r="G1941" s="2">
        <v>352.44</v>
      </c>
      <c r="H1941" s="15">
        <f t="shared" si="30"/>
        <v>1.2500000000000011E-2</v>
      </c>
    </row>
    <row r="1942" spans="1:8" ht="13.5" x14ac:dyDescent="0.25">
      <c r="A1942" s="11"/>
      <c r="B1942" s="10">
        <v>45128</v>
      </c>
      <c r="C1942" s="2">
        <v>0.78</v>
      </c>
      <c r="D1942" s="2">
        <v>0.78</v>
      </c>
      <c r="E1942" s="2">
        <v>21635</v>
      </c>
      <c r="F1942" s="2">
        <v>0.78400000000000003</v>
      </c>
      <c r="G1942" s="2">
        <v>16961.84</v>
      </c>
      <c r="H1942" s="15">
        <f t="shared" si="30"/>
        <v>-3.703703703703707E-2</v>
      </c>
    </row>
    <row r="1943" spans="1:8" ht="13.5" x14ac:dyDescent="0.25">
      <c r="A1943" s="11"/>
      <c r="B1943" s="10">
        <v>45131</v>
      </c>
      <c r="C1943" s="2">
        <v>0.8</v>
      </c>
      <c r="D1943" s="2">
        <v>0.8</v>
      </c>
      <c r="E1943" s="2">
        <v>6696</v>
      </c>
      <c r="F1943" s="2">
        <v>0.78</v>
      </c>
      <c r="G1943" s="2">
        <v>5222.88</v>
      </c>
      <c r="H1943" s="15">
        <f t="shared" si="30"/>
        <v>2.5641025641025664E-2</v>
      </c>
    </row>
    <row r="1944" spans="1:8" ht="13.5" x14ac:dyDescent="0.25">
      <c r="A1944" s="11"/>
      <c r="B1944" s="10">
        <v>45133</v>
      </c>
      <c r="C1944" s="2">
        <v>0.81</v>
      </c>
      <c r="D1944" s="2">
        <v>0.81</v>
      </c>
      <c r="E1944" s="2">
        <v>20</v>
      </c>
      <c r="F1944" s="2">
        <v>0.81</v>
      </c>
      <c r="G1944" s="2">
        <v>16.2</v>
      </c>
      <c r="H1944" s="15">
        <f t="shared" si="30"/>
        <v>1.2500000000000011E-2</v>
      </c>
    </row>
    <row r="1945" spans="1:8" ht="13.5" x14ac:dyDescent="0.25">
      <c r="A1945" s="11"/>
      <c r="B1945" s="10">
        <v>45134</v>
      </c>
      <c r="C1945" s="2">
        <v>0.81</v>
      </c>
      <c r="D1945" s="2">
        <v>0.81</v>
      </c>
      <c r="E1945" s="2">
        <v>0</v>
      </c>
      <c r="F1945" s="2">
        <v>0</v>
      </c>
      <c r="G1945" s="2">
        <v>0</v>
      </c>
      <c r="H1945" s="15">
        <f t="shared" si="30"/>
        <v>0</v>
      </c>
    </row>
    <row r="1946" spans="1:8" ht="13.5" x14ac:dyDescent="0.25">
      <c r="A1946" s="11"/>
      <c r="B1946" s="10">
        <v>45135</v>
      </c>
      <c r="C1946" s="2">
        <v>0.79</v>
      </c>
      <c r="D1946" s="2">
        <v>0.79</v>
      </c>
      <c r="E1946" s="2">
        <v>8662</v>
      </c>
      <c r="F1946" s="2">
        <v>0.77400000000000002</v>
      </c>
      <c r="G1946" s="2">
        <v>6704.3879999999999</v>
      </c>
      <c r="H1946" s="15">
        <f t="shared" si="30"/>
        <v>-2.4691358024691377E-2</v>
      </c>
    </row>
    <row r="1947" spans="1:8" ht="13.5" x14ac:dyDescent="0.25">
      <c r="A1947" s="11"/>
      <c r="B1947" s="10">
        <v>45138</v>
      </c>
      <c r="C1947" s="2">
        <v>0.77</v>
      </c>
      <c r="D1947" s="2">
        <v>0.77</v>
      </c>
      <c r="E1947" s="2">
        <v>46016</v>
      </c>
      <c r="F1947" s="2">
        <v>0.77100000000000002</v>
      </c>
      <c r="G1947" s="2">
        <v>35478.336000000003</v>
      </c>
      <c r="H1947" s="15">
        <f t="shared" si="30"/>
        <v>-2.5316455696202552E-2</v>
      </c>
    </row>
    <row r="1948" spans="1:8" ht="13.5" x14ac:dyDescent="0.25">
      <c r="A1948" s="11"/>
      <c r="B1948" s="10">
        <v>45139</v>
      </c>
      <c r="C1948" s="2">
        <v>0.78</v>
      </c>
      <c r="D1948" s="2">
        <v>0.78</v>
      </c>
      <c r="E1948" s="2">
        <v>29392</v>
      </c>
      <c r="F1948" s="2">
        <v>0.76300000000000001</v>
      </c>
      <c r="G1948" s="2">
        <v>22426.096000000001</v>
      </c>
      <c r="H1948" s="15">
        <f t="shared" si="30"/>
        <v>1.2987012987012998E-2</v>
      </c>
    </row>
    <row r="1949" spans="1:8" ht="13.5" x14ac:dyDescent="0.25">
      <c r="A1949" s="11"/>
      <c r="B1949" s="10">
        <v>45140</v>
      </c>
      <c r="C1949" s="2">
        <v>0.78</v>
      </c>
      <c r="D1949" s="2">
        <v>0.78</v>
      </c>
      <c r="E1949" s="2">
        <v>2248</v>
      </c>
      <c r="F1949" s="2">
        <v>0.77100000000000002</v>
      </c>
      <c r="G1949" s="2">
        <v>1733.2080000000001</v>
      </c>
      <c r="H1949" s="15">
        <f t="shared" si="30"/>
        <v>0</v>
      </c>
    </row>
    <row r="1950" spans="1:8" ht="13.5" x14ac:dyDescent="0.25">
      <c r="A1950" s="11"/>
      <c r="B1950" s="10">
        <v>45141</v>
      </c>
      <c r="C1950" s="2">
        <v>0.78</v>
      </c>
      <c r="D1950" s="2">
        <v>0.78</v>
      </c>
      <c r="E1950" s="2">
        <v>17414</v>
      </c>
      <c r="F1950" s="2">
        <v>0.753</v>
      </c>
      <c r="G1950" s="2">
        <v>13112.742</v>
      </c>
      <c r="H1950" s="15">
        <f t="shared" si="30"/>
        <v>0</v>
      </c>
    </row>
    <row r="1951" spans="1:8" ht="13.5" x14ac:dyDescent="0.25">
      <c r="A1951" s="11"/>
      <c r="B1951" s="10">
        <v>45142</v>
      </c>
      <c r="C1951" s="2">
        <v>0.78</v>
      </c>
      <c r="D1951" s="2">
        <v>0.78</v>
      </c>
      <c r="E1951" s="2">
        <v>12993</v>
      </c>
      <c r="F1951" s="2">
        <v>0.76700000000000002</v>
      </c>
      <c r="G1951" s="2">
        <v>9965.6309999999994</v>
      </c>
      <c r="H1951" s="15">
        <f t="shared" si="30"/>
        <v>0</v>
      </c>
    </row>
    <row r="1952" spans="1:8" ht="13.5" x14ac:dyDescent="0.25">
      <c r="A1952" s="11"/>
      <c r="B1952" s="10">
        <v>45145</v>
      </c>
      <c r="C1952" s="2">
        <v>0.78</v>
      </c>
      <c r="D1952" s="2">
        <v>0.78</v>
      </c>
      <c r="E1952" s="2">
        <v>1701</v>
      </c>
      <c r="F1952" s="2">
        <v>0.77</v>
      </c>
      <c r="G1952" s="2">
        <v>1309.77</v>
      </c>
      <c r="H1952" s="15">
        <f t="shared" si="30"/>
        <v>0</v>
      </c>
    </row>
    <row r="1953" spans="1:8" ht="13.5" x14ac:dyDescent="0.25">
      <c r="A1953" s="11"/>
      <c r="B1953" s="10">
        <v>45146</v>
      </c>
      <c r="C1953" s="2">
        <v>0.78</v>
      </c>
      <c r="D1953" s="2">
        <v>0.78</v>
      </c>
      <c r="E1953" s="2">
        <v>2500</v>
      </c>
      <c r="F1953" s="2">
        <v>0.77</v>
      </c>
      <c r="G1953" s="2">
        <v>1925</v>
      </c>
      <c r="H1953" s="15">
        <f t="shared" si="30"/>
        <v>0</v>
      </c>
    </row>
    <row r="1954" spans="1:8" ht="13.5" x14ac:dyDescent="0.25">
      <c r="A1954" s="11"/>
      <c r="B1954" s="10">
        <v>45147</v>
      </c>
      <c r="C1954" s="2">
        <v>0.78</v>
      </c>
      <c r="D1954" s="2">
        <v>0.78</v>
      </c>
      <c r="E1954" s="2">
        <v>0</v>
      </c>
      <c r="F1954" s="2">
        <v>0</v>
      </c>
      <c r="G1954" s="2">
        <v>0</v>
      </c>
      <c r="H1954" s="15">
        <f t="shared" si="30"/>
        <v>0</v>
      </c>
    </row>
    <row r="1955" spans="1:8" ht="13.5" x14ac:dyDescent="0.25">
      <c r="A1955" s="11"/>
      <c r="B1955" s="10">
        <v>45148</v>
      </c>
      <c r="C1955" s="2">
        <v>0.78</v>
      </c>
      <c r="D1955" s="2">
        <v>0.78</v>
      </c>
      <c r="E1955" s="2">
        <v>12025</v>
      </c>
      <c r="F1955" s="2">
        <v>0.75</v>
      </c>
      <c r="G1955" s="2">
        <v>9018.75</v>
      </c>
      <c r="H1955" s="15">
        <f t="shared" si="30"/>
        <v>0</v>
      </c>
    </row>
    <row r="1956" spans="1:8" ht="13.5" x14ac:dyDescent="0.25">
      <c r="A1956" s="11"/>
      <c r="B1956" s="10">
        <v>45149</v>
      </c>
      <c r="C1956" s="2">
        <v>0.77</v>
      </c>
      <c r="D1956" s="2">
        <v>0.77</v>
      </c>
      <c r="E1956" s="2">
        <v>50</v>
      </c>
      <c r="F1956" s="2">
        <v>0.76</v>
      </c>
      <c r="G1956" s="2">
        <v>38</v>
      </c>
      <c r="H1956" s="15">
        <f t="shared" si="30"/>
        <v>-1.2820512820512832E-2</v>
      </c>
    </row>
    <row r="1957" spans="1:8" ht="13.5" x14ac:dyDescent="0.25">
      <c r="A1957" s="11"/>
      <c r="B1957" s="10">
        <v>45152</v>
      </c>
      <c r="C1957" s="2">
        <v>0.77</v>
      </c>
      <c r="D1957" s="2">
        <v>0.77</v>
      </c>
      <c r="E1957" s="2">
        <v>34961</v>
      </c>
      <c r="F1957" s="2">
        <v>0.752</v>
      </c>
      <c r="G1957" s="2">
        <v>26290.671999999999</v>
      </c>
      <c r="H1957" s="15">
        <f t="shared" si="30"/>
        <v>0</v>
      </c>
    </row>
    <row r="1958" spans="1:8" ht="13.5" x14ac:dyDescent="0.25">
      <c r="A1958" s="11"/>
      <c r="B1958" s="10">
        <v>45153</v>
      </c>
      <c r="C1958" s="2">
        <v>0.75</v>
      </c>
      <c r="D1958" s="2">
        <v>0.75</v>
      </c>
      <c r="E1958" s="2">
        <v>31096</v>
      </c>
      <c r="F1958" s="2">
        <v>0.749</v>
      </c>
      <c r="G1958" s="2">
        <v>23290.903999999999</v>
      </c>
      <c r="H1958" s="15">
        <f t="shared" si="30"/>
        <v>-2.5974025974025997E-2</v>
      </c>
    </row>
    <row r="1959" spans="1:8" ht="13.5" x14ac:dyDescent="0.25">
      <c r="A1959" s="11"/>
      <c r="B1959" s="10">
        <v>45154</v>
      </c>
      <c r="C1959" s="2">
        <v>0.76</v>
      </c>
      <c r="D1959" s="2">
        <v>0.76</v>
      </c>
      <c r="E1959" s="2">
        <v>2001</v>
      </c>
      <c r="F1959" s="2">
        <v>0.753</v>
      </c>
      <c r="G1959" s="2">
        <v>1506.7529999999999</v>
      </c>
      <c r="H1959" s="15">
        <f t="shared" si="30"/>
        <v>1.3333333333333345E-2</v>
      </c>
    </row>
    <row r="1960" spans="1:8" ht="13.5" x14ac:dyDescent="0.25">
      <c r="A1960" s="11"/>
      <c r="B1960" s="10">
        <v>45155</v>
      </c>
      <c r="C1960" s="2">
        <v>0.76</v>
      </c>
      <c r="D1960" s="2">
        <v>0.76</v>
      </c>
      <c r="E1960" s="2">
        <v>1084</v>
      </c>
      <c r="F1960" s="2">
        <v>0.751</v>
      </c>
      <c r="G1960" s="2">
        <v>814.08399999999995</v>
      </c>
      <c r="H1960" s="15">
        <f t="shared" si="30"/>
        <v>0</v>
      </c>
    </row>
    <row r="1961" spans="1:8" ht="13.5" x14ac:dyDescent="0.25">
      <c r="A1961" s="11"/>
      <c r="B1961" s="10">
        <v>45156</v>
      </c>
      <c r="C1961" s="2">
        <v>0.75</v>
      </c>
      <c r="D1961" s="2">
        <v>0.75</v>
      </c>
      <c r="E1961" s="2">
        <v>5075</v>
      </c>
      <c r="F1961" s="2">
        <v>0.75</v>
      </c>
      <c r="G1961" s="2">
        <v>3806.25</v>
      </c>
      <c r="H1961" s="15">
        <f t="shared" si="30"/>
        <v>-1.3157894736842117E-2</v>
      </c>
    </row>
    <row r="1962" spans="1:8" ht="13.5" x14ac:dyDescent="0.25">
      <c r="A1962" s="11"/>
      <c r="B1962" s="10">
        <v>45159</v>
      </c>
      <c r="C1962" s="2">
        <v>0.73</v>
      </c>
      <c r="D1962" s="2">
        <v>0.73</v>
      </c>
      <c r="E1962" s="2">
        <v>15405</v>
      </c>
      <c r="F1962" s="2">
        <v>0.73</v>
      </c>
      <c r="G1962" s="2">
        <v>11245.65</v>
      </c>
      <c r="H1962" s="15">
        <f t="shared" si="30"/>
        <v>-2.6666666666666689E-2</v>
      </c>
    </row>
    <row r="1963" spans="1:8" ht="13.5" x14ac:dyDescent="0.25">
      <c r="A1963" s="11"/>
      <c r="B1963" s="10">
        <v>45160</v>
      </c>
      <c r="C1963" s="2">
        <v>0.72</v>
      </c>
      <c r="D1963" s="2">
        <v>0.72</v>
      </c>
      <c r="E1963" s="2">
        <v>15180</v>
      </c>
      <c r="F1963" s="2">
        <v>0.70199999999999996</v>
      </c>
      <c r="G1963" s="2">
        <v>10656.36</v>
      </c>
      <c r="H1963" s="15">
        <f t="shared" si="30"/>
        <v>-1.3698630136986314E-2</v>
      </c>
    </row>
    <row r="1964" spans="1:8" ht="13.5" x14ac:dyDescent="0.25">
      <c r="A1964" s="11"/>
      <c r="B1964" s="10">
        <v>45161</v>
      </c>
      <c r="C1964" s="2">
        <v>0.72</v>
      </c>
      <c r="D1964" s="2">
        <v>0.72</v>
      </c>
      <c r="E1964" s="2">
        <v>24806</v>
      </c>
      <c r="F1964" s="2">
        <v>0.69799999999999995</v>
      </c>
      <c r="G1964" s="2">
        <v>17314.588</v>
      </c>
      <c r="H1964" s="15">
        <f t="shared" si="30"/>
        <v>0</v>
      </c>
    </row>
    <row r="1965" spans="1:8" ht="13.5" x14ac:dyDescent="0.25">
      <c r="A1965" s="11"/>
      <c r="B1965" s="10">
        <v>45162</v>
      </c>
      <c r="C1965" s="2">
        <v>0.71</v>
      </c>
      <c r="D1965" s="2">
        <v>0.71</v>
      </c>
      <c r="E1965" s="2">
        <v>32434</v>
      </c>
      <c r="F1965" s="2">
        <v>0.70199999999999996</v>
      </c>
      <c r="G1965" s="2">
        <v>22768.668000000001</v>
      </c>
      <c r="H1965" s="15">
        <f t="shared" si="30"/>
        <v>-1.3888888888888902E-2</v>
      </c>
    </row>
    <row r="1966" spans="1:8" ht="13.5" x14ac:dyDescent="0.25">
      <c r="A1966" s="11"/>
      <c r="B1966" s="10">
        <v>45163</v>
      </c>
      <c r="C1966" s="2">
        <v>0.7</v>
      </c>
      <c r="D1966" s="2">
        <v>0.7</v>
      </c>
      <c r="E1966" s="2">
        <v>65609</v>
      </c>
      <c r="F1966" s="2">
        <v>0.69399999999999995</v>
      </c>
      <c r="G1966" s="2">
        <v>45532.646000000001</v>
      </c>
      <c r="H1966" s="15">
        <f t="shared" si="30"/>
        <v>-1.4084507042253534E-2</v>
      </c>
    </row>
    <row r="1967" spans="1:8" ht="13.5" x14ac:dyDescent="0.25">
      <c r="A1967" s="11"/>
      <c r="B1967" s="10">
        <v>45166</v>
      </c>
      <c r="C1967" s="2">
        <v>0.72</v>
      </c>
      <c r="D1967" s="2">
        <v>0.72</v>
      </c>
      <c r="E1967" s="2">
        <v>22442</v>
      </c>
      <c r="F1967" s="2">
        <v>0.70299999999999996</v>
      </c>
      <c r="G1967" s="2">
        <v>15776.726000000001</v>
      </c>
      <c r="H1967" s="15">
        <f t="shared" si="30"/>
        <v>2.8571428571428598E-2</v>
      </c>
    </row>
    <row r="1968" spans="1:8" ht="13.5" x14ac:dyDescent="0.25">
      <c r="A1968" s="11"/>
      <c r="B1968" s="10">
        <v>45167</v>
      </c>
      <c r="C1968" s="2">
        <v>0.71</v>
      </c>
      <c r="D1968" s="2">
        <v>0.71</v>
      </c>
      <c r="E1968" s="2">
        <v>4740</v>
      </c>
      <c r="F1968" s="2">
        <v>0.71199999999999997</v>
      </c>
      <c r="G1968" s="2">
        <v>3374.88</v>
      </c>
      <c r="H1968" s="15">
        <f t="shared" si="30"/>
        <v>-1.3888888888888902E-2</v>
      </c>
    </row>
    <row r="1969" spans="1:8" ht="13.5" x14ac:dyDescent="0.25">
      <c r="A1969" s="11"/>
      <c r="B1969" s="10">
        <v>45168</v>
      </c>
      <c r="C1969" s="2">
        <v>0.72</v>
      </c>
      <c r="D1969" s="2">
        <v>0.72</v>
      </c>
      <c r="E1969" s="2">
        <v>9956</v>
      </c>
      <c r="F1969" s="2">
        <v>0.71</v>
      </c>
      <c r="G1969" s="2">
        <v>7068.76</v>
      </c>
      <c r="H1969" s="15">
        <f t="shared" si="30"/>
        <v>1.4084507042253534E-2</v>
      </c>
    </row>
    <row r="1970" spans="1:8" ht="13.5" x14ac:dyDescent="0.25">
      <c r="A1970" s="11"/>
      <c r="B1970" s="10">
        <v>45169</v>
      </c>
      <c r="C1970" s="2">
        <v>0.71</v>
      </c>
      <c r="D1970" s="2">
        <v>0.71</v>
      </c>
      <c r="E1970" s="2">
        <v>1245</v>
      </c>
      <c r="F1970" s="2">
        <v>0.70899999999999996</v>
      </c>
      <c r="G1970" s="2">
        <v>882.70500000000004</v>
      </c>
      <c r="H1970" s="15">
        <f t="shared" si="30"/>
        <v>-1.3888888888888902E-2</v>
      </c>
    </row>
    <row r="1971" spans="1:8" ht="13.5" x14ac:dyDescent="0.25">
      <c r="A1971" s="11"/>
      <c r="B1971" s="10">
        <v>45170</v>
      </c>
      <c r="C1971" s="2">
        <v>0.71</v>
      </c>
      <c r="D1971" s="2">
        <v>0.71</v>
      </c>
      <c r="E1971" s="2">
        <v>9642</v>
      </c>
      <c r="F1971" s="2">
        <v>0.7</v>
      </c>
      <c r="G1971" s="2">
        <v>6749.4</v>
      </c>
      <c r="H1971" s="15">
        <f t="shared" si="30"/>
        <v>0</v>
      </c>
    </row>
    <row r="1972" spans="1:8" ht="13.5" x14ac:dyDescent="0.25">
      <c r="A1972" s="11"/>
      <c r="B1972" s="10">
        <v>45173</v>
      </c>
      <c r="C1972" s="2">
        <v>0.72</v>
      </c>
      <c r="D1972" s="2">
        <v>0.72</v>
      </c>
      <c r="E1972" s="2">
        <v>10131</v>
      </c>
      <c r="F1972" s="2">
        <v>0.70599999999999996</v>
      </c>
      <c r="G1972" s="2">
        <v>7152.4859999999999</v>
      </c>
      <c r="H1972" s="15">
        <f t="shared" si="30"/>
        <v>1.4084507042253534E-2</v>
      </c>
    </row>
    <row r="1973" spans="1:8" ht="13.5" x14ac:dyDescent="0.25">
      <c r="A1973" s="11"/>
      <c r="B1973" s="10">
        <v>45174</v>
      </c>
      <c r="C1973" s="2">
        <v>0.71</v>
      </c>
      <c r="D1973" s="2">
        <v>0.71</v>
      </c>
      <c r="E1973" s="2">
        <v>15954</v>
      </c>
      <c r="F1973" s="2">
        <v>0.7</v>
      </c>
      <c r="G1973" s="2">
        <v>11167.8</v>
      </c>
      <c r="H1973" s="15">
        <f t="shared" si="30"/>
        <v>-1.3888888888888902E-2</v>
      </c>
    </row>
    <row r="1974" spans="1:8" ht="13.5" x14ac:dyDescent="0.25">
      <c r="A1974" s="11"/>
      <c r="B1974" s="10">
        <v>45175</v>
      </c>
      <c r="C1974" s="2">
        <v>0.69</v>
      </c>
      <c r="D1974" s="2">
        <v>0.69</v>
      </c>
      <c r="E1974" s="2">
        <v>28563</v>
      </c>
      <c r="F1974" s="2">
        <v>0.68600000000000005</v>
      </c>
      <c r="G1974" s="2">
        <v>19594.218000000001</v>
      </c>
      <c r="H1974" s="15">
        <f t="shared" si="30"/>
        <v>-2.8169014084507067E-2</v>
      </c>
    </row>
    <row r="1975" spans="1:8" ht="13.5" x14ac:dyDescent="0.25">
      <c r="A1975" s="11"/>
      <c r="B1975" s="10">
        <v>45176</v>
      </c>
      <c r="C1975" s="2">
        <v>0.7</v>
      </c>
      <c r="D1975" s="2">
        <v>0.7</v>
      </c>
      <c r="E1975" s="2">
        <v>11354</v>
      </c>
      <c r="F1975" s="2">
        <v>0.69</v>
      </c>
      <c r="G1975" s="2">
        <v>7834.26</v>
      </c>
      <c r="H1975" s="15">
        <f t="shared" si="30"/>
        <v>1.449275362318842E-2</v>
      </c>
    </row>
    <row r="1976" spans="1:8" ht="13.5" x14ac:dyDescent="0.25">
      <c r="A1976" s="11"/>
      <c r="B1976" s="10">
        <v>45177</v>
      </c>
      <c r="C1976" s="2">
        <v>0.71</v>
      </c>
      <c r="D1976" s="2">
        <v>0.71</v>
      </c>
      <c r="E1976" s="2">
        <v>4599</v>
      </c>
      <c r="F1976" s="2">
        <v>0.7</v>
      </c>
      <c r="G1976" s="2">
        <v>3219.3</v>
      </c>
      <c r="H1976" s="15">
        <f t="shared" si="30"/>
        <v>1.4285714285714299E-2</v>
      </c>
    </row>
    <row r="1977" spans="1:8" ht="13.5" x14ac:dyDescent="0.25">
      <c r="A1977" s="11"/>
      <c r="B1977" s="10">
        <v>45180</v>
      </c>
      <c r="C1977" s="2">
        <v>0.71</v>
      </c>
      <c r="D1977" s="2">
        <v>0.71</v>
      </c>
      <c r="E1977" s="2">
        <v>9879</v>
      </c>
      <c r="F1977" s="2">
        <v>0.70499999999999996</v>
      </c>
      <c r="G1977" s="2">
        <v>6964.6949999999997</v>
      </c>
      <c r="H1977" s="15">
        <f t="shared" si="30"/>
        <v>0</v>
      </c>
    </row>
    <row r="1978" spans="1:8" ht="13.5" x14ac:dyDescent="0.25">
      <c r="A1978" s="11"/>
      <c r="B1978" s="10">
        <v>45181</v>
      </c>
      <c r="C1978" s="2">
        <v>0.71</v>
      </c>
      <c r="D1978" s="2">
        <v>0.71</v>
      </c>
      <c r="E1978" s="2">
        <v>7700</v>
      </c>
      <c r="F1978" s="2">
        <v>0.70399999999999996</v>
      </c>
      <c r="G1978" s="2">
        <v>5420.8</v>
      </c>
      <c r="H1978" s="15">
        <f t="shared" si="30"/>
        <v>0</v>
      </c>
    </row>
    <row r="1979" spans="1:8" ht="13.5" x14ac:dyDescent="0.25">
      <c r="A1979" s="11"/>
      <c r="B1979" s="10">
        <v>45182</v>
      </c>
      <c r="C1979" s="2">
        <v>0.74</v>
      </c>
      <c r="D1979" s="2">
        <v>0.74</v>
      </c>
      <c r="E1979" s="2">
        <v>10456</v>
      </c>
      <c r="F1979" s="2">
        <v>0.72299999999999998</v>
      </c>
      <c r="G1979" s="2">
        <v>7559.6880000000001</v>
      </c>
      <c r="H1979" s="15">
        <f t="shared" si="30"/>
        <v>4.2253521126760604E-2</v>
      </c>
    </row>
    <row r="1980" spans="1:8" ht="13.5" x14ac:dyDescent="0.25">
      <c r="A1980" s="11"/>
      <c r="B1980" s="10">
        <v>45183</v>
      </c>
      <c r="C1980" s="2">
        <v>0.75</v>
      </c>
      <c r="D1980" s="2">
        <v>0.75</v>
      </c>
      <c r="E1980" s="2">
        <v>14063</v>
      </c>
      <c r="F1980" s="2">
        <v>0.746</v>
      </c>
      <c r="G1980" s="2">
        <v>10490.998</v>
      </c>
      <c r="H1980" s="15">
        <f t="shared" si="30"/>
        <v>1.3513513513513526E-2</v>
      </c>
    </row>
    <row r="1981" spans="1:8" ht="13.5" x14ac:dyDescent="0.25">
      <c r="A1981" s="11"/>
      <c r="B1981" s="10">
        <v>45184</v>
      </c>
      <c r="C1981" s="2">
        <v>0.76</v>
      </c>
      <c r="D1981" s="2">
        <v>0.76</v>
      </c>
      <c r="E1981" s="2">
        <v>57397</v>
      </c>
      <c r="F1981" s="2">
        <v>0.752</v>
      </c>
      <c r="G1981" s="2">
        <v>43162.544000000002</v>
      </c>
      <c r="H1981" s="15">
        <f t="shared" si="30"/>
        <v>1.3333333333333345E-2</v>
      </c>
    </row>
    <row r="1982" spans="1:8" ht="13.5" x14ac:dyDescent="0.25">
      <c r="A1982" s="11"/>
      <c r="B1982" s="10">
        <v>45187</v>
      </c>
      <c r="C1982" s="2">
        <v>0.76</v>
      </c>
      <c r="D1982" s="2">
        <v>0.76</v>
      </c>
      <c r="E1982" s="2">
        <v>49571</v>
      </c>
      <c r="F1982" s="2">
        <v>0.76</v>
      </c>
      <c r="G1982" s="2">
        <v>37673.96</v>
      </c>
      <c r="H1982" s="15">
        <f t="shared" si="30"/>
        <v>0</v>
      </c>
    </row>
    <row r="1983" spans="1:8" ht="13.5" x14ac:dyDescent="0.25">
      <c r="A1983" s="11"/>
      <c r="B1983" s="10">
        <v>45188</v>
      </c>
      <c r="C1983" s="2">
        <v>0.76</v>
      </c>
      <c r="D1983" s="2">
        <v>0.76</v>
      </c>
      <c r="E1983" s="2">
        <v>11779</v>
      </c>
      <c r="F1983" s="2">
        <v>0.75</v>
      </c>
      <c r="G1983" s="2">
        <v>8834.25</v>
      </c>
      <c r="H1983" s="15">
        <f t="shared" si="30"/>
        <v>0</v>
      </c>
    </row>
    <row r="1984" spans="1:8" ht="13.5" x14ac:dyDescent="0.25">
      <c r="A1984" s="11"/>
      <c r="B1984" s="10">
        <v>45189</v>
      </c>
      <c r="C1984" s="2">
        <v>0.77</v>
      </c>
      <c r="D1984" s="2">
        <v>0.77</v>
      </c>
      <c r="E1984" s="2">
        <v>12034</v>
      </c>
      <c r="F1984" s="2">
        <v>0.76500000000000001</v>
      </c>
      <c r="G1984" s="2">
        <v>9206.01</v>
      </c>
      <c r="H1984" s="15">
        <f t="shared" si="30"/>
        <v>1.3157894736842117E-2</v>
      </c>
    </row>
    <row r="1985" spans="1:8" ht="13.5" x14ac:dyDescent="0.25">
      <c r="A1985" s="11"/>
      <c r="B1985" s="10">
        <v>45190</v>
      </c>
      <c r="C1985" s="2">
        <v>0.77</v>
      </c>
      <c r="D1985" s="2">
        <v>0.77</v>
      </c>
      <c r="E1985" s="2">
        <v>2500</v>
      </c>
      <c r="F1985" s="2">
        <v>0.77</v>
      </c>
      <c r="G1985" s="2">
        <v>1925</v>
      </c>
      <c r="H1985" s="15">
        <f t="shared" si="30"/>
        <v>0</v>
      </c>
    </row>
    <row r="1986" spans="1:8" ht="13.5" x14ac:dyDescent="0.25">
      <c r="A1986" s="11"/>
      <c r="B1986" s="10">
        <v>45191</v>
      </c>
      <c r="C1986" s="2">
        <v>0.73</v>
      </c>
      <c r="D1986" s="2">
        <v>0.73</v>
      </c>
      <c r="E1986" s="2">
        <v>27856</v>
      </c>
      <c r="F1986" s="2">
        <v>0.74</v>
      </c>
      <c r="G1986" s="2">
        <v>20613.439999999999</v>
      </c>
      <c r="H1986" s="15">
        <f t="shared" si="30"/>
        <v>-5.1948051948051993E-2</v>
      </c>
    </row>
    <row r="1987" spans="1:8" ht="13.5" x14ac:dyDescent="0.25">
      <c r="A1987" s="11"/>
      <c r="B1987" s="10">
        <v>45194</v>
      </c>
      <c r="C1987" s="2">
        <v>0.76</v>
      </c>
      <c r="D1987" s="2">
        <v>0.76</v>
      </c>
      <c r="E1987" s="2">
        <v>4203</v>
      </c>
      <c r="F1987" s="2">
        <v>0.73499999999999999</v>
      </c>
      <c r="G1987" s="2">
        <v>3089.2049999999999</v>
      </c>
      <c r="H1987" s="15">
        <f t="shared" si="30"/>
        <v>4.1095890410958943E-2</v>
      </c>
    </row>
    <row r="1988" spans="1:8" ht="13.5" x14ac:dyDescent="0.25">
      <c r="A1988" s="11"/>
      <c r="B1988" s="10">
        <v>45195</v>
      </c>
      <c r="C1988" s="2">
        <v>0.75</v>
      </c>
      <c r="D1988" s="2">
        <v>0.75</v>
      </c>
      <c r="E1988" s="2">
        <v>3980</v>
      </c>
      <c r="F1988" s="2">
        <v>0.75</v>
      </c>
      <c r="G1988" s="2">
        <v>2985</v>
      </c>
      <c r="H1988" s="15">
        <f t="shared" si="30"/>
        <v>-1.3157894736842117E-2</v>
      </c>
    </row>
    <row r="1989" spans="1:8" ht="13.5" x14ac:dyDescent="0.25">
      <c r="A1989" s="11"/>
      <c r="B1989" s="10">
        <v>45197</v>
      </c>
      <c r="C1989" s="2">
        <v>0.73</v>
      </c>
      <c r="D1989" s="2">
        <v>0.73</v>
      </c>
      <c r="E1989" s="2">
        <v>11020</v>
      </c>
      <c r="F1989" s="2">
        <v>0.72099999999999997</v>
      </c>
      <c r="G1989" s="2">
        <v>7945.42</v>
      </c>
      <c r="H1989" s="15">
        <f t="shared" si="30"/>
        <v>-2.6666666666666689E-2</v>
      </c>
    </row>
    <row r="1990" spans="1:8" ht="13.5" x14ac:dyDescent="0.25">
      <c r="A1990" s="11"/>
      <c r="B1990" s="10">
        <v>45198</v>
      </c>
      <c r="C1990" s="2">
        <v>0.73</v>
      </c>
      <c r="D1990" s="2">
        <v>0.73</v>
      </c>
      <c r="E1990" s="2">
        <v>2668</v>
      </c>
      <c r="F1990" s="2">
        <v>0.73899999999999999</v>
      </c>
      <c r="G1990" s="2">
        <v>1971.652</v>
      </c>
      <c r="H1990" s="15">
        <f t="shared" si="30"/>
        <v>0</v>
      </c>
    </row>
    <row r="1991" spans="1:8" ht="13.5" x14ac:dyDescent="0.25">
      <c r="A1991" s="11"/>
      <c r="B1991" s="10">
        <v>45201</v>
      </c>
      <c r="C1991" s="2">
        <v>0.75</v>
      </c>
      <c r="D1991" s="2">
        <v>0.75</v>
      </c>
      <c r="E1991" s="2">
        <v>7959</v>
      </c>
      <c r="F1991" s="2">
        <v>0.72399999999999998</v>
      </c>
      <c r="G1991" s="2">
        <v>5762.3159999999998</v>
      </c>
      <c r="H1991" s="15">
        <f t="shared" ref="H1991:H2054" si="31">(D1991-D1990)/D1990</f>
        <v>2.7397260273972629E-2</v>
      </c>
    </row>
    <row r="1992" spans="1:8" ht="13.5" x14ac:dyDescent="0.25">
      <c r="A1992" s="11"/>
      <c r="B1992" s="10">
        <v>45202</v>
      </c>
      <c r="C1992" s="2">
        <v>0.74</v>
      </c>
      <c r="D1992" s="2">
        <v>0.74</v>
      </c>
      <c r="E1992" s="2">
        <v>10904</v>
      </c>
      <c r="F1992" s="2">
        <v>0.73599999999999999</v>
      </c>
      <c r="G1992" s="2">
        <v>8025.3440000000001</v>
      </c>
      <c r="H1992" s="15">
        <f t="shared" si="31"/>
        <v>-1.3333333333333345E-2</v>
      </c>
    </row>
    <row r="1993" spans="1:8" ht="13.5" x14ac:dyDescent="0.25">
      <c r="A1993" s="11"/>
      <c r="B1993" s="10">
        <v>45203</v>
      </c>
      <c r="C1993" s="2">
        <v>0.72</v>
      </c>
      <c r="D1993" s="2">
        <v>0.72</v>
      </c>
      <c r="E1993" s="2">
        <v>2650</v>
      </c>
      <c r="F1993" s="2">
        <v>0.72</v>
      </c>
      <c r="G1993" s="2">
        <v>1908</v>
      </c>
      <c r="H1993" s="15">
        <f t="shared" si="31"/>
        <v>-2.7027027027027053E-2</v>
      </c>
    </row>
    <row r="1994" spans="1:8" ht="13.5" x14ac:dyDescent="0.25">
      <c r="A1994" s="11"/>
      <c r="B1994" s="10">
        <v>45204</v>
      </c>
      <c r="C1994" s="2">
        <v>0.73</v>
      </c>
      <c r="D1994" s="2">
        <v>0.73</v>
      </c>
      <c r="E1994" s="2">
        <v>2172</v>
      </c>
      <c r="F1994" s="2">
        <v>0.71199999999999997</v>
      </c>
      <c r="G1994" s="2">
        <v>1546.4639999999999</v>
      </c>
      <c r="H1994" s="15">
        <f t="shared" si="31"/>
        <v>1.3888888888888902E-2</v>
      </c>
    </row>
    <row r="1995" spans="1:8" ht="13.5" x14ac:dyDescent="0.25">
      <c r="A1995" s="11"/>
      <c r="B1995" s="10">
        <v>45205</v>
      </c>
      <c r="C1995" s="2">
        <v>0.73</v>
      </c>
      <c r="D1995" s="2">
        <v>0.73</v>
      </c>
      <c r="E1995" s="2">
        <v>51</v>
      </c>
      <c r="F1995" s="2">
        <v>0.73</v>
      </c>
      <c r="G1995" s="2">
        <v>37.229999999999997</v>
      </c>
      <c r="H1995" s="15">
        <f t="shared" si="31"/>
        <v>0</v>
      </c>
    </row>
    <row r="1996" spans="1:8" ht="13.5" x14ac:dyDescent="0.25">
      <c r="A1996" s="11"/>
      <c r="B1996" s="10">
        <v>45208</v>
      </c>
      <c r="C1996" s="2">
        <v>0.73</v>
      </c>
      <c r="D1996" s="2">
        <v>0.73</v>
      </c>
      <c r="E1996" s="2">
        <v>6213</v>
      </c>
      <c r="F1996" s="2">
        <v>0.71</v>
      </c>
      <c r="G1996" s="2">
        <v>4411.2299999999996</v>
      </c>
      <c r="H1996" s="15">
        <f t="shared" si="31"/>
        <v>0</v>
      </c>
    </row>
    <row r="1997" spans="1:8" ht="13.5" x14ac:dyDescent="0.25">
      <c r="A1997" s="11"/>
      <c r="B1997" s="10">
        <v>45209</v>
      </c>
      <c r="C1997" s="2">
        <v>0.72</v>
      </c>
      <c r="D1997" s="2">
        <v>0.72</v>
      </c>
      <c r="E1997" s="2">
        <v>25</v>
      </c>
      <c r="F1997" s="2">
        <v>0.72</v>
      </c>
      <c r="G1997" s="2">
        <v>18</v>
      </c>
      <c r="H1997" s="15">
        <f t="shared" si="31"/>
        <v>-1.3698630136986314E-2</v>
      </c>
    </row>
    <row r="1998" spans="1:8" ht="13.5" x14ac:dyDescent="0.25">
      <c r="A1998" s="11"/>
      <c r="B1998" s="10">
        <v>45210</v>
      </c>
      <c r="C1998" s="2">
        <v>0.72</v>
      </c>
      <c r="D1998" s="2">
        <v>0.72</v>
      </c>
      <c r="E1998" s="2">
        <v>1117</v>
      </c>
      <c r="F1998" s="2">
        <v>0.72</v>
      </c>
      <c r="G1998" s="2">
        <v>804.24</v>
      </c>
      <c r="H1998" s="15">
        <f t="shared" si="31"/>
        <v>0</v>
      </c>
    </row>
    <row r="1999" spans="1:8" ht="13.5" x14ac:dyDescent="0.25">
      <c r="A1999" s="11"/>
      <c r="B1999" s="10">
        <v>45211</v>
      </c>
      <c r="C1999" s="2">
        <v>0.73</v>
      </c>
      <c r="D1999" s="2">
        <v>0.73</v>
      </c>
      <c r="E1999" s="2">
        <v>5768</v>
      </c>
      <c r="F1999" s="2">
        <v>0.71299999999999997</v>
      </c>
      <c r="G1999" s="2">
        <v>4112.5839999999998</v>
      </c>
      <c r="H1999" s="15">
        <f t="shared" si="31"/>
        <v>1.3888888888888902E-2</v>
      </c>
    </row>
    <row r="2000" spans="1:8" ht="13.5" x14ac:dyDescent="0.25">
      <c r="A2000" s="11"/>
      <c r="B2000" s="10">
        <v>45212</v>
      </c>
      <c r="C2000" s="2">
        <v>0.73</v>
      </c>
      <c r="D2000" s="2">
        <v>0.73</v>
      </c>
      <c r="E2000" s="2">
        <v>1525</v>
      </c>
      <c r="F2000" s="2">
        <v>0.7</v>
      </c>
      <c r="G2000" s="2">
        <v>1067.5</v>
      </c>
      <c r="H2000" s="15">
        <f t="shared" si="31"/>
        <v>0</v>
      </c>
    </row>
    <row r="2001" spans="1:8" ht="13.5" x14ac:dyDescent="0.25">
      <c r="A2001" s="11"/>
      <c r="B2001" s="10">
        <v>45215</v>
      </c>
      <c r="C2001" s="2">
        <v>0.73</v>
      </c>
      <c r="D2001" s="2">
        <v>0.73</v>
      </c>
      <c r="E2001" s="2">
        <v>2150</v>
      </c>
      <c r="F2001" s="2">
        <v>0.72299999999999998</v>
      </c>
      <c r="G2001" s="2">
        <v>1554.45</v>
      </c>
      <c r="H2001" s="15">
        <f t="shared" si="31"/>
        <v>0</v>
      </c>
    </row>
    <row r="2002" spans="1:8" ht="13.5" x14ac:dyDescent="0.25">
      <c r="A2002" s="11"/>
      <c r="B2002" s="10">
        <v>45216</v>
      </c>
      <c r="C2002" s="2">
        <v>0.73</v>
      </c>
      <c r="D2002" s="2">
        <v>0.73</v>
      </c>
      <c r="E2002" s="2">
        <v>12235</v>
      </c>
      <c r="F2002" s="2">
        <v>0.70299999999999996</v>
      </c>
      <c r="G2002" s="2">
        <v>8601.2049999999999</v>
      </c>
      <c r="H2002" s="15">
        <f t="shared" si="31"/>
        <v>0</v>
      </c>
    </row>
    <row r="2003" spans="1:8" ht="13.5" x14ac:dyDescent="0.25">
      <c r="A2003" s="11"/>
      <c r="B2003" s="10">
        <v>45217</v>
      </c>
      <c r="C2003" s="2">
        <v>0.74</v>
      </c>
      <c r="D2003" s="2">
        <v>0.74</v>
      </c>
      <c r="E2003" s="2">
        <v>1890</v>
      </c>
      <c r="F2003" s="2">
        <v>0.73</v>
      </c>
      <c r="G2003" s="2">
        <v>1379.7</v>
      </c>
      <c r="H2003" s="15">
        <f t="shared" si="31"/>
        <v>1.3698630136986314E-2</v>
      </c>
    </row>
    <row r="2004" spans="1:8" ht="13.5" x14ac:dyDescent="0.25">
      <c r="A2004" s="11"/>
      <c r="B2004" s="10">
        <v>45218</v>
      </c>
      <c r="C2004" s="2">
        <v>0.7</v>
      </c>
      <c r="D2004" s="2">
        <v>0.7</v>
      </c>
      <c r="E2004" s="2">
        <v>500</v>
      </c>
      <c r="F2004" s="2">
        <v>0.7</v>
      </c>
      <c r="G2004" s="2">
        <v>350</v>
      </c>
      <c r="H2004" s="15">
        <f t="shared" si="31"/>
        <v>-5.4054054054054106E-2</v>
      </c>
    </row>
    <row r="2005" spans="1:8" ht="13.5" x14ac:dyDescent="0.25">
      <c r="A2005" s="11"/>
      <c r="B2005" s="10">
        <v>45219</v>
      </c>
      <c r="C2005" s="2">
        <v>0.73</v>
      </c>
      <c r="D2005" s="2">
        <v>0.73</v>
      </c>
      <c r="E2005" s="2">
        <v>3580</v>
      </c>
      <c r="F2005" s="2">
        <v>0.70299999999999996</v>
      </c>
      <c r="G2005" s="2">
        <v>2516.7399999999998</v>
      </c>
      <c r="H2005" s="15">
        <f t="shared" si="31"/>
        <v>4.2857142857142899E-2</v>
      </c>
    </row>
    <row r="2006" spans="1:8" ht="13.5" x14ac:dyDescent="0.25">
      <c r="A2006" s="11"/>
      <c r="B2006" s="10">
        <v>45222</v>
      </c>
      <c r="C2006" s="2">
        <v>0.73</v>
      </c>
      <c r="D2006" s="2">
        <v>0.73</v>
      </c>
      <c r="E2006" s="2">
        <v>4033</v>
      </c>
      <c r="F2006" s="2">
        <v>0.70599999999999996</v>
      </c>
      <c r="G2006" s="2">
        <v>2847.2979999999998</v>
      </c>
      <c r="H2006" s="15">
        <f t="shared" si="31"/>
        <v>0</v>
      </c>
    </row>
    <row r="2007" spans="1:8" ht="13.5" x14ac:dyDescent="0.25">
      <c r="A2007" s="11"/>
      <c r="B2007" s="10">
        <v>45223</v>
      </c>
      <c r="C2007" s="2">
        <v>0.72</v>
      </c>
      <c r="D2007" s="2">
        <v>0.72</v>
      </c>
      <c r="E2007" s="2">
        <v>1524</v>
      </c>
      <c r="F2007" s="2">
        <v>0.71</v>
      </c>
      <c r="G2007" s="2">
        <v>1082.04</v>
      </c>
      <c r="H2007" s="15">
        <f t="shared" si="31"/>
        <v>-1.3698630136986314E-2</v>
      </c>
    </row>
    <row r="2008" spans="1:8" ht="13.5" x14ac:dyDescent="0.25">
      <c r="A2008" s="11"/>
      <c r="B2008" s="10">
        <v>45224</v>
      </c>
      <c r="C2008" s="2">
        <v>0.72</v>
      </c>
      <c r="D2008" s="2">
        <v>0.72</v>
      </c>
      <c r="E2008" s="2">
        <v>0</v>
      </c>
      <c r="F2008" s="2">
        <v>0</v>
      </c>
      <c r="G2008" s="2">
        <v>0</v>
      </c>
      <c r="H2008" s="15">
        <f t="shared" si="31"/>
        <v>0</v>
      </c>
    </row>
    <row r="2009" spans="1:8" ht="13.5" x14ac:dyDescent="0.25">
      <c r="A2009" s="11"/>
      <c r="B2009" s="10">
        <v>45225</v>
      </c>
      <c r="C2009" s="2">
        <v>0.69</v>
      </c>
      <c r="D2009" s="2">
        <v>0.69</v>
      </c>
      <c r="E2009" s="2">
        <v>16584</v>
      </c>
      <c r="F2009" s="2">
        <v>0.69799999999999995</v>
      </c>
      <c r="G2009" s="2">
        <v>11575.632</v>
      </c>
      <c r="H2009" s="15">
        <f t="shared" si="31"/>
        <v>-4.1666666666666706E-2</v>
      </c>
    </row>
    <row r="2010" spans="1:8" ht="13.5" x14ac:dyDescent="0.25">
      <c r="A2010" s="11"/>
      <c r="B2010" s="10">
        <v>45226</v>
      </c>
      <c r="C2010" s="2">
        <v>0.72</v>
      </c>
      <c r="D2010" s="2">
        <v>0.72</v>
      </c>
      <c r="E2010" s="2">
        <v>1216</v>
      </c>
      <c r="F2010" s="2">
        <v>0.70399999999999996</v>
      </c>
      <c r="G2010" s="2">
        <v>856.06399999999996</v>
      </c>
      <c r="H2010" s="15">
        <f t="shared" si="31"/>
        <v>4.3478260869565258E-2</v>
      </c>
    </row>
    <row r="2011" spans="1:8" ht="13.5" x14ac:dyDescent="0.25">
      <c r="A2011" s="11"/>
      <c r="B2011" s="10">
        <v>45229</v>
      </c>
      <c r="C2011" s="2">
        <v>0.71</v>
      </c>
      <c r="D2011" s="2">
        <v>0.71</v>
      </c>
      <c r="E2011" s="2">
        <v>13461</v>
      </c>
      <c r="F2011" s="2">
        <v>0.69399999999999995</v>
      </c>
      <c r="G2011" s="2">
        <v>9341.9339999999993</v>
      </c>
      <c r="H2011" s="15">
        <f t="shared" si="31"/>
        <v>-1.3888888888888902E-2</v>
      </c>
    </row>
    <row r="2012" spans="1:8" ht="13.5" x14ac:dyDescent="0.25">
      <c r="A2012" s="11"/>
      <c r="B2012" s="10">
        <v>45230</v>
      </c>
      <c r="C2012" s="2">
        <v>0.71</v>
      </c>
      <c r="D2012" s="2">
        <v>0.71</v>
      </c>
      <c r="E2012" s="2">
        <v>2100</v>
      </c>
      <c r="F2012" s="2">
        <v>0.7</v>
      </c>
      <c r="G2012" s="2">
        <v>1470</v>
      </c>
      <c r="H2012" s="15">
        <f t="shared" si="31"/>
        <v>0</v>
      </c>
    </row>
    <row r="2013" spans="1:8" ht="13.5" x14ac:dyDescent="0.25">
      <c r="A2013" s="11"/>
      <c r="B2013" s="10">
        <v>45231</v>
      </c>
      <c r="C2013" s="2">
        <v>0.7</v>
      </c>
      <c r="D2013" s="2">
        <v>0.7</v>
      </c>
      <c r="E2013" s="2">
        <v>4320</v>
      </c>
      <c r="F2013" s="2">
        <v>0.7</v>
      </c>
      <c r="G2013" s="2">
        <v>3024</v>
      </c>
      <c r="H2013" s="15">
        <f t="shared" si="31"/>
        <v>-1.4084507042253534E-2</v>
      </c>
    </row>
    <row r="2014" spans="1:8" ht="13.5" x14ac:dyDescent="0.25">
      <c r="A2014" s="11"/>
      <c r="B2014" s="10">
        <v>45232</v>
      </c>
      <c r="C2014" s="2">
        <v>0.7</v>
      </c>
      <c r="D2014" s="2">
        <v>0.7</v>
      </c>
      <c r="E2014" s="2">
        <v>7546</v>
      </c>
      <c r="F2014" s="2">
        <v>0.69899999999999995</v>
      </c>
      <c r="G2014" s="2">
        <v>5274.6540000000005</v>
      </c>
      <c r="H2014" s="15">
        <f t="shared" si="31"/>
        <v>0</v>
      </c>
    </row>
    <row r="2015" spans="1:8" ht="13.5" x14ac:dyDescent="0.25">
      <c r="A2015" s="11"/>
      <c r="B2015" s="10">
        <v>45233</v>
      </c>
      <c r="C2015" s="2">
        <v>0.69</v>
      </c>
      <c r="D2015" s="2">
        <v>0.69</v>
      </c>
      <c r="E2015" s="2">
        <v>9423</v>
      </c>
      <c r="F2015" s="2">
        <v>0.69</v>
      </c>
      <c r="G2015" s="2">
        <v>6501.87</v>
      </c>
      <c r="H2015" s="15">
        <f t="shared" si="31"/>
        <v>-1.4285714285714299E-2</v>
      </c>
    </row>
    <row r="2016" spans="1:8" ht="13.5" x14ac:dyDescent="0.25">
      <c r="A2016" s="11"/>
      <c r="B2016" s="10">
        <v>45236</v>
      </c>
      <c r="C2016" s="2">
        <v>0.68</v>
      </c>
      <c r="D2016" s="2">
        <v>0.68</v>
      </c>
      <c r="E2016" s="2">
        <v>35011</v>
      </c>
      <c r="F2016" s="2">
        <v>0.68</v>
      </c>
      <c r="G2016" s="2">
        <v>23807.48</v>
      </c>
      <c r="H2016" s="15">
        <f t="shared" si="31"/>
        <v>-1.4492753623188259E-2</v>
      </c>
    </row>
    <row r="2017" spans="1:8" ht="13.5" x14ac:dyDescent="0.25">
      <c r="A2017" s="11"/>
      <c r="B2017" s="10">
        <v>45237</v>
      </c>
      <c r="C2017" s="2">
        <v>0.68</v>
      </c>
      <c r="D2017" s="2">
        <v>0.68</v>
      </c>
      <c r="E2017" s="2">
        <v>5413</v>
      </c>
      <c r="F2017" s="2">
        <v>0.68</v>
      </c>
      <c r="G2017" s="2">
        <v>3680.84</v>
      </c>
      <c r="H2017" s="15">
        <f t="shared" si="31"/>
        <v>0</v>
      </c>
    </row>
    <row r="2018" spans="1:8" ht="13.5" x14ac:dyDescent="0.25">
      <c r="A2018" s="11"/>
      <c r="B2018" s="10">
        <v>45238</v>
      </c>
      <c r="C2018" s="2">
        <v>0.69</v>
      </c>
      <c r="D2018" s="2">
        <v>0.69</v>
      </c>
      <c r="E2018" s="2">
        <v>1103</v>
      </c>
      <c r="F2018" s="2">
        <v>0.68500000000000005</v>
      </c>
      <c r="G2018" s="2">
        <v>755.55499999999995</v>
      </c>
      <c r="H2018" s="15">
        <f t="shared" si="31"/>
        <v>1.4705882352941025E-2</v>
      </c>
    </row>
    <row r="2019" spans="1:8" ht="13.5" x14ac:dyDescent="0.25">
      <c r="A2019" s="11"/>
      <c r="B2019" s="10">
        <v>45239</v>
      </c>
      <c r="C2019" s="2">
        <v>0.69</v>
      </c>
      <c r="D2019" s="2">
        <v>0.69</v>
      </c>
      <c r="E2019" s="2">
        <v>1000</v>
      </c>
      <c r="F2019" s="2">
        <v>0.69</v>
      </c>
      <c r="G2019" s="2">
        <v>690</v>
      </c>
      <c r="H2019" s="15">
        <f t="shared" si="31"/>
        <v>0</v>
      </c>
    </row>
    <row r="2020" spans="1:8" ht="13.5" x14ac:dyDescent="0.25">
      <c r="A2020" s="11"/>
      <c r="B2020" s="10">
        <v>45240</v>
      </c>
      <c r="C2020" s="2">
        <v>0.69</v>
      </c>
      <c r="D2020" s="2">
        <v>0.69</v>
      </c>
      <c r="E2020" s="2">
        <v>12709</v>
      </c>
      <c r="F2020" s="2">
        <v>0.67900000000000005</v>
      </c>
      <c r="G2020" s="2">
        <v>8629.4110000000001</v>
      </c>
      <c r="H2020" s="15">
        <f t="shared" si="31"/>
        <v>0</v>
      </c>
    </row>
    <row r="2021" spans="1:8" ht="13.5" x14ac:dyDescent="0.25">
      <c r="A2021" s="11"/>
      <c r="B2021" s="10">
        <v>45243</v>
      </c>
      <c r="C2021" s="2">
        <v>0.68</v>
      </c>
      <c r="D2021" s="2">
        <v>0.68</v>
      </c>
      <c r="E2021" s="2">
        <v>28287</v>
      </c>
      <c r="F2021" s="2">
        <v>0.67300000000000004</v>
      </c>
      <c r="G2021" s="2">
        <v>19037.151000000002</v>
      </c>
      <c r="H2021" s="15">
        <f t="shared" si="31"/>
        <v>-1.4492753623188259E-2</v>
      </c>
    </row>
    <row r="2022" spans="1:8" ht="13.5" x14ac:dyDescent="0.25">
      <c r="A2022" s="11"/>
      <c r="B2022" s="10">
        <v>45244</v>
      </c>
      <c r="C2022" s="2">
        <v>0.68</v>
      </c>
      <c r="D2022" s="2">
        <v>0.68</v>
      </c>
      <c r="E2022" s="2">
        <v>7010</v>
      </c>
      <c r="F2022" s="2">
        <v>0.68</v>
      </c>
      <c r="G2022" s="2">
        <v>4766.8</v>
      </c>
      <c r="H2022" s="15">
        <f t="shared" si="31"/>
        <v>0</v>
      </c>
    </row>
    <row r="2023" spans="1:8" ht="13.5" x14ac:dyDescent="0.25">
      <c r="A2023" s="11"/>
      <c r="B2023" s="10">
        <v>45245</v>
      </c>
      <c r="C2023" s="2">
        <v>0.68</v>
      </c>
      <c r="D2023" s="2">
        <v>0.68</v>
      </c>
      <c r="E2023" s="2">
        <v>525</v>
      </c>
      <c r="F2023" s="2">
        <v>0.67</v>
      </c>
      <c r="G2023" s="2">
        <v>351.75</v>
      </c>
      <c r="H2023" s="15">
        <f t="shared" si="31"/>
        <v>0</v>
      </c>
    </row>
    <row r="2024" spans="1:8" ht="13.5" x14ac:dyDescent="0.25">
      <c r="A2024" s="11"/>
      <c r="B2024" s="10">
        <v>45246</v>
      </c>
      <c r="C2024" s="2">
        <v>0.68</v>
      </c>
      <c r="D2024" s="2">
        <v>0.68</v>
      </c>
      <c r="E2024" s="2">
        <v>3625</v>
      </c>
      <c r="F2024" s="2">
        <v>0.68</v>
      </c>
      <c r="G2024" s="2">
        <v>2465</v>
      </c>
      <c r="H2024" s="15">
        <f t="shared" si="31"/>
        <v>0</v>
      </c>
    </row>
    <row r="2025" spans="1:8" ht="13.5" x14ac:dyDescent="0.25">
      <c r="A2025" s="11"/>
      <c r="B2025" s="10">
        <v>45247</v>
      </c>
      <c r="C2025" s="2">
        <v>0.69</v>
      </c>
      <c r="D2025" s="2">
        <v>0.69</v>
      </c>
      <c r="E2025" s="2">
        <v>6356</v>
      </c>
      <c r="F2025" s="2">
        <v>0.67100000000000004</v>
      </c>
      <c r="G2025" s="2">
        <v>4264.8760000000002</v>
      </c>
      <c r="H2025" s="15">
        <f t="shared" si="31"/>
        <v>1.4705882352941025E-2</v>
      </c>
    </row>
    <row r="2026" spans="1:8" ht="13.5" x14ac:dyDescent="0.25">
      <c r="A2026" s="11"/>
      <c r="B2026" s="10">
        <v>45250</v>
      </c>
      <c r="C2026" s="2">
        <v>0.69</v>
      </c>
      <c r="D2026" s="2">
        <v>0.69</v>
      </c>
      <c r="E2026" s="2">
        <v>7626</v>
      </c>
      <c r="F2026" s="2">
        <v>0.68</v>
      </c>
      <c r="G2026" s="2">
        <v>5185.68</v>
      </c>
      <c r="H2026" s="15">
        <f t="shared" si="31"/>
        <v>0</v>
      </c>
    </row>
    <row r="2027" spans="1:8" ht="13.5" x14ac:dyDescent="0.25">
      <c r="A2027" s="11"/>
      <c r="B2027" s="10">
        <v>45251</v>
      </c>
      <c r="C2027" s="2">
        <v>0.69</v>
      </c>
      <c r="D2027" s="2">
        <v>0.69</v>
      </c>
      <c r="E2027" s="2">
        <v>10049</v>
      </c>
      <c r="F2027" s="2">
        <v>0.67100000000000004</v>
      </c>
      <c r="G2027" s="2">
        <v>6742.8789999999999</v>
      </c>
      <c r="H2027" s="15">
        <f t="shared" si="31"/>
        <v>0</v>
      </c>
    </row>
    <row r="2028" spans="1:8" ht="13.5" x14ac:dyDescent="0.25">
      <c r="A2028" s="11"/>
      <c r="B2028" s="10">
        <v>45252</v>
      </c>
      <c r="C2028" s="2">
        <v>0.69</v>
      </c>
      <c r="D2028" s="2">
        <v>0.69</v>
      </c>
      <c r="E2028" s="2">
        <v>16445</v>
      </c>
      <c r="F2028" s="2">
        <v>0.68</v>
      </c>
      <c r="G2028" s="2">
        <v>11182.6</v>
      </c>
      <c r="H2028" s="15">
        <f t="shared" si="31"/>
        <v>0</v>
      </c>
    </row>
    <row r="2029" spans="1:8" ht="13.5" x14ac:dyDescent="0.25">
      <c r="A2029" s="11"/>
      <c r="B2029" s="10">
        <v>45253</v>
      </c>
      <c r="C2029" s="2">
        <v>0.69</v>
      </c>
      <c r="D2029" s="2">
        <v>0.69</v>
      </c>
      <c r="E2029" s="2">
        <v>6363</v>
      </c>
      <c r="F2029" s="2">
        <v>0.68</v>
      </c>
      <c r="G2029" s="2">
        <v>4326.84</v>
      </c>
      <c r="H2029" s="15">
        <f t="shared" si="31"/>
        <v>0</v>
      </c>
    </row>
    <row r="2030" spans="1:8" ht="13.5" x14ac:dyDescent="0.25">
      <c r="A2030" s="11"/>
      <c r="B2030" s="10">
        <v>45254</v>
      </c>
      <c r="C2030" s="2">
        <v>0.69</v>
      </c>
      <c r="D2030" s="2">
        <v>0.69</v>
      </c>
      <c r="E2030" s="2">
        <v>20954</v>
      </c>
      <c r="F2030" s="2">
        <v>0.67200000000000004</v>
      </c>
      <c r="G2030" s="2">
        <v>14081.088</v>
      </c>
      <c r="H2030" s="15">
        <f t="shared" si="31"/>
        <v>0</v>
      </c>
    </row>
    <row r="2031" spans="1:8" ht="13.5" x14ac:dyDescent="0.25">
      <c r="A2031" s="11"/>
      <c r="B2031" s="10">
        <v>45257</v>
      </c>
      <c r="C2031" s="2">
        <v>0.69</v>
      </c>
      <c r="D2031" s="2">
        <v>0.69</v>
      </c>
      <c r="E2031" s="2">
        <v>3045</v>
      </c>
      <c r="F2031" s="2">
        <v>0.68</v>
      </c>
      <c r="G2031" s="2">
        <v>2070.6</v>
      </c>
      <c r="H2031" s="15">
        <f t="shared" si="31"/>
        <v>0</v>
      </c>
    </row>
    <row r="2032" spans="1:8" ht="13.5" x14ac:dyDescent="0.25">
      <c r="A2032" s="11"/>
      <c r="B2032" s="10">
        <v>45258</v>
      </c>
      <c r="C2032" s="2">
        <v>0.67</v>
      </c>
      <c r="D2032" s="2">
        <v>0.67</v>
      </c>
      <c r="E2032" s="2">
        <v>24646</v>
      </c>
      <c r="F2032" s="2">
        <v>0.66800000000000004</v>
      </c>
      <c r="G2032" s="2">
        <v>16463.527999999998</v>
      </c>
      <c r="H2032" s="15">
        <f t="shared" si="31"/>
        <v>-2.898550724637668E-2</v>
      </c>
    </row>
    <row r="2033" spans="1:8" ht="13.5" x14ac:dyDescent="0.25">
      <c r="A2033" s="11"/>
      <c r="B2033" s="10">
        <v>45259</v>
      </c>
      <c r="C2033" s="2">
        <v>0.68</v>
      </c>
      <c r="D2033" s="2">
        <v>0.68</v>
      </c>
      <c r="E2033" s="2">
        <v>33313</v>
      </c>
      <c r="F2033" s="2">
        <v>0.65200000000000002</v>
      </c>
      <c r="G2033" s="2">
        <v>21720.076000000001</v>
      </c>
      <c r="H2033" s="15">
        <f t="shared" si="31"/>
        <v>1.492537313432837E-2</v>
      </c>
    </row>
    <row r="2034" spans="1:8" ht="13.5" x14ac:dyDescent="0.25">
      <c r="A2034" s="11"/>
      <c r="B2034" s="10">
        <v>45260</v>
      </c>
      <c r="C2034" s="2">
        <v>0.67</v>
      </c>
      <c r="D2034" s="2">
        <v>0.67</v>
      </c>
      <c r="E2034" s="2">
        <v>241457</v>
      </c>
      <c r="F2034" s="2">
        <v>0.64300000000000002</v>
      </c>
      <c r="G2034" s="2">
        <v>155256.851</v>
      </c>
      <c r="H2034" s="15">
        <f t="shared" si="31"/>
        <v>-1.4705882352941188E-2</v>
      </c>
    </row>
    <row r="2035" spans="1:8" ht="13.5" x14ac:dyDescent="0.25">
      <c r="A2035" s="11"/>
      <c r="B2035" s="10">
        <v>45261</v>
      </c>
      <c r="C2035" s="2">
        <v>0.68</v>
      </c>
      <c r="D2035" s="2">
        <v>0.68</v>
      </c>
      <c r="E2035" s="2">
        <v>14261</v>
      </c>
      <c r="F2035" s="2">
        <v>0.67</v>
      </c>
      <c r="G2035" s="2">
        <v>9554.8700000000008</v>
      </c>
      <c r="H2035" s="15">
        <f t="shared" si="31"/>
        <v>1.492537313432837E-2</v>
      </c>
    </row>
    <row r="2036" spans="1:8" ht="13.5" x14ac:dyDescent="0.25">
      <c r="A2036" s="11"/>
      <c r="B2036" s="10">
        <v>45264</v>
      </c>
      <c r="C2036" s="2">
        <v>0.68</v>
      </c>
      <c r="D2036" s="2">
        <v>0.68</v>
      </c>
      <c r="E2036" s="2">
        <v>5</v>
      </c>
      <c r="F2036" s="2">
        <v>0.68</v>
      </c>
      <c r="G2036" s="2">
        <v>3.4</v>
      </c>
      <c r="H2036" s="15">
        <f t="shared" si="31"/>
        <v>0</v>
      </c>
    </row>
    <row r="2037" spans="1:8" ht="13.5" x14ac:dyDescent="0.25">
      <c r="A2037" s="11"/>
      <c r="B2037" s="10">
        <v>45265</v>
      </c>
      <c r="C2037" s="2">
        <v>0.67</v>
      </c>
      <c r="D2037" s="2">
        <v>0.67</v>
      </c>
      <c r="E2037" s="2">
        <v>28198</v>
      </c>
      <c r="F2037" s="2">
        <v>0.67</v>
      </c>
      <c r="G2037" s="2">
        <v>18892.66</v>
      </c>
      <c r="H2037" s="15">
        <f t="shared" si="31"/>
        <v>-1.4705882352941188E-2</v>
      </c>
    </row>
    <row r="2038" spans="1:8" ht="13.5" x14ac:dyDescent="0.25">
      <c r="A2038" s="11"/>
      <c r="B2038" s="10">
        <v>45266</v>
      </c>
      <c r="C2038" s="2">
        <v>0.67</v>
      </c>
      <c r="D2038" s="2">
        <v>0.67</v>
      </c>
      <c r="E2038" s="2">
        <v>1865</v>
      </c>
      <c r="F2038" s="2">
        <v>0.66400000000000003</v>
      </c>
      <c r="G2038" s="2">
        <v>1238.3599999999999</v>
      </c>
      <c r="H2038" s="15">
        <f t="shared" si="31"/>
        <v>0</v>
      </c>
    </row>
    <row r="2039" spans="1:8" ht="13.5" x14ac:dyDescent="0.25">
      <c r="A2039" s="11"/>
      <c r="B2039" s="10">
        <v>45267</v>
      </c>
      <c r="C2039" s="2">
        <v>0.68</v>
      </c>
      <c r="D2039" s="2">
        <v>0.68</v>
      </c>
      <c r="E2039" s="2">
        <v>16674</v>
      </c>
      <c r="F2039" s="2">
        <v>0.67</v>
      </c>
      <c r="G2039" s="2">
        <v>11171.58</v>
      </c>
      <c r="H2039" s="15">
        <f t="shared" si="31"/>
        <v>1.492537313432837E-2</v>
      </c>
    </row>
    <row r="2040" spans="1:8" ht="13.5" x14ac:dyDescent="0.25">
      <c r="A2040" s="11"/>
      <c r="B2040" s="10">
        <v>45268</v>
      </c>
      <c r="C2040" s="2">
        <v>0.68</v>
      </c>
      <c r="D2040" s="2">
        <v>0.68</v>
      </c>
      <c r="E2040" s="2">
        <v>4525</v>
      </c>
      <c r="F2040" s="2">
        <v>0.67400000000000004</v>
      </c>
      <c r="G2040" s="2">
        <v>3049.85</v>
      </c>
      <c r="H2040" s="15">
        <f t="shared" si="31"/>
        <v>0</v>
      </c>
    </row>
    <row r="2041" spans="1:8" ht="13.5" x14ac:dyDescent="0.25">
      <c r="A2041" s="11"/>
      <c r="B2041" s="10">
        <v>45271</v>
      </c>
      <c r="C2041" s="2">
        <v>0.67</v>
      </c>
      <c r="D2041" s="2">
        <v>0.67</v>
      </c>
      <c r="E2041" s="2">
        <v>18837</v>
      </c>
      <c r="F2041" s="2">
        <v>0.67400000000000004</v>
      </c>
      <c r="G2041" s="2">
        <v>12696.138000000001</v>
      </c>
      <c r="H2041" s="15">
        <f t="shared" si="31"/>
        <v>-1.4705882352941188E-2</v>
      </c>
    </row>
    <row r="2042" spans="1:8" ht="13.5" x14ac:dyDescent="0.25">
      <c r="A2042" s="11"/>
      <c r="B2042" s="10">
        <v>45272</v>
      </c>
      <c r="C2042" s="2">
        <v>0.69</v>
      </c>
      <c r="D2042" s="2">
        <v>0.69</v>
      </c>
      <c r="E2042" s="2">
        <v>7767</v>
      </c>
      <c r="F2042" s="2">
        <v>0.68100000000000005</v>
      </c>
      <c r="G2042" s="2">
        <v>5289.3270000000002</v>
      </c>
      <c r="H2042" s="15">
        <f t="shared" si="31"/>
        <v>2.9850746268656577E-2</v>
      </c>
    </row>
    <row r="2043" spans="1:8" ht="13.5" x14ac:dyDescent="0.25">
      <c r="A2043" s="11"/>
      <c r="B2043" s="10">
        <v>45273</v>
      </c>
      <c r="C2043" s="2">
        <v>0.73</v>
      </c>
      <c r="D2043" s="2">
        <v>0.73</v>
      </c>
      <c r="E2043" s="2">
        <v>88897</v>
      </c>
      <c r="F2043" s="2">
        <v>0.70899999999999996</v>
      </c>
      <c r="G2043" s="2">
        <v>63027.972999999998</v>
      </c>
      <c r="H2043" s="15">
        <f t="shared" si="31"/>
        <v>5.7971014492753679E-2</v>
      </c>
    </row>
    <row r="2044" spans="1:8" ht="13.5" x14ac:dyDescent="0.25">
      <c r="A2044" s="11"/>
      <c r="B2044" s="10">
        <v>45274</v>
      </c>
      <c r="C2044" s="2">
        <v>0.77</v>
      </c>
      <c r="D2044" s="2">
        <v>0.77</v>
      </c>
      <c r="E2044" s="2">
        <v>91067</v>
      </c>
      <c r="F2044" s="2">
        <v>0.75800000000000001</v>
      </c>
      <c r="G2044" s="2">
        <v>69028.785999999993</v>
      </c>
      <c r="H2044" s="15">
        <f t="shared" si="31"/>
        <v>5.4794520547945258E-2</v>
      </c>
    </row>
    <row r="2045" spans="1:8" ht="13.5" x14ac:dyDescent="0.25">
      <c r="A2045" s="11"/>
      <c r="B2045" s="10">
        <v>45275</v>
      </c>
      <c r="C2045" s="2">
        <v>0.77</v>
      </c>
      <c r="D2045" s="2">
        <v>0.77</v>
      </c>
      <c r="E2045" s="2">
        <v>53225</v>
      </c>
      <c r="F2045" s="2">
        <v>0.76600000000000001</v>
      </c>
      <c r="G2045" s="2">
        <v>40770.35</v>
      </c>
      <c r="H2045" s="15">
        <f t="shared" si="31"/>
        <v>0</v>
      </c>
    </row>
    <row r="2046" spans="1:8" ht="13.5" x14ac:dyDescent="0.25">
      <c r="A2046" s="11"/>
      <c r="B2046" s="10">
        <v>45278</v>
      </c>
      <c r="C2046" s="2">
        <v>0.76</v>
      </c>
      <c r="D2046" s="2">
        <v>0.76</v>
      </c>
      <c r="E2046" s="2">
        <v>19226</v>
      </c>
      <c r="F2046" s="2">
        <v>0.748</v>
      </c>
      <c r="G2046" s="2">
        <v>14381.048000000001</v>
      </c>
      <c r="H2046" s="15">
        <f t="shared" si="31"/>
        <v>-1.2987012987012998E-2</v>
      </c>
    </row>
    <row r="2047" spans="1:8" ht="13.5" x14ac:dyDescent="0.25">
      <c r="A2047" s="11"/>
      <c r="B2047" s="10">
        <v>45279</v>
      </c>
      <c r="C2047" s="2">
        <v>0.73</v>
      </c>
      <c r="D2047" s="2">
        <v>0.73</v>
      </c>
      <c r="E2047" s="2">
        <v>15338</v>
      </c>
      <c r="F2047" s="2">
        <v>0.72599999999999998</v>
      </c>
      <c r="G2047" s="2">
        <v>11135.388000000001</v>
      </c>
      <c r="H2047" s="15">
        <f t="shared" si="31"/>
        <v>-3.9473684210526348E-2</v>
      </c>
    </row>
    <row r="2048" spans="1:8" ht="13.5" x14ac:dyDescent="0.25">
      <c r="A2048" s="11"/>
      <c r="B2048" s="10">
        <v>45280</v>
      </c>
      <c r="C2048" s="2">
        <v>0.73</v>
      </c>
      <c r="D2048" s="2">
        <v>0.73</v>
      </c>
      <c r="E2048" s="2">
        <v>5499</v>
      </c>
      <c r="F2048" s="2">
        <v>0.73399999999999999</v>
      </c>
      <c r="G2048" s="2">
        <v>4036.2660000000001</v>
      </c>
      <c r="H2048" s="15">
        <f t="shared" si="31"/>
        <v>0</v>
      </c>
    </row>
    <row r="2049" spans="1:8" ht="13.5" x14ac:dyDescent="0.25">
      <c r="A2049" s="11"/>
      <c r="B2049" s="10">
        <v>45281</v>
      </c>
      <c r="C2049" s="2">
        <v>0.75</v>
      </c>
      <c r="D2049" s="2">
        <v>0.75</v>
      </c>
      <c r="E2049" s="2">
        <v>2269</v>
      </c>
      <c r="F2049" s="2">
        <v>0.73799999999999999</v>
      </c>
      <c r="G2049" s="2">
        <v>1674.5219999999999</v>
      </c>
      <c r="H2049" s="15">
        <f t="shared" si="31"/>
        <v>2.7397260273972629E-2</v>
      </c>
    </row>
    <row r="2050" spans="1:8" ht="13.5" x14ac:dyDescent="0.25">
      <c r="A2050" s="11"/>
      <c r="B2050" s="10">
        <v>45282</v>
      </c>
      <c r="C2050" s="2">
        <v>0.73</v>
      </c>
      <c r="D2050" s="2">
        <v>0.73</v>
      </c>
      <c r="E2050" s="2">
        <v>15080</v>
      </c>
      <c r="F2050" s="2">
        <v>0.71599999999999997</v>
      </c>
      <c r="G2050" s="2">
        <v>10797.28</v>
      </c>
      <c r="H2050" s="15">
        <f t="shared" si="31"/>
        <v>-2.6666666666666689E-2</v>
      </c>
    </row>
    <row r="2051" spans="1:8" ht="13.5" x14ac:dyDescent="0.25">
      <c r="A2051" s="11"/>
      <c r="B2051" s="10">
        <v>45285</v>
      </c>
      <c r="C2051" s="2">
        <v>0.75</v>
      </c>
      <c r="D2051" s="2">
        <v>0.75</v>
      </c>
      <c r="E2051" s="2">
        <v>3417</v>
      </c>
      <c r="F2051" s="2">
        <v>0.73199999999999998</v>
      </c>
      <c r="G2051" s="2">
        <v>2501.2440000000001</v>
      </c>
      <c r="H2051" s="15">
        <f t="shared" si="31"/>
        <v>2.7397260273972629E-2</v>
      </c>
    </row>
    <row r="2052" spans="1:8" ht="13.5" x14ac:dyDescent="0.25">
      <c r="A2052" s="11"/>
      <c r="B2052" s="10">
        <v>45286</v>
      </c>
      <c r="C2052" s="2">
        <v>0.75</v>
      </c>
      <c r="D2052" s="2">
        <v>0.75</v>
      </c>
      <c r="E2052" s="2">
        <v>0</v>
      </c>
      <c r="F2052" s="2">
        <v>0</v>
      </c>
      <c r="G2052" s="2">
        <v>0</v>
      </c>
      <c r="H2052" s="15">
        <f t="shared" si="31"/>
        <v>0</v>
      </c>
    </row>
    <row r="2053" spans="1:8" ht="13.5" x14ac:dyDescent="0.25">
      <c r="A2053" s="11"/>
      <c r="B2053" s="10">
        <v>45287</v>
      </c>
      <c r="C2053" s="2">
        <v>0.73</v>
      </c>
      <c r="D2053" s="2">
        <v>0.73</v>
      </c>
      <c r="E2053" s="2">
        <v>3891</v>
      </c>
      <c r="F2053" s="2">
        <v>0.72699999999999998</v>
      </c>
      <c r="G2053" s="2">
        <v>2828.7570000000001</v>
      </c>
      <c r="H2053" s="15">
        <f t="shared" si="31"/>
        <v>-2.6666666666666689E-2</v>
      </c>
    </row>
    <row r="2054" spans="1:8" ht="13.5" x14ac:dyDescent="0.25">
      <c r="A2054" s="11"/>
      <c r="B2054" s="10">
        <v>45288</v>
      </c>
      <c r="C2054" s="2">
        <v>0.73</v>
      </c>
      <c r="D2054" s="2">
        <v>0.73</v>
      </c>
      <c r="E2054" s="2">
        <v>9975</v>
      </c>
      <c r="F2054" s="2">
        <v>0.71599999999999997</v>
      </c>
      <c r="G2054" s="2">
        <v>7142.1</v>
      </c>
      <c r="H2054" s="15">
        <f t="shared" si="31"/>
        <v>0</v>
      </c>
    </row>
    <row r="2055" spans="1:8" ht="13.5" x14ac:dyDescent="0.25">
      <c r="A2055" s="11"/>
      <c r="B2055" s="10">
        <v>45289</v>
      </c>
      <c r="C2055" s="2">
        <v>0.73</v>
      </c>
      <c r="D2055" s="2">
        <v>0.73</v>
      </c>
      <c r="E2055" s="2">
        <v>7141</v>
      </c>
      <c r="F2055" s="2">
        <v>0.71199999999999997</v>
      </c>
      <c r="G2055" s="2">
        <v>5084.3919999999998</v>
      </c>
      <c r="H2055" s="15">
        <f t="shared" ref="H2055:H2118" si="32">(D2055-D2054)/D2054</f>
        <v>0</v>
      </c>
    </row>
    <row r="2056" spans="1:8" ht="13.5" x14ac:dyDescent="0.25">
      <c r="A2056" s="11"/>
      <c r="B2056" s="10">
        <v>45293</v>
      </c>
      <c r="C2056" s="2">
        <v>0.73</v>
      </c>
      <c r="D2056" s="2">
        <v>0.73</v>
      </c>
      <c r="E2056" s="2">
        <v>6601</v>
      </c>
      <c r="F2056" s="2">
        <v>0.71899999999999997</v>
      </c>
      <c r="G2056" s="2">
        <v>4746.1189999999997</v>
      </c>
      <c r="H2056" s="15">
        <f t="shared" si="32"/>
        <v>0</v>
      </c>
    </row>
    <row r="2057" spans="1:8" ht="13.5" x14ac:dyDescent="0.25">
      <c r="A2057" s="11"/>
      <c r="B2057" s="10">
        <v>45294</v>
      </c>
      <c r="C2057" s="2">
        <v>0.73</v>
      </c>
      <c r="D2057" s="2">
        <v>0.73</v>
      </c>
      <c r="E2057" s="2">
        <v>43186</v>
      </c>
      <c r="F2057" s="2">
        <v>0.71399999999999997</v>
      </c>
      <c r="G2057" s="2">
        <v>30834.804</v>
      </c>
      <c r="H2057" s="15">
        <f t="shared" si="32"/>
        <v>0</v>
      </c>
    </row>
    <row r="2058" spans="1:8" ht="13.5" x14ac:dyDescent="0.25">
      <c r="A2058" s="11"/>
      <c r="B2058" s="10">
        <v>45295</v>
      </c>
      <c r="C2058" s="2">
        <v>0.74</v>
      </c>
      <c r="D2058" s="2">
        <v>0.74</v>
      </c>
      <c r="E2058" s="2">
        <v>70453</v>
      </c>
      <c r="F2058" s="2">
        <v>0.72</v>
      </c>
      <c r="G2058" s="2">
        <v>50726.16</v>
      </c>
      <c r="H2058" s="15">
        <f t="shared" si="32"/>
        <v>1.3698630136986314E-2</v>
      </c>
    </row>
    <row r="2059" spans="1:8" ht="13.5" x14ac:dyDescent="0.25">
      <c r="A2059" s="11"/>
      <c r="B2059" s="10">
        <v>45296</v>
      </c>
      <c r="C2059" s="2">
        <v>0.74</v>
      </c>
      <c r="D2059" s="2">
        <v>0.74</v>
      </c>
      <c r="E2059" s="2">
        <v>3961</v>
      </c>
      <c r="F2059" s="2">
        <v>0.73199999999999998</v>
      </c>
      <c r="G2059" s="2">
        <v>2899.4520000000002</v>
      </c>
      <c r="H2059" s="15">
        <f t="shared" si="32"/>
        <v>0</v>
      </c>
    </row>
    <row r="2060" spans="1:8" ht="13.5" x14ac:dyDescent="0.25">
      <c r="A2060" s="11"/>
      <c r="B2060" s="10">
        <v>45299</v>
      </c>
      <c r="C2060" s="2">
        <v>0.75</v>
      </c>
      <c r="D2060" s="2">
        <v>0.75</v>
      </c>
      <c r="E2060" s="2">
        <v>110083</v>
      </c>
      <c r="F2060" s="2">
        <v>0.74</v>
      </c>
      <c r="G2060" s="2">
        <v>81461.42</v>
      </c>
      <c r="H2060" s="15">
        <f t="shared" si="32"/>
        <v>1.3513513513513526E-2</v>
      </c>
    </row>
    <row r="2061" spans="1:8" ht="13.5" x14ac:dyDescent="0.25">
      <c r="A2061" s="11"/>
      <c r="B2061" s="10">
        <v>45300</v>
      </c>
      <c r="C2061" s="2">
        <v>0.76</v>
      </c>
      <c r="D2061" s="2">
        <v>0.76</v>
      </c>
      <c r="E2061" s="2">
        <v>156556</v>
      </c>
      <c r="F2061" s="2">
        <v>0.751</v>
      </c>
      <c r="G2061" s="2">
        <v>117573.556</v>
      </c>
      <c r="H2061" s="15">
        <f t="shared" si="32"/>
        <v>1.3333333333333345E-2</v>
      </c>
    </row>
    <row r="2062" spans="1:8" ht="13.5" x14ac:dyDescent="0.25">
      <c r="A2062" s="11"/>
      <c r="B2062" s="10">
        <v>45301</v>
      </c>
      <c r="C2062" s="2">
        <v>0.75</v>
      </c>
      <c r="D2062" s="2">
        <v>0.75</v>
      </c>
      <c r="E2062" s="2">
        <v>38529</v>
      </c>
      <c r="F2062" s="2">
        <v>0.75700000000000001</v>
      </c>
      <c r="G2062" s="2">
        <v>29166.453000000001</v>
      </c>
      <c r="H2062" s="15">
        <f t="shared" si="32"/>
        <v>-1.3157894736842117E-2</v>
      </c>
    </row>
    <row r="2063" spans="1:8" ht="13.5" x14ac:dyDescent="0.25">
      <c r="A2063" s="11"/>
      <c r="B2063" s="10">
        <v>45302</v>
      </c>
      <c r="C2063" s="2">
        <v>0.76</v>
      </c>
      <c r="D2063" s="2">
        <v>0.76</v>
      </c>
      <c r="E2063" s="2">
        <v>6718</v>
      </c>
      <c r="F2063" s="2">
        <v>0.745</v>
      </c>
      <c r="G2063" s="2">
        <v>5004.91</v>
      </c>
      <c r="H2063" s="15">
        <f t="shared" si="32"/>
        <v>1.3333333333333345E-2</v>
      </c>
    </row>
    <row r="2064" spans="1:8" ht="13.5" x14ac:dyDescent="0.25">
      <c r="A2064" s="11"/>
      <c r="B2064" s="10">
        <v>45303</v>
      </c>
      <c r="C2064" s="2">
        <v>0.75</v>
      </c>
      <c r="D2064" s="2">
        <v>0.75</v>
      </c>
      <c r="E2064" s="2">
        <v>1100</v>
      </c>
      <c r="F2064" s="2">
        <v>0.73299999999999998</v>
      </c>
      <c r="G2064" s="2">
        <v>806.3</v>
      </c>
      <c r="H2064" s="15">
        <f t="shared" si="32"/>
        <v>-1.3157894736842117E-2</v>
      </c>
    </row>
    <row r="2065" spans="1:8" ht="13.5" x14ac:dyDescent="0.25">
      <c r="A2065" s="11"/>
      <c r="B2065" s="10">
        <v>45306</v>
      </c>
      <c r="C2065" s="2">
        <v>0.75</v>
      </c>
      <c r="D2065" s="2">
        <v>0.75</v>
      </c>
      <c r="E2065" s="2">
        <v>8290</v>
      </c>
      <c r="F2065" s="2">
        <v>0.748</v>
      </c>
      <c r="G2065" s="2">
        <v>6200.92</v>
      </c>
      <c r="H2065" s="15">
        <f t="shared" si="32"/>
        <v>0</v>
      </c>
    </row>
    <row r="2066" spans="1:8" ht="13.5" x14ac:dyDescent="0.25">
      <c r="A2066" s="11"/>
      <c r="B2066" s="10">
        <v>45307</v>
      </c>
      <c r="C2066" s="2">
        <v>0.75</v>
      </c>
      <c r="D2066" s="2">
        <v>0.75</v>
      </c>
      <c r="E2066" s="2">
        <v>32051</v>
      </c>
      <c r="F2066" s="2">
        <v>0.74299999999999999</v>
      </c>
      <c r="G2066" s="2">
        <v>23813.893</v>
      </c>
      <c r="H2066" s="15">
        <f t="shared" si="32"/>
        <v>0</v>
      </c>
    </row>
    <row r="2067" spans="1:8" ht="13.5" x14ac:dyDescent="0.25">
      <c r="A2067" s="11"/>
      <c r="B2067" s="10">
        <v>45308</v>
      </c>
      <c r="C2067" s="2">
        <v>0.75</v>
      </c>
      <c r="D2067" s="2">
        <v>0.75</v>
      </c>
      <c r="E2067" s="2">
        <v>24946</v>
      </c>
      <c r="F2067" s="2">
        <v>0.746</v>
      </c>
      <c r="G2067" s="2">
        <v>18609.716</v>
      </c>
      <c r="H2067" s="15">
        <f t="shared" si="32"/>
        <v>0</v>
      </c>
    </row>
    <row r="2068" spans="1:8" ht="13.5" x14ac:dyDescent="0.25">
      <c r="A2068" s="11"/>
      <c r="B2068" s="10">
        <v>45309</v>
      </c>
      <c r="C2068" s="2">
        <v>0.74</v>
      </c>
      <c r="D2068" s="2">
        <v>0.74</v>
      </c>
      <c r="E2068" s="2">
        <v>46009</v>
      </c>
      <c r="F2068" s="2">
        <v>0.73699999999999999</v>
      </c>
      <c r="G2068" s="2">
        <v>33908.633000000002</v>
      </c>
      <c r="H2068" s="15">
        <f t="shared" si="32"/>
        <v>-1.3333333333333345E-2</v>
      </c>
    </row>
    <row r="2069" spans="1:8" ht="13.5" x14ac:dyDescent="0.25">
      <c r="A2069" s="11"/>
      <c r="B2069" s="10">
        <v>45310</v>
      </c>
      <c r="C2069" s="2">
        <v>0.74</v>
      </c>
      <c r="D2069" s="2">
        <v>0.74</v>
      </c>
      <c r="E2069" s="2">
        <v>3300</v>
      </c>
      <c r="F2069" s="2">
        <v>0.73099999999999998</v>
      </c>
      <c r="G2069" s="2">
        <v>2412.3000000000002</v>
      </c>
      <c r="H2069" s="15">
        <f t="shared" si="32"/>
        <v>0</v>
      </c>
    </row>
    <row r="2070" spans="1:8" ht="13.5" x14ac:dyDescent="0.25">
      <c r="A2070" s="11"/>
      <c r="B2070" s="10">
        <v>45313</v>
      </c>
      <c r="C2070" s="2">
        <v>0.74</v>
      </c>
      <c r="D2070" s="2">
        <v>0.74</v>
      </c>
      <c r="E2070" s="2">
        <v>14549</v>
      </c>
      <c r="F2070" s="2">
        <v>0.72899999999999998</v>
      </c>
      <c r="G2070" s="2">
        <v>10606.221</v>
      </c>
      <c r="H2070" s="15">
        <f t="shared" si="32"/>
        <v>0</v>
      </c>
    </row>
    <row r="2071" spans="1:8" ht="13.5" x14ac:dyDescent="0.25">
      <c r="A2071" s="11"/>
      <c r="B2071" s="10">
        <v>45314</v>
      </c>
      <c r="C2071" s="2">
        <v>0.74</v>
      </c>
      <c r="D2071" s="2">
        <v>0.74</v>
      </c>
      <c r="E2071" s="2">
        <v>598</v>
      </c>
      <c r="F2071" s="2">
        <v>0.73199999999999998</v>
      </c>
      <c r="G2071" s="2">
        <v>437.73599999999999</v>
      </c>
      <c r="H2071" s="15">
        <f t="shared" si="32"/>
        <v>0</v>
      </c>
    </row>
    <row r="2072" spans="1:8" ht="13.5" x14ac:dyDescent="0.25">
      <c r="A2072" s="11"/>
      <c r="B2072" s="10">
        <v>45315</v>
      </c>
      <c r="C2072" s="2">
        <v>0.73</v>
      </c>
      <c r="D2072" s="2">
        <v>0.73</v>
      </c>
      <c r="E2072" s="2">
        <v>34409</v>
      </c>
      <c r="F2072" s="2">
        <v>0.73799999999999999</v>
      </c>
      <c r="G2072" s="2">
        <v>25393.842000000001</v>
      </c>
      <c r="H2072" s="15">
        <f t="shared" si="32"/>
        <v>-1.3513513513513526E-2</v>
      </c>
    </row>
    <row r="2073" spans="1:8" ht="13.5" x14ac:dyDescent="0.25">
      <c r="A2073" s="11"/>
      <c r="B2073" s="10">
        <v>45316</v>
      </c>
      <c r="C2073" s="2">
        <v>0.69</v>
      </c>
      <c r="D2073" s="2">
        <v>0.69</v>
      </c>
      <c r="E2073" s="2">
        <v>32176</v>
      </c>
      <c r="F2073" s="2">
        <v>0.69799999999999995</v>
      </c>
      <c r="G2073" s="2">
        <v>22458.848000000002</v>
      </c>
      <c r="H2073" s="15">
        <f t="shared" si="32"/>
        <v>-5.4794520547945258E-2</v>
      </c>
    </row>
    <row r="2074" spans="1:8" ht="13.5" x14ac:dyDescent="0.25">
      <c r="A2074" s="11"/>
      <c r="B2074" s="10">
        <v>45317</v>
      </c>
      <c r="C2074" s="2">
        <v>0.7</v>
      </c>
      <c r="D2074" s="2">
        <v>0.7</v>
      </c>
      <c r="E2074" s="2">
        <v>61080</v>
      </c>
      <c r="F2074" s="2">
        <v>0.68</v>
      </c>
      <c r="G2074" s="2">
        <v>41534.400000000001</v>
      </c>
      <c r="H2074" s="15">
        <f t="shared" si="32"/>
        <v>1.449275362318842E-2</v>
      </c>
    </row>
    <row r="2075" spans="1:8" ht="13.5" x14ac:dyDescent="0.25">
      <c r="A2075" s="11"/>
      <c r="B2075" s="10">
        <v>45320</v>
      </c>
      <c r="C2075" s="2">
        <v>0.7</v>
      </c>
      <c r="D2075" s="2">
        <v>0.7</v>
      </c>
      <c r="E2075" s="2">
        <v>4659</v>
      </c>
      <c r="F2075" s="2">
        <v>0.68500000000000005</v>
      </c>
      <c r="G2075" s="2">
        <v>3191.415</v>
      </c>
      <c r="H2075" s="15">
        <f t="shared" si="32"/>
        <v>0</v>
      </c>
    </row>
    <row r="2076" spans="1:8" ht="13.5" x14ac:dyDescent="0.25">
      <c r="A2076" s="11"/>
      <c r="B2076" s="10">
        <v>45321</v>
      </c>
      <c r="C2076" s="2">
        <v>0.7</v>
      </c>
      <c r="D2076" s="2">
        <v>0.7</v>
      </c>
      <c r="E2076" s="2">
        <v>23</v>
      </c>
      <c r="F2076" s="2">
        <v>0.7</v>
      </c>
      <c r="G2076" s="2">
        <v>16.100000000000001</v>
      </c>
      <c r="H2076" s="15">
        <f t="shared" si="32"/>
        <v>0</v>
      </c>
    </row>
    <row r="2077" spans="1:8" ht="13.5" x14ac:dyDescent="0.25">
      <c r="A2077" s="11"/>
      <c r="B2077" s="10">
        <v>45322</v>
      </c>
      <c r="C2077" s="2">
        <v>0.7</v>
      </c>
      <c r="D2077" s="2">
        <v>0.7</v>
      </c>
      <c r="E2077" s="2">
        <v>8910</v>
      </c>
      <c r="F2077" s="2">
        <v>0.69899999999999995</v>
      </c>
      <c r="G2077" s="2">
        <v>6228.09</v>
      </c>
      <c r="H2077" s="15">
        <f t="shared" si="32"/>
        <v>0</v>
      </c>
    </row>
    <row r="2078" spans="1:8" ht="13.5" x14ac:dyDescent="0.25">
      <c r="A2078" s="11"/>
      <c r="B2078" s="10">
        <v>45323</v>
      </c>
      <c r="C2078" s="2">
        <v>0.7</v>
      </c>
      <c r="D2078" s="2">
        <v>0.7</v>
      </c>
      <c r="E2078" s="2">
        <v>19347</v>
      </c>
      <c r="F2078" s="2">
        <v>0.7</v>
      </c>
      <c r="G2078" s="2">
        <v>13542.9</v>
      </c>
      <c r="H2078" s="15">
        <f t="shared" si="32"/>
        <v>0</v>
      </c>
    </row>
    <row r="2079" spans="1:8" ht="13.5" x14ac:dyDescent="0.25">
      <c r="A2079" s="11"/>
      <c r="B2079" s="10">
        <v>45324</v>
      </c>
      <c r="C2079" s="2">
        <v>0.7</v>
      </c>
      <c r="D2079" s="2">
        <v>0.7</v>
      </c>
      <c r="E2079" s="2">
        <v>3800</v>
      </c>
      <c r="F2079" s="2">
        <v>0.7</v>
      </c>
      <c r="G2079" s="2">
        <v>2660</v>
      </c>
      <c r="H2079" s="15">
        <f t="shared" si="32"/>
        <v>0</v>
      </c>
    </row>
    <row r="2080" spans="1:8" ht="13.5" x14ac:dyDescent="0.25">
      <c r="A2080" s="11"/>
      <c r="B2080" s="10">
        <v>45327</v>
      </c>
      <c r="C2080" s="2">
        <v>0.7</v>
      </c>
      <c r="D2080" s="2">
        <v>0.7</v>
      </c>
      <c r="E2080" s="2">
        <v>1851</v>
      </c>
      <c r="F2080" s="2">
        <v>0.69799999999999995</v>
      </c>
      <c r="G2080" s="2">
        <v>1291.998</v>
      </c>
      <c r="H2080" s="15">
        <f t="shared" si="32"/>
        <v>0</v>
      </c>
    </row>
    <row r="2081" spans="1:8" ht="13.5" x14ac:dyDescent="0.25">
      <c r="A2081" s="11"/>
      <c r="B2081" s="10">
        <v>45328</v>
      </c>
      <c r="C2081" s="2">
        <v>0.69</v>
      </c>
      <c r="D2081" s="2">
        <v>0.69</v>
      </c>
      <c r="E2081" s="2">
        <v>41940</v>
      </c>
      <c r="F2081" s="2">
        <v>0.69</v>
      </c>
      <c r="G2081" s="2">
        <v>28938.6</v>
      </c>
      <c r="H2081" s="15">
        <f t="shared" si="32"/>
        <v>-1.4285714285714299E-2</v>
      </c>
    </row>
    <row r="2082" spans="1:8" ht="13.5" x14ac:dyDescent="0.25">
      <c r="A2082" s="11"/>
      <c r="B2082" s="10">
        <v>45329</v>
      </c>
      <c r="C2082" s="2">
        <v>0.69</v>
      </c>
      <c r="D2082" s="2">
        <v>0.69</v>
      </c>
      <c r="E2082" s="2">
        <v>12591</v>
      </c>
      <c r="F2082" s="2">
        <v>0.68</v>
      </c>
      <c r="G2082" s="2">
        <v>8561.8799999999992</v>
      </c>
      <c r="H2082" s="15">
        <f t="shared" si="32"/>
        <v>0</v>
      </c>
    </row>
    <row r="2083" spans="1:8" ht="13.5" x14ac:dyDescent="0.25">
      <c r="A2083" s="11"/>
      <c r="B2083" s="10">
        <v>45330</v>
      </c>
      <c r="C2083" s="2">
        <v>0.68</v>
      </c>
      <c r="D2083" s="2">
        <v>0.68</v>
      </c>
      <c r="E2083" s="2">
        <v>3561</v>
      </c>
      <c r="F2083" s="2">
        <v>0.67900000000000005</v>
      </c>
      <c r="G2083" s="2">
        <v>2417.9189999999999</v>
      </c>
      <c r="H2083" s="15">
        <f t="shared" si="32"/>
        <v>-1.4492753623188259E-2</v>
      </c>
    </row>
    <row r="2084" spans="1:8" ht="13.5" x14ac:dyDescent="0.25">
      <c r="A2084" s="11"/>
      <c r="B2084" s="10">
        <v>45331</v>
      </c>
      <c r="C2084" s="2">
        <v>0.67</v>
      </c>
      <c r="D2084" s="2">
        <v>0.67</v>
      </c>
      <c r="E2084" s="2">
        <v>33113</v>
      </c>
      <c r="F2084" s="2">
        <v>0.66500000000000004</v>
      </c>
      <c r="G2084" s="2">
        <v>22020.145</v>
      </c>
      <c r="H2084" s="15">
        <f t="shared" si="32"/>
        <v>-1.4705882352941188E-2</v>
      </c>
    </row>
    <row r="2085" spans="1:8" ht="13.5" x14ac:dyDescent="0.25">
      <c r="A2085" s="11"/>
      <c r="B2085" s="10">
        <v>45334</v>
      </c>
      <c r="C2085" s="2">
        <v>0.66</v>
      </c>
      <c r="D2085" s="2">
        <v>0.66</v>
      </c>
      <c r="E2085" s="2">
        <v>5151</v>
      </c>
      <c r="F2085" s="2">
        <v>0.67</v>
      </c>
      <c r="G2085" s="2">
        <v>3451.17</v>
      </c>
      <c r="H2085" s="15">
        <f t="shared" si="32"/>
        <v>-1.492537313432837E-2</v>
      </c>
    </row>
    <row r="2086" spans="1:8" ht="13.5" x14ac:dyDescent="0.25">
      <c r="A2086" s="11"/>
      <c r="B2086" s="10">
        <v>45335</v>
      </c>
      <c r="C2086" s="2">
        <v>0.64</v>
      </c>
      <c r="D2086" s="2">
        <v>0.64</v>
      </c>
      <c r="E2086" s="2">
        <v>130578</v>
      </c>
      <c r="F2086" s="2">
        <v>0.63400000000000001</v>
      </c>
      <c r="G2086" s="2">
        <v>82786.452000000005</v>
      </c>
      <c r="H2086" s="15">
        <f t="shared" si="32"/>
        <v>-3.0303030303030328E-2</v>
      </c>
    </row>
    <row r="2087" spans="1:8" ht="13.5" x14ac:dyDescent="0.25">
      <c r="A2087" s="11"/>
      <c r="B2087" s="10">
        <v>45336</v>
      </c>
      <c r="C2087" s="2">
        <v>0.65</v>
      </c>
      <c r="D2087" s="2">
        <v>0.65</v>
      </c>
      <c r="E2087" s="2">
        <v>15320</v>
      </c>
      <c r="F2087" s="2">
        <v>0.64</v>
      </c>
      <c r="G2087" s="2">
        <v>9804.7999999999993</v>
      </c>
      <c r="H2087" s="15">
        <f t="shared" si="32"/>
        <v>1.5625000000000014E-2</v>
      </c>
    </row>
    <row r="2088" spans="1:8" ht="13.5" x14ac:dyDescent="0.25">
      <c r="A2088" s="11"/>
      <c r="B2088" s="10">
        <v>45337</v>
      </c>
      <c r="C2088" s="2">
        <v>0.64</v>
      </c>
      <c r="D2088" s="2">
        <v>0.64</v>
      </c>
      <c r="E2088" s="2">
        <v>870</v>
      </c>
      <c r="F2088" s="2">
        <v>0.64100000000000001</v>
      </c>
      <c r="G2088" s="2">
        <v>557.66999999999996</v>
      </c>
      <c r="H2088" s="15">
        <f t="shared" si="32"/>
        <v>-1.5384615384615398E-2</v>
      </c>
    </row>
    <row r="2089" spans="1:8" ht="13.5" x14ac:dyDescent="0.25">
      <c r="A2089" s="11"/>
      <c r="B2089" s="10">
        <v>45338</v>
      </c>
      <c r="C2089" s="2">
        <v>0.63</v>
      </c>
      <c r="D2089" s="2">
        <v>0.63</v>
      </c>
      <c r="E2089" s="2">
        <v>9805</v>
      </c>
      <c r="F2089" s="2">
        <v>0.627</v>
      </c>
      <c r="G2089" s="2">
        <v>6147.7349999999997</v>
      </c>
      <c r="H2089" s="15">
        <f t="shared" si="32"/>
        <v>-1.5625000000000014E-2</v>
      </c>
    </row>
    <row r="2090" spans="1:8" ht="13.5" x14ac:dyDescent="0.25">
      <c r="A2090" s="11"/>
      <c r="B2090" s="10">
        <v>45341</v>
      </c>
      <c r="C2090" s="2">
        <v>0.65</v>
      </c>
      <c r="D2090" s="2">
        <v>0.65</v>
      </c>
      <c r="E2090" s="2">
        <v>32611</v>
      </c>
      <c r="F2090" s="2">
        <v>0.61199999999999999</v>
      </c>
      <c r="G2090" s="2">
        <v>19957.932000000001</v>
      </c>
      <c r="H2090" s="15">
        <f t="shared" si="32"/>
        <v>3.1746031746031772E-2</v>
      </c>
    </row>
    <row r="2091" spans="1:8" ht="13.5" x14ac:dyDescent="0.25">
      <c r="A2091" s="11"/>
      <c r="B2091" s="10">
        <v>45342</v>
      </c>
      <c r="C2091" s="2">
        <v>0.65</v>
      </c>
      <c r="D2091" s="2">
        <v>0.65</v>
      </c>
      <c r="E2091" s="2">
        <v>932</v>
      </c>
      <c r="F2091" s="2">
        <v>0.64</v>
      </c>
      <c r="G2091" s="2">
        <v>596.48</v>
      </c>
      <c r="H2091" s="15">
        <f t="shared" si="32"/>
        <v>0</v>
      </c>
    </row>
    <row r="2092" spans="1:8" ht="13.5" x14ac:dyDescent="0.25">
      <c r="A2092" s="11"/>
      <c r="B2092" s="10">
        <v>45343</v>
      </c>
      <c r="C2092" s="2">
        <v>0.65</v>
      </c>
      <c r="D2092" s="2">
        <v>0.65</v>
      </c>
      <c r="E2092" s="2">
        <v>25043</v>
      </c>
      <c r="F2092" s="2">
        <v>0.64300000000000002</v>
      </c>
      <c r="G2092" s="2">
        <v>16102.648999999999</v>
      </c>
      <c r="H2092" s="15">
        <f t="shared" si="32"/>
        <v>0</v>
      </c>
    </row>
    <row r="2093" spans="1:8" ht="13.5" x14ac:dyDescent="0.25">
      <c r="A2093" s="11"/>
      <c r="B2093" s="10">
        <v>45344</v>
      </c>
      <c r="C2093" s="2">
        <v>0.64</v>
      </c>
      <c r="D2093" s="2">
        <v>0.64</v>
      </c>
      <c r="E2093" s="2">
        <v>13046</v>
      </c>
      <c r="F2093" s="2">
        <v>0.64</v>
      </c>
      <c r="G2093" s="2">
        <v>8349.44</v>
      </c>
      <c r="H2093" s="15">
        <f t="shared" si="32"/>
        <v>-1.5384615384615398E-2</v>
      </c>
    </row>
    <row r="2094" spans="1:8" ht="13.5" x14ac:dyDescent="0.25">
      <c r="A2094" s="11"/>
      <c r="B2094" s="10">
        <v>45345</v>
      </c>
      <c r="C2094" s="2">
        <v>0.65</v>
      </c>
      <c r="D2094" s="2">
        <v>0.65</v>
      </c>
      <c r="E2094" s="2">
        <v>7241</v>
      </c>
      <c r="F2094" s="2">
        <v>0.64100000000000001</v>
      </c>
      <c r="G2094" s="2">
        <v>4641.4809999999998</v>
      </c>
      <c r="H2094" s="15">
        <f t="shared" si="32"/>
        <v>1.5625000000000014E-2</v>
      </c>
    </row>
    <row r="2095" spans="1:8" ht="13.5" x14ac:dyDescent="0.25">
      <c r="A2095" s="11"/>
      <c r="B2095" s="10">
        <v>45348</v>
      </c>
      <c r="C2095" s="2">
        <v>0.65</v>
      </c>
      <c r="D2095" s="2">
        <v>0.65</v>
      </c>
      <c r="E2095" s="2">
        <v>1045</v>
      </c>
      <c r="F2095" s="2">
        <v>0.64400000000000002</v>
      </c>
      <c r="G2095" s="2">
        <v>672.98</v>
      </c>
      <c r="H2095" s="15">
        <f t="shared" si="32"/>
        <v>0</v>
      </c>
    </row>
    <row r="2096" spans="1:8" ht="13.5" x14ac:dyDescent="0.25">
      <c r="A2096" s="11"/>
      <c r="B2096" s="10">
        <v>45349</v>
      </c>
      <c r="C2096" s="2">
        <v>0.65</v>
      </c>
      <c r="D2096" s="2">
        <v>0.65</v>
      </c>
      <c r="E2096" s="2">
        <v>4343</v>
      </c>
      <c r="F2096" s="2">
        <v>0.63</v>
      </c>
      <c r="G2096" s="2">
        <v>2736.09</v>
      </c>
      <c r="H2096" s="15">
        <f t="shared" si="32"/>
        <v>0</v>
      </c>
    </row>
    <row r="2097" spans="1:8" ht="13.5" x14ac:dyDescent="0.25">
      <c r="A2097" s="11"/>
      <c r="B2097" s="10">
        <v>45350</v>
      </c>
      <c r="C2097" s="2">
        <v>0.65</v>
      </c>
      <c r="D2097" s="2">
        <v>0.65</v>
      </c>
      <c r="E2097" s="2">
        <v>10417</v>
      </c>
      <c r="F2097" s="2">
        <v>0.63800000000000001</v>
      </c>
      <c r="G2097" s="2">
        <v>6646.0460000000003</v>
      </c>
      <c r="H2097" s="15">
        <f t="shared" si="32"/>
        <v>0</v>
      </c>
    </row>
    <row r="2098" spans="1:8" ht="13.5" x14ac:dyDescent="0.25">
      <c r="A2098" s="11"/>
      <c r="B2098" s="10">
        <v>45351</v>
      </c>
      <c r="C2098" s="2">
        <v>0.65</v>
      </c>
      <c r="D2098" s="2">
        <v>0.65</v>
      </c>
      <c r="E2098" s="2">
        <v>758</v>
      </c>
      <c r="F2098" s="2">
        <v>0.63100000000000001</v>
      </c>
      <c r="G2098" s="2">
        <v>478.298</v>
      </c>
      <c r="H2098" s="15">
        <f t="shared" si="32"/>
        <v>0</v>
      </c>
    </row>
    <row r="2099" spans="1:8" ht="13.5" x14ac:dyDescent="0.25">
      <c r="A2099" s="11"/>
      <c r="B2099" s="10">
        <v>45352</v>
      </c>
      <c r="C2099" s="2">
        <v>0.65</v>
      </c>
      <c r="D2099" s="2">
        <v>0.65</v>
      </c>
      <c r="E2099" s="2">
        <v>5</v>
      </c>
      <c r="F2099" s="2">
        <v>0.65</v>
      </c>
      <c r="G2099" s="2">
        <v>3.25</v>
      </c>
      <c r="H2099" s="15">
        <f t="shared" si="32"/>
        <v>0</v>
      </c>
    </row>
    <row r="2100" spans="1:8" ht="13.5" x14ac:dyDescent="0.25">
      <c r="A2100" s="11"/>
      <c r="B2100" s="10">
        <v>45355</v>
      </c>
      <c r="C2100" s="2">
        <v>0.64</v>
      </c>
      <c r="D2100" s="2">
        <v>0.64</v>
      </c>
      <c r="E2100" s="2">
        <v>12550</v>
      </c>
      <c r="F2100" s="2">
        <v>0.621</v>
      </c>
      <c r="G2100" s="2">
        <v>7793.55</v>
      </c>
      <c r="H2100" s="15">
        <f t="shared" si="32"/>
        <v>-1.5384615384615398E-2</v>
      </c>
    </row>
    <row r="2101" spans="1:8" ht="13.5" x14ac:dyDescent="0.25">
      <c r="A2101" s="11"/>
      <c r="B2101" s="10">
        <v>45356</v>
      </c>
      <c r="C2101" s="2">
        <v>0.63</v>
      </c>
      <c r="D2101" s="2">
        <v>0.63</v>
      </c>
      <c r="E2101" s="2">
        <v>7434</v>
      </c>
      <c r="F2101" s="2">
        <v>0.622</v>
      </c>
      <c r="G2101" s="2">
        <v>4623.9480000000003</v>
      </c>
      <c r="H2101" s="15">
        <f t="shared" si="32"/>
        <v>-1.5625000000000014E-2</v>
      </c>
    </row>
    <row r="2102" spans="1:8" ht="13.5" x14ac:dyDescent="0.25">
      <c r="A2102" s="11"/>
      <c r="B2102" s="10">
        <v>45357</v>
      </c>
      <c r="C2102" s="2">
        <v>0.62</v>
      </c>
      <c r="D2102" s="2">
        <v>0.62</v>
      </c>
      <c r="E2102" s="2">
        <v>73135</v>
      </c>
      <c r="F2102" s="2">
        <v>0.60499999999999998</v>
      </c>
      <c r="G2102" s="2">
        <v>44246.675000000003</v>
      </c>
      <c r="H2102" s="15">
        <f t="shared" si="32"/>
        <v>-1.5873015873015886E-2</v>
      </c>
    </row>
    <row r="2103" spans="1:8" ht="13.5" x14ac:dyDescent="0.25">
      <c r="A2103" s="11"/>
      <c r="B2103" s="10">
        <v>45358</v>
      </c>
      <c r="C2103" s="2">
        <v>0.62</v>
      </c>
      <c r="D2103" s="2">
        <v>0.62</v>
      </c>
      <c r="E2103" s="2">
        <v>10571</v>
      </c>
      <c r="F2103" s="2">
        <v>0.61899999999999999</v>
      </c>
      <c r="G2103" s="2">
        <v>6543.4489999999996</v>
      </c>
      <c r="H2103" s="15">
        <f t="shared" si="32"/>
        <v>0</v>
      </c>
    </row>
    <row r="2104" spans="1:8" ht="13.5" x14ac:dyDescent="0.25">
      <c r="A2104" s="11"/>
      <c r="B2104" s="10">
        <v>45359</v>
      </c>
      <c r="C2104" s="2">
        <v>0.62</v>
      </c>
      <c r="D2104" s="2">
        <v>0.62</v>
      </c>
      <c r="E2104" s="2">
        <v>164238</v>
      </c>
      <c r="F2104" s="2">
        <v>0.6</v>
      </c>
      <c r="G2104" s="2">
        <v>98542.8</v>
      </c>
      <c r="H2104" s="15">
        <f t="shared" si="32"/>
        <v>0</v>
      </c>
    </row>
    <row r="2105" spans="1:8" ht="13.5" x14ac:dyDescent="0.25">
      <c r="A2105" s="11"/>
      <c r="B2105" s="10">
        <v>45362</v>
      </c>
      <c r="C2105" s="2">
        <v>0.6</v>
      </c>
      <c r="D2105" s="2">
        <v>0.6</v>
      </c>
      <c r="E2105" s="2">
        <v>13738</v>
      </c>
      <c r="F2105" s="2">
        <v>0.6</v>
      </c>
      <c r="G2105" s="2">
        <v>8242.7999999999993</v>
      </c>
      <c r="H2105" s="15">
        <f t="shared" si="32"/>
        <v>-3.2258064516129059E-2</v>
      </c>
    </row>
    <row r="2106" spans="1:8" ht="13.5" x14ac:dyDescent="0.25">
      <c r="A2106" s="11"/>
      <c r="B2106" s="10">
        <v>45363</v>
      </c>
      <c r="C2106" s="2">
        <v>0.6</v>
      </c>
      <c r="D2106" s="2">
        <v>0.6</v>
      </c>
      <c r="E2106" s="2">
        <v>44536</v>
      </c>
      <c r="F2106" s="2">
        <v>0.59299999999999997</v>
      </c>
      <c r="G2106" s="2">
        <v>26409.848000000002</v>
      </c>
      <c r="H2106" s="15">
        <f t="shared" si="32"/>
        <v>0</v>
      </c>
    </row>
    <row r="2107" spans="1:8" ht="13.5" x14ac:dyDescent="0.25">
      <c r="A2107" s="11"/>
      <c r="B2107" s="10">
        <v>45364</v>
      </c>
      <c r="C2107" s="2">
        <v>0.6</v>
      </c>
      <c r="D2107" s="2">
        <v>0.6</v>
      </c>
      <c r="E2107" s="2">
        <v>93879</v>
      </c>
      <c r="F2107" s="2">
        <v>0.58599999999999997</v>
      </c>
      <c r="G2107" s="2">
        <v>55013.093999999997</v>
      </c>
      <c r="H2107" s="15">
        <f t="shared" si="32"/>
        <v>0</v>
      </c>
    </row>
    <row r="2108" spans="1:8" ht="13.5" x14ac:dyDescent="0.25">
      <c r="A2108" s="11"/>
      <c r="B2108" s="10">
        <v>45365</v>
      </c>
      <c r="C2108" s="2">
        <v>0.6</v>
      </c>
      <c r="D2108" s="2">
        <v>0.6</v>
      </c>
      <c r="E2108" s="2">
        <v>7634</v>
      </c>
      <c r="F2108" s="2">
        <v>0.59699999999999998</v>
      </c>
      <c r="G2108" s="2">
        <v>4557.4979999999996</v>
      </c>
      <c r="H2108" s="15">
        <f t="shared" si="32"/>
        <v>0</v>
      </c>
    </row>
    <row r="2109" spans="1:8" ht="13.5" x14ac:dyDescent="0.25">
      <c r="A2109" s="11"/>
      <c r="B2109" s="10">
        <v>45366</v>
      </c>
      <c r="C2109" s="2">
        <v>0.61</v>
      </c>
      <c r="D2109" s="2">
        <v>0.61</v>
      </c>
      <c r="E2109" s="2">
        <v>6491</v>
      </c>
      <c r="F2109" s="2">
        <v>0.61</v>
      </c>
      <c r="G2109" s="2">
        <v>3959.51</v>
      </c>
      <c r="H2109" s="15">
        <f t="shared" si="32"/>
        <v>1.6666666666666684E-2</v>
      </c>
    </row>
    <row r="2110" spans="1:8" ht="13.5" x14ac:dyDescent="0.25">
      <c r="A2110" s="11"/>
      <c r="B2110" s="10">
        <v>45369</v>
      </c>
      <c r="C2110" s="2">
        <v>0.62</v>
      </c>
      <c r="D2110" s="2">
        <v>0.62</v>
      </c>
      <c r="E2110" s="2">
        <v>11729</v>
      </c>
      <c r="F2110" s="2">
        <v>0.61299999999999999</v>
      </c>
      <c r="G2110" s="2">
        <v>7189.8770000000004</v>
      </c>
      <c r="H2110" s="15">
        <f t="shared" si="32"/>
        <v>1.6393442622950834E-2</v>
      </c>
    </row>
    <row r="2111" spans="1:8" ht="13.5" x14ac:dyDescent="0.25">
      <c r="A2111" s="11"/>
      <c r="B2111" s="10">
        <v>45370</v>
      </c>
      <c r="C2111" s="2">
        <v>0.62</v>
      </c>
      <c r="D2111" s="2">
        <v>0.62</v>
      </c>
      <c r="E2111" s="2">
        <v>27389</v>
      </c>
      <c r="F2111" s="2">
        <v>0.60299999999999998</v>
      </c>
      <c r="G2111" s="2">
        <v>16515.566999999999</v>
      </c>
      <c r="H2111" s="15">
        <f t="shared" si="32"/>
        <v>0</v>
      </c>
    </row>
    <row r="2112" spans="1:8" ht="13.5" x14ac:dyDescent="0.25">
      <c r="A2112" s="11"/>
      <c r="B2112" s="10">
        <v>45372</v>
      </c>
      <c r="C2112" s="2">
        <v>0.62</v>
      </c>
      <c r="D2112" s="2">
        <v>0.62</v>
      </c>
      <c r="E2112" s="2">
        <v>4276</v>
      </c>
      <c r="F2112" s="2">
        <v>0.61099999999999999</v>
      </c>
      <c r="G2112" s="2">
        <v>2612.636</v>
      </c>
      <c r="H2112" s="15">
        <f t="shared" si="32"/>
        <v>0</v>
      </c>
    </row>
    <row r="2113" spans="1:8" ht="13.5" x14ac:dyDescent="0.25">
      <c r="A2113" s="11"/>
      <c r="B2113" s="10">
        <v>45373</v>
      </c>
      <c r="C2113" s="2">
        <v>0.62</v>
      </c>
      <c r="D2113" s="2">
        <v>0.62</v>
      </c>
      <c r="E2113" s="2">
        <v>3400</v>
      </c>
      <c r="F2113" s="2">
        <v>0.60599999999999998</v>
      </c>
      <c r="G2113" s="2">
        <v>2060.4</v>
      </c>
      <c r="H2113" s="15">
        <f t="shared" si="32"/>
        <v>0</v>
      </c>
    </row>
    <row r="2114" spans="1:8" ht="13.5" x14ac:dyDescent="0.25">
      <c r="A2114" s="11"/>
      <c r="B2114" s="10">
        <v>45376</v>
      </c>
      <c r="C2114" s="2">
        <v>0.62</v>
      </c>
      <c r="D2114" s="2">
        <v>0.62</v>
      </c>
      <c r="E2114" s="2">
        <v>2550</v>
      </c>
      <c r="F2114" s="2">
        <v>0.61899999999999999</v>
      </c>
      <c r="G2114" s="2">
        <v>1578.45</v>
      </c>
      <c r="H2114" s="15">
        <f t="shared" si="32"/>
        <v>0</v>
      </c>
    </row>
    <row r="2115" spans="1:8" ht="13.5" x14ac:dyDescent="0.25">
      <c r="A2115" s="11"/>
      <c r="B2115" s="10">
        <v>45377</v>
      </c>
      <c r="C2115" s="2">
        <v>0.61</v>
      </c>
      <c r="D2115" s="2">
        <v>0.61</v>
      </c>
      <c r="E2115" s="2">
        <v>16994</v>
      </c>
      <c r="F2115" s="2">
        <v>0.6</v>
      </c>
      <c r="G2115" s="2">
        <v>10196.4</v>
      </c>
      <c r="H2115" s="15">
        <f t="shared" si="32"/>
        <v>-1.612903225806453E-2</v>
      </c>
    </row>
    <row r="2116" spans="1:8" ht="13.5" x14ac:dyDescent="0.25">
      <c r="A2116" s="11"/>
      <c r="B2116" s="10">
        <v>45378</v>
      </c>
      <c r="C2116" s="2">
        <v>0.62</v>
      </c>
      <c r="D2116" s="2">
        <v>0.62</v>
      </c>
      <c r="E2116" s="2">
        <v>5330</v>
      </c>
      <c r="F2116" s="2">
        <v>0.6</v>
      </c>
      <c r="G2116" s="2">
        <v>3198</v>
      </c>
      <c r="H2116" s="15">
        <f t="shared" si="32"/>
        <v>1.6393442622950834E-2</v>
      </c>
    </row>
    <row r="2117" spans="1:8" ht="13.5" x14ac:dyDescent="0.25">
      <c r="A2117" s="11"/>
      <c r="B2117" s="10">
        <v>45379</v>
      </c>
      <c r="C2117" s="2">
        <v>0.61</v>
      </c>
      <c r="D2117" s="2">
        <v>0.61</v>
      </c>
      <c r="E2117" s="2">
        <v>17422</v>
      </c>
      <c r="F2117" s="2">
        <v>0.59599999999999997</v>
      </c>
      <c r="G2117" s="2">
        <v>10383.512000000001</v>
      </c>
      <c r="H2117" s="15">
        <f t="shared" si="32"/>
        <v>-1.612903225806453E-2</v>
      </c>
    </row>
    <row r="2118" spans="1:8" ht="13.5" x14ac:dyDescent="0.25">
      <c r="A2118" s="11"/>
      <c r="B2118" s="10">
        <v>45380</v>
      </c>
      <c r="C2118" s="2">
        <v>0.62</v>
      </c>
      <c r="D2118" s="2">
        <v>0.62</v>
      </c>
      <c r="E2118" s="2">
        <v>5</v>
      </c>
      <c r="F2118" s="2">
        <v>0.62</v>
      </c>
      <c r="G2118" s="2">
        <v>3.1</v>
      </c>
      <c r="H2118" s="15">
        <f t="shared" si="32"/>
        <v>1.6393442622950834E-2</v>
      </c>
    </row>
    <row r="2119" spans="1:8" ht="13.5" x14ac:dyDescent="0.25">
      <c r="A2119" s="11"/>
      <c r="B2119" s="10">
        <v>45383</v>
      </c>
      <c r="C2119" s="2">
        <v>0.6</v>
      </c>
      <c r="D2119" s="2">
        <v>0.6</v>
      </c>
      <c r="E2119" s="2">
        <v>16226</v>
      </c>
      <c r="F2119" s="2">
        <v>0.59</v>
      </c>
      <c r="G2119" s="2">
        <v>9573.34</v>
      </c>
      <c r="H2119" s="15">
        <f t="shared" ref="H2119:H2182" si="33">(D2119-D2118)/D2118</f>
        <v>-3.2258064516129059E-2</v>
      </c>
    </row>
    <row r="2120" spans="1:8" ht="13.5" x14ac:dyDescent="0.25">
      <c r="A2120" s="11"/>
      <c r="B2120" s="10">
        <v>45384</v>
      </c>
      <c r="C2120" s="2">
        <v>0.6</v>
      </c>
      <c r="D2120" s="2">
        <v>0.6</v>
      </c>
      <c r="E2120" s="2">
        <v>15643</v>
      </c>
      <c r="F2120" s="2">
        <v>0.59199999999999997</v>
      </c>
      <c r="G2120" s="2">
        <v>9260.6560000000009</v>
      </c>
      <c r="H2120" s="15">
        <f t="shared" si="33"/>
        <v>0</v>
      </c>
    </row>
    <row r="2121" spans="1:8" ht="13.5" x14ac:dyDescent="0.25">
      <c r="A2121" s="11"/>
      <c r="B2121" s="10">
        <v>45385</v>
      </c>
      <c r="C2121" s="2">
        <v>0.6</v>
      </c>
      <c r="D2121" s="2">
        <v>0.6</v>
      </c>
      <c r="E2121" s="2">
        <v>5500</v>
      </c>
      <c r="F2121" s="2">
        <v>0.6</v>
      </c>
      <c r="G2121" s="2">
        <v>3300</v>
      </c>
      <c r="H2121" s="15">
        <f t="shared" si="33"/>
        <v>0</v>
      </c>
    </row>
    <row r="2122" spans="1:8" ht="13.5" x14ac:dyDescent="0.25">
      <c r="A2122" s="11"/>
      <c r="B2122" s="10">
        <v>45386</v>
      </c>
      <c r="C2122" s="2">
        <v>0.6</v>
      </c>
      <c r="D2122" s="2">
        <v>0.6</v>
      </c>
      <c r="E2122" s="2">
        <v>1516</v>
      </c>
      <c r="F2122" s="2">
        <v>0.6</v>
      </c>
      <c r="G2122" s="2">
        <v>909.6</v>
      </c>
      <c r="H2122" s="15">
        <f t="shared" si="33"/>
        <v>0</v>
      </c>
    </row>
    <row r="2123" spans="1:8" ht="13.5" x14ac:dyDescent="0.25">
      <c r="A2123" s="11"/>
      <c r="B2123" s="10">
        <v>45387</v>
      </c>
      <c r="C2123" s="2">
        <v>0.6</v>
      </c>
      <c r="D2123" s="2">
        <v>0.6</v>
      </c>
      <c r="E2123" s="2">
        <v>455</v>
      </c>
      <c r="F2123" s="2">
        <v>0.58199999999999996</v>
      </c>
      <c r="G2123" s="2">
        <v>264.81</v>
      </c>
      <c r="H2123" s="15">
        <f t="shared" si="33"/>
        <v>0</v>
      </c>
    </row>
    <row r="2124" spans="1:8" ht="13.5" x14ac:dyDescent="0.25">
      <c r="A2124" s="11"/>
      <c r="B2124" s="10">
        <v>45390</v>
      </c>
      <c r="C2124" s="2">
        <v>0.6</v>
      </c>
      <c r="D2124" s="2">
        <v>0.6</v>
      </c>
      <c r="E2124" s="2">
        <v>4207</v>
      </c>
      <c r="F2124" s="2">
        <v>0.59799999999999998</v>
      </c>
      <c r="G2124" s="2">
        <v>2515.7860000000001</v>
      </c>
      <c r="H2124" s="15">
        <f t="shared" si="33"/>
        <v>0</v>
      </c>
    </row>
    <row r="2125" spans="1:8" ht="13.5" x14ac:dyDescent="0.25">
      <c r="A2125" s="11"/>
      <c r="B2125" s="10">
        <v>45394</v>
      </c>
      <c r="C2125" s="2">
        <v>0.59</v>
      </c>
      <c r="D2125" s="2">
        <v>0.59</v>
      </c>
      <c r="E2125" s="2">
        <v>23235</v>
      </c>
      <c r="F2125" s="2">
        <v>0.57999999999999996</v>
      </c>
      <c r="G2125" s="2">
        <v>13476.3</v>
      </c>
      <c r="H2125" s="15">
        <f t="shared" si="33"/>
        <v>-1.6666666666666684E-2</v>
      </c>
    </row>
    <row r="2126" spans="1:8" ht="13.5" x14ac:dyDescent="0.25">
      <c r="A2126" s="11"/>
      <c r="B2126" s="10">
        <v>45397</v>
      </c>
      <c r="C2126" s="2">
        <v>0.57999999999999996</v>
      </c>
      <c r="D2126" s="2">
        <v>0.57999999999999996</v>
      </c>
      <c r="E2126" s="2">
        <v>66772</v>
      </c>
      <c r="F2126" s="2">
        <v>0.56699999999999995</v>
      </c>
      <c r="G2126" s="2">
        <v>37859.724000000002</v>
      </c>
      <c r="H2126" s="15">
        <f t="shared" si="33"/>
        <v>-1.6949152542372899E-2</v>
      </c>
    </row>
    <row r="2127" spans="1:8" ht="13.5" x14ac:dyDescent="0.25">
      <c r="A2127" s="11"/>
      <c r="B2127" s="10">
        <v>45398</v>
      </c>
      <c r="C2127" s="2">
        <v>0.59</v>
      </c>
      <c r="D2127" s="2">
        <v>0.59</v>
      </c>
      <c r="E2127" s="2">
        <v>1637</v>
      </c>
      <c r="F2127" s="2">
        <v>0.57799999999999996</v>
      </c>
      <c r="G2127" s="2">
        <v>946.18600000000004</v>
      </c>
      <c r="H2127" s="15">
        <f t="shared" si="33"/>
        <v>1.7241379310344845E-2</v>
      </c>
    </row>
    <row r="2128" spans="1:8" ht="13.5" x14ac:dyDescent="0.25">
      <c r="A2128" s="11"/>
      <c r="B2128" s="10">
        <v>45399</v>
      </c>
      <c r="C2128" s="2">
        <v>0.56000000000000005</v>
      </c>
      <c r="D2128" s="2">
        <v>0.56000000000000005</v>
      </c>
      <c r="E2128" s="2">
        <v>53046</v>
      </c>
      <c r="F2128" s="2">
        <v>0.56100000000000005</v>
      </c>
      <c r="G2128" s="2">
        <v>29758.806</v>
      </c>
      <c r="H2128" s="15">
        <f t="shared" si="33"/>
        <v>-5.0847457627118502E-2</v>
      </c>
    </row>
    <row r="2129" spans="1:8" ht="13.5" x14ac:dyDescent="0.25">
      <c r="A2129" s="11"/>
      <c r="B2129" s="10">
        <v>45400</v>
      </c>
      <c r="C2129" s="2">
        <v>0.55000000000000004</v>
      </c>
      <c r="D2129" s="2">
        <v>0.55000000000000004</v>
      </c>
      <c r="E2129" s="2">
        <v>31464</v>
      </c>
      <c r="F2129" s="2">
        <v>0.54200000000000004</v>
      </c>
      <c r="G2129" s="2">
        <v>17053.488000000001</v>
      </c>
      <c r="H2129" s="15">
        <f t="shared" si="33"/>
        <v>-1.785714285714287E-2</v>
      </c>
    </row>
    <row r="2130" spans="1:8" ht="13.5" x14ac:dyDescent="0.25">
      <c r="A2130" s="11"/>
      <c r="B2130" s="10">
        <v>45401</v>
      </c>
      <c r="C2130" s="2">
        <v>0.55000000000000004</v>
      </c>
      <c r="D2130" s="2">
        <v>0.55000000000000004</v>
      </c>
      <c r="E2130" s="2">
        <v>52975</v>
      </c>
      <c r="F2130" s="2">
        <v>0.52300000000000002</v>
      </c>
      <c r="G2130" s="2">
        <v>27705.924999999999</v>
      </c>
      <c r="H2130" s="15">
        <f t="shared" si="33"/>
        <v>0</v>
      </c>
    </row>
    <row r="2131" spans="1:8" ht="13.5" x14ac:dyDescent="0.25">
      <c r="A2131" s="11"/>
      <c r="B2131" s="10">
        <v>45404</v>
      </c>
      <c r="C2131" s="2">
        <v>0.56000000000000005</v>
      </c>
      <c r="D2131" s="2">
        <v>0.56000000000000005</v>
      </c>
      <c r="E2131" s="2">
        <v>6116</v>
      </c>
      <c r="F2131" s="2">
        <v>0.55000000000000004</v>
      </c>
      <c r="G2131" s="2">
        <v>3363.8</v>
      </c>
      <c r="H2131" s="15">
        <f t="shared" si="33"/>
        <v>1.8181818181818195E-2</v>
      </c>
    </row>
    <row r="2132" spans="1:8" ht="13.5" x14ac:dyDescent="0.25">
      <c r="A2132" s="11"/>
      <c r="B2132" s="10">
        <v>45405</v>
      </c>
      <c r="C2132" s="2">
        <v>0.59</v>
      </c>
      <c r="D2132" s="2">
        <v>0.59</v>
      </c>
      <c r="E2132" s="2">
        <v>43368</v>
      </c>
      <c r="F2132" s="2">
        <v>0.57499999999999996</v>
      </c>
      <c r="G2132" s="2">
        <v>24936.6</v>
      </c>
      <c r="H2132" s="15">
        <f t="shared" si="33"/>
        <v>5.3571428571428416E-2</v>
      </c>
    </row>
    <row r="2133" spans="1:8" ht="13.5" x14ac:dyDescent="0.25">
      <c r="A2133" s="11"/>
      <c r="B2133" s="10">
        <v>45406</v>
      </c>
      <c r="C2133" s="2">
        <v>0.6</v>
      </c>
      <c r="D2133" s="2">
        <v>0.6</v>
      </c>
      <c r="E2133" s="2">
        <v>52750</v>
      </c>
      <c r="F2133" s="2">
        <v>0.58899999999999997</v>
      </c>
      <c r="G2133" s="2">
        <v>31069.75</v>
      </c>
      <c r="H2133" s="15">
        <f t="shared" si="33"/>
        <v>1.6949152542372899E-2</v>
      </c>
    </row>
    <row r="2134" spans="1:8" ht="13.5" x14ac:dyDescent="0.25">
      <c r="A2134" s="11"/>
      <c r="B2134" s="10">
        <v>45407</v>
      </c>
      <c r="C2134" s="2">
        <v>0.61</v>
      </c>
      <c r="D2134" s="2">
        <v>0.61</v>
      </c>
      <c r="E2134" s="2">
        <v>59920</v>
      </c>
      <c r="F2134" s="2">
        <v>0.60499999999999998</v>
      </c>
      <c r="G2134" s="2">
        <v>36251.599999999999</v>
      </c>
      <c r="H2134" s="15">
        <f t="shared" si="33"/>
        <v>1.6666666666666684E-2</v>
      </c>
    </row>
    <row r="2135" spans="1:8" ht="13.5" x14ac:dyDescent="0.25">
      <c r="A2135" s="11"/>
      <c r="B2135" s="10">
        <v>45408</v>
      </c>
      <c r="C2135" s="2">
        <v>0.6</v>
      </c>
      <c r="D2135" s="2">
        <v>0.6</v>
      </c>
      <c r="E2135" s="2">
        <v>83390</v>
      </c>
      <c r="F2135" s="2">
        <v>0.59499999999999997</v>
      </c>
      <c r="G2135" s="2">
        <v>49617.05</v>
      </c>
      <c r="H2135" s="15">
        <f t="shared" si="33"/>
        <v>-1.6393442622950834E-2</v>
      </c>
    </row>
    <row r="2136" spans="1:8" ht="13.5" x14ac:dyDescent="0.25">
      <c r="A2136" s="11"/>
      <c r="B2136" s="10">
        <v>45411</v>
      </c>
      <c r="C2136" s="2">
        <v>0.61</v>
      </c>
      <c r="D2136" s="2">
        <v>0.61</v>
      </c>
      <c r="E2136" s="2">
        <v>1619</v>
      </c>
      <c r="F2136" s="2">
        <v>0.61</v>
      </c>
      <c r="G2136" s="2">
        <v>987.59</v>
      </c>
      <c r="H2136" s="15">
        <f t="shared" si="33"/>
        <v>1.6666666666666684E-2</v>
      </c>
    </row>
    <row r="2137" spans="1:8" ht="13.5" x14ac:dyDescent="0.25">
      <c r="A2137" s="11"/>
      <c r="B2137" s="10">
        <v>45412</v>
      </c>
      <c r="C2137" s="2">
        <v>0.6</v>
      </c>
      <c r="D2137" s="2">
        <v>0.6</v>
      </c>
      <c r="E2137" s="2">
        <v>13622</v>
      </c>
      <c r="F2137" s="2">
        <v>0.6</v>
      </c>
      <c r="G2137" s="2">
        <v>8173.2</v>
      </c>
      <c r="H2137" s="15">
        <f t="shared" si="33"/>
        <v>-1.6393442622950834E-2</v>
      </c>
    </row>
    <row r="2138" spans="1:8" ht="13.5" x14ac:dyDescent="0.25">
      <c r="A2138" s="11"/>
      <c r="B2138" s="10">
        <v>45414</v>
      </c>
      <c r="C2138" s="2">
        <v>0.61</v>
      </c>
      <c r="D2138" s="2">
        <v>0.61</v>
      </c>
      <c r="E2138" s="2">
        <v>8925</v>
      </c>
      <c r="F2138" s="2">
        <v>0.60199999999999998</v>
      </c>
      <c r="G2138" s="2">
        <v>5372.85</v>
      </c>
      <c r="H2138" s="15">
        <f t="shared" si="33"/>
        <v>1.6666666666666684E-2</v>
      </c>
    </row>
    <row r="2139" spans="1:8" ht="13.5" x14ac:dyDescent="0.25">
      <c r="A2139" s="11"/>
      <c r="B2139" s="10">
        <v>45415</v>
      </c>
      <c r="C2139" s="2">
        <v>0.6</v>
      </c>
      <c r="D2139" s="2">
        <v>0.6</v>
      </c>
      <c r="E2139" s="2">
        <v>12829</v>
      </c>
      <c r="F2139" s="2">
        <v>0.58399999999999996</v>
      </c>
      <c r="G2139" s="2">
        <v>7492.1360000000004</v>
      </c>
      <c r="H2139" s="15">
        <f t="shared" si="33"/>
        <v>-1.6393442622950834E-2</v>
      </c>
    </row>
    <row r="2140" spans="1:8" ht="13.5" x14ac:dyDescent="0.25">
      <c r="A2140" s="11"/>
      <c r="B2140" s="10">
        <v>45418</v>
      </c>
      <c r="C2140" s="2">
        <v>0.6</v>
      </c>
      <c r="D2140" s="2">
        <v>0.6</v>
      </c>
      <c r="E2140" s="2">
        <v>3171</v>
      </c>
      <c r="F2140" s="2">
        <v>0.59599999999999997</v>
      </c>
      <c r="G2140" s="2">
        <v>1889.9159999999999</v>
      </c>
      <c r="H2140" s="15">
        <f t="shared" si="33"/>
        <v>0</v>
      </c>
    </row>
    <row r="2141" spans="1:8" ht="13.5" x14ac:dyDescent="0.25">
      <c r="A2141" s="11"/>
      <c r="B2141" s="10">
        <v>45419</v>
      </c>
      <c r="C2141" s="2">
        <v>0.56999999999999995</v>
      </c>
      <c r="D2141" s="2">
        <v>0.56999999999999995</v>
      </c>
      <c r="E2141" s="2">
        <v>17564</v>
      </c>
      <c r="F2141" s="2">
        <v>0.56999999999999995</v>
      </c>
      <c r="G2141" s="2">
        <v>10011.48</v>
      </c>
      <c r="H2141" s="15">
        <f t="shared" si="33"/>
        <v>-5.0000000000000044E-2</v>
      </c>
    </row>
    <row r="2142" spans="1:8" ht="13.5" x14ac:dyDescent="0.25">
      <c r="A2142" s="11"/>
      <c r="B2142" s="10">
        <v>45420</v>
      </c>
      <c r="C2142" s="2">
        <v>0.56000000000000005</v>
      </c>
      <c r="D2142" s="2">
        <v>0.56000000000000005</v>
      </c>
      <c r="E2142" s="2">
        <v>234283</v>
      </c>
      <c r="F2142" s="2">
        <v>0.54800000000000004</v>
      </c>
      <c r="G2142" s="2">
        <v>128387.084</v>
      </c>
      <c r="H2142" s="15">
        <f t="shared" si="33"/>
        <v>-1.7543859649122629E-2</v>
      </c>
    </row>
    <row r="2143" spans="1:8" ht="13.5" x14ac:dyDescent="0.25">
      <c r="A2143" s="11"/>
      <c r="B2143" s="10">
        <v>45421</v>
      </c>
      <c r="C2143" s="2">
        <v>0.53</v>
      </c>
      <c r="D2143" s="2">
        <v>0.53</v>
      </c>
      <c r="E2143" s="2">
        <v>109623</v>
      </c>
      <c r="F2143" s="2">
        <v>0.53300000000000003</v>
      </c>
      <c r="G2143" s="2">
        <v>58429.059000000001</v>
      </c>
      <c r="H2143" s="15">
        <f t="shared" si="33"/>
        <v>-5.3571428571428617E-2</v>
      </c>
    </row>
    <row r="2144" spans="1:8" ht="13.5" x14ac:dyDescent="0.25">
      <c r="A2144" s="11"/>
      <c r="B2144" s="10">
        <v>45422</v>
      </c>
      <c r="C2144" s="2">
        <v>0.52</v>
      </c>
      <c r="D2144" s="2">
        <v>0.52</v>
      </c>
      <c r="E2144" s="2">
        <v>20288</v>
      </c>
      <c r="F2144" s="2">
        <v>0.52500000000000002</v>
      </c>
      <c r="G2144" s="2">
        <v>10651.2</v>
      </c>
      <c r="H2144" s="15">
        <f t="shared" si="33"/>
        <v>-1.8867924528301903E-2</v>
      </c>
    </row>
    <row r="2145" spans="1:8" ht="13.5" x14ac:dyDescent="0.25">
      <c r="A2145" s="11"/>
      <c r="B2145" s="10">
        <v>45425</v>
      </c>
      <c r="C2145" s="2">
        <v>0.49</v>
      </c>
      <c r="D2145" s="2">
        <v>0.49</v>
      </c>
      <c r="E2145" s="2">
        <v>90185</v>
      </c>
      <c r="F2145" s="2">
        <v>0.49399999999999999</v>
      </c>
      <c r="G2145" s="2">
        <v>44551.39</v>
      </c>
      <c r="H2145" s="15">
        <f t="shared" si="33"/>
        <v>-5.7692307692307744E-2</v>
      </c>
    </row>
    <row r="2146" spans="1:8" ht="13.5" x14ac:dyDescent="0.25">
      <c r="A2146" s="11"/>
      <c r="B2146" s="10">
        <v>45426</v>
      </c>
      <c r="C2146" s="2">
        <v>0.47</v>
      </c>
      <c r="D2146" s="2">
        <v>0.47</v>
      </c>
      <c r="E2146" s="2">
        <v>21780</v>
      </c>
      <c r="F2146" s="2">
        <v>0.47399999999999998</v>
      </c>
      <c r="G2146" s="2">
        <v>10323.719999999999</v>
      </c>
      <c r="H2146" s="15">
        <f t="shared" si="33"/>
        <v>-4.0816326530612283E-2</v>
      </c>
    </row>
    <row r="2147" spans="1:8" ht="13.5" x14ac:dyDescent="0.25">
      <c r="A2147" s="11"/>
      <c r="B2147" s="10">
        <v>45427</v>
      </c>
      <c r="C2147" s="2">
        <v>0.49</v>
      </c>
      <c r="D2147" s="2">
        <v>0.49</v>
      </c>
      <c r="E2147" s="2">
        <v>33394</v>
      </c>
      <c r="F2147" s="2">
        <v>0.46600000000000003</v>
      </c>
      <c r="G2147" s="2">
        <v>15561.603999999999</v>
      </c>
      <c r="H2147" s="15">
        <f t="shared" si="33"/>
        <v>4.2553191489361743E-2</v>
      </c>
    </row>
    <row r="2148" spans="1:8" ht="13.5" x14ac:dyDescent="0.25">
      <c r="A2148" s="11"/>
      <c r="B2148" s="10">
        <v>45428</v>
      </c>
      <c r="C2148" s="2">
        <v>0.51</v>
      </c>
      <c r="D2148" s="2">
        <v>0.51</v>
      </c>
      <c r="E2148" s="2">
        <v>73584</v>
      </c>
      <c r="F2148" s="2">
        <v>0.5</v>
      </c>
      <c r="G2148" s="2">
        <v>36792</v>
      </c>
      <c r="H2148" s="15">
        <f t="shared" si="33"/>
        <v>4.0816326530612283E-2</v>
      </c>
    </row>
    <row r="2149" spans="1:8" ht="13.5" x14ac:dyDescent="0.25">
      <c r="A2149" s="11"/>
      <c r="B2149" s="10">
        <v>45429</v>
      </c>
      <c r="C2149" s="2">
        <v>0.5</v>
      </c>
      <c r="D2149" s="2">
        <v>0.5</v>
      </c>
      <c r="E2149" s="2">
        <v>84780</v>
      </c>
      <c r="F2149" s="2">
        <v>0.498</v>
      </c>
      <c r="G2149" s="2">
        <v>42220.44</v>
      </c>
      <c r="H2149" s="15">
        <f t="shared" si="33"/>
        <v>-1.9607843137254919E-2</v>
      </c>
    </row>
    <row r="2150" spans="1:8" ht="13.5" x14ac:dyDescent="0.25">
      <c r="A2150" s="11"/>
      <c r="B2150" s="10">
        <v>45432</v>
      </c>
      <c r="C2150" s="2">
        <v>0.5</v>
      </c>
      <c r="D2150" s="2">
        <v>0.5</v>
      </c>
      <c r="E2150" s="2">
        <v>10715</v>
      </c>
      <c r="F2150" s="2">
        <v>0.495</v>
      </c>
      <c r="G2150" s="2">
        <v>5303.9250000000002</v>
      </c>
      <c r="H2150" s="15">
        <f t="shared" si="33"/>
        <v>0</v>
      </c>
    </row>
    <row r="2151" spans="1:8" ht="13.5" x14ac:dyDescent="0.25">
      <c r="A2151" s="11"/>
      <c r="B2151" s="10">
        <v>45433</v>
      </c>
      <c r="C2151" s="2">
        <v>0.51</v>
      </c>
      <c r="D2151" s="2">
        <v>0.51</v>
      </c>
      <c r="E2151" s="2">
        <v>155757</v>
      </c>
      <c r="F2151" s="2">
        <v>0.5</v>
      </c>
      <c r="G2151" s="2">
        <v>77878.5</v>
      </c>
      <c r="H2151" s="15">
        <f t="shared" si="33"/>
        <v>2.0000000000000018E-2</v>
      </c>
    </row>
    <row r="2152" spans="1:8" ht="13.5" x14ac:dyDescent="0.25">
      <c r="A2152" s="11"/>
      <c r="B2152" s="10">
        <v>45434</v>
      </c>
      <c r="C2152" s="2">
        <v>0.52</v>
      </c>
      <c r="D2152" s="2">
        <v>0.52</v>
      </c>
      <c r="E2152" s="2">
        <v>47122</v>
      </c>
      <c r="F2152" s="2">
        <v>0.51800000000000002</v>
      </c>
      <c r="G2152" s="2">
        <v>24409.196</v>
      </c>
      <c r="H2152" s="15">
        <f t="shared" si="33"/>
        <v>1.9607843137254919E-2</v>
      </c>
    </row>
    <row r="2153" spans="1:8" ht="13.5" x14ac:dyDescent="0.25">
      <c r="A2153" s="11"/>
      <c r="B2153" s="10">
        <v>45435</v>
      </c>
      <c r="C2153" s="2">
        <v>0.54</v>
      </c>
      <c r="D2153" s="2">
        <v>0.54</v>
      </c>
      <c r="E2153" s="2">
        <v>20281</v>
      </c>
      <c r="F2153" s="2">
        <v>0.52100000000000002</v>
      </c>
      <c r="G2153" s="2">
        <v>10566.401</v>
      </c>
      <c r="H2153" s="15">
        <f t="shared" si="33"/>
        <v>3.8461538461538491E-2</v>
      </c>
    </row>
    <row r="2154" spans="1:8" ht="13.5" x14ac:dyDescent="0.25">
      <c r="A2154" s="11"/>
      <c r="B2154" s="10">
        <v>45436</v>
      </c>
      <c r="C2154" s="2">
        <v>0.56000000000000005</v>
      </c>
      <c r="D2154" s="2">
        <v>0.56000000000000005</v>
      </c>
      <c r="E2154" s="2">
        <v>39794</v>
      </c>
      <c r="F2154" s="2">
        <v>0.54900000000000004</v>
      </c>
      <c r="G2154" s="2">
        <v>21846.905999999999</v>
      </c>
      <c r="H2154" s="15">
        <f t="shared" si="33"/>
        <v>3.703703703703707E-2</v>
      </c>
    </row>
    <row r="2155" spans="1:8" ht="13.5" x14ac:dyDescent="0.25">
      <c r="A2155" s="11"/>
      <c r="B2155" s="10">
        <v>45439</v>
      </c>
      <c r="C2155" s="2">
        <v>0.56999999999999995</v>
      </c>
      <c r="D2155" s="2">
        <v>0.56999999999999995</v>
      </c>
      <c r="E2155" s="2">
        <v>53796</v>
      </c>
      <c r="F2155" s="2">
        <v>0.56200000000000006</v>
      </c>
      <c r="G2155" s="2">
        <v>30233.351999999999</v>
      </c>
      <c r="H2155" s="15">
        <f t="shared" si="33"/>
        <v>1.7857142857142672E-2</v>
      </c>
    </row>
    <row r="2156" spans="1:8" ht="13.5" x14ac:dyDescent="0.25">
      <c r="A2156" s="11"/>
      <c r="B2156" s="10">
        <v>45440</v>
      </c>
      <c r="C2156" s="2">
        <v>0.54</v>
      </c>
      <c r="D2156" s="2">
        <v>0.54</v>
      </c>
      <c r="E2156" s="2">
        <v>60742</v>
      </c>
      <c r="F2156" s="2">
        <v>0.55300000000000005</v>
      </c>
      <c r="G2156" s="2">
        <v>33590.326000000001</v>
      </c>
      <c r="H2156" s="15">
        <f t="shared" si="33"/>
        <v>-5.2631578947368279E-2</v>
      </c>
    </row>
    <row r="2157" spans="1:8" ht="13.5" x14ac:dyDescent="0.25">
      <c r="A2157" s="11"/>
      <c r="B2157" s="10">
        <v>45441</v>
      </c>
      <c r="C2157" s="2">
        <v>0.53</v>
      </c>
      <c r="D2157" s="2">
        <v>0.53</v>
      </c>
      <c r="E2157" s="2">
        <v>73885</v>
      </c>
      <c r="F2157" s="2">
        <v>0.51300000000000001</v>
      </c>
      <c r="G2157" s="2">
        <v>37903.004999999997</v>
      </c>
      <c r="H2157" s="15">
        <f t="shared" si="33"/>
        <v>-1.8518518518518535E-2</v>
      </c>
    </row>
    <row r="2158" spans="1:8" ht="13.5" x14ac:dyDescent="0.25">
      <c r="A2158" s="11"/>
      <c r="B2158" s="10">
        <v>45442</v>
      </c>
      <c r="C2158" s="2">
        <v>0.52</v>
      </c>
      <c r="D2158" s="2">
        <v>0.52</v>
      </c>
      <c r="E2158" s="2">
        <v>53009</v>
      </c>
      <c r="F2158" s="2">
        <v>0.505</v>
      </c>
      <c r="G2158" s="2">
        <v>26769.544999999998</v>
      </c>
      <c r="H2158" s="15">
        <f t="shared" si="33"/>
        <v>-1.8867924528301903E-2</v>
      </c>
    </row>
    <row r="2159" spans="1:8" ht="13.5" x14ac:dyDescent="0.25">
      <c r="A2159" s="11"/>
      <c r="B2159" s="10">
        <v>45443</v>
      </c>
      <c r="C2159" s="2">
        <v>0.54</v>
      </c>
      <c r="D2159" s="2">
        <v>0.54</v>
      </c>
      <c r="E2159" s="2">
        <v>38797</v>
      </c>
      <c r="F2159" s="2">
        <v>0.51900000000000002</v>
      </c>
      <c r="G2159" s="2">
        <v>20135.643</v>
      </c>
      <c r="H2159" s="15">
        <f t="shared" si="33"/>
        <v>3.8461538461538491E-2</v>
      </c>
    </row>
    <row r="2160" spans="1:8" ht="13.5" x14ac:dyDescent="0.25">
      <c r="A2160" s="11"/>
      <c r="B2160" s="10">
        <v>45446</v>
      </c>
      <c r="C2160" s="2">
        <v>0.53</v>
      </c>
      <c r="D2160" s="2">
        <v>0.53</v>
      </c>
      <c r="E2160" s="2">
        <v>36819</v>
      </c>
      <c r="F2160" s="2">
        <v>0.52400000000000002</v>
      </c>
      <c r="G2160" s="2">
        <v>19293.155999999999</v>
      </c>
      <c r="H2160" s="15">
        <f t="shared" si="33"/>
        <v>-1.8518518518518535E-2</v>
      </c>
    </row>
    <row r="2161" spans="1:8" ht="13.5" x14ac:dyDescent="0.25">
      <c r="A2161" s="11"/>
      <c r="B2161" s="10">
        <v>45447</v>
      </c>
      <c r="C2161" s="2">
        <v>0.5</v>
      </c>
      <c r="D2161" s="2">
        <v>0.5</v>
      </c>
      <c r="E2161" s="2">
        <v>23743</v>
      </c>
      <c r="F2161" s="2">
        <v>0.51</v>
      </c>
      <c r="G2161" s="2">
        <v>12108.93</v>
      </c>
      <c r="H2161" s="15">
        <f t="shared" si="33"/>
        <v>-5.660377358490571E-2</v>
      </c>
    </row>
    <row r="2162" spans="1:8" ht="13.5" x14ac:dyDescent="0.25">
      <c r="A2162" s="11"/>
      <c r="B2162" s="10">
        <v>45448</v>
      </c>
      <c r="C2162" s="2">
        <v>0.51</v>
      </c>
      <c r="D2162" s="2">
        <v>0.51</v>
      </c>
      <c r="E2162" s="2">
        <v>69791</v>
      </c>
      <c r="F2162" s="2">
        <v>0.502</v>
      </c>
      <c r="G2162" s="2">
        <v>35035.082000000002</v>
      </c>
      <c r="H2162" s="15">
        <f t="shared" si="33"/>
        <v>2.0000000000000018E-2</v>
      </c>
    </row>
    <row r="2163" spans="1:8" ht="13.5" x14ac:dyDescent="0.25">
      <c r="A2163" s="11"/>
      <c r="B2163" s="10">
        <v>45449</v>
      </c>
      <c r="C2163" s="2">
        <v>0.51</v>
      </c>
      <c r="D2163" s="2">
        <v>0.51</v>
      </c>
      <c r="E2163" s="2">
        <v>40605</v>
      </c>
      <c r="F2163" s="2">
        <v>0.503</v>
      </c>
      <c r="G2163" s="2">
        <v>20424.314999999999</v>
      </c>
      <c r="H2163" s="15">
        <f t="shared" si="33"/>
        <v>0</v>
      </c>
    </row>
    <row r="2164" spans="1:8" ht="13.5" x14ac:dyDescent="0.25">
      <c r="A2164" s="11"/>
      <c r="B2164" s="10">
        <v>45450</v>
      </c>
      <c r="C2164" s="2">
        <v>0.5</v>
      </c>
      <c r="D2164" s="2">
        <v>0.5</v>
      </c>
      <c r="E2164" s="2">
        <v>27682</v>
      </c>
      <c r="F2164" s="2">
        <v>0.499</v>
      </c>
      <c r="G2164" s="2">
        <v>13813.317999999999</v>
      </c>
      <c r="H2164" s="15">
        <f t="shared" si="33"/>
        <v>-1.9607843137254919E-2</v>
      </c>
    </row>
    <row r="2165" spans="1:8" ht="13.5" x14ac:dyDescent="0.25">
      <c r="A2165" s="11"/>
      <c r="B2165" s="10">
        <v>45453</v>
      </c>
      <c r="C2165" s="2">
        <v>0.5</v>
      </c>
      <c r="D2165" s="2">
        <v>0.5</v>
      </c>
      <c r="E2165" s="2">
        <v>8062</v>
      </c>
      <c r="F2165" s="2">
        <v>0.501</v>
      </c>
      <c r="G2165" s="2">
        <v>4039.0619999999999</v>
      </c>
      <c r="H2165" s="15">
        <f t="shared" si="33"/>
        <v>0</v>
      </c>
    </row>
    <row r="2166" spans="1:8" ht="13.5" x14ac:dyDescent="0.25">
      <c r="A2166" s="11"/>
      <c r="B2166" s="10">
        <v>45454</v>
      </c>
      <c r="C2166" s="2">
        <v>0.51</v>
      </c>
      <c r="D2166" s="2">
        <v>0.51</v>
      </c>
      <c r="E2166" s="2">
        <v>72053</v>
      </c>
      <c r="F2166" s="2">
        <v>0.49199999999999999</v>
      </c>
      <c r="G2166" s="2">
        <v>35450.076000000001</v>
      </c>
      <c r="H2166" s="15">
        <f t="shared" si="33"/>
        <v>2.0000000000000018E-2</v>
      </c>
    </row>
    <row r="2167" spans="1:8" ht="13.5" x14ac:dyDescent="0.25">
      <c r="A2167" s="11"/>
      <c r="B2167" s="10">
        <v>45455</v>
      </c>
      <c r="C2167" s="2">
        <v>0.49</v>
      </c>
      <c r="D2167" s="2">
        <v>0.49</v>
      </c>
      <c r="E2167" s="2">
        <v>25140</v>
      </c>
      <c r="F2167" s="2">
        <v>0.49399999999999999</v>
      </c>
      <c r="G2167" s="2">
        <v>12419.16</v>
      </c>
      <c r="H2167" s="15">
        <f t="shared" si="33"/>
        <v>-3.9215686274509838E-2</v>
      </c>
    </row>
    <row r="2168" spans="1:8" ht="13.5" x14ac:dyDescent="0.25">
      <c r="A2168" s="11"/>
      <c r="B2168" s="10">
        <v>45456</v>
      </c>
      <c r="C2168" s="2">
        <v>0.5</v>
      </c>
      <c r="D2168" s="2">
        <v>0.5</v>
      </c>
      <c r="E2168" s="2">
        <v>8184</v>
      </c>
      <c r="F2168" s="2">
        <v>0.497</v>
      </c>
      <c r="G2168" s="2">
        <v>4067.4479999999999</v>
      </c>
      <c r="H2168" s="15">
        <f t="shared" si="33"/>
        <v>2.0408163265306142E-2</v>
      </c>
    </row>
    <row r="2169" spans="1:8" ht="13.5" x14ac:dyDescent="0.25">
      <c r="A2169" s="11"/>
      <c r="B2169" s="10">
        <v>45457</v>
      </c>
      <c r="C2169" s="2">
        <v>0.5</v>
      </c>
      <c r="D2169" s="2">
        <v>0.5</v>
      </c>
      <c r="E2169" s="2">
        <v>126304</v>
      </c>
      <c r="F2169" s="2">
        <v>0.48199999999999998</v>
      </c>
      <c r="G2169" s="2">
        <v>60878.527999999998</v>
      </c>
      <c r="H2169" s="15">
        <f t="shared" si="33"/>
        <v>0</v>
      </c>
    </row>
    <row r="2170" spans="1:8" ht="13.5" x14ac:dyDescent="0.25">
      <c r="A2170" s="11"/>
      <c r="B2170" s="10">
        <v>45461</v>
      </c>
      <c r="C2170" s="2">
        <v>0.5</v>
      </c>
      <c r="D2170" s="2">
        <v>0.5</v>
      </c>
      <c r="E2170" s="2">
        <v>30066</v>
      </c>
      <c r="F2170" s="2">
        <v>0.49199999999999999</v>
      </c>
      <c r="G2170" s="2">
        <v>14792.472</v>
      </c>
      <c r="H2170" s="15">
        <f t="shared" si="33"/>
        <v>0</v>
      </c>
    </row>
    <row r="2171" spans="1:8" ht="13.5" x14ac:dyDescent="0.25">
      <c r="A2171" s="11"/>
      <c r="B2171" s="10">
        <v>45462</v>
      </c>
      <c r="C2171" s="2">
        <v>0.49</v>
      </c>
      <c r="D2171" s="2">
        <v>0.49</v>
      </c>
      <c r="E2171" s="2">
        <v>23717</v>
      </c>
      <c r="F2171" s="2">
        <v>0.49</v>
      </c>
      <c r="G2171" s="2">
        <v>11621.33</v>
      </c>
      <c r="H2171" s="15">
        <f t="shared" si="33"/>
        <v>-2.0000000000000018E-2</v>
      </c>
    </row>
    <row r="2172" spans="1:8" ht="13.5" x14ac:dyDescent="0.25">
      <c r="A2172" s="11"/>
      <c r="B2172" s="10">
        <v>45463</v>
      </c>
      <c r="C2172" s="2">
        <v>0.49</v>
      </c>
      <c r="D2172" s="2">
        <v>0.49</v>
      </c>
      <c r="E2172" s="2">
        <v>23409</v>
      </c>
      <c r="F2172" s="2">
        <v>0.48599999999999999</v>
      </c>
      <c r="G2172" s="2">
        <v>11376.773999999999</v>
      </c>
      <c r="H2172" s="15">
        <f t="shared" si="33"/>
        <v>0</v>
      </c>
    </row>
    <row r="2173" spans="1:8" ht="13.5" x14ac:dyDescent="0.25">
      <c r="A2173" s="11"/>
      <c r="B2173" s="10">
        <v>45464</v>
      </c>
      <c r="C2173" s="2">
        <v>0.49</v>
      </c>
      <c r="D2173" s="2">
        <v>0.49</v>
      </c>
      <c r="E2173" s="2">
        <v>10529</v>
      </c>
      <c r="F2173" s="2">
        <v>0.48299999999999998</v>
      </c>
      <c r="G2173" s="2">
        <v>5085.5069999999996</v>
      </c>
      <c r="H2173" s="15">
        <f t="shared" si="33"/>
        <v>0</v>
      </c>
    </row>
    <row r="2174" spans="1:8" ht="13.5" x14ac:dyDescent="0.25">
      <c r="A2174" s="11"/>
      <c r="B2174" s="10">
        <v>45467</v>
      </c>
      <c r="C2174" s="2">
        <v>0.49</v>
      </c>
      <c r="D2174" s="2">
        <v>0.49</v>
      </c>
      <c r="E2174" s="2">
        <v>20961</v>
      </c>
      <c r="F2174" s="2">
        <v>0.49199999999999999</v>
      </c>
      <c r="G2174" s="2">
        <v>10312.812</v>
      </c>
      <c r="H2174" s="15">
        <f t="shared" si="33"/>
        <v>0</v>
      </c>
    </row>
    <row r="2175" spans="1:8" ht="13.5" x14ac:dyDescent="0.25">
      <c r="A2175" s="11"/>
      <c r="B2175" s="10">
        <v>45468</v>
      </c>
      <c r="C2175" s="2">
        <v>0.49</v>
      </c>
      <c r="D2175" s="2">
        <v>0.49</v>
      </c>
      <c r="E2175" s="2">
        <v>60427</v>
      </c>
      <c r="F2175" s="2">
        <v>0.47399999999999998</v>
      </c>
      <c r="G2175" s="2">
        <v>28642.398000000001</v>
      </c>
      <c r="H2175" s="15">
        <f t="shared" si="33"/>
        <v>0</v>
      </c>
    </row>
    <row r="2176" spans="1:8" ht="13.5" x14ac:dyDescent="0.25">
      <c r="A2176" s="11"/>
      <c r="B2176" s="10">
        <v>45469</v>
      </c>
      <c r="C2176" s="2">
        <v>0.49</v>
      </c>
      <c r="D2176" s="2">
        <v>0.49</v>
      </c>
      <c r="E2176" s="2">
        <v>52653</v>
      </c>
      <c r="F2176" s="2">
        <v>0.47499999999999998</v>
      </c>
      <c r="G2176" s="2">
        <v>25010.174999999999</v>
      </c>
      <c r="H2176" s="15">
        <f t="shared" si="33"/>
        <v>0</v>
      </c>
    </row>
    <row r="2177" spans="1:8" ht="13.5" x14ac:dyDescent="0.25">
      <c r="A2177" s="11"/>
      <c r="B2177" s="10">
        <v>45470</v>
      </c>
      <c r="C2177" s="2">
        <v>0.48</v>
      </c>
      <c r="D2177" s="2">
        <v>0.48</v>
      </c>
      <c r="E2177" s="2">
        <v>21481</v>
      </c>
      <c r="F2177" s="2">
        <v>0.47099999999999997</v>
      </c>
      <c r="G2177" s="2">
        <v>10117.550999999999</v>
      </c>
      <c r="H2177" s="15">
        <f t="shared" si="33"/>
        <v>-2.0408163265306142E-2</v>
      </c>
    </row>
    <row r="2178" spans="1:8" ht="13.5" x14ac:dyDescent="0.25">
      <c r="A2178" s="11"/>
      <c r="B2178" s="10">
        <v>45471</v>
      </c>
      <c r="C2178" s="2">
        <v>0.48</v>
      </c>
      <c r="D2178" s="2">
        <v>0.48</v>
      </c>
      <c r="E2178" s="2">
        <v>15697</v>
      </c>
      <c r="F2178" s="2">
        <v>0.47299999999999998</v>
      </c>
      <c r="G2178" s="2">
        <v>7424.6809999999996</v>
      </c>
      <c r="H2178" s="15">
        <f t="shared" si="33"/>
        <v>0</v>
      </c>
    </row>
    <row r="2179" spans="1:8" ht="13.5" x14ac:dyDescent="0.25">
      <c r="A2179" s="11"/>
      <c r="B2179" s="10">
        <v>45474</v>
      </c>
      <c r="C2179" s="2">
        <v>0.48</v>
      </c>
      <c r="D2179" s="2">
        <v>0.48</v>
      </c>
      <c r="E2179" s="2">
        <v>20727</v>
      </c>
      <c r="F2179" s="2">
        <v>0.47</v>
      </c>
      <c r="G2179" s="2">
        <v>9741.69</v>
      </c>
      <c r="H2179" s="15">
        <f t="shared" si="33"/>
        <v>0</v>
      </c>
    </row>
    <row r="2180" spans="1:8" ht="13.5" x14ac:dyDescent="0.25">
      <c r="A2180" s="11"/>
      <c r="B2180" s="10">
        <v>45475</v>
      </c>
      <c r="C2180" s="2">
        <v>0.47</v>
      </c>
      <c r="D2180" s="2">
        <v>0.47</v>
      </c>
      <c r="E2180" s="2">
        <v>11156</v>
      </c>
      <c r="F2180" s="2">
        <v>0.47099999999999997</v>
      </c>
      <c r="G2180" s="2">
        <v>5254.4759999999997</v>
      </c>
      <c r="H2180" s="15">
        <f t="shared" si="33"/>
        <v>-2.0833333333333353E-2</v>
      </c>
    </row>
    <row r="2181" spans="1:8" ht="13.5" x14ac:dyDescent="0.25">
      <c r="A2181" s="11"/>
      <c r="B2181" s="10">
        <v>45476</v>
      </c>
      <c r="C2181" s="2">
        <v>0.47</v>
      </c>
      <c r="D2181" s="2">
        <v>0.47</v>
      </c>
      <c r="E2181" s="2">
        <v>9184</v>
      </c>
      <c r="F2181" s="2">
        <v>0.47099999999999997</v>
      </c>
      <c r="G2181" s="2">
        <v>4325.6639999999998</v>
      </c>
      <c r="H2181" s="15">
        <f t="shared" si="33"/>
        <v>0</v>
      </c>
    </row>
    <row r="2182" spans="1:8" ht="13.5" x14ac:dyDescent="0.25">
      <c r="A2182" s="11"/>
      <c r="B2182" s="10">
        <v>45477</v>
      </c>
      <c r="C2182" s="2">
        <v>0.47</v>
      </c>
      <c r="D2182" s="2">
        <v>0.47</v>
      </c>
      <c r="E2182" s="2">
        <v>18378</v>
      </c>
      <c r="F2182" s="2">
        <v>0.47</v>
      </c>
      <c r="G2182" s="2">
        <v>8637.66</v>
      </c>
      <c r="H2182" s="15">
        <f t="shared" si="33"/>
        <v>0</v>
      </c>
    </row>
    <row r="2183" spans="1:8" ht="13.5" x14ac:dyDescent="0.25">
      <c r="A2183" s="11"/>
      <c r="B2183" s="10">
        <v>45478</v>
      </c>
      <c r="C2183" s="2">
        <v>0.47</v>
      </c>
      <c r="D2183" s="2">
        <v>0.47</v>
      </c>
      <c r="E2183" s="2">
        <v>18947</v>
      </c>
      <c r="F2183" s="2">
        <v>0.46300000000000002</v>
      </c>
      <c r="G2183" s="2">
        <v>8772.4609999999993</v>
      </c>
      <c r="H2183" s="15">
        <f t="shared" ref="H2183:H2246" si="34">(D2183-D2182)/D2182</f>
        <v>0</v>
      </c>
    </row>
    <row r="2184" spans="1:8" ht="13.5" x14ac:dyDescent="0.25">
      <c r="A2184" s="11"/>
      <c r="B2184" s="10">
        <v>45481</v>
      </c>
      <c r="C2184" s="2">
        <v>0.47</v>
      </c>
      <c r="D2184" s="2">
        <v>0.47</v>
      </c>
      <c r="E2184" s="2">
        <v>9164</v>
      </c>
      <c r="F2184" s="2">
        <v>0.46899999999999997</v>
      </c>
      <c r="G2184" s="2">
        <v>4297.9160000000002</v>
      </c>
      <c r="H2184" s="15">
        <f t="shared" si="34"/>
        <v>0</v>
      </c>
    </row>
    <row r="2185" spans="1:8" ht="13.5" x14ac:dyDescent="0.25">
      <c r="A2185" s="11"/>
      <c r="B2185" s="10">
        <v>45482</v>
      </c>
      <c r="C2185" s="2">
        <v>0.47</v>
      </c>
      <c r="D2185" s="2">
        <v>0.47</v>
      </c>
      <c r="E2185" s="2">
        <v>8321</v>
      </c>
      <c r="F2185" s="2">
        <v>0.47</v>
      </c>
      <c r="G2185" s="2">
        <v>3910.87</v>
      </c>
      <c r="H2185" s="15">
        <f t="shared" si="34"/>
        <v>0</v>
      </c>
    </row>
    <row r="2186" spans="1:8" ht="13.5" x14ac:dyDescent="0.25">
      <c r="A2186" s="11"/>
      <c r="B2186" s="10">
        <v>45483</v>
      </c>
      <c r="C2186" s="2">
        <v>0.48</v>
      </c>
      <c r="D2186" s="2">
        <v>0.48</v>
      </c>
      <c r="E2186" s="2">
        <v>15969</v>
      </c>
      <c r="F2186" s="2">
        <v>0.46600000000000003</v>
      </c>
      <c r="G2186" s="2">
        <v>7441.5540000000001</v>
      </c>
      <c r="H2186" s="15">
        <f t="shared" si="34"/>
        <v>2.1276595744680871E-2</v>
      </c>
    </row>
    <row r="2187" spans="1:8" ht="13.5" x14ac:dyDescent="0.25">
      <c r="A2187" s="11"/>
      <c r="B2187" s="10">
        <v>45484</v>
      </c>
      <c r="C2187" s="2">
        <v>0.47</v>
      </c>
      <c r="D2187" s="2">
        <v>0.47</v>
      </c>
      <c r="E2187" s="2">
        <v>14238</v>
      </c>
      <c r="F2187" s="2">
        <v>0.46899999999999997</v>
      </c>
      <c r="G2187" s="2">
        <v>6677.6220000000003</v>
      </c>
      <c r="H2187" s="15">
        <f t="shared" si="34"/>
        <v>-2.0833333333333353E-2</v>
      </c>
    </row>
    <row r="2188" spans="1:8" ht="13.5" x14ac:dyDescent="0.25">
      <c r="A2188" s="11"/>
      <c r="B2188" s="10">
        <v>45485</v>
      </c>
      <c r="C2188" s="2">
        <v>0.47</v>
      </c>
      <c r="D2188" s="2">
        <v>0.47</v>
      </c>
      <c r="E2188" s="2">
        <v>2619</v>
      </c>
      <c r="F2188" s="2">
        <v>0.47</v>
      </c>
      <c r="G2188" s="2">
        <v>1230.93</v>
      </c>
      <c r="H2188" s="15">
        <f t="shared" si="34"/>
        <v>0</v>
      </c>
    </row>
    <row r="2189" spans="1:8" ht="13.5" x14ac:dyDescent="0.25">
      <c r="A2189" s="11"/>
      <c r="B2189" s="10">
        <v>45488</v>
      </c>
      <c r="C2189" s="2">
        <v>0.47</v>
      </c>
      <c r="D2189" s="2">
        <v>0.47</v>
      </c>
      <c r="E2189" s="2">
        <v>15385</v>
      </c>
      <c r="F2189" s="2">
        <v>0.46</v>
      </c>
      <c r="G2189" s="2">
        <v>7077.1</v>
      </c>
      <c r="H2189" s="15">
        <f t="shared" si="34"/>
        <v>0</v>
      </c>
    </row>
    <row r="2190" spans="1:8" ht="13.5" x14ac:dyDescent="0.25">
      <c r="A2190" s="11"/>
      <c r="B2190" s="10">
        <v>45489</v>
      </c>
      <c r="C2190" s="2">
        <v>0.47</v>
      </c>
      <c r="D2190" s="2">
        <v>0.47</v>
      </c>
      <c r="E2190" s="2">
        <v>24463</v>
      </c>
      <c r="F2190" s="2">
        <v>0.46</v>
      </c>
      <c r="G2190" s="2">
        <v>11252.98</v>
      </c>
      <c r="H2190" s="15">
        <f t="shared" si="34"/>
        <v>0</v>
      </c>
    </row>
    <row r="2191" spans="1:8" ht="13.5" x14ac:dyDescent="0.25">
      <c r="A2191" s="11"/>
      <c r="B2191" s="10">
        <v>45490</v>
      </c>
      <c r="C2191" s="2">
        <v>0.47</v>
      </c>
      <c r="D2191" s="2">
        <v>0.47</v>
      </c>
      <c r="E2191" s="2">
        <v>17658</v>
      </c>
      <c r="F2191" s="2">
        <v>0.46100000000000002</v>
      </c>
      <c r="G2191" s="2">
        <v>8140.3379999999997</v>
      </c>
      <c r="H2191" s="15">
        <f t="shared" si="34"/>
        <v>0</v>
      </c>
    </row>
    <row r="2192" spans="1:8" ht="13.5" x14ac:dyDescent="0.25">
      <c r="A2192" s="11"/>
      <c r="B2192" s="10">
        <v>45491</v>
      </c>
      <c r="C2192" s="2">
        <v>0.46</v>
      </c>
      <c r="D2192" s="2">
        <v>0.46</v>
      </c>
      <c r="E2192" s="2">
        <v>20921</v>
      </c>
      <c r="F2192" s="2">
        <v>0.46</v>
      </c>
      <c r="G2192" s="2">
        <v>9623.66</v>
      </c>
      <c r="H2192" s="15">
        <f t="shared" si="34"/>
        <v>-2.1276595744680753E-2</v>
      </c>
    </row>
    <row r="2193" spans="1:8" ht="13.5" x14ac:dyDescent="0.25">
      <c r="A2193" s="11"/>
      <c r="B2193" s="10">
        <v>45492</v>
      </c>
      <c r="C2193" s="2">
        <v>0.47</v>
      </c>
      <c r="D2193" s="2">
        <v>0.47</v>
      </c>
      <c r="E2193" s="2">
        <v>40974</v>
      </c>
      <c r="F2193" s="2">
        <v>0.46</v>
      </c>
      <c r="G2193" s="2">
        <v>18848.04</v>
      </c>
      <c r="H2193" s="15">
        <f t="shared" si="34"/>
        <v>2.1739130434782507E-2</v>
      </c>
    </row>
    <row r="2194" spans="1:8" ht="13.5" x14ac:dyDescent="0.25">
      <c r="A2194" s="11"/>
      <c r="B2194" s="10">
        <v>45495</v>
      </c>
      <c r="C2194" s="2">
        <v>0.47</v>
      </c>
      <c r="D2194" s="2">
        <v>0.47</v>
      </c>
      <c r="E2194" s="2">
        <v>6165</v>
      </c>
      <c r="F2194" s="2">
        <v>0.46800000000000003</v>
      </c>
      <c r="G2194" s="2">
        <v>2885.22</v>
      </c>
      <c r="H2194" s="15">
        <f t="shared" si="34"/>
        <v>0</v>
      </c>
    </row>
    <row r="2195" spans="1:8" ht="13.5" x14ac:dyDescent="0.25">
      <c r="A2195" s="11"/>
      <c r="B2195" s="10">
        <v>45496</v>
      </c>
      <c r="C2195" s="2">
        <v>0.48</v>
      </c>
      <c r="D2195" s="2">
        <v>0.48</v>
      </c>
      <c r="E2195" s="2">
        <v>111687</v>
      </c>
      <c r="F2195" s="2">
        <v>0.46500000000000002</v>
      </c>
      <c r="G2195" s="2">
        <v>51934.455000000002</v>
      </c>
      <c r="H2195" s="15">
        <f t="shared" si="34"/>
        <v>2.1276595744680871E-2</v>
      </c>
    </row>
    <row r="2196" spans="1:8" ht="13.5" x14ac:dyDescent="0.25">
      <c r="A2196" s="11"/>
      <c r="B2196" s="10">
        <v>45497</v>
      </c>
      <c r="C2196" s="2">
        <v>0.47</v>
      </c>
      <c r="D2196" s="2">
        <v>0.47</v>
      </c>
      <c r="E2196" s="2">
        <v>41910</v>
      </c>
      <c r="F2196" s="2">
        <v>0.46300000000000002</v>
      </c>
      <c r="G2196" s="2">
        <v>19404.330000000002</v>
      </c>
      <c r="H2196" s="15">
        <f t="shared" si="34"/>
        <v>-2.0833333333333353E-2</v>
      </c>
    </row>
    <row r="2197" spans="1:8" ht="13.5" x14ac:dyDescent="0.25">
      <c r="A2197" s="11"/>
      <c r="B2197" s="10">
        <v>45499</v>
      </c>
      <c r="C2197" s="2">
        <v>0.47</v>
      </c>
      <c r="D2197" s="2">
        <v>0.47</v>
      </c>
      <c r="E2197" s="2">
        <v>24037</v>
      </c>
      <c r="F2197" s="2">
        <v>0.46</v>
      </c>
      <c r="G2197" s="2">
        <v>11057.02</v>
      </c>
      <c r="H2197" s="15">
        <f t="shared" si="34"/>
        <v>0</v>
      </c>
    </row>
    <row r="2198" spans="1:8" ht="13.5" x14ac:dyDescent="0.25">
      <c r="A2198" s="11"/>
      <c r="B2198" s="10">
        <v>45502</v>
      </c>
      <c r="C2198" s="2">
        <v>0.47</v>
      </c>
      <c r="D2198" s="2">
        <v>0.47</v>
      </c>
      <c r="E2198" s="2">
        <v>9297</v>
      </c>
      <c r="F2198" s="2">
        <v>0.46</v>
      </c>
      <c r="G2198" s="2">
        <v>4276.62</v>
      </c>
      <c r="H2198" s="15">
        <f t="shared" si="34"/>
        <v>0</v>
      </c>
    </row>
    <row r="2199" spans="1:8" ht="13.5" x14ac:dyDescent="0.25">
      <c r="A2199" s="11"/>
      <c r="B2199" s="10">
        <v>45503</v>
      </c>
      <c r="C2199" s="2">
        <v>0.47</v>
      </c>
      <c r="D2199" s="2">
        <v>0.47</v>
      </c>
      <c r="E2199" s="2">
        <v>63385</v>
      </c>
      <c r="F2199" s="2">
        <v>0.45800000000000002</v>
      </c>
      <c r="G2199" s="2">
        <v>29030.33</v>
      </c>
      <c r="H2199" s="15">
        <f t="shared" si="34"/>
        <v>0</v>
      </c>
    </row>
    <row r="2200" spans="1:8" ht="13.5" x14ac:dyDescent="0.25">
      <c r="A2200" s="11"/>
      <c r="B2200" s="10">
        <v>45504</v>
      </c>
      <c r="C2200" s="2">
        <v>0.47</v>
      </c>
      <c r="D2200" s="2">
        <v>0.47</v>
      </c>
      <c r="E2200" s="2">
        <v>107137</v>
      </c>
      <c r="F2200" s="2">
        <v>0.45900000000000002</v>
      </c>
      <c r="G2200" s="2">
        <v>49175.883000000002</v>
      </c>
      <c r="H2200" s="15">
        <f t="shared" si="34"/>
        <v>0</v>
      </c>
    </row>
    <row r="2201" spans="1:8" ht="13.5" x14ac:dyDescent="0.25">
      <c r="A2201" s="11"/>
      <c r="B2201" s="10">
        <v>45505</v>
      </c>
      <c r="C2201" s="2">
        <v>0.48</v>
      </c>
      <c r="D2201" s="2">
        <v>0.48</v>
      </c>
      <c r="E2201" s="2">
        <v>60027</v>
      </c>
      <c r="F2201" s="2">
        <v>0.47</v>
      </c>
      <c r="G2201" s="2">
        <v>28212.69</v>
      </c>
      <c r="H2201" s="15">
        <f t="shared" si="34"/>
        <v>2.1276595744680871E-2</v>
      </c>
    </row>
    <row r="2202" spans="1:8" ht="13.5" x14ac:dyDescent="0.25">
      <c r="A2202" s="11"/>
      <c r="B2202" s="10">
        <v>45506</v>
      </c>
      <c r="C2202" s="2">
        <v>0.48</v>
      </c>
      <c r="D2202" s="2">
        <v>0.48</v>
      </c>
      <c r="E2202" s="2">
        <v>67520</v>
      </c>
      <c r="F2202" s="2">
        <v>0.47199999999999998</v>
      </c>
      <c r="G2202" s="2">
        <v>31869.439999999999</v>
      </c>
      <c r="H2202" s="15">
        <f t="shared" si="34"/>
        <v>0</v>
      </c>
    </row>
    <row r="2203" spans="1:8" ht="13.5" x14ac:dyDescent="0.25">
      <c r="A2203" s="11"/>
      <c r="B2203" s="10">
        <v>45509</v>
      </c>
      <c r="C2203" s="2">
        <v>0.5</v>
      </c>
      <c r="D2203" s="2">
        <v>0.5</v>
      </c>
      <c r="E2203" s="2">
        <v>105975</v>
      </c>
      <c r="F2203" s="2">
        <v>0.49099999999999999</v>
      </c>
      <c r="G2203" s="2">
        <v>52033.724999999999</v>
      </c>
      <c r="H2203" s="15">
        <f t="shared" si="34"/>
        <v>4.1666666666666706E-2</v>
      </c>
    </row>
    <row r="2204" spans="1:8" ht="13.5" x14ac:dyDescent="0.25">
      <c r="A2204" s="11"/>
      <c r="B2204" s="10">
        <v>45510</v>
      </c>
      <c r="C2204" s="2">
        <v>0.52</v>
      </c>
      <c r="D2204" s="2">
        <v>0.52</v>
      </c>
      <c r="E2204" s="2">
        <v>109496</v>
      </c>
      <c r="F2204" s="2">
        <v>0.51200000000000001</v>
      </c>
      <c r="G2204" s="2">
        <v>56061.951999999997</v>
      </c>
      <c r="H2204" s="15">
        <f t="shared" si="34"/>
        <v>4.0000000000000036E-2</v>
      </c>
    </row>
    <row r="2205" spans="1:8" ht="13.5" x14ac:dyDescent="0.25">
      <c r="A2205" s="11"/>
      <c r="B2205" s="10">
        <v>45511</v>
      </c>
      <c r="C2205" s="2">
        <v>0.5</v>
      </c>
      <c r="D2205" s="2">
        <v>0.5</v>
      </c>
      <c r="E2205" s="2">
        <v>63872</v>
      </c>
      <c r="F2205" s="2">
        <v>0.504</v>
      </c>
      <c r="G2205" s="2">
        <v>32191.488000000001</v>
      </c>
      <c r="H2205" s="15">
        <f t="shared" si="34"/>
        <v>-3.8461538461538491E-2</v>
      </c>
    </row>
    <row r="2206" spans="1:8" ht="13.5" x14ac:dyDescent="0.25">
      <c r="A2206" s="11"/>
      <c r="B2206" s="10">
        <v>45512</v>
      </c>
      <c r="C2206" s="2">
        <v>0.5</v>
      </c>
      <c r="D2206" s="2">
        <v>0.5</v>
      </c>
      <c r="E2206" s="2">
        <v>76867</v>
      </c>
      <c r="F2206" s="2">
        <v>0.49</v>
      </c>
      <c r="G2206" s="2">
        <v>37664.83</v>
      </c>
      <c r="H2206" s="15">
        <f t="shared" si="34"/>
        <v>0</v>
      </c>
    </row>
    <row r="2207" spans="1:8" ht="13.5" x14ac:dyDescent="0.25">
      <c r="A2207" s="11"/>
      <c r="B2207" s="10">
        <v>45513</v>
      </c>
      <c r="C2207" s="2">
        <v>0.49</v>
      </c>
      <c r="D2207" s="2">
        <v>0.49</v>
      </c>
      <c r="E2207" s="2">
        <v>76867</v>
      </c>
      <c r="F2207" s="2">
        <v>0.48199999999999998</v>
      </c>
      <c r="G2207" s="2">
        <v>37049.894</v>
      </c>
      <c r="H2207" s="15">
        <f t="shared" si="34"/>
        <v>-2.0000000000000018E-2</v>
      </c>
    </row>
    <row r="2208" spans="1:8" ht="13.5" x14ac:dyDescent="0.25">
      <c r="A2208" s="11"/>
      <c r="B2208" s="10">
        <v>45516</v>
      </c>
      <c r="C2208" s="2">
        <v>0.49</v>
      </c>
      <c r="D2208" s="2">
        <v>0.49</v>
      </c>
      <c r="E2208" s="2">
        <v>48855</v>
      </c>
      <c r="F2208" s="2">
        <v>0.48</v>
      </c>
      <c r="G2208" s="2">
        <v>23450.400000000001</v>
      </c>
      <c r="H2208" s="15">
        <f t="shared" si="34"/>
        <v>0</v>
      </c>
    </row>
    <row r="2209" spans="1:8" ht="13.5" x14ac:dyDescent="0.25">
      <c r="A2209" s="11"/>
      <c r="B2209" s="10">
        <v>45518</v>
      </c>
      <c r="C2209" s="2">
        <v>0.49</v>
      </c>
      <c r="D2209" s="2">
        <v>0.49</v>
      </c>
      <c r="E2209" s="2">
        <v>48041</v>
      </c>
      <c r="F2209" s="2">
        <v>0.48099999999999998</v>
      </c>
      <c r="G2209" s="2">
        <v>23107.721000000001</v>
      </c>
      <c r="H2209" s="15">
        <f t="shared" si="34"/>
        <v>0</v>
      </c>
    </row>
    <row r="2210" spans="1:8" ht="13.5" x14ac:dyDescent="0.25">
      <c r="A2210" s="11"/>
      <c r="B2210" s="10">
        <v>45519</v>
      </c>
      <c r="C2210" s="2">
        <v>0.49</v>
      </c>
      <c r="D2210" s="2">
        <v>0.49</v>
      </c>
      <c r="E2210" s="2">
        <v>2668</v>
      </c>
      <c r="F2210" s="2">
        <v>0.48399999999999999</v>
      </c>
      <c r="G2210" s="2">
        <v>1291.3119999999999</v>
      </c>
      <c r="H2210" s="15">
        <f t="shared" si="34"/>
        <v>0</v>
      </c>
    </row>
    <row r="2211" spans="1:8" ht="13.5" x14ac:dyDescent="0.25">
      <c r="A2211" s="11"/>
      <c r="B2211" s="10">
        <v>45520</v>
      </c>
      <c r="C2211" s="2">
        <v>0.49</v>
      </c>
      <c r="D2211" s="2">
        <v>0.49</v>
      </c>
      <c r="E2211" s="2">
        <v>7834</v>
      </c>
      <c r="F2211" s="2">
        <v>0.48099999999999998</v>
      </c>
      <c r="G2211" s="2">
        <v>3768.154</v>
      </c>
      <c r="H2211" s="15">
        <f t="shared" si="34"/>
        <v>0</v>
      </c>
    </row>
    <row r="2212" spans="1:8" ht="13.5" x14ac:dyDescent="0.25">
      <c r="A2212" s="11"/>
      <c r="B2212" s="10">
        <v>45523</v>
      </c>
      <c r="C2212" s="2">
        <v>0.49</v>
      </c>
      <c r="D2212" s="2">
        <v>0.49</v>
      </c>
      <c r="E2212" s="2">
        <v>14150</v>
      </c>
      <c r="F2212" s="2">
        <v>0.48</v>
      </c>
      <c r="G2212" s="2">
        <v>6792</v>
      </c>
      <c r="H2212" s="15">
        <f t="shared" si="34"/>
        <v>0</v>
      </c>
    </row>
    <row r="2213" spans="1:8" ht="13.5" x14ac:dyDescent="0.25">
      <c r="A2213" s="11"/>
      <c r="B2213" s="10">
        <v>45524</v>
      </c>
      <c r="C2213" s="2">
        <v>0.49</v>
      </c>
      <c r="D2213" s="2">
        <v>0.49</v>
      </c>
      <c r="E2213" s="2">
        <v>8113</v>
      </c>
      <c r="F2213" s="2">
        <v>0.48</v>
      </c>
      <c r="G2213" s="2">
        <v>3894.24</v>
      </c>
      <c r="H2213" s="15">
        <f t="shared" si="34"/>
        <v>0</v>
      </c>
    </row>
    <row r="2214" spans="1:8" ht="13.5" x14ac:dyDescent="0.25">
      <c r="A2214" s="11"/>
      <c r="B2214" s="10">
        <v>45525</v>
      </c>
      <c r="C2214" s="2">
        <v>0.49</v>
      </c>
      <c r="D2214" s="2">
        <v>0.49</v>
      </c>
      <c r="E2214" s="2">
        <v>27801</v>
      </c>
      <c r="F2214" s="2">
        <v>0.47499999999999998</v>
      </c>
      <c r="G2214" s="2">
        <v>13205.475</v>
      </c>
      <c r="H2214" s="15">
        <f t="shared" si="34"/>
        <v>0</v>
      </c>
    </row>
    <row r="2215" spans="1:8" ht="13.5" x14ac:dyDescent="0.25">
      <c r="A2215" s="11"/>
      <c r="B2215" s="10">
        <v>45526</v>
      </c>
      <c r="C2215" s="2">
        <v>0.47</v>
      </c>
      <c r="D2215" s="2">
        <v>0.47</v>
      </c>
      <c r="E2215" s="2">
        <v>103037</v>
      </c>
      <c r="F2215" s="2">
        <v>0.47</v>
      </c>
      <c r="G2215" s="2">
        <v>48427.39</v>
      </c>
      <c r="H2215" s="15">
        <f t="shared" si="34"/>
        <v>-4.0816326530612283E-2</v>
      </c>
    </row>
    <row r="2216" spans="1:8" ht="13.5" x14ac:dyDescent="0.25">
      <c r="A2216" s="11"/>
      <c r="B2216" s="10">
        <v>45527</v>
      </c>
      <c r="C2216" s="2">
        <v>0.48</v>
      </c>
      <c r="D2216" s="2">
        <v>0.48</v>
      </c>
      <c r="E2216" s="2">
        <v>4749</v>
      </c>
      <c r="F2216" s="2">
        <v>0.47099999999999997</v>
      </c>
      <c r="G2216" s="2">
        <v>2236.779</v>
      </c>
      <c r="H2216" s="15">
        <f t="shared" si="34"/>
        <v>2.1276595744680871E-2</v>
      </c>
    </row>
    <row r="2217" spans="1:8" ht="13.5" x14ac:dyDescent="0.25">
      <c r="A2217" s="11"/>
      <c r="B2217" s="10">
        <v>45530</v>
      </c>
      <c r="C2217" s="2">
        <v>0.48</v>
      </c>
      <c r="D2217" s="2">
        <v>0.48</v>
      </c>
      <c r="E2217" s="2">
        <v>40155</v>
      </c>
      <c r="F2217" s="2">
        <v>0.47</v>
      </c>
      <c r="G2217" s="2">
        <v>18872.849999999999</v>
      </c>
      <c r="H2217" s="15">
        <f t="shared" si="34"/>
        <v>0</v>
      </c>
    </row>
    <row r="2218" spans="1:8" ht="13.5" x14ac:dyDescent="0.25">
      <c r="A2218" s="11"/>
      <c r="B2218" s="10">
        <v>45531</v>
      </c>
      <c r="C2218" s="2">
        <v>0.47</v>
      </c>
      <c r="D2218" s="2">
        <v>0.47</v>
      </c>
      <c r="E2218" s="2">
        <v>9953</v>
      </c>
      <c r="F2218" s="2">
        <v>0.47</v>
      </c>
      <c r="G2218" s="2">
        <v>4677.91</v>
      </c>
      <c r="H2218" s="15">
        <f t="shared" si="34"/>
        <v>-2.0833333333333353E-2</v>
      </c>
    </row>
    <row r="2219" spans="1:8" ht="13.5" x14ac:dyDescent="0.25">
      <c r="A2219" s="11"/>
      <c r="B2219" s="10">
        <v>45532</v>
      </c>
      <c r="C2219" s="2">
        <v>0.47</v>
      </c>
      <c r="D2219" s="2">
        <v>0.47</v>
      </c>
      <c r="E2219" s="2">
        <v>15290</v>
      </c>
      <c r="F2219" s="2">
        <v>0.46300000000000002</v>
      </c>
      <c r="G2219" s="2">
        <v>7079.27</v>
      </c>
      <c r="H2219" s="15">
        <f t="shared" si="34"/>
        <v>0</v>
      </c>
    </row>
    <row r="2220" spans="1:8" ht="13.5" x14ac:dyDescent="0.25">
      <c r="A2220" s="11"/>
      <c r="B2220" s="10">
        <v>45533</v>
      </c>
      <c r="C2220" s="2">
        <v>0.47</v>
      </c>
      <c r="D2220" s="2">
        <v>0.47</v>
      </c>
      <c r="E2220" s="2">
        <v>20376</v>
      </c>
      <c r="F2220" s="2">
        <v>0.46400000000000002</v>
      </c>
      <c r="G2220" s="2">
        <v>9454.4639999999999</v>
      </c>
      <c r="H2220" s="15">
        <f t="shared" si="34"/>
        <v>0</v>
      </c>
    </row>
    <row r="2221" spans="1:8" ht="13.5" x14ac:dyDescent="0.25">
      <c r="A2221" s="11"/>
      <c r="B2221" s="10">
        <v>45534</v>
      </c>
      <c r="C2221" s="2">
        <v>0.48</v>
      </c>
      <c r="D2221" s="2">
        <v>0.48</v>
      </c>
      <c r="E2221" s="2">
        <v>6749</v>
      </c>
      <c r="F2221" s="2">
        <v>0.47</v>
      </c>
      <c r="G2221" s="2">
        <v>3172.03</v>
      </c>
      <c r="H2221" s="15">
        <f t="shared" si="34"/>
        <v>2.1276595744680871E-2</v>
      </c>
    </row>
    <row r="2222" spans="1:8" ht="13.5" x14ac:dyDescent="0.25">
      <c r="A2222" s="11"/>
      <c r="B2222" s="10">
        <v>45537</v>
      </c>
      <c r="C2222" s="2">
        <v>0.48</v>
      </c>
      <c r="D2222" s="2">
        <v>0.48</v>
      </c>
      <c r="E2222" s="2">
        <v>211</v>
      </c>
      <c r="F2222" s="2">
        <v>0.47099999999999997</v>
      </c>
      <c r="G2222" s="2">
        <v>99.381</v>
      </c>
      <c r="H2222" s="15">
        <f t="shared" si="34"/>
        <v>0</v>
      </c>
    </row>
    <row r="2223" spans="1:8" ht="13.5" x14ac:dyDescent="0.25">
      <c r="A2223" s="11"/>
      <c r="B2223" s="10">
        <v>45538</v>
      </c>
      <c r="C2223" s="2">
        <v>0.47</v>
      </c>
      <c r="D2223" s="2">
        <v>0.47</v>
      </c>
      <c r="E2223" s="2">
        <v>3206</v>
      </c>
      <c r="F2223" s="2">
        <v>0.47</v>
      </c>
      <c r="G2223" s="2">
        <v>1506.82</v>
      </c>
      <c r="H2223" s="15">
        <f t="shared" si="34"/>
        <v>-2.0833333333333353E-2</v>
      </c>
    </row>
    <row r="2224" spans="1:8" ht="13.5" x14ac:dyDescent="0.25">
      <c r="A2224" s="11"/>
      <c r="B2224" s="10">
        <v>45539</v>
      </c>
      <c r="C2224" s="2">
        <v>0.48</v>
      </c>
      <c r="D2224" s="2">
        <v>0.48</v>
      </c>
      <c r="E2224" s="2">
        <v>5666</v>
      </c>
      <c r="F2224" s="2">
        <v>0.47</v>
      </c>
      <c r="G2224" s="2">
        <v>2663.02</v>
      </c>
      <c r="H2224" s="15">
        <f t="shared" si="34"/>
        <v>2.1276595744680871E-2</v>
      </c>
    </row>
    <row r="2225" spans="1:8" ht="13.5" x14ac:dyDescent="0.25">
      <c r="A2225" s="11"/>
      <c r="B2225" s="10">
        <v>45540</v>
      </c>
      <c r="C2225" s="2">
        <v>0.46</v>
      </c>
      <c r="D2225" s="2">
        <v>0.46</v>
      </c>
      <c r="E2225" s="2">
        <v>5371</v>
      </c>
      <c r="F2225" s="2">
        <v>0.47</v>
      </c>
      <c r="G2225" s="2">
        <v>2524.37</v>
      </c>
      <c r="H2225" s="15">
        <f t="shared" si="34"/>
        <v>-4.1666666666666588E-2</v>
      </c>
    </row>
    <row r="2226" spans="1:8" ht="13.5" x14ac:dyDescent="0.25">
      <c r="A2226" s="11"/>
      <c r="B2226" s="10">
        <v>45541</v>
      </c>
      <c r="C2226" s="2">
        <v>0.47</v>
      </c>
      <c r="D2226" s="2">
        <v>0.47</v>
      </c>
      <c r="E2226" s="2">
        <v>17764</v>
      </c>
      <c r="F2226" s="2">
        <v>0.46899999999999997</v>
      </c>
      <c r="G2226" s="2">
        <v>8331.3160000000007</v>
      </c>
      <c r="H2226" s="15">
        <f t="shared" si="34"/>
        <v>2.1739130434782507E-2</v>
      </c>
    </row>
    <row r="2227" spans="1:8" ht="13.5" x14ac:dyDescent="0.25">
      <c r="A2227" s="11"/>
      <c r="B2227" s="10">
        <v>45544</v>
      </c>
      <c r="C2227" s="2">
        <v>0.47</v>
      </c>
      <c r="D2227" s="2">
        <v>0.47</v>
      </c>
      <c r="E2227" s="2">
        <v>10229</v>
      </c>
      <c r="F2227" s="2">
        <v>0.47099999999999997</v>
      </c>
      <c r="G2227" s="2">
        <v>4817.8590000000004</v>
      </c>
      <c r="H2227" s="15">
        <f t="shared" si="34"/>
        <v>0</v>
      </c>
    </row>
    <row r="2228" spans="1:8" ht="13.5" x14ac:dyDescent="0.25">
      <c r="A2228" s="11"/>
      <c r="B2228" s="10">
        <v>45545</v>
      </c>
      <c r="C2228" s="2">
        <v>0.48</v>
      </c>
      <c r="D2228" s="2">
        <v>0.48</v>
      </c>
      <c r="E2228" s="2">
        <v>16574</v>
      </c>
      <c r="F2228" s="2">
        <v>0.47</v>
      </c>
      <c r="G2228" s="2">
        <v>7789.78</v>
      </c>
      <c r="H2228" s="15">
        <f t="shared" si="34"/>
        <v>2.1276595744680871E-2</v>
      </c>
    </row>
    <row r="2229" spans="1:8" ht="13.5" x14ac:dyDescent="0.25">
      <c r="A2229" s="11"/>
      <c r="B2229" s="10">
        <v>45546</v>
      </c>
      <c r="C2229" s="2">
        <v>0.48</v>
      </c>
      <c r="D2229" s="2">
        <v>0.48</v>
      </c>
      <c r="E2229" s="2">
        <v>10003</v>
      </c>
      <c r="F2229" s="2">
        <v>0.47</v>
      </c>
      <c r="G2229" s="2">
        <v>4701.41</v>
      </c>
      <c r="H2229" s="15">
        <f t="shared" si="34"/>
        <v>0</v>
      </c>
    </row>
    <row r="2230" spans="1:8" ht="13.5" x14ac:dyDescent="0.25">
      <c r="A2230" s="11"/>
      <c r="B2230" s="10">
        <v>45547</v>
      </c>
      <c r="C2230" s="2">
        <v>0.48</v>
      </c>
      <c r="D2230" s="2">
        <v>0.48</v>
      </c>
      <c r="E2230" s="2">
        <v>1179</v>
      </c>
      <c r="F2230" s="2">
        <v>0.47099999999999997</v>
      </c>
      <c r="G2230" s="2">
        <v>555.30899999999997</v>
      </c>
      <c r="H2230" s="15">
        <f t="shared" si="34"/>
        <v>0</v>
      </c>
    </row>
    <row r="2231" spans="1:8" ht="13.5" x14ac:dyDescent="0.25">
      <c r="A2231" s="11"/>
      <c r="B2231" s="10">
        <v>45548</v>
      </c>
      <c r="C2231" s="2">
        <v>0.48</v>
      </c>
      <c r="D2231" s="2">
        <v>0.48</v>
      </c>
      <c r="E2231" s="2">
        <v>0</v>
      </c>
      <c r="F2231" s="2">
        <v>0</v>
      </c>
      <c r="G2231" s="2">
        <v>0</v>
      </c>
      <c r="H2231" s="15">
        <f t="shared" si="34"/>
        <v>0</v>
      </c>
    </row>
    <row r="2232" spans="1:8" ht="13.5" x14ac:dyDescent="0.25">
      <c r="A2232" s="11"/>
      <c r="B2232" s="10">
        <v>45551</v>
      </c>
      <c r="C2232" s="2">
        <v>0.47</v>
      </c>
      <c r="D2232" s="2">
        <v>0.47</v>
      </c>
      <c r="E2232" s="2">
        <v>6430</v>
      </c>
      <c r="F2232" s="2">
        <v>0.46899999999999997</v>
      </c>
      <c r="G2232" s="2">
        <v>3015.67</v>
      </c>
      <c r="H2232" s="15">
        <f t="shared" si="34"/>
        <v>-2.0833333333333353E-2</v>
      </c>
    </row>
    <row r="2233" spans="1:8" ht="13.5" x14ac:dyDescent="0.25">
      <c r="A2233" s="11"/>
      <c r="B2233" s="10">
        <v>45552</v>
      </c>
      <c r="C2233" s="2">
        <v>0.47</v>
      </c>
      <c r="D2233" s="2">
        <v>0.47</v>
      </c>
      <c r="E2233" s="2">
        <v>6680</v>
      </c>
      <c r="F2233" s="2">
        <v>0.47</v>
      </c>
      <c r="G2233" s="2">
        <v>3139.6</v>
      </c>
      <c r="H2233" s="15">
        <f t="shared" si="34"/>
        <v>0</v>
      </c>
    </row>
    <row r="2234" spans="1:8" ht="13.5" x14ac:dyDescent="0.25">
      <c r="A2234" s="11"/>
      <c r="B2234" s="10">
        <v>45553</v>
      </c>
      <c r="C2234" s="2">
        <v>0.47</v>
      </c>
      <c r="D2234" s="2">
        <v>0.47</v>
      </c>
      <c r="E2234" s="2">
        <v>33367</v>
      </c>
      <c r="F2234" s="2">
        <v>0.46600000000000003</v>
      </c>
      <c r="G2234" s="2">
        <v>15549.022000000001</v>
      </c>
      <c r="H2234" s="15">
        <f t="shared" si="34"/>
        <v>0</v>
      </c>
    </row>
    <row r="2235" spans="1:8" ht="13.5" x14ac:dyDescent="0.25">
      <c r="A2235" s="11"/>
      <c r="B2235" s="10">
        <v>45554</v>
      </c>
      <c r="C2235" s="2">
        <v>0.47</v>
      </c>
      <c r="D2235" s="2">
        <v>0.47</v>
      </c>
      <c r="E2235" s="2">
        <v>10191</v>
      </c>
      <c r="F2235" s="2">
        <v>0.46</v>
      </c>
      <c r="G2235" s="2">
        <v>4687.8599999999997</v>
      </c>
      <c r="H2235" s="15">
        <f t="shared" si="34"/>
        <v>0</v>
      </c>
    </row>
    <row r="2236" spans="1:8" ht="13.5" x14ac:dyDescent="0.25">
      <c r="A2236" s="11"/>
      <c r="B2236" s="10">
        <v>45555</v>
      </c>
      <c r="C2236" s="2">
        <v>0.47</v>
      </c>
      <c r="D2236" s="2">
        <v>0.47</v>
      </c>
      <c r="E2236" s="2">
        <v>9348</v>
      </c>
      <c r="F2236" s="2">
        <v>0.46100000000000002</v>
      </c>
      <c r="G2236" s="2">
        <v>4309.4279999999999</v>
      </c>
      <c r="H2236" s="15">
        <f t="shared" si="34"/>
        <v>0</v>
      </c>
    </row>
    <row r="2237" spans="1:8" ht="13.5" x14ac:dyDescent="0.25">
      <c r="A2237" s="11"/>
      <c r="B2237" s="10">
        <v>45558</v>
      </c>
      <c r="C2237" s="2">
        <v>0.45</v>
      </c>
      <c r="D2237" s="2">
        <v>0.45</v>
      </c>
      <c r="E2237" s="2">
        <v>54539</v>
      </c>
      <c r="F2237" s="2">
        <v>0.45400000000000001</v>
      </c>
      <c r="G2237" s="2">
        <v>24760.705999999998</v>
      </c>
      <c r="H2237" s="15">
        <f t="shared" si="34"/>
        <v>-4.2553191489361625E-2</v>
      </c>
    </row>
    <row r="2238" spans="1:8" ht="13.5" x14ac:dyDescent="0.25">
      <c r="A2238" s="11"/>
      <c r="B2238" s="10">
        <v>45559</v>
      </c>
      <c r="C2238" s="2">
        <v>0.46</v>
      </c>
      <c r="D2238" s="2">
        <v>0.46</v>
      </c>
      <c r="E2238" s="2">
        <v>35158</v>
      </c>
      <c r="F2238" s="2">
        <v>0.45</v>
      </c>
      <c r="G2238" s="2">
        <v>15821.1</v>
      </c>
      <c r="H2238" s="15">
        <f t="shared" si="34"/>
        <v>2.222222222222224E-2</v>
      </c>
    </row>
    <row r="2239" spans="1:8" ht="13.5" x14ac:dyDescent="0.25">
      <c r="A2239" s="11"/>
      <c r="B2239" s="10">
        <v>45560</v>
      </c>
      <c r="C2239" s="2">
        <v>0.45</v>
      </c>
      <c r="D2239" s="2">
        <v>0.45</v>
      </c>
      <c r="E2239" s="2">
        <v>41170</v>
      </c>
      <c r="F2239" s="2">
        <v>0.441</v>
      </c>
      <c r="G2239" s="2">
        <v>18155.97</v>
      </c>
      <c r="H2239" s="15">
        <f t="shared" si="34"/>
        <v>-2.1739130434782625E-2</v>
      </c>
    </row>
    <row r="2240" spans="1:8" ht="13.5" x14ac:dyDescent="0.25">
      <c r="A2240" s="11"/>
      <c r="B2240" s="10">
        <v>45561</v>
      </c>
      <c r="C2240" s="2">
        <v>0.44</v>
      </c>
      <c r="D2240" s="2">
        <v>0.44</v>
      </c>
      <c r="E2240" s="2">
        <v>44036</v>
      </c>
      <c r="F2240" s="2">
        <v>0.441</v>
      </c>
      <c r="G2240" s="2">
        <v>19419.876</v>
      </c>
      <c r="H2240" s="15">
        <f t="shared" si="34"/>
        <v>-2.222222222222224E-2</v>
      </c>
    </row>
    <row r="2241" spans="1:8" ht="13.5" x14ac:dyDescent="0.25">
      <c r="A2241" s="11"/>
      <c r="B2241" s="10">
        <v>45562</v>
      </c>
      <c r="C2241" s="2">
        <v>0.43</v>
      </c>
      <c r="D2241" s="2">
        <v>0.43</v>
      </c>
      <c r="E2241" s="2">
        <v>50719</v>
      </c>
      <c r="F2241" s="2">
        <v>0.42299999999999999</v>
      </c>
      <c r="G2241" s="2">
        <v>21454.136999999999</v>
      </c>
      <c r="H2241" s="15">
        <f t="shared" si="34"/>
        <v>-2.2727272727272749E-2</v>
      </c>
    </row>
    <row r="2242" spans="1:8" ht="13.5" x14ac:dyDescent="0.25">
      <c r="A2242" s="11"/>
      <c r="B2242" s="10">
        <v>45565</v>
      </c>
      <c r="C2242" s="2">
        <v>0.43</v>
      </c>
      <c r="D2242" s="2">
        <v>0.43</v>
      </c>
      <c r="E2242" s="2">
        <v>2801</v>
      </c>
      <c r="F2242" s="2">
        <v>0.42099999999999999</v>
      </c>
      <c r="G2242" s="2">
        <v>1179.221</v>
      </c>
      <c r="H2242" s="15">
        <f t="shared" si="34"/>
        <v>0</v>
      </c>
    </row>
    <row r="2243" spans="1:8" ht="13.5" x14ac:dyDescent="0.25">
      <c r="A2243" s="11"/>
      <c r="B2243" s="10">
        <v>45566</v>
      </c>
      <c r="C2243" s="2">
        <v>0.43</v>
      </c>
      <c r="D2243" s="2">
        <v>0.43</v>
      </c>
      <c r="E2243" s="2">
        <v>4235</v>
      </c>
      <c r="F2243" s="2">
        <v>0.43</v>
      </c>
      <c r="G2243" s="2">
        <v>1821.05</v>
      </c>
      <c r="H2243" s="15">
        <f t="shared" si="34"/>
        <v>0</v>
      </c>
    </row>
    <row r="2244" spans="1:8" ht="13.5" x14ac:dyDescent="0.25">
      <c r="A2244" s="11"/>
      <c r="B2244" s="10">
        <v>45567</v>
      </c>
      <c r="C2244" s="2">
        <v>0.42</v>
      </c>
      <c r="D2244" s="2">
        <v>0.42</v>
      </c>
      <c r="E2244" s="2">
        <v>11973</v>
      </c>
      <c r="F2244" s="2">
        <v>0.42</v>
      </c>
      <c r="G2244" s="2">
        <v>5028.66</v>
      </c>
      <c r="H2244" s="15">
        <f t="shared" si="34"/>
        <v>-2.3255813953488393E-2</v>
      </c>
    </row>
    <row r="2245" spans="1:8" ht="13.5" x14ac:dyDescent="0.25">
      <c r="A2245" s="11"/>
      <c r="B2245" s="10">
        <v>45568</v>
      </c>
      <c r="C2245" s="2">
        <v>0.43</v>
      </c>
      <c r="D2245" s="2">
        <v>0.43</v>
      </c>
      <c r="E2245" s="2">
        <v>10005</v>
      </c>
      <c r="F2245" s="2">
        <v>0.42</v>
      </c>
      <c r="G2245" s="2">
        <v>4202.1000000000004</v>
      </c>
      <c r="H2245" s="15">
        <f t="shared" si="34"/>
        <v>2.3809523809523832E-2</v>
      </c>
    </row>
    <row r="2246" spans="1:8" ht="13.5" x14ac:dyDescent="0.25">
      <c r="A2246" s="11"/>
      <c r="B2246" s="10">
        <v>45569</v>
      </c>
      <c r="C2246" s="2">
        <v>0.43</v>
      </c>
      <c r="D2246" s="2">
        <v>0.43</v>
      </c>
      <c r="E2246" s="2">
        <v>201</v>
      </c>
      <c r="F2246" s="2">
        <v>0.42</v>
      </c>
      <c r="G2246" s="2">
        <v>84.42</v>
      </c>
      <c r="H2246" s="15">
        <f t="shared" si="34"/>
        <v>0</v>
      </c>
    </row>
    <row r="2247" spans="1:8" ht="13.5" x14ac:dyDescent="0.25">
      <c r="A2247" s="11"/>
      <c r="B2247" s="10">
        <v>45572</v>
      </c>
      <c r="C2247" s="2">
        <v>0.42</v>
      </c>
      <c r="D2247" s="2">
        <v>0.42</v>
      </c>
      <c r="E2247" s="2">
        <v>11033</v>
      </c>
      <c r="F2247" s="2">
        <v>0.41899999999999998</v>
      </c>
      <c r="G2247" s="2">
        <v>4622.8270000000002</v>
      </c>
      <c r="H2247" s="15">
        <f t="shared" ref="H2247:H2310" si="35">(D2247-D2246)/D2246</f>
        <v>-2.3255813953488393E-2</v>
      </c>
    </row>
    <row r="2248" spans="1:8" ht="13.5" x14ac:dyDescent="0.25">
      <c r="A2248" s="11"/>
      <c r="B2248" s="10">
        <v>45573</v>
      </c>
      <c r="C2248" s="2">
        <v>0.41</v>
      </c>
      <c r="D2248" s="2">
        <v>0.41</v>
      </c>
      <c r="E2248" s="2">
        <v>15851</v>
      </c>
      <c r="F2248" s="2">
        <v>0.41799999999999998</v>
      </c>
      <c r="G2248" s="2">
        <v>6625.7179999999998</v>
      </c>
      <c r="H2248" s="15">
        <f t="shared" si="35"/>
        <v>-2.3809523809523832E-2</v>
      </c>
    </row>
    <row r="2249" spans="1:8" ht="13.5" x14ac:dyDescent="0.25">
      <c r="A2249" s="11"/>
      <c r="B2249" s="10">
        <v>45574</v>
      </c>
      <c r="C2249" s="2">
        <v>0.43</v>
      </c>
      <c r="D2249" s="2">
        <v>0.43</v>
      </c>
      <c r="E2249" s="2">
        <v>10033</v>
      </c>
      <c r="F2249" s="2">
        <v>0.42</v>
      </c>
      <c r="G2249" s="2">
        <v>4213.8599999999997</v>
      </c>
      <c r="H2249" s="15">
        <f t="shared" si="35"/>
        <v>4.8780487804878092E-2</v>
      </c>
    </row>
    <row r="2250" spans="1:8" ht="13.5" x14ac:dyDescent="0.25">
      <c r="A2250" s="11"/>
      <c r="B2250" s="10">
        <v>45575</v>
      </c>
      <c r="C2250" s="2">
        <v>0.43</v>
      </c>
      <c r="D2250" s="2">
        <v>0.43</v>
      </c>
      <c r="E2250" s="2">
        <v>4978</v>
      </c>
      <c r="F2250" s="2">
        <v>0.42</v>
      </c>
      <c r="G2250" s="2">
        <v>2090.7600000000002</v>
      </c>
      <c r="H2250" s="15">
        <f t="shared" si="35"/>
        <v>0</v>
      </c>
    </row>
    <row r="2251" spans="1:8" ht="13.5" x14ac:dyDescent="0.25">
      <c r="A2251" s="11"/>
      <c r="B2251" s="10">
        <v>45576</v>
      </c>
      <c r="C2251" s="2">
        <v>0.43</v>
      </c>
      <c r="D2251" s="2">
        <v>0.43</v>
      </c>
      <c r="E2251" s="2">
        <v>10669</v>
      </c>
      <c r="F2251" s="2">
        <v>0.41799999999999998</v>
      </c>
      <c r="G2251" s="2">
        <v>4459.6419999999998</v>
      </c>
      <c r="H2251" s="15">
        <f t="shared" si="35"/>
        <v>0</v>
      </c>
    </row>
    <row r="2252" spans="1:8" ht="13.5" x14ac:dyDescent="0.25">
      <c r="A2252" s="11"/>
      <c r="B2252" s="10">
        <v>45579</v>
      </c>
      <c r="C2252" s="2">
        <v>0.43</v>
      </c>
      <c r="D2252" s="2">
        <v>0.43</v>
      </c>
      <c r="E2252" s="2">
        <v>0</v>
      </c>
      <c r="F2252" s="2">
        <v>0</v>
      </c>
      <c r="G2252" s="2">
        <v>0</v>
      </c>
      <c r="H2252" s="15">
        <f t="shared" si="35"/>
        <v>0</v>
      </c>
    </row>
    <row r="2253" spans="1:8" ht="13.5" x14ac:dyDescent="0.25">
      <c r="A2253" s="11"/>
      <c r="B2253" s="10">
        <v>45581</v>
      </c>
      <c r="C2253" s="2">
        <v>0.42</v>
      </c>
      <c r="D2253" s="2">
        <v>0.42</v>
      </c>
      <c r="E2253" s="2">
        <v>15477</v>
      </c>
      <c r="F2253" s="2">
        <v>0.41</v>
      </c>
      <c r="G2253" s="2">
        <v>6345.57</v>
      </c>
      <c r="H2253" s="15">
        <f t="shared" si="35"/>
        <v>-2.3255813953488393E-2</v>
      </c>
    </row>
    <row r="2254" spans="1:8" ht="13.5" x14ac:dyDescent="0.25">
      <c r="A2254" s="11"/>
      <c r="B2254" s="10">
        <v>45582</v>
      </c>
      <c r="C2254" s="2">
        <v>0.41</v>
      </c>
      <c r="D2254" s="2">
        <v>0.41</v>
      </c>
      <c r="E2254" s="2">
        <v>21922</v>
      </c>
      <c r="F2254" s="2">
        <v>0.40600000000000003</v>
      </c>
      <c r="G2254" s="2">
        <v>8900.3320000000003</v>
      </c>
      <c r="H2254" s="15">
        <f t="shared" si="35"/>
        <v>-2.3809523809523832E-2</v>
      </c>
    </row>
    <row r="2255" spans="1:8" ht="13.5" x14ac:dyDescent="0.25">
      <c r="A2255" s="11"/>
      <c r="B2255" s="10">
        <v>45583</v>
      </c>
      <c r="C2255" s="2">
        <v>0.41</v>
      </c>
      <c r="D2255" s="2">
        <v>0.41</v>
      </c>
      <c r="E2255" s="2">
        <v>2437</v>
      </c>
      <c r="F2255" s="2">
        <v>0.40100000000000002</v>
      </c>
      <c r="G2255" s="2">
        <v>977.23699999999997</v>
      </c>
      <c r="H2255" s="15">
        <f t="shared" si="35"/>
        <v>0</v>
      </c>
    </row>
    <row r="2256" spans="1:8" ht="13.5" x14ac:dyDescent="0.25">
      <c r="A2256" s="11"/>
      <c r="B2256" s="10">
        <v>45586</v>
      </c>
      <c r="C2256" s="2">
        <v>0.41</v>
      </c>
      <c r="D2256" s="2">
        <v>0.41</v>
      </c>
      <c r="E2256" s="2">
        <v>13987</v>
      </c>
      <c r="F2256" s="2">
        <v>0.41</v>
      </c>
      <c r="G2256" s="2">
        <v>5734.67</v>
      </c>
      <c r="H2256" s="15">
        <f t="shared" si="35"/>
        <v>0</v>
      </c>
    </row>
    <row r="2257" spans="1:8" ht="13.5" x14ac:dyDescent="0.25">
      <c r="A2257" s="11"/>
      <c r="B2257" s="10">
        <v>45587</v>
      </c>
      <c r="C2257" s="2">
        <v>0.41</v>
      </c>
      <c r="D2257" s="2">
        <v>0.41</v>
      </c>
      <c r="E2257" s="2">
        <v>13273</v>
      </c>
      <c r="F2257" s="2">
        <v>0.40799999999999997</v>
      </c>
      <c r="G2257" s="2">
        <v>5415.384</v>
      </c>
      <c r="H2257" s="15">
        <f t="shared" si="35"/>
        <v>0</v>
      </c>
    </row>
    <row r="2258" spans="1:8" ht="13.5" x14ac:dyDescent="0.25">
      <c r="A2258" s="11"/>
      <c r="B2258" s="10">
        <v>45588</v>
      </c>
      <c r="C2258" s="2">
        <v>0.4</v>
      </c>
      <c r="D2258" s="2">
        <v>0.4</v>
      </c>
      <c r="E2258" s="2">
        <v>20396</v>
      </c>
      <c r="F2258" s="2">
        <v>0.39900000000000002</v>
      </c>
      <c r="G2258" s="2">
        <v>8138.0039999999999</v>
      </c>
      <c r="H2258" s="15">
        <f t="shared" si="35"/>
        <v>-2.4390243902438911E-2</v>
      </c>
    </row>
    <row r="2259" spans="1:8" ht="13.5" x14ac:dyDescent="0.25">
      <c r="A2259" s="11"/>
      <c r="B2259" s="10">
        <v>45589</v>
      </c>
      <c r="C2259" s="2">
        <v>0.4</v>
      </c>
      <c r="D2259" s="2">
        <v>0.4</v>
      </c>
      <c r="E2259" s="2">
        <v>51318</v>
      </c>
      <c r="F2259" s="2">
        <v>0.39</v>
      </c>
      <c r="G2259" s="2">
        <v>20014.02</v>
      </c>
      <c r="H2259" s="15">
        <f t="shared" si="35"/>
        <v>0</v>
      </c>
    </row>
    <row r="2260" spans="1:8" ht="13.5" x14ac:dyDescent="0.25">
      <c r="A2260" s="11"/>
      <c r="B2260" s="10">
        <v>45590</v>
      </c>
      <c r="C2260" s="2">
        <v>0.4</v>
      </c>
      <c r="D2260" s="2">
        <v>0.4</v>
      </c>
      <c r="E2260" s="2">
        <v>2346</v>
      </c>
      <c r="F2260" s="2">
        <v>0.39700000000000002</v>
      </c>
      <c r="G2260" s="2">
        <v>931.36199999999997</v>
      </c>
      <c r="H2260" s="15">
        <f t="shared" si="35"/>
        <v>0</v>
      </c>
    </row>
    <row r="2261" spans="1:8" ht="13.5" x14ac:dyDescent="0.25">
      <c r="A2261" s="11"/>
      <c r="B2261" s="10">
        <v>45593</v>
      </c>
      <c r="C2261" s="2">
        <v>0.4</v>
      </c>
      <c r="D2261" s="2">
        <v>0.4</v>
      </c>
      <c r="E2261" s="2">
        <v>9272</v>
      </c>
      <c r="F2261" s="2">
        <v>0.38900000000000001</v>
      </c>
      <c r="G2261" s="2">
        <v>3606.808</v>
      </c>
      <c r="H2261" s="15">
        <f t="shared" si="35"/>
        <v>0</v>
      </c>
    </row>
    <row r="2262" spans="1:8" ht="13.5" x14ac:dyDescent="0.25">
      <c r="A2262" s="11"/>
      <c r="B2262" s="10">
        <v>45594</v>
      </c>
      <c r="C2262" s="2">
        <v>0.38</v>
      </c>
      <c r="D2262" s="2">
        <v>0.38</v>
      </c>
      <c r="E2262" s="2">
        <v>15216</v>
      </c>
      <c r="F2262" s="2">
        <v>0.38700000000000001</v>
      </c>
      <c r="G2262" s="2">
        <v>5888.5919999999996</v>
      </c>
      <c r="H2262" s="15">
        <f t="shared" si="35"/>
        <v>-5.0000000000000044E-2</v>
      </c>
    </row>
    <row r="2263" spans="1:8" ht="13.5" x14ac:dyDescent="0.25">
      <c r="A2263" s="11"/>
      <c r="B2263" s="10">
        <v>45595</v>
      </c>
      <c r="C2263" s="2">
        <v>0.4</v>
      </c>
      <c r="D2263" s="2">
        <v>0.4</v>
      </c>
      <c r="E2263" s="2">
        <v>12723</v>
      </c>
      <c r="F2263" s="2">
        <v>0.38500000000000001</v>
      </c>
      <c r="G2263" s="2">
        <v>4898.3549999999996</v>
      </c>
      <c r="H2263" s="15">
        <f t="shared" si="35"/>
        <v>5.2631578947368467E-2</v>
      </c>
    </row>
    <row r="2264" spans="1:8" ht="13.5" x14ac:dyDescent="0.25">
      <c r="A2264" s="11"/>
      <c r="B2264" s="10">
        <v>45596</v>
      </c>
      <c r="C2264" s="2">
        <v>0.4</v>
      </c>
      <c r="D2264" s="2">
        <v>0.4</v>
      </c>
      <c r="E2264" s="2">
        <v>1051</v>
      </c>
      <c r="F2264" s="2">
        <v>0.39200000000000002</v>
      </c>
      <c r="G2264" s="2">
        <v>411.99200000000002</v>
      </c>
      <c r="H2264" s="15">
        <f t="shared" si="35"/>
        <v>0</v>
      </c>
    </row>
    <row r="2265" spans="1:8" ht="13.5" x14ac:dyDescent="0.25">
      <c r="A2265" s="11"/>
      <c r="B2265" s="10">
        <v>45597</v>
      </c>
      <c r="C2265" s="2">
        <v>0.4</v>
      </c>
      <c r="D2265" s="2">
        <v>0.4</v>
      </c>
      <c r="E2265" s="2">
        <v>1500</v>
      </c>
      <c r="F2265" s="2">
        <v>0.4</v>
      </c>
      <c r="G2265" s="2">
        <v>600</v>
      </c>
      <c r="H2265" s="15">
        <f t="shared" si="35"/>
        <v>0</v>
      </c>
    </row>
    <row r="2266" spans="1:8" ht="13.5" x14ac:dyDescent="0.25">
      <c r="A2266" s="11"/>
      <c r="B2266" s="10">
        <v>45600</v>
      </c>
      <c r="C2266" s="2">
        <v>0.4</v>
      </c>
      <c r="D2266" s="2">
        <v>0.4</v>
      </c>
      <c r="E2266" s="2">
        <v>1850</v>
      </c>
      <c r="F2266" s="2">
        <v>0.4</v>
      </c>
      <c r="G2266" s="2">
        <v>740</v>
      </c>
      <c r="H2266" s="15">
        <f t="shared" si="35"/>
        <v>0</v>
      </c>
    </row>
    <row r="2267" spans="1:8" ht="13.5" x14ac:dyDescent="0.25">
      <c r="A2267" s="11"/>
      <c r="B2267" s="10">
        <v>45601</v>
      </c>
      <c r="C2267" s="2">
        <v>0.38</v>
      </c>
      <c r="D2267" s="2">
        <v>0.38</v>
      </c>
      <c r="E2267" s="2">
        <v>14011</v>
      </c>
      <c r="F2267" s="2">
        <v>0.39700000000000002</v>
      </c>
      <c r="G2267" s="2">
        <v>5562.3670000000002</v>
      </c>
      <c r="H2267" s="15">
        <f t="shared" si="35"/>
        <v>-5.0000000000000044E-2</v>
      </c>
    </row>
    <row r="2268" spans="1:8" ht="13.5" x14ac:dyDescent="0.25">
      <c r="A2268" s="11"/>
      <c r="B2268" s="10">
        <v>45602</v>
      </c>
      <c r="C2268" s="2">
        <v>0.4</v>
      </c>
      <c r="D2268" s="2">
        <v>0.4</v>
      </c>
      <c r="E2268" s="2">
        <v>47180</v>
      </c>
      <c r="F2268" s="2">
        <v>0.39300000000000002</v>
      </c>
      <c r="G2268" s="2">
        <v>18541.740000000002</v>
      </c>
      <c r="H2268" s="15">
        <f t="shared" si="35"/>
        <v>5.2631578947368467E-2</v>
      </c>
    </row>
    <row r="2269" spans="1:8" ht="13.5" x14ac:dyDescent="0.25">
      <c r="A2269" s="11"/>
      <c r="B2269" s="10">
        <v>45603</v>
      </c>
      <c r="C2269" s="2">
        <v>0.4</v>
      </c>
      <c r="D2269" s="2">
        <v>0.4</v>
      </c>
      <c r="E2269" s="2">
        <v>13081</v>
      </c>
      <c r="F2269" s="2">
        <v>0.39</v>
      </c>
      <c r="G2269" s="2">
        <v>5101.59</v>
      </c>
      <c r="H2269" s="15">
        <f t="shared" si="35"/>
        <v>0</v>
      </c>
    </row>
    <row r="2270" spans="1:8" ht="13.5" x14ac:dyDescent="0.25">
      <c r="A2270" s="11"/>
      <c r="B2270" s="10">
        <v>45604</v>
      </c>
      <c r="C2270" s="2">
        <v>0.4</v>
      </c>
      <c r="D2270" s="2">
        <v>0.4</v>
      </c>
      <c r="E2270" s="2">
        <v>12570</v>
      </c>
      <c r="F2270" s="2">
        <v>0.39900000000000002</v>
      </c>
      <c r="G2270" s="2">
        <v>5015.43</v>
      </c>
      <c r="H2270" s="15">
        <f t="shared" si="35"/>
        <v>0</v>
      </c>
    </row>
    <row r="2271" spans="1:8" ht="13.5" x14ac:dyDescent="0.25">
      <c r="A2271" s="11"/>
      <c r="B2271" s="10">
        <v>45607</v>
      </c>
      <c r="C2271" s="2">
        <v>0.42</v>
      </c>
      <c r="D2271" s="2">
        <v>0.42</v>
      </c>
      <c r="E2271" s="2">
        <v>72537</v>
      </c>
      <c r="F2271" s="2">
        <v>0.40500000000000003</v>
      </c>
      <c r="G2271" s="2">
        <v>29377.485000000001</v>
      </c>
      <c r="H2271" s="15">
        <f t="shared" si="35"/>
        <v>4.9999999999999906E-2</v>
      </c>
    </row>
    <row r="2272" spans="1:8" ht="13.5" x14ac:dyDescent="0.25">
      <c r="A2272" s="11"/>
      <c r="B2272" s="10">
        <v>45608</v>
      </c>
      <c r="C2272" s="2">
        <v>0.42</v>
      </c>
      <c r="D2272" s="2">
        <v>0.42</v>
      </c>
      <c r="E2272" s="2">
        <v>17833</v>
      </c>
      <c r="F2272" s="2">
        <v>0.41899999999999998</v>
      </c>
      <c r="G2272" s="2">
        <v>7472.027</v>
      </c>
      <c r="H2272" s="15">
        <f t="shared" si="35"/>
        <v>0</v>
      </c>
    </row>
    <row r="2273" spans="1:8" ht="13.5" x14ac:dyDescent="0.25">
      <c r="A2273" s="11"/>
      <c r="B2273" s="10">
        <v>45609</v>
      </c>
      <c r="C2273" s="2">
        <v>0.42</v>
      </c>
      <c r="D2273" s="2">
        <v>0.42</v>
      </c>
      <c r="E2273" s="2">
        <v>21767</v>
      </c>
      <c r="F2273" s="2">
        <v>0.41799999999999998</v>
      </c>
      <c r="G2273" s="2">
        <v>9098.6059999999998</v>
      </c>
      <c r="H2273" s="15">
        <f t="shared" si="35"/>
        <v>0</v>
      </c>
    </row>
    <row r="2274" spans="1:8" ht="13.5" x14ac:dyDescent="0.25">
      <c r="A2274" s="11"/>
      <c r="B2274" s="10">
        <v>45610</v>
      </c>
      <c r="C2274" s="2">
        <v>0.41</v>
      </c>
      <c r="D2274" s="2">
        <v>0.41</v>
      </c>
      <c r="E2274" s="2">
        <v>5926</v>
      </c>
      <c r="F2274" s="2">
        <v>0.4</v>
      </c>
      <c r="G2274" s="2">
        <v>2370.4</v>
      </c>
      <c r="H2274" s="15">
        <f t="shared" si="35"/>
        <v>-2.3809523809523832E-2</v>
      </c>
    </row>
    <row r="2275" spans="1:8" ht="13.5" x14ac:dyDescent="0.25">
      <c r="A2275" s="11"/>
      <c r="B2275" s="10">
        <v>45611</v>
      </c>
      <c r="C2275" s="2">
        <v>0.41</v>
      </c>
      <c r="D2275" s="2">
        <v>0.41</v>
      </c>
      <c r="E2275" s="2">
        <v>9039</v>
      </c>
      <c r="F2275" s="2">
        <v>0.40200000000000002</v>
      </c>
      <c r="G2275" s="2">
        <v>3633.6779999999999</v>
      </c>
      <c r="H2275" s="15">
        <f t="shared" si="35"/>
        <v>0</v>
      </c>
    </row>
    <row r="2276" spans="1:8" ht="13.5" x14ac:dyDescent="0.25">
      <c r="A2276" s="11"/>
      <c r="B2276" s="10">
        <v>45614</v>
      </c>
      <c r="C2276" s="2">
        <v>0.41</v>
      </c>
      <c r="D2276" s="2">
        <v>0.41</v>
      </c>
      <c r="E2276" s="2">
        <v>20268</v>
      </c>
      <c r="F2276" s="2">
        <v>0.41</v>
      </c>
      <c r="G2276" s="2">
        <v>8309.8799999999992</v>
      </c>
      <c r="H2276" s="15">
        <f t="shared" si="35"/>
        <v>0</v>
      </c>
    </row>
    <row r="2277" spans="1:8" ht="13.5" x14ac:dyDescent="0.25">
      <c r="A2277" s="11"/>
      <c r="B2277" s="10">
        <v>45615</v>
      </c>
      <c r="C2277" s="2">
        <v>0.4</v>
      </c>
      <c r="D2277" s="2">
        <v>0.4</v>
      </c>
      <c r="E2277" s="2">
        <v>3356</v>
      </c>
      <c r="F2277" s="2">
        <v>0.40100000000000002</v>
      </c>
      <c r="G2277" s="2">
        <v>1345.7560000000001</v>
      </c>
      <c r="H2277" s="15">
        <f t="shared" si="35"/>
        <v>-2.4390243902438911E-2</v>
      </c>
    </row>
    <row r="2278" spans="1:8" ht="13.5" x14ac:dyDescent="0.25">
      <c r="A2278" s="11"/>
      <c r="B2278" s="10">
        <v>45616</v>
      </c>
      <c r="C2278" s="2">
        <v>0.41</v>
      </c>
      <c r="D2278" s="2">
        <v>0.41</v>
      </c>
      <c r="E2278" s="2">
        <v>2016</v>
      </c>
      <c r="F2278" s="2">
        <v>0.40100000000000002</v>
      </c>
      <c r="G2278" s="2">
        <v>808.41600000000005</v>
      </c>
      <c r="H2278" s="15">
        <f t="shared" si="35"/>
        <v>2.4999999999999883E-2</v>
      </c>
    </row>
    <row r="2279" spans="1:8" ht="13.5" x14ac:dyDescent="0.25">
      <c r="A2279" s="11"/>
      <c r="B2279" s="10">
        <v>45617</v>
      </c>
      <c r="C2279" s="2">
        <v>0.41</v>
      </c>
      <c r="D2279" s="2">
        <v>0.41</v>
      </c>
      <c r="E2279" s="2">
        <v>3648</v>
      </c>
      <c r="F2279" s="2">
        <v>0.41</v>
      </c>
      <c r="G2279" s="2">
        <v>1495.68</v>
      </c>
      <c r="H2279" s="15">
        <f t="shared" si="35"/>
        <v>0</v>
      </c>
    </row>
    <row r="2280" spans="1:8" ht="13.5" x14ac:dyDescent="0.25">
      <c r="A2280" s="11"/>
      <c r="B2280" s="10">
        <v>45618</v>
      </c>
      <c r="C2280" s="2">
        <v>0.41</v>
      </c>
      <c r="D2280" s="2">
        <v>0.41</v>
      </c>
      <c r="E2280" s="2">
        <v>8107</v>
      </c>
      <c r="F2280" s="2">
        <v>0.40500000000000003</v>
      </c>
      <c r="G2280" s="2">
        <v>3283.335</v>
      </c>
      <c r="H2280" s="15">
        <f t="shared" si="35"/>
        <v>0</v>
      </c>
    </row>
    <row r="2281" spans="1:8" ht="13.5" x14ac:dyDescent="0.25">
      <c r="A2281" s="11"/>
      <c r="B2281" s="10">
        <v>45621</v>
      </c>
      <c r="C2281" s="2">
        <v>0.4</v>
      </c>
      <c r="D2281" s="2">
        <v>0.4</v>
      </c>
      <c r="E2281" s="2">
        <v>17379</v>
      </c>
      <c r="F2281" s="2">
        <v>0.40100000000000002</v>
      </c>
      <c r="G2281" s="2">
        <v>6968.9790000000003</v>
      </c>
      <c r="H2281" s="15">
        <f t="shared" si="35"/>
        <v>-2.4390243902438911E-2</v>
      </c>
    </row>
    <row r="2282" spans="1:8" ht="13.5" x14ac:dyDescent="0.25">
      <c r="A2282" s="11"/>
      <c r="B2282" s="10">
        <v>45622</v>
      </c>
      <c r="C2282" s="2">
        <v>0.4</v>
      </c>
      <c r="D2282" s="2">
        <v>0.4</v>
      </c>
      <c r="E2282" s="2">
        <v>3001</v>
      </c>
      <c r="F2282" s="2">
        <v>0.4</v>
      </c>
      <c r="G2282" s="2">
        <v>1200.4000000000001</v>
      </c>
      <c r="H2282" s="15">
        <f t="shared" si="35"/>
        <v>0</v>
      </c>
    </row>
    <row r="2283" spans="1:8" ht="13.5" x14ac:dyDescent="0.25">
      <c r="A2283" s="11"/>
      <c r="B2283" s="10">
        <v>45623</v>
      </c>
      <c r="C2283" s="2">
        <v>0.4</v>
      </c>
      <c r="D2283" s="2">
        <v>0.4</v>
      </c>
      <c r="E2283" s="2">
        <v>14051</v>
      </c>
      <c r="F2283" s="2">
        <v>0.39100000000000001</v>
      </c>
      <c r="G2283" s="2">
        <v>5493.9409999999998</v>
      </c>
      <c r="H2283" s="15">
        <f t="shared" si="35"/>
        <v>0</v>
      </c>
    </row>
    <row r="2284" spans="1:8" ht="13.5" x14ac:dyDescent="0.25">
      <c r="A2284" s="11"/>
      <c r="B2284" s="10">
        <v>45624</v>
      </c>
      <c r="C2284" s="2">
        <v>0.4</v>
      </c>
      <c r="D2284" s="2">
        <v>0.4</v>
      </c>
      <c r="E2284" s="2">
        <v>26593</v>
      </c>
      <c r="F2284" s="2">
        <v>0.39400000000000002</v>
      </c>
      <c r="G2284" s="2">
        <v>10477.642</v>
      </c>
      <c r="H2284" s="15">
        <f t="shared" si="35"/>
        <v>0</v>
      </c>
    </row>
    <row r="2285" spans="1:8" ht="13.5" x14ac:dyDescent="0.25">
      <c r="A2285" s="11"/>
      <c r="B2285" s="10">
        <v>45625</v>
      </c>
      <c r="C2285" s="2">
        <v>0.4</v>
      </c>
      <c r="D2285" s="2">
        <v>0.4</v>
      </c>
      <c r="E2285" s="2">
        <v>9001</v>
      </c>
      <c r="F2285" s="2">
        <v>0.39</v>
      </c>
      <c r="G2285" s="2">
        <v>3510.39</v>
      </c>
      <c r="H2285" s="15">
        <f t="shared" si="35"/>
        <v>0</v>
      </c>
    </row>
    <row r="2286" spans="1:8" ht="13.5" x14ac:dyDescent="0.25">
      <c r="A2286" s="11"/>
      <c r="B2286" s="10">
        <v>45628</v>
      </c>
      <c r="C2286" s="2">
        <v>0.4</v>
      </c>
      <c r="D2286" s="2">
        <v>0.4</v>
      </c>
      <c r="E2286" s="2">
        <v>10851</v>
      </c>
      <c r="F2286" s="2">
        <v>0.39800000000000002</v>
      </c>
      <c r="G2286" s="2">
        <v>4318.6980000000003</v>
      </c>
      <c r="H2286" s="15">
        <f t="shared" si="35"/>
        <v>0</v>
      </c>
    </row>
    <row r="2287" spans="1:8" ht="13.5" x14ac:dyDescent="0.25">
      <c r="A2287" s="11"/>
      <c r="B2287" s="10">
        <v>45629</v>
      </c>
      <c r="C2287" s="2">
        <v>0.41</v>
      </c>
      <c r="D2287" s="2">
        <v>0.41</v>
      </c>
      <c r="E2287" s="2">
        <v>59644</v>
      </c>
      <c r="F2287" s="2">
        <v>0.40899999999999997</v>
      </c>
      <c r="G2287" s="2">
        <v>24394.396000000001</v>
      </c>
      <c r="H2287" s="15">
        <f t="shared" si="35"/>
        <v>2.4999999999999883E-2</v>
      </c>
    </row>
    <row r="2288" spans="1:8" ht="13.5" x14ac:dyDescent="0.25">
      <c r="A2288" s="11"/>
      <c r="B2288" s="10">
        <v>45630</v>
      </c>
      <c r="C2288" s="2">
        <v>0.42</v>
      </c>
      <c r="D2288" s="2">
        <v>0.42</v>
      </c>
      <c r="E2288" s="2">
        <v>16500</v>
      </c>
      <c r="F2288" s="2">
        <v>0.40200000000000002</v>
      </c>
      <c r="G2288" s="2">
        <v>6633</v>
      </c>
      <c r="H2288" s="15">
        <f t="shared" si="35"/>
        <v>2.4390243902439046E-2</v>
      </c>
    </row>
    <row r="2289" spans="1:8" ht="13.5" x14ac:dyDescent="0.25">
      <c r="A2289" s="11"/>
      <c r="B2289" s="10">
        <v>45631</v>
      </c>
      <c r="C2289" s="2">
        <v>0.41</v>
      </c>
      <c r="D2289" s="2">
        <v>0.41</v>
      </c>
      <c r="E2289" s="2">
        <v>14140</v>
      </c>
      <c r="F2289" s="2">
        <v>0.41</v>
      </c>
      <c r="G2289" s="2">
        <v>5797.4</v>
      </c>
      <c r="H2289" s="15">
        <f t="shared" si="35"/>
        <v>-2.3809523809523832E-2</v>
      </c>
    </row>
    <row r="2290" spans="1:8" ht="13.5" x14ac:dyDescent="0.25">
      <c r="A2290" s="11"/>
      <c r="B2290" s="10">
        <v>45632</v>
      </c>
      <c r="C2290" s="2">
        <v>0.42</v>
      </c>
      <c r="D2290" s="2">
        <v>0.42</v>
      </c>
      <c r="E2290" s="2">
        <v>19260</v>
      </c>
      <c r="F2290" s="2">
        <v>0.40200000000000002</v>
      </c>
      <c r="G2290" s="2">
        <v>7742.52</v>
      </c>
      <c r="H2290" s="15">
        <f t="shared" si="35"/>
        <v>2.4390243902439046E-2</v>
      </c>
    </row>
    <row r="2291" spans="1:8" ht="13.5" x14ac:dyDescent="0.25">
      <c r="A2291" s="11"/>
      <c r="B2291" s="10">
        <v>45635</v>
      </c>
      <c r="C2291" s="2">
        <v>0.42</v>
      </c>
      <c r="D2291" s="2">
        <v>0.42</v>
      </c>
      <c r="E2291" s="2">
        <v>0</v>
      </c>
      <c r="F2291" s="2">
        <v>0</v>
      </c>
      <c r="G2291" s="2">
        <v>0</v>
      </c>
      <c r="H2291" s="15">
        <f t="shared" si="35"/>
        <v>0</v>
      </c>
    </row>
    <row r="2292" spans="1:8" ht="13.5" x14ac:dyDescent="0.25">
      <c r="A2292" s="11"/>
      <c r="B2292" s="10">
        <v>45636</v>
      </c>
      <c r="C2292" s="2">
        <v>0.41</v>
      </c>
      <c r="D2292" s="2">
        <v>0.41</v>
      </c>
      <c r="E2292" s="2">
        <v>10068</v>
      </c>
      <c r="F2292" s="2">
        <v>0.40600000000000003</v>
      </c>
      <c r="G2292" s="2">
        <v>4087.6080000000002</v>
      </c>
      <c r="H2292" s="15">
        <f t="shared" si="35"/>
        <v>-2.3809523809523832E-2</v>
      </c>
    </row>
    <row r="2293" spans="1:8" ht="13.5" x14ac:dyDescent="0.25">
      <c r="A2293" s="11"/>
      <c r="B2293" s="10">
        <v>45637</v>
      </c>
      <c r="C2293" s="2">
        <v>0.41</v>
      </c>
      <c r="D2293" s="2">
        <v>0.41</v>
      </c>
      <c r="E2293" s="2">
        <v>0</v>
      </c>
      <c r="F2293" s="2">
        <v>0</v>
      </c>
      <c r="G2293" s="2">
        <v>0</v>
      </c>
      <c r="H2293" s="15">
        <f t="shared" si="35"/>
        <v>0</v>
      </c>
    </row>
    <row r="2294" spans="1:8" ht="13.5" x14ac:dyDescent="0.25">
      <c r="A2294" s="11"/>
      <c r="B2294" s="10">
        <v>45638</v>
      </c>
      <c r="C2294" s="2">
        <v>0.41</v>
      </c>
      <c r="D2294" s="2">
        <v>0.41</v>
      </c>
      <c r="E2294" s="2">
        <v>7364</v>
      </c>
      <c r="F2294" s="2">
        <v>0.40500000000000003</v>
      </c>
      <c r="G2294" s="2">
        <v>2982.42</v>
      </c>
      <c r="H2294" s="15">
        <f t="shared" si="35"/>
        <v>0</v>
      </c>
    </row>
    <row r="2295" spans="1:8" ht="13.5" x14ac:dyDescent="0.25">
      <c r="A2295" s="11"/>
      <c r="B2295" s="10">
        <v>45639</v>
      </c>
      <c r="C2295" s="2">
        <v>0.41</v>
      </c>
      <c r="D2295" s="2">
        <v>0.41</v>
      </c>
      <c r="E2295" s="2">
        <v>21585</v>
      </c>
      <c r="F2295" s="2">
        <v>0.40799999999999997</v>
      </c>
      <c r="G2295" s="2">
        <v>8806.68</v>
      </c>
      <c r="H2295" s="15">
        <f t="shared" si="35"/>
        <v>0</v>
      </c>
    </row>
    <row r="2296" spans="1:8" ht="13.5" x14ac:dyDescent="0.25">
      <c r="A2296" s="11"/>
      <c r="B2296" s="10">
        <v>45642</v>
      </c>
      <c r="C2296" s="2">
        <v>0.41</v>
      </c>
      <c r="D2296" s="2">
        <v>0.41</v>
      </c>
      <c r="E2296" s="2">
        <v>3692</v>
      </c>
      <c r="F2296" s="2">
        <v>0.40300000000000002</v>
      </c>
      <c r="G2296" s="2">
        <v>1487.876</v>
      </c>
      <c r="H2296" s="15">
        <f t="shared" si="35"/>
        <v>0</v>
      </c>
    </row>
    <row r="2297" spans="1:8" ht="13.5" x14ac:dyDescent="0.25">
      <c r="A2297" s="11"/>
      <c r="B2297" s="10">
        <v>45644</v>
      </c>
      <c r="C2297" s="2">
        <v>0.41</v>
      </c>
      <c r="D2297" s="2">
        <v>0.41</v>
      </c>
      <c r="E2297" s="2">
        <v>26446</v>
      </c>
      <c r="F2297" s="2">
        <v>0.41</v>
      </c>
      <c r="G2297" s="2">
        <v>10842.86</v>
      </c>
      <c r="H2297" s="15">
        <f t="shared" si="35"/>
        <v>0</v>
      </c>
    </row>
    <row r="2298" spans="1:8" ht="13.5" x14ac:dyDescent="0.25">
      <c r="A2298" s="11"/>
      <c r="B2298" s="10">
        <v>45645</v>
      </c>
      <c r="C2298" s="2">
        <v>0.41</v>
      </c>
      <c r="D2298" s="2">
        <v>0.41</v>
      </c>
      <c r="E2298" s="2">
        <v>8902</v>
      </c>
      <c r="F2298" s="2">
        <v>0.41</v>
      </c>
      <c r="G2298" s="2">
        <v>3649.82</v>
      </c>
      <c r="H2298" s="15">
        <f t="shared" si="35"/>
        <v>0</v>
      </c>
    </row>
    <row r="2299" spans="1:8" ht="13.5" x14ac:dyDescent="0.25">
      <c r="A2299" s="11"/>
      <c r="B2299" s="10">
        <v>45646</v>
      </c>
      <c r="C2299" s="2">
        <v>0.41</v>
      </c>
      <c r="D2299" s="2">
        <v>0.41</v>
      </c>
      <c r="E2299" s="2">
        <v>37439</v>
      </c>
      <c r="F2299" s="2">
        <v>0.41</v>
      </c>
      <c r="G2299" s="2">
        <v>15349.99</v>
      </c>
      <c r="H2299" s="15">
        <f t="shared" si="35"/>
        <v>0</v>
      </c>
    </row>
    <row r="2300" spans="1:8" ht="13.5" x14ac:dyDescent="0.25">
      <c r="A2300" s="11"/>
      <c r="B2300" s="10">
        <v>45649</v>
      </c>
      <c r="C2300" s="2">
        <v>0.41</v>
      </c>
      <c r="D2300" s="2">
        <v>0.41</v>
      </c>
      <c r="E2300" s="2">
        <v>2460</v>
      </c>
      <c r="F2300" s="2">
        <v>0.40200000000000002</v>
      </c>
      <c r="G2300" s="2">
        <v>988.92</v>
      </c>
      <c r="H2300" s="15">
        <f t="shared" si="35"/>
        <v>0</v>
      </c>
    </row>
    <row r="2301" spans="1:8" ht="13.5" x14ac:dyDescent="0.25">
      <c r="A2301" s="11"/>
      <c r="B2301" s="10">
        <v>45650</v>
      </c>
      <c r="C2301" s="2">
        <v>0.41</v>
      </c>
      <c r="D2301" s="2">
        <v>0.41</v>
      </c>
      <c r="E2301" s="2">
        <v>20641</v>
      </c>
      <c r="F2301" s="2">
        <v>0.40200000000000002</v>
      </c>
      <c r="G2301" s="2">
        <v>8297.6820000000007</v>
      </c>
      <c r="H2301" s="15">
        <f t="shared" si="35"/>
        <v>0</v>
      </c>
    </row>
    <row r="2302" spans="1:8" ht="13.5" x14ac:dyDescent="0.25">
      <c r="A2302" s="11"/>
      <c r="B2302" s="10">
        <v>45651</v>
      </c>
      <c r="C2302" s="2">
        <v>0.41</v>
      </c>
      <c r="D2302" s="2">
        <v>0.41</v>
      </c>
      <c r="E2302" s="2">
        <v>3300</v>
      </c>
      <c r="F2302" s="2">
        <v>0.4</v>
      </c>
      <c r="G2302" s="2">
        <v>1320</v>
      </c>
      <c r="H2302" s="15">
        <f t="shared" si="35"/>
        <v>0</v>
      </c>
    </row>
    <row r="2303" spans="1:8" ht="13.5" x14ac:dyDescent="0.25">
      <c r="A2303" s="11"/>
      <c r="B2303" s="10">
        <v>45652</v>
      </c>
      <c r="C2303" s="2">
        <v>0.4</v>
      </c>
      <c r="D2303" s="2">
        <v>0.4</v>
      </c>
      <c r="E2303" s="2">
        <v>6078</v>
      </c>
      <c r="F2303" s="2">
        <v>0.4</v>
      </c>
      <c r="G2303" s="2">
        <v>2431.1999999999998</v>
      </c>
      <c r="H2303" s="15">
        <f t="shared" si="35"/>
        <v>-2.4390243902438911E-2</v>
      </c>
    </row>
    <row r="2304" spans="1:8" ht="13.5" x14ac:dyDescent="0.25">
      <c r="A2304" s="11"/>
      <c r="B2304" s="10">
        <v>45653</v>
      </c>
      <c r="C2304" s="2">
        <v>0.4</v>
      </c>
      <c r="D2304" s="2">
        <v>0.4</v>
      </c>
      <c r="E2304" s="2">
        <v>17108</v>
      </c>
      <c r="F2304" s="2">
        <v>0.39400000000000002</v>
      </c>
      <c r="G2304" s="2">
        <v>6740.5519999999997</v>
      </c>
      <c r="H2304" s="15">
        <f t="shared" si="35"/>
        <v>0</v>
      </c>
    </row>
    <row r="2305" spans="1:8" ht="13.5" x14ac:dyDescent="0.25">
      <c r="A2305" s="11"/>
      <c r="B2305" s="10">
        <v>45656</v>
      </c>
      <c r="C2305" s="2">
        <v>0.4</v>
      </c>
      <c r="D2305" s="2">
        <v>0.4</v>
      </c>
      <c r="E2305" s="2">
        <v>30640</v>
      </c>
      <c r="F2305" s="2">
        <v>0.39200000000000002</v>
      </c>
      <c r="G2305" s="2">
        <v>12010.88</v>
      </c>
      <c r="H2305" s="15">
        <f t="shared" si="35"/>
        <v>0</v>
      </c>
    </row>
    <row r="2306" spans="1:8" ht="13.5" x14ac:dyDescent="0.25">
      <c r="A2306" s="11"/>
      <c r="B2306" s="10">
        <v>45657</v>
      </c>
      <c r="C2306" s="2">
        <v>0.41</v>
      </c>
      <c r="D2306" s="2">
        <v>0.41</v>
      </c>
      <c r="E2306" s="2">
        <v>63447</v>
      </c>
      <c r="F2306" s="2">
        <v>0.40300000000000002</v>
      </c>
      <c r="G2306" s="2">
        <v>25569.141</v>
      </c>
      <c r="H2306" s="15">
        <f t="shared" si="35"/>
        <v>2.4999999999999883E-2</v>
      </c>
    </row>
    <row r="2307" spans="1:8" ht="13.5" x14ac:dyDescent="0.25">
      <c r="A2307" s="11"/>
      <c r="B2307" s="10">
        <v>45659</v>
      </c>
      <c r="C2307" s="2">
        <v>0.41</v>
      </c>
      <c r="D2307" s="2">
        <v>0.41</v>
      </c>
      <c r="E2307" s="2">
        <v>12066</v>
      </c>
      <c r="F2307" s="2">
        <v>0.41</v>
      </c>
      <c r="G2307" s="2">
        <v>4947.0600000000004</v>
      </c>
      <c r="H2307" s="15">
        <f t="shared" si="35"/>
        <v>0</v>
      </c>
    </row>
    <row r="2308" spans="1:8" ht="13.5" x14ac:dyDescent="0.25">
      <c r="A2308" s="11"/>
      <c r="B2308" s="10">
        <v>45660</v>
      </c>
      <c r="C2308" s="2">
        <v>0.4</v>
      </c>
      <c r="D2308" s="2">
        <v>0.4</v>
      </c>
      <c r="E2308" s="2">
        <v>49698</v>
      </c>
      <c r="F2308" s="2">
        <v>0.4</v>
      </c>
      <c r="G2308" s="2">
        <v>19879.2</v>
      </c>
      <c r="H2308" s="15">
        <f t="shared" si="35"/>
        <v>-2.4390243902438911E-2</v>
      </c>
    </row>
    <row r="2309" spans="1:8" ht="13.5" x14ac:dyDescent="0.25">
      <c r="A2309" s="11"/>
      <c r="B2309" s="10">
        <v>45663</v>
      </c>
      <c r="C2309" s="2">
        <v>0.4</v>
      </c>
      <c r="D2309" s="2">
        <v>0.4</v>
      </c>
      <c r="E2309" s="2">
        <v>2711</v>
      </c>
      <c r="F2309" s="2">
        <v>0.4</v>
      </c>
      <c r="G2309" s="2">
        <v>1084.4000000000001</v>
      </c>
      <c r="H2309" s="15">
        <f t="shared" si="35"/>
        <v>0</v>
      </c>
    </row>
    <row r="2310" spans="1:8" ht="13.5" x14ac:dyDescent="0.25">
      <c r="A2310" s="11"/>
      <c r="B2310" s="10">
        <v>45664</v>
      </c>
      <c r="C2310" s="2">
        <v>0.4</v>
      </c>
      <c r="D2310" s="2">
        <v>0.4</v>
      </c>
      <c r="E2310" s="2">
        <v>1107</v>
      </c>
      <c r="F2310" s="2">
        <v>0.4</v>
      </c>
      <c r="G2310" s="2">
        <v>442.8</v>
      </c>
      <c r="H2310" s="15">
        <f t="shared" si="35"/>
        <v>0</v>
      </c>
    </row>
    <row r="2311" spans="1:8" ht="13.5" x14ac:dyDescent="0.25">
      <c r="A2311" s="11"/>
      <c r="B2311" s="10">
        <v>45665</v>
      </c>
      <c r="C2311" s="2">
        <v>0.39</v>
      </c>
      <c r="D2311" s="2">
        <v>0.39</v>
      </c>
      <c r="E2311" s="2">
        <v>233516</v>
      </c>
      <c r="F2311" s="2">
        <v>0.39</v>
      </c>
      <c r="G2311" s="2">
        <v>91071.24</v>
      </c>
      <c r="H2311" s="15">
        <f t="shared" ref="H2311:H2374" si="36">(D2311-D2310)/D2310</f>
        <v>-2.5000000000000022E-2</v>
      </c>
    </row>
    <row r="2312" spans="1:8" ht="13.5" x14ac:dyDescent="0.25">
      <c r="A2312" s="11"/>
      <c r="B2312" s="10">
        <v>45666</v>
      </c>
      <c r="C2312" s="2">
        <v>0.39</v>
      </c>
      <c r="D2312" s="2">
        <v>0.39</v>
      </c>
      <c r="E2312" s="2">
        <v>206</v>
      </c>
      <c r="F2312" s="2">
        <v>0.39</v>
      </c>
      <c r="G2312" s="2">
        <v>80.34</v>
      </c>
      <c r="H2312" s="15">
        <f t="shared" si="36"/>
        <v>0</v>
      </c>
    </row>
    <row r="2313" spans="1:8" ht="13.5" x14ac:dyDescent="0.25">
      <c r="A2313" s="11"/>
      <c r="B2313" s="10">
        <v>45667</v>
      </c>
      <c r="C2313" s="2">
        <v>0.39</v>
      </c>
      <c r="D2313" s="2">
        <v>0.39</v>
      </c>
      <c r="E2313" s="2">
        <v>161287</v>
      </c>
      <c r="F2313" s="2">
        <v>0.39</v>
      </c>
      <c r="G2313" s="2">
        <v>62901.93</v>
      </c>
      <c r="H2313" s="15">
        <f t="shared" si="36"/>
        <v>0</v>
      </c>
    </row>
    <row r="2314" spans="1:8" ht="13.5" x14ac:dyDescent="0.25">
      <c r="A2314" s="11"/>
      <c r="B2314" s="10">
        <v>45670</v>
      </c>
      <c r="C2314" s="2">
        <v>0.4</v>
      </c>
      <c r="D2314" s="2">
        <v>0.4</v>
      </c>
      <c r="E2314" s="2">
        <v>42273</v>
      </c>
      <c r="F2314" s="2">
        <v>0.4</v>
      </c>
      <c r="G2314" s="2">
        <v>16909.2</v>
      </c>
      <c r="H2314" s="15">
        <f t="shared" si="36"/>
        <v>2.5641025641025664E-2</v>
      </c>
    </row>
    <row r="2315" spans="1:8" ht="13.5" x14ac:dyDescent="0.25">
      <c r="A2315" s="11"/>
      <c r="B2315" s="10">
        <v>45671</v>
      </c>
      <c r="C2315" s="2">
        <v>0.39</v>
      </c>
      <c r="D2315" s="2">
        <v>0.39</v>
      </c>
      <c r="E2315" s="2">
        <v>24429</v>
      </c>
      <c r="F2315" s="2">
        <v>0.39</v>
      </c>
      <c r="G2315" s="2">
        <v>9527.31</v>
      </c>
      <c r="H2315" s="15">
        <f t="shared" si="36"/>
        <v>-2.5000000000000022E-2</v>
      </c>
    </row>
    <row r="2316" spans="1:8" ht="13.5" x14ac:dyDescent="0.25">
      <c r="A2316" s="11"/>
      <c r="B2316" s="10">
        <v>45672</v>
      </c>
      <c r="C2316" s="2">
        <v>0.4</v>
      </c>
      <c r="D2316" s="2">
        <v>0.4</v>
      </c>
      <c r="E2316" s="2">
        <v>89843</v>
      </c>
      <c r="F2316" s="2">
        <v>0.4</v>
      </c>
      <c r="G2316" s="2">
        <v>35937.199999999997</v>
      </c>
      <c r="H2316" s="15">
        <f t="shared" si="36"/>
        <v>2.5641025641025664E-2</v>
      </c>
    </row>
    <row r="2317" spans="1:8" ht="13.5" x14ac:dyDescent="0.25">
      <c r="A2317" s="11"/>
      <c r="B2317" s="10">
        <v>45673</v>
      </c>
      <c r="C2317" s="2">
        <v>0.4</v>
      </c>
      <c r="D2317" s="2">
        <v>0.4</v>
      </c>
      <c r="E2317" s="2">
        <v>10010</v>
      </c>
      <c r="F2317" s="2">
        <v>0.4</v>
      </c>
      <c r="G2317" s="2">
        <v>4004</v>
      </c>
      <c r="H2317" s="15">
        <f t="shared" si="36"/>
        <v>0</v>
      </c>
    </row>
    <row r="2318" spans="1:8" ht="13.5" x14ac:dyDescent="0.25">
      <c r="A2318" s="11"/>
      <c r="B2318" s="10">
        <v>45674</v>
      </c>
      <c r="C2318" s="2">
        <v>0.4</v>
      </c>
      <c r="D2318" s="2">
        <v>0.4</v>
      </c>
      <c r="E2318" s="2">
        <v>19822</v>
      </c>
      <c r="F2318" s="2">
        <v>0.4</v>
      </c>
      <c r="G2318" s="2">
        <v>7928.8</v>
      </c>
      <c r="H2318" s="15">
        <f t="shared" si="36"/>
        <v>0</v>
      </c>
    </row>
    <row r="2319" spans="1:8" ht="13.5" x14ac:dyDescent="0.25">
      <c r="A2319" s="11"/>
      <c r="B2319" s="10">
        <v>45677</v>
      </c>
      <c r="C2319" s="2">
        <v>0.4</v>
      </c>
      <c r="D2319" s="2">
        <v>0.4</v>
      </c>
      <c r="E2319" s="2">
        <v>38800</v>
      </c>
      <c r="F2319" s="2">
        <v>0.4</v>
      </c>
      <c r="G2319" s="2">
        <v>15520</v>
      </c>
      <c r="H2319" s="15">
        <f t="shared" si="36"/>
        <v>0</v>
      </c>
    </row>
    <row r="2320" spans="1:8" ht="13.5" x14ac:dyDescent="0.25">
      <c r="A2320" s="11"/>
      <c r="B2320" s="10">
        <v>45678</v>
      </c>
      <c r="C2320" s="2">
        <v>0.39</v>
      </c>
      <c r="D2320" s="2">
        <v>0.39</v>
      </c>
      <c r="E2320" s="2">
        <v>9100</v>
      </c>
      <c r="F2320" s="2">
        <v>0.39</v>
      </c>
      <c r="G2320" s="2">
        <v>3549</v>
      </c>
      <c r="H2320" s="15">
        <f t="shared" si="36"/>
        <v>-2.5000000000000022E-2</v>
      </c>
    </row>
    <row r="2321" spans="1:8" ht="13.5" x14ac:dyDescent="0.25">
      <c r="A2321" s="11"/>
      <c r="B2321" s="10">
        <v>45679</v>
      </c>
      <c r="C2321" s="2">
        <v>0.4</v>
      </c>
      <c r="D2321" s="2">
        <v>0.4</v>
      </c>
      <c r="E2321" s="2">
        <v>32876</v>
      </c>
      <c r="F2321" s="2">
        <v>0.4</v>
      </c>
      <c r="G2321" s="2">
        <v>13150.4</v>
      </c>
      <c r="H2321" s="15">
        <f t="shared" si="36"/>
        <v>2.5641025641025664E-2</v>
      </c>
    </row>
    <row r="2322" spans="1:8" ht="13.5" x14ac:dyDescent="0.25">
      <c r="A2322" s="11"/>
      <c r="B2322" s="10">
        <v>45680</v>
      </c>
      <c r="C2322" s="2">
        <v>0.4</v>
      </c>
      <c r="D2322" s="2">
        <v>0.4</v>
      </c>
      <c r="E2322" s="2">
        <v>4700</v>
      </c>
      <c r="F2322" s="2">
        <v>0.4</v>
      </c>
      <c r="G2322" s="2">
        <v>1880</v>
      </c>
      <c r="H2322" s="15">
        <f t="shared" si="36"/>
        <v>0</v>
      </c>
    </row>
    <row r="2323" spans="1:8" ht="13.5" x14ac:dyDescent="0.25">
      <c r="A2323" s="11"/>
      <c r="B2323" s="10">
        <v>45681</v>
      </c>
      <c r="C2323" s="2">
        <v>0.4</v>
      </c>
      <c r="D2323" s="2">
        <v>0.4</v>
      </c>
      <c r="E2323" s="2">
        <v>96421</v>
      </c>
      <c r="F2323" s="2">
        <v>0.4</v>
      </c>
      <c r="G2323" s="2">
        <v>38568.400000000001</v>
      </c>
      <c r="H2323" s="15">
        <f t="shared" si="36"/>
        <v>0</v>
      </c>
    </row>
    <row r="2324" spans="1:8" ht="13.5" x14ac:dyDescent="0.25">
      <c r="A2324" s="11"/>
      <c r="B2324" s="10">
        <v>45684</v>
      </c>
      <c r="C2324" s="2">
        <v>0.4</v>
      </c>
      <c r="D2324" s="2">
        <v>0.4</v>
      </c>
      <c r="E2324" s="2">
        <v>116507</v>
      </c>
      <c r="F2324" s="2">
        <v>0.4</v>
      </c>
      <c r="G2324" s="2">
        <v>46602.8</v>
      </c>
      <c r="H2324" s="15">
        <f t="shared" si="36"/>
        <v>0</v>
      </c>
    </row>
    <row r="2325" spans="1:8" ht="13.5" x14ac:dyDescent="0.25">
      <c r="A2325" s="11"/>
      <c r="B2325" s="10">
        <v>45685</v>
      </c>
      <c r="C2325" s="2">
        <v>0.4</v>
      </c>
      <c r="D2325" s="2">
        <v>0.4</v>
      </c>
      <c r="E2325" s="2">
        <v>32378</v>
      </c>
      <c r="F2325" s="2">
        <v>0.4</v>
      </c>
      <c r="G2325" s="2">
        <v>12951.2</v>
      </c>
      <c r="H2325" s="15">
        <f t="shared" si="36"/>
        <v>0</v>
      </c>
    </row>
    <row r="2326" spans="1:8" ht="13.5" x14ac:dyDescent="0.25">
      <c r="A2326" s="11"/>
      <c r="B2326" s="10">
        <v>45686</v>
      </c>
      <c r="C2326" s="2">
        <v>0.4</v>
      </c>
      <c r="D2326" s="2">
        <v>0.4</v>
      </c>
      <c r="E2326" s="2">
        <v>54250</v>
      </c>
      <c r="F2326" s="2">
        <v>0.4</v>
      </c>
      <c r="G2326" s="2">
        <v>21700</v>
      </c>
      <c r="H2326" s="15">
        <f t="shared" si="36"/>
        <v>0</v>
      </c>
    </row>
    <row r="2327" spans="1:8" ht="13.5" x14ac:dyDescent="0.25">
      <c r="A2327" s="11"/>
      <c r="B2327" s="10">
        <v>45687</v>
      </c>
      <c r="C2327" s="2">
        <v>0.4</v>
      </c>
      <c r="D2327" s="2">
        <v>0.4</v>
      </c>
      <c r="E2327" s="2">
        <v>4722</v>
      </c>
      <c r="F2327" s="2">
        <v>0.4</v>
      </c>
      <c r="G2327" s="2">
        <v>1888.8</v>
      </c>
      <c r="H2327" s="15">
        <f t="shared" si="36"/>
        <v>0</v>
      </c>
    </row>
    <row r="2328" spans="1:8" ht="13.5" x14ac:dyDescent="0.25">
      <c r="A2328" s="11"/>
      <c r="B2328" s="10">
        <v>45688</v>
      </c>
      <c r="C2328" s="2">
        <v>0.4</v>
      </c>
      <c r="D2328" s="2">
        <v>0.4</v>
      </c>
      <c r="E2328" s="2">
        <v>2211</v>
      </c>
      <c r="F2328" s="2">
        <v>0.4</v>
      </c>
      <c r="G2328" s="2">
        <v>884.4</v>
      </c>
      <c r="H2328" s="15">
        <f t="shared" si="36"/>
        <v>0</v>
      </c>
    </row>
    <row r="2329" spans="1:8" ht="13.5" x14ac:dyDescent="0.25">
      <c r="A2329" s="11"/>
      <c r="B2329" s="10">
        <v>45691</v>
      </c>
      <c r="C2329" s="2">
        <v>0.4</v>
      </c>
      <c r="D2329" s="2">
        <v>0.4</v>
      </c>
      <c r="E2329" s="2">
        <v>3110</v>
      </c>
      <c r="F2329" s="2">
        <v>0.4</v>
      </c>
      <c r="G2329" s="2">
        <v>1244</v>
      </c>
      <c r="H2329" s="15">
        <f t="shared" si="36"/>
        <v>0</v>
      </c>
    </row>
    <row r="2330" spans="1:8" ht="13.5" x14ac:dyDescent="0.25">
      <c r="A2330" s="11"/>
      <c r="B2330" s="10">
        <v>45692</v>
      </c>
      <c r="C2330" s="2">
        <v>0.39</v>
      </c>
      <c r="D2330" s="2">
        <v>0.39</v>
      </c>
      <c r="E2330" s="2">
        <v>9850</v>
      </c>
      <c r="F2330" s="2">
        <v>0.39</v>
      </c>
      <c r="G2330" s="2">
        <v>3841.5</v>
      </c>
      <c r="H2330" s="15">
        <f t="shared" si="36"/>
        <v>-2.5000000000000022E-2</v>
      </c>
    </row>
    <row r="2331" spans="1:8" ht="13.5" x14ac:dyDescent="0.25">
      <c r="A2331" s="11"/>
      <c r="B2331" s="10">
        <v>45693</v>
      </c>
      <c r="C2331" s="2">
        <v>0.4</v>
      </c>
      <c r="D2331" s="2">
        <v>0.4</v>
      </c>
      <c r="E2331" s="2">
        <v>111</v>
      </c>
      <c r="F2331" s="2">
        <v>0.4</v>
      </c>
      <c r="G2331" s="2">
        <v>44.4</v>
      </c>
      <c r="H2331" s="15">
        <f t="shared" si="36"/>
        <v>2.5641025641025664E-2</v>
      </c>
    </row>
    <row r="2332" spans="1:8" ht="13.5" x14ac:dyDescent="0.25">
      <c r="A2332" s="11"/>
      <c r="B2332" s="10">
        <v>45694</v>
      </c>
      <c r="C2332" s="2">
        <v>0.4</v>
      </c>
      <c r="D2332" s="2">
        <v>0.4</v>
      </c>
      <c r="E2332" s="2">
        <v>233</v>
      </c>
      <c r="F2332" s="2">
        <v>0.4</v>
      </c>
      <c r="G2332" s="2">
        <v>93.2</v>
      </c>
      <c r="H2332" s="15">
        <f t="shared" si="36"/>
        <v>0</v>
      </c>
    </row>
    <row r="2333" spans="1:8" ht="13.5" x14ac:dyDescent="0.25">
      <c r="A2333" s="11"/>
      <c r="B2333" s="10">
        <v>45695</v>
      </c>
      <c r="C2333" s="2">
        <v>0.4</v>
      </c>
      <c r="D2333" s="2">
        <v>0.4</v>
      </c>
      <c r="E2333" s="2">
        <v>111</v>
      </c>
      <c r="F2333" s="2">
        <v>0.4</v>
      </c>
      <c r="G2333" s="2">
        <v>44.4</v>
      </c>
      <c r="H2333" s="15">
        <f t="shared" si="36"/>
        <v>0</v>
      </c>
    </row>
    <row r="2334" spans="1:8" ht="13.5" x14ac:dyDescent="0.25">
      <c r="A2334" s="11"/>
      <c r="B2334" s="10">
        <v>45698</v>
      </c>
      <c r="C2334" s="2">
        <v>0.4</v>
      </c>
      <c r="D2334" s="2">
        <v>0.4</v>
      </c>
      <c r="E2334" s="2">
        <v>722</v>
      </c>
      <c r="F2334" s="2">
        <v>0.4</v>
      </c>
      <c r="G2334" s="2">
        <v>288.8</v>
      </c>
      <c r="H2334" s="15">
        <f t="shared" si="36"/>
        <v>0</v>
      </c>
    </row>
    <row r="2335" spans="1:8" ht="13.5" x14ac:dyDescent="0.25">
      <c r="A2335" s="11"/>
      <c r="B2335" s="10">
        <v>45699</v>
      </c>
      <c r="C2335" s="2">
        <v>0.4</v>
      </c>
      <c r="D2335" s="2">
        <v>0.4</v>
      </c>
      <c r="E2335" s="2">
        <v>10138</v>
      </c>
      <c r="F2335" s="2">
        <v>0.4</v>
      </c>
      <c r="G2335" s="2">
        <v>4055.2</v>
      </c>
      <c r="H2335" s="15">
        <f t="shared" si="36"/>
        <v>0</v>
      </c>
    </row>
    <row r="2336" spans="1:8" ht="13.5" x14ac:dyDescent="0.25">
      <c r="A2336" s="11"/>
      <c r="B2336" s="10">
        <v>45700</v>
      </c>
      <c r="C2336" s="2">
        <v>0.39</v>
      </c>
      <c r="D2336" s="2">
        <v>0.39</v>
      </c>
      <c r="E2336" s="2">
        <v>13183</v>
      </c>
      <c r="F2336" s="2">
        <v>0.39</v>
      </c>
      <c r="G2336" s="2">
        <v>5141.37</v>
      </c>
      <c r="H2336" s="15">
        <f t="shared" si="36"/>
        <v>-2.5000000000000022E-2</v>
      </c>
    </row>
    <row r="2337" spans="1:8" ht="13.5" x14ac:dyDescent="0.25">
      <c r="A2337" s="11"/>
      <c r="B2337" s="10">
        <v>45701</v>
      </c>
      <c r="C2337" s="2">
        <v>0.39</v>
      </c>
      <c r="D2337" s="2">
        <v>0.39</v>
      </c>
      <c r="E2337" s="2">
        <v>6207</v>
      </c>
      <c r="F2337" s="2">
        <v>0.39</v>
      </c>
      <c r="G2337" s="2">
        <v>2420.73</v>
      </c>
      <c r="H2337" s="15">
        <f t="shared" si="36"/>
        <v>0</v>
      </c>
    </row>
    <row r="2338" spans="1:8" ht="13.5" x14ac:dyDescent="0.25">
      <c r="A2338" s="11"/>
      <c r="B2338" s="10">
        <v>45702</v>
      </c>
      <c r="C2338" s="2">
        <v>0.39</v>
      </c>
      <c r="D2338" s="2">
        <v>0.39</v>
      </c>
      <c r="E2338" s="2">
        <v>42423</v>
      </c>
      <c r="F2338" s="2">
        <v>0.39</v>
      </c>
      <c r="G2338" s="2">
        <v>16544.97</v>
      </c>
      <c r="H2338" s="15">
        <f t="shared" si="36"/>
        <v>0</v>
      </c>
    </row>
    <row r="2339" spans="1:8" ht="13.5" x14ac:dyDescent="0.25">
      <c r="A2339" s="11"/>
      <c r="B2339" s="10">
        <v>45705</v>
      </c>
      <c r="C2339" s="2">
        <v>0.39</v>
      </c>
      <c r="D2339" s="2">
        <v>0.39</v>
      </c>
      <c r="E2339" s="2">
        <v>18114</v>
      </c>
      <c r="F2339" s="2">
        <v>0.39</v>
      </c>
      <c r="G2339" s="2">
        <v>7064.46</v>
      </c>
      <c r="H2339" s="15">
        <f t="shared" si="36"/>
        <v>0</v>
      </c>
    </row>
    <row r="2340" spans="1:8" ht="13.5" x14ac:dyDescent="0.25">
      <c r="A2340" s="11"/>
      <c r="B2340" s="10">
        <v>45706</v>
      </c>
      <c r="C2340" s="2">
        <v>0.4</v>
      </c>
      <c r="D2340" s="2">
        <v>0.4</v>
      </c>
      <c r="E2340" s="2">
        <v>7136</v>
      </c>
      <c r="F2340" s="2">
        <v>0.4</v>
      </c>
      <c r="G2340" s="2">
        <v>2854.4</v>
      </c>
      <c r="H2340" s="15">
        <f t="shared" si="36"/>
        <v>2.5641025641025664E-2</v>
      </c>
    </row>
    <row r="2341" spans="1:8" ht="13.5" x14ac:dyDescent="0.25">
      <c r="A2341" s="11"/>
      <c r="B2341" s="10">
        <v>45707</v>
      </c>
      <c r="C2341" s="2">
        <v>0.39</v>
      </c>
      <c r="D2341" s="2">
        <v>0.39</v>
      </c>
      <c r="E2341" s="2">
        <v>8192</v>
      </c>
      <c r="F2341" s="2">
        <v>0.39</v>
      </c>
      <c r="G2341" s="2">
        <v>3194.88</v>
      </c>
      <c r="H2341" s="15">
        <f t="shared" si="36"/>
        <v>-2.5000000000000022E-2</v>
      </c>
    </row>
    <row r="2342" spans="1:8" ht="13.5" x14ac:dyDescent="0.25">
      <c r="A2342" s="11"/>
      <c r="B2342" s="10">
        <v>45708</v>
      </c>
      <c r="C2342" s="2">
        <v>0.4</v>
      </c>
      <c r="D2342" s="2">
        <v>0.4</v>
      </c>
      <c r="E2342" s="2">
        <v>111</v>
      </c>
      <c r="F2342" s="2">
        <v>0.4</v>
      </c>
      <c r="G2342" s="2">
        <v>44.4</v>
      </c>
      <c r="H2342" s="15">
        <f t="shared" si="36"/>
        <v>2.5641025641025664E-2</v>
      </c>
    </row>
    <row r="2343" spans="1:8" ht="13.5" x14ac:dyDescent="0.25">
      <c r="A2343" s="11"/>
      <c r="B2343" s="10">
        <v>45709</v>
      </c>
      <c r="C2343" s="2">
        <v>0.4</v>
      </c>
      <c r="D2343" s="2">
        <v>0.4</v>
      </c>
      <c r="E2343" s="2">
        <v>35386</v>
      </c>
      <c r="F2343" s="2">
        <v>0.4</v>
      </c>
      <c r="G2343" s="2">
        <v>14154.4</v>
      </c>
      <c r="H2343" s="15">
        <f t="shared" si="36"/>
        <v>0</v>
      </c>
    </row>
    <row r="2344" spans="1:8" ht="13.5" x14ac:dyDescent="0.25">
      <c r="A2344" s="11"/>
      <c r="B2344" s="10">
        <v>45712</v>
      </c>
      <c r="C2344" s="2">
        <v>0.4</v>
      </c>
      <c r="D2344" s="2">
        <v>0.4</v>
      </c>
      <c r="E2344" s="2">
        <v>10150</v>
      </c>
      <c r="F2344" s="2">
        <v>0.4</v>
      </c>
      <c r="G2344" s="2">
        <v>4060</v>
      </c>
      <c r="H2344" s="15">
        <f t="shared" si="36"/>
        <v>0</v>
      </c>
    </row>
    <row r="2345" spans="1:8" ht="13.5" x14ac:dyDescent="0.25">
      <c r="A2345" s="11"/>
      <c r="B2345" s="10">
        <v>45713</v>
      </c>
      <c r="C2345" s="2">
        <v>0.4</v>
      </c>
      <c r="D2345" s="2">
        <v>0.4</v>
      </c>
      <c r="E2345" s="2">
        <v>13748</v>
      </c>
      <c r="F2345" s="2">
        <v>0.4</v>
      </c>
      <c r="G2345" s="2">
        <v>5499.2</v>
      </c>
      <c r="H2345" s="15">
        <f t="shared" si="36"/>
        <v>0</v>
      </c>
    </row>
    <row r="2346" spans="1:8" ht="13.5" x14ac:dyDescent="0.25">
      <c r="A2346" s="11"/>
      <c r="B2346" s="10">
        <v>45714</v>
      </c>
      <c r="C2346" s="2">
        <v>0.4</v>
      </c>
      <c r="D2346" s="2">
        <v>0.4</v>
      </c>
      <c r="E2346" s="2">
        <v>81072</v>
      </c>
      <c r="F2346" s="2">
        <v>0.4</v>
      </c>
      <c r="G2346" s="2">
        <v>32428.799999999999</v>
      </c>
      <c r="H2346" s="15">
        <f t="shared" si="36"/>
        <v>0</v>
      </c>
    </row>
    <row r="2347" spans="1:8" ht="13.5" x14ac:dyDescent="0.25">
      <c r="A2347" s="11"/>
      <c r="B2347" s="10">
        <v>45715</v>
      </c>
      <c r="C2347" s="2">
        <v>0.4</v>
      </c>
      <c r="D2347" s="2">
        <v>0.4</v>
      </c>
      <c r="E2347" s="2">
        <v>113468</v>
      </c>
      <c r="F2347" s="2">
        <v>0.4</v>
      </c>
      <c r="G2347" s="2">
        <v>45387.199999999997</v>
      </c>
      <c r="H2347" s="15">
        <f t="shared" si="36"/>
        <v>0</v>
      </c>
    </row>
    <row r="2348" spans="1:8" ht="13.5" x14ac:dyDescent="0.25">
      <c r="A2348" s="11"/>
      <c r="B2348" s="10">
        <v>45716</v>
      </c>
      <c r="C2348" s="2">
        <v>0.4</v>
      </c>
      <c r="D2348" s="2">
        <v>0.4</v>
      </c>
      <c r="E2348" s="2">
        <v>69750</v>
      </c>
      <c r="F2348" s="2">
        <v>0.4</v>
      </c>
      <c r="G2348" s="2">
        <v>27900</v>
      </c>
      <c r="H2348" s="15">
        <f t="shared" si="36"/>
        <v>0</v>
      </c>
    </row>
    <row r="2349" spans="1:8" ht="13.5" x14ac:dyDescent="0.25">
      <c r="A2349" s="11"/>
      <c r="B2349" s="10">
        <v>45719</v>
      </c>
      <c r="C2349" s="2">
        <v>0.41</v>
      </c>
      <c r="D2349" s="2">
        <v>0.41</v>
      </c>
      <c r="E2349" s="2">
        <v>522</v>
      </c>
      <c r="F2349" s="2">
        <v>0.41</v>
      </c>
      <c r="G2349" s="2">
        <v>214.02</v>
      </c>
      <c r="H2349" s="15">
        <f t="shared" si="36"/>
        <v>2.4999999999999883E-2</v>
      </c>
    </row>
    <row r="2350" spans="1:8" ht="13.5" x14ac:dyDescent="0.25">
      <c r="A2350" s="11"/>
      <c r="B2350" s="10">
        <v>45720</v>
      </c>
      <c r="C2350" s="2">
        <v>0.41</v>
      </c>
      <c r="D2350" s="2">
        <v>0.41</v>
      </c>
      <c r="E2350" s="2">
        <v>1318</v>
      </c>
      <c r="F2350" s="2">
        <v>0.41</v>
      </c>
      <c r="G2350" s="2">
        <v>540.38</v>
      </c>
      <c r="H2350" s="15">
        <f t="shared" si="36"/>
        <v>0</v>
      </c>
    </row>
    <row r="2351" spans="1:8" ht="13.5" x14ac:dyDescent="0.25">
      <c r="A2351" s="11"/>
      <c r="B2351" s="10">
        <v>45721</v>
      </c>
      <c r="C2351" s="2">
        <v>0.4</v>
      </c>
      <c r="D2351" s="2">
        <v>0.4</v>
      </c>
      <c r="E2351" s="2">
        <v>5</v>
      </c>
      <c r="F2351" s="2">
        <v>0.4</v>
      </c>
      <c r="G2351" s="2">
        <v>2</v>
      </c>
      <c r="H2351" s="15">
        <f t="shared" si="36"/>
        <v>-2.4390243902438911E-2</v>
      </c>
    </row>
    <row r="2352" spans="1:8" ht="13.5" x14ac:dyDescent="0.25">
      <c r="A2352" s="11"/>
      <c r="B2352" s="10">
        <v>45722</v>
      </c>
      <c r="C2352" s="2">
        <v>0.41</v>
      </c>
      <c r="D2352" s="2">
        <v>0.41</v>
      </c>
      <c r="E2352" s="2">
        <v>70805</v>
      </c>
      <c r="F2352" s="2">
        <v>0.41</v>
      </c>
      <c r="G2352" s="2">
        <v>29030.05</v>
      </c>
      <c r="H2352" s="15">
        <f t="shared" si="36"/>
        <v>2.4999999999999883E-2</v>
      </c>
    </row>
    <row r="2353" spans="1:8" ht="13.5" x14ac:dyDescent="0.25">
      <c r="A2353" s="11"/>
      <c r="B2353" s="10">
        <v>45723</v>
      </c>
      <c r="C2353" s="2">
        <v>0.41</v>
      </c>
      <c r="D2353" s="2">
        <v>0.41</v>
      </c>
      <c r="E2353" s="2">
        <v>16196</v>
      </c>
      <c r="F2353" s="2">
        <v>0.41</v>
      </c>
      <c r="G2353" s="2">
        <v>6640.36</v>
      </c>
      <c r="H2353" s="15">
        <f t="shared" si="36"/>
        <v>0</v>
      </c>
    </row>
    <row r="2354" spans="1:8" ht="13.5" x14ac:dyDescent="0.25">
      <c r="A2354" s="11"/>
      <c r="B2354" s="10">
        <v>45726</v>
      </c>
      <c r="C2354" s="2">
        <v>0.41</v>
      </c>
      <c r="D2354" s="2">
        <v>0.41</v>
      </c>
      <c r="E2354" s="2">
        <v>15656</v>
      </c>
      <c r="F2354" s="2">
        <v>0.41</v>
      </c>
      <c r="G2354" s="2">
        <v>6418.96</v>
      </c>
      <c r="H2354" s="15">
        <f t="shared" si="36"/>
        <v>0</v>
      </c>
    </row>
    <row r="2355" spans="1:8" ht="13.5" x14ac:dyDescent="0.25">
      <c r="A2355" s="11"/>
      <c r="B2355" s="10">
        <v>45727</v>
      </c>
      <c r="C2355" s="2">
        <v>0.41</v>
      </c>
      <c r="D2355" s="2">
        <v>0.41</v>
      </c>
      <c r="E2355" s="2">
        <v>2552</v>
      </c>
      <c r="F2355" s="2">
        <v>0.41</v>
      </c>
      <c r="G2355" s="2">
        <v>1046.32</v>
      </c>
      <c r="H2355" s="15">
        <f t="shared" si="36"/>
        <v>0</v>
      </c>
    </row>
    <row r="2356" spans="1:8" ht="13.5" x14ac:dyDescent="0.25">
      <c r="A2356" s="11"/>
      <c r="B2356" s="10">
        <v>45728</v>
      </c>
      <c r="C2356" s="2">
        <v>0.41</v>
      </c>
      <c r="D2356" s="2">
        <v>0.41</v>
      </c>
      <c r="E2356" s="2">
        <v>11974</v>
      </c>
      <c r="F2356" s="2">
        <v>0.41</v>
      </c>
      <c r="G2356" s="2">
        <v>4909.34</v>
      </c>
      <c r="H2356" s="15">
        <f t="shared" si="36"/>
        <v>0</v>
      </c>
    </row>
    <row r="2357" spans="1:8" ht="13.5" x14ac:dyDescent="0.25">
      <c r="A2357" s="11"/>
      <c r="B2357" s="10">
        <v>45729</v>
      </c>
      <c r="C2357" s="2">
        <v>0.41</v>
      </c>
      <c r="D2357" s="2">
        <v>0.41</v>
      </c>
      <c r="E2357" s="2">
        <v>14379</v>
      </c>
      <c r="F2357" s="2">
        <v>0.41</v>
      </c>
      <c r="G2357" s="2">
        <v>5895.39</v>
      </c>
      <c r="H2357" s="15">
        <f t="shared" si="36"/>
        <v>0</v>
      </c>
    </row>
    <row r="2358" spans="1:8" ht="13.5" x14ac:dyDescent="0.25">
      <c r="A2358" s="11"/>
      <c r="B2358" s="10">
        <v>45730</v>
      </c>
      <c r="C2358" s="2">
        <v>0.4</v>
      </c>
      <c r="D2358" s="2">
        <v>0.4</v>
      </c>
      <c r="E2358" s="2">
        <v>30847</v>
      </c>
      <c r="F2358" s="2">
        <v>0.4</v>
      </c>
      <c r="G2358" s="2">
        <v>12338.8</v>
      </c>
      <c r="H2358" s="15">
        <f t="shared" si="36"/>
        <v>-2.4390243902438911E-2</v>
      </c>
    </row>
    <row r="2359" spans="1:8" ht="13.5" x14ac:dyDescent="0.25">
      <c r="A2359" s="11"/>
      <c r="B2359" s="10">
        <v>45733</v>
      </c>
      <c r="C2359" s="2">
        <v>0.4</v>
      </c>
      <c r="D2359" s="2">
        <v>0.4</v>
      </c>
      <c r="E2359" s="2">
        <v>350</v>
      </c>
      <c r="F2359" s="2">
        <v>0.4</v>
      </c>
      <c r="G2359" s="2">
        <v>140</v>
      </c>
      <c r="H2359" s="15">
        <f t="shared" si="36"/>
        <v>0</v>
      </c>
    </row>
    <row r="2360" spans="1:8" ht="13.5" x14ac:dyDescent="0.25">
      <c r="A2360" s="11"/>
      <c r="B2360" s="10">
        <v>45734</v>
      </c>
      <c r="C2360" s="2">
        <v>0.41</v>
      </c>
      <c r="D2360" s="2">
        <v>0.41</v>
      </c>
      <c r="E2360" s="2">
        <v>1373</v>
      </c>
      <c r="F2360" s="2">
        <v>0.41</v>
      </c>
      <c r="G2360" s="2">
        <v>562.92999999999995</v>
      </c>
      <c r="H2360" s="15">
        <f t="shared" si="36"/>
        <v>2.4999999999999883E-2</v>
      </c>
    </row>
    <row r="2361" spans="1:8" ht="13.5" x14ac:dyDescent="0.25">
      <c r="A2361" s="11"/>
      <c r="B2361" s="10">
        <v>45735</v>
      </c>
      <c r="C2361" s="2">
        <v>0.4</v>
      </c>
      <c r="D2361" s="2">
        <v>0.4</v>
      </c>
      <c r="E2361" s="2">
        <v>1132</v>
      </c>
      <c r="F2361" s="2">
        <v>0.4</v>
      </c>
      <c r="G2361" s="2">
        <v>452.8</v>
      </c>
      <c r="H2361" s="15">
        <f t="shared" si="36"/>
        <v>-2.4390243902438911E-2</v>
      </c>
    </row>
    <row r="2362" spans="1:8" ht="13.5" x14ac:dyDescent="0.25">
      <c r="A2362" s="11"/>
      <c r="B2362" s="10">
        <v>45737</v>
      </c>
      <c r="C2362" s="2">
        <v>0.4</v>
      </c>
      <c r="D2362" s="2">
        <v>0.4</v>
      </c>
      <c r="E2362" s="2">
        <v>7100</v>
      </c>
      <c r="F2362" s="2">
        <v>0.4</v>
      </c>
      <c r="G2362" s="2">
        <v>2840</v>
      </c>
      <c r="H2362" s="15">
        <f t="shared" si="36"/>
        <v>0</v>
      </c>
    </row>
    <row r="2363" spans="1:8" ht="13.5" x14ac:dyDescent="0.25">
      <c r="A2363" s="11"/>
      <c r="B2363" s="10">
        <v>45740</v>
      </c>
      <c r="C2363" s="2">
        <v>0.4</v>
      </c>
      <c r="D2363" s="2">
        <v>0.4</v>
      </c>
      <c r="E2363" s="2">
        <v>3159</v>
      </c>
      <c r="F2363" s="2">
        <v>0.4</v>
      </c>
      <c r="G2363" s="2">
        <v>1263.5999999999999</v>
      </c>
      <c r="H2363" s="15">
        <f t="shared" si="36"/>
        <v>0</v>
      </c>
    </row>
    <row r="2364" spans="1:8" ht="13.5" x14ac:dyDescent="0.25">
      <c r="A2364" s="11"/>
      <c r="B2364" s="10">
        <v>45741</v>
      </c>
      <c r="C2364" s="2">
        <v>0.4</v>
      </c>
      <c r="D2364" s="2">
        <v>0.4</v>
      </c>
      <c r="E2364" s="2">
        <v>7720</v>
      </c>
      <c r="F2364" s="2">
        <v>0.4</v>
      </c>
      <c r="G2364" s="2">
        <v>3088</v>
      </c>
      <c r="H2364" s="15">
        <f t="shared" si="36"/>
        <v>0</v>
      </c>
    </row>
    <row r="2365" spans="1:8" ht="13.5" x14ac:dyDescent="0.25">
      <c r="A2365" s="11"/>
      <c r="B2365" s="10">
        <v>45742</v>
      </c>
      <c r="C2365" s="2">
        <v>0.4</v>
      </c>
      <c r="D2365" s="2">
        <v>0.4</v>
      </c>
      <c r="E2365" s="2">
        <v>3000</v>
      </c>
      <c r="F2365" s="2">
        <v>0.4</v>
      </c>
      <c r="G2365" s="2">
        <v>1200</v>
      </c>
      <c r="H2365" s="15">
        <f t="shared" si="36"/>
        <v>0</v>
      </c>
    </row>
    <row r="2366" spans="1:8" ht="13.5" x14ac:dyDescent="0.25">
      <c r="A2366" s="11"/>
      <c r="B2366" s="10">
        <v>45743</v>
      </c>
      <c r="C2366" s="2">
        <v>0.41</v>
      </c>
      <c r="D2366" s="2">
        <v>0.41</v>
      </c>
      <c r="E2366" s="2">
        <v>222</v>
      </c>
      <c r="F2366" s="2">
        <v>0.41</v>
      </c>
      <c r="G2366" s="2">
        <v>91.02</v>
      </c>
      <c r="H2366" s="15">
        <f t="shared" si="36"/>
        <v>2.4999999999999883E-2</v>
      </c>
    </row>
    <row r="2367" spans="1:8" ht="13.5" x14ac:dyDescent="0.25">
      <c r="A2367" s="11"/>
      <c r="B2367" s="10">
        <v>45744</v>
      </c>
      <c r="C2367" s="2">
        <v>0.41</v>
      </c>
      <c r="D2367" s="2">
        <v>0.41</v>
      </c>
      <c r="E2367" s="2">
        <v>17032</v>
      </c>
      <c r="F2367" s="2">
        <v>0.41</v>
      </c>
      <c r="G2367" s="2">
        <v>6983.12</v>
      </c>
      <c r="H2367" s="15">
        <f t="shared" si="36"/>
        <v>0</v>
      </c>
    </row>
    <row r="2368" spans="1:8" ht="13.5" x14ac:dyDescent="0.25">
      <c r="A2368" s="11"/>
      <c r="B2368" s="10">
        <v>45749</v>
      </c>
      <c r="C2368" s="2">
        <v>0.41</v>
      </c>
      <c r="D2368" s="2">
        <v>0.41</v>
      </c>
      <c r="E2368" s="2">
        <v>6111</v>
      </c>
      <c r="F2368" s="2">
        <v>0.41</v>
      </c>
      <c r="G2368" s="2">
        <v>2505.5100000000002</v>
      </c>
      <c r="H2368" s="15">
        <f t="shared" si="36"/>
        <v>0</v>
      </c>
    </row>
    <row r="2369" spans="1:8" ht="13.5" x14ac:dyDescent="0.25">
      <c r="A2369" s="11"/>
      <c r="B2369" s="10">
        <v>45750</v>
      </c>
      <c r="C2369" s="2">
        <v>0.41</v>
      </c>
      <c r="D2369" s="2">
        <v>0.41</v>
      </c>
      <c r="E2369" s="2">
        <v>62202</v>
      </c>
      <c r="F2369" s="2">
        <v>0.41</v>
      </c>
      <c r="G2369" s="2">
        <v>25502.82</v>
      </c>
      <c r="H2369" s="15">
        <f t="shared" si="36"/>
        <v>0</v>
      </c>
    </row>
    <row r="2370" spans="1:8" ht="13.5" x14ac:dyDescent="0.25">
      <c r="A2370" s="11"/>
      <c r="B2370" s="10">
        <v>45751</v>
      </c>
      <c r="C2370" s="2">
        <v>0.41</v>
      </c>
      <c r="D2370" s="2">
        <v>0.41</v>
      </c>
      <c r="E2370" s="2">
        <v>20300</v>
      </c>
      <c r="F2370" s="2">
        <v>0.41</v>
      </c>
      <c r="G2370" s="2">
        <v>8323</v>
      </c>
      <c r="H2370" s="15">
        <f t="shared" si="36"/>
        <v>0</v>
      </c>
    </row>
    <row r="2371" spans="1:8" ht="13.5" x14ac:dyDescent="0.25">
      <c r="A2371" s="11"/>
      <c r="B2371" s="10">
        <v>45754</v>
      </c>
      <c r="C2371" s="2">
        <v>0.42</v>
      </c>
      <c r="D2371" s="2">
        <v>0.42</v>
      </c>
      <c r="E2371" s="2">
        <v>134626</v>
      </c>
      <c r="F2371" s="2">
        <v>0.42</v>
      </c>
      <c r="G2371" s="2">
        <v>56542.92</v>
      </c>
      <c r="H2371" s="15">
        <f t="shared" si="36"/>
        <v>2.4390243902439046E-2</v>
      </c>
    </row>
    <row r="2372" spans="1:8" ht="13.5" x14ac:dyDescent="0.25">
      <c r="A2372" s="11"/>
      <c r="B2372" s="10">
        <v>45755</v>
      </c>
      <c r="C2372" s="2">
        <v>0.43</v>
      </c>
      <c r="D2372" s="2">
        <v>0.43</v>
      </c>
      <c r="E2372" s="2">
        <v>0</v>
      </c>
      <c r="F2372" s="2">
        <v>0</v>
      </c>
      <c r="G2372" s="2">
        <v>0</v>
      </c>
      <c r="H2372" s="15">
        <f t="shared" si="36"/>
        <v>2.3809523809523832E-2</v>
      </c>
    </row>
    <row r="2373" spans="1:8" ht="13.5" x14ac:dyDescent="0.25">
      <c r="A2373" s="11"/>
      <c r="B2373" s="10">
        <v>45757</v>
      </c>
      <c r="C2373" s="2">
        <v>0.44</v>
      </c>
      <c r="D2373" s="2">
        <v>0.44</v>
      </c>
      <c r="E2373" s="2">
        <v>0</v>
      </c>
      <c r="F2373" s="2">
        <v>0</v>
      </c>
      <c r="G2373" s="2">
        <v>0</v>
      </c>
      <c r="H2373" s="15">
        <f t="shared" si="36"/>
        <v>2.3255813953488393E-2</v>
      </c>
    </row>
    <row r="2374" spans="1:8" ht="13.5" x14ac:dyDescent="0.25">
      <c r="A2374" s="11"/>
      <c r="B2374" s="10">
        <v>45758</v>
      </c>
      <c r="C2374" s="2">
        <v>0.45</v>
      </c>
      <c r="D2374" s="2">
        <v>0.45</v>
      </c>
      <c r="E2374" s="2">
        <v>0</v>
      </c>
      <c r="F2374" s="2">
        <v>0</v>
      </c>
      <c r="G2374" s="2">
        <v>0</v>
      </c>
      <c r="H2374" s="15">
        <f t="shared" si="36"/>
        <v>2.2727272727272749E-2</v>
      </c>
    </row>
    <row r="2375" spans="1:8" ht="13.5" x14ac:dyDescent="0.25">
      <c r="A2375" s="11"/>
      <c r="B2375" s="10">
        <v>45761</v>
      </c>
      <c r="C2375" s="2">
        <v>0.47</v>
      </c>
      <c r="D2375" s="2">
        <v>0.47</v>
      </c>
      <c r="E2375" s="2">
        <v>0</v>
      </c>
      <c r="F2375" s="2">
        <v>0</v>
      </c>
      <c r="G2375" s="2">
        <v>0</v>
      </c>
      <c r="H2375" s="15">
        <f t="shared" ref="H2375:H2438" si="37">(D2375-D2374)/D2374</f>
        <v>4.4444444444444363E-2</v>
      </c>
    </row>
    <row r="2376" spans="1:8" ht="13.5" x14ac:dyDescent="0.25">
      <c r="A2376" s="11"/>
      <c r="B2376" s="10">
        <v>45762</v>
      </c>
      <c r="C2376" s="2">
        <v>0.49</v>
      </c>
      <c r="D2376" s="2">
        <v>0.49</v>
      </c>
      <c r="E2376" s="2">
        <v>0</v>
      </c>
      <c r="F2376" s="2">
        <v>0</v>
      </c>
      <c r="G2376" s="2">
        <v>0</v>
      </c>
      <c r="H2376" s="15">
        <f t="shared" si="37"/>
        <v>4.2553191489361743E-2</v>
      </c>
    </row>
    <row r="2377" spans="1:8" ht="13.5" x14ac:dyDescent="0.25">
      <c r="A2377" s="11"/>
      <c r="B2377" s="10">
        <v>45763</v>
      </c>
      <c r="C2377" s="2">
        <v>0.51</v>
      </c>
      <c r="D2377" s="2">
        <v>0.51</v>
      </c>
      <c r="E2377" s="2">
        <v>0</v>
      </c>
      <c r="F2377" s="2">
        <v>0</v>
      </c>
      <c r="G2377" s="2">
        <v>0</v>
      </c>
      <c r="H2377" s="15">
        <f t="shared" si="37"/>
        <v>4.0816326530612283E-2</v>
      </c>
    </row>
    <row r="2378" spans="1:8" ht="13.5" x14ac:dyDescent="0.25">
      <c r="A2378" s="11"/>
      <c r="B2378" s="10">
        <v>45764</v>
      </c>
      <c r="C2378" s="2">
        <v>0.53</v>
      </c>
      <c r="D2378" s="2">
        <v>0.53</v>
      </c>
      <c r="E2378" s="2">
        <v>0</v>
      </c>
      <c r="F2378" s="2">
        <v>0</v>
      </c>
      <c r="G2378" s="2">
        <v>0</v>
      </c>
      <c r="H2378" s="15">
        <f t="shared" si="37"/>
        <v>3.9215686274509838E-2</v>
      </c>
    </row>
    <row r="2379" spans="1:8" ht="13.5" x14ac:dyDescent="0.25">
      <c r="A2379" s="11"/>
      <c r="B2379" s="10">
        <v>45765</v>
      </c>
      <c r="C2379" s="2">
        <v>0.55000000000000004</v>
      </c>
      <c r="D2379" s="2">
        <v>0.55000000000000004</v>
      </c>
      <c r="E2379" s="2">
        <v>418519</v>
      </c>
      <c r="F2379" s="2">
        <v>0.55000000000000004</v>
      </c>
      <c r="G2379" s="2">
        <v>230185.45</v>
      </c>
      <c r="H2379" s="15">
        <f t="shared" si="37"/>
        <v>3.7735849056603807E-2</v>
      </c>
    </row>
    <row r="2380" spans="1:8" ht="13.5" x14ac:dyDescent="0.25">
      <c r="A2380" s="11"/>
      <c r="B2380" s="10">
        <v>45768</v>
      </c>
      <c r="C2380" s="2">
        <v>0.56999999999999995</v>
      </c>
      <c r="D2380" s="2">
        <v>0.56999999999999995</v>
      </c>
      <c r="E2380" s="2">
        <v>0</v>
      </c>
      <c r="F2380" s="2">
        <v>0</v>
      </c>
      <c r="G2380" s="2">
        <v>0</v>
      </c>
      <c r="H2380" s="15">
        <f t="shared" si="37"/>
        <v>3.6363636363636188E-2</v>
      </c>
    </row>
    <row r="2381" spans="1:8" ht="13.5" x14ac:dyDescent="0.25">
      <c r="A2381" s="11"/>
      <c r="B2381" s="10">
        <v>45769</v>
      </c>
      <c r="C2381" s="2">
        <v>0.59</v>
      </c>
      <c r="D2381" s="2">
        <v>0.59</v>
      </c>
      <c r="E2381" s="2">
        <v>0</v>
      </c>
      <c r="F2381" s="2">
        <v>0</v>
      </c>
      <c r="G2381" s="2">
        <v>0</v>
      </c>
      <c r="H2381" s="15">
        <f t="shared" si="37"/>
        <v>3.5087719298245647E-2</v>
      </c>
    </row>
    <row r="2382" spans="1:8" ht="13.5" x14ac:dyDescent="0.25">
      <c r="A2382" s="11"/>
      <c r="B2382" s="10">
        <v>45770</v>
      </c>
      <c r="C2382" s="2">
        <v>0.61</v>
      </c>
      <c r="D2382" s="2">
        <v>0.61</v>
      </c>
      <c r="E2382" s="2">
        <v>0</v>
      </c>
      <c r="F2382" s="2">
        <v>0</v>
      </c>
      <c r="G2382" s="2">
        <v>0</v>
      </c>
      <c r="H2382" s="15">
        <f t="shared" si="37"/>
        <v>3.3898305084745797E-2</v>
      </c>
    </row>
    <row r="2383" spans="1:8" ht="13.5" x14ac:dyDescent="0.25">
      <c r="A2383" s="11"/>
      <c r="B2383" s="10">
        <v>45771</v>
      </c>
      <c r="C2383" s="2">
        <v>0.63</v>
      </c>
      <c r="D2383" s="2">
        <v>0.63</v>
      </c>
      <c r="E2383" s="2">
        <v>0</v>
      </c>
      <c r="F2383" s="2">
        <v>0</v>
      </c>
      <c r="G2383" s="2">
        <v>0</v>
      </c>
      <c r="H2383" s="15">
        <f t="shared" si="37"/>
        <v>3.2786885245901669E-2</v>
      </c>
    </row>
    <row r="2384" spans="1:8" ht="13.5" x14ac:dyDescent="0.25">
      <c r="A2384" s="11"/>
      <c r="B2384" s="10">
        <v>45772</v>
      </c>
      <c r="C2384" s="2">
        <v>0.65</v>
      </c>
      <c r="D2384" s="2">
        <v>0.65</v>
      </c>
      <c r="E2384" s="2">
        <v>0</v>
      </c>
      <c r="F2384" s="2">
        <v>0</v>
      </c>
      <c r="G2384" s="2">
        <v>0</v>
      </c>
      <c r="H2384" s="15">
        <f t="shared" si="37"/>
        <v>3.1746031746031772E-2</v>
      </c>
    </row>
    <row r="2385" spans="1:8" ht="13.5" x14ac:dyDescent="0.25">
      <c r="A2385" s="11"/>
      <c r="B2385" s="10">
        <v>45775</v>
      </c>
      <c r="C2385" s="2">
        <v>0.67</v>
      </c>
      <c r="D2385" s="2">
        <v>0.67</v>
      </c>
      <c r="E2385" s="2">
        <v>0</v>
      </c>
      <c r="F2385" s="2">
        <v>0</v>
      </c>
      <c r="G2385" s="2">
        <v>0</v>
      </c>
      <c r="H2385" s="15">
        <f t="shared" si="37"/>
        <v>3.0769230769230795E-2</v>
      </c>
    </row>
    <row r="2386" spans="1:8" ht="13.5" x14ac:dyDescent="0.25">
      <c r="A2386" s="11"/>
      <c r="B2386" s="10">
        <v>45776</v>
      </c>
      <c r="C2386" s="2">
        <v>0.7</v>
      </c>
      <c r="D2386" s="2">
        <v>0.7</v>
      </c>
      <c r="E2386" s="2">
        <v>0</v>
      </c>
      <c r="F2386" s="2">
        <v>0</v>
      </c>
      <c r="G2386" s="2">
        <v>0</v>
      </c>
      <c r="H2386" s="15">
        <f t="shared" si="37"/>
        <v>4.4776119402984947E-2</v>
      </c>
    </row>
    <row r="2387" spans="1:8" ht="13.5" x14ac:dyDescent="0.25">
      <c r="A2387" s="11"/>
      <c r="B2387" s="10">
        <v>45777</v>
      </c>
      <c r="C2387" s="2">
        <v>0.73</v>
      </c>
      <c r="D2387" s="2">
        <v>0.73</v>
      </c>
      <c r="E2387" s="2">
        <v>0</v>
      </c>
      <c r="F2387" s="2">
        <v>0</v>
      </c>
      <c r="G2387" s="2">
        <v>0</v>
      </c>
      <c r="H2387" s="15">
        <f t="shared" si="37"/>
        <v>4.2857142857142899E-2</v>
      </c>
    </row>
    <row r="2388" spans="1:8" ht="13.5" x14ac:dyDescent="0.25">
      <c r="A2388" s="11"/>
      <c r="B2388" s="10">
        <v>45779</v>
      </c>
      <c r="C2388" s="2">
        <v>0.76</v>
      </c>
      <c r="D2388" s="2">
        <v>0.76</v>
      </c>
      <c r="E2388" s="2">
        <v>0</v>
      </c>
      <c r="F2388" s="2">
        <v>0</v>
      </c>
      <c r="G2388" s="2">
        <v>0</v>
      </c>
      <c r="H2388" s="15">
        <f t="shared" si="37"/>
        <v>4.1095890410958943E-2</v>
      </c>
    </row>
    <row r="2389" spans="1:8" ht="13.5" x14ac:dyDescent="0.25">
      <c r="A2389" s="11"/>
      <c r="B2389" s="10">
        <v>45782</v>
      </c>
      <c r="C2389" s="2">
        <v>0.76</v>
      </c>
      <c r="D2389" s="2">
        <v>0.76</v>
      </c>
      <c r="E2389" s="2">
        <v>361680</v>
      </c>
      <c r="F2389" s="2">
        <v>0.76</v>
      </c>
      <c r="G2389" s="2">
        <v>274876.79999999999</v>
      </c>
      <c r="H2389" s="15">
        <f t="shared" si="37"/>
        <v>0</v>
      </c>
    </row>
    <row r="2390" spans="1:8" ht="13.5" x14ac:dyDescent="0.25">
      <c r="A2390" s="11"/>
      <c r="B2390" s="10">
        <v>45783</v>
      </c>
      <c r="C2390" s="2">
        <v>0.73</v>
      </c>
      <c r="D2390" s="2">
        <v>0.73</v>
      </c>
      <c r="E2390" s="2">
        <v>0</v>
      </c>
      <c r="F2390" s="2">
        <v>0</v>
      </c>
      <c r="G2390" s="2">
        <v>0</v>
      </c>
      <c r="H2390" s="15">
        <f t="shared" si="37"/>
        <v>-3.9473684210526348E-2</v>
      </c>
    </row>
    <row r="2391" spans="1:8" ht="13.5" x14ac:dyDescent="0.25">
      <c r="A2391" s="11"/>
      <c r="B2391" s="10">
        <v>45784</v>
      </c>
      <c r="C2391" s="2">
        <v>0.7</v>
      </c>
      <c r="D2391" s="2">
        <v>0.7</v>
      </c>
      <c r="E2391" s="2">
        <v>0</v>
      </c>
      <c r="F2391" s="2">
        <v>0</v>
      </c>
      <c r="G2391" s="2">
        <v>0</v>
      </c>
      <c r="H2391" s="15">
        <f t="shared" si="37"/>
        <v>-4.1095890410958943E-2</v>
      </c>
    </row>
    <row r="2392" spans="1:8" ht="13.5" x14ac:dyDescent="0.25">
      <c r="A2392" s="11"/>
      <c r="B2392" s="10">
        <v>45785</v>
      </c>
      <c r="C2392" s="2">
        <v>0.67</v>
      </c>
      <c r="D2392" s="2">
        <v>0.67</v>
      </c>
      <c r="E2392" s="2">
        <v>0</v>
      </c>
      <c r="F2392" s="2">
        <v>0</v>
      </c>
      <c r="G2392" s="2">
        <v>0</v>
      </c>
      <c r="H2392" s="15">
        <f t="shared" si="37"/>
        <v>-4.285714285714274E-2</v>
      </c>
    </row>
    <row r="2393" spans="1:8" ht="13.5" x14ac:dyDescent="0.25">
      <c r="A2393" s="11"/>
      <c r="B2393" s="10">
        <v>45786</v>
      </c>
      <c r="C2393" s="2">
        <v>0.64</v>
      </c>
      <c r="D2393" s="2">
        <v>0.64</v>
      </c>
      <c r="E2393" s="2">
        <v>0</v>
      </c>
      <c r="F2393" s="2">
        <v>0</v>
      </c>
      <c r="G2393" s="2">
        <v>0</v>
      </c>
      <c r="H2393" s="15">
        <f t="shared" si="37"/>
        <v>-4.4776119402985114E-2</v>
      </c>
    </row>
    <row r="2394" spans="1:8" ht="13.5" x14ac:dyDescent="0.25">
      <c r="A2394" s="11"/>
      <c r="B2394" s="10">
        <v>45789</v>
      </c>
      <c r="C2394" s="2">
        <v>0.62</v>
      </c>
      <c r="D2394" s="2">
        <v>0.62</v>
      </c>
      <c r="E2394" s="2">
        <v>0</v>
      </c>
      <c r="F2394" s="2">
        <v>0</v>
      </c>
      <c r="G2394" s="2">
        <v>0</v>
      </c>
      <c r="H2394" s="15">
        <f t="shared" si="37"/>
        <v>-3.1250000000000028E-2</v>
      </c>
    </row>
    <row r="2395" spans="1:8" ht="13.5" x14ac:dyDescent="0.25">
      <c r="A2395" s="11"/>
      <c r="B2395" s="10">
        <v>45790</v>
      </c>
      <c r="C2395" s="2">
        <v>0.6</v>
      </c>
      <c r="D2395" s="2">
        <v>0.6</v>
      </c>
      <c r="E2395" s="2">
        <v>170482</v>
      </c>
      <c r="F2395" s="2">
        <v>0.6</v>
      </c>
      <c r="G2395" s="2">
        <v>102289.2</v>
      </c>
      <c r="H2395" s="15">
        <f t="shared" si="37"/>
        <v>-3.2258064516129059E-2</v>
      </c>
    </row>
    <row r="2396" spans="1:8" ht="13.5" x14ac:dyDescent="0.25">
      <c r="A2396" s="11"/>
      <c r="B2396" s="10">
        <v>45791</v>
      </c>
      <c r="C2396" s="2">
        <v>0.62</v>
      </c>
      <c r="D2396" s="2">
        <v>0.62</v>
      </c>
      <c r="E2396" s="2">
        <v>41365</v>
      </c>
      <c r="F2396" s="2">
        <v>0.62</v>
      </c>
      <c r="G2396" s="2">
        <v>25646.3</v>
      </c>
      <c r="H2396" s="15">
        <f t="shared" si="37"/>
        <v>3.3333333333333368E-2</v>
      </c>
    </row>
    <row r="2397" spans="1:8" ht="13.5" x14ac:dyDescent="0.25">
      <c r="A2397" s="11"/>
      <c r="B2397" s="10">
        <v>45792</v>
      </c>
      <c r="C2397" s="2">
        <v>0.64</v>
      </c>
      <c r="D2397" s="2">
        <v>0.64</v>
      </c>
      <c r="E2397" s="2">
        <v>37479</v>
      </c>
      <c r="F2397" s="2">
        <v>0.64</v>
      </c>
      <c r="G2397" s="2">
        <v>23986.560000000001</v>
      </c>
      <c r="H2397" s="15">
        <f t="shared" si="37"/>
        <v>3.2258064516129059E-2</v>
      </c>
    </row>
    <row r="2398" spans="1:8" ht="13.5" x14ac:dyDescent="0.25">
      <c r="A2398" s="11"/>
      <c r="B2398" s="10">
        <v>45793</v>
      </c>
      <c r="C2398" s="2">
        <v>0.66</v>
      </c>
      <c r="D2398" s="2">
        <v>0.66</v>
      </c>
      <c r="E2398" s="2">
        <v>0</v>
      </c>
      <c r="F2398" s="2">
        <v>0</v>
      </c>
      <c r="G2398" s="2">
        <v>0</v>
      </c>
      <c r="H2398" s="15">
        <f t="shared" si="37"/>
        <v>3.1250000000000028E-2</v>
      </c>
    </row>
    <row r="2399" spans="1:8" ht="13.5" x14ac:dyDescent="0.25">
      <c r="A2399" s="11"/>
      <c r="B2399" s="10">
        <v>45796</v>
      </c>
      <c r="C2399" s="2">
        <v>0.68</v>
      </c>
      <c r="D2399" s="2">
        <v>0.68</v>
      </c>
      <c r="E2399" s="2">
        <v>0</v>
      </c>
      <c r="F2399" s="2">
        <v>0</v>
      </c>
      <c r="G2399" s="2">
        <v>0</v>
      </c>
      <c r="H2399" s="15">
        <f t="shared" si="37"/>
        <v>3.0303030303030328E-2</v>
      </c>
    </row>
    <row r="2400" spans="1:8" ht="13.5" x14ac:dyDescent="0.25">
      <c r="A2400" s="11"/>
      <c r="B2400" s="10">
        <v>45797</v>
      </c>
      <c r="C2400" s="2">
        <v>0.71</v>
      </c>
      <c r="D2400" s="2">
        <v>0.71</v>
      </c>
      <c r="E2400" s="2">
        <v>201843</v>
      </c>
      <c r="F2400" s="2">
        <v>0.71</v>
      </c>
      <c r="G2400" s="2">
        <v>143308.53</v>
      </c>
      <c r="H2400" s="15">
        <f t="shared" si="37"/>
        <v>4.41176470588234E-2</v>
      </c>
    </row>
    <row r="2401" spans="1:8" ht="13.5" x14ac:dyDescent="0.25">
      <c r="A2401" s="11"/>
      <c r="B2401" s="10">
        <v>45798</v>
      </c>
      <c r="C2401" s="2">
        <v>0.74</v>
      </c>
      <c r="D2401" s="2">
        <v>0.74</v>
      </c>
      <c r="E2401" s="2">
        <v>134351</v>
      </c>
      <c r="F2401" s="2">
        <v>0.74</v>
      </c>
      <c r="G2401" s="2">
        <v>99419.74</v>
      </c>
      <c r="H2401" s="15">
        <f t="shared" si="37"/>
        <v>4.2253521126760604E-2</v>
      </c>
    </row>
    <row r="2402" spans="1:8" ht="13.5" x14ac:dyDescent="0.25">
      <c r="A2402" s="11"/>
      <c r="B2402" s="10">
        <v>45799</v>
      </c>
      <c r="C2402" s="2">
        <v>0.71</v>
      </c>
      <c r="D2402" s="2">
        <v>0.71</v>
      </c>
      <c r="E2402" s="2">
        <v>0</v>
      </c>
      <c r="F2402" s="2">
        <v>0</v>
      </c>
      <c r="G2402" s="2">
        <v>0</v>
      </c>
      <c r="H2402" s="15">
        <f t="shared" si="37"/>
        <v>-4.0540540540540577E-2</v>
      </c>
    </row>
    <row r="2403" spans="1:8" ht="13.5" x14ac:dyDescent="0.25">
      <c r="A2403" s="11"/>
      <c r="B2403" s="10">
        <v>45800</v>
      </c>
      <c r="C2403" s="2">
        <v>0.74</v>
      </c>
      <c r="D2403" s="2">
        <v>0.74</v>
      </c>
      <c r="E2403" s="2">
        <v>58510</v>
      </c>
      <c r="F2403" s="2">
        <v>0.74</v>
      </c>
      <c r="G2403" s="2">
        <v>43297.4</v>
      </c>
      <c r="H2403" s="15">
        <f t="shared" si="37"/>
        <v>4.2253521126760604E-2</v>
      </c>
    </row>
    <row r="2404" spans="1:8" ht="13.5" x14ac:dyDescent="0.25">
      <c r="A2404" s="11"/>
      <c r="B2404" s="10">
        <v>45803</v>
      </c>
      <c r="C2404" s="2">
        <v>0.74</v>
      </c>
      <c r="D2404" s="2">
        <v>0.74</v>
      </c>
      <c r="E2404" s="2">
        <v>149153</v>
      </c>
      <c r="F2404" s="2">
        <v>0.74</v>
      </c>
      <c r="G2404" s="2">
        <v>110373.22</v>
      </c>
      <c r="H2404" s="15">
        <f t="shared" si="37"/>
        <v>0</v>
      </c>
    </row>
    <row r="2405" spans="1:8" ht="13.5" x14ac:dyDescent="0.25">
      <c r="A2405" s="11"/>
      <c r="B2405" s="10">
        <v>45804</v>
      </c>
      <c r="C2405" s="2">
        <v>0.74</v>
      </c>
      <c r="D2405" s="2">
        <v>0.74</v>
      </c>
      <c r="E2405" s="2">
        <v>43669</v>
      </c>
      <c r="F2405" s="2">
        <v>0.74</v>
      </c>
      <c r="G2405" s="2">
        <v>32315.06</v>
      </c>
      <c r="H2405" s="15">
        <f t="shared" si="37"/>
        <v>0</v>
      </c>
    </row>
    <row r="2406" spans="1:8" ht="13.5" x14ac:dyDescent="0.25">
      <c r="A2406" s="11"/>
      <c r="B2406" s="10">
        <v>45805</v>
      </c>
      <c r="C2406" s="2">
        <v>0.71</v>
      </c>
      <c r="D2406" s="2">
        <v>0.71</v>
      </c>
      <c r="E2406" s="2">
        <v>30718</v>
      </c>
      <c r="F2406" s="2">
        <v>0.71</v>
      </c>
      <c r="G2406" s="2">
        <v>21809.78</v>
      </c>
      <c r="H2406" s="15">
        <f t="shared" si="37"/>
        <v>-4.0540540540540577E-2</v>
      </c>
    </row>
    <row r="2407" spans="1:8" ht="13.5" x14ac:dyDescent="0.25">
      <c r="A2407" s="11"/>
      <c r="B2407" s="10">
        <v>45806</v>
      </c>
      <c r="C2407" s="2">
        <v>0.7</v>
      </c>
      <c r="D2407" s="2">
        <v>0.7</v>
      </c>
      <c r="E2407" s="2">
        <v>24896</v>
      </c>
      <c r="F2407" s="2">
        <v>0.7</v>
      </c>
      <c r="G2407" s="2">
        <v>17427.2</v>
      </c>
      <c r="H2407" s="15">
        <f t="shared" si="37"/>
        <v>-1.4084507042253534E-2</v>
      </c>
    </row>
    <row r="2408" spans="1:8" ht="13.5" x14ac:dyDescent="0.25">
      <c r="A2408" s="11"/>
      <c r="B2408" s="10">
        <v>45807</v>
      </c>
      <c r="C2408" s="2">
        <v>0.67</v>
      </c>
      <c r="D2408" s="2">
        <v>0.67</v>
      </c>
      <c r="E2408" s="2">
        <v>13834</v>
      </c>
      <c r="F2408" s="2">
        <v>0.67</v>
      </c>
      <c r="G2408" s="2">
        <v>9268.7800000000007</v>
      </c>
      <c r="H2408" s="15">
        <f t="shared" si="37"/>
        <v>-4.285714285714274E-2</v>
      </c>
    </row>
    <row r="2409" spans="1:8" ht="13.5" x14ac:dyDescent="0.25">
      <c r="A2409" s="11"/>
      <c r="B2409" s="10">
        <v>45810</v>
      </c>
      <c r="C2409" s="2">
        <v>0.64</v>
      </c>
      <c r="D2409" s="2">
        <v>0.64</v>
      </c>
      <c r="E2409" s="2">
        <v>0</v>
      </c>
      <c r="F2409" s="2">
        <v>0</v>
      </c>
      <c r="G2409" s="2">
        <v>0</v>
      </c>
      <c r="H2409" s="15">
        <f t="shared" si="37"/>
        <v>-4.4776119402985114E-2</v>
      </c>
    </row>
    <row r="2410" spans="1:8" ht="13.5" x14ac:dyDescent="0.25">
      <c r="A2410" s="11"/>
      <c r="B2410" s="10">
        <v>45811</v>
      </c>
      <c r="C2410" s="2">
        <v>0.62</v>
      </c>
      <c r="D2410" s="2">
        <v>0.62</v>
      </c>
      <c r="E2410" s="2">
        <v>0</v>
      </c>
      <c r="F2410" s="2">
        <v>0</v>
      </c>
      <c r="G2410" s="2">
        <v>0</v>
      </c>
      <c r="H2410" s="15">
        <f t="shared" si="37"/>
        <v>-3.1250000000000028E-2</v>
      </c>
    </row>
    <row r="2411" spans="1:8" ht="13.5" x14ac:dyDescent="0.25">
      <c r="A2411" s="11"/>
      <c r="B2411" s="10">
        <v>45812</v>
      </c>
      <c r="C2411" s="2">
        <v>0.6</v>
      </c>
      <c r="D2411" s="2">
        <v>0.6</v>
      </c>
      <c r="E2411" s="2">
        <v>0</v>
      </c>
      <c r="F2411" s="2">
        <v>0</v>
      </c>
      <c r="G2411" s="2">
        <v>0</v>
      </c>
      <c r="H2411" s="15">
        <f t="shared" si="37"/>
        <v>-3.2258064516129059E-2</v>
      </c>
    </row>
    <row r="2412" spans="1:8" ht="13.5" x14ac:dyDescent="0.25">
      <c r="A2412" s="11"/>
      <c r="B2412" s="10">
        <v>45813</v>
      </c>
      <c r="C2412" s="2">
        <v>0.57999999999999996</v>
      </c>
      <c r="D2412" s="2">
        <v>0.57999999999999996</v>
      </c>
      <c r="E2412" s="2">
        <v>0</v>
      </c>
      <c r="F2412" s="2">
        <v>0</v>
      </c>
      <c r="G2412" s="2">
        <v>0</v>
      </c>
      <c r="H2412" s="15">
        <f t="shared" si="37"/>
        <v>-3.3333333333333368E-2</v>
      </c>
    </row>
    <row r="2413" spans="1:8" ht="13.5" x14ac:dyDescent="0.25">
      <c r="A2413" s="11"/>
      <c r="B2413" s="10">
        <v>45817</v>
      </c>
      <c r="C2413" s="2">
        <v>0.56000000000000005</v>
      </c>
      <c r="D2413" s="2">
        <v>0.56000000000000005</v>
      </c>
      <c r="E2413" s="2">
        <v>0</v>
      </c>
      <c r="F2413" s="2">
        <v>0</v>
      </c>
      <c r="G2413" s="2">
        <v>0</v>
      </c>
      <c r="H2413" s="15">
        <f t="shared" si="37"/>
        <v>-3.4482758620689495E-2</v>
      </c>
    </row>
    <row r="2414" spans="1:8" ht="13.5" x14ac:dyDescent="0.25">
      <c r="A2414" s="11"/>
      <c r="B2414" s="10">
        <v>45818</v>
      </c>
      <c r="C2414" s="2">
        <v>0.54</v>
      </c>
      <c r="D2414" s="2">
        <v>0.54</v>
      </c>
      <c r="E2414" s="2">
        <v>0</v>
      </c>
      <c r="F2414" s="2">
        <v>0</v>
      </c>
      <c r="G2414" s="2">
        <v>0</v>
      </c>
      <c r="H2414" s="15">
        <f t="shared" si="37"/>
        <v>-3.571428571428574E-2</v>
      </c>
    </row>
    <row r="2415" spans="1:8" ht="13.5" x14ac:dyDescent="0.25">
      <c r="A2415" s="11"/>
      <c r="B2415" s="10">
        <v>45819</v>
      </c>
      <c r="C2415" s="2">
        <v>0.52</v>
      </c>
      <c r="D2415" s="2">
        <v>0.52</v>
      </c>
      <c r="E2415" s="2">
        <v>0</v>
      </c>
      <c r="F2415" s="2">
        <v>0</v>
      </c>
      <c r="G2415" s="2">
        <v>0</v>
      </c>
      <c r="H2415" s="15">
        <f t="shared" si="37"/>
        <v>-3.703703703703707E-2</v>
      </c>
    </row>
    <row r="2416" spans="1:8" ht="13.5" x14ac:dyDescent="0.25">
      <c r="A2416" s="11"/>
      <c r="B2416" s="10">
        <v>45820</v>
      </c>
      <c r="C2416" s="2">
        <v>0.54</v>
      </c>
      <c r="D2416" s="2">
        <v>0.54</v>
      </c>
      <c r="E2416" s="2">
        <v>0</v>
      </c>
      <c r="F2416" s="2">
        <v>0</v>
      </c>
      <c r="G2416" s="2">
        <v>0</v>
      </c>
      <c r="H2416" s="15">
        <f t="shared" si="37"/>
        <v>3.8461538461538491E-2</v>
      </c>
    </row>
    <row r="2417" spans="1:8" ht="13.5" x14ac:dyDescent="0.25">
      <c r="A2417" s="11"/>
      <c r="B2417" s="10">
        <v>45821</v>
      </c>
      <c r="C2417" s="2">
        <v>0.56000000000000005</v>
      </c>
      <c r="D2417" s="2">
        <v>0.56000000000000005</v>
      </c>
      <c r="E2417" s="2">
        <v>76205</v>
      </c>
      <c r="F2417" s="2">
        <v>0.56000000000000005</v>
      </c>
      <c r="G2417" s="2">
        <v>42674.8</v>
      </c>
      <c r="H2417" s="15">
        <f t="shared" si="37"/>
        <v>3.703703703703707E-2</v>
      </c>
    </row>
    <row r="2418" spans="1:8" ht="13.5" x14ac:dyDescent="0.25">
      <c r="A2418" s="11"/>
      <c r="B2418" s="10">
        <v>45824</v>
      </c>
      <c r="C2418" s="2">
        <v>0.57999999999999996</v>
      </c>
      <c r="D2418" s="2">
        <v>0.57999999999999996</v>
      </c>
      <c r="E2418" s="2">
        <v>0</v>
      </c>
      <c r="F2418" s="2">
        <v>0</v>
      </c>
      <c r="G2418" s="2">
        <v>0</v>
      </c>
      <c r="H2418" s="15">
        <f t="shared" si="37"/>
        <v>3.5714285714285546E-2</v>
      </c>
    </row>
    <row r="2419" spans="1:8" ht="13.5" x14ac:dyDescent="0.25">
      <c r="A2419" s="11"/>
      <c r="B2419" s="10">
        <v>45825</v>
      </c>
      <c r="C2419" s="2">
        <v>0.56999999999999995</v>
      </c>
      <c r="D2419" s="2">
        <v>0.56999999999999995</v>
      </c>
      <c r="E2419" s="2">
        <v>27323</v>
      </c>
      <c r="F2419" s="2">
        <v>0.56999999999999995</v>
      </c>
      <c r="G2419" s="2">
        <v>15574.11</v>
      </c>
      <c r="H2419" s="15">
        <f t="shared" si="37"/>
        <v>-1.7241379310344845E-2</v>
      </c>
    </row>
    <row r="2420" spans="1:8" ht="13.5" x14ac:dyDescent="0.25">
      <c r="A2420" s="11"/>
      <c r="B2420" s="10">
        <v>45826</v>
      </c>
      <c r="C2420" s="2">
        <v>0.55000000000000004</v>
      </c>
      <c r="D2420" s="2">
        <v>0.55000000000000004</v>
      </c>
      <c r="E2420" s="2">
        <v>23021</v>
      </c>
      <c r="F2420" s="2">
        <v>0.55000000000000004</v>
      </c>
      <c r="G2420" s="2">
        <v>12661.55</v>
      </c>
      <c r="H2420" s="15">
        <f t="shared" si="37"/>
        <v>-3.5087719298245452E-2</v>
      </c>
    </row>
    <row r="2421" spans="1:8" ht="13.5" x14ac:dyDescent="0.25">
      <c r="A2421" s="11"/>
      <c r="B2421" s="10">
        <v>45827</v>
      </c>
      <c r="C2421" s="2">
        <v>0.53</v>
      </c>
      <c r="D2421" s="2">
        <v>0.53</v>
      </c>
      <c r="E2421" s="2">
        <v>14283</v>
      </c>
      <c r="F2421" s="2">
        <v>0.53</v>
      </c>
      <c r="G2421" s="2">
        <v>7569.99</v>
      </c>
      <c r="H2421" s="15">
        <f t="shared" si="37"/>
        <v>-3.636363636363639E-2</v>
      </c>
    </row>
    <row r="2422" spans="1:8" ht="13.5" x14ac:dyDescent="0.25">
      <c r="A2422" s="11"/>
      <c r="B2422" s="10">
        <v>45828</v>
      </c>
      <c r="C2422" s="2">
        <v>0.51</v>
      </c>
      <c r="D2422" s="2">
        <v>0.51</v>
      </c>
      <c r="E2422" s="2">
        <v>4315</v>
      </c>
      <c r="F2422" s="2">
        <v>0.51</v>
      </c>
      <c r="G2422" s="2">
        <v>2200.65</v>
      </c>
      <c r="H2422" s="15">
        <f t="shared" si="37"/>
        <v>-3.7735849056603807E-2</v>
      </c>
    </row>
    <row r="2423" spans="1:8" ht="13.5" x14ac:dyDescent="0.25">
      <c r="A2423" s="11"/>
      <c r="B2423" s="10">
        <v>45831</v>
      </c>
      <c r="C2423" s="2">
        <v>0.51</v>
      </c>
      <c r="D2423" s="2">
        <v>0.51</v>
      </c>
      <c r="E2423" s="2">
        <v>7504</v>
      </c>
      <c r="F2423" s="2">
        <v>0.51</v>
      </c>
      <c r="G2423" s="2">
        <v>3827.04</v>
      </c>
      <c r="H2423" s="15">
        <f t="shared" si="37"/>
        <v>0</v>
      </c>
    </row>
    <row r="2424" spans="1:8" ht="13.5" x14ac:dyDescent="0.25">
      <c r="A2424" s="11"/>
      <c r="B2424" s="10">
        <v>45832</v>
      </c>
      <c r="C2424" s="2">
        <v>0.5</v>
      </c>
      <c r="D2424" s="2">
        <v>0.5</v>
      </c>
      <c r="E2424" s="2">
        <v>2511</v>
      </c>
      <c r="F2424" s="2">
        <v>0.5</v>
      </c>
      <c r="G2424" s="2">
        <v>1255.5</v>
      </c>
      <c r="H2424" s="15">
        <f t="shared" si="37"/>
        <v>-1.9607843137254919E-2</v>
      </c>
    </row>
    <row r="2425" spans="1:8" ht="13.5" x14ac:dyDescent="0.25">
      <c r="A2425" s="11"/>
      <c r="B2425" s="10">
        <v>45833</v>
      </c>
      <c r="C2425" s="2">
        <v>0.49</v>
      </c>
      <c r="D2425" s="2">
        <v>0.49</v>
      </c>
      <c r="E2425" s="2">
        <v>10045</v>
      </c>
      <c r="F2425" s="2">
        <v>0.49</v>
      </c>
      <c r="G2425" s="2">
        <v>4922.05</v>
      </c>
      <c r="H2425" s="15">
        <f t="shared" si="37"/>
        <v>-2.0000000000000018E-2</v>
      </c>
    </row>
    <row r="2426" spans="1:8" ht="13.5" x14ac:dyDescent="0.25">
      <c r="A2426" s="11"/>
      <c r="B2426" s="10">
        <v>45835</v>
      </c>
      <c r="C2426" s="2">
        <v>0.47</v>
      </c>
      <c r="D2426" s="2">
        <v>0.47</v>
      </c>
      <c r="E2426" s="2">
        <v>29171</v>
      </c>
      <c r="F2426" s="2">
        <v>0.47</v>
      </c>
      <c r="G2426" s="2">
        <v>13710.37</v>
      </c>
      <c r="H2426" s="15">
        <f t="shared" si="37"/>
        <v>-4.0816326530612283E-2</v>
      </c>
    </row>
    <row r="2427" spans="1:8" ht="13.5" x14ac:dyDescent="0.25">
      <c r="A2427" s="11"/>
      <c r="B2427" s="10">
        <v>45838</v>
      </c>
      <c r="C2427" s="2">
        <v>0.49</v>
      </c>
      <c r="D2427" s="2">
        <v>0.49</v>
      </c>
      <c r="E2427" s="2">
        <v>4184</v>
      </c>
      <c r="F2427" s="2">
        <v>0.49</v>
      </c>
      <c r="G2427" s="2">
        <v>2050.16</v>
      </c>
      <c r="H2427" s="15">
        <f t="shared" si="37"/>
        <v>4.2553191489361743E-2</v>
      </c>
    </row>
    <row r="2428" spans="1:8" ht="13.5" x14ac:dyDescent="0.25">
      <c r="A2428" s="11"/>
      <c r="B2428" s="10">
        <v>45839</v>
      </c>
      <c r="C2428" s="2">
        <v>0.49</v>
      </c>
      <c r="D2428" s="2">
        <v>0.49</v>
      </c>
      <c r="E2428" s="2">
        <v>782</v>
      </c>
      <c r="F2428" s="2">
        <v>0.49</v>
      </c>
      <c r="G2428" s="2">
        <v>383.18</v>
      </c>
      <c r="H2428" s="15">
        <f t="shared" si="37"/>
        <v>0</v>
      </c>
    </row>
    <row r="2429" spans="1:8" ht="13.5" x14ac:dyDescent="0.25">
      <c r="A2429" s="11"/>
      <c r="B2429" s="10">
        <v>45840</v>
      </c>
      <c r="C2429" s="2">
        <v>0.51</v>
      </c>
      <c r="D2429" s="2">
        <v>0.51</v>
      </c>
      <c r="E2429" s="2">
        <v>333</v>
      </c>
      <c r="F2429" s="2">
        <v>0.51</v>
      </c>
      <c r="G2429" s="2">
        <v>169.83</v>
      </c>
      <c r="H2429" s="15">
        <f t="shared" si="37"/>
        <v>4.0816326530612283E-2</v>
      </c>
    </row>
    <row r="2430" spans="1:8" ht="13.5" x14ac:dyDescent="0.25">
      <c r="A2430" s="11"/>
      <c r="B2430" s="10">
        <v>45841</v>
      </c>
      <c r="C2430" s="2">
        <v>0.49</v>
      </c>
      <c r="D2430" s="2">
        <v>0.49</v>
      </c>
      <c r="E2430" s="2">
        <v>7000</v>
      </c>
      <c r="F2430" s="2">
        <v>0.49</v>
      </c>
      <c r="G2430" s="2">
        <v>3430</v>
      </c>
      <c r="H2430" s="15">
        <f t="shared" si="37"/>
        <v>-3.9215686274509838E-2</v>
      </c>
    </row>
    <row r="2431" spans="1:8" ht="13.5" x14ac:dyDescent="0.25">
      <c r="A2431" s="11"/>
      <c r="B2431" s="10">
        <v>45842</v>
      </c>
      <c r="C2431" s="2">
        <v>0.51</v>
      </c>
      <c r="D2431" s="2">
        <v>0.51</v>
      </c>
      <c r="E2431" s="2">
        <v>111</v>
      </c>
      <c r="F2431" s="2">
        <v>0.51</v>
      </c>
      <c r="G2431" s="2">
        <v>56.61</v>
      </c>
      <c r="H2431" s="15">
        <f t="shared" si="37"/>
        <v>4.0816326530612283E-2</v>
      </c>
    </row>
    <row r="2432" spans="1:8" ht="13.5" x14ac:dyDescent="0.25">
      <c r="A2432" s="11"/>
      <c r="B2432" s="10">
        <v>45845</v>
      </c>
      <c r="C2432" s="2">
        <v>0.52</v>
      </c>
      <c r="D2432" s="2">
        <v>0.52</v>
      </c>
      <c r="E2432" s="2">
        <v>1057</v>
      </c>
      <c r="F2432" s="2">
        <v>0.52</v>
      </c>
      <c r="G2432" s="2">
        <v>549.64</v>
      </c>
      <c r="H2432" s="15">
        <f t="shared" si="37"/>
        <v>1.9607843137254919E-2</v>
      </c>
    </row>
    <row r="2433" spans="1:8" ht="13.5" x14ac:dyDescent="0.25">
      <c r="A2433" s="11"/>
      <c r="B2433" s="10">
        <v>45846</v>
      </c>
      <c r="C2433" s="2">
        <v>0.5</v>
      </c>
      <c r="D2433" s="2">
        <v>0.5</v>
      </c>
      <c r="E2433" s="2">
        <v>0</v>
      </c>
      <c r="F2433" s="2">
        <v>0</v>
      </c>
      <c r="G2433" s="2">
        <v>0</v>
      </c>
      <c r="H2433" s="15">
        <f t="shared" si="37"/>
        <v>-3.8461538461538491E-2</v>
      </c>
    </row>
    <row r="2434" spans="1:8" ht="13.5" x14ac:dyDescent="0.25">
      <c r="A2434" s="11"/>
      <c r="B2434" s="10">
        <v>45847</v>
      </c>
      <c r="C2434" s="2">
        <v>0.48</v>
      </c>
      <c r="D2434" s="2">
        <v>0.48</v>
      </c>
      <c r="E2434" s="2">
        <v>4020</v>
      </c>
      <c r="F2434" s="2">
        <v>0.48</v>
      </c>
      <c r="G2434" s="2">
        <v>1929.6</v>
      </c>
      <c r="H2434" s="15">
        <f t="shared" si="37"/>
        <v>-4.0000000000000036E-2</v>
      </c>
    </row>
    <row r="2435" spans="1:8" ht="13.5" x14ac:dyDescent="0.25">
      <c r="A2435" s="11"/>
      <c r="B2435" s="10">
        <v>45848</v>
      </c>
      <c r="C2435" s="2">
        <v>0.5</v>
      </c>
      <c r="D2435" s="2">
        <v>0.5</v>
      </c>
      <c r="E2435" s="2">
        <v>0</v>
      </c>
      <c r="F2435" s="2">
        <v>0</v>
      </c>
      <c r="G2435" s="2">
        <v>0</v>
      </c>
      <c r="H2435" s="15">
        <f t="shared" si="37"/>
        <v>4.1666666666666706E-2</v>
      </c>
    </row>
    <row r="2436" spans="1:8" ht="13.5" x14ac:dyDescent="0.25">
      <c r="A2436" s="11"/>
      <c r="B2436" s="10">
        <v>45849</v>
      </c>
      <c r="C2436" s="2">
        <v>0.48</v>
      </c>
      <c r="D2436" s="2">
        <v>0.48</v>
      </c>
      <c r="E2436" s="2">
        <v>0</v>
      </c>
      <c r="F2436" s="2">
        <v>0</v>
      </c>
      <c r="G2436" s="2">
        <v>0</v>
      </c>
      <c r="H2436" s="15">
        <f t="shared" si="37"/>
        <v>-4.0000000000000036E-2</v>
      </c>
    </row>
    <row r="2437" spans="1:8" ht="13.5" x14ac:dyDescent="0.25">
      <c r="A2437" s="11"/>
      <c r="B2437" s="10">
        <v>45852</v>
      </c>
      <c r="C2437" s="2">
        <v>0.5</v>
      </c>
      <c r="D2437" s="2">
        <v>0.5</v>
      </c>
      <c r="E2437" s="2">
        <v>2480</v>
      </c>
      <c r="F2437" s="2">
        <v>0.5</v>
      </c>
      <c r="G2437" s="2">
        <v>1240</v>
      </c>
      <c r="H2437" s="15">
        <f t="shared" si="37"/>
        <v>4.1666666666666706E-2</v>
      </c>
    </row>
    <row r="2438" spans="1:8" ht="13.5" x14ac:dyDescent="0.25">
      <c r="A2438" s="11"/>
      <c r="B2438" s="10">
        <v>45853</v>
      </c>
      <c r="C2438" s="2">
        <v>0.5</v>
      </c>
      <c r="D2438" s="2">
        <v>0.5</v>
      </c>
      <c r="E2438" s="2">
        <v>2040</v>
      </c>
      <c r="F2438" s="2">
        <v>0.5</v>
      </c>
      <c r="G2438" s="2">
        <v>1020</v>
      </c>
      <c r="H2438" s="15">
        <f t="shared" si="37"/>
        <v>0</v>
      </c>
    </row>
    <row r="2439" spans="1:8" ht="13.5" x14ac:dyDescent="0.25">
      <c r="A2439" s="11"/>
      <c r="B2439" s="10">
        <v>45854</v>
      </c>
      <c r="C2439" s="2">
        <v>0.48</v>
      </c>
      <c r="D2439" s="2">
        <v>0.48</v>
      </c>
      <c r="E2439" s="2">
        <v>3705</v>
      </c>
      <c r="F2439" s="2">
        <v>0.48</v>
      </c>
      <c r="G2439" s="2">
        <v>1778.4</v>
      </c>
      <c r="H2439" s="15">
        <f t="shared" ref="H2439:H2502" si="38">(D2439-D2438)/D2438</f>
        <v>-4.0000000000000036E-2</v>
      </c>
    </row>
    <row r="2440" spans="1:8" ht="13.5" x14ac:dyDescent="0.25">
      <c r="A2440" s="11"/>
      <c r="B2440" s="10">
        <v>45855</v>
      </c>
      <c r="C2440" s="2">
        <v>0.49</v>
      </c>
      <c r="D2440" s="2">
        <v>0.49</v>
      </c>
      <c r="E2440" s="2">
        <v>1911</v>
      </c>
      <c r="F2440" s="2">
        <v>0.49</v>
      </c>
      <c r="G2440" s="2">
        <v>936.39</v>
      </c>
      <c r="H2440" s="15">
        <f t="shared" si="38"/>
        <v>2.0833333333333353E-2</v>
      </c>
    </row>
    <row r="2441" spans="1:8" ht="13.5" x14ac:dyDescent="0.25">
      <c r="A2441" s="11"/>
      <c r="B2441" s="10">
        <v>45856</v>
      </c>
      <c r="C2441" s="2">
        <v>0.5</v>
      </c>
      <c r="D2441" s="2">
        <v>0.5</v>
      </c>
      <c r="E2441" s="2">
        <v>222</v>
      </c>
      <c r="F2441" s="2">
        <v>0.5</v>
      </c>
      <c r="G2441" s="2">
        <v>111</v>
      </c>
      <c r="H2441" s="15">
        <f t="shared" si="38"/>
        <v>2.0408163265306142E-2</v>
      </c>
    </row>
    <row r="2442" spans="1:8" ht="13.5" x14ac:dyDescent="0.25">
      <c r="A2442" s="11"/>
      <c r="B2442" s="10">
        <v>45859</v>
      </c>
      <c r="C2442" s="2">
        <v>0.49</v>
      </c>
      <c r="D2442" s="2">
        <v>0.49</v>
      </c>
      <c r="E2442" s="2">
        <v>7711</v>
      </c>
      <c r="F2442" s="2">
        <v>0.49</v>
      </c>
      <c r="G2442" s="2">
        <v>3778.39</v>
      </c>
      <c r="H2442" s="15">
        <f t="shared" si="38"/>
        <v>-2.0000000000000018E-2</v>
      </c>
    </row>
    <row r="2443" spans="1:8" ht="13.5" x14ac:dyDescent="0.25">
      <c r="A2443" s="11"/>
      <c r="B2443" s="10">
        <v>45860</v>
      </c>
      <c r="C2443" s="2">
        <v>0.51</v>
      </c>
      <c r="D2443" s="2">
        <v>0.51</v>
      </c>
      <c r="E2443" s="2">
        <v>10899</v>
      </c>
      <c r="F2443" s="2">
        <v>0.51</v>
      </c>
      <c r="G2443" s="2">
        <v>5558.49</v>
      </c>
      <c r="H2443" s="15">
        <f t="shared" si="38"/>
        <v>4.0816326530612283E-2</v>
      </c>
    </row>
    <row r="2444" spans="1:8" ht="13.5" x14ac:dyDescent="0.25">
      <c r="A2444" s="11"/>
      <c r="B2444" s="10">
        <v>45861</v>
      </c>
      <c r="C2444" s="2">
        <v>0.52</v>
      </c>
      <c r="D2444" s="2">
        <v>0.52</v>
      </c>
      <c r="E2444" s="2">
        <v>10444</v>
      </c>
      <c r="F2444" s="2">
        <v>0.52</v>
      </c>
      <c r="G2444" s="2">
        <v>5430.88</v>
      </c>
      <c r="H2444" s="15">
        <f t="shared" si="38"/>
        <v>1.9607843137254919E-2</v>
      </c>
    </row>
    <row r="2445" spans="1:8" ht="13.5" x14ac:dyDescent="0.25">
      <c r="A2445" s="11"/>
      <c r="B2445" s="10">
        <v>45862</v>
      </c>
      <c r="C2445" s="2">
        <v>0.51</v>
      </c>
      <c r="D2445" s="2">
        <v>0.51</v>
      </c>
      <c r="E2445" s="2">
        <v>7951</v>
      </c>
      <c r="F2445" s="2">
        <v>0.51</v>
      </c>
      <c r="G2445" s="2">
        <v>4055.01</v>
      </c>
      <c r="H2445" s="15">
        <f t="shared" si="38"/>
        <v>-1.9230769230769246E-2</v>
      </c>
    </row>
    <row r="2446" spans="1:8" ht="13.5" x14ac:dyDescent="0.25">
      <c r="A2446" s="11"/>
      <c r="B2446" s="10">
        <v>45866</v>
      </c>
      <c r="C2446" s="2">
        <v>0.52</v>
      </c>
      <c r="D2446" s="2">
        <v>0.52</v>
      </c>
      <c r="E2446" s="2">
        <v>6264</v>
      </c>
      <c r="F2446" s="2">
        <v>0.52</v>
      </c>
      <c r="G2446" s="2">
        <v>3257.28</v>
      </c>
      <c r="H2446" s="15">
        <f t="shared" si="38"/>
        <v>1.9607843137254919E-2</v>
      </c>
    </row>
    <row r="2447" spans="1:8" ht="13.5" x14ac:dyDescent="0.25">
      <c r="A2447" s="11"/>
      <c r="B2447" s="10">
        <v>45867</v>
      </c>
      <c r="C2447" s="2">
        <v>0.52</v>
      </c>
      <c r="D2447" s="2">
        <v>0.52</v>
      </c>
      <c r="E2447" s="2">
        <v>693</v>
      </c>
      <c r="F2447" s="2">
        <v>0.52</v>
      </c>
      <c r="G2447" s="2">
        <v>360.36</v>
      </c>
      <c r="H2447" s="15">
        <f t="shared" si="38"/>
        <v>0</v>
      </c>
    </row>
    <row r="2448" spans="1:8" ht="13.5" x14ac:dyDescent="0.25">
      <c r="A2448" s="11"/>
      <c r="B2448" s="10">
        <v>45868</v>
      </c>
      <c r="C2448" s="2">
        <v>0.52</v>
      </c>
      <c r="D2448" s="2">
        <v>0.52</v>
      </c>
      <c r="E2448" s="2">
        <v>666</v>
      </c>
      <c r="F2448" s="2">
        <v>0.52</v>
      </c>
      <c r="G2448" s="2">
        <v>346.32</v>
      </c>
      <c r="H2448" s="15">
        <f t="shared" si="38"/>
        <v>0</v>
      </c>
    </row>
    <row r="2449" spans="1:8" ht="13.5" x14ac:dyDescent="0.25">
      <c r="A2449" s="11"/>
      <c r="B2449" s="10">
        <v>45869</v>
      </c>
      <c r="C2449" s="2">
        <v>0.5</v>
      </c>
      <c r="D2449" s="2">
        <v>0.5</v>
      </c>
      <c r="E2449" s="2">
        <v>0</v>
      </c>
      <c r="F2449" s="2">
        <v>0</v>
      </c>
      <c r="G2449" s="2">
        <v>0</v>
      </c>
      <c r="H2449" s="15">
        <f t="shared" si="38"/>
        <v>-3.8461538461538491E-2</v>
      </c>
    </row>
    <row r="2450" spans="1:8" ht="13.5" x14ac:dyDescent="0.25">
      <c r="A2450" s="11"/>
      <c r="B2450" s="10">
        <v>45870</v>
      </c>
      <c r="C2450" s="2">
        <v>0.51</v>
      </c>
      <c r="D2450" s="2">
        <v>0.51</v>
      </c>
      <c r="E2450" s="2">
        <v>15266</v>
      </c>
      <c r="F2450" s="2">
        <v>0.51</v>
      </c>
      <c r="G2450" s="2">
        <v>7785.66</v>
      </c>
      <c r="H2450" s="15">
        <f t="shared" si="38"/>
        <v>2.0000000000000018E-2</v>
      </c>
    </row>
    <row r="2451" spans="1:8" ht="13.5" x14ac:dyDescent="0.25">
      <c r="A2451" s="11"/>
      <c r="B2451" s="10">
        <v>45873</v>
      </c>
      <c r="C2451" s="2">
        <v>0.5</v>
      </c>
      <c r="D2451" s="2">
        <v>0.5</v>
      </c>
      <c r="E2451" s="2">
        <v>222</v>
      </c>
      <c r="F2451" s="2">
        <v>0.5</v>
      </c>
      <c r="G2451" s="2">
        <v>111</v>
      </c>
      <c r="H2451" s="15">
        <f t="shared" si="38"/>
        <v>-1.9607843137254919E-2</v>
      </c>
    </row>
    <row r="2452" spans="1:8" ht="13.5" x14ac:dyDescent="0.25">
      <c r="A2452" s="11"/>
      <c r="B2452" s="10">
        <v>45874</v>
      </c>
      <c r="C2452" s="2">
        <v>0.49</v>
      </c>
      <c r="D2452" s="2">
        <v>0.49</v>
      </c>
      <c r="E2452" s="2">
        <v>1562</v>
      </c>
      <c r="F2452" s="2">
        <v>0.49</v>
      </c>
      <c r="G2452" s="2">
        <v>765.38</v>
      </c>
      <c r="H2452" s="15">
        <f t="shared" si="38"/>
        <v>-2.0000000000000018E-2</v>
      </c>
    </row>
    <row r="2453" spans="1:8" ht="13.5" x14ac:dyDescent="0.25">
      <c r="A2453" s="11"/>
      <c r="B2453" s="10">
        <v>45875</v>
      </c>
      <c r="C2453" s="2">
        <v>0.49</v>
      </c>
      <c r="D2453" s="2">
        <v>0.49</v>
      </c>
      <c r="E2453" s="2">
        <v>2442</v>
      </c>
      <c r="F2453" s="2">
        <v>0.49</v>
      </c>
      <c r="G2453" s="2">
        <v>1196.58</v>
      </c>
      <c r="H2453" s="15">
        <f t="shared" si="38"/>
        <v>0</v>
      </c>
    </row>
    <row r="2454" spans="1:8" ht="13.5" x14ac:dyDescent="0.25">
      <c r="A2454" s="11"/>
      <c r="B2454" s="10">
        <v>45876</v>
      </c>
      <c r="C2454" s="2">
        <v>0.5</v>
      </c>
      <c r="D2454" s="2">
        <v>0.5</v>
      </c>
      <c r="E2454" s="2">
        <v>222</v>
      </c>
      <c r="F2454" s="2">
        <v>0.5</v>
      </c>
      <c r="G2454" s="2">
        <v>111</v>
      </c>
      <c r="H2454" s="15">
        <f t="shared" si="38"/>
        <v>2.0408163265306142E-2</v>
      </c>
    </row>
    <row r="2455" spans="1:8" ht="13.5" x14ac:dyDescent="0.25">
      <c r="A2455" s="11"/>
      <c r="B2455" s="10">
        <v>45877</v>
      </c>
      <c r="C2455" s="2">
        <v>0.5</v>
      </c>
      <c r="D2455" s="2">
        <v>0.5</v>
      </c>
      <c r="E2455" s="2">
        <v>6207</v>
      </c>
      <c r="F2455" s="2">
        <v>0.5</v>
      </c>
      <c r="G2455" s="2">
        <v>3103.5</v>
      </c>
      <c r="H2455" s="15">
        <f t="shared" si="38"/>
        <v>0</v>
      </c>
    </row>
    <row r="2456" spans="1:8" ht="13.5" x14ac:dyDescent="0.25">
      <c r="A2456" s="11"/>
      <c r="B2456" s="10">
        <v>45880</v>
      </c>
      <c r="C2456" s="2">
        <v>0.51</v>
      </c>
      <c r="D2456" s="2">
        <v>0.51</v>
      </c>
      <c r="E2456" s="2">
        <v>66</v>
      </c>
      <c r="F2456" s="2">
        <v>0.51</v>
      </c>
      <c r="G2456" s="2">
        <v>33.659999999999997</v>
      </c>
      <c r="H2456" s="15">
        <f t="shared" si="38"/>
        <v>2.0000000000000018E-2</v>
      </c>
    </row>
    <row r="2457" spans="1:8" ht="13.5" x14ac:dyDescent="0.25">
      <c r="A2457" s="11"/>
      <c r="B2457" s="10">
        <v>45881</v>
      </c>
      <c r="C2457" s="2">
        <v>0.51</v>
      </c>
      <c r="D2457" s="2">
        <v>0.51</v>
      </c>
      <c r="E2457" s="2">
        <v>5430</v>
      </c>
      <c r="F2457" s="2">
        <v>0.51</v>
      </c>
      <c r="G2457" s="2">
        <v>2769.3</v>
      </c>
      <c r="H2457" s="15">
        <f t="shared" si="38"/>
        <v>0</v>
      </c>
    </row>
    <row r="2458" spans="1:8" ht="13.5" x14ac:dyDescent="0.25">
      <c r="A2458" s="11"/>
      <c r="B2458" s="10">
        <v>45883</v>
      </c>
      <c r="C2458" s="2">
        <v>0.51</v>
      </c>
      <c r="D2458" s="2">
        <v>0.51</v>
      </c>
      <c r="E2458" s="2">
        <v>11055</v>
      </c>
      <c r="F2458" s="2">
        <v>0.51</v>
      </c>
      <c r="G2458" s="2">
        <v>5638.05</v>
      </c>
      <c r="H2458" s="15">
        <f t="shared" si="38"/>
        <v>0</v>
      </c>
    </row>
    <row r="2459" spans="1:8" ht="13.5" x14ac:dyDescent="0.25">
      <c r="A2459" s="11"/>
      <c r="B2459" s="10">
        <v>45884</v>
      </c>
      <c r="C2459" s="2">
        <v>0.52</v>
      </c>
      <c r="D2459" s="2">
        <v>0.52</v>
      </c>
      <c r="E2459" s="2">
        <v>16811</v>
      </c>
      <c r="F2459" s="2">
        <v>0.52</v>
      </c>
      <c r="G2459" s="2">
        <v>8741.7199999999993</v>
      </c>
      <c r="H2459" s="15">
        <f t="shared" si="38"/>
        <v>1.9607843137254919E-2</v>
      </c>
    </row>
    <row r="2460" spans="1:8" ht="13.5" x14ac:dyDescent="0.25">
      <c r="A2460" s="11"/>
      <c r="B2460" s="10">
        <v>45887</v>
      </c>
      <c r="C2460" s="2">
        <v>0.51</v>
      </c>
      <c r="D2460" s="2">
        <v>0.51</v>
      </c>
      <c r="E2460" s="2">
        <v>155</v>
      </c>
      <c r="F2460" s="2">
        <v>0.51</v>
      </c>
      <c r="G2460" s="2">
        <v>79.05</v>
      </c>
      <c r="H2460" s="15">
        <f t="shared" si="38"/>
        <v>-1.9230769230769246E-2</v>
      </c>
    </row>
    <row r="2461" spans="1:8" ht="13.5" x14ac:dyDescent="0.25">
      <c r="A2461" s="11"/>
      <c r="B2461" s="10">
        <v>45888</v>
      </c>
      <c r="C2461" s="2">
        <v>0.5</v>
      </c>
      <c r="D2461" s="2">
        <v>0.5</v>
      </c>
      <c r="E2461" s="2">
        <v>3413</v>
      </c>
      <c r="F2461" s="2">
        <v>0.5</v>
      </c>
      <c r="G2461" s="2">
        <v>1706.5</v>
      </c>
      <c r="H2461" s="15">
        <f t="shared" si="38"/>
        <v>-1.9607843137254919E-2</v>
      </c>
    </row>
    <row r="2462" spans="1:8" ht="13.5" x14ac:dyDescent="0.25">
      <c r="A2462" s="11"/>
      <c r="B2462" s="10">
        <v>45889</v>
      </c>
      <c r="C2462" s="2">
        <v>0.51</v>
      </c>
      <c r="D2462" s="2">
        <v>0.51</v>
      </c>
      <c r="E2462" s="2">
        <v>5987</v>
      </c>
      <c r="F2462" s="2">
        <v>0.51</v>
      </c>
      <c r="G2462" s="2">
        <v>3053.37</v>
      </c>
      <c r="H2462" s="15">
        <f t="shared" si="38"/>
        <v>2.0000000000000018E-2</v>
      </c>
    </row>
    <row r="2463" spans="1:8" ht="13.5" x14ac:dyDescent="0.25">
      <c r="A2463" s="11"/>
      <c r="B2463" s="10">
        <v>45890</v>
      </c>
      <c r="C2463" s="2">
        <v>0.5</v>
      </c>
      <c r="D2463" s="2">
        <v>0.5</v>
      </c>
      <c r="E2463" s="2">
        <v>11199</v>
      </c>
      <c r="F2463" s="2">
        <v>0.5</v>
      </c>
      <c r="G2463" s="2">
        <v>5599.5</v>
      </c>
      <c r="H2463" s="15">
        <f t="shared" si="38"/>
        <v>-1.9607843137254919E-2</v>
      </c>
    </row>
    <row r="2464" spans="1:8" ht="13.5" x14ac:dyDescent="0.25">
      <c r="A2464" s="11"/>
      <c r="B2464" s="10">
        <v>45891</v>
      </c>
      <c r="C2464" s="2">
        <v>0.5</v>
      </c>
      <c r="D2464" s="2">
        <v>0.5</v>
      </c>
      <c r="E2464" s="2">
        <v>3737</v>
      </c>
      <c r="F2464" s="2">
        <v>0.5</v>
      </c>
      <c r="G2464" s="2">
        <v>1868.5</v>
      </c>
      <c r="H2464" s="15">
        <f t="shared" si="38"/>
        <v>0</v>
      </c>
    </row>
    <row r="2465" spans="1:8" ht="13.5" x14ac:dyDescent="0.25">
      <c r="A2465" s="11"/>
      <c r="B2465" s="10">
        <v>45894</v>
      </c>
      <c r="C2465" s="2">
        <v>0.51</v>
      </c>
      <c r="D2465" s="2">
        <v>0.51</v>
      </c>
      <c r="E2465" s="2">
        <v>2222</v>
      </c>
      <c r="F2465" s="2">
        <v>0.51</v>
      </c>
      <c r="G2465" s="2">
        <v>1133.22</v>
      </c>
      <c r="H2465" s="15">
        <f t="shared" si="38"/>
        <v>2.0000000000000018E-2</v>
      </c>
    </row>
    <row r="2466" spans="1:8" ht="13.5" x14ac:dyDescent="0.25">
      <c r="A2466" s="11"/>
      <c r="B2466" s="10">
        <v>45895</v>
      </c>
      <c r="C2466" s="2">
        <v>0.51</v>
      </c>
      <c r="D2466" s="2">
        <v>0.51</v>
      </c>
      <c r="E2466" s="2">
        <v>2833</v>
      </c>
      <c r="F2466" s="2">
        <v>0.51</v>
      </c>
      <c r="G2466" s="2">
        <v>1444.83</v>
      </c>
      <c r="H2466" s="15">
        <f t="shared" si="38"/>
        <v>0</v>
      </c>
    </row>
    <row r="2467" spans="1:8" ht="13.5" x14ac:dyDescent="0.25">
      <c r="A2467" s="11"/>
      <c r="B2467" s="10">
        <v>45896</v>
      </c>
      <c r="C2467" s="2">
        <v>0.49</v>
      </c>
      <c r="D2467" s="2">
        <v>0.49</v>
      </c>
      <c r="E2467" s="2">
        <v>7426</v>
      </c>
      <c r="F2467" s="2">
        <v>0.49</v>
      </c>
      <c r="G2467" s="2">
        <v>3638.74</v>
      </c>
      <c r="H2467" s="15">
        <f t="shared" si="38"/>
        <v>-3.9215686274509838E-2</v>
      </c>
    </row>
    <row r="2468" spans="1:8" ht="13.5" x14ac:dyDescent="0.25">
      <c r="A2468" s="11"/>
      <c r="B2468" s="10">
        <v>45897</v>
      </c>
      <c r="C2468" s="2">
        <v>0.48</v>
      </c>
      <c r="D2468" s="2">
        <v>0.48</v>
      </c>
      <c r="E2468" s="2">
        <v>3000</v>
      </c>
      <c r="F2468" s="2">
        <v>0.48</v>
      </c>
      <c r="G2468" s="2">
        <v>1440</v>
      </c>
      <c r="H2468" s="15">
        <f t="shared" si="38"/>
        <v>-2.0408163265306142E-2</v>
      </c>
    </row>
    <row r="2469" spans="1:8" ht="13.5" x14ac:dyDescent="0.25">
      <c r="A2469" s="11"/>
      <c r="B2469" s="10">
        <v>45898</v>
      </c>
      <c r="C2469" s="2">
        <v>0.46</v>
      </c>
      <c r="D2469" s="2">
        <v>0.46</v>
      </c>
      <c r="E2469" s="2">
        <v>0</v>
      </c>
      <c r="F2469" s="2">
        <v>0</v>
      </c>
      <c r="G2469" s="2">
        <v>0</v>
      </c>
      <c r="H2469" s="15">
        <f t="shared" si="38"/>
        <v>-4.1666666666666588E-2</v>
      </c>
    </row>
    <row r="2470" spans="1:8" ht="13.5" x14ac:dyDescent="0.25">
      <c r="A2470" s="11"/>
      <c r="B2470" s="10">
        <v>45901</v>
      </c>
      <c r="C2470" s="2">
        <v>0.46</v>
      </c>
      <c r="D2470" s="2">
        <v>0.46</v>
      </c>
      <c r="E2470" s="2">
        <v>18250</v>
      </c>
      <c r="F2470" s="2">
        <v>0.46</v>
      </c>
      <c r="G2470" s="2">
        <v>8395</v>
      </c>
      <c r="H2470" s="15">
        <f t="shared" si="38"/>
        <v>0</v>
      </c>
    </row>
    <row r="2471" spans="1:8" ht="13.5" x14ac:dyDescent="0.25">
      <c r="A2471" s="11"/>
      <c r="B2471" s="10">
        <v>45902</v>
      </c>
      <c r="C2471" s="2">
        <v>0.46</v>
      </c>
      <c r="D2471" s="2">
        <v>0.46</v>
      </c>
      <c r="E2471" s="2">
        <v>5711</v>
      </c>
      <c r="F2471" s="2">
        <v>0.46</v>
      </c>
      <c r="G2471" s="2">
        <v>2627.06</v>
      </c>
      <c r="H2471" s="15">
        <f t="shared" si="38"/>
        <v>0</v>
      </c>
    </row>
    <row r="2472" spans="1:8" ht="13.5" x14ac:dyDescent="0.25">
      <c r="A2472" s="11"/>
      <c r="B2472" s="10">
        <v>45903</v>
      </c>
      <c r="C2472" s="2">
        <v>0.48</v>
      </c>
      <c r="D2472" s="2">
        <v>0.48</v>
      </c>
      <c r="E2472" s="2">
        <v>372</v>
      </c>
      <c r="F2472" s="2">
        <v>0.48</v>
      </c>
      <c r="G2472" s="2">
        <v>178.56</v>
      </c>
      <c r="H2472" s="15">
        <f t="shared" si="38"/>
        <v>4.3478260869565133E-2</v>
      </c>
    </row>
    <row r="2473" spans="1:8" ht="13.5" x14ac:dyDescent="0.25">
      <c r="A2473" s="11"/>
      <c r="B2473" s="10">
        <v>45905</v>
      </c>
      <c r="C2473" s="2">
        <v>0.48</v>
      </c>
      <c r="D2473" s="2">
        <v>0.48</v>
      </c>
      <c r="E2473" s="2">
        <v>422</v>
      </c>
      <c r="F2473" s="2">
        <v>0.48</v>
      </c>
      <c r="G2473" s="2">
        <v>202.56</v>
      </c>
      <c r="H2473" s="15">
        <f t="shared" si="38"/>
        <v>0</v>
      </c>
    </row>
    <row r="2474" spans="1:8" ht="13.5" x14ac:dyDescent="0.25">
      <c r="A2474" s="11"/>
      <c r="B2474" s="10">
        <v>45908</v>
      </c>
      <c r="C2474" s="2">
        <v>0.46</v>
      </c>
      <c r="D2474" s="2">
        <v>0.46</v>
      </c>
      <c r="E2474" s="2">
        <v>6566</v>
      </c>
      <c r="F2474" s="2">
        <v>0.46</v>
      </c>
      <c r="G2474" s="2">
        <v>3020.36</v>
      </c>
      <c r="H2474" s="15">
        <f t="shared" si="38"/>
        <v>-4.1666666666666588E-2</v>
      </c>
    </row>
    <row r="2475" spans="1:8" ht="13.5" x14ac:dyDescent="0.25">
      <c r="A2475" s="11"/>
      <c r="B2475" s="10">
        <v>45909</v>
      </c>
      <c r="C2475" s="2">
        <v>0.46</v>
      </c>
      <c r="D2475" s="2">
        <v>0.46</v>
      </c>
      <c r="E2475" s="2">
        <v>5033</v>
      </c>
      <c r="F2475" s="2">
        <v>0.46</v>
      </c>
      <c r="G2475" s="2">
        <v>2315.1799999999998</v>
      </c>
      <c r="H2475" s="15">
        <f t="shared" si="38"/>
        <v>0</v>
      </c>
    </row>
    <row r="2476" spans="1:8" ht="13.5" x14ac:dyDescent="0.25">
      <c r="A2476" s="11"/>
      <c r="B2476" s="10">
        <v>45910</v>
      </c>
      <c r="C2476" s="2">
        <v>0.48</v>
      </c>
      <c r="D2476" s="2">
        <v>0.48</v>
      </c>
      <c r="E2476" s="2">
        <v>2282</v>
      </c>
      <c r="F2476" s="2">
        <v>0.48</v>
      </c>
      <c r="G2476" s="2">
        <v>1095.3599999999999</v>
      </c>
      <c r="H2476" s="15">
        <f t="shared" si="38"/>
        <v>4.3478260869565133E-2</v>
      </c>
    </row>
    <row r="2477" spans="1:8" ht="13.5" x14ac:dyDescent="0.25">
      <c r="A2477" s="11"/>
      <c r="B2477" s="10">
        <v>45911</v>
      </c>
      <c r="C2477" s="2">
        <v>0.47</v>
      </c>
      <c r="D2477" s="2">
        <v>0.47</v>
      </c>
      <c r="E2477" s="2">
        <v>1988</v>
      </c>
      <c r="F2477" s="2">
        <v>0.47</v>
      </c>
      <c r="G2477" s="2">
        <v>934.36</v>
      </c>
      <c r="H2477" s="15">
        <f t="shared" si="38"/>
        <v>-2.0833333333333353E-2</v>
      </c>
    </row>
    <row r="2478" spans="1:8" ht="13.5" x14ac:dyDescent="0.25">
      <c r="A2478" s="11"/>
      <c r="B2478" s="10">
        <v>45912</v>
      </c>
      <c r="C2478" s="2">
        <v>0.48</v>
      </c>
      <c r="D2478" s="2">
        <v>0.48</v>
      </c>
      <c r="E2478" s="2">
        <v>6449</v>
      </c>
      <c r="F2478" s="2">
        <v>0.48</v>
      </c>
      <c r="G2478" s="2">
        <v>3095.52</v>
      </c>
      <c r="H2478" s="15">
        <f t="shared" si="38"/>
        <v>2.1276595744680871E-2</v>
      </c>
    </row>
    <row r="2479" spans="1:8" ht="13.5" x14ac:dyDescent="0.25">
      <c r="A2479" s="11"/>
      <c r="B2479" s="10">
        <v>45915</v>
      </c>
      <c r="C2479" s="2">
        <v>0.47</v>
      </c>
      <c r="D2479" s="2">
        <v>0.47</v>
      </c>
      <c r="E2479" s="2">
        <v>9580</v>
      </c>
      <c r="F2479" s="2">
        <v>0.47</v>
      </c>
      <c r="G2479" s="2">
        <v>4502.6000000000004</v>
      </c>
      <c r="H2479" s="15">
        <f t="shared" si="38"/>
        <v>-2.0833333333333353E-2</v>
      </c>
    </row>
    <row r="2480" spans="1:8" ht="13.5" x14ac:dyDescent="0.25">
      <c r="A2480" s="11"/>
      <c r="B2480" s="10">
        <v>45916</v>
      </c>
      <c r="C2480" s="2">
        <v>0.48</v>
      </c>
      <c r="D2480" s="2">
        <v>0.48</v>
      </c>
      <c r="E2480" s="2">
        <v>111</v>
      </c>
      <c r="F2480" s="2">
        <v>0.48</v>
      </c>
      <c r="G2480" s="2">
        <v>53.28</v>
      </c>
      <c r="H2480" s="15">
        <f t="shared" si="38"/>
        <v>2.1276595744680871E-2</v>
      </c>
    </row>
    <row r="2481" spans="1:8" ht="13.5" x14ac:dyDescent="0.25">
      <c r="A2481" s="11"/>
      <c r="B2481" s="10">
        <v>45917</v>
      </c>
      <c r="C2481" s="2">
        <v>0.47</v>
      </c>
      <c r="D2481" s="2">
        <v>0.47</v>
      </c>
      <c r="E2481" s="2">
        <v>6063</v>
      </c>
      <c r="F2481" s="2">
        <v>0.47</v>
      </c>
      <c r="G2481" s="2">
        <v>2849.61</v>
      </c>
      <c r="H2481" s="15">
        <f t="shared" si="38"/>
        <v>-2.0833333333333353E-2</v>
      </c>
    </row>
    <row r="2482" spans="1:8" ht="13.5" x14ac:dyDescent="0.25">
      <c r="A2482" s="11"/>
      <c r="B2482" s="10">
        <v>45918</v>
      </c>
      <c r="C2482" s="2">
        <v>0.47</v>
      </c>
      <c r="D2482" s="2">
        <v>0.47</v>
      </c>
      <c r="E2482" s="2">
        <v>161</v>
      </c>
      <c r="F2482" s="2">
        <v>0.47</v>
      </c>
      <c r="G2482" s="2">
        <v>75.67</v>
      </c>
      <c r="H2482" s="15">
        <f t="shared" si="38"/>
        <v>0</v>
      </c>
    </row>
    <row r="2483" spans="1:8" ht="13.5" x14ac:dyDescent="0.25">
      <c r="A2483" s="11"/>
      <c r="B2483" s="10">
        <v>45919</v>
      </c>
      <c r="C2483" s="2">
        <v>0.46</v>
      </c>
      <c r="D2483" s="2">
        <v>0.46</v>
      </c>
      <c r="E2483" s="2">
        <v>8945</v>
      </c>
      <c r="F2483" s="2">
        <v>0.46</v>
      </c>
      <c r="G2483" s="2">
        <v>4114.7</v>
      </c>
      <c r="H2483" s="15">
        <f t="shared" si="38"/>
        <v>-2.1276595744680753E-2</v>
      </c>
    </row>
    <row r="2484" spans="1:8" ht="13.5" x14ac:dyDescent="0.25">
      <c r="A2484" s="11"/>
      <c r="B2484" s="10">
        <v>45922</v>
      </c>
      <c r="C2484" s="2">
        <v>0.46</v>
      </c>
      <c r="D2484" s="2">
        <v>0.46</v>
      </c>
      <c r="E2484" s="2">
        <v>20421</v>
      </c>
      <c r="F2484" s="2">
        <v>0.46</v>
      </c>
      <c r="G2484" s="2">
        <v>9393.66</v>
      </c>
      <c r="H2484" s="15">
        <f t="shared" si="38"/>
        <v>0</v>
      </c>
    </row>
    <row r="2485" spans="1:8" ht="13.5" x14ac:dyDescent="0.25">
      <c r="A2485" s="11"/>
      <c r="B2485" s="10">
        <v>45923</v>
      </c>
      <c r="C2485" s="2">
        <v>0.47</v>
      </c>
      <c r="D2485" s="2">
        <v>0.47</v>
      </c>
      <c r="E2485" s="2">
        <v>19309</v>
      </c>
      <c r="F2485" s="2">
        <v>0.47</v>
      </c>
      <c r="G2485" s="2">
        <v>9075.23</v>
      </c>
      <c r="H2485" s="15">
        <f t="shared" si="38"/>
        <v>2.1739130434782507E-2</v>
      </c>
    </row>
    <row r="2486" spans="1:8" ht="13.5" x14ac:dyDescent="0.25">
      <c r="A2486" s="11"/>
      <c r="B2486" s="10">
        <v>45924</v>
      </c>
      <c r="C2486" s="2">
        <v>0.46</v>
      </c>
      <c r="D2486" s="2">
        <v>0.46</v>
      </c>
      <c r="E2486" s="2">
        <v>6734</v>
      </c>
      <c r="F2486" s="2">
        <v>0.46</v>
      </c>
      <c r="G2486" s="2">
        <v>3097.64</v>
      </c>
      <c r="H2486" s="15">
        <f t="shared" si="38"/>
        <v>-2.1276595744680753E-2</v>
      </c>
    </row>
    <row r="2487" spans="1:8" ht="13.5" x14ac:dyDescent="0.25">
      <c r="A2487" s="11"/>
      <c r="B2487" s="10">
        <v>45925</v>
      </c>
      <c r="C2487" s="2">
        <v>0.46</v>
      </c>
      <c r="D2487" s="2">
        <v>0.46</v>
      </c>
      <c r="E2487" s="2">
        <v>27831</v>
      </c>
      <c r="F2487" s="2">
        <v>0.46</v>
      </c>
      <c r="G2487" s="2">
        <v>12802.26</v>
      </c>
      <c r="H2487" s="15">
        <f t="shared" si="38"/>
        <v>0</v>
      </c>
    </row>
    <row r="2488" spans="1:8" ht="13.5" x14ac:dyDescent="0.25">
      <c r="A2488" s="11"/>
      <c r="B2488" s="10">
        <v>45926</v>
      </c>
      <c r="C2488" s="2">
        <v>0.46</v>
      </c>
      <c r="D2488" s="2">
        <v>0.46</v>
      </c>
      <c r="E2488" s="2">
        <v>1561</v>
      </c>
      <c r="F2488" s="2">
        <v>0.46</v>
      </c>
      <c r="G2488" s="2">
        <v>718.06</v>
      </c>
      <c r="H2488" s="15">
        <f t="shared" si="38"/>
        <v>0</v>
      </c>
    </row>
    <row r="2489" spans="1:8" ht="13.5" x14ac:dyDescent="0.25">
      <c r="A2489" s="11"/>
      <c r="B2489" s="10">
        <v>45929</v>
      </c>
      <c r="C2489" s="2">
        <v>0.46</v>
      </c>
      <c r="D2489" s="2">
        <v>0.46</v>
      </c>
      <c r="E2489" s="2">
        <v>11986</v>
      </c>
      <c r="F2489" s="2">
        <v>0.46</v>
      </c>
      <c r="G2489" s="2">
        <v>5513.56</v>
      </c>
      <c r="H2489" s="15">
        <f t="shared" si="38"/>
        <v>0</v>
      </c>
    </row>
    <row r="2490" spans="1:8" ht="13.5" x14ac:dyDescent="0.25">
      <c r="A2490" s="11"/>
      <c r="B2490" s="10">
        <v>45930</v>
      </c>
      <c r="C2490" s="2">
        <v>0.45</v>
      </c>
      <c r="D2490" s="2">
        <v>0.45</v>
      </c>
      <c r="E2490" s="2">
        <v>22729</v>
      </c>
      <c r="F2490" s="2">
        <v>0.45</v>
      </c>
      <c r="G2490" s="2">
        <v>10228.049999999999</v>
      </c>
      <c r="H2490" s="15">
        <f t="shared" si="38"/>
        <v>-2.1739130434782625E-2</v>
      </c>
    </row>
    <row r="2491" spans="1:8" ht="13.5" x14ac:dyDescent="0.25">
      <c r="A2491" s="11"/>
      <c r="B2491" s="10">
        <v>45931</v>
      </c>
      <c r="C2491" s="2">
        <v>0.46</v>
      </c>
      <c r="D2491" s="2">
        <v>0.46</v>
      </c>
      <c r="E2491" s="2">
        <v>4222</v>
      </c>
      <c r="F2491" s="2">
        <v>0.46</v>
      </c>
      <c r="G2491" s="2">
        <v>1942.12</v>
      </c>
      <c r="H2491" s="15">
        <f t="shared" si="38"/>
        <v>2.222222222222224E-2</v>
      </c>
    </row>
    <row r="2492" spans="1:8" ht="13.5" x14ac:dyDescent="0.25">
      <c r="A2492" s="11"/>
      <c r="B2492" s="10">
        <v>45932</v>
      </c>
      <c r="C2492" s="2">
        <v>0.46</v>
      </c>
      <c r="D2492" s="2">
        <v>0.46</v>
      </c>
      <c r="E2492" s="2">
        <v>4111</v>
      </c>
      <c r="F2492" s="2">
        <v>0.46</v>
      </c>
      <c r="G2492" s="2">
        <v>1891.06</v>
      </c>
      <c r="H2492" s="15">
        <f t="shared" si="38"/>
        <v>0</v>
      </c>
    </row>
    <row r="2493" spans="1:8" ht="13.5" x14ac:dyDescent="0.25">
      <c r="A2493" s="11"/>
      <c r="B2493" s="10">
        <v>45933</v>
      </c>
      <c r="C2493" s="2">
        <v>0.46</v>
      </c>
      <c r="D2493" s="2">
        <v>0.46</v>
      </c>
      <c r="E2493" s="2">
        <v>97962</v>
      </c>
      <c r="F2493" s="2">
        <v>0.46</v>
      </c>
      <c r="G2493" s="2">
        <v>45062.52</v>
      </c>
      <c r="H2493" s="15">
        <f t="shared" si="38"/>
        <v>0</v>
      </c>
    </row>
    <row r="2494" spans="1:8" ht="13.5" x14ac:dyDescent="0.25">
      <c r="A2494" s="11"/>
      <c r="B2494" s="10">
        <v>45936</v>
      </c>
      <c r="C2494" s="2">
        <v>0.48</v>
      </c>
      <c r="D2494" s="2">
        <v>0.48</v>
      </c>
      <c r="E2494" s="2">
        <v>64968</v>
      </c>
      <c r="F2494" s="2">
        <v>0.48</v>
      </c>
      <c r="G2494" s="2">
        <v>31184.639999999999</v>
      </c>
      <c r="H2494" s="15">
        <f t="shared" si="38"/>
        <v>4.3478260869565133E-2</v>
      </c>
    </row>
    <row r="2495" spans="1:8" ht="13.5" x14ac:dyDescent="0.25">
      <c r="A2495" s="11"/>
      <c r="B2495" s="10">
        <v>45937</v>
      </c>
      <c r="C2495" s="2">
        <v>0.48</v>
      </c>
      <c r="D2495" s="2">
        <v>0.48</v>
      </c>
      <c r="E2495" s="2">
        <v>39830</v>
      </c>
      <c r="F2495" s="2">
        <v>0.48</v>
      </c>
      <c r="G2495" s="2">
        <v>19118.400000000001</v>
      </c>
      <c r="H2495" s="15">
        <f t="shared" si="38"/>
        <v>0</v>
      </c>
    </row>
    <row r="2496" spans="1:8" ht="13.5" x14ac:dyDescent="0.25">
      <c r="A2496" s="11"/>
      <c r="B2496" s="10">
        <v>45938</v>
      </c>
      <c r="C2496" s="2">
        <v>0.48</v>
      </c>
      <c r="D2496" s="2">
        <v>0.48</v>
      </c>
      <c r="E2496" s="2">
        <v>56291</v>
      </c>
      <c r="F2496" s="2">
        <v>0.48</v>
      </c>
      <c r="G2496" s="2">
        <v>27019.68</v>
      </c>
      <c r="H2496" s="15">
        <f t="shared" si="38"/>
        <v>0</v>
      </c>
    </row>
    <row r="2497" spans="1:11" ht="13.5" x14ac:dyDescent="0.25">
      <c r="A2497" s="11"/>
      <c r="B2497" s="10">
        <v>45939</v>
      </c>
      <c r="C2497" s="2">
        <v>0.48</v>
      </c>
      <c r="D2497" s="2">
        <v>0.48</v>
      </c>
      <c r="E2497" s="2">
        <v>37400</v>
      </c>
      <c r="F2497" s="2">
        <v>0.48</v>
      </c>
      <c r="G2497" s="2">
        <v>17952</v>
      </c>
      <c r="H2497" s="15">
        <f t="shared" si="38"/>
        <v>0</v>
      </c>
    </row>
    <row r="2498" spans="1:11" ht="13.5" x14ac:dyDescent="0.25">
      <c r="A2498" s="11"/>
      <c r="B2498" s="10">
        <v>45940</v>
      </c>
      <c r="C2498" s="2">
        <v>0.48</v>
      </c>
      <c r="D2498" s="2">
        <v>0.48</v>
      </c>
      <c r="E2498" s="2">
        <v>15225</v>
      </c>
      <c r="F2498" s="2">
        <v>0.48</v>
      </c>
      <c r="G2498" s="2">
        <v>7308</v>
      </c>
      <c r="H2498" s="15">
        <f t="shared" si="38"/>
        <v>0</v>
      </c>
    </row>
    <row r="2499" spans="1:11" ht="13.5" x14ac:dyDescent="0.25">
      <c r="A2499" s="11"/>
      <c r="B2499" s="10">
        <v>45943</v>
      </c>
      <c r="C2499" s="2">
        <v>0.48</v>
      </c>
      <c r="D2499" s="2">
        <v>0.48</v>
      </c>
      <c r="E2499" s="2">
        <v>21165</v>
      </c>
      <c r="F2499" s="2">
        <v>0.48</v>
      </c>
      <c r="G2499" s="2">
        <v>10159.200000000001</v>
      </c>
      <c r="H2499" s="15">
        <f t="shared" si="38"/>
        <v>0</v>
      </c>
    </row>
    <row r="2500" spans="1:11" ht="13.5" x14ac:dyDescent="0.25">
      <c r="A2500" s="11"/>
      <c r="B2500" s="10">
        <v>45944</v>
      </c>
      <c r="C2500" s="2">
        <v>0.48</v>
      </c>
      <c r="D2500" s="2">
        <v>0.48</v>
      </c>
      <c r="E2500" s="2">
        <v>6032</v>
      </c>
      <c r="F2500" s="2">
        <v>0.48</v>
      </c>
      <c r="G2500" s="2">
        <v>2895.36</v>
      </c>
      <c r="H2500" s="15">
        <f t="shared" si="38"/>
        <v>0</v>
      </c>
    </row>
    <row r="2501" spans="1:11" ht="13.5" x14ac:dyDescent="0.25">
      <c r="A2501" s="11"/>
      <c r="B2501" s="10">
        <v>45946</v>
      </c>
      <c r="C2501" s="2">
        <v>0.47</v>
      </c>
      <c r="D2501" s="2">
        <v>0.47</v>
      </c>
      <c r="E2501" s="2">
        <v>2271</v>
      </c>
      <c r="F2501" s="2">
        <v>0.47</v>
      </c>
      <c r="G2501" s="2">
        <v>1067.3699999999999</v>
      </c>
      <c r="H2501" s="15">
        <f t="shared" si="38"/>
        <v>-2.0833333333333353E-2</v>
      </c>
    </row>
    <row r="2502" spans="1:11" ht="13.5" x14ac:dyDescent="0.25">
      <c r="A2502" s="11"/>
      <c r="B2502" s="10">
        <v>45947</v>
      </c>
      <c r="C2502" s="2">
        <v>0.48</v>
      </c>
      <c r="D2502" s="2">
        <v>0.48</v>
      </c>
      <c r="E2502" s="2">
        <v>6920</v>
      </c>
      <c r="F2502" s="2">
        <v>0.48</v>
      </c>
      <c r="G2502" s="2">
        <v>3321.6</v>
      </c>
      <c r="H2502" s="15">
        <f t="shared" si="38"/>
        <v>2.1276595744680871E-2</v>
      </c>
    </row>
    <row r="2503" spans="1:11" ht="13.5" x14ac:dyDescent="0.25">
      <c r="A2503" s="11"/>
      <c r="B2503" s="10">
        <v>45950</v>
      </c>
      <c r="C2503" s="2">
        <v>0.48</v>
      </c>
      <c r="D2503" s="2">
        <v>0.48</v>
      </c>
      <c r="E2503" s="2">
        <v>333</v>
      </c>
      <c r="F2503" s="2">
        <v>0.48</v>
      </c>
      <c r="G2503" s="2">
        <v>159.84</v>
      </c>
      <c r="H2503" s="15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0.46</v>
      </c>
      <c r="D2504" s="2">
        <v>0.46</v>
      </c>
      <c r="E2504" s="2">
        <v>3608</v>
      </c>
      <c r="F2504" s="2">
        <v>0.46</v>
      </c>
      <c r="G2504" s="2">
        <v>1659.68</v>
      </c>
      <c r="H2504" s="15">
        <f t="shared" si="39"/>
        <v>-4.1666666666666588E-2</v>
      </c>
    </row>
    <row r="2505" spans="1:11" ht="13.5" x14ac:dyDescent="0.25">
      <c r="A2505" s="11"/>
      <c r="B2505" s="10">
        <v>45952</v>
      </c>
      <c r="C2505" s="2">
        <v>0.47</v>
      </c>
      <c r="D2505" s="2">
        <v>0.47</v>
      </c>
      <c r="E2505" s="2">
        <v>30169</v>
      </c>
      <c r="F2505" s="2">
        <v>0.47</v>
      </c>
      <c r="G2505" s="2">
        <v>14179.43</v>
      </c>
      <c r="H2505" s="15">
        <f t="shared" si="39"/>
        <v>2.1739130434782507E-2</v>
      </c>
    </row>
    <row r="2506" spans="1:11" ht="13.5" x14ac:dyDescent="0.25">
      <c r="A2506" s="11"/>
      <c r="B2506" s="10">
        <v>45953</v>
      </c>
      <c r="C2506" s="2">
        <v>0.46</v>
      </c>
      <c r="D2506" s="2">
        <v>0.46</v>
      </c>
      <c r="E2506" s="2">
        <v>11136</v>
      </c>
      <c r="F2506" s="2">
        <v>0.46</v>
      </c>
      <c r="G2506" s="2">
        <v>5122.5600000000004</v>
      </c>
      <c r="H2506" s="15">
        <f t="shared" si="39"/>
        <v>-2.1276595744680753E-2</v>
      </c>
    </row>
    <row r="2507" spans="1:11" ht="13.5" x14ac:dyDescent="0.25">
      <c r="A2507" s="11"/>
      <c r="B2507" s="10">
        <v>45954</v>
      </c>
      <c r="C2507" s="2">
        <v>0.46</v>
      </c>
      <c r="D2507" s="2">
        <v>0.46</v>
      </c>
      <c r="E2507" s="2">
        <v>6375</v>
      </c>
      <c r="F2507" s="2">
        <v>0.46</v>
      </c>
      <c r="G2507" s="2">
        <v>2932.5</v>
      </c>
      <c r="H2507" s="15">
        <f t="shared" si="39"/>
        <v>0</v>
      </c>
    </row>
    <row r="2508" spans="1:11" ht="13.5" x14ac:dyDescent="0.25">
      <c r="A2508" s="11"/>
      <c r="B2508" s="10">
        <v>45957</v>
      </c>
      <c r="C2508" s="2">
        <v>0.46</v>
      </c>
      <c r="D2508" s="2">
        <v>0.46</v>
      </c>
      <c r="E2508" s="2">
        <v>3339</v>
      </c>
      <c r="F2508" s="2">
        <v>0.46</v>
      </c>
      <c r="G2508" s="2">
        <v>1535.94</v>
      </c>
      <c r="H2508" s="15">
        <f t="shared" si="39"/>
        <v>0</v>
      </c>
    </row>
    <row r="2509" spans="1:11" ht="13.5" x14ac:dyDescent="0.25">
      <c r="A2509" s="11"/>
      <c r="B2509" s="10">
        <v>45958</v>
      </c>
      <c r="C2509" s="2">
        <v>0.46</v>
      </c>
      <c r="D2509" s="2">
        <v>0.46</v>
      </c>
      <c r="E2509" s="2">
        <v>4850</v>
      </c>
      <c r="F2509" s="2">
        <v>0.46</v>
      </c>
      <c r="G2509" s="2">
        <v>2231</v>
      </c>
      <c r="H2509" s="15">
        <f t="shared" si="39"/>
        <v>0</v>
      </c>
    </row>
    <row r="2510" spans="1:11" ht="13.5" x14ac:dyDescent="0.25">
      <c r="A2510" s="11"/>
      <c r="B2510" s="10">
        <v>45959</v>
      </c>
      <c r="C2510" s="2">
        <v>0.46</v>
      </c>
      <c r="D2510" s="2">
        <v>0.46</v>
      </c>
      <c r="E2510" s="2">
        <v>1345</v>
      </c>
      <c r="F2510" s="2">
        <v>0.46</v>
      </c>
      <c r="G2510" s="2">
        <v>618.70000000000005</v>
      </c>
      <c r="H2510" s="15">
        <f t="shared" si="39"/>
        <v>0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0.46</v>
      </c>
      <c r="D2511" s="2">
        <v>0.46</v>
      </c>
      <c r="E2511" s="2">
        <v>322</v>
      </c>
      <c r="F2511" s="2">
        <v>0.46</v>
      </c>
      <c r="G2511" s="2">
        <v>148.12</v>
      </c>
      <c r="H2511" s="15">
        <f t="shared" si="39"/>
        <v>0</v>
      </c>
      <c r="I2511" s="16">
        <v>40656000</v>
      </c>
      <c r="J2511" s="13">
        <f>I2511*D2511</f>
        <v>18701760</v>
      </c>
      <c r="K2511" s="14">
        <f>SUM(E2307:E2511)/205</f>
        <v>22262.009756097563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2.0648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1.9991000000000001</v>
      </c>
      <c r="C3" s="2">
        <f>B3-B2</f>
        <v>-6.569999999999987E-2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2.0177999999999998</v>
      </c>
      <c r="C4" s="2">
        <f t="shared" ref="C4:C67" si="0">B4-B3</f>
        <v>1.8699999999999717E-2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1.8957999999999999</v>
      </c>
      <c r="C5" s="2">
        <f t="shared" si="0"/>
        <v>-0.12199999999999989</v>
      </c>
      <c r="D5" s="2">
        <f>AVERAGE(B1:B5)</f>
        <v>1.9943749999999998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1.8957999999999999</v>
      </c>
      <c r="C6" s="2">
        <f t="shared" si="0"/>
        <v>0</v>
      </c>
      <c r="D6" s="2">
        <f t="shared" ref="D6:D69" si="1">AVERAGE(B2:B6)</f>
        <v>1.9746599999999996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1.8676999999999999</v>
      </c>
      <c r="C7" s="2">
        <f t="shared" si="0"/>
        <v>-2.8100000000000014E-2</v>
      </c>
      <c r="D7" s="2">
        <f t="shared" si="1"/>
        <v>1.9352399999999996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1.8113999999999999</v>
      </c>
      <c r="C8" s="2">
        <f t="shared" si="0"/>
        <v>-5.6300000000000017E-2</v>
      </c>
      <c r="D8" s="2">
        <f t="shared" si="1"/>
        <v>1.8976999999999999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1.7269000000000001</v>
      </c>
      <c r="C9" s="2">
        <f t="shared" si="0"/>
        <v>-8.4499999999999797E-2</v>
      </c>
      <c r="D9" s="2">
        <f t="shared" si="1"/>
        <v>1.8395199999999998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1.8301000000000001</v>
      </c>
      <c r="C10" s="2">
        <f t="shared" si="0"/>
        <v>0.10319999999999996</v>
      </c>
      <c r="D10" s="2">
        <f t="shared" si="1"/>
        <v>1.8263799999999999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1.9334</v>
      </c>
      <c r="C11" s="2">
        <f t="shared" si="0"/>
        <v>0.10329999999999995</v>
      </c>
      <c r="D11" s="2">
        <f t="shared" si="1"/>
        <v>1.8339000000000003</v>
      </c>
      <c r="E11" s="2">
        <f>AVERAGE(B2:B11)</f>
        <v>1.90428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1.8864000000000001</v>
      </c>
      <c r="C12" s="2">
        <f t="shared" si="0"/>
        <v>-4.6999999999999931E-2</v>
      </c>
      <c r="D12" s="2">
        <f t="shared" si="1"/>
        <v>1.8376399999999999</v>
      </c>
      <c r="E12" s="2">
        <f t="shared" ref="E12:E75" si="2">AVERAGE(B3:B12)</f>
        <v>1.8864399999999997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1.9334</v>
      </c>
      <c r="C13" s="2">
        <f t="shared" si="0"/>
        <v>4.6999999999999931E-2</v>
      </c>
      <c r="D13" s="2">
        <f t="shared" si="1"/>
        <v>1.8620399999999999</v>
      </c>
      <c r="E13" s="2">
        <f t="shared" si="2"/>
        <v>1.8798699999999999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1.9052</v>
      </c>
      <c r="C14" s="2">
        <f t="shared" si="0"/>
        <v>-2.8200000000000003E-2</v>
      </c>
      <c r="D14" s="2">
        <f t="shared" si="1"/>
        <v>1.8976999999999999</v>
      </c>
      <c r="E14" s="2">
        <f t="shared" si="2"/>
        <v>1.8686099999999999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1.8583000000000001</v>
      </c>
      <c r="C15" s="2">
        <f t="shared" si="0"/>
        <v>-4.6899999999999942E-2</v>
      </c>
      <c r="D15" s="2">
        <f t="shared" si="1"/>
        <v>1.90334</v>
      </c>
      <c r="E15" s="2">
        <f t="shared" si="2"/>
        <v>1.8648600000000002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1.8394999999999999</v>
      </c>
      <c r="C16" s="2">
        <f t="shared" si="0"/>
        <v>-1.880000000000015E-2</v>
      </c>
      <c r="D16" s="2">
        <f t="shared" si="1"/>
        <v>1.8845599999999998</v>
      </c>
      <c r="E16" s="2">
        <f t="shared" si="2"/>
        <v>1.8592300000000006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1.8301000000000001</v>
      </c>
      <c r="C17" s="2">
        <f t="shared" si="0"/>
        <v>-9.3999999999998529E-3</v>
      </c>
      <c r="D17" s="2">
        <f t="shared" si="1"/>
        <v>1.8733</v>
      </c>
      <c r="E17" s="2">
        <f t="shared" si="2"/>
        <v>1.8554700000000004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1.8394999999999999</v>
      </c>
      <c r="C18" s="2">
        <f t="shared" si="0"/>
        <v>9.3999999999998529E-3</v>
      </c>
      <c r="D18" s="2">
        <f t="shared" si="1"/>
        <v>1.8545199999999997</v>
      </c>
      <c r="E18" s="2">
        <f t="shared" si="2"/>
        <v>1.8582800000000002</v>
      </c>
      <c r="F18" s="2"/>
      <c r="G18" s="2"/>
      <c r="H18" s="2"/>
      <c r="I18" s="2">
        <f t="array" ref="I18">SUMPRODUCT(B2:B21, (ROW(B2:B21)-ROW(B2)+1)) / (20*21/2)</f>
        <v>1.8581876190476188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1.8489</v>
      </c>
      <c r="C19" s="2">
        <f t="shared" si="0"/>
        <v>9.400000000000075E-3</v>
      </c>
      <c r="D19" s="2">
        <f t="shared" si="1"/>
        <v>1.8432600000000001</v>
      </c>
      <c r="E19" s="2">
        <f t="shared" si="2"/>
        <v>1.8704799999999999</v>
      </c>
      <c r="F19" s="2"/>
      <c r="G19" s="2"/>
      <c r="H19" s="2"/>
      <c r="I19" s="2">
        <f t="array" ref="I19">SUMPRODUCT(B3:B22, (ROW(B3:B22)-ROW(B3)+1)) / (20*21/2)</f>
        <v>1.8576909523809526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1.8301000000000001</v>
      </c>
      <c r="C20" s="2">
        <f t="shared" si="0"/>
        <v>-1.8799999999999928E-2</v>
      </c>
      <c r="D20" s="2">
        <f t="shared" si="1"/>
        <v>1.83762</v>
      </c>
      <c r="E20" s="2">
        <f t="shared" si="2"/>
        <v>1.8704799999999999</v>
      </c>
      <c r="F20" s="2">
        <f t="shared" ref="F20:F83" si="3">AVERAGE(B1:B20)</f>
        <v>1.8849578947368424</v>
      </c>
      <c r="G20" s="2"/>
      <c r="H20" s="2"/>
      <c r="I20" s="2">
        <f t="array" ref="I20">SUMPRODUCT(B4:B23, (ROW(B4:B23)-ROW(B4)+1)) / (20*21/2)</f>
        <v>1.8580885714285718</v>
      </c>
      <c r="J20" s="2">
        <f>F20</f>
        <v>1.8849578947368424</v>
      </c>
      <c r="K20" s="2"/>
    </row>
    <row r="21" spans="1:11" ht="13.5" x14ac:dyDescent="0.25">
      <c r="A21" s="3">
        <f>TITRES_STAT!B24</f>
        <v>42335</v>
      </c>
      <c r="B21" s="5">
        <f>TITRES_STAT!D24</f>
        <v>1.8301000000000001</v>
      </c>
      <c r="C21" s="2">
        <f t="shared" si="0"/>
        <v>0</v>
      </c>
      <c r="D21" s="2">
        <f t="shared" si="1"/>
        <v>1.8357399999999999</v>
      </c>
      <c r="E21" s="2">
        <f t="shared" si="2"/>
        <v>1.8601500000000002</v>
      </c>
      <c r="F21" s="2">
        <f t="shared" si="3"/>
        <v>1.8822150000000004</v>
      </c>
      <c r="G21" s="2"/>
      <c r="H21" s="2"/>
      <c r="I21" s="2">
        <f t="array" ref="I21">SUMPRODUCT(B5:B24, (ROW(B5:B24)-ROW(B5)+1)) / (20*21/2)</f>
        <v>1.8590676190476194</v>
      </c>
      <c r="J21" s="2">
        <f t="shared" ref="J21:J84" si="4">$J$4*B21+J20*(1-$J$4)</f>
        <v>1.8797333333333335</v>
      </c>
      <c r="K21" s="2"/>
    </row>
    <row r="22" spans="1:11" ht="13.5" x14ac:dyDescent="0.25">
      <c r="A22" s="3">
        <f>TITRES_STAT!B25</f>
        <v>42338</v>
      </c>
      <c r="B22" s="5">
        <f>TITRES_STAT!D25</f>
        <v>1.877</v>
      </c>
      <c r="C22" s="2">
        <f t="shared" si="0"/>
        <v>4.6899999999999942E-2</v>
      </c>
      <c r="D22" s="2">
        <f t="shared" si="1"/>
        <v>1.8451200000000001</v>
      </c>
      <c r="E22" s="2">
        <f t="shared" si="2"/>
        <v>1.8592099999999998</v>
      </c>
      <c r="F22" s="2">
        <f t="shared" si="3"/>
        <v>1.8728250000000002</v>
      </c>
      <c r="G22" s="2"/>
      <c r="H22" s="2"/>
      <c r="I22" s="2">
        <f t="array" ref="I22">SUMPRODUCT(B6:B25, (ROW(B6:B25)-ROW(B6)+1)) / (20*21/2)</f>
        <v>1.8571457142857144</v>
      </c>
      <c r="J22" s="2">
        <f t="shared" si="4"/>
        <v>1.879473015873016</v>
      </c>
      <c r="K22" s="2"/>
    </row>
    <row r="23" spans="1:11" ht="13.5" x14ac:dyDescent="0.25">
      <c r="A23" s="3">
        <f>TITRES_STAT!B26</f>
        <v>42339</v>
      </c>
      <c r="B23" s="5">
        <f>TITRES_STAT!D26</f>
        <v>1.877</v>
      </c>
      <c r="C23" s="2">
        <f t="shared" si="0"/>
        <v>0</v>
      </c>
      <c r="D23" s="2">
        <f t="shared" si="1"/>
        <v>1.8526199999999999</v>
      </c>
      <c r="E23" s="2">
        <f t="shared" si="2"/>
        <v>1.8535699999999999</v>
      </c>
      <c r="F23" s="2">
        <f t="shared" si="3"/>
        <v>1.8667200000000004</v>
      </c>
      <c r="G23" s="2"/>
      <c r="H23" s="2"/>
      <c r="I23" s="2">
        <f t="array" ref="I23">SUMPRODUCT(B7:B26, (ROW(B7:B26)-ROW(B7)+1)) / (20*21/2)</f>
        <v>1.8554919047619047</v>
      </c>
      <c r="J23" s="2">
        <f t="shared" si="4"/>
        <v>1.8792374905517764</v>
      </c>
      <c r="K23" s="2"/>
    </row>
    <row r="24" spans="1:11" ht="13.5" x14ac:dyDescent="0.25">
      <c r="A24" s="3">
        <f>TITRES_STAT!B27</f>
        <v>42340</v>
      </c>
      <c r="B24" s="5">
        <f>TITRES_STAT!D27</f>
        <v>1.877</v>
      </c>
      <c r="C24" s="2">
        <f t="shared" si="0"/>
        <v>0</v>
      </c>
      <c r="D24" s="2">
        <f t="shared" si="1"/>
        <v>1.8582399999999999</v>
      </c>
      <c r="E24" s="2">
        <f t="shared" si="2"/>
        <v>1.8507500000000001</v>
      </c>
      <c r="F24" s="2">
        <f t="shared" si="3"/>
        <v>1.8596800000000004</v>
      </c>
      <c r="G24" s="2"/>
      <c r="H24" s="2"/>
      <c r="I24" s="2">
        <f t="array" ref="I24">SUMPRODUCT(B8:B27, (ROW(B8:B27)-ROW(B8)+1)) / (20*21/2)</f>
        <v>1.8523157142857141</v>
      </c>
      <c r="J24" s="2">
        <f t="shared" si="4"/>
        <v>1.8790243962135118</v>
      </c>
      <c r="K24" s="2"/>
    </row>
    <row r="25" spans="1:11" ht="13.5" x14ac:dyDescent="0.25">
      <c r="A25" s="3">
        <f>TITRES_STAT!B28</f>
        <v>42341</v>
      </c>
      <c r="B25" s="5">
        <f>TITRES_STAT!D28</f>
        <v>1.8394999999999999</v>
      </c>
      <c r="C25" s="2">
        <f t="shared" si="0"/>
        <v>-3.7500000000000089E-2</v>
      </c>
      <c r="D25" s="2">
        <f t="shared" si="1"/>
        <v>1.8601199999999998</v>
      </c>
      <c r="E25" s="2">
        <f t="shared" si="2"/>
        <v>1.8488700000000002</v>
      </c>
      <c r="F25" s="2">
        <f t="shared" si="3"/>
        <v>1.8568650000000004</v>
      </c>
      <c r="G25" s="2"/>
      <c r="H25" s="2"/>
      <c r="I25" s="2">
        <f t="array" ref="I25">SUMPRODUCT(B9:B28, (ROW(B9:B28)-ROW(B9)+1)) / (20*21/2)</f>
        <v>1.839534761904762</v>
      </c>
      <c r="J25" s="2">
        <f t="shared" si="4"/>
        <v>1.875260168002701</v>
      </c>
      <c r="K25" s="2"/>
    </row>
    <row r="26" spans="1:11" ht="13.5" x14ac:dyDescent="0.25">
      <c r="A26" s="3">
        <f>TITRES_STAT!B29</f>
        <v>42342</v>
      </c>
      <c r="B26" s="5">
        <f>TITRES_STAT!D29</f>
        <v>1.8394999999999999</v>
      </c>
      <c r="C26" s="2">
        <f t="shared" si="0"/>
        <v>0</v>
      </c>
      <c r="D26" s="2">
        <f t="shared" si="1"/>
        <v>1.8620000000000001</v>
      </c>
      <c r="E26" s="2">
        <f t="shared" si="2"/>
        <v>1.8488700000000002</v>
      </c>
      <c r="F26" s="2">
        <f t="shared" si="3"/>
        <v>1.8540500000000004</v>
      </c>
      <c r="G26" s="2"/>
      <c r="H26" s="2"/>
      <c r="I26" s="2">
        <f t="array" ref="I26">SUMPRODUCT(B10:B29, (ROW(B10:B29)-ROW(B10)+1)) / (20*21/2)</f>
        <v>1.8280961904761903</v>
      </c>
      <c r="J26" s="2">
        <f t="shared" si="4"/>
        <v>1.8718544377167294</v>
      </c>
      <c r="K26" s="2"/>
    </row>
    <row r="27" spans="1:11" ht="13.5" x14ac:dyDescent="0.25">
      <c r="A27" s="3">
        <f>TITRES_STAT!B30</f>
        <v>42345</v>
      </c>
      <c r="B27" s="5">
        <f>TITRES_STAT!D30</f>
        <v>1.8207</v>
      </c>
      <c r="C27" s="2">
        <f t="shared" si="0"/>
        <v>-1.8799999999999928E-2</v>
      </c>
      <c r="D27" s="2">
        <f t="shared" si="1"/>
        <v>1.8507400000000001</v>
      </c>
      <c r="E27" s="2">
        <f t="shared" si="2"/>
        <v>1.8479299999999999</v>
      </c>
      <c r="F27" s="2">
        <f t="shared" si="3"/>
        <v>1.8517000000000003</v>
      </c>
      <c r="G27" s="2"/>
      <c r="H27" s="2"/>
      <c r="I27" s="2">
        <f t="array" ref="I27">SUMPRODUCT(B11:B30, (ROW(B11:B30)-ROW(B11)+1)) / (20*21/2)</f>
        <v>1.8264861904761904</v>
      </c>
      <c r="J27" s="2">
        <f t="shared" si="4"/>
        <v>1.8669825865056124</v>
      </c>
      <c r="K27" s="2"/>
    </row>
    <row r="28" spans="1:11" ht="13.5" x14ac:dyDescent="0.25">
      <c r="A28" s="3">
        <f>TITRES_STAT!B31</f>
        <v>42346</v>
      </c>
      <c r="B28" s="5">
        <f>TITRES_STAT!D31</f>
        <v>1.7175</v>
      </c>
      <c r="C28" s="2">
        <f t="shared" si="0"/>
        <v>-0.10319999999999996</v>
      </c>
      <c r="D28" s="2">
        <f t="shared" si="1"/>
        <v>1.8188399999999998</v>
      </c>
      <c r="E28" s="2">
        <f t="shared" si="2"/>
        <v>1.8357299999999999</v>
      </c>
      <c r="F28" s="2">
        <f t="shared" si="3"/>
        <v>1.8470050000000005</v>
      </c>
      <c r="G28" s="2"/>
      <c r="H28" s="2"/>
      <c r="I28" s="2">
        <f t="array" ref="I28">SUMPRODUCT(B12:B31, (ROW(B12:B31)-ROW(B12)+1)) / (20*21/2)</f>
        <v>1.8239809523809525</v>
      </c>
      <c r="J28" s="2">
        <f t="shared" si="4"/>
        <v>1.852746149695554</v>
      </c>
      <c r="K28" s="2"/>
    </row>
    <row r="29" spans="1:11" ht="13.5" x14ac:dyDescent="0.25">
      <c r="A29" s="3">
        <f>TITRES_STAT!B32</f>
        <v>42347</v>
      </c>
      <c r="B29" s="5">
        <f>TITRES_STAT!D32</f>
        <v>1.7269000000000001</v>
      </c>
      <c r="C29" s="2">
        <f t="shared" si="0"/>
        <v>9.400000000000075E-3</v>
      </c>
      <c r="D29" s="2">
        <f t="shared" si="1"/>
        <v>1.7888200000000001</v>
      </c>
      <c r="E29" s="2">
        <f t="shared" si="2"/>
        <v>1.8235299999999999</v>
      </c>
      <c r="F29" s="2">
        <f t="shared" si="3"/>
        <v>1.847005</v>
      </c>
      <c r="G29" s="2"/>
      <c r="H29" s="2"/>
      <c r="I29" s="2">
        <f t="array" ref="I29">SUMPRODUCT(B13:B32, (ROW(B13:B32)-ROW(B13)+1)) / (20*21/2)</f>
        <v>1.8220123809523805</v>
      </c>
      <c r="J29" s="2">
        <f t="shared" si="4"/>
        <v>1.8407608021055013</v>
      </c>
      <c r="K29" s="2"/>
    </row>
    <row r="30" spans="1:11" ht="13.5" x14ac:dyDescent="0.25">
      <c r="A30" s="3">
        <f>TITRES_STAT!B33</f>
        <v>42348</v>
      </c>
      <c r="B30" s="5">
        <f>TITRES_STAT!D33</f>
        <v>1.8301000000000001</v>
      </c>
      <c r="C30" s="2">
        <f t="shared" si="0"/>
        <v>0.10319999999999996</v>
      </c>
      <c r="D30" s="2">
        <f t="shared" si="1"/>
        <v>1.78694</v>
      </c>
      <c r="E30" s="2">
        <f t="shared" si="2"/>
        <v>1.8235299999999999</v>
      </c>
      <c r="F30" s="2">
        <f t="shared" si="3"/>
        <v>1.847005</v>
      </c>
      <c r="G30" s="2"/>
      <c r="H30" s="2"/>
      <c r="I30" s="2">
        <f t="array" ref="I30">SUMPRODUCT(B14:B33, (ROW(B14:B33)-ROW(B14)+1)) / (20*21/2)</f>
        <v>1.8266138095238094</v>
      </c>
      <c r="J30" s="2">
        <f t="shared" si="4"/>
        <v>1.8397454876192632</v>
      </c>
      <c r="K30" s="2"/>
    </row>
    <row r="31" spans="1:11" ht="13.5" x14ac:dyDescent="0.25">
      <c r="A31" s="3">
        <f>TITRES_STAT!B34</f>
        <v>42349</v>
      </c>
      <c r="B31" s="5">
        <f>TITRES_STAT!D34</f>
        <v>1.8207</v>
      </c>
      <c r="C31" s="2">
        <f t="shared" si="0"/>
        <v>-9.400000000000075E-3</v>
      </c>
      <c r="D31" s="2">
        <f t="shared" si="1"/>
        <v>1.7831800000000002</v>
      </c>
      <c r="E31" s="2">
        <f t="shared" si="2"/>
        <v>1.8225899999999999</v>
      </c>
      <c r="F31" s="2">
        <f t="shared" si="3"/>
        <v>1.8413700000000002</v>
      </c>
      <c r="G31" s="2"/>
      <c r="H31" s="2"/>
      <c r="I31" s="2">
        <f t="array" ref="I31">SUMPRODUCT(B15:B34, (ROW(B15:B34)-ROW(B15)+1)) / (20*21/2)</f>
        <v>1.8332295238095242</v>
      </c>
      <c r="J31" s="2">
        <f t="shared" si="4"/>
        <v>1.8379316316555239</v>
      </c>
      <c r="K31" s="2"/>
    </row>
    <row r="32" spans="1:11" ht="13.5" x14ac:dyDescent="0.25">
      <c r="A32" s="3">
        <f>TITRES_STAT!B35</f>
        <v>42352</v>
      </c>
      <c r="B32" s="5">
        <f>TITRES_STAT!D35</f>
        <v>1.8207</v>
      </c>
      <c r="C32" s="2">
        <f t="shared" si="0"/>
        <v>0</v>
      </c>
      <c r="D32" s="2">
        <f t="shared" si="1"/>
        <v>1.7831800000000002</v>
      </c>
      <c r="E32" s="2">
        <f t="shared" si="2"/>
        <v>1.8169599999999999</v>
      </c>
      <c r="F32" s="2">
        <f t="shared" si="3"/>
        <v>1.8380850000000002</v>
      </c>
      <c r="G32" s="2"/>
      <c r="H32" s="2"/>
      <c r="I32" s="2">
        <f t="array" ref="I32">SUMPRODUCT(B16:B35, (ROW(B16:B35)-ROW(B16)+1)) / (20*21/2)</f>
        <v>1.837159523809524</v>
      </c>
      <c r="J32" s="2">
        <f t="shared" si="4"/>
        <v>1.8362905238788074</v>
      </c>
      <c r="K32" s="2"/>
    </row>
    <row r="33" spans="1:11" ht="13.5" x14ac:dyDescent="0.25">
      <c r="A33" s="3">
        <f>TITRES_STAT!B36</f>
        <v>42353</v>
      </c>
      <c r="B33" s="5">
        <f>TITRES_STAT!D36</f>
        <v>1.8864000000000001</v>
      </c>
      <c r="C33" s="2">
        <f t="shared" si="0"/>
        <v>6.5700000000000092E-2</v>
      </c>
      <c r="D33" s="2">
        <f t="shared" si="1"/>
        <v>1.8169600000000004</v>
      </c>
      <c r="E33" s="2">
        <f t="shared" si="2"/>
        <v>1.8179000000000003</v>
      </c>
      <c r="F33" s="2">
        <f t="shared" si="3"/>
        <v>1.8357350000000003</v>
      </c>
      <c r="G33" s="2"/>
      <c r="H33" s="2"/>
      <c r="I33" s="2">
        <f t="array" ref="I33">SUMPRODUCT(B17:B36, (ROW(B17:B36)-ROW(B17)+1)) / (20*21/2)</f>
        <v>1.840114761904762</v>
      </c>
      <c r="J33" s="2">
        <f t="shared" si="4"/>
        <v>1.8410628549379688</v>
      </c>
      <c r="K33" s="2"/>
    </row>
    <row r="34" spans="1:11" ht="13.5" x14ac:dyDescent="0.25">
      <c r="A34" s="3">
        <f>TITRES_STAT!B37</f>
        <v>42354</v>
      </c>
      <c r="B34" s="5">
        <f>TITRES_STAT!D37</f>
        <v>1.9052</v>
      </c>
      <c r="C34" s="2">
        <f t="shared" si="0"/>
        <v>1.8799999999999928E-2</v>
      </c>
      <c r="D34" s="2">
        <f t="shared" si="1"/>
        <v>1.8526200000000004</v>
      </c>
      <c r="E34" s="2">
        <f t="shared" si="2"/>
        <v>1.8207200000000001</v>
      </c>
      <c r="F34" s="2">
        <f t="shared" si="3"/>
        <v>1.8357350000000003</v>
      </c>
      <c r="G34" s="2"/>
      <c r="H34" s="2"/>
      <c r="I34" s="2">
        <f t="array" ref="I34">SUMPRODUCT(B18:B37, (ROW(B18:B37)-ROW(B18)+1)) / (20*21/2)</f>
        <v>1.8420404761904763</v>
      </c>
      <c r="J34" s="2">
        <f t="shared" si="4"/>
        <v>1.8471711544676861</v>
      </c>
      <c r="K34" s="2"/>
    </row>
    <row r="35" spans="1:11" ht="13.5" x14ac:dyDescent="0.25">
      <c r="A35" s="3">
        <f>TITRES_STAT!B38</f>
        <v>42355</v>
      </c>
      <c r="B35" s="5">
        <f>TITRES_STAT!D38</f>
        <v>1.877</v>
      </c>
      <c r="C35" s="2">
        <f t="shared" si="0"/>
        <v>-2.8200000000000003E-2</v>
      </c>
      <c r="D35" s="2">
        <f t="shared" si="1"/>
        <v>1.8620000000000001</v>
      </c>
      <c r="E35" s="2">
        <f t="shared" si="2"/>
        <v>1.8244699999999998</v>
      </c>
      <c r="F35" s="2">
        <f t="shared" si="3"/>
        <v>1.8366700000000002</v>
      </c>
      <c r="G35" s="2"/>
      <c r="H35" s="2"/>
      <c r="I35" s="2">
        <f t="array" ref="I35">SUMPRODUCT(B19:B38, (ROW(B19:B38)-ROW(B19)+1)) / (20*21/2)</f>
        <v>1.8375747619047618</v>
      </c>
      <c r="J35" s="2">
        <f t="shared" si="4"/>
        <v>1.8500119968993349</v>
      </c>
      <c r="K35" s="2"/>
    </row>
    <row r="36" spans="1:11" ht="13.5" x14ac:dyDescent="0.25">
      <c r="A36" s="3">
        <f>TITRES_STAT!B39</f>
        <v>42356</v>
      </c>
      <c r="B36" s="5">
        <f>TITRES_STAT!D39</f>
        <v>1.8676999999999999</v>
      </c>
      <c r="C36" s="2">
        <f t="shared" si="0"/>
        <v>-9.300000000000086E-3</v>
      </c>
      <c r="D36" s="2">
        <f t="shared" si="1"/>
        <v>1.8714</v>
      </c>
      <c r="E36" s="2">
        <f t="shared" si="2"/>
        <v>1.8272900000000001</v>
      </c>
      <c r="F36" s="2">
        <f t="shared" si="3"/>
        <v>1.8380800000000002</v>
      </c>
      <c r="G36" s="2"/>
      <c r="H36" s="2"/>
      <c r="I36" s="2">
        <f t="array" ref="I36">SUMPRODUCT(B20:B39, (ROW(B20:B39)-ROW(B20)+1)) / (20*21/2)</f>
        <v>1.8279704761904763</v>
      </c>
      <c r="J36" s="2">
        <f t="shared" si="4"/>
        <v>1.8516965686232079</v>
      </c>
      <c r="K36" s="2"/>
    </row>
    <row r="37" spans="1:11" ht="13.5" x14ac:dyDescent="0.25">
      <c r="A37" s="3">
        <f>TITRES_STAT!B40</f>
        <v>42359</v>
      </c>
      <c r="B37" s="5">
        <f>TITRES_STAT!D40</f>
        <v>1.8583000000000001</v>
      </c>
      <c r="C37" s="2">
        <f t="shared" si="0"/>
        <v>-9.3999999999998529E-3</v>
      </c>
      <c r="D37" s="2">
        <f t="shared" si="1"/>
        <v>1.8789200000000001</v>
      </c>
      <c r="E37" s="2">
        <f t="shared" si="2"/>
        <v>1.8310500000000001</v>
      </c>
      <c r="F37" s="2">
        <f t="shared" si="3"/>
        <v>1.8394900000000001</v>
      </c>
      <c r="G37" s="2"/>
      <c r="H37" s="2"/>
      <c r="I37" s="2">
        <f t="array" ref="I37">SUMPRODUCT(B21:B40, (ROW(B21:B40)-ROW(B21)+1)) / (20*21/2)</f>
        <v>1.8180071428571425</v>
      </c>
      <c r="J37" s="2">
        <f t="shared" si="4"/>
        <v>1.852325466849569</v>
      </c>
      <c r="K37" s="2"/>
    </row>
    <row r="38" spans="1:11" ht="13.5" x14ac:dyDescent="0.25">
      <c r="A38" s="3">
        <f>TITRES_STAT!B41</f>
        <v>42360</v>
      </c>
      <c r="B38" s="5">
        <f>TITRES_STAT!D41</f>
        <v>1.7926</v>
      </c>
      <c r="C38" s="2">
        <f t="shared" si="0"/>
        <v>-6.5700000000000092E-2</v>
      </c>
      <c r="D38" s="2">
        <f t="shared" si="1"/>
        <v>1.8601599999999998</v>
      </c>
      <c r="E38" s="2">
        <f t="shared" si="2"/>
        <v>1.8385600000000004</v>
      </c>
      <c r="F38" s="2">
        <f t="shared" si="3"/>
        <v>1.837145</v>
      </c>
      <c r="G38" s="2"/>
      <c r="H38" s="2"/>
      <c r="I38" s="2">
        <f t="array" ref="I38">SUMPRODUCT(B22:B41, (ROW(B22:B41)-ROW(B22)+1)) / (20*21/2)</f>
        <v>1.8094304761904763</v>
      </c>
      <c r="J38" s="2">
        <f t="shared" si="4"/>
        <v>1.8466373271496099</v>
      </c>
      <c r="K38" s="2"/>
    </row>
    <row r="39" spans="1:11" ht="13.5" x14ac:dyDescent="0.25">
      <c r="A39" s="3">
        <f>TITRES_STAT!B42</f>
        <v>42361</v>
      </c>
      <c r="B39" s="5">
        <f>TITRES_STAT!D42</f>
        <v>1.7363</v>
      </c>
      <c r="C39" s="2">
        <f t="shared" si="0"/>
        <v>-5.6300000000000017E-2</v>
      </c>
      <c r="D39" s="2">
        <f t="shared" si="1"/>
        <v>1.8263799999999999</v>
      </c>
      <c r="E39" s="2">
        <f t="shared" si="2"/>
        <v>1.8394999999999999</v>
      </c>
      <c r="F39" s="2">
        <f t="shared" si="3"/>
        <v>1.831515</v>
      </c>
      <c r="G39" s="2"/>
      <c r="H39" s="2"/>
      <c r="I39" s="2">
        <f t="array" ref="I39">SUMPRODUCT(B23:B42, (ROW(B23:B42)-ROW(B23)+1)) / (20*21/2)</f>
        <v>1.8013004761904763</v>
      </c>
      <c r="J39" s="2">
        <f t="shared" si="4"/>
        <v>1.8361290102782186</v>
      </c>
      <c r="K39" s="2"/>
    </row>
    <row r="40" spans="1:11" ht="13.5" x14ac:dyDescent="0.25">
      <c r="A40" s="3">
        <f>TITRES_STAT!B43</f>
        <v>42363</v>
      </c>
      <c r="B40" s="5">
        <f>TITRES_STAT!D43</f>
        <v>1.7269000000000001</v>
      </c>
      <c r="C40" s="2">
        <f t="shared" si="0"/>
        <v>-9.3999999999998529E-3</v>
      </c>
      <c r="D40" s="2">
        <f t="shared" si="1"/>
        <v>1.79636</v>
      </c>
      <c r="E40" s="2">
        <f t="shared" si="2"/>
        <v>1.8291800000000003</v>
      </c>
      <c r="F40" s="2">
        <f t="shared" si="3"/>
        <v>1.8263549999999995</v>
      </c>
      <c r="G40" s="2"/>
      <c r="H40" s="2"/>
      <c r="I40" s="2">
        <f t="array" ref="I40">SUMPRODUCT(B24:B43, (ROW(B24:B43)-ROW(B24)+1)) / (20*21/2)</f>
        <v>1.8036690476190478</v>
      </c>
      <c r="J40" s="2">
        <f t="shared" si="4"/>
        <v>1.8257262473945788</v>
      </c>
      <c r="K40" s="2"/>
    </row>
    <row r="41" spans="1:11" ht="13.5" x14ac:dyDescent="0.25">
      <c r="A41" s="3">
        <f>TITRES_STAT!B44</f>
        <v>42366</v>
      </c>
      <c r="B41" s="5">
        <f>TITRES_STAT!D44</f>
        <v>1.7363</v>
      </c>
      <c r="C41" s="2">
        <f t="shared" si="0"/>
        <v>9.3999999999998529E-3</v>
      </c>
      <c r="D41" s="2">
        <f t="shared" si="1"/>
        <v>1.7700800000000001</v>
      </c>
      <c r="E41" s="2">
        <f t="shared" si="2"/>
        <v>1.82074</v>
      </c>
      <c r="F41" s="2">
        <f t="shared" si="3"/>
        <v>1.8216650000000001</v>
      </c>
      <c r="G41" s="2"/>
      <c r="H41" s="2"/>
      <c r="I41" s="2">
        <f t="array" ref="I41">SUMPRODUCT(B25:B44, (ROW(B25:B44)-ROW(B25)+1)) / (20*21/2)</f>
        <v>1.8160447619047619</v>
      </c>
      <c r="J41" s="2">
        <f t="shared" si="4"/>
        <v>1.8172094619284285</v>
      </c>
      <c r="K41" s="2"/>
    </row>
    <row r="42" spans="1:11" ht="13.5" x14ac:dyDescent="0.25">
      <c r="A42" s="3">
        <f>TITRES_STAT!B45</f>
        <v>42367</v>
      </c>
      <c r="B42" s="5">
        <f>TITRES_STAT!D45</f>
        <v>1.7363</v>
      </c>
      <c r="C42" s="2">
        <f t="shared" si="0"/>
        <v>0</v>
      </c>
      <c r="D42" s="2">
        <f t="shared" si="1"/>
        <v>1.7456800000000001</v>
      </c>
      <c r="E42" s="2">
        <f t="shared" si="2"/>
        <v>1.8123</v>
      </c>
      <c r="F42" s="2">
        <f t="shared" si="3"/>
        <v>1.8146299999999997</v>
      </c>
      <c r="G42" s="2"/>
      <c r="H42" s="2"/>
      <c r="I42" s="2">
        <f t="array" ref="I42">SUMPRODUCT(B26:B45, (ROW(B26:B45)-ROW(B26)+1)) / (20*21/2)</f>
        <v>1.8334790476190472</v>
      </c>
      <c r="J42" s="2">
        <f t="shared" si="4"/>
        <v>1.8095037988876259</v>
      </c>
      <c r="K42" s="2"/>
    </row>
    <row r="43" spans="1:11" ht="13.5" x14ac:dyDescent="0.25">
      <c r="A43" s="3">
        <f>TITRES_STAT!B46</f>
        <v>42368</v>
      </c>
      <c r="B43" s="5">
        <f>TITRES_STAT!D46</f>
        <v>1.8394999999999999</v>
      </c>
      <c r="C43" s="2">
        <f t="shared" si="0"/>
        <v>0.10319999999999996</v>
      </c>
      <c r="D43" s="2">
        <f t="shared" si="1"/>
        <v>1.7550599999999998</v>
      </c>
      <c r="E43" s="2">
        <f t="shared" si="2"/>
        <v>1.8076099999999999</v>
      </c>
      <c r="F43" s="2">
        <f t="shared" si="3"/>
        <v>1.8127549999999999</v>
      </c>
      <c r="G43" s="2"/>
      <c r="H43" s="2"/>
      <c r="I43" s="2">
        <f t="array" ref="I43">SUMPRODUCT(B27:B46, (ROW(B27:B46)-ROW(B27)+1)) / (20*21/2)</f>
        <v>1.8608771428571422</v>
      </c>
      <c r="J43" s="2">
        <f t="shared" si="4"/>
        <v>1.8123605799459472</v>
      </c>
      <c r="K43" s="2"/>
    </row>
    <row r="44" spans="1:11" ht="13.5" x14ac:dyDescent="0.25">
      <c r="A44" s="3">
        <f>TITRES_STAT!B47</f>
        <v>42369</v>
      </c>
      <c r="B44" s="5">
        <f>TITRES_STAT!D47</f>
        <v>1.9427000000000001</v>
      </c>
      <c r="C44" s="2">
        <f t="shared" si="0"/>
        <v>0.10320000000000018</v>
      </c>
      <c r="D44" s="2">
        <f t="shared" si="1"/>
        <v>1.79634</v>
      </c>
      <c r="E44" s="2">
        <f t="shared" si="2"/>
        <v>1.8113599999999999</v>
      </c>
      <c r="F44" s="2">
        <f t="shared" si="3"/>
        <v>1.8160400000000003</v>
      </c>
      <c r="G44" s="2"/>
      <c r="H44" s="2"/>
      <c r="I44" s="2">
        <f t="array" ref="I44">SUMPRODUCT(B28:B47, (ROW(B28:B47)-ROW(B28)+1)) / (20*21/2)</f>
        <v>1.8825123809523805</v>
      </c>
      <c r="J44" s="2">
        <f t="shared" si="4"/>
        <v>1.8247738580463333</v>
      </c>
      <c r="K44" s="2"/>
    </row>
    <row r="45" spans="1:11" ht="13.5" x14ac:dyDescent="0.25">
      <c r="A45" s="3">
        <f>TITRES_STAT!B48</f>
        <v>42373</v>
      </c>
      <c r="B45" s="5">
        <f>TITRES_STAT!D48</f>
        <v>1.9991000000000001</v>
      </c>
      <c r="C45" s="2">
        <f t="shared" si="0"/>
        <v>5.6400000000000006E-2</v>
      </c>
      <c r="D45" s="2">
        <f t="shared" si="1"/>
        <v>1.8507799999999999</v>
      </c>
      <c r="E45" s="2">
        <f t="shared" si="2"/>
        <v>1.8235699999999997</v>
      </c>
      <c r="F45" s="2">
        <f t="shared" si="3"/>
        <v>1.8240199999999998</v>
      </c>
      <c r="G45" s="2"/>
      <c r="H45" s="2"/>
      <c r="I45" s="2">
        <f t="array" ref="I45">SUMPRODUCT(B29:B48, (ROW(B29:B48)-ROW(B29)+1)) / (20*21/2)</f>
        <v>1.9011947619047622</v>
      </c>
      <c r="J45" s="2">
        <f t="shared" si="4"/>
        <v>1.8413763477562064</v>
      </c>
      <c r="K45" s="2"/>
    </row>
    <row r="46" spans="1:11" ht="13.5" x14ac:dyDescent="0.25">
      <c r="A46" s="3">
        <f>TITRES_STAT!B49</f>
        <v>42374</v>
      </c>
      <c r="B46" s="5">
        <f>TITRES_STAT!D49</f>
        <v>2.1116999999999999</v>
      </c>
      <c r="C46" s="2">
        <f t="shared" si="0"/>
        <v>0.11259999999999981</v>
      </c>
      <c r="D46" s="2">
        <f t="shared" si="1"/>
        <v>1.9258600000000001</v>
      </c>
      <c r="E46" s="2">
        <f t="shared" si="2"/>
        <v>1.8479699999999997</v>
      </c>
      <c r="F46" s="2">
        <f t="shared" si="3"/>
        <v>1.8376300000000001</v>
      </c>
      <c r="G46" s="2"/>
      <c r="H46" s="2"/>
      <c r="I46" s="2">
        <f t="array" ref="I46">SUMPRODUCT(B30:B49, (ROW(B30:B49)-ROW(B30)+1)) / (20*21/2)</f>
        <v>1.9129509523809523</v>
      </c>
      <c r="J46" s="2">
        <f t="shared" si="4"/>
        <v>1.8671214574937105</v>
      </c>
      <c r="K46" s="2"/>
    </row>
    <row r="47" spans="1:11" ht="13.5" x14ac:dyDescent="0.25">
      <c r="A47" s="3">
        <f>TITRES_STAT!B50</f>
        <v>42375</v>
      </c>
      <c r="B47" s="5">
        <f>TITRES_STAT!D50</f>
        <v>2.0648</v>
      </c>
      <c r="C47" s="2">
        <f t="shared" si="0"/>
        <v>-4.6899999999999942E-2</v>
      </c>
      <c r="D47" s="2">
        <f t="shared" si="1"/>
        <v>1.9915599999999998</v>
      </c>
      <c r="E47" s="2">
        <f t="shared" si="2"/>
        <v>1.8686199999999999</v>
      </c>
      <c r="F47" s="2">
        <f t="shared" si="3"/>
        <v>1.8498349999999999</v>
      </c>
      <c r="G47" s="2"/>
      <c r="H47" s="2"/>
      <c r="I47" s="2">
        <f t="array" ref="I47">SUMPRODUCT(B31:B50, (ROW(B31:B50)-ROW(B31)+1)) / (20*21/2)</f>
        <v>1.9145128571428573</v>
      </c>
      <c r="J47" s="2">
        <f t="shared" si="4"/>
        <v>1.8859479853514522</v>
      </c>
      <c r="K47" s="2"/>
    </row>
    <row r="48" spans="1:11" ht="13.5" x14ac:dyDescent="0.25">
      <c r="A48" s="3">
        <f>TITRES_STAT!B51</f>
        <v>42376</v>
      </c>
      <c r="B48" s="5">
        <f>TITRES_STAT!D51</f>
        <v>2.0459999999999998</v>
      </c>
      <c r="C48" s="2">
        <f t="shared" si="0"/>
        <v>-1.880000000000015E-2</v>
      </c>
      <c r="D48" s="2">
        <f t="shared" si="1"/>
        <v>2.0328599999999999</v>
      </c>
      <c r="E48" s="2">
        <f t="shared" si="2"/>
        <v>1.8939599999999999</v>
      </c>
      <c r="F48" s="2">
        <f t="shared" si="3"/>
        <v>1.86626</v>
      </c>
      <c r="G48" s="2"/>
      <c r="H48" s="2"/>
      <c r="I48" s="2">
        <f t="array" ref="I48">SUMPRODUCT(B32:B51, (ROW(B32:B51)-ROW(B32)+1)) / (20*21/2)</f>
        <v>1.9166571428571426</v>
      </c>
      <c r="J48" s="2">
        <f t="shared" si="4"/>
        <v>1.9011910343655996</v>
      </c>
      <c r="K48" s="2"/>
    </row>
    <row r="49" spans="1:11" ht="13.5" x14ac:dyDescent="0.25">
      <c r="A49" s="3">
        <f>TITRES_STAT!B52</f>
        <v>42377</v>
      </c>
      <c r="B49" s="5">
        <f>TITRES_STAT!D52</f>
        <v>1.9897</v>
      </c>
      <c r="C49" s="2">
        <f t="shared" si="0"/>
        <v>-5.6299999999999795E-2</v>
      </c>
      <c r="D49" s="2">
        <f t="shared" si="1"/>
        <v>2.0422600000000002</v>
      </c>
      <c r="E49" s="2">
        <f t="shared" si="2"/>
        <v>1.9193000000000002</v>
      </c>
      <c r="F49" s="2">
        <f t="shared" si="3"/>
        <v>1.8793999999999997</v>
      </c>
      <c r="G49" s="2"/>
      <c r="H49" s="2"/>
      <c r="I49" s="2">
        <f t="array" ref="I49">SUMPRODUCT(B33:B52, (ROW(B33:B52)-ROW(B33)+1)) / (20*21/2)</f>
        <v>1.9237609523809527</v>
      </c>
      <c r="J49" s="2">
        <f t="shared" si="4"/>
        <v>1.909620459664114</v>
      </c>
      <c r="K49" s="2"/>
    </row>
    <row r="50" spans="1:11" ht="13.5" x14ac:dyDescent="0.25">
      <c r="A50" s="3">
        <f>TITRES_STAT!B53</f>
        <v>42380</v>
      </c>
      <c r="B50" s="5">
        <f>TITRES_STAT!D53</f>
        <v>1.8957999999999999</v>
      </c>
      <c r="C50" s="2">
        <f t="shared" si="0"/>
        <v>-9.3900000000000095E-2</v>
      </c>
      <c r="D50" s="2">
        <f t="shared" si="1"/>
        <v>2.0215999999999998</v>
      </c>
      <c r="E50" s="2">
        <f t="shared" si="2"/>
        <v>1.9361900000000003</v>
      </c>
      <c r="F50" s="2">
        <f t="shared" si="3"/>
        <v>1.8826849999999999</v>
      </c>
      <c r="G50" s="2">
        <f t="shared" ref="G50:G113" si="5">AVERAGE(B1:B50)</f>
        <v>1.8714938775510213</v>
      </c>
      <c r="H50" s="2"/>
      <c r="I50" s="2">
        <f t="array" ref="I50">SUMPRODUCT(B34:B53, (ROW(B34:B53)-ROW(B34)+1)) / (20*21/2)</f>
        <v>1.9301942857142855</v>
      </c>
      <c r="J50" s="2">
        <f t="shared" si="4"/>
        <v>1.908304225410389</v>
      </c>
      <c r="K50" s="2">
        <f>G50</f>
        <v>1.8714938775510213</v>
      </c>
    </row>
    <row r="51" spans="1:11" ht="13.5" x14ac:dyDescent="0.25">
      <c r="A51" s="3">
        <f>TITRES_STAT!B54</f>
        <v>42381</v>
      </c>
      <c r="B51" s="5">
        <f>TITRES_STAT!D54</f>
        <v>1.9052</v>
      </c>
      <c r="C51" s="2">
        <f t="shared" si="0"/>
        <v>9.400000000000075E-3</v>
      </c>
      <c r="D51" s="2">
        <f t="shared" si="1"/>
        <v>1.9803000000000002</v>
      </c>
      <c r="E51" s="2">
        <f t="shared" si="2"/>
        <v>1.9530800000000004</v>
      </c>
      <c r="F51" s="2">
        <f t="shared" si="3"/>
        <v>1.8869099999999999</v>
      </c>
      <c r="G51" s="2">
        <f t="shared" si="5"/>
        <v>1.8721680000000007</v>
      </c>
      <c r="H51" s="2"/>
      <c r="I51" s="2">
        <f t="array" ref="I51">SUMPRODUCT(B35:B54, (ROW(B35:B54)-ROW(B35)+1)) / (20*21/2)</f>
        <v>1.9389557142857143</v>
      </c>
      <c r="J51" s="2">
        <f t="shared" si="4"/>
        <v>1.9080085848951138</v>
      </c>
      <c r="K51" s="2">
        <f t="shared" ref="K51:K114" si="6">$K$4*B51+(1-$K$4)*K50</f>
        <v>1.8728156862745107</v>
      </c>
    </row>
    <row r="52" spans="1:11" ht="13.5" x14ac:dyDescent="0.25">
      <c r="A52" s="3">
        <f>TITRES_STAT!B55</f>
        <v>42382</v>
      </c>
      <c r="B52" s="5">
        <f>TITRES_STAT!D55</f>
        <v>1.9615</v>
      </c>
      <c r="C52" s="2">
        <f t="shared" si="0"/>
        <v>5.6300000000000017E-2</v>
      </c>
      <c r="D52" s="2">
        <f t="shared" si="1"/>
        <v>1.9596399999999998</v>
      </c>
      <c r="E52" s="2">
        <f t="shared" si="2"/>
        <v>1.9755999999999996</v>
      </c>
      <c r="F52" s="2">
        <f t="shared" si="3"/>
        <v>1.8939499999999998</v>
      </c>
      <c r="G52" s="2">
        <f t="shared" si="5"/>
        <v>1.8701020000000006</v>
      </c>
      <c r="H52" s="2"/>
      <c r="I52" s="2">
        <f t="array" ref="I52">SUMPRODUCT(B36:B55, (ROW(B36:B55)-ROW(B36)+1)) / (20*21/2)</f>
        <v>1.945524285714286</v>
      </c>
      <c r="J52" s="2">
        <f t="shared" si="4"/>
        <v>1.9131030053812934</v>
      </c>
      <c r="K52" s="2">
        <f t="shared" si="6"/>
        <v>1.8762935024990397</v>
      </c>
    </row>
    <row r="53" spans="1:11" ht="13.5" x14ac:dyDescent="0.25">
      <c r="A53" s="3">
        <f>TITRES_STAT!B56</f>
        <v>42384</v>
      </c>
      <c r="B53" s="5">
        <f>TITRES_STAT!D56</f>
        <v>1.9615</v>
      </c>
      <c r="C53" s="2">
        <f t="shared" si="0"/>
        <v>0</v>
      </c>
      <c r="D53" s="2">
        <f t="shared" si="1"/>
        <v>1.9427399999999999</v>
      </c>
      <c r="E53" s="2">
        <f t="shared" si="2"/>
        <v>1.9878</v>
      </c>
      <c r="F53" s="2">
        <f t="shared" si="3"/>
        <v>1.8977049999999998</v>
      </c>
      <c r="G53" s="2">
        <f t="shared" si="5"/>
        <v>1.8693500000000005</v>
      </c>
      <c r="H53" s="2"/>
      <c r="I53" s="2">
        <f t="array" ref="I53">SUMPRODUCT(B37:B56, (ROW(B37:B56)-ROW(B37)+1)) / (20*21/2)</f>
        <v>1.9471790476190476</v>
      </c>
      <c r="J53" s="2">
        <f t="shared" si="4"/>
        <v>1.9177122429640274</v>
      </c>
      <c r="K53" s="2">
        <f t="shared" si="6"/>
        <v>1.8796349337735871</v>
      </c>
    </row>
    <row r="54" spans="1:11" ht="13.5" x14ac:dyDescent="0.25">
      <c r="A54" s="3">
        <f>TITRES_STAT!B57</f>
        <v>42387</v>
      </c>
      <c r="B54" s="5">
        <f>TITRES_STAT!D57</f>
        <v>1.9897</v>
      </c>
      <c r="C54" s="2">
        <f t="shared" si="0"/>
        <v>2.8200000000000003E-2</v>
      </c>
      <c r="D54" s="2">
        <f t="shared" si="1"/>
        <v>1.9427399999999999</v>
      </c>
      <c r="E54" s="2">
        <f t="shared" si="2"/>
        <v>1.9925000000000002</v>
      </c>
      <c r="F54" s="2">
        <f t="shared" si="3"/>
        <v>1.9019299999999997</v>
      </c>
      <c r="G54" s="2">
        <f t="shared" si="5"/>
        <v>1.8687880000000008</v>
      </c>
      <c r="H54" s="2"/>
      <c r="I54" s="2">
        <f t="array" ref="I54">SUMPRODUCT(B38:B57, (ROW(B38:B57)-ROW(B38)+1)) / (20*21/2)</f>
        <v>1.9458799999999998</v>
      </c>
      <c r="J54" s="2">
        <f t="shared" si="4"/>
        <v>1.9245682198245964</v>
      </c>
      <c r="K54" s="2">
        <f t="shared" si="6"/>
        <v>1.8839512108805054</v>
      </c>
    </row>
    <row r="55" spans="1:11" ht="13.5" x14ac:dyDescent="0.25">
      <c r="A55" s="3">
        <f>TITRES_STAT!B58</f>
        <v>42388</v>
      </c>
      <c r="B55" s="5">
        <f>TITRES_STAT!D58</f>
        <v>1.9709000000000001</v>
      </c>
      <c r="C55" s="2">
        <f t="shared" si="0"/>
        <v>-1.8799999999999928E-2</v>
      </c>
      <c r="D55" s="2">
        <f t="shared" si="1"/>
        <v>1.9577599999999999</v>
      </c>
      <c r="E55" s="2">
        <f t="shared" si="2"/>
        <v>1.9896799999999999</v>
      </c>
      <c r="F55" s="2">
        <f t="shared" si="3"/>
        <v>1.906625</v>
      </c>
      <c r="G55" s="2">
        <f t="shared" si="5"/>
        <v>1.8702900000000005</v>
      </c>
      <c r="H55" s="2"/>
      <c r="I55" s="2">
        <f t="array" ref="I55">SUMPRODUCT(B39:B58, (ROW(B39:B58)-ROW(B39)+1)) / (20*21/2)</f>
        <v>1.9408309523809524</v>
      </c>
      <c r="J55" s="2">
        <f t="shared" si="4"/>
        <v>1.9289807703174919</v>
      </c>
      <c r="K55" s="2">
        <f t="shared" si="6"/>
        <v>1.8873609673165641</v>
      </c>
    </row>
    <row r="56" spans="1:11" ht="13.5" x14ac:dyDescent="0.25">
      <c r="A56" s="3">
        <f>TITRES_STAT!B59</f>
        <v>42389</v>
      </c>
      <c r="B56" s="5">
        <f>TITRES_STAT!D59</f>
        <v>1.9239999999999999</v>
      </c>
      <c r="C56" s="2">
        <f t="shared" si="0"/>
        <v>-4.6900000000000164E-2</v>
      </c>
      <c r="D56" s="2">
        <f t="shared" si="1"/>
        <v>1.9615200000000002</v>
      </c>
      <c r="E56" s="2">
        <f t="shared" si="2"/>
        <v>1.9709099999999999</v>
      </c>
      <c r="F56" s="2">
        <f t="shared" si="3"/>
        <v>1.90944</v>
      </c>
      <c r="G56" s="2">
        <f t="shared" si="5"/>
        <v>1.8708540000000005</v>
      </c>
      <c r="H56" s="2"/>
      <c r="I56" s="2">
        <f t="array" ref="I56">SUMPRODUCT(B40:B59, (ROW(B40:B59)-ROW(B40)+1)) / (20*21/2)</f>
        <v>1.9336785714285716</v>
      </c>
      <c r="J56" s="2">
        <f t="shared" si="4"/>
        <v>1.9285064112396355</v>
      </c>
      <c r="K56" s="2">
        <f t="shared" si="6"/>
        <v>1.8887977921276793</v>
      </c>
    </row>
    <row r="57" spans="1:11" ht="13.5" x14ac:dyDescent="0.25">
      <c r="A57" s="3">
        <f>TITRES_STAT!B60</f>
        <v>42390</v>
      </c>
      <c r="B57" s="5">
        <f>TITRES_STAT!D60</f>
        <v>1.8957999999999999</v>
      </c>
      <c r="C57" s="2">
        <f t="shared" si="0"/>
        <v>-2.8200000000000003E-2</v>
      </c>
      <c r="D57" s="2">
        <f t="shared" si="1"/>
        <v>1.9483799999999998</v>
      </c>
      <c r="E57" s="2">
        <f t="shared" si="2"/>
        <v>1.9540099999999998</v>
      </c>
      <c r="F57" s="2">
        <f t="shared" si="3"/>
        <v>1.9113150000000001</v>
      </c>
      <c r="G57" s="2">
        <f t="shared" si="5"/>
        <v>1.8714160000000004</v>
      </c>
      <c r="H57" s="2"/>
      <c r="I57" s="2">
        <f t="array" ref="I57">SUMPRODUCT(B41:B60, (ROW(B41:B60)-ROW(B41)+1)) / (20*21/2)</f>
        <v>1.9251395238095239</v>
      </c>
      <c r="J57" s="2">
        <f t="shared" si="4"/>
        <v>1.9253915149310989</v>
      </c>
      <c r="K57" s="2">
        <f t="shared" si="6"/>
        <v>1.8890723885148293</v>
      </c>
    </row>
    <row r="58" spans="1:11" ht="13.5" x14ac:dyDescent="0.25">
      <c r="A58" s="3">
        <f>TITRES_STAT!B61</f>
        <v>42391</v>
      </c>
      <c r="B58" s="5">
        <f>TITRES_STAT!D61</f>
        <v>1.8583000000000001</v>
      </c>
      <c r="C58" s="2">
        <f t="shared" si="0"/>
        <v>-3.7499999999999867E-2</v>
      </c>
      <c r="D58" s="2">
        <f t="shared" si="1"/>
        <v>1.92774</v>
      </c>
      <c r="E58" s="2">
        <f t="shared" si="2"/>
        <v>1.9352399999999998</v>
      </c>
      <c r="F58" s="2">
        <f t="shared" si="3"/>
        <v>1.9146000000000001</v>
      </c>
      <c r="G58" s="2">
        <f t="shared" si="5"/>
        <v>1.8723540000000003</v>
      </c>
      <c r="H58" s="2"/>
      <c r="I58" s="2">
        <f t="array" ref="I58">SUMPRODUCT(B42:B61, (ROW(B42:B61)-ROW(B42)+1)) / (20*21/2)</f>
        <v>1.9152138095238096</v>
      </c>
      <c r="J58" s="2">
        <f t="shared" si="4"/>
        <v>1.919001846842423</v>
      </c>
      <c r="K58" s="2">
        <f t="shared" si="6"/>
        <v>1.8878656281809145</v>
      </c>
    </row>
    <row r="59" spans="1:11" ht="13.5" x14ac:dyDescent="0.25">
      <c r="A59" s="3">
        <f>TITRES_STAT!B62</f>
        <v>42394</v>
      </c>
      <c r="B59" s="5">
        <f>TITRES_STAT!D62</f>
        <v>1.8394999999999999</v>
      </c>
      <c r="C59" s="2">
        <f t="shared" si="0"/>
        <v>-1.880000000000015E-2</v>
      </c>
      <c r="D59" s="2">
        <f t="shared" si="1"/>
        <v>1.8976999999999997</v>
      </c>
      <c r="E59" s="2">
        <f t="shared" si="2"/>
        <v>1.92022</v>
      </c>
      <c r="F59" s="2">
        <f t="shared" si="3"/>
        <v>1.9197600000000006</v>
      </c>
      <c r="G59" s="2">
        <f t="shared" si="5"/>
        <v>1.8746060000000002</v>
      </c>
      <c r="H59" s="2"/>
      <c r="I59" s="2">
        <f t="array" ref="I59">SUMPRODUCT(B43:B62, (ROW(B43:B62)-ROW(B43)+1)) / (20*21/2)</f>
        <v>1.9075719047619049</v>
      </c>
      <c r="J59" s="2">
        <f t="shared" si="4"/>
        <v>1.9114302423812399</v>
      </c>
      <c r="K59" s="2">
        <f t="shared" si="6"/>
        <v>1.8859689368797021</v>
      </c>
    </row>
    <row r="60" spans="1:11" ht="13.5" x14ac:dyDescent="0.25">
      <c r="A60" s="3">
        <f>TITRES_STAT!B63</f>
        <v>42395</v>
      </c>
      <c r="B60" s="5">
        <f>TITRES_STAT!D63</f>
        <v>1.8301000000000001</v>
      </c>
      <c r="C60" s="2">
        <f t="shared" si="0"/>
        <v>-9.3999999999998529E-3</v>
      </c>
      <c r="D60" s="2">
        <f t="shared" si="1"/>
        <v>1.86954</v>
      </c>
      <c r="E60" s="2">
        <f t="shared" si="2"/>
        <v>1.9136500000000001</v>
      </c>
      <c r="F60" s="2">
        <f t="shared" si="3"/>
        <v>1.9249200000000002</v>
      </c>
      <c r="G60" s="2">
        <f t="shared" si="5"/>
        <v>1.8746060000000002</v>
      </c>
      <c r="H60" s="2"/>
      <c r="I60" s="2">
        <f t="array" ref="I60">SUMPRODUCT(B44:B63, (ROW(B44:B63)-ROW(B44)+1)) / (20*21/2)</f>
        <v>1.9020700000000001</v>
      </c>
      <c r="J60" s="2">
        <f t="shared" si="4"/>
        <v>1.903684505011598</v>
      </c>
      <c r="K60" s="2">
        <f t="shared" si="6"/>
        <v>1.8837779981785374</v>
      </c>
    </row>
    <row r="61" spans="1:11" ht="13.5" x14ac:dyDescent="0.25">
      <c r="A61" s="3">
        <f>TITRES_STAT!B64</f>
        <v>42396</v>
      </c>
      <c r="B61" s="5">
        <f>TITRES_STAT!D64</f>
        <v>1.8207</v>
      </c>
      <c r="C61" s="2">
        <f t="shared" si="0"/>
        <v>-9.400000000000075E-3</v>
      </c>
      <c r="D61" s="2">
        <f t="shared" si="1"/>
        <v>1.8488800000000001</v>
      </c>
      <c r="E61" s="2">
        <f t="shared" si="2"/>
        <v>1.9052</v>
      </c>
      <c r="F61" s="2">
        <f t="shared" si="3"/>
        <v>1.9291400000000007</v>
      </c>
      <c r="G61" s="2">
        <f t="shared" si="5"/>
        <v>1.8723520000000005</v>
      </c>
      <c r="H61" s="2"/>
      <c r="I61" s="2">
        <f t="array" ref="I61">SUMPRODUCT(B45:B64, (ROW(B45:B64)-ROW(B45)+1)) / (20*21/2)</f>
        <v>1.8946085714285714</v>
      </c>
      <c r="J61" s="2">
        <f t="shared" si="4"/>
        <v>1.8957812188200174</v>
      </c>
      <c r="K61" s="2">
        <f t="shared" si="6"/>
        <v>1.8813043511911438</v>
      </c>
    </row>
    <row r="62" spans="1:11" ht="13.5" x14ac:dyDescent="0.25">
      <c r="A62" s="3">
        <f>TITRES_STAT!B65</f>
        <v>42397</v>
      </c>
      <c r="B62" s="5">
        <f>TITRES_STAT!D65</f>
        <v>1.8489</v>
      </c>
      <c r="C62" s="2">
        <f t="shared" si="0"/>
        <v>2.8200000000000003E-2</v>
      </c>
      <c r="D62" s="2">
        <f t="shared" si="1"/>
        <v>1.8394999999999999</v>
      </c>
      <c r="E62" s="2">
        <f t="shared" si="2"/>
        <v>1.89394</v>
      </c>
      <c r="F62" s="2">
        <f t="shared" si="3"/>
        <v>1.9347699999999999</v>
      </c>
      <c r="G62" s="2">
        <f t="shared" si="5"/>
        <v>1.8716020000000002</v>
      </c>
      <c r="H62" s="2"/>
      <c r="I62" s="2">
        <f t="array" ref="I62">SUMPRODUCT(B46:B65, (ROW(B46:B65)-ROW(B46)+1)) / (20*21/2)</f>
        <v>1.8857585714285716</v>
      </c>
      <c r="J62" s="2">
        <f t="shared" si="4"/>
        <v>1.8913163408371585</v>
      </c>
      <c r="K62" s="2">
        <f t="shared" si="6"/>
        <v>1.8800335923209031</v>
      </c>
    </row>
    <row r="63" spans="1:11" ht="13.5" x14ac:dyDescent="0.25">
      <c r="A63" s="3">
        <f>TITRES_STAT!B66</f>
        <v>42398</v>
      </c>
      <c r="B63" s="5">
        <f>TITRES_STAT!D66</f>
        <v>1.877</v>
      </c>
      <c r="C63" s="2">
        <f t="shared" si="0"/>
        <v>2.8100000000000014E-2</v>
      </c>
      <c r="D63" s="2">
        <f t="shared" si="1"/>
        <v>1.8432400000000002</v>
      </c>
      <c r="E63" s="2">
        <f t="shared" si="2"/>
        <v>1.8854899999999997</v>
      </c>
      <c r="F63" s="2">
        <f t="shared" si="3"/>
        <v>1.9366450000000004</v>
      </c>
      <c r="G63" s="2">
        <f t="shared" si="5"/>
        <v>1.8704740000000002</v>
      </c>
      <c r="H63" s="2"/>
      <c r="I63" s="2">
        <f t="array" ref="I63">SUMPRODUCT(B47:B66, (ROW(B47:B66)-ROW(B47)+1)) / (20*21/2)</f>
        <v>1.8749923809523807</v>
      </c>
      <c r="J63" s="2">
        <f t="shared" si="4"/>
        <v>1.889952879805048</v>
      </c>
      <c r="K63" s="2">
        <f t="shared" si="6"/>
        <v>1.8799146279161618</v>
      </c>
    </row>
    <row r="64" spans="1:11" ht="13.5" x14ac:dyDescent="0.25">
      <c r="A64" s="3">
        <f>TITRES_STAT!B67</f>
        <v>42401</v>
      </c>
      <c r="B64" s="5">
        <f>TITRES_STAT!D67</f>
        <v>1.8583000000000001</v>
      </c>
      <c r="C64" s="2">
        <f t="shared" si="0"/>
        <v>-1.8699999999999939E-2</v>
      </c>
      <c r="D64" s="2">
        <f t="shared" si="1"/>
        <v>1.8470000000000002</v>
      </c>
      <c r="E64" s="2">
        <f t="shared" si="2"/>
        <v>1.8723499999999997</v>
      </c>
      <c r="F64" s="2">
        <f t="shared" si="3"/>
        <v>1.9324250000000003</v>
      </c>
      <c r="G64" s="2">
        <f t="shared" si="5"/>
        <v>1.8695359999999999</v>
      </c>
      <c r="H64" s="2"/>
      <c r="I64" s="2">
        <f t="array" ref="I64">SUMPRODUCT(B48:B67, (ROW(B48:B67)-ROW(B48)+1)) / (20*21/2)</f>
        <v>1.8683323809523811</v>
      </c>
      <c r="J64" s="2">
        <f t="shared" si="4"/>
        <v>1.8869383198236149</v>
      </c>
      <c r="K64" s="2">
        <f t="shared" si="6"/>
        <v>1.8790669954488615</v>
      </c>
    </row>
    <row r="65" spans="1:11" ht="13.5" x14ac:dyDescent="0.25">
      <c r="A65" s="3">
        <f>TITRES_STAT!B68</f>
        <v>42402</v>
      </c>
      <c r="B65" s="5">
        <f>TITRES_STAT!D68</f>
        <v>1.8394999999999999</v>
      </c>
      <c r="C65" s="2">
        <f t="shared" si="0"/>
        <v>-1.880000000000015E-2</v>
      </c>
      <c r="D65" s="2">
        <f t="shared" si="1"/>
        <v>1.8488799999999999</v>
      </c>
      <c r="E65" s="2">
        <f t="shared" si="2"/>
        <v>1.8592100000000003</v>
      </c>
      <c r="F65" s="2">
        <f t="shared" si="3"/>
        <v>1.924445</v>
      </c>
      <c r="G65" s="2">
        <f t="shared" si="5"/>
        <v>1.8691599999999999</v>
      </c>
      <c r="H65" s="2"/>
      <c r="I65" s="2">
        <f t="array" ref="I65">SUMPRODUCT(B49:B68, (ROW(B49:B68)-ROW(B49)+1)) / (20*21/2)</f>
        <v>1.8564880952380953</v>
      </c>
      <c r="J65" s="2">
        <f t="shared" si="4"/>
        <v>1.8824203846023182</v>
      </c>
      <c r="K65" s="2">
        <f t="shared" si="6"/>
        <v>1.8775153485685141</v>
      </c>
    </row>
    <row r="66" spans="1:11" ht="13.5" x14ac:dyDescent="0.25">
      <c r="A66" s="3">
        <f>TITRES_STAT!B69</f>
        <v>42403</v>
      </c>
      <c r="B66" s="5">
        <f>TITRES_STAT!D69</f>
        <v>1.8113999999999999</v>
      </c>
      <c r="C66" s="2">
        <f t="shared" si="0"/>
        <v>-2.8100000000000014E-2</v>
      </c>
      <c r="D66" s="2">
        <f t="shared" si="1"/>
        <v>1.8470199999999999</v>
      </c>
      <c r="E66" s="2">
        <f t="shared" si="2"/>
        <v>1.8479500000000002</v>
      </c>
      <c r="F66" s="2">
        <f t="shared" si="3"/>
        <v>1.90943</v>
      </c>
      <c r="G66" s="2">
        <f t="shared" si="5"/>
        <v>1.868598</v>
      </c>
      <c r="H66" s="2"/>
      <c r="I66" s="2">
        <f t="array" ref="I66">SUMPRODUCT(B50:B69, (ROW(B50:B69)-ROW(B50)+1)) / (20*21/2)</f>
        <v>1.8459399999999997</v>
      </c>
      <c r="J66" s="2">
        <f t="shared" si="4"/>
        <v>1.8756565384497164</v>
      </c>
      <c r="K66" s="2">
        <f t="shared" si="6"/>
        <v>1.8749225898011215</v>
      </c>
    </row>
    <row r="67" spans="1:11" ht="13.5" x14ac:dyDescent="0.25">
      <c r="A67" s="3">
        <f>TITRES_STAT!B70</f>
        <v>42404</v>
      </c>
      <c r="B67" s="5">
        <f>TITRES_STAT!D70</f>
        <v>1.8394999999999999</v>
      </c>
      <c r="C67" s="2">
        <f t="shared" si="0"/>
        <v>2.8100000000000014E-2</v>
      </c>
      <c r="D67" s="2">
        <f t="shared" si="1"/>
        <v>1.84514</v>
      </c>
      <c r="E67" s="2">
        <f t="shared" si="2"/>
        <v>1.8423200000000002</v>
      </c>
      <c r="F67" s="2">
        <f t="shared" si="3"/>
        <v>1.8981650000000001</v>
      </c>
      <c r="G67" s="2">
        <f t="shared" si="5"/>
        <v>1.8687860000000001</v>
      </c>
      <c r="H67" s="2"/>
      <c r="I67" s="2">
        <f t="array" ref="I67">SUMPRODUCT(B51:B70, (ROW(B51:B70)-ROW(B51)+1)) / (20*21/2)</f>
        <v>1.8355247619047621</v>
      </c>
      <c r="J67" s="2">
        <f t="shared" si="4"/>
        <v>1.8722130585973624</v>
      </c>
      <c r="K67" s="2">
        <f t="shared" si="6"/>
        <v>1.8735334686324501</v>
      </c>
    </row>
    <row r="68" spans="1:11" ht="13.5" x14ac:dyDescent="0.25">
      <c r="A68" s="3">
        <f>TITRES_STAT!B71</f>
        <v>42405</v>
      </c>
      <c r="B68" s="5">
        <f>TITRES_STAT!D71</f>
        <v>1.7738</v>
      </c>
      <c r="C68" s="2">
        <f t="shared" ref="C68:C131" si="7">B68-B67</f>
        <v>-6.569999999999987E-2</v>
      </c>
      <c r="D68" s="2">
        <f t="shared" si="1"/>
        <v>1.8245</v>
      </c>
      <c r="E68" s="2">
        <f t="shared" si="2"/>
        <v>1.8338700000000003</v>
      </c>
      <c r="F68" s="2">
        <f t="shared" si="3"/>
        <v>1.884555</v>
      </c>
      <c r="G68" s="2">
        <f t="shared" si="5"/>
        <v>1.867472</v>
      </c>
      <c r="H68" s="2"/>
      <c r="I68" s="2">
        <f t="array" ref="I68">SUMPRODUCT(B52:B71, (ROW(B52:B71)-ROW(B52)+1)) / (20*21/2)</f>
        <v>1.8212685714285715</v>
      </c>
      <c r="J68" s="2">
        <f t="shared" si="4"/>
        <v>1.8628403863499947</v>
      </c>
      <c r="K68" s="2">
        <f t="shared" si="6"/>
        <v>1.8696223522154913</v>
      </c>
    </row>
    <row r="69" spans="1:11" ht="13.5" x14ac:dyDescent="0.25">
      <c r="A69" s="3">
        <f>TITRES_STAT!B72</f>
        <v>42408</v>
      </c>
      <c r="B69" s="5">
        <f>TITRES_STAT!D72</f>
        <v>1.7738</v>
      </c>
      <c r="C69" s="2">
        <f t="shared" si="7"/>
        <v>0</v>
      </c>
      <c r="D69" s="2">
        <f t="shared" si="1"/>
        <v>1.8076000000000001</v>
      </c>
      <c r="E69" s="2">
        <f t="shared" si="2"/>
        <v>1.8272999999999999</v>
      </c>
      <c r="F69" s="2">
        <f t="shared" si="3"/>
        <v>1.8737600000000003</v>
      </c>
      <c r="G69" s="2">
        <f t="shared" si="5"/>
        <v>1.8659700000000001</v>
      </c>
      <c r="H69" s="2"/>
      <c r="I69" s="2">
        <f t="array" ref="I69">SUMPRODUCT(B53:B72, (ROW(B53:B72)-ROW(B53)+1)) / (20*21/2)</f>
        <v>1.8070109523809521</v>
      </c>
      <c r="J69" s="2">
        <f t="shared" si="4"/>
        <v>1.8543603495547571</v>
      </c>
      <c r="K69" s="2">
        <f t="shared" si="6"/>
        <v>1.8658646129129233</v>
      </c>
    </row>
    <row r="70" spans="1:11" ht="13.5" x14ac:dyDescent="0.25">
      <c r="A70" s="3">
        <f>TITRES_STAT!B73</f>
        <v>42409</v>
      </c>
      <c r="B70" s="5">
        <f>TITRES_STAT!D73</f>
        <v>1.7644</v>
      </c>
      <c r="C70" s="2">
        <f t="shared" si="7"/>
        <v>-9.400000000000075E-3</v>
      </c>
      <c r="D70" s="2">
        <f t="shared" ref="D70:D133" si="8">AVERAGE(B66:B70)</f>
        <v>1.7925799999999998</v>
      </c>
      <c r="E70" s="2">
        <f t="shared" si="2"/>
        <v>1.8207299999999997</v>
      </c>
      <c r="F70" s="2">
        <f t="shared" si="3"/>
        <v>1.8671900000000001</v>
      </c>
      <c r="G70" s="2">
        <f t="shared" si="5"/>
        <v>1.8646559999999996</v>
      </c>
      <c r="H70" s="2"/>
      <c r="I70" s="2">
        <f t="array" ref="I70">SUMPRODUCT(B54:B73, (ROW(B54:B73)-ROW(B54)+1)) / (20*21/2)</f>
        <v>1.7921695238095237</v>
      </c>
      <c r="J70" s="2">
        <f t="shared" si="4"/>
        <v>1.8457926972162089</v>
      </c>
      <c r="K70" s="2">
        <f t="shared" si="6"/>
        <v>1.8618856084849655</v>
      </c>
    </row>
    <row r="71" spans="1:11" ht="13.5" x14ac:dyDescent="0.25">
      <c r="A71" s="3">
        <f>TITRES_STAT!B74</f>
        <v>42410</v>
      </c>
      <c r="B71" s="5">
        <f>TITRES_STAT!D74</f>
        <v>1.7175</v>
      </c>
      <c r="C71" s="2">
        <f t="shared" si="7"/>
        <v>-4.6899999999999942E-2</v>
      </c>
      <c r="D71" s="2">
        <f t="shared" si="8"/>
        <v>1.7738</v>
      </c>
      <c r="E71" s="2">
        <f t="shared" si="2"/>
        <v>1.8104099999999999</v>
      </c>
      <c r="F71" s="2">
        <f t="shared" si="3"/>
        <v>1.8578050000000002</v>
      </c>
      <c r="G71" s="2">
        <f t="shared" si="5"/>
        <v>1.8624039999999999</v>
      </c>
      <c r="H71" s="2"/>
      <c r="I71" s="2">
        <f t="array" ref="I71">SUMPRODUCT(B55:B74, (ROW(B55:B74)-ROW(B55)+1)) / (20*21/2)</f>
        <v>1.7786242857142858</v>
      </c>
      <c r="J71" s="2">
        <f t="shared" si="4"/>
        <v>1.8335743451003794</v>
      </c>
      <c r="K71" s="2">
        <f t="shared" si="6"/>
        <v>1.8562234277600651</v>
      </c>
    </row>
    <row r="72" spans="1:11" ht="13.5" x14ac:dyDescent="0.25">
      <c r="A72" s="3">
        <f>TITRES_STAT!B75</f>
        <v>42411</v>
      </c>
      <c r="B72" s="5">
        <f>TITRES_STAT!D75</f>
        <v>1.7081</v>
      </c>
      <c r="C72" s="2">
        <f t="shared" si="7"/>
        <v>-9.400000000000075E-3</v>
      </c>
      <c r="D72" s="2">
        <f t="shared" si="8"/>
        <v>1.7475200000000002</v>
      </c>
      <c r="E72" s="2">
        <f t="shared" si="2"/>
        <v>1.7963299999999998</v>
      </c>
      <c r="F72" s="2">
        <f t="shared" si="3"/>
        <v>1.8451350000000002</v>
      </c>
      <c r="G72" s="2">
        <f t="shared" si="5"/>
        <v>1.8590259999999998</v>
      </c>
      <c r="H72" s="2"/>
      <c r="I72" s="2">
        <f t="array" ref="I72">SUMPRODUCT(B56:B75, (ROW(B56:B75)-ROW(B56)+1)) / (20*21/2)</f>
        <v>1.7665095238095241</v>
      </c>
      <c r="J72" s="2">
        <f t="shared" si="4"/>
        <v>1.8216244074717718</v>
      </c>
      <c r="K72" s="2">
        <f t="shared" si="6"/>
        <v>1.8504146658871214</v>
      </c>
    </row>
    <row r="73" spans="1:11" ht="13.5" x14ac:dyDescent="0.25">
      <c r="A73" s="3">
        <f>TITRES_STAT!B76</f>
        <v>42412</v>
      </c>
      <c r="B73" s="5">
        <f>TITRES_STAT!D76</f>
        <v>1.6893</v>
      </c>
      <c r="C73" s="2">
        <f t="shared" si="7"/>
        <v>-1.8799999999999928E-2</v>
      </c>
      <c r="D73" s="2">
        <f t="shared" si="8"/>
        <v>1.73062</v>
      </c>
      <c r="E73" s="2">
        <f t="shared" si="2"/>
        <v>1.77756</v>
      </c>
      <c r="F73" s="2">
        <f t="shared" si="3"/>
        <v>1.8315250000000003</v>
      </c>
      <c r="G73" s="2">
        <f t="shared" si="5"/>
        <v>1.855272</v>
      </c>
      <c r="H73" s="2"/>
      <c r="I73" s="2">
        <f t="array" ref="I73">SUMPRODUCT(B57:B76, (ROW(B57:B76)-ROW(B57)+1)) / (20*21/2)</f>
        <v>1.75485</v>
      </c>
      <c r="J73" s="2">
        <f t="shared" si="4"/>
        <v>1.8090220829506507</v>
      </c>
      <c r="K73" s="2">
        <f t="shared" si="6"/>
        <v>1.8440964436954697</v>
      </c>
    </row>
    <row r="74" spans="1:11" ht="13.5" x14ac:dyDescent="0.25">
      <c r="A74" s="3">
        <f>TITRES_STAT!B77</f>
        <v>42415</v>
      </c>
      <c r="B74" s="5">
        <f>TITRES_STAT!D77</f>
        <v>1.6893</v>
      </c>
      <c r="C74" s="2">
        <f t="shared" si="7"/>
        <v>0</v>
      </c>
      <c r="D74" s="2">
        <f t="shared" si="8"/>
        <v>1.7137199999999999</v>
      </c>
      <c r="E74" s="2">
        <f t="shared" si="2"/>
        <v>1.7606600000000001</v>
      </c>
      <c r="F74" s="2">
        <f t="shared" si="3"/>
        <v>1.8165050000000005</v>
      </c>
      <c r="G74" s="2">
        <f t="shared" si="5"/>
        <v>1.851518</v>
      </c>
      <c r="H74" s="2"/>
      <c r="I74" s="2">
        <f t="array" ref="I74">SUMPRODUCT(B58:B77, (ROW(B58:B77)-ROW(B58)+1)) / (20*21/2)</f>
        <v>1.7416666666666667</v>
      </c>
      <c r="J74" s="2">
        <f t="shared" si="4"/>
        <v>1.7976199798124934</v>
      </c>
      <c r="K74" s="2">
        <f t="shared" si="6"/>
        <v>1.8380259949230984</v>
      </c>
    </row>
    <row r="75" spans="1:11" ht="13.5" x14ac:dyDescent="0.25">
      <c r="A75" s="3">
        <f>TITRES_STAT!B78</f>
        <v>42416</v>
      </c>
      <c r="B75" s="5">
        <f>TITRES_STAT!D78</f>
        <v>1.6893</v>
      </c>
      <c r="C75" s="2">
        <f t="shared" si="7"/>
        <v>0</v>
      </c>
      <c r="D75" s="2">
        <f t="shared" si="8"/>
        <v>1.6987000000000001</v>
      </c>
      <c r="E75" s="2">
        <f t="shared" si="2"/>
        <v>1.7456399999999999</v>
      </c>
      <c r="F75" s="2">
        <f t="shared" si="3"/>
        <v>1.8024250000000006</v>
      </c>
      <c r="G75" s="2">
        <f t="shared" si="5"/>
        <v>1.8485139999999998</v>
      </c>
      <c r="H75" s="2"/>
      <c r="I75" s="2">
        <f t="array" ref="I75">SUMPRODUCT(B59:B78, (ROW(B59:B78)-ROW(B59)+1)) / (20*21/2)</f>
        <v>1.7278547619047622</v>
      </c>
      <c r="J75" s="2">
        <f t="shared" si="4"/>
        <v>1.7873037912589227</v>
      </c>
      <c r="K75" s="2">
        <f t="shared" si="6"/>
        <v>1.8321936029653298</v>
      </c>
    </row>
    <row r="76" spans="1:11" ht="13.5" x14ac:dyDescent="0.25">
      <c r="A76" s="3">
        <f>TITRES_STAT!B79</f>
        <v>42417</v>
      </c>
      <c r="B76" s="5">
        <f>TITRES_STAT!D79</f>
        <v>1.68</v>
      </c>
      <c r="C76" s="2">
        <f t="shared" si="7"/>
        <v>-9.300000000000086E-3</v>
      </c>
      <c r="D76" s="2">
        <f t="shared" si="8"/>
        <v>1.6912000000000003</v>
      </c>
      <c r="E76" s="2">
        <f t="shared" ref="E76:E139" si="9">AVERAGE(B67:B76)</f>
        <v>1.7324999999999999</v>
      </c>
      <c r="F76" s="2">
        <f t="shared" si="3"/>
        <v>1.7902250000000002</v>
      </c>
      <c r="G76" s="2">
        <f t="shared" si="5"/>
        <v>1.8453240000000002</v>
      </c>
      <c r="H76" s="2"/>
      <c r="I76" s="2">
        <f t="array" ref="I76">SUMPRODUCT(B60:B79, (ROW(B60:B79)-ROW(B60)+1)) / (20*21/2)</f>
        <v>1.7169061904761904</v>
      </c>
      <c r="J76" s="2">
        <f t="shared" si="4"/>
        <v>1.7770843825675966</v>
      </c>
      <c r="K76" s="2">
        <f t="shared" si="6"/>
        <v>1.8262252263784542</v>
      </c>
    </row>
    <row r="77" spans="1:11" ht="13.5" x14ac:dyDescent="0.25">
      <c r="A77" s="3">
        <f>TITRES_STAT!B80</f>
        <v>42418</v>
      </c>
      <c r="B77" s="5">
        <f>TITRES_STAT!D80</f>
        <v>1.6517999999999999</v>
      </c>
      <c r="C77" s="2">
        <f t="shared" si="7"/>
        <v>-2.8200000000000003E-2</v>
      </c>
      <c r="D77" s="2">
        <f t="shared" si="8"/>
        <v>1.6799399999999998</v>
      </c>
      <c r="E77" s="2">
        <f t="shared" si="9"/>
        <v>1.71373</v>
      </c>
      <c r="F77" s="2">
        <f t="shared" si="3"/>
        <v>1.7780250000000002</v>
      </c>
      <c r="G77" s="2">
        <f t="shared" si="5"/>
        <v>1.8419460000000001</v>
      </c>
      <c r="H77" s="2"/>
      <c r="I77" s="2">
        <f t="array" ref="I77">SUMPRODUCT(B61:B80, (ROW(B61:B80)-ROW(B61)+1)) / (20*21/2)</f>
        <v>1.7068514285714289</v>
      </c>
      <c r="J77" s="2">
        <f t="shared" si="4"/>
        <v>1.7651525366087779</v>
      </c>
      <c r="K77" s="2">
        <f t="shared" si="6"/>
        <v>1.8193850214224363</v>
      </c>
    </row>
    <row r="78" spans="1:11" ht="13.5" x14ac:dyDescent="0.25">
      <c r="A78" s="3">
        <f>TITRES_STAT!B81</f>
        <v>42419</v>
      </c>
      <c r="B78" s="5">
        <f>TITRES_STAT!D81</f>
        <v>1.633</v>
      </c>
      <c r="C78" s="2">
        <f t="shared" si="7"/>
        <v>-1.8799999999999928E-2</v>
      </c>
      <c r="D78" s="2">
        <f t="shared" si="8"/>
        <v>1.6686799999999997</v>
      </c>
      <c r="E78" s="2">
        <f t="shared" si="9"/>
        <v>1.6996499999999997</v>
      </c>
      <c r="F78" s="2">
        <f t="shared" si="3"/>
        <v>1.7667600000000003</v>
      </c>
      <c r="G78" s="2">
        <f t="shared" si="5"/>
        <v>1.8402559999999999</v>
      </c>
      <c r="H78" s="2"/>
      <c r="I78" s="2">
        <f t="array" ref="I78">SUMPRODUCT(B62:B81, (ROW(B62:B81)-ROW(B62)+1)) / (20*21/2)</f>
        <v>1.6976457142857144</v>
      </c>
      <c r="J78" s="2">
        <f t="shared" si="4"/>
        <v>1.7525665807412754</v>
      </c>
      <c r="K78" s="2">
        <f t="shared" si="6"/>
        <v>1.8120758048960663</v>
      </c>
    </row>
    <row r="79" spans="1:11" ht="13.5" x14ac:dyDescent="0.25">
      <c r="A79" s="3">
        <f>TITRES_STAT!B82</f>
        <v>42422</v>
      </c>
      <c r="B79" s="5">
        <f>TITRES_STAT!D82</f>
        <v>1.6517999999999999</v>
      </c>
      <c r="C79" s="2">
        <f t="shared" si="7"/>
        <v>1.8799999999999928E-2</v>
      </c>
      <c r="D79" s="2">
        <f t="shared" si="8"/>
        <v>1.6611799999999999</v>
      </c>
      <c r="E79" s="2">
        <f t="shared" si="9"/>
        <v>1.6874500000000001</v>
      </c>
      <c r="F79" s="2">
        <f t="shared" si="3"/>
        <v>1.7573750000000001</v>
      </c>
      <c r="G79" s="2">
        <f t="shared" si="5"/>
        <v>1.8387539999999998</v>
      </c>
      <c r="H79" s="2"/>
      <c r="I79" s="2">
        <f t="array" ref="I79">SUMPRODUCT(B63:B82, (ROW(B63:B82)-ROW(B63)+1)) / (20*21/2)</f>
        <v>1.6883490476190477</v>
      </c>
      <c r="J79" s="2">
        <f t="shared" si="4"/>
        <v>1.7429697635278205</v>
      </c>
      <c r="K79" s="2">
        <f t="shared" si="6"/>
        <v>1.8057904792138677</v>
      </c>
    </row>
    <row r="80" spans="1:11" ht="13.5" x14ac:dyDescent="0.25">
      <c r="A80" s="3">
        <f>TITRES_STAT!B83</f>
        <v>42423</v>
      </c>
      <c r="B80" s="5">
        <f>TITRES_STAT!D83</f>
        <v>1.6517999999999999</v>
      </c>
      <c r="C80" s="2">
        <f t="shared" si="7"/>
        <v>0</v>
      </c>
      <c r="D80" s="2">
        <f t="shared" si="8"/>
        <v>1.65368</v>
      </c>
      <c r="E80" s="2">
        <f t="shared" si="9"/>
        <v>1.6761900000000001</v>
      </c>
      <c r="F80" s="2">
        <f t="shared" si="3"/>
        <v>1.7484600000000001</v>
      </c>
      <c r="G80" s="2">
        <f t="shared" si="5"/>
        <v>1.835188</v>
      </c>
      <c r="H80" s="2"/>
      <c r="I80" s="2">
        <f t="array" ref="I80">SUMPRODUCT(B64:B83, (ROW(B64:B83)-ROW(B64)+1)) / (20*21/2)</f>
        <v>1.6818261904761904</v>
      </c>
      <c r="J80" s="2">
        <f t="shared" si="4"/>
        <v>1.7342869289061233</v>
      </c>
      <c r="K80" s="2">
        <f t="shared" si="6"/>
        <v>1.7997516368917552</v>
      </c>
    </row>
    <row r="81" spans="1:11" ht="13.5" x14ac:dyDescent="0.25">
      <c r="A81" s="3">
        <f>TITRES_STAT!B84</f>
        <v>42424</v>
      </c>
      <c r="B81" s="5">
        <f>TITRES_STAT!D84</f>
        <v>1.6517999999999999</v>
      </c>
      <c r="C81" s="2">
        <f t="shared" si="7"/>
        <v>0</v>
      </c>
      <c r="D81" s="2">
        <f t="shared" si="8"/>
        <v>1.6480399999999999</v>
      </c>
      <c r="E81" s="2">
        <f t="shared" si="9"/>
        <v>1.6696200000000001</v>
      </c>
      <c r="F81" s="2">
        <f t="shared" si="3"/>
        <v>1.7400150000000001</v>
      </c>
      <c r="G81" s="2">
        <f t="shared" si="5"/>
        <v>1.8318099999999999</v>
      </c>
      <c r="H81" s="2"/>
      <c r="I81" s="2">
        <f t="array" ref="I81">SUMPRODUCT(B65:B84, (ROW(B65:B84)-ROW(B65)+1)) / (20*21/2)</f>
        <v>1.6736452380952376</v>
      </c>
      <c r="J81" s="2">
        <f t="shared" si="4"/>
        <v>1.7264310309150641</v>
      </c>
      <c r="K81" s="2">
        <f t="shared" si="6"/>
        <v>1.793949611915608</v>
      </c>
    </row>
    <row r="82" spans="1:11" ht="13.5" x14ac:dyDescent="0.25">
      <c r="A82" s="3">
        <f>TITRES_STAT!B85</f>
        <v>42425</v>
      </c>
      <c r="B82" s="5">
        <f>TITRES_STAT!D85</f>
        <v>1.6424000000000001</v>
      </c>
      <c r="C82" s="2">
        <f t="shared" si="7"/>
        <v>-9.3999999999998529E-3</v>
      </c>
      <c r="D82" s="2">
        <f t="shared" si="8"/>
        <v>1.6461599999999996</v>
      </c>
      <c r="E82" s="2">
        <f t="shared" si="9"/>
        <v>1.6630499999999997</v>
      </c>
      <c r="F82" s="2">
        <f t="shared" si="3"/>
        <v>1.7296900000000002</v>
      </c>
      <c r="G82" s="2">
        <f t="shared" si="5"/>
        <v>1.8282439999999998</v>
      </c>
      <c r="H82" s="2"/>
      <c r="I82" s="2">
        <f t="array" ref="I82">SUMPRODUCT(B66:B85, (ROW(B66:B85)-ROW(B66)+1)) / (20*21/2)</f>
        <v>1.6665371428571429</v>
      </c>
      <c r="J82" s="2">
        <f t="shared" si="4"/>
        <v>1.71842807558982</v>
      </c>
      <c r="K82" s="2">
        <f t="shared" si="6"/>
        <v>1.7880064898797019</v>
      </c>
    </row>
    <row r="83" spans="1:11" ht="13.5" x14ac:dyDescent="0.25">
      <c r="A83" s="3">
        <f>TITRES_STAT!B86</f>
        <v>42426</v>
      </c>
      <c r="B83" s="5">
        <f>TITRES_STAT!D86</f>
        <v>1.6612</v>
      </c>
      <c r="C83" s="2">
        <f t="shared" si="7"/>
        <v>1.8799999999999928E-2</v>
      </c>
      <c r="D83" s="2">
        <f t="shared" si="8"/>
        <v>1.6518000000000002</v>
      </c>
      <c r="E83" s="2">
        <f t="shared" si="9"/>
        <v>1.6602399999999999</v>
      </c>
      <c r="F83" s="2">
        <f t="shared" si="3"/>
        <v>1.7189000000000003</v>
      </c>
      <c r="G83" s="2">
        <f t="shared" si="5"/>
        <v>1.8237399999999995</v>
      </c>
      <c r="H83" s="2"/>
      <c r="I83" s="2">
        <f t="array" ref="I83">SUMPRODUCT(B67:B86, (ROW(B67:B86)-ROW(B67)+1)) / (20*21/2)</f>
        <v>1.6550504761904761</v>
      </c>
      <c r="J83" s="2">
        <f t="shared" si="4"/>
        <v>1.7129777826765038</v>
      </c>
      <c r="K83" s="2">
        <f t="shared" si="6"/>
        <v>1.7830336863550078</v>
      </c>
    </row>
    <row r="84" spans="1:11" ht="13.5" x14ac:dyDescent="0.25">
      <c r="A84" s="3">
        <f>TITRES_STAT!B87</f>
        <v>42429</v>
      </c>
      <c r="B84" s="5">
        <f>TITRES_STAT!D87</f>
        <v>1.633</v>
      </c>
      <c r="C84" s="2">
        <f t="shared" si="7"/>
        <v>-2.8200000000000003E-2</v>
      </c>
      <c r="D84" s="2">
        <f t="shared" si="8"/>
        <v>1.6480399999999999</v>
      </c>
      <c r="E84" s="2">
        <f t="shared" si="9"/>
        <v>1.6546099999999999</v>
      </c>
      <c r="F84" s="2">
        <f t="shared" ref="F84:F147" si="10">AVERAGE(B65:B84)</f>
        <v>1.7076350000000002</v>
      </c>
      <c r="G84" s="2">
        <f t="shared" si="5"/>
        <v>1.8182959999999995</v>
      </c>
      <c r="H84" s="2"/>
      <c r="I84" s="2">
        <f t="array" ref="I84">SUMPRODUCT(B68:B87, (ROW(B68:B87)-ROW(B68)+1)) / (20*21/2)</f>
        <v>1.6420052380952379</v>
      </c>
      <c r="J84" s="2">
        <f t="shared" si="4"/>
        <v>1.7053608509930274</v>
      </c>
      <c r="K84" s="2">
        <f t="shared" si="6"/>
        <v>1.7771500123803017</v>
      </c>
    </row>
    <row r="85" spans="1:11" ht="13.5" x14ac:dyDescent="0.25">
      <c r="A85" s="3">
        <f>TITRES_STAT!B88</f>
        <v>42430</v>
      </c>
      <c r="B85" s="5">
        <f>TITRES_STAT!D88</f>
        <v>1.633</v>
      </c>
      <c r="C85" s="2">
        <f t="shared" si="7"/>
        <v>0</v>
      </c>
      <c r="D85" s="2">
        <f t="shared" si="8"/>
        <v>1.6442799999999997</v>
      </c>
      <c r="E85" s="2">
        <f t="shared" si="9"/>
        <v>1.6489799999999999</v>
      </c>
      <c r="F85" s="2">
        <f t="shared" si="10"/>
        <v>1.6973100000000003</v>
      </c>
      <c r="G85" s="2">
        <f t="shared" si="5"/>
        <v>1.8134159999999997</v>
      </c>
      <c r="H85" s="2"/>
      <c r="I85" s="2">
        <f t="array" ref="I85">SUMPRODUCT(B69:B88, (ROW(B69:B88)-ROW(B69)+1)) / (20*21/2)</f>
        <v>1.6330214285714284</v>
      </c>
      <c r="J85" s="2">
        <f t="shared" ref="J85:J148" si="11">$J$4*B85+J84*(1-$J$4)</f>
        <v>1.6984693413746439</v>
      </c>
      <c r="K85" s="2">
        <f t="shared" si="6"/>
        <v>1.7714970707183293</v>
      </c>
    </row>
    <row r="86" spans="1:11" ht="13.5" x14ac:dyDescent="0.25">
      <c r="A86" s="3">
        <f>TITRES_STAT!B89</f>
        <v>42431</v>
      </c>
      <c r="B86" s="5">
        <f>TITRES_STAT!D89</f>
        <v>1.5767</v>
      </c>
      <c r="C86" s="2">
        <f t="shared" si="7"/>
        <v>-5.6300000000000017E-2</v>
      </c>
      <c r="D86" s="2">
        <f t="shared" si="8"/>
        <v>1.6292599999999999</v>
      </c>
      <c r="E86" s="2">
        <f t="shared" si="9"/>
        <v>1.6386499999999997</v>
      </c>
      <c r="F86" s="2">
        <f t="shared" si="10"/>
        <v>1.6855750000000005</v>
      </c>
      <c r="G86" s="2">
        <f t="shared" si="5"/>
        <v>1.8075959999999998</v>
      </c>
      <c r="H86" s="2"/>
      <c r="I86" s="2">
        <f t="array" ref="I86">SUMPRODUCT(B70:B89, (ROW(B70:B89)-ROW(B70)+1)) / (20*21/2)</f>
        <v>1.6276619047619045</v>
      </c>
      <c r="J86" s="2">
        <f t="shared" si="11"/>
        <v>1.6868722612437255</v>
      </c>
      <c r="K86" s="2">
        <f t="shared" si="6"/>
        <v>1.7638579699058459</v>
      </c>
    </row>
    <row r="87" spans="1:11" ht="13.5" x14ac:dyDescent="0.25">
      <c r="A87" s="3">
        <f>TITRES_STAT!B90</f>
        <v>42432</v>
      </c>
      <c r="B87" s="5">
        <f>TITRES_STAT!D90</f>
        <v>1.5486</v>
      </c>
      <c r="C87" s="2">
        <f t="shared" si="7"/>
        <v>-2.8100000000000014E-2</v>
      </c>
      <c r="D87" s="2">
        <f t="shared" si="8"/>
        <v>1.6105</v>
      </c>
      <c r="E87" s="2">
        <f t="shared" si="9"/>
        <v>1.6283299999999996</v>
      </c>
      <c r="F87" s="2">
        <f t="shared" si="10"/>
        <v>1.67103</v>
      </c>
      <c r="G87" s="2">
        <f t="shared" si="5"/>
        <v>1.8014019999999997</v>
      </c>
      <c r="H87" s="2"/>
      <c r="I87" s="2">
        <f t="array" ref="I87">SUMPRODUCT(B71:B90, (ROW(B71:B90)-ROW(B71)+1)) / (20*21/2)</f>
        <v>1.6213161904761906</v>
      </c>
      <c r="J87" s="2">
        <f t="shared" si="11"/>
        <v>1.6737034744586088</v>
      </c>
      <c r="K87" s="2">
        <f t="shared" si="6"/>
        <v>1.7554164808899304</v>
      </c>
    </row>
    <row r="88" spans="1:11" ht="13.5" x14ac:dyDescent="0.25">
      <c r="A88" s="3">
        <f>TITRES_STAT!B91</f>
        <v>42433</v>
      </c>
      <c r="B88" s="5">
        <f>TITRES_STAT!D91</f>
        <v>1.5767</v>
      </c>
      <c r="C88" s="2">
        <f t="shared" si="7"/>
        <v>2.8100000000000014E-2</v>
      </c>
      <c r="D88" s="2">
        <f t="shared" si="8"/>
        <v>1.5935999999999999</v>
      </c>
      <c r="E88" s="2">
        <f t="shared" si="9"/>
        <v>1.6227</v>
      </c>
      <c r="F88" s="2">
        <f t="shared" si="10"/>
        <v>1.6611750000000001</v>
      </c>
      <c r="G88" s="2">
        <f t="shared" si="5"/>
        <v>1.7970839999999995</v>
      </c>
      <c r="H88" s="2"/>
      <c r="I88" s="2">
        <f t="array" ref="I88">SUMPRODUCT(B72:B91, (ROW(B72:B91)-ROW(B72)+1)) / (20*21/2)</f>
        <v>1.6149242857142854</v>
      </c>
      <c r="J88" s="2">
        <f t="shared" si="11"/>
        <v>1.6644650483196937</v>
      </c>
      <c r="K88" s="2">
        <f t="shared" si="6"/>
        <v>1.7484079914432664</v>
      </c>
    </row>
    <row r="89" spans="1:11" ht="13.5" x14ac:dyDescent="0.25">
      <c r="A89" s="3">
        <f>TITRES_STAT!B92</f>
        <v>42436</v>
      </c>
      <c r="B89" s="5">
        <f>TITRES_STAT!D92</f>
        <v>1.6049</v>
      </c>
      <c r="C89" s="2">
        <f t="shared" si="7"/>
        <v>2.8200000000000003E-2</v>
      </c>
      <c r="D89" s="2">
        <f t="shared" si="8"/>
        <v>1.5879799999999999</v>
      </c>
      <c r="E89" s="2">
        <f t="shared" si="9"/>
        <v>1.6180100000000004</v>
      </c>
      <c r="F89" s="2">
        <f t="shared" si="10"/>
        <v>1.65273</v>
      </c>
      <c r="G89" s="2">
        <f t="shared" si="5"/>
        <v>1.7944559999999998</v>
      </c>
      <c r="H89" s="2"/>
      <c r="I89" s="2">
        <f t="array" ref="I89">SUMPRODUCT(B73:B92, (ROW(B73:B92)-ROW(B73)+1)) / (20*21/2)</f>
        <v>1.6092028571428567</v>
      </c>
      <c r="J89" s="2">
        <f t="shared" si="11"/>
        <v>1.6587921865749611</v>
      </c>
      <c r="K89" s="2">
        <f t="shared" si="6"/>
        <v>1.7427802270729424</v>
      </c>
    </row>
    <row r="90" spans="1:11" ht="13.5" x14ac:dyDescent="0.25">
      <c r="A90" s="3">
        <f>TITRES_STAT!B93</f>
        <v>42437</v>
      </c>
      <c r="B90" s="5">
        <f>TITRES_STAT!D93</f>
        <v>1.5861000000000001</v>
      </c>
      <c r="C90" s="2">
        <f t="shared" si="7"/>
        <v>-1.8799999999999928E-2</v>
      </c>
      <c r="D90" s="2">
        <f t="shared" si="8"/>
        <v>1.5786</v>
      </c>
      <c r="E90" s="2">
        <f t="shared" si="9"/>
        <v>1.6114400000000004</v>
      </c>
      <c r="F90" s="2">
        <f t="shared" si="10"/>
        <v>1.643815</v>
      </c>
      <c r="G90" s="2">
        <f t="shared" si="5"/>
        <v>1.7916399999999997</v>
      </c>
      <c r="H90" s="2"/>
      <c r="I90" s="2">
        <f t="array" ref="I90">SUMPRODUCT(B74:B93, (ROW(B74:B93)-ROW(B74)+1)) / (20*21/2)</f>
        <v>1.6005357142857142</v>
      </c>
      <c r="J90" s="2">
        <f t="shared" si="11"/>
        <v>1.6518691211868695</v>
      </c>
      <c r="K90" s="2">
        <f t="shared" si="6"/>
        <v>1.7366359044426312</v>
      </c>
    </row>
    <row r="91" spans="1:11" ht="13.5" x14ac:dyDescent="0.25">
      <c r="A91" s="3">
        <f>TITRES_STAT!B94</f>
        <v>42438</v>
      </c>
      <c r="B91" s="5">
        <f>TITRES_STAT!D94</f>
        <v>1.5767</v>
      </c>
      <c r="C91" s="2">
        <f t="shared" si="7"/>
        <v>-9.400000000000075E-3</v>
      </c>
      <c r="D91" s="2">
        <f t="shared" si="8"/>
        <v>1.5786</v>
      </c>
      <c r="E91" s="2">
        <f t="shared" si="9"/>
        <v>1.6039300000000001</v>
      </c>
      <c r="F91" s="2">
        <f t="shared" si="10"/>
        <v>1.6367750000000001</v>
      </c>
      <c r="G91" s="2">
        <f t="shared" si="5"/>
        <v>1.7884479999999998</v>
      </c>
      <c r="H91" s="2"/>
      <c r="I91" s="2">
        <f t="array" ref="I91">SUMPRODUCT(B75:B94, (ROW(B75:B94)-ROW(B75)+1)) / (20*21/2)</f>
        <v>1.6006214285714284</v>
      </c>
      <c r="J91" s="2">
        <f t="shared" si="11"/>
        <v>1.6447101572643104</v>
      </c>
      <c r="K91" s="2">
        <f t="shared" si="6"/>
        <v>1.7303639081899791</v>
      </c>
    </row>
    <row r="92" spans="1:11" ht="13.5" x14ac:dyDescent="0.25">
      <c r="A92" s="3">
        <f>TITRES_STAT!B95</f>
        <v>42439</v>
      </c>
      <c r="B92" s="5">
        <f>TITRES_STAT!D95</f>
        <v>1.5767</v>
      </c>
      <c r="C92" s="2">
        <f t="shared" si="7"/>
        <v>0</v>
      </c>
      <c r="D92" s="2">
        <f t="shared" si="8"/>
        <v>1.5842199999999997</v>
      </c>
      <c r="E92" s="2">
        <f t="shared" si="9"/>
        <v>1.5973600000000003</v>
      </c>
      <c r="F92" s="2">
        <f t="shared" si="10"/>
        <v>1.6302049999999997</v>
      </c>
      <c r="G92" s="2">
        <f t="shared" si="5"/>
        <v>1.7852559999999997</v>
      </c>
      <c r="H92" s="2"/>
      <c r="I92" s="2">
        <f t="array" ref="I92">SUMPRODUCT(B76:B95, (ROW(B76:B95)-ROW(B76)+1)) / (20*21/2)</f>
        <v>1.6010200000000001</v>
      </c>
      <c r="J92" s="2">
        <f t="shared" si="11"/>
        <v>1.6382329994296141</v>
      </c>
      <c r="K92" s="2">
        <f t="shared" si="6"/>
        <v>1.7243378725746858</v>
      </c>
    </row>
    <row r="93" spans="1:11" ht="13.5" x14ac:dyDescent="0.25">
      <c r="A93" s="3">
        <f>TITRES_STAT!B96</f>
        <v>42440</v>
      </c>
      <c r="B93" s="5">
        <f>TITRES_STAT!D96</f>
        <v>1.5391999999999999</v>
      </c>
      <c r="C93" s="2">
        <f t="shared" si="7"/>
        <v>-3.7500000000000089E-2</v>
      </c>
      <c r="D93" s="2">
        <f t="shared" si="8"/>
        <v>1.5767199999999999</v>
      </c>
      <c r="E93" s="2">
        <f t="shared" si="9"/>
        <v>1.5851599999999999</v>
      </c>
      <c r="F93" s="2">
        <f t="shared" si="10"/>
        <v>1.6226999999999996</v>
      </c>
      <c r="G93" s="2">
        <f t="shared" si="5"/>
        <v>1.7792499999999998</v>
      </c>
      <c r="H93" s="2"/>
      <c r="I93" s="2">
        <f t="array" ref="I93">SUMPRODUCT(B77:B96, (ROW(B77:B96)-ROW(B77)+1)) / (20*21/2)</f>
        <v>1.6062076190476191</v>
      </c>
      <c r="J93" s="2">
        <f t="shared" si="11"/>
        <v>1.6288012851982223</v>
      </c>
      <c r="K93" s="2">
        <f t="shared" si="6"/>
        <v>1.7170775638462668</v>
      </c>
    </row>
    <row r="94" spans="1:11" ht="13.5" x14ac:dyDescent="0.25">
      <c r="A94" s="3">
        <f>TITRES_STAT!B97</f>
        <v>42443</v>
      </c>
      <c r="B94" s="5">
        <f>TITRES_STAT!D97</f>
        <v>1.6235999999999999</v>
      </c>
      <c r="C94" s="2">
        <f t="shared" si="7"/>
        <v>8.4400000000000031E-2</v>
      </c>
      <c r="D94" s="2">
        <f t="shared" si="8"/>
        <v>1.58046</v>
      </c>
      <c r="E94" s="2">
        <f t="shared" si="9"/>
        <v>1.58422</v>
      </c>
      <c r="F94" s="2">
        <f t="shared" si="10"/>
        <v>1.619415</v>
      </c>
      <c r="G94" s="2">
        <f t="shared" si="5"/>
        <v>1.7728679999999997</v>
      </c>
      <c r="H94" s="2"/>
      <c r="I94" s="2">
        <f t="array" ref="I94">SUMPRODUCT(B78:B97, (ROW(B78:B97)-ROW(B78)+1)) / (20*21/2)</f>
        <v>1.61144</v>
      </c>
      <c r="J94" s="2">
        <f t="shared" si="11"/>
        <v>1.6283059247031535</v>
      </c>
      <c r="K94" s="2">
        <f t="shared" si="6"/>
        <v>1.7134117770287662</v>
      </c>
    </row>
    <row r="95" spans="1:11" ht="13.5" x14ac:dyDescent="0.25">
      <c r="A95" s="3">
        <f>TITRES_STAT!B98</f>
        <v>42444</v>
      </c>
      <c r="B95" s="5">
        <f>TITRES_STAT!D98</f>
        <v>1.6235999999999999</v>
      </c>
      <c r="C95" s="2">
        <f t="shared" si="7"/>
        <v>0</v>
      </c>
      <c r="D95" s="2">
        <f t="shared" si="8"/>
        <v>1.5879599999999998</v>
      </c>
      <c r="E95" s="2">
        <f t="shared" si="9"/>
        <v>1.5832799999999998</v>
      </c>
      <c r="F95" s="2">
        <f t="shared" si="10"/>
        <v>1.6161299999999996</v>
      </c>
      <c r="G95" s="2">
        <f t="shared" si="5"/>
        <v>1.7653579999999998</v>
      </c>
      <c r="H95" s="2"/>
      <c r="I95" s="2">
        <f t="array" ref="I95">SUMPRODUCT(B79:B98, (ROW(B79:B98)-ROW(B79)+1)) / (20*21/2)</f>
        <v>1.6138971428571429</v>
      </c>
      <c r="J95" s="2">
        <f t="shared" si="11"/>
        <v>1.6278577413980913</v>
      </c>
      <c r="K95" s="2">
        <f t="shared" si="6"/>
        <v>1.7098897465570499</v>
      </c>
    </row>
    <row r="96" spans="1:11" ht="13.5" x14ac:dyDescent="0.25">
      <c r="A96" s="3">
        <f>TITRES_STAT!B99</f>
        <v>42445</v>
      </c>
      <c r="B96" s="5">
        <f>TITRES_STAT!D99</f>
        <v>1.6706000000000001</v>
      </c>
      <c r="C96" s="2">
        <f t="shared" si="7"/>
        <v>4.7000000000000153E-2</v>
      </c>
      <c r="D96" s="2">
        <f t="shared" si="8"/>
        <v>1.6067399999999998</v>
      </c>
      <c r="E96" s="2">
        <f t="shared" si="9"/>
        <v>1.5926699999999998</v>
      </c>
      <c r="F96" s="2">
        <f t="shared" si="10"/>
        <v>1.6156599999999997</v>
      </c>
      <c r="G96" s="2">
        <f t="shared" si="5"/>
        <v>1.7565359999999999</v>
      </c>
      <c r="H96" s="2"/>
      <c r="I96" s="2">
        <f t="array" ref="I96">SUMPRODUCT(B80:B99, (ROW(B80:B99)-ROW(B80)+1)) / (20*21/2)</f>
        <v>1.6154142857142855</v>
      </c>
      <c r="J96" s="2">
        <f t="shared" si="11"/>
        <v>1.6319284326935111</v>
      </c>
      <c r="K96" s="2">
        <f t="shared" si="6"/>
        <v>1.7083489721822638</v>
      </c>
    </row>
    <row r="97" spans="1:11" ht="13.5" x14ac:dyDescent="0.25">
      <c r="A97" s="3">
        <f>TITRES_STAT!B100</f>
        <v>42446</v>
      </c>
      <c r="B97" s="5">
        <f>TITRES_STAT!D100</f>
        <v>1.6706000000000001</v>
      </c>
      <c r="C97" s="2">
        <f t="shared" si="7"/>
        <v>0</v>
      </c>
      <c r="D97" s="2">
        <f t="shared" si="8"/>
        <v>1.6255199999999999</v>
      </c>
      <c r="E97" s="2">
        <f t="shared" si="9"/>
        <v>1.6048699999999996</v>
      </c>
      <c r="F97" s="2">
        <f t="shared" si="10"/>
        <v>1.6165999999999996</v>
      </c>
      <c r="G97" s="2">
        <f t="shared" si="5"/>
        <v>1.7486519999999999</v>
      </c>
      <c r="H97" s="2"/>
      <c r="I97" s="2">
        <f t="array" ref="I97">SUMPRODUCT(B81:B100, (ROW(B81:B100)-ROW(B81)+1)) / (20*21/2)</f>
        <v>1.6134495238095237</v>
      </c>
      <c r="J97" s="2">
        <f t="shared" si="11"/>
        <v>1.6356114391036529</v>
      </c>
      <c r="K97" s="2">
        <f t="shared" si="6"/>
        <v>1.7068686203319789</v>
      </c>
    </row>
    <row r="98" spans="1:11" ht="13.5" x14ac:dyDescent="0.25">
      <c r="A98" s="3">
        <f>TITRES_STAT!B101</f>
        <v>42447</v>
      </c>
      <c r="B98" s="5">
        <f>TITRES_STAT!D101</f>
        <v>1.6424000000000001</v>
      </c>
      <c r="C98" s="2">
        <f t="shared" si="7"/>
        <v>-2.8200000000000003E-2</v>
      </c>
      <c r="D98" s="2">
        <f t="shared" si="8"/>
        <v>1.6461600000000001</v>
      </c>
      <c r="E98" s="2">
        <f t="shared" si="9"/>
        <v>1.61144</v>
      </c>
      <c r="F98" s="2">
        <f t="shared" si="10"/>
        <v>1.61707</v>
      </c>
      <c r="G98" s="2">
        <f t="shared" si="5"/>
        <v>1.74058</v>
      </c>
      <c r="H98" s="2"/>
      <c r="I98" s="2">
        <f t="array" ref="I98">SUMPRODUCT(B82:B101, (ROW(B82:B101)-ROW(B82)+1)) / (20*21/2)</f>
        <v>1.6099623809523811</v>
      </c>
      <c r="J98" s="2">
        <f t="shared" si="11"/>
        <v>1.6362579687128289</v>
      </c>
      <c r="K98" s="2">
        <f t="shared" si="6"/>
        <v>1.7043404391424897</v>
      </c>
    </row>
    <row r="99" spans="1:11" ht="13.5" x14ac:dyDescent="0.25">
      <c r="A99" s="3">
        <f>TITRES_STAT!B102</f>
        <v>42450</v>
      </c>
      <c r="B99" s="5">
        <f>TITRES_STAT!D102</f>
        <v>1.633</v>
      </c>
      <c r="C99" s="2">
        <f t="shared" si="7"/>
        <v>-9.400000000000075E-3</v>
      </c>
      <c r="D99" s="2">
        <f t="shared" si="8"/>
        <v>1.6480400000000004</v>
      </c>
      <c r="E99" s="2">
        <f t="shared" si="9"/>
        <v>1.6142500000000002</v>
      </c>
      <c r="F99" s="2">
        <f t="shared" si="10"/>
        <v>1.6161300000000001</v>
      </c>
      <c r="G99" s="2">
        <f t="shared" si="5"/>
        <v>1.733446</v>
      </c>
      <c r="H99" s="2"/>
      <c r="I99" s="2">
        <f t="array" ref="I99">SUMPRODUCT(B83:B102, (ROW(B83:B102)-ROW(B83)+1)) / (20*21/2)</f>
        <v>1.6041566666666665</v>
      </c>
      <c r="J99" s="2">
        <f t="shared" si="11"/>
        <v>1.6359476859782736</v>
      </c>
      <c r="K99" s="2">
        <f t="shared" si="6"/>
        <v>1.7015427748623921</v>
      </c>
    </row>
    <row r="100" spans="1:11" ht="13.5" x14ac:dyDescent="0.25">
      <c r="A100" s="3">
        <f>TITRES_STAT!B103</f>
        <v>42451</v>
      </c>
      <c r="B100" s="5">
        <f>TITRES_STAT!D103</f>
        <v>1.5954999999999999</v>
      </c>
      <c r="C100" s="2">
        <f t="shared" si="7"/>
        <v>-3.7500000000000089E-2</v>
      </c>
      <c r="D100" s="2">
        <f t="shared" si="8"/>
        <v>1.64242</v>
      </c>
      <c r="E100" s="2">
        <f t="shared" si="9"/>
        <v>1.6151900000000001</v>
      </c>
      <c r="F100" s="2">
        <f t="shared" si="10"/>
        <v>1.6133150000000001</v>
      </c>
      <c r="G100" s="2">
        <f t="shared" si="5"/>
        <v>1.7274400000000001</v>
      </c>
      <c r="H100" s="2"/>
      <c r="I100" s="2">
        <f t="array" ref="I100">SUMPRODUCT(B84:B103, (ROW(B84:B103)-ROW(B84)+1)) / (20*21/2)</f>
        <v>1.5979023809523807</v>
      </c>
      <c r="J100" s="2">
        <f t="shared" si="11"/>
        <v>1.6320955254089142</v>
      </c>
      <c r="K100" s="2">
        <f t="shared" si="6"/>
        <v>1.6973842346717103</v>
      </c>
    </row>
    <row r="101" spans="1:11" ht="13.5" x14ac:dyDescent="0.25">
      <c r="A101" s="3">
        <f>TITRES_STAT!B104</f>
        <v>42452</v>
      </c>
      <c r="B101" s="5">
        <f>TITRES_STAT!D104</f>
        <v>1.5767</v>
      </c>
      <c r="C101" s="2">
        <f t="shared" si="7"/>
        <v>-1.8799999999999928E-2</v>
      </c>
      <c r="D101" s="2">
        <f t="shared" si="8"/>
        <v>1.62364</v>
      </c>
      <c r="E101" s="2">
        <f t="shared" si="9"/>
        <v>1.6151900000000001</v>
      </c>
      <c r="F101" s="2">
        <f t="shared" si="10"/>
        <v>1.6095600000000001</v>
      </c>
      <c r="G101" s="2">
        <f t="shared" si="5"/>
        <v>1.7208700000000001</v>
      </c>
      <c r="H101" s="2"/>
      <c r="I101" s="2">
        <f t="array" ref="I101">SUMPRODUCT(B85:B104, (ROW(B85:B104)-ROW(B85)+1)) / (20*21/2)</f>
        <v>1.5922290476190477</v>
      </c>
      <c r="J101" s="2">
        <f t="shared" si="11"/>
        <v>1.6268197610842556</v>
      </c>
      <c r="K101" s="2">
        <f t="shared" si="6"/>
        <v>1.6926515195865453</v>
      </c>
    </row>
    <row r="102" spans="1:11" ht="13.5" x14ac:dyDescent="0.25">
      <c r="A102" s="3">
        <f>TITRES_STAT!B105</f>
        <v>42453</v>
      </c>
      <c r="B102" s="5">
        <f>TITRES_STAT!D105</f>
        <v>1.5486</v>
      </c>
      <c r="C102" s="2">
        <f t="shared" si="7"/>
        <v>-2.8100000000000014E-2</v>
      </c>
      <c r="D102" s="2">
        <f t="shared" si="8"/>
        <v>1.59924</v>
      </c>
      <c r="E102" s="2">
        <f t="shared" si="9"/>
        <v>1.6123799999999999</v>
      </c>
      <c r="F102" s="2">
        <f t="shared" si="10"/>
        <v>1.60487</v>
      </c>
      <c r="G102" s="2">
        <f t="shared" si="5"/>
        <v>1.712612</v>
      </c>
      <c r="H102" s="2"/>
      <c r="I102" s="2">
        <f t="array" ref="I102">SUMPRODUCT(B86:B105, (ROW(B86:B105)-ROW(B86)+1)) / (20*21/2)</f>
        <v>1.5887928571428571</v>
      </c>
      <c r="J102" s="2">
        <f t="shared" si="11"/>
        <v>1.6193702600286122</v>
      </c>
      <c r="K102" s="2">
        <f t="shared" si="6"/>
        <v>1.6870024403870729</v>
      </c>
    </row>
    <row r="103" spans="1:11" ht="13.5" x14ac:dyDescent="0.25">
      <c r="A103" s="3">
        <f>TITRES_STAT!B106</f>
        <v>42454</v>
      </c>
      <c r="B103" s="5">
        <f>TITRES_STAT!D106</f>
        <v>1.5391999999999999</v>
      </c>
      <c r="C103" s="2">
        <f t="shared" si="7"/>
        <v>-9.400000000000075E-3</v>
      </c>
      <c r="D103" s="2">
        <f t="shared" si="8"/>
        <v>1.5786</v>
      </c>
      <c r="E103" s="2">
        <f t="shared" si="9"/>
        <v>1.6123800000000004</v>
      </c>
      <c r="F103" s="2">
        <f t="shared" si="10"/>
        <v>1.59877</v>
      </c>
      <c r="G103" s="2">
        <f t="shared" si="5"/>
        <v>1.7041659999999998</v>
      </c>
      <c r="H103" s="2"/>
      <c r="I103" s="2">
        <f t="array" ref="I103">SUMPRODUCT(B87:B106, (ROW(B87:B106)-ROW(B87)+1)) / (20*21/2)</f>
        <v>1.5874947619047617</v>
      </c>
      <c r="J103" s="2">
        <f t="shared" si="11"/>
        <v>1.6117349971687442</v>
      </c>
      <c r="K103" s="2">
        <f t="shared" si="6"/>
        <v>1.6812062662542466</v>
      </c>
    </row>
    <row r="104" spans="1:11" ht="13.5" x14ac:dyDescent="0.25">
      <c r="A104" s="3">
        <f>TITRES_STAT!B107</f>
        <v>42457</v>
      </c>
      <c r="B104" s="5">
        <f>TITRES_STAT!D107</f>
        <v>1.5391999999999999</v>
      </c>
      <c r="C104" s="2">
        <f t="shared" si="7"/>
        <v>0</v>
      </c>
      <c r="D104" s="2">
        <f t="shared" si="8"/>
        <v>1.5598400000000001</v>
      </c>
      <c r="E104" s="2">
        <f t="shared" si="9"/>
        <v>1.6039400000000001</v>
      </c>
      <c r="F104" s="2">
        <f t="shared" si="10"/>
        <v>1.5940800000000002</v>
      </c>
      <c r="G104" s="2">
        <f t="shared" si="5"/>
        <v>1.6951559999999999</v>
      </c>
      <c r="H104" s="2"/>
      <c r="I104" s="2">
        <f t="array" ref="I104">SUMPRODUCT(B88:B107, (ROW(B88:B107)-ROW(B88)+1)) / (20*21/2)</f>
        <v>1.5817299999999999</v>
      </c>
      <c r="J104" s="2">
        <f t="shared" si="11"/>
        <v>1.6048269022002923</v>
      </c>
      <c r="K104" s="2">
        <f t="shared" si="6"/>
        <v>1.6756373930678057</v>
      </c>
    </row>
    <row r="105" spans="1:11" ht="13.5" x14ac:dyDescent="0.25">
      <c r="A105" s="3">
        <f>TITRES_STAT!B108</f>
        <v>42458</v>
      </c>
      <c r="B105" s="5">
        <f>TITRES_STAT!D108</f>
        <v>1.5580000000000001</v>
      </c>
      <c r="C105" s="2">
        <f t="shared" si="7"/>
        <v>1.880000000000015E-2</v>
      </c>
      <c r="D105" s="2">
        <f t="shared" si="8"/>
        <v>1.5523400000000001</v>
      </c>
      <c r="E105" s="2">
        <f t="shared" si="9"/>
        <v>1.5973799999999998</v>
      </c>
      <c r="F105" s="2">
        <f t="shared" si="10"/>
        <v>1.59033</v>
      </c>
      <c r="G105" s="2">
        <f t="shared" si="5"/>
        <v>1.686898</v>
      </c>
      <c r="H105" s="2"/>
      <c r="I105" s="2">
        <f t="array" ref="I105">SUMPRODUCT(B89:B108, (ROW(B89:B108)-ROW(B89)+1)) / (20*21/2)</f>
        <v>1.5733690476190472</v>
      </c>
      <c r="J105" s="2">
        <f t="shared" si="11"/>
        <v>1.6003671972288358</v>
      </c>
      <c r="K105" s="2">
        <f t="shared" si="6"/>
        <v>1.6710241619671076</v>
      </c>
    </row>
    <row r="106" spans="1:11" ht="13.5" x14ac:dyDescent="0.25">
      <c r="A106" s="3">
        <f>TITRES_STAT!B109</f>
        <v>42459</v>
      </c>
      <c r="B106" s="5">
        <f>TITRES_STAT!D109</f>
        <v>1.5767</v>
      </c>
      <c r="C106" s="2">
        <f t="shared" si="7"/>
        <v>1.8699999999999939E-2</v>
      </c>
      <c r="D106" s="2">
        <f t="shared" si="8"/>
        <v>1.5523399999999998</v>
      </c>
      <c r="E106" s="2">
        <f t="shared" si="9"/>
        <v>1.58799</v>
      </c>
      <c r="F106" s="2">
        <f t="shared" si="10"/>
        <v>1.5903299999999998</v>
      </c>
      <c r="G106" s="2">
        <f t="shared" si="5"/>
        <v>1.6799520000000001</v>
      </c>
      <c r="H106" s="2"/>
      <c r="I106" s="2">
        <f t="array" ref="I106">SUMPRODUCT(B90:B109, (ROW(B90:B109)-ROW(B90)+1)) / (20*21/2)</f>
        <v>1.5671561904761906</v>
      </c>
      <c r="J106" s="2">
        <f t="shared" si="11"/>
        <v>1.5981131784451372</v>
      </c>
      <c r="K106" s="2">
        <f t="shared" si="6"/>
        <v>1.6673251752232994</v>
      </c>
    </row>
    <row r="107" spans="1:11" ht="13.5" x14ac:dyDescent="0.25">
      <c r="A107" s="3">
        <f>TITRES_STAT!B110</f>
        <v>42460</v>
      </c>
      <c r="B107" s="5">
        <f>TITRES_STAT!D110</f>
        <v>1.5298</v>
      </c>
      <c r="C107" s="2">
        <f t="shared" si="7"/>
        <v>-4.6899999999999942E-2</v>
      </c>
      <c r="D107" s="2">
        <f t="shared" si="8"/>
        <v>1.5485799999999998</v>
      </c>
      <c r="E107" s="2">
        <f t="shared" si="9"/>
        <v>1.5739099999999999</v>
      </c>
      <c r="F107" s="2">
        <f t="shared" si="10"/>
        <v>1.5893899999999999</v>
      </c>
      <c r="G107" s="2">
        <f t="shared" si="5"/>
        <v>1.6726320000000001</v>
      </c>
      <c r="H107" s="2"/>
      <c r="I107" s="2">
        <f t="array" ref="I107">SUMPRODUCT(B91:B110, (ROW(B91:B110)-ROW(B91)+1)) / (20*21/2)</f>
        <v>1.5676028571428571</v>
      </c>
      <c r="J107" s="2">
        <f t="shared" si="11"/>
        <v>1.5916071614503622</v>
      </c>
      <c r="K107" s="2">
        <f t="shared" si="6"/>
        <v>1.6619320310968955</v>
      </c>
    </row>
    <row r="108" spans="1:11" ht="13.5" x14ac:dyDescent="0.25">
      <c r="A108" s="3">
        <f>TITRES_STAT!B111</f>
        <v>42461</v>
      </c>
      <c r="B108" s="5">
        <f>TITRES_STAT!D111</f>
        <v>1.5016</v>
      </c>
      <c r="C108" s="2">
        <f t="shared" si="7"/>
        <v>-2.8200000000000003E-2</v>
      </c>
      <c r="D108" s="2">
        <f t="shared" si="8"/>
        <v>1.5410599999999999</v>
      </c>
      <c r="E108" s="2">
        <f t="shared" si="9"/>
        <v>1.55983</v>
      </c>
      <c r="F108" s="2">
        <f t="shared" si="10"/>
        <v>1.5856350000000001</v>
      </c>
      <c r="G108" s="2">
        <f t="shared" si="5"/>
        <v>1.6654980000000001</v>
      </c>
      <c r="H108" s="2"/>
      <c r="I108" s="2">
        <f t="array" ref="I108">SUMPRODUCT(B92:B111, (ROW(B92:B111)-ROW(B92)+1)) / (20*21/2)</f>
        <v>1.5635828571428572</v>
      </c>
      <c r="J108" s="2">
        <f t="shared" si="11"/>
        <v>1.5830350508360418</v>
      </c>
      <c r="K108" s="2">
        <f t="shared" si="6"/>
        <v>1.6556445004656448</v>
      </c>
    </row>
    <row r="109" spans="1:11" ht="13.5" x14ac:dyDescent="0.25">
      <c r="A109" s="3">
        <f>TITRES_STAT!B112</f>
        <v>42464</v>
      </c>
      <c r="B109" s="5">
        <f>TITRES_STAT!D112</f>
        <v>1.5204</v>
      </c>
      <c r="C109" s="2">
        <f t="shared" si="7"/>
        <v>1.8799999999999928E-2</v>
      </c>
      <c r="D109" s="2">
        <f t="shared" si="8"/>
        <v>1.5373000000000001</v>
      </c>
      <c r="E109" s="2">
        <f t="shared" si="9"/>
        <v>1.5485700000000002</v>
      </c>
      <c r="F109" s="2">
        <f t="shared" si="10"/>
        <v>1.5814100000000002</v>
      </c>
      <c r="G109" s="2">
        <f t="shared" si="5"/>
        <v>1.659116</v>
      </c>
      <c r="H109" s="2"/>
      <c r="I109" s="2">
        <f t="array" ref="I109">SUMPRODUCT(B93:B112, (ROW(B93:B112)-ROW(B93)+1)) / (20*21/2)</f>
        <v>1.5579509523809525</v>
      </c>
      <c r="J109" s="2">
        <f t="shared" si="11"/>
        <v>1.577069807899276</v>
      </c>
      <c r="K109" s="2">
        <f t="shared" si="6"/>
        <v>1.6503407945650312</v>
      </c>
    </row>
    <row r="110" spans="1:11" ht="13.5" x14ac:dyDescent="0.25">
      <c r="A110" s="3">
        <f>TITRES_STAT!B113</f>
        <v>42465</v>
      </c>
      <c r="B110" s="5">
        <f>TITRES_STAT!D113</f>
        <v>1.5861000000000001</v>
      </c>
      <c r="C110" s="2">
        <f t="shared" si="7"/>
        <v>6.5700000000000092E-2</v>
      </c>
      <c r="D110" s="2">
        <f t="shared" si="8"/>
        <v>1.5429200000000001</v>
      </c>
      <c r="E110" s="2">
        <f t="shared" si="9"/>
        <v>1.5476300000000001</v>
      </c>
      <c r="F110" s="2">
        <f t="shared" si="10"/>
        <v>1.58141</v>
      </c>
      <c r="G110" s="2">
        <f t="shared" si="5"/>
        <v>1.6542360000000003</v>
      </c>
      <c r="H110" s="2"/>
      <c r="I110" s="2">
        <f t="array" ref="I110">SUMPRODUCT(B94:B113, (ROW(B94:B113)-ROW(B94)+1)) / (20*21/2)</f>
        <v>1.5543776190476191</v>
      </c>
      <c r="J110" s="2">
        <f t="shared" si="11"/>
        <v>1.5779298261945829</v>
      </c>
      <c r="K110" s="2">
        <f t="shared" si="6"/>
        <v>1.6478215477193439</v>
      </c>
    </row>
    <row r="111" spans="1:11" ht="13.5" x14ac:dyDescent="0.25">
      <c r="A111" s="3">
        <f>TITRES_STAT!B114</f>
        <v>42466</v>
      </c>
      <c r="B111" s="5">
        <f>TITRES_STAT!D114</f>
        <v>1.5391999999999999</v>
      </c>
      <c r="C111" s="2">
        <f t="shared" si="7"/>
        <v>-4.6900000000000164E-2</v>
      </c>
      <c r="D111" s="2">
        <f t="shared" si="8"/>
        <v>1.53542</v>
      </c>
      <c r="E111" s="2">
        <f t="shared" si="9"/>
        <v>1.5438799999999999</v>
      </c>
      <c r="F111" s="2">
        <f t="shared" si="10"/>
        <v>1.5795350000000004</v>
      </c>
      <c r="G111" s="2">
        <f t="shared" si="5"/>
        <v>1.648606</v>
      </c>
      <c r="H111" s="2"/>
      <c r="I111" s="2">
        <f t="array" ref="I111">SUMPRODUCT(B95:B114, (ROW(B95:B114)-ROW(B95)+1)) / (20*21/2)</f>
        <v>1.5508042857142861</v>
      </c>
      <c r="J111" s="2">
        <f t="shared" si="11"/>
        <v>1.5742412713189082</v>
      </c>
      <c r="K111" s="2">
        <f t="shared" si="6"/>
        <v>1.6435618791813305</v>
      </c>
    </row>
    <row r="112" spans="1:11" ht="13.5" x14ac:dyDescent="0.25">
      <c r="A112" s="3">
        <f>TITRES_STAT!B115</f>
        <v>42467</v>
      </c>
      <c r="B112" s="5">
        <f>TITRES_STAT!D115</f>
        <v>1.5204</v>
      </c>
      <c r="C112" s="2">
        <f t="shared" si="7"/>
        <v>-1.8799999999999928E-2</v>
      </c>
      <c r="D112" s="2">
        <f t="shared" si="8"/>
        <v>1.5335399999999999</v>
      </c>
      <c r="E112" s="2">
        <f t="shared" si="9"/>
        <v>1.5410600000000001</v>
      </c>
      <c r="F112" s="2">
        <f t="shared" si="10"/>
        <v>1.5767200000000001</v>
      </c>
      <c r="G112" s="2">
        <f t="shared" si="5"/>
        <v>1.6420360000000001</v>
      </c>
      <c r="H112" s="2"/>
      <c r="I112" s="2">
        <f t="array" ref="I112">SUMPRODUCT(B96:B115, (ROW(B96:B115)-ROW(B96)+1)) / (20*21/2)</f>
        <v>1.547632857142857</v>
      </c>
      <c r="J112" s="2">
        <f t="shared" si="11"/>
        <v>1.569113531193298</v>
      </c>
      <c r="K112" s="2">
        <f t="shared" si="6"/>
        <v>1.6387320015663762</v>
      </c>
    </row>
    <row r="113" spans="1:11" ht="13.5" x14ac:dyDescent="0.25">
      <c r="A113" s="3">
        <f>TITRES_STAT!B116</f>
        <v>42468</v>
      </c>
      <c r="B113" s="5">
        <f>TITRES_STAT!D116</f>
        <v>1.5391999999999999</v>
      </c>
      <c r="C113" s="2">
        <f t="shared" si="7"/>
        <v>1.8799999999999928E-2</v>
      </c>
      <c r="D113" s="2">
        <f t="shared" si="8"/>
        <v>1.5410600000000001</v>
      </c>
      <c r="E113" s="2">
        <f t="shared" si="9"/>
        <v>1.5410599999999999</v>
      </c>
      <c r="F113" s="2">
        <f t="shared" si="10"/>
        <v>1.5767200000000001</v>
      </c>
      <c r="G113" s="2">
        <f t="shared" si="5"/>
        <v>1.6352800000000003</v>
      </c>
      <c r="H113" s="2"/>
      <c r="I113" s="2">
        <f t="array" ref="I113">SUMPRODUCT(B97:B116, (ROW(B97:B116)-ROW(B97)+1)) / (20*21/2)</f>
        <v>1.5448633333333333</v>
      </c>
      <c r="J113" s="2">
        <f t="shared" si="11"/>
        <v>1.566264623460603</v>
      </c>
      <c r="K113" s="2">
        <f t="shared" si="6"/>
        <v>1.6348287858186752</v>
      </c>
    </row>
    <row r="114" spans="1:11" ht="13.5" x14ac:dyDescent="0.25">
      <c r="A114" s="3">
        <f>TITRES_STAT!B117</f>
        <v>42471</v>
      </c>
      <c r="B114" s="5">
        <f>TITRES_STAT!D117</f>
        <v>1.5391999999999999</v>
      </c>
      <c r="C114" s="2">
        <f t="shared" si="7"/>
        <v>0</v>
      </c>
      <c r="D114" s="2">
        <f t="shared" si="8"/>
        <v>1.5448200000000001</v>
      </c>
      <c r="E114" s="2">
        <f t="shared" si="9"/>
        <v>1.5410599999999999</v>
      </c>
      <c r="F114" s="2">
        <f t="shared" si="10"/>
        <v>1.5725</v>
      </c>
      <c r="G114" s="2">
        <f t="shared" ref="G114:G177" si="12">AVERAGE(B65:B114)</f>
        <v>1.6288980000000002</v>
      </c>
      <c r="H114" s="2"/>
      <c r="I114" s="2">
        <f t="array" ref="I114">SUMPRODUCT(B98:B117, (ROW(B98:B117)-ROW(B98)+1)) / (20*21/2)</f>
        <v>1.5391385714285712</v>
      </c>
      <c r="J114" s="2">
        <f t="shared" si="11"/>
        <v>1.5636870402738789</v>
      </c>
      <c r="K114" s="2">
        <f t="shared" si="6"/>
        <v>1.6310786373551978</v>
      </c>
    </row>
    <row r="115" spans="1:11" ht="13.5" x14ac:dyDescent="0.25">
      <c r="A115" s="3">
        <f>TITRES_STAT!B118</f>
        <v>42472</v>
      </c>
      <c r="B115" s="5">
        <f>TITRES_STAT!D118</f>
        <v>1.5391999999999999</v>
      </c>
      <c r="C115" s="2">
        <f t="shared" si="7"/>
        <v>0</v>
      </c>
      <c r="D115" s="2">
        <f t="shared" si="8"/>
        <v>1.5354399999999999</v>
      </c>
      <c r="E115" s="2">
        <f t="shared" si="9"/>
        <v>1.5391799999999998</v>
      </c>
      <c r="F115" s="2">
        <f t="shared" si="10"/>
        <v>1.5682800000000001</v>
      </c>
      <c r="G115" s="2">
        <f t="shared" si="12"/>
        <v>1.622892</v>
      </c>
      <c r="H115" s="2"/>
      <c r="I115" s="2">
        <f t="array" ref="I115">SUMPRODUCT(B99:B118, (ROW(B99:B118)-ROW(B99)+1)) / (20*21/2)</f>
        <v>1.5360090476190476</v>
      </c>
      <c r="J115" s="2">
        <f t="shared" si="11"/>
        <v>1.5613549412001761</v>
      </c>
      <c r="K115" s="2">
        <f t="shared" ref="K115:K178" si="13">$K$4*B115+(1-$K$4)*K114</f>
        <v>1.6274755535373469</v>
      </c>
    </row>
    <row r="116" spans="1:11" ht="13.5" x14ac:dyDescent="0.25">
      <c r="A116" s="3">
        <f>TITRES_STAT!B119</f>
        <v>42473</v>
      </c>
      <c r="B116" s="5">
        <f>TITRES_STAT!D119</f>
        <v>1.5391999999999999</v>
      </c>
      <c r="C116" s="2">
        <f t="shared" si="7"/>
        <v>0</v>
      </c>
      <c r="D116" s="2">
        <f t="shared" si="8"/>
        <v>1.5354399999999999</v>
      </c>
      <c r="E116" s="2">
        <f t="shared" si="9"/>
        <v>1.5354299999999996</v>
      </c>
      <c r="F116" s="2">
        <f t="shared" si="10"/>
        <v>1.5617100000000002</v>
      </c>
      <c r="G116" s="2">
        <f t="shared" si="12"/>
        <v>1.6174479999999998</v>
      </c>
      <c r="H116" s="2"/>
      <c r="I116" s="2">
        <f t="array" ref="I116">SUMPRODUCT(B100:B119, (ROW(B100:B119)-ROW(B100)+1)) / (20*21/2)</f>
        <v>1.5298890476190479</v>
      </c>
      <c r="J116" s="2">
        <f t="shared" si="11"/>
        <v>1.5592449468001595</v>
      </c>
      <c r="K116" s="2">
        <f t="shared" si="13"/>
        <v>1.6240137671241177</v>
      </c>
    </row>
    <row r="117" spans="1:11" ht="13.5" x14ac:dyDescent="0.25">
      <c r="A117" s="3">
        <f>TITRES_STAT!B120</f>
        <v>42474</v>
      </c>
      <c r="B117" s="5">
        <f>TITRES_STAT!D120</f>
        <v>1.5016</v>
      </c>
      <c r="C117" s="2">
        <f t="shared" si="7"/>
        <v>-3.7599999999999856E-2</v>
      </c>
      <c r="D117" s="2">
        <f t="shared" si="8"/>
        <v>1.5316799999999999</v>
      </c>
      <c r="E117" s="2">
        <f t="shared" si="9"/>
        <v>1.5326099999999996</v>
      </c>
      <c r="F117" s="2">
        <f t="shared" si="10"/>
        <v>1.5532600000000003</v>
      </c>
      <c r="G117" s="2">
        <f t="shared" si="12"/>
        <v>1.6106899999999995</v>
      </c>
      <c r="H117" s="2"/>
      <c r="I117" s="2">
        <f t="array" ref="I117">SUMPRODUCT(B101:B120, (ROW(B101:B120)-ROW(B101)+1)) / (20*21/2)</f>
        <v>1.522693333333333</v>
      </c>
      <c r="J117" s="2">
        <f t="shared" si="11"/>
        <v>1.5537549518668108</v>
      </c>
      <c r="K117" s="2">
        <f t="shared" si="13"/>
        <v>1.6192132272368975</v>
      </c>
    </row>
    <row r="118" spans="1:11" ht="13.5" x14ac:dyDescent="0.25">
      <c r="A118" s="3">
        <f>TITRES_STAT!B121</f>
        <v>42475</v>
      </c>
      <c r="B118" s="5">
        <f>TITRES_STAT!D121</f>
        <v>1.5204</v>
      </c>
      <c r="C118" s="2">
        <f t="shared" si="7"/>
        <v>1.8799999999999928E-2</v>
      </c>
      <c r="D118" s="2">
        <f t="shared" si="8"/>
        <v>1.5279199999999999</v>
      </c>
      <c r="E118" s="2">
        <f t="shared" si="9"/>
        <v>1.5344899999999999</v>
      </c>
      <c r="F118" s="2">
        <f t="shared" si="10"/>
        <v>1.5471600000000001</v>
      </c>
      <c r="G118" s="2">
        <f t="shared" si="12"/>
        <v>1.6056219999999997</v>
      </c>
      <c r="H118" s="2"/>
      <c r="I118" s="2">
        <f t="array" ref="I118">SUMPRODUCT(B102:B121, (ROW(B102:B121)-ROW(B102)+1)) / (20*21/2)</f>
        <v>1.5143328571428571</v>
      </c>
      <c r="J118" s="2">
        <f t="shared" si="11"/>
        <v>1.5505782897842575</v>
      </c>
      <c r="K118" s="2">
        <f t="shared" si="13"/>
        <v>1.6153381987178035</v>
      </c>
    </row>
    <row r="119" spans="1:11" ht="13.5" x14ac:dyDescent="0.25">
      <c r="A119" s="3">
        <f>TITRES_STAT!B122</f>
        <v>42478</v>
      </c>
      <c r="B119" s="5">
        <f>TITRES_STAT!D122</f>
        <v>1.4829000000000001</v>
      </c>
      <c r="C119" s="2">
        <f t="shared" si="7"/>
        <v>-3.7499999999999867E-2</v>
      </c>
      <c r="D119" s="2">
        <f t="shared" si="8"/>
        <v>1.5166600000000001</v>
      </c>
      <c r="E119" s="2">
        <f t="shared" si="9"/>
        <v>1.53074</v>
      </c>
      <c r="F119" s="2">
        <f t="shared" si="10"/>
        <v>1.5396550000000002</v>
      </c>
      <c r="G119" s="2">
        <f t="shared" si="12"/>
        <v>1.5998039999999998</v>
      </c>
      <c r="H119" s="2"/>
      <c r="I119" s="2">
        <f t="array" ref="I119">SUMPRODUCT(B103:B122, (ROW(B103:B122)-ROW(B103)+1)) / (20*21/2)</f>
        <v>1.5110742857142858</v>
      </c>
      <c r="J119" s="2">
        <f t="shared" si="11"/>
        <v>1.5441327383762331</v>
      </c>
      <c r="K119" s="2">
        <f t="shared" si="13"/>
        <v>1.6101445438661248</v>
      </c>
    </row>
    <row r="120" spans="1:11" ht="13.5" x14ac:dyDescent="0.25">
      <c r="A120" s="3">
        <f>TITRES_STAT!B123</f>
        <v>42479</v>
      </c>
      <c r="B120" s="5">
        <f>TITRES_STAT!D123</f>
        <v>1.4641</v>
      </c>
      <c r="C120" s="2">
        <f t="shared" si="7"/>
        <v>-1.880000000000015E-2</v>
      </c>
      <c r="D120" s="2">
        <f t="shared" si="8"/>
        <v>1.5016399999999999</v>
      </c>
      <c r="E120" s="2">
        <f t="shared" si="9"/>
        <v>1.5185400000000002</v>
      </c>
      <c r="F120" s="2">
        <f t="shared" si="10"/>
        <v>1.533085</v>
      </c>
      <c r="G120" s="2">
        <f t="shared" si="12"/>
        <v>1.5937979999999998</v>
      </c>
      <c r="H120" s="2"/>
      <c r="I120" s="2">
        <f t="array" ref="I120">SUMPRODUCT(B104:B123, (ROW(B104:B123)-ROW(B104)+1)) / (20*21/2)</f>
        <v>1.5116552380952384</v>
      </c>
      <c r="J120" s="2">
        <f t="shared" si="11"/>
        <v>1.5365105728165918</v>
      </c>
      <c r="K120" s="2">
        <f t="shared" si="13"/>
        <v>1.6044173068517671</v>
      </c>
    </row>
    <row r="121" spans="1:11" ht="13.5" x14ac:dyDescent="0.25">
      <c r="A121" s="3">
        <f>TITRES_STAT!B124</f>
        <v>42480</v>
      </c>
      <c r="B121" s="5">
        <f>TITRES_STAT!D124</f>
        <v>1.4453</v>
      </c>
      <c r="C121" s="2">
        <f t="shared" si="7"/>
        <v>-1.8799999999999928E-2</v>
      </c>
      <c r="D121" s="2">
        <f t="shared" si="8"/>
        <v>1.4828600000000001</v>
      </c>
      <c r="E121" s="2">
        <f t="shared" si="9"/>
        <v>1.5091500000000002</v>
      </c>
      <c r="F121" s="2">
        <f t="shared" si="10"/>
        <v>1.5265150000000001</v>
      </c>
      <c r="G121" s="2">
        <f t="shared" si="12"/>
        <v>1.5883539999999998</v>
      </c>
      <c r="H121" s="2"/>
      <c r="I121" s="2">
        <f t="array" ref="I121">SUMPRODUCT(B105:B124, (ROW(B105:B124)-ROW(B105)+1)) / (20*21/2)</f>
        <v>1.5095952380952378</v>
      </c>
      <c r="J121" s="2">
        <f t="shared" si="11"/>
        <v>1.5278238515959639</v>
      </c>
      <c r="K121" s="2">
        <f t="shared" si="13"/>
        <v>1.5981774124654233</v>
      </c>
    </row>
    <row r="122" spans="1:11" ht="13.5" x14ac:dyDescent="0.25">
      <c r="A122" s="3">
        <f>TITRES_STAT!B125</f>
        <v>42481</v>
      </c>
      <c r="B122" s="5">
        <f>TITRES_STAT!D125</f>
        <v>1.4923</v>
      </c>
      <c r="C122" s="2">
        <f t="shared" si="7"/>
        <v>4.6999999999999931E-2</v>
      </c>
      <c r="D122" s="2">
        <f t="shared" si="8"/>
        <v>1.4810000000000003</v>
      </c>
      <c r="E122" s="2">
        <f t="shared" si="9"/>
        <v>1.50634</v>
      </c>
      <c r="F122" s="2">
        <f t="shared" si="10"/>
        <v>1.5237000000000001</v>
      </c>
      <c r="G122" s="2">
        <f t="shared" si="12"/>
        <v>1.5840379999999998</v>
      </c>
      <c r="H122" s="2"/>
      <c r="I122" s="2">
        <f t="array" ref="I122">SUMPRODUCT(B106:B125, (ROW(B106:B125)-ROW(B106)+1)) / (20*21/2)</f>
        <v>1.5005714285714287</v>
      </c>
      <c r="J122" s="2">
        <f t="shared" si="11"/>
        <v>1.5244406276344435</v>
      </c>
      <c r="K122" s="2">
        <f t="shared" si="13"/>
        <v>1.5940253570746223</v>
      </c>
    </row>
    <row r="123" spans="1:11" ht="13.5" x14ac:dyDescent="0.25">
      <c r="A123" s="3">
        <f>TITRES_STAT!B126</f>
        <v>42482</v>
      </c>
      <c r="B123" s="5">
        <f>TITRES_STAT!D126</f>
        <v>1.5298</v>
      </c>
      <c r="C123" s="2">
        <f t="shared" si="7"/>
        <v>3.7500000000000089E-2</v>
      </c>
      <c r="D123" s="2">
        <f t="shared" si="8"/>
        <v>1.4828800000000002</v>
      </c>
      <c r="E123" s="2">
        <f t="shared" si="9"/>
        <v>1.5054000000000001</v>
      </c>
      <c r="F123" s="2">
        <f t="shared" si="10"/>
        <v>1.5232300000000001</v>
      </c>
      <c r="G123" s="2">
        <f t="shared" si="12"/>
        <v>1.580848</v>
      </c>
      <c r="H123" s="2"/>
      <c r="I123" s="2">
        <f t="array" ref="I123">SUMPRODUCT(B107:B126, (ROW(B107:B126)-ROW(B107)+1)) / (20*21/2)</f>
        <v>1.4921733333333331</v>
      </c>
      <c r="J123" s="2">
        <f t="shared" si="11"/>
        <v>1.5249510440502108</v>
      </c>
      <c r="K123" s="2">
        <f t="shared" si="13"/>
        <v>1.5915067156207157</v>
      </c>
    </row>
    <row r="124" spans="1:11" ht="13.5" x14ac:dyDescent="0.25">
      <c r="A124" s="3">
        <f>TITRES_STAT!B127</f>
        <v>42485</v>
      </c>
      <c r="B124" s="5">
        <f>TITRES_STAT!D127</f>
        <v>1.5016</v>
      </c>
      <c r="C124" s="2">
        <f t="shared" si="7"/>
        <v>-2.8200000000000003E-2</v>
      </c>
      <c r="D124" s="2">
        <f t="shared" si="8"/>
        <v>1.4866199999999998</v>
      </c>
      <c r="E124" s="2">
        <f t="shared" si="9"/>
        <v>1.5016399999999999</v>
      </c>
      <c r="F124" s="2">
        <f t="shared" si="10"/>
        <v>1.52135</v>
      </c>
      <c r="G124" s="2">
        <f t="shared" si="12"/>
        <v>1.5770940000000002</v>
      </c>
      <c r="H124" s="2"/>
      <c r="I124" s="2">
        <f t="array" ref="I124">SUMPRODUCT(B108:B127, (ROW(B108:B127)-ROW(B108)+1)) / (20*21/2)</f>
        <v>1.483594761904762</v>
      </c>
      <c r="J124" s="2">
        <f t="shared" si="11"/>
        <v>1.522727135093048</v>
      </c>
      <c r="K124" s="2">
        <f t="shared" si="13"/>
        <v>1.5879809620669623</v>
      </c>
    </row>
    <row r="125" spans="1:11" ht="13.5" x14ac:dyDescent="0.25">
      <c r="A125" s="3">
        <f>TITRES_STAT!B128</f>
        <v>42486</v>
      </c>
      <c r="B125" s="5">
        <f>TITRES_STAT!D128</f>
        <v>1.4266000000000001</v>
      </c>
      <c r="C125" s="2">
        <f t="shared" si="7"/>
        <v>-7.4999999999999956E-2</v>
      </c>
      <c r="D125" s="2">
        <f t="shared" si="8"/>
        <v>1.47912</v>
      </c>
      <c r="E125" s="2">
        <f t="shared" si="9"/>
        <v>1.49038</v>
      </c>
      <c r="F125" s="2">
        <f t="shared" si="10"/>
        <v>1.5147799999999998</v>
      </c>
      <c r="G125" s="2">
        <f t="shared" si="12"/>
        <v>1.5718399999999999</v>
      </c>
      <c r="H125" s="2"/>
      <c r="I125" s="2">
        <f t="array" ref="I125">SUMPRODUCT(B109:B128, (ROW(B109:B128)-ROW(B109)+1)) / (20*21/2)</f>
        <v>1.4746571428571429</v>
      </c>
      <c r="J125" s="2">
        <f t="shared" si="11"/>
        <v>1.5135721698460909</v>
      </c>
      <c r="K125" s="2">
        <f t="shared" si="13"/>
        <v>1.5816522968878659</v>
      </c>
    </row>
    <row r="126" spans="1:11" ht="13.5" x14ac:dyDescent="0.25">
      <c r="A126" s="3">
        <f>TITRES_STAT!B129</f>
        <v>42487</v>
      </c>
      <c r="B126" s="5">
        <f>TITRES_STAT!D129</f>
        <v>1.4266000000000001</v>
      </c>
      <c r="C126" s="2">
        <f t="shared" si="7"/>
        <v>0</v>
      </c>
      <c r="D126" s="2">
        <f t="shared" si="8"/>
        <v>1.4753800000000001</v>
      </c>
      <c r="E126" s="2">
        <f t="shared" si="9"/>
        <v>1.4791200000000002</v>
      </c>
      <c r="F126" s="2">
        <f t="shared" si="10"/>
        <v>1.5072749999999999</v>
      </c>
      <c r="G126" s="2">
        <f t="shared" si="12"/>
        <v>1.5667720000000001</v>
      </c>
      <c r="H126" s="2"/>
      <c r="I126" s="2">
        <f t="array" ref="I126">SUMPRODUCT(B110:B129, (ROW(B110:B129)-ROW(B110)+1)) / (20*21/2)</f>
        <v>1.4652709523809528</v>
      </c>
      <c r="J126" s="2">
        <f t="shared" si="11"/>
        <v>1.505289106051225</v>
      </c>
      <c r="K126" s="2">
        <f t="shared" si="13"/>
        <v>1.5755718146569693</v>
      </c>
    </row>
    <row r="127" spans="1:11" ht="13.5" x14ac:dyDescent="0.25">
      <c r="A127" s="3">
        <f>TITRES_STAT!B130</f>
        <v>42488</v>
      </c>
      <c r="B127" s="5">
        <f>TITRES_STAT!D130</f>
        <v>1.4172</v>
      </c>
      <c r="C127" s="2">
        <f t="shared" si="7"/>
        <v>-9.400000000000075E-3</v>
      </c>
      <c r="D127" s="2">
        <f t="shared" si="8"/>
        <v>1.4603600000000001</v>
      </c>
      <c r="E127" s="2">
        <f t="shared" si="9"/>
        <v>1.4706800000000002</v>
      </c>
      <c r="F127" s="2">
        <f t="shared" si="10"/>
        <v>1.5016449999999999</v>
      </c>
      <c r="G127" s="2">
        <f t="shared" si="12"/>
        <v>1.5620799999999999</v>
      </c>
      <c r="H127" s="2"/>
      <c r="I127" s="2">
        <f t="array" ref="I127">SUMPRODUCT(B111:B130, (ROW(B111:B130)-ROW(B111)+1)) / (20*21/2)</f>
        <v>1.4600371428571428</v>
      </c>
      <c r="J127" s="2">
        <f t="shared" si="11"/>
        <v>1.4968996673796797</v>
      </c>
      <c r="K127" s="2">
        <f t="shared" si="13"/>
        <v>1.5693611552586568</v>
      </c>
    </row>
    <row r="128" spans="1:11" ht="13.5" x14ac:dyDescent="0.25">
      <c r="A128" s="3">
        <f>TITRES_STAT!B131</f>
        <v>42489</v>
      </c>
      <c r="B128" s="5">
        <f>TITRES_STAT!D131</f>
        <v>1.4077999999999999</v>
      </c>
      <c r="C128" s="2">
        <f t="shared" si="7"/>
        <v>-9.400000000000075E-3</v>
      </c>
      <c r="D128" s="2">
        <f t="shared" si="8"/>
        <v>1.4359600000000001</v>
      </c>
      <c r="E128" s="2">
        <f t="shared" si="9"/>
        <v>1.4594200000000002</v>
      </c>
      <c r="F128" s="2">
        <f t="shared" si="10"/>
        <v>1.4969550000000003</v>
      </c>
      <c r="G128" s="2">
        <f t="shared" si="12"/>
        <v>1.5575760000000001</v>
      </c>
      <c r="H128" s="2"/>
      <c r="I128" s="2">
        <f t="array" ref="I128">SUMPRODUCT(B112:B131, (ROW(B112:B131)-ROW(B112)+1)) / (20*21/2)</f>
        <v>1.4528423809523809</v>
      </c>
      <c r="J128" s="2">
        <f t="shared" si="11"/>
        <v>1.4884139847720912</v>
      </c>
      <c r="K128" s="2">
        <f t="shared" si="13"/>
        <v>1.563025423679886</v>
      </c>
    </row>
    <row r="129" spans="1:11" ht="13.5" x14ac:dyDescent="0.25">
      <c r="A129" s="3">
        <f>TITRES_STAT!B132</f>
        <v>42492</v>
      </c>
      <c r="B129" s="5">
        <f>TITRES_STAT!D132</f>
        <v>1.3984000000000001</v>
      </c>
      <c r="C129" s="2">
        <f t="shared" si="7"/>
        <v>-9.3999999999998529E-3</v>
      </c>
      <c r="D129" s="2">
        <f t="shared" si="8"/>
        <v>1.4153200000000001</v>
      </c>
      <c r="E129" s="2">
        <f t="shared" si="9"/>
        <v>1.4509700000000001</v>
      </c>
      <c r="F129" s="2">
        <f t="shared" si="10"/>
        <v>1.490855</v>
      </c>
      <c r="G129" s="2">
        <f t="shared" si="12"/>
        <v>1.552508</v>
      </c>
      <c r="H129" s="2"/>
      <c r="I129" s="2">
        <f t="array" ref="I129">SUMPRODUCT(B113:B132, (ROW(B113:B132)-ROW(B113)+1)) / (20*21/2)</f>
        <v>1.4489495238095238</v>
      </c>
      <c r="J129" s="2">
        <f t="shared" si="11"/>
        <v>1.4798412243176065</v>
      </c>
      <c r="K129" s="2">
        <f t="shared" si="13"/>
        <v>1.5565695247120472</v>
      </c>
    </row>
    <row r="130" spans="1:11" ht="13.5" x14ac:dyDescent="0.25">
      <c r="A130" s="3">
        <f>TITRES_STAT!B133</f>
        <v>42493</v>
      </c>
      <c r="B130" s="5">
        <f>TITRES_STAT!D133</f>
        <v>1.4359</v>
      </c>
      <c r="C130" s="2">
        <f t="shared" si="7"/>
        <v>3.7499999999999867E-2</v>
      </c>
      <c r="D130" s="2">
        <f t="shared" si="8"/>
        <v>1.4171800000000001</v>
      </c>
      <c r="E130" s="2">
        <f t="shared" si="9"/>
        <v>1.44815</v>
      </c>
      <c r="F130" s="2">
        <f t="shared" si="10"/>
        <v>1.4833450000000004</v>
      </c>
      <c r="G130" s="2">
        <f t="shared" si="12"/>
        <v>1.54819</v>
      </c>
      <c r="H130" s="2"/>
      <c r="I130" s="2">
        <f t="array" ref="I130">SUMPRODUCT(B114:B133, (ROW(B114:B133)-ROW(B114)+1)) / (20*21/2)</f>
        <v>1.4445733333333333</v>
      </c>
      <c r="J130" s="2">
        <f t="shared" si="11"/>
        <v>1.4756563458111678</v>
      </c>
      <c r="K130" s="2">
        <f t="shared" si="13"/>
        <v>1.5518373864880455</v>
      </c>
    </row>
    <row r="131" spans="1:11" ht="13.5" x14ac:dyDescent="0.25">
      <c r="A131" s="3">
        <f>TITRES_STAT!B134</f>
        <v>42494</v>
      </c>
      <c r="B131" s="5">
        <f>TITRES_STAT!D134</f>
        <v>1.4077999999999999</v>
      </c>
      <c r="C131" s="2">
        <f t="shared" si="7"/>
        <v>-2.8100000000000014E-2</v>
      </c>
      <c r="D131" s="2">
        <f t="shared" si="8"/>
        <v>1.4134199999999999</v>
      </c>
      <c r="E131" s="2">
        <f t="shared" si="9"/>
        <v>1.4444000000000001</v>
      </c>
      <c r="F131" s="2">
        <f t="shared" si="10"/>
        <v>1.4767750000000004</v>
      </c>
      <c r="G131" s="2">
        <f t="shared" si="12"/>
        <v>1.54331</v>
      </c>
      <c r="H131" s="2"/>
      <c r="I131" s="2">
        <f t="array" ref="I131">SUMPRODUCT(B115:B134, (ROW(B115:B134)-ROW(B115)+1)) / (20*21/2)</f>
        <v>1.444304761904762</v>
      </c>
      <c r="J131" s="2">
        <f t="shared" si="11"/>
        <v>1.4691938366862947</v>
      </c>
      <c r="K131" s="2">
        <f t="shared" si="13"/>
        <v>1.5461888615277299</v>
      </c>
    </row>
    <row r="132" spans="1:11" ht="13.5" x14ac:dyDescent="0.25">
      <c r="A132" s="3">
        <f>TITRES_STAT!B135</f>
        <v>42495</v>
      </c>
      <c r="B132" s="5">
        <f>TITRES_STAT!D135</f>
        <v>1.4359</v>
      </c>
      <c r="C132" s="2">
        <f t="shared" ref="C132:C195" si="14">B132-B131</f>
        <v>2.8100000000000014E-2</v>
      </c>
      <c r="D132" s="2">
        <f t="shared" si="8"/>
        <v>1.41716</v>
      </c>
      <c r="E132" s="2">
        <f t="shared" si="9"/>
        <v>1.4387600000000003</v>
      </c>
      <c r="F132" s="2">
        <f t="shared" si="10"/>
        <v>1.4725500000000002</v>
      </c>
      <c r="G132" s="2">
        <f t="shared" si="12"/>
        <v>1.53918</v>
      </c>
      <c r="H132" s="2"/>
      <c r="I132" s="2">
        <f t="array" ref="I132">SUMPRODUCT(B116:B135, (ROW(B116:B135)-ROW(B116)+1)) / (20*21/2)</f>
        <v>1.4524414285714282</v>
      </c>
      <c r="J132" s="2">
        <f t="shared" si="11"/>
        <v>1.4660229950971237</v>
      </c>
      <c r="K132" s="2">
        <f t="shared" si="13"/>
        <v>1.5418638081344855</v>
      </c>
    </row>
    <row r="133" spans="1:11" ht="13.5" x14ac:dyDescent="0.25">
      <c r="A133" s="3">
        <f>TITRES_STAT!B136</f>
        <v>42496</v>
      </c>
      <c r="B133" s="5">
        <f>TITRES_STAT!D136</f>
        <v>1.4266000000000001</v>
      </c>
      <c r="C133" s="2">
        <f t="shared" si="14"/>
        <v>-9.2999999999998639E-3</v>
      </c>
      <c r="D133" s="2">
        <f t="shared" si="8"/>
        <v>1.42092</v>
      </c>
      <c r="E133" s="2">
        <f t="shared" si="9"/>
        <v>1.4284400000000002</v>
      </c>
      <c r="F133" s="2">
        <f t="shared" si="10"/>
        <v>1.4669200000000002</v>
      </c>
      <c r="G133" s="2">
        <f t="shared" si="12"/>
        <v>1.5344880000000001</v>
      </c>
      <c r="H133" s="2"/>
      <c r="I133" s="2">
        <f t="array" ref="I133">SUMPRODUCT(B117:B136, (ROW(B117:B136)-ROW(B117)+1)) / (20*21/2)</f>
        <v>1.4649999999999999</v>
      </c>
      <c r="J133" s="2">
        <f t="shared" si="11"/>
        <v>1.4622684241354929</v>
      </c>
      <c r="K133" s="2">
        <f t="shared" si="13"/>
        <v>1.5373436587958784</v>
      </c>
    </row>
    <row r="134" spans="1:11" ht="13.5" x14ac:dyDescent="0.25">
      <c r="A134" s="3">
        <f>TITRES_STAT!B137</f>
        <v>42499</v>
      </c>
      <c r="B134" s="5">
        <f>TITRES_STAT!D137</f>
        <v>1.4641</v>
      </c>
      <c r="C134" s="2">
        <f t="shared" si="14"/>
        <v>3.7499999999999867E-2</v>
      </c>
      <c r="D134" s="2">
        <f t="shared" ref="D134:D197" si="15">AVERAGE(B130:B134)</f>
        <v>1.4340600000000001</v>
      </c>
      <c r="E134" s="2">
        <f t="shared" si="9"/>
        <v>1.4246900000000002</v>
      </c>
      <c r="F134" s="2">
        <f t="shared" si="10"/>
        <v>1.463165</v>
      </c>
      <c r="G134" s="2">
        <f t="shared" si="12"/>
        <v>1.5311100000000004</v>
      </c>
      <c r="H134" s="2"/>
      <c r="I134" s="2">
        <f t="array" ref="I134">SUMPRODUCT(B118:B137, (ROW(B118:B137)-ROW(B118)+1)) / (20*21/2)</f>
        <v>1.4772904761904762</v>
      </c>
      <c r="J134" s="2">
        <f t="shared" si="11"/>
        <v>1.4624428599321124</v>
      </c>
      <c r="K134" s="2">
        <f t="shared" si="13"/>
        <v>1.5344713584509422</v>
      </c>
    </row>
    <row r="135" spans="1:11" ht="13.5" x14ac:dyDescent="0.25">
      <c r="A135" s="3">
        <f>TITRES_STAT!B138</f>
        <v>42500</v>
      </c>
      <c r="B135" s="5">
        <f>TITRES_STAT!D138</f>
        <v>1.5486</v>
      </c>
      <c r="C135" s="2">
        <f t="shared" si="14"/>
        <v>8.450000000000002E-2</v>
      </c>
      <c r="D135" s="2">
        <f t="shared" si="15"/>
        <v>1.4566000000000003</v>
      </c>
      <c r="E135" s="2">
        <f t="shared" si="9"/>
        <v>1.4368900000000002</v>
      </c>
      <c r="F135" s="2">
        <f t="shared" si="10"/>
        <v>1.463635</v>
      </c>
      <c r="G135" s="2">
        <f t="shared" si="12"/>
        <v>1.5294220000000001</v>
      </c>
      <c r="H135" s="2"/>
      <c r="I135" s="2">
        <f t="array" ref="I135">SUMPRODUCT(B119:B138, (ROW(B119:B138)-ROW(B119)+1)) / (20*21/2)</f>
        <v>1.4900290476190479</v>
      </c>
      <c r="J135" s="2">
        <f t="shared" si="11"/>
        <v>1.4706483018433398</v>
      </c>
      <c r="K135" s="2">
        <f t="shared" si="13"/>
        <v>1.5350254228254152</v>
      </c>
    </row>
    <row r="136" spans="1:11" ht="13.5" x14ac:dyDescent="0.25">
      <c r="A136" s="3">
        <f>TITRES_STAT!B139</f>
        <v>42501</v>
      </c>
      <c r="B136" s="5">
        <f>TITRES_STAT!D139</f>
        <v>1.5954999999999999</v>
      </c>
      <c r="C136" s="2">
        <f t="shared" si="14"/>
        <v>4.6899999999999942E-2</v>
      </c>
      <c r="D136" s="2">
        <f t="shared" si="15"/>
        <v>1.4941399999999998</v>
      </c>
      <c r="E136" s="2">
        <f t="shared" si="9"/>
        <v>1.4537800000000001</v>
      </c>
      <c r="F136" s="2">
        <f t="shared" si="10"/>
        <v>1.46645</v>
      </c>
      <c r="G136" s="2">
        <f t="shared" si="12"/>
        <v>1.5297980000000004</v>
      </c>
      <c r="H136" s="2"/>
      <c r="I136" s="2">
        <f t="array" ref="I136">SUMPRODUCT(B120:B139, (ROW(B120:B139)-ROW(B120)+1)) / (20*21/2)</f>
        <v>1.5005747619047616</v>
      </c>
      <c r="J136" s="2">
        <f t="shared" si="11"/>
        <v>1.482538939763022</v>
      </c>
      <c r="K136" s="2">
        <f t="shared" si="13"/>
        <v>1.5373969748714775</v>
      </c>
    </row>
    <row r="137" spans="1:11" ht="13.5" x14ac:dyDescent="0.25">
      <c r="A137" s="3">
        <f>TITRES_STAT!B140</f>
        <v>42502</v>
      </c>
      <c r="B137" s="5">
        <f>TITRES_STAT!D140</f>
        <v>1.5954999999999999</v>
      </c>
      <c r="C137" s="2">
        <f t="shared" si="14"/>
        <v>0</v>
      </c>
      <c r="D137" s="2">
        <f t="shared" si="15"/>
        <v>1.5260599999999998</v>
      </c>
      <c r="E137" s="2">
        <f t="shared" si="9"/>
        <v>1.4716099999999999</v>
      </c>
      <c r="F137" s="2">
        <f t="shared" si="10"/>
        <v>1.4711450000000004</v>
      </c>
      <c r="G137" s="2">
        <f t="shared" si="12"/>
        <v>1.5307360000000005</v>
      </c>
      <c r="H137" s="2"/>
      <c r="I137" s="2">
        <f t="array" ref="I137">SUMPRODUCT(B121:B140, (ROW(B121:B140)-ROW(B121)+1)) / (20*21/2)</f>
        <v>1.5150957142857144</v>
      </c>
      <c r="J137" s="2">
        <f t="shared" si="11"/>
        <v>1.4932971359760674</v>
      </c>
      <c r="K137" s="2">
        <f t="shared" si="13"/>
        <v>1.5396755248765177</v>
      </c>
    </row>
    <row r="138" spans="1:11" ht="13.5" x14ac:dyDescent="0.25">
      <c r="A138" s="3">
        <f>TITRES_STAT!B141</f>
        <v>42503</v>
      </c>
      <c r="B138" s="5">
        <f>TITRES_STAT!D141</f>
        <v>1.6049</v>
      </c>
      <c r="C138" s="2">
        <f t="shared" si="14"/>
        <v>9.400000000000075E-3</v>
      </c>
      <c r="D138" s="2">
        <f t="shared" si="15"/>
        <v>1.5617199999999998</v>
      </c>
      <c r="E138" s="2">
        <f t="shared" si="9"/>
        <v>1.49132</v>
      </c>
      <c r="F138" s="2">
        <f t="shared" si="10"/>
        <v>1.4753700000000003</v>
      </c>
      <c r="G138" s="2">
        <f t="shared" si="12"/>
        <v>1.5313000000000005</v>
      </c>
      <c r="H138" s="2"/>
      <c r="I138" s="2">
        <f t="array" ref="I138">SUMPRODUCT(B122:B141, (ROW(B122:B141)-ROW(B122)+1)) / (20*21/2)</f>
        <v>1.5288123809523806</v>
      </c>
      <c r="J138" s="2">
        <f t="shared" si="11"/>
        <v>1.503925980168823</v>
      </c>
      <c r="K138" s="2">
        <f t="shared" si="13"/>
        <v>1.54223334743038</v>
      </c>
    </row>
    <row r="139" spans="1:11" ht="13.5" x14ac:dyDescent="0.25">
      <c r="A139" s="3">
        <f>TITRES_STAT!B142</f>
        <v>42506</v>
      </c>
      <c r="B139" s="5">
        <f>TITRES_STAT!D142</f>
        <v>1.5861000000000001</v>
      </c>
      <c r="C139" s="2">
        <f t="shared" si="14"/>
        <v>-1.8799999999999928E-2</v>
      </c>
      <c r="D139" s="2">
        <f t="shared" si="15"/>
        <v>1.5861199999999998</v>
      </c>
      <c r="E139" s="2">
        <f t="shared" si="9"/>
        <v>1.5100900000000002</v>
      </c>
      <c r="F139" s="2">
        <f t="shared" si="10"/>
        <v>1.4805300000000003</v>
      </c>
      <c r="G139" s="2">
        <f t="shared" si="12"/>
        <v>1.5309240000000006</v>
      </c>
      <c r="H139" s="2"/>
      <c r="I139" s="2">
        <f t="array" ref="I139">SUMPRODUCT(B123:B142, (ROW(B123:B142)-ROW(B123)+1)) / (20*21/2)</f>
        <v>1.5371685714285712</v>
      </c>
      <c r="J139" s="2">
        <f t="shared" si="11"/>
        <v>1.5117520772956017</v>
      </c>
      <c r="K139" s="2">
        <f t="shared" si="13"/>
        <v>1.5439536083154632</v>
      </c>
    </row>
    <row r="140" spans="1:11" ht="13.5" x14ac:dyDescent="0.25">
      <c r="A140" s="3">
        <f>TITRES_STAT!B143</f>
        <v>42507</v>
      </c>
      <c r="B140" s="5">
        <f>TITRES_STAT!D143</f>
        <v>1.633</v>
      </c>
      <c r="C140" s="2">
        <f t="shared" si="14"/>
        <v>4.6899999999999942E-2</v>
      </c>
      <c r="D140" s="2">
        <f t="shared" si="15"/>
        <v>1.6030000000000002</v>
      </c>
      <c r="E140" s="2">
        <f t="shared" ref="E140:E203" si="16">AVERAGE(B131:B140)</f>
        <v>1.5298000000000003</v>
      </c>
      <c r="F140" s="2">
        <f t="shared" si="10"/>
        <v>1.4889750000000002</v>
      </c>
      <c r="G140" s="2">
        <f t="shared" si="12"/>
        <v>1.5318620000000005</v>
      </c>
      <c r="H140" s="2"/>
      <c r="I140" s="2">
        <f t="array" ref="I140">SUMPRODUCT(B124:B143, (ROW(B124:B143)-ROW(B124)+1)) / (20*21/2)</f>
        <v>1.543287619047619</v>
      </c>
      <c r="J140" s="2">
        <f t="shared" si="11"/>
        <v>1.5232994985055446</v>
      </c>
      <c r="K140" s="2">
        <f t="shared" si="13"/>
        <v>1.5474456236756413</v>
      </c>
    </row>
    <row r="141" spans="1:11" ht="13.5" x14ac:dyDescent="0.25">
      <c r="A141" s="3">
        <f>TITRES_STAT!B144</f>
        <v>42508</v>
      </c>
      <c r="B141" s="5">
        <f>TITRES_STAT!D144</f>
        <v>1.633</v>
      </c>
      <c r="C141" s="2">
        <f t="shared" si="14"/>
        <v>0</v>
      </c>
      <c r="D141" s="2">
        <f t="shared" si="15"/>
        <v>1.6105</v>
      </c>
      <c r="E141" s="2">
        <f t="shared" si="16"/>
        <v>1.5523199999999999</v>
      </c>
      <c r="F141" s="2">
        <f t="shared" si="10"/>
        <v>1.4983599999999999</v>
      </c>
      <c r="G141" s="2">
        <f t="shared" si="12"/>
        <v>1.5329880000000002</v>
      </c>
      <c r="H141" s="2"/>
      <c r="I141" s="2">
        <f t="array" ref="I141">SUMPRODUCT(B125:B144, (ROW(B125:B144)-ROW(B125)+1)) / (20*21/2)</f>
        <v>1.5492280952380952</v>
      </c>
      <c r="J141" s="2">
        <f t="shared" si="11"/>
        <v>1.5337471653145403</v>
      </c>
      <c r="K141" s="2">
        <f t="shared" si="13"/>
        <v>1.5508006972569888</v>
      </c>
    </row>
    <row r="142" spans="1:11" ht="13.5" x14ac:dyDescent="0.25">
      <c r="A142" s="3">
        <f>TITRES_STAT!B145</f>
        <v>42509</v>
      </c>
      <c r="B142" s="5">
        <f>TITRES_STAT!D145</f>
        <v>1.5861000000000001</v>
      </c>
      <c r="C142" s="2">
        <f t="shared" si="14"/>
        <v>-4.6899999999999942E-2</v>
      </c>
      <c r="D142" s="2">
        <f t="shared" si="15"/>
        <v>1.6086199999999997</v>
      </c>
      <c r="E142" s="2">
        <f t="shared" si="16"/>
        <v>1.56734</v>
      </c>
      <c r="F142" s="2">
        <f t="shared" si="10"/>
        <v>1.5030500000000004</v>
      </c>
      <c r="G142" s="2">
        <f t="shared" si="12"/>
        <v>1.5331760000000003</v>
      </c>
      <c r="H142" s="2"/>
      <c r="I142" s="2">
        <f t="array" ref="I142">SUMPRODUCT(B126:B145, (ROW(B126:B145)-ROW(B126)+1)) / (20*21/2)</f>
        <v>1.5602176190476189</v>
      </c>
      <c r="J142" s="2">
        <f t="shared" si="11"/>
        <v>1.5387331495702983</v>
      </c>
      <c r="K142" s="2">
        <f t="shared" si="13"/>
        <v>1.5521849836390678</v>
      </c>
    </row>
    <row r="143" spans="1:11" ht="13.5" x14ac:dyDescent="0.25">
      <c r="A143" s="3">
        <f>TITRES_STAT!B146</f>
        <v>42510</v>
      </c>
      <c r="B143" s="5">
        <f>TITRES_STAT!D146</f>
        <v>1.5672999999999999</v>
      </c>
      <c r="C143" s="2">
        <f t="shared" si="14"/>
        <v>-1.880000000000015E-2</v>
      </c>
      <c r="D143" s="2">
        <f t="shared" si="15"/>
        <v>1.6011</v>
      </c>
      <c r="E143" s="2">
        <f t="shared" si="16"/>
        <v>1.5814099999999998</v>
      </c>
      <c r="F143" s="2">
        <f t="shared" si="10"/>
        <v>1.5049250000000003</v>
      </c>
      <c r="G143" s="2">
        <f t="shared" si="12"/>
        <v>1.5337380000000005</v>
      </c>
      <c r="H143" s="2"/>
      <c r="I143" s="2">
        <f t="array" ref="I143">SUMPRODUCT(B127:B146, (ROW(B127:B146)-ROW(B127)+1)) / (20*21/2)</f>
        <v>1.566697619047619</v>
      </c>
      <c r="J143" s="2">
        <f t="shared" si="11"/>
        <v>1.5414538019921746</v>
      </c>
      <c r="K143" s="2">
        <f t="shared" si="13"/>
        <v>1.5527777293787122</v>
      </c>
    </row>
    <row r="144" spans="1:11" ht="13.5" x14ac:dyDescent="0.25">
      <c r="A144" s="3">
        <f>TITRES_STAT!B147</f>
        <v>42513</v>
      </c>
      <c r="B144" s="5">
        <f>TITRES_STAT!D147</f>
        <v>1.5672999999999999</v>
      </c>
      <c r="C144" s="2">
        <f t="shared" si="14"/>
        <v>0</v>
      </c>
      <c r="D144" s="2">
        <f t="shared" si="15"/>
        <v>1.5973399999999998</v>
      </c>
      <c r="E144" s="2">
        <f t="shared" si="16"/>
        <v>1.5917299999999999</v>
      </c>
      <c r="F144" s="2">
        <f t="shared" si="10"/>
        <v>1.5082100000000001</v>
      </c>
      <c r="G144" s="2">
        <f t="shared" si="12"/>
        <v>1.5326120000000003</v>
      </c>
      <c r="H144" s="2"/>
      <c r="I144" s="2">
        <f t="array" ref="I144">SUMPRODUCT(B128:B147, (ROW(B128:B147)-ROW(B128)+1)) / (20*21/2)</f>
        <v>1.5733038095238094</v>
      </c>
      <c r="J144" s="2">
        <f t="shared" si="11"/>
        <v>1.5439153446595866</v>
      </c>
      <c r="K144" s="2">
        <f t="shared" si="13"/>
        <v>1.5533472301873901</v>
      </c>
    </row>
    <row r="145" spans="1:11" ht="13.5" x14ac:dyDescent="0.25">
      <c r="A145" s="3">
        <f>TITRES_STAT!B148</f>
        <v>42514</v>
      </c>
      <c r="B145" s="5">
        <f>TITRES_STAT!D148</f>
        <v>1.6235999999999999</v>
      </c>
      <c r="C145" s="2">
        <f t="shared" si="14"/>
        <v>5.6300000000000017E-2</v>
      </c>
      <c r="D145" s="2">
        <f t="shared" si="15"/>
        <v>1.5954599999999999</v>
      </c>
      <c r="E145" s="2">
        <f t="shared" si="16"/>
        <v>1.5992299999999999</v>
      </c>
      <c r="F145" s="2">
        <f t="shared" si="10"/>
        <v>1.51806</v>
      </c>
      <c r="G145" s="2">
        <f t="shared" si="12"/>
        <v>1.5326120000000003</v>
      </c>
      <c r="H145" s="2"/>
      <c r="I145" s="2">
        <f t="array" ref="I145">SUMPRODUCT(B129:B148, (ROW(B129:B148)-ROW(B129)+1)) / (20*21/2)</f>
        <v>1.5772614285714281</v>
      </c>
      <c r="J145" s="2">
        <f t="shared" si="11"/>
        <v>1.5515043594539115</v>
      </c>
      <c r="K145" s="2">
        <f t="shared" si="13"/>
        <v>1.5561022407682767</v>
      </c>
    </row>
    <row r="146" spans="1:11" ht="13.5" x14ac:dyDescent="0.25">
      <c r="A146" s="3">
        <f>TITRES_STAT!B149</f>
        <v>42515</v>
      </c>
      <c r="B146" s="5">
        <f>TITRES_STAT!D149</f>
        <v>1.5861000000000001</v>
      </c>
      <c r="C146" s="2">
        <f t="shared" si="14"/>
        <v>-3.7499999999999867E-2</v>
      </c>
      <c r="D146" s="2">
        <f t="shared" si="15"/>
        <v>1.5860799999999999</v>
      </c>
      <c r="E146" s="2">
        <f t="shared" si="16"/>
        <v>1.59829</v>
      </c>
      <c r="F146" s="2">
        <f t="shared" si="10"/>
        <v>1.5260349999999998</v>
      </c>
      <c r="G146" s="2">
        <f t="shared" si="12"/>
        <v>1.5309220000000006</v>
      </c>
      <c r="H146" s="2"/>
      <c r="I146" s="2">
        <f t="array" ref="I146">SUMPRODUCT(B130:B149, (ROW(B130:B149)-ROW(B130)+1)) / (20*21/2)</f>
        <v>1.5795109523809525</v>
      </c>
      <c r="J146" s="2">
        <f t="shared" si="11"/>
        <v>1.5547991823630627</v>
      </c>
      <c r="K146" s="2">
        <f t="shared" si="13"/>
        <v>1.5572786234832463</v>
      </c>
    </row>
    <row r="147" spans="1:11" ht="13.5" x14ac:dyDescent="0.25">
      <c r="A147" s="3">
        <f>TITRES_STAT!B150</f>
        <v>42516</v>
      </c>
      <c r="B147" s="5">
        <f>TITRES_STAT!D150</f>
        <v>1.5953999999999999</v>
      </c>
      <c r="C147" s="2">
        <f t="shared" si="14"/>
        <v>9.2999999999998639E-3</v>
      </c>
      <c r="D147" s="2">
        <f t="shared" si="15"/>
        <v>1.5879399999999999</v>
      </c>
      <c r="E147" s="2">
        <f t="shared" si="16"/>
        <v>1.5982799999999997</v>
      </c>
      <c r="F147" s="2">
        <f t="shared" si="10"/>
        <v>1.534945</v>
      </c>
      <c r="G147" s="2">
        <f t="shared" si="12"/>
        <v>1.5294180000000006</v>
      </c>
      <c r="H147" s="2"/>
      <c r="I147" s="2">
        <f t="array" ref="I147">SUMPRODUCT(B131:B150, (ROW(B131:B150)-ROW(B131)+1)) / (20*21/2)</f>
        <v>1.5827576190476189</v>
      </c>
      <c r="J147" s="2">
        <f t="shared" si="11"/>
        <v>1.5586659268999139</v>
      </c>
      <c r="K147" s="2">
        <f t="shared" si="13"/>
        <v>1.5587735794250797</v>
      </c>
    </row>
    <row r="148" spans="1:11" ht="13.5" x14ac:dyDescent="0.25">
      <c r="A148" s="3">
        <f>TITRES_STAT!B151</f>
        <v>42517</v>
      </c>
      <c r="B148" s="5">
        <f>TITRES_STAT!D151</f>
        <v>1.5765</v>
      </c>
      <c r="C148" s="2">
        <f t="shared" si="14"/>
        <v>-1.8899999999999917E-2</v>
      </c>
      <c r="D148" s="2">
        <f t="shared" si="15"/>
        <v>1.58978</v>
      </c>
      <c r="E148" s="2">
        <f t="shared" si="16"/>
        <v>1.5954399999999997</v>
      </c>
      <c r="F148" s="2">
        <f t="shared" ref="F148:F211" si="17">AVERAGE(B129:B148)</f>
        <v>1.5433799999999998</v>
      </c>
      <c r="G148" s="2">
        <f t="shared" si="12"/>
        <v>1.5281000000000002</v>
      </c>
      <c r="H148" s="2"/>
      <c r="I148" s="2">
        <f t="array" ref="I148">SUMPRODUCT(B132:B151, (ROW(B132:B151)-ROW(B132)+1)) / (20*21/2)</f>
        <v>1.5852899999999999</v>
      </c>
      <c r="J148" s="2">
        <f t="shared" si="11"/>
        <v>1.5603644100523031</v>
      </c>
      <c r="K148" s="2">
        <f t="shared" si="13"/>
        <v>1.5594687331731156</v>
      </c>
    </row>
    <row r="149" spans="1:11" ht="13.5" x14ac:dyDescent="0.25">
      <c r="A149" s="3">
        <f>TITRES_STAT!B152</f>
        <v>42520</v>
      </c>
      <c r="B149" s="5">
        <f>TITRES_STAT!D152</f>
        <v>1.5669999999999999</v>
      </c>
      <c r="C149" s="2">
        <f t="shared" si="14"/>
        <v>-9.5000000000000639E-3</v>
      </c>
      <c r="D149" s="2">
        <f t="shared" si="15"/>
        <v>1.58972</v>
      </c>
      <c r="E149" s="2">
        <f t="shared" si="16"/>
        <v>1.5935299999999999</v>
      </c>
      <c r="F149" s="2">
        <f t="shared" si="17"/>
        <v>1.5518100000000001</v>
      </c>
      <c r="G149" s="2">
        <f t="shared" si="12"/>
        <v>1.5267800000000002</v>
      </c>
      <c r="H149" s="2"/>
      <c r="I149" s="2">
        <f t="array" ref="I149">SUMPRODUCT(B133:B152, (ROW(B133:B152)-ROW(B133)+1)) / (20*21/2)</f>
        <v>1.5932695238095238</v>
      </c>
      <c r="J149" s="2">
        <f t="shared" ref="J149:J212" si="18">$J$4*B149+J148*(1-$J$4)</f>
        <v>1.5609963709997028</v>
      </c>
      <c r="K149" s="2">
        <f t="shared" si="13"/>
        <v>1.5597640769702483</v>
      </c>
    </row>
    <row r="150" spans="1:11" ht="13.5" x14ac:dyDescent="0.25">
      <c r="A150" s="3">
        <f>TITRES_STAT!B153</f>
        <v>42521</v>
      </c>
      <c r="B150" s="5">
        <f>TITRES_STAT!D153</f>
        <v>1.5859000000000001</v>
      </c>
      <c r="C150" s="2">
        <f t="shared" si="14"/>
        <v>1.8900000000000139E-2</v>
      </c>
      <c r="D150" s="2">
        <f t="shared" si="15"/>
        <v>1.5821799999999999</v>
      </c>
      <c r="E150" s="2">
        <f t="shared" si="16"/>
        <v>1.5888199999999999</v>
      </c>
      <c r="F150" s="2">
        <f t="shared" si="17"/>
        <v>1.5593099999999998</v>
      </c>
      <c r="G150" s="2">
        <f t="shared" si="12"/>
        <v>1.5265880000000001</v>
      </c>
      <c r="H150" s="2"/>
      <c r="I150" s="2">
        <f t="array" ref="I150">SUMPRODUCT(B134:B153, (ROW(B134:B153)-ROW(B134)+1)) / (20*21/2)</f>
        <v>1.6047152380952379</v>
      </c>
      <c r="J150" s="2">
        <f t="shared" si="18"/>
        <v>1.5633681451902073</v>
      </c>
      <c r="K150" s="2">
        <f t="shared" si="13"/>
        <v>1.5607890151282777</v>
      </c>
    </row>
    <row r="151" spans="1:11" ht="13.5" x14ac:dyDescent="0.25">
      <c r="A151" s="3">
        <f>TITRES_STAT!B154</f>
        <v>42522</v>
      </c>
      <c r="B151" s="5">
        <f>TITRES_STAT!D154</f>
        <v>1.5859000000000001</v>
      </c>
      <c r="C151" s="2">
        <f t="shared" si="14"/>
        <v>0</v>
      </c>
      <c r="D151" s="2">
        <f t="shared" si="15"/>
        <v>1.5821400000000001</v>
      </c>
      <c r="E151" s="2">
        <f t="shared" si="16"/>
        <v>1.5841100000000001</v>
      </c>
      <c r="F151" s="2">
        <f t="shared" si="17"/>
        <v>1.5682149999999997</v>
      </c>
      <c r="G151" s="2">
        <f t="shared" si="12"/>
        <v>1.526772</v>
      </c>
      <c r="H151" s="2"/>
      <c r="I151" s="2">
        <f t="array" ref="I151">SUMPRODUCT(B135:B154, (ROW(B135:B154)-ROW(B135)+1)) / (20*21/2)</f>
        <v>1.6112628571428571</v>
      </c>
      <c r="J151" s="2">
        <f t="shared" si="18"/>
        <v>1.5655140361244733</v>
      </c>
      <c r="K151" s="2">
        <f t="shared" si="13"/>
        <v>1.5617737596330512</v>
      </c>
    </row>
    <row r="152" spans="1:11" ht="13.5" x14ac:dyDescent="0.25">
      <c r="A152" s="3">
        <f>TITRES_STAT!B155</f>
        <v>42523</v>
      </c>
      <c r="B152" s="5">
        <f>TITRES_STAT!D155</f>
        <v>1.6519999999999999</v>
      </c>
      <c r="C152" s="2">
        <f t="shared" si="14"/>
        <v>6.6099999999999826E-2</v>
      </c>
      <c r="D152" s="2">
        <f t="shared" si="15"/>
        <v>1.5934600000000001</v>
      </c>
      <c r="E152" s="2">
        <f t="shared" si="16"/>
        <v>1.5907</v>
      </c>
      <c r="F152" s="2">
        <f t="shared" si="17"/>
        <v>1.5790199999999999</v>
      </c>
      <c r="G152" s="2">
        <f t="shared" si="12"/>
        <v>1.5288400000000002</v>
      </c>
      <c r="H152" s="2"/>
      <c r="I152" s="2">
        <f t="array" ref="I152">SUMPRODUCT(B136:B155, (ROW(B136:B155)-ROW(B136)+1)) / (20*21/2)</f>
        <v>1.614175714285714</v>
      </c>
      <c r="J152" s="2">
        <f t="shared" si="18"/>
        <v>1.5737507945888092</v>
      </c>
      <c r="K152" s="2">
        <f t="shared" si="13"/>
        <v>1.56531204356901</v>
      </c>
    </row>
    <row r="153" spans="1:11" ht="13.5" x14ac:dyDescent="0.25">
      <c r="A153" s="3">
        <f>TITRES_STAT!B156</f>
        <v>42524</v>
      </c>
      <c r="B153" s="5">
        <f>TITRES_STAT!D156</f>
        <v>1.6992</v>
      </c>
      <c r="C153" s="2">
        <f t="shared" si="14"/>
        <v>4.7200000000000131E-2</v>
      </c>
      <c r="D153" s="2">
        <f t="shared" si="15"/>
        <v>1.6179999999999999</v>
      </c>
      <c r="E153" s="2">
        <f t="shared" si="16"/>
        <v>1.6038900000000003</v>
      </c>
      <c r="F153" s="2">
        <f t="shared" si="17"/>
        <v>1.5926499999999999</v>
      </c>
      <c r="G153" s="2">
        <f t="shared" si="12"/>
        <v>1.5320400000000001</v>
      </c>
      <c r="H153" s="2"/>
      <c r="I153" s="2">
        <f t="array" ref="I153">SUMPRODUCT(B137:B156, (ROW(B137:B156)-ROW(B137)+1)) / (20*21/2)</f>
        <v>1.6121909523809526</v>
      </c>
      <c r="J153" s="2">
        <f t="shared" si="18"/>
        <v>1.5856983379613037</v>
      </c>
      <c r="K153" s="2">
        <f t="shared" si="13"/>
        <v>1.5705625516643431</v>
      </c>
    </row>
    <row r="154" spans="1:11" ht="13.5" x14ac:dyDescent="0.25">
      <c r="A154" s="3">
        <f>TITRES_STAT!B157</f>
        <v>42527</v>
      </c>
      <c r="B154" s="5">
        <f>TITRES_STAT!D157</f>
        <v>1.6614</v>
      </c>
      <c r="C154" s="2">
        <f t="shared" si="14"/>
        <v>-3.7800000000000056E-2</v>
      </c>
      <c r="D154" s="2">
        <f t="shared" si="15"/>
        <v>1.6368800000000001</v>
      </c>
      <c r="E154" s="2">
        <f t="shared" si="16"/>
        <v>1.6133</v>
      </c>
      <c r="F154" s="2">
        <f t="shared" si="17"/>
        <v>1.6025149999999999</v>
      </c>
      <c r="G154" s="2">
        <f t="shared" si="12"/>
        <v>1.5344840000000002</v>
      </c>
      <c r="H154" s="2"/>
      <c r="I154" s="2">
        <f t="array" ref="I154">SUMPRODUCT(B138:B157, (ROW(B138:B157)-ROW(B138)+1)) / (20*21/2)</f>
        <v>1.6147471428571423</v>
      </c>
      <c r="J154" s="2">
        <f t="shared" si="18"/>
        <v>1.592908020060227</v>
      </c>
      <c r="K154" s="2">
        <f t="shared" si="13"/>
        <v>1.5741248045402514</v>
      </c>
    </row>
    <row r="155" spans="1:11" ht="13.5" x14ac:dyDescent="0.25">
      <c r="A155" s="3">
        <f>TITRES_STAT!B158</f>
        <v>42528</v>
      </c>
      <c r="B155" s="5">
        <f>TITRES_STAT!D158</f>
        <v>1.6331</v>
      </c>
      <c r="C155" s="2">
        <f t="shared" si="14"/>
        <v>-2.8299999999999992E-2</v>
      </c>
      <c r="D155" s="2">
        <f t="shared" si="15"/>
        <v>1.64632</v>
      </c>
      <c r="E155" s="2">
        <f t="shared" si="16"/>
        <v>1.6142499999999997</v>
      </c>
      <c r="F155" s="2">
        <f t="shared" si="17"/>
        <v>1.6067399999999998</v>
      </c>
      <c r="G155" s="2">
        <f t="shared" si="12"/>
        <v>1.5359860000000001</v>
      </c>
      <c r="H155" s="2"/>
      <c r="I155" s="2">
        <f t="array" ref="I155">SUMPRODUCT(B139:B158, (ROW(B139:B158)-ROW(B139)+1)) / (20*21/2)</f>
        <v>1.6144290476190477</v>
      </c>
      <c r="J155" s="2">
        <f t="shared" si="18"/>
        <v>1.5967358276735386</v>
      </c>
      <c r="K155" s="2">
        <f t="shared" si="13"/>
        <v>1.5764375573033789</v>
      </c>
    </row>
    <row r="156" spans="1:11" ht="13.5" x14ac:dyDescent="0.25">
      <c r="A156" s="3">
        <f>TITRES_STAT!B159</f>
        <v>42529</v>
      </c>
      <c r="B156" s="5">
        <f>TITRES_STAT!D159</f>
        <v>1.5859000000000001</v>
      </c>
      <c r="C156" s="2">
        <f t="shared" si="14"/>
        <v>-4.7199999999999909E-2</v>
      </c>
      <c r="D156" s="2">
        <f t="shared" si="15"/>
        <v>1.64632</v>
      </c>
      <c r="E156" s="2">
        <f t="shared" si="16"/>
        <v>1.6142299999999998</v>
      </c>
      <c r="F156" s="2">
        <f t="shared" si="17"/>
        <v>1.60626</v>
      </c>
      <c r="G156" s="2">
        <f t="shared" si="12"/>
        <v>1.5361700000000003</v>
      </c>
      <c r="H156" s="2"/>
      <c r="I156" s="2">
        <f t="array" ref="I156">SUMPRODUCT(B140:B159, (ROW(B140:B159)-ROW(B140)+1)) / (20*21/2)</f>
        <v>1.6141114285714284</v>
      </c>
      <c r="J156" s="2">
        <f t="shared" si="18"/>
        <v>1.5957038440855824</v>
      </c>
      <c r="K156" s="2">
        <f t="shared" si="13"/>
        <v>1.5768086334875602</v>
      </c>
    </row>
    <row r="157" spans="1:11" ht="13.5" x14ac:dyDescent="0.25">
      <c r="A157" s="3">
        <f>TITRES_STAT!B160</f>
        <v>42530</v>
      </c>
      <c r="B157" s="5">
        <f>TITRES_STAT!D160</f>
        <v>1.6331</v>
      </c>
      <c r="C157" s="2">
        <f t="shared" si="14"/>
        <v>4.7199999999999909E-2</v>
      </c>
      <c r="D157" s="2">
        <f t="shared" si="15"/>
        <v>1.6425399999999999</v>
      </c>
      <c r="E157" s="2">
        <f t="shared" si="16"/>
        <v>1.6180000000000003</v>
      </c>
      <c r="F157" s="2">
        <f t="shared" si="17"/>
        <v>1.6081399999999999</v>
      </c>
      <c r="G157" s="2">
        <f t="shared" si="12"/>
        <v>1.5382360000000004</v>
      </c>
      <c r="H157" s="2"/>
      <c r="I157" s="2">
        <f t="array" ref="I157">SUMPRODUCT(B141:B160, (ROW(B141:B160)-ROW(B141)+1)) / (20*21/2)</f>
        <v>1.6182000000000001</v>
      </c>
      <c r="J157" s="2">
        <f t="shared" si="18"/>
        <v>1.5992653827440984</v>
      </c>
      <c r="K157" s="2">
        <f t="shared" si="13"/>
        <v>1.5790161380566754</v>
      </c>
    </row>
    <row r="158" spans="1:11" ht="13.5" x14ac:dyDescent="0.25">
      <c r="A158" s="3">
        <f>TITRES_STAT!B161</f>
        <v>42531</v>
      </c>
      <c r="B158" s="5">
        <f>TITRES_STAT!D161</f>
        <v>1.6048</v>
      </c>
      <c r="C158" s="2">
        <f t="shared" si="14"/>
        <v>-2.8299999999999992E-2</v>
      </c>
      <c r="D158" s="2">
        <f t="shared" si="15"/>
        <v>1.6236599999999999</v>
      </c>
      <c r="E158" s="2">
        <f t="shared" si="16"/>
        <v>1.6208300000000002</v>
      </c>
      <c r="F158" s="2">
        <f t="shared" si="17"/>
        <v>1.6081349999999996</v>
      </c>
      <c r="G158" s="2">
        <f t="shared" si="12"/>
        <v>1.5403000000000007</v>
      </c>
      <c r="H158" s="2"/>
      <c r="I158" s="2">
        <f t="array" ref="I158">SUMPRODUCT(B142:B161, (ROW(B142:B161)-ROW(B142)+1)) / (20*21/2)</f>
        <v>1.6266933333333329</v>
      </c>
      <c r="J158" s="2">
        <f t="shared" si="18"/>
        <v>1.5997924891494224</v>
      </c>
      <c r="K158" s="2">
        <f t="shared" si="13"/>
        <v>1.5800272698975901</v>
      </c>
    </row>
    <row r="159" spans="1:11" ht="13.5" x14ac:dyDescent="0.25">
      <c r="A159" s="3">
        <f>TITRES_STAT!B162</f>
        <v>42534</v>
      </c>
      <c r="B159" s="5">
        <f>TITRES_STAT!D162</f>
        <v>1.6048</v>
      </c>
      <c r="C159" s="2">
        <f t="shared" si="14"/>
        <v>0</v>
      </c>
      <c r="D159" s="2">
        <f t="shared" si="15"/>
        <v>1.6123400000000001</v>
      </c>
      <c r="E159" s="2">
        <f t="shared" si="16"/>
        <v>1.6246100000000001</v>
      </c>
      <c r="F159" s="2">
        <f t="shared" si="17"/>
        <v>1.6090699999999998</v>
      </c>
      <c r="G159" s="2">
        <f t="shared" si="12"/>
        <v>1.5419880000000004</v>
      </c>
      <c r="H159" s="2"/>
      <c r="I159" s="2">
        <f t="array" ref="I159">SUMPRODUCT(B143:B162, (ROW(B143:B162)-ROW(B143)+1)) / (20*21/2)</f>
        <v>1.6339761904761905</v>
      </c>
      <c r="J159" s="2">
        <f t="shared" si="18"/>
        <v>1.6002693949447155</v>
      </c>
      <c r="K159" s="2">
        <f t="shared" si="13"/>
        <v>1.5809987495094493</v>
      </c>
    </row>
    <row r="160" spans="1:11" ht="13.5" x14ac:dyDescent="0.25">
      <c r="A160" s="3">
        <f>TITRES_STAT!B163</f>
        <v>42535</v>
      </c>
      <c r="B160" s="5">
        <f>TITRES_STAT!D163</f>
        <v>1.6519999999999999</v>
      </c>
      <c r="C160" s="2">
        <f t="shared" si="14"/>
        <v>4.7199999999999909E-2</v>
      </c>
      <c r="D160" s="2">
        <f t="shared" si="15"/>
        <v>1.61612</v>
      </c>
      <c r="E160" s="2">
        <f t="shared" si="16"/>
        <v>1.6312200000000003</v>
      </c>
      <c r="F160" s="2">
        <f t="shared" si="17"/>
        <v>1.61002</v>
      </c>
      <c r="G160" s="2">
        <f t="shared" si="12"/>
        <v>1.5433060000000005</v>
      </c>
      <c r="H160" s="2"/>
      <c r="I160" s="2">
        <f t="array" ref="I160">SUMPRODUCT(B144:B163, (ROW(B144:B163)-ROW(B144)+1)) / (20*21/2)</f>
        <v>1.640765238095238</v>
      </c>
      <c r="J160" s="2">
        <f t="shared" si="18"/>
        <v>1.6051961192356949</v>
      </c>
      <c r="K160" s="2">
        <f t="shared" si="13"/>
        <v>1.5837831122737847</v>
      </c>
    </row>
    <row r="161" spans="1:11" ht="13.5" x14ac:dyDescent="0.25">
      <c r="A161" s="3">
        <f>TITRES_STAT!B164</f>
        <v>42536</v>
      </c>
      <c r="B161" s="5">
        <f>TITRES_STAT!D164</f>
        <v>1.6992</v>
      </c>
      <c r="C161" s="2">
        <f t="shared" si="14"/>
        <v>4.7200000000000131E-2</v>
      </c>
      <c r="D161" s="2">
        <f t="shared" si="15"/>
        <v>1.6387799999999999</v>
      </c>
      <c r="E161" s="2">
        <f t="shared" si="16"/>
        <v>1.64255</v>
      </c>
      <c r="F161" s="2">
        <f t="shared" si="17"/>
        <v>1.6133300000000002</v>
      </c>
      <c r="G161" s="2">
        <f t="shared" si="12"/>
        <v>1.5465060000000006</v>
      </c>
      <c r="H161" s="2"/>
      <c r="I161" s="2">
        <f t="array" ref="I161">SUMPRODUCT(B145:B164, (ROW(B145:B164)-ROW(B145)+1)) / (20*21/2)</f>
        <v>1.6460661904761904</v>
      </c>
      <c r="J161" s="2">
        <f t="shared" si="18"/>
        <v>1.6141488697846764</v>
      </c>
      <c r="K161" s="2">
        <f t="shared" si="13"/>
        <v>1.5883092647336363</v>
      </c>
    </row>
    <row r="162" spans="1:11" ht="13.5" x14ac:dyDescent="0.25">
      <c r="A162" s="3">
        <f>TITRES_STAT!B165</f>
        <v>42537</v>
      </c>
      <c r="B162" s="5">
        <f>TITRES_STAT!D165</f>
        <v>1.6898</v>
      </c>
      <c r="C162" s="2">
        <f t="shared" si="14"/>
        <v>-9.400000000000075E-3</v>
      </c>
      <c r="D162" s="2">
        <f t="shared" si="15"/>
        <v>1.65012</v>
      </c>
      <c r="E162" s="2">
        <f t="shared" si="16"/>
        <v>1.6463299999999996</v>
      </c>
      <c r="F162" s="2">
        <f t="shared" si="17"/>
        <v>1.6185149999999999</v>
      </c>
      <c r="G162" s="2">
        <f t="shared" si="12"/>
        <v>1.5498940000000005</v>
      </c>
      <c r="H162" s="2"/>
      <c r="I162" s="2">
        <f t="array" ref="I162">SUMPRODUCT(B146:B165, (ROW(B146:B165)-ROW(B146)+1)) / (20*21/2)</f>
        <v>1.6490290476190477</v>
      </c>
      <c r="J162" s="2">
        <f t="shared" si="18"/>
        <v>1.621353739328993</v>
      </c>
      <c r="K162" s="2">
        <f t="shared" si="13"/>
        <v>1.5922892935676114</v>
      </c>
    </row>
    <row r="163" spans="1:11" ht="13.5" x14ac:dyDescent="0.25">
      <c r="A163" s="3">
        <f>TITRES_STAT!B166</f>
        <v>42538</v>
      </c>
      <c r="B163" s="5">
        <f>TITRES_STAT!D166</f>
        <v>1.6898</v>
      </c>
      <c r="C163" s="2">
        <f t="shared" si="14"/>
        <v>0</v>
      </c>
      <c r="D163" s="2">
        <f t="shared" si="15"/>
        <v>1.6671199999999999</v>
      </c>
      <c r="E163" s="2">
        <f t="shared" si="16"/>
        <v>1.6453899999999997</v>
      </c>
      <c r="F163" s="2">
        <f t="shared" si="17"/>
        <v>1.6246400000000001</v>
      </c>
      <c r="G163" s="2">
        <f t="shared" si="12"/>
        <v>1.5529060000000008</v>
      </c>
      <c r="H163" s="2"/>
      <c r="I163" s="2">
        <f t="array" ref="I163">SUMPRODUCT(B147:B166, (ROW(B147:B166)-ROW(B147)+1)) / (20*21/2)</f>
        <v>1.6473166666666668</v>
      </c>
      <c r="J163" s="2">
        <f t="shared" si="18"/>
        <v>1.6278724308214698</v>
      </c>
      <c r="K163" s="2">
        <f t="shared" si="13"/>
        <v>1.5961132428394698</v>
      </c>
    </row>
    <row r="164" spans="1:11" ht="13.5" x14ac:dyDescent="0.25">
      <c r="A164" s="3">
        <f>TITRES_STAT!B167</f>
        <v>42541</v>
      </c>
      <c r="B164" s="5">
        <f>TITRES_STAT!D167</f>
        <v>1.6802999999999999</v>
      </c>
      <c r="C164" s="2">
        <f t="shared" si="14"/>
        <v>-9.5000000000000639E-3</v>
      </c>
      <c r="D164" s="2">
        <f t="shared" si="15"/>
        <v>1.6822200000000003</v>
      </c>
      <c r="E164" s="2">
        <f t="shared" si="16"/>
        <v>1.6472799999999999</v>
      </c>
      <c r="F164" s="2">
        <f t="shared" si="17"/>
        <v>1.63029</v>
      </c>
      <c r="G164" s="2">
        <f t="shared" si="12"/>
        <v>1.5557280000000009</v>
      </c>
      <c r="H164" s="2"/>
      <c r="I164" s="2">
        <f t="array" ref="I164">SUMPRODUCT(B148:B167, (ROW(B148:B167)-ROW(B148)+1)) / (20*21/2)</f>
        <v>1.6436800000000003</v>
      </c>
      <c r="J164" s="2">
        <f t="shared" si="18"/>
        <v>1.6328655326479964</v>
      </c>
      <c r="K164" s="2">
        <f t="shared" si="13"/>
        <v>1.5994146842967456</v>
      </c>
    </row>
    <row r="165" spans="1:11" ht="13.5" x14ac:dyDescent="0.25">
      <c r="A165" s="3">
        <f>TITRES_STAT!B168</f>
        <v>42542</v>
      </c>
      <c r="B165" s="5">
        <f>TITRES_STAT!D168</f>
        <v>1.6614</v>
      </c>
      <c r="C165" s="2">
        <f t="shared" si="14"/>
        <v>-1.8899999999999917E-2</v>
      </c>
      <c r="D165" s="2">
        <f t="shared" si="15"/>
        <v>1.6841000000000002</v>
      </c>
      <c r="E165" s="2">
        <f t="shared" si="16"/>
        <v>1.6501100000000002</v>
      </c>
      <c r="F165" s="2">
        <f t="shared" si="17"/>
        <v>1.6321799999999995</v>
      </c>
      <c r="G165" s="2">
        <f t="shared" si="12"/>
        <v>1.558172000000001</v>
      </c>
      <c r="H165" s="2"/>
      <c r="I165" s="2">
        <f t="array" ref="I165">SUMPRODUCT(B149:B168, (ROW(B149:B168)-ROW(B149)+1)) / (20*21/2)</f>
        <v>1.6400433333333331</v>
      </c>
      <c r="J165" s="2">
        <f t="shared" si="18"/>
        <v>1.6355831009672348</v>
      </c>
      <c r="K165" s="2">
        <f t="shared" si="13"/>
        <v>1.601845480990991</v>
      </c>
    </row>
    <row r="166" spans="1:11" ht="13.5" x14ac:dyDescent="0.25">
      <c r="A166" s="3">
        <f>TITRES_STAT!B169</f>
        <v>42543</v>
      </c>
      <c r="B166" s="5">
        <f>TITRES_STAT!D169</f>
        <v>1.6142000000000001</v>
      </c>
      <c r="C166" s="2">
        <f t="shared" si="14"/>
        <v>-4.7199999999999909E-2</v>
      </c>
      <c r="D166" s="2">
        <f t="shared" si="15"/>
        <v>1.6671</v>
      </c>
      <c r="E166" s="2">
        <f t="shared" si="16"/>
        <v>1.6529399999999999</v>
      </c>
      <c r="F166" s="2">
        <f t="shared" si="17"/>
        <v>1.6335850000000001</v>
      </c>
      <c r="G166" s="2">
        <f t="shared" si="12"/>
        <v>1.5596720000000008</v>
      </c>
      <c r="H166" s="2"/>
      <c r="I166" s="2">
        <f t="array" ref="I166">SUMPRODUCT(B150:B169, (ROW(B150:B169)-ROW(B150)+1)) / (20*21/2)</f>
        <v>1.6345166666666664</v>
      </c>
      <c r="J166" s="2">
        <f t="shared" si="18"/>
        <v>1.6335466151608315</v>
      </c>
      <c r="K166" s="2">
        <f t="shared" si="13"/>
        <v>1.6023299719325208</v>
      </c>
    </row>
    <row r="167" spans="1:11" ht="13.5" x14ac:dyDescent="0.25">
      <c r="A167" s="3">
        <f>TITRES_STAT!B170</f>
        <v>42544</v>
      </c>
      <c r="B167" s="5">
        <f>TITRES_STAT!D170</f>
        <v>1.5953999999999999</v>
      </c>
      <c r="C167" s="2">
        <f t="shared" si="14"/>
        <v>-1.880000000000015E-2</v>
      </c>
      <c r="D167" s="2">
        <f t="shared" si="15"/>
        <v>1.6482199999999998</v>
      </c>
      <c r="E167" s="2">
        <f t="shared" si="16"/>
        <v>1.6491700000000002</v>
      </c>
      <c r="F167" s="2">
        <f t="shared" si="17"/>
        <v>1.6335850000000001</v>
      </c>
      <c r="G167" s="2">
        <f t="shared" si="12"/>
        <v>1.5615480000000008</v>
      </c>
      <c r="H167" s="2"/>
      <c r="I167" s="2">
        <f t="array" ref="I167">SUMPRODUCT(B151:B170, (ROW(B151:B170)-ROW(B151)+1)) / (20*21/2)</f>
        <v>1.63344</v>
      </c>
      <c r="J167" s="2">
        <f t="shared" si="18"/>
        <v>1.6299136041931332</v>
      </c>
      <c r="K167" s="2">
        <f t="shared" si="13"/>
        <v>1.6020582083273238</v>
      </c>
    </row>
    <row r="168" spans="1:11" ht="13.5" x14ac:dyDescent="0.25">
      <c r="A168" s="3">
        <f>TITRES_STAT!B171</f>
        <v>42545</v>
      </c>
      <c r="B168" s="5">
        <f>TITRES_STAT!D171</f>
        <v>1.5953999999999999</v>
      </c>
      <c r="C168" s="2">
        <f t="shared" si="14"/>
        <v>0</v>
      </c>
      <c r="D168" s="2">
        <f t="shared" si="15"/>
        <v>1.6293399999999998</v>
      </c>
      <c r="E168" s="2">
        <f t="shared" si="16"/>
        <v>1.6482299999999999</v>
      </c>
      <c r="F168" s="2">
        <f t="shared" si="17"/>
        <v>1.6345300000000003</v>
      </c>
      <c r="G168" s="2">
        <f t="shared" si="12"/>
        <v>1.5630480000000007</v>
      </c>
      <c r="H168" s="2"/>
      <c r="I168" s="2">
        <f t="array" ref="I168">SUMPRODUCT(B152:B171, (ROW(B152:B171)-ROW(B152)+1)) / (20*21/2)</f>
        <v>1.627688095238095</v>
      </c>
      <c r="J168" s="2">
        <f t="shared" si="18"/>
        <v>1.6266265942699778</v>
      </c>
      <c r="K168" s="2">
        <f t="shared" si="13"/>
        <v>1.6017971021184092</v>
      </c>
    </row>
    <row r="169" spans="1:11" ht="13.5" x14ac:dyDescent="0.25">
      <c r="A169" s="3">
        <f>TITRES_STAT!B172</f>
        <v>42548</v>
      </c>
      <c r="B169" s="5">
        <f>TITRES_STAT!D172</f>
        <v>1.5765</v>
      </c>
      <c r="C169" s="2">
        <f t="shared" si="14"/>
        <v>-1.8899999999999917E-2</v>
      </c>
      <c r="D169" s="2">
        <f t="shared" si="15"/>
        <v>1.6085799999999999</v>
      </c>
      <c r="E169" s="2">
        <f t="shared" si="16"/>
        <v>1.6454</v>
      </c>
      <c r="F169" s="2">
        <f t="shared" si="17"/>
        <v>1.6350050000000003</v>
      </c>
      <c r="G169" s="2">
        <f t="shared" si="12"/>
        <v>1.5649200000000005</v>
      </c>
      <c r="H169" s="2"/>
      <c r="I169" s="2">
        <f t="array" ref="I169">SUMPRODUCT(B153:B172, (ROW(B153:B172)-ROW(B153)+1)) / (20*21/2)</f>
        <v>1.6237809523809525</v>
      </c>
      <c r="J169" s="2">
        <f t="shared" si="18"/>
        <v>1.6218526329109324</v>
      </c>
      <c r="K169" s="2">
        <f t="shared" si="13"/>
        <v>1.6008050588980793</v>
      </c>
    </row>
    <row r="170" spans="1:11" ht="13.5" x14ac:dyDescent="0.25">
      <c r="A170" s="3">
        <f>TITRES_STAT!B173</f>
        <v>42549</v>
      </c>
      <c r="B170" s="5">
        <f>TITRES_STAT!D173</f>
        <v>1.6236999999999999</v>
      </c>
      <c r="C170" s="2">
        <f t="shared" si="14"/>
        <v>4.7199999999999909E-2</v>
      </c>
      <c r="D170" s="2">
        <f t="shared" si="15"/>
        <v>1.60104</v>
      </c>
      <c r="E170" s="2">
        <f t="shared" si="16"/>
        <v>1.6425699999999999</v>
      </c>
      <c r="F170" s="2">
        <f t="shared" si="17"/>
        <v>1.6368950000000004</v>
      </c>
      <c r="G170" s="2">
        <f t="shared" si="12"/>
        <v>1.5681120000000002</v>
      </c>
      <c r="H170" s="2"/>
      <c r="I170" s="2">
        <f t="array" ref="I170">SUMPRODUCT(B154:B173, (ROW(B154:B173)-ROW(B154)+1)) / (20*21/2)</f>
        <v>1.6192385714285711</v>
      </c>
      <c r="J170" s="2">
        <f t="shared" si="18"/>
        <v>1.6220285726337007</v>
      </c>
      <c r="K170" s="2">
        <f t="shared" si="13"/>
        <v>1.6017028997256055</v>
      </c>
    </row>
    <row r="171" spans="1:11" ht="13.5" x14ac:dyDescent="0.25">
      <c r="A171" s="3">
        <f>TITRES_STAT!B174</f>
        <v>42550</v>
      </c>
      <c r="B171" s="5">
        <f>TITRES_STAT!D174</f>
        <v>1.5765</v>
      </c>
      <c r="C171" s="2">
        <f t="shared" si="14"/>
        <v>-4.7199999999999909E-2</v>
      </c>
      <c r="D171" s="2">
        <f t="shared" si="15"/>
        <v>1.5935000000000001</v>
      </c>
      <c r="E171" s="2">
        <f t="shared" si="16"/>
        <v>1.6302999999999996</v>
      </c>
      <c r="F171" s="2">
        <f t="shared" si="17"/>
        <v>1.6364249999999998</v>
      </c>
      <c r="G171" s="2">
        <f t="shared" si="12"/>
        <v>1.5707359999999999</v>
      </c>
      <c r="H171" s="2"/>
      <c r="I171" s="2">
        <f t="array" ref="I171">SUMPRODUCT(B155:B174, (ROW(B155:B174)-ROW(B155)+1)) / (20*21/2)</f>
        <v>1.612540476190476</v>
      </c>
      <c r="J171" s="2">
        <f t="shared" si="18"/>
        <v>1.6176925180971578</v>
      </c>
      <c r="K171" s="2">
        <f t="shared" si="13"/>
        <v>1.6007145507167582</v>
      </c>
    </row>
    <row r="172" spans="1:11" ht="13.5" x14ac:dyDescent="0.25">
      <c r="A172" s="3">
        <f>TITRES_STAT!B175</f>
        <v>42551</v>
      </c>
      <c r="B172" s="5">
        <f>TITRES_STAT!D175</f>
        <v>1.5953999999999999</v>
      </c>
      <c r="C172" s="2">
        <f t="shared" si="14"/>
        <v>1.8899999999999917E-2</v>
      </c>
      <c r="D172" s="2">
        <f t="shared" si="15"/>
        <v>1.5935000000000001</v>
      </c>
      <c r="E172" s="2">
        <f t="shared" si="16"/>
        <v>1.6208599999999997</v>
      </c>
      <c r="F172" s="2">
        <f t="shared" si="17"/>
        <v>1.6335949999999997</v>
      </c>
      <c r="G172" s="2">
        <f t="shared" si="12"/>
        <v>1.5727979999999999</v>
      </c>
      <c r="H172" s="2"/>
      <c r="I172" s="2">
        <f t="array" ref="I172">SUMPRODUCT(B156:B175, (ROW(B156:B175)-ROW(B156)+1)) / (20*21/2)</f>
        <v>1.6081366666666668</v>
      </c>
      <c r="J172" s="2">
        <f t="shared" si="18"/>
        <v>1.6155694211355236</v>
      </c>
      <c r="K172" s="2">
        <f t="shared" si="13"/>
        <v>1.6005061369631597</v>
      </c>
    </row>
    <row r="173" spans="1:11" ht="13.5" x14ac:dyDescent="0.25">
      <c r="A173" s="3">
        <f>TITRES_STAT!B176</f>
        <v>42552</v>
      </c>
      <c r="B173" s="5">
        <f>TITRES_STAT!D176</f>
        <v>1.5859000000000001</v>
      </c>
      <c r="C173" s="2">
        <f t="shared" si="14"/>
        <v>-9.4999999999998419E-3</v>
      </c>
      <c r="D173" s="2">
        <f t="shared" si="15"/>
        <v>1.5916000000000001</v>
      </c>
      <c r="E173" s="2">
        <f t="shared" si="16"/>
        <v>1.6104699999999998</v>
      </c>
      <c r="F173" s="2">
        <f t="shared" si="17"/>
        <v>1.6279299999999999</v>
      </c>
      <c r="G173" s="2">
        <f t="shared" si="12"/>
        <v>1.5739199999999998</v>
      </c>
      <c r="H173" s="2"/>
      <c r="I173" s="2">
        <f t="array" ref="I173">SUMPRODUCT(B157:B176, (ROW(B157:B176)-ROW(B157)+1)) / (20*21/2)</f>
        <v>1.6022023809523809</v>
      </c>
      <c r="J173" s="2">
        <f t="shared" si="18"/>
        <v>1.6127437619797593</v>
      </c>
      <c r="K173" s="2">
        <f t="shared" si="13"/>
        <v>1.5999333472783299</v>
      </c>
    </row>
    <row r="174" spans="1:11" ht="13.5" x14ac:dyDescent="0.25">
      <c r="A174" s="3">
        <f>TITRES_STAT!B177</f>
        <v>42555</v>
      </c>
      <c r="B174" s="5">
        <f>TITRES_STAT!D177</f>
        <v>1.5576000000000001</v>
      </c>
      <c r="C174" s="2">
        <f t="shared" si="14"/>
        <v>-2.8299999999999992E-2</v>
      </c>
      <c r="D174" s="2">
        <f t="shared" si="15"/>
        <v>1.5878199999999998</v>
      </c>
      <c r="E174" s="2">
        <f t="shared" si="16"/>
        <v>1.5981999999999998</v>
      </c>
      <c r="F174" s="2">
        <f t="shared" si="17"/>
        <v>1.6227399999999998</v>
      </c>
      <c r="G174" s="2">
        <f t="shared" si="12"/>
        <v>1.5750399999999993</v>
      </c>
      <c r="H174" s="2"/>
      <c r="I174" s="2">
        <f t="array" ref="I174">SUMPRODUCT(B158:B177, (ROW(B158:B177)-ROW(B158)+1)) / (20*21/2)</f>
        <v>1.595507619047619</v>
      </c>
      <c r="J174" s="2">
        <f t="shared" si="18"/>
        <v>1.6074919751245442</v>
      </c>
      <c r="K174" s="2">
        <f t="shared" si="13"/>
        <v>1.598273216012513</v>
      </c>
    </row>
    <row r="175" spans="1:11" ht="13.5" x14ac:dyDescent="0.25">
      <c r="A175" s="3">
        <f>TITRES_STAT!B178</f>
        <v>42559</v>
      </c>
      <c r="B175" s="5">
        <f>TITRES_STAT!D178</f>
        <v>1.5765</v>
      </c>
      <c r="C175" s="2">
        <f t="shared" si="14"/>
        <v>1.8899999999999917E-2</v>
      </c>
      <c r="D175" s="2">
        <f t="shared" si="15"/>
        <v>1.5783799999999999</v>
      </c>
      <c r="E175" s="2">
        <f t="shared" si="16"/>
        <v>1.58971</v>
      </c>
      <c r="F175" s="2">
        <f t="shared" si="17"/>
        <v>1.6199100000000002</v>
      </c>
      <c r="G175" s="2">
        <f t="shared" si="12"/>
        <v>1.5780379999999994</v>
      </c>
      <c r="H175" s="2"/>
      <c r="I175" s="2">
        <f t="array" ref="I175">SUMPRODUCT(B159:B178, (ROW(B159:B178)-ROW(B159)+1)) / (20*21/2)</f>
        <v>1.5883123809523809</v>
      </c>
      <c r="J175" s="2">
        <f t="shared" si="18"/>
        <v>1.6045403584460163</v>
      </c>
      <c r="K175" s="2">
        <f t="shared" si="13"/>
        <v>1.5974193644041792</v>
      </c>
    </row>
    <row r="176" spans="1:11" ht="13.5" x14ac:dyDescent="0.25">
      <c r="A176" s="3">
        <f>TITRES_STAT!B179</f>
        <v>42562</v>
      </c>
      <c r="B176" s="5">
        <f>TITRES_STAT!D179</f>
        <v>1.5576000000000001</v>
      </c>
      <c r="C176" s="2">
        <f t="shared" si="14"/>
        <v>-1.8899999999999917E-2</v>
      </c>
      <c r="D176" s="2">
        <f t="shared" si="15"/>
        <v>1.5746</v>
      </c>
      <c r="E176" s="2">
        <f t="shared" si="16"/>
        <v>1.5840500000000002</v>
      </c>
      <c r="F176" s="2">
        <f t="shared" si="17"/>
        <v>1.618495</v>
      </c>
      <c r="G176" s="2">
        <f t="shared" si="12"/>
        <v>1.580657999999999</v>
      </c>
      <c r="H176" s="2"/>
      <c r="I176" s="2">
        <f t="array" ref="I176">SUMPRODUCT(B160:B179, (ROW(B160:B179)-ROW(B160)+1)) / (20*21/2)</f>
        <v>1.5823366666666665</v>
      </c>
      <c r="J176" s="2">
        <f t="shared" si="18"/>
        <v>1.6000698481178242</v>
      </c>
      <c r="K176" s="2">
        <f t="shared" si="13"/>
        <v>1.5958578207020544</v>
      </c>
    </row>
    <row r="177" spans="1:11" ht="13.5" x14ac:dyDescent="0.25">
      <c r="A177" s="3">
        <f>TITRES_STAT!B180</f>
        <v>42563</v>
      </c>
      <c r="B177" s="5">
        <f>TITRES_STAT!D180</f>
        <v>1.5482</v>
      </c>
      <c r="C177" s="2">
        <f t="shared" si="14"/>
        <v>-9.400000000000075E-3</v>
      </c>
      <c r="D177" s="2">
        <f t="shared" si="15"/>
        <v>1.5651600000000001</v>
      </c>
      <c r="E177" s="2">
        <f t="shared" si="16"/>
        <v>1.5793300000000001</v>
      </c>
      <c r="F177" s="2">
        <f t="shared" si="17"/>
        <v>1.6142500000000002</v>
      </c>
      <c r="G177" s="2">
        <f t="shared" si="12"/>
        <v>1.5832779999999991</v>
      </c>
      <c r="H177" s="2"/>
      <c r="I177" s="2">
        <f t="array" ref="I177">SUMPRODUCT(B161:B180, (ROW(B161:B180)-ROW(B161)+1)) / (20*21/2)</f>
        <v>1.5739257142857144</v>
      </c>
      <c r="J177" s="2">
        <f t="shared" si="18"/>
        <v>1.5951298625827932</v>
      </c>
      <c r="K177" s="2">
        <f t="shared" si="13"/>
        <v>1.5939888865568759</v>
      </c>
    </row>
    <row r="178" spans="1:11" ht="13.5" x14ac:dyDescent="0.25">
      <c r="A178" s="3">
        <f>TITRES_STAT!B181</f>
        <v>42564</v>
      </c>
      <c r="B178" s="5">
        <f>TITRES_STAT!D181</f>
        <v>1.5387</v>
      </c>
      <c r="C178" s="2">
        <f t="shared" si="14"/>
        <v>-9.5000000000000639E-3</v>
      </c>
      <c r="D178" s="2">
        <f t="shared" si="15"/>
        <v>1.5557200000000002</v>
      </c>
      <c r="E178" s="2">
        <f t="shared" si="16"/>
        <v>1.5736600000000001</v>
      </c>
      <c r="F178" s="2">
        <f t="shared" si="17"/>
        <v>1.6109449999999998</v>
      </c>
      <c r="G178" s="2">
        <f t="shared" ref="G178:G241" si="19">AVERAGE(B129:B178)</f>
        <v>1.5858959999999991</v>
      </c>
      <c r="H178" s="2"/>
      <c r="I178" s="2">
        <f t="array" ref="I178">SUMPRODUCT(B162:B181, (ROW(B162:B181)-ROW(B162)+1)) / (20*21/2)</f>
        <v>1.5652490476190473</v>
      </c>
      <c r="J178" s="2">
        <f t="shared" si="18"/>
        <v>1.5897555899558604</v>
      </c>
      <c r="K178" s="2">
        <f t="shared" si="13"/>
        <v>1.5918206949271947</v>
      </c>
    </row>
    <row r="179" spans="1:11" ht="13.5" x14ac:dyDescent="0.25">
      <c r="A179" s="3">
        <f>TITRES_STAT!B182</f>
        <v>42565</v>
      </c>
      <c r="B179" s="5">
        <f>TITRES_STAT!D182</f>
        <v>1.5482</v>
      </c>
      <c r="C179" s="2">
        <f t="shared" si="14"/>
        <v>9.5000000000000639E-3</v>
      </c>
      <c r="D179" s="2">
        <f t="shared" si="15"/>
        <v>1.5538399999999999</v>
      </c>
      <c r="E179" s="2">
        <f t="shared" si="16"/>
        <v>1.5708299999999999</v>
      </c>
      <c r="F179" s="2">
        <f t="shared" si="17"/>
        <v>1.6081150000000002</v>
      </c>
      <c r="G179" s="2">
        <f t="shared" si="19"/>
        <v>1.5888919999999993</v>
      </c>
      <c r="H179" s="2"/>
      <c r="I179" s="2">
        <f t="array" ref="I179">SUMPRODUCT(B163:B182, (ROW(B163:B182)-ROW(B163)+1)) / (20*21/2)</f>
        <v>1.5574714285714288</v>
      </c>
      <c r="J179" s="2">
        <f t="shared" si="18"/>
        <v>1.585797914721969</v>
      </c>
      <c r="K179" s="2">
        <f t="shared" ref="K179:K242" si="20">$K$4*B179+(1-$K$4)*K178</f>
        <v>1.5901100794398539</v>
      </c>
    </row>
    <row r="180" spans="1:11" ht="13.5" x14ac:dyDescent="0.25">
      <c r="A180" s="3">
        <f>TITRES_STAT!B183</f>
        <v>42566</v>
      </c>
      <c r="B180" s="5">
        <f>TITRES_STAT!D183</f>
        <v>1.5198</v>
      </c>
      <c r="C180" s="2">
        <f t="shared" si="14"/>
        <v>-2.8399999999999981E-2</v>
      </c>
      <c r="D180" s="2">
        <f t="shared" si="15"/>
        <v>1.5425</v>
      </c>
      <c r="E180" s="2">
        <f t="shared" si="16"/>
        <v>1.56044</v>
      </c>
      <c r="F180" s="2">
        <f t="shared" si="17"/>
        <v>1.6015050000000002</v>
      </c>
      <c r="G180" s="2">
        <f t="shared" si="19"/>
        <v>1.5905699999999989</v>
      </c>
      <c r="H180" s="2"/>
      <c r="I180" s="2">
        <f t="array" ref="I180">SUMPRODUCT(B164:B183, (ROW(B164:B183)-ROW(B164)+1)) / (20*21/2)</f>
        <v>1.5487480952380952</v>
      </c>
      <c r="J180" s="2">
        <f t="shared" si="18"/>
        <v>1.5795123990341624</v>
      </c>
      <c r="K180" s="2">
        <f t="shared" si="20"/>
        <v>1.5873528214226049</v>
      </c>
    </row>
    <row r="181" spans="1:11" ht="13.5" x14ac:dyDescent="0.25">
      <c r="A181" s="3">
        <f>TITRES_STAT!B184</f>
        <v>42569</v>
      </c>
      <c r="B181" s="5">
        <f>TITRES_STAT!D184</f>
        <v>1.5104</v>
      </c>
      <c r="C181" s="2">
        <f t="shared" si="14"/>
        <v>-9.400000000000075E-3</v>
      </c>
      <c r="D181" s="2">
        <f t="shared" si="15"/>
        <v>1.5330599999999999</v>
      </c>
      <c r="E181" s="2">
        <f t="shared" si="16"/>
        <v>1.55383</v>
      </c>
      <c r="F181" s="2">
        <f t="shared" si="17"/>
        <v>1.5920650000000001</v>
      </c>
      <c r="G181" s="2">
        <f t="shared" si="19"/>
        <v>1.5926219999999993</v>
      </c>
      <c r="H181" s="2"/>
      <c r="I181" s="2">
        <f t="array" ref="I181">SUMPRODUCT(B165:B184, (ROW(B165:B184)-ROW(B165)+1)) / (20*21/2)</f>
        <v>1.5391690476190476</v>
      </c>
      <c r="J181" s="2">
        <f t="shared" si="18"/>
        <v>1.5729302657928135</v>
      </c>
      <c r="K181" s="2">
        <f t="shared" si="20"/>
        <v>1.5843350637197577</v>
      </c>
    </row>
    <row r="182" spans="1:11" ht="13.5" x14ac:dyDescent="0.25">
      <c r="A182" s="3">
        <f>TITRES_STAT!B185</f>
        <v>42570</v>
      </c>
      <c r="B182" s="5">
        <f>TITRES_STAT!D185</f>
        <v>1.5104</v>
      </c>
      <c r="C182" s="2">
        <f t="shared" si="14"/>
        <v>0</v>
      </c>
      <c r="D182" s="2">
        <f t="shared" si="15"/>
        <v>1.5254999999999999</v>
      </c>
      <c r="E182" s="2">
        <f t="shared" si="16"/>
        <v>1.5453300000000003</v>
      </c>
      <c r="F182" s="2">
        <f t="shared" si="17"/>
        <v>1.5830949999999999</v>
      </c>
      <c r="G182" s="2">
        <f t="shared" si="19"/>
        <v>1.5941119999999995</v>
      </c>
      <c r="H182" s="2"/>
      <c r="I182" s="2">
        <f t="array" ref="I182">SUMPRODUCT(B166:B185, (ROW(B166:B185)-ROW(B166)+1)) / (20*21/2)</f>
        <v>1.5305790476190477</v>
      </c>
      <c r="J182" s="2">
        <f t="shared" si="18"/>
        <v>1.5669750023839741</v>
      </c>
      <c r="K182" s="2">
        <f t="shared" si="20"/>
        <v>1.5814356494562378</v>
      </c>
    </row>
    <row r="183" spans="1:11" ht="13.5" x14ac:dyDescent="0.25">
      <c r="A183" s="3">
        <f>TITRES_STAT!B186</f>
        <v>42571</v>
      </c>
      <c r="B183" s="5">
        <f>TITRES_STAT!D186</f>
        <v>1.4915</v>
      </c>
      <c r="C183" s="2">
        <f t="shared" si="14"/>
        <v>-1.8899999999999917E-2</v>
      </c>
      <c r="D183" s="2">
        <f t="shared" si="15"/>
        <v>1.51606</v>
      </c>
      <c r="E183" s="2">
        <f t="shared" si="16"/>
        <v>1.5358900000000002</v>
      </c>
      <c r="F183" s="2">
        <f t="shared" si="17"/>
        <v>1.57318</v>
      </c>
      <c r="G183" s="2">
        <f t="shared" si="19"/>
        <v>1.5954099999999993</v>
      </c>
      <c r="H183" s="2"/>
      <c r="I183" s="2">
        <f t="array" ref="I183">SUMPRODUCT(B167:B186, (ROW(B167:B186)-ROW(B167)+1)) / (20*21/2)</f>
        <v>1.5192976190476191</v>
      </c>
      <c r="J183" s="2">
        <f t="shared" si="18"/>
        <v>1.5597869069188337</v>
      </c>
      <c r="K183" s="2">
        <f t="shared" si="20"/>
        <v>1.5779087612422678</v>
      </c>
    </row>
    <row r="184" spans="1:11" ht="13.5" x14ac:dyDescent="0.25">
      <c r="A184" s="3">
        <f>TITRES_STAT!B187</f>
        <v>42572</v>
      </c>
      <c r="B184" s="5">
        <f>TITRES_STAT!D187</f>
        <v>1.4725999999999999</v>
      </c>
      <c r="C184" s="2">
        <f t="shared" si="14"/>
        <v>-1.8900000000000139E-2</v>
      </c>
      <c r="D184" s="2">
        <f t="shared" si="15"/>
        <v>1.5009399999999999</v>
      </c>
      <c r="E184" s="2">
        <f t="shared" si="16"/>
        <v>1.52739</v>
      </c>
      <c r="F184" s="2">
        <f t="shared" si="17"/>
        <v>1.5627949999999999</v>
      </c>
      <c r="G184" s="2">
        <f t="shared" si="19"/>
        <v>1.5955799999999996</v>
      </c>
      <c r="H184" s="2"/>
      <c r="I184" s="2">
        <f t="array" ref="I184">SUMPRODUCT(B168:B187, (ROW(B168:B187)-ROW(B168)+1)) / (20*21/2)</f>
        <v>1.5079652380952382</v>
      </c>
      <c r="J184" s="2">
        <f t="shared" si="18"/>
        <v>1.5514833919741828</v>
      </c>
      <c r="K184" s="2">
        <f t="shared" si="20"/>
        <v>1.5737790058994339</v>
      </c>
    </row>
    <row r="185" spans="1:11" ht="13.5" x14ac:dyDescent="0.25">
      <c r="A185" s="3">
        <f>TITRES_STAT!B188</f>
        <v>42573</v>
      </c>
      <c r="B185" s="5">
        <f>TITRES_STAT!D188</f>
        <v>1.4725999999999999</v>
      </c>
      <c r="C185" s="2">
        <f t="shared" si="14"/>
        <v>0</v>
      </c>
      <c r="D185" s="2">
        <f t="shared" si="15"/>
        <v>1.4914999999999998</v>
      </c>
      <c r="E185" s="2">
        <f t="shared" si="16"/>
        <v>1.5170000000000001</v>
      </c>
      <c r="F185" s="2">
        <f t="shared" si="17"/>
        <v>1.553355</v>
      </c>
      <c r="G185" s="2">
        <f t="shared" si="19"/>
        <v>1.5940599999999998</v>
      </c>
      <c r="H185" s="2"/>
      <c r="I185" s="2">
        <f t="array" ref="I185">SUMPRODUCT(B169:B188, (ROW(B169:B188)-ROW(B169)+1)) / (20*21/2)</f>
        <v>1.4965471428571429</v>
      </c>
      <c r="J185" s="2">
        <f t="shared" si="18"/>
        <v>1.5439706879766415</v>
      </c>
      <c r="K185" s="2">
        <f t="shared" si="20"/>
        <v>1.5698112017465149</v>
      </c>
    </row>
    <row r="186" spans="1:11" ht="13.5" x14ac:dyDescent="0.25">
      <c r="A186" s="3">
        <f>TITRES_STAT!B189</f>
        <v>42577</v>
      </c>
      <c r="B186" s="5">
        <f>TITRES_STAT!D189</f>
        <v>1.4349000000000001</v>
      </c>
      <c r="C186" s="2">
        <f t="shared" si="14"/>
        <v>-3.7699999999999845E-2</v>
      </c>
      <c r="D186" s="2">
        <f t="shared" si="15"/>
        <v>1.4763999999999999</v>
      </c>
      <c r="E186" s="2">
        <f t="shared" si="16"/>
        <v>1.5047299999999999</v>
      </c>
      <c r="F186" s="2">
        <f t="shared" si="17"/>
        <v>1.5443900000000002</v>
      </c>
      <c r="G186" s="2">
        <f t="shared" si="19"/>
        <v>1.590848</v>
      </c>
      <c r="H186" s="2"/>
      <c r="I186" s="2">
        <f t="array" ref="I186">SUMPRODUCT(B170:B189, (ROW(B170:B189)-ROW(B170)+1)) / (20*21/2)</f>
        <v>1.4823833333333334</v>
      </c>
      <c r="J186" s="2">
        <f t="shared" si="18"/>
        <v>1.5335830034074376</v>
      </c>
      <c r="K186" s="2">
        <f t="shared" si="20"/>
        <v>1.5645205663839066</v>
      </c>
    </row>
    <row r="187" spans="1:11" ht="13.5" x14ac:dyDescent="0.25">
      <c r="A187" s="3">
        <f>TITRES_STAT!B190</f>
        <v>42578</v>
      </c>
      <c r="B187" s="5">
        <f>TITRES_STAT!D190</f>
        <v>1.4254</v>
      </c>
      <c r="C187" s="2">
        <f t="shared" si="14"/>
        <v>-9.5000000000000639E-3</v>
      </c>
      <c r="D187" s="2">
        <f t="shared" si="15"/>
        <v>1.4594</v>
      </c>
      <c r="E187" s="2">
        <f t="shared" si="16"/>
        <v>1.4924500000000001</v>
      </c>
      <c r="F187" s="2">
        <f t="shared" si="17"/>
        <v>1.53589</v>
      </c>
      <c r="G187" s="2">
        <f t="shared" si="19"/>
        <v>1.5874459999999999</v>
      </c>
      <c r="H187" s="2"/>
      <c r="I187" s="2">
        <f t="array" ref="I187">SUMPRODUCT(B171:B190, (ROW(B171:B190)-ROW(B171)+1)) / (20*21/2)</f>
        <v>1.4700685714285717</v>
      </c>
      <c r="J187" s="2">
        <f t="shared" si="18"/>
        <v>1.5232798602257769</v>
      </c>
      <c r="K187" s="2">
        <f t="shared" si="20"/>
        <v>1.5590648578982631</v>
      </c>
    </row>
    <row r="188" spans="1:11" ht="13.5" x14ac:dyDescent="0.25">
      <c r="A188" s="3">
        <f>TITRES_STAT!B191</f>
        <v>42579</v>
      </c>
      <c r="B188" s="5">
        <f>TITRES_STAT!D191</f>
        <v>1.4159999999999999</v>
      </c>
      <c r="C188" s="2">
        <f t="shared" si="14"/>
        <v>-9.400000000000075E-3</v>
      </c>
      <c r="D188" s="2">
        <f t="shared" si="15"/>
        <v>1.4442999999999997</v>
      </c>
      <c r="E188" s="2">
        <f t="shared" si="16"/>
        <v>1.4801800000000003</v>
      </c>
      <c r="F188" s="2">
        <f t="shared" si="17"/>
        <v>1.5269200000000001</v>
      </c>
      <c r="G188" s="2">
        <f t="shared" si="19"/>
        <v>1.5836679999999999</v>
      </c>
      <c r="H188" s="2"/>
      <c r="I188" s="2">
        <f t="array" ref="I188">SUMPRODUCT(B172:B191, (ROW(B172:B191)-ROW(B172)+1)) / (20*21/2)</f>
        <v>1.4597728571428572</v>
      </c>
      <c r="J188" s="2">
        <f t="shared" si="18"/>
        <v>1.5130627306804647</v>
      </c>
      <c r="K188" s="2">
        <f t="shared" si="20"/>
        <v>1.5534544713140175</v>
      </c>
    </row>
    <row r="189" spans="1:11" ht="13.5" x14ac:dyDescent="0.25">
      <c r="A189" s="3">
        <f>TITRES_STAT!B192</f>
        <v>42580</v>
      </c>
      <c r="B189" s="5">
        <f>TITRES_STAT!D192</f>
        <v>1.3782000000000001</v>
      </c>
      <c r="C189" s="2">
        <f t="shared" si="14"/>
        <v>-3.7799999999999834E-2</v>
      </c>
      <c r="D189" s="2">
        <f t="shared" si="15"/>
        <v>1.4254199999999997</v>
      </c>
      <c r="E189" s="2">
        <f t="shared" si="16"/>
        <v>1.4631799999999999</v>
      </c>
      <c r="F189" s="2">
        <f t="shared" si="17"/>
        <v>1.5170049999999997</v>
      </c>
      <c r="G189" s="2">
        <f t="shared" si="19"/>
        <v>1.5795100000000002</v>
      </c>
      <c r="H189" s="2"/>
      <c r="I189" s="2">
        <f t="array" ref="I189">SUMPRODUCT(B173:B192, (ROW(B173:B192)-ROW(B173)+1)) / (20*21/2)</f>
        <v>1.4494361904761908</v>
      </c>
      <c r="J189" s="2">
        <f t="shared" si="18"/>
        <v>1.5002186610918491</v>
      </c>
      <c r="K189" s="2">
        <f t="shared" si="20"/>
        <v>1.5465817469487619</v>
      </c>
    </row>
    <row r="190" spans="1:11" ht="13.5" x14ac:dyDescent="0.25">
      <c r="A190" s="3">
        <f>TITRES_STAT!B193</f>
        <v>42583</v>
      </c>
      <c r="B190" s="5">
        <f>TITRES_STAT!D193</f>
        <v>1.3876999999999999</v>
      </c>
      <c r="C190" s="2">
        <f t="shared" si="14"/>
        <v>9.4999999999998419E-3</v>
      </c>
      <c r="D190" s="2">
        <f t="shared" si="15"/>
        <v>1.4084400000000001</v>
      </c>
      <c r="E190" s="2">
        <f t="shared" si="16"/>
        <v>1.44997</v>
      </c>
      <c r="F190" s="2">
        <f t="shared" si="17"/>
        <v>1.5052049999999997</v>
      </c>
      <c r="G190" s="2">
        <f t="shared" si="19"/>
        <v>1.5746040000000001</v>
      </c>
      <c r="H190" s="2"/>
      <c r="I190" s="2">
        <f t="array" ref="I190">SUMPRODUCT(B174:B193, (ROW(B174:B193)-ROW(B174)+1)) / (20*21/2)</f>
        <v>1.4373933333333333</v>
      </c>
      <c r="J190" s="2">
        <f t="shared" si="18"/>
        <v>1.4895025981307206</v>
      </c>
      <c r="K190" s="2">
        <f t="shared" si="20"/>
        <v>1.5403510902056732</v>
      </c>
    </row>
    <row r="191" spans="1:11" ht="13.5" x14ac:dyDescent="0.25">
      <c r="A191" s="3">
        <f>TITRES_STAT!B194</f>
        <v>42584</v>
      </c>
      <c r="B191" s="5">
        <f>TITRES_STAT!D194</f>
        <v>1.3971</v>
      </c>
      <c r="C191" s="2">
        <f t="shared" si="14"/>
        <v>9.400000000000075E-3</v>
      </c>
      <c r="D191" s="2">
        <f t="shared" si="15"/>
        <v>1.4008799999999999</v>
      </c>
      <c r="E191" s="2">
        <f t="shared" si="16"/>
        <v>1.4386399999999999</v>
      </c>
      <c r="F191" s="2">
        <f t="shared" si="17"/>
        <v>1.4962349999999998</v>
      </c>
      <c r="G191" s="2">
        <f t="shared" si="19"/>
        <v>1.5698860000000001</v>
      </c>
      <c r="H191" s="2"/>
      <c r="I191" s="2">
        <f t="array" ref="I191">SUMPRODUCT(B175:B194, (ROW(B175:B194)-ROW(B175)+1)) / (20*21/2)</f>
        <v>1.4291242857142858</v>
      </c>
      <c r="J191" s="2">
        <f t="shared" si="18"/>
        <v>1.4807023506896995</v>
      </c>
      <c r="K191" s="2">
        <f t="shared" si="20"/>
        <v>1.5347334003936859</v>
      </c>
    </row>
    <row r="192" spans="1:11" ht="13.5" x14ac:dyDescent="0.25">
      <c r="A192" s="3">
        <f>TITRES_STAT!B195</f>
        <v>42585</v>
      </c>
      <c r="B192" s="5">
        <f>TITRES_STAT!D195</f>
        <v>1.3876999999999999</v>
      </c>
      <c r="C192" s="2">
        <f t="shared" si="14"/>
        <v>-9.400000000000075E-3</v>
      </c>
      <c r="D192" s="2">
        <f t="shared" si="15"/>
        <v>1.3933399999999998</v>
      </c>
      <c r="E192" s="2">
        <f t="shared" si="16"/>
        <v>1.4263699999999999</v>
      </c>
      <c r="F192" s="2">
        <f t="shared" si="17"/>
        <v>1.4858499999999997</v>
      </c>
      <c r="G192" s="2">
        <f t="shared" si="19"/>
        <v>1.5659179999999997</v>
      </c>
      <c r="H192" s="2"/>
      <c r="I192" s="2">
        <f t="array" ref="I192">SUMPRODUCT(B176:B195, (ROW(B176:B195)-ROW(B176)+1)) / (20*21/2)</f>
        <v>1.4198642857142858</v>
      </c>
      <c r="J192" s="2">
        <f t="shared" si="18"/>
        <v>1.4718449839573471</v>
      </c>
      <c r="K192" s="2">
        <f t="shared" si="20"/>
        <v>1.5289673846919727</v>
      </c>
    </row>
    <row r="193" spans="1:11" ht="13.5" x14ac:dyDescent="0.25">
      <c r="A193" s="3">
        <f>TITRES_STAT!B196</f>
        <v>42586</v>
      </c>
      <c r="B193" s="5">
        <f>TITRES_STAT!D196</f>
        <v>1.3593999999999999</v>
      </c>
      <c r="C193" s="2">
        <f t="shared" si="14"/>
        <v>-2.8299999999999992E-2</v>
      </c>
      <c r="D193" s="2">
        <f t="shared" si="15"/>
        <v>1.38202</v>
      </c>
      <c r="E193" s="2">
        <f t="shared" si="16"/>
        <v>1.41316</v>
      </c>
      <c r="F193" s="2">
        <f t="shared" si="17"/>
        <v>1.4745250000000001</v>
      </c>
      <c r="G193" s="2">
        <f t="shared" si="19"/>
        <v>1.5617599999999996</v>
      </c>
      <c r="H193" s="2"/>
      <c r="I193" s="2">
        <f t="array" ref="I193">SUMPRODUCT(B177:B196, (ROW(B177:B196)-ROW(B177)+1)) / (20*21/2)</f>
        <v>1.4088980952380954</v>
      </c>
      <c r="J193" s="2">
        <f t="shared" si="18"/>
        <v>1.4611359378661712</v>
      </c>
      <c r="K193" s="2">
        <f t="shared" si="20"/>
        <v>1.5223176833315033</v>
      </c>
    </row>
    <row r="194" spans="1:11" ht="13.5" x14ac:dyDescent="0.25">
      <c r="A194" s="3">
        <f>TITRES_STAT!B197</f>
        <v>42587</v>
      </c>
      <c r="B194" s="5">
        <f>TITRES_STAT!D197</f>
        <v>1.3876999999999999</v>
      </c>
      <c r="C194" s="2">
        <f t="shared" si="14"/>
        <v>2.8299999999999992E-2</v>
      </c>
      <c r="D194" s="2">
        <f t="shared" si="15"/>
        <v>1.3839199999999998</v>
      </c>
      <c r="E194" s="2">
        <f t="shared" si="16"/>
        <v>1.4046699999999999</v>
      </c>
      <c r="F194" s="2">
        <f t="shared" si="17"/>
        <v>1.4660299999999999</v>
      </c>
      <c r="G194" s="2">
        <f t="shared" si="19"/>
        <v>1.5581679999999993</v>
      </c>
      <c r="H194" s="2"/>
      <c r="I194" s="2">
        <f t="array" ref="I194">SUMPRODUCT(B178:B197, (ROW(B178:B197)-ROW(B178)+1)) / (20*21/2)</f>
        <v>1.3962704761904763</v>
      </c>
      <c r="J194" s="2">
        <f t="shared" si="18"/>
        <v>1.4541420390217739</v>
      </c>
      <c r="K194" s="2">
        <f t="shared" si="20"/>
        <v>1.5170385584949737</v>
      </c>
    </row>
    <row r="195" spans="1:11" ht="13.5" x14ac:dyDescent="0.25">
      <c r="A195" s="3">
        <f>TITRES_STAT!B198</f>
        <v>42590</v>
      </c>
      <c r="B195" s="5">
        <f>TITRES_STAT!D198</f>
        <v>1.3688</v>
      </c>
      <c r="C195" s="2">
        <f t="shared" si="14"/>
        <v>-1.8899999999999917E-2</v>
      </c>
      <c r="D195" s="2">
        <f t="shared" si="15"/>
        <v>1.3801399999999999</v>
      </c>
      <c r="E195" s="2">
        <f t="shared" si="16"/>
        <v>1.39429</v>
      </c>
      <c r="F195" s="2">
        <f t="shared" si="17"/>
        <v>1.4556449999999999</v>
      </c>
      <c r="G195" s="2">
        <f t="shared" si="19"/>
        <v>1.5530719999999991</v>
      </c>
      <c r="H195" s="2"/>
      <c r="I195" s="2">
        <f t="array" ref="I195">SUMPRODUCT(B179:B198, (ROW(B179:B198)-ROW(B179)+1)) / (20*21/2)</f>
        <v>1.3838619047619045</v>
      </c>
      <c r="J195" s="2">
        <f t="shared" si="18"/>
        <v>1.4460142257816049</v>
      </c>
      <c r="K195" s="2">
        <f t="shared" si="20"/>
        <v>1.5112252816912495</v>
      </c>
    </row>
    <row r="196" spans="1:11" ht="13.5" x14ac:dyDescent="0.25">
      <c r="A196" s="3">
        <f>TITRES_STAT!B199</f>
        <v>42591</v>
      </c>
      <c r="B196" s="5">
        <f>TITRES_STAT!D199</f>
        <v>1.3405</v>
      </c>
      <c r="C196" s="2">
        <f t="shared" ref="C196:C259" si="21">B196-B195</f>
        <v>-2.8299999999999992E-2</v>
      </c>
      <c r="D196" s="2">
        <f t="shared" si="15"/>
        <v>1.3688199999999999</v>
      </c>
      <c r="E196" s="2">
        <f t="shared" si="16"/>
        <v>1.3848500000000001</v>
      </c>
      <c r="F196" s="2">
        <f t="shared" si="17"/>
        <v>1.4447899999999998</v>
      </c>
      <c r="G196" s="2">
        <f t="shared" si="19"/>
        <v>1.5481599999999995</v>
      </c>
      <c r="H196" s="2"/>
      <c r="I196" s="2">
        <f t="array" ref="I196">SUMPRODUCT(B180:B199, (ROW(B180:B199)-ROW(B180)+1)) / (20*21/2)</f>
        <v>1.3725771428571427</v>
      </c>
      <c r="J196" s="2">
        <f t="shared" si="18"/>
        <v>1.4359652518976425</v>
      </c>
      <c r="K196" s="2">
        <f t="shared" si="20"/>
        <v>1.5045301726053182</v>
      </c>
    </row>
    <row r="197" spans="1:11" ht="13.5" x14ac:dyDescent="0.25">
      <c r="A197" s="3">
        <f>TITRES_STAT!B200</f>
        <v>42592</v>
      </c>
      <c r="B197" s="5">
        <f>TITRES_STAT!D200</f>
        <v>1.3122</v>
      </c>
      <c r="C197" s="2">
        <f t="shared" si="21"/>
        <v>-2.8299999999999992E-2</v>
      </c>
      <c r="D197" s="2">
        <f t="shared" si="15"/>
        <v>1.35372</v>
      </c>
      <c r="E197" s="2">
        <f t="shared" si="16"/>
        <v>1.3735300000000001</v>
      </c>
      <c r="F197" s="2">
        <f t="shared" si="17"/>
        <v>1.4329899999999998</v>
      </c>
      <c r="G197" s="2">
        <f t="shared" si="19"/>
        <v>1.5424959999999999</v>
      </c>
      <c r="H197" s="2"/>
      <c r="I197" s="2">
        <f t="array" ref="I197">SUMPRODUCT(B181:B200, (ROW(B181:B200)-ROW(B181)+1)) / (20*21/2)</f>
        <v>1.3615661904761904</v>
      </c>
      <c r="J197" s="2">
        <f t="shared" si="18"/>
        <v>1.4241780850502479</v>
      </c>
      <c r="K197" s="2">
        <f t="shared" si="20"/>
        <v>1.4969878128953058</v>
      </c>
    </row>
    <row r="198" spans="1:11" ht="13.5" x14ac:dyDescent="0.25">
      <c r="A198" s="3">
        <f>TITRES_STAT!B201</f>
        <v>42593</v>
      </c>
      <c r="B198" s="5">
        <f>TITRES_STAT!D201</f>
        <v>1.3027</v>
      </c>
      <c r="C198" s="2">
        <f t="shared" si="21"/>
        <v>-9.5000000000000639E-3</v>
      </c>
      <c r="D198" s="2">
        <f t="shared" ref="D198:D261" si="22">AVERAGE(B194:B198)</f>
        <v>1.3423799999999999</v>
      </c>
      <c r="E198" s="2">
        <f t="shared" si="16"/>
        <v>1.3622000000000001</v>
      </c>
      <c r="F198" s="2">
        <f t="shared" si="17"/>
        <v>1.4211900000000002</v>
      </c>
      <c r="G198" s="2">
        <f t="shared" si="19"/>
        <v>1.5370199999999996</v>
      </c>
      <c r="H198" s="2"/>
      <c r="I198" s="2">
        <f t="array" ref="I198">SUMPRODUCT(B182:B201, (ROW(B182:B201)-ROW(B182)+1)) / (20*21/2)</f>
        <v>1.357024285714286</v>
      </c>
      <c r="J198" s="2">
        <f t="shared" si="18"/>
        <v>1.4126087436168908</v>
      </c>
      <c r="K198" s="2">
        <f t="shared" si="20"/>
        <v>1.489368682977843</v>
      </c>
    </row>
    <row r="199" spans="1:11" ht="13.5" x14ac:dyDescent="0.25">
      <c r="A199" s="3">
        <f>TITRES_STAT!B202</f>
        <v>42594</v>
      </c>
      <c r="B199" s="5">
        <f>TITRES_STAT!D202</f>
        <v>1.3027</v>
      </c>
      <c r="C199" s="2">
        <f t="shared" si="21"/>
        <v>0</v>
      </c>
      <c r="D199" s="2">
        <f t="shared" si="22"/>
        <v>1.3253799999999998</v>
      </c>
      <c r="E199" s="2">
        <f t="shared" si="16"/>
        <v>1.3546499999999999</v>
      </c>
      <c r="F199" s="2">
        <f t="shared" si="17"/>
        <v>1.4089150000000001</v>
      </c>
      <c r="G199" s="2">
        <f t="shared" si="19"/>
        <v>1.5317339999999999</v>
      </c>
      <c r="H199" s="2"/>
      <c r="I199" s="2">
        <f t="array" ref="I199">SUMPRODUCT(B183:B202, (ROW(B183:B202)-ROW(B183)+1)) / (20*21/2)</f>
        <v>1.3604371428571429</v>
      </c>
      <c r="J199" s="2">
        <f t="shared" si="18"/>
        <v>1.402141244224806</v>
      </c>
      <c r="K199" s="2">
        <f t="shared" si="20"/>
        <v>1.4820483424689079</v>
      </c>
    </row>
    <row r="200" spans="1:11" ht="13.5" x14ac:dyDescent="0.25">
      <c r="A200" s="3">
        <f>TITRES_STAT!B203</f>
        <v>42597</v>
      </c>
      <c r="B200" s="5">
        <f>TITRES_STAT!D203</f>
        <v>1.2932999999999999</v>
      </c>
      <c r="C200" s="2">
        <f t="shared" si="21"/>
        <v>-9.400000000000075E-3</v>
      </c>
      <c r="D200" s="2">
        <f t="shared" si="22"/>
        <v>1.3102799999999999</v>
      </c>
      <c r="E200" s="2">
        <f t="shared" si="16"/>
        <v>1.34521</v>
      </c>
      <c r="F200" s="2">
        <f t="shared" si="17"/>
        <v>1.3975900000000001</v>
      </c>
      <c r="G200" s="2">
        <f t="shared" si="19"/>
        <v>1.5258820000000002</v>
      </c>
      <c r="H200" s="2"/>
      <c r="I200" s="2">
        <f t="array" ref="I200">SUMPRODUCT(B184:B203, (ROW(B184:B203)-ROW(B184)+1)) / (20*21/2)</f>
        <v>1.366054761904762</v>
      </c>
      <c r="J200" s="2">
        <f t="shared" si="18"/>
        <v>1.3917754114414911</v>
      </c>
      <c r="K200" s="2">
        <f t="shared" si="20"/>
        <v>1.4746464466858136</v>
      </c>
    </row>
    <row r="201" spans="1:11" ht="13.5" x14ac:dyDescent="0.25">
      <c r="A201" s="3">
        <f>TITRES_STAT!B204</f>
        <v>42598</v>
      </c>
      <c r="B201" s="5">
        <f>TITRES_STAT!D204</f>
        <v>1.3499000000000001</v>
      </c>
      <c r="C201" s="2">
        <f t="shared" si="21"/>
        <v>5.6600000000000206E-2</v>
      </c>
      <c r="D201" s="2">
        <f t="shared" si="22"/>
        <v>1.31216</v>
      </c>
      <c r="E201" s="2">
        <f t="shared" si="16"/>
        <v>1.34049</v>
      </c>
      <c r="F201" s="2">
        <f t="shared" si="17"/>
        <v>1.3895650000000002</v>
      </c>
      <c r="G201" s="2">
        <f t="shared" si="19"/>
        <v>1.5211619999999999</v>
      </c>
      <c r="H201" s="2">
        <f>AVERAGE(B2:B201)</f>
        <v>1.6602430000000001</v>
      </c>
      <c r="I201" s="2">
        <f t="array" ref="I201">SUMPRODUCT(B185:B204, (ROW(B185:B204)-ROW(B185)+1)) / (20*21/2)</f>
        <v>1.3710019047619046</v>
      </c>
      <c r="J201" s="2">
        <f t="shared" si="18"/>
        <v>1.387787277018492</v>
      </c>
      <c r="K201" s="2">
        <f t="shared" si="20"/>
        <v>1.469754429168723</v>
      </c>
    </row>
    <row r="202" spans="1:11" ht="13.5" x14ac:dyDescent="0.25">
      <c r="A202" s="3">
        <f>TITRES_STAT!B205</f>
        <v>42599</v>
      </c>
      <c r="B202" s="5">
        <f>TITRES_STAT!D205</f>
        <v>1.4254</v>
      </c>
      <c r="C202" s="2">
        <f t="shared" si="21"/>
        <v>7.5499999999999901E-2</v>
      </c>
      <c r="D202" s="2">
        <f t="shared" si="22"/>
        <v>1.3348</v>
      </c>
      <c r="E202" s="2">
        <f t="shared" si="16"/>
        <v>1.34426</v>
      </c>
      <c r="F202" s="2">
        <f t="shared" si="17"/>
        <v>1.3853150000000001</v>
      </c>
      <c r="G202" s="2">
        <f t="shared" si="19"/>
        <v>1.5166300000000001</v>
      </c>
      <c r="H202" s="2">
        <f t="shared" ref="H202:H265" si="23">AVERAGE(B3:B202)</f>
        <v>1.657046</v>
      </c>
      <c r="I202" s="2">
        <f t="array" ref="I202">SUMPRODUCT(B186:B205, (ROW(B186:B205)-ROW(B186)+1)) / (20*21/2)</f>
        <v>1.3806238095238095</v>
      </c>
      <c r="J202" s="2">
        <f t="shared" si="18"/>
        <v>1.3913694411119688</v>
      </c>
      <c r="K202" s="2">
        <f t="shared" si="20"/>
        <v>1.4680150397895575</v>
      </c>
    </row>
    <row r="203" spans="1:11" ht="13.5" x14ac:dyDescent="0.25">
      <c r="A203" s="3">
        <f>TITRES_STAT!B206</f>
        <v>42600</v>
      </c>
      <c r="B203" s="5">
        <f>TITRES_STAT!D206</f>
        <v>1.4442999999999999</v>
      </c>
      <c r="C203" s="2">
        <f t="shared" si="21"/>
        <v>1.8899999999999917E-2</v>
      </c>
      <c r="D203" s="2">
        <f t="shared" si="22"/>
        <v>1.3631199999999999</v>
      </c>
      <c r="E203" s="2">
        <f t="shared" si="16"/>
        <v>1.3527499999999999</v>
      </c>
      <c r="F203" s="2">
        <f t="shared" si="17"/>
        <v>1.3829549999999999</v>
      </c>
      <c r="G203" s="2">
        <f t="shared" si="19"/>
        <v>1.5115320000000005</v>
      </c>
      <c r="H203" s="2">
        <f t="shared" si="23"/>
        <v>1.654272</v>
      </c>
      <c r="I203" s="2">
        <f t="array" ref="I203">SUMPRODUCT(B187:B206, (ROW(B187:B206)-ROW(B187)+1)) / (20*21/2)</f>
        <v>1.3884004761904765</v>
      </c>
      <c r="J203" s="2">
        <f t="shared" si="18"/>
        <v>1.3964104467203526</v>
      </c>
      <c r="K203" s="2">
        <f t="shared" si="20"/>
        <v>1.4670850382291827</v>
      </c>
    </row>
    <row r="204" spans="1:11" ht="13.5" x14ac:dyDescent="0.25">
      <c r="A204" s="3">
        <f>TITRES_STAT!B207</f>
        <v>42601</v>
      </c>
      <c r="B204" s="5">
        <f>TITRES_STAT!D207</f>
        <v>1.4349000000000001</v>
      </c>
      <c r="C204" s="2">
        <f t="shared" si="21"/>
        <v>-9.3999999999998529E-3</v>
      </c>
      <c r="D204" s="2">
        <f t="shared" si="22"/>
        <v>1.3895599999999999</v>
      </c>
      <c r="E204" s="2">
        <f t="shared" ref="E204:E267" si="24">AVERAGE(B195:B204)</f>
        <v>1.35747</v>
      </c>
      <c r="F204" s="2">
        <f t="shared" si="17"/>
        <v>1.38107</v>
      </c>
      <c r="G204" s="2">
        <f t="shared" si="19"/>
        <v>1.5070020000000006</v>
      </c>
      <c r="H204" s="2">
        <f t="shared" si="23"/>
        <v>1.6513575</v>
      </c>
      <c r="I204" s="2">
        <f t="array" ref="I204">SUMPRODUCT(B188:B207, (ROW(B188:B207)-ROW(B188)+1)) / (20*21/2)</f>
        <v>1.3933471428571427</v>
      </c>
      <c r="J204" s="2">
        <f t="shared" si="18"/>
        <v>1.4000761184612713</v>
      </c>
      <c r="K204" s="2">
        <f t="shared" si="20"/>
        <v>1.4658228798672539</v>
      </c>
    </row>
    <row r="205" spans="1:11" ht="13.5" x14ac:dyDescent="0.25">
      <c r="A205" s="3">
        <f>TITRES_STAT!B208</f>
        <v>42604</v>
      </c>
      <c r="B205" s="5">
        <f>TITRES_STAT!D208</f>
        <v>1.4821</v>
      </c>
      <c r="C205" s="2">
        <f t="shared" si="21"/>
        <v>4.7199999999999909E-2</v>
      </c>
      <c r="D205" s="2">
        <f t="shared" si="22"/>
        <v>1.4273199999999999</v>
      </c>
      <c r="E205" s="2">
        <f t="shared" si="24"/>
        <v>1.3687999999999998</v>
      </c>
      <c r="F205" s="2">
        <f t="shared" si="17"/>
        <v>1.381545</v>
      </c>
      <c r="G205" s="2">
        <f t="shared" si="19"/>
        <v>1.5039820000000004</v>
      </c>
      <c r="H205" s="2">
        <f t="shared" si="23"/>
        <v>1.649289</v>
      </c>
      <c r="I205" s="2">
        <f t="array" ref="I205">SUMPRODUCT(B189:B208, (ROW(B189:B208)-ROW(B189)+1)) / (20*21/2)</f>
        <v>1.4000485714285713</v>
      </c>
      <c r="J205" s="2">
        <f t="shared" si="18"/>
        <v>1.4078879167030549</v>
      </c>
      <c r="K205" s="2">
        <f t="shared" si="20"/>
        <v>1.4664611983038323</v>
      </c>
    </row>
    <row r="206" spans="1:11" ht="13.5" x14ac:dyDescent="0.25">
      <c r="A206" s="3">
        <f>TITRES_STAT!B209</f>
        <v>42605</v>
      </c>
      <c r="B206" s="5">
        <f>TITRES_STAT!D209</f>
        <v>1.4632000000000001</v>
      </c>
      <c r="C206" s="2">
        <f t="shared" si="21"/>
        <v>-1.8899999999999917E-2</v>
      </c>
      <c r="D206" s="2">
        <f t="shared" si="22"/>
        <v>1.44998</v>
      </c>
      <c r="E206" s="2">
        <f t="shared" si="24"/>
        <v>1.38107</v>
      </c>
      <c r="F206" s="2">
        <f t="shared" si="17"/>
        <v>1.3829600000000002</v>
      </c>
      <c r="G206" s="2">
        <f t="shared" si="19"/>
        <v>1.5015280000000002</v>
      </c>
      <c r="H206" s="2">
        <f t="shared" si="23"/>
        <v>1.6471259999999999</v>
      </c>
      <c r="I206" s="2">
        <f t="array" ref="I206">SUMPRODUCT(B190:B209, (ROW(B190:B209)-ROW(B190)+1)) / (20*21/2)</f>
        <v>1.4047700000000001</v>
      </c>
      <c r="J206" s="2">
        <f t="shared" si="18"/>
        <v>1.4131557341599068</v>
      </c>
      <c r="K206" s="2">
        <f t="shared" si="20"/>
        <v>1.4663333081742702</v>
      </c>
    </row>
    <row r="207" spans="1:11" ht="13.5" x14ac:dyDescent="0.25">
      <c r="A207" s="3">
        <f>TITRES_STAT!B210</f>
        <v>42606</v>
      </c>
      <c r="B207" s="5">
        <f>TITRES_STAT!D210</f>
        <v>1.4349000000000001</v>
      </c>
      <c r="C207" s="2">
        <f t="shared" si="21"/>
        <v>-2.8299999999999992E-2</v>
      </c>
      <c r="D207" s="2">
        <f t="shared" si="22"/>
        <v>1.4518800000000001</v>
      </c>
      <c r="E207" s="2">
        <f t="shared" si="24"/>
        <v>1.39334</v>
      </c>
      <c r="F207" s="2">
        <f t="shared" si="17"/>
        <v>1.383435</v>
      </c>
      <c r="G207" s="2">
        <f t="shared" si="19"/>
        <v>1.4975640000000001</v>
      </c>
      <c r="H207" s="2">
        <f t="shared" si="23"/>
        <v>1.6449620000000003</v>
      </c>
      <c r="I207" s="2">
        <f t="array" ref="I207">SUMPRODUCT(B191:B210, (ROW(B191:B210)-ROW(B191)+1)) / (20*21/2)</f>
        <v>1.4038214285714288</v>
      </c>
      <c r="J207" s="2">
        <f t="shared" si="18"/>
        <v>1.415226616620868</v>
      </c>
      <c r="K207" s="2">
        <f t="shared" si="20"/>
        <v>1.4651006294223381</v>
      </c>
    </row>
    <row r="208" spans="1:11" ht="13.5" x14ac:dyDescent="0.25">
      <c r="A208" s="3">
        <f>TITRES_STAT!B211</f>
        <v>42607</v>
      </c>
      <c r="B208" s="5">
        <f>TITRES_STAT!D211</f>
        <v>1.4538</v>
      </c>
      <c r="C208" s="2">
        <f t="shared" si="21"/>
        <v>1.8899999999999917E-2</v>
      </c>
      <c r="D208" s="2">
        <f t="shared" si="22"/>
        <v>1.4537800000000001</v>
      </c>
      <c r="E208" s="2">
        <f t="shared" si="24"/>
        <v>1.4084500000000002</v>
      </c>
      <c r="F208" s="2">
        <f t="shared" si="17"/>
        <v>1.3853249999999999</v>
      </c>
      <c r="G208" s="2">
        <f t="shared" si="19"/>
        <v>1.4945440000000003</v>
      </c>
      <c r="H208" s="2">
        <f t="shared" si="23"/>
        <v>1.6431740000000001</v>
      </c>
      <c r="I208" s="2">
        <f t="array" ref="I208">SUMPRODUCT(B192:B211, (ROW(B192:B211)-ROW(B192)+1)) / (20*21/2)</f>
        <v>1.4020228571428572</v>
      </c>
      <c r="J208" s="2">
        <f t="shared" si="18"/>
        <v>1.4189002721807853</v>
      </c>
      <c r="K208" s="2">
        <f t="shared" si="20"/>
        <v>1.4646574674842072</v>
      </c>
    </row>
    <row r="209" spans="1:11" ht="13.5" x14ac:dyDescent="0.25">
      <c r="A209" s="3">
        <f>TITRES_STAT!B212</f>
        <v>42608</v>
      </c>
      <c r="B209" s="5">
        <f>TITRES_STAT!D212</f>
        <v>1.4349000000000001</v>
      </c>
      <c r="C209" s="2">
        <f t="shared" si="21"/>
        <v>-1.8899999999999917E-2</v>
      </c>
      <c r="D209" s="2">
        <f t="shared" si="22"/>
        <v>1.4537800000000001</v>
      </c>
      <c r="E209" s="2">
        <f t="shared" si="24"/>
        <v>1.4216700000000002</v>
      </c>
      <c r="F209" s="2">
        <f t="shared" si="17"/>
        <v>1.3881599999999998</v>
      </c>
      <c r="G209" s="2">
        <f t="shared" si="19"/>
        <v>1.4911460000000003</v>
      </c>
      <c r="H209" s="2">
        <f t="shared" si="23"/>
        <v>1.6417140000000001</v>
      </c>
      <c r="I209" s="2">
        <f t="array" ref="I209">SUMPRODUCT(B193:B212, (ROW(B193:B212)-ROW(B193)+1)) / (20*21/2)</f>
        <v>1.3958638095238096</v>
      </c>
      <c r="J209" s="2">
        <f t="shared" si="18"/>
        <v>1.4204240557826153</v>
      </c>
      <c r="K209" s="2">
        <f t="shared" si="20"/>
        <v>1.4634905079750227</v>
      </c>
    </row>
    <row r="210" spans="1:11" ht="13.5" x14ac:dyDescent="0.25">
      <c r="A210" s="3">
        <f>TITRES_STAT!B213</f>
        <v>42611</v>
      </c>
      <c r="B210" s="5">
        <f>TITRES_STAT!D213</f>
        <v>1.3782000000000001</v>
      </c>
      <c r="C210" s="2">
        <f t="shared" si="21"/>
        <v>-5.6699999999999973E-2</v>
      </c>
      <c r="D210" s="2">
        <f t="shared" si="22"/>
        <v>1.4330000000000003</v>
      </c>
      <c r="E210" s="2">
        <f t="shared" si="24"/>
        <v>1.4301600000000001</v>
      </c>
      <c r="F210" s="2">
        <f t="shared" si="17"/>
        <v>1.3876849999999998</v>
      </c>
      <c r="G210" s="2">
        <f t="shared" si="19"/>
        <v>1.4856700000000003</v>
      </c>
      <c r="H210" s="2">
        <f t="shared" si="23"/>
        <v>1.6394545</v>
      </c>
      <c r="I210" s="2">
        <f t="array" ref="I210">SUMPRODUCT(B194:B213, (ROW(B194:B213)-ROW(B194)+1)) / (20*21/2)</f>
        <v>1.3900195238095239</v>
      </c>
      <c r="J210" s="2">
        <f t="shared" si="18"/>
        <v>1.416402717136652</v>
      </c>
      <c r="K210" s="2">
        <f t="shared" si="20"/>
        <v>1.4601457821720805</v>
      </c>
    </row>
    <row r="211" spans="1:11" ht="13.5" x14ac:dyDescent="0.25">
      <c r="A211" s="3">
        <f>TITRES_STAT!B214</f>
        <v>42612</v>
      </c>
      <c r="B211" s="5">
        <f>TITRES_STAT!D214</f>
        <v>1.3688</v>
      </c>
      <c r="C211" s="2">
        <f t="shared" si="21"/>
        <v>-9.400000000000075E-3</v>
      </c>
      <c r="D211" s="2">
        <f t="shared" si="22"/>
        <v>1.41412</v>
      </c>
      <c r="E211" s="2">
        <f t="shared" si="24"/>
        <v>1.43205</v>
      </c>
      <c r="F211" s="2">
        <f t="shared" si="17"/>
        <v>1.3862699999999999</v>
      </c>
      <c r="G211" s="2">
        <f t="shared" si="19"/>
        <v>1.4790620000000001</v>
      </c>
      <c r="H211" s="2">
        <f t="shared" si="23"/>
        <v>1.6366315</v>
      </c>
      <c r="I211" s="2">
        <f t="array" ref="I211">SUMPRODUCT(B195:B214, (ROW(B195:B214)-ROW(B195)+1)) / (20*21/2)</f>
        <v>1.3825552380952382</v>
      </c>
      <c r="J211" s="2">
        <f t="shared" si="18"/>
        <v>1.4118691250283995</v>
      </c>
      <c r="K211" s="2">
        <f t="shared" si="20"/>
        <v>1.4565635946359206</v>
      </c>
    </row>
    <row r="212" spans="1:11" ht="13.5" x14ac:dyDescent="0.25">
      <c r="A212" s="3">
        <f>TITRES_STAT!B215</f>
        <v>42613</v>
      </c>
      <c r="B212" s="5">
        <f>TITRES_STAT!D215</f>
        <v>1.3216000000000001</v>
      </c>
      <c r="C212" s="2">
        <f t="shared" si="21"/>
        <v>-4.7199999999999909E-2</v>
      </c>
      <c r="D212" s="2">
        <f t="shared" si="22"/>
        <v>1.3914599999999999</v>
      </c>
      <c r="E212" s="2">
        <f t="shared" si="24"/>
        <v>1.4216700000000002</v>
      </c>
      <c r="F212" s="2">
        <f t="shared" ref="F212:F275" si="25">AVERAGE(B193:B212)</f>
        <v>1.382965</v>
      </c>
      <c r="G212" s="2">
        <f t="shared" si="19"/>
        <v>1.4716980000000002</v>
      </c>
      <c r="H212" s="2">
        <f t="shared" si="23"/>
        <v>1.6338074999999999</v>
      </c>
      <c r="I212" s="2">
        <f t="array" ref="I212">SUMPRODUCT(B196:B215, (ROW(B196:B215)-ROW(B196)+1)) / (20*21/2)</f>
        <v>1.375495714285714</v>
      </c>
      <c r="J212" s="2">
        <f t="shared" si="18"/>
        <v>1.4032720655018851</v>
      </c>
      <c r="K212" s="2">
        <f t="shared" si="20"/>
        <v>1.4512709046501984</v>
      </c>
    </row>
    <row r="213" spans="1:11" ht="13.5" x14ac:dyDescent="0.25">
      <c r="A213" s="3">
        <f>TITRES_STAT!B216</f>
        <v>42614</v>
      </c>
      <c r="B213" s="5">
        <f>TITRES_STAT!D216</f>
        <v>1.3216000000000001</v>
      </c>
      <c r="C213" s="2">
        <f t="shared" si="21"/>
        <v>0</v>
      </c>
      <c r="D213" s="2">
        <f t="shared" si="22"/>
        <v>1.3650200000000001</v>
      </c>
      <c r="E213" s="2">
        <f t="shared" si="24"/>
        <v>1.4094000000000002</v>
      </c>
      <c r="F213" s="2">
        <f t="shared" si="25"/>
        <v>1.3810750000000001</v>
      </c>
      <c r="G213" s="2">
        <f t="shared" si="19"/>
        <v>1.4643340000000002</v>
      </c>
      <c r="H213" s="2">
        <f t="shared" si="23"/>
        <v>1.6307484999999995</v>
      </c>
      <c r="I213" s="2">
        <f t="array" ref="I213">SUMPRODUCT(B197:B216, (ROW(B197:B216)-ROW(B197)+1)) / (20*21/2)</f>
        <v>1.3687509523809525</v>
      </c>
      <c r="J213" s="2">
        <f t="shared" ref="J213:J276" si="26">$J$4*B213+J212*(1-$J$4)</f>
        <v>1.3954937735493247</v>
      </c>
      <c r="K213" s="2">
        <f t="shared" si="20"/>
        <v>1.4461857711345043</v>
      </c>
    </row>
    <row r="214" spans="1:11" ht="13.5" x14ac:dyDescent="0.25">
      <c r="A214" s="3">
        <f>TITRES_STAT!B217</f>
        <v>42615</v>
      </c>
      <c r="B214" s="5">
        <f>TITRES_STAT!D217</f>
        <v>1.3027</v>
      </c>
      <c r="C214" s="2">
        <f t="shared" si="21"/>
        <v>-1.8900000000000139E-2</v>
      </c>
      <c r="D214" s="2">
        <f t="shared" si="22"/>
        <v>1.3385799999999999</v>
      </c>
      <c r="E214" s="2">
        <f t="shared" si="24"/>
        <v>1.39618</v>
      </c>
      <c r="F214" s="2">
        <f t="shared" si="25"/>
        <v>1.376825</v>
      </c>
      <c r="G214" s="2">
        <f t="shared" si="19"/>
        <v>1.4567820000000002</v>
      </c>
      <c r="H214" s="2">
        <f t="shared" si="23"/>
        <v>1.6277359999999996</v>
      </c>
      <c r="I214" s="2">
        <f t="array" ref="I214">SUMPRODUCT(B198:B217, (ROW(B198:B217)-ROW(B198)+1)) / (20*21/2)</f>
        <v>1.3612909523809524</v>
      </c>
      <c r="J214" s="2">
        <f t="shared" si="26"/>
        <v>1.3866562713065318</v>
      </c>
      <c r="K214" s="2">
        <f t="shared" si="20"/>
        <v>1.4405588781488377</v>
      </c>
    </row>
    <row r="215" spans="1:11" ht="13.5" x14ac:dyDescent="0.25">
      <c r="A215" s="3">
        <f>TITRES_STAT!B218</f>
        <v>42618</v>
      </c>
      <c r="B215" s="5">
        <f>TITRES_STAT!D218</f>
        <v>1.3027</v>
      </c>
      <c r="C215" s="2">
        <f t="shared" si="21"/>
        <v>0</v>
      </c>
      <c r="D215" s="2">
        <f t="shared" si="22"/>
        <v>1.32348</v>
      </c>
      <c r="E215" s="2">
        <f t="shared" si="24"/>
        <v>1.3782400000000001</v>
      </c>
      <c r="F215" s="2">
        <f t="shared" si="25"/>
        <v>1.3735200000000001</v>
      </c>
      <c r="G215" s="2">
        <f t="shared" si="19"/>
        <v>1.4496080000000007</v>
      </c>
      <c r="H215" s="2">
        <f t="shared" si="23"/>
        <v>1.6249579999999997</v>
      </c>
      <c r="I215" s="2">
        <f t="array" ref="I215">SUMPRODUCT(B199:B218, (ROW(B199:B218)-ROW(B199)+1)) / (20*21/2)</f>
        <v>1.3557209523809526</v>
      </c>
      <c r="J215" s="2">
        <f t="shared" si="26"/>
        <v>1.3786604359440049</v>
      </c>
      <c r="K215" s="2">
        <f t="shared" si="20"/>
        <v>1.4351526476331971</v>
      </c>
    </row>
    <row r="216" spans="1:11" ht="13.5" x14ac:dyDescent="0.25">
      <c r="A216" s="3">
        <f>TITRES_STAT!B219</f>
        <v>42619</v>
      </c>
      <c r="B216" s="5">
        <f>TITRES_STAT!D219</f>
        <v>1.3027</v>
      </c>
      <c r="C216" s="2">
        <f t="shared" si="21"/>
        <v>0</v>
      </c>
      <c r="D216" s="2">
        <f t="shared" si="22"/>
        <v>1.31026</v>
      </c>
      <c r="E216" s="2">
        <f t="shared" si="24"/>
        <v>1.36219</v>
      </c>
      <c r="F216" s="2">
        <f t="shared" si="25"/>
        <v>1.3716300000000001</v>
      </c>
      <c r="G216" s="2">
        <f t="shared" si="19"/>
        <v>1.4433780000000005</v>
      </c>
      <c r="H216" s="2">
        <f t="shared" si="23"/>
        <v>1.622274</v>
      </c>
      <c r="I216" s="2">
        <f t="array" ref="I216">SUMPRODUCT(B200:B219, (ROW(B200:B219)-ROW(B200)+1)) / (20*21/2)</f>
        <v>1.3510009523809525</v>
      </c>
      <c r="J216" s="2">
        <f t="shared" si="26"/>
        <v>1.3714261087112427</v>
      </c>
      <c r="K216" s="2">
        <f t="shared" si="20"/>
        <v>1.4299584261573854</v>
      </c>
    </row>
    <row r="217" spans="1:11" ht="13.5" x14ac:dyDescent="0.25">
      <c r="A217" s="3">
        <f>TITRES_STAT!B220</f>
        <v>42620</v>
      </c>
      <c r="B217" s="5">
        <f>TITRES_STAT!D220</f>
        <v>1.2932999999999999</v>
      </c>
      <c r="C217" s="2">
        <f t="shared" si="21"/>
        <v>-9.400000000000075E-3</v>
      </c>
      <c r="D217" s="2">
        <f t="shared" si="22"/>
        <v>1.3046</v>
      </c>
      <c r="E217" s="2">
        <f t="shared" si="24"/>
        <v>1.3480300000000001</v>
      </c>
      <c r="F217" s="2">
        <f t="shared" si="25"/>
        <v>1.3706850000000002</v>
      </c>
      <c r="G217" s="2">
        <f t="shared" si="19"/>
        <v>1.4373360000000006</v>
      </c>
      <c r="H217" s="2">
        <f t="shared" si="23"/>
        <v>1.6195900000000001</v>
      </c>
      <c r="I217" s="2">
        <f t="array" ref="I217">SUMPRODUCT(B201:B220, (ROW(B201:B220)-ROW(B201)+1)) / (20*21/2)</f>
        <v>1.3461909523809525</v>
      </c>
      <c r="J217" s="2">
        <f t="shared" si="26"/>
        <v>1.3639855269292196</v>
      </c>
      <c r="K217" s="2">
        <f t="shared" si="20"/>
        <v>1.4245992721904293</v>
      </c>
    </row>
    <row r="218" spans="1:11" ht="13.5" x14ac:dyDescent="0.25">
      <c r="A218" s="3">
        <f>TITRES_STAT!B221</f>
        <v>42621</v>
      </c>
      <c r="B218" s="5">
        <f>TITRES_STAT!D221</f>
        <v>1.3122</v>
      </c>
      <c r="C218" s="2">
        <f t="shared" si="21"/>
        <v>1.8900000000000139E-2</v>
      </c>
      <c r="D218" s="2">
        <f t="shared" si="22"/>
        <v>1.3027199999999999</v>
      </c>
      <c r="E218" s="2">
        <f t="shared" si="24"/>
        <v>1.3338700000000001</v>
      </c>
      <c r="F218" s="2">
        <f t="shared" si="25"/>
        <v>1.3711600000000004</v>
      </c>
      <c r="G218" s="2">
        <f t="shared" si="19"/>
        <v>1.4316720000000003</v>
      </c>
      <c r="H218" s="2">
        <f t="shared" si="23"/>
        <v>1.6169535000000002</v>
      </c>
      <c r="I218" s="2">
        <f t="array" ref="I218">SUMPRODUCT(B202:B221, (ROW(B202:B221)-ROW(B202)+1)) / (20*21/2)</f>
        <v>1.3376461904761905</v>
      </c>
      <c r="J218" s="2">
        <f t="shared" si="26"/>
        <v>1.3590535719835797</v>
      </c>
      <c r="K218" s="2">
        <f t="shared" si="20"/>
        <v>1.4201914575947261</v>
      </c>
    </row>
    <row r="219" spans="1:11" ht="13.5" x14ac:dyDescent="0.25">
      <c r="A219" s="3">
        <f>TITRES_STAT!B222</f>
        <v>42622</v>
      </c>
      <c r="B219" s="5">
        <f>TITRES_STAT!D222</f>
        <v>1.3216000000000001</v>
      </c>
      <c r="C219" s="2">
        <f t="shared" si="21"/>
        <v>9.400000000000075E-3</v>
      </c>
      <c r="D219" s="2">
        <f t="shared" si="22"/>
        <v>1.3065</v>
      </c>
      <c r="E219" s="2">
        <f t="shared" si="24"/>
        <v>1.32254</v>
      </c>
      <c r="F219" s="2">
        <f t="shared" si="25"/>
        <v>1.3721050000000001</v>
      </c>
      <c r="G219" s="2">
        <f t="shared" si="19"/>
        <v>1.4265740000000005</v>
      </c>
      <c r="H219" s="2">
        <f t="shared" si="23"/>
        <v>1.6143170000000004</v>
      </c>
      <c r="I219" s="2">
        <f t="array" ref="I219">SUMPRODUCT(B203:B222, (ROW(B203:B222)-ROW(B203)+1)) / (20*21/2)</f>
        <v>1.3294161904761903</v>
      </c>
      <c r="J219" s="2">
        <f t="shared" si="26"/>
        <v>1.3554865651280008</v>
      </c>
      <c r="K219" s="2">
        <f t="shared" si="20"/>
        <v>1.4163251259243448</v>
      </c>
    </row>
    <row r="220" spans="1:11" ht="13.5" x14ac:dyDescent="0.25">
      <c r="A220" s="3">
        <f>TITRES_STAT!B223</f>
        <v>42627</v>
      </c>
      <c r="B220" s="5">
        <f>TITRES_STAT!D223</f>
        <v>1.3216000000000001</v>
      </c>
      <c r="C220" s="2">
        <f t="shared" si="21"/>
        <v>0</v>
      </c>
      <c r="D220" s="2">
        <f t="shared" si="22"/>
        <v>1.3102800000000001</v>
      </c>
      <c r="E220" s="2">
        <f t="shared" si="24"/>
        <v>1.3168800000000001</v>
      </c>
      <c r="F220" s="2">
        <f t="shared" si="25"/>
        <v>1.3735200000000003</v>
      </c>
      <c r="G220" s="2">
        <f t="shared" si="19"/>
        <v>1.4205320000000006</v>
      </c>
      <c r="H220" s="2">
        <f t="shared" si="23"/>
        <v>1.6117745000000006</v>
      </c>
      <c r="I220" s="2">
        <f t="array" ref="I220">SUMPRODUCT(B204:B223, (ROW(B204:B223)-ROW(B204)+1)) / (20*21/2)</f>
        <v>1.3200700000000001</v>
      </c>
      <c r="J220" s="2">
        <f t="shared" si="26"/>
        <v>1.3522592732110486</v>
      </c>
      <c r="K220" s="2">
        <f t="shared" si="20"/>
        <v>1.4126104151037824</v>
      </c>
    </row>
    <row r="221" spans="1:11" ht="13.5" x14ac:dyDescent="0.25">
      <c r="A221" s="3">
        <f>TITRES_STAT!B224</f>
        <v>42628</v>
      </c>
      <c r="B221" s="5">
        <f>TITRES_STAT!D224</f>
        <v>1.2838000000000001</v>
      </c>
      <c r="C221" s="2">
        <f t="shared" si="21"/>
        <v>-3.7800000000000056E-2</v>
      </c>
      <c r="D221" s="2">
        <f t="shared" si="22"/>
        <v>1.3065000000000002</v>
      </c>
      <c r="E221" s="2">
        <f t="shared" si="24"/>
        <v>1.3083800000000001</v>
      </c>
      <c r="F221" s="2">
        <f t="shared" si="25"/>
        <v>1.3702150000000004</v>
      </c>
      <c r="G221" s="2">
        <f t="shared" si="19"/>
        <v>1.4146780000000003</v>
      </c>
      <c r="H221" s="2">
        <f t="shared" si="23"/>
        <v>1.6090430000000007</v>
      </c>
      <c r="I221" s="2">
        <f t="array" ref="I221">SUMPRODUCT(B205:B224, (ROW(B205:B224)-ROW(B205)+1)) / (20*21/2)</f>
        <v>1.3106728571428572</v>
      </c>
      <c r="J221" s="2">
        <f t="shared" si="26"/>
        <v>1.345739342429044</v>
      </c>
      <c r="K221" s="2">
        <f t="shared" si="20"/>
        <v>1.4075590262761832</v>
      </c>
    </row>
    <row r="222" spans="1:11" ht="13.5" x14ac:dyDescent="0.25">
      <c r="A222" s="3">
        <f>TITRES_STAT!B225</f>
        <v>42629</v>
      </c>
      <c r="B222" s="5">
        <f>TITRES_STAT!D225</f>
        <v>1.2838000000000001</v>
      </c>
      <c r="C222" s="2">
        <f t="shared" si="21"/>
        <v>0</v>
      </c>
      <c r="D222" s="2">
        <f t="shared" si="22"/>
        <v>1.3046000000000002</v>
      </c>
      <c r="E222" s="2">
        <f t="shared" si="24"/>
        <v>1.3046</v>
      </c>
      <c r="F222" s="2">
        <f t="shared" si="25"/>
        <v>1.3631350000000002</v>
      </c>
      <c r="G222" s="2">
        <f t="shared" si="19"/>
        <v>1.4084460000000005</v>
      </c>
      <c r="H222" s="2">
        <f t="shared" si="23"/>
        <v>1.6060770000000009</v>
      </c>
      <c r="I222" s="2">
        <f t="array" ref="I222">SUMPRODUCT(B206:B225, (ROW(B206:B225)-ROW(B206)+1)) / (20*21/2)</f>
        <v>1.3021300000000002</v>
      </c>
      <c r="J222" s="2">
        <f t="shared" si="26"/>
        <v>1.3398403574358018</v>
      </c>
      <c r="K222" s="2">
        <f t="shared" si="20"/>
        <v>1.4027057311280977</v>
      </c>
    </row>
    <row r="223" spans="1:11" ht="13.5" x14ac:dyDescent="0.25">
      <c r="A223" s="3">
        <f>TITRES_STAT!B226</f>
        <v>42632</v>
      </c>
      <c r="B223" s="5">
        <f>TITRES_STAT!D226</f>
        <v>1.2649999999999999</v>
      </c>
      <c r="C223" s="2">
        <f t="shared" si="21"/>
        <v>-1.880000000000015E-2</v>
      </c>
      <c r="D223" s="2">
        <f t="shared" si="22"/>
        <v>1.2951600000000001</v>
      </c>
      <c r="E223" s="2">
        <f t="shared" si="24"/>
        <v>1.29894</v>
      </c>
      <c r="F223" s="2">
        <f t="shared" si="25"/>
        <v>1.3541700000000001</v>
      </c>
      <c r="G223" s="2">
        <f t="shared" si="19"/>
        <v>1.4020280000000003</v>
      </c>
      <c r="H223" s="2">
        <f t="shared" si="23"/>
        <v>1.6030170000000006</v>
      </c>
      <c r="I223" s="2">
        <f t="array" ref="I223">SUMPRODUCT(B207:B226, (ROW(B207:B226)-ROW(B207)+1)) / (20*21/2)</f>
        <v>1.2937709523809522</v>
      </c>
      <c r="J223" s="2">
        <f t="shared" si="26"/>
        <v>1.3327127043466778</v>
      </c>
      <c r="K223" s="2">
        <f t="shared" si="20"/>
        <v>1.3973055063779762</v>
      </c>
    </row>
    <row r="224" spans="1:11" ht="13.5" x14ac:dyDescent="0.25">
      <c r="A224" s="3">
        <f>TITRES_STAT!B227</f>
        <v>42633</v>
      </c>
      <c r="B224" s="5">
        <f>TITRES_STAT!D227</f>
        <v>1.2555000000000001</v>
      </c>
      <c r="C224" s="2">
        <f t="shared" si="21"/>
        <v>-9.4999999999998419E-3</v>
      </c>
      <c r="D224" s="2">
        <f t="shared" si="22"/>
        <v>1.2819400000000001</v>
      </c>
      <c r="E224" s="2">
        <f t="shared" si="24"/>
        <v>1.2942199999999999</v>
      </c>
      <c r="F224" s="2">
        <f t="shared" si="25"/>
        <v>1.3452</v>
      </c>
      <c r="G224" s="2">
        <f t="shared" si="19"/>
        <v>1.3959859999999999</v>
      </c>
      <c r="H224" s="2">
        <f t="shared" si="23"/>
        <v>1.5999095000000005</v>
      </c>
      <c r="I224" s="2">
        <f t="array" ref="I224">SUMPRODUCT(B208:B227, (ROW(B208:B227)-ROW(B208)+1)) / (20*21/2)</f>
        <v>1.2846457142857142</v>
      </c>
      <c r="J224" s="2">
        <f t="shared" si="26"/>
        <v>1.3253591134565181</v>
      </c>
      <c r="K224" s="2">
        <f t="shared" si="20"/>
        <v>1.3917445061278595</v>
      </c>
    </row>
    <row r="225" spans="1:11" ht="13.5" x14ac:dyDescent="0.25">
      <c r="A225" s="3">
        <f>TITRES_STAT!B228</f>
        <v>42634</v>
      </c>
      <c r="B225" s="5">
        <f>TITRES_STAT!D228</f>
        <v>1.2555000000000001</v>
      </c>
      <c r="C225" s="2">
        <f t="shared" si="21"/>
        <v>0</v>
      </c>
      <c r="D225" s="2">
        <f t="shared" si="22"/>
        <v>1.2687200000000001</v>
      </c>
      <c r="E225" s="2">
        <f t="shared" si="24"/>
        <v>1.2894999999999999</v>
      </c>
      <c r="F225" s="2">
        <f t="shared" si="25"/>
        <v>1.3338700000000001</v>
      </c>
      <c r="G225" s="2">
        <f t="shared" si="19"/>
        <v>1.3895660000000001</v>
      </c>
      <c r="H225" s="2">
        <f t="shared" si="23"/>
        <v>1.5969895000000003</v>
      </c>
      <c r="I225" s="2">
        <f t="array" ref="I225">SUMPRODUCT(B209:B228, (ROW(B209:B228)-ROW(B209)+1)) / (20*21/2)</f>
        <v>1.2738142857142856</v>
      </c>
      <c r="J225" s="2">
        <f t="shared" si="26"/>
        <v>1.3187058645558976</v>
      </c>
      <c r="K225" s="2">
        <f t="shared" si="20"/>
        <v>1.3864015843189239</v>
      </c>
    </row>
    <row r="226" spans="1:11" ht="13.5" x14ac:dyDescent="0.25">
      <c r="A226" s="3">
        <f>TITRES_STAT!B229</f>
        <v>42635</v>
      </c>
      <c r="B226" s="5">
        <f>TITRES_STAT!D229</f>
        <v>1.2461</v>
      </c>
      <c r="C226" s="2">
        <f t="shared" si="21"/>
        <v>-9.400000000000075E-3</v>
      </c>
      <c r="D226" s="2">
        <f t="shared" si="22"/>
        <v>1.26118</v>
      </c>
      <c r="E226" s="2">
        <f t="shared" si="24"/>
        <v>1.2838400000000001</v>
      </c>
      <c r="F226" s="2">
        <f t="shared" si="25"/>
        <v>1.3230150000000001</v>
      </c>
      <c r="G226" s="2">
        <f t="shared" si="19"/>
        <v>1.3833359999999999</v>
      </c>
      <c r="H226" s="2">
        <f t="shared" si="23"/>
        <v>1.5940225000000003</v>
      </c>
      <c r="I226" s="2">
        <f t="array" ref="I226">SUMPRODUCT(B210:B229, (ROW(B210:B229)-ROW(B210)+1)) / (20*21/2)</f>
        <v>1.2650919047619049</v>
      </c>
      <c r="J226" s="2">
        <f t="shared" si="26"/>
        <v>1.3117910203124787</v>
      </c>
      <c r="K226" s="2">
        <f t="shared" si="20"/>
        <v>1.3808995614044564</v>
      </c>
    </row>
    <row r="227" spans="1:11" ht="13.5" x14ac:dyDescent="0.25">
      <c r="A227" s="3">
        <f>TITRES_STAT!B230</f>
        <v>42636</v>
      </c>
      <c r="B227" s="5">
        <f>TITRES_STAT!D230</f>
        <v>1.2272000000000001</v>
      </c>
      <c r="C227" s="2">
        <f t="shared" si="21"/>
        <v>-1.8899999999999917E-2</v>
      </c>
      <c r="D227" s="2">
        <f t="shared" si="22"/>
        <v>1.24986</v>
      </c>
      <c r="E227" s="2">
        <f t="shared" si="24"/>
        <v>1.2772299999999999</v>
      </c>
      <c r="F227" s="2">
        <f t="shared" si="25"/>
        <v>1.31263</v>
      </c>
      <c r="G227" s="2">
        <f t="shared" si="19"/>
        <v>1.376916</v>
      </c>
      <c r="H227" s="2">
        <f t="shared" si="23"/>
        <v>1.5910550000000003</v>
      </c>
      <c r="I227" s="2">
        <f t="array" ref="I227">SUMPRODUCT(B211:B230, (ROW(B211:B230)-ROW(B211)+1)) / (20*21/2)</f>
        <v>1.2574485714285715</v>
      </c>
      <c r="J227" s="2">
        <f t="shared" si="26"/>
        <v>1.3037347326636715</v>
      </c>
      <c r="K227" s="2">
        <f t="shared" si="20"/>
        <v>1.3748721276238893</v>
      </c>
    </row>
    <row r="228" spans="1:11" ht="13.5" x14ac:dyDescent="0.25">
      <c r="A228" s="3">
        <f>TITRES_STAT!B231</f>
        <v>42639</v>
      </c>
      <c r="B228" s="5">
        <f>TITRES_STAT!D231</f>
        <v>1.1989000000000001</v>
      </c>
      <c r="C228" s="2">
        <f t="shared" si="21"/>
        <v>-2.8299999999999992E-2</v>
      </c>
      <c r="D228" s="2">
        <f t="shared" si="22"/>
        <v>1.23664</v>
      </c>
      <c r="E228" s="2">
        <f t="shared" si="24"/>
        <v>1.2659</v>
      </c>
      <c r="F228" s="2">
        <f t="shared" si="25"/>
        <v>1.2998850000000002</v>
      </c>
      <c r="G228" s="2">
        <f t="shared" si="19"/>
        <v>1.37012</v>
      </c>
      <c r="H228" s="2">
        <f t="shared" si="23"/>
        <v>1.5884620000000005</v>
      </c>
      <c r="I228" s="2">
        <f t="array" ref="I228">SUMPRODUCT(B212:B231, (ROW(B212:B231)-ROW(B212)+1)) / (20*21/2)</f>
        <v>1.2506142857142859</v>
      </c>
      <c r="J228" s="2">
        <f t="shared" si="26"/>
        <v>1.2937504724099886</v>
      </c>
      <c r="K228" s="2">
        <f t="shared" si="20"/>
        <v>1.3679712598739329</v>
      </c>
    </row>
    <row r="229" spans="1:11" ht="13.5" x14ac:dyDescent="0.25">
      <c r="A229" s="3">
        <f>TITRES_STAT!B232</f>
        <v>42640</v>
      </c>
      <c r="B229" s="5">
        <f>TITRES_STAT!D232</f>
        <v>1.2082999999999999</v>
      </c>
      <c r="C229" s="2">
        <f t="shared" si="21"/>
        <v>9.3999999999998529E-3</v>
      </c>
      <c r="D229" s="2">
        <f t="shared" si="22"/>
        <v>1.2271999999999998</v>
      </c>
      <c r="E229" s="2">
        <f t="shared" si="24"/>
        <v>1.25457</v>
      </c>
      <c r="F229" s="2">
        <f t="shared" si="25"/>
        <v>1.2885550000000001</v>
      </c>
      <c r="G229" s="2">
        <f t="shared" si="19"/>
        <v>1.3633219999999997</v>
      </c>
      <c r="H229" s="2">
        <f t="shared" si="23"/>
        <v>1.5858690000000004</v>
      </c>
      <c r="I229" s="2">
        <f t="array" ref="I229">SUMPRODUCT(B213:B232, (ROW(B213:B232)-ROW(B213)+1)) / (20*21/2)</f>
        <v>1.2454490476190476</v>
      </c>
      <c r="J229" s="2">
        <f t="shared" si="26"/>
        <v>1.285612332180466</v>
      </c>
      <c r="K229" s="2">
        <f t="shared" si="20"/>
        <v>1.361709641839661</v>
      </c>
    </row>
    <row r="230" spans="1:11" ht="13.5" x14ac:dyDescent="0.25">
      <c r="A230" s="3">
        <f>TITRES_STAT!B233</f>
        <v>42641</v>
      </c>
      <c r="B230" s="5">
        <f>TITRES_STAT!D233</f>
        <v>1.2082999999999999</v>
      </c>
      <c r="C230" s="2">
        <f t="shared" si="21"/>
        <v>0</v>
      </c>
      <c r="D230" s="2">
        <f t="shared" si="22"/>
        <v>1.2177599999999997</v>
      </c>
      <c r="E230" s="2">
        <f t="shared" si="24"/>
        <v>1.2432399999999999</v>
      </c>
      <c r="F230" s="2">
        <f t="shared" si="25"/>
        <v>1.2800600000000002</v>
      </c>
      <c r="G230" s="2">
        <f t="shared" si="19"/>
        <v>1.3570919999999997</v>
      </c>
      <c r="H230" s="2">
        <f t="shared" si="23"/>
        <v>1.5827600000000006</v>
      </c>
      <c r="I230" s="2">
        <f t="array" ref="I230">SUMPRODUCT(B214:B233, (ROW(B214:B233)-ROW(B214)+1)) / (20*21/2)</f>
        <v>1.2380733333333334</v>
      </c>
      <c r="J230" s="2">
        <f t="shared" si="26"/>
        <v>1.2782492529251837</v>
      </c>
      <c r="K230" s="2">
        <f t="shared" si="20"/>
        <v>1.3556935774537919</v>
      </c>
    </row>
    <row r="231" spans="1:11" ht="13.5" x14ac:dyDescent="0.25">
      <c r="A231" s="3">
        <f>TITRES_STAT!B234</f>
        <v>42642</v>
      </c>
      <c r="B231" s="5">
        <f>TITRES_STAT!D234</f>
        <v>1.2082999999999999</v>
      </c>
      <c r="C231" s="2">
        <f t="shared" si="21"/>
        <v>0</v>
      </c>
      <c r="D231" s="2">
        <f t="shared" si="22"/>
        <v>1.2101999999999999</v>
      </c>
      <c r="E231" s="2">
        <f t="shared" si="24"/>
        <v>1.2356899999999997</v>
      </c>
      <c r="F231" s="2">
        <f t="shared" si="25"/>
        <v>1.2720350000000002</v>
      </c>
      <c r="G231" s="2">
        <f t="shared" si="19"/>
        <v>1.3510499999999999</v>
      </c>
      <c r="H231" s="2">
        <f t="shared" si="23"/>
        <v>1.5796980000000005</v>
      </c>
      <c r="I231" s="2">
        <f t="array" ref="I231">SUMPRODUCT(B215:B234, (ROW(B215:B234)-ROW(B215)+1)) / (20*21/2)</f>
        <v>1.2322319047619048</v>
      </c>
      <c r="J231" s="2">
        <f t="shared" si="26"/>
        <v>1.2715874193132615</v>
      </c>
      <c r="K231" s="2">
        <f t="shared" si="20"/>
        <v>1.3499134371614863</v>
      </c>
    </row>
    <row r="232" spans="1:11" ht="13.5" x14ac:dyDescent="0.25">
      <c r="A232" s="3">
        <f>TITRES_STAT!B235</f>
        <v>42643</v>
      </c>
      <c r="B232" s="5">
        <f>TITRES_STAT!D235</f>
        <v>1.2178</v>
      </c>
      <c r="C232" s="2">
        <f t="shared" si="21"/>
        <v>9.5000000000000639E-3</v>
      </c>
      <c r="D232" s="2">
        <f t="shared" si="22"/>
        <v>1.2083200000000001</v>
      </c>
      <c r="E232" s="2">
        <f t="shared" si="24"/>
        <v>1.2290899999999998</v>
      </c>
      <c r="F232" s="2">
        <f t="shared" si="25"/>
        <v>1.2668450000000002</v>
      </c>
      <c r="G232" s="2">
        <f t="shared" si="19"/>
        <v>1.3451980000000001</v>
      </c>
      <c r="H232" s="2">
        <f t="shared" si="23"/>
        <v>1.5766835000000006</v>
      </c>
      <c r="I232" s="2">
        <f t="array" ref="I232">SUMPRODUCT(B216:B235, (ROW(B216:B235)-ROW(B216)+1)) / (20*21/2)</f>
        <v>1.2268847619047616</v>
      </c>
      <c r="J232" s="2">
        <f t="shared" si="26"/>
        <v>1.2664648079500935</v>
      </c>
      <c r="K232" s="2">
        <f t="shared" si="20"/>
        <v>1.3447325180571141</v>
      </c>
    </row>
    <row r="233" spans="1:11" ht="13.5" x14ac:dyDescent="0.25">
      <c r="A233" s="3">
        <f>TITRES_STAT!B236</f>
        <v>42647</v>
      </c>
      <c r="B233" s="5">
        <f>TITRES_STAT!D236</f>
        <v>1.1894</v>
      </c>
      <c r="C233" s="2">
        <f t="shared" si="21"/>
        <v>-2.8399999999999981E-2</v>
      </c>
      <c r="D233" s="2">
        <f t="shared" si="22"/>
        <v>1.20642</v>
      </c>
      <c r="E233" s="2">
        <f t="shared" si="24"/>
        <v>1.22153</v>
      </c>
      <c r="F233" s="2">
        <f t="shared" si="25"/>
        <v>1.260235</v>
      </c>
      <c r="G233" s="2">
        <f t="shared" si="19"/>
        <v>1.339156</v>
      </c>
      <c r="H233" s="2">
        <f t="shared" si="23"/>
        <v>1.5731985000000006</v>
      </c>
      <c r="I233" s="2">
        <f t="array" ref="I233">SUMPRODUCT(B217:B236, (ROW(B217:B236)-ROW(B217)+1)) / (20*21/2)</f>
        <v>1.2211271428571431</v>
      </c>
      <c r="J233" s="2">
        <f t="shared" si="26"/>
        <v>1.2591253024310372</v>
      </c>
      <c r="K233" s="2">
        <f t="shared" si="20"/>
        <v>1.3386410467607566</v>
      </c>
    </row>
    <row r="234" spans="1:11" ht="13.5" x14ac:dyDescent="0.25">
      <c r="A234" s="3">
        <f>TITRES_STAT!B237</f>
        <v>42648</v>
      </c>
      <c r="B234" s="5">
        <f>TITRES_STAT!D237</f>
        <v>1.1989000000000001</v>
      </c>
      <c r="C234" s="2">
        <f t="shared" si="21"/>
        <v>9.5000000000000639E-3</v>
      </c>
      <c r="D234" s="2">
        <f t="shared" si="22"/>
        <v>1.2045400000000002</v>
      </c>
      <c r="E234" s="2">
        <f t="shared" si="24"/>
        <v>1.2158699999999998</v>
      </c>
      <c r="F234" s="2">
        <f t="shared" si="25"/>
        <v>1.2550450000000002</v>
      </c>
      <c r="G234" s="2">
        <f t="shared" si="19"/>
        <v>1.3336820000000003</v>
      </c>
      <c r="H234" s="2">
        <f t="shared" si="23"/>
        <v>1.5696670000000004</v>
      </c>
      <c r="I234" s="2">
        <f t="array" ref="I234">SUMPRODUCT(B218:B237, (ROW(B218:B237)-ROW(B218)+1)) / (20*21/2)</f>
        <v>1.2159090476190477</v>
      </c>
      <c r="J234" s="2">
        <f t="shared" si="26"/>
        <v>1.253389559342367</v>
      </c>
      <c r="K234" s="2">
        <f t="shared" si="20"/>
        <v>1.333161005711315</v>
      </c>
    </row>
    <row r="235" spans="1:11" ht="13.5" x14ac:dyDescent="0.25">
      <c r="A235" s="3">
        <f>TITRES_STAT!B238</f>
        <v>42649</v>
      </c>
      <c r="B235" s="5">
        <f>TITRES_STAT!D238</f>
        <v>1.1989000000000001</v>
      </c>
      <c r="C235" s="2">
        <f t="shared" si="21"/>
        <v>0</v>
      </c>
      <c r="D235" s="2">
        <f t="shared" si="22"/>
        <v>1.2026600000000001</v>
      </c>
      <c r="E235" s="2">
        <f t="shared" si="24"/>
        <v>1.21021</v>
      </c>
      <c r="F235" s="2">
        <f t="shared" si="25"/>
        <v>1.2498550000000002</v>
      </c>
      <c r="G235" s="2">
        <f t="shared" si="19"/>
        <v>1.3282079999999998</v>
      </c>
      <c r="H235" s="2">
        <f t="shared" si="23"/>
        <v>1.5662765000000001</v>
      </c>
      <c r="I235" s="2">
        <f t="array" ref="I235">SUMPRODUCT(B219:B238, (ROW(B219:B238)-ROW(B219)+1)) / (20*21/2)</f>
        <v>1.2174809523809527</v>
      </c>
      <c r="J235" s="2">
        <f t="shared" si="26"/>
        <v>1.2482000775002366</v>
      </c>
      <c r="K235" s="2">
        <f t="shared" si="20"/>
        <v>1.32789586823244</v>
      </c>
    </row>
    <row r="236" spans="1:11" ht="13.5" x14ac:dyDescent="0.25">
      <c r="A236" s="3">
        <f>TITRES_STAT!B239</f>
        <v>42650</v>
      </c>
      <c r="B236" s="5">
        <f>TITRES_STAT!D239</f>
        <v>1.1894</v>
      </c>
      <c r="C236" s="2">
        <f t="shared" si="21"/>
        <v>-9.5000000000000639E-3</v>
      </c>
      <c r="D236" s="2">
        <f t="shared" si="22"/>
        <v>1.1988799999999999</v>
      </c>
      <c r="E236" s="2">
        <f t="shared" si="24"/>
        <v>1.2045400000000002</v>
      </c>
      <c r="F236" s="2">
        <f t="shared" si="25"/>
        <v>1.2441900000000001</v>
      </c>
      <c r="G236" s="2">
        <f t="shared" si="19"/>
        <v>1.3232980000000003</v>
      </c>
      <c r="H236" s="2">
        <f t="shared" si="23"/>
        <v>1.5628850000000003</v>
      </c>
      <c r="I236" s="2">
        <f t="array" ref="I236">SUMPRODUCT(B220:B239, (ROW(B220:B239)-ROW(B220)+1)) / (20*21/2)</f>
        <v>1.2229228571428572</v>
      </c>
      <c r="J236" s="2">
        <f t="shared" si="26"/>
        <v>1.2426000701192619</v>
      </c>
      <c r="K236" s="2">
        <f t="shared" si="20"/>
        <v>1.3224646577135208</v>
      </c>
    </row>
    <row r="237" spans="1:11" ht="13.5" x14ac:dyDescent="0.25">
      <c r="A237" s="3">
        <f>TITRES_STAT!B240</f>
        <v>42653</v>
      </c>
      <c r="B237" s="5">
        <f>TITRES_STAT!D240</f>
        <v>1.1894</v>
      </c>
      <c r="C237" s="2">
        <f t="shared" si="21"/>
        <v>0</v>
      </c>
      <c r="D237" s="2">
        <f t="shared" si="22"/>
        <v>1.1932</v>
      </c>
      <c r="E237" s="2">
        <f t="shared" si="24"/>
        <v>1.20076</v>
      </c>
      <c r="F237" s="2">
        <f t="shared" si="25"/>
        <v>1.2389949999999998</v>
      </c>
      <c r="G237" s="2">
        <f t="shared" si="19"/>
        <v>1.3185780000000002</v>
      </c>
      <c r="H237" s="2">
        <f t="shared" si="23"/>
        <v>1.5595405</v>
      </c>
      <c r="I237" s="2">
        <f t="array" ref="I237">SUMPRODUCT(B221:B240, (ROW(B221:B240)-ROW(B221)+1)) / (20*21/2)</f>
        <v>1.2248995238095235</v>
      </c>
      <c r="J237" s="2">
        <f t="shared" si="26"/>
        <v>1.2375333967745703</v>
      </c>
      <c r="K237" s="2">
        <f t="shared" si="20"/>
        <v>1.3172464358424023</v>
      </c>
    </row>
    <row r="238" spans="1:11" ht="13.5" x14ac:dyDescent="0.25">
      <c r="A238" s="3">
        <f>TITRES_STAT!B241</f>
        <v>42654</v>
      </c>
      <c r="B238" s="5">
        <f>TITRES_STAT!D241</f>
        <v>1.2555000000000001</v>
      </c>
      <c r="C238" s="2">
        <f t="shared" si="21"/>
        <v>6.6100000000000048E-2</v>
      </c>
      <c r="D238" s="2">
        <f t="shared" si="22"/>
        <v>1.20642</v>
      </c>
      <c r="E238" s="2">
        <f t="shared" si="24"/>
        <v>1.2064199999999998</v>
      </c>
      <c r="F238" s="2">
        <f t="shared" si="25"/>
        <v>1.2361600000000001</v>
      </c>
      <c r="G238" s="2">
        <f t="shared" si="19"/>
        <v>1.3153680000000001</v>
      </c>
      <c r="H238" s="2">
        <f t="shared" si="23"/>
        <v>1.5568549999999997</v>
      </c>
      <c r="I238" s="2">
        <f t="array" ref="I238">SUMPRODUCT(B222:B241, (ROW(B222:B241)-ROW(B222)+1)) / (20*21/2)</f>
        <v>1.2262957142857145</v>
      </c>
      <c r="J238" s="2">
        <f t="shared" si="26"/>
        <v>1.2392445018436589</v>
      </c>
      <c r="K238" s="2">
        <f t="shared" si="20"/>
        <v>1.3148250069858376</v>
      </c>
    </row>
    <row r="239" spans="1:11" ht="13.5" x14ac:dyDescent="0.25">
      <c r="A239" s="3">
        <f>TITRES_STAT!B242</f>
        <v>42655</v>
      </c>
      <c r="B239" s="5">
        <f>TITRES_STAT!D242</f>
        <v>1.2932999999999999</v>
      </c>
      <c r="C239" s="2">
        <f t="shared" si="21"/>
        <v>3.7799999999999834E-2</v>
      </c>
      <c r="D239" s="2">
        <f t="shared" si="22"/>
        <v>1.2253000000000001</v>
      </c>
      <c r="E239" s="2">
        <f t="shared" si="24"/>
        <v>1.21492</v>
      </c>
      <c r="F239" s="2">
        <f t="shared" si="25"/>
        <v>1.2347449999999998</v>
      </c>
      <c r="G239" s="2">
        <f t="shared" si="19"/>
        <v>1.3136700000000001</v>
      </c>
      <c r="H239" s="2">
        <f t="shared" si="23"/>
        <v>1.5546399999999998</v>
      </c>
      <c r="I239" s="2">
        <f t="array" ref="I239">SUMPRODUCT(B223:B242, (ROW(B223:B242)-ROW(B223)+1)) / (20*21/2)</f>
        <v>1.2251761904761904</v>
      </c>
      <c r="J239" s="2">
        <f t="shared" si="26"/>
        <v>1.2443926445252151</v>
      </c>
      <c r="K239" s="2">
        <f t="shared" si="20"/>
        <v>1.3139808890648244</v>
      </c>
    </row>
    <row r="240" spans="1:11" ht="13.5" x14ac:dyDescent="0.25">
      <c r="A240" s="3">
        <f>TITRES_STAT!B243</f>
        <v>42656</v>
      </c>
      <c r="B240" s="5">
        <f>TITRES_STAT!D243</f>
        <v>1.2555000000000001</v>
      </c>
      <c r="C240" s="2">
        <f t="shared" si="21"/>
        <v>-3.7799999999999834E-2</v>
      </c>
      <c r="D240" s="2">
        <f t="shared" si="22"/>
        <v>1.2366199999999998</v>
      </c>
      <c r="E240" s="2">
        <f t="shared" si="24"/>
        <v>1.2196399999999998</v>
      </c>
      <c r="F240" s="2">
        <f t="shared" si="25"/>
        <v>1.2314400000000001</v>
      </c>
      <c r="G240" s="2">
        <f t="shared" si="19"/>
        <v>1.311026</v>
      </c>
      <c r="H240" s="2">
        <f t="shared" si="23"/>
        <v>1.552282999999999</v>
      </c>
      <c r="I240" s="2">
        <f t="array" ref="I240">SUMPRODUCT(B224:B243, (ROW(B224:B243)-ROW(B224)+1)) / (20*21/2)</f>
        <v>1.2243709523809525</v>
      </c>
      <c r="J240" s="2">
        <f t="shared" si="26"/>
        <v>1.2454504879037662</v>
      </c>
      <c r="K240" s="2">
        <f t="shared" si="20"/>
        <v>1.3116875208662038</v>
      </c>
    </row>
    <row r="241" spans="1:11" ht="13.5" x14ac:dyDescent="0.25">
      <c r="A241" s="3">
        <f>TITRES_STAT!B244</f>
        <v>42657</v>
      </c>
      <c r="B241" s="5">
        <f>TITRES_STAT!D244</f>
        <v>1.2461</v>
      </c>
      <c r="C241" s="2">
        <f t="shared" si="21"/>
        <v>-9.400000000000075E-3</v>
      </c>
      <c r="D241" s="2">
        <f t="shared" si="22"/>
        <v>1.2479600000000002</v>
      </c>
      <c r="E241" s="2">
        <f t="shared" si="24"/>
        <v>1.22342</v>
      </c>
      <c r="F241" s="2">
        <f t="shared" si="25"/>
        <v>1.229555</v>
      </c>
      <c r="G241" s="2">
        <f t="shared" si="19"/>
        <v>1.308006</v>
      </c>
      <c r="H241" s="2">
        <f t="shared" si="23"/>
        <v>1.5498319999999992</v>
      </c>
      <c r="I241" s="2">
        <f t="array" ref="I241">SUMPRODUCT(B225:B244, (ROW(B225:B244)-ROW(B225)+1)) / (20*21/2)</f>
        <v>1.2246857142857142</v>
      </c>
      <c r="J241" s="2">
        <f t="shared" si="26"/>
        <v>1.2455123461986455</v>
      </c>
      <c r="K241" s="2">
        <f t="shared" si="20"/>
        <v>1.3091154612243918</v>
      </c>
    </row>
    <row r="242" spans="1:11" ht="13.5" x14ac:dyDescent="0.25">
      <c r="A242" s="3">
        <f>TITRES_STAT!B245</f>
        <v>42660</v>
      </c>
      <c r="B242" s="5">
        <f>TITRES_STAT!D245</f>
        <v>1.2178</v>
      </c>
      <c r="C242" s="2">
        <f t="shared" si="21"/>
        <v>-2.8299999999999992E-2</v>
      </c>
      <c r="D242" s="2">
        <f t="shared" si="22"/>
        <v>1.2536400000000001</v>
      </c>
      <c r="E242" s="2">
        <f t="shared" si="24"/>
        <v>1.2234200000000002</v>
      </c>
      <c r="F242" s="2">
        <f t="shared" si="25"/>
        <v>1.2262549999999999</v>
      </c>
      <c r="G242" s="2">
        <f t="shared" ref="G242:G305" si="27">AVERAGE(B193:B242)</f>
        <v>1.304608</v>
      </c>
      <c r="H242" s="2">
        <f t="shared" si="23"/>
        <v>1.5472394999999992</v>
      </c>
      <c r="I242" s="2">
        <f t="array" ref="I242">SUMPRODUCT(B226:B245, (ROW(B226:B245)-ROW(B226)+1)) / (20*21/2)</f>
        <v>1.2287352380952381</v>
      </c>
      <c r="J242" s="2">
        <f t="shared" si="26"/>
        <v>1.2428730751321078</v>
      </c>
      <c r="K242" s="2">
        <f t="shared" si="20"/>
        <v>1.3055344627450038</v>
      </c>
    </row>
    <row r="243" spans="1:11" ht="13.5" x14ac:dyDescent="0.25">
      <c r="A243" s="3">
        <f>TITRES_STAT!B246</f>
        <v>42661</v>
      </c>
      <c r="B243" s="5">
        <f>TITRES_STAT!D246</f>
        <v>1.2178</v>
      </c>
      <c r="C243" s="2">
        <f t="shared" si="21"/>
        <v>0</v>
      </c>
      <c r="D243" s="2">
        <f t="shared" si="22"/>
        <v>1.2461000000000002</v>
      </c>
      <c r="E243" s="2">
        <f t="shared" si="24"/>
        <v>1.2262600000000001</v>
      </c>
      <c r="F243" s="2">
        <f t="shared" si="25"/>
        <v>1.223895</v>
      </c>
      <c r="G243" s="2">
        <f t="shared" si="27"/>
        <v>1.3017759999999998</v>
      </c>
      <c r="H243" s="2">
        <f t="shared" si="23"/>
        <v>1.5441309999999993</v>
      </c>
      <c r="I243" s="2">
        <f t="array" ref="I243">SUMPRODUCT(B227:B246, (ROW(B227:B246)-ROW(B227)+1)) / (20*21/2)</f>
        <v>1.2300347619047616</v>
      </c>
      <c r="J243" s="2">
        <f t="shared" si="26"/>
        <v>1.240485163214764</v>
      </c>
      <c r="K243" s="2">
        <f t="shared" ref="K243:K306" si="28">$K$4*B243+(1-$K$4)*K242</f>
        <v>1.3020938955785331</v>
      </c>
    </row>
    <row r="244" spans="1:11" ht="13.5" x14ac:dyDescent="0.25">
      <c r="A244" s="3">
        <f>TITRES_STAT!B247</f>
        <v>42662</v>
      </c>
      <c r="B244" s="5">
        <f>TITRES_STAT!D247</f>
        <v>1.2272000000000001</v>
      </c>
      <c r="C244" s="2">
        <f t="shared" si="21"/>
        <v>9.400000000000075E-3</v>
      </c>
      <c r="D244" s="2">
        <f t="shared" si="22"/>
        <v>1.23288</v>
      </c>
      <c r="E244" s="2">
        <f t="shared" si="24"/>
        <v>1.22909</v>
      </c>
      <c r="F244" s="2">
        <f t="shared" si="25"/>
        <v>1.2224799999999998</v>
      </c>
      <c r="G244" s="2">
        <f t="shared" si="27"/>
        <v>1.2985659999999999</v>
      </c>
      <c r="H244" s="2">
        <f t="shared" si="23"/>
        <v>1.5405534999999988</v>
      </c>
      <c r="I244" s="2">
        <f t="array" ref="I244">SUMPRODUCT(B228:B247, (ROW(B228:B247)-ROW(B228)+1)) / (20*21/2)</f>
        <v>1.2322842857142859</v>
      </c>
      <c r="J244" s="2">
        <f t="shared" si="26"/>
        <v>1.2392199095752627</v>
      </c>
      <c r="K244" s="2">
        <f t="shared" si="28"/>
        <v>1.2991568800656494</v>
      </c>
    </row>
    <row r="245" spans="1:11" ht="13.5" x14ac:dyDescent="0.25">
      <c r="A245" s="3">
        <f>TITRES_STAT!B248</f>
        <v>42663</v>
      </c>
      <c r="B245" s="5">
        <f>TITRES_STAT!D248</f>
        <v>1.2649999999999999</v>
      </c>
      <c r="C245" s="2">
        <f t="shared" si="21"/>
        <v>3.7799999999999834E-2</v>
      </c>
      <c r="D245" s="2">
        <f t="shared" si="22"/>
        <v>1.23478</v>
      </c>
      <c r="E245" s="2">
        <f t="shared" si="24"/>
        <v>1.2357</v>
      </c>
      <c r="F245" s="2">
        <f t="shared" si="25"/>
        <v>1.222955</v>
      </c>
      <c r="G245" s="2">
        <f t="shared" si="27"/>
        <v>1.2964899999999997</v>
      </c>
      <c r="H245" s="2">
        <f t="shared" si="23"/>
        <v>1.5368829999999989</v>
      </c>
      <c r="I245" s="2">
        <f t="array" ref="I245">SUMPRODUCT(B229:B248, (ROW(B229:B248)-ROW(B229)+1)) / (20*21/2)</f>
        <v>1.2335390476190473</v>
      </c>
      <c r="J245" s="2">
        <f t="shared" si="26"/>
        <v>1.2416751562823805</v>
      </c>
      <c r="K245" s="2">
        <f t="shared" si="28"/>
        <v>1.2978173945728788</v>
      </c>
    </row>
    <row r="246" spans="1:11" ht="13.5" x14ac:dyDescent="0.25">
      <c r="A246" s="3">
        <f>TITRES_STAT!B249</f>
        <v>42664</v>
      </c>
      <c r="B246" s="5">
        <f>TITRES_STAT!D249</f>
        <v>1.2365999999999999</v>
      </c>
      <c r="C246" s="2">
        <f t="shared" si="21"/>
        <v>-2.8399999999999981E-2</v>
      </c>
      <c r="D246" s="2">
        <f t="shared" si="22"/>
        <v>1.23288</v>
      </c>
      <c r="E246" s="2">
        <f t="shared" si="24"/>
        <v>1.2404200000000001</v>
      </c>
      <c r="F246" s="2">
        <f t="shared" si="25"/>
        <v>1.22248</v>
      </c>
      <c r="G246" s="2">
        <f t="shared" si="27"/>
        <v>1.2944120000000001</v>
      </c>
      <c r="H246" s="2">
        <f t="shared" si="23"/>
        <v>1.532507499999999</v>
      </c>
      <c r="I246" s="2">
        <f t="array" ref="I246">SUMPRODUCT(B230:B249, (ROW(B230:B249)-ROW(B230)+1)) / (20*21/2)</f>
        <v>1.2364142857142857</v>
      </c>
      <c r="J246" s="2">
        <f t="shared" si="26"/>
        <v>1.2411918080650111</v>
      </c>
      <c r="K246" s="2">
        <f t="shared" si="28"/>
        <v>1.295416712432766</v>
      </c>
    </row>
    <row r="247" spans="1:11" ht="13.5" x14ac:dyDescent="0.25">
      <c r="A247" s="3">
        <f>TITRES_STAT!B250</f>
        <v>42667</v>
      </c>
      <c r="B247" s="5">
        <f>TITRES_STAT!D250</f>
        <v>1.2461</v>
      </c>
      <c r="C247" s="2">
        <f t="shared" si="21"/>
        <v>9.5000000000000639E-3</v>
      </c>
      <c r="D247" s="2">
        <f t="shared" si="22"/>
        <v>1.23854</v>
      </c>
      <c r="E247" s="2">
        <f t="shared" si="24"/>
        <v>1.2460900000000001</v>
      </c>
      <c r="F247" s="2">
        <f t="shared" si="25"/>
        <v>1.223425</v>
      </c>
      <c r="G247" s="2">
        <f t="shared" si="27"/>
        <v>1.2930900000000001</v>
      </c>
      <c r="H247" s="2">
        <f t="shared" si="23"/>
        <v>1.5284139999999991</v>
      </c>
      <c r="I247" s="2">
        <f t="array" ref="I247">SUMPRODUCT(B231:B250, (ROW(B231:B250)-ROW(B231)+1)) / (20*21/2)</f>
        <v>1.2462552380952381</v>
      </c>
      <c r="J247" s="2">
        <f t="shared" si="26"/>
        <v>1.2416592549159624</v>
      </c>
      <c r="K247" s="2">
        <f t="shared" si="28"/>
        <v>1.2934827237099125</v>
      </c>
    </row>
    <row r="248" spans="1:11" ht="13.5" x14ac:dyDescent="0.25">
      <c r="A248" s="3">
        <f>TITRES_STAT!B251</f>
        <v>42668</v>
      </c>
      <c r="B248" s="5">
        <f>TITRES_STAT!D251</f>
        <v>1.2365999999999999</v>
      </c>
      <c r="C248" s="2">
        <f t="shared" si="21"/>
        <v>-9.5000000000000639E-3</v>
      </c>
      <c r="D248" s="2">
        <f t="shared" si="22"/>
        <v>1.2423</v>
      </c>
      <c r="E248" s="2">
        <f t="shared" si="24"/>
        <v>1.2442</v>
      </c>
      <c r="F248" s="2">
        <f t="shared" si="25"/>
        <v>1.2253099999999999</v>
      </c>
      <c r="G248" s="2">
        <f t="shared" si="27"/>
        <v>1.2917680000000002</v>
      </c>
      <c r="H248" s="2">
        <f t="shared" si="23"/>
        <v>1.5243669999999991</v>
      </c>
      <c r="I248" s="2">
        <f t="array" ref="I248">SUMPRODUCT(B232:B251, (ROW(B232:B251)-ROW(B232)+1)) / (20*21/2)</f>
        <v>1.2564166666666665</v>
      </c>
      <c r="J248" s="2">
        <f t="shared" si="26"/>
        <v>1.2411774211144422</v>
      </c>
      <c r="K248" s="2">
        <f t="shared" si="28"/>
        <v>1.2912520286624649</v>
      </c>
    </row>
    <row r="249" spans="1:11" ht="13.5" x14ac:dyDescent="0.25">
      <c r="A249" s="3">
        <f>TITRES_STAT!B252</f>
        <v>42669</v>
      </c>
      <c r="B249" s="5">
        <f>TITRES_STAT!D252</f>
        <v>1.2555000000000001</v>
      </c>
      <c r="C249" s="2">
        <f t="shared" si="21"/>
        <v>1.8900000000000139E-2</v>
      </c>
      <c r="D249" s="2">
        <f t="shared" si="22"/>
        <v>1.2479600000000002</v>
      </c>
      <c r="E249" s="2">
        <f t="shared" si="24"/>
        <v>1.2404199999999999</v>
      </c>
      <c r="F249" s="2">
        <f t="shared" si="25"/>
        <v>1.22767</v>
      </c>
      <c r="G249" s="2">
        <f t="shared" si="27"/>
        <v>1.290824</v>
      </c>
      <c r="H249" s="2">
        <f t="shared" si="23"/>
        <v>1.5206959999999987</v>
      </c>
      <c r="I249" s="2">
        <f t="array" ref="I249">SUMPRODUCT(B233:B252, (ROW(B233:B252)-ROW(B233)+1)) / (20*21/2)</f>
        <v>1.2632533333333331</v>
      </c>
      <c r="J249" s="2">
        <f t="shared" si="26"/>
        <v>1.2425414762464002</v>
      </c>
      <c r="K249" s="2">
        <f t="shared" si="28"/>
        <v>1.2898499883227603</v>
      </c>
    </row>
    <row r="250" spans="1:11" ht="13.5" x14ac:dyDescent="0.25">
      <c r="A250" s="3">
        <f>TITRES_STAT!B253</f>
        <v>42670</v>
      </c>
      <c r="B250" s="5">
        <f>TITRES_STAT!D253</f>
        <v>1.331</v>
      </c>
      <c r="C250" s="2">
        <f t="shared" si="21"/>
        <v>7.5499999999999901E-2</v>
      </c>
      <c r="D250" s="2">
        <f t="shared" si="22"/>
        <v>1.2611599999999998</v>
      </c>
      <c r="E250" s="2">
        <f t="shared" si="24"/>
        <v>1.2479699999999998</v>
      </c>
      <c r="F250" s="2">
        <f t="shared" si="25"/>
        <v>1.2338049999999998</v>
      </c>
      <c r="G250" s="2">
        <f t="shared" si="27"/>
        <v>1.2915780000000001</v>
      </c>
      <c r="H250" s="2">
        <f t="shared" si="23"/>
        <v>1.5178719999999988</v>
      </c>
      <c r="I250" s="2">
        <f t="array" ref="I250">SUMPRODUCT(B234:B253, (ROW(B234:B253)-ROW(B234)+1)) / (20*21/2)</f>
        <v>1.2768309523809525</v>
      </c>
      <c r="J250" s="2">
        <f t="shared" si="26"/>
        <v>1.2509660975562666</v>
      </c>
      <c r="K250" s="2">
        <f t="shared" si="28"/>
        <v>1.2914637142708876</v>
      </c>
    </row>
    <row r="251" spans="1:11" ht="13.5" x14ac:dyDescent="0.25">
      <c r="A251" s="3">
        <f>TITRES_STAT!B254</f>
        <v>42671</v>
      </c>
      <c r="B251" s="5">
        <f>TITRES_STAT!D254</f>
        <v>1.3405</v>
      </c>
      <c r="C251" s="2">
        <f t="shared" si="21"/>
        <v>9.5000000000000639E-3</v>
      </c>
      <c r="D251" s="2">
        <f t="shared" si="22"/>
        <v>1.2819400000000001</v>
      </c>
      <c r="E251" s="2">
        <f t="shared" si="24"/>
        <v>1.2574099999999999</v>
      </c>
      <c r="F251" s="2">
        <f t="shared" si="25"/>
        <v>1.2404149999999998</v>
      </c>
      <c r="G251" s="2">
        <f t="shared" si="27"/>
        <v>1.2913900000000005</v>
      </c>
      <c r="H251" s="2">
        <f t="shared" si="23"/>
        <v>1.5150484999999987</v>
      </c>
      <c r="I251" s="2">
        <f t="array" ref="I251">SUMPRODUCT(B235:B254, (ROW(B235:B254)-ROW(B235)+1)) / (20*21/2)</f>
        <v>1.2930547619047619</v>
      </c>
      <c r="J251" s="2">
        <f t="shared" si="26"/>
        <v>1.2594931358842412</v>
      </c>
      <c r="K251" s="2">
        <f t="shared" si="28"/>
        <v>1.2933867058681077</v>
      </c>
    </row>
    <row r="252" spans="1:11" ht="13.5" x14ac:dyDescent="0.25">
      <c r="A252" s="3">
        <f>TITRES_STAT!B255</f>
        <v>42674</v>
      </c>
      <c r="B252" s="5">
        <f>TITRES_STAT!D255</f>
        <v>1.3122</v>
      </c>
      <c r="C252" s="2">
        <f t="shared" si="21"/>
        <v>-2.8299999999999992E-2</v>
      </c>
      <c r="D252" s="2">
        <f t="shared" si="22"/>
        <v>1.2951599999999999</v>
      </c>
      <c r="E252" s="2">
        <f t="shared" si="24"/>
        <v>1.2668500000000003</v>
      </c>
      <c r="F252" s="2">
        <f t="shared" si="25"/>
        <v>1.2451349999999999</v>
      </c>
      <c r="G252" s="2">
        <f t="shared" si="27"/>
        <v>1.2891260000000002</v>
      </c>
      <c r="H252" s="2">
        <f t="shared" si="23"/>
        <v>1.5118019999999985</v>
      </c>
      <c r="I252" s="2">
        <f t="array" ref="I252">SUMPRODUCT(B236:B255, (ROW(B236:B255)-ROW(B236)+1)) / (20*21/2)</f>
        <v>1.3091047619047618</v>
      </c>
      <c r="J252" s="2">
        <f t="shared" si="26"/>
        <v>1.2645128372285992</v>
      </c>
      <c r="K252" s="2">
        <f t="shared" si="28"/>
        <v>1.294124482108574</v>
      </c>
    </row>
    <row r="253" spans="1:11" ht="13.5" x14ac:dyDescent="0.25">
      <c r="A253" s="3">
        <f>TITRES_STAT!B256</f>
        <v>42675</v>
      </c>
      <c r="B253" s="5">
        <f>TITRES_STAT!D256</f>
        <v>1.3876999999999999</v>
      </c>
      <c r="C253" s="2">
        <f t="shared" si="21"/>
        <v>7.5499999999999901E-2</v>
      </c>
      <c r="D253" s="2">
        <f t="shared" si="22"/>
        <v>1.32538</v>
      </c>
      <c r="E253" s="2">
        <f t="shared" si="24"/>
        <v>1.2838400000000001</v>
      </c>
      <c r="F253" s="2">
        <f t="shared" si="25"/>
        <v>1.25505</v>
      </c>
      <c r="G253" s="2">
        <f t="shared" si="27"/>
        <v>1.2879939999999999</v>
      </c>
      <c r="H253" s="2">
        <f t="shared" si="23"/>
        <v>1.5089329999999983</v>
      </c>
      <c r="I253" s="2">
        <f t="array" ref="I253">SUMPRODUCT(B237:B256, (ROW(B237:B256)-ROW(B237)+1)) / (20*21/2)</f>
        <v>1.3249261904761906</v>
      </c>
      <c r="J253" s="2">
        <f t="shared" si="26"/>
        <v>1.2762449479687326</v>
      </c>
      <c r="K253" s="2">
        <f t="shared" si="28"/>
        <v>1.297794110261179</v>
      </c>
    </row>
    <row r="254" spans="1:11" ht="13.5" x14ac:dyDescent="0.25">
      <c r="A254" s="3">
        <f>TITRES_STAT!B257</f>
        <v>42676</v>
      </c>
      <c r="B254" s="5">
        <f>TITRES_STAT!D257</f>
        <v>1.4254</v>
      </c>
      <c r="C254" s="2">
        <f t="shared" si="21"/>
        <v>3.7700000000000067E-2</v>
      </c>
      <c r="D254" s="2">
        <f t="shared" si="22"/>
        <v>1.3593599999999999</v>
      </c>
      <c r="E254" s="2">
        <f t="shared" si="24"/>
        <v>1.3036600000000003</v>
      </c>
      <c r="F254" s="2">
        <f t="shared" si="25"/>
        <v>1.2663749999999998</v>
      </c>
      <c r="G254" s="2">
        <f t="shared" si="27"/>
        <v>1.2878039999999999</v>
      </c>
      <c r="H254" s="2">
        <f t="shared" si="23"/>
        <v>1.506111499999998</v>
      </c>
      <c r="I254" s="2">
        <f t="array" ref="I254">SUMPRODUCT(B238:B257, (ROW(B238:B257)-ROW(B238)+1)) / (20*21/2)</f>
        <v>1.3413338095238094</v>
      </c>
      <c r="J254" s="2">
        <f t="shared" si="26"/>
        <v>1.2904501910193296</v>
      </c>
      <c r="K254" s="2">
        <f t="shared" si="28"/>
        <v>1.3027982627999564</v>
      </c>
    </row>
    <row r="255" spans="1:11" ht="13.5" x14ac:dyDescent="0.25">
      <c r="A255" s="3">
        <f>TITRES_STAT!B258</f>
        <v>42677</v>
      </c>
      <c r="B255" s="5">
        <f>TITRES_STAT!D258</f>
        <v>1.4349000000000001</v>
      </c>
      <c r="C255" s="2">
        <f t="shared" si="21"/>
        <v>9.5000000000000639E-3</v>
      </c>
      <c r="D255" s="2">
        <f t="shared" si="22"/>
        <v>1.3801399999999999</v>
      </c>
      <c r="E255" s="2">
        <f t="shared" si="24"/>
        <v>1.3206500000000001</v>
      </c>
      <c r="F255" s="2">
        <f t="shared" si="25"/>
        <v>1.2781749999999998</v>
      </c>
      <c r="G255" s="2">
        <f t="shared" si="27"/>
        <v>1.2868600000000001</v>
      </c>
      <c r="H255" s="2">
        <f t="shared" si="23"/>
        <v>1.5034314999999985</v>
      </c>
      <c r="I255" s="2">
        <f t="array" ref="I255">SUMPRODUCT(B239:B258, (ROW(B239:B258)-ROW(B239)+1)) / (20*21/2)</f>
        <v>1.364532857142857</v>
      </c>
      <c r="J255" s="2">
        <f t="shared" si="26"/>
        <v>1.3042073156841554</v>
      </c>
      <c r="K255" s="2">
        <f t="shared" si="28"/>
        <v>1.307978723082311</v>
      </c>
    </row>
    <row r="256" spans="1:11" ht="13.5" x14ac:dyDescent="0.25">
      <c r="A256" s="3">
        <f>TITRES_STAT!B259</f>
        <v>42678</v>
      </c>
      <c r="B256" s="5">
        <f>TITRES_STAT!D259</f>
        <v>1.4442999999999999</v>
      </c>
      <c r="C256" s="2">
        <f t="shared" si="21"/>
        <v>9.3999999999998529E-3</v>
      </c>
      <c r="D256" s="2">
        <f t="shared" si="22"/>
        <v>1.4009</v>
      </c>
      <c r="E256" s="2">
        <f t="shared" si="24"/>
        <v>1.3414200000000001</v>
      </c>
      <c r="F256" s="2">
        <f t="shared" si="25"/>
        <v>1.2909199999999998</v>
      </c>
      <c r="G256" s="2">
        <f t="shared" si="27"/>
        <v>1.2864820000000001</v>
      </c>
      <c r="H256" s="2">
        <f t="shared" si="23"/>
        <v>1.5010329999999985</v>
      </c>
      <c r="I256" s="2">
        <f t="array" ref="I256">SUMPRODUCT(B240:B259, (ROW(B240:B259)-ROW(B240)+1)) / (20*21/2)</f>
        <v>1.3881285714285714</v>
      </c>
      <c r="J256" s="2">
        <f t="shared" si="26"/>
        <v>1.317549476095188</v>
      </c>
      <c r="K256" s="2">
        <f t="shared" si="28"/>
        <v>1.3133246555104556</v>
      </c>
    </row>
    <row r="257" spans="1:11" ht="13.5" x14ac:dyDescent="0.25">
      <c r="A257" s="3">
        <f>TITRES_STAT!B260</f>
        <v>42681</v>
      </c>
      <c r="B257" s="5">
        <f>TITRES_STAT!D260</f>
        <v>1.4632000000000001</v>
      </c>
      <c r="C257" s="2">
        <f t="shared" si="21"/>
        <v>1.8900000000000139E-2</v>
      </c>
      <c r="D257" s="2">
        <f t="shared" si="22"/>
        <v>1.4311</v>
      </c>
      <c r="E257" s="2">
        <f t="shared" si="24"/>
        <v>1.3631300000000002</v>
      </c>
      <c r="F257" s="2">
        <f t="shared" si="25"/>
        <v>1.3046099999999998</v>
      </c>
      <c r="G257" s="2">
        <f t="shared" si="27"/>
        <v>1.287048</v>
      </c>
      <c r="H257" s="2">
        <f t="shared" si="23"/>
        <v>1.4988699999999986</v>
      </c>
      <c r="I257" s="2">
        <f t="array" ref="I257">SUMPRODUCT(B241:B260, (ROW(B241:B260)-ROW(B241)+1)) / (20*21/2)</f>
        <v>1.4113257142857145</v>
      </c>
      <c r="J257" s="2">
        <f t="shared" si="26"/>
        <v>1.331420954562313</v>
      </c>
      <c r="K257" s="2">
        <f t="shared" si="28"/>
        <v>1.3192021200002417</v>
      </c>
    </row>
    <row r="258" spans="1:11" ht="13.5" x14ac:dyDescent="0.25">
      <c r="A258" s="3">
        <f>TITRES_STAT!B261</f>
        <v>42682</v>
      </c>
      <c r="B258" s="5">
        <f>TITRES_STAT!D261</f>
        <v>1.5482</v>
      </c>
      <c r="C258" s="2">
        <f t="shared" si="21"/>
        <v>8.4999999999999964E-2</v>
      </c>
      <c r="D258" s="2">
        <f t="shared" si="22"/>
        <v>1.4631999999999998</v>
      </c>
      <c r="E258" s="2">
        <f t="shared" si="24"/>
        <v>1.3942900000000003</v>
      </c>
      <c r="F258" s="2">
        <f t="shared" si="25"/>
        <v>1.319245</v>
      </c>
      <c r="G258" s="2">
        <f t="shared" si="27"/>
        <v>1.2889360000000003</v>
      </c>
      <c r="H258" s="2">
        <f t="shared" si="23"/>
        <v>1.4973194999999988</v>
      </c>
      <c r="I258" s="2">
        <f t="array" ref="I258">SUMPRODUCT(B242:B261, (ROW(B242:B261)-ROW(B242)+1)) / (20*21/2)</f>
        <v>1.4320895238095237</v>
      </c>
      <c r="J258" s="2">
        <f t="shared" si="26"/>
        <v>1.3520665779373309</v>
      </c>
      <c r="K258" s="2">
        <f t="shared" si="28"/>
        <v>1.3281824290198403</v>
      </c>
    </row>
    <row r="259" spans="1:11" ht="13.5" x14ac:dyDescent="0.25">
      <c r="A259" s="3">
        <f>TITRES_STAT!B262</f>
        <v>42683</v>
      </c>
      <c r="B259" s="5">
        <f>TITRES_STAT!D262</f>
        <v>1.5669999999999999</v>
      </c>
      <c r="C259" s="2">
        <f t="shared" si="21"/>
        <v>1.8799999999999928E-2</v>
      </c>
      <c r="D259" s="2">
        <f t="shared" si="22"/>
        <v>1.49152</v>
      </c>
      <c r="E259" s="2">
        <f t="shared" si="24"/>
        <v>1.42544</v>
      </c>
      <c r="F259" s="2">
        <f t="shared" si="25"/>
        <v>1.3329299999999997</v>
      </c>
      <c r="G259" s="2">
        <f t="shared" si="27"/>
        <v>1.2915780000000001</v>
      </c>
      <c r="H259" s="2">
        <f t="shared" si="23"/>
        <v>1.4959569999999991</v>
      </c>
      <c r="I259" s="2">
        <f t="array" ref="I259">SUMPRODUCT(B243:B262, (ROW(B243:B262)-ROW(B243)+1)) / (20*21/2)</f>
        <v>1.4504300000000001</v>
      </c>
      <c r="J259" s="2">
        <f t="shared" si="26"/>
        <v>1.3725364276575851</v>
      </c>
      <c r="K259" s="2">
        <f t="shared" si="28"/>
        <v>1.3375478239602387</v>
      </c>
    </row>
    <row r="260" spans="1:11" ht="13.5" x14ac:dyDescent="0.25">
      <c r="A260" s="3">
        <f>TITRES_STAT!B263</f>
        <v>42684</v>
      </c>
      <c r="B260" s="5">
        <f>TITRES_STAT!D263</f>
        <v>1.5765</v>
      </c>
      <c r="C260" s="2">
        <f t="shared" ref="C260:C323" si="29">B260-B259</f>
        <v>9.5000000000000639E-3</v>
      </c>
      <c r="D260" s="2">
        <f t="shared" si="22"/>
        <v>1.5198400000000001</v>
      </c>
      <c r="E260" s="2">
        <f t="shared" si="24"/>
        <v>1.4499899999999999</v>
      </c>
      <c r="F260" s="2">
        <f t="shared" si="25"/>
        <v>1.3489799999999998</v>
      </c>
      <c r="G260" s="2">
        <f t="shared" si="27"/>
        <v>1.2955440000000003</v>
      </c>
      <c r="H260" s="2">
        <f t="shared" si="23"/>
        <v>1.4946889999999993</v>
      </c>
      <c r="I260" s="2">
        <f t="array" ref="I260">SUMPRODUCT(B244:B263, (ROW(B244:B263)-ROW(B244)+1)) / (20*21/2)</f>
        <v>1.4626571428571429</v>
      </c>
      <c r="J260" s="2">
        <f t="shared" si="26"/>
        <v>1.3919615297854342</v>
      </c>
      <c r="K260" s="2">
        <f t="shared" si="28"/>
        <v>1.3469184975304254</v>
      </c>
    </row>
    <row r="261" spans="1:11" ht="13.5" x14ac:dyDescent="0.25">
      <c r="A261" s="3">
        <f>TITRES_STAT!B264</f>
        <v>42685</v>
      </c>
      <c r="B261" s="5">
        <f>TITRES_STAT!D264</f>
        <v>1.5669999999999999</v>
      </c>
      <c r="C261" s="2">
        <f t="shared" si="29"/>
        <v>-9.5000000000000639E-3</v>
      </c>
      <c r="D261" s="2">
        <f t="shared" si="22"/>
        <v>1.5443800000000001</v>
      </c>
      <c r="E261" s="2">
        <f t="shared" si="24"/>
        <v>1.4726399999999999</v>
      </c>
      <c r="F261" s="2">
        <f t="shared" si="25"/>
        <v>1.3650249999999999</v>
      </c>
      <c r="G261" s="2">
        <f t="shared" si="27"/>
        <v>1.2995080000000001</v>
      </c>
      <c r="H261" s="2">
        <f t="shared" si="23"/>
        <v>1.4934204999999994</v>
      </c>
      <c r="I261" s="2">
        <f t="array" ref="I261">SUMPRODUCT(B245:B264, (ROW(B245:B264)-ROW(B245)+1)) / (20*21/2)</f>
        <v>1.4752909523809525</v>
      </c>
      <c r="J261" s="2">
        <f t="shared" si="26"/>
        <v>1.4086318602820596</v>
      </c>
      <c r="K261" s="2">
        <f t="shared" si="28"/>
        <v>1.355549144686095</v>
      </c>
    </row>
    <row r="262" spans="1:11" ht="13.5" x14ac:dyDescent="0.25">
      <c r="A262" s="3">
        <f>TITRES_STAT!B265</f>
        <v>42688</v>
      </c>
      <c r="B262" s="5">
        <f>TITRES_STAT!D265</f>
        <v>1.5576000000000001</v>
      </c>
      <c r="C262" s="2">
        <f t="shared" si="29"/>
        <v>-9.3999999999998529E-3</v>
      </c>
      <c r="D262" s="2">
        <f t="shared" ref="D262:D325" si="30">AVERAGE(B258:B262)</f>
        <v>1.5632600000000001</v>
      </c>
      <c r="E262" s="2">
        <f t="shared" si="24"/>
        <v>1.49718</v>
      </c>
      <c r="F262" s="2">
        <f t="shared" si="25"/>
        <v>1.3820150000000002</v>
      </c>
      <c r="G262" s="2">
        <f t="shared" si="27"/>
        <v>1.3042279999999999</v>
      </c>
      <c r="H262" s="2">
        <f t="shared" si="23"/>
        <v>1.4919639999999992</v>
      </c>
      <c r="I262" s="2">
        <f t="array" ref="I262">SUMPRODUCT(B246:B265, (ROW(B246:B265)-ROW(B246)+1)) / (20*21/2)</f>
        <v>1.4828861904761901</v>
      </c>
      <c r="J262" s="2">
        <f t="shared" si="26"/>
        <v>1.4228193021599587</v>
      </c>
      <c r="K262" s="2">
        <f t="shared" si="28"/>
        <v>1.3634727076395814</v>
      </c>
    </row>
    <row r="263" spans="1:11" ht="13.5" x14ac:dyDescent="0.25">
      <c r="A263" s="3">
        <f>TITRES_STAT!B266</f>
        <v>42689</v>
      </c>
      <c r="B263" s="5">
        <f>TITRES_STAT!D266</f>
        <v>1.5104</v>
      </c>
      <c r="C263" s="2">
        <f t="shared" si="29"/>
        <v>-4.7200000000000131E-2</v>
      </c>
      <c r="D263" s="2">
        <f t="shared" si="30"/>
        <v>1.5556999999999999</v>
      </c>
      <c r="E263" s="2">
        <f t="shared" si="24"/>
        <v>1.50945</v>
      </c>
      <c r="F263" s="2">
        <f t="shared" si="25"/>
        <v>1.3966450000000001</v>
      </c>
      <c r="G263" s="2">
        <f t="shared" si="27"/>
        <v>1.3080039999999999</v>
      </c>
      <c r="H263" s="2">
        <f t="shared" si="23"/>
        <v>1.4901309999999994</v>
      </c>
      <c r="I263" s="2">
        <f t="array" ref="I263">SUMPRODUCT(B247:B266, (ROW(B247:B266)-ROW(B247)+1)) / (20*21/2)</f>
        <v>1.4903076190476192</v>
      </c>
      <c r="J263" s="2">
        <f t="shared" si="26"/>
        <v>1.4311603210018673</v>
      </c>
      <c r="K263" s="2">
        <f t="shared" si="28"/>
        <v>1.3692345622419508</v>
      </c>
    </row>
    <row r="264" spans="1:11" ht="13.5" x14ac:dyDescent="0.25">
      <c r="A264" s="3">
        <f>TITRES_STAT!B267</f>
        <v>42690</v>
      </c>
      <c r="B264" s="5">
        <f>TITRES_STAT!D267</f>
        <v>1.5293000000000001</v>
      </c>
      <c r="C264" s="2">
        <f t="shared" si="29"/>
        <v>1.8900000000000139E-2</v>
      </c>
      <c r="D264" s="2">
        <f t="shared" si="30"/>
        <v>1.54816</v>
      </c>
      <c r="E264" s="2">
        <f t="shared" si="24"/>
        <v>1.5198399999999999</v>
      </c>
      <c r="F264" s="2">
        <f t="shared" si="25"/>
        <v>1.4117500000000001</v>
      </c>
      <c r="G264" s="2">
        <f t="shared" si="27"/>
        <v>1.3125360000000004</v>
      </c>
      <c r="H264" s="2">
        <f t="shared" si="23"/>
        <v>1.4884859999999998</v>
      </c>
      <c r="I264" s="2">
        <f t="array" ref="I264">SUMPRODUCT(B248:B267, (ROW(B248:B267)-ROW(B248)+1)) / (20*21/2)</f>
        <v>1.4928699999999999</v>
      </c>
      <c r="J264" s="2">
        <f t="shared" si="26"/>
        <v>1.4405069570969276</v>
      </c>
      <c r="K264" s="2">
        <f t="shared" si="28"/>
        <v>1.3755116382324626</v>
      </c>
    </row>
    <row r="265" spans="1:11" ht="13.5" x14ac:dyDescent="0.25">
      <c r="A265" s="3">
        <f>TITRES_STAT!B268</f>
        <v>42691</v>
      </c>
      <c r="B265" s="5">
        <f>TITRES_STAT!D268</f>
        <v>1.4915</v>
      </c>
      <c r="C265" s="2">
        <f t="shared" si="29"/>
        <v>-3.7800000000000056E-2</v>
      </c>
      <c r="D265" s="2">
        <f t="shared" si="30"/>
        <v>1.5311600000000001</v>
      </c>
      <c r="E265" s="2">
        <f t="shared" si="24"/>
        <v>1.5255000000000001</v>
      </c>
      <c r="F265" s="2">
        <f t="shared" si="25"/>
        <v>1.4230750000000001</v>
      </c>
      <c r="G265" s="2">
        <f t="shared" si="27"/>
        <v>1.3163120000000004</v>
      </c>
      <c r="H265" s="2">
        <f t="shared" si="23"/>
        <v>1.4867459999999997</v>
      </c>
      <c r="I265" s="2">
        <f t="array" ref="I265">SUMPRODUCT(B249:B268, (ROW(B249:B268)-ROW(B249)+1)) / (20*21/2)</f>
        <v>1.5015890476190474</v>
      </c>
      <c r="J265" s="2">
        <f t="shared" si="26"/>
        <v>1.4453634373734106</v>
      </c>
      <c r="K265" s="2">
        <f t="shared" si="28"/>
        <v>1.3800602014390329</v>
      </c>
    </row>
    <row r="266" spans="1:11" ht="13.5" x14ac:dyDescent="0.25">
      <c r="A266" s="3">
        <f>TITRES_STAT!B269</f>
        <v>42692</v>
      </c>
      <c r="B266" s="5">
        <f>TITRES_STAT!D269</f>
        <v>1.5009999999999999</v>
      </c>
      <c r="C266" s="2">
        <f t="shared" si="29"/>
        <v>9.4999999999998419E-3</v>
      </c>
      <c r="D266" s="2">
        <f t="shared" si="30"/>
        <v>1.51796</v>
      </c>
      <c r="E266" s="2">
        <f t="shared" si="24"/>
        <v>1.5311700000000001</v>
      </c>
      <c r="F266" s="2">
        <f t="shared" si="25"/>
        <v>1.4362950000000001</v>
      </c>
      <c r="G266" s="2">
        <f t="shared" si="27"/>
        <v>1.3202780000000001</v>
      </c>
      <c r="H266" s="2">
        <f t="shared" ref="H266:H329" si="31">AVERAGE(B67:B266)</f>
        <v>1.4851939999999999</v>
      </c>
      <c r="I266" s="2">
        <f t="array" ref="I266">SUMPRODUCT(B250:B269, (ROW(B250:B269)-ROW(B250)+1)) / (20*21/2)</f>
        <v>1.5061742857142857</v>
      </c>
      <c r="J266" s="2">
        <f t="shared" si="26"/>
        <v>1.4506621576235619</v>
      </c>
      <c r="K266" s="2">
        <f t="shared" si="28"/>
        <v>1.3848029386375023</v>
      </c>
    </row>
    <row r="267" spans="1:11" ht="13.5" x14ac:dyDescent="0.25">
      <c r="A267" s="3">
        <f>TITRES_STAT!B270</f>
        <v>42695</v>
      </c>
      <c r="B267" s="5">
        <f>TITRES_STAT!D270</f>
        <v>1.4632000000000001</v>
      </c>
      <c r="C267" s="2">
        <f t="shared" si="29"/>
        <v>-3.7799999999999834E-2</v>
      </c>
      <c r="D267" s="2">
        <f t="shared" si="30"/>
        <v>1.49908</v>
      </c>
      <c r="E267" s="2">
        <f t="shared" si="24"/>
        <v>1.5311700000000001</v>
      </c>
      <c r="F267" s="2">
        <f t="shared" si="25"/>
        <v>1.4471500000000002</v>
      </c>
      <c r="G267" s="2">
        <f t="shared" si="27"/>
        <v>1.3236760000000001</v>
      </c>
      <c r="H267" s="2">
        <f t="shared" si="31"/>
        <v>1.4833124999999998</v>
      </c>
      <c r="I267" s="2">
        <f t="array" ref="I267">SUMPRODUCT(B251:B270, (ROW(B251:B270)-ROW(B251)+1)) / (20*21/2)</f>
        <v>1.5077457142857142</v>
      </c>
      <c r="J267" s="2">
        <f t="shared" si="26"/>
        <v>1.4518562378498894</v>
      </c>
      <c r="K267" s="2">
        <f t="shared" si="28"/>
        <v>1.3878773332007375</v>
      </c>
    </row>
    <row r="268" spans="1:11" ht="13.5" x14ac:dyDescent="0.25">
      <c r="A268" s="3">
        <f>TITRES_STAT!B271</f>
        <v>42696</v>
      </c>
      <c r="B268" s="5">
        <f>TITRES_STAT!D271</f>
        <v>1.5387</v>
      </c>
      <c r="C268" s="2">
        <f t="shared" si="29"/>
        <v>7.5499999999999901E-2</v>
      </c>
      <c r="D268" s="2">
        <f t="shared" si="30"/>
        <v>1.5047400000000004</v>
      </c>
      <c r="E268" s="2">
        <f t="shared" ref="E268:E331" si="32">AVERAGE(B259:B268)</f>
        <v>1.5302200000000001</v>
      </c>
      <c r="F268" s="2">
        <f t="shared" si="25"/>
        <v>1.4622550000000001</v>
      </c>
      <c r="G268" s="2">
        <f t="shared" si="27"/>
        <v>1.3282060000000002</v>
      </c>
      <c r="H268" s="2">
        <f t="shared" si="31"/>
        <v>1.4821369999999998</v>
      </c>
      <c r="I268" s="2">
        <f t="array" ref="I268">SUMPRODUCT(B252:B271, (ROW(B252:B271)-ROW(B252)+1)) / (20*21/2)</f>
        <v>1.5040576190476194</v>
      </c>
      <c r="J268" s="2">
        <f t="shared" si="26"/>
        <v>1.4601270723403761</v>
      </c>
      <c r="K268" s="2">
        <f t="shared" si="28"/>
        <v>1.3937919475850222</v>
      </c>
    </row>
    <row r="269" spans="1:11" ht="13.5" x14ac:dyDescent="0.25">
      <c r="A269" s="3">
        <f>TITRES_STAT!B272</f>
        <v>42697</v>
      </c>
      <c r="B269" s="5">
        <f>TITRES_STAT!D272</f>
        <v>1.5104</v>
      </c>
      <c r="C269" s="2">
        <f t="shared" si="29"/>
        <v>-2.8299999999999992E-2</v>
      </c>
      <c r="D269" s="2">
        <f t="shared" si="30"/>
        <v>1.5009600000000001</v>
      </c>
      <c r="E269" s="2">
        <f t="shared" si="32"/>
        <v>1.5245600000000001</v>
      </c>
      <c r="F269" s="2">
        <f t="shared" si="25"/>
        <v>1.4750000000000001</v>
      </c>
      <c r="G269" s="2">
        <f t="shared" si="27"/>
        <v>1.3319820000000002</v>
      </c>
      <c r="H269" s="2">
        <f t="shared" si="31"/>
        <v>1.48082</v>
      </c>
      <c r="I269" s="2">
        <f t="array" ref="I269">SUMPRODUCT(B253:B272, (ROW(B253:B272)-ROW(B253)+1)) / (20*21/2)</f>
        <v>1.5043704761904761</v>
      </c>
      <c r="J269" s="2">
        <f t="shared" si="26"/>
        <v>1.4649149702127211</v>
      </c>
      <c r="K269" s="2">
        <f t="shared" si="28"/>
        <v>1.3983648123856096</v>
      </c>
    </row>
    <row r="270" spans="1:11" ht="13.5" x14ac:dyDescent="0.25">
      <c r="A270" s="3">
        <f>TITRES_STAT!B273</f>
        <v>42698</v>
      </c>
      <c r="B270" s="5">
        <f>TITRES_STAT!D273</f>
        <v>1.4915</v>
      </c>
      <c r="C270" s="2">
        <f t="shared" si="29"/>
        <v>-1.8899999999999917E-2</v>
      </c>
      <c r="D270" s="2">
        <f t="shared" si="30"/>
        <v>1.5009600000000001</v>
      </c>
      <c r="E270" s="2">
        <f t="shared" si="32"/>
        <v>1.5160600000000002</v>
      </c>
      <c r="F270" s="2">
        <f t="shared" si="25"/>
        <v>1.4830249999999998</v>
      </c>
      <c r="G270" s="2">
        <f t="shared" si="27"/>
        <v>1.33538</v>
      </c>
      <c r="H270" s="2">
        <f t="shared" si="31"/>
        <v>1.4794554999999996</v>
      </c>
      <c r="I270" s="2">
        <f t="array" ref="I270">SUMPRODUCT(B254:B273, (ROW(B254:B273)-ROW(B254)+1)) / (20*21/2)</f>
        <v>1.502934285714286</v>
      </c>
      <c r="J270" s="2">
        <f t="shared" si="26"/>
        <v>1.4674468778115095</v>
      </c>
      <c r="K270" s="2">
        <f t="shared" si="28"/>
        <v>1.4020171726842132</v>
      </c>
    </row>
    <row r="271" spans="1:11" ht="13.5" x14ac:dyDescent="0.25">
      <c r="A271" s="3">
        <f>TITRES_STAT!B274</f>
        <v>42699</v>
      </c>
      <c r="B271" s="5">
        <f>TITRES_STAT!D274</f>
        <v>1.4442999999999999</v>
      </c>
      <c r="C271" s="2">
        <f t="shared" si="29"/>
        <v>-4.7200000000000131E-2</v>
      </c>
      <c r="D271" s="2">
        <f t="shared" si="30"/>
        <v>1.4896199999999999</v>
      </c>
      <c r="E271" s="2">
        <f t="shared" si="32"/>
        <v>1.5037900000000002</v>
      </c>
      <c r="F271" s="2">
        <f t="shared" si="25"/>
        <v>1.4882149999999998</v>
      </c>
      <c r="G271" s="2">
        <f t="shared" si="27"/>
        <v>1.3385899999999997</v>
      </c>
      <c r="H271" s="2">
        <f t="shared" si="31"/>
        <v>1.4780894999999998</v>
      </c>
      <c r="I271" s="2">
        <f t="array" ref="I271">SUMPRODUCT(B255:B274, (ROW(B255:B274)-ROW(B255)+1)) / (20*21/2)</f>
        <v>1.5010485714285713</v>
      </c>
      <c r="J271" s="2">
        <f t="shared" si="26"/>
        <v>1.4652424132580324</v>
      </c>
      <c r="K271" s="2">
        <f t="shared" si="28"/>
        <v>1.4036753227750285</v>
      </c>
    </row>
    <row r="272" spans="1:11" ht="13.5" x14ac:dyDescent="0.25">
      <c r="A272" s="3">
        <f>TITRES_STAT!B275</f>
        <v>42702</v>
      </c>
      <c r="B272" s="5">
        <f>TITRES_STAT!D275</f>
        <v>1.4915</v>
      </c>
      <c r="C272" s="2">
        <f t="shared" si="29"/>
        <v>4.7200000000000131E-2</v>
      </c>
      <c r="D272" s="2">
        <f t="shared" si="30"/>
        <v>1.4952800000000002</v>
      </c>
      <c r="E272" s="2">
        <f t="shared" si="32"/>
        <v>1.4971800000000002</v>
      </c>
      <c r="F272" s="2">
        <f t="shared" si="25"/>
        <v>1.4971799999999997</v>
      </c>
      <c r="G272" s="2">
        <f t="shared" si="27"/>
        <v>1.3427439999999999</v>
      </c>
      <c r="H272" s="2">
        <f t="shared" si="31"/>
        <v>1.4770064999999999</v>
      </c>
      <c r="I272" s="2">
        <f t="array" ref="I272">SUMPRODUCT(B256:B275, (ROW(B256:B275)-ROW(B256)+1)) / (20*21/2)</f>
        <v>1.498892857142857</v>
      </c>
      <c r="J272" s="2">
        <f t="shared" si="26"/>
        <v>1.4677431358048865</v>
      </c>
      <c r="K272" s="2">
        <f t="shared" si="28"/>
        <v>1.4071194277642431</v>
      </c>
    </row>
    <row r="273" spans="1:11" ht="13.5" x14ac:dyDescent="0.25">
      <c r="A273" s="3">
        <f>TITRES_STAT!B276</f>
        <v>42703</v>
      </c>
      <c r="B273" s="5">
        <f>TITRES_STAT!D276</f>
        <v>1.4821</v>
      </c>
      <c r="C273" s="2">
        <f t="shared" si="29"/>
        <v>-9.400000000000075E-3</v>
      </c>
      <c r="D273" s="2">
        <f t="shared" si="30"/>
        <v>1.4839600000000002</v>
      </c>
      <c r="E273" s="2">
        <f t="shared" si="32"/>
        <v>1.4943500000000003</v>
      </c>
      <c r="F273" s="2">
        <f t="shared" si="25"/>
        <v>1.5018999999999996</v>
      </c>
      <c r="G273" s="2">
        <f t="shared" si="27"/>
        <v>1.3470860000000002</v>
      </c>
      <c r="H273" s="2">
        <f t="shared" si="31"/>
        <v>1.4759704999999999</v>
      </c>
      <c r="I273" s="2">
        <f t="array" ref="I273">SUMPRODUCT(B257:B276, (ROW(B257:B276)-ROW(B257)+1)) / (20*21/2)</f>
        <v>1.494712380952381</v>
      </c>
      <c r="J273" s="2">
        <f t="shared" si="26"/>
        <v>1.469110456204421</v>
      </c>
      <c r="K273" s="2">
        <f t="shared" si="28"/>
        <v>1.4100598423617239</v>
      </c>
    </row>
    <row r="274" spans="1:11" ht="13.5" x14ac:dyDescent="0.25">
      <c r="A274" s="3">
        <f>TITRES_STAT!B277</f>
        <v>42704</v>
      </c>
      <c r="B274" s="5">
        <f>TITRES_STAT!D277</f>
        <v>1.4821</v>
      </c>
      <c r="C274" s="2">
        <f t="shared" si="29"/>
        <v>0</v>
      </c>
      <c r="D274" s="2">
        <f t="shared" si="30"/>
        <v>1.4782999999999999</v>
      </c>
      <c r="E274" s="2">
        <f t="shared" si="32"/>
        <v>1.48963</v>
      </c>
      <c r="F274" s="2">
        <f t="shared" si="25"/>
        <v>1.5047349999999997</v>
      </c>
      <c r="G274" s="2">
        <f t="shared" si="27"/>
        <v>1.351618</v>
      </c>
      <c r="H274" s="2">
        <f t="shared" si="31"/>
        <v>1.4749345</v>
      </c>
      <c r="I274" s="2">
        <f t="array" ref="I274">SUMPRODUCT(B258:B277, (ROW(B258:B277)-ROW(B258)+1)) / (20*21/2)</f>
        <v>1.4877466666666666</v>
      </c>
      <c r="J274" s="2">
        <f t="shared" si="26"/>
        <v>1.4703475556135237</v>
      </c>
      <c r="K274" s="2">
        <f t="shared" si="28"/>
        <v>1.4128849465828328</v>
      </c>
    </row>
    <row r="275" spans="1:11" ht="13.5" x14ac:dyDescent="0.25">
      <c r="A275" s="3">
        <f>TITRES_STAT!B278</f>
        <v>42705</v>
      </c>
      <c r="B275" s="5">
        <f>TITRES_STAT!D278</f>
        <v>1.4821</v>
      </c>
      <c r="C275" s="2">
        <f t="shared" si="29"/>
        <v>0</v>
      </c>
      <c r="D275" s="2">
        <f t="shared" si="30"/>
        <v>1.4764199999999998</v>
      </c>
      <c r="E275" s="2">
        <f t="shared" si="32"/>
        <v>1.4886899999999996</v>
      </c>
      <c r="F275" s="2">
        <f t="shared" si="25"/>
        <v>1.5070949999999996</v>
      </c>
      <c r="G275" s="2">
        <f t="shared" si="27"/>
        <v>1.3561500000000002</v>
      </c>
      <c r="H275" s="2">
        <f t="shared" si="31"/>
        <v>1.4738985</v>
      </c>
      <c r="I275" s="2">
        <f t="array" ref="I275">SUMPRODUCT(B259:B278, (ROW(B259:B278)-ROW(B259)+1)) / (20*21/2)</f>
        <v>1.4827157142857146</v>
      </c>
      <c r="J275" s="2">
        <f t="shared" si="26"/>
        <v>1.4714668360312833</v>
      </c>
      <c r="K275" s="2">
        <f t="shared" si="28"/>
        <v>1.415599262403114</v>
      </c>
    </row>
    <row r="276" spans="1:11" ht="13.5" x14ac:dyDescent="0.25">
      <c r="A276" s="3">
        <f>TITRES_STAT!B279</f>
        <v>42706</v>
      </c>
      <c r="B276" s="5">
        <f>TITRES_STAT!D279</f>
        <v>1.4632000000000001</v>
      </c>
      <c r="C276" s="2">
        <f t="shared" si="29"/>
        <v>-1.8899999999999917E-2</v>
      </c>
      <c r="D276" s="2">
        <f t="shared" si="30"/>
        <v>1.4802</v>
      </c>
      <c r="E276" s="2">
        <f t="shared" si="32"/>
        <v>1.48491</v>
      </c>
      <c r="F276" s="2">
        <f t="shared" ref="F276:F339" si="33">AVERAGE(B257:B276)</f>
        <v>1.5080399999999998</v>
      </c>
      <c r="G276" s="2">
        <f t="shared" si="27"/>
        <v>1.360492</v>
      </c>
      <c r="H276" s="2">
        <f t="shared" si="31"/>
        <v>1.4728144999999997</v>
      </c>
      <c r="I276" s="2">
        <f t="array" ref="I276">SUMPRODUCT(B260:B279, (ROW(B260:B279)-ROW(B260)+1)) / (20*21/2)</f>
        <v>1.4763342857142858</v>
      </c>
      <c r="J276" s="2">
        <f t="shared" si="26"/>
        <v>1.4706795183140182</v>
      </c>
      <c r="K276" s="2">
        <f t="shared" si="28"/>
        <v>1.4174659579951487</v>
      </c>
    </row>
    <row r="277" spans="1:11" ht="13.5" x14ac:dyDescent="0.25">
      <c r="A277" s="3">
        <f>TITRES_STAT!B280</f>
        <v>42709</v>
      </c>
      <c r="B277" s="5">
        <f>TITRES_STAT!D280</f>
        <v>1.4349000000000001</v>
      </c>
      <c r="C277" s="2">
        <f t="shared" si="29"/>
        <v>-2.8299999999999992E-2</v>
      </c>
      <c r="D277" s="2">
        <f t="shared" si="30"/>
        <v>1.46888</v>
      </c>
      <c r="E277" s="2">
        <f t="shared" si="32"/>
        <v>1.4820800000000001</v>
      </c>
      <c r="F277" s="2">
        <f t="shared" si="33"/>
        <v>1.5066249999999997</v>
      </c>
      <c r="G277" s="2">
        <f t="shared" si="27"/>
        <v>1.3646460000000002</v>
      </c>
      <c r="H277" s="2">
        <f t="shared" si="31"/>
        <v>1.4717299999999998</v>
      </c>
      <c r="I277" s="2">
        <f t="array" ref="I277">SUMPRODUCT(B261:B280, (ROW(B261:B280)-ROW(B261)+1)) / (20*21/2)</f>
        <v>1.4705819047619049</v>
      </c>
      <c r="J277" s="2">
        <f t="shared" ref="J277:J340" si="34">$J$4*B277+J276*(1-$J$4)</f>
        <v>1.4672719451412546</v>
      </c>
      <c r="K277" s="2">
        <f t="shared" si="28"/>
        <v>1.4181496459169076</v>
      </c>
    </row>
    <row r="278" spans="1:11" ht="13.5" x14ac:dyDescent="0.25">
      <c r="A278" s="3">
        <f>TITRES_STAT!B281</f>
        <v>42710</v>
      </c>
      <c r="B278" s="5">
        <f>TITRES_STAT!D281</f>
        <v>1.4538</v>
      </c>
      <c r="C278" s="2">
        <f t="shared" si="29"/>
        <v>1.8899999999999917E-2</v>
      </c>
      <c r="D278" s="2">
        <f t="shared" si="30"/>
        <v>1.4632200000000002</v>
      </c>
      <c r="E278" s="2">
        <f t="shared" si="32"/>
        <v>1.4735900000000002</v>
      </c>
      <c r="F278" s="2">
        <f t="shared" si="33"/>
        <v>1.5019049999999996</v>
      </c>
      <c r="G278" s="2">
        <f t="shared" si="27"/>
        <v>1.3697440000000001</v>
      </c>
      <c r="H278" s="2">
        <f t="shared" si="31"/>
        <v>1.4708339999999995</v>
      </c>
      <c r="I278" s="2">
        <f t="array" ref="I278">SUMPRODUCT(B262:B281, (ROW(B262:B281)-ROW(B262)+1)) / (20*21/2)</f>
        <v>1.4628085714285717</v>
      </c>
      <c r="J278" s="2">
        <f t="shared" si="34"/>
        <v>1.4659889027468493</v>
      </c>
      <c r="K278" s="2">
        <f t="shared" si="28"/>
        <v>1.4195476990182054</v>
      </c>
    </row>
    <row r="279" spans="1:11" ht="13.5" x14ac:dyDescent="0.25">
      <c r="A279" s="3">
        <f>TITRES_STAT!B282</f>
        <v>42711</v>
      </c>
      <c r="B279" s="5">
        <f>TITRES_STAT!D282</f>
        <v>1.4349000000000001</v>
      </c>
      <c r="C279" s="2">
        <f t="shared" si="29"/>
        <v>-1.8899999999999917E-2</v>
      </c>
      <c r="D279" s="2">
        <f t="shared" si="30"/>
        <v>1.4537800000000001</v>
      </c>
      <c r="E279" s="2">
        <f t="shared" si="32"/>
        <v>1.46604</v>
      </c>
      <c r="F279" s="2">
        <f t="shared" si="33"/>
        <v>1.4952999999999999</v>
      </c>
      <c r="G279" s="2">
        <f t="shared" si="27"/>
        <v>1.3742760000000001</v>
      </c>
      <c r="H279" s="2">
        <f t="shared" si="31"/>
        <v>1.4697494999999998</v>
      </c>
      <c r="I279" s="2">
        <f t="array" ref="I279">SUMPRODUCT(B263:B282, (ROW(B263:B282)-ROW(B263)+1)) / (20*21/2)</f>
        <v>1.4584942857142857</v>
      </c>
      <c r="J279" s="2">
        <f t="shared" si="34"/>
        <v>1.4630280548661969</v>
      </c>
      <c r="K279" s="2">
        <f t="shared" si="28"/>
        <v>1.4201497500370994</v>
      </c>
    </row>
    <row r="280" spans="1:11" ht="13.5" x14ac:dyDescent="0.25">
      <c r="A280" s="3">
        <f>TITRES_STAT!B283</f>
        <v>42712</v>
      </c>
      <c r="B280" s="5">
        <f>TITRES_STAT!D283</f>
        <v>1.4349000000000001</v>
      </c>
      <c r="C280" s="2">
        <f t="shared" si="29"/>
        <v>0</v>
      </c>
      <c r="D280" s="2">
        <f t="shared" si="30"/>
        <v>1.44434</v>
      </c>
      <c r="E280" s="2">
        <f t="shared" si="32"/>
        <v>1.4603800000000002</v>
      </c>
      <c r="F280" s="2">
        <f t="shared" si="33"/>
        <v>1.4882199999999997</v>
      </c>
      <c r="G280" s="2">
        <f t="shared" si="27"/>
        <v>1.3788080000000003</v>
      </c>
      <c r="H280" s="2">
        <f t="shared" si="31"/>
        <v>1.4686649999999997</v>
      </c>
      <c r="I280" s="2">
        <f t="array" ref="I280">SUMPRODUCT(B264:B283, (ROW(B264:B283)-ROW(B264)+1)) / (20*21/2)</f>
        <v>1.4547642857142857</v>
      </c>
      <c r="J280" s="2">
        <f t="shared" si="34"/>
        <v>1.4603491924979877</v>
      </c>
      <c r="K280" s="2">
        <f t="shared" si="28"/>
        <v>1.420728191212115</v>
      </c>
    </row>
    <row r="281" spans="1:11" ht="13.5" x14ac:dyDescent="0.25">
      <c r="A281" s="3">
        <f>TITRES_STAT!B284</f>
        <v>42713</v>
      </c>
      <c r="B281" s="5">
        <f>TITRES_STAT!D284</f>
        <v>1.4066000000000001</v>
      </c>
      <c r="C281" s="2">
        <f t="shared" si="29"/>
        <v>-2.8299999999999992E-2</v>
      </c>
      <c r="D281" s="2">
        <f t="shared" si="30"/>
        <v>1.43302</v>
      </c>
      <c r="E281" s="2">
        <f t="shared" si="32"/>
        <v>1.4566100000000002</v>
      </c>
      <c r="F281" s="2">
        <f t="shared" si="33"/>
        <v>1.4802</v>
      </c>
      <c r="G281" s="2">
        <f t="shared" si="27"/>
        <v>1.3827739999999997</v>
      </c>
      <c r="H281" s="2">
        <f t="shared" si="31"/>
        <v>1.4674389999999999</v>
      </c>
      <c r="I281" s="2">
        <f t="array" ref="I281">SUMPRODUCT(B265:B284, (ROW(B265:B284)-ROW(B265)+1)) / (20*21/2)</f>
        <v>1.4567842857142859</v>
      </c>
      <c r="J281" s="2">
        <f t="shared" si="34"/>
        <v>1.4552302217838935</v>
      </c>
      <c r="K281" s="2">
        <f t="shared" si="28"/>
        <v>1.4201741444979143</v>
      </c>
    </row>
    <row r="282" spans="1:11" ht="13.5" x14ac:dyDescent="0.25">
      <c r="A282" s="3">
        <f>TITRES_STAT!B285</f>
        <v>42717</v>
      </c>
      <c r="B282" s="5">
        <f>TITRES_STAT!D285</f>
        <v>1.4349000000000001</v>
      </c>
      <c r="C282" s="2">
        <f t="shared" si="29"/>
        <v>2.8299999999999992E-2</v>
      </c>
      <c r="D282" s="2">
        <f t="shared" si="30"/>
        <v>1.43302</v>
      </c>
      <c r="E282" s="2">
        <f t="shared" si="32"/>
        <v>1.4509500000000002</v>
      </c>
      <c r="F282" s="2">
        <f t="shared" si="33"/>
        <v>1.474065</v>
      </c>
      <c r="G282" s="2">
        <f t="shared" si="27"/>
        <v>1.387116</v>
      </c>
      <c r="H282" s="2">
        <f t="shared" si="31"/>
        <v>1.4664015000000004</v>
      </c>
      <c r="I282" s="2">
        <f t="array" ref="I282">SUMPRODUCT(B266:B285, (ROW(B266:B285)-ROW(B266)+1)) / (20*21/2)</f>
        <v>1.4589842857142858</v>
      </c>
      <c r="J282" s="2">
        <f t="shared" si="34"/>
        <v>1.4532940101854275</v>
      </c>
      <c r="K282" s="2">
        <f t="shared" si="28"/>
        <v>1.4207516290274078</v>
      </c>
    </row>
    <row r="283" spans="1:11" ht="13.5" x14ac:dyDescent="0.25">
      <c r="A283" s="3">
        <f>TITRES_STAT!B286</f>
        <v>42718</v>
      </c>
      <c r="B283" s="5">
        <f>TITRES_STAT!D286</f>
        <v>1.4349000000000001</v>
      </c>
      <c r="C283" s="2">
        <f t="shared" si="29"/>
        <v>0</v>
      </c>
      <c r="D283" s="2">
        <f t="shared" si="30"/>
        <v>1.4292400000000001</v>
      </c>
      <c r="E283" s="2">
        <f t="shared" si="32"/>
        <v>1.4462300000000003</v>
      </c>
      <c r="F283" s="2">
        <f t="shared" si="33"/>
        <v>1.4702899999999999</v>
      </c>
      <c r="G283" s="2">
        <f t="shared" si="27"/>
        <v>1.392026</v>
      </c>
      <c r="H283" s="2">
        <f t="shared" si="31"/>
        <v>1.4652700000000005</v>
      </c>
      <c r="I283" s="2">
        <f t="array" ref="I283">SUMPRODUCT(B267:B286, (ROW(B267:B286)-ROW(B267)+1)) / (20*21/2)</f>
        <v>1.4539938095238096</v>
      </c>
      <c r="J283" s="2">
        <f t="shared" si="34"/>
        <v>1.4515421996915772</v>
      </c>
      <c r="K283" s="2">
        <f t="shared" si="28"/>
        <v>1.4213064671047644</v>
      </c>
    </row>
    <row r="284" spans="1:11" ht="13.5" x14ac:dyDescent="0.25">
      <c r="A284" s="3">
        <f>TITRES_STAT!B287</f>
        <v>42719</v>
      </c>
      <c r="B284" s="5">
        <f>TITRES_STAT!D287</f>
        <v>1.4915</v>
      </c>
      <c r="C284" s="2">
        <f t="shared" si="29"/>
        <v>5.6599999999999984E-2</v>
      </c>
      <c r="D284" s="2">
        <f t="shared" si="30"/>
        <v>1.4405600000000001</v>
      </c>
      <c r="E284" s="2">
        <f t="shared" si="32"/>
        <v>1.4471700000000003</v>
      </c>
      <c r="F284" s="2">
        <f t="shared" si="33"/>
        <v>1.4683999999999997</v>
      </c>
      <c r="G284" s="2">
        <f t="shared" si="27"/>
        <v>1.397878</v>
      </c>
      <c r="H284" s="2">
        <f t="shared" si="31"/>
        <v>1.4645625000000004</v>
      </c>
      <c r="I284" s="2">
        <f t="array" ref="I284">SUMPRODUCT(B268:B287, (ROW(B268:B287)-ROW(B268)+1)) / (20*21/2)</f>
        <v>1.4512080952380955</v>
      </c>
      <c r="J284" s="2">
        <f t="shared" si="34"/>
        <v>1.4553477044828556</v>
      </c>
      <c r="K284" s="2">
        <f t="shared" si="28"/>
        <v>1.4240591546692836</v>
      </c>
    </row>
    <row r="285" spans="1:11" ht="13.5" x14ac:dyDescent="0.25">
      <c r="A285" s="3">
        <f>TITRES_STAT!B288</f>
        <v>42720</v>
      </c>
      <c r="B285" s="5">
        <f>TITRES_STAT!D288</f>
        <v>1.4915</v>
      </c>
      <c r="C285" s="2">
        <f t="shared" si="29"/>
        <v>0</v>
      </c>
      <c r="D285" s="2">
        <f t="shared" si="30"/>
        <v>1.4518800000000001</v>
      </c>
      <c r="E285" s="2">
        <f t="shared" si="32"/>
        <v>1.4481100000000002</v>
      </c>
      <c r="F285" s="2">
        <f t="shared" si="33"/>
        <v>1.4683999999999995</v>
      </c>
      <c r="G285" s="2">
        <f t="shared" si="27"/>
        <v>1.4037300000000001</v>
      </c>
      <c r="H285" s="2">
        <f t="shared" si="31"/>
        <v>1.4638550000000001</v>
      </c>
      <c r="I285" s="2">
        <f t="array" ref="I285">SUMPRODUCT(B269:B288, (ROW(B269:B288)-ROW(B269)+1)) / (20*21/2)</f>
        <v>1.4467571428571429</v>
      </c>
      <c r="J285" s="2">
        <f t="shared" si="34"/>
        <v>1.4587907802463931</v>
      </c>
      <c r="K285" s="2">
        <f t="shared" si="28"/>
        <v>1.4267038937018608</v>
      </c>
    </row>
    <row r="286" spans="1:11" ht="13.5" x14ac:dyDescent="0.25">
      <c r="A286" s="3">
        <f>TITRES_STAT!B289</f>
        <v>42723</v>
      </c>
      <c r="B286" s="5">
        <f>TITRES_STAT!D289</f>
        <v>1.4159999999999999</v>
      </c>
      <c r="C286" s="2">
        <f t="shared" si="29"/>
        <v>-7.5500000000000123E-2</v>
      </c>
      <c r="D286" s="2">
        <f t="shared" si="30"/>
        <v>1.4537600000000002</v>
      </c>
      <c r="E286" s="2">
        <f t="shared" si="32"/>
        <v>1.4433900000000002</v>
      </c>
      <c r="F286" s="2">
        <f t="shared" si="33"/>
        <v>1.4641499999999996</v>
      </c>
      <c r="G286" s="2">
        <f t="shared" si="27"/>
        <v>1.4082619999999999</v>
      </c>
      <c r="H286" s="2">
        <f t="shared" si="31"/>
        <v>1.4630515000000002</v>
      </c>
      <c r="I286" s="2">
        <f t="array" ref="I286">SUMPRODUCT(B270:B289, (ROW(B270:B289)-ROW(B270)+1)) / (20*21/2)</f>
        <v>1.4410904761904764</v>
      </c>
      <c r="J286" s="2">
        <f t="shared" si="34"/>
        <v>1.4547154678419747</v>
      </c>
      <c r="K286" s="2">
        <f t="shared" si="28"/>
        <v>1.4262841331645328</v>
      </c>
    </row>
    <row r="287" spans="1:11" ht="13.5" x14ac:dyDescent="0.25">
      <c r="A287" s="3">
        <f>TITRES_STAT!B290</f>
        <v>42724</v>
      </c>
      <c r="B287" s="5">
        <f>TITRES_STAT!D290</f>
        <v>1.4349000000000001</v>
      </c>
      <c r="C287" s="2">
        <f t="shared" si="29"/>
        <v>1.8900000000000139E-2</v>
      </c>
      <c r="D287" s="2">
        <f t="shared" si="30"/>
        <v>1.4537599999999999</v>
      </c>
      <c r="E287" s="2">
        <f t="shared" si="32"/>
        <v>1.4433900000000002</v>
      </c>
      <c r="F287" s="2">
        <f t="shared" si="33"/>
        <v>1.4627349999999997</v>
      </c>
      <c r="G287" s="2">
        <f t="shared" si="27"/>
        <v>1.4131719999999999</v>
      </c>
      <c r="H287" s="2">
        <f t="shared" si="31"/>
        <v>1.4624830000000002</v>
      </c>
      <c r="I287" s="2">
        <f t="array" ref="I287">SUMPRODUCT(B271:B290, (ROW(B271:B290)-ROW(B271)+1)) / (20*21/2)</f>
        <v>1.4341633333333337</v>
      </c>
      <c r="J287" s="2">
        <f t="shared" si="34"/>
        <v>1.4528282804284534</v>
      </c>
      <c r="K287" s="2">
        <f t="shared" si="28"/>
        <v>1.4266220102953355</v>
      </c>
    </row>
    <row r="288" spans="1:11" ht="13.5" x14ac:dyDescent="0.25">
      <c r="A288" s="3">
        <f>TITRES_STAT!B291</f>
        <v>42725</v>
      </c>
      <c r="B288" s="5">
        <f>TITRES_STAT!D291</f>
        <v>1.4159999999999999</v>
      </c>
      <c r="C288" s="2">
        <f t="shared" si="29"/>
        <v>-1.8900000000000139E-2</v>
      </c>
      <c r="D288" s="2">
        <f t="shared" si="30"/>
        <v>1.44998</v>
      </c>
      <c r="E288" s="2">
        <f t="shared" si="32"/>
        <v>1.4396100000000003</v>
      </c>
      <c r="F288" s="2">
        <f t="shared" si="33"/>
        <v>1.4565999999999997</v>
      </c>
      <c r="G288" s="2">
        <f t="shared" si="27"/>
        <v>1.4163819999999998</v>
      </c>
      <c r="H288" s="2">
        <f t="shared" si="31"/>
        <v>1.4616795000000005</v>
      </c>
      <c r="I288" s="2">
        <f t="array" ref="I288">SUMPRODUCT(B272:B291, (ROW(B272:B291)-ROW(B272)+1)) / (20*21/2)</f>
        <v>1.4295757142857144</v>
      </c>
      <c r="J288" s="2">
        <f t="shared" si="34"/>
        <v>1.4493208251495531</v>
      </c>
      <c r="K288" s="2">
        <f t="shared" si="28"/>
        <v>1.426205460871989</v>
      </c>
    </row>
    <row r="289" spans="1:11" ht="13.5" x14ac:dyDescent="0.25">
      <c r="A289" s="3">
        <f>TITRES_STAT!B292</f>
        <v>42726</v>
      </c>
      <c r="B289" s="5">
        <f>TITRES_STAT!D292</f>
        <v>1.3971</v>
      </c>
      <c r="C289" s="2">
        <f t="shared" si="29"/>
        <v>-1.8899999999999917E-2</v>
      </c>
      <c r="D289" s="2">
        <f t="shared" si="30"/>
        <v>1.4311</v>
      </c>
      <c r="E289" s="2">
        <f t="shared" si="32"/>
        <v>1.4358300000000002</v>
      </c>
      <c r="F289" s="2">
        <f t="shared" si="33"/>
        <v>1.4509349999999999</v>
      </c>
      <c r="G289" s="2">
        <f t="shared" si="27"/>
        <v>1.4184579999999998</v>
      </c>
      <c r="H289" s="2">
        <f t="shared" si="31"/>
        <v>1.4606405000000007</v>
      </c>
      <c r="I289" s="2">
        <f t="array" ref="I289">SUMPRODUCT(B273:B292, (ROW(B273:B292)-ROW(B273)+1)) / (20*21/2)</f>
        <v>1.4243176190476192</v>
      </c>
      <c r="J289" s="2">
        <f t="shared" si="34"/>
        <v>1.4443474132305478</v>
      </c>
      <c r="K289" s="2">
        <f t="shared" si="28"/>
        <v>1.4250640702495581</v>
      </c>
    </row>
    <row r="290" spans="1:11" ht="13.5" x14ac:dyDescent="0.25">
      <c r="A290" s="3">
        <f>TITRES_STAT!B293</f>
        <v>42727</v>
      </c>
      <c r="B290" s="5">
        <f>TITRES_STAT!D293</f>
        <v>1.3782000000000001</v>
      </c>
      <c r="C290" s="2">
        <f t="shared" si="29"/>
        <v>-1.8899999999999917E-2</v>
      </c>
      <c r="D290" s="2">
        <f t="shared" si="30"/>
        <v>1.4084399999999999</v>
      </c>
      <c r="E290" s="2">
        <f t="shared" si="32"/>
        <v>1.4301600000000001</v>
      </c>
      <c r="F290" s="2">
        <f t="shared" si="33"/>
        <v>1.4452699999999996</v>
      </c>
      <c r="G290" s="2">
        <f t="shared" si="27"/>
        <v>1.420912</v>
      </c>
      <c r="H290" s="2">
        <f t="shared" si="31"/>
        <v>1.4596010000000006</v>
      </c>
      <c r="I290" s="2">
        <f t="array" ref="I290">SUMPRODUCT(B274:B293, (ROW(B274:B293)-ROW(B274)+1)) / (20*21/2)</f>
        <v>1.4186490476190479</v>
      </c>
      <c r="J290" s="2">
        <f t="shared" si="34"/>
        <v>1.4380476595895431</v>
      </c>
      <c r="K290" s="2">
        <f t="shared" si="28"/>
        <v>1.4232262635731048</v>
      </c>
    </row>
    <row r="291" spans="1:11" ht="13.5" x14ac:dyDescent="0.25">
      <c r="A291" s="3">
        <f>TITRES_STAT!B294</f>
        <v>42730</v>
      </c>
      <c r="B291" s="5">
        <f>TITRES_STAT!D294</f>
        <v>1.3971</v>
      </c>
      <c r="C291" s="2">
        <f t="shared" si="29"/>
        <v>1.8899999999999917E-2</v>
      </c>
      <c r="D291" s="2">
        <f t="shared" si="30"/>
        <v>1.4046600000000002</v>
      </c>
      <c r="E291" s="2">
        <f t="shared" si="32"/>
        <v>1.4292100000000001</v>
      </c>
      <c r="F291" s="2">
        <f t="shared" si="33"/>
        <v>1.4429099999999999</v>
      </c>
      <c r="G291" s="2">
        <f t="shared" si="27"/>
        <v>1.4239319999999998</v>
      </c>
      <c r="H291" s="2">
        <f t="shared" si="31"/>
        <v>1.4587030000000007</v>
      </c>
      <c r="I291" s="2">
        <f t="array" ref="I291">SUMPRODUCT(B275:B294, (ROW(B275:B294)-ROW(B275)+1)) / (20*21/2)</f>
        <v>1.4143800000000002</v>
      </c>
      <c r="J291" s="2">
        <f t="shared" si="34"/>
        <v>1.434147882485777</v>
      </c>
      <c r="K291" s="2">
        <f t="shared" si="28"/>
        <v>1.4222017042172967</v>
      </c>
    </row>
    <row r="292" spans="1:11" ht="13.5" x14ac:dyDescent="0.25">
      <c r="A292" s="3">
        <f>TITRES_STAT!B295</f>
        <v>42731</v>
      </c>
      <c r="B292" s="5">
        <f>TITRES_STAT!D295</f>
        <v>1.3876999999999999</v>
      </c>
      <c r="C292" s="2">
        <f t="shared" si="29"/>
        <v>-9.400000000000075E-3</v>
      </c>
      <c r="D292" s="2">
        <f t="shared" si="30"/>
        <v>1.3952199999999999</v>
      </c>
      <c r="E292" s="2">
        <f t="shared" si="32"/>
        <v>1.42449</v>
      </c>
      <c r="F292" s="2">
        <f t="shared" si="33"/>
        <v>1.4377200000000001</v>
      </c>
      <c r="G292" s="2">
        <f t="shared" si="27"/>
        <v>1.4273299999999998</v>
      </c>
      <c r="H292" s="2">
        <f t="shared" si="31"/>
        <v>1.4577580000000006</v>
      </c>
      <c r="I292" s="2">
        <f t="array" ref="I292">SUMPRODUCT(B276:B295, (ROW(B276:B295)-ROW(B276)+1)) / (20*21/2)</f>
        <v>1.4087604761904762</v>
      </c>
      <c r="J292" s="2">
        <f t="shared" si="34"/>
        <v>1.4297242746299885</v>
      </c>
      <c r="K292" s="2">
        <f t="shared" si="28"/>
        <v>1.4208486962087752</v>
      </c>
    </row>
    <row r="293" spans="1:11" ht="13.5" x14ac:dyDescent="0.25">
      <c r="A293" s="3">
        <f>TITRES_STAT!B296</f>
        <v>42732</v>
      </c>
      <c r="B293" s="5">
        <f>TITRES_STAT!D296</f>
        <v>1.3782000000000001</v>
      </c>
      <c r="C293" s="2">
        <f t="shared" si="29"/>
        <v>-9.4999999999998419E-3</v>
      </c>
      <c r="D293" s="2">
        <f t="shared" si="30"/>
        <v>1.3876599999999999</v>
      </c>
      <c r="E293" s="2">
        <f t="shared" si="32"/>
        <v>1.41882</v>
      </c>
      <c r="F293" s="2">
        <f t="shared" si="33"/>
        <v>1.4325250000000003</v>
      </c>
      <c r="G293" s="2">
        <f t="shared" si="27"/>
        <v>1.4305379999999999</v>
      </c>
      <c r="H293" s="2">
        <f t="shared" si="31"/>
        <v>1.4569530000000006</v>
      </c>
      <c r="I293" s="2">
        <f t="array" ref="I293">SUMPRODUCT(B277:B296, (ROW(B277:B296)-ROW(B277)+1)) / (20*21/2)</f>
        <v>1.4063757142857145</v>
      </c>
      <c r="J293" s="2">
        <f t="shared" si="34"/>
        <v>1.4248172008557041</v>
      </c>
      <c r="K293" s="2">
        <f t="shared" si="28"/>
        <v>1.4191761983182349</v>
      </c>
    </row>
    <row r="294" spans="1:11" ht="13.5" x14ac:dyDescent="0.25">
      <c r="A294" s="3">
        <f>TITRES_STAT!B297</f>
        <v>42733</v>
      </c>
      <c r="B294" s="5">
        <f>TITRES_STAT!D297</f>
        <v>1.3876999999999999</v>
      </c>
      <c r="C294" s="2">
        <f t="shared" si="29"/>
        <v>9.4999999999998419E-3</v>
      </c>
      <c r="D294" s="2">
        <f t="shared" si="30"/>
        <v>1.38578</v>
      </c>
      <c r="E294" s="2">
        <f t="shared" si="32"/>
        <v>1.4084400000000001</v>
      </c>
      <c r="F294" s="2">
        <f t="shared" si="33"/>
        <v>1.427805</v>
      </c>
      <c r="G294" s="2">
        <f t="shared" si="27"/>
        <v>1.433748</v>
      </c>
      <c r="H294" s="2">
        <f t="shared" si="31"/>
        <v>1.4557735000000005</v>
      </c>
      <c r="I294" s="2">
        <f t="array" ref="I294">SUMPRODUCT(B278:B297, (ROW(B278:B297)-ROW(B278)+1)) / (20*21/2)</f>
        <v>1.4007152380952383</v>
      </c>
      <c r="J294" s="2">
        <f t="shared" si="34"/>
        <v>1.4212822293456369</v>
      </c>
      <c r="K294" s="2">
        <f t="shared" si="28"/>
        <v>1.4179418375998727</v>
      </c>
    </row>
    <row r="295" spans="1:11" ht="13.5" x14ac:dyDescent="0.25">
      <c r="A295" s="3">
        <f>TITRES_STAT!B298</f>
        <v>42734</v>
      </c>
      <c r="B295" s="5">
        <f>TITRES_STAT!D298</f>
        <v>1.3688</v>
      </c>
      <c r="C295" s="2">
        <f t="shared" si="29"/>
        <v>-1.8899999999999917E-2</v>
      </c>
      <c r="D295" s="2">
        <f t="shared" si="30"/>
        <v>1.3839000000000001</v>
      </c>
      <c r="E295" s="2">
        <f t="shared" si="32"/>
        <v>1.3961700000000001</v>
      </c>
      <c r="F295" s="2">
        <f t="shared" si="33"/>
        <v>1.42214</v>
      </c>
      <c r="G295" s="2">
        <f t="shared" si="27"/>
        <v>1.4358239999999998</v>
      </c>
      <c r="H295" s="2">
        <f t="shared" si="31"/>
        <v>1.4544995000000009</v>
      </c>
      <c r="I295" s="2">
        <f t="array" ref="I295">SUMPRODUCT(B279:B298, (ROW(B279:B298)-ROW(B279)+1)) / (20*21/2)</f>
        <v>1.3954142857142857</v>
      </c>
      <c r="J295" s="2">
        <f t="shared" si="34"/>
        <v>1.4162839217889094</v>
      </c>
      <c r="K295" s="2">
        <f t="shared" si="28"/>
        <v>1.4160147067136033</v>
      </c>
    </row>
    <row r="296" spans="1:11" ht="13.5" x14ac:dyDescent="0.25">
      <c r="A296" s="3">
        <f>TITRES_STAT!B299</f>
        <v>42737</v>
      </c>
      <c r="B296" s="5">
        <f>TITRES_STAT!D299</f>
        <v>1.3971</v>
      </c>
      <c r="C296" s="2">
        <f t="shared" si="29"/>
        <v>2.8299999999999992E-2</v>
      </c>
      <c r="D296" s="2">
        <f t="shared" si="30"/>
        <v>1.3839000000000001</v>
      </c>
      <c r="E296" s="2">
        <f t="shared" si="32"/>
        <v>1.3942800000000002</v>
      </c>
      <c r="F296" s="2">
        <f t="shared" si="33"/>
        <v>1.4188350000000001</v>
      </c>
      <c r="G296" s="2">
        <f t="shared" si="27"/>
        <v>1.4390339999999997</v>
      </c>
      <c r="H296" s="2">
        <f t="shared" si="31"/>
        <v>1.4531320000000008</v>
      </c>
      <c r="I296" s="2">
        <f t="array" ref="I296">SUMPRODUCT(B280:B299, (ROW(B280:B299)-ROW(B280)+1)) / (20*21/2)</f>
        <v>1.390562857142857</v>
      </c>
      <c r="J296" s="2">
        <f t="shared" si="34"/>
        <v>1.414456881618537</v>
      </c>
      <c r="K296" s="2">
        <f t="shared" si="28"/>
        <v>1.4152729535091482</v>
      </c>
    </row>
    <row r="297" spans="1:11" ht="13.5" x14ac:dyDescent="0.25">
      <c r="A297" s="3">
        <f>TITRES_STAT!B300</f>
        <v>42738</v>
      </c>
      <c r="B297" s="5">
        <f>TITRES_STAT!D300</f>
        <v>1.3593999999999999</v>
      </c>
      <c r="C297" s="2">
        <f t="shared" si="29"/>
        <v>-3.7700000000000067E-2</v>
      </c>
      <c r="D297" s="2">
        <f t="shared" si="30"/>
        <v>1.3782400000000001</v>
      </c>
      <c r="E297" s="2">
        <f t="shared" si="32"/>
        <v>1.38673</v>
      </c>
      <c r="F297" s="2">
        <f t="shared" si="33"/>
        <v>1.41506</v>
      </c>
      <c r="G297" s="2">
        <f t="shared" si="27"/>
        <v>1.4412999999999996</v>
      </c>
      <c r="H297" s="2">
        <f t="shared" si="31"/>
        <v>1.4515760000000009</v>
      </c>
      <c r="I297" s="2">
        <f t="array" ref="I297">SUMPRODUCT(B281:B300, (ROW(B281:B300)-ROW(B281)+1)) / (20*21/2)</f>
        <v>1.3824709523809526</v>
      </c>
      <c r="J297" s="2">
        <f t="shared" si="34"/>
        <v>1.4092133690834383</v>
      </c>
      <c r="K297" s="2">
        <f t="shared" si="28"/>
        <v>1.4130818572931032</v>
      </c>
    </row>
    <row r="298" spans="1:11" ht="13.5" x14ac:dyDescent="0.25">
      <c r="A298" s="3">
        <f>TITRES_STAT!B301</f>
        <v>42739</v>
      </c>
      <c r="B298" s="5">
        <f>TITRES_STAT!D301</f>
        <v>1.3593999999999999</v>
      </c>
      <c r="C298" s="2">
        <f t="shared" si="29"/>
        <v>0</v>
      </c>
      <c r="D298" s="2">
        <f t="shared" si="30"/>
        <v>1.3744799999999999</v>
      </c>
      <c r="E298" s="2">
        <f t="shared" si="32"/>
        <v>1.38107</v>
      </c>
      <c r="F298" s="2">
        <f t="shared" si="33"/>
        <v>1.4103400000000001</v>
      </c>
      <c r="G298" s="2">
        <f t="shared" si="27"/>
        <v>1.4437559999999996</v>
      </c>
      <c r="H298" s="2">
        <f t="shared" si="31"/>
        <v>1.4501610000000007</v>
      </c>
      <c r="I298" s="2">
        <f t="array" ref="I298">SUMPRODUCT(B282:B301, (ROW(B282:B301)-ROW(B282)+1)) / (20*21/2)</f>
        <v>1.3749185714285717</v>
      </c>
      <c r="J298" s="2">
        <f t="shared" si="34"/>
        <v>1.4044692386945394</v>
      </c>
      <c r="K298" s="2">
        <f t="shared" si="28"/>
        <v>1.410976686418864</v>
      </c>
    </row>
    <row r="299" spans="1:11" ht="13.5" x14ac:dyDescent="0.25">
      <c r="A299" s="3">
        <f>TITRES_STAT!B302</f>
        <v>42740</v>
      </c>
      <c r="B299" s="5">
        <f>TITRES_STAT!D302</f>
        <v>1.3593999999999999</v>
      </c>
      <c r="C299" s="2">
        <f t="shared" si="29"/>
        <v>0</v>
      </c>
      <c r="D299" s="2">
        <f t="shared" si="30"/>
        <v>1.3688199999999999</v>
      </c>
      <c r="E299" s="2">
        <f t="shared" si="32"/>
        <v>1.3773</v>
      </c>
      <c r="F299" s="2">
        <f t="shared" si="33"/>
        <v>1.4065650000000001</v>
      </c>
      <c r="G299" s="2">
        <f t="shared" si="27"/>
        <v>1.4458339999999996</v>
      </c>
      <c r="H299" s="2">
        <f t="shared" si="31"/>
        <v>1.4487930000000009</v>
      </c>
      <c r="I299" s="2">
        <f t="array" ref="I299">SUMPRODUCT(B283:B302, (ROW(B283:B302)-ROW(B283)+1)) / (20*21/2)</f>
        <v>1.3677709523809527</v>
      </c>
      <c r="J299" s="2">
        <f t="shared" si="34"/>
        <v>1.4001769302474405</v>
      </c>
      <c r="K299" s="2">
        <f t="shared" si="28"/>
        <v>1.4089540712651831</v>
      </c>
    </row>
    <row r="300" spans="1:11" ht="13.5" x14ac:dyDescent="0.25">
      <c r="A300" s="3">
        <f>TITRES_STAT!B303</f>
        <v>42741</v>
      </c>
      <c r="B300" s="5">
        <f>TITRES_STAT!D303</f>
        <v>1.3216000000000001</v>
      </c>
      <c r="C300" s="2">
        <f t="shared" si="29"/>
        <v>-3.7799999999999834E-2</v>
      </c>
      <c r="D300" s="2">
        <f t="shared" si="30"/>
        <v>1.35938</v>
      </c>
      <c r="E300" s="2">
        <f t="shared" si="32"/>
        <v>1.3716400000000004</v>
      </c>
      <c r="F300" s="2">
        <f t="shared" si="33"/>
        <v>1.4009000000000003</v>
      </c>
      <c r="G300" s="2">
        <f t="shared" si="27"/>
        <v>1.4456459999999993</v>
      </c>
      <c r="H300" s="2">
        <f t="shared" si="31"/>
        <v>1.4474235000000006</v>
      </c>
      <c r="I300" s="2">
        <f t="array" ref="I300">SUMPRODUCT(B284:B303, (ROW(B284:B303)-ROW(B284)+1)) / (20*21/2)</f>
        <v>1.3584676190476188</v>
      </c>
      <c r="J300" s="2">
        <f t="shared" si="34"/>
        <v>1.3926934130810178</v>
      </c>
      <c r="K300" s="2">
        <f t="shared" si="28"/>
        <v>1.4055284214116466</v>
      </c>
    </row>
    <row r="301" spans="1:11" ht="13.5" x14ac:dyDescent="0.25">
      <c r="A301" s="3">
        <f>TITRES_STAT!B304</f>
        <v>42744</v>
      </c>
      <c r="B301" s="5">
        <f>TITRES_STAT!D304</f>
        <v>1.3216000000000001</v>
      </c>
      <c r="C301" s="2">
        <f t="shared" si="29"/>
        <v>0</v>
      </c>
      <c r="D301" s="2">
        <f t="shared" si="30"/>
        <v>1.3442799999999999</v>
      </c>
      <c r="E301" s="2">
        <f t="shared" si="32"/>
        <v>1.3640900000000002</v>
      </c>
      <c r="F301" s="2">
        <f t="shared" si="33"/>
        <v>1.3966500000000004</v>
      </c>
      <c r="G301" s="2">
        <f t="shared" si="27"/>
        <v>1.4452679999999996</v>
      </c>
      <c r="H301" s="2">
        <f t="shared" si="31"/>
        <v>1.4461480000000007</v>
      </c>
      <c r="I301" s="2">
        <f t="array" ref="I301">SUMPRODUCT(B285:B304, (ROW(B285:B304)-ROW(B285)+1)) / (20*21/2)</f>
        <v>1.3507338095238093</v>
      </c>
      <c r="J301" s="2">
        <f t="shared" si="34"/>
        <v>1.3859226118352068</v>
      </c>
      <c r="K301" s="2">
        <f t="shared" si="28"/>
        <v>1.4022371107680527</v>
      </c>
    </row>
    <row r="302" spans="1:11" ht="13.5" x14ac:dyDescent="0.25">
      <c r="A302" s="3">
        <f>TITRES_STAT!B305</f>
        <v>42745</v>
      </c>
      <c r="B302" s="5">
        <f>TITRES_STAT!D305</f>
        <v>1.3216000000000001</v>
      </c>
      <c r="C302" s="2">
        <f t="shared" si="29"/>
        <v>0</v>
      </c>
      <c r="D302" s="2">
        <f t="shared" si="30"/>
        <v>1.3367200000000001</v>
      </c>
      <c r="E302" s="2">
        <f t="shared" si="32"/>
        <v>1.35748</v>
      </c>
      <c r="F302" s="2">
        <f t="shared" si="33"/>
        <v>1.3909850000000001</v>
      </c>
      <c r="G302" s="2">
        <f t="shared" si="27"/>
        <v>1.4454559999999999</v>
      </c>
      <c r="H302" s="2">
        <f t="shared" si="31"/>
        <v>1.4450130000000008</v>
      </c>
      <c r="I302" s="2">
        <f t="array" ref="I302">SUMPRODUCT(B286:B305, (ROW(B286:B305)-ROW(B286)+1)) / (20*21/2)</f>
        <v>1.3420990476190475</v>
      </c>
      <c r="J302" s="2">
        <f t="shared" si="34"/>
        <v>1.3797966488032825</v>
      </c>
      <c r="K302" s="2">
        <f t="shared" si="28"/>
        <v>1.39907487113009</v>
      </c>
    </row>
    <row r="303" spans="1:11" ht="13.5" x14ac:dyDescent="0.25">
      <c r="A303" s="3">
        <f>TITRES_STAT!B306</f>
        <v>42746</v>
      </c>
      <c r="B303" s="5">
        <f>TITRES_STAT!D306</f>
        <v>1.2932999999999999</v>
      </c>
      <c r="C303" s="2">
        <f t="shared" si="29"/>
        <v>-2.8300000000000214E-2</v>
      </c>
      <c r="D303" s="2">
        <f t="shared" si="30"/>
        <v>1.3234999999999999</v>
      </c>
      <c r="E303" s="2">
        <f t="shared" si="32"/>
        <v>1.3489900000000001</v>
      </c>
      <c r="F303" s="2">
        <f t="shared" si="33"/>
        <v>1.3839049999999999</v>
      </c>
      <c r="G303" s="2">
        <f t="shared" si="27"/>
        <v>1.443568</v>
      </c>
      <c r="H303" s="2">
        <f t="shared" si="31"/>
        <v>1.4437835000000003</v>
      </c>
      <c r="I303" s="2">
        <f t="array" ref="I303">SUMPRODUCT(B287:B306, (ROW(B287:B306)-ROW(B287)+1)) / (20*21/2)</f>
        <v>1.3344533333333335</v>
      </c>
      <c r="J303" s="2">
        <f t="shared" si="34"/>
        <v>1.3715588727267793</v>
      </c>
      <c r="K303" s="2">
        <f t="shared" si="28"/>
        <v>1.3949268369681258</v>
      </c>
    </row>
    <row r="304" spans="1:11" ht="13.5" x14ac:dyDescent="0.25">
      <c r="A304" s="3">
        <f>TITRES_STAT!B307</f>
        <v>42747</v>
      </c>
      <c r="B304" s="5">
        <f>TITRES_STAT!D307</f>
        <v>1.3027</v>
      </c>
      <c r="C304" s="2">
        <f t="shared" si="29"/>
        <v>9.400000000000075E-3</v>
      </c>
      <c r="D304" s="2">
        <f t="shared" si="30"/>
        <v>1.31216</v>
      </c>
      <c r="E304" s="2">
        <f t="shared" si="32"/>
        <v>1.3404900000000002</v>
      </c>
      <c r="F304" s="2">
        <f t="shared" si="33"/>
        <v>1.3744650000000003</v>
      </c>
      <c r="G304" s="2">
        <f t="shared" si="27"/>
        <v>1.441114</v>
      </c>
      <c r="H304" s="2">
        <f t="shared" si="31"/>
        <v>1.4426010000000005</v>
      </c>
      <c r="I304" s="2">
        <f t="array" ref="I304">SUMPRODUCT(B288:B307, (ROW(B288:B307)-ROW(B288)+1)) / (20*21/2)</f>
        <v>1.331037142857143</v>
      </c>
      <c r="J304" s="2">
        <f t="shared" si="34"/>
        <v>1.3650008848480386</v>
      </c>
      <c r="K304" s="2">
        <f t="shared" si="28"/>
        <v>1.3913100982634936</v>
      </c>
    </row>
    <row r="305" spans="1:11" ht="13.5" x14ac:dyDescent="0.25">
      <c r="A305" s="3">
        <f>TITRES_STAT!B308</f>
        <v>42748</v>
      </c>
      <c r="B305" s="5">
        <f>TITRES_STAT!D308</f>
        <v>1.2838000000000001</v>
      </c>
      <c r="C305" s="2">
        <f t="shared" si="29"/>
        <v>-1.8899999999999917E-2</v>
      </c>
      <c r="D305" s="2">
        <f t="shared" si="30"/>
        <v>1.3046000000000002</v>
      </c>
      <c r="E305" s="2">
        <f t="shared" si="32"/>
        <v>1.33199</v>
      </c>
      <c r="F305" s="2">
        <f t="shared" si="33"/>
        <v>1.36408</v>
      </c>
      <c r="G305" s="2">
        <f t="shared" si="27"/>
        <v>1.4380920000000001</v>
      </c>
      <c r="H305" s="2">
        <f t="shared" si="31"/>
        <v>1.4412300000000002</v>
      </c>
      <c r="I305" s="2">
        <f t="array" ref="I305">SUMPRODUCT(B289:B308, (ROW(B289:B308)-ROW(B289)+1)) / (20*21/2)</f>
        <v>1.3263604761904759</v>
      </c>
      <c r="J305" s="2">
        <f t="shared" si="34"/>
        <v>1.3572674672434637</v>
      </c>
      <c r="K305" s="2">
        <f t="shared" si="28"/>
        <v>1.3870940159786509</v>
      </c>
    </row>
    <row r="306" spans="1:11" ht="13.5" x14ac:dyDescent="0.25">
      <c r="A306" s="3">
        <f>TITRES_STAT!B309</f>
        <v>42751</v>
      </c>
      <c r="B306" s="5">
        <f>TITRES_STAT!D309</f>
        <v>1.2838000000000001</v>
      </c>
      <c r="C306" s="2">
        <f t="shared" si="29"/>
        <v>0</v>
      </c>
      <c r="D306" s="2">
        <f t="shared" si="30"/>
        <v>1.2970400000000002</v>
      </c>
      <c r="E306" s="2">
        <f t="shared" si="32"/>
        <v>1.3206599999999997</v>
      </c>
      <c r="F306" s="2">
        <f t="shared" si="33"/>
        <v>1.3574700000000002</v>
      </c>
      <c r="G306" s="2">
        <f t="shared" ref="G306:G369" si="35">AVERAGE(B257:B306)</f>
        <v>1.434882</v>
      </c>
      <c r="H306" s="2">
        <f t="shared" si="31"/>
        <v>1.4397655</v>
      </c>
      <c r="I306" s="2">
        <f t="array" ref="I306">SUMPRODUCT(B290:B309, (ROW(B290:B309)-ROW(B290)+1)) / (20*21/2)</f>
        <v>1.3231280952380953</v>
      </c>
      <c r="J306" s="2">
        <f t="shared" si="34"/>
        <v>1.350270565601229</v>
      </c>
      <c r="K306" s="2">
        <f t="shared" si="28"/>
        <v>1.3830432702539981</v>
      </c>
    </row>
    <row r="307" spans="1:11" ht="13.5" x14ac:dyDescent="0.25">
      <c r="A307" s="3">
        <f>TITRES_STAT!B310</f>
        <v>42752</v>
      </c>
      <c r="B307" s="5">
        <f>TITRES_STAT!D310</f>
        <v>1.3216000000000001</v>
      </c>
      <c r="C307" s="2">
        <f t="shared" si="29"/>
        <v>3.7800000000000056E-2</v>
      </c>
      <c r="D307" s="2">
        <f t="shared" si="30"/>
        <v>1.2970400000000002</v>
      </c>
      <c r="E307" s="2">
        <f t="shared" si="32"/>
        <v>1.3168799999999998</v>
      </c>
      <c r="F307" s="2">
        <f t="shared" si="33"/>
        <v>1.3518050000000001</v>
      </c>
      <c r="G307" s="2">
        <f t="shared" si="35"/>
        <v>1.43205</v>
      </c>
      <c r="H307" s="2">
        <f t="shared" si="31"/>
        <v>1.4387245000000002</v>
      </c>
      <c r="I307" s="2">
        <f t="array" ref="I307">SUMPRODUCT(B291:B310, (ROW(B291:B310)-ROW(B291)+1)) / (20*21/2)</f>
        <v>1.3203000000000003</v>
      </c>
      <c r="J307" s="2">
        <f t="shared" si="34"/>
        <v>1.3475400355439691</v>
      </c>
      <c r="K307" s="2">
        <f t="shared" ref="K307:K370" si="36">$K$4*B307+(1-$K$4)*K306</f>
        <v>1.3806337302440375</v>
      </c>
    </row>
    <row r="308" spans="1:11" ht="13.5" x14ac:dyDescent="0.25">
      <c r="A308" s="3">
        <f>TITRES_STAT!B311</f>
        <v>42753</v>
      </c>
      <c r="B308" s="5">
        <f>TITRES_STAT!D311</f>
        <v>1.3027</v>
      </c>
      <c r="C308" s="2">
        <f t="shared" si="29"/>
        <v>-1.8900000000000139E-2</v>
      </c>
      <c r="D308" s="2">
        <f t="shared" si="30"/>
        <v>1.2989200000000001</v>
      </c>
      <c r="E308" s="2">
        <f t="shared" si="32"/>
        <v>1.3112099999999998</v>
      </c>
      <c r="F308" s="2">
        <f t="shared" si="33"/>
        <v>1.3461400000000001</v>
      </c>
      <c r="G308" s="2">
        <f t="shared" si="35"/>
        <v>1.4271400000000003</v>
      </c>
      <c r="H308" s="2">
        <f t="shared" si="31"/>
        <v>1.4377300000000002</v>
      </c>
      <c r="I308" s="2">
        <f t="array" ref="I308">SUMPRODUCT(B292:B311, (ROW(B292:B311)-ROW(B292)+1)) / (20*21/2)</f>
        <v>1.3177861904761905</v>
      </c>
      <c r="J308" s="2">
        <f t="shared" si="34"/>
        <v>1.343269555968353</v>
      </c>
      <c r="K308" s="2">
        <f t="shared" si="36"/>
        <v>1.377577505528585</v>
      </c>
    </row>
    <row r="309" spans="1:11" ht="13.5" x14ac:dyDescent="0.25">
      <c r="A309" s="3">
        <f>TITRES_STAT!B312</f>
        <v>42754</v>
      </c>
      <c r="B309" s="5">
        <f>TITRES_STAT!D312</f>
        <v>1.3122</v>
      </c>
      <c r="C309" s="2">
        <f t="shared" si="29"/>
        <v>9.5000000000000639E-3</v>
      </c>
      <c r="D309" s="2">
        <f t="shared" si="30"/>
        <v>1.3008200000000001</v>
      </c>
      <c r="E309" s="2">
        <f t="shared" si="32"/>
        <v>1.3064900000000002</v>
      </c>
      <c r="F309" s="2">
        <f t="shared" si="33"/>
        <v>1.3418950000000001</v>
      </c>
      <c r="G309" s="2">
        <f t="shared" si="35"/>
        <v>1.4220440000000005</v>
      </c>
      <c r="H309" s="2">
        <f t="shared" si="31"/>
        <v>1.4366890000000005</v>
      </c>
      <c r="I309" s="2">
        <f t="array" ref="I309">SUMPRODUCT(B293:B312, (ROW(B293:B312)-ROW(B293)+1)) / (20*21/2)</f>
        <v>1.3138766666666668</v>
      </c>
      <c r="J309" s="2">
        <f t="shared" si="34"/>
        <v>1.3403105506380335</v>
      </c>
      <c r="K309" s="2">
        <f t="shared" si="36"/>
        <v>1.3750136817823662</v>
      </c>
    </row>
    <row r="310" spans="1:11" ht="13.5" x14ac:dyDescent="0.25">
      <c r="A310" s="3">
        <f>TITRES_STAT!B313</f>
        <v>42755</v>
      </c>
      <c r="B310" s="5">
        <f>TITRES_STAT!D313</f>
        <v>1.3122</v>
      </c>
      <c r="C310" s="2">
        <f t="shared" si="29"/>
        <v>0</v>
      </c>
      <c r="D310" s="2">
        <f t="shared" si="30"/>
        <v>1.3065</v>
      </c>
      <c r="E310" s="2">
        <f t="shared" si="32"/>
        <v>1.3055500000000002</v>
      </c>
      <c r="F310" s="2">
        <f t="shared" si="33"/>
        <v>1.3385950000000002</v>
      </c>
      <c r="G310" s="2">
        <f t="shared" si="35"/>
        <v>1.4167580000000006</v>
      </c>
      <c r="H310" s="2">
        <f t="shared" si="31"/>
        <v>1.4353195000000005</v>
      </c>
      <c r="I310" s="2">
        <f t="array" ref="I310">SUMPRODUCT(B294:B313, (ROW(B294:B313)-ROW(B294)+1)) / (20*21/2)</f>
        <v>1.3095119047619048</v>
      </c>
      <c r="J310" s="2">
        <f t="shared" si="34"/>
        <v>1.337633355339173</v>
      </c>
      <c r="K310" s="2">
        <f t="shared" si="36"/>
        <v>1.372550400143842</v>
      </c>
    </row>
    <row r="311" spans="1:11" ht="13.5" x14ac:dyDescent="0.25">
      <c r="A311" s="3">
        <f>TITRES_STAT!B314</f>
        <v>42758</v>
      </c>
      <c r="B311" s="5">
        <f>TITRES_STAT!D314</f>
        <v>1.3122</v>
      </c>
      <c r="C311" s="2">
        <f t="shared" si="29"/>
        <v>0</v>
      </c>
      <c r="D311" s="2">
        <f t="shared" si="30"/>
        <v>1.3121799999999999</v>
      </c>
      <c r="E311" s="2">
        <f t="shared" si="32"/>
        <v>1.3046100000000003</v>
      </c>
      <c r="F311" s="2">
        <f t="shared" si="33"/>
        <v>1.3343500000000001</v>
      </c>
      <c r="G311" s="2">
        <f t="shared" si="35"/>
        <v>1.4116620000000006</v>
      </c>
      <c r="H311" s="2">
        <f t="shared" si="31"/>
        <v>1.4341845000000004</v>
      </c>
      <c r="I311" s="2">
        <f t="array" ref="I311">SUMPRODUCT(B295:B314, (ROW(B295:B314)-ROW(B295)+1)) / (20*21/2)</f>
        <v>1.3065014285714285</v>
      </c>
      <c r="J311" s="2">
        <f t="shared" si="34"/>
        <v>1.3352111310211565</v>
      </c>
      <c r="K311" s="2">
        <f t="shared" si="36"/>
        <v>1.37018371778526</v>
      </c>
    </row>
    <row r="312" spans="1:11" ht="13.5" x14ac:dyDescent="0.25">
      <c r="A312" s="3">
        <f>TITRES_STAT!B315</f>
        <v>42759</v>
      </c>
      <c r="B312" s="5">
        <f>TITRES_STAT!D315</f>
        <v>1.2932999999999999</v>
      </c>
      <c r="C312" s="2">
        <f t="shared" si="29"/>
        <v>-1.8900000000000139E-2</v>
      </c>
      <c r="D312" s="2">
        <f t="shared" si="30"/>
        <v>1.3065200000000001</v>
      </c>
      <c r="E312" s="2">
        <f t="shared" si="32"/>
        <v>1.3017800000000004</v>
      </c>
      <c r="F312" s="2">
        <f t="shared" si="33"/>
        <v>1.3296300000000001</v>
      </c>
      <c r="G312" s="2">
        <f t="shared" si="35"/>
        <v>1.4063760000000007</v>
      </c>
      <c r="H312" s="2">
        <f t="shared" si="31"/>
        <v>1.4330490000000002</v>
      </c>
      <c r="I312" s="2">
        <f t="array" ref="I312">SUMPRODUCT(B296:B315, (ROW(B296:B315)-ROW(B296)+1)) / (20*21/2)</f>
        <v>1.303940476190476</v>
      </c>
      <c r="J312" s="2">
        <f t="shared" si="34"/>
        <v>1.3312195947334273</v>
      </c>
      <c r="K312" s="2">
        <f t="shared" si="36"/>
        <v>1.3671686700289754</v>
      </c>
    </row>
    <row r="313" spans="1:11" ht="13.5" x14ac:dyDescent="0.25">
      <c r="A313" s="3">
        <f>TITRES_STAT!B316</f>
        <v>42760</v>
      </c>
      <c r="B313" s="5">
        <f>TITRES_STAT!D316</f>
        <v>1.2838000000000001</v>
      </c>
      <c r="C313" s="2">
        <f t="shared" si="29"/>
        <v>-9.4999999999998419E-3</v>
      </c>
      <c r="D313" s="2">
        <f t="shared" si="30"/>
        <v>1.3027400000000002</v>
      </c>
      <c r="E313" s="2">
        <f t="shared" si="32"/>
        <v>1.3008299999999999</v>
      </c>
      <c r="F313" s="2">
        <f t="shared" si="33"/>
        <v>1.32491</v>
      </c>
      <c r="G313" s="2">
        <f t="shared" si="35"/>
        <v>1.4018440000000008</v>
      </c>
      <c r="H313" s="2">
        <f t="shared" si="31"/>
        <v>1.4317720000000003</v>
      </c>
      <c r="I313" s="2">
        <f t="array" ref="I313">SUMPRODUCT(B297:B316, (ROW(B297:B316)-ROW(B297)+1)) / (20*21/2)</f>
        <v>1.3008342857142858</v>
      </c>
      <c r="J313" s="2">
        <f t="shared" si="34"/>
        <v>1.3267034428540534</v>
      </c>
      <c r="K313" s="2">
        <f t="shared" si="36"/>
        <v>1.3638993104199959</v>
      </c>
    </row>
    <row r="314" spans="1:11" ht="13.5" x14ac:dyDescent="0.25">
      <c r="A314" s="3">
        <f>TITRES_STAT!B317</f>
        <v>42761</v>
      </c>
      <c r="B314" s="5">
        <f>TITRES_STAT!D317</f>
        <v>1.2932999999999999</v>
      </c>
      <c r="C314" s="2">
        <f t="shared" si="29"/>
        <v>9.4999999999998419E-3</v>
      </c>
      <c r="D314" s="2">
        <f t="shared" si="30"/>
        <v>1.2989599999999999</v>
      </c>
      <c r="E314" s="2">
        <f t="shared" si="32"/>
        <v>1.29989</v>
      </c>
      <c r="F314" s="2">
        <f t="shared" si="33"/>
        <v>1.32019</v>
      </c>
      <c r="G314" s="2">
        <f t="shared" si="35"/>
        <v>1.3971240000000003</v>
      </c>
      <c r="H314" s="2">
        <f t="shared" si="31"/>
        <v>1.4305425000000003</v>
      </c>
      <c r="I314" s="2">
        <f t="array" ref="I314">SUMPRODUCT(B298:B317, (ROW(B298:B317)-ROW(B298)+1)) / (20*21/2)</f>
        <v>1.2973723809523809</v>
      </c>
      <c r="J314" s="2">
        <f t="shared" si="34"/>
        <v>1.3235221625822386</v>
      </c>
      <c r="K314" s="2">
        <f t="shared" si="36"/>
        <v>1.3611307100113688</v>
      </c>
    </row>
    <row r="315" spans="1:11" ht="13.5" x14ac:dyDescent="0.25">
      <c r="A315" s="3">
        <f>TITRES_STAT!B318</f>
        <v>42762</v>
      </c>
      <c r="B315" s="5">
        <f>TITRES_STAT!D318</f>
        <v>1.2932999999999999</v>
      </c>
      <c r="C315" s="2">
        <f t="shared" si="29"/>
        <v>0</v>
      </c>
      <c r="D315" s="2">
        <f t="shared" si="30"/>
        <v>1.2951800000000002</v>
      </c>
      <c r="E315" s="2">
        <f t="shared" si="32"/>
        <v>1.30084</v>
      </c>
      <c r="F315" s="2">
        <f t="shared" si="33"/>
        <v>1.3164149999999999</v>
      </c>
      <c r="G315" s="2">
        <f t="shared" si="35"/>
        <v>1.3931600000000004</v>
      </c>
      <c r="H315" s="2">
        <f t="shared" si="31"/>
        <v>1.4293130000000003</v>
      </c>
      <c r="I315" s="2">
        <f t="array" ref="I315">SUMPRODUCT(B299:B318, (ROW(B299:B318)-ROW(B299)+1)) / (20*21/2)</f>
        <v>1.29342</v>
      </c>
      <c r="J315" s="2">
        <f t="shared" si="34"/>
        <v>1.3206438613839302</v>
      </c>
      <c r="K315" s="2">
        <f t="shared" si="36"/>
        <v>1.3584706821677857</v>
      </c>
    </row>
    <row r="316" spans="1:11" ht="13.5" x14ac:dyDescent="0.25">
      <c r="A316" s="3">
        <f>TITRES_STAT!B319</f>
        <v>42765</v>
      </c>
      <c r="B316" s="5">
        <f>TITRES_STAT!D319</f>
        <v>1.2838000000000001</v>
      </c>
      <c r="C316" s="2">
        <f t="shared" si="29"/>
        <v>-9.4999999999998419E-3</v>
      </c>
      <c r="D316" s="2">
        <f t="shared" si="30"/>
        <v>1.2894999999999999</v>
      </c>
      <c r="E316" s="2">
        <f t="shared" si="32"/>
        <v>1.3008399999999998</v>
      </c>
      <c r="F316" s="2">
        <f t="shared" si="33"/>
        <v>1.3107499999999996</v>
      </c>
      <c r="G316" s="2">
        <f t="shared" si="35"/>
        <v>1.3888160000000003</v>
      </c>
      <c r="H316" s="2">
        <f t="shared" si="31"/>
        <v>1.4280360000000005</v>
      </c>
      <c r="I316" s="2">
        <f t="array" ref="I316">SUMPRODUCT(B300:B319, (ROW(B300:B319)-ROW(B300)+1)) / (20*21/2)</f>
        <v>1.290812380952381</v>
      </c>
      <c r="J316" s="2">
        <f t="shared" si="34"/>
        <v>1.3171349222045083</v>
      </c>
      <c r="K316" s="2">
        <f t="shared" si="36"/>
        <v>1.3555424201219901</v>
      </c>
    </row>
    <row r="317" spans="1:11" ht="13.5" x14ac:dyDescent="0.25">
      <c r="A317" s="3">
        <f>TITRES_STAT!B320</f>
        <v>42766</v>
      </c>
      <c r="B317" s="5">
        <f>TITRES_STAT!D320</f>
        <v>1.2744</v>
      </c>
      <c r="C317" s="2">
        <f t="shared" si="29"/>
        <v>-9.400000000000075E-3</v>
      </c>
      <c r="D317" s="2">
        <f t="shared" si="30"/>
        <v>1.28572</v>
      </c>
      <c r="E317" s="2">
        <f t="shared" si="32"/>
        <v>1.2961199999999999</v>
      </c>
      <c r="F317" s="2">
        <f t="shared" si="33"/>
        <v>1.3064999999999998</v>
      </c>
      <c r="G317" s="2">
        <f t="shared" si="35"/>
        <v>1.3850400000000005</v>
      </c>
      <c r="H317" s="2">
        <f t="shared" si="31"/>
        <v>1.4269000000000003</v>
      </c>
      <c r="I317" s="2">
        <f t="array" ref="I317">SUMPRODUCT(B301:B320, (ROW(B301:B320)-ROW(B301)+1)) / (20*21/2)</f>
        <v>1.2895047619047619</v>
      </c>
      <c r="J317" s="2">
        <f t="shared" si="34"/>
        <v>1.3130649296136028</v>
      </c>
      <c r="K317" s="2">
        <f t="shared" si="36"/>
        <v>1.3523603644309317</v>
      </c>
    </row>
    <row r="318" spans="1:11" ht="13.5" x14ac:dyDescent="0.25">
      <c r="A318" s="3">
        <f>TITRES_STAT!B321</f>
        <v>42767</v>
      </c>
      <c r="B318" s="5">
        <f>TITRES_STAT!D321</f>
        <v>1.2649999999999999</v>
      </c>
      <c r="C318" s="2">
        <f t="shared" si="29"/>
        <v>-9.400000000000075E-3</v>
      </c>
      <c r="D318" s="2">
        <f t="shared" si="30"/>
        <v>1.28196</v>
      </c>
      <c r="E318" s="2">
        <f t="shared" si="32"/>
        <v>1.2923500000000001</v>
      </c>
      <c r="F318" s="2">
        <f t="shared" si="33"/>
        <v>1.3017799999999997</v>
      </c>
      <c r="G318" s="2">
        <f t="shared" si="35"/>
        <v>1.3795660000000001</v>
      </c>
      <c r="H318" s="2">
        <f t="shared" si="31"/>
        <v>1.4256230000000003</v>
      </c>
      <c r="I318" s="2">
        <f t="array" ref="I318">SUMPRODUCT(B302:B321, (ROW(B302:B321)-ROW(B302)+1)) / (20*21/2)</f>
        <v>1.2874819047619046</v>
      </c>
      <c r="J318" s="2">
        <f t="shared" si="34"/>
        <v>1.30848731726945</v>
      </c>
      <c r="K318" s="2">
        <f t="shared" si="36"/>
        <v>1.3489344677865813</v>
      </c>
    </row>
    <row r="319" spans="1:11" ht="13.5" x14ac:dyDescent="0.25">
      <c r="A319" s="3">
        <f>TITRES_STAT!B322</f>
        <v>42768</v>
      </c>
      <c r="B319" s="5">
        <f>TITRES_STAT!D322</f>
        <v>1.2744</v>
      </c>
      <c r="C319" s="2">
        <f t="shared" si="29"/>
        <v>9.400000000000075E-3</v>
      </c>
      <c r="D319" s="2">
        <f t="shared" si="30"/>
        <v>1.2781799999999999</v>
      </c>
      <c r="E319" s="2">
        <f t="shared" si="32"/>
        <v>1.28857</v>
      </c>
      <c r="F319" s="2">
        <f t="shared" si="33"/>
        <v>1.2975299999999999</v>
      </c>
      <c r="G319" s="2">
        <f t="shared" si="35"/>
        <v>1.3748460000000007</v>
      </c>
      <c r="H319" s="2">
        <f t="shared" si="31"/>
        <v>1.4245805000000002</v>
      </c>
      <c r="I319" s="2">
        <f t="array" ref="I319">SUMPRODUCT(B303:B322, (ROW(B303:B322)-ROW(B303)+1)) / (20*21/2)</f>
        <v>1.2865790476190477</v>
      </c>
      <c r="J319" s="2">
        <f t="shared" si="34"/>
        <v>1.3052409061009309</v>
      </c>
      <c r="K319" s="2">
        <f t="shared" si="36"/>
        <v>1.3460115474812253</v>
      </c>
    </row>
    <row r="320" spans="1:11" ht="13.5" x14ac:dyDescent="0.25">
      <c r="A320" s="3">
        <f>TITRES_STAT!B323</f>
        <v>42769</v>
      </c>
      <c r="B320" s="5">
        <f>TITRES_STAT!D323</f>
        <v>1.2838000000000001</v>
      </c>
      <c r="C320" s="2">
        <f t="shared" si="29"/>
        <v>9.400000000000075E-3</v>
      </c>
      <c r="D320" s="2">
        <f t="shared" si="30"/>
        <v>1.2762800000000001</v>
      </c>
      <c r="E320" s="2">
        <f t="shared" si="32"/>
        <v>1.2857300000000003</v>
      </c>
      <c r="F320" s="2">
        <f t="shared" si="33"/>
        <v>1.2956400000000001</v>
      </c>
      <c r="G320" s="2">
        <f t="shared" si="35"/>
        <v>1.3706920000000005</v>
      </c>
      <c r="H320" s="2">
        <f t="shared" si="31"/>
        <v>1.4236789999999999</v>
      </c>
      <c r="I320" s="2">
        <f t="array" ref="I320">SUMPRODUCT(B304:B323, (ROW(B304:B323)-ROW(B304)+1)) / (20*21/2)</f>
        <v>1.2840657142857141</v>
      </c>
      <c r="J320" s="2">
        <f t="shared" si="34"/>
        <v>1.3031989150436996</v>
      </c>
      <c r="K320" s="2">
        <f t="shared" si="36"/>
        <v>1.3435718789525499</v>
      </c>
    </row>
    <row r="321" spans="1:11" ht="13.5" x14ac:dyDescent="0.25">
      <c r="A321" s="3">
        <f>TITRES_STAT!B324</f>
        <v>42772</v>
      </c>
      <c r="B321" s="5">
        <f>TITRES_STAT!D324</f>
        <v>1.2744</v>
      </c>
      <c r="C321" s="2">
        <f t="shared" si="29"/>
        <v>-9.400000000000075E-3</v>
      </c>
      <c r="D321" s="2">
        <f t="shared" si="30"/>
        <v>1.2744</v>
      </c>
      <c r="E321" s="2">
        <f t="shared" si="32"/>
        <v>1.2819499999999999</v>
      </c>
      <c r="F321" s="2">
        <f t="shared" si="33"/>
        <v>1.29328</v>
      </c>
      <c r="G321" s="2">
        <f t="shared" si="35"/>
        <v>1.367294</v>
      </c>
      <c r="H321" s="2">
        <f t="shared" si="31"/>
        <v>1.4228245000000002</v>
      </c>
      <c r="I321" s="2">
        <f t="array" ref="I321">SUMPRODUCT(B305:B324, (ROW(B305:B324)-ROW(B305)+1)) / (20*21/2)</f>
        <v>1.2807823809523808</v>
      </c>
      <c r="J321" s="2">
        <f t="shared" si="34"/>
        <v>1.3004561612300138</v>
      </c>
      <c r="K321" s="2">
        <f t="shared" si="36"/>
        <v>1.3408592562485284</v>
      </c>
    </row>
    <row r="322" spans="1:11" ht="13.5" x14ac:dyDescent="0.25">
      <c r="A322" s="3">
        <f>TITRES_STAT!B325</f>
        <v>42773</v>
      </c>
      <c r="B322" s="5">
        <f>TITRES_STAT!D325</f>
        <v>1.2838000000000001</v>
      </c>
      <c r="C322" s="2">
        <f t="shared" si="29"/>
        <v>9.400000000000075E-3</v>
      </c>
      <c r="D322" s="2">
        <f t="shared" si="30"/>
        <v>1.2762800000000001</v>
      </c>
      <c r="E322" s="2">
        <f t="shared" si="32"/>
        <v>1.2809999999999999</v>
      </c>
      <c r="F322" s="2">
        <f t="shared" si="33"/>
        <v>1.29139</v>
      </c>
      <c r="G322" s="2">
        <f t="shared" si="35"/>
        <v>1.3631400000000005</v>
      </c>
      <c r="H322" s="2">
        <f t="shared" si="31"/>
        <v>1.4217820000000001</v>
      </c>
      <c r="I322" s="2">
        <f t="array" ref="I322">SUMPRODUCT(B306:B325, (ROW(B306:B325)-ROW(B306)+1)) / (20*21/2)</f>
        <v>1.2777238095238095</v>
      </c>
      <c r="J322" s="2">
        <f t="shared" si="34"/>
        <v>1.2988698601604889</v>
      </c>
      <c r="K322" s="2">
        <f t="shared" si="36"/>
        <v>1.3386216383564293</v>
      </c>
    </row>
    <row r="323" spans="1:11" ht="13.5" x14ac:dyDescent="0.25">
      <c r="A323" s="3">
        <f>TITRES_STAT!B326</f>
        <v>42774</v>
      </c>
      <c r="B323" s="5">
        <f>TITRES_STAT!D326</f>
        <v>1.2649999999999999</v>
      </c>
      <c r="C323" s="2">
        <f t="shared" si="29"/>
        <v>-1.880000000000015E-2</v>
      </c>
      <c r="D323" s="2">
        <f t="shared" si="30"/>
        <v>1.2762800000000001</v>
      </c>
      <c r="E323" s="2">
        <f t="shared" si="32"/>
        <v>1.27912</v>
      </c>
      <c r="F323" s="2">
        <f t="shared" si="33"/>
        <v>1.2899750000000001</v>
      </c>
      <c r="G323" s="2">
        <f t="shared" si="35"/>
        <v>1.3587980000000004</v>
      </c>
      <c r="H323" s="2">
        <f t="shared" si="31"/>
        <v>1.4204579999999998</v>
      </c>
      <c r="I323" s="2">
        <f t="array" ref="I323">SUMPRODUCT(B307:B326, (ROW(B307:B326)-ROW(B307)+1)) / (20*21/2)</f>
        <v>1.2747999999999999</v>
      </c>
      <c r="J323" s="2">
        <f t="shared" si="34"/>
        <v>1.2956441591928232</v>
      </c>
      <c r="K323" s="2">
        <f t="shared" si="36"/>
        <v>1.3357345152836282</v>
      </c>
    </row>
    <row r="324" spans="1:11" ht="13.5" x14ac:dyDescent="0.25">
      <c r="A324" s="3">
        <f>TITRES_STAT!B327</f>
        <v>42775</v>
      </c>
      <c r="B324" s="5">
        <f>TITRES_STAT!D327</f>
        <v>1.2555000000000001</v>
      </c>
      <c r="C324" s="2">
        <f t="shared" ref="C324:C387" si="37">B324-B323</f>
        <v>-9.4999999999998419E-3</v>
      </c>
      <c r="D324" s="2">
        <f t="shared" si="30"/>
        <v>1.2725000000000002</v>
      </c>
      <c r="E324" s="2">
        <f t="shared" si="32"/>
        <v>1.2753399999999999</v>
      </c>
      <c r="F324" s="2">
        <f t="shared" si="33"/>
        <v>1.2876150000000002</v>
      </c>
      <c r="G324" s="2">
        <f t="shared" si="35"/>
        <v>1.3542660000000004</v>
      </c>
      <c r="H324" s="2">
        <f t="shared" si="31"/>
        <v>1.4192274999999999</v>
      </c>
      <c r="I324" s="2">
        <f t="array" ref="I324">SUMPRODUCT(B308:B327, (ROW(B308:B327)-ROW(B308)+1)) / (20*21/2)</f>
        <v>1.2729157142857142</v>
      </c>
      <c r="J324" s="2">
        <f t="shared" si="34"/>
        <v>1.2918209059363639</v>
      </c>
      <c r="K324" s="2">
        <f t="shared" si="36"/>
        <v>1.3325880637038781</v>
      </c>
    </row>
    <row r="325" spans="1:11" ht="13.5" x14ac:dyDescent="0.25">
      <c r="A325" s="3">
        <f>TITRES_STAT!B328</f>
        <v>42776</v>
      </c>
      <c r="B325" s="5">
        <f>TITRES_STAT!D328</f>
        <v>1.2555000000000001</v>
      </c>
      <c r="C325" s="2">
        <f t="shared" si="37"/>
        <v>0</v>
      </c>
      <c r="D325" s="2">
        <f t="shared" si="30"/>
        <v>1.2668399999999997</v>
      </c>
      <c r="E325" s="2">
        <f t="shared" si="32"/>
        <v>1.27156</v>
      </c>
      <c r="F325" s="2">
        <f t="shared" si="33"/>
        <v>1.2862</v>
      </c>
      <c r="G325" s="2">
        <f t="shared" si="35"/>
        <v>1.349734</v>
      </c>
      <c r="H325" s="2">
        <f t="shared" si="31"/>
        <v>1.4183719999999997</v>
      </c>
      <c r="I325" s="2">
        <f t="array" ref="I325">SUMPRODUCT(B309:B328, (ROW(B309:B328)-ROW(B309)+1)) / (20*21/2)</f>
        <v>1.2677009523809524</v>
      </c>
      <c r="J325" s="2">
        <f t="shared" si="34"/>
        <v>1.2883617720376628</v>
      </c>
      <c r="K325" s="2">
        <f t="shared" si="36"/>
        <v>1.3295650023821575</v>
      </c>
    </row>
    <row r="326" spans="1:11" ht="13.5" x14ac:dyDescent="0.25">
      <c r="A326" s="3">
        <f>TITRES_STAT!B329</f>
        <v>42779</v>
      </c>
      <c r="B326" s="5">
        <f>TITRES_STAT!D329</f>
        <v>1.2555000000000001</v>
      </c>
      <c r="C326" s="2">
        <f t="shared" si="37"/>
        <v>0</v>
      </c>
      <c r="D326" s="2">
        <f t="shared" ref="D326:D389" si="38">AVERAGE(B322:B326)</f>
        <v>1.2630600000000001</v>
      </c>
      <c r="E326" s="2">
        <f t="shared" si="32"/>
        <v>1.2687299999999999</v>
      </c>
      <c r="F326" s="2">
        <f t="shared" si="33"/>
        <v>1.2847850000000001</v>
      </c>
      <c r="G326" s="2">
        <f t="shared" si="35"/>
        <v>1.3455800000000002</v>
      </c>
      <c r="H326" s="2">
        <f t="shared" si="31"/>
        <v>1.4175164999999996</v>
      </c>
      <c r="I326" s="2">
        <f t="array" ref="I326">SUMPRODUCT(B310:B329, (ROW(B310:B329)-ROW(B310)+1)) / (20*21/2)</f>
        <v>1.2619504761904763</v>
      </c>
      <c r="J326" s="2">
        <f t="shared" si="34"/>
        <v>1.2852320794626473</v>
      </c>
      <c r="K326" s="2">
        <f t="shared" si="36"/>
        <v>1.326660492484818</v>
      </c>
    </row>
    <row r="327" spans="1:11" ht="13.5" x14ac:dyDescent="0.25">
      <c r="A327" s="3">
        <f>TITRES_STAT!B330</f>
        <v>42780</v>
      </c>
      <c r="B327" s="5">
        <f>TITRES_STAT!D330</f>
        <v>1.2649999999999999</v>
      </c>
      <c r="C327" s="2">
        <f t="shared" si="37"/>
        <v>9.4999999999998419E-3</v>
      </c>
      <c r="D327" s="2">
        <f t="shared" si="38"/>
        <v>1.2593000000000001</v>
      </c>
      <c r="E327" s="2">
        <f t="shared" si="32"/>
        <v>1.26779</v>
      </c>
      <c r="F327" s="2">
        <f t="shared" si="33"/>
        <v>1.2819550000000004</v>
      </c>
      <c r="G327" s="2">
        <f t="shared" si="35"/>
        <v>1.3421820000000002</v>
      </c>
      <c r="H327" s="2">
        <f t="shared" si="31"/>
        <v>1.4167554999999996</v>
      </c>
      <c r="I327" s="2">
        <f t="array" ref="I327">SUMPRODUCT(B311:B330, (ROW(B311:B330)-ROW(B311)+1)) / (20*21/2)</f>
        <v>1.2575447619047617</v>
      </c>
      <c r="J327" s="2">
        <f t="shared" si="34"/>
        <v>1.2833052147519188</v>
      </c>
      <c r="K327" s="2">
        <f t="shared" si="36"/>
        <v>1.3242424339560015</v>
      </c>
    </row>
    <row r="328" spans="1:11" ht="13.5" x14ac:dyDescent="0.25">
      <c r="A328" s="3">
        <f>TITRES_STAT!B331</f>
        <v>42781</v>
      </c>
      <c r="B328" s="5">
        <f>TITRES_STAT!D331</f>
        <v>1.2272000000000001</v>
      </c>
      <c r="C328" s="2">
        <f t="shared" si="37"/>
        <v>-3.7799999999999834E-2</v>
      </c>
      <c r="D328" s="2">
        <f t="shared" si="38"/>
        <v>1.2517400000000001</v>
      </c>
      <c r="E328" s="2">
        <f t="shared" si="32"/>
        <v>1.2640100000000001</v>
      </c>
      <c r="F328" s="2">
        <f t="shared" si="33"/>
        <v>1.2781800000000003</v>
      </c>
      <c r="G328" s="2">
        <f t="shared" si="35"/>
        <v>1.3376500000000002</v>
      </c>
      <c r="H328" s="2">
        <f t="shared" si="31"/>
        <v>1.4158524999999997</v>
      </c>
      <c r="I328" s="2">
        <f t="array" ref="I328">SUMPRODUCT(B312:B331, (ROW(B312:B331)-ROW(B312)+1)) / (20*21/2)</f>
        <v>1.2508485714285718</v>
      </c>
      <c r="J328" s="2">
        <f t="shared" si="34"/>
        <v>1.2779618609660219</v>
      </c>
      <c r="K328" s="2">
        <f t="shared" si="36"/>
        <v>1.3204368483106681</v>
      </c>
    </row>
    <row r="329" spans="1:11" ht="13.5" x14ac:dyDescent="0.25">
      <c r="A329" s="3">
        <f>TITRES_STAT!B332</f>
        <v>42782</v>
      </c>
      <c r="B329" s="5">
        <f>TITRES_STAT!D332</f>
        <v>1.2178</v>
      </c>
      <c r="C329" s="2">
        <f t="shared" si="37"/>
        <v>-9.400000000000075E-3</v>
      </c>
      <c r="D329" s="2">
        <f t="shared" si="38"/>
        <v>1.2442</v>
      </c>
      <c r="E329" s="2">
        <f t="shared" si="32"/>
        <v>1.2583500000000001</v>
      </c>
      <c r="F329" s="2">
        <f t="shared" si="33"/>
        <v>1.2734600000000003</v>
      </c>
      <c r="G329" s="2">
        <f t="shared" si="35"/>
        <v>1.3333079999999997</v>
      </c>
      <c r="H329" s="2">
        <f t="shared" si="31"/>
        <v>1.4149494999999999</v>
      </c>
      <c r="I329" s="2">
        <f t="array" ref="I329">SUMPRODUCT(B313:B332, (ROW(B313:B332)-ROW(B313)+1)) / (20*21/2)</f>
        <v>1.2446919047619047</v>
      </c>
      <c r="J329" s="2">
        <f t="shared" si="34"/>
        <v>1.2722321599216388</v>
      </c>
      <c r="K329" s="2">
        <f t="shared" si="36"/>
        <v>1.3164118738671124</v>
      </c>
    </row>
    <row r="330" spans="1:11" ht="13.5" x14ac:dyDescent="0.25">
      <c r="A330" s="3">
        <f>TITRES_STAT!B333</f>
        <v>42783</v>
      </c>
      <c r="B330" s="5">
        <f>TITRES_STAT!D333</f>
        <v>1.2272000000000001</v>
      </c>
      <c r="C330" s="2">
        <f t="shared" si="37"/>
        <v>9.400000000000075E-3</v>
      </c>
      <c r="D330" s="2">
        <f t="shared" si="38"/>
        <v>1.23854</v>
      </c>
      <c r="E330" s="2">
        <f t="shared" si="32"/>
        <v>1.2526899999999999</v>
      </c>
      <c r="F330" s="2">
        <f t="shared" si="33"/>
        <v>1.2692100000000004</v>
      </c>
      <c r="G330" s="2">
        <f t="shared" si="35"/>
        <v>1.3291539999999997</v>
      </c>
      <c r="H330" s="2">
        <f t="shared" ref="H330:H393" si="39">AVERAGE(B131:B330)</f>
        <v>1.4139059999999994</v>
      </c>
      <c r="I330" s="2">
        <f t="array" ref="I330">SUMPRODUCT(B314:B333, (ROW(B314:B333)-ROW(B314)+1)) / (20*21/2)</f>
        <v>1.238984761904762</v>
      </c>
      <c r="J330" s="2">
        <f t="shared" si="34"/>
        <v>1.2679433827862447</v>
      </c>
      <c r="K330" s="2">
        <f t="shared" si="36"/>
        <v>1.3129133690095787</v>
      </c>
    </row>
    <row r="331" spans="1:11" ht="13.5" x14ac:dyDescent="0.25">
      <c r="A331" s="3">
        <f>TITRES_STAT!B334</f>
        <v>42786</v>
      </c>
      <c r="B331" s="5">
        <f>TITRES_STAT!D334</f>
        <v>1.1989000000000001</v>
      </c>
      <c r="C331" s="2">
        <f t="shared" si="37"/>
        <v>-2.8299999999999992E-2</v>
      </c>
      <c r="D331" s="2">
        <f t="shared" si="38"/>
        <v>1.22722</v>
      </c>
      <c r="E331" s="2">
        <f t="shared" si="32"/>
        <v>1.2451400000000001</v>
      </c>
      <c r="F331" s="2">
        <f t="shared" si="33"/>
        <v>1.2635450000000001</v>
      </c>
      <c r="G331" s="2">
        <f t="shared" si="35"/>
        <v>1.3249999999999997</v>
      </c>
      <c r="H331" s="2">
        <f t="shared" si="39"/>
        <v>1.4128614999999993</v>
      </c>
      <c r="I331" s="2">
        <f t="array" ref="I331">SUMPRODUCT(B315:B334, (ROW(B315:B334)-ROW(B315)+1)) / (20*21/2)</f>
        <v>1.234577142857143</v>
      </c>
      <c r="J331" s="2">
        <f t="shared" si="34"/>
        <v>1.2613678225208882</v>
      </c>
      <c r="K331" s="2">
        <f t="shared" si="36"/>
        <v>1.3084422564993989</v>
      </c>
    </row>
    <row r="332" spans="1:11" ht="13.5" x14ac:dyDescent="0.25">
      <c r="A332" s="3">
        <f>TITRES_STAT!B335</f>
        <v>42787</v>
      </c>
      <c r="B332" s="5">
        <f>TITRES_STAT!D335</f>
        <v>1.1989000000000001</v>
      </c>
      <c r="C332" s="2">
        <f t="shared" si="37"/>
        <v>0</v>
      </c>
      <c r="D332" s="2">
        <f t="shared" si="38"/>
        <v>1.214</v>
      </c>
      <c r="E332" s="2">
        <f t="shared" ref="E332:E395" si="40">AVERAGE(B323:B332)</f>
        <v>1.23665</v>
      </c>
      <c r="F332" s="2">
        <f t="shared" si="33"/>
        <v>1.2588250000000003</v>
      </c>
      <c r="G332" s="2">
        <f t="shared" si="35"/>
        <v>1.3202799999999999</v>
      </c>
      <c r="H332" s="2">
        <f t="shared" si="39"/>
        <v>1.4116764999999993</v>
      </c>
      <c r="I332" s="2">
        <f t="array" ref="I332">SUMPRODUCT(B316:B335, (ROW(B316:B335)-ROW(B316)+1)) / (20*21/2)</f>
        <v>1.2332695238095239</v>
      </c>
      <c r="J332" s="2">
        <f t="shared" si="34"/>
        <v>1.2554185060903276</v>
      </c>
      <c r="K332" s="2">
        <f t="shared" si="36"/>
        <v>1.3041464817347168</v>
      </c>
    </row>
    <row r="333" spans="1:11" ht="13.5" x14ac:dyDescent="0.25">
      <c r="A333" s="3">
        <f>TITRES_STAT!B336</f>
        <v>42788</v>
      </c>
      <c r="B333" s="5">
        <f>TITRES_STAT!D336</f>
        <v>1.1989000000000001</v>
      </c>
      <c r="C333" s="2">
        <f t="shared" si="37"/>
        <v>0</v>
      </c>
      <c r="D333" s="2">
        <f t="shared" si="38"/>
        <v>1.2083400000000002</v>
      </c>
      <c r="E333" s="2">
        <f t="shared" si="40"/>
        <v>1.23004</v>
      </c>
      <c r="F333" s="2">
        <f t="shared" si="33"/>
        <v>1.2545800000000003</v>
      </c>
      <c r="G333" s="2">
        <f t="shared" si="35"/>
        <v>1.3155599999999998</v>
      </c>
      <c r="H333" s="2">
        <f t="shared" si="39"/>
        <v>1.4105379999999992</v>
      </c>
      <c r="I333" s="2">
        <f t="array" ref="I333">SUMPRODUCT(B317:B336, (ROW(B317:B336)-ROW(B317)+1)) / (20*21/2)</f>
        <v>1.2304414285714285</v>
      </c>
      <c r="J333" s="2">
        <f t="shared" si="34"/>
        <v>1.2500357912245823</v>
      </c>
      <c r="K333" s="2">
        <f t="shared" si="36"/>
        <v>1.3000191687255125</v>
      </c>
    </row>
    <row r="334" spans="1:11" ht="13.5" x14ac:dyDescent="0.25">
      <c r="A334" s="3">
        <f>TITRES_STAT!B337</f>
        <v>42789</v>
      </c>
      <c r="B334" s="5">
        <f>TITRES_STAT!D337</f>
        <v>1.2082999999999999</v>
      </c>
      <c r="C334" s="2">
        <f t="shared" si="37"/>
        <v>9.3999999999998529E-3</v>
      </c>
      <c r="D334" s="2">
        <f t="shared" si="38"/>
        <v>1.20644</v>
      </c>
      <c r="E334" s="2">
        <f t="shared" si="40"/>
        <v>1.22532</v>
      </c>
      <c r="F334" s="2">
        <f t="shared" si="33"/>
        <v>1.2503300000000004</v>
      </c>
      <c r="G334" s="2">
        <f t="shared" si="35"/>
        <v>1.3098959999999999</v>
      </c>
      <c r="H334" s="2">
        <f t="shared" si="39"/>
        <v>1.4092589999999996</v>
      </c>
      <c r="I334" s="2">
        <f t="array" ref="I334">SUMPRODUCT(B318:B337, (ROW(B318:B337)-ROW(B318)+1)) / (20*21/2)</f>
        <v>1.2261276190476191</v>
      </c>
      <c r="J334" s="2">
        <f t="shared" si="34"/>
        <v>1.2460609539650984</v>
      </c>
      <c r="K334" s="2">
        <f t="shared" si="36"/>
        <v>1.296422338579414</v>
      </c>
    </row>
    <row r="335" spans="1:11" ht="13.5" x14ac:dyDescent="0.25">
      <c r="A335" s="3">
        <f>TITRES_STAT!B338</f>
        <v>42790</v>
      </c>
      <c r="B335" s="5">
        <f>TITRES_STAT!D338</f>
        <v>1.2365999999999999</v>
      </c>
      <c r="C335" s="2">
        <f t="shared" si="37"/>
        <v>2.8299999999999992E-2</v>
      </c>
      <c r="D335" s="2">
        <f t="shared" si="38"/>
        <v>1.2083200000000001</v>
      </c>
      <c r="E335" s="2">
        <f t="shared" si="40"/>
        <v>1.22343</v>
      </c>
      <c r="F335" s="2">
        <f t="shared" si="33"/>
        <v>1.2474950000000002</v>
      </c>
      <c r="G335" s="2">
        <f t="shared" si="35"/>
        <v>1.3047979999999999</v>
      </c>
      <c r="H335" s="2">
        <f t="shared" si="39"/>
        <v>1.4076989999999998</v>
      </c>
      <c r="I335" s="2">
        <f t="array" ref="I335">SUMPRODUCT(B319:B338, (ROW(B319:B338)-ROW(B319)+1)) / (20*21/2)</f>
        <v>1.2230685714285712</v>
      </c>
      <c r="J335" s="2">
        <f t="shared" si="34"/>
        <v>1.2451599107303273</v>
      </c>
      <c r="K335" s="2">
        <f t="shared" si="36"/>
        <v>1.2940763645174762</v>
      </c>
    </row>
    <row r="336" spans="1:11" ht="13.5" x14ac:dyDescent="0.25">
      <c r="A336" s="3">
        <f>TITRES_STAT!B339</f>
        <v>42793</v>
      </c>
      <c r="B336" s="5">
        <f>TITRES_STAT!D339</f>
        <v>1.2178</v>
      </c>
      <c r="C336" s="2">
        <f t="shared" si="37"/>
        <v>-1.8799999999999928E-2</v>
      </c>
      <c r="D336" s="2">
        <f t="shared" si="38"/>
        <v>1.2121</v>
      </c>
      <c r="E336" s="2">
        <f t="shared" si="40"/>
        <v>1.2196599999999997</v>
      </c>
      <c r="F336" s="2">
        <f t="shared" si="33"/>
        <v>1.2441950000000002</v>
      </c>
      <c r="G336" s="2">
        <f t="shared" si="35"/>
        <v>1.3008340000000005</v>
      </c>
      <c r="H336" s="2">
        <f t="shared" si="39"/>
        <v>1.4058104999999999</v>
      </c>
      <c r="I336" s="2">
        <f t="array" ref="I336">SUMPRODUCT(B320:B339, (ROW(B320:B339)-ROW(B320)+1)) / (20*21/2)</f>
        <v>1.2211842857142856</v>
      </c>
      <c r="J336" s="2">
        <f t="shared" si="34"/>
        <v>1.2425542049464866</v>
      </c>
      <c r="K336" s="2">
        <f t="shared" si="36"/>
        <v>1.2910851345363987</v>
      </c>
    </row>
    <row r="337" spans="1:11" ht="13.5" x14ac:dyDescent="0.25">
      <c r="A337" s="3">
        <f>TITRES_STAT!B340</f>
        <v>42794</v>
      </c>
      <c r="B337" s="5">
        <f>TITRES_STAT!D340</f>
        <v>1.1989000000000001</v>
      </c>
      <c r="C337" s="2">
        <f t="shared" si="37"/>
        <v>-1.8899999999999917E-2</v>
      </c>
      <c r="D337" s="2">
        <f t="shared" si="38"/>
        <v>1.2121</v>
      </c>
      <c r="E337" s="2">
        <f t="shared" si="40"/>
        <v>1.21305</v>
      </c>
      <c r="F337" s="2">
        <f t="shared" si="33"/>
        <v>1.2404200000000003</v>
      </c>
      <c r="G337" s="2">
        <f t="shared" si="35"/>
        <v>1.2961140000000002</v>
      </c>
      <c r="H337" s="2">
        <f t="shared" si="39"/>
        <v>1.4038274999999996</v>
      </c>
      <c r="I337" s="2">
        <f t="array" ref="I337">SUMPRODUCT(B321:B340, (ROW(B321:B340)-ROW(B321)+1)) / (20*21/2)</f>
        <v>1.2204647619047622</v>
      </c>
      <c r="J337" s="2">
        <f t="shared" si="34"/>
        <v>1.2383966616182498</v>
      </c>
      <c r="K337" s="2">
        <f t="shared" si="36"/>
        <v>1.2874700312212459</v>
      </c>
    </row>
    <row r="338" spans="1:11" ht="13.5" x14ac:dyDescent="0.25">
      <c r="A338" s="3">
        <f>TITRES_STAT!B341</f>
        <v>42795</v>
      </c>
      <c r="B338" s="5">
        <f>TITRES_STAT!D341</f>
        <v>1.2082999999999999</v>
      </c>
      <c r="C338" s="2">
        <f t="shared" si="37"/>
        <v>9.3999999999998529E-3</v>
      </c>
      <c r="D338" s="2">
        <f t="shared" si="38"/>
        <v>1.2139799999999998</v>
      </c>
      <c r="E338" s="2">
        <f t="shared" si="40"/>
        <v>1.21116</v>
      </c>
      <c r="F338" s="2">
        <f t="shared" si="33"/>
        <v>1.2375850000000004</v>
      </c>
      <c r="G338" s="2">
        <f t="shared" si="35"/>
        <v>1.2919600000000002</v>
      </c>
      <c r="H338" s="2">
        <f t="shared" si="39"/>
        <v>1.4018444999999997</v>
      </c>
      <c r="I338" s="2">
        <f t="array" ref="I338">SUMPRODUCT(B322:B341, (ROW(B322:B341)-ROW(B322)+1)) / (20*21/2)</f>
        <v>1.2218147619047619</v>
      </c>
      <c r="J338" s="2">
        <f t="shared" si="34"/>
        <v>1.2355303128927022</v>
      </c>
      <c r="K338" s="2">
        <f t="shared" si="36"/>
        <v>1.2843653241145303</v>
      </c>
    </row>
    <row r="339" spans="1:11" ht="13.5" x14ac:dyDescent="0.25">
      <c r="A339" s="3">
        <f>TITRES_STAT!B342</f>
        <v>42796</v>
      </c>
      <c r="B339" s="5">
        <f>TITRES_STAT!D342</f>
        <v>1.2178</v>
      </c>
      <c r="C339" s="2">
        <f t="shared" si="37"/>
        <v>9.5000000000000639E-3</v>
      </c>
      <c r="D339" s="2">
        <f t="shared" si="38"/>
        <v>1.2158799999999998</v>
      </c>
      <c r="E339" s="2">
        <f t="shared" si="40"/>
        <v>1.21116</v>
      </c>
      <c r="F339" s="2">
        <f t="shared" si="33"/>
        <v>1.2347550000000003</v>
      </c>
      <c r="G339" s="2">
        <f t="shared" si="35"/>
        <v>1.2883740000000004</v>
      </c>
      <c r="H339" s="2">
        <f t="shared" si="39"/>
        <v>1.4000029999999994</v>
      </c>
      <c r="I339" s="2">
        <f t="array" ref="I339">SUMPRODUCT(B323:B342, (ROW(B323:B342)-ROW(B323)+1)) / (20*21/2)</f>
        <v>1.2304899999999999</v>
      </c>
      <c r="J339" s="2">
        <f t="shared" si="34"/>
        <v>1.2338417116648257</v>
      </c>
      <c r="K339" s="2">
        <f t="shared" si="36"/>
        <v>1.2817549192472937</v>
      </c>
    </row>
    <row r="340" spans="1:11" ht="13.5" x14ac:dyDescent="0.25">
      <c r="A340" s="3">
        <f>TITRES_STAT!B343</f>
        <v>42797</v>
      </c>
      <c r="B340" s="5">
        <f>TITRES_STAT!D343</f>
        <v>1.2272000000000001</v>
      </c>
      <c r="C340" s="2">
        <f t="shared" si="37"/>
        <v>9.400000000000075E-3</v>
      </c>
      <c r="D340" s="2">
        <f t="shared" si="38"/>
        <v>1.214</v>
      </c>
      <c r="E340" s="2">
        <f t="shared" si="40"/>
        <v>1.21116</v>
      </c>
      <c r="F340" s="2">
        <f t="shared" ref="F340:F403" si="41">AVERAGE(B321:B340)</f>
        <v>1.2319249999999999</v>
      </c>
      <c r="G340" s="2">
        <f t="shared" si="35"/>
        <v>1.2853540000000001</v>
      </c>
      <c r="H340" s="2">
        <f t="shared" si="39"/>
        <v>1.3979739999999996</v>
      </c>
      <c r="I340" s="2">
        <f t="array" ref="I340">SUMPRODUCT(B324:B343, (ROW(B324:B343)-ROW(B324)+1)) / (20*21/2)</f>
        <v>1.2371852380952382</v>
      </c>
      <c r="J340" s="2">
        <f t="shared" si="34"/>
        <v>1.2332091676967472</v>
      </c>
      <c r="K340" s="2">
        <f t="shared" si="36"/>
        <v>1.2796155106493605</v>
      </c>
    </row>
    <row r="341" spans="1:11" ht="13.5" x14ac:dyDescent="0.25">
      <c r="A341" s="3">
        <f>TITRES_STAT!B344</f>
        <v>42800</v>
      </c>
      <c r="B341" s="5">
        <f>TITRES_STAT!D344</f>
        <v>1.2461</v>
      </c>
      <c r="C341" s="2">
        <f t="shared" si="37"/>
        <v>1.8899999999999917E-2</v>
      </c>
      <c r="D341" s="2">
        <f t="shared" si="38"/>
        <v>1.21966</v>
      </c>
      <c r="E341" s="2">
        <f t="shared" si="40"/>
        <v>1.2158799999999998</v>
      </c>
      <c r="F341" s="2">
        <f t="shared" si="41"/>
        <v>1.23051</v>
      </c>
      <c r="G341" s="2">
        <f t="shared" si="35"/>
        <v>1.2823340000000001</v>
      </c>
      <c r="H341" s="2">
        <f t="shared" si="39"/>
        <v>1.3960394999999997</v>
      </c>
      <c r="I341" s="2">
        <f t="array" ref="I341">SUMPRODUCT(B325:B344, (ROW(B325:B344)-ROW(B325)+1)) / (20*21/2)</f>
        <v>1.2419009523809523</v>
      </c>
      <c r="J341" s="2">
        <f t="shared" ref="J341:J404" si="42">$J$4*B341+J340*(1-$J$4)</f>
        <v>1.2344368660113425</v>
      </c>
      <c r="K341" s="2">
        <f t="shared" si="36"/>
        <v>1.2783011768984052</v>
      </c>
    </row>
    <row r="342" spans="1:11" ht="13.5" x14ac:dyDescent="0.25">
      <c r="A342" s="3">
        <f>TITRES_STAT!B345</f>
        <v>42801</v>
      </c>
      <c r="B342" s="5">
        <f>TITRES_STAT!D345</f>
        <v>1.3216000000000001</v>
      </c>
      <c r="C342" s="2">
        <f t="shared" si="37"/>
        <v>7.5500000000000123E-2</v>
      </c>
      <c r="D342" s="2">
        <f t="shared" si="38"/>
        <v>1.2442</v>
      </c>
      <c r="E342" s="2">
        <f t="shared" si="40"/>
        <v>1.2281499999999999</v>
      </c>
      <c r="F342" s="2">
        <f t="shared" si="41"/>
        <v>1.2323999999999999</v>
      </c>
      <c r="G342" s="2">
        <f t="shared" si="35"/>
        <v>1.281012</v>
      </c>
      <c r="H342" s="2">
        <f t="shared" si="39"/>
        <v>1.3947169999999993</v>
      </c>
      <c r="I342" s="2">
        <f t="array" ref="I342">SUMPRODUCT(B326:B345, (ROW(B326:B345)-ROW(B326)+1)) / (20*21/2)</f>
        <v>1.2473866666666664</v>
      </c>
      <c r="J342" s="2">
        <f t="shared" si="42"/>
        <v>1.2427381168674052</v>
      </c>
      <c r="K342" s="2">
        <f t="shared" si="36"/>
        <v>1.279999169961213</v>
      </c>
    </row>
    <row r="343" spans="1:11" ht="13.5" x14ac:dyDescent="0.25">
      <c r="A343" s="3">
        <f>TITRES_STAT!B346</f>
        <v>42802</v>
      </c>
      <c r="B343" s="5">
        <f>TITRES_STAT!D346</f>
        <v>1.3027</v>
      </c>
      <c r="C343" s="2">
        <f t="shared" si="37"/>
        <v>-1.8900000000000139E-2</v>
      </c>
      <c r="D343" s="2">
        <f t="shared" si="38"/>
        <v>1.26308</v>
      </c>
      <c r="E343" s="2">
        <f t="shared" si="40"/>
        <v>1.2385299999999999</v>
      </c>
      <c r="F343" s="2">
        <f t="shared" si="41"/>
        <v>1.2342850000000001</v>
      </c>
      <c r="G343" s="2">
        <f t="shared" si="35"/>
        <v>1.2795019999999999</v>
      </c>
      <c r="H343" s="2">
        <f t="shared" si="39"/>
        <v>1.3933939999999996</v>
      </c>
      <c r="I343" s="2">
        <f t="array" ref="I343">SUMPRODUCT(B327:B346, (ROW(B327:B346)-ROW(B327)+1)) / (20*21/2)</f>
        <v>1.2481971428571428</v>
      </c>
      <c r="J343" s="2">
        <f t="shared" si="42"/>
        <v>1.2484487724038429</v>
      </c>
      <c r="K343" s="2">
        <f t="shared" si="36"/>
        <v>1.280889398590185</v>
      </c>
    </row>
    <row r="344" spans="1:11" ht="13.5" x14ac:dyDescent="0.25">
      <c r="A344" s="3">
        <f>TITRES_STAT!B347</f>
        <v>42803</v>
      </c>
      <c r="B344" s="5">
        <f>TITRES_STAT!D347</f>
        <v>1.2838000000000001</v>
      </c>
      <c r="C344" s="2">
        <f t="shared" si="37"/>
        <v>-1.8899999999999917E-2</v>
      </c>
      <c r="D344" s="2">
        <f t="shared" si="38"/>
        <v>1.2762800000000001</v>
      </c>
      <c r="E344" s="2">
        <f t="shared" si="40"/>
        <v>1.2460799999999999</v>
      </c>
      <c r="F344" s="2">
        <f t="shared" si="41"/>
        <v>1.2357</v>
      </c>
      <c r="G344" s="2">
        <f t="shared" si="35"/>
        <v>1.2774240000000001</v>
      </c>
      <c r="H344" s="2">
        <f t="shared" si="39"/>
        <v>1.3919764999999995</v>
      </c>
      <c r="I344" s="2">
        <f t="array" ref="I344">SUMPRODUCT(B328:B347, (ROW(B328:B347)-ROW(B328)+1)) / (20*21/2)</f>
        <v>1.2490523809523812</v>
      </c>
      <c r="J344" s="2">
        <f t="shared" si="42"/>
        <v>1.2518155559844293</v>
      </c>
      <c r="K344" s="2">
        <f t="shared" si="36"/>
        <v>1.2810035398219426</v>
      </c>
    </row>
    <row r="345" spans="1:11" ht="13.5" x14ac:dyDescent="0.25">
      <c r="A345" s="3">
        <f>TITRES_STAT!B348</f>
        <v>42804</v>
      </c>
      <c r="B345" s="5">
        <f>TITRES_STAT!D348</f>
        <v>1.2932999999999999</v>
      </c>
      <c r="C345" s="2">
        <f t="shared" si="37"/>
        <v>9.4999999999998419E-3</v>
      </c>
      <c r="D345" s="2">
        <f t="shared" si="38"/>
        <v>1.2894999999999999</v>
      </c>
      <c r="E345" s="2">
        <f t="shared" si="40"/>
        <v>1.2517499999999999</v>
      </c>
      <c r="F345" s="2">
        <f t="shared" si="41"/>
        <v>1.2375899999999997</v>
      </c>
      <c r="G345" s="2">
        <f t="shared" si="35"/>
        <v>1.2759140000000002</v>
      </c>
      <c r="H345" s="2">
        <f t="shared" si="39"/>
        <v>1.3903249999999994</v>
      </c>
      <c r="I345" s="2">
        <f t="array" ref="I345">SUMPRODUCT(B329:B348, (ROW(B329:B348)-ROW(B329)+1)) / (20*21/2)</f>
        <v>1.2526928571428571</v>
      </c>
      <c r="J345" s="2">
        <f t="shared" si="42"/>
        <v>1.2557664554144836</v>
      </c>
      <c r="K345" s="2">
        <f t="shared" si="36"/>
        <v>1.2814857539465723</v>
      </c>
    </row>
    <row r="346" spans="1:11" ht="13.5" x14ac:dyDescent="0.25">
      <c r="A346" s="3">
        <f>TITRES_STAT!B349</f>
        <v>42807</v>
      </c>
      <c r="B346" s="5">
        <f>TITRES_STAT!D349</f>
        <v>1.2461</v>
      </c>
      <c r="C346" s="2">
        <f t="shared" si="37"/>
        <v>-4.7199999999999909E-2</v>
      </c>
      <c r="D346" s="2">
        <f t="shared" si="38"/>
        <v>1.2894999999999999</v>
      </c>
      <c r="E346" s="2">
        <f t="shared" si="40"/>
        <v>1.25458</v>
      </c>
      <c r="F346" s="2">
        <f t="shared" si="41"/>
        <v>1.2371199999999998</v>
      </c>
      <c r="G346" s="2">
        <f t="shared" si="35"/>
        <v>1.272894</v>
      </c>
      <c r="H346" s="2">
        <f t="shared" si="39"/>
        <v>1.3886249999999996</v>
      </c>
      <c r="I346" s="2">
        <f t="array" ref="I346">SUMPRODUCT(B330:B349, (ROW(B330:B349)-ROW(B330)+1)) / (20*21/2)</f>
        <v>1.2570038095238094</v>
      </c>
      <c r="J346" s="2">
        <f t="shared" si="42"/>
        <v>1.2548458406131042</v>
      </c>
      <c r="K346" s="2">
        <f t="shared" si="36"/>
        <v>1.2800980773212165</v>
      </c>
    </row>
    <row r="347" spans="1:11" ht="13.5" x14ac:dyDescent="0.25">
      <c r="A347" s="3">
        <f>TITRES_STAT!B350</f>
        <v>42808</v>
      </c>
      <c r="B347" s="5">
        <f>TITRES_STAT!D350</f>
        <v>1.2461</v>
      </c>
      <c r="C347" s="2">
        <f t="shared" si="37"/>
        <v>0</v>
      </c>
      <c r="D347" s="2">
        <f t="shared" si="38"/>
        <v>1.2744</v>
      </c>
      <c r="E347" s="2">
        <f t="shared" si="40"/>
        <v>1.2593000000000001</v>
      </c>
      <c r="F347" s="2">
        <f t="shared" si="41"/>
        <v>1.2361749999999998</v>
      </c>
      <c r="G347" s="2">
        <f t="shared" si="35"/>
        <v>1.2706280000000001</v>
      </c>
      <c r="H347" s="2">
        <f t="shared" si="39"/>
        <v>1.3868784999999999</v>
      </c>
      <c r="I347" s="2">
        <f t="array" ref="I347">SUMPRODUCT(B331:B350, (ROW(B331:B350)-ROW(B331)+1)) / (20*21/2)</f>
        <v>1.261905238095238</v>
      </c>
      <c r="J347" s="2">
        <f t="shared" si="42"/>
        <v>1.2540129034118561</v>
      </c>
      <c r="K347" s="2">
        <f t="shared" si="36"/>
        <v>1.2787648193870511</v>
      </c>
    </row>
    <row r="348" spans="1:11" ht="13.5" x14ac:dyDescent="0.25">
      <c r="A348" s="3">
        <f>TITRES_STAT!B351</f>
        <v>42809</v>
      </c>
      <c r="B348" s="5">
        <f>TITRES_STAT!D351</f>
        <v>1.2744</v>
      </c>
      <c r="C348" s="2">
        <f t="shared" si="37"/>
        <v>2.8299999999999992E-2</v>
      </c>
      <c r="D348" s="2">
        <f t="shared" si="38"/>
        <v>1.26874</v>
      </c>
      <c r="E348" s="2">
        <f t="shared" si="40"/>
        <v>1.2659100000000001</v>
      </c>
      <c r="F348" s="2">
        <f t="shared" si="41"/>
        <v>1.2385349999999997</v>
      </c>
      <c r="G348" s="2">
        <f t="shared" si="35"/>
        <v>1.2689279999999998</v>
      </c>
      <c r="H348" s="2">
        <f t="shared" si="39"/>
        <v>1.3853680000000004</v>
      </c>
      <c r="I348" s="2">
        <f t="array" ref="I348">SUMPRODUCT(B332:B351, (ROW(B332:B351)-ROW(B332)+1)) / (20*21/2)</f>
        <v>1.2655871428571428</v>
      </c>
      <c r="J348" s="2">
        <f t="shared" si="42"/>
        <v>1.2559545316583458</v>
      </c>
      <c r="K348" s="2">
        <f t="shared" si="36"/>
        <v>1.2785936499993236</v>
      </c>
    </row>
    <row r="349" spans="1:11" ht="13.5" x14ac:dyDescent="0.25">
      <c r="A349" s="3">
        <f>TITRES_STAT!B352</f>
        <v>42810</v>
      </c>
      <c r="B349" s="5">
        <f>TITRES_STAT!D352</f>
        <v>1.2838000000000001</v>
      </c>
      <c r="C349" s="2">
        <f t="shared" si="37"/>
        <v>9.400000000000075E-3</v>
      </c>
      <c r="D349" s="2">
        <f t="shared" si="38"/>
        <v>1.26874</v>
      </c>
      <c r="E349" s="2">
        <f t="shared" si="40"/>
        <v>1.27251</v>
      </c>
      <c r="F349" s="2">
        <f t="shared" si="41"/>
        <v>1.2418349999999996</v>
      </c>
      <c r="G349" s="2">
        <f t="shared" si="35"/>
        <v>1.2674160000000001</v>
      </c>
      <c r="H349" s="2">
        <f t="shared" si="39"/>
        <v>1.3839520000000001</v>
      </c>
      <c r="I349" s="2">
        <f t="array" ref="I349">SUMPRODUCT(B333:B352, (ROW(B333:B352)-ROW(B333)+1)) / (20*21/2)</f>
        <v>1.2688647619047617</v>
      </c>
      <c r="J349" s="2">
        <f t="shared" si="42"/>
        <v>1.2586064810242177</v>
      </c>
      <c r="K349" s="2">
        <f t="shared" si="36"/>
        <v>1.2787978205875854</v>
      </c>
    </row>
    <row r="350" spans="1:11" ht="13.5" x14ac:dyDescent="0.25">
      <c r="A350" s="3">
        <f>TITRES_STAT!B353</f>
        <v>42811</v>
      </c>
      <c r="B350" s="5">
        <f>TITRES_STAT!D353</f>
        <v>1.2932999999999999</v>
      </c>
      <c r="C350" s="2">
        <f t="shared" si="37"/>
        <v>9.4999999999998419E-3</v>
      </c>
      <c r="D350" s="2">
        <f t="shared" si="38"/>
        <v>1.26874</v>
      </c>
      <c r="E350" s="2">
        <f t="shared" si="40"/>
        <v>1.27912</v>
      </c>
      <c r="F350" s="2">
        <f t="shared" si="41"/>
        <v>1.2451399999999997</v>
      </c>
      <c r="G350" s="2">
        <f t="shared" si="35"/>
        <v>1.2668500000000003</v>
      </c>
      <c r="H350" s="2">
        <f t="shared" si="39"/>
        <v>1.3824890000000003</v>
      </c>
      <c r="I350" s="2">
        <f t="array" ref="I350">SUMPRODUCT(B334:B353, (ROW(B334:B353)-ROW(B334)+1)) / (20*21/2)</f>
        <v>1.2699476190476189</v>
      </c>
      <c r="J350" s="2">
        <f t="shared" si="42"/>
        <v>1.2619106256885779</v>
      </c>
      <c r="K350" s="2">
        <f t="shared" si="36"/>
        <v>1.2793665335057194</v>
      </c>
    </row>
    <row r="351" spans="1:11" ht="13.5" x14ac:dyDescent="0.25">
      <c r="A351" s="3">
        <f>TITRES_STAT!B354</f>
        <v>42815</v>
      </c>
      <c r="B351" s="5">
        <f>TITRES_STAT!D354</f>
        <v>1.2838000000000001</v>
      </c>
      <c r="C351" s="2">
        <f t="shared" si="37"/>
        <v>-9.4999999999998419E-3</v>
      </c>
      <c r="D351" s="2">
        <f t="shared" si="38"/>
        <v>1.2762800000000001</v>
      </c>
      <c r="E351" s="2">
        <f t="shared" si="40"/>
        <v>1.2828899999999999</v>
      </c>
      <c r="F351" s="2">
        <f t="shared" si="41"/>
        <v>1.2493849999999997</v>
      </c>
      <c r="G351" s="2">
        <f t="shared" si="35"/>
        <v>1.2660940000000003</v>
      </c>
      <c r="H351" s="2">
        <f t="shared" si="39"/>
        <v>1.3809784999999999</v>
      </c>
      <c r="I351" s="2">
        <f t="array" ref="I351">SUMPRODUCT(B335:B354, (ROW(B335:B354)-ROW(B335)+1)) / (20*21/2)</f>
        <v>1.2707157142857144</v>
      </c>
      <c r="J351" s="2">
        <f t="shared" si="42"/>
        <v>1.2639953280039515</v>
      </c>
      <c r="K351" s="2">
        <f t="shared" si="36"/>
        <v>1.2795403949368678</v>
      </c>
    </row>
    <row r="352" spans="1:11" ht="13.5" x14ac:dyDescent="0.25">
      <c r="A352" s="3">
        <f>TITRES_STAT!B355</f>
        <v>42816</v>
      </c>
      <c r="B352" s="5">
        <f>TITRES_STAT!D355</f>
        <v>1.2838000000000001</v>
      </c>
      <c r="C352" s="2">
        <f t="shared" si="37"/>
        <v>0</v>
      </c>
      <c r="D352" s="2">
        <f t="shared" si="38"/>
        <v>1.28382</v>
      </c>
      <c r="E352" s="2">
        <f t="shared" si="40"/>
        <v>1.2791099999999997</v>
      </c>
      <c r="F352" s="2">
        <f t="shared" si="41"/>
        <v>1.2536299999999996</v>
      </c>
      <c r="G352" s="2">
        <f t="shared" si="35"/>
        <v>1.2653380000000005</v>
      </c>
      <c r="H352" s="2">
        <f t="shared" si="39"/>
        <v>1.3791374999999999</v>
      </c>
      <c r="I352" s="2">
        <f t="array" ref="I352">SUMPRODUCT(B336:B355, (ROW(B336:B355)-ROW(B336)+1)) / (20*21/2)</f>
        <v>1.2721090476190473</v>
      </c>
      <c r="J352" s="2">
        <f t="shared" si="42"/>
        <v>1.2658814872416706</v>
      </c>
      <c r="K352" s="2">
        <f t="shared" si="36"/>
        <v>1.279707438272677</v>
      </c>
    </row>
    <row r="353" spans="1:11" ht="13.5" x14ac:dyDescent="0.25">
      <c r="A353" s="3">
        <f>TITRES_STAT!B356</f>
        <v>42817</v>
      </c>
      <c r="B353" s="5">
        <f>TITRES_STAT!D356</f>
        <v>1.2649999999999999</v>
      </c>
      <c r="C353" s="2">
        <f t="shared" si="37"/>
        <v>-1.880000000000015E-2</v>
      </c>
      <c r="D353" s="2">
        <f t="shared" si="38"/>
        <v>1.2819400000000001</v>
      </c>
      <c r="E353" s="2">
        <f t="shared" si="40"/>
        <v>1.2753399999999999</v>
      </c>
      <c r="F353" s="2">
        <f t="shared" si="41"/>
        <v>1.2569349999999997</v>
      </c>
      <c r="G353" s="2">
        <f t="shared" si="35"/>
        <v>1.2647720000000005</v>
      </c>
      <c r="H353" s="2">
        <f t="shared" si="39"/>
        <v>1.3769665</v>
      </c>
      <c r="I353" s="2">
        <f t="array" ref="I353">SUMPRODUCT(B337:B356, (ROW(B337:B356)-ROW(B337)+1)) / (20*21/2)</f>
        <v>1.2733223809523808</v>
      </c>
      <c r="J353" s="2">
        <f t="shared" si="42"/>
        <v>1.2657975360757971</v>
      </c>
      <c r="K353" s="2">
        <f t="shared" si="36"/>
        <v>1.2791306759874739</v>
      </c>
    </row>
    <row r="354" spans="1:11" ht="13.5" x14ac:dyDescent="0.25">
      <c r="A354" s="3">
        <f>TITRES_STAT!B357</f>
        <v>42818</v>
      </c>
      <c r="B354" s="5">
        <f>TITRES_STAT!D357</f>
        <v>1.2649999999999999</v>
      </c>
      <c r="C354" s="2">
        <f t="shared" si="37"/>
        <v>0</v>
      </c>
      <c r="D354" s="2">
        <f t="shared" si="38"/>
        <v>1.2781799999999999</v>
      </c>
      <c r="E354" s="2">
        <f t="shared" si="40"/>
        <v>1.27346</v>
      </c>
      <c r="F354" s="2">
        <f t="shared" si="41"/>
        <v>1.2597699999999998</v>
      </c>
      <c r="G354" s="2">
        <f t="shared" si="35"/>
        <v>1.2640180000000003</v>
      </c>
      <c r="H354" s="2">
        <f t="shared" si="39"/>
        <v>1.3749844999999998</v>
      </c>
      <c r="I354" s="2">
        <f t="array" ref="I354">SUMPRODUCT(B338:B357, (ROW(B338:B357)-ROW(B338)+1)) / (20*21/2)</f>
        <v>1.2706661904761907</v>
      </c>
      <c r="J354" s="2">
        <f t="shared" si="42"/>
        <v>1.2657215802590545</v>
      </c>
      <c r="K354" s="2">
        <f t="shared" si="36"/>
        <v>1.2785765318311024</v>
      </c>
    </row>
    <row r="355" spans="1:11" ht="13.5" x14ac:dyDescent="0.25">
      <c r="A355" s="3">
        <f>TITRES_STAT!B358</f>
        <v>42821</v>
      </c>
      <c r="B355" s="5">
        <f>TITRES_STAT!D358</f>
        <v>1.2744</v>
      </c>
      <c r="C355" s="2">
        <f t="shared" si="37"/>
        <v>9.400000000000075E-3</v>
      </c>
      <c r="D355" s="2">
        <f t="shared" si="38"/>
        <v>1.2744</v>
      </c>
      <c r="E355" s="2">
        <f t="shared" si="40"/>
        <v>1.2715700000000001</v>
      </c>
      <c r="F355" s="2">
        <f t="shared" si="41"/>
        <v>1.26166</v>
      </c>
      <c r="G355" s="2">
        <f t="shared" si="35"/>
        <v>1.26383</v>
      </c>
      <c r="H355" s="2">
        <f t="shared" si="39"/>
        <v>1.3731909999999998</v>
      </c>
      <c r="I355" s="2">
        <f t="array" ref="I355">SUMPRODUCT(B339:B358, (ROW(B339:B358)-ROW(B339)+1)) / (20*21/2)</f>
        <v>1.2669352380952381</v>
      </c>
      <c r="J355" s="2">
        <f t="shared" si="42"/>
        <v>1.2665480964248588</v>
      </c>
      <c r="K355" s="2">
        <f t="shared" si="36"/>
        <v>1.2784127462690984</v>
      </c>
    </row>
    <row r="356" spans="1:11" ht="13.5" x14ac:dyDescent="0.25">
      <c r="A356" s="3">
        <f>TITRES_STAT!B359</f>
        <v>42822</v>
      </c>
      <c r="B356" s="5">
        <f>TITRES_STAT!D359</f>
        <v>1.2744</v>
      </c>
      <c r="C356" s="2">
        <f t="shared" si="37"/>
        <v>0</v>
      </c>
      <c r="D356" s="2">
        <f t="shared" si="38"/>
        <v>1.2725199999999999</v>
      </c>
      <c r="E356" s="2">
        <f t="shared" si="40"/>
        <v>1.2744000000000002</v>
      </c>
      <c r="F356" s="2">
        <f t="shared" si="41"/>
        <v>1.2644899999999999</v>
      </c>
      <c r="G356" s="2">
        <f t="shared" si="35"/>
        <v>1.2636420000000002</v>
      </c>
      <c r="H356" s="2">
        <f t="shared" si="39"/>
        <v>1.3716335000000002</v>
      </c>
      <c r="I356" s="2">
        <f t="array" ref="I356">SUMPRODUCT(B340:B359, (ROW(B340:B359)-ROW(B340)+1)) / (20*21/2)</f>
        <v>1.2640095238095239</v>
      </c>
      <c r="J356" s="2">
        <f t="shared" si="42"/>
        <v>1.2672958967653483</v>
      </c>
      <c r="K356" s="2">
        <f t="shared" si="36"/>
        <v>1.2782553836703103</v>
      </c>
    </row>
    <row r="357" spans="1:11" ht="13.5" x14ac:dyDescent="0.25">
      <c r="A357" s="3">
        <f>TITRES_STAT!B360</f>
        <v>42823</v>
      </c>
      <c r="B357" s="5">
        <f>TITRES_STAT!D360</f>
        <v>1.2365999999999999</v>
      </c>
      <c r="C357" s="2">
        <f t="shared" si="37"/>
        <v>-3.7800000000000056E-2</v>
      </c>
      <c r="D357" s="2">
        <f t="shared" si="38"/>
        <v>1.26308</v>
      </c>
      <c r="E357" s="2">
        <f t="shared" si="40"/>
        <v>1.27345</v>
      </c>
      <c r="F357" s="2">
        <f t="shared" si="41"/>
        <v>1.2663749999999998</v>
      </c>
      <c r="G357" s="2">
        <f t="shared" si="35"/>
        <v>1.2619420000000003</v>
      </c>
      <c r="H357" s="2">
        <f t="shared" si="39"/>
        <v>1.3696509999999997</v>
      </c>
      <c r="I357" s="2">
        <f t="array" ref="I357">SUMPRODUCT(B341:B360, (ROW(B341:B360)-ROW(B341)+1)) / (20*21/2)</f>
        <v>1.2618990476190477</v>
      </c>
      <c r="J357" s="2">
        <f t="shared" si="42"/>
        <v>1.2643724780257914</v>
      </c>
      <c r="K357" s="2">
        <f t="shared" si="36"/>
        <v>1.2766218392126512</v>
      </c>
    </row>
    <row r="358" spans="1:11" ht="13.5" x14ac:dyDescent="0.25">
      <c r="A358" s="3">
        <f>TITRES_STAT!B361</f>
        <v>42824</v>
      </c>
      <c r="B358" s="5">
        <f>TITRES_STAT!D361</f>
        <v>1.2272000000000001</v>
      </c>
      <c r="C358" s="2">
        <f t="shared" si="37"/>
        <v>-9.3999999999998529E-3</v>
      </c>
      <c r="D358" s="2">
        <f t="shared" si="38"/>
        <v>1.25552</v>
      </c>
      <c r="E358" s="2">
        <f t="shared" si="40"/>
        <v>1.2687299999999999</v>
      </c>
      <c r="F358" s="2">
        <f t="shared" si="41"/>
        <v>1.26732</v>
      </c>
      <c r="G358" s="2">
        <f t="shared" si="35"/>
        <v>1.2604320000000004</v>
      </c>
      <c r="H358" s="2">
        <f t="shared" si="39"/>
        <v>1.3677630000000003</v>
      </c>
      <c r="I358" s="2">
        <f t="array" ref="I358">SUMPRODUCT(B342:B361, (ROW(B342:B361)-ROW(B342)+1)) / (20*21/2)</f>
        <v>1.2596985714285713</v>
      </c>
      <c r="J358" s="2">
        <f t="shared" si="42"/>
        <v>1.2608322420233353</v>
      </c>
      <c r="K358" s="2">
        <f t="shared" si="36"/>
        <v>1.2746837278709786</v>
      </c>
    </row>
    <row r="359" spans="1:11" ht="13.5" x14ac:dyDescent="0.25">
      <c r="A359" s="3">
        <f>TITRES_STAT!B362</f>
        <v>42825</v>
      </c>
      <c r="B359" s="5">
        <f>TITRES_STAT!D362</f>
        <v>1.2365999999999999</v>
      </c>
      <c r="C359" s="2">
        <f t="shared" si="37"/>
        <v>9.3999999999998529E-3</v>
      </c>
      <c r="D359" s="2">
        <f t="shared" si="38"/>
        <v>1.2498400000000001</v>
      </c>
      <c r="E359" s="2">
        <f t="shared" si="40"/>
        <v>1.2640099999999996</v>
      </c>
      <c r="F359" s="2">
        <f t="shared" si="41"/>
        <v>1.2682599999999999</v>
      </c>
      <c r="G359" s="2">
        <f t="shared" si="35"/>
        <v>1.2589200000000005</v>
      </c>
      <c r="H359" s="2">
        <f t="shared" si="39"/>
        <v>1.3659219999999999</v>
      </c>
      <c r="I359" s="2">
        <f t="array" ref="I359">SUMPRODUCT(B343:B362, (ROW(B343:B362)-ROW(B343)+1)) / (20*21/2)</f>
        <v>1.2583933333333335</v>
      </c>
      <c r="J359" s="2">
        <f t="shared" si="42"/>
        <v>1.2585244094496844</v>
      </c>
      <c r="K359" s="2">
        <f t="shared" si="36"/>
        <v>1.2731902483466264</v>
      </c>
    </row>
    <row r="360" spans="1:11" ht="13.5" x14ac:dyDescent="0.25">
      <c r="A360" s="3">
        <f>TITRES_STAT!B363</f>
        <v>42828</v>
      </c>
      <c r="B360" s="5">
        <f>TITRES_STAT!D363</f>
        <v>1.2461</v>
      </c>
      <c r="C360" s="2">
        <f t="shared" si="37"/>
        <v>9.5000000000000639E-3</v>
      </c>
      <c r="D360" s="2">
        <f t="shared" si="38"/>
        <v>1.2441800000000001</v>
      </c>
      <c r="E360" s="2">
        <f t="shared" si="40"/>
        <v>1.2592899999999998</v>
      </c>
      <c r="F360" s="2">
        <f t="shared" si="41"/>
        <v>1.2692049999999999</v>
      </c>
      <c r="G360" s="2">
        <f t="shared" si="35"/>
        <v>1.2575980000000007</v>
      </c>
      <c r="H360" s="2">
        <f t="shared" si="39"/>
        <v>1.3638925</v>
      </c>
      <c r="I360" s="2">
        <f t="array" ref="I360">SUMPRODUCT(B344:B363, (ROW(B344:B363)-ROW(B344)+1)) / (20*21/2)</f>
        <v>1.257402857142857</v>
      </c>
      <c r="J360" s="2">
        <f t="shared" si="42"/>
        <v>1.2573411323592381</v>
      </c>
      <c r="K360" s="2">
        <f t="shared" si="36"/>
        <v>1.2721278856663665</v>
      </c>
    </row>
    <row r="361" spans="1:11" ht="13.5" x14ac:dyDescent="0.25">
      <c r="A361" s="3">
        <f>TITRES_STAT!B364</f>
        <v>42829</v>
      </c>
      <c r="B361" s="5">
        <f>TITRES_STAT!D364</f>
        <v>1.2461</v>
      </c>
      <c r="C361" s="2">
        <f t="shared" si="37"/>
        <v>0</v>
      </c>
      <c r="D361" s="2">
        <f t="shared" si="38"/>
        <v>1.2385200000000001</v>
      </c>
      <c r="E361" s="2">
        <f t="shared" si="40"/>
        <v>1.25552</v>
      </c>
      <c r="F361" s="2">
        <f t="shared" si="41"/>
        <v>1.2692049999999997</v>
      </c>
      <c r="G361" s="2">
        <f t="shared" si="35"/>
        <v>1.2562760000000004</v>
      </c>
      <c r="H361" s="2">
        <f t="shared" si="39"/>
        <v>1.3616269999999999</v>
      </c>
      <c r="I361" s="2">
        <f t="array" ref="I361">SUMPRODUCT(B345:B364, (ROW(B345:B364)-ROW(B345)+1)) / (20*21/2)</f>
        <v>1.2584371428571428</v>
      </c>
      <c r="J361" s="2">
        <f t="shared" si="42"/>
        <v>1.2562705483250247</v>
      </c>
      <c r="K361" s="2">
        <f t="shared" si="36"/>
        <v>1.2711071842676853</v>
      </c>
    </row>
    <row r="362" spans="1:11" ht="13.5" x14ac:dyDescent="0.25">
      <c r="A362" s="3">
        <f>TITRES_STAT!B365</f>
        <v>42830</v>
      </c>
      <c r="B362" s="5">
        <f>TITRES_STAT!D365</f>
        <v>1.2555000000000001</v>
      </c>
      <c r="C362" s="2">
        <f t="shared" si="37"/>
        <v>9.400000000000075E-3</v>
      </c>
      <c r="D362" s="2">
        <f t="shared" si="38"/>
        <v>1.2423000000000002</v>
      </c>
      <c r="E362" s="2">
        <f t="shared" si="40"/>
        <v>1.2526899999999999</v>
      </c>
      <c r="F362" s="2">
        <f t="shared" si="41"/>
        <v>1.2658999999999998</v>
      </c>
      <c r="G362" s="2">
        <f t="shared" si="35"/>
        <v>1.2555200000000004</v>
      </c>
      <c r="H362" s="2">
        <f t="shared" si="39"/>
        <v>1.3594555000000001</v>
      </c>
      <c r="I362" s="2">
        <f t="array" ref="I362">SUMPRODUCT(B346:B365, (ROW(B346:B365)-ROW(B346)+1)) / (20*21/2)</f>
        <v>1.2595161904761902</v>
      </c>
      <c r="J362" s="2">
        <f t="shared" si="42"/>
        <v>1.2561971627702606</v>
      </c>
      <c r="K362" s="2">
        <f t="shared" si="36"/>
        <v>1.2704951378258154</v>
      </c>
    </row>
    <row r="363" spans="1:11" ht="13.5" x14ac:dyDescent="0.25">
      <c r="A363" s="3">
        <f>TITRES_STAT!B366</f>
        <v>42831</v>
      </c>
      <c r="B363" s="5">
        <f>TITRES_STAT!D366</f>
        <v>1.2555000000000001</v>
      </c>
      <c r="C363" s="2">
        <f t="shared" si="37"/>
        <v>0</v>
      </c>
      <c r="D363" s="2">
        <f t="shared" si="38"/>
        <v>1.2479599999999997</v>
      </c>
      <c r="E363" s="2">
        <f t="shared" si="40"/>
        <v>1.2517399999999999</v>
      </c>
      <c r="F363" s="2">
        <f t="shared" si="41"/>
        <v>1.2635399999999999</v>
      </c>
      <c r="G363" s="2">
        <f t="shared" si="35"/>
        <v>1.2549540000000003</v>
      </c>
      <c r="H363" s="2">
        <f t="shared" si="39"/>
        <v>1.3572840000000002</v>
      </c>
      <c r="I363" s="2">
        <f t="array" ref="I363">SUMPRODUCT(B347:B366, (ROW(B347:B366)-ROW(B347)+1)) / (20*21/2)</f>
        <v>1.2642852380952383</v>
      </c>
      <c r="J363" s="2">
        <f t="shared" si="42"/>
        <v>1.2561307663159502</v>
      </c>
      <c r="K363" s="2">
        <f t="shared" si="36"/>
        <v>1.2699070932051952</v>
      </c>
    </row>
    <row r="364" spans="1:11" ht="13.5" x14ac:dyDescent="0.25">
      <c r="A364" s="3">
        <f>TITRES_STAT!B367</f>
        <v>42832</v>
      </c>
      <c r="B364" s="5">
        <f>TITRES_STAT!D367</f>
        <v>1.2744</v>
      </c>
      <c r="C364" s="2">
        <f t="shared" si="37"/>
        <v>1.8899999999999917E-2</v>
      </c>
      <c r="D364" s="2">
        <f t="shared" si="38"/>
        <v>1.25552</v>
      </c>
      <c r="E364" s="2">
        <f t="shared" si="40"/>
        <v>1.25268</v>
      </c>
      <c r="F364" s="2">
        <f t="shared" si="41"/>
        <v>1.2630699999999999</v>
      </c>
      <c r="G364" s="2">
        <f t="shared" si="35"/>
        <v>1.2545760000000004</v>
      </c>
      <c r="H364" s="2">
        <f t="shared" si="39"/>
        <v>1.3552545000000007</v>
      </c>
      <c r="I364" s="2">
        <f t="array" ref="I364">SUMPRODUCT(B348:B367, (ROW(B348:B367)-ROW(B348)+1)) / (20*21/2)</f>
        <v>1.2678347619047621</v>
      </c>
      <c r="J364" s="2">
        <f t="shared" si="42"/>
        <v>1.2578706933334787</v>
      </c>
      <c r="K364" s="2">
        <f t="shared" si="36"/>
        <v>1.2700832856285209</v>
      </c>
    </row>
    <row r="365" spans="1:11" ht="13.5" x14ac:dyDescent="0.25">
      <c r="A365" s="3">
        <f>TITRES_STAT!B368</f>
        <v>42835</v>
      </c>
      <c r="B365" s="5">
        <f>TITRES_STAT!D368</f>
        <v>1.2744</v>
      </c>
      <c r="C365" s="2">
        <f t="shared" si="37"/>
        <v>0</v>
      </c>
      <c r="D365" s="2">
        <f t="shared" si="38"/>
        <v>1.26118</v>
      </c>
      <c r="E365" s="2">
        <f t="shared" si="40"/>
        <v>1.25268</v>
      </c>
      <c r="F365" s="2">
        <f t="shared" si="41"/>
        <v>1.2621249999999999</v>
      </c>
      <c r="G365" s="2">
        <f t="shared" si="35"/>
        <v>1.2541980000000001</v>
      </c>
      <c r="H365" s="2">
        <f t="shared" si="39"/>
        <v>1.3533195000000007</v>
      </c>
      <c r="I365" s="2">
        <f t="array" ref="I365">SUMPRODUCT(B349:B368, (ROW(B349:B368)-ROW(B349)+1)) / (20*21/2)</f>
        <v>1.269314761904762</v>
      </c>
      <c r="J365" s="2">
        <f t="shared" si="42"/>
        <v>1.2594449130160044</v>
      </c>
      <c r="K365" s="2">
        <f t="shared" si="36"/>
        <v>1.2702525685450494</v>
      </c>
    </row>
    <row r="366" spans="1:11" ht="13.5" x14ac:dyDescent="0.25">
      <c r="A366" s="3">
        <f>TITRES_STAT!B369</f>
        <v>42836</v>
      </c>
      <c r="B366" s="5">
        <f>TITRES_STAT!D369</f>
        <v>1.3122</v>
      </c>
      <c r="C366" s="2">
        <f t="shared" si="37"/>
        <v>3.7800000000000056E-2</v>
      </c>
      <c r="D366" s="2">
        <f t="shared" si="38"/>
        <v>1.2744</v>
      </c>
      <c r="E366" s="2">
        <f t="shared" si="40"/>
        <v>1.2564600000000001</v>
      </c>
      <c r="F366" s="2">
        <f t="shared" si="41"/>
        <v>1.2654300000000001</v>
      </c>
      <c r="G366" s="2">
        <f t="shared" si="35"/>
        <v>1.2547660000000003</v>
      </c>
      <c r="H366" s="2">
        <f t="shared" si="39"/>
        <v>1.3518095000000003</v>
      </c>
      <c r="I366" s="2">
        <f t="array" ref="I366">SUMPRODUCT(B350:B369, (ROW(B350:B369)-ROW(B350)+1)) / (20*21/2)</f>
        <v>1.271654761904762</v>
      </c>
      <c r="J366" s="2">
        <f t="shared" si="42"/>
        <v>1.2644692070144801</v>
      </c>
      <c r="K366" s="2">
        <f t="shared" si="36"/>
        <v>1.2718975658570084</v>
      </c>
    </row>
    <row r="367" spans="1:11" ht="13.5" x14ac:dyDescent="0.25">
      <c r="A367" s="3">
        <f>TITRES_STAT!B370</f>
        <v>42837</v>
      </c>
      <c r="B367" s="5">
        <f>TITRES_STAT!D370</f>
        <v>1.3027</v>
      </c>
      <c r="C367" s="2">
        <f t="shared" si="37"/>
        <v>-9.5000000000000639E-3</v>
      </c>
      <c r="D367" s="2">
        <f t="shared" si="38"/>
        <v>1.2838400000000001</v>
      </c>
      <c r="E367" s="2">
        <f t="shared" si="40"/>
        <v>1.2630700000000001</v>
      </c>
      <c r="F367" s="2">
        <f t="shared" si="41"/>
        <v>1.2682600000000002</v>
      </c>
      <c r="G367" s="2">
        <f t="shared" si="35"/>
        <v>1.2553320000000001</v>
      </c>
      <c r="H367" s="2">
        <f t="shared" si="39"/>
        <v>1.3503460000000005</v>
      </c>
      <c r="I367" s="2">
        <f t="array" ref="I367">SUMPRODUCT(B351:B370, (ROW(B351:B370)-ROW(B351)+1)) / (20*21/2)</f>
        <v>1.2712542857142859</v>
      </c>
      <c r="J367" s="2">
        <f t="shared" si="42"/>
        <v>1.268110234917863</v>
      </c>
      <c r="K367" s="2">
        <f t="shared" si="36"/>
        <v>1.2731055044508512</v>
      </c>
    </row>
    <row r="368" spans="1:11" ht="13.5" x14ac:dyDescent="0.25">
      <c r="A368" s="3">
        <f>TITRES_STAT!B371</f>
        <v>42838</v>
      </c>
      <c r="B368" s="5">
        <f>TITRES_STAT!D371</f>
        <v>1.2838000000000001</v>
      </c>
      <c r="C368" s="2">
        <f t="shared" si="37"/>
        <v>-1.8899999999999917E-2</v>
      </c>
      <c r="D368" s="2">
        <f t="shared" si="38"/>
        <v>1.2894999999999999</v>
      </c>
      <c r="E368" s="2">
        <f t="shared" si="40"/>
        <v>1.2687299999999999</v>
      </c>
      <c r="F368" s="2">
        <f t="shared" si="41"/>
        <v>1.2687300000000001</v>
      </c>
      <c r="G368" s="2">
        <f t="shared" si="35"/>
        <v>1.2557080000000003</v>
      </c>
      <c r="H368" s="2">
        <f t="shared" si="39"/>
        <v>1.3487880000000001</v>
      </c>
      <c r="I368" s="2">
        <f t="array" ref="I368">SUMPRODUCT(B352:B371, (ROW(B352:B371)-ROW(B352)+1)) / (20*21/2)</f>
        <v>1.2682838095238096</v>
      </c>
      <c r="J368" s="2">
        <f t="shared" si="42"/>
        <v>1.2696044982590191</v>
      </c>
      <c r="K368" s="2">
        <f t="shared" si="36"/>
        <v>1.2735248964331709</v>
      </c>
    </row>
    <row r="369" spans="1:11" ht="13.5" x14ac:dyDescent="0.25">
      <c r="A369" s="3">
        <f>TITRES_STAT!B372</f>
        <v>42839</v>
      </c>
      <c r="B369" s="5">
        <f>TITRES_STAT!D372</f>
        <v>1.2932999999999999</v>
      </c>
      <c r="C369" s="2">
        <f t="shared" si="37"/>
        <v>9.4999999999998419E-3</v>
      </c>
      <c r="D369" s="2">
        <f t="shared" si="38"/>
        <v>1.29328</v>
      </c>
      <c r="E369" s="2">
        <f t="shared" si="40"/>
        <v>1.2744</v>
      </c>
      <c r="F369" s="2">
        <f t="shared" si="41"/>
        <v>1.2692049999999999</v>
      </c>
      <c r="G369" s="2">
        <f t="shared" si="35"/>
        <v>1.256086</v>
      </c>
      <c r="H369" s="2">
        <f t="shared" si="39"/>
        <v>1.347372</v>
      </c>
      <c r="I369" s="2">
        <f t="array" ref="I369">SUMPRODUCT(B353:B372, (ROW(B353:B372)-ROW(B353)+1)) / (20*21/2)</f>
        <v>1.2664428571428572</v>
      </c>
      <c r="J369" s="2">
        <f t="shared" si="42"/>
        <v>1.2718612127105411</v>
      </c>
      <c r="K369" s="2">
        <f t="shared" si="36"/>
        <v>1.2743003906906936</v>
      </c>
    </row>
    <row r="370" spans="1:11" ht="13.5" x14ac:dyDescent="0.25">
      <c r="A370" s="3">
        <f>TITRES_STAT!B373</f>
        <v>42842</v>
      </c>
      <c r="B370" s="5">
        <f>TITRES_STAT!D373</f>
        <v>1.2649999999999999</v>
      </c>
      <c r="C370" s="2">
        <f t="shared" si="37"/>
        <v>-2.8299999999999992E-2</v>
      </c>
      <c r="D370" s="2">
        <f t="shared" si="38"/>
        <v>1.2913999999999999</v>
      </c>
      <c r="E370" s="2">
        <f t="shared" si="40"/>
        <v>1.2762899999999999</v>
      </c>
      <c r="F370" s="2">
        <f t="shared" si="41"/>
        <v>1.26779</v>
      </c>
      <c r="G370" s="2">
        <f t="shared" ref="G370:G433" si="43">AVERAGE(B321:B370)</f>
        <v>1.2557099999999999</v>
      </c>
      <c r="H370" s="2">
        <f t="shared" si="39"/>
        <v>1.3455785</v>
      </c>
      <c r="I370" s="2">
        <f t="array" ref="I370">SUMPRODUCT(B354:B373, (ROW(B354:B373)-ROW(B354)+1)) / (20*21/2)</f>
        <v>1.2647814285714287</v>
      </c>
      <c r="J370" s="2">
        <f t="shared" si="42"/>
        <v>1.2712077638809658</v>
      </c>
      <c r="K370" s="2">
        <f t="shared" si="36"/>
        <v>1.2739356694871369</v>
      </c>
    </row>
    <row r="371" spans="1:11" ht="13.5" x14ac:dyDescent="0.25">
      <c r="A371" s="3">
        <f>TITRES_STAT!B374</f>
        <v>42843</v>
      </c>
      <c r="B371" s="5">
        <f>TITRES_STAT!D374</f>
        <v>1.2365999999999999</v>
      </c>
      <c r="C371" s="2">
        <f t="shared" si="37"/>
        <v>-2.8399999999999981E-2</v>
      </c>
      <c r="D371" s="2">
        <f t="shared" si="38"/>
        <v>1.2762800000000001</v>
      </c>
      <c r="E371" s="2">
        <f t="shared" si="40"/>
        <v>1.2753399999999999</v>
      </c>
      <c r="F371" s="2">
        <f t="shared" si="41"/>
        <v>1.2654299999999998</v>
      </c>
      <c r="G371" s="2">
        <f t="shared" si="43"/>
        <v>1.2549540000000001</v>
      </c>
      <c r="H371" s="2">
        <f t="shared" si="39"/>
        <v>1.343879</v>
      </c>
      <c r="I371" s="2">
        <f t="array" ref="I371">SUMPRODUCT(B355:B374, (ROW(B355:B374)-ROW(B355)+1)) / (20*21/2)</f>
        <v>1.2632100000000002</v>
      </c>
      <c r="J371" s="2">
        <f t="shared" si="42"/>
        <v>1.267911786368493</v>
      </c>
      <c r="K371" s="2">
        <f t="shared" ref="K371:K434" si="44">$K$4*B371+(1-$K$4)*K370</f>
        <v>1.2724715255856804</v>
      </c>
    </row>
    <row r="372" spans="1:11" ht="13.5" x14ac:dyDescent="0.25">
      <c r="A372" s="3">
        <f>TITRES_STAT!B375</f>
        <v>42844</v>
      </c>
      <c r="B372" s="5">
        <f>TITRES_STAT!D375</f>
        <v>1.2461</v>
      </c>
      <c r="C372" s="2">
        <f t="shared" si="37"/>
        <v>9.5000000000000639E-3</v>
      </c>
      <c r="D372" s="2">
        <f t="shared" si="38"/>
        <v>1.2649599999999999</v>
      </c>
      <c r="E372" s="2">
        <f t="shared" si="40"/>
        <v>1.2744</v>
      </c>
      <c r="F372" s="2">
        <f t="shared" si="41"/>
        <v>1.2635449999999999</v>
      </c>
      <c r="G372" s="2">
        <f t="shared" si="43"/>
        <v>1.2542</v>
      </c>
      <c r="H372" s="2">
        <f t="shared" si="39"/>
        <v>1.3421325000000002</v>
      </c>
      <c r="I372" s="2">
        <f t="array" ref="I372">SUMPRODUCT(B356:B375, (ROW(B356:B375)-ROW(B356)+1)) / (20*21/2)</f>
        <v>1.2599285714285713</v>
      </c>
      <c r="J372" s="2">
        <f t="shared" si="42"/>
        <v>1.2658344733810174</v>
      </c>
      <c r="K372" s="2">
        <f t="shared" si="44"/>
        <v>1.2714373481117323</v>
      </c>
    </row>
    <row r="373" spans="1:11" ht="13.5" x14ac:dyDescent="0.25">
      <c r="A373" s="3">
        <f>TITRES_STAT!B376</f>
        <v>42845</v>
      </c>
      <c r="B373" s="5">
        <f>TITRES_STAT!D376</f>
        <v>1.2461</v>
      </c>
      <c r="C373" s="2">
        <f t="shared" si="37"/>
        <v>0</v>
      </c>
      <c r="D373" s="2">
        <f t="shared" si="38"/>
        <v>1.2574200000000002</v>
      </c>
      <c r="E373" s="2">
        <f t="shared" si="40"/>
        <v>1.27346</v>
      </c>
      <c r="F373" s="2">
        <f t="shared" si="41"/>
        <v>1.2625999999999997</v>
      </c>
      <c r="G373" s="2">
        <f t="shared" si="43"/>
        <v>1.253822</v>
      </c>
      <c r="H373" s="2">
        <f t="shared" si="39"/>
        <v>1.3404335000000003</v>
      </c>
      <c r="I373" s="2">
        <f t="array" ref="I373">SUMPRODUCT(B357:B376, (ROW(B357:B376)-ROW(B357)+1)) / (20*21/2)</f>
        <v>1.2595671428571429</v>
      </c>
      <c r="J373" s="2">
        <f t="shared" si="42"/>
        <v>1.2639549997256823</v>
      </c>
      <c r="K373" s="2">
        <f t="shared" si="44"/>
        <v>1.2704437266171544</v>
      </c>
    </row>
    <row r="374" spans="1:11" ht="13.5" x14ac:dyDescent="0.25">
      <c r="A374" s="3">
        <f>TITRES_STAT!B377</f>
        <v>42846</v>
      </c>
      <c r="B374" s="5">
        <f>TITRES_STAT!D377</f>
        <v>1.2461</v>
      </c>
      <c r="C374" s="2">
        <f t="shared" si="37"/>
        <v>0</v>
      </c>
      <c r="D374" s="2">
        <f t="shared" si="38"/>
        <v>1.2479800000000001</v>
      </c>
      <c r="E374" s="2">
        <f t="shared" si="40"/>
        <v>1.2706300000000001</v>
      </c>
      <c r="F374" s="2">
        <f t="shared" si="41"/>
        <v>1.2616549999999997</v>
      </c>
      <c r="G374" s="2">
        <f t="shared" si="43"/>
        <v>1.2536339999999999</v>
      </c>
      <c r="H374" s="2">
        <f t="shared" si="39"/>
        <v>1.3388760000000002</v>
      </c>
      <c r="I374" s="2">
        <f t="array" ref="I374">SUMPRODUCT(B358:B377, (ROW(B358:B377)-ROW(B358)+1)) / (20*21/2)</f>
        <v>1.261990952380952</v>
      </c>
      <c r="J374" s="2">
        <f t="shared" si="42"/>
        <v>1.2622545235613314</v>
      </c>
      <c r="K374" s="2">
        <f t="shared" si="44"/>
        <v>1.2694890706713837</v>
      </c>
    </row>
    <row r="375" spans="1:11" ht="13.5" x14ac:dyDescent="0.25">
      <c r="A375" s="3">
        <f>TITRES_STAT!B378</f>
        <v>42849</v>
      </c>
      <c r="B375" s="5">
        <f>TITRES_STAT!D378</f>
        <v>1.2272000000000001</v>
      </c>
      <c r="C375" s="2">
        <f t="shared" si="37"/>
        <v>-1.8899999999999917E-2</v>
      </c>
      <c r="D375" s="2">
        <f t="shared" si="38"/>
        <v>1.2404199999999999</v>
      </c>
      <c r="E375" s="2">
        <f t="shared" si="40"/>
        <v>1.2659100000000001</v>
      </c>
      <c r="F375" s="2">
        <f t="shared" si="41"/>
        <v>1.2592949999999996</v>
      </c>
      <c r="G375" s="2">
        <f t="shared" si="43"/>
        <v>1.2530679999999998</v>
      </c>
      <c r="H375" s="2">
        <f t="shared" si="39"/>
        <v>1.3371295000000003</v>
      </c>
      <c r="I375" s="2">
        <f t="array" ref="I375">SUMPRODUCT(B359:B378, (ROW(B359:B378)-ROW(B359)+1)) / (20*21/2)</f>
        <v>1.2632947619047616</v>
      </c>
      <c r="J375" s="2">
        <f t="shared" si="42"/>
        <v>1.2589159975078714</v>
      </c>
      <c r="K375" s="2">
        <f t="shared" si="44"/>
        <v>1.2678306757430942</v>
      </c>
    </row>
    <row r="376" spans="1:11" ht="13.5" x14ac:dyDescent="0.25">
      <c r="A376" s="3">
        <f>TITRES_STAT!B379</f>
        <v>42850</v>
      </c>
      <c r="B376" s="5">
        <f>TITRES_STAT!D379</f>
        <v>1.2555000000000001</v>
      </c>
      <c r="C376" s="2">
        <f t="shared" si="37"/>
        <v>2.8299999999999992E-2</v>
      </c>
      <c r="D376" s="2">
        <f t="shared" si="38"/>
        <v>1.2442</v>
      </c>
      <c r="E376" s="2">
        <f t="shared" si="40"/>
        <v>1.26024</v>
      </c>
      <c r="F376" s="2">
        <f t="shared" si="41"/>
        <v>1.2583499999999996</v>
      </c>
      <c r="G376" s="2">
        <f t="shared" si="43"/>
        <v>1.2530679999999998</v>
      </c>
      <c r="H376" s="2">
        <f t="shared" si="39"/>
        <v>1.3356189999999999</v>
      </c>
      <c r="I376" s="2">
        <f t="array" ref="I376">SUMPRODUCT(B360:B379, (ROW(B360:B379)-ROW(B360)+1)) / (20*21/2)</f>
        <v>1.2643738095238093</v>
      </c>
      <c r="J376" s="2">
        <f t="shared" si="42"/>
        <v>1.2585906644118838</v>
      </c>
      <c r="K376" s="2">
        <f t="shared" si="44"/>
        <v>1.2673471198316002</v>
      </c>
    </row>
    <row r="377" spans="1:11" ht="13.5" x14ac:dyDescent="0.25">
      <c r="A377" s="3">
        <f>TITRES_STAT!B380</f>
        <v>42851</v>
      </c>
      <c r="B377" s="5">
        <f>TITRES_STAT!D380</f>
        <v>1.2838000000000001</v>
      </c>
      <c r="C377" s="2">
        <f t="shared" si="37"/>
        <v>2.8299999999999992E-2</v>
      </c>
      <c r="D377" s="2">
        <f t="shared" si="38"/>
        <v>1.2517400000000001</v>
      </c>
      <c r="E377" s="2">
        <f t="shared" si="40"/>
        <v>1.2583499999999999</v>
      </c>
      <c r="F377" s="2">
        <f t="shared" si="41"/>
        <v>1.2607099999999998</v>
      </c>
      <c r="G377" s="2">
        <f t="shared" si="43"/>
        <v>1.2534439999999998</v>
      </c>
      <c r="H377" s="2">
        <f t="shared" si="39"/>
        <v>1.3342970000000003</v>
      </c>
      <c r="I377" s="2">
        <f t="array" ref="I377">SUMPRODUCT(B361:B380, (ROW(B361:B380)-ROW(B361)+1)) / (20*21/2)</f>
        <v>1.2616728571428575</v>
      </c>
      <c r="J377" s="2">
        <f t="shared" si="42"/>
        <v>1.2609915535155141</v>
      </c>
      <c r="K377" s="2">
        <f t="shared" si="44"/>
        <v>1.2679923308185963</v>
      </c>
    </row>
    <row r="378" spans="1:11" ht="13.5" x14ac:dyDescent="0.25">
      <c r="A378" s="3">
        <f>TITRES_STAT!B381</f>
        <v>42852</v>
      </c>
      <c r="B378" s="5">
        <f>TITRES_STAT!D381</f>
        <v>1.2744</v>
      </c>
      <c r="C378" s="2">
        <f t="shared" si="37"/>
        <v>-9.400000000000075E-3</v>
      </c>
      <c r="D378" s="2">
        <f t="shared" si="38"/>
        <v>1.2574000000000001</v>
      </c>
      <c r="E378" s="2">
        <f t="shared" si="40"/>
        <v>1.2574099999999999</v>
      </c>
      <c r="F378" s="2">
        <f t="shared" si="41"/>
        <v>1.2630699999999997</v>
      </c>
      <c r="G378" s="2">
        <f t="shared" si="43"/>
        <v>1.2543879999999998</v>
      </c>
      <c r="H378" s="2">
        <f t="shared" si="39"/>
        <v>1.3329755000000003</v>
      </c>
      <c r="I378" s="2">
        <f t="array" ref="I378">SUMPRODUCT(B362:B381, (ROW(B362:B381)-ROW(B362)+1)) / (20*21/2)</f>
        <v>1.259921904761905</v>
      </c>
      <c r="J378" s="2">
        <f t="shared" si="42"/>
        <v>1.2622685484187983</v>
      </c>
      <c r="K378" s="2">
        <f t="shared" si="44"/>
        <v>1.2682436119629652</v>
      </c>
    </row>
    <row r="379" spans="1:11" ht="13.5" x14ac:dyDescent="0.25">
      <c r="A379" s="3">
        <f>TITRES_STAT!B382</f>
        <v>42853</v>
      </c>
      <c r="B379" s="5">
        <f>TITRES_STAT!D382</f>
        <v>1.2744</v>
      </c>
      <c r="C379" s="2">
        <f t="shared" si="37"/>
        <v>0</v>
      </c>
      <c r="D379" s="2">
        <f t="shared" si="38"/>
        <v>1.2630600000000001</v>
      </c>
      <c r="E379" s="2">
        <f t="shared" si="40"/>
        <v>1.25552</v>
      </c>
      <c r="F379" s="2">
        <f t="shared" si="41"/>
        <v>1.2649599999999999</v>
      </c>
      <c r="G379" s="2">
        <f t="shared" si="43"/>
        <v>1.25552</v>
      </c>
      <c r="H379" s="2">
        <f t="shared" si="39"/>
        <v>1.3316065000000001</v>
      </c>
      <c r="I379" s="2">
        <f t="array" ref="I379">SUMPRODUCT(B363:B382, (ROW(B363:B382)-ROW(B363)+1)) / (20*21/2)</f>
        <v>1.2572661904761904</v>
      </c>
      <c r="J379" s="2">
        <f t="shared" si="42"/>
        <v>1.2634239247598651</v>
      </c>
      <c r="K379" s="2">
        <f t="shared" si="44"/>
        <v>1.2684850389448097</v>
      </c>
    </row>
    <row r="380" spans="1:11" ht="13.5" x14ac:dyDescent="0.25">
      <c r="A380" s="3">
        <f>TITRES_STAT!B383</f>
        <v>42857</v>
      </c>
      <c r="B380" s="5">
        <f>TITRES_STAT!D383</f>
        <v>1.2365999999999999</v>
      </c>
      <c r="C380" s="2">
        <f t="shared" si="37"/>
        <v>-3.7800000000000056E-2</v>
      </c>
      <c r="D380" s="2">
        <f t="shared" si="38"/>
        <v>1.26494</v>
      </c>
      <c r="E380" s="2">
        <f t="shared" si="40"/>
        <v>1.2526799999999998</v>
      </c>
      <c r="F380" s="2">
        <f t="shared" si="41"/>
        <v>1.2644849999999999</v>
      </c>
      <c r="G380" s="2">
        <f t="shared" si="43"/>
        <v>1.2557079999999998</v>
      </c>
      <c r="H380" s="2">
        <f t="shared" si="39"/>
        <v>1.3301904999999998</v>
      </c>
      <c r="I380" s="2">
        <f t="array" ref="I380">SUMPRODUCT(B364:B383, (ROW(B364:B383)-ROW(B364)+1)) / (20*21/2)</f>
        <v>1.2547004761904761</v>
      </c>
      <c r="J380" s="2">
        <f t="shared" si="42"/>
        <v>1.2608692652589257</v>
      </c>
      <c r="K380" s="2">
        <f t="shared" si="44"/>
        <v>1.2672346452606995</v>
      </c>
    </row>
    <row r="381" spans="1:11" ht="13.5" x14ac:dyDescent="0.25">
      <c r="A381" s="3">
        <f>TITRES_STAT!B384</f>
        <v>42858</v>
      </c>
      <c r="B381" s="5">
        <f>TITRES_STAT!D384</f>
        <v>1.2461</v>
      </c>
      <c r="C381" s="2">
        <f t="shared" si="37"/>
        <v>9.5000000000000639E-3</v>
      </c>
      <c r="D381" s="2">
        <f t="shared" si="38"/>
        <v>1.2630600000000001</v>
      </c>
      <c r="E381" s="2">
        <f t="shared" si="40"/>
        <v>1.2536299999999998</v>
      </c>
      <c r="F381" s="2">
        <f t="shared" si="41"/>
        <v>1.2644849999999999</v>
      </c>
      <c r="G381" s="2">
        <f t="shared" si="43"/>
        <v>1.2566519999999999</v>
      </c>
      <c r="H381" s="2">
        <f t="shared" si="39"/>
        <v>1.3288690000000003</v>
      </c>
      <c r="I381" s="2">
        <f t="array" ref="I381">SUMPRODUCT(B365:B384, (ROW(B365:B384)-ROW(B365)+1)) / (20*21/2)</f>
        <v>1.252224761904762</v>
      </c>
      <c r="J381" s="2">
        <f t="shared" si="42"/>
        <v>1.2594626685675994</v>
      </c>
      <c r="K381" s="2">
        <f t="shared" si="44"/>
        <v>1.2664058356426329</v>
      </c>
    </row>
    <row r="382" spans="1:11" ht="13.5" x14ac:dyDescent="0.25">
      <c r="A382" s="3">
        <f>TITRES_STAT!B385</f>
        <v>42859</v>
      </c>
      <c r="B382" s="5">
        <f>TITRES_STAT!D385</f>
        <v>1.2365999999999999</v>
      </c>
      <c r="C382" s="2">
        <f t="shared" si="37"/>
        <v>-9.5000000000000639E-3</v>
      </c>
      <c r="D382" s="2">
        <f t="shared" si="38"/>
        <v>1.2536200000000002</v>
      </c>
      <c r="E382" s="2">
        <f t="shared" si="40"/>
        <v>1.25268</v>
      </c>
      <c r="F382" s="2">
        <f t="shared" si="41"/>
        <v>1.2635399999999999</v>
      </c>
      <c r="G382" s="2">
        <f t="shared" si="43"/>
        <v>1.2574059999999998</v>
      </c>
      <c r="H382" s="2">
        <f t="shared" si="39"/>
        <v>1.3275000000000006</v>
      </c>
      <c r="I382" s="2">
        <f t="array" ref="I382">SUMPRODUCT(B366:B385, (ROW(B366:B385)-ROW(B366)+1)) / (20*21/2)</f>
        <v>1.2490338095238096</v>
      </c>
      <c r="J382" s="2">
        <f t="shared" si="42"/>
        <v>1.2572852715611613</v>
      </c>
      <c r="K382" s="2">
        <f t="shared" si="44"/>
        <v>1.2652369793429219</v>
      </c>
    </row>
    <row r="383" spans="1:11" ht="13.5" x14ac:dyDescent="0.25">
      <c r="A383" s="3">
        <f>TITRES_STAT!B386</f>
        <v>42860</v>
      </c>
      <c r="B383" s="5">
        <f>TITRES_STAT!D386</f>
        <v>1.2365999999999999</v>
      </c>
      <c r="C383" s="2">
        <f t="shared" si="37"/>
        <v>0</v>
      </c>
      <c r="D383" s="2">
        <f t="shared" si="38"/>
        <v>1.2460600000000002</v>
      </c>
      <c r="E383" s="2">
        <f t="shared" si="40"/>
        <v>1.2517299999999998</v>
      </c>
      <c r="F383" s="2">
        <f t="shared" si="41"/>
        <v>1.2625949999999997</v>
      </c>
      <c r="G383" s="2">
        <f t="shared" si="43"/>
        <v>1.2581599999999999</v>
      </c>
      <c r="H383" s="2">
        <f t="shared" si="39"/>
        <v>1.3262255000000005</v>
      </c>
      <c r="I383" s="2">
        <f t="array" ref="I383">SUMPRODUCT(B367:B386, (ROW(B367:B386)-ROW(B367)+1)) / (20*21/2)</f>
        <v>1.246067619047619</v>
      </c>
      <c r="J383" s="2">
        <f t="shared" si="42"/>
        <v>1.2553152456981937</v>
      </c>
      <c r="K383" s="2">
        <f t="shared" si="44"/>
        <v>1.2641139605451603</v>
      </c>
    </row>
    <row r="384" spans="1:11" ht="13.5" x14ac:dyDescent="0.25">
      <c r="A384" s="3">
        <f>TITRES_STAT!B387</f>
        <v>42863</v>
      </c>
      <c r="B384" s="5">
        <f>TITRES_STAT!D387</f>
        <v>1.2365999999999999</v>
      </c>
      <c r="C384" s="2">
        <f t="shared" si="37"/>
        <v>0</v>
      </c>
      <c r="D384" s="2">
        <f t="shared" si="38"/>
        <v>1.2384999999999999</v>
      </c>
      <c r="E384" s="2">
        <f t="shared" si="40"/>
        <v>1.2507799999999998</v>
      </c>
      <c r="F384" s="2">
        <f t="shared" si="41"/>
        <v>1.2607049999999997</v>
      </c>
      <c r="G384" s="2">
        <f t="shared" si="43"/>
        <v>1.258726</v>
      </c>
      <c r="H384" s="2">
        <f t="shared" si="39"/>
        <v>1.325045500000001</v>
      </c>
      <c r="I384" s="2">
        <f t="array" ref="I384">SUMPRODUCT(B368:B387, (ROW(B368:B387)-ROW(B368)+1)) / (20*21/2)</f>
        <v>1.2453061904761904</v>
      </c>
      <c r="J384" s="2">
        <f t="shared" si="42"/>
        <v>1.253532841345985</v>
      </c>
      <c r="K384" s="2">
        <f t="shared" si="44"/>
        <v>1.2630349817002522</v>
      </c>
    </row>
    <row r="385" spans="1:11" ht="13.5" x14ac:dyDescent="0.25">
      <c r="A385" s="3">
        <f>TITRES_STAT!B388</f>
        <v>42864</v>
      </c>
      <c r="B385" s="5">
        <f>TITRES_STAT!D388</f>
        <v>1.2272000000000001</v>
      </c>
      <c r="C385" s="2">
        <f t="shared" si="37"/>
        <v>-9.3999999999998529E-3</v>
      </c>
      <c r="D385" s="2">
        <f t="shared" si="38"/>
        <v>1.2366199999999998</v>
      </c>
      <c r="E385" s="2">
        <f t="shared" si="40"/>
        <v>1.2507799999999998</v>
      </c>
      <c r="F385" s="2">
        <f t="shared" si="41"/>
        <v>1.2583449999999998</v>
      </c>
      <c r="G385" s="2">
        <f t="shared" si="43"/>
        <v>1.2585380000000002</v>
      </c>
      <c r="H385" s="2">
        <f t="shared" si="39"/>
        <v>1.3238185000000009</v>
      </c>
      <c r="I385" s="2">
        <f t="array" ref="I385">SUMPRODUCT(B369:B388, (ROW(B369:B388)-ROW(B369)+1)) / (20*21/2)</f>
        <v>1.2439095238095239</v>
      </c>
      <c r="J385" s="2">
        <f t="shared" si="42"/>
        <v>1.2510249516939864</v>
      </c>
      <c r="K385" s="2">
        <f t="shared" si="44"/>
        <v>1.2616296883002422</v>
      </c>
    </row>
    <row r="386" spans="1:11" ht="13.5" x14ac:dyDescent="0.25">
      <c r="A386" s="3">
        <f>TITRES_STAT!B389</f>
        <v>42865</v>
      </c>
      <c r="B386" s="5">
        <f>TITRES_STAT!D389</f>
        <v>1.2272000000000001</v>
      </c>
      <c r="C386" s="2">
        <f t="shared" si="37"/>
        <v>0</v>
      </c>
      <c r="D386" s="2">
        <f t="shared" si="38"/>
        <v>1.2328399999999999</v>
      </c>
      <c r="E386" s="2">
        <f t="shared" si="40"/>
        <v>1.2479499999999999</v>
      </c>
      <c r="F386" s="2">
        <f t="shared" si="41"/>
        <v>1.2540949999999997</v>
      </c>
      <c r="G386" s="2">
        <f t="shared" si="43"/>
        <v>1.2587260000000002</v>
      </c>
      <c r="H386" s="2">
        <f t="shared" si="39"/>
        <v>1.3227800000000007</v>
      </c>
      <c r="I386" s="2">
        <f t="array" ref="I386">SUMPRODUCT(B370:B389, (ROW(B370:B389)-ROW(B370)+1)) / (20*21/2)</f>
        <v>1.2418423809523809</v>
      </c>
      <c r="J386" s="2">
        <f t="shared" si="42"/>
        <v>1.2487559086755116</v>
      </c>
      <c r="K386" s="2">
        <f t="shared" si="44"/>
        <v>1.2602795044453308</v>
      </c>
    </row>
    <row r="387" spans="1:11" ht="13.5" x14ac:dyDescent="0.25">
      <c r="A387" s="3">
        <f>TITRES_STAT!B390</f>
        <v>42866</v>
      </c>
      <c r="B387" s="5">
        <f>TITRES_STAT!D390</f>
        <v>1.2461</v>
      </c>
      <c r="C387" s="2">
        <f t="shared" si="37"/>
        <v>1.8899999999999917E-2</v>
      </c>
      <c r="D387" s="2">
        <f t="shared" si="38"/>
        <v>1.2347399999999999</v>
      </c>
      <c r="E387" s="2">
        <f t="shared" si="40"/>
        <v>1.2441800000000001</v>
      </c>
      <c r="F387" s="2">
        <f t="shared" si="41"/>
        <v>1.2512649999999996</v>
      </c>
      <c r="G387" s="2">
        <f t="shared" si="43"/>
        <v>1.2596700000000001</v>
      </c>
      <c r="H387" s="2">
        <f t="shared" si="39"/>
        <v>1.3218835000000011</v>
      </c>
      <c r="I387" s="2">
        <f t="array" ref="I387">SUMPRODUCT(B371:B390, (ROW(B371:B390)-ROW(B371)+1)) / (20*21/2)</f>
        <v>1.240985238095238</v>
      </c>
      <c r="J387" s="2">
        <f t="shared" si="42"/>
        <v>1.2485029649921293</v>
      </c>
      <c r="K387" s="2">
        <f t="shared" si="44"/>
        <v>1.2597234454474746</v>
      </c>
    </row>
    <row r="388" spans="1:11" ht="13.5" x14ac:dyDescent="0.25">
      <c r="A388" s="3">
        <f>TITRES_STAT!B391</f>
        <v>42867</v>
      </c>
      <c r="B388" s="5">
        <f>TITRES_STAT!D391</f>
        <v>1.2365999999999999</v>
      </c>
      <c r="C388" s="2">
        <f t="shared" ref="C388:C451" si="45">B388-B387</f>
        <v>-9.5000000000000639E-3</v>
      </c>
      <c r="D388" s="2">
        <f t="shared" si="38"/>
        <v>1.2347399999999999</v>
      </c>
      <c r="E388" s="2">
        <f t="shared" si="40"/>
        <v>1.2403999999999999</v>
      </c>
      <c r="F388" s="2">
        <f t="shared" si="41"/>
        <v>1.2489049999999997</v>
      </c>
      <c r="G388" s="2">
        <f t="shared" si="43"/>
        <v>1.2602360000000004</v>
      </c>
      <c r="H388" s="2">
        <f t="shared" si="39"/>
        <v>1.3209865000000007</v>
      </c>
      <c r="I388" s="2">
        <f t="array" ref="I388">SUMPRODUCT(B372:B391, (ROW(B372:B391)-ROW(B372)+1)) / (20*21/2)</f>
        <v>1.2393680952380952</v>
      </c>
      <c r="J388" s="2">
        <f t="shared" si="42"/>
        <v>1.2473693492785933</v>
      </c>
      <c r="K388" s="2">
        <f t="shared" si="44"/>
        <v>1.2588166436652206</v>
      </c>
    </row>
    <row r="389" spans="1:11" ht="13.5" x14ac:dyDescent="0.25">
      <c r="A389" s="3">
        <f>TITRES_STAT!B392</f>
        <v>42870</v>
      </c>
      <c r="B389" s="5">
        <f>TITRES_STAT!D392</f>
        <v>1.2272000000000001</v>
      </c>
      <c r="C389" s="2">
        <f t="shared" si="45"/>
        <v>-9.3999999999998529E-3</v>
      </c>
      <c r="D389" s="2">
        <f t="shared" si="38"/>
        <v>1.2328600000000001</v>
      </c>
      <c r="E389" s="2">
        <f t="shared" si="40"/>
        <v>1.2356799999999999</v>
      </c>
      <c r="F389" s="2">
        <f t="shared" si="41"/>
        <v>1.2455999999999998</v>
      </c>
      <c r="G389" s="2">
        <f t="shared" si="43"/>
        <v>1.2604240000000002</v>
      </c>
      <c r="H389" s="2">
        <f t="shared" si="39"/>
        <v>1.3202315000000007</v>
      </c>
      <c r="I389" s="2">
        <f t="array" ref="I389">SUMPRODUCT(B373:B392, (ROW(B373:B392)-ROW(B373)+1)) / (20*21/2)</f>
        <v>1.2369004761904763</v>
      </c>
      <c r="J389" s="2">
        <f t="shared" si="42"/>
        <v>1.2454484588711083</v>
      </c>
      <c r="K389" s="2">
        <f t="shared" si="44"/>
        <v>1.2575767752861924</v>
      </c>
    </row>
    <row r="390" spans="1:11" ht="13.5" x14ac:dyDescent="0.25">
      <c r="A390" s="3">
        <f>TITRES_STAT!B393</f>
        <v>42871</v>
      </c>
      <c r="B390" s="5">
        <f>TITRES_STAT!D393</f>
        <v>1.2365999999999999</v>
      </c>
      <c r="C390" s="2">
        <f t="shared" si="45"/>
        <v>9.3999999999998529E-3</v>
      </c>
      <c r="D390" s="2">
        <f t="shared" ref="D390:D453" si="46">AVERAGE(B386:B390)</f>
        <v>1.2347399999999999</v>
      </c>
      <c r="E390" s="2">
        <f t="shared" si="40"/>
        <v>1.2356799999999999</v>
      </c>
      <c r="F390" s="2">
        <f t="shared" si="41"/>
        <v>1.2441799999999996</v>
      </c>
      <c r="G390" s="2">
        <f t="shared" si="43"/>
        <v>1.2606120000000005</v>
      </c>
      <c r="H390" s="2">
        <f t="shared" si="39"/>
        <v>1.3194760000000008</v>
      </c>
      <c r="I390" s="2">
        <f t="array" ref="I390">SUMPRODUCT(B374:B393, (ROW(B374:B393)-ROW(B374)+1)) / (20*21/2)</f>
        <v>1.2345676190476191</v>
      </c>
      <c r="J390" s="2">
        <f t="shared" si="42"/>
        <v>1.2446057485024313</v>
      </c>
      <c r="K390" s="2">
        <f t="shared" si="44"/>
        <v>1.2567541566475182</v>
      </c>
    </row>
    <row r="391" spans="1:11" ht="13.5" x14ac:dyDescent="0.25">
      <c r="A391" s="3">
        <f>TITRES_STAT!B394</f>
        <v>42872</v>
      </c>
      <c r="B391" s="5">
        <f>TITRES_STAT!D394</f>
        <v>1.2272000000000001</v>
      </c>
      <c r="C391" s="2">
        <f t="shared" si="45"/>
        <v>-9.3999999999998529E-3</v>
      </c>
      <c r="D391" s="2">
        <f t="shared" si="46"/>
        <v>1.2347399999999999</v>
      </c>
      <c r="E391" s="2">
        <f t="shared" si="40"/>
        <v>1.2337899999999997</v>
      </c>
      <c r="F391" s="2">
        <f t="shared" si="41"/>
        <v>1.2437099999999996</v>
      </c>
      <c r="G391" s="2">
        <f t="shared" si="43"/>
        <v>1.2602340000000005</v>
      </c>
      <c r="H391" s="2">
        <f t="shared" si="39"/>
        <v>1.3186265000000006</v>
      </c>
      <c r="I391" s="2">
        <f t="array" ref="I391">SUMPRODUCT(B375:B394, (ROW(B375:B394)-ROW(B375)+1)) / (20*21/2)</f>
        <v>1.232369523809524</v>
      </c>
      <c r="J391" s="2">
        <f t="shared" si="42"/>
        <v>1.2429480581688666</v>
      </c>
      <c r="K391" s="2">
        <f t="shared" si="44"/>
        <v>1.2555951701123214</v>
      </c>
    </row>
    <row r="392" spans="1:11" ht="13.5" x14ac:dyDescent="0.25">
      <c r="A392" s="3">
        <f>TITRES_STAT!B395</f>
        <v>42873</v>
      </c>
      <c r="B392" s="5">
        <f>TITRES_STAT!D395</f>
        <v>1.2178</v>
      </c>
      <c r="C392" s="2">
        <f t="shared" si="45"/>
        <v>-9.400000000000075E-3</v>
      </c>
      <c r="D392" s="2">
        <f t="shared" si="46"/>
        <v>1.2290800000000002</v>
      </c>
      <c r="E392" s="2">
        <f t="shared" si="40"/>
        <v>1.2319100000000001</v>
      </c>
      <c r="F392" s="2">
        <f t="shared" si="41"/>
        <v>1.2422949999999999</v>
      </c>
      <c r="G392" s="2">
        <f t="shared" si="43"/>
        <v>1.2581580000000006</v>
      </c>
      <c r="H392" s="2">
        <f t="shared" si="39"/>
        <v>1.3177770000000013</v>
      </c>
      <c r="I392" s="2">
        <f t="array" ref="I392">SUMPRODUCT(B376:B395, (ROW(B376:B395)-ROW(B376)+1)) / (20*21/2)</f>
        <v>1.2303061904761905</v>
      </c>
      <c r="J392" s="2">
        <f t="shared" si="42"/>
        <v>1.2405530050099267</v>
      </c>
      <c r="K392" s="2">
        <f t="shared" si="44"/>
        <v>1.2541130065785047</v>
      </c>
    </row>
    <row r="393" spans="1:11" ht="13.5" x14ac:dyDescent="0.25">
      <c r="A393" s="3">
        <f>TITRES_STAT!B396</f>
        <v>42874</v>
      </c>
      <c r="B393" s="5">
        <f>TITRES_STAT!D396</f>
        <v>1.2178</v>
      </c>
      <c r="C393" s="2">
        <f t="shared" si="45"/>
        <v>0</v>
      </c>
      <c r="D393" s="2">
        <f t="shared" si="46"/>
        <v>1.22532</v>
      </c>
      <c r="E393" s="2">
        <f t="shared" si="40"/>
        <v>1.23003</v>
      </c>
      <c r="F393" s="2">
        <f t="shared" si="41"/>
        <v>1.2408799999999998</v>
      </c>
      <c r="G393" s="2">
        <f t="shared" si="43"/>
        <v>1.2564600000000004</v>
      </c>
      <c r="H393" s="2">
        <f t="shared" si="39"/>
        <v>1.3170690000000009</v>
      </c>
      <c r="I393" s="2">
        <f t="array" ref="I393">SUMPRODUCT(B377:B396, (ROW(B377:B396)-ROW(B377)+1)) / (20*21/2)</f>
        <v>1.2255828571428571</v>
      </c>
      <c r="J393" s="2">
        <f t="shared" si="42"/>
        <v>1.2383860521518384</v>
      </c>
      <c r="K393" s="2">
        <f t="shared" si="44"/>
        <v>1.2526889671048378</v>
      </c>
    </row>
    <row r="394" spans="1:11" ht="13.5" x14ac:dyDescent="0.25">
      <c r="A394" s="3">
        <f>TITRES_STAT!B397</f>
        <v>42877</v>
      </c>
      <c r="B394" s="5">
        <f>TITRES_STAT!D397</f>
        <v>1.2178</v>
      </c>
      <c r="C394" s="2">
        <f t="shared" si="45"/>
        <v>0</v>
      </c>
      <c r="D394" s="2">
        <f t="shared" si="46"/>
        <v>1.2234400000000001</v>
      </c>
      <c r="E394" s="2">
        <f t="shared" si="40"/>
        <v>1.2281500000000001</v>
      </c>
      <c r="F394" s="2">
        <f t="shared" si="41"/>
        <v>1.2394649999999998</v>
      </c>
      <c r="G394" s="2">
        <f t="shared" si="43"/>
        <v>1.2551400000000001</v>
      </c>
      <c r="H394" s="2">
        <f t="shared" ref="H394:H457" si="47">AVERAGE(B195:B394)</f>
        <v>1.3162195000000012</v>
      </c>
      <c r="I394" s="2">
        <f t="array" ref="I394">SUMPRODUCT(B378:B397, (ROW(B378:B397)-ROW(B378)+1)) / (20*21/2)</f>
        <v>1.2211742857142858</v>
      </c>
      <c r="J394" s="2">
        <f t="shared" si="42"/>
        <v>1.236425475756425</v>
      </c>
      <c r="K394" s="2">
        <f t="shared" si="44"/>
        <v>1.2513207723164128</v>
      </c>
    </row>
    <row r="395" spans="1:11" ht="13.5" x14ac:dyDescent="0.25">
      <c r="A395" s="3">
        <f>TITRES_STAT!B398</f>
        <v>42878</v>
      </c>
      <c r="B395" s="5">
        <f>TITRES_STAT!D398</f>
        <v>1.2178</v>
      </c>
      <c r="C395" s="2">
        <f t="shared" si="45"/>
        <v>0</v>
      </c>
      <c r="D395" s="2">
        <f t="shared" si="46"/>
        <v>1.2196799999999999</v>
      </c>
      <c r="E395" s="2">
        <f t="shared" si="40"/>
        <v>1.2272100000000001</v>
      </c>
      <c r="F395" s="2">
        <f t="shared" si="41"/>
        <v>1.2389949999999998</v>
      </c>
      <c r="G395" s="2">
        <f t="shared" si="43"/>
        <v>1.2536300000000002</v>
      </c>
      <c r="H395" s="2">
        <f t="shared" si="47"/>
        <v>1.3154645000000014</v>
      </c>
      <c r="I395" s="2">
        <f t="array" ref="I395">SUMPRODUCT(B379:B398, (ROW(B379:B398)-ROW(B379)+1)) / (20*21/2)</f>
        <v>1.2181200000000001</v>
      </c>
      <c r="J395" s="2">
        <f t="shared" si="42"/>
        <v>1.2346516209224798</v>
      </c>
      <c r="K395" s="2">
        <f t="shared" si="44"/>
        <v>1.2500062322255729</v>
      </c>
    </row>
    <row r="396" spans="1:11" ht="13.5" x14ac:dyDescent="0.25">
      <c r="A396" s="3">
        <f>TITRES_STAT!B399</f>
        <v>42879</v>
      </c>
      <c r="B396" s="5">
        <f>TITRES_STAT!D399</f>
        <v>1.1894</v>
      </c>
      <c r="C396" s="2">
        <f t="shared" si="45"/>
        <v>-2.8399999999999981E-2</v>
      </c>
      <c r="D396" s="2">
        <f t="shared" si="46"/>
        <v>1.2121200000000001</v>
      </c>
      <c r="E396" s="2">
        <f t="shared" ref="E396:E459" si="48">AVERAGE(B387:B396)</f>
        <v>1.22343</v>
      </c>
      <c r="F396" s="2">
        <f t="shared" si="41"/>
        <v>1.23569</v>
      </c>
      <c r="G396" s="2">
        <f t="shared" si="43"/>
        <v>1.2524960000000003</v>
      </c>
      <c r="H396" s="2">
        <f t="shared" si="47"/>
        <v>1.3147090000000015</v>
      </c>
      <c r="I396" s="2">
        <f t="array" ref="I396">SUMPRODUCT(B380:B399, (ROW(B380:B399)-ROW(B380)+1)) / (20*21/2)</f>
        <v>1.2154252380952382</v>
      </c>
      <c r="J396" s="2">
        <f t="shared" si="42"/>
        <v>1.2303419427393865</v>
      </c>
      <c r="K396" s="2">
        <f t="shared" si="44"/>
        <v>1.2476295172363348</v>
      </c>
    </row>
    <row r="397" spans="1:11" ht="13.5" x14ac:dyDescent="0.25">
      <c r="A397" s="3">
        <f>TITRES_STAT!B400</f>
        <v>42880</v>
      </c>
      <c r="B397" s="5">
        <f>TITRES_STAT!D400</f>
        <v>1.1894</v>
      </c>
      <c r="C397" s="2">
        <f t="shared" si="45"/>
        <v>0</v>
      </c>
      <c r="D397" s="2">
        <f t="shared" si="46"/>
        <v>1.2064400000000002</v>
      </c>
      <c r="E397" s="2">
        <f t="shared" si="48"/>
        <v>1.2177600000000002</v>
      </c>
      <c r="F397" s="2">
        <f t="shared" si="41"/>
        <v>1.2309699999999999</v>
      </c>
      <c r="G397" s="2">
        <f t="shared" si="43"/>
        <v>1.2513620000000001</v>
      </c>
      <c r="H397" s="2">
        <f t="shared" si="47"/>
        <v>1.3140950000000016</v>
      </c>
      <c r="I397" s="2">
        <f t="array" ref="I397">SUMPRODUCT(B381:B400, (ROW(B381:B400)-ROW(B381)+1)) / (20*21/2)</f>
        <v>1.21129</v>
      </c>
      <c r="J397" s="2">
        <f t="shared" si="42"/>
        <v>1.2264427100975401</v>
      </c>
      <c r="K397" s="2">
        <f t="shared" si="44"/>
        <v>1.2453460067564783</v>
      </c>
    </row>
    <row r="398" spans="1:11" ht="13.5" x14ac:dyDescent="0.25">
      <c r="A398" s="3">
        <f>TITRES_STAT!B401</f>
        <v>42881</v>
      </c>
      <c r="B398" s="5">
        <f>TITRES_STAT!D401</f>
        <v>1.1989000000000001</v>
      </c>
      <c r="C398" s="2">
        <f t="shared" si="45"/>
        <v>9.5000000000000639E-3</v>
      </c>
      <c r="D398" s="2">
        <f t="shared" si="46"/>
        <v>1.2026600000000001</v>
      </c>
      <c r="E398" s="2">
        <f t="shared" si="48"/>
        <v>1.2139899999999999</v>
      </c>
      <c r="F398" s="2">
        <f t="shared" si="41"/>
        <v>1.227195</v>
      </c>
      <c r="G398" s="2">
        <f t="shared" si="43"/>
        <v>1.2498520000000002</v>
      </c>
      <c r="H398" s="2">
        <f t="shared" si="47"/>
        <v>1.3135760000000014</v>
      </c>
      <c r="I398" s="2">
        <f t="array" ref="I398">SUMPRODUCT(B382:B401, (ROW(B382:B401)-ROW(B382)+1)) / (20*21/2)</f>
        <v>1.2083195238095239</v>
      </c>
      <c r="J398" s="2">
        <f t="shared" si="42"/>
        <v>1.2238195948501556</v>
      </c>
      <c r="K398" s="2">
        <f t="shared" si="44"/>
        <v>1.2435245947268125</v>
      </c>
    </row>
    <row r="399" spans="1:11" ht="13.5" x14ac:dyDescent="0.25">
      <c r="A399" s="3">
        <f>TITRES_STAT!B402</f>
        <v>42884</v>
      </c>
      <c r="B399" s="5">
        <f>TITRES_STAT!D402</f>
        <v>1.1989000000000001</v>
      </c>
      <c r="C399" s="2">
        <f t="shared" si="45"/>
        <v>0</v>
      </c>
      <c r="D399" s="2">
        <f t="shared" si="46"/>
        <v>1.1988800000000002</v>
      </c>
      <c r="E399" s="2">
        <f t="shared" si="48"/>
        <v>1.21116</v>
      </c>
      <c r="F399" s="2">
        <f t="shared" si="41"/>
        <v>1.2234200000000002</v>
      </c>
      <c r="G399" s="2">
        <f t="shared" si="43"/>
        <v>1.2481540000000002</v>
      </c>
      <c r="H399" s="2">
        <f t="shared" si="47"/>
        <v>1.3130570000000015</v>
      </c>
      <c r="I399" s="2">
        <f t="array" ref="I399">SUMPRODUCT(B383:B402, (ROW(B383:B402)-ROW(B383)+1)) / (20*21/2)</f>
        <v>1.2047238095238098</v>
      </c>
      <c r="J399" s="2">
        <f t="shared" si="42"/>
        <v>1.2214463001025218</v>
      </c>
      <c r="K399" s="2">
        <f t="shared" si="44"/>
        <v>1.2417746106198786</v>
      </c>
    </row>
    <row r="400" spans="1:11" ht="13.5" x14ac:dyDescent="0.25">
      <c r="A400" s="3">
        <f>TITRES_STAT!B403</f>
        <v>42885</v>
      </c>
      <c r="B400" s="5">
        <f>TITRES_STAT!D403</f>
        <v>1.18</v>
      </c>
      <c r="C400" s="2">
        <f t="shared" si="45"/>
        <v>-1.8900000000000139E-2</v>
      </c>
      <c r="D400" s="2">
        <f t="shared" si="46"/>
        <v>1.1913199999999999</v>
      </c>
      <c r="E400" s="2">
        <f t="shared" si="48"/>
        <v>1.2055</v>
      </c>
      <c r="F400" s="2">
        <f t="shared" si="41"/>
        <v>1.2205900000000001</v>
      </c>
      <c r="G400" s="2">
        <f t="shared" si="43"/>
        <v>1.2458880000000001</v>
      </c>
      <c r="H400" s="2">
        <f t="shared" si="47"/>
        <v>1.3124905000000016</v>
      </c>
      <c r="I400" s="2">
        <f t="array" ref="I400">SUMPRODUCT(B384:B403, (ROW(B384:B403)-ROW(B384)+1)) / (20*21/2)</f>
        <v>1.199597619047619</v>
      </c>
      <c r="J400" s="2">
        <f t="shared" si="42"/>
        <v>1.2174990334260911</v>
      </c>
      <c r="K400" s="2">
        <f t="shared" si="44"/>
        <v>1.2393520768700796</v>
      </c>
    </row>
    <row r="401" spans="1:11" ht="13.5" x14ac:dyDescent="0.25">
      <c r="A401" s="3">
        <f>TITRES_STAT!B404</f>
        <v>42886</v>
      </c>
      <c r="B401" s="5">
        <f>TITRES_STAT!D404</f>
        <v>1.1894</v>
      </c>
      <c r="C401" s="2">
        <f t="shared" si="45"/>
        <v>9.400000000000075E-3</v>
      </c>
      <c r="D401" s="2">
        <f t="shared" si="46"/>
        <v>1.1913199999999999</v>
      </c>
      <c r="E401" s="2">
        <f t="shared" si="48"/>
        <v>1.2017199999999999</v>
      </c>
      <c r="F401" s="2">
        <f t="shared" si="41"/>
        <v>1.2177549999999999</v>
      </c>
      <c r="G401" s="2">
        <f t="shared" si="43"/>
        <v>1.2440000000000002</v>
      </c>
      <c r="H401" s="2">
        <f t="shared" si="47"/>
        <v>1.3116880000000015</v>
      </c>
      <c r="I401" s="2">
        <f t="array" ref="I401">SUMPRODUCT(B385:B404, (ROW(B385:B404)-ROW(B385)+1)) / (20*21/2)</f>
        <v>1.1939357142857143</v>
      </c>
      <c r="J401" s="2">
        <f t="shared" si="42"/>
        <v>1.2148229350045587</v>
      </c>
      <c r="K401" s="2">
        <f t="shared" si="44"/>
        <v>1.2373931718947824</v>
      </c>
    </row>
    <row r="402" spans="1:11" ht="13.5" x14ac:dyDescent="0.25">
      <c r="A402" s="3">
        <f>TITRES_STAT!B405</f>
        <v>42887</v>
      </c>
      <c r="B402" s="5">
        <f>TITRES_STAT!D405</f>
        <v>1.18</v>
      </c>
      <c r="C402" s="2">
        <f t="shared" si="45"/>
        <v>-9.400000000000075E-3</v>
      </c>
      <c r="D402" s="2">
        <f t="shared" si="46"/>
        <v>1.1894399999999998</v>
      </c>
      <c r="E402" s="2">
        <f t="shared" si="48"/>
        <v>1.1979399999999998</v>
      </c>
      <c r="F402" s="2">
        <f t="shared" si="41"/>
        <v>1.2149250000000003</v>
      </c>
      <c r="G402" s="2">
        <f t="shared" si="43"/>
        <v>1.2419240000000002</v>
      </c>
      <c r="H402" s="2">
        <f t="shared" si="47"/>
        <v>1.3104610000000017</v>
      </c>
      <c r="I402" s="2">
        <f t="array" ref="I402">SUMPRODUCT(B386:B405, (ROW(B386:B405)-ROW(B386)+1)) / (20*21/2)</f>
        <v>1.1868780952380955</v>
      </c>
      <c r="J402" s="2">
        <f t="shared" si="42"/>
        <v>1.2115064650041247</v>
      </c>
      <c r="K402" s="2">
        <f t="shared" si="44"/>
        <v>1.2351424592714577</v>
      </c>
    </row>
    <row r="403" spans="1:11" ht="13.5" x14ac:dyDescent="0.25">
      <c r="A403" s="3">
        <f>TITRES_STAT!B406</f>
        <v>42888</v>
      </c>
      <c r="B403" s="5">
        <f>TITRES_STAT!D406</f>
        <v>1.1611</v>
      </c>
      <c r="C403" s="2">
        <f t="shared" si="45"/>
        <v>-1.8899999999999917E-2</v>
      </c>
      <c r="D403" s="2">
        <f t="shared" si="46"/>
        <v>1.18188</v>
      </c>
      <c r="E403" s="2">
        <f t="shared" si="48"/>
        <v>1.1922700000000002</v>
      </c>
      <c r="F403" s="2">
        <f t="shared" si="41"/>
        <v>1.2111500000000002</v>
      </c>
      <c r="G403" s="2">
        <f t="shared" si="43"/>
        <v>1.2398460000000002</v>
      </c>
      <c r="H403" s="2">
        <f t="shared" si="47"/>
        <v>1.3090450000000018</v>
      </c>
      <c r="I403" s="2">
        <f t="array" ref="I403">SUMPRODUCT(B387:B406, (ROW(B387:B406)-ROW(B387)+1)) / (20*21/2)</f>
        <v>1.18387</v>
      </c>
      <c r="J403" s="2">
        <f t="shared" si="42"/>
        <v>1.2067058492894462</v>
      </c>
      <c r="K403" s="2">
        <f t="shared" si="44"/>
        <v>1.2322388334176753</v>
      </c>
    </row>
    <row r="404" spans="1:11" ht="13.5" x14ac:dyDescent="0.25">
      <c r="A404" s="3">
        <f>TITRES_STAT!B407</f>
        <v>42891</v>
      </c>
      <c r="B404" s="5">
        <f>TITRES_STAT!D407</f>
        <v>1.1516999999999999</v>
      </c>
      <c r="C404" s="2">
        <f t="shared" si="45"/>
        <v>-9.400000000000075E-3</v>
      </c>
      <c r="D404" s="2">
        <f t="shared" si="46"/>
        <v>1.1724399999999999</v>
      </c>
      <c r="E404" s="2">
        <f t="shared" si="48"/>
        <v>1.1856599999999999</v>
      </c>
      <c r="F404" s="2">
        <f t="shared" ref="F404:F467" si="49">AVERAGE(B385:B404)</f>
        <v>1.2069050000000001</v>
      </c>
      <c r="G404" s="2">
        <f t="shared" si="43"/>
        <v>1.2375800000000001</v>
      </c>
      <c r="H404" s="2">
        <f t="shared" si="47"/>
        <v>1.3076290000000017</v>
      </c>
      <c r="I404" s="2">
        <f t="array" ref="I404">SUMPRODUCT(B388:B407, (ROW(B388:B407)-ROW(B388)+1)) / (20*21/2)</f>
        <v>1.1820266666666666</v>
      </c>
      <c r="J404" s="2">
        <f t="shared" si="42"/>
        <v>1.2014671969761657</v>
      </c>
      <c r="K404" s="2">
        <f t="shared" si="44"/>
        <v>1.2290804477934527</v>
      </c>
    </row>
    <row r="405" spans="1:11" ht="13.5" x14ac:dyDescent="0.25">
      <c r="A405" s="3">
        <f>TITRES_STAT!B408</f>
        <v>42892</v>
      </c>
      <c r="B405" s="5">
        <f>TITRES_STAT!D408</f>
        <v>1.1328</v>
      </c>
      <c r="C405" s="2">
        <f t="shared" si="45"/>
        <v>-1.8899999999999917E-2</v>
      </c>
      <c r="D405" s="2">
        <f t="shared" si="46"/>
        <v>1.1629999999999998</v>
      </c>
      <c r="E405" s="2">
        <f t="shared" si="48"/>
        <v>1.17716</v>
      </c>
      <c r="F405" s="2">
        <f t="shared" si="49"/>
        <v>1.2021849999999998</v>
      </c>
      <c r="G405" s="2">
        <f t="shared" si="43"/>
        <v>1.2347480000000002</v>
      </c>
      <c r="H405" s="2">
        <f t="shared" si="47"/>
        <v>1.3058825000000016</v>
      </c>
      <c r="I405" s="2">
        <f t="array" ref="I405">SUMPRODUCT(B389:B408, (ROW(B389:B408)-ROW(B389)+1)) / (20*21/2)</f>
        <v>1.178698095238095</v>
      </c>
      <c r="J405" s="2">
        <f t="shared" ref="J405:J468" si="50">$J$4*B405+J404*(1-$J$4)</f>
        <v>1.1949274639308167</v>
      </c>
      <c r="K405" s="2">
        <f t="shared" si="44"/>
        <v>1.2253047439584155</v>
      </c>
    </row>
    <row r="406" spans="1:11" ht="13.5" x14ac:dyDescent="0.25">
      <c r="A406" s="3">
        <f>TITRES_STAT!B409</f>
        <v>42893</v>
      </c>
      <c r="B406" s="5">
        <f>TITRES_STAT!D409</f>
        <v>1.1706000000000001</v>
      </c>
      <c r="C406" s="2">
        <f t="shared" si="45"/>
        <v>3.7800000000000056E-2</v>
      </c>
      <c r="D406" s="2">
        <f t="shared" si="46"/>
        <v>1.15924</v>
      </c>
      <c r="E406" s="2">
        <f t="shared" si="48"/>
        <v>1.1752799999999999</v>
      </c>
      <c r="F406" s="2">
        <f t="shared" si="49"/>
        <v>1.1993550000000002</v>
      </c>
      <c r="G406" s="2">
        <f t="shared" si="43"/>
        <v>1.232672</v>
      </c>
      <c r="H406" s="2">
        <f t="shared" si="47"/>
        <v>1.3044195000000016</v>
      </c>
      <c r="I406" s="2">
        <f t="array" ref="I406">SUMPRODUCT(B390:B409, (ROW(B390:B409)-ROW(B390)+1)) / (20*21/2)</f>
        <v>1.1766338095238098</v>
      </c>
      <c r="J406" s="2">
        <f t="shared" si="50"/>
        <v>1.1926105626040722</v>
      </c>
      <c r="K406" s="2">
        <f t="shared" si="44"/>
        <v>1.2231594598816149</v>
      </c>
    </row>
    <row r="407" spans="1:11" ht="13.5" x14ac:dyDescent="0.25">
      <c r="A407" s="3">
        <f>TITRES_STAT!B410</f>
        <v>42894</v>
      </c>
      <c r="B407" s="5">
        <f>TITRES_STAT!D410</f>
        <v>1.18</v>
      </c>
      <c r="C407" s="2">
        <f t="shared" si="45"/>
        <v>9.3999999999998529E-3</v>
      </c>
      <c r="D407" s="2">
        <f t="shared" si="46"/>
        <v>1.15924</v>
      </c>
      <c r="E407" s="2">
        <f t="shared" si="48"/>
        <v>1.1743399999999999</v>
      </c>
      <c r="F407" s="2">
        <f t="shared" si="49"/>
        <v>1.1960500000000001</v>
      </c>
      <c r="G407" s="2">
        <f t="shared" si="43"/>
        <v>1.2315399999999999</v>
      </c>
      <c r="H407" s="2">
        <f t="shared" si="47"/>
        <v>1.303145000000002</v>
      </c>
      <c r="I407" s="2">
        <f t="array" ref="I407">SUMPRODUCT(B391:B410, (ROW(B391:B410)-ROW(B391)+1)) / (20*21/2)</f>
        <v>1.1739342857142858</v>
      </c>
      <c r="J407" s="2">
        <f t="shared" si="50"/>
        <v>1.1914095566417797</v>
      </c>
      <c r="K407" s="2">
        <f t="shared" si="44"/>
        <v>1.2214669320431204</v>
      </c>
    </row>
    <row r="408" spans="1:11" ht="13.5" x14ac:dyDescent="0.25">
      <c r="A408" s="3">
        <f>TITRES_STAT!B411</f>
        <v>42895</v>
      </c>
      <c r="B408" s="5">
        <f>TITRES_STAT!D411</f>
        <v>1.1611</v>
      </c>
      <c r="C408" s="2">
        <f t="shared" si="45"/>
        <v>-1.8899999999999917E-2</v>
      </c>
      <c r="D408" s="2">
        <f t="shared" si="46"/>
        <v>1.15924</v>
      </c>
      <c r="E408" s="2">
        <f t="shared" si="48"/>
        <v>1.1705599999999998</v>
      </c>
      <c r="F408" s="2">
        <f t="shared" si="49"/>
        <v>1.192275</v>
      </c>
      <c r="G408" s="2">
        <f t="shared" si="43"/>
        <v>1.2302179999999998</v>
      </c>
      <c r="H408" s="2">
        <f t="shared" si="47"/>
        <v>1.3016815000000019</v>
      </c>
      <c r="I408" s="2">
        <f t="array" ref="I408">SUMPRODUCT(B392:B411, (ROW(B392:B411)-ROW(B392)+1)) / (20*21/2)</f>
        <v>1.1697942857142856</v>
      </c>
      <c r="J408" s="2">
        <f t="shared" si="50"/>
        <v>1.1885229321997055</v>
      </c>
      <c r="K408" s="2">
        <f t="shared" si="44"/>
        <v>1.2190996013747628</v>
      </c>
    </row>
    <row r="409" spans="1:11" ht="13.5" x14ac:dyDescent="0.25">
      <c r="A409" s="3">
        <f>TITRES_STAT!B412</f>
        <v>42898</v>
      </c>
      <c r="B409" s="5">
        <f>TITRES_STAT!D412</f>
        <v>1.1706000000000001</v>
      </c>
      <c r="C409" s="2">
        <f t="shared" si="45"/>
        <v>9.5000000000000639E-3</v>
      </c>
      <c r="D409" s="2">
        <f t="shared" si="46"/>
        <v>1.1630199999999999</v>
      </c>
      <c r="E409" s="2">
        <f t="shared" si="48"/>
        <v>1.1677299999999999</v>
      </c>
      <c r="F409" s="2">
        <f t="shared" si="49"/>
        <v>1.1894449999999999</v>
      </c>
      <c r="G409" s="2">
        <f t="shared" si="43"/>
        <v>1.2288979999999998</v>
      </c>
      <c r="H409" s="2">
        <f t="shared" si="47"/>
        <v>1.3003600000000022</v>
      </c>
      <c r="I409" s="2">
        <f t="array" ref="I409">SUMPRODUCT(B393:B412, (ROW(B393:B412)-ROW(B393)+1)) / (20*21/2)</f>
        <v>1.1633638095238095</v>
      </c>
      <c r="J409" s="2">
        <f t="shared" si="50"/>
        <v>1.186815986275924</v>
      </c>
      <c r="K409" s="2">
        <f t="shared" si="44"/>
        <v>1.2171976562228115</v>
      </c>
    </row>
    <row r="410" spans="1:11" ht="13.5" x14ac:dyDescent="0.25">
      <c r="A410" s="3">
        <f>TITRES_STAT!B413</f>
        <v>42899</v>
      </c>
      <c r="B410" s="5">
        <f>TITRES_STAT!D413</f>
        <v>1.1611</v>
      </c>
      <c r="C410" s="2">
        <f t="shared" si="45"/>
        <v>-9.5000000000000639E-3</v>
      </c>
      <c r="D410" s="2">
        <f t="shared" si="46"/>
        <v>1.1686800000000002</v>
      </c>
      <c r="E410" s="2">
        <f t="shared" si="48"/>
        <v>1.1658399999999998</v>
      </c>
      <c r="F410" s="2">
        <f t="shared" si="49"/>
        <v>1.18567</v>
      </c>
      <c r="G410" s="2">
        <f t="shared" si="43"/>
        <v>1.2271979999999998</v>
      </c>
      <c r="H410" s="2">
        <f t="shared" si="47"/>
        <v>1.2992745000000021</v>
      </c>
      <c r="I410" s="2">
        <f t="array" ref="I410">SUMPRODUCT(B394:B413, (ROW(B394:B413)-ROW(B394)+1)) / (20*21/2)</f>
        <v>1.156532857142857</v>
      </c>
      <c r="J410" s="2">
        <f t="shared" si="50"/>
        <v>1.184366844725836</v>
      </c>
      <c r="K410" s="2">
        <f t="shared" si="44"/>
        <v>1.2149977481356427</v>
      </c>
    </row>
    <row r="411" spans="1:11" ht="13.5" x14ac:dyDescent="0.25">
      <c r="A411" s="3">
        <f>TITRES_STAT!B414</f>
        <v>42900</v>
      </c>
      <c r="B411" s="5">
        <f>TITRES_STAT!D414</f>
        <v>1.1422000000000001</v>
      </c>
      <c r="C411" s="2">
        <f t="shared" si="45"/>
        <v>-1.8899999999999917E-2</v>
      </c>
      <c r="D411" s="2">
        <f t="shared" si="46"/>
        <v>1.163</v>
      </c>
      <c r="E411" s="2">
        <f t="shared" si="48"/>
        <v>1.1611199999999999</v>
      </c>
      <c r="F411" s="2">
        <f t="shared" si="49"/>
        <v>1.1814199999999999</v>
      </c>
      <c r="G411" s="2">
        <f t="shared" si="43"/>
        <v>1.2251199999999998</v>
      </c>
      <c r="H411" s="2">
        <f t="shared" si="47"/>
        <v>1.2981415000000021</v>
      </c>
      <c r="I411" s="2">
        <f t="array" ref="I411">SUMPRODUCT(B395:B414, (ROW(B395:B414)-ROW(B395)+1)) / (20*21/2)</f>
        <v>1.1520414285714284</v>
      </c>
      <c r="J411" s="2">
        <f t="shared" si="50"/>
        <v>1.1803509547519468</v>
      </c>
      <c r="K411" s="2">
        <f t="shared" si="44"/>
        <v>1.2121429344832646</v>
      </c>
    </row>
    <row r="412" spans="1:11" ht="13.5" x14ac:dyDescent="0.25">
      <c r="A412" s="3">
        <f>TITRES_STAT!B415</f>
        <v>42901</v>
      </c>
      <c r="B412" s="5">
        <f>TITRES_STAT!D415</f>
        <v>1.1138999999999999</v>
      </c>
      <c r="C412" s="2">
        <f t="shared" si="45"/>
        <v>-2.8300000000000214E-2</v>
      </c>
      <c r="D412" s="2">
        <f t="shared" si="46"/>
        <v>1.14978</v>
      </c>
      <c r="E412" s="2">
        <f t="shared" si="48"/>
        <v>1.1545099999999999</v>
      </c>
      <c r="F412" s="2">
        <f t="shared" si="49"/>
        <v>1.1762250000000001</v>
      </c>
      <c r="G412" s="2">
        <f t="shared" si="43"/>
        <v>1.2222879999999998</v>
      </c>
      <c r="H412" s="2">
        <f t="shared" si="47"/>
        <v>1.2971030000000026</v>
      </c>
      <c r="I412" s="2">
        <f t="array" ref="I412">SUMPRODUCT(B396:B415, (ROW(B396:B415)-ROW(B396)+1)) / (20*21/2)</f>
        <v>1.1461995238095237</v>
      </c>
      <c r="J412" s="2">
        <f t="shared" si="50"/>
        <v>1.1740222923946186</v>
      </c>
      <c r="K412" s="2">
        <f t="shared" si="44"/>
        <v>1.2082902703858818</v>
      </c>
    </row>
    <row r="413" spans="1:11" ht="13.5" x14ac:dyDescent="0.25">
      <c r="A413" s="3">
        <f>TITRES_STAT!B416</f>
        <v>42902</v>
      </c>
      <c r="B413" s="5">
        <f>TITRES_STAT!D416</f>
        <v>1.1045</v>
      </c>
      <c r="C413" s="2">
        <f t="shared" si="45"/>
        <v>-9.3999999999998529E-3</v>
      </c>
      <c r="D413" s="2">
        <f t="shared" si="46"/>
        <v>1.13846</v>
      </c>
      <c r="E413" s="2">
        <f t="shared" si="48"/>
        <v>1.1488499999999999</v>
      </c>
      <c r="F413" s="2">
        <f t="shared" si="49"/>
        <v>1.1705600000000003</v>
      </c>
      <c r="G413" s="2">
        <f t="shared" si="43"/>
        <v>1.2192679999999998</v>
      </c>
      <c r="H413" s="2">
        <f t="shared" si="47"/>
        <v>1.2960175000000023</v>
      </c>
      <c r="I413" s="2">
        <f t="array" ref="I413">SUMPRODUCT(B397:B416, (ROW(B397:B416)-ROW(B397)+1)) / (20*21/2)</f>
        <v>1.1417923809523809</v>
      </c>
      <c r="J413" s="2">
        <f t="shared" si="50"/>
        <v>1.1674011216903692</v>
      </c>
      <c r="K413" s="2">
        <f t="shared" si="44"/>
        <v>1.2042200637040825</v>
      </c>
    </row>
    <row r="414" spans="1:11" ht="13.5" x14ac:dyDescent="0.25">
      <c r="A414" s="3">
        <f>TITRES_STAT!B417</f>
        <v>42905</v>
      </c>
      <c r="B414" s="5">
        <f>TITRES_STAT!D417</f>
        <v>1.1234</v>
      </c>
      <c r="C414" s="2">
        <f t="shared" si="45"/>
        <v>1.8899999999999917E-2</v>
      </c>
      <c r="D414" s="2">
        <f t="shared" si="46"/>
        <v>1.1290200000000001</v>
      </c>
      <c r="E414" s="2">
        <f t="shared" si="48"/>
        <v>1.14602</v>
      </c>
      <c r="F414" s="2">
        <f t="shared" si="49"/>
        <v>1.1658400000000002</v>
      </c>
      <c r="G414" s="2">
        <f t="shared" si="43"/>
        <v>1.2162479999999996</v>
      </c>
      <c r="H414" s="2">
        <f t="shared" si="47"/>
        <v>1.2951210000000026</v>
      </c>
      <c r="I414" s="2">
        <f t="array" ref="I414">SUMPRODUCT(B398:B417, (ROW(B398:B417)-ROW(B398)+1)) / (20*21/2)</f>
        <v>1.1386495238095238</v>
      </c>
      <c r="J414" s="2">
        <f t="shared" si="50"/>
        <v>1.1632105386722387</v>
      </c>
      <c r="K414" s="2">
        <f t="shared" si="44"/>
        <v>1.2010506494411775</v>
      </c>
    </row>
    <row r="415" spans="1:11" ht="13.5" x14ac:dyDescent="0.25">
      <c r="A415" s="3">
        <f>TITRES_STAT!B418</f>
        <v>42906</v>
      </c>
      <c r="B415" s="5">
        <f>TITRES_STAT!D418</f>
        <v>1.1045</v>
      </c>
      <c r="C415" s="2">
        <f t="shared" si="45"/>
        <v>-1.8899999999999917E-2</v>
      </c>
      <c r="D415" s="2">
        <f t="shared" si="46"/>
        <v>1.1176999999999999</v>
      </c>
      <c r="E415" s="2">
        <f t="shared" si="48"/>
        <v>1.1431900000000002</v>
      </c>
      <c r="F415" s="2">
        <f t="shared" si="49"/>
        <v>1.1601750000000002</v>
      </c>
      <c r="G415" s="2">
        <f t="shared" si="43"/>
        <v>1.2128499999999995</v>
      </c>
      <c r="H415" s="2">
        <f t="shared" si="47"/>
        <v>1.2941300000000027</v>
      </c>
      <c r="I415" s="2">
        <f t="array" ref="I415">SUMPRODUCT(B399:B418, (ROW(B399:B418)-ROW(B399)+1)) / (20*21/2)</f>
        <v>1.1394114285714285</v>
      </c>
      <c r="J415" s="2">
        <f t="shared" si="50"/>
        <v>1.1576190587986923</v>
      </c>
      <c r="K415" s="2">
        <f t="shared" si="44"/>
        <v>1.1972643494630921</v>
      </c>
    </row>
    <row r="416" spans="1:11" ht="13.5" x14ac:dyDescent="0.25">
      <c r="A416" s="3">
        <f>TITRES_STAT!B419</f>
        <v>42907</v>
      </c>
      <c r="B416" s="5">
        <f>TITRES_STAT!D419</f>
        <v>1.1138999999999999</v>
      </c>
      <c r="C416" s="2">
        <f t="shared" si="45"/>
        <v>9.3999999999998529E-3</v>
      </c>
      <c r="D416" s="2">
        <f t="shared" si="46"/>
        <v>1.1120399999999999</v>
      </c>
      <c r="E416" s="2">
        <f t="shared" si="48"/>
        <v>1.1375199999999999</v>
      </c>
      <c r="F416" s="2">
        <f t="shared" si="49"/>
        <v>1.1564000000000001</v>
      </c>
      <c r="G416" s="2">
        <f t="shared" si="43"/>
        <v>1.2088839999999996</v>
      </c>
      <c r="H416" s="2">
        <f t="shared" si="47"/>
        <v>1.2931860000000028</v>
      </c>
      <c r="I416" s="2">
        <f t="array" ref="I416">SUMPRODUCT(B400:B419, (ROW(B400:B419)-ROW(B400)+1)) / (20*21/2)</f>
        <v>1.139458095238095</v>
      </c>
      <c r="J416" s="2">
        <f t="shared" si="50"/>
        <v>1.1534553389131026</v>
      </c>
      <c r="K416" s="2">
        <f t="shared" si="44"/>
        <v>1.1939951592880689</v>
      </c>
    </row>
    <row r="417" spans="1:11" ht="13.5" x14ac:dyDescent="0.25">
      <c r="A417" s="3">
        <f>TITRES_STAT!B420</f>
        <v>42908</v>
      </c>
      <c r="B417" s="5">
        <f>TITRES_STAT!D420</f>
        <v>1.1234</v>
      </c>
      <c r="C417" s="2">
        <f t="shared" si="45"/>
        <v>9.5000000000000639E-3</v>
      </c>
      <c r="D417" s="2">
        <f t="shared" si="46"/>
        <v>1.1139399999999999</v>
      </c>
      <c r="E417" s="2">
        <f t="shared" si="48"/>
        <v>1.1318600000000001</v>
      </c>
      <c r="F417" s="2">
        <f t="shared" si="49"/>
        <v>1.1531000000000002</v>
      </c>
      <c r="G417" s="2">
        <f t="shared" si="43"/>
        <v>1.2052979999999998</v>
      </c>
      <c r="H417" s="2">
        <f t="shared" si="47"/>
        <v>1.2923365000000029</v>
      </c>
      <c r="I417" s="2">
        <f t="array" ref="I417">SUMPRODUCT(B401:B420, (ROW(B401:B420)-ROW(B401)+1)) / (20*21/2)</f>
        <v>1.1433199999999999</v>
      </c>
      <c r="J417" s="2">
        <f t="shared" si="50"/>
        <v>1.1505929256832832</v>
      </c>
      <c r="K417" s="2">
        <f t="shared" si="44"/>
        <v>1.191226721668929</v>
      </c>
    </row>
    <row r="418" spans="1:11" ht="13.5" x14ac:dyDescent="0.25">
      <c r="A418" s="3">
        <f>TITRES_STAT!B421</f>
        <v>42909</v>
      </c>
      <c r="B418" s="5">
        <f>TITRES_STAT!D421</f>
        <v>1.1611</v>
      </c>
      <c r="C418" s="2">
        <f t="shared" si="45"/>
        <v>3.7700000000000067E-2</v>
      </c>
      <c r="D418" s="2">
        <f t="shared" si="46"/>
        <v>1.1252600000000001</v>
      </c>
      <c r="E418" s="2">
        <f t="shared" si="48"/>
        <v>1.1318600000000001</v>
      </c>
      <c r="F418" s="2">
        <f t="shared" si="49"/>
        <v>1.1512100000000003</v>
      </c>
      <c r="G418" s="2">
        <f t="shared" si="43"/>
        <v>1.2028439999999996</v>
      </c>
      <c r="H418" s="2">
        <f t="shared" si="47"/>
        <v>1.2915810000000028</v>
      </c>
      <c r="I418" s="2">
        <f t="array" ref="I418">SUMPRODUCT(B402:B421, (ROW(B402:B421)-ROW(B402)+1)) / (20*21/2)</f>
        <v>1.1462419047619046</v>
      </c>
      <c r="J418" s="2">
        <f t="shared" si="50"/>
        <v>1.1515935994277324</v>
      </c>
      <c r="K418" s="2">
        <f t="shared" si="44"/>
        <v>1.190045281603481</v>
      </c>
    </row>
    <row r="419" spans="1:11" ht="13.5" x14ac:dyDescent="0.25">
      <c r="A419" s="3">
        <f>TITRES_STAT!B422</f>
        <v>42914</v>
      </c>
      <c r="B419" s="5">
        <f>TITRES_STAT!D422</f>
        <v>1.1516999999999999</v>
      </c>
      <c r="C419" s="2">
        <f t="shared" si="45"/>
        <v>-9.400000000000075E-3</v>
      </c>
      <c r="D419" s="2">
        <f t="shared" si="46"/>
        <v>1.1309200000000001</v>
      </c>
      <c r="E419" s="2">
        <f t="shared" si="48"/>
        <v>1.1299699999999999</v>
      </c>
      <c r="F419" s="2">
        <f t="shared" si="49"/>
        <v>1.1488500000000001</v>
      </c>
      <c r="G419" s="2">
        <f t="shared" si="43"/>
        <v>1.2000119999999996</v>
      </c>
      <c r="H419" s="2">
        <f t="shared" si="47"/>
        <v>1.290731500000003</v>
      </c>
      <c r="I419" s="2">
        <f t="array" ref="I419">SUMPRODUCT(B403:B422, (ROW(B403:B422)-ROW(B403)+1)) / (20*21/2)</f>
        <v>1.1492085714285714</v>
      </c>
      <c r="J419" s="2">
        <f t="shared" si="50"/>
        <v>1.1516037328155675</v>
      </c>
      <c r="K419" s="2">
        <f t="shared" si="44"/>
        <v>1.1885415450700112</v>
      </c>
    </row>
    <row r="420" spans="1:11" ht="13.5" x14ac:dyDescent="0.25">
      <c r="A420" s="3">
        <f>TITRES_STAT!B423</f>
        <v>42915</v>
      </c>
      <c r="B420" s="5">
        <f>TITRES_STAT!D423</f>
        <v>1.1894</v>
      </c>
      <c r="C420" s="2">
        <f t="shared" si="45"/>
        <v>3.7700000000000067E-2</v>
      </c>
      <c r="D420" s="2">
        <f t="shared" si="46"/>
        <v>1.1478999999999999</v>
      </c>
      <c r="E420" s="2">
        <f t="shared" si="48"/>
        <v>1.1328</v>
      </c>
      <c r="F420" s="2">
        <f t="shared" si="49"/>
        <v>1.1493200000000001</v>
      </c>
      <c r="G420" s="2">
        <f t="shared" si="43"/>
        <v>1.1984999999999999</v>
      </c>
      <c r="H420" s="2">
        <f t="shared" si="47"/>
        <v>1.290070500000003</v>
      </c>
      <c r="I420" s="2">
        <f t="array" ref="I420">SUMPRODUCT(B404:B423, (ROW(B404:B423)-ROW(B404)+1)) / (20*21/2)</f>
        <v>1.1512800000000001</v>
      </c>
      <c r="J420" s="2">
        <f t="shared" si="50"/>
        <v>1.1552033773093231</v>
      </c>
      <c r="K420" s="2">
        <f t="shared" si="44"/>
        <v>1.1885752099692264</v>
      </c>
    </row>
    <row r="421" spans="1:11" ht="13.5" x14ac:dyDescent="0.25">
      <c r="A421" s="3">
        <f>TITRES_STAT!B424</f>
        <v>42916</v>
      </c>
      <c r="B421" s="5">
        <f>TITRES_STAT!D424</f>
        <v>1.18</v>
      </c>
      <c r="C421" s="2">
        <f t="shared" si="45"/>
        <v>-9.400000000000075E-3</v>
      </c>
      <c r="D421" s="2">
        <f t="shared" si="46"/>
        <v>1.1611199999999999</v>
      </c>
      <c r="E421" s="2">
        <f t="shared" si="48"/>
        <v>1.1365799999999999</v>
      </c>
      <c r="F421" s="2">
        <f t="shared" si="49"/>
        <v>1.1488500000000001</v>
      </c>
      <c r="G421" s="2">
        <f t="shared" si="43"/>
        <v>1.1973679999999998</v>
      </c>
      <c r="H421" s="2">
        <f t="shared" si="47"/>
        <v>1.2895515000000028</v>
      </c>
      <c r="I421" s="2">
        <f t="array" ref="I421">SUMPRODUCT(B405:B424, (ROW(B405:B424)-ROW(B405)+1)) / (20*21/2)</f>
        <v>1.1506014285714286</v>
      </c>
      <c r="J421" s="2">
        <f t="shared" si="50"/>
        <v>1.1575649604227209</v>
      </c>
      <c r="K421" s="2">
        <f t="shared" si="44"/>
        <v>1.1882389272253353</v>
      </c>
    </row>
    <row r="422" spans="1:11" ht="13.5" x14ac:dyDescent="0.25">
      <c r="A422" s="3">
        <f>TITRES_STAT!B425</f>
        <v>42919</v>
      </c>
      <c r="B422" s="5">
        <f>TITRES_STAT!D425</f>
        <v>1.18</v>
      </c>
      <c r="C422" s="2">
        <f t="shared" si="45"/>
        <v>0</v>
      </c>
      <c r="D422" s="2">
        <f t="shared" si="46"/>
        <v>1.1724399999999999</v>
      </c>
      <c r="E422" s="2">
        <f t="shared" si="48"/>
        <v>1.1431899999999999</v>
      </c>
      <c r="F422" s="2">
        <f t="shared" si="49"/>
        <v>1.1488499999999999</v>
      </c>
      <c r="G422" s="2">
        <f t="shared" si="43"/>
        <v>1.1960459999999997</v>
      </c>
      <c r="H422" s="2">
        <f t="shared" si="47"/>
        <v>1.2890325000000029</v>
      </c>
      <c r="I422" s="2">
        <f t="array" ref="I422">SUMPRODUCT(B406:B425, (ROW(B406:B425)-ROW(B406)+1)) / (20*21/2)</f>
        <v>1.1499680952380951</v>
      </c>
      <c r="J422" s="2">
        <f t="shared" si="50"/>
        <v>1.1597016308586523</v>
      </c>
      <c r="K422" s="2">
        <f t="shared" si="44"/>
        <v>1.1879158320400283</v>
      </c>
    </row>
    <row r="423" spans="1:11" ht="13.5" x14ac:dyDescent="0.25">
      <c r="A423" s="3">
        <f>TITRES_STAT!B426</f>
        <v>42920</v>
      </c>
      <c r="B423" s="5">
        <f>TITRES_STAT!D426</f>
        <v>1.1706000000000001</v>
      </c>
      <c r="C423" s="2">
        <f t="shared" si="45"/>
        <v>-9.3999999999998529E-3</v>
      </c>
      <c r="D423" s="2">
        <f t="shared" si="46"/>
        <v>1.1743399999999999</v>
      </c>
      <c r="E423" s="2">
        <f t="shared" si="48"/>
        <v>1.1498000000000002</v>
      </c>
      <c r="F423" s="2">
        <f t="shared" si="49"/>
        <v>1.1493249999999999</v>
      </c>
      <c r="G423" s="2">
        <f t="shared" si="43"/>
        <v>1.1945359999999996</v>
      </c>
      <c r="H423" s="2">
        <f t="shared" si="47"/>
        <v>1.2885605000000029</v>
      </c>
      <c r="I423" s="2">
        <f t="array" ref="I423">SUMPRODUCT(B407:B426, (ROW(B407:B426)-ROW(B407)+1)) / (20*21/2)</f>
        <v>1.1510899999999999</v>
      </c>
      <c r="J423" s="2">
        <f t="shared" si="50"/>
        <v>1.1607395707768757</v>
      </c>
      <c r="K423" s="2">
        <f t="shared" si="44"/>
        <v>1.1872367798031644</v>
      </c>
    </row>
    <row r="424" spans="1:11" ht="13.5" x14ac:dyDescent="0.25">
      <c r="A424" s="3">
        <f>TITRES_STAT!B427</f>
        <v>42921</v>
      </c>
      <c r="B424" s="5">
        <f>TITRES_STAT!D427</f>
        <v>1.1422000000000001</v>
      </c>
      <c r="C424" s="2">
        <f t="shared" si="45"/>
        <v>-2.8399999999999981E-2</v>
      </c>
      <c r="D424" s="2">
        <f t="shared" si="46"/>
        <v>1.1724399999999999</v>
      </c>
      <c r="E424" s="2">
        <f t="shared" si="48"/>
        <v>1.1516800000000003</v>
      </c>
      <c r="F424" s="2">
        <f t="shared" si="49"/>
        <v>1.1488499999999999</v>
      </c>
      <c r="G424" s="2">
        <f t="shared" si="43"/>
        <v>1.1924579999999998</v>
      </c>
      <c r="H424" s="2">
        <f t="shared" si="47"/>
        <v>1.287994000000003</v>
      </c>
      <c r="I424" s="2">
        <f t="array" ref="I424">SUMPRODUCT(B408:B427, (ROW(B408:B427)-ROW(B408)+1)) / (20*21/2)</f>
        <v>1.1522571428571429</v>
      </c>
      <c r="J424" s="2">
        <f t="shared" si="50"/>
        <v>1.1589738973695543</v>
      </c>
      <c r="K424" s="2">
        <f t="shared" si="44"/>
        <v>1.1854706315755894</v>
      </c>
    </row>
    <row r="425" spans="1:11" ht="13.5" x14ac:dyDescent="0.25">
      <c r="A425" s="3">
        <f>TITRES_STAT!B428</f>
        <v>42922</v>
      </c>
      <c r="B425" s="5">
        <f>TITRES_STAT!D428</f>
        <v>1.1422000000000001</v>
      </c>
      <c r="C425" s="2">
        <f t="shared" si="45"/>
        <v>0</v>
      </c>
      <c r="D425" s="2">
        <f t="shared" si="46"/>
        <v>1.1629999999999998</v>
      </c>
      <c r="E425" s="2">
        <f t="shared" si="48"/>
        <v>1.1554500000000001</v>
      </c>
      <c r="F425" s="2">
        <f t="shared" si="49"/>
        <v>1.1493199999999999</v>
      </c>
      <c r="G425" s="2">
        <f t="shared" si="43"/>
        <v>1.1907579999999998</v>
      </c>
      <c r="H425" s="2">
        <f t="shared" si="47"/>
        <v>1.2874275000000031</v>
      </c>
      <c r="I425" s="2">
        <f t="array" ref="I425">SUMPRODUCT(B409:B428, (ROW(B409:B428)-ROW(B409)+1)) / (20*21/2)</f>
        <v>1.157114285714286</v>
      </c>
      <c r="J425" s="2">
        <f t="shared" si="50"/>
        <v>1.1573763833343587</v>
      </c>
      <c r="K425" s="2">
        <f t="shared" si="44"/>
        <v>1.1837737440628213</v>
      </c>
    </row>
    <row r="426" spans="1:11" ht="13.5" x14ac:dyDescent="0.25">
      <c r="A426" s="3">
        <f>TITRES_STAT!B429</f>
        <v>42923</v>
      </c>
      <c r="B426" s="5">
        <f>TITRES_STAT!D429</f>
        <v>1.1611</v>
      </c>
      <c r="C426" s="2">
        <f t="shared" si="45"/>
        <v>1.8899999999999917E-2</v>
      </c>
      <c r="D426" s="2">
        <f t="shared" si="46"/>
        <v>1.1592199999999999</v>
      </c>
      <c r="E426" s="2">
        <f t="shared" si="48"/>
        <v>1.1601700000000001</v>
      </c>
      <c r="F426" s="2">
        <f t="shared" si="49"/>
        <v>1.1488449999999999</v>
      </c>
      <c r="G426" s="2">
        <f t="shared" si="43"/>
        <v>1.1888699999999999</v>
      </c>
      <c r="H426" s="2">
        <f t="shared" si="47"/>
        <v>1.2870025000000029</v>
      </c>
      <c r="I426" s="2">
        <f t="array" ref="I426">SUMPRODUCT(B410:B429, (ROW(B410:B429)-ROW(B410)+1)) / (20*21/2)</f>
        <v>1.1644866666666667</v>
      </c>
      <c r="J426" s="2">
        <f t="shared" si="50"/>
        <v>1.1577310134929912</v>
      </c>
      <c r="K426" s="2">
        <f t="shared" si="44"/>
        <v>1.1828845776289854</v>
      </c>
    </row>
    <row r="427" spans="1:11" ht="13.5" x14ac:dyDescent="0.25">
      <c r="A427" s="3">
        <f>TITRES_STAT!B430</f>
        <v>42926</v>
      </c>
      <c r="B427" s="5">
        <f>TITRES_STAT!D430</f>
        <v>1.1611</v>
      </c>
      <c r="C427" s="2">
        <f t="shared" si="45"/>
        <v>0</v>
      </c>
      <c r="D427" s="2">
        <f t="shared" si="46"/>
        <v>1.15544</v>
      </c>
      <c r="E427" s="2">
        <f t="shared" si="48"/>
        <v>1.16394</v>
      </c>
      <c r="F427" s="2">
        <f t="shared" si="49"/>
        <v>1.1478999999999999</v>
      </c>
      <c r="G427" s="2">
        <f t="shared" si="43"/>
        <v>1.1864159999999999</v>
      </c>
      <c r="H427" s="2">
        <f t="shared" si="47"/>
        <v>1.2866720000000029</v>
      </c>
      <c r="I427" s="2">
        <f t="array" ref="I427">SUMPRODUCT(B411:B430, (ROW(B411:B430)-ROW(B411)+1)) / (20*21/2)</f>
        <v>1.1751895238095236</v>
      </c>
      <c r="J427" s="2">
        <f t="shared" si="50"/>
        <v>1.1580518693508017</v>
      </c>
      <c r="K427" s="2">
        <f t="shared" si="44"/>
        <v>1.1820302804670646</v>
      </c>
    </row>
    <row r="428" spans="1:11" ht="13.5" x14ac:dyDescent="0.25">
      <c r="A428" s="3">
        <f>TITRES_STAT!B431</f>
        <v>42927</v>
      </c>
      <c r="B428" s="5">
        <f>TITRES_STAT!D431</f>
        <v>1.1989000000000001</v>
      </c>
      <c r="C428" s="2">
        <f t="shared" si="45"/>
        <v>3.7800000000000056E-2</v>
      </c>
      <c r="D428" s="2">
        <f t="shared" si="46"/>
        <v>1.1611</v>
      </c>
      <c r="E428" s="2">
        <f t="shared" si="48"/>
        <v>1.1677199999999999</v>
      </c>
      <c r="F428" s="2">
        <f t="shared" si="49"/>
        <v>1.1497900000000001</v>
      </c>
      <c r="G428" s="2">
        <f t="shared" si="43"/>
        <v>1.184906</v>
      </c>
      <c r="H428" s="2">
        <f t="shared" si="47"/>
        <v>1.2866720000000031</v>
      </c>
      <c r="I428" s="2">
        <f t="array" ref="I428">SUMPRODUCT(B412:B431, (ROW(B412:B431)-ROW(B412)+1)) / (20*21/2)</f>
        <v>1.183597619047619</v>
      </c>
      <c r="J428" s="2">
        <f t="shared" si="50"/>
        <v>1.1619421675078683</v>
      </c>
      <c r="K428" s="2">
        <f t="shared" si="44"/>
        <v>1.1826918380958071</v>
      </c>
    </row>
    <row r="429" spans="1:11" ht="13.5" x14ac:dyDescent="0.25">
      <c r="A429" s="3">
        <f>TITRES_STAT!B432</f>
        <v>42928</v>
      </c>
      <c r="B429" s="5">
        <f>TITRES_STAT!D432</f>
        <v>1.2272000000000001</v>
      </c>
      <c r="C429" s="2">
        <f t="shared" si="45"/>
        <v>2.8299999999999992E-2</v>
      </c>
      <c r="D429" s="2">
        <f t="shared" si="46"/>
        <v>1.1781000000000001</v>
      </c>
      <c r="E429" s="2">
        <f t="shared" si="48"/>
        <v>1.1752699999999998</v>
      </c>
      <c r="F429" s="2">
        <f t="shared" si="49"/>
        <v>1.1526200000000002</v>
      </c>
      <c r="G429" s="2">
        <f t="shared" si="43"/>
        <v>1.183962</v>
      </c>
      <c r="H429" s="2">
        <f t="shared" si="47"/>
        <v>1.286766500000003</v>
      </c>
      <c r="I429" s="2">
        <f t="array" ref="I429">SUMPRODUCT(B413:B432, (ROW(B413:B432)-ROW(B413)+1)) / (20*21/2)</f>
        <v>1.1888157142857143</v>
      </c>
      <c r="J429" s="2">
        <f t="shared" si="50"/>
        <v>1.1681571991737858</v>
      </c>
      <c r="K429" s="2">
        <f t="shared" si="44"/>
        <v>1.184437256209697</v>
      </c>
    </row>
    <row r="430" spans="1:11" ht="13.5" x14ac:dyDescent="0.25">
      <c r="A430" s="3">
        <f>TITRES_STAT!B433</f>
        <v>42929</v>
      </c>
      <c r="B430" s="5">
        <f>TITRES_STAT!D433</f>
        <v>1.2649999999999999</v>
      </c>
      <c r="C430" s="2">
        <f t="shared" si="45"/>
        <v>3.7799999999999834E-2</v>
      </c>
      <c r="D430" s="2">
        <f t="shared" si="46"/>
        <v>1.2026600000000001</v>
      </c>
      <c r="E430" s="2">
        <f t="shared" si="48"/>
        <v>1.18283</v>
      </c>
      <c r="F430" s="2">
        <f t="shared" si="49"/>
        <v>1.1578149999999998</v>
      </c>
      <c r="G430" s="2">
        <f t="shared" si="43"/>
        <v>1.1845300000000001</v>
      </c>
      <c r="H430" s="2">
        <f t="shared" si="47"/>
        <v>1.2870500000000034</v>
      </c>
      <c r="I430" s="2">
        <f t="array" ref="I430">SUMPRODUCT(B414:B433, (ROW(B414:B433)-ROW(B414)+1)) / (20*21/2)</f>
        <v>1.1926342857142858</v>
      </c>
      <c r="J430" s="2">
        <f t="shared" si="50"/>
        <v>1.1773803230619966</v>
      </c>
      <c r="K430" s="2">
        <f t="shared" si="44"/>
        <v>1.1875965794955912</v>
      </c>
    </row>
    <row r="431" spans="1:11" ht="13.5" x14ac:dyDescent="0.25">
      <c r="A431" s="3">
        <f>TITRES_STAT!B434</f>
        <v>42930</v>
      </c>
      <c r="B431" s="5">
        <f>TITRES_STAT!D434</f>
        <v>1.2461</v>
      </c>
      <c r="C431" s="2">
        <f t="shared" si="45"/>
        <v>-1.8899999999999917E-2</v>
      </c>
      <c r="D431" s="2">
        <f t="shared" si="46"/>
        <v>1.21966</v>
      </c>
      <c r="E431" s="2">
        <f t="shared" si="48"/>
        <v>1.1894400000000001</v>
      </c>
      <c r="F431" s="2">
        <f t="shared" si="49"/>
        <v>1.1630100000000001</v>
      </c>
      <c r="G431" s="2">
        <f t="shared" si="43"/>
        <v>1.1845300000000001</v>
      </c>
      <c r="H431" s="2">
        <f t="shared" si="47"/>
        <v>1.2872390000000029</v>
      </c>
      <c r="I431" s="2">
        <f t="array" ref="I431">SUMPRODUCT(B415:B434, (ROW(B415:B434)-ROW(B415)+1)) / (20*21/2)</f>
        <v>1.1950633333333331</v>
      </c>
      <c r="J431" s="2">
        <f t="shared" si="50"/>
        <v>1.1839250541989492</v>
      </c>
      <c r="K431" s="2">
        <f t="shared" si="44"/>
        <v>1.1898908312800778</v>
      </c>
    </row>
    <row r="432" spans="1:11" ht="13.5" x14ac:dyDescent="0.25">
      <c r="A432" s="3">
        <f>TITRES_STAT!B435</f>
        <v>42933</v>
      </c>
      <c r="B432" s="5">
        <f>TITRES_STAT!D435</f>
        <v>1.2178</v>
      </c>
      <c r="C432" s="2">
        <f t="shared" si="45"/>
        <v>-2.8299999999999992E-2</v>
      </c>
      <c r="D432" s="2">
        <f t="shared" si="46"/>
        <v>1.2309999999999999</v>
      </c>
      <c r="E432" s="2">
        <f t="shared" si="48"/>
        <v>1.1932200000000002</v>
      </c>
      <c r="F432" s="2">
        <f t="shared" si="49"/>
        <v>1.1682049999999999</v>
      </c>
      <c r="G432" s="2">
        <f t="shared" si="43"/>
        <v>1.1841540000000002</v>
      </c>
      <c r="H432" s="2">
        <f t="shared" si="47"/>
        <v>1.2872390000000034</v>
      </c>
      <c r="I432" s="2">
        <f t="array" ref="I432">SUMPRODUCT(B416:B435, (ROW(B416:B435)-ROW(B416)+1)) / (20*21/2)</f>
        <v>1.1953328571428572</v>
      </c>
      <c r="J432" s="2">
        <f t="shared" si="50"/>
        <v>1.187151239513335</v>
      </c>
      <c r="K432" s="2">
        <f t="shared" si="44"/>
        <v>1.1909853084847806</v>
      </c>
    </row>
    <row r="433" spans="1:11" ht="13.5" x14ac:dyDescent="0.25">
      <c r="A433" s="3">
        <f>TITRES_STAT!B436</f>
        <v>42934</v>
      </c>
      <c r="B433" s="5">
        <f>TITRES_STAT!D436</f>
        <v>1.2082999999999999</v>
      </c>
      <c r="C433" s="2">
        <f t="shared" si="45"/>
        <v>-9.5000000000000639E-3</v>
      </c>
      <c r="D433" s="2">
        <f t="shared" si="46"/>
        <v>1.2328799999999998</v>
      </c>
      <c r="E433" s="2">
        <f t="shared" si="48"/>
        <v>1.19699</v>
      </c>
      <c r="F433" s="2">
        <f t="shared" si="49"/>
        <v>1.173395</v>
      </c>
      <c r="G433" s="2">
        <f t="shared" si="43"/>
        <v>1.1835880000000001</v>
      </c>
      <c r="H433" s="2">
        <f t="shared" si="47"/>
        <v>1.2873335000000032</v>
      </c>
      <c r="I433" s="2">
        <f t="array" ref="I433">SUMPRODUCT(B417:B436, (ROW(B417:B436)-ROW(B417)+1)) / (20*21/2)</f>
        <v>1.193442857142857</v>
      </c>
      <c r="J433" s="2">
        <f t="shared" si="50"/>
        <v>1.1891654071787319</v>
      </c>
      <c r="K433" s="2">
        <f t="shared" si="44"/>
        <v>1.1916643159951812</v>
      </c>
    </row>
    <row r="434" spans="1:11" ht="13.5" x14ac:dyDescent="0.25">
      <c r="A434" s="3">
        <f>TITRES_STAT!B437</f>
        <v>42935</v>
      </c>
      <c r="B434" s="5">
        <f>TITRES_STAT!D437</f>
        <v>1.1989000000000001</v>
      </c>
      <c r="C434" s="2">
        <f t="shared" si="45"/>
        <v>-9.3999999999998529E-3</v>
      </c>
      <c r="D434" s="2">
        <f t="shared" si="46"/>
        <v>1.22722</v>
      </c>
      <c r="E434" s="2">
        <f t="shared" si="48"/>
        <v>1.2026600000000001</v>
      </c>
      <c r="F434" s="2">
        <f t="shared" si="49"/>
        <v>1.1771700000000003</v>
      </c>
      <c r="G434" s="2">
        <f t="shared" ref="G434:G497" si="51">AVERAGE(B385:B434)</f>
        <v>1.1828339999999999</v>
      </c>
      <c r="H434" s="2">
        <f t="shared" si="47"/>
        <v>1.2873335000000032</v>
      </c>
      <c r="I434" s="2">
        <f t="array" ref="I434">SUMPRODUCT(B418:B437, (ROW(B418:B437)-ROW(B418)+1)) / (20*21/2)</f>
        <v>1.1940233333333334</v>
      </c>
      <c r="J434" s="2">
        <f t="shared" si="50"/>
        <v>1.1900925112569478</v>
      </c>
      <c r="K434" s="2">
        <f t="shared" si="44"/>
        <v>1.1919480683090957</v>
      </c>
    </row>
    <row r="435" spans="1:11" ht="13.5" x14ac:dyDescent="0.25">
      <c r="A435" s="3">
        <f>TITRES_STAT!B438</f>
        <v>42936</v>
      </c>
      <c r="B435" s="5">
        <f>TITRES_STAT!D438</f>
        <v>1.18</v>
      </c>
      <c r="C435" s="2">
        <f t="shared" si="45"/>
        <v>-1.8900000000000139E-2</v>
      </c>
      <c r="D435" s="2">
        <f t="shared" si="46"/>
        <v>1.2102200000000001</v>
      </c>
      <c r="E435" s="2">
        <f t="shared" si="48"/>
        <v>1.20644</v>
      </c>
      <c r="F435" s="2">
        <f t="shared" si="49"/>
        <v>1.1809450000000001</v>
      </c>
      <c r="G435" s="2">
        <f t="shared" si="51"/>
        <v>1.1818899999999999</v>
      </c>
      <c r="H435" s="2">
        <f t="shared" si="47"/>
        <v>1.2872390000000034</v>
      </c>
      <c r="I435" s="2">
        <f t="array" ref="I435">SUMPRODUCT(B419:B438, (ROW(B419:B438)-ROW(B419)+1)) / (20*21/2)</f>
        <v>1.1942895238095239</v>
      </c>
      <c r="J435" s="2">
        <f t="shared" si="50"/>
        <v>1.1891313197086673</v>
      </c>
      <c r="K435" s="2">
        <f t="shared" ref="K435:K498" si="52">$K$4*B435+(1-$K$4)*K434</f>
        <v>1.1914795166107</v>
      </c>
    </row>
    <row r="436" spans="1:11" ht="13.5" x14ac:dyDescent="0.25">
      <c r="A436" s="3">
        <f>TITRES_STAT!B439</f>
        <v>42937</v>
      </c>
      <c r="B436" s="5">
        <f>TITRES_STAT!D439</f>
        <v>1.1611</v>
      </c>
      <c r="C436" s="2">
        <f t="shared" si="45"/>
        <v>-1.8899999999999917E-2</v>
      </c>
      <c r="D436" s="2">
        <f t="shared" si="46"/>
        <v>1.1932199999999999</v>
      </c>
      <c r="E436" s="2">
        <f t="shared" si="48"/>
        <v>1.20644</v>
      </c>
      <c r="F436" s="2">
        <f t="shared" si="49"/>
        <v>1.1833050000000003</v>
      </c>
      <c r="G436" s="2">
        <f t="shared" si="51"/>
        <v>1.1805680000000001</v>
      </c>
      <c r="H436" s="2">
        <f t="shared" si="47"/>
        <v>1.2870975000000029</v>
      </c>
      <c r="I436" s="2">
        <f t="array" ref="I436">SUMPRODUCT(B420:B439, (ROW(B420:B439)-ROW(B420)+1)) / (20*21/2)</f>
        <v>1.1953257142857143</v>
      </c>
      <c r="J436" s="2">
        <f t="shared" si="50"/>
        <v>1.1864616702126038</v>
      </c>
      <c r="K436" s="2">
        <f t="shared" si="52"/>
        <v>1.1902881630181237</v>
      </c>
    </row>
    <row r="437" spans="1:11" ht="13.5" x14ac:dyDescent="0.25">
      <c r="A437" s="3">
        <f>TITRES_STAT!B440</f>
        <v>42940</v>
      </c>
      <c r="B437" s="5">
        <f>TITRES_STAT!D440</f>
        <v>1.1894</v>
      </c>
      <c r="C437" s="2">
        <f t="shared" si="45"/>
        <v>2.8299999999999992E-2</v>
      </c>
      <c r="D437" s="2">
        <f t="shared" si="46"/>
        <v>1.18754</v>
      </c>
      <c r="E437" s="2">
        <f t="shared" si="48"/>
        <v>1.2092699999999996</v>
      </c>
      <c r="F437" s="2">
        <f t="shared" si="49"/>
        <v>1.1866049999999999</v>
      </c>
      <c r="G437" s="2">
        <f t="shared" si="51"/>
        <v>1.1794339999999999</v>
      </c>
      <c r="H437" s="2">
        <f t="shared" si="47"/>
        <v>1.2870975000000029</v>
      </c>
      <c r="I437" s="2">
        <f t="array" ref="I437">SUMPRODUCT(B421:B440, (ROW(B421:B440)-ROW(B421)+1)) / (20*21/2)</f>
        <v>1.1970323809523808</v>
      </c>
      <c r="J437" s="2">
        <f t="shared" si="50"/>
        <v>1.1867415111447368</v>
      </c>
      <c r="K437" s="2">
        <f t="shared" si="52"/>
        <v>1.1902533330958442</v>
      </c>
    </row>
    <row r="438" spans="1:11" ht="13.5" x14ac:dyDescent="0.25">
      <c r="A438" s="3">
        <f>TITRES_STAT!B441</f>
        <v>42942</v>
      </c>
      <c r="B438" s="5">
        <f>TITRES_STAT!D441</f>
        <v>1.1894</v>
      </c>
      <c r="C438" s="2">
        <f t="shared" si="45"/>
        <v>0</v>
      </c>
      <c r="D438" s="2">
        <f t="shared" si="46"/>
        <v>1.1837599999999999</v>
      </c>
      <c r="E438" s="2">
        <f t="shared" si="48"/>
        <v>1.2083199999999998</v>
      </c>
      <c r="F438" s="2">
        <f t="shared" si="49"/>
        <v>1.1880200000000001</v>
      </c>
      <c r="G438" s="2">
        <f t="shared" si="51"/>
        <v>1.1784899999999998</v>
      </c>
      <c r="H438" s="2">
        <f t="shared" si="47"/>
        <v>1.2867670000000029</v>
      </c>
      <c r="I438" s="2">
        <f t="array" ref="I438">SUMPRODUCT(B422:B441, (ROW(B422:B441)-ROW(B422)+1)) / (20*21/2)</f>
        <v>1.1977538095238094</v>
      </c>
      <c r="J438" s="2">
        <f t="shared" si="50"/>
        <v>1.1869947005595238</v>
      </c>
      <c r="K438" s="2">
        <f t="shared" si="52"/>
        <v>1.1902198690528698</v>
      </c>
    </row>
    <row r="439" spans="1:11" ht="13.5" x14ac:dyDescent="0.25">
      <c r="A439" s="3">
        <f>TITRES_STAT!B442</f>
        <v>42943</v>
      </c>
      <c r="B439" s="5">
        <f>TITRES_STAT!D442</f>
        <v>1.1989000000000001</v>
      </c>
      <c r="C439" s="2">
        <f t="shared" si="45"/>
        <v>9.5000000000000639E-3</v>
      </c>
      <c r="D439" s="2">
        <f t="shared" si="46"/>
        <v>1.1837599999999999</v>
      </c>
      <c r="E439" s="2">
        <f t="shared" si="48"/>
        <v>1.2054899999999997</v>
      </c>
      <c r="F439" s="2">
        <f t="shared" si="49"/>
        <v>1.19038</v>
      </c>
      <c r="G439" s="2">
        <f t="shared" si="51"/>
        <v>1.177924</v>
      </c>
      <c r="H439" s="2">
        <f t="shared" si="47"/>
        <v>1.2862950000000029</v>
      </c>
      <c r="I439" s="2">
        <f t="array" ref="I439">SUMPRODUCT(B423:B442, (ROW(B423:B442)-ROW(B423)+1)) / (20*21/2)</f>
        <v>1.1992804761904763</v>
      </c>
      <c r="J439" s="2">
        <f t="shared" si="50"/>
        <v>1.1881285386014739</v>
      </c>
      <c r="K439" s="2">
        <f t="shared" si="52"/>
        <v>1.1905602663449142</v>
      </c>
    </row>
    <row r="440" spans="1:11" ht="13.5" x14ac:dyDescent="0.25">
      <c r="A440" s="3">
        <f>TITRES_STAT!B443</f>
        <v>42944</v>
      </c>
      <c r="B440" s="5">
        <f>TITRES_STAT!D443</f>
        <v>1.2082999999999999</v>
      </c>
      <c r="C440" s="2">
        <f t="shared" si="45"/>
        <v>9.3999999999998529E-3</v>
      </c>
      <c r="D440" s="2">
        <f t="shared" si="46"/>
        <v>1.1894200000000001</v>
      </c>
      <c r="E440" s="2">
        <f t="shared" si="48"/>
        <v>1.1998200000000001</v>
      </c>
      <c r="F440" s="2">
        <f t="shared" si="49"/>
        <v>1.1913250000000002</v>
      </c>
      <c r="G440" s="2">
        <f t="shared" si="51"/>
        <v>1.1773580000000001</v>
      </c>
      <c r="H440" s="2">
        <f t="shared" si="47"/>
        <v>1.2860590000000029</v>
      </c>
      <c r="I440" s="2">
        <f t="array" ref="I440">SUMPRODUCT(B424:B443, (ROW(B424:B443)-ROW(B424)+1)) / (20*21/2)</f>
        <v>1.2015771428571427</v>
      </c>
      <c r="J440" s="2">
        <f t="shared" si="50"/>
        <v>1.1900496301632384</v>
      </c>
      <c r="K440" s="2">
        <f t="shared" si="52"/>
        <v>1.1912559421745255</v>
      </c>
    </row>
    <row r="441" spans="1:11" ht="13.5" x14ac:dyDescent="0.25">
      <c r="A441" s="3">
        <f>TITRES_STAT!B444</f>
        <v>42947</v>
      </c>
      <c r="B441" s="5">
        <f>TITRES_STAT!D444</f>
        <v>1.1989000000000001</v>
      </c>
      <c r="C441" s="2">
        <f t="shared" si="45"/>
        <v>-9.3999999999998529E-3</v>
      </c>
      <c r="D441" s="2">
        <f t="shared" si="46"/>
        <v>1.1969799999999999</v>
      </c>
      <c r="E441" s="2">
        <f t="shared" si="48"/>
        <v>1.1950999999999998</v>
      </c>
      <c r="F441" s="2">
        <f t="shared" si="49"/>
        <v>1.1922700000000002</v>
      </c>
      <c r="G441" s="2">
        <f t="shared" si="51"/>
        <v>1.1767920000000003</v>
      </c>
      <c r="H441" s="2">
        <f t="shared" si="47"/>
        <v>1.2858230000000028</v>
      </c>
      <c r="I441" s="2">
        <f t="array" ref="I441">SUMPRODUCT(B425:B444, (ROW(B425:B444)-ROW(B425)+1)) / (20*21/2)</f>
        <v>1.2027442857142858</v>
      </c>
      <c r="J441" s="2">
        <f t="shared" si="50"/>
        <v>1.1908925225286442</v>
      </c>
      <c r="K441" s="2">
        <f t="shared" si="52"/>
        <v>1.1915557091480737</v>
      </c>
    </row>
    <row r="442" spans="1:11" ht="13.5" x14ac:dyDescent="0.25">
      <c r="A442" s="3">
        <f>TITRES_STAT!B445</f>
        <v>42948</v>
      </c>
      <c r="B442" s="5">
        <f>TITRES_STAT!D445</f>
        <v>1.2082999999999999</v>
      </c>
      <c r="C442" s="2">
        <f t="shared" si="45"/>
        <v>9.3999999999998529E-3</v>
      </c>
      <c r="D442" s="2">
        <f t="shared" si="46"/>
        <v>1.20076</v>
      </c>
      <c r="E442" s="2">
        <f t="shared" si="48"/>
        <v>1.19415</v>
      </c>
      <c r="F442" s="2">
        <f t="shared" si="49"/>
        <v>1.1936850000000003</v>
      </c>
      <c r="G442" s="2">
        <f t="shared" si="51"/>
        <v>1.1766020000000001</v>
      </c>
      <c r="H442" s="2">
        <f t="shared" si="47"/>
        <v>1.2857755000000028</v>
      </c>
      <c r="I442" s="2">
        <f t="array" ref="I442">SUMPRODUCT(B426:B445, (ROW(B426:B445)-ROW(B426)+1)) / (20*21/2)</f>
        <v>1.2017966666666666</v>
      </c>
      <c r="J442" s="2">
        <f t="shared" si="50"/>
        <v>1.1925503775259163</v>
      </c>
      <c r="K442" s="2">
        <f t="shared" si="52"/>
        <v>1.192212348005012</v>
      </c>
    </row>
    <row r="443" spans="1:11" ht="13.5" x14ac:dyDescent="0.25">
      <c r="A443" s="3">
        <f>TITRES_STAT!B446</f>
        <v>42949</v>
      </c>
      <c r="B443" s="5">
        <f>TITRES_STAT!D446</f>
        <v>1.2178</v>
      </c>
      <c r="C443" s="2">
        <f t="shared" si="45"/>
        <v>9.5000000000000639E-3</v>
      </c>
      <c r="D443" s="2">
        <f t="shared" si="46"/>
        <v>1.20644</v>
      </c>
      <c r="E443" s="2">
        <f t="shared" si="48"/>
        <v>1.1951000000000001</v>
      </c>
      <c r="F443" s="2">
        <f t="shared" si="49"/>
        <v>1.1960450000000002</v>
      </c>
      <c r="G443" s="2">
        <f t="shared" si="51"/>
        <v>1.1766020000000001</v>
      </c>
      <c r="H443" s="2">
        <f t="shared" si="47"/>
        <v>1.2857755000000028</v>
      </c>
      <c r="I443" s="2">
        <f t="array" ref="I443">SUMPRODUCT(B427:B446, (ROW(B427:B446)-ROW(B427)+1)) / (20*21/2)</f>
        <v>1.1997290476190476</v>
      </c>
      <c r="J443" s="2">
        <f t="shared" si="50"/>
        <v>1.194955103475829</v>
      </c>
      <c r="K443" s="2">
        <f t="shared" si="52"/>
        <v>1.1932157853381486</v>
      </c>
    </row>
    <row r="444" spans="1:11" ht="13.5" x14ac:dyDescent="0.25">
      <c r="A444" s="3">
        <f>TITRES_STAT!B447</f>
        <v>42950</v>
      </c>
      <c r="B444" s="5">
        <f>TITRES_STAT!D447</f>
        <v>1.2082999999999999</v>
      </c>
      <c r="C444" s="2">
        <f t="shared" si="45"/>
        <v>-9.5000000000000639E-3</v>
      </c>
      <c r="D444" s="2">
        <f t="shared" si="46"/>
        <v>1.2083199999999998</v>
      </c>
      <c r="E444" s="2">
        <f t="shared" si="48"/>
        <v>1.19604</v>
      </c>
      <c r="F444" s="2">
        <f t="shared" si="49"/>
        <v>1.1993500000000004</v>
      </c>
      <c r="G444" s="2">
        <f t="shared" si="51"/>
        <v>1.1764120000000002</v>
      </c>
      <c r="H444" s="2">
        <f t="shared" si="47"/>
        <v>1.285681000000003</v>
      </c>
      <c r="I444" s="2">
        <f t="array" ref="I444">SUMPRODUCT(B428:B447, (ROW(B428:B447)-ROW(B428)+1)) / (20*21/2)</f>
        <v>1.1966761904761904</v>
      </c>
      <c r="J444" s="2">
        <f t="shared" si="50"/>
        <v>1.1962260460019407</v>
      </c>
      <c r="K444" s="2">
        <f t="shared" si="52"/>
        <v>1.1938073231680251</v>
      </c>
    </row>
    <row r="445" spans="1:11" ht="13.5" x14ac:dyDescent="0.25">
      <c r="A445" s="3">
        <f>TITRES_STAT!B448</f>
        <v>42951</v>
      </c>
      <c r="B445" s="5">
        <f>TITRES_STAT!D448</f>
        <v>1.1894</v>
      </c>
      <c r="C445" s="2">
        <f t="shared" si="45"/>
        <v>-1.8899999999999917E-2</v>
      </c>
      <c r="D445" s="2">
        <f t="shared" si="46"/>
        <v>1.2045399999999999</v>
      </c>
      <c r="E445" s="2">
        <f t="shared" si="48"/>
        <v>1.1969799999999999</v>
      </c>
      <c r="F445" s="2">
        <f t="shared" si="49"/>
        <v>1.2017100000000001</v>
      </c>
      <c r="G445" s="2">
        <f t="shared" si="51"/>
        <v>1.1758440000000001</v>
      </c>
      <c r="H445" s="2">
        <f t="shared" si="47"/>
        <v>1.2853030000000027</v>
      </c>
      <c r="I445" s="2">
        <f t="array" ref="I445">SUMPRODUCT(B429:B448, (ROW(B429:B448)-ROW(B429)+1)) / (20*21/2)</f>
        <v>1.1935780952380954</v>
      </c>
      <c r="J445" s="2">
        <f t="shared" si="50"/>
        <v>1.1955759463827083</v>
      </c>
      <c r="K445" s="2">
        <f t="shared" si="52"/>
        <v>1.1936344869653575</v>
      </c>
    </row>
    <row r="446" spans="1:11" ht="13.5" x14ac:dyDescent="0.25">
      <c r="A446" s="3">
        <f>TITRES_STAT!B449</f>
        <v>42954</v>
      </c>
      <c r="B446" s="5">
        <f>TITRES_STAT!D449</f>
        <v>1.18</v>
      </c>
      <c r="C446" s="2">
        <f t="shared" si="45"/>
        <v>-9.400000000000075E-3</v>
      </c>
      <c r="D446" s="2">
        <f t="shared" si="46"/>
        <v>1.20076</v>
      </c>
      <c r="E446" s="2">
        <f t="shared" si="48"/>
        <v>1.1988699999999999</v>
      </c>
      <c r="F446" s="2">
        <f t="shared" si="49"/>
        <v>1.2026549999999998</v>
      </c>
      <c r="G446" s="2">
        <f t="shared" si="51"/>
        <v>1.1756560000000003</v>
      </c>
      <c r="H446" s="2">
        <f t="shared" si="47"/>
        <v>1.2850200000000027</v>
      </c>
      <c r="I446" s="2">
        <f t="array" ref="I446">SUMPRODUCT(B430:B449, (ROW(B430:B449)-ROW(B430)+1)) / (20*21/2)</f>
        <v>1.1879099999999998</v>
      </c>
      <c r="J446" s="2">
        <f t="shared" si="50"/>
        <v>1.1940925229176884</v>
      </c>
      <c r="K446" s="2">
        <f t="shared" si="52"/>
        <v>1.1930998012020102</v>
      </c>
    </row>
    <row r="447" spans="1:11" ht="13.5" x14ac:dyDescent="0.25">
      <c r="A447" s="3">
        <f>TITRES_STAT!B450</f>
        <v>42955</v>
      </c>
      <c r="B447" s="5">
        <f>TITRES_STAT!D450</f>
        <v>1.1706000000000001</v>
      </c>
      <c r="C447" s="2">
        <f t="shared" si="45"/>
        <v>-9.3999999999998529E-3</v>
      </c>
      <c r="D447" s="2">
        <f t="shared" si="46"/>
        <v>1.1932199999999999</v>
      </c>
      <c r="E447" s="2">
        <f t="shared" si="48"/>
        <v>1.19699</v>
      </c>
      <c r="F447" s="2">
        <f t="shared" si="49"/>
        <v>1.20313</v>
      </c>
      <c r="G447" s="2">
        <f t="shared" si="51"/>
        <v>1.1752800000000001</v>
      </c>
      <c r="H447" s="2">
        <f t="shared" si="47"/>
        <v>1.284642500000003</v>
      </c>
      <c r="I447" s="2">
        <f t="array" ref="I447">SUMPRODUCT(B431:B450, (ROW(B431:B450)-ROW(B431)+1)) / (20*21/2)</f>
        <v>1.1844466666666666</v>
      </c>
      <c r="J447" s="2">
        <f t="shared" si="50"/>
        <v>1.1918551397826704</v>
      </c>
      <c r="K447" s="2">
        <f t="shared" si="52"/>
        <v>1.1922174560568335</v>
      </c>
    </row>
    <row r="448" spans="1:11" ht="13.5" x14ac:dyDescent="0.25">
      <c r="A448" s="3">
        <f>TITRES_STAT!B451</f>
        <v>42956</v>
      </c>
      <c r="B448" s="5">
        <f>TITRES_STAT!D451</f>
        <v>1.1706000000000001</v>
      </c>
      <c r="C448" s="2">
        <f t="shared" si="45"/>
        <v>0</v>
      </c>
      <c r="D448" s="2">
        <f t="shared" si="46"/>
        <v>1.1837800000000001</v>
      </c>
      <c r="E448" s="2">
        <f t="shared" si="48"/>
        <v>1.1951100000000001</v>
      </c>
      <c r="F448" s="2">
        <f t="shared" si="49"/>
        <v>1.2017149999999999</v>
      </c>
      <c r="G448" s="2">
        <f t="shared" si="51"/>
        <v>1.174714</v>
      </c>
      <c r="H448" s="2">
        <f t="shared" si="47"/>
        <v>1.2843125000000029</v>
      </c>
      <c r="I448" s="2">
        <f t="array" ref="I448">SUMPRODUCT(B432:B451, (ROW(B432:B451)-ROW(B432)+1)) / (20*21/2)</f>
        <v>1.1778876190476193</v>
      </c>
      <c r="J448" s="2">
        <f t="shared" si="50"/>
        <v>1.1898308407557494</v>
      </c>
      <c r="K448" s="2">
        <f t="shared" si="52"/>
        <v>1.1913697126820557</v>
      </c>
    </row>
    <row r="449" spans="1:11" ht="13.5" x14ac:dyDescent="0.25">
      <c r="A449" s="3">
        <f>TITRES_STAT!B452</f>
        <v>42957</v>
      </c>
      <c r="B449" s="5">
        <f>TITRES_STAT!D452</f>
        <v>1.1422000000000001</v>
      </c>
      <c r="C449" s="2">
        <f t="shared" si="45"/>
        <v>-2.8399999999999981E-2</v>
      </c>
      <c r="D449" s="2">
        <f t="shared" si="46"/>
        <v>1.17056</v>
      </c>
      <c r="E449" s="2">
        <f t="shared" si="48"/>
        <v>1.1894400000000001</v>
      </c>
      <c r="F449" s="2">
        <f t="shared" si="49"/>
        <v>1.1974649999999998</v>
      </c>
      <c r="G449" s="2">
        <f t="shared" si="51"/>
        <v>1.1735800000000003</v>
      </c>
      <c r="H449" s="2">
        <f t="shared" si="47"/>
        <v>1.2837460000000029</v>
      </c>
      <c r="I449" s="2">
        <f t="array" ref="I449">SUMPRODUCT(B433:B452, (ROW(B433:B452)-ROW(B433)+1)) / (20*21/2)</f>
        <v>1.171912857142857</v>
      </c>
      <c r="J449" s="2">
        <f t="shared" si="50"/>
        <v>1.1852945702075828</v>
      </c>
      <c r="K449" s="2">
        <f t="shared" si="52"/>
        <v>1.1894414886553086</v>
      </c>
    </row>
    <row r="450" spans="1:11" ht="13.5" x14ac:dyDescent="0.25">
      <c r="A450" s="3">
        <f>TITRES_STAT!B453</f>
        <v>42958</v>
      </c>
      <c r="B450" s="5">
        <f>TITRES_STAT!D453</f>
        <v>1.1611</v>
      </c>
      <c r="C450" s="2">
        <f t="shared" si="45"/>
        <v>1.8899999999999917E-2</v>
      </c>
      <c r="D450" s="2">
        <f t="shared" si="46"/>
        <v>1.1649</v>
      </c>
      <c r="E450" s="2">
        <f t="shared" si="48"/>
        <v>1.18472</v>
      </c>
      <c r="F450" s="2">
        <f t="shared" si="49"/>
        <v>1.1922700000000002</v>
      </c>
      <c r="G450" s="2">
        <f t="shared" si="51"/>
        <v>1.1732020000000001</v>
      </c>
      <c r="H450" s="2">
        <f t="shared" si="47"/>
        <v>1.282896500000003</v>
      </c>
      <c r="I450" s="2">
        <f t="array" ref="I450">SUMPRODUCT(B434:B453, (ROW(B434:B453)-ROW(B434)+1)) / (20*21/2)</f>
        <v>1.1681780952380953</v>
      </c>
      <c r="J450" s="2">
        <f t="shared" si="50"/>
        <v>1.1829903254259082</v>
      </c>
      <c r="K450" s="2">
        <f t="shared" si="52"/>
        <v>1.1883300577276497</v>
      </c>
    </row>
    <row r="451" spans="1:11" ht="13.5" x14ac:dyDescent="0.25">
      <c r="A451" s="3">
        <f>TITRES_STAT!B454</f>
        <v>42961</v>
      </c>
      <c r="B451" s="5">
        <f>TITRES_STAT!D454</f>
        <v>1.1234</v>
      </c>
      <c r="C451" s="2">
        <f t="shared" si="45"/>
        <v>-3.7700000000000067E-2</v>
      </c>
      <c r="D451" s="2">
        <f t="shared" si="46"/>
        <v>1.1535800000000003</v>
      </c>
      <c r="E451" s="2">
        <f t="shared" si="48"/>
        <v>1.17717</v>
      </c>
      <c r="F451" s="2">
        <f t="shared" si="49"/>
        <v>1.1861349999999999</v>
      </c>
      <c r="G451" s="2">
        <f t="shared" si="51"/>
        <v>1.1718820000000001</v>
      </c>
      <c r="H451" s="2">
        <f t="shared" si="47"/>
        <v>1.2818110000000029</v>
      </c>
      <c r="I451" s="2">
        <f t="array" ref="I451">SUMPRODUCT(B435:B454, (ROW(B435:B454)-ROW(B435)+1)) / (20*21/2)</f>
        <v>1.162967619047619</v>
      </c>
      <c r="J451" s="2">
        <f t="shared" si="50"/>
        <v>1.1773150563377264</v>
      </c>
      <c r="K451" s="2">
        <f t="shared" si="52"/>
        <v>1.1857837809540164</v>
      </c>
    </row>
    <row r="452" spans="1:11" ht="13.5" x14ac:dyDescent="0.25">
      <c r="A452" s="3">
        <f>TITRES_STAT!B455</f>
        <v>42962</v>
      </c>
      <c r="B452" s="5">
        <f>TITRES_STAT!D455</f>
        <v>1.1234</v>
      </c>
      <c r="C452" s="2">
        <f t="shared" ref="C452:C515" si="53">B452-B451</f>
        <v>0</v>
      </c>
      <c r="D452" s="2">
        <f t="shared" si="46"/>
        <v>1.1441400000000002</v>
      </c>
      <c r="E452" s="2">
        <f t="shared" si="48"/>
        <v>1.1686799999999999</v>
      </c>
      <c r="F452" s="2">
        <f t="shared" si="49"/>
        <v>1.1814149999999999</v>
      </c>
      <c r="G452" s="2">
        <f t="shared" si="51"/>
        <v>1.1707499999999997</v>
      </c>
      <c r="H452" s="2">
        <f t="shared" si="47"/>
        <v>1.2808670000000033</v>
      </c>
      <c r="I452" s="2">
        <f t="array" ref="I452">SUMPRODUCT(B436:B455, (ROW(B436:B455)-ROW(B436)+1)) / (20*21/2)</f>
        <v>1.1581166666666667</v>
      </c>
      <c r="J452" s="2">
        <f t="shared" si="50"/>
        <v>1.1721802890674666</v>
      </c>
      <c r="K452" s="2">
        <f t="shared" si="52"/>
        <v>1.1833373581715059</v>
      </c>
    </row>
    <row r="453" spans="1:11" ht="13.5" x14ac:dyDescent="0.25">
      <c r="A453" s="3">
        <f>TITRES_STAT!B456</f>
        <v>42963</v>
      </c>
      <c r="B453" s="5">
        <f>TITRES_STAT!D456</f>
        <v>1.1422000000000001</v>
      </c>
      <c r="C453" s="2">
        <f t="shared" si="53"/>
        <v>1.880000000000015E-2</v>
      </c>
      <c r="D453" s="2">
        <f t="shared" si="46"/>
        <v>1.13846</v>
      </c>
      <c r="E453" s="2">
        <f t="shared" si="48"/>
        <v>1.1611200000000002</v>
      </c>
      <c r="F453" s="2">
        <f t="shared" si="49"/>
        <v>1.17811</v>
      </c>
      <c r="G453" s="2">
        <f t="shared" si="51"/>
        <v>1.170372</v>
      </c>
      <c r="H453" s="2">
        <f t="shared" si="47"/>
        <v>1.2796395000000031</v>
      </c>
      <c r="I453" s="2">
        <f t="array" ref="I453">SUMPRODUCT(B437:B456, (ROW(B437:B456)-ROW(B437)+1)) / (20*21/2)</f>
        <v>1.1544304761904762</v>
      </c>
      <c r="J453" s="2">
        <f t="shared" si="50"/>
        <v>1.1693250234419936</v>
      </c>
      <c r="K453" s="2">
        <f t="shared" si="52"/>
        <v>1.1817241284392901</v>
      </c>
    </row>
    <row r="454" spans="1:11" ht="13.5" x14ac:dyDescent="0.25">
      <c r="A454" s="3">
        <f>TITRES_STAT!B457</f>
        <v>42964</v>
      </c>
      <c r="B454" s="5">
        <f>TITRES_STAT!D457</f>
        <v>1.1234</v>
      </c>
      <c r="C454" s="2">
        <f t="shared" si="53"/>
        <v>-1.880000000000015E-2</v>
      </c>
      <c r="D454" s="2">
        <f t="shared" ref="D454:D517" si="54">AVERAGE(B450:B454)</f>
        <v>1.1347</v>
      </c>
      <c r="E454" s="2">
        <f t="shared" si="48"/>
        <v>1.15263</v>
      </c>
      <c r="F454" s="2">
        <f t="shared" si="49"/>
        <v>1.1743349999999999</v>
      </c>
      <c r="G454" s="2">
        <f t="shared" si="51"/>
        <v>1.1698059999999999</v>
      </c>
      <c r="H454" s="2">
        <f t="shared" si="47"/>
        <v>1.278129500000003</v>
      </c>
      <c r="I454" s="2">
        <f t="array" ref="I454">SUMPRODUCT(B438:B457, (ROW(B438:B457)-ROW(B438)+1)) / (20*21/2)</f>
        <v>1.1499838095238097</v>
      </c>
      <c r="J454" s="2">
        <f t="shared" si="50"/>
        <v>1.1649512116856131</v>
      </c>
      <c r="K454" s="2">
        <f t="shared" si="52"/>
        <v>1.1794369077161808</v>
      </c>
    </row>
    <row r="455" spans="1:11" ht="13.5" x14ac:dyDescent="0.25">
      <c r="A455" s="3">
        <f>TITRES_STAT!B458</f>
        <v>42965</v>
      </c>
      <c r="B455" s="5">
        <f>TITRES_STAT!D458</f>
        <v>1.1234</v>
      </c>
      <c r="C455" s="2">
        <f t="shared" si="53"/>
        <v>0</v>
      </c>
      <c r="D455" s="2">
        <f t="shared" si="54"/>
        <v>1.1271600000000002</v>
      </c>
      <c r="E455" s="2">
        <f t="shared" si="48"/>
        <v>1.1460300000000001</v>
      </c>
      <c r="F455" s="2">
        <f t="shared" si="49"/>
        <v>1.171505</v>
      </c>
      <c r="G455" s="2">
        <f t="shared" si="51"/>
        <v>1.1696179999999998</v>
      </c>
      <c r="H455" s="2">
        <f t="shared" si="47"/>
        <v>1.2765720000000034</v>
      </c>
      <c r="I455" s="2">
        <f t="array" ref="I455">SUMPRODUCT(B439:B458, (ROW(B439:B458)-ROW(B439)+1)) / (20*21/2)</f>
        <v>1.1458514285714285</v>
      </c>
      <c r="J455" s="2">
        <f t="shared" si="50"/>
        <v>1.1609939534298404</v>
      </c>
      <c r="K455" s="2">
        <f t="shared" si="52"/>
        <v>1.1772393819233895</v>
      </c>
    </row>
    <row r="456" spans="1:11" ht="13.5" x14ac:dyDescent="0.25">
      <c r="A456" s="3">
        <f>TITRES_STAT!B459</f>
        <v>42968</v>
      </c>
      <c r="B456" s="5">
        <f>TITRES_STAT!D459</f>
        <v>1.1328</v>
      </c>
      <c r="C456" s="2">
        <f t="shared" si="53"/>
        <v>9.400000000000075E-3</v>
      </c>
      <c r="D456" s="2">
        <f t="shared" si="54"/>
        <v>1.1290400000000003</v>
      </c>
      <c r="E456" s="2">
        <f t="shared" si="48"/>
        <v>1.1413100000000003</v>
      </c>
      <c r="F456" s="2">
        <f t="shared" si="49"/>
        <v>1.1700899999999999</v>
      </c>
      <c r="G456" s="2">
        <f t="shared" si="51"/>
        <v>1.1688619999999998</v>
      </c>
      <c r="H456" s="2">
        <f t="shared" si="47"/>
        <v>1.2750145000000033</v>
      </c>
      <c r="I456" s="2">
        <f t="array" ref="I456">SUMPRODUCT(B440:B459, (ROW(B440:B459)-ROW(B440)+1)) / (20*21/2)</f>
        <v>1.1411285714285715</v>
      </c>
      <c r="J456" s="2">
        <f t="shared" si="50"/>
        <v>1.1583088150079508</v>
      </c>
      <c r="K456" s="2">
        <f t="shared" si="52"/>
        <v>1.1754966610636488</v>
      </c>
    </row>
    <row r="457" spans="1:11" ht="13.5" x14ac:dyDescent="0.25">
      <c r="A457" s="3">
        <f>TITRES_STAT!B460</f>
        <v>42969</v>
      </c>
      <c r="B457" s="5">
        <f>TITRES_STAT!D460</f>
        <v>1.1234</v>
      </c>
      <c r="C457" s="2">
        <f t="shared" si="53"/>
        <v>-9.400000000000075E-3</v>
      </c>
      <c r="D457" s="2">
        <f t="shared" si="54"/>
        <v>1.1290400000000003</v>
      </c>
      <c r="E457" s="2">
        <f t="shared" si="48"/>
        <v>1.13659</v>
      </c>
      <c r="F457" s="2">
        <f t="shared" si="49"/>
        <v>1.16679</v>
      </c>
      <c r="G457" s="2">
        <f t="shared" si="51"/>
        <v>1.1677299999999997</v>
      </c>
      <c r="H457" s="2">
        <f t="shared" si="47"/>
        <v>1.2733155000000032</v>
      </c>
      <c r="I457" s="2">
        <f t="array" ref="I457">SUMPRODUCT(B441:B460, (ROW(B441:B460)-ROW(B441)+1)) / (20*21/2)</f>
        <v>1.1368104761904763</v>
      </c>
      <c r="J457" s="2">
        <f t="shared" si="50"/>
        <v>1.1549841659595745</v>
      </c>
      <c r="K457" s="2">
        <f t="shared" si="52"/>
        <v>1.1734536547474272</v>
      </c>
    </row>
    <row r="458" spans="1:11" ht="13.5" x14ac:dyDescent="0.25">
      <c r="A458" s="3">
        <f>TITRES_STAT!B461</f>
        <v>42970</v>
      </c>
      <c r="B458" s="5">
        <f>TITRES_STAT!D461</f>
        <v>1.1234</v>
      </c>
      <c r="C458" s="2">
        <f t="shared" si="53"/>
        <v>0</v>
      </c>
      <c r="D458" s="2">
        <f t="shared" si="54"/>
        <v>1.1252800000000001</v>
      </c>
      <c r="E458" s="2">
        <f t="shared" si="48"/>
        <v>1.1318700000000002</v>
      </c>
      <c r="F458" s="2">
        <f t="shared" si="49"/>
        <v>1.1634899999999999</v>
      </c>
      <c r="G458" s="2">
        <f t="shared" si="51"/>
        <v>1.1669759999999998</v>
      </c>
      <c r="H458" s="2">
        <f t="shared" ref="H458:H521" si="55">AVERAGE(B259:B458)</f>
        <v>1.2711915000000031</v>
      </c>
      <c r="I458" s="2">
        <f t="array" ref="I458">SUMPRODUCT(B442:B461, (ROW(B442:B461)-ROW(B442)+1)) / (20*21/2)</f>
        <v>1.1329419047619047</v>
      </c>
      <c r="J458" s="2">
        <f t="shared" si="50"/>
        <v>1.1519761501539008</v>
      </c>
      <c r="K458" s="2">
        <f t="shared" si="52"/>
        <v>1.1714907663259595</v>
      </c>
    </row>
    <row r="459" spans="1:11" ht="13.5" x14ac:dyDescent="0.25">
      <c r="A459" s="3">
        <f>TITRES_STAT!B462</f>
        <v>42971</v>
      </c>
      <c r="B459" s="5">
        <f>TITRES_STAT!D462</f>
        <v>1.1138999999999999</v>
      </c>
      <c r="C459" s="2">
        <f t="shared" si="53"/>
        <v>-9.5000000000000639E-3</v>
      </c>
      <c r="D459" s="2">
        <f t="shared" si="54"/>
        <v>1.12338</v>
      </c>
      <c r="E459" s="2">
        <f t="shared" si="48"/>
        <v>1.12904</v>
      </c>
      <c r="F459" s="2">
        <f t="shared" si="49"/>
        <v>1.15924</v>
      </c>
      <c r="G459" s="2">
        <f t="shared" si="51"/>
        <v>1.165842</v>
      </c>
      <c r="H459" s="2">
        <f t="shared" si="55"/>
        <v>1.2689260000000033</v>
      </c>
      <c r="I459" s="2">
        <f t="array" ref="I459">SUMPRODUCT(B443:B462, (ROW(B443:B462)-ROW(B443)+1)) / (20*21/2)</f>
        <v>1.1285828571428569</v>
      </c>
      <c r="J459" s="2">
        <f t="shared" si="50"/>
        <v>1.1483498501392435</v>
      </c>
      <c r="K459" s="2">
        <f t="shared" si="52"/>
        <v>1.1692323049014122</v>
      </c>
    </row>
    <row r="460" spans="1:11" ht="13.5" x14ac:dyDescent="0.25">
      <c r="A460" s="3">
        <f>TITRES_STAT!B463</f>
        <v>42972</v>
      </c>
      <c r="B460" s="5">
        <f>TITRES_STAT!D463</f>
        <v>1.1138999999999999</v>
      </c>
      <c r="C460" s="2">
        <f t="shared" si="53"/>
        <v>0</v>
      </c>
      <c r="D460" s="2">
        <f t="shared" si="54"/>
        <v>1.12148</v>
      </c>
      <c r="E460" s="2">
        <f t="shared" ref="E460:E523" si="56">AVERAGE(B451:B460)</f>
        <v>1.12432</v>
      </c>
      <c r="F460" s="2">
        <f t="shared" si="49"/>
        <v>1.1545200000000002</v>
      </c>
      <c r="G460" s="2">
        <f t="shared" si="51"/>
        <v>1.164898</v>
      </c>
      <c r="H460" s="2">
        <f t="shared" si="55"/>
        <v>1.2666130000000033</v>
      </c>
      <c r="I460" s="2">
        <f t="array" ref="I460">SUMPRODUCT(B444:B463, (ROW(B444:B463)-ROW(B444)+1)) / (20*21/2)</f>
        <v>1.1238133333333331</v>
      </c>
      <c r="J460" s="2">
        <f t="shared" si="50"/>
        <v>1.1450689120307442</v>
      </c>
      <c r="K460" s="2">
        <f t="shared" si="52"/>
        <v>1.167062410591553</v>
      </c>
    </row>
    <row r="461" spans="1:11" ht="13.5" x14ac:dyDescent="0.25">
      <c r="A461" s="3">
        <f>TITRES_STAT!B464</f>
        <v>42975</v>
      </c>
      <c r="B461" s="5">
        <f>TITRES_STAT!D464</f>
        <v>1.1138999999999999</v>
      </c>
      <c r="C461" s="2">
        <f t="shared" si="53"/>
        <v>0</v>
      </c>
      <c r="D461" s="2">
        <f t="shared" si="54"/>
        <v>1.1176999999999999</v>
      </c>
      <c r="E461" s="2">
        <f t="shared" si="56"/>
        <v>1.12337</v>
      </c>
      <c r="F461" s="2">
        <f t="shared" si="49"/>
        <v>1.1502700000000003</v>
      </c>
      <c r="G461" s="2">
        <f t="shared" si="51"/>
        <v>1.1643319999999999</v>
      </c>
      <c r="H461" s="2">
        <f t="shared" si="55"/>
        <v>1.2643475000000033</v>
      </c>
      <c r="I461" s="2">
        <f t="array" ref="I461">SUMPRODUCT(B445:B464, (ROW(B445:B464)-ROW(B445)+1)) / (20*21/2)</f>
        <v>1.1196285714285712</v>
      </c>
      <c r="J461" s="2">
        <f t="shared" si="50"/>
        <v>1.1421004442182925</v>
      </c>
      <c r="K461" s="2">
        <f t="shared" si="52"/>
        <v>1.1649776101761982</v>
      </c>
    </row>
    <row r="462" spans="1:11" ht="13.5" x14ac:dyDescent="0.25">
      <c r="A462" s="3">
        <f>TITRES_STAT!B465</f>
        <v>42976</v>
      </c>
      <c r="B462" s="5">
        <f>TITRES_STAT!D465</f>
        <v>1.1045</v>
      </c>
      <c r="C462" s="2">
        <f t="shared" si="53"/>
        <v>-9.3999999999998529E-3</v>
      </c>
      <c r="D462" s="2">
        <f t="shared" si="54"/>
        <v>1.1139199999999998</v>
      </c>
      <c r="E462" s="2">
        <f t="shared" si="56"/>
        <v>1.12148</v>
      </c>
      <c r="F462" s="2">
        <f t="shared" si="49"/>
        <v>1.1450800000000003</v>
      </c>
      <c r="G462" s="2">
        <f t="shared" si="51"/>
        <v>1.1641439999999998</v>
      </c>
      <c r="H462" s="2">
        <f t="shared" si="55"/>
        <v>1.2620820000000033</v>
      </c>
      <c r="I462" s="2">
        <f t="array" ref="I462">SUMPRODUCT(B446:B465, (ROW(B446:B465)-ROW(B446)+1)) / (20*21/2)</f>
        <v>1.1186880952380953</v>
      </c>
      <c r="J462" s="2">
        <f t="shared" si="50"/>
        <v>1.1385194495308362</v>
      </c>
      <c r="K462" s="2">
        <f t="shared" si="52"/>
        <v>1.1626059391888963</v>
      </c>
    </row>
    <row r="463" spans="1:11" ht="13.5" x14ac:dyDescent="0.25">
      <c r="A463" s="3">
        <f>TITRES_STAT!B466</f>
        <v>42977</v>
      </c>
      <c r="B463" s="5">
        <f>TITRES_STAT!D466</f>
        <v>1.095</v>
      </c>
      <c r="C463" s="2">
        <f t="shared" si="53"/>
        <v>-9.5000000000000639E-3</v>
      </c>
      <c r="D463" s="2">
        <f t="shared" si="54"/>
        <v>1.1082399999999999</v>
      </c>
      <c r="E463" s="2">
        <f t="shared" si="56"/>
        <v>1.11676</v>
      </c>
      <c r="F463" s="2">
        <f t="shared" si="49"/>
        <v>1.1389400000000003</v>
      </c>
      <c r="G463" s="2">
        <f t="shared" si="51"/>
        <v>1.1639539999999997</v>
      </c>
      <c r="H463" s="2">
        <f t="shared" si="55"/>
        <v>1.2600050000000032</v>
      </c>
      <c r="I463" s="2">
        <f t="array" ref="I463">SUMPRODUCT(B447:B466, (ROW(B447:B466)-ROW(B447)+1)) / (20*21/2)</f>
        <v>1.1153571428571429</v>
      </c>
      <c r="J463" s="2">
        <f t="shared" si="50"/>
        <v>1.134374740051709</v>
      </c>
      <c r="K463" s="2">
        <f t="shared" si="52"/>
        <v>1.159954725887371</v>
      </c>
    </row>
    <row r="464" spans="1:11" ht="13.5" x14ac:dyDescent="0.25">
      <c r="A464" s="3">
        <f>TITRES_STAT!B467</f>
        <v>42978</v>
      </c>
      <c r="B464" s="5">
        <f>TITRES_STAT!D467</f>
        <v>1.095</v>
      </c>
      <c r="C464" s="2">
        <f t="shared" si="53"/>
        <v>0</v>
      </c>
      <c r="D464" s="2">
        <f t="shared" si="54"/>
        <v>1.10446</v>
      </c>
      <c r="E464" s="2">
        <f t="shared" si="56"/>
        <v>1.1139200000000002</v>
      </c>
      <c r="F464" s="2">
        <f t="shared" si="49"/>
        <v>1.133275</v>
      </c>
      <c r="G464" s="2">
        <f t="shared" si="51"/>
        <v>1.1633859999999998</v>
      </c>
      <c r="H464" s="2">
        <f t="shared" si="55"/>
        <v>1.2578335000000029</v>
      </c>
      <c r="I464" s="2">
        <f t="array" ref="I464">SUMPRODUCT(B448:B467, (ROW(B448:B467)-ROW(B448)+1)) / (20*21/2)</f>
        <v>1.1106404761904765</v>
      </c>
      <c r="J464" s="2">
        <f t="shared" si="50"/>
        <v>1.1306247648086891</v>
      </c>
      <c r="K464" s="2">
        <f t="shared" si="52"/>
        <v>1.1574074817349251</v>
      </c>
    </row>
    <row r="465" spans="1:11" ht="13.5" x14ac:dyDescent="0.25">
      <c r="A465" s="3">
        <f>TITRES_STAT!B468</f>
        <v>42982</v>
      </c>
      <c r="B465" s="5">
        <f>TITRES_STAT!D468</f>
        <v>1.1234</v>
      </c>
      <c r="C465" s="2">
        <f t="shared" si="53"/>
        <v>2.8399999999999981E-2</v>
      </c>
      <c r="D465" s="2">
        <f t="shared" si="54"/>
        <v>1.10636</v>
      </c>
      <c r="E465" s="2">
        <f t="shared" si="56"/>
        <v>1.11392</v>
      </c>
      <c r="F465" s="2">
        <f t="shared" si="49"/>
        <v>1.1299750000000002</v>
      </c>
      <c r="G465" s="2">
        <f t="shared" si="51"/>
        <v>1.1637639999999998</v>
      </c>
      <c r="H465" s="2">
        <f t="shared" si="55"/>
        <v>1.2559930000000028</v>
      </c>
      <c r="I465" s="2">
        <f t="array" ref="I465">SUMPRODUCT(B449:B468, (ROW(B449:B468)-ROW(B449)+1)) / (20*21/2)</f>
        <v>1.1081638095238098</v>
      </c>
      <c r="J465" s="2">
        <f t="shared" si="50"/>
        <v>1.1299366919697662</v>
      </c>
      <c r="K465" s="2">
        <f t="shared" si="52"/>
        <v>1.1560738550002223</v>
      </c>
    </row>
    <row r="466" spans="1:11" ht="13.5" x14ac:dyDescent="0.25">
      <c r="A466" s="3">
        <f>TITRES_STAT!B469</f>
        <v>42983</v>
      </c>
      <c r="B466" s="5">
        <f>TITRES_STAT!D469</f>
        <v>1.095</v>
      </c>
      <c r="C466" s="2">
        <f t="shared" si="53"/>
        <v>-2.8399999999999981E-2</v>
      </c>
      <c r="D466" s="2">
        <f t="shared" si="54"/>
        <v>1.1025800000000001</v>
      </c>
      <c r="E466" s="2">
        <f t="shared" si="56"/>
        <v>1.1101399999999999</v>
      </c>
      <c r="F466" s="2">
        <f t="shared" si="49"/>
        <v>1.1257249999999999</v>
      </c>
      <c r="G466" s="2">
        <f t="shared" si="51"/>
        <v>1.1633859999999998</v>
      </c>
      <c r="H466" s="2">
        <f t="shared" si="55"/>
        <v>1.2539630000000026</v>
      </c>
      <c r="I466" s="2">
        <f t="array" ref="I466">SUMPRODUCT(B450:B469, (ROW(B450:B469)-ROW(B450)+1)) / (20*21/2)</f>
        <v>1.1087519047619048</v>
      </c>
      <c r="J466" s="2">
        <f t="shared" si="50"/>
        <v>1.1266093879726458</v>
      </c>
      <c r="K466" s="2">
        <f t="shared" si="52"/>
        <v>1.1536788018629587</v>
      </c>
    </row>
    <row r="467" spans="1:11" ht="13.5" x14ac:dyDescent="0.25">
      <c r="A467" s="3">
        <f>TITRES_STAT!B470</f>
        <v>42984</v>
      </c>
      <c r="B467" s="5">
        <f>TITRES_STAT!D470</f>
        <v>1.0762</v>
      </c>
      <c r="C467" s="2">
        <f t="shared" si="53"/>
        <v>-1.8799999999999928E-2</v>
      </c>
      <c r="D467" s="2">
        <f t="shared" si="54"/>
        <v>1.0969199999999999</v>
      </c>
      <c r="E467" s="2">
        <f t="shared" si="56"/>
        <v>1.1054200000000001</v>
      </c>
      <c r="F467" s="2">
        <f t="shared" si="49"/>
        <v>1.1210049999999998</v>
      </c>
      <c r="G467" s="2">
        <f t="shared" si="51"/>
        <v>1.1624419999999995</v>
      </c>
      <c r="H467" s="2">
        <f t="shared" si="55"/>
        <v>1.2520280000000028</v>
      </c>
      <c r="I467" s="2">
        <f t="array" ref="I467">SUMPRODUCT(B451:B470, (ROW(B451:B470)-ROW(B451)+1)) / (20*21/2)</f>
        <v>1.106724761904762</v>
      </c>
      <c r="J467" s="2">
        <f t="shared" si="50"/>
        <v>1.121808493880013</v>
      </c>
      <c r="K467" s="2">
        <f t="shared" si="52"/>
        <v>1.150640417476176</v>
      </c>
    </row>
    <row r="468" spans="1:11" ht="13.5" x14ac:dyDescent="0.25">
      <c r="A468" s="3">
        <f>TITRES_STAT!B471</f>
        <v>42985</v>
      </c>
      <c r="B468" s="5">
        <f>TITRES_STAT!D471</f>
        <v>1.095</v>
      </c>
      <c r="C468" s="2">
        <f t="shared" si="53"/>
        <v>1.8799999999999928E-2</v>
      </c>
      <c r="D468" s="2">
        <f t="shared" si="54"/>
        <v>1.0969199999999999</v>
      </c>
      <c r="E468" s="2">
        <f t="shared" si="56"/>
        <v>1.1025800000000001</v>
      </c>
      <c r="F468" s="2">
        <f t="shared" ref="F468:F531" si="57">AVERAGE(B449:B468)</f>
        <v>1.1172249999999999</v>
      </c>
      <c r="G468" s="2">
        <f t="shared" si="51"/>
        <v>1.1611199999999997</v>
      </c>
      <c r="H468" s="2">
        <f t="shared" si="55"/>
        <v>1.2498095000000025</v>
      </c>
      <c r="I468" s="2">
        <f t="array" ref="I468">SUMPRODUCT(B452:B471, (ROW(B452:B471)-ROW(B452)+1)) / (20*21/2)</f>
        <v>1.105917142857143</v>
      </c>
      <c r="J468" s="2">
        <f t="shared" si="50"/>
        <v>1.1192553039866784</v>
      </c>
      <c r="K468" s="2">
        <f t="shared" si="52"/>
        <v>1.1484584403202476</v>
      </c>
    </row>
    <row r="469" spans="1:11" ht="13.5" x14ac:dyDescent="0.25">
      <c r="A469" s="3">
        <f>TITRES_STAT!B472</f>
        <v>42986</v>
      </c>
      <c r="B469" s="5">
        <f>TITRES_STAT!D472</f>
        <v>1.1234</v>
      </c>
      <c r="C469" s="2">
        <f t="shared" si="53"/>
        <v>2.8399999999999981E-2</v>
      </c>
      <c r="D469" s="2">
        <f t="shared" si="54"/>
        <v>1.1026</v>
      </c>
      <c r="E469" s="2">
        <f t="shared" si="56"/>
        <v>1.1035300000000001</v>
      </c>
      <c r="F469" s="2">
        <f t="shared" si="57"/>
        <v>1.116285</v>
      </c>
      <c r="G469" s="2">
        <f t="shared" si="51"/>
        <v>1.1605539999999999</v>
      </c>
      <c r="H469" s="2">
        <f t="shared" si="55"/>
        <v>1.2478745000000027</v>
      </c>
      <c r="I469" s="2">
        <f t="array" ref="I469">SUMPRODUCT(B453:B472, (ROW(B453:B472)-ROW(B453)+1)) / (20*21/2)</f>
        <v>1.1042947619047621</v>
      </c>
      <c r="J469" s="2">
        <f t="shared" ref="J469:J532" si="58">$J$4*B469+J468*(1-$J$4)</f>
        <v>1.1196500369403279</v>
      </c>
      <c r="K469" s="2">
        <f t="shared" si="52"/>
        <v>1.1474757563861202</v>
      </c>
    </row>
    <row r="470" spans="1:11" ht="13.5" x14ac:dyDescent="0.25">
      <c r="A470" s="3">
        <f>TITRES_STAT!B473</f>
        <v>42989</v>
      </c>
      <c r="B470" s="5">
        <f>TITRES_STAT!D473</f>
        <v>1.095</v>
      </c>
      <c r="C470" s="2">
        <f t="shared" si="53"/>
        <v>-2.8399999999999981E-2</v>
      </c>
      <c r="D470" s="2">
        <f t="shared" si="54"/>
        <v>1.0969199999999999</v>
      </c>
      <c r="E470" s="2">
        <f t="shared" si="56"/>
        <v>1.1016400000000002</v>
      </c>
      <c r="F470" s="2">
        <f t="shared" si="57"/>
        <v>1.1129799999999999</v>
      </c>
      <c r="G470" s="2">
        <f t="shared" si="51"/>
        <v>1.1586659999999995</v>
      </c>
      <c r="H470" s="2">
        <f t="shared" si="55"/>
        <v>1.2458920000000029</v>
      </c>
      <c r="I470" s="2">
        <f t="array" ref="I470">SUMPRODUCT(B454:B473, (ROW(B454:B473)-ROW(B454)+1)) / (20*21/2)</f>
        <v>1.101912380952381</v>
      </c>
      <c r="J470" s="2">
        <f t="shared" si="58"/>
        <v>1.1173024143745824</v>
      </c>
      <c r="K470" s="2">
        <f t="shared" si="52"/>
        <v>1.1454178835866646</v>
      </c>
    </row>
    <row r="471" spans="1:11" ht="13.5" x14ac:dyDescent="0.25">
      <c r="A471" s="3">
        <f>TITRES_STAT!B474</f>
        <v>42990</v>
      </c>
      <c r="B471" s="5">
        <f>TITRES_STAT!D474</f>
        <v>1.1045</v>
      </c>
      <c r="C471" s="2">
        <f t="shared" si="53"/>
        <v>9.5000000000000639E-3</v>
      </c>
      <c r="D471" s="2">
        <f t="shared" si="54"/>
        <v>1.0988199999999999</v>
      </c>
      <c r="E471" s="2">
        <f t="shared" si="56"/>
        <v>1.1007</v>
      </c>
      <c r="F471" s="2">
        <f t="shared" si="57"/>
        <v>1.1120350000000001</v>
      </c>
      <c r="G471" s="2">
        <f t="shared" si="51"/>
        <v>1.1571559999999996</v>
      </c>
      <c r="H471" s="2">
        <f t="shared" si="55"/>
        <v>1.2441930000000025</v>
      </c>
      <c r="I471" s="2">
        <f t="array" ref="I471">SUMPRODUCT(B455:B474, (ROW(B455:B474)-ROW(B455)+1)) / (20*21/2)</f>
        <v>1.100694761904762</v>
      </c>
      <c r="J471" s="2">
        <f t="shared" si="58"/>
        <v>1.1160831368150985</v>
      </c>
      <c r="K471" s="2">
        <f t="shared" si="52"/>
        <v>1.143813260700913</v>
      </c>
    </row>
    <row r="472" spans="1:11" ht="13.5" x14ac:dyDescent="0.25">
      <c r="A472" s="3">
        <f>TITRES_STAT!B475</f>
        <v>42991</v>
      </c>
      <c r="B472" s="5">
        <f>TITRES_STAT!D475</f>
        <v>1.095</v>
      </c>
      <c r="C472" s="2">
        <f t="shared" si="53"/>
        <v>-9.5000000000000639E-3</v>
      </c>
      <c r="D472" s="2">
        <f t="shared" si="54"/>
        <v>1.1025799999999999</v>
      </c>
      <c r="E472" s="2">
        <f t="shared" si="56"/>
        <v>1.09975</v>
      </c>
      <c r="F472" s="2">
        <f t="shared" si="57"/>
        <v>1.1106150000000001</v>
      </c>
      <c r="G472" s="2">
        <f t="shared" si="51"/>
        <v>1.1554559999999996</v>
      </c>
      <c r="H472" s="2">
        <f t="shared" si="55"/>
        <v>1.2422105000000028</v>
      </c>
      <c r="I472" s="2">
        <f t="array" ref="I472">SUMPRODUCT(B456:B475, (ROW(B456:B475)-ROW(B456)+1)) / (20*21/2)</f>
        <v>1.1023171428571428</v>
      </c>
      <c r="J472" s="2">
        <f t="shared" si="58"/>
        <v>1.1140752190231844</v>
      </c>
      <c r="K472" s="2">
        <f t="shared" si="52"/>
        <v>1.1418990151832302</v>
      </c>
    </row>
    <row r="473" spans="1:11" ht="13.5" x14ac:dyDescent="0.25">
      <c r="A473" s="3">
        <f>TITRES_STAT!B476</f>
        <v>42992</v>
      </c>
      <c r="B473" s="5">
        <f>TITRES_STAT!D476</f>
        <v>1.0855999999999999</v>
      </c>
      <c r="C473" s="2">
        <f t="shared" si="53"/>
        <v>-9.400000000000075E-3</v>
      </c>
      <c r="D473" s="2">
        <f t="shared" si="54"/>
        <v>1.1006999999999998</v>
      </c>
      <c r="E473" s="2">
        <f t="shared" si="56"/>
        <v>1.0988099999999998</v>
      </c>
      <c r="F473" s="2">
        <f t="shared" si="57"/>
        <v>1.107785</v>
      </c>
      <c r="G473" s="2">
        <f t="shared" si="51"/>
        <v>1.1537559999999996</v>
      </c>
      <c r="H473" s="2">
        <f t="shared" si="55"/>
        <v>1.2402280000000028</v>
      </c>
      <c r="I473" s="2">
        <f t="array" ref="I473">SUMPRODUCT(B457:B476, (ROW(B457:B476)-ROW(B457)+1)) / (20*21/2)</f>
        <v>1.1039395238095238</v>
      </c>
      <c r="J473" s="2">
        <f t="shared" si="58"/>
        <v>1.1113632934019289</v>
      </c>
      <c r="K473" s="2">
        <f t="shared" si="52"/>
        <v>1.1396912106662409</v>
      </c>
    </row>
    <row r="474" spans="1:11" ht="13.5" x14ac:dyDescent="0.25">
      <c r="A474" s="3">
        <f>TITRES_STAT!B477</f>
        <v>42993</v>
      </c>
      <c r="B474" s="5">
        <f>TITRES_STAT!D477</f>
        <v>1.095</v>
      </c>
      <c r="C474" s="2">
        <f t="shared" si="53"/>
        <v>9.400000000000075E-3</v>
      </c>
      <c r="D474" s="2">
        <f t="shared" si="54"/>
        <v>1.0950200000000001</v>
      </c>
      <c r="E474" s="2">
        <f t="shared" si="56"/>
        <v>1.0988099999999998</v>
      </c>
      <c r="F474" s="2">
        <f t="shared" si="57"/>
        <v>1.106365</v>
      </c>
      <c r="G474" s="2">
        <f t="shared" si="51"/>
        <v>1.1528119999999997</v>
      </c>
      <c r="H474" s="2">
        <f t="shared" si="55"/>
        <v>1.2382925000000027</v>
      </c>
      <c r="I474" s="2">
        <f t="array" ref="I474">SUMPRODUCT(B458:B477, (ROW(B458:B477)-ROW(B458)+1)) / (20*21/2)</f>
        <v>1.1047019047619049</v>
      </c>
      <c r="J474" s="2">
        <f t="shared" si="58"/>
        <v>1.1098048845065072</v>
      </c>
      <c r="K474" s="2">
        <f t="shared" si="52"/>
        <v>1.1379386141695256</v>
      </c>
    </row>
    <row r="475" spans="1:11" ht="13.5" x14ac:dyDescent="0.25">
      <c r="A475" s="3">
        <f>TITRES_STAT!B478</f>
        <v>42996</v>
      </c>
      <c r="B475" s="5">
        <f>TITRES_STAT!D478</f>
        <v>1.1234</v>
      </c>
      <c r="C475" s="2">
        <f t="shared" si="53"/>
        <v>2.8399999999999981E-2</v>
      </c>
      <c r="D475" s="2">
        <f t="shared" si="54"/>
        <v>1.1007</v>
      </c>
      <c r="E475" s="2">
        <f t="shared" si="56"/>
        <v>1.0988099999999998</v>
      </c>
      <c r="F475" s="2">
        <f t="shared" si="57"/>
        <v>1.106365</v>
      </c>
      <c r="G475" s="2">
        <f t="shared" si="51"/>
        <v>1.1524359999999996</v>
      </c>
      <c r="H475" s="2">
        <f t="shared" si="55"/>
        <v>1.2364990000000025</v>
      </c>
      <c r="I475" s="2">
        <f t="array" ref="I475">SUMPRODUCT(B459:B478, (ROW(B459:B478)-ROW(B459)+1)) / (20*21/2)</f>
        <v>1.1064142857142858</v>
      </c>
      <c r="J475" s="2">
        <f t="shared" si="58"/>
        <v>1.1110996574106493</v>
      </c>
      <c r="K475" s="2">
        <f t="shared" si="52"/>
        <v>1.1373684724373874</v>
      </c>
    </row>
    <row r="476" spans="1:11" ht="13.5" x14ac:dyDescent="0.25">
      <c r="A476" s="3">
        <f>TITRES_STAT!B479</f>
        <v>42997</v>
      </c>
      <c r="B476" s="5">
        <f>TITRES_STAT!D479</f>
        <v>1.1234</v>
      </c>
      <c r="C476" s="2">
        <f t="shared" si="53"/>
        <v>0</v>
      </c>
      <c r="D476" s="2">
        <f t="shared" si="54"/>
        <v>1.1044800000000001</v>
      </c>
      <c r="E476" s="2">
        <f t="shared" si="56"/>
        <v>1.10165</v>
      </c>
      <c r="F476" s="2">
        <f t="shared" si="57"/>
        <v>1.1058949999999999</v>
      </c>
      <c r="G476" s="2">
        <f t="shared" si="51"/>
        <v>1.1516819999999994</v>
      </c>
      <c r="H476" s="2">
        <f t="shared" si="55"/>
        <v>1.2348000000000026</v>
      </c>
      <c r="I476" s="2">
        <f t="array" ref="I476">SUMPRODUCT(B460:B479, (ROW(B460:B479)-ROW(B460)+1)) / (20*21/2)</f>
        <v>1.1063266666666667</v>
      </c>
      <c r="J476" s="2">
        <f t="shared" si="58"/>
        <v>1.112271118609635</v>
      </c>
      <c r="K476" s="2">
        <f t="shared" si="52"/>
        <v>1.1368206892045487</v>
      </c>
    </row>
    <row r="477" spans="1:11" ht="13.5" x14ac:dyDescent="0.25">
      <c r="A477" s="3">
        <f>TITRES_STAT!B480</f>
        <v>42998</v>
      </c>
      <c r="B477" s="5">
        <f>TITRES_STAT!D480</f>
        <v>1.1138999999999999</v>
      </c>
      <c r="C477" s="2">
        <f t="shared" si="53"/>
        <v>-9.5000000000000639E-3</v>
      </c>
      <c r="D477" s="2">
        <f t="shared" si="54"/>
        <v>1.10826</v>
      </c>
      <c r="E477" s="2">
        <f t="shared" si="56"/>
        <v>1.1054199999999998</v>
      </c>
      <c r="F477" s="2">
        <f t="shared" si="57"/>
        <v>1.1054200000000001</v>
      </c>
      <c r="G477" s="2">
        <f t="shared" si="51"/>
        <v>1.1507379999999996</v>
      </c>
      <c r="H477" s="2">
        <f t="shared" si="55"/>
        <v>1.2331950000000025</v>
      </c>
      <c r="I477" s="2">
        <f t="array" ref="I477">SUMPRODUCT(B461:B480, (ROW(B461:B480)-ROW(B461)+1)) / (20*21/2)</f>
        <v>1.1062838095238094</v>
      </c>
      <c r="J477" s="2">
        <f t="shared" si="58"/>
        <v>1.1124262501706221</v>
      </c>
      <c r="K477" s="2">
        <f t="shared" si="52"/>
        <v>1.1359218386475076</v>
      </c>
    </row>
    <row r="478" spans="1:11" ht="13.5" x14ac:dyDescent="0.25">
      <c r="A478" s="3">
        <f>TITRES_STAT!B481</f>
        <v>43000</v>
      </c>
      <c r="B478" s="5">
        <f>TITRES_STAT!D481</f>
        <v>1.1234</v>
      </c>
      <c r="C478" s="2">
        <f t="shared" si="53"/>
        <v>9.5000000000000639E-3</v>
      </c>
      <c r="D478" s="2">
        <f t="shared" si="54"/>
        <v>1.11582</v>
      </c>
      <c r="E478" s="2">
        <f t="shared" si="56"/>
        <v>1.1082599999999998</v>
      </c>
      <c r="F478" s="2">
        <f t="shared" si="57"/>
        <v>1.1054200000000001</v>
      </c>
      <c r="G478" s="2">
        <f t="shared" si="51"/>
        <v>1.1492279999999995</v>
      </c>
      <c r="H478" s="2">
        <f t="shared" si="55"/>
        <v>1.2315430000000025</v>
      </c>
      <c r="I478" s="2">
        <f t="array" ref="I478">SUMPRODUCT(B462:B481, (ROW(B462:B481)-ROW(B462)+1)) / (20*21/2)</f>
        <v>1.1071809523809524</v>
      </c>
      <c r="J478" s="2">
        <f t="shared" si="58"/>
        <v>1.1134713692019913</v>
      </c>
      <c r="K478" s="2">
        <f t="shared" si="52"/>
        <v>1.1354307861515269</v>
      </c>
    </row>
    <row r="479" spans="1:11" ht="13.5" x14ac:dyDescent="0.25">
      <c r="A479" s="3">
        <f>TITRES_STAT!B482</f>
        <v>43003</v>
      </c>
      <c r="B479" s="5">
        <f>TITRES_STAT!D482</f>
        <v>1.1045</v>
      </c>
      <c r="C479" s="2">
        <f t="shared" si="53"/>
        <v>-1.8899999999999917E-2</v>
      </c>
      <c r="D479" s="2">
        <f t="shared" si="54"/>
        <v>1.1177199999999998</v>
      </c>
      <c r="E479" s="2">
        <f t="shared" si="56"/>
        <v>1.1063700000000001</v>
      </c>
      <c r="F479" s="2">
        <f t="shared" si="57"/>
        <v>1.1049500000000001</v>
      </c>
      <c r="G479" s="2">
        <f t="shared" si="51"/>
        <v>1.1467739999999995</v>
      </c>
      <c r="H479" s="2">
        <f t="shared" si="55"/>
        <v>1.2298910000000023</v>
      </c>
      <c r="I479" s="2">
        <f t="array" ref="I479">SUMPRODUCT(B463:B482, (ROW(B463:B482)-ROW(B463)+1)) / (20*21/2)</f>
        <v>1.105382857142857</v>
      </c>
      <c r="J479" s="2">
        <f t="shared" si="58"/>
        <v>1.1126169530875161</v>
      </c>
      <c r="K479" s="2">
        <f t="shared" si="52"/>
        <v>1.1342178141455848</v>
      </c>
    </row>
    <row r="480" spans="1:11" ht="13.5" x14ac:dyDescent="0.25">
      <c r="A480" s="3">
        <f>TITRES_STAT!B483</f>
        <v>43004</v>
      </c>
      <c r="B480" s="5">
        <f>TITRES_STAT!D483</f>
        <v>1.1045</v>
      </c>
      <c r="C480" s="2">
        <f t="shared" si="53"/>
        <v>0</v>
      </c>
      <c r="D480" s="2">
        <f t="shared" si="54"/>
        <v>1.1139399999999999</v>
      </c>
      <c r="E480" s="2">
        <f t="shared" si="56"/>
        <v>1.1073200000000001</v>
      </c>
      <c r="F480" s="2">
        <f t="shared" si="57"/>
        <v>1.1044800000000001</v>
      </c>
      <c r="G480" s="2">
        <f t="shared" si="51"/>
        <v>1.1435639999999996</v>
      </c>
      <c r="H480" s="2">
        <f t="shared" si="55"/>
        <v>1.2282390000000023</v>
      </c>
      <c r="I480" s="2">
        <f t="array" ref="I480">SUMPRODUCT(B464:B483, (ROW(B464:B483)-ROW(B464)+1)) / (20*21/2)</f>
        <v>1.1027795238095237</v>
      </c>
      <c r="J480" s="2">
        <f t="shared" si="58"/>
        <v>1.1118439099363242</v>
      </c>
      <c r="K480" s="2">
        <f t="shared" si="52"/>
        <v>1.1330524096692873</v>
      </c>
    </row>
    <row r="481" spans="1:11" ht="13.5" x14ac:dyDescent="0.25">
      <c r="A481" s="3">
        <f>TITRES_STAT!B484</f>
        <v>43005</v>
      </c>
      <c r="B481" s="5">
        <f>TITRES_STAT!D484</f>
        <v>1.1138999999999999</v>
      </c>
      <c r="C481" s="2">
        <f t="shared" si="53"/>
        <v>9.3999999999998529E-3</v>
      </c>
      <c r="D481" s="2">
        <f t="shared" si="54"/>
        <v>1.1120399999999999</v>
      </c>
      <c r="E481" s="2">
        <f t="shared" si="56"/>
        <v>1.10826</v>
      </c>
      <c r="F481" s="2">
        <f t="shared" si="57"/>
        <v>1.1044800000000001</v>
      </c>
      <c r="G481" s="2">
        <f t="shared" si="51"/>
        <v>1.1409199999999997</v>
      </c>
      <c r="H481" s="2">
        <f t="shared" si="55"/>
        <v>1.2267755000000022</v>
      </c>
      <c r="I481" s="2">
        <f t="array" ref="I481">SUMPRODUCT(B465:B484, (ROW(B465:B484)-ROW(B465)+1)) / (20*21/2)</f>
        <v>1.0993609523809522</v>
      </c>
      <c r="J481" s="2">
        <f t="shared" si="58"/>
        <v>1.1120397280376266</v>
      </c>
      <c r="K481" s="2">
        <f t="shared" si="52"/>
        <v>1.1323013347802957</v>
      </c>
    </row>
    <row r="482" spans="1:11" ht="13.5" x14ac:dyDescent="0.25">
      <c r="A482" s="3">
        <f>TITRES_STAT!B485</f>
        <v>43006</v>
      </c>
      <c r="B482" s="5">
        <f>TITRES_STAT!D485</f>
        <v>1.0855999999999999</v>
      </c>
      <c r="C482" s="2">
        <f t="shared" si="53"/>
        <v>-2.8299999999999992E-2</v>
      </c>
      <c r="D482" s="2">
        <f t="shared" si="54"/>
        <v>1.1063800000000001</v>
      </c>
      <c r="E482" s="2">
        <f t="shared" si="56"/>
        <v>1.1073200000000001</v>
      </c>
      <c r="F482" s="2">
        <f t="shared" si="57"/>
        <v>1.1035350000000004</v>
      </c>
      <c r="G482" s="2">
        <f t="shared" si="51"/>
        <v>1.1382759999999996</v>
      </c>
      <c r="H482" s="2">
        <f t="shared" si="55"/>
        <v>1.2250290000000021</v>
      </c>
      <c r="I482" s="2">
        <f t="array" ref="I482">SUMPRODUCT(B466:B485, (ROW(B466:B485)-ROW(B466)+1)) / (20*21/2)</f>
        <v>1.0969819047619047</v>
      </c>
      <c r="J482" s="2">
        <f t="shared" si="58"/>
        <v>1.10952165870071</v>
      </c>
      <c r="K482" s="2">
        <f t="shared" si="52"/>
        <v>1.1304699098869508</v>
      </c>
    </row>
    <row r="483" spans="1:11" ht="13.5" x14ac:dyDescent="0.25">
      <c r="A483" s="3">
        <f>TITRES_STAT!B486</f>
        <v>43007</v>
      </c>
      <c r="B483" s="5">
        <f>TITRES_STAT!D486</f>
        <v>1.0762</v>
      </c>
      <c r="C483" s="2">
        <f t="shared" si="53"/>
        <v>-9.3999999999998529E-3</v>
      </c>
      <c r="D483" s="2">
        <f t="shared" si="54"/>
        <v>1.09694</v>
      </c>
      <c r="E483" s="2">
        <f t="shared" si="56"/>
        <v>1.1063799999999999</v>
      </c>
      <c r="F483" s="2">
        <f t="shared" si="57"/>
        <v>1.1025950000000002</v>
      </c>
      <c r="G483" s="2">
        <f t="shared" si="51"/>
        <v>1.1356339999999998</v>
      </c>
      <c r="H483" s="2">
        <f t="shared" si="55"/>
        <v>1.2232355000000021</v>
      </c>
      <c r="I483" s="2">
        <f t="array" ref="I483">SUMPRODUCT(B467:B486, (ROW(B467:B486)-ROW(B467)+1)) / (20*21/2)</f>
        <v>1.0939228571428572</v>
      </c>
      <c r="J483" s="2">
        <f t="shared" si="58"/>
        <v>1.1063481673958806</v>
      </c>
      <c r="K483" s="2">
        <f t="shared" si="52"/>
        <v>1.1283416781266782</v>
      </c>
    </row>
    <row r="484" spans="1:11" ht="13.5" x14ac:dyDescent="0.25">
      <c r="A484" s="3">
        <f>TITRES_STAT!B487</f>
        <v>43010</v>
      </c>
      <c r="B484" s="5">
        <f>TITRES_STAT!D487</f>
        <v>1.0667</v>
      </c>
      <c r="C484" s="2">
        <f t="shared" si="53"/>
        <v>-9.5000000000000639E-3</v>
      </c>
      <c r="D484" s="2">
        <f t="shared" si="54"/>
        <v>1.08938</v>
      </c>
      <c r="E484" s="2">
        <f t="shared" si="56"/>
        <v>1.1035499999999998</v>
      </c>
      <c r="F484" s="2">
        <f t="shared" si="57"/>
        <v>1.10118</v>
      </c>
      <c r="G484" s="2">
        <f t="shared" si="51"/>
        <v>1.1329899999999997</v>
      </c>
      <c r="H484" s="2">
        <f t="shared" si="55"/>
        <v>1.2211115000000021</v>
      </c>
      <c r="I484" s="2">
        <f t="array" ref="I484">SUMPRODUCT(B468:B487, (ROW(B468:B487)-ROW(B468)+1)) / (20*21/2)</f>
        <v>1.0901033333333334</v>
      </c>
      <c r="J484" s="2">
        <f t="shared" si="58"/>
        <v>1.1025721514534159</v>
      </c>
      <c r="K484" s="2">
        <f t="shared" si="52"/>
        <v>1.125924357415828</v>
      </c>
    </row>
    <row r="485" spans="1:11" ht="13.5" x14ac:dyDescent="0.25">
      <c r="A485" s="3">
        <f>TITRES_STAT!B488</f>
        <v>43011</v>
      </c>
      <c r="B485" s="5">
        <f>TITRES_STAT!D488</f>
        <v>1.0762</v>
      </c>
      <c r="C485" s="2">
        <f t="shared" si="53"/>
        <v>9.5000000000000639E-3</v>
      </c>
      <c r="D485" s="2">
        <f t="shared" si="54"/>
        <v>1.08372</v>
      </c>
      <c r="E485" s="2">
        <f t="shared" si="56"/>
        <v>1.09883</v>
      </c>
      <c r="F485" s="2">
        <f t="shared" si="57"/>
        <v>1.0988200000000001</v>
      </c>
      <c r="G485" s="2">
        <f t="shared" si="51"/>
        <v>1.1309139999999998</v>
      </c>
      <c r="H485" s="2">
        <f t="shared" si="55"/>
        <v>1.2190350000000021</v>
      </c>
      <c r="I485" s="2">
        <f t="array" ref="I485">SUMPRODUCT(B469:B488, (ROW(B469:B488)-ROW(B469)+1)) / (20*21/2)</f>
        <v>1.0872690476190476</v>
      </c>
      <c r="J485" s="2">
        <f t="shared" si="58"/>
        <v>1.100060517981662</v>
      </c>
      <c r="K485" s="2">
        <f t="shared" si="52"/>
        <v>1.1239743826152073</v>
      </c>
    </row>
    <row r="486" spans="1:11" ht="13.5" x14ac:dyDescent="0.25">
      <c r="A486" s="3">
        <f>TITRES_STAT!B489</f>
        <v>43012</v>
      </c>
      <c r="B486" s="5">
        <f>TITRES_STAT!D489</f>
        <v>1.0667</v>
      </c>
      <c r="C486" s="2">
        <f t="shared" si="53"/>
        <v>-9.5000000000000639E-3</v>
      </c>
      <c r="D486" s="2">
        <f t="shared" si="54"/>
        <v>1.0742800000000001</v>
      </c>
      <c r="E486" s="2">
        <f t="shared" si="56"/>
        <v>1.0931599999999999</v>
      </c>
      <c r="F486" s="2">
        <f t="shared" si="57"/>
        <v>1.097405</v>
      </c>
      <c r="G486" s="2">
        <f t="shared" si="51"/>
        <v>1.1290259999999996</v>
      </c>
      <c r="H486" s="2">
        <f t="shared" si="55"/>
        <v>1.217288500000002</v>
      </c>
      <c r="I486" s="2">
        <f t="array" ref="I486">SUMPRODUCT(B470:B489, (ROW(B470:B489)-ROW(B470)+1)) / (20*21/2)</f>
        <v>1.0818742857142858</v>
      </c>
      <c r="J486" s="2">
        <f t="shared" si="58"/>
        <v>1.0968833257929322</v>
      </c>
      <c r="K486" s="2">
        <f t="shared" si="52"/>
        <v>1.121728328395003</v>
      </c>
    </row>
    <row r="487" spans="1:11" ht="13.5" x14ac:dyDescent="0.25">
      <c r="A487" s="3">
        <f>TITRES_STAT!B490</f>
        <v>43013</v>
      </c>
      <c r="B487" s="5">
        <f>TITRES_STAT!D490</f>
        <v>1.0572999999999999</v>
      </c>
      <c r="C487" s="2">
        <f t="shared" si="53"/>
        <v>-9.400000000000075E-3</v>
      </c>
      <c r="D487" s="2">
        <f t="shared" si="54"/>
        <v>1.0686199999999999</v>
      </c>
      <c r="E487" s="2">
        <f t="shared" si="56"/>
        <v>1.0875000000000001</v>
      </c>
      <c r="F487" s="2">
        <f t="shared" si="57"/>
        <v>1.09646</v>
      </c>
      <c r="G487" s="2">
        <f t="shared" si="51"/>
        <v>1.1263839999999996</v>
      </c>
      <c r="H487" s="2">
        <f t="shared" si="55"/>
        <v>1.2154005000000019</v>
      </c>
      <c r="I487" s="2">
        <f t="array" ref="I487">SUMPRODUCT(B471:B490, (ROW(B471:B490)-ROW(B471)+1)) / (20*21/2)</f>
        <v>1.0732842857142859</v>
      </c>
      <c r="J487" s="2">
        <f t="shared" si="58"/>
        <v>1.0931134852412245</v>
      </c>
      <c r="K487" s="2">
        <f t="shared" si="52"/>
        <v>1.1192017272814734</v>
      </c>
    </row>
    <row r="488" spans="1:11" ht="13.5" x14ac:dyDescent="0.25">
      <c r="A488" s="3">
        <f>TITRES_STAT!B491</f>
        <v>43014</v>
      </c>
      <c r="B488" s="5">
        <f>TITRES_STAT!D491</f>
        <v>1.0667</v>
      </c>
      <c r="C488" s="2">
        <f t="shared" si="53"/>
        <v>9.400000000000075E-3</v>
      </c>
      <c r="D488" s="2">
        <f t="shared" si="54"/>
        <v>1.0667199999999999</v>
      </c>
      <c r="E488" s="2">
        <f t="shared" si="56"/>
        <v>1.0818300000000001</v>
      </c>
      <c r="F488" s="2">
        <f t="shared" si="57"/>
        <v>1.095045</v>
      </c>
      <c r="G488" s="2">
        <f t="shared" si="51"/>
        <v>1.1239299999999997</v>
      </c>
      <c r="H488" s="2">
        <f t="shared" si="55"/>
        <v>1.213654000000002</v>
      </c>
      <c r="I488" s="2">
        <f t="array" ref="I488">SUMPRODUCT(B472:B491, (ROW(B472:B491)-ROW(B472)+1)) / (20*21/2)</f>
        <v>1.0651438095238095</v>
      </c>
      <c r="J488" s="2">
        <f t="shared" si="58"/>
        <v>1.0905979152182508</v>
      </c>
      <c r="K488" s="2">
        <f t="shared" si="52"/>
        <v>1.1171428360155333</v>
      </c>
    </row>
    <row r="489" spans="1:11" ht="13.5" x14ac:dyDescent="0.25">
      <c r="A489" s="3">
        <f>TITRES_STAT!B492</f>
        <v>43017</v>
      </c>
      <c r="B489" s="5">
        <f>TITRES_STAT!D492</f>
        <v>1.0384</v>
      </c>
      <c r="C489" s="2">
        <f t="shared" si="53"/>
        <v>-2.8299999999999992E-2</v>
      </c>
      <c r="D489" s="2">
        <f t="shared" si="54"/>
        <v>1.0610599999999999</v>
      </c>
      <c r="E489" s="2">
        <f t="shared" si="56"/>
        <v>1.0752199999999998</v>
      </c>
      <c r="F489" s="2">
        <f t="shared" si="57"/>
        <v>1.0907950000000002</v>
      </c>
      <c r="G489" s="2">
        <f t="shared" si="51"/>
        <v>1.1207199999999995</v>
      </c>
      <c r="H489" s="2">
        <f t="shared" si="55"/>
        <v>1.2118605000000018</v>
      </c>
      <c r="I489" s="2">
        <f t="array" ref="I489">SUMPRODUCT(B473:B492, (ROW(B473:B492)-ROW(B473)+1)) / (20*21/2)</f>
        <v>1.0557076190476191</v>
      </c>
      <c r="J489" s="2">
        <f t="shared" si="58"/>
        <v>1.085626685197465</v>
      </c>
      <c r="K489" s="2">
        <f t="shared" si="52"/>
        <v>1.1140548816619829</v>
      </c>
    </row>
    <row r="490" spans="1:11" ht="13.5" x14ac:dyDescent="0.25">
      <c r="A490" s="3">
        <f>TITRES_STAT!B493</f>
        <v>43018</v>
      </c>
      <c r="B490" s="5">
        <f>TITRES_STAT!D493</f>
        <v>1.0005999999999999</v>
      </c>
      <c r="C490" s="2">
        <f t="shared" si="53"/>
        <v>-3.7800000000000056E-2</v>
      </c>
      <c r="D490" s="2">
        <f t="shared" si="54"/>
        <v>1.0459399999999999</v>
      </c>
      <c r="E490" s="2">
        <f t="shared" si="56"/>
        <v>1.0648299999999999</v>
      </c>
      <c r="F490" s="2">
        <f t="shared" si="57"/>
        <v>1.0860749999999999</v>
      </c>
      <c r="G490" s="2">
        <f t="shared" si="51"/>
        <v>1.1165659999999997</v>
      </c>
      <c r="H490" s="2">
        <f t="shared" si="55"/>
        <v>1.2099725000000017</v>
      </c>
      <c r="I490" s="2">
        <f t="array" ref="I490">SUMPRODUCT(B474:B493, (ROW(B474:B493)-ROW(B474)+1)) / (20*21/2)</f>
        <v>1.0459057142857142</v>
      </c>
      <c r="J490" s="2">
        <f t="shared" si="58"/>
        <v>1.0775289056548492</v>
      </c>
      <c r="K490" s="2">
        <f t="shared" si="52"/>
        <v>1.1096056706164148</v>
      </c>
    </row>
    <row r="491" spans="1:11" ht="13.5" x14ac:dyDescent="0.25">
      <c r="A491" s="3">
        <f>TITRES_STAT!B494</f>
        <v>43019</v>
      </c>
      <c r="B491" s="5">
        <f>TITRES_STAT!D494</f>
        <v>1.0005999999999999</v>
      </c>
      <c r="C491" s="2">
        <f t="shared" si="53"/>
        <v>0</v>
      </c>
      <c r="D491" s="2">
        <f t="shared" si="54"/>
        <v>1.0327200000000001</v>
      </c>
      <c r="E491" s="2">
        <f t="shared" si="56"/>
        <v>1.0535000000000001</v>
      </c>
      <c r="F491" s="2">
        <f t="shared" si="57"/>
        <v>1.0808800000000001</v>
      </c>
      <c r="G491" s="2">
        <f t="shared" si="51"/>
        <v>1.1125999999999998</v>
      </c>
      <c r="H491" s="2">
        <f t="shared" si="55"/>
        <v>1.2079900000000017</v>
      </c>
      <c r="I491" s="2">
        <f t="array" ref="I491">SUMPRODUCT(B475:B494, (ROW(B475:B494)-ROW(B475)+1)) / (20*21/2)</f>
        <v>1.0375480952380953</v>
      </c>
      <c r="J491" s="2">
        <f t="shared" si="58"/>
        <v>1.0702023432115302</v>
      </c>
      <c r="K491" s="2">
        <f t="shared" si="52"/>
        <v>1.1053309384353789</v>
      </c>
    </row>
    <row r="492" spans="1:11" ht="13.5" x14ac:dyDescent="0.25">
      <c r="A492" s="3">
        <f>TITRES_STAT!B495</f>
        <v>43020</v>
      </c>
      <c r="B492" s="5">
        <f>TITRES_STAT!D495</f>
        <v>0.98180000000000001</v>
      </c>
      <c r="C492" s="2">
        <f t="shared" si="53"/>
        <v>-1.8799999999999928E-2</v>
      </c>
      <c r="D492" s="2">
        <f t="shared" si="54"/>
        <v>1.01762</v>
      </c>
      <c r="E492" s="2">
        <f t="shared" si="56"/>
        <v>1.04312</v>
      </c>
      <c r="F492" s="2">
        <f t="shared" si="57"/>
        <v>1.0752200000000001</v>
      </c>
      <c r="G492" s="2">
        <f t="shared" si="51"/>
        <v>1.1080699999999997</v>
      </c>
      <c r="H492" s="2">
        <f t="shared" si="55"/>
        <v>1.2059605000000015</v>
      </c>
      <c r="I492" s="2">
        <f t="array" ref="I492">SUMPRODUCT(B476:B495, (ROW(B476:B495)-ROW(B476)+1)) / (20*21/2)</f>
        <v>1.0351199999999998</v>
      </c>
      <c r="J492" s="2">
        <f t="shared" si="58"/>
        <v>1.0617830724294797</v>
      </c>
      <c r="K492" s="2">
        <f t="shared" si="52"/>
        <v>1.1004865879085013</v>
      </c>
    </row>
    <row r="493" spans="1:11" ht="13.5" x14ac:dyDescent="0.25">
      <c r="A493" s="3">
        <f>TITRES_STAT!B496</f>
        <v>43021</v>
      </c>
      <c r="B493" s="5">
        <f>TITRES_STAT!D496</f>
        <v>0.97230000000000005</v>
      </c>
      <c r="C493" s="2">
        <f t="shared" si="53"/>
        <v>-9.4999999999999529E-3</v>
      </c>
      <c r="D493" s="2">
        <f t="shared" si="54"/>
        <v>0.99873999999999996</v>
      </c>
      <c r="E493" s="2">
        <f t="shared" si="56"/>
        <v>1.0327300000000001</v>
      </c>
      <c r="F493" s="2">
        <f t="shared" si="57"/>
        <v>1.0695549999999998</v>
      </c>
      <c r="G493" s="2">
        <f t="shared" si="51"/>
        <v>1.1031599999999997</v>
      </c>
      <c r="H493" s="2">
        <f t="shared" si="55"/>
        <v>1.2039310000000014</v>
      </c>
      <c r="I493" s="2">
        <f t="array" ref="I493">SUMPRODUCT(B477:B496, (ROW(B477:B496)-ROW(B477)+1)) / (20*21/2)</f>
        <v>1.0357919047619049</v>
      </c>
      <c r="J493" s="2">
        <f t="shared" si="58"/>
        <v>1.0532608750552435</v>
      </c>
      <c r="K493" s="2">
        <f t="shared" si="52"/>
        <v>1.0954596628924818</v>
      </c>
    </row>
    <row r="494" spans="1:11" ht="13.5" x14ac:dyDescent="0.25">
      <c r="A494" s="3">
        <f>TITRES_STAT!B497</f>
        <v>43024</v>
      </c>
      <c r="B494" s="5">
        <f>TITRES_STAT!D497</f>
        <v>0.98180000000000001</v>
      </c>
      <c r="C494" s="2">
        <f t="shared" si="53"/>
        <v>9.4999999999999529E-3</v>
      </c>
      <c r="D494" s="2">
        <f t="shared" si="54"/>
        <v>0.98741999999999996</v>
      </c>
      <c r="E494" s="2">
        <f t="shared" si="56"/>
        <v>1.02424</v>
      </c>
      <c r="F494" s="2">
        <f t="shared" si="57"/>
        <v>1.0638949999999998</v>
      </c>
      <c r="G494" s="2">
        <f t="shared" si="51"/>
        <v>1.0986299999999996</v>
      </c>
      <c r="H494" s="2">
        <f t="shared" si="55"/>
        <v>1.2019015000000011</v>
      </c>
      <c r="I494" s="2">
        <f t="array" ref="I494">SUMPRODUCT(B478:B497, (ROW(B478:B497)-ROW(B478)+1)) / (20*21/2)</f>
        <v>1.0340385714285716</v>
      </c>
      <c r="J494" s="2">
        <f t="shared" si="58"/>
        <v>1.0464550774309347</v>
      </c>
      <c r="K494" s="2">
        <f t="shared" si="52"/>
        <v>1.0910024212104237</v>
      </c>
    </row>
    <row r="495" spans="1:11" ht="13.5" x14ac:dyDescent="0.25">
      <c r="A495" s="3">
        <f>TITRES_STAT!B498</f>
        <v>43025</v>
      </c>
      <c r="B495" s="5">
        <f>TITRES_STAT!D498</f>
        <v>1.0384</v>
      </c>
      <c r="C495" s="2">
        <f t="shared" si="53"/>
        <v>5.6599999999999984E-2</v>
      </c>
      <c r="D495" s="2">
        <f t="shared" si="54"/>
        <v>0.99497999999999998</v>
      </c>
      <c r="E495" s="2">
        <f t="shared" si="56"/>
        <v>1.0204599999999999</v>
      </c>
      <c r="F495" s="2">
        <f t="shared" si="57"/>
        <v>1.0596449999999997</v>
      </c>
      <c r="G495" s="2">
        <f t="shared" si="51"/>
        <v>1.0956099999999998</v>
      </c>
      <c r="H495" s="2">
        <f t="shared" si="55"/>
        <v>1.2002495000000011</v>
      </c>
      <c r="I495" s="2">
        <f t="array" ref="I495">SUMPRODUCT(B479:B498, (ROW(B479:B498)-ROW(B479)+1)) / (20*21/2)</f>
        <v>1.0326447619047618</v>
      </c>
      <c r="J495" s="2">
        <f t="shared" si="58"/>
        <v>1.0456879271994171</v>
      </c>
      <c r="K495" s="2">
        <f t="shared" si="52"/>
        <v>1.0889395811629561</v>
      </c>
    </row>
    <row r="496" spans="1:11" ht="13.5" x14ac:dyDescent="0.25">
      <c r="A496" s="3">
        <f>TITRES_STAT!B499</f>
        <v>43026</v>
      </c>
      <c r="B496" s="5">
        <f>TITRES_STAT!D499</f>
        <v>1.0667</v>
      </c>
      <c r="C496" s="2">
        <f t="shared" si="53"/>
        <v>2.8299999999999992E-2</v>
      </c>
      <c r="D496" s="2">
        <f t="shared" si="54"/>
        <v>1.0082</v>
      </c>
      <c r="E496" s="2">
        <f t="shared" si="56"/>
        <v>1.0204599999999999</v>
      </c>
      <c r="F496" s="2">
        <f t="shared" si="57"/>
        <v>1.05681</v>
      </c>
      <c r="G496" s="2">
        <f t="shared" si="51"/>
        <v>1.0933439999999996</v>
      </c>
      <c r="H496" s="2">
        <f t="shared" si="55"/>
        <v>1.1985975000000011</v>
      </c>
      <c r="I496" s="2">
        <f t="array" ref="I496">SUMPRODUCT(B480:B499, (ROW(B480:B499)-ROW(B480)+1)) / (20*21/2)</f>
        <v>1.0289604761904763</v>
      </c>
      <c r="J496" s="2">
        <f t="shared" si="58"/>
        <v>1.0476890769899487</v>
      </c>
      <c r="K496" s="2">
        <f t="shared" si="52"/>
        <v>1.0880674407251931</v>
      </c>
    </row>
    <row r="497" spans="1:11" ht="13.5" x14ac:dyDescent="0.25">
      <c r="A497" s="3">
        <f>TITRES_STAT!B500</f>
        <v>43027</v>
      </c>
      <c r="B497" s="5">
        <f>TITRES_STAT!D500</f>
        <v>1.0384</v>
      </c>
      <c r="C497" s="2">
        <f t="shared" si="53"/>
        <v>-2.8299999999999992E-2</v>
      </c>
      <c r="D497" s="2">
        <f t="shared" si="54"/>
        <v>1.01952</v>
      </c>
      <c r="E497" s="2">
        <f t="shared" si="56"/>
        <v>1.0185699999999998</v>
      </c>
      <c r="F497" s="2">
        <f t="shared" si="57"/>
        <v>1.0530349999999999</v>
      </c>
      <c r="G497" s="2">
        <f t="shared" si="51"/>
        <v>1.0906999999999996</v>
      </c>
      <c r="H497" s="2">
        <f t="shared" si="55"/>
        <v>1.196992500000001</v>
      </c>
      <c r="I497" s="2">
        <f t="array" ref="I497">SUMPRODUCT(B481:B500, (ROW(B481:B500)-ROW(B481)+1)) / (20*21/2)</f>
        <v>1.0257257142857144</v>
      </c>
      <c r="J497" s="2">
        <f t="shared" si="58"/>
        <v>1.046804402990906</v>
      </c>
      <c r="K497" s="2">
        <f t="shared" si="52"/>
        <v>1.0861196979516561</v>
      </c>
    </row>
    <row r="498" spans="1:11" ht="13.5" x14ac:dyDescent="0.25">
      <c r="A498" s="3">
        <f>TITRES_STAT!B501</f>
        <v>43028</v>
      </c>
      <c r="B498" s="5">
        <f>TITRES_STAT!D501</f>
        <v>1.0384</v>
      </c>
      <c r="C498" s="2">
        <f t="shared" si="53"/>
        <v>0</v>
      </c>
      <c r="D498" s="2">
        <f t="shared" si="54"/>
        <v>1.03274</v>
      </c>
      <c r="E498" s="2">
        <f t="shared" si="56"/>
        <v>1.0157399999999999</v>
      </c>
      <c r="F498" s="2">
        <f t="shared" si="57"/>
        <v>1.0487850000000001</v>
      </c>
      <c r="G498" s="2">
        <f t="shared" ref="G498:G561" si="59">AVERAGE(B449:B498)</f>
        <v>1.0880559999999997</v>
      </c>
      <c r="H498" s="2">
        <f t="shared" si="55"/>
        <v>1.1953875000000009</v>
      </c>
      <c r="I498" s="2">
        <f t="array" ref="I498">SUMPRODUCT(B482:B501, (ROW(B482:B501)-ROW(B482)+1)) / (20*21/2)</f>
        <v>1.0229404761904763</v>
      </c>
      <c r="J498" s="2">
        <f t="shared" si="58"/>
        <v>1.0460039836584387</v>
      </c>
      <c r="K498" s="2">
        <f t="shared" si="52"/>
        <v>1.0842483372476694</v>
      </c>
    </row>
    <row r="499" spans="1:11" ht="13.5" x14ac:dyDescent="0.25">
      <c r="A499" s="3">
        <f>TITRES_STAT!B502</f>
        <v>43031</v>
      </c>
      <c r="B499" s="5">
        <f>TITRES_STAT!D502</f>
        <v>1.0101</v>
      </c>
      <c r="C499" s="2">
        <f t="shared" si="53"/>
        <v>-2.8299999999999992E-2</v>
      </c>
      <c r="D499" s="2">
        <f t="shared" si="54"/>
        <v>1.0384</v>
      </c>
      <c r="E499" s="2">
        <f t="shared" si="56"/>
        <v>1.01291</v>
      </c>
      <c r="F499" s="2">
        <f t="shared" si="57"/>
        <v>1.044065</v>
      </c>
      <c r="G499" s="2">
        <f t="shared" si="59"/>
        <v>1.0854139999999999</v>
      </c>
      <c r="H499" s="2">
        <f t="shared" si="55"/>
        <v>1.1936410000000008</v>
      </c>
      <c r="I499" s="2">
        <f t="array" ref="I499">SUMPRODUCT(B483:B502, (ROW(B483:B502)-ROW(B483)+1)) / (20*21/2)</f>
        <v>1.021544761904762</v>
      </c>
      <c r="J499" s="2">
        <f t="shared" si="58"/>
        <v>1.0425845566433494</v>
      </c>
      <c r="K499" s="2">
        <f t="shared" ref="K499:K562" si="60">$K$4*B499+(1-$K$4)*K498</f>
        <v>1.0813405593163885</v>
      </c>
    </row>
    <row r="500" spans="1:11" ht="13.5" x14ac:dyDescent="0.25">
      <c r="A500" s="3">
        <f>TITRES_STAT!B503</f>
        <v>43032</v>
      </c>
      <c r="B500" s="5">
        <f>TITRES_STAT!D503</f>
        <v>1.0101</v>
      </c>
      <c r="C500" s="2">
        <f t="shared" si="53"/>
        <v>0</v>
      </c>
      <c r="D500" s="2">
        <f t="shared" si="54"/>
        <v>1.03274</v>
      </c>
      <c r="E500" s="2">
        <f t="shared" si="56"/>
        <v>1.0138599999999998</v>
      </c>
      <c r="F500" s="2">
        <f t="shared" si="57"/>
        <v>1.039345</v>
      </c>
      <c r="G500" s="2">
        <f t="shared" si="59"/>
        <v>1.0823939999999999</v>
      </c>
      <c r="H500" s="2">
        <f t="shared" si="55"/>
        <v>1.192083500000001</v>
      </c>
      <c r="I500" s="2">
        <f t="array" ref="I500">SUMPRODUCT(B484:B503, (ROW(B484:B503)-ROW(B484)+1)) / (20*21/2)</f>
        <v>1.0204638095238094</v>
      </c>
      <c r="J500" s="2">
        <f t="shared" si="58"/>
        <v>1.0394907893439829</v>
      </c>
      <c r="K500" s="2">
        <f t="shared" si="60"/>
        <v>1.0785468118922166</v>
      </c>
    </row>
    <row r="501" spans="1:11" ht="13.5" x14ac:dyDescent="0.25">
      <c r="A501" s="3">
        <f>TITRES_STAT!B504</f>
        <v>43033</v>
      </c>
      <c r="B501" s="5">
        <f>TITRES_STAT!D504</f>
        <v>1.0101</v>
      </c>
      <c r="C501" s="2">
        <f t="shared" si="53"/>
        <v>0</v>
      </c>
      <c r="D501" s="2">
        <f t="shared" si="54"/>
        <v>1.0214199999999998</v>
      </c>
      <c r="E501" s="2">
        <f t="shared" si="56"/>
        <v>1.01481</v>
      </c>
      <c r="F501" s="2">
        <f t="shared" si="57"/>
        <v>1.0341550000000002</v>
      </c>
      <c r="G501" s="2">
        <f t="shared" si="59"/>
        <v>1.080128</v>
      </c>
      <c r="H501" s="2">
        <f t="shared" si="55"/>
        <v>1.1905260000000009</v>
      </c>
      <c r="I501" s="2">
        <f t="array" ref="I501">SUMPRODUCT(B485:B504, (ROW(B485:B504)-ROW(B485)+1)) / (20*21/2)</f>
        <v>1.023252857142857</v>
      </c>
      <c r="J501" s="2">
        <f t="shared" si="58"/>
        <v>1.0366916665493178</v>
      </c>
      <c r="K501" s="2">
        <f t="shared" si="60"/>
        <v>1.0758626231905613</v>
      </c>
    </row>
    <row r="502" spans="1:11" ht="13.5" x14ac:dyDescent="0.25">
      <c r="A502" s="3">
        <f>TITRES_STAT!B505</f>
        <v>43034</v>
      </c>
      <c r="B502" s="5">
        <f>TITRES_STAT!D505</f>
        <v>1.0195000000000001</v>
      </c>
      <c r="C502" s="2">
        <f t="shared" si="53"/>
        <v>9.400000000000075E-3</v>
      </c>
      <c r="D502" s="2">
        <f t="shared" si="54"/>
        <v>1.0176399999999999</v>
      </c>
      <c r="E502" s="2">
        <f t="shared" si="56"/>
        <v>1.01858</v>
      </c>
      <c r="F502" s="2">
        <f t="shared" si="57"/>
        <v>1.0308500000000003</v>
      </c>
      <c r="G502" s="2">
        <f t="shared" si="59"/>
        <v>1.0780500000000002</v>
      </c>
      <c r="H502" s="2">
        <f t="shared" si="55"/>
        <v>1.1890155000000009</v>
      </c>
      <c r="I502" s="2">
        <f t="array" ref="I502">SUMPRODUCT(B486:B505, (ROW(B486:B505)-ROW(B486)+1)) / (20*21/2)</f>
        <v>1.0305819047619047</v>
      </c>
      <c r="J502" s="2">
        <f t="shared" si="58"/>
        <v>1.0350543649731923</v>
      </c>
      <c r="K502" s="2">
        <f t="shared" si="60"/>
        <v>1.0736523242419118</v>
      </c>
    </row>
    <row r="503" spans="1:11" ht="13.5" x14ac:dyDescent="0.25">
      <c r="A503" s="3">
        <f>TITRES_STAT!B506</f>
        <v>43035</v>
      </c>
      <c r="B503" s="5">
        <f>TITRES_STAT!D506</f>
        <v>1.0195000000000001</v>
      </c>
      <c r="C503" s="2">
        <f t="shared" si="53"/>
        <v>0</v>
      </c>
      <c r="D503" s="2">
        <f t="shared" si="54"/>
        <v>1.01386</v>
      </c>
      <c r="E503" s="2">
        <f t="shared" si="56"/>
        <v>1.0233000000000001</v>
      </c>
      <c r="F503" s="2">
        <f t="shared" si="57"/>
        <v>1.0280150000000003</v>
      </c>
      <c r="G503" s="2">
        <f t="shared" si="59"/>
        <v>1.075596</v>
      </c>
      <c r="H503" s="2">
        <f t="shared" si="55"/>
        <v>1.1876465000000009</v>
      </c>
      <c r="I503" s="2">
        <f t="array" ref="I503">SUMPRODUCT(B487:B506, (ROW(B487:B506)-ROW(B487)+1)) / (20*21/2)</f>
        <v>1.0431666666666666</v>
      </c>
      <c r="J503" s="2">
        <f t="shared" si="58"/>
        <v>1.0335729968805072</v>
      </c>
      <c r="K503" s="2">
        <f t="shared" si="60"/>
        <v>1.0715287036834054</v>
      </c>
    </row>
    <row r="504" spans="1:11" ht="13.5" x14ac:dyDescent="0.25">
      <c r="A504" s="3">
        <f>TITRES_STAT!B507</f>
        <v>43038</v>
      </c>
      <c r="B504" s="5">
        <f>TITRES_STAT!D507</f>
        <v>1.0572999999999999</v>
      </c>
      <c r="C504" s="2">
        <f t="shared" si="53"/>
        <v>3.7799999999999834E-2</v>
      </c>
      <c r="D504" s="2">
        <f t="shared" si="54"/>
        <v>1.0232999999999999</v>
      </c>
      <c r="E504" s="2">
        <f t="shared" si="56"/>
        <v>1.03085</v>
      </c>
      <c r="F504" s="2">
        <f t="shared" si="57"/>
        <v>1.0275450000000002</v>
      </c>
      <c r="G504" s="2">
        <f t="shared" si="59"/>
        <v>1.074274</v>
      </c>
      <c r="H504" s="2">
        <f t="shared" si="55"/>
        <v>1.1864195000000008</v>
      </c>
      <c r="I504" s="2">
        <f t="array" ref="I504">SUMPRODUCT(B488:B507, (ROW(B488:B507)-ROW(B488)+1)) / (20*21/2)</f>
        <v>1.0544066666666667</v>
      </c>
      <c r="J504" s="2">
        <f t="shared" si="58"/>
        <v>1.0358327114633161</v>
      </c>
      <c r="K504" s="2">
        <f t="shared" si="60"/>
        <v>1.0709707153036638</v>
      </c>
    </row>
    <row r="505" spans="1:11" ht="13.5" x14ac:dyDescent="0.25">
      <c r="A505" s="3">
        <f>TITRES_STAT!B508</f>
        <v>43039</v>
      </c>
      <c r="B505" s="5">
        <f>TITRES_STAT!D508</f>
        <v>1.1045</v>
      </c>
      <c r="C505" s="2">
        <f t="shared" si="53"/>
        <v>4.7200000000000131E-2</v>
      </c>
      <c r="D505" s="2">
        <f t="shared" si="54"/>
        <v>1.0421799999999999</v>
      </c>
      <c r="E505" s="2">
        <f t="shared" si="56"/>
        <v>1.0374599999999998</v>
      </c>
      <c r="F505" s="2">
        <f t="shared" si="57"/>
        <v>1.0289600000000001</v>
      </c>
      <c r="G505" s="2">
        <f t="shared" si="59"/>
        <v>1.0738960000000002</v>
      </c>
      <c r="H505" s="2">
        <f t="shared" si="55"/>
        <v>1.1855230000000008</v>
      </c>
      <c r="I505" s="2">
        <f t="array" ref="I505">SUMPRODUCT(B489:B508, (ROW(B489:B508)-ROW(B489)+1)) / (20*21/2)</f>
        <v>1.0625019047619046</v>
      </c>
      <c r="J505" s="2">
        <f t="shared" si="58"/>
        <v>1.0423724532287146</v>
      </c>
      <c r="K505" s="2">
        <f t="shared" si="60"/>
        <v>1.0722855892133241</v>
      </c>
    </row>
    <row r="506" spans="1:11" ht="13.5" x14ac:dyDescent="0.25">
      <c r="A506" s="3">
        <f>TITRES_STAT!B509</f>
        <v>43040</v>
      </c>
      <c r="B506" s="5">
        <f>TITRES_STAT!D509</f>
        <v>1.1611</v>
      </c>
      <c r="C506" s="2">
        <f t="shared" si="53"/>
        <v>5.6599999999999984E-2</v>
      </c>
      <c r="D506" s="2">
        <f t="shared" si="54"/>
        <v>1.0723800000000001</v>
      </c>
      <c r="E506" s="2">
        <f t="shared" si="56"/>
        <v>1.0468999999999997</v>
      </c>
      <c r="F506" s="2">
        <f t="shared" si="57"/>
        <v>1.0336799999999999</v>
      </c>
      <c r="G506" s="2">
        <f t="shared" si="59"/>
        <v>1.074462</v>
      </c>
      <c r="H506" s="2">
        <f t="shared" si="55"/>
        <v>1.1849095000000007</v>
      </c>
      <c r="I506" s="2">
        <f t="array" ref="I506">SUMPRODUCT(B490:B509, (ROW(B490:B509)-ROW(B490)+1)) / (20*21/2)</f>
        <v>1.0703271428571428</v>
      </c>
      <c r="J506" s="2">
        <f t="shared" si="58"/>
        <v>1.0536798386355037</v>
      </c>
      <c r="K506" s="2">
        <f t="shared" si="60"/>
        <v>1.07576850728339</v>
      </c>
    </row>
    <row r="507" spans="1:11" ht="13.5" x14ac:dyDescent="0.25">
      <c r="A507" s="3">
        <f>TITRES_STAT!B510</f>
        <v>43041</v>
      </c>
      <c r="B507" s="5">
        <f>TITRES_STAT!D510</f>
        <v>1.1516999999999999</v>
      </c>
      <c r="C507" s="2">
        <f t="shared" si="53"/>
        <v>-9.400000000000075E-3</v>
      </c>
      <c r="D507" s="2">
        <f t="shared" si="54"/>
        <v>1.0988200000000001</v>
      </c>
      <c r="E507" s="2">
        <f t="shared" si="56"/>
        <v>1.0582299999999998</v>
      </c>
      <c r="F507" s="2">
        <f t="shared" si="57"/>
        <v>1.0384</v>
      </c>
      <c r="G507" s="2">
        <f t="shared" si="59"/>
        <v>1.0750280000000001</v>
      </c>
      <c r="H507" s="2">
        <f t="shared" si="55"/>
        <v>1.1840600000000008</v>
      </c>
      <c r="I507" s="2">
        <f t="array" ref="I507">SUMPRODUCT(B491:B510, (ROW(B491:B510)-ROW(B491)+1)) / (20*21/2)</f>
        <v>1.0759476190476189</v>
      </c>
      <c r="J507" s="2">
        <f t="shared" si="58"/>
        <v>1.0630150920987891</v>
      </c>
      <c r="K507" s="2">
        <f t="shared" si="60"/>
        <v>1.07874621288012</v>
      </c>
    </row>
    <row r="508" spans="1:11" ht="13.5" x14ac:dyDescent="0.25">
      <c r="A508" s="3">
        <f>TITRES_STAT!B511</f>
        <v>43042</v>
      </c>
      <c r="B508" s="5">
        <f>TITRES_STAT!D511</f>
        <v>1.1234</v>
      </c>
      <c r="C508" s="2">
        <f t="shared" si="53"/>
        <v>-2.8299999999999992E-2</v>
      </c>
      <c r="D508" s="2">
        <f t="shared" si="54"/>
        <v>1.1195999999999999</v>
      </c>
      <c r="E508" s="2">
        <f t="shared" si="56"/>
        <v>1.06673</v>
      </c>
      <c r="F508" s="2">
        <f t="shared" si="57"/>
        <v>1.0412350000000001</v>
      </c>
      <c r="G508" s="2">
        <f t="shared" si="59"/>
        <v>1.0750280000000003</v>
      </c>
      <c r="H508" s="2">
        <f t="shared" si="55"/>
        <v>1.1831635000000009</v>
      </c>
      <c r="I508" s="2">
        <f t="array" ref="I508">SUMPRODUCT(B492:B511, (ROW(B492:B511)-ROW(B492)+1)) / (20*21/2)</f>
        <v>1.0828733333333334</v>
      </c>
      <c r="J508" s="2">
        <f t="shared" si="58"/>
        <v>1.0687660357084281</v>
      </c>
      <c r="K508" s="2">
        <f t="shared" si="60"/>
        <v>1.080497341786782</v>
      </c>
    </row>
    <row r="509" spans="1:11" ht="13.5" x14ac:dyDescent="0.25">
      <c r="A509" s="3">
        <f>TITRES_STAT!B512</f>
        <v>43045</v>
      </c>
      <c r="B509" s="5">
        <f>TITRES_STAT!D512</f>
        <v>1.1234</v>
      </c>
      <c r="C509" s="2">
        <f t="shared" si="53"/>
        <v>0</v>
      </c>
      <c r="D509" s="2">
        <f t="shared" si="54"/>
        <v>1.1328200000000002</v>
      </c>
      <c r="E509" s="2">
        <f t="shared" si="56"/>
        <v>1.07806</v>
      </c>
      <c r="F509" s="2">
        <f t="shared" si="57"/>
        <v>1.045485</v>
      </c>
      <c r="G509" s="2">
        <f t="shared" si="59"/>
        <v>1.0752180000000002</v>
      </c>
      <c r="H509" s="2">
        <f t="shared" si="55"/>
        <v>1.1822195000000009</v>
      </c>
      <c r="I509" s="2">
        <f t="array" ref="I509">SUMPRODUCT(B493:B512, (ROW(B493:B512)-ROW(B493)+1)) / (20*21/2)</f>
        <v>1.0874142857142857</v>
      </c>
      <c r="J509" s="2">
        <f t="shared" si="58"/>
        <v>1.0739692704028634</v>
      </c>
      <c r="K509" s="2">
        <f t="shared" si="60"/>
        <v>1.0821797989716142</v>
      </c>
    </row>
    <row r="510" spans="1:11" ht="13.5" x14ac:dyDescent="0.25">
      <c r="A510" s="3">
        <f>TITRES_STAT!B513</f>
        <v>43046</v>
      </c>
      <c r="B510" s="5">
        <f>TITRES_STAT!D513</f>
        <v>1.1045</v>
      </c>
      <c r="C510" s="2">
        <f t="shared" si="53"/>
        <v>-1.8899999999999917E-2</v>
      </c>
      <c r="D510" s="2">
        <f t="shared" si="54"/>
        <v>1.1328200000000002</v>
      </c>
      <c r="E510" s="2">
        <f t="shared" si="56"/>
        <v>1.0874999999999999</v>
      </c>
      <c r="F510" s="2">
        <f t="shared" si="57"/>
        <v>1.0506800000000003</v>
      </c>
      <c r="G510" s="2">
        <f t="shared" si="59"/>
        <v>1.0750300000000002</v>
      </c>
      <c r="H510" s="2">
        <f t="shared" si="55"/>
        <v>1.1811810000000009</v>
      </c>
      <c r="I510" s="2">
        <f t="array" ref="I510">SUMPRODUCT(B494:B513, (ROW(B494:B513)-ROW(B494)+1)) / (20*21/2)</f>
        <v>1.0904661904761908</v>
      </c>
      <c r="J510" s="2">
        <f t="shared" si="58"/>
        <v>1.0768769589359239</v>
      </c>
      <c r="K510" s="2">
        <f t="shared" si="60"/>
        <v>1.0830551009727274</v>
      </c>
    </row>
    <row r="511" spans="1:11" ht="13.5" x14ac:dyDescent="0.25">
      <c r="A511" s="3">
        <f>TITRES_STAT!B514</f>
        <v>43047</v>
      </c>
      <c r="B511" s="5">
        <f>TITRES_STAT!D514</f>
        <v>1.1234</v>
      </c>
      <c r="C511" s="2">
        <f t="shared" si="53"/>
        <v>1.8899999999999917E-2</v>
      </c>
      <c r="D511" s="2">
        <f t="shared" si="54"/>
        <v>1.1252800000000001</v>
      </c>
      <c r="E511" s="2">
        <f t="shared" si="56"/>
        <v>1.09883</v>
      </c>
      <c r="F511" s="2">
        <f t="shared" si="57"/>
        <v>1.0568200000000001</v>
      </c>
      <c r="G511" s="2">
        <f t="shared" si="59"/>
        <v>1.0752200000000001</v>
      </c>
      <c r="H511" s="2">
        <f t="shared" si="55"/>
        <v>1.1802370000000009</v>
      </c>
      <c r="I511" s="2">
        <f t="array" ref="I511">SUMPRODUCT(B495:B514, (ROW(B495:B514)-ROW(B495)+1)) / (20*21/2)</f>
        <v>1.0938385714285714</v>
      </c>
      <c r="J511" s="2">
        <f t="shared" si="58"/>
        <v>1.0813077247515501</v>
      </c>
      <c r="K511" s="2">
        <f t="shared" si="60"/>
        <v>1.0846372538757578</v>
      </c>
    </row>
    <row r="512" spans="1:11" ht="13.5" x14ac:dyDescent="0.25">
      <c r="A512" s="3">
        <f>TITRES_STAT!B515</f>
        <v>43048</v>
      </c>
      <c r="B512" s="5">
        <f>TITRES_STAT!D515</f>
        <v>1.1045</v>
      </c>
      <c r="C512" s="2">
        <f t="shared" si="53"/>
        <v>-1.8899999999999917E-2</v>
      </c>
      <c r="D512" s="2">
        <f t="shared" si="54"/>
        <v>1.1158399999999999</v>
      </c>
      <c r="E512" s="2">
        <f t="shared" si="56"/>
        <v>1.1073300000000001</v>
      </c>
      <c r="F512" s="2">
        <f t="shared" si="57"/>
        <v>1.0629550000000001</v>
      </c>
      <c r="G512" s="2">
        <f t="shared" si="59"/>
        <v>1.0752200000000001</v>
      </c>
      <c r="H512" s="2">
        <f t="shared" si="55"/>
        <v>1.179293000000001</v>
      </c>
      <c r="I512" s="2">
        <f t="array" ref="I512">SUMPRODUCT(B496:B515, (ROW(B496:B515)-ROW(B496)+1)) / (20*21/2)</f>
        <v>1.0939314285714286</v>
      </c>
      <c r="J512" s="2">
        <f t="shared" si="58"/>
        <v>1.0835165128704503</v>
      </c>
      <c r="K512" s="2">
        <f t="shared" si="60"/>
        <v>1.0854161850963164</v>
      </c>
    </row>
    <row r="513" spans="1:11" ht="13.5" x14ac:dyDescent="0.25">
      <c r="A513" s="3">
        <f>TITRES_STAT!B516</f>
        <v>43049</v>
      </c>
      <c r="B513" s="5">
        <f>TITRES_STAT!D516</f>
        <v>1.095</v>
      </c>
      <c r="C513" s="2">
        <f t="shared" si="53"/>
        <v>-9.5000000000000639E-3</v>
      </c>
      <c r="D513" s="2">
        <f t="shared" si="54"/>
        <v>1.11016</v>
      </c>
      <c r="E513" s="2">
        <f t="shared" si="56"/>
        <v>1.1148799999999999</v>
      </c>
      <c r="F513" s="2">
        <f t="shared" si="57"/>
        <v>1.0690900000000001</v>
      </c>
      <c r="G513" s="2">
        <f t="shared" si="59"/>
        <v>1.0752200000000001</v>
      </c>
      <c r="H513" s="2">
        <f t="shared" si="55"/>
        <v>1.178349000000001</v>
      </c>
      <c r="I513" s="2">
        <f t="array" ref="I513">SUMPRODUCT(B497:B516, (ROW(B497:B516)-ROW(B497)+1)) / (20*21/2)</f>
        <v>1.0938442857142858</v>
      </c>
      <c r="J513" s="2">
        <f t="shared" si="58"/>
        <v>1.0846101783113598</v>
      </c>
      <c r="K513" s="2">
        <f t="shared" si="60"/>
        <v>1.0857920209748924</v>
      </c>
    </row>
    <row r="514" spans="1:11" ht="13.5" x14ac:dyDescent="0.25">
      <c r="A514" s="3">
        <f>TITRES_STAT!B517</f>
        <v>43052</v>
      </c>
      <c r="B514" s="5">
        <f>TITRES_STAT!D517</f>
        <v>1.1045</v>
      </c>
      <c r="C514" s="2">
        <f t="shared" si="53"/>
        <v>9.5000000000000639E-3</v>
      </c>
      <c r="D514" s="2">
        <f t="shared" si="54"/>
        <v>1.1063799999999999</v>
      </c>
      <c r="E514" s="2">
        <f t="shared" si="56"/>
        <v>1.1196000000000002</v>
      </c>
      <c r="F514" s="2">
        <f t="shared" si="57"/>
        <v>1.0752250000000001</v>
      </c>
      <c r="G514" s="2">
        <f t="shared" si="59"/>
        <v>1.0754100000000002</v>
      </c>
      <c r="H514" s="2">
        <f t="shared" si="55"/>
        <v>1.1774050000000009</v>
      </c>
      <c r="I514" s="2">
        <f t="array" ref="I514">SUMPRODUCT(B498:B517, (ROW(B498:B517)-ROW(B498)+1)) / (20*21/2)</f>
        <v>1.0919119047619048</v>
      </c>
      <c r="J514" s="2">
        <f t="shared" si="58"/>
        <v>1.0865044470436112</v>
      </c>
      <c r="K514" s="2">
        <f t="shared" si="60"/>
        <v>1.0865256672111712</v>
      </c>
    </row>
    <row r="515" spans="1:11" ht="13.5" x14ac:dyDescent="0.25">
      <c r="A515" s="3">
        <f>TITRES_STAT!B518</f>
        <v>43053</v>
      </c>
      <c r="B515" s="5">
        <f>TITRES_STAT!D518</f>
        <v>1.0762</v>
      </c>
      <c r="C515" s="2">
        <f t="shared" si="53"/>
        <v>-2.8299999999999992E-2</v>
      </c>
      <c r="D515" s="2">
        <f t="shared" si="54"/>
        <v>1.1007199999999999</v>
      </c>
      <c r="E515" s="2">
        <f t="shared" si="56"/>
        <v>1.11677</v>
      </c>
      <c r="F515" s="2">
        <f t="shared" si="57"/>
        <v>1.077115</v>
      </c>
      <c r="G515" s="2">
        <f t="shared" si="59"/>
        <v>1.0744660000000001</v>
      </c>
      <c r="H515" s="2">
        <f t="shared" si="55"/>
        <v>1.1763195000000009</v>
      </c>
      <c r="I515" s="2">
        <f t="array" ref="I515">SUMPRODUCT(B499:B518, (ROW(B499:B518)-ROW(B499)+1)) / (20*21/2)</f>
        <v>1.0889847619047619</v>
      </c>
      <c r="J515" s="2">
        <f t="shared" si="58"/>
        <v>1.0855230711346959</v>
      </c>
      <c r="K515" s="2">
        <f t="shared" si="60"/>
        <v>1.0861207390852428</v>
      </c>
    </row>
    <row r="516" spans="1:11" ht="13.5" x14ac:dyDescent="0.25">
      <c r="A516" s="3">
        <f>TITRES_STAT!B519</f>
        <v>43054</v>
      </c>
      <c r="B516" s="5">
        <f>TITRES_STAT!D519</f>
        <v>1.0762</v>
      </c>
      <c r="C516" s="2">
        <f t="shared" ref="C516:C579" si="61">B516-B515</f>
        <v>0</v>
      </c>
      <c r="D516" s="2">
        <f t="shared" si="54"/>
        <v>1.09128</v>
      </c>
      <c r="E516" s="2">
        <f t="shared" si="56"/>
        <v>1.1082800000000002</v>
      </c>
      <c r="F516" s="2">
        <f t="shared" si="57"/>
        <v>1.07759</v>
      </c>
      <c r="G516" s="2">
        <f t="shared" si="59"/>
        <v>1.07409</v>
      </c>
      <c r="H516" s="2">
        <f t="shared" si="55"/>
        <v>1.1752815000000008</v>
      </c>
      <c r="I516" s="2">
        <f t="array" ref="I516">SUMPRODUCT(B500:B519, (ROW(B500:B519)-ROW(B500)+1)) / (20*21/2)</f>
        <v>1.0896128571428569</v>
      </c>
      <c r="J516" s="2">
        <f t="shared" si="58"/>
        <v>1.0846351595980583</v>
      </c>
      <c r="K516" s="2">
        <f t="shared" si="60"/>
        <v>1.0857316904936647</v>
      </c>
    </row>
    <row r="517" spans="1:11" ht="13.5" x14ac:dyDescent="0.25">
      <c r="A517" s="3">
        <f>TITRES_STAT!B520</f>
        <v>43055</v>
      </c>
      <c r="B517" s="5">
        <f>TITRES_STAT!D520</f>
        <v>1.0572999999999999</v>
      </c>
      <c r="C517" s="2">
        <f t="shared" si="61"/>
        <v>-1.8900000000000139E-2</v>
      </c>
      <c r="D517" s="2">
        <f t="shared" si="54"/>
        <v>1.0818400000000001</v>
      </c>
      <c r="E517" s="2">
        <f t="shared" si="56"/>
        <v>1.09884</v>
      </c>
      <c r="F517" s="2">
        <f t="shared" si="57"/>
        <v>1.078535</v>
      </c>
      <c r="G517" s="2">
        <f t="shared" si="59"/>
        <v>1.0737119999999998</v>
      </c>
      <c r="H517" s="2">
        <f t="shared" si="55"/>
        <v>1.1741960000000009</v>
      </c>
      <c r="I517" s="2">
        <f t="array" ref="I517">SUMPRODUCT(B501:B520, (ROW(B501:B520)-ROW(B501)+1)) / (20*21/2)</f>
        <v>1.0880814285714284</v>
      </c>
      <c r="J517" s="2">
        <f t="shared" si="58"/>
        <v>1.0820318110649099</v>
      </c>
      <c r="K517" s="2">
        <f t="shared" si="60"/>
        <v>1.0846167222390111</v>
      </c>
    </row>
    <row r="518" spans="1:11" ht="13.5" x14ac:dyDescent="0.25">
      <c r="A518" s="3">
        <f>TITRES_STAT!B521</f>
        <v>43056</v>
      </c>
      <c r="B518" s="5">
        <f>TITRES_STAT!D521</f>
        <v>1.0478000000000001</v>
      </c>
      <c r="C518" s="2">
        <f t="shared" si="61"/>
        <v>-9.4999999999998419E-3</v>
      </c>
      <c r="D518" s="2">
        <f t="shared" ref="D518:D581" si="62">AVERAGE(B514:B518)</f>
        <v>1.0724</v>
      </c>
      <c r="E518" s="2">
        <f t="shared" si="56"/>
        <v>1.09128</v>
      </c>
      <c r="F518" s="2">
        <f t="shared" si="57"/>
        <v>1.079005</v>
      </c>
      <c r="G518" s="2">
        <f t="shared" si="59"/>
        <v>1.0727679999999997</v>
      </c>
      <c r="H518" s="2">
        <f t="shared" si="55"/>
        <v>1.1731100000000008</v>
      </c>
      <c r="I518" s="2">
        <f t="array" ref="I518">SUMPRODUCT(B502:B521, (ROW(B502:B521)-ROW(B502)+1)) / (20*21/2)</f>
        <v>1.0862804761904763</v>
      </c>
      <c r="J518" s="2">
        <f t="shared" si="58"/>
        <v>1.0787716385825374</v>
      </c>
      <c r="K518" s="2">
        <f t="shared" si="60"/>
        <v>1.0831729292100303</v>
      </c>
    </row>
    <row r="519" spans="1:11" ht="13.5" x14ac:dyDescent="0.25">
      <c r="A519" s="3">
        <f>TITRES_STAT!B522</f>
        <v>43059</v>
      </c>
      <c r="B519" s="5">
        <f>TITRES_STAT!D522</f>
        <v>1.0855999999999999</v>
      </c>
      <c r="C519" s="2">
        <f t="shared" si="61"/>
        <v>3.7799999999999834E-2</v>
      </c>
      <c r="D519" s="2">
        <f t="shared" si="62"/>
        <v>1.0686199999999999</v>
      </c>
      <c r="E519" s="2">
        <f t="shared" si="56"/>
        <v>1.0874999999999999</v>
      </c>
      <c r="F519" s="2">
        <f t="shared" si="57"/>
        <v>1.0827800000000001</v>
      </c>
      <c r="G519" s="2">
        <f t="shared" si="59"/>
        <v>1.072012</v>
      </c>
      <c r="H519" s="2">
        <f t="shared" si="55"/>
        <v>1.1721660000000007</v>
      </c>
      <c r="I519" s="2">
        <f t="array" ref="I519">SUMPRODUCT(B503:B522, (ROW(B503:B522)-ROW(B503)+1)) / (20*21/2)</f>
        <v>1.0833147619047621</v>
      </c>
      <c r="J519" s="2">
        <f t="shared" si="58"/>
        <v>1.079421958717534</v>
      </c>
      <c r="K519" s="2">
        <f t="shared" si="60"/>
        <v>1.0832681084566957</v>
      </c>
    </row>
    <row r="520" spans="1:11" ht="13.5" x14ac:dyDescent="0.25">
      <c r="A520" s="3">
        <f>TITRES_STAT!B523</f>
        <v>43060</v>
      </c>
      <c r="B520" s="5">
        <f>TITRES_STAT!D523</f>
        <v>1.0667</v>
      </c>
      <c r="C520" s="2">
        <f t="shared" si="61"/>
        <v>-1.8899999999999917E-2</v>
      </c>
      <c r="D520" s="2">
        <f t="shared" si="62"/>
        <v>1.0667199999999999</v>
      </c>
      <c r="E520" s="2">
        <f t="shared" si="56"/>
        <v>1.08372</v>
      </c>
      <c r="F520" s="2">
        <f t="shared" si="57"/>
        <v>1.08561</v>
      </c>
      <c r="G520" s="2">
        <f t="shared" si="59"/>
        <v>1.0714459999999997</v>
      </c>
      <c r="H520" s="2">
        <f t="shared" si="55"/>
        <v>1.1710805000000006</v>
      </c>
      <c r="I520" s="2">
        <f t="array" ref="I520">SUMPRODUCT(B504:B523, (ROW(B504:B523)-ROW(B504)+1)) / (20*21/2)</f>
        <v>1.0810642857142858</v>
      </c>
      <c r="J520" s="2">
        <f t="shared" si="58"/>
        <v>1.0782103436015784</v>
      </c>
      <c r="K520" s="2">
        <f t="shared" si="60"/>
        <v>1.0826183787132959</v>
      </c>
    </row>
    <row r="521" spans="1:11" ht="13.5" x14ac:dyDescent="0.25">
      <c r="A521" s="3">
        <f>TITRES_STAT!B524</f>
        <v>43061</v>
      </c>
      <c r="B521" s="5">
        <f>TITRES_STAT!D524</f>
        <v>1.0667</v>
      </c>
      <c r="C521" s="2">
        <f t="shared" si="61"/>
        <v>0</v>
      </c>
      <c r="D521" s="2">
        <f t="shared" si="62"/>
        <v>1.0648200000000001</v>
      </c>
      <c r="E521" s="2">
        <f t="shared" si="56"/>
        <v>1.07805</v>
      </c>
      <c r="F521" s="2">
        <f t="shared" si="57"/>
        <v>1.0884400000000001</v>
      </c>
      <c r="G521" s="2">
        <f t="shared" si="59"/>
        <v>1.0706899999999997</v>
      </c>
      <c r="H521" s="2">
        <f t="shared" si="55"/>
        <v>1.1700420000000007</v>
      </c>
      <c r="I521" s="2">
        <f t="array" ref="I521">SUMPRODUCT(B505:B524, (ROW(B505:B524)-ROW(B505)+1)) / (20*21/2)</f>
        <v>1.0785890476190476</v>
      </c>
      <c r="J521" s="2">
        <f t="shared" si="58"/>
        <v>1.0771141204014281</v>
      </c>
      <c r="K521" s="2">
        <f t="shared" si="60"/>
        <v>1.0819941285676764</v>
      </c>
    </row>
    <row r="522" spans="1:11" ht="13.5" x14ac:dyDescent="0.25">
      <c r="A522" s="3">
        <f>TITRES_STAT!B525</f>
        <v>43062</v>
      </c>
      <c r="B522" s="5">
        <f>TITRES_STAT!D525</f>
        <v>1.0572999999999999</v>
      </c>
      <c r="C522" s="2">
        <f t="shared" si="61"/>
        <v>-9.400000000000075E-3</v>
      </c>
      <c r="D522" s="2">
        <f t="shared" si="62"/>
        <v>1.0648199999999999</v>
      </c>
      <c r="E522" s="2">
        <f t="shared" si="56"/>
        <v>1.0733300000000001</v>
      </c>
      <c r="F522" s="2">
        <f t="shared" si="57"/>
        <v>1.0903300000000002</v>
      </c>
      <c r="G522" s="2">
        <f t="shared" si="59"/>
        <v>1.0699359999999998</v>
      </c>
      <c r="H522" s="2">
        <f t="shared" ref="H522:H585" si="63">AVERAGE(B323:B522)</f>
        <v>1.1689095000000007</v>
      </c>
      <c r="I522" s="2">
        <f t="array" ref="I522">SUMPRODUCT(B506:B525, (ROW(B506:B525)-ROW(B506)+1)) / (20*21/2)</f>
        <v>1.0733738095238095</v>
      </c>
      <c r="J522" s="2">
        <f t="shared" si="58"/>
        <v>1.0752270613155779</v>
      </c>
      <c r="K522" s="2">
        <f t="shared" si="60"/>
        <v>1.081025731368944</v>
      </c>
    </row>
    <row r="523" spans="1:11" ht="13.5" x14ac:dyDescent="0.25">
      <c r="A523" s="3">
        <f>TITRES_STAT!B526</f>
        <v>43063</v>
      </c>
      <c r="B523" s="5">
        <f>TITRES_STAT!D526</f>
        <v>1.0667</v>
      </c>
      <c r="C523" s="2">
        <f t="shared" si="61"/>
        <v>9.400000000000075E-3</v>
      </c>
      <c r="D523" s="2">
        <f t="shared" si="62"/>
        <v>1.0686</v>
      </c>
      <c r="E523" s="2">
        <f t="shared" si="56"/>
        <v>1.0704999999999998</v>
      </c>
      <c r="F523" s="2">
        <f t="shared" si="57"/>
        <v>1.0926900000000002</v>
      </c>
      <c r="G523" s="2">
        <f t="shared" si="59"/>
        <v>1.0695579999999996</v>
      </c>
      <c r="H523" s="2">
        <f t="shared" si="63"/>
        <v>1.1679180000000007</v>
      </c>
      <c r="I523" s="2">
        <f t="array" ref="I523">SUMPRODUCT(B507:B526, (ROW(B507:B526)-ROW(B507)+1)) / (20*21/2)</f>
        <v>1.0702733333333332</v>
      </c>
      <c r="J523" s="2">
        <f t="shared" si="58"/>
        <v>1.0744149602379038</v>
      </c>
      <c r="K523" s="2">
        <f t="shared" si="60"/>
        <v>1.0804639379819265</v>
      </c>
    </row>
    <row r="524" spans="1:11" ht="13.5" x14ac:dyDescent="0.25">
      <c r="A524" s="3">
        <f>TITRES_STAT!B527</f>
        <v>43066</v>
      </c>
      <c r="B524" s="5">
        <f>TITRES_STAT!D527</f>
        <v>1.0667</v>
      </c>
      <c r="C524" s="2">
        <f t="shared" si="61"/>
        <v>0</v>
      </c>
      <c r="D524" s="2">
        <f t="shared" si="62"/>
        <v>1.0648199999999999</v>
      </c>
      <c r="E524" s="2">
        <f t="shared" ref="E524:E587" si="64">AVERAGE(B515:B524)</f>
        <v>1.0667200000000001</v>
      </c>
      <c r="F524" s="2">
        <f t="shared" si="57"/>
        <v>1.0931600000000004</v>
      </c>
      <c r="G524" s="2">
        <f t="shared" si="59"/>
        <v>1.0689919999999995</v>
      </c>
      <c r="H524" s="2">
        <f t="shared" si="63"/>
        <v>1.1669740000000006</v>
      </c>
      <c r="I524" s="2">
        <f t="array" ref="I524">SUMPRODUCT(B508:B527, (ROW(B508:B527)-ROW(B508)+1)) / (20*21/2)</f>
        <v>1.0676671428571429</v>
      </c>
      <c r="J524" s="2">
        <f t="shared" si="58"/>
        <v>1.0736802021200083</v>
      </c>
      <c r="K524" s="2">
        <f t="shared" si="60"/>
        <v>1.0799241757081255</v>
      </c>
    </row>
    <row r="525" spans="1:11" ht="13.5" x14ac:dyDescent="0.25">
      <c r="A525" s="3">
        <f>TITRES_STAT!B528</f>
        <v>43067</v>
      </c>
      <c r="B525" s="5">
        <f>TITRES_STAT!D528</f>
        <v>1.0384</v>
      </c>
      <c r="C525" s="2">
        <f t="shared" si="61"/>
        <v>-2.8299999999999992E-2</v>
      </c>
      <c r="D525" s="2">
        <f t="shared" si="62"/>
        <v>1.0591599999999999</v>
      </c>
      <c r="E525" s="2">
        <f t="shared" si="64"/>
        <v>1.06294</v>
      </c>
      <c r="F525" s="2">
        <f t="shared" si="57"/>
        <v>1.0898550000000002</v>
      </c>
      <c r="G525" s="2">
        <f t="shared" si="59"/>
        <v>1.0672919999999997</v>
      </c>
      <c r="H525" s="2">
        <f t="shared" si="63"/>
        <v>1.1658885000000005</v>
      </c>
      <c r="I525" s="2">
        <f t="array" ref="I525">SUMPRODUCT(B509:B528, (ROW(B509:B528)-ROW(B509)+1)) / (20*21/2)</f>
        <v>1.0664057142857142</v>
      </c>
      <c r="J525" s="2">
        <f t="shared" si="58"/>
        <v>1.0703201828704836</v>
      </c>
      <c r="K525" s="2">
        <f t="shared" si="60"/>
        <v>1.0782957766607479</v>
      </c>
    </row>
    <row r="526" spans="1:11" ht="13.5" x14ac:dyDescent="0.25">
      <c r="A526" s="3">
        <f>TITRES_STAT!B529</f>
        <v>43068</v>
      </c>
      <c r="B526" s="5">
        <f>TITRES_STAT!D529</f>
        <v>1.0572999999999999</v>
      </c>
      <c r="C526" s="2">
        <f t="shared" si="61"/>
        <v>1.8899999999999917E-2</v>
      </c>
      <c r="D526" s="2">
        <f t="shared" si="62"/>
        <v>1.05728</v>
      </c>
      <c r="E526" s="2">
        <f t="shared" si="64"/>
        <v>1.06105</v>
      </c>
      <c r="F526" s="2">
        <f t="shared" si="57"/>
        <v>1.0846650000000002</v>
      </c>
      <c r="G526" s="2">
        <f t="shared" si="59"/>
        <v>1.0659699999999999</v>
      </c>
      <c r="H526" s="2">
        <f t="shared" si="63"/>
        <v>1.1648975000000006</v>
      </c>
      <c r="I526" s="2">
        <f t="array" ref="I526">SUMPRODUCT(B510:B529, (ROW(B510:B529)-ROW(B510)+1)) / (20*21/2)</f>
        <v>1.0645190476190474</v>
      </c>
      <c r="J526" s="2">
        <f t="shared" si="58"/>
        <v>1.069080165454247</v>
      </c>
      <c r="K526" s="2">
        <f t="shared" si="60"/>
        <v>1.0774724128701303</v>
      </c>
    </row>
    <row r="527" spans="1:11" ht="13.5" x14ac:dyDescent="0.25">
      <c r="A527" s="3">
        <f>TITRES_STAT!B530</f>
        <v>43069</v>
      </c>
      <c r="B527" s="5">
        <f>TITRES_STAT!D530</f>
        <v>1.0572999999999999</v>
      </c>
      <c r="C527" s="2">
        <f t="shared" si="61"/>
        <v>0</v>
      </c>
      <c r="D527" s="2">
        <f t="shared" si="62"/>
        <v>1.05728</v>
      </c>
      <c r="E527" s="2">
        <f t="shared" si="64"/>
        <v>1.0610499999999998</v>
      </c>
      <c r="F527" s="2">
        <f t="shared" si="57"/>
        <v>1.0799450000000004</v>
      </c>
      <c r="G527" s="2">
        <f t="shared" si="59"/>
        <v>1.0648379999999997</v>
      </c>
      <c r="H527" s="2">
        <f t="shared" si="63"/>
        <v>1.1638590000000004</v>
      </c>
      <c r="I527" s="2">
        <f t="array" ref="I527">SUMPRODUCT(B511:B530, (ROW(B511:B530)-ROW(B511)+1)) / (20*21/2)</f>
        <v>1.0620423809523811</v>
      </c>
      <c r="J527" s="2">
        <f t="shared" si="58"/>
        <v>1.0679582449347949</v>
      </c>
      <c r="K527" s="2">
        <f t="shared" si="60"/>
        <v>1.0766813378556153</v>
      </c>
    </row>
    <row r="528" spans="1:11" ht="13.5" x14ac:dyDescent="0.25">
      <c r="A528" s="3">
        <f>TITRES_STAT!B531</f>
        <v>43073</v>
      </c>
      <c r="B528" s="5">
        <f>TITRES_STAT!D531</f>
        <v>1.0667</v>
      </c>
      <c r="C528" s="2">
        <f t="shared" si="61"/>
        <v>9.400000000000075E-3</v>
      </c>
      <c r="D528" s="2">
        <f t="shared" si="62"/>
        <v>1.05728</v>
      </c>
      <c r="E528" s="2">
        <f t="shared" si="64"/>
        <v>1.06294</v>
      </c>
      <c r="F528" s="2">
        <f t="shared" si="57"/>
        <v>1.0771100000000002</v>
      </c>
      <c r="G528" s="2">
        <f t="shared" si="59"/>
        <v>1.063704</v>
      </c>
      <c r="H528" s="2">
        <f t="shared" si="63"/>
        <v>1.1630565000000004</v>
      </c>
      <c r="I528" s="2">
        <f t="array" ref="I528">SUMPRODUCT(B512:B531, (ROW(B512:B531)-ROW(B512)+1)) / (20*21/2)</f>
        <v>1.0589404761904762</v>
      </c>
      <c r="J528" s="2">
        <f t="shared" si="58"/>
        <v>1.067838412083862</v>
      </c>
      <c r="K528" s="2">
        <f t="shared" si="60"/>
        <v>1.0762899128416696</v>
      </c>
    </row>
    <row r="529" spans="1:11" ht="13.5" x14ac:dyDescent="0.25">
      <c r="A529" s="3">
        <f>TITRES_STAT!B532</f>
        <v>43074</v>
      </c>
      <c r="B529" s="5">
        <f>TITRES_STAT!D532</f>
        <v>1.0572999999999999</v>
      </c>
      <c r="C529" s="2">
        <f t="shared" si="61"/>
        <v>-9.400000000000075E-3</v>
      </c>
      <c r="D529" s="2">
        <f t="shared" si="62"/>
        <v>1.0553999999999999</v>
      </c>
      <c r="E529" s="2">
        <f t="shared" si="64"/>
        <v>1.0601100000000001</v>
      </c>
      <c r="F529" s="2">
        <f t="shared" si="57"/>
        <v>1.0738050000000003</v>
      </c>
      <c r="G529" s="2">
        <f t="shared" si="59"/>
        <v>1.0627599999999999</v>
      </c>
      <c r="H529" s="2">
        <f t="shared" si="63"/>
        <v>1.1622540000000003</v>
      </c>
      <c r="I529" s="2">
        <f t="array" ref="I529">SUMPRODUCT(B513:B532, (ROW(B513:B532)-ROW(B513)+1)) / (20*21/2)</f>
        <v>1.0580433333333332</v>
      </c>
      <c r="J529" s="2">
        <f t="shared" si="58"/>
        <v>1.0668347537901608</v>
      </c>
      <c r="K529" s="2">
        <f t="shared" si="60"/>
        <v>1.0755452103772905</v>
      </c>
    </row>
    <row r="530" spans="1:11" ht="13.5" x14ac:dyDescent="0.25">
      <c r="A530" s="3">
        <f>TITRES_STAT!B533</f>
        <v>43075</v>
      </c>
      <c r="B530" s="5">
        <f>TITRES_STAT!D533</f>
        <v>1.0478000000000001</v>
      </c>
      <c r="C530" s="2">
        <f t="shared" si="61"/>
        <v>-9.4999999999998419E-3</v>
      </c>
      <c r="D530" s="2">
        <f t="shared" si="62"/>
        <v>1.05728</v>
      </c>
      <c r="E530" s="2">
        <f t="shared" si="64"/>
        <v>1.0582199999999999</v>
      </c>
      <c r="F530" s="2">
        <f t="shared" si="57"/>
        <v>1.0709700000000002</v>
      </c>
      <c r="G530" s="2">
        <f t="shared" si="59"/>
        <v>1.0616259999999997</v>
      </c>
      <c r="H530" s="2">
        <f t="shared" si="63"/>
        <v>1.1613570000000002</v>
      </c>
      <c r="I530" s="2">
        <f t="array" ref="I530">SUMPRODUCT(B514:B533, (ROW(B514:B533)-ROW(B514)+1)) / (20*21/2)</f>
        <v>1.0546757142857142</v>
      </c>
      <c r="J530" s="2">
        <f t="shared" si="58"/>
        <v>1.0650219200958597</v>
      </c>
      <c r="K530" s="2">
        <f t="shared" si="60"/>
        <v>1.0744571629115143</v>
      </c>
    </row>
    <row r="531" spans="1:11" ht="13.5" x14ac:dyDescent="0.25">
      <c r="A531" s="3">
        <f>TITRES_STAT!B534</f>
        <v>43076</v>
      </c>
      <c r="B531" s="5">
        <f>TITRES_STAT!D534</f>
        <v>1.0384</v>
      </c>
      <c r="C531" s="2">
        <f t="shared" si="61"/>
        <v>-9.400000000000075E-3</v>
      </c>
      <c r="D531" s="2">
        <f t="shared" si="62"/>
        <v>1.0534999999999999</v>
      </c>
      <c r="E531" s="2">
        <f t="shared" si="64"/>
        <v>1.0553899999999998</v>
      </c>
      <c r="F531" s="2">
        <f t="shared" si="57"/>
        <v>1.0667200000000001</v>
      </c>
      <c r="G531" s="2">
        <f t="shared" si="59"/>
        <v>1.0601159999999998</v>
      </c>
      <c r="H531" s="2">
        <f t="shared" si="63"/>
        <v>1.1605545000000002</v>
      </c>
      <c r="I531" s="2">
        <f t="array" ref="I531">SUMPRODUCT(B515:B534, (ROW(B515:B534)-ROW(B515)+1)) / (20*21/2)</f>
        <v>1.0480223809523808</v>
      </c>
      <c r="J531" s="2">
        <f t="shared" si="58"/>
        <v>1.0624864991343492</v>
      </c>
      <c r="K531" s="2">
        <f t="shared" si="60"/>
        <v>1.0730431565228273</v>
      </c>
    </row>
    <row r="532" spans="1:11" ht="13.5" x14ac:dyDescent="0.25">
      <c r="A532" s="3">
        <f>TITRES_STAT!B535</f>
        <v>43077</v>
      </c>
      <c r="B532" s="5">
        <f>TITRES_STAT!D535</f>
        <v>1.0572999999999999</v>
      </c>
      <c r="C532" s="2">
        <f t="shared" si="61"/>
        <v>1.8899999999999917E-2</v>
      </c>
      <c r="D532" s="2">
        <f t="shared" si="62"/>
        <v>1.0534999999999999</v>
      </c>
      <c r="E532" s="2">
        <f t="shared" si="64"/>
        <v>1.0553899999999998</v>
      </c>
      <c r="F532" s="2">
        <f t="shared" ref="F532:F595" si="65">AVERAGE(B513:B532)</f>
        <v>1.0643600000000002</v>
      </c>
      <c r="G532" s="2">
        <f t="shared" si="59"/>
        <v>1.05955</v>
      </c>
      <c r="H532" s="2">
        <f t="shared" si="63"/>
        <v>1.1598465000000002</v>
      </c>
      <c r="I532" s="2">
        <f t="array" ref="I532">SUMPRODUCT(B516:B535, (ROW(B516:B535)-ROW(B516)+1)) / (20*21/2)</f>
        <v>1.0446038095238093</v>
      </c>
      <c r="J532" s="2">
        <f t="shared" si="58"/>
        <v>1.0619925468358398</v>
      </c>
      <c r="K532" s="2">
        <f t="shared" si="60"/>
        <v>1.0724257778356576</v>
      </c>
    </row>
    <row r="533" spans="1:11" ht="13.5" x14ac:dyDescent="0.25">
      <c r="A533" s="3">
        <f>TITRES_STAT!B536</f>
        <v>43080</v>
      </c>
      <c r="B533" s="5">
        <f>TITRES_STAT!D536</f>
        <v>1.0289999999999999</v>
      </c>
      <c r="C533" s="2">
        <f t="shared" si="61"/>
        <v>-2.8299999999999992E-2</v>
      </c>
      <c r="D533" s="2">
        <f t="shared" si="62"/>
        <v>1.04596</v>
      </c>
      <c r="E533" s="2">
        <f t="shared" si="64"/>
        <v>1.0516199999999998</v>
      </c>
      <c r="F533" s="2">
        <f t="shared" si="65"/>
        <v>1.0610599999999999</v>
      </c>
      <c r="G533" s="2">
        <f t="shared" si="59"/>
        <v>1.0586059999999997</v>
      </c>
      <c r="H533" s="2">
        <f t="shared" si="63"/>
        <v>1.1589970000000003</v>
      </c>
      <c r="I533" s="2">
        <f t="array" ref="I533">SUMPRODUCT(B517:B536, (ROW(B517:B536)-ROW(B517)+1)) / (20*21/2)</f>
        <v>1.04236</v>
      </c>
      <c r="J533" s="2">
        <f t="shared" ref="J533:J596" si="66">$J$4*B533+J532*(1-$J$4)</f>
        <v>1.0588503995181409</v>
      </c>
      <c r="K533" s="2">
        <f t="shared" si="60"/>
        <v>1.0707228061558278</v>
      </c>
    </row>
    <row r="534" spans="1:11" ht="13.5" x14ac:dyDescent="0.25">
      <c r="A534" s="3">
        <f>TITRES_STAT!B537</f>
        <v>43081</v>
      </c>
      <c r="B534" s="5">
        <f>TITRES_STAT!D537</f>
        <v>0.99119999999999997</v>
      </c>
      <c r="C534" s="2">
        <f t="shared" si="61"/>
        <v>-3.7799999999999945E-2</v>
      </c>
      <c r="D534" s="2">
        <f t="shared" si="62"/>
        <v>1.03274</v>
      </c>
      <c r="E534" s="2">
        <f t="shared" si="64"/>
        <v>1.0440700000000001</v>
      </c>
      <c r="F534" s="2">
        <f t="shared" si="65"/>
        <v>1.0553950000000001</v>
      </c>
      <c r="G534" s="2">
        <f t="shared" si="59"/>
        <v>1.0570959999999998</v>
      </c>
      <c r="H534" s="2">
        <f t="shared" si="63"/>
        <v>1.1579115000000002</v>
      </c>
      <c r="I534" s="2">
        <f t="array" ref="I534">SUMPRODUCT(B518:B537, (ROW(B518:B537)-ROW(B518)+1)) / (20*21/2)</f>
        <v>1.0412361904761904</v>
      </c>
      <c r="J534" s="2">
        <f t="shared" si="66"/>
        <v>1.0524075043259369</v>
      </c>
      <c r="K534" s="2">
        <f t="shared" si="60"/>
        <v>1.0676042647379524</v>
      </c>
    </row>
    <row r="535" spans="1:11" ht="13.5" x14ac:dyDescent="0.25">
      <c r="A535" s="3">
        <f>TITRES_STAT!B538</f>
        <v>43082</v>
      </c>
      <c r="B535" s="5">
        <f>TITRES_STAT!D538</f>
        <v>1.0195000000000001</v>
      </c>
      <c r="C535" s="2">
        <f t="shared" si="61"/>
        <v>2.8300000000000103E-2</v>
      </c>
      <c r="D535" s="2">
        <f t="shared" si="62"/>
        <v>1.02708</v>
      </c>
      <c r="E535" s="2">
        <f t="shared" si="64"/>
        <v>1.0421800000000001</v>
      </c>
      <c r="F535" s="2">
        <f t="shared" si="65"/>
        <v>1.0525600000000002</v>
      </c>
      <c r="G535" s="2">
        <f t="shared" si="59"/>
        <v>1.0559619999999998</v>
      </c>
      <c r="H535" s="2">
        <f t="shared" si="63"/>
        <v>1.1568260000000001</v>
      </c>
      <c r="I535" s="2">
        <f t="array" ref="I535">SUMPRODUCT(B519:B538, (ROW(B519:B538)-ROW(B519)+1)) / (20*21/2)</f>
        <v>1.0402023809523808</v>
      </c>
      <c r="J535" s="2">
        <f t="shared" si="66"/>
        <v>1.0492734562948953</v>
      </c>
      <c r="K535" s="2">
        <f t="shared" si="60"/>
        <v>1.0657178229835229</v>
      </c>
    </row>
    <row r="536" spans="1:11" ht="13.5" x14ac:dyDescent="0.25">
      <c r="A536" s="3">
        <f>TITRES_STAT!B539</f>
        <v>43083</v>
      </c>
      <c r="B536" s="5">
        <f>TITRES_STAT!D539</f>
        <v>1.0289999999999999</v>
      </c>
      <c r="C536" s="2">
        <f t="shared" si="61"/>
        <v>9.4999999999998419E-3</v>
      </c>
      <c r="D536" s="2">
        <f t="shared" si="62"/>
        <v>1.0251999999999999</v>
      </c>
      <c r="E536" s="2">
        <f t="shared" si="64"/>
        <v>1.03935</v>
      </c>
      <c r="F536" s="2">
        <f t="shared" si="65"/>
        <v>1.0502</v>
      </c>
      <c r="G536" s="2">
        <f t="shared" si="59"/>
        <v>1.0552079999999997</v>
      </c>
      <c r="H536" s="2">
        <f t="shared" si="63"/>
        <v>1.1558820000000001</v>
      </c>
      <c r="I536" s="2">
        <f t="array" ref="I536">SUMPRODUCT(B520:B539, (ROW(B520:B539)-ROW(B520)+1)) / (20*21/2)</f>
        <v>1.0437085714285714</v>
      </c>
      <c r="J536" s="2">
        <f t="shared" si="66"/>
        <v>1.0473426509334767</v>
      </c>
      <c r="K536" s="2">
        <f t="shared" si="60"/>
        <v>1.064277908356718</v>
      </c>
    </row>
    <row r="537" spans="1:11" ht="13.5" x14ac:dyDescent="0.25">
      <c r="A537" s="3">
        <f>TITRES_STAT!B540</f>
        <v>43084</v>
      </c>
      <c r="B537" s="5">
        <f>TITRES_STAT!D540</f>
        <v>1.0384</v>
      </c>
      <c r="C537" s="2">
        <f t="shared" si="61"/>
        <v>9.400000000000075E-3</v>
      </c>
      <c r="D537" s="2">
        <f t="shared" si="62"/>
        <v>1.02142</v>
      </c>
      <c r="E537" s="2">
        <f t="shared" si="64"/>
        <v>1.0374599999999998</v>
      </c>
      <c r="F537" s="2">
        <f t="shared" si="65"/>
        <v>1.0492549999999998</v>
      </c>
      <c r="G537" s="2">
        <f t="shared" si="59"/>
        <v>1.0548299999999999</v>
      </c>
      <c r="H537" s="2">
        <f t="shared" si="63"/>
        <v>1.1550795</v>
      </c>
      <c r="I537" s="2">
        <f t="array" ref="I537">SUMPRODUCT(B521:B540, (ROW(B521:B540)-ROW(B521)+1)) / (20*21/2)</f>
        <v>1.0535100000000002</v>
      </c>
      <c r="J537" s="2">
        <f t="shared" si="66"/>
        <v>1.0464909698921931</v>
      </c>
      <c r="K537" s="2">
        <f t="shared" si="60"/>
        <v>1.0632630884211605</v>
      </c>
    </row>
    <row r="538" spans="1:11" ht="13.5" x14ac:dyDescent="0.25">
      <c r="A538" s="3">
        <f>TITRES_STAT!B541</f>
        <v>43087</v>
      </c>
      <c r="B538" s="5">
        <f>TITRES_STAT!D541</f>
        <v>1.0384</v>
      </c>
      <c r="C538" s="2">
        <f t="shared" si="61"/>
        <v>0</v>
      </c>
      <c r="D538" s="2">
        <f t="shared" si="62"/>
        <v>1.0233000000000001</v>
      </c>
      <c r="E538" s="2">
        <f t="shared" si="64"/>
        <v>1.0346299999999999</v>
      </c>
      <c r="F538" s="2">
        <f t="shared" si="65"/>
        <v>1.0487850000000001</v>
      </c>
      <c r="G538" s="2">
        <f t="shared" si="59"/>
        <v>1.0542640000000001</v>
      </c>
      <c r="H538" s="2">
        <f t="shared" si="63"/>
        <v>1.1542300000000001</v>
      </c>
      <c r="I538" s="2">
        <f t="array" ref="I538">SUMPRODUCT(B522:B541, (ROW(B522:B541)-ROW(B522)+1)) / (20*21/2)</f>
        <v>1.0647066666666665</v>
      </c>
      <c r="J538" s="2">
        <f t="shared" si="66"/>
        <v>1.0457204013310319</v>
      </c>
      <c r="K538" s="2">
        <f t="shared" si="60"/>
        <v>1.0622880653458209</v>
      </c>
    </row>
    <row r="539" spans="1:11" ht="13.5" x14ac:dyDescent="0.25">
      <c r="A539" s="3">
        <f>TITRES_STAT!B542</f>
        <v>43088</v>
      </c>
      <c r="B539" s="5">
        <f>TITRES_STAT!D542</f>
        <v>1.0855999999999999</v>
      </c>
      <c r="C539" s="2">
        <f t="shared" si="61"/>
        <v>4.7199999999999909E-2</v>
      </c>
      <c r="D539" s="2">
        <f t="shared" si="62"/>
        <v>1.0421800000000001</v>
      </c>
      <c r="E539" s="2">
        <f t="shared" si="64"/>
        <v>1.0374599999999998</v>
      </c>
      <c r="F539" s="2">
        <f t="shared" si="65"/>
        <v>1.0487849999999999</v>
      </c>
      <c r="G539" s="2">
        <f t="shared" si="59"/>
        <v>1.0552079999999997</v>
      </c>
      <c r="H539" s="2">
        <f t="shared" si="63"/>
        <v>1.1535690000000001</v>
      </c>
      <c r="I539" s="2">
        <f t="array" ref="I539">SUMPRODUCT(B523:B542, (ROW(B523:B542)-ROW(B523)+1)) / (20*21/2)</f>
        <v>1.0727038095238095</v>
      </c>
      <c r="J539" s="2">
        <f t="shared" si="66"/>
        <v>1.0495184583471242</v>
      </c>
      <c r="K539" s="2">
        <f t="shared" si="60"/>
        <v>1.063202258861671</v>
      </c>
    </row>
    <row r="540" spans="1:11" ht="13.5" x14ac:dyDescent="0.25">
      <c r="A540" s="3">
        <f>TITRES_STAT!B543</f>
        <v>43089</v>
      </c>
      <c r="B540" s="5">
        <f>TITRES_STAT!D543</f>
        <v>1.1516999999999999</v>
      </c>
      <c r="C540" s="2">
        <f t="shared" si="61"/>
        <v>6.6100000000000048E-2</v>
      </c>
      <c r="D540" s="2">
        <f t="shared" si="62"/>
        <v>1.0686199999999999</v>
      </c>
      <c r="E540" s="2">
        <f t="shared" si="64"/>
        <v>1.0478499999999999</v>
      </c>
      <c r="F540" s="2">
        <f t="shared" si="65"/>
        <v>1.0530349999999999</v>
      </c>
      <c r="G540" s="2">
        <f t="shared" si="59"/>
        <v>1.05823</v>
      </c>
      <c r="H540" s="2">
        <f t="shared" si="63"/>
        <v>1.1531914999999999</v>
      </c>
      <c r="I540" s="2">
        <f t="array" ref="I540">SUMPRODUCT(B524:B543, (ROW(B524:B543)-ROW(B524)+1)) / (20*21/2)</f>
        <v>1.0785061904761903</v>
      </c>
      <c r="J540" s="2">
        <f t="shared" si="66"/>
        <v>1.0592500337426363</v>
      </c>
      <c r="K540" s="2">
        <f t="shared" si="60"/>
        <v>1.0666727585141544</v>
      </c>
    </row>
    <row r="541" spans="1:11" ht="13.5" x14ac:dyDescent="0.25">
      <c r="A541" s="3">
        <f>TITRES_STAT!B544</f>
        <v>43090</v>
      </c>
      <c r="B541" s="5">
        <f>TITRES_STAT!D544</f>
        <v>1.1706000000000001</v>
      </c>
      <c r="C541" s="2">
        <f t="shared" si="61"/>
        <v>1.8900000000000139E-2</v>
      </c>
      <c r="D541" s="2">
        <f t="shared" si="62"/>
        <v>1.09694</v>
      </c>
      <c r="E541" s="2">
        <f t="shared" si="64"/>
        <v>1.06107</v>
      </c>
      <c r="F541" s="2">
        <f t="shared" si="65"/>
        <v>1.05823</v>
      </c>
      <c r="G541" s="2">
        <f t="shared" si="59"/>
        <v>1.0616299999999999</v>
      </c>
      <c r="H541" s="2">
        <f t="shared" si="63"/>
        <v>1.152814</v>
      </c>
      <c r="I541" s="2">
        <f t="array" ref="I541">SUMPRODUCT(B525:B544, (ROW(B525:B544)-ROW(B525)+1)) / (20*21/2)</f>
        <v>1.0840385714285716</v>
      </c>
      <c r="J541" s="2">
        <f t="shared" si="66"/>
        <v>1.0698547924338138</v>
      </c>
      <c r="K541" s="2">
        <f t="shared" si="60"/>
        <v>1.0707483366116386</v>
      </c>
    </row>
    <row r="542" spans="1:11" ht="13.5" x14ac:dyDescent="0.25">
      <c r="A542" s="3">
        <f>TITRES_STAT!B545</f>
        <v>43091</v>
      </c>
      <c r="B542" s="5">
        <f>TITRES_STAT!D545</f>
        <v>1.1422000000000001</v>
      </c>
      <c r="C542" s="2">
        <f t="shared" si="61"/>
        <v>-2.8399999999999981E-2</v>
      </c>
      <c r="D542" s="2">
        <f t="shared" si="62"/>
        <v>1.1176999999999999</v>
      </c>
      <c r="E542" s="2">
        <f t="shared" si="64"/>
        <v>1.0695600000000001</v>
      </c>
      <c r="F542" s="2">
        <f t="shared" si="65"/>
        <v>1.0624749999999996</v>
      </c>
      <c r="G542" s="2">
        <f t="shared" si="59"/>
        <v>1.064838</v>
      </c>
      <c r="H542" s="2">
        <f t="shared" si="63"/>
        <v>1.1519170000000001</v>
      </c>
      <c r="I542" s="2">
        <f t="array" ref="I542">SUMPRODUCT(B526:B545, (ROW(B526:B545)-ROW(B526)+1)) / (20*21/2)</f>
        <v>1.0875009523809525</v>
      </c>
      <c r="J542" s="2">
        <f t="shared" si="66"/>
        <v>1.076744812202022</v>
      </c>
      <c r="K542" s="2">
        <f t="shared" si="60"/>
        <v>1.0735503626268685</v>
      </c>
    </row>
    <row r="543" spans="1:11" ht="13.5" x14ac:dyDescent="0.25">
      <c r="A543" s="3">
        <f>TITRES_STAT!B546</f>
        <v>43094</v>
      </c>
      <c r="B543" s="5">
        <f>TITRES_STAT!D546</f>
        <v>1.1234</v>
      </c>
      <c r="C543" s="2">
        <f t="shared" si="61"/>
        <v>-1.880000000000015E-2</v>
      </c>
      <c r="D543" s="2">
        <f t="shared" si="62"/>
        <v>1.1347</v>
      </c>
      <c r="E543" s="2">
        <f t="shared" si="64"/>
        <v>1.0790000000000002</v>
      </c>
      <c r="F543" s="2">
        <f t="shared" si="65"/>
        <v>1.0653099999999998</v>
      </c>
      <c r="G543" s="2">
        <f t="shared" si="59"/>
        <v>1.0678599999999998</v>
      </c>
      <c r="H543" s="2">
        <f t="shared" si="63"/>
        <v>1.1510205</v>
      </c>
      <c r="I543" s="2">
        <f t="array" ref="I543">SUMPRODUCT(B527:B546, (ROW(B527:B546)-ROW(B527)+1)) / (20*21/2)</f>
        <v>1.0879533333333335</v>
      </c>
      <c r="J543" s="2">
        <f t="shared" si="66"/>
        <v>1.0811881634208771</v>
      </c>
      <c r="K543" s="2">
        <f t="shared" si="60"/>
        <v>1.0755052503669913</v>
      </c>
    </row>
    <row r="544" spans="1:11" ht="13.5" x14ac:dyDescent="0.25">
      <c r="A544" s="3">
        <f>TITRES_STAT!B547</f>
        <v>43095</v>
      </c>
      <c r="B544" s="5">
        <f>TITRES_STAT!D547</f>
        <v>1.1234</v>
      </c>
      <c r="C544" s="2">
        <f t="shared" si="61"/>
        <v>0</v>
      </c>
      <c r="D544" s="2">
        <f t="shared" si="62"/>
        <v>1.1422600000000001</v>
      </c>
      <c r="E544" s="2">
        <f t="shared" si="64"/>
        <v>1.0922200000000002</v>
      </c>
      <c r="F544" s="2">
        <f t="shared" si="65"/>
        <v>1.0681449999999999</v>
      </c>
      <c r="G544" s="2">
        <f t="shared" si="59"/>
        <v>1.070692</v>
      </c>
      <c r="H544" s="2">
        <f t="shared" si="63"/>
        <v>1.1502184999999998</v>
      </c>
      <c r="I544" s="2">
        <f t="array" ref="I544">SUMPRODUCT(B528:B547, (ROW(B528:B547)-ROW(B528)+1)) / (20*21/2)</f>
        <v>1.0856109523809523</v>
      </c>
      <c r="J544" s="2">
        <f t="shared" si="66"/>
        <v>1.0852083383331745</v>
      </c>
      <c r="K544" s="2">
        <f t="shared" si="60"/>
        <v>1.0773834758427956</v>
      </c>
    </row>
    <row r="545" spans="1:11" ht="13.5" x14ac:dyDescent="0.25">
      <c r="A545" s="3">
        <f>TITRES_STAT!B548</f>
        <v>43096</v>
      </c>
      <c r="B545" s="5">
        <f>TITRES_STAT!D548</f>
        <v>1.1045</v>
      </c>
      <c r="C545" s="2">
        <f t="shared" si="61"/>
        <v>-1.8899999999999917E-2</v>
      </c>
      <c r="D545" s="2">
        <f t="shared" si="62"/>
        <v>1.1328200000000002</v>
      </c>
      <c r="E545" s="2">
        <f t="shared" si="64"/>
        <v>1.1007199999999999</v>
      </c>
      <c r="F545" s="2">
        <f t="shared" si="65"/>
        <v>1.07145</v>
      </c>
      <c r="G545" s="2">
        <f t="shared" si="59"/>
        <v>1.072014</v>
      </c>
      <c r="H545" s="2">
        <f t="shared" si="63"/>
        <v>1.1492745</v>
      </c>
      <c r="I545" s="2">
        <f t="array" ref="I545">SUMPRODUCT(B529:B548, (ROW(B529:B548)-ROW(B529)+1)) / (20*21/2)</f>
        <v>1.0878090476190476</v>
      </c>
      <c r="J545" s="2">
        <f t="shared" si="66"/>
        <v>1.0870456394443009</v>
      </c>
      <c r="K545" s="2">
        <f t="shared" si="60"/>
        <v>1.0784468689469997</v>
      </c>
    </row>
    <row r="546" spans="1:11" ht="13.5" x14ac:dyDescent="0.25">
      <c r="A546" s="3">
        <f>TITRES_STAT!B549</f>
        <v>43097</v>
      </c>
      <c r="B546" s="5">
        <f>TITRES_STAT!D549</f>
        <v>1.0762</v>
      </c>
      <c r="C546" s="2">
        <f t="shared" si="61"/>
        <v>-2.8299999999999992E-2</v>
      </c>
      <c r="D546" s="2">
        <f t="shared" si="62"/>
        <v>1.1139399999999999</v>
      </c>
      <c r="E546" s="2">
        <f t="shared" si="64"/>
        <v>1.10544</v>
      </c>
      <c r="F546" s="2">
        <f t="shared" si="65"/>
        <v>1.072395</v>
      </c>
      <c r="G546" s="2">
        <f t="shared" si="59"/>
        <v>1.0722039999999999</v>
      </c>
      <c r="H546" s="2">
        <f t="shared" si="63"/>
        <v>1.1484249999999998</v>
      </c>
      <c r="I546" s="2">
        <f t="array" ref="I546">SUMPRODUCT(B530:B549, (ROW(B530:B549)-ROW(B530)+1)) / (20*21/2)</f>
        <v>1.093472380952381</v>
      </c>
      <c r="J546" s="2">
        <f t="shared" si="66"/>
        <v>1.0860127214019866</v>
      </c>
      <c r="K546" s="2">
        <f t="shared" si="60"/>
        <v>1.0783587564392743</v>
      </c>
    </row>
    <row r="547" spans="1:11" ht="13.5" x14ac:dyDescent="0.25">
      <c r="A547" s="3">
        <f>TITRES_STAT!B550</f>
        <v>43098</v>
      </c>
      <c r="B547" s="5">
        <f>TITRES_STAT!D550</f>
        <v>1.0478000000000001</v>
      </c>
      <c r="C547" s="2">
        <f t="shared" si="61"/>
        <v>-2.8399999999999981E-2</v>
      </c>
      <c r="D547" s="2">
        <f t="shared" si="62"/>
        <v>1.0950600000000001</v>
      </c>
      <c r="E547" s="2">
        <f t="shared" si="64"/>
        <v>1.1063800000000001</v>
      </c>
      <c r="F547" s="2">
        <f t="shared" si="65"/>
        <v>1.07192</v>
      </c>
      <c r="G547" s="2">
        <f t="shared" si="59"/>
        <v>1.072392</v>
      </c>
      <c r="H547" s="2">
        <f t="shared" si="63"/>
        <v>1.1474335</v>
      </c>
      <c r="I547" s="2">
        <f t="array" ref="I547">SUMPRODUCT(B531:B550, (ROW(B531:B550)-ROW(B531)+1)) / (20*21/2)</f>
        <v>1.1014714285714287</v>
      </c>
      <c r="J547" s="2">
        <f t="shared" si="66"/>
        <v>1.0823734146017974</v>
      </c>
      <c r="K547" s="2">
        <f t="shared" si="60"/>
        <v>1.0771603738338125</v>
      </c>
    </row>
    <row r="548" spans="1:11" ht="13.5" x14ac:dyDescent="0.25">
      <c r="A548" s="3">
        <f>TITRES_STAT!B551</f>
        <v>43102</v>
      </c>
      <c r="B548" s="5">
        <f>TITRES_STAT!D551</f>
        <v>1.095</v>
      </c>
      <c r="C548" s="2">
        <f t="shared" si="61"/>
        <v>4.7199999999999909E-2</v>
      </c>
      <c r="D548" s="2">
        <f t="shared" si="62"/>
        <v>1.08938</v>
      </c>
      <c r="E548" s="2">
        <f t="shared" si="64"/>
        <v>1.1120399999999999</v>
      </c>
      <c r="F548" s="2">
        <f t="shared" si="65"/>
        <v>1.0733349999999999</v>
      </c>
      <c r="G548" s="2">
        <f t="shared" si="59"/>
        <v>1.0735239999999999</v>
      </c>
      <c r="H548" s="2">
        <f t="shared" si="63"/>
        <v>1.1465364999999998</v>
      </c>
      <c r="I548" s="2">
        <f t="array" ref="I548">SUMPRODUCT(B532:B551, (ROW(B532:B551)-ROW(B532)+1)) / (20*21/2)</f>
        <v>1.1143309523809524</v>
      </c>
      <c r="J548" s="2">
        <f t="shared" si="66"/>
        <v>1.0835759465444834</v>
      </c>
      <c r="K548" s="2">
        <f t="shared" si="60"/>
        <v>1.0778599670168003</v>
      </c>
    </row>
    <row r="549" spans="1:11" ht="13.5" x14ac:dyDescent="0.25">
      <c r="A549" s="3">
        <f>TITRES_STAT!B552</f>
        <v>43103</v>
      </c>
      <c r="B549" s="5">
        <f>TITRES_STAT!D552</f>
        <v>1.1328</v>
      </c>
      <c r="C549" s="2">
        <f t="shared" si="61"/>
        <v>3.7800000000000056E-2</v>
      </c>
      <c r="D549" s="2">
        <f t="shared" si="62"/>
        <v>1.0912600000000001</v>
      </c>
      <c r="E549" s="2">
        <f t="shared" si="64"/>
        <v>1.11676</v>
      </c>
      <c r="F549" s="2">
        <f t="shared" si="65"/>
        <v>1.0771099999999998</v>
      </c>
      <c r="G549" s="2">
        <f t="shared" si="59"/>
        <v>1.0759780000000001</v>
      </c>
      <c r="H549" s="2">
        <f t="shared" si="63"/>
        <v>1.1457815</v>
      </c>
      <c r="I549" s="2">
        <f t="array" ref="I549">SUMPRODUCT(B533:B552, (ROW(B533:B552)-ROW(B533)+1)) / (20*21/2)</f>
        <v>1.1290314285714287</v>
      </c>
      <c r="J549" s="2">
        <f t="shared" si="66"/>
        <v>1.0882639516354851</v>
      </c>
      <c r="K549" s="2">
        <f t="shared" si="60"/>
        <v>1.0800144781141807</v>
      </c>
    </row>
    <row r="550" spans="1:11" ht="13.5" x14ac:dyDescent="0.25">
      <c r="A550" s="3">
        <f>TITRES_STAT!B553</f>
        <v>43104</v>
      </c>
      <c r="B550" s="5">
        <f>TITRES_STAT!D553</f>
        <v>1.1611</v>
      </c>
      <c r="C550" s="2">
        <f t="shared" si="61"/>
        <v>2.8299999999999992E-2</v>
      </c>
      <c r="D550" s="2">
        <f t="shared" si="62"/>
        <v>1.1025800000000001</v>
      </c>
      <c r="E550" s="2">
        <f t="shared" si="64"/>
        <v>1.1176999999999999</v>
      </c>
      <c r="F550" s="2">
        <f t="shared" si="65"/>
        <v>1.082775</v>
      </c>
      <c r="G550" s="2">
        <f t="shared" si="59"/>
        <v>1.0789980000000003</v>
      </c>
      <c r="H550" s="2">
        <f t="shared" si="63"/>
        <v>1.1451205</v>
      </c>
      <c r="I550" s="2">
        <f t="array" ref="I550">SUMPRODUCT(B534:B553, (ROW(B534:B553)-ROW(B534)+1)) / (20*21/2)</f>
        <v>1.1401376190476191</v>
      </c>
      <c r="J550" s="2">
        <f t="shared" si="66"/>
        <v>1.0952007181463912</v>
      </c>
      <c r="K550" s="2">
        <f t="shared" si="60"/>
        <v>1.08319430250186</v>
      </c>
    </row>
    <row r="551" spans="1:11" ht="13.5" x14ac:dyDescent="0.25">
      <c r="A551" s="3">
        <f>TITRES_STAT!B554</f>
        <v>43105</v>
      </c>
      <c r="B551" s="5">
        <f>TITRES_STAT!D554</f>
        <v>1.2178</v>
      </c>
      <c r="C551" s="2">
        <f t="shared" si="61"/>
        <v>5.6699999999999973E-2</v>
      </c>
      <c r="D551" s="2">
        <f t="shared" si="62"/>
        <v>1.1309</v>
      </c>
      <c r="E551" s="2">
        <f t="shared" si="64"/>
        <v>1.12242</v>
      </c>
      <c r="F551" s="2">
        <f t="shared" si="65"/>
        <v>1.091745</v>
      </c>
      <c r="G551" s="2">
        <f t="shared" si="59"/>
        <v>1.0831520000000001</v>
      </c>
      <c r="H551" s="2">
        <f t="shared" si="63"/>
        <v>1.1447904999999998</v>
      </c>
      <c r="I551" s="2">
        <f t="array" ref="I551">SUMPRODUCT(B535:B554, (ROW(B535:B554)-ROW(B535)+1)) / (20*21/2)</f>
        <v>1.1449447619047619</v>
      </c>
      <c r="J551" s="2">
        <f t="shared" si="66"/>
        <v>1.1068768402276872</v>
      </c>
      <c r="K551" s="2">
        <f t="shared" si="60"/>
        <v>1.0884729573057086</v>
      </c>
    </row>
    <row r="552" spans="1:11" ht="13.5" x14ac:dyDescent="0.25">
      <c r="A552" s="3">
        <f>TITRES_STAT!B555</f>
        <v>43108</v>
      </c>
      <c r="B552" s="5">
        <f>TITRES_STAT!D555</f>
        <v>1.2461</v>
      </c>
      <c r="C552" s="2">
        <f t="shared" si="61"/>
        <v>2.8299999999999992E-2</v>
      </c>
      <c r="D552" s="2">
        <f t="shared" si="62"/>
        <v>1.17056</v>
      </c>
      <c r="E552" s="2">
        <f t="shared" si="64"/>
        <v>1.1328100000000001</v>
      </c>
      <c r="F552" s="2">
        <f t="shared" si="65"/>
        <v>1.1011849999999999</v>
      </c>
      <c r="G552" s="2">
        <f t="shared" si="59"/>
        <v>1.0876840000000001</v>
      </c>
      <c r="H552" s="2">
        <f t="shared" si="63"/>
        <v>1.1446019999999999</v>
      </c>
      <c r="I552" s="2">
        <f t="array" ref="I552">SUMPRODUCT(B536:B555, (ROW(B536:B555)-ROW(B536)+1)) / (20*21/2)</f>
        <v>1.1534380952380954</v>
      </c>
      <c r="J552" s="2">
        <f t="shared" si="66"/>
        <v>1.1201361887774313</v>
      </c>
      <c r="K552" s="2">
        <f t="shared" si="60"/>
        <v>1.0946544099603868</v>
      </c>
    </row>
    <row r="553" spans="1:11" ht="13.5" x14ac:dyDescent="0.25">
      <c r="A553" s="3">
        <f>TITRES_STAT!B556</f>
        <v>43109</v>
      </c>
      <c r="B553" s="5">
        <f>TITRES_STAT!D556</f>
        <v>1.2178</v>
      </c>
      <c r="C553" s="2">
        <f t="shared" si="61"/>
        <v>-2.8299999999999992E-2</v>
      </c>
      <c r="D553" s="2">
        <f t="shared" si="62"/>
        <v>1.19512</v>
      </c>
      <c r="E553" s="2">
        <f t="shared" si="64"/>
        <v>1.1422500000000002</v>
      </c>
      <c r="F553" s="2">
        <f t="shared" si="65"/>
        <v>1.1106250000000002</v>
      </c>
      <c r="G553" s="2">
        <f t="shared" si="59"/>
        <v>1.09165</v>
      </c>
      <c r="H553" s="2">
        <f t="shared" si="63"/>
        <v>1.144366</v>
      </c>
      <c r="I553" s="2">
        <f t="array" ref="I553">SUMPRODUCT(B537:B556, (ROW(B537:B556)-ROW(B537)+1)) / (20*21/2)</f>
        <v>1.1610323809523808</v>
      </c>
      <c r="J553" s="2">
        <f t="shared" si="66"/>
        <v>1.1294375041319615</v>
      </c>
      <c r="K553" s="2">
        <f t="shared" si="60"/>
        <v>1.0994836487854696</v>
      </c>
    </row>
    <row r="554" spans="1:11" ht="13.5" x14ac:dyDescent="0.25">
      <c r="A554" s="3">
        <f>TITRES_STAT!B557</f>
        <v>43110</v>
      </c>
      <c r="B554" s="5">
        <f>TITRES_STAT!D557</f>
        <v>1.1611</v>
      </c>
      <c r="C554" s="2">
        <f t="shared" si="61"/>
        <v>-5.6699999999999973E-2</v>
      </c>
      <c r="D554" s="2">
        <f t="shared" si="62"/>
        <v>1.2007800000000002</v>
      </c>
      <c r="E554" s="2">
        <f t="shared" si="64"/>
        <v>1.14602</v>
      </c>
      <c r="F554" s="2">
        <f t="shared" si="65"/>
        <v>1.1191200000000001</v>
      </c>
      <c r="G554" s="2">
        <f t="shared" si="59"/>
        <v>1.0937260000000002</v>
      </c>
      <c r="H554" s="2">
        <f t="shared" si="63"/>
        <v>1.1438465</v>
      </c>
      <c r="I554" s="2">
        <f t="array" ref="I554">SUMPRODUCT(B538:B557, (ROW(B538:B557)-ROW(B538)+1)) / (20*21/2)</f>
        <v>1.1704680952380953</v>
      </c>
      <c r="J554" s="2">
        <f t="shared" si="66"/>
        <v>1.1324529799289176</v>
      </c>
      <c r="K554" s="2">
        <f t="shared" si="60"/>
        <v>1.1018999762840787</v>
      </c>
    </row>
    <row r="555" spans="1:11" ht="13.5" x14ac:dyDescent="0.25">
      <c r="A555" s="3">
        <f>TITRES_STAT!B558</f>
        <v>43111</v>
      </c>
      <c r="B555" s="5">
        <f>TITRES_STAT!D558</f>
        <v>1.2082999999999999</v>
      </c>
      <c r="C555" s="2">
        <f t="shared" si="61"/>
        <v>4.7199999999999909E-2</v>
      </c>
      <c r="D555" s="2">
        <f t="shared" si="62"/>
        <v>1.2102200000000001</v>
      </c>
      <c r="E555" s="2">
        <f t="shared" si="64"/>
        <v>1.1564000000000001</v>
      </c>
      <c r="F555" s="2">
        <f t="shared" si="65"/>
        <v>1.12856</v>
      </c>
      <c r="G555" s="2">
        <f t="shared" si="59"/>
        <v>1.0958019999999999</v>
      </c>
      <c r="H555" s="2">
        <f t="shared" si="63"/>
        <v>1.143516</v>
      </c>
      <c r="I555" s="2">
        <f t="array" ref="I555">SUMPRODUCT(B539:B558, (ROW(B539:B558)-ROW(B539)+1)) / (20*21/2)</f>
        <v>1.1780647619047619</v>
      </c>
      <c r="J555" s="2">
        <f t="shared" si="66"/>
        <v>1.1396765056499731</v>
      </c>
      <c r="K555" s="2">
        <f t="shared" si="60"/>
        <v>1.1060725262337225</v>
      </c>
    </row>
    <row r="556" spans="1:11" ht="13.5" x14ac:dyDescent="0.25">
      <c r="A556" s="3">
        <f>TITRES_STAT!B559</f>
        <v>43112</v>
      </c>
      <c r="B556" s="5">
        <f>TITRES_STAT!D559</f>
        <v>1.2082999999999999</v>
      </c>
      <c r="C556" s="2">
        <f t="shared" si="61"/>
        <v>0</v>
      </c>
      <c r="D556" s="2">
        <f t="shared" si="62"/>
        <v>1.2083199999999998</v>
      </c>
      <c r="E556" s="2">
        <f t="shared" si="64"/>
        <v>1.16961</v>
      </c>
      <c r="F556" s="2">
        <f t="shared" si="65"/>
        <v>1.1375250000000001</v>
      </c>
      <c r="G556" s="2">
        <f t="shared" si="59"/>
        <v>1.0967460000000002</v>
      </c>
      <c r="H556" s="2">
        <f t="shared" si="63"/>
        <v>1.1431855</v>
      </c>
      <c r="I556" s="2">
        <f t="array" ref="I556">SUMPRODUCT(B540:B559, (ROW(B540:B559)-ROW(B540)+1)) / (20*21/2)</f>
        <v>1.1838671428571428</v>
      </c>
      <c r="J556" s="2">
        <f t="shared" si="66"/>
        <v>1.146212076540452</v>
      </c>
      <c r="K556" s="2">
        <f t="shared" si="60"/>
        <v>1.1100814467735765</v>
      </c>
    </row>
    <row r="557" spans="1:11" ht="13.5" x14ac:dyDescent="0.25">
      <c r="A557" s="3">
        <f>TITRES_STAT!B560</f>
        <v>43115</v>
      </c>
      <c r="B557" s="5">
        <f>TITRES_STAT!D560</f>
        <v>1.2365999999999999</v>
      </c>
      <c r="C557" s="2">
        <f t="shared" si="61"/>
        <v>2.8299999999999992E-2</v>
      </c>
      <c r="D557" s="2">
        <f t="shared" si="62"/>
        <v>1.20642</v>
      </c>
      <c r="E557" s="2">
        <f t="shared" si="64"/>
        <v>1.1884899999999998</v>
      </c>
      <c r="F557" s="2">
        <f t="shared" si="65"/>
        <v>1.1474350000000002</v>
      </c>
      <c r="G557" s="2">
        <f t="shared" si="59"/>
        <v>1.098444</v>
      </c>
      <c r="H557" s="2">
        <f t="shared" si="63"/>
        <v>1.1431855</v>
      </c>
      <c r="I557" s="2">
        <f t="array" ref="I557">SUMPRODUCT(B541:B560, (ROW(B541:B560)-ROW(B541)+1)) / (20*21/2)</f>
        <v>1.1854399999999998</v>
      </c>
      <c r="J557" s="2">
        <f t="shared" si="66"/>
        <v>1.1548204502032662</v>
      </c>
      <c r="K557" s="2">
        <f t="shared" si="60"/>
        <v>1.1150429586648087</v>
      </c>
    </row>
    <row r="558" spans="1:11" ht="13.5" x14ac:dyDescent="0.25">
      <c r="A558" s="3">
        <f>TITRES_STAT!B561</f>
        <v>43116</v>
      </c>
      <c r="B558" s="5">
        <f>TITRES_STAT!D561</f>
        <v>1.2272000000000001</v>
      </c>
      <c r="C558" s="2">
        <f t="shared" si="61"/>
        <v>-9.3999999999998529E-3</v>
      </c>
      <c r="D558" s="2">
        <f t="shared" si="62"/>
        <v>1.2082999999999999</v>
      </c>
      <c r="E558" s="2">
        <f t="shared" si="64"/>
        <v>1.2017099999999998</v>
      </c>
      <c r="F558" s="2">
        <f t="shared" si="65"/>
        <v>1.1568750000000001</v>
      </c>
      <c r="G558" s="2">
        <f t="shared" si="59"/>
        <v>1.1005200000000002</v>
      </c>
      <c r="H558" s="2">
        <f t="shared" si="63"/>
        <v>1.1431855000000002</v>
      </c>
      <c r="I558" s="2">
        <f t="array" ref="I558">SUMPRODUCT(B542:B561, (ROW(B542:B561)-ROW(B542)+1)) / (20*21/2)</f>
        <v>1.1895733333333334</v>
      </c>
      <c r="J558" s="2">
        <f t="shared" si="66"/>
        <v>1.1617137406600981</v>
      </c>
      <c r="K558" s="2">
        <f t="shared" si="60"/>
        <v>1.1194412740112869</v>
      </c>
    </row>
    <row r="559" spans="1:11" ht="13.5" x14ac:dyDescent="0.25">
      <c r="A559" s="3">
        <f>TITRES_STAT!B562</f>
        <v>43117</v>
      </c>
      <c r="B559" s="5">
        <f>TITRES_STAT!D562</f>
        <v>1.2178</v>
      </c>
      <c r="C559" s="2">
        <f t="shared" si="61"/>
        <v>-9.400000000000075E-3</v>
      </c>
      <c r="D559" s="2">
        <f t="shared" si="62"/>
        <v>1.2196400000000001</v>
      </c>
      <c r="E559" s="2">
        <f t="shared" si="64"/>
        <v>1.21021</v>
      </c>
      <c r="F559" s="2">
        <f t="shared" si="65"/>
        <v>1.1634850000000001</v>
      </c>
      <c r="G559" s="2">
        <f t="shared" si="59"/>
        <v>1.1024079999999998</v>
      </c>
      <c r="H559" s="2">
        <f t="shared" si="63"/>
        <v>1.1430915000000001</v>
      </c>
      <c r="I559" s="2">
        <f t="array" ref="I559">SUMPRODUCT(B543:B562, (ROW(B543:B562)-ROW(B543)+1)) / (20*21/2)</f>
        <v>1.1935271428571428</v>
      </c>
      <c r="J559" s="2">
        <f t="shared" si="66"/>
        <v>1.1670552891686601</v>
      </c>
      <c r="K559" s="2">
        <f t="shared" si="60"/>
        <v>1.1232984789520206</v>
      </c>
    </row>
    <row r="560" spans="1:11" ht="13.5" x14ac:dyDescent="0.25">
      <c r="A560" s="3">
        <f>TITRES_STAT!B563</f>
        <v>43118</v>
      </c>
      <c r="B560" s="5">
        <f>TITRES_STAT!D563</f>
        <v>1.18</v>
      </c>
      <c r="C560" s="2">
        <f t="shared" si="61"/>
        <v>-3.7800000000000056E-2</v>
      </c>
      <c r="D560" s="2">
        <f t="shared" si="62"/>
        <v>1.2139799999999998</v>
      </c>
      <c r="E560" s="2">
        <f t="shared" si="64"/>
        <v>1.2121</v>
      </c>
      <c r="F560" s="2">
        <f t="shared" si="65"/>
        <v>1.1649</v>
      </c>
      <c r="G560" s="2">
        <f t="shared" si="59"/>
        <v>1.103918</v>
      </c>
      <c r="H560" s="2">
        <f t="shared" si="63"/>
        <v>1.1427610000000001</v>
      </c>
      <c r="I560" s="2">
        <f t="array" ref="I560">SUMPRODUCT(B544:B563, (ROW(B544:B563)-ROW(B544)+1)) / (20*21/2)</f>
        <v>1.1962709523809525</v>
      </c>
      <c r="J560" s="2">
        <f t="shared" si="66"/>
        <v>1.168288118771645</v>
      </c>
      <c r="K560" s="2">
        <f t="shared" si="60"/>
        <v>1.1255220680127258</v>
      </c>
    </row>
    <row r="561" spans="1:11" ht="13.5" x14ac:dyDescent="0.25">
      <c r="A561" s="3">
        <f>TITRES_STAT!B564</f>
        <v>43119</v>
      </c>
      <c r="B561" s="5">
        <f>TITRES_STAT!D564</f>
        <v>1.2082999999999999</v>
      </c>
      <c r="C561" s="2">
        <f t="shared" si="61"/>
        <v>2.8299999999999992E-2</v>
      </c>
      <c r="D561" s="2">
        <f t="shared" si="62"/>
        <v>1.2139800000000001</v>
      </c>
      <c r="E561" s="2">
        <f t="shared" si="64"/>
        <v>1.2111499999999999</v>
      </c>
      <c r="F561" s="2">
        <f t="shared" si="65"/>
        <v>1.1667850000000002</v>
      </c>
      <c r="G561" s="2">
        <f t="shared" si="59"/>
        <v>1.1056159999999999</v>
      </c>
      <c r="H561" s="2">
        <f t="shared" si="63"/>
        <v>1.1425720000000001</v>
      </c>
      <c r="I561" s="2">
        <f t="array" ref="I561">SUMPRODUCT(B545:B564, (ROW(B545:B564)-ROW(B545)+1)) / (20*21/2)</f>
        <v>1.1977504761904763</v>
      </c>
      <c r="J561" s="2">
        <f t="shared" si="66"/>
        <v>1.1720987741267266</v>
      </c>
      <c r="K561" s="2">
        <f t="shared" si="60"/>
        <v>1.1287682614239913</v>
      </c>
    </row>
    <row r="562" spans="1:11" ht="13.5" x14ac:dyDescent="0.25">
      <c r="A562" s="3">
        <f>TITRES_STAT!B565</f>
        <v>43122</v>
      </c>
      <c r="B562" s="5">
        <f>TITRES_STAT!D565</f>
        <v>1.2082999999999999</v>
      </c>
      <c r="C562" s="2">
        <f t="shared" si="61"/>
        <v>0</v>
      </c>
      <c r="D562" s="2">
        <f t="shared" si="62"/>
        <v>1.2083199999999998</v>
      </c>
      <c r="E562" s="2">
        <f t="shared" si="64"/>
        <v>1.2073699999999998</v>
      </c>
      <c r="F562" s="2">
        <f t="shared" si="65"/>
        <v>1.1700900000000001</v>
      </c>
      <c r="G562" s="2">
        <f t="shared" ref="G562:G625" si="67">AVERAGE(B513:B562)</f>
        <v>1.1076919999999999</v>
      </c>
      <c r="H562" s="2">
        <f t="shared" si="63"/>
        <v>1.1423360000000002</v>
      </c>
      <c r="I562" s="2">
        <f t="array" ref="I562">SUMPRODUCT(B546:B565, (ROW(B546:B565)-ROW(B546)+1)) / (20*21/2)</f>
        <v>1.1998204761904763</v>
      </c>
      <c r="J562" s="2">
        <f t="shared" si="66"/>
        <v>1.1755465099241813</v>
      </c>
      <c r="K562" s="2">
        <f t="shared" si="60"/>
        <v>1.1318871531328545</v>
      </c>
    </row>
    <row r="563" spans="1:11" ht="13.5" x14ac:dyDescent="0.25">
      <c r="A563" s="3">
        <f>TITRES_STAT!B566</f>
        <v>43123</v>
      </c>
      <c r="B563" s="5">
        <f>TITRES_STAT!D566</f>
        <v>1.1989000000000001</v>
      </c>
      <c r="C563" s="2">
        <f t="shared" si="61"/>
        <v>-9.3999999999998529E-3</v>
      </c>
      <c r="D563" s="2">
        <f t="shared" si="62"/>
        <v>1.2026600000000001</v>
      </c>
      <c r="E563" s="2">
        <f t="shared" si="64"/>
        <v>1.2054799999999999</v>
      </c>
      <c r="F563" s="2">
        <f t="shared" si="65"/>
        <v>1.1738649999999999</v>
      </c>
      <c r="G563" s="2">
        <f t="shared" si="67"/>
        <v>1.1097699999999999</v>
      </c>
      <c r="H563" s="2">
        <f t="shared" si="63"/>
        <v>1.1420530000000002</v>
      </c>
      <c r="I563" s="2">
        <f t="array" ref="I563">SUMPRODUCT(B547:B566, (ROW(B547:B566)-ROW(B547)+1)) / (20*21/2)</f>
        <v>1.2014409523809524</v>
      </c>
      <c r="J563" s="2">
        <f t="shared" si="66"/>
        <v>1.1777706518361639</v>
      </c>
      <c r="K563" s="2">
        <f t="shared" ref="K563:K626" si="68">$K$4*B563+(1-$K$4)*K562</f>
        <v>1.1345151079119584</v>
      </c>
    </row>
    <row r="564" spans="1:11" ht="13.5" x14ac:dyDescent="0.25">
      <c r="A564" s="3">
        <f>TITRES_STAT!B567</f>
        <v>43124</v>
      </c>
      <c r="B564" s="5">
        <f>TITRES_STAT!D567</f>
        <v>1.1894</v>
      </c>
      <c r="C564" s="2">
        <f t="shared" si="61"/>
        <v>-9.5000000000000639E-3</v>
      </c>
      <c r="D564" s="2">
        <f t="shared" si="62"/>
        <v>1.1969800000000002</v>
      </c>
      <c r="E564" s="2">
        <f t="shared" si="64"/>
        <v>1.2083099999999998</v>
      </c>
      <c r="F564" s="2">
        <f t="shared" si="65"/>
        <v>1.177165</v>
      </c>
      <c r="G564" s="2">
        <f t="shared" si="67"/>
        <v>1.1114679999999999</v>
      </c>
      <c r="H564" s="2">
        <f t="shared" si="63"/>
        <v>1.1416280000000003</v>
      </c>
      <c r="I564" s="2">
        <f t="array" ref="I564">SUMPRODUCT(B548:B567, (ROW(B548:B567)-ROW(B548)+1)) / (20*21/2)</f>
        <v>1.2015723809523808</v>
      </c>
      <c r="J564" s="2">
        <f t="shared" si="66"/>
        <v>1.1788782088041483</v>
      </c>
      <c r="K564" s="2">
        <f t="shared" si="68"/>
        <v>1.1366674566212933</v>
      </c>
    </row>
    <row r="565" spans="1:11" ht="13.5" x14ac:dyDescent="0.25">
      <c r="A565" s="3">
        <f>TITRES_STAT!B568</f>
        <v>43125</v>
      </c>
      <c r="B565" s="5">
        <f>TITRES_STAT!D568</f>
        <v>1.1989000000000001</v>
      </c>
      <c r="C565" s="2">
        <f t="shared" si="61"/>
        <v>9.5000000000000639E-3</v>
      </c>
      <c r="D565" s="2">
        <f t="shared" si="62"/>
        <v>1.20076</v>
      </c>
      <c r="E565" s="2">
        <f t="shared" si="64"/>
        <v>1.2073699999999996</v>
      </c>
      <c r="F565" s="2">
        <f t="shared" si="65"/>
        <v>1.1818850000000001</v>
      </c>
      <c r="G565" s="2">
        <f t="shared" si="67"/>
        <v>1.1139220000000001</v>
      </c>
      <c r="H565" s="2">
        <f t="shared" si="63"/>
        <v>1.1412505000000004</v>
      </c>
      <c r="I565" s="2">
        <f t="array" ref="I565">SUMPRODUCT(B549:B568, (ROW(B549:B568)-ROW(B549)+1)) / (20*21/2)</f>
        <v>1.2028295238095237</v>
      </c>
      <c r="J565" s="2">
        <f t="shared" si="66"/>
        <v>1.1807850460608962</v>
      </c>
      <c r="K565" s="2">
        <f t="shared" si="68"/>
        <v>1.1391079485184976</v>
      </c>
    </row>
    <row r="566" spans="1:11" ht="13.5" x14ac:dyDescent="0.25">
      <c r="A566" s="3">
        <f>TITRES_STAT!B569</f>
        <v>43126</v>
      </c>
      <c r="B566" s="5">
        <f>TITRES_STAT!D569</f>
        <v>1.1989000000000001</v>
      </c>
      <c r="C566" s="2">
        <f t="shared" si="61"/>
        <v>0</v>
      </c>
      <c r="D566" s="2">
        <f t="shared" si="62"/>
        <v>1.1988800000000002</v>
      </c>
      <c r="E566" s="2">
        <f t="shared" si="64"/>
        <v>1.2064299999999999</v>
      </c>
      <c r="F566" s="2">
        <f t="shared" si="65"/>
        <v>1.1880200000000003</v>
      </c>
      <c r="G566" s="2">
        <f t="shared" si="67"/>
        <v>1.1163760000000003</v>
      </c>
      <c r="H566" s="2">
        <f t="shared" si="63"/>
        <v>1.140684</v>
      </c>
      <c r="I566" s="2">
        <f t="array" ref="I566">SUMPRODUCT(B550:B569, (ROW(B550:B569)-ROW(B550)+1)) / (20*21/2)</f>
        <v>1.2035471428571429</v>
      </c>
      <c r="J566" s="2">
        <f t="shared" si="66"/>
        <v>1.1825102797693821</v>
      </c>
      <c r="K566" s="2">
        <f t="shared" si="68"/>
        <v>1.1414527348511054</v>
      </c>
    </row>
    <row r="567" spans="1:11" ht="13.5" x14ac:dyDescent="0.25">
      <c r="A567" s="3">
        <f>TITRES_STAT!B570</f>
        <v>43129</v>
      </c>
      <c r="B567" s="5">
        <f>TITRES_STAT!D570</f>
        <v>1.1894</v>
      </c>
      <c r="C567" s="2">
        <f t="shared" si="61"/>
        <v>-9.5000000000000639E-3</v>
      </c>
      <c r="D567" s="2">
        <f t="shared" si="62"/>
        <v>1.1951000000000001</v>
      </c>
      <c r="E567" s="2">
        <f t="shared" si="64"/>
        <v>1.2017099999999998</v>
      </c>
      <c r="F567" s="2">
        <f t="shared" si="65"/>
        <v>1.1951000000000001</v>
      </c>
      <c r="G567" s="2">
        <f t="shared" si="67"/>
        <v>1.1190179999999998</v>
      </c>
      <c r="H567" s="2">
        <f t="shared" si="63"/>
        <v>1.1401175000000001</v>
      </c>
      <c r="I567" s="2">
        <f t="array" ref="I567">SUMPRODUCT(B551:B570, (ROW(B551:B570)-ROW(B551)+1)) / (20*21/2)</f>
        <v>1.2012099999999999</v>
      </c>
      <c r="J567" s="2">
        <f t="shared" si="66"/>
        <v>1.1831664436008695</v>
      </c>
      <c r="K567" s="2">
        <f t="shared" si="68"/>
        <v>1.1433330197589051</v>
      </c>
    </row>
    <row r="568" spans="1:11" ht="13.5" x14ac:dyDescent="0.25">
      <c r="A568" s="3">
        <f>TITRES_STAT!B571</f>
        <v>43130</v>
      </c>
      <c r="B568" s="5">
        <f>TITRES_STAT!D571</f>
        <v>1.2082999999999999</v>
      </c>
      <c r="C568" s="2">
        <f t="shared" si="61"/>
        <v>1.8899999999999917E-2</v>
      </c>
      <c r="D568" s="2">
        <f t="shared" si="62"/>
        <v>1.1969799999999999</v>
      </c>
      <c r="E568" s="2">
        <f t="shared" si="64"/>
        <v>1.1998199999999999</v>
      </c>
      <c r="F568" s="2">
        <f t="shared" si="65"/>
        <v>1.2007650000000001</v>
      </c>
      <c r="G568" s="2">
        <f t="shared" si="67"/>
        <v>1.122228</v>
      </c>
      <c r="H568" s="2">
        <f t="shared" si="63"/>
        <v>1.1397400000000002</v>
      </c>
      <c r="I568" s="2">
        <f t="array" ref="I568">SUMPRODUCT(B552:B571, (ROW(B552:B571)-ROW(B552)+1)) / (20*21/2)</f>
        <v>1.2005828571428572</v>
      </c>
      <c r="J568" s="2">
        <f t="shared" si="66"/>
        <v>1.185560115638882</v>
      </c>
      <c r="K568" s="2">
        <f t="shared" si="68"/>
        <v>1.145880744474242</v>
      </c>
    </row>
    <row r="569" spans="1:11" ht="13.5" x14ac:dyDescent="0.25">
      <c r="A569" s="3">
        <f>TITRES_STAT!B572</f>
        <v>43131</v>
      </c>
      <c r="B569" s="5">
        <f>TITRES_STAT!D572</f>
        <v>1.2082999999999999</v>
      </c>
      <c r="C569" s="2">
        <f t="shared" si="61"/>
        <v>0</v>
      </c>
      <c r="D569" s="2">
        <f t="shared" si="62"/>
        <v>1.20076</v>
      </c>
      <c r="E569" s="2">
        <f t="shared" si="64"/>
        <v>1.1988699999999999</v>
      </c>
      <c r="F569" s="2">
        <f t="shared" si="65"/>
        <v>1.2045400000000002</v>
      </c>
      <c r="G569" s="2">
        <f t="shared" si="67"/>
        <v>1.124682</v>
      </c>
      <c r="H569" s="2">
        <f t="shared" si="63"/>
        <v>1.1393150000000003</v>
      </c>
      <c r="I569" s="2">
        <f t="array" ref="I569">SUMPRODUCT(B553:B572, (ROW(B553:B572)-ROW(B553)+1)) / (20*21/2)</f>
        <v>1.1982457142857141</v>
      </c>
      <c r="J569" s="2">
        <f t="shared" si="66"/>
        <v>1.1877258189113695</v>
      </c>
      <c r="K569" s="2">
        <f t="shared" si="68"/>
        <v>1.1483285584164287</v>
      </c>
    </row>
    <row r="570" spans="1:11" ht="13.5" x14ac:dyDescent="0.25">
      <c r="A570" s="3">
        <f>TITRES_STAT!B573</f>
        <v>43132</v>
      </c>
      <c r="B570" s="5">
        <f>TITRES_STAT!D573</f>
        <v>1.18</v>
      </c>
      <c r="C570" s="2">
        <f t="shared" si="61"/>
        <v>-2.8299999999999992E-2</v>
      </c>
      <c r="D570" s="2">
        <f t="shared" si="62"/>
        <v>1.1969799999999999</v>
      </c>
      <c r="E570" s="2">
        <f t="shared" si="64"/>
        <v>1.1988699999999999</v>
      </c>
      <c r="F570" s="2">
        <f t="shared" si="65"/>
        <v>1.2054850000000001</v>
      </c>
      <c r="G570" s="2">
        <f t="shared" si="67"/>
        <v>1.1269480000000001</v>
      </c>
      <c r="H570" s="2">
        <f t="shared" si="63"/>
        <v>1.1388900000000004</v>
      </c>
      <c r="I570" s="2">
        <f t="array" ref="I570">SUMPRODUCT(B554:B573, (ROW(B554:B573)-ROW(B554)+1)) / (20*21/2)</f>
        <v>1.1935280952380949</v>
      </c>
      <c r="J570" s="2">
        <f t="shared" si="66"/>
        <v>1.1869900266340963</v>
      </c>
      <c r="K570" s="2">
        <f t="shared" si="68"/>
        <v>1.1495705757334316</v>
      </c>
    </row>
    <row r="571" spans="1:11" ht="13.5" x14ac:dyDescent="0.25">
      <c r="A571" s="3">
        <f>TITRES_STAT!B574</f>
        <v>43133</v>
      </c>
      <c r="B571" s="5">
        <f>TITRES_STAT!D574</f>
        <v>1.1989000000000001</v>
      </c>
      <c r="C571" s="2">
        <f t="shared" si="61"/>
        <v>1.8900000000000139E-2</v>
      </c>
      <c r="D571" s="2">
        <f t="shared" si="62"/>
        <v>1.1969799999999999</v>
      </c>
      <c r="E571" s="2">
        <f t="shared" si="64"/>
        <v>1.1979299999999999</v>
      </c>
      <c r="F571" s="2">
        <f t="shared" si="65"/>
        <v>1.2045400000000002</v>
      </c>
      <c r="G571" s="2">
        <f t="shared" si="67"/>
        <v>1.1295920000000002</v>
      </c>
      <c r="H571" s="2">
        <f t="shared" si="63"/>
        <v>1.1387015000000005</v>
      </c>
      <c r="I571" s="2">
        <f t="array" ref="I571">SUMPRODUCT(B555:B574, (ROW(B555:B574)-ROW(B555)+1)) / (20*21/2)</f>
        <v>1.1918204761904763</v>
      </c>
      <c r="J571" s="2">
        <f t="shared" si="66"/>
        <v>1.1881243098118013</v>
      </c>
      <c r="K571" s="2">
        <f t="shared" si="68"/>
        <v>1.1515050629595716</v>
      </c>
    </row>
    <row r="572" spans="1:11" ht="13.5" x14ac:dyDescent="0.25">
      <c r="A572" s="3">
        <f>TITRES_STAT!B575</f>
        <v>43136</v>
      </c>
      <c r="B572" s="5">
        <f>TITRES_STAT!D575</f>
        <v>1.18</v>
      </c>
      <c r="C572" s="2">
        <f t="shared" si="61"/>
        <v>-1.8900000000000139E-2</v>
      </c>
      <c r="D572" s="2">
        <f t="shared" si="62"/>
        <v>1.1950999999999998</v>
      </c>
      <c r="E572" s="2">
        <f t="shared" si="64"/>
        <v>1.1950999999999998</v>
      </c>
      <c r="F572" s="2">
        <f t="shared" si="65"/>
        <v>1.2012350000000001</v>
      </c>
      <c r="G572" s="2">
        <f t="shared" si="67"/>
        <v>1.1320460000000001</v>
      </c>
      <c r="H572" s="2">
        <f t="shared" si="63"/>
        <v>1.1383710000000005</v>
      </c>
      <c r="I572" s="2">
        <f t="array" ref="I572">SUMPRODUCT(B556:B575, (ROW(B556:B575)-ROW(B556)+1)) / (20*21/2)</f>
        <v>1.1909180952380953</v>
      </c>
      <c r="J572" s="2">
        <f t="shared" si="66"/>
        <v>1.1873505660202013</v>
      </c>
      <c r="K572" s="2">
        <f t="shared" si="68"/>
        <v>1.152622511470961</v>
      </c>
    </row>
    <row r="573" spans="1:11" ht="13.5" x14ac:dyDescent="0.25">
      <c r="A573" s="3">
        <f>TITRES_STAT!B576</f>
        <v>43137</v>
      </c>
      <c r="B573" s="5">
        <f>TITRES_STAT!D576</f>
        <v>1.1516999999999999</v>
      </c>
      <c r="C573" s="2">
        <f t="shared" si="61"/>
        <v>-2.8299999999999992E-2</v>
      </c>
      <c r="D573" s="2">
        <f t="shared" si="62"/>
        <v>1.1837800000000001</v>
      </c>
      <c r="E573" s="2">
        <f t="shared" si="64"/>
        <v>1.1903799999999998</v>
      </c>
      <c r="F573" s="2">
        <f t="shared" si="65"/>
        <v>1.1979299999999999</v>
      </c>
      <c r="G573" s="2">
        <f t="shared" si="67"/>
        <v>1.1337460000000001</v>
      </c>
      <c r="H573" s="2">
        <f t="shared" si="63"/>
        <v>1.1378990000000004</v>
      </c>
      <c r="I573" s="2">
        <f t="array" ref="I573">SUMPRODUCT(B557:B576, (ROW(B557:B576)-ROW(B557)+1)) / (20*21/2)</f>
        <v>1.1901057142857143</v>
      </c>
      <c r="J573" s="2">
        <f t="shared" si="66"/>
        <v>1.1839552740182775</v>
      </c>
      <c r="K573" s="2">
        <f t="shared" si="68"/>
        <v>1.1525863345505312</v>
      </c>
    </row>
    <row r="574" spans="1:11" ht="13.5" x14ac:dyDescent="0.25">
      <c r="A574" s="3">
        <f>TITRES_STAT!B577</f>
        <v>43138</v>
      </c>
      <c r="B574" s="5">
        <f>TITRES_STAT!D577</f>
        <v>1.18</v>
      </c>
      <c r="C574" s="2">
        <f t="shared" si="61"/>
        <v>2.8299999999999992E-2</v>
      </c>
      <c r="D574" s="2">
        <f t="shared" si="62"/>
        <v>1.1781199999999998</v>
      </c>
      <c r="E574" s="2">
        <f t="shared" si="64"/>
        <v>1.1894399999999998</v>
      </c>
      <c r="F574" s="2">
        <f t="shared" si="65"/>
        <v>1.1988749999999999</v>
      </c>
      <c r="G574" s="2">
        <f t="shared" si="67"/>
        <v>1.1360120000000002</v>
      </c>
      <c r="H574" s="2">
        <f t="shared" si="63"/>
        <v>1.1375685000000004</v>
      </c>
      <c r="I574" s="2">
        <f t="array" ref="I574">SUMPRODUCT(B558:B577, (ROW(B558:B577)-ROW(B558)+1)) / (20*21/2)</f>
        <v>1.1866880952380952</v>
      </c>
      <c r="J574" s="2">
        <f t="shared" si="66"/>
        <v>1.1835785812546322</v>
      </c>
      <c r="K574" s="2">
        <f t="shared" si="68"/>
        <v>1.153661380254432</v>
      </c>
    </row>
    <row r="575" spans="1:11" ht="13.5" x14ac:dyDescent="0.25">
      <c r="A575" s="3">
        <f>TITRES_STAT!B578</f>
        <v>43139</v>
      </c>
      <c r="B575" s="5">
        <f>TITRES_STAT!D578</f>
        <v>1.1894</v>
      </c>
      <c r="C575" s="2">
        <f t="shared" si="61"/>
        <v>9.400000000000075E-3</v>
      </c>
      <c r="D575" s="2">
        <f t="shared" si="62"/>
        <v>1.18</v>
      </c>
      <c r="E575" s="2">
        <f t="shared" si="64"/>
        <v>1.1884899999999998</v>
      </c>
      <c r="F575" s="2">
        <f t="shared" si="65"/>
        <v>1.1979299999999995</v>
      </c>
      <c r="G575" s="2">
        <f t="shared" si="67"/>
        <v>1.139032</v>
      </c>
      <c r="H575" s="2">
        <f t="shared" si="63"/>
        <v>1.1373795000000007</v>
      </c>
      <c r="I575" s="2">
        <f t="array" ref="I575">SUMPRODUCT(B559:B578, (ROW(B559:B578)-ROW(B559)+1)) / (20*21/2)</f>
        <v>1.1827347619047619</v>
      </c>
      <c r="J575" s="2">
        <f t="shared" si="66"/>
        <v>1.1841330020875245</v>
      </c>
      <c r="K575" s="2">
        <f t="shared" si="68"/>
        <v>1.1550628947542581</v>
      </c>
    </row>
    <row r="576" spans="1:11" ht="13.5" x14ac:dyDescent="0.25">
      <c r="A576" s="3">
        <f>TITRES_STAT!B579</f>
        <v>43140</v>
      </c>
      <c r="B576" s="5">
        <f>TITRES_STAT!D579</f>
        <v>1.1894</v>
      </c>
      <c r="C576" s="2">
        <f t="shared" si="61"/>
        <v>0</v>
      </c>
      <c r="D576" s="2">
        <f t="shared" si="62"/>
        <v>1.1780999999999999</v>
      </c>
      <c r="E576" s="2">
        <f t="shared" si="64"/>
        <v>1.1875399999999998</v>
      </c>
      <c r="F576" s="2">
        <f t="shared" si="65"/>
        <v>1.1969849999999997</v>
      </c>
      <c r="G576" s="2">
        <f t="shared" si="67"/>
        <v>1.1416740000000001</v>
      </c>
      <c r="H576" s="2">
        <f t="shared" si="63"/>
        <v>1.1370490000000006</v>
      </c>
      <c r="I576" s="2">
        <f t="array" ref="I576">SUMPRODUCT(B560:B579, (ROW(B560:B579)-ROW(B560)+1)) / (20*21/2)</f>
        <v>1.1791409523809524</v>
      </c>
      <c r="J576" s="2">
        <f t="shared" si="66"/>
        <v>1.1846346209363317</v>
      </c>
      <c r="K576" s="2">
        <f t="shared" si="68"/>
        <v>1.1564094479011497</v>
      </c>
    </row>
    <row r="577" spans="1:11" ht="13.5" x14ac:dyDescent="0.25">
      <c r="A577" s="3">
        <f>TITRES_STAT!B580</f>
        <v>43143</v>
      </c>
      <c r="B577" s="5">
        <f>TITRES_STAT!D580</f>
        <v>1.1611</v>
      </c>
      <c r="C577" s="2">
        <f t="shared" si="61"/>
        <v>-2.8299999999999992E-2</v>
      </c>
      <c r="D577" s="2">
        <f t="shared" si="62"/>
        <v>1.17432</v>
      </c>
      <c r="E577" s="2">
        <f t="shared" si="64"/>
        <v>1.1847099999999999</v>
      </c>
      <c r="F577" s="2">
        <f t="shared" si="65"/>
        <v>1.1932099999999997</v>
      </c>
      <c r="G577" s="2">
        <f t="shared" si="67"/>
        <v>1.14375</v>
      </c>
      <c r="H577" s="2">
        <f t="shared" si="63"/>
        <v>1.1364355000000008</v>
      </c>
      <c r="I577" s="2">
        <f t="array" ref="I577">SUMPRODUCT(B561:B580, (ROW(B561:B580)-ROW(B561)+1)) / (20*21/2)</f>
        <v>1.1731666666666665</v>
      </c>
      <c r="J577" s="2">
        <f t="shared" si="66"/>
        <v>1.1823932284662049</v>
      </c>
      <c r="K577" s="2">
        <f t="shared" si="68"/>
        <v>1.1565933911207127</v>
      </c>
    </row>
    <row r="578" spans="1:11" ht="13.5" x14ac:dyDescent="0.25">
      <c r="A578" s="3">
        <f>TITRES_STAT!B581</f>
        <v>43144</v>
      </c>
      <c r="B578" s="5">
        <f>TITRES_STAT!D581</f>
        <v>1.1516999999999999</v>
      </c>
      <c r="C578" s="2">
        <f t="shared" si="61"/>
        <v>-9.400000000000075E-3</v>
      </c>
      <c r="D578" s="2">
        <f t="shared" si="62"/>
        <v>1.17432</v>
      </c>
      <c r="E578" s="2">
        <f t="shared" si="64"/>
        <v>1.1790499999999997</v>
      </c>
      <c r="F578" s="2">
        <f t="shared" si="65"/>
        <v>1.189435</v>
      </c>
      <c r="G578" s="2">
        <f t="shared" si="67"/>
        <v>1.1454500000000001</v>
      </c>
      <c r="H578" s="2">
        <f t="shared" si="63"/>
        <v>1.1358220000000008</v>
      </c>
      <c r="I578" s="2">
        <f t="array" ref="I578">SUMPRODUCT(B562:B581, (ROW(B562:B581)-ROW(B562)+1)) / (20*21/2)</f>
        <v>1.1683571428571429</v>
      </c>
      <c r="J578" s="2">
        <f t="shared" si="66"/>
        <v>1.1794700638503759</v>
      </c>
      <c r="K578" s="2">
        <f t="shared" si="68"/>
        <v>1.1564014934297044</v>
      </c>
    </row>
    <row r="579" spans="1:11" ht="13.5" x14ac:dyDescent="0.25">
      <c r="A579" s="3">
        <f>TITRES_STAT!B582</f>
        <v>43145</v>
      </c>
      <c r="B579" s="5">
        <f>TITRES_STAT!D582</f>
        <v>1.1516999999999999</v>
      </c>
      <c r="C579" s="2">
        <f t="shared" si="61"/>
        <v>0</v>
      </c>
      <c r="D579" s="2">
        <f t="shared" si="62"/>
        <v>1.16866</v>
      </c>
      <c r="E579" s="2">
        <f t="shared" si="64"/>
        <v>1.1733899999999999</v>
      </c>
      <c r="F579" s="2">
        <f t="shared" si="65"/>
        <v>1.1861299999999997</v>
      </c>
      <c r="G579" s="2">
        <f t="shared" si="67"/>
        <v>1.147338</v>
      </c>
      <c r="H579" s="2">
        <f t="shared" si="63"/>
        <v>1.1352085000000007</v>
      </c>
      <c r="I579" s="2">
        <f t="array" ref="I579">SUMPRODUCT(B563:B582, (ROW(B563:B582)-ROW(B563)+1)) / (20*21/2)</f>
        <v>1.1648023809523811</v>
      </c>
      <c r="J579" s="2">
        <f t="shared" si="66"/>
        <v>1.1768252958646257</v>
      </c>
      <c r="K579" s="2">
        <f t="shared" si="68"/>
        <v>1.1562171211383436</v>
      </c>
    </row>
    <row r="580" spans="1:11" ht="13.5" x14ac:dyDescent="0.25">
      <c r="A580" s="3">
        <f>TITRES_STAT!B583</f>
        <v>43146</v>
      </c>
      <c r="B580" s="5">
        <f>TITRES_STAT!D583</f>
        <v>1.1234</v>
      </c>
      <c r="C580" s="2">
        <f t="shared" ref="C580:C643" si="69">B580-B579</f>
        <v>-2.8299999999999992E-2</v>
      </c>
      <c r="D580" s="2">
        <f t="shared" si="62"/>
        <v>1.1554600000000002</v>
      </c>
      <c r="E580" s="2">
        <f t="shared" si="64"/>
        <v>1.1677299999999999</v>
      </c>
      <c r="F580" s="2">
        <f t="shared" si="65"/>
        <v>1.1832999999999996</v>
      </c>
      <c r="G580" s="2">
        <f t="shared" si="67"/>
        <v>1.1488499999999999</v>
      </c>
      <c r="H580" s="2">
        <f t="shared" si="63"/>
        <v>1.1346425000000009</v>
      </c>
      <c r="I580" s="2">
        <f t="array" ref="I580">SUMPRODUCT(B564:B583, (ROW(B564:B583)-ROW(B564)+1)) / (20*21/2)</f>
        <v>1.161562380952381</v>
      </c>
      <c r="J580" s="2">
        <f t="shared" si="66"/>
        <v>1.1717371724489469</v>
      </c>
      <c r="K580" s="2">
        <f t="shared" si="68"/>
        <v>1.1549301752113499</v>
      </c>
    </row>
    <row r="581" spans="1:11" ht="13.5" x14ac:dyDescent="0.25">
      <c r="A581" s="3">
        <f>TITRES_STAT!B584</f>
        <v>43147</v>
      </c>
      <c r="B581" s="5">
        <f>TITRES_STAT!D584</f>
        <v>1.1328</v>
      </c>
      <c r="C581" s="2">
        <f t="shared" si="69"/>
        <v>9.400000000000075E-3</v>
      </c>
      <c r="D581" s="2">
        <f t="shared" si="62"/>
        <v>1.1441400000000002</v>
      </c>
      <c r="E581" s="2">
        <f t="shared" si="64"/>
        <v>1.1611199999999999</v>
      </c>
      <c r="F581" s="2">
        <f t="shared" si="65"/>
        <v>1.1795249999999999</v>
      </c>
      <c r="G581" s="2">
        <f t="shared" si="67"/>
        <v>1.150738</v>
      </c>
      <c r="H581" s="2">
        <f t="shared" si="63"/>
        <v>1.134076000000001</v>
      </c>
      <c r="I581" s="2">
        <f t="array" ref="I581">SUMPRODUCT(B565:B584, (ROW(B565:B584)-ROW(B565)+1)) / (20*21/2)</f>
        <v>1.1585923809523808</v>
      </c>
      <c r="J581" s="2">
        <f t="shared" si="66"/>
        <v>1.168028870310952</v>
      </c>
      <c r="K581" s="2">
        <f t="shared" si="68"/>
        <v>1.1540623252030617</v>
      </c>
    </row>
    <row r="582" spans="1:11" ht="13.5" x14ac:dyDescent="0.25">
      <c r="A582" s="3">
        <f>TITRES_STAT!B585</f>
        <v>43150</v>
      </c>
      <c r="B582" s="5">
        <f>TITRES_STAT!D585</f>
        <v>1.1422000000000001</v>
      </c>
      <c r="C582" s="2">
        <f t="shared" si="69"/>
        <v>9.400000000000075E-3</v>
      </c>
      <c r="D582" s="2">
        <f t="shared" ref="D582:D645" si="70">AVERAGE(B578:B582)</f>
        <v>1.1403599999999998</v>
      </c>
      <c r="E582" s="2">
        <f t="shared" si="64"/>
        <v>1.15734</v>
      </c>
      <c r="F582" s="2">
        <f t="shared" si="65"/>
        <v>1.1762199999999998</v>
      </c>
      <c r="G582" s="2">
        <f t="shared" si="67"/>
        <v>1.152436</v>
      </c>
      <c r="H582" s="2">
        <f t="shared" si="63"/>
        <v>1.1336040000000012</v>
      </c>
      <c r="I582" s="2">
        <f t="array" ref="I582">SUMPRODUCT(B566:B585, (ROW(B566:B585)-ROW(B566)+1)) / (20*21/2)</f>
        <v>1.1549519047619048</v>
      </c>
      <c r="J582" s="2">
        <f t="shared" si="66"/>
        <v>1.1655689779003853</v>
      </c>
      <c r="K582" s="2">
        <f t="shared" si="68"/>
        <v>1.1535971359794124</v>
      </c>
    </row>
    <row r="583" spans="1:11" ht="13.5" x14ac:dyDescent="0.25">
      <c r="A583" s="3">
        <f>TITRES_STAT!B586</f>
        <v>43151</v>
      </c>
      <c r="B583" s="5">
        <f>TITRES_STAT!D586</f>
        <v>1.1422000000000001</v>
      </c>
      <c r="C583" s="2">
        <f t="shared" si="69"/>
        <v>0</v>
      </c>
      <c r="D583" s="2">
        <f t="shared" si="70"/>
        <v>1.13846</v>
      </c>
      <c r="E583" s="2">
        <f t="shared" si="64"/>
        <v>1.15639</v>
      </c>
      <c r="F583" s="2">
        <f t="shared" si="65"/>
        <v>1.1733849999999997</v>
      </c>
      <c r="G583" s="2">
        <f t="shared" si="67"/>
        <v>1.1547000000000001</v>
      </c>
      <c r="H583" s="2">
        <f t="shared" si="63"/>
        <v>1.1331320000000011</v>
      </c>
      <c r="I583" s="2">
        <f t="array" ref="I583">SUMPRODUCT(B567:B586, (ROW(B567:B586)-ROW(B567)+1)) / (20*21/2)</f>
        <v>1.1543214285714287</v>
      </c>
      <c r="J583" s="2">
        <f t="shared" si="66"/>
        <v>1.1633433609574915</v>
      </c>
      <c r="K583" s="2">
        <f t="shared" si="68"/>
        <v>1.1531501894704159</v>
      </c>
    </row>
    <row r="584" spans="1:11" ht="13.5" x14ac:dyDescent="0.25">
      <c r="A584" s="3">
        <f>TITRES_STAT!B587</f>
        <v>43152</v>
      </c>
      <c r="B584" s="5">
        <f>TITRES_STAT!D587</f>
        <v>1.1422000000000001</v>
      </c>
      <c r="C584" s="2">
        <f t="shared" si="69"/>
        <v>0</v>
      </c>
      <c r="D584" s="2">
        <f t="shared" si="70"/>
        <v>1.1365599999999998</v>
      </c>
      <c r="E584" s="2">
        <f t="shared" si="64"/>
        <v>1.1526100000000004</v>
      </c>
      <c r="F584" s="2">
        <f t="shared" si="65"/>
        <v>1.1710249999999998</v>
      </c>
      <c r="G584" s="2">
        <f t="shared" si="67"/>
        <v>1.1577200000000003</v>
      </c>
      <c r="H584" s="2">
        <f t="shared" si="63"/>
        <v>1.1326600000000011</v>
      </c>
      <c r="I584" s="2">
        <f t="array" ref="I584">SUMPRODUCT(B568:B587, (ROW(B568:B587)-ROW(B568)+1)) / (20*21/2)</f>
        <v>1.1529757142857142</v>
      </c>
      <c r="J584" s="2">
        <f t="shared" si="66"/>
        <v>1.1613297075329685</v>
      </c>
      <c r="K584" s="2">
        <f t="shared" si="68"/>
        <v>1.1527207702754978</v>
      </c>
    </row>
    <row r="585" spans="1:11" ht="13.5" x14ac:dyDescent="0.25">
      <c r="A585" s="3">
        <f>TITRES_STAT!B588</f>
        <v>43153</v>
      </c>
      <c r="B585" s="5">
        <f>TITRES_STAT!D588</f>
        <v>1.1328</v>
      </c>
      <c r="C585" s="2">
        <f t="shared" si="69"/>
        <v>-9.400000000000075E-3</v>
      </c>
      <c r="D585" s="2">
        <f t="shared" si="70"/>
        <v>1.1384399999999999</v>
      </c>
      <c r="E585" s="2">
        <f t="shared" si="64"/>
        <v>1.1469500000000001</v>
      </c>
      <c r="F585" s="2">
        <f t="shared" si="65"/>
        <v>1.1677199999999996</v>
      </c>
      <c r="G585" s="2">
        <f t="shared" si="67"/>
        <v>1.1599860000000002</v>
      </c>
      <c r="H585" s="2">
        <f t="shared" si="63"/>
        <v>1.1321880000000011</v>
      </c>
      <c r="I585" s="2">
        <f t="array" ref="I585">SUMPRODUCT(B569:B588, (ROW(B569:B588)-ROW(B569)+1)) / (20*21/2)</f>
        <v>1.1518095238095238</v>
      </c>
      <c r="J585" s="2">
        <f t="shared" si="66"/>
        <v>1.1586125925298287</v>
      </c>
      <c r="K585" s="2">
        <f t="shared" si="68"/>
        <v>1.1519395635980274</v>
      </c>
    </row>
    <row r="586" spans="1:11" ht="13.5" x14ac:dyDescent="0.25">
      <c r="A586" s="3">
        <f>TITRES_STAT!B589</f>
        <v>43154</v>
      </c>
      <c r="B586" s="5">
        <f>TITRES_STAT!D589</f>
        <v>1.1611</v>
      </c>
      <c r="C586" s="2">
        <f t="shared" si="69"/>
        <v>2.8299999999999992E-2</v>
      </c>
      <c r="D586" s="2">
        <f t="shared" si="70"/>
        <v>1.1441000000000001</v>
      </c>
      <c r="E586" s="2">
        <f t="shared" si="64"/>
        <v>1.14412</v>
      </c>
      <c r="F586" s="2">
        <f t="shared" si="65"/>
        <v>1.1658299999999997</v>
      </c>
      <c r="G586" s="2">
        <f t="shared" si="67"/>
        <v>1.1626280000000002</v>
      </c>
      <c r="H586" s="2">
        <f t="shared" ref="H586:H649" si="71">AVERAGE(B387:B586)</f>
        <v>1.1318575000000013</v>
      </c>
      <c r="I586" s="2">
        <f t="array" ref="I586">SUMPRODUCT(B570:B589, (ROW(B570:B589)-ROW(B570)+1)) / (20*21/2)</f>
        <v>1.1527128571428571</v>
      </c>
      <c r="J586" s="2">
        <f t="shared" si="66"/>
        <v>1.158849488479369</v>
      </c>
      <c r="K586" s="2">
        <f t="shared" si="68"/>
        <v>1.1522987963981048</v>
      </c>
    </row>
    <row r="587" spans="1:11" ht="13.5" x14ac:dyDescent="0.25">
      <c r="A587" s="3">
        <f>TITRES_STAT!B590</f>
        <v>43157</v>
      </c>
      <c r="B587" s="5">
        <f>TITRES_STAT!D590</f>
        <v>1.1516999999999999</v>
      </c>
      <c r="C587" s="2">
        <f t="shared" si="69"/>
        <v>-9.400000000000075E-3</v>
      </c>
      <c r="D587" s="2">
        <f t="shared" si="70"/>
        <v>1.1460000000000001</v>
      </c>
      <c r="E587" s="2">
        <f t="shared" si="64"/>
        <v>1.1431799999999999</v>
      </c>
      <c r="F587" s="2">
        <f t="shared" si="65"/>
        <v>1.163945</v>
      </c>
      <c r="G587" s="2">
        <f t="shared" si="67"/>
        <v>1.1648940000000001</v>
      </c>
      <c r="H587" s="2">
        <f t="shared" si="71"/>
        <v>1.1313855000000013</v>
      </c>
      <c r="I587" s="2">
        <f t="array" ref="I587">SUMPRODUCT(B571:B590, (ROW(B571:B590)-ROW(B571)+1)) / (20*21/2)</f>
        <v>1.1546909523809525</v>
      </c>
      <c r="J587" s="2">
        <f t="shared" si="66"/>
        <v>1.1581685848146672</v>
      </c>
      <c r="K587" s="2">
        <f t="shared" si="68"/>
        <v>1.1522753141864146</v>
      </c>
    </row>
    <row r="588" spans="1:11" ht="13.5" x14ac:dyDescent="0.25">
      <c r="A588" s="3">
        <f>TITRES_STAT!B591</f>
        <v>43158</v>
      </c>
      <c r="B588" s="5">
        <f>TITRES_STAT!D591</f>
        <v>1.1516999999999999</v>
      </c>
      <c r="C588" s="2">
        <f t="shared" si="69"/>
        <v>0</v>
      </c>
      <c r="D588" s="2">
        <f t="shared" si="70"/>
        <v>1.1479000000000001</v>
      </c>
      <c r="E588" s="2">
        <f t="shared" ref="E588:E651" si="72">AVERAGE(B579:B588)</f>
        <v>1.1431799999999999</v>
      </c>
      <c r="F588" s="2">
        <f t="shared" si="65"/>
        <v>1.1611149999999999</v>
      </c>
      <c r="G588" s="2">
        <f t="shared" si="67"/>
        <v>1.16716</v>
      </c>
      <c r="H588" s="2">
        <f t="shared" si="71"/>
        <v>1.1309610000000014</v>
      </c>
      <c r="I588" s="2">
        <f t="array" ref="I588">SUMPRODUCT(B572:B591, (ROW(B572:B591)-ROW(B572)+1)) / (20*21/2)</f>
        <v>1.1566690476190475</v>
      </c>
      <c r="J588" s="2">
        <f t="shared" si="66"/>
        <v>1.1575525291180324</v>
      </c>
      <c r="K588" s="2">
        <f t="shared" si="68"/>
        <v>1.1522527528457709</v>
      </c>
    </row>
    <row r="589" spans="1:11" ht="13.5" x14ac:dyDescent="0.25">
      <c r="A589" s="3">
        <f>TITRES_STAT!B592</f>
        <v>43159</v>
      </c>
      <c r="B589" s="5">
        <f>TITRES_STAT!D592</f>
        <v>1.1706000000000001</v>
      </c>
      <c r="C589" s="2">
        <f t="shared" si="69"/>
        <v>1.8900000000000139E-2</v>
      </c>
      <c r="D589" s="2">
        <f t="shared" si="70"/>
        <v>1.15358</v>
      </c>
      <c r="E589" s="2">
        <f t="shared" si="72"/>
        <v>1.14507</v>
      </c>
      <c r="F589" s="2">
        <f t="shared" si="65"/>
        <v>1.1592299999999998</v>
      </c>
      <c r="G589" s="2">
        <f t="shared" si="67"/>
        <v>1.16886</v>
      </c>
      <c r="H589" s="2">
        <f t="shared" si="71"/>
        <v>1.1306780000000014</v>
      </c>
      <c r="I589" s="2">
        <f t="array" ref="I589">SUMPRODUCT(B573:B592, (ROW(B573:B592)-ROW(B573)+1)) / (20*21/2)</f>
        <v>1.1578419047619048</v>
      </c>
      <c r="J589" s="2">
        <f t="shared" si="66"/>
        <v>1.1587951453925054</v>
      </c>
      <c r="K589" s="2">
        <f t="shared" si="68"/>
        <v>1.1529722527341721</v>
      </c>
    </row>
    <row r="590" spans="1:11" ht="13.5" x14ac:dyDescent="0.25">
      <c r="A590" s="3">
        <f>TITRES_STAT!B593</f>
        <v>43160</v>
      </c>
      <c r="B590" s="5">
        <f>TITRES_STAT!D593</f>
        <v>1.18</v>
      </c>
      <c r="C590" s="2">
        <f t="shared" si="69"/>
        <v>9.3999999999998529E-3</v>
      </c>
      <c r="D590" s="2">
        <f t="shared" si="70"/>
        <v>1.1630199999999999</v>
      </c>
      <c r="E590" s="2">
        <f t="shared" si="72"/>
        <v>1.1507299999999998</v>
      </c>
      <c r="F590" s="2">
        <f t="shared" si="65"/>
        <v>1.1592299999999998</v>
      </c>
      <c r="G590" s="2">
        <f t="shared" si="67"/>
        <v>1.1694260000000001</v>
      </c>
      <c r="H590" s="2">
        <f t="shared" si="71"/>
        <v>1.1303950000000014</v>
      </c>
      <c r="I590" s="2">
        <f t="array" ref="I590">SUMPRODUCT(B574:B593, (ROW(B574:B593)-ROW(B574)+1)) / (20*21/2)</f>
        <v>1.1581547619047621</v>
      </c>
      <c r="J590" s="2">
        <f t="shared" si="66"/>
        <v>1.160814655355124</v>
      </c>
      <c r="K590" s="2">
        <f t="shared" si="68"/>
        <v>1.1540321643916558</v>
      </c>
    </row>
    <row r="591" spans="1:11" ht="13.5" x14ac:dyDescent="0.25">
      <c r="A591" s="3">
        <f>TITRES_STAT!B594</f>
        <v>43161</v>
      </c>
      <c r="B591" s="5">
        <f>TITRES_STAT!D594</f>
        <v>1.18</v>
      </c>
      <c r="C591" s="2">
        <f t="shared" si="69"/>
        <v>0</v>
      </c>
      <c r="D591" s="2">
        <f t="shared" si="70"/>
        <v>1.1667999999999998</v>
      </c>
      <c r="E591" s="2">
        <f t="shared" si="72"/>
        <v>1.1554500000000001</v>
      </c>
      <c r="F591" s="2">
        <f t="shared" si="65"/>
        <v>1.158285</v>
      </c>
      <c r="G591" s="2">
        <f t="shared" si="67"/>
        <v>1.1696140000000002</v>
      </c>
      <c r="H591" s="2">
        <f t="shared" si="71"/>
        <v>1.1301590000000015</v>
      </c>
      <c r="I591" s="2">
        <f t="array" ref="I591">SUMPRODUCT(B575:B594, (ROW(B575:B594)-ROW(B575)+1)) / (20*21/2)</f>
        <v>1.1566228571428572</v>
      </c>
      <c r="J591" s="2">
        <f t="shared" si="66"/>
        <v>1.1626418310355884</v>
      </c>
      <c r="K591" s="2">
        <f t="shared" si="68"/>
        <v>1.1550505108861009</v>
      </c>
    </row>
    <row r="592" spans="1:11" ht="13.5" x14ac:dyDescent="0.25">
      <c r="A592" s="3">
        <f>TITRES_STAT!B595</f>
        <v>43164</v>
      </c>
      <c r="B592" s="5">
        <f>TITRES_STAT!D595</f>
        <v>1.1706000000000001</v>
      </c>
      <c r="C592" s="2">
        <f t="shared" si="69"/>
        <v>-9.3999999999998529E-3</v>
      </c>
      <c r="D592" s="2">
        <f t="shared" si="70"/>
        <v>1.17058</v>
      </c>
      <c r="E592" s="2">
        <f t="shared" si="72"/>
        <v>1.15829</v>
      </c>
      <c r="F592" s="2">
        <f t="shared" si="65"/>
        <v>1.157815</v>
      </c>
      <c r="G592" s="2">
        <f t="shared" si="67"/>
        <v>1.1701820000000001</v>
      </c>
      <c r="H592" s="2">
        <f t="shared" si="71"/>
        <v>1.1299230000000013</v>
      </c>
      <c r="I592" s="2">
        <f t="array" ref="I592">SUMPRODUCT(B576:B595, (ROW(B576:B595)-ROW(B576)+1)) / (20*21/2)</f>
        <v>1.1552709523809521</v>
      </c>
      <c r="J592" s="2">
        <f t="shared" si="66"/>
        <v>1.1633997518893417</v>
      </c>
      <c r="K592" s="2">
        <f t="shared" si="68"/>
        <v>1.1556602947729206</v>
      </c>
    </row>
    <row r="593" spans="1:11" ht="13.5" x14ac:dyDescent="0.25">
      <c r="A593" s="3">
        <f>TITRES_STAT!B596</f>
        <v>43165</v>
      </c>
      <c r="B593" s="5">
        <f>TITRES_STAT!D596</f>
        <v>1.1611</v>
      </c>
      <c r="C593" s="2">
        <f t="shared" si="69"/>
        <v>-9.5000000000000639E-3</v>
      </c>
      <c r="D593" s="2">
        <f t="shared" si="70"/>
        <v>1.1724600000000001</v>
      </c>
      <c r="E593" s="2">
        <f t="shared" si="72"/>
        <v>1.16018</v>
      </c>
      <c r="F593" s="2">
        <f t="shared" si="65"/>
        <v>1.1582849999999998</v>
      </c>
      <c r="G593" s="2">
        <f t="shared" si="67"/>
        <v>1.170936</v>
      </c>
      <c r="H593" s="2">
        <f t="shared" si="71"/>
        <v>1.1296395000000015</v>
      </c>
      <c r="I593" s="2">
        <f t="array" ref="I593">SUMPRODUCT(B577:B596, (ROW(B577:B596)-ROW(B577)+1)) / (20*21/2)</f>
        <v>1.1532485714285712</v>
      </c>
      <c r="J593" s="2">
        <f t="shared" si="66"/>
        <v>1.1631807278998807</v>
      </c>
      <c r="K593" s="2">
        <f t="shared" si="68"/>
        <v>1.1558736165465318</v>
      </c>
    </row>
    <row r="594" spans="1:11" ht="13.5" x14ac:dyDescent="0.25">
      <c r="A594" s="3">
        <f>TITRES_STAT!B597</f>
        <v>43166</v>
      </c>
      <c r="B594" s="5">
        <f>TITRES_STAT!D597</f>
        <v>1.1422000000000001</v>
      </c>
      <c r="C594" s="2">
        <f t="shared" si="69"/>
        <v>-1.8899999999999917E-2</v>
      </c>
      <c r="D594" s="2">
        <f t="shared" si="70"/>
        <v>1.1667799999999999</v>
      </c>
      <c r="E594" s="2">
        <f t="shared" si="72"/>
        <v>1.16018</v>
      </c>
      <c r="F594" s="2">
        <f t="shared" si="65"/>
        <v>1.1563950000000003</v>
      </c>
      <c r="G594" s="2">
        <f t="shared" si="67"/>
        <v>1.1713120000000001</v>
      </c>
      <c r="H594" s="2">
        <f t="shared" si="71"/>
        <v>1.1292615000000015</v>
      </c>
      <c r="I594" s="2">
        <f t="array" ref="I594">SUMPRODUCT(B578:B597, (ROW(B578:B597)-ROW(B578)+1)) / (20*21/2)</f>
        <v>1.1514957142857145</v>
      </c>
      <c r="J594" s="2">
        <f t="shared" si="66"/>
        <v>1.1611825633379873</v>
      </c>
      <c r="K594" s="2">
        <f t="shared" si="68"/>
        <v>1.155337396289805</v>
      </c>
    </row>
    <row r="595" spans="1:11" ht="13.5" x14ac:dyDescent="0.25">
      <c r="A595" s="3">
        <f>TITRES_STAT!B598</f>
        <v>43167</v>
      </c>
      <c r="B595" s="5">
        <f>TITRES_STAT!D598</f>
        <v>1.1422000000000001</v>
      </c>
      <c r="C595" s="2">
        <f t="shared" si="69"/>
        <v>0</v>
      </c>
      <c r="D595" s="2">
        <f t="shared" si="70"/>
        <v>1.1592199999999999</v>
      </c>
      <c r="E595" s="2">
        <f t="shared" si="72"/>
        <v>1.1611199999999999</v>
      </c>
      <c r="F595" s="2">
        <f t="shared" si="65"/>
        <v>1.1540349999999999</v>
      </c>
      <c r="G595" s="2">
        <f t="shared" si="67"/>
        <v>1.1720660000000001</v>
      </c>
      <c r="H595" s="2">
        <f t="shared" si="71"/>
        <v>1.1288835000000015</v>
      </c>
      <c r="I595" s="2">
        <f t="array" ref="I595">SUMPRODUCT(B579:B598, (ROW(B579:B598)-ROW(B579)+1)) / (20*21/2)</f>
        <v>1.1525728571428575</v>
      </c>
      <c r="J595" s="2">
        <f t="shared" si="66"/>
        <v>1.1593747001629409</v>
      </c>
      <c r="K595" s="2">
        <f t="shared" si="68"/>
        <v>1.1548222042784402</v>
      </c>
    </row>
    <row r="596" spans="1:11" ht="13.5" x14ac:dyDescent="0.25">
      <c r="A596" s="3">
        <f>TITRES_STAT!B599</f>
        <v>43168</v>
      </c>
      <c r="B596" s="5">
        <f>TITRES_STAT!D599</f>
        <v>1.1328</v>
      </c>
      <c r="C596" s="2">
        <f t="shared" si="69"/>
        <v>-9.400000000000075E-3</v>
      </c>
      <c r="D596" s="2">
        <f t="shared" si="70"/>
        <v>1.1497800000000002</v>
      </c>
      <c r="E596" s="2">
        <f t="shared" si="72"/>
        <v>1.15829</v>
      </c>
      <c r="F596" s="2">
        <f t="shared" ref="F596:F659" si="73">AVERAGE(B577:B596)</f>
        <v>1.151205</v>
      </c>
      <c r="G596" s="2">
        <f t="shared" si="67"/>
        <v>1.1731980000000002</v>
      </c>
      <c r="H596" s="2">
        <f t="shared" si="71"/>
        <v>1.1286005000000014</v>
      </c>
      <c r="I596" s="2">
        <f t="array" ref="I596">SUMPRODUCT(B580:B599, (ROW(B580:B599)-ROW(B580)+1)) / (20*21/2)</f>
        <v>1.1554052380952382</v>
      </c>
      <c r="J596" s="2">
        <f t="shared" si="66"/>
        <v>1.1568437763378989</v>
      </c>
      <c r="K596" s="2">
        <f t="shared" si="68"/>
        <v>1.1539585884243837</v>
      </c>
    </row>
    <row r="597" spans="1:11" ht="13.5" x14ac:dyDescent="0.25">
      <c r="A597" s="3">
        <f>TITRES_STAT!B600</f>
        <v>43171</v>
      </c>
      <c r="B597" s="5">
        <f>TITRES_STAT!D600</f>
        <v>1.1328</v>
      </c>
      <c r="C597" s="2">
        <f t="shared" si="69"/>
        <v>0</v>
      </c>
      <c r="D597" s="2">
        <f t="shared" si="70"/>
        <v>1.14222</v>
      </c>
      <c r="E597" s="2">
        <f t="shared" si="72"/>
        <v>1.1564000000000001</v>
      </c>
      <c r="F597" s="2">
        <f t="shared" si="73"/>
        <v>1.1497899999999999</v>
      </c>
      <c r="G597" s="2">
        <f t="shared" si="67"/>
        <v>1.1748980000000002</v>
      </c>
      <c r="H597" s="2">
        <f t="shared" si="71"/>
        <v>1.1283175000000014</v>
      </c>
      <c r="I597" s="2">
        <f t="array" ref="I597">SUMPRODUCT(B581:B600, (ROW(B581:B600)-ROW(B581)+1)) / (20*21/2)</f>
        <v>1.157207619047619</v>
      </c>
      <c r="J597" s="2">
        <f t="shared" ref="J597:J660" si="74">$J$4*B597+J596*(1-$J$4)</f>
        <v>1.1545538928771468</v>
      </c>
      <c r="K597" s="2">
        <f t="shared" si="68"/>
        <v>1.1531288398587216</v>
      </c>
    </row>
    <row r="598" spans="1:11" ht="13.5" x14ac:dyDescent="0.25">
      <c r="A598" s="3">
        <f>TITRES_STAT!B601</f>
        <v>43172</v>
      </c>
      <c r="B598" s="5">
        <f>TITRES_STAT!D601</f>
        <v>1.1611</v>
      </c>
      <c r="C598" s="2">
        <f t="shared" si="69"/>
        <v>2.8299999999999992E-2</v>
      </c>
      <c r="D598" s="2">
        <f t="shared" si="70"/>
        <v>1.1422200000000002</v>
      </c>
      <c r="E598" s="2">
        <f t="shared" si="72"/>
        <v>1.15734</v>
      </c>
      <c r="F598" s="2">
        <f t="shared" si="73"/>
        <v>1.1502599999999998</v>
      </c>
      <c r="G598" s="2">
        <f t="shared" si="67"/>
        <v>1.17622</v>
      </c>
      <c r="H598" s="2">
        <f t="shared" si="71"/>
        <v>1.1281285000000014</v>
      </c>
      <c r="I598" s="2">
        <f t="array" ref="I598">SUMPRODUCT(B582:B601, (ROW(B582:B601)-ROW(B582)+1)) / (20*21/2)</f>
        <v>1.1569852380952379</v>
      </c>
      <c r="J598" s="2">
        <f t="shared" si="74"/>
        <v>1.1551773316507519</v>
      </c>
      <c r="K598" s="2">
        <f t="shared" si="68"/>
        <v>1.153441434374066</v>
      </c>
    </row>
    <row r="599" spans="1:11" ht="13.5" x14ac:dyDescent="0.25">
      <c r="A599" s="3">
        <f>TITRES_STAT!B602</f>
        <v>43173</v>
      </c>
      <c r="B599" s="5">
        <f>TITRES_STAT!D602</f>
        <v>1.18</v>
      </c>
      <c r="C599" s="2">
        <f t="shared" si="69"/>
        <v>1.8899999999999917E-2</v>
      </c>
      <c r="D599" s="2">
        <f t="shared" si="70"/>
        <v>1.14978</v>
      </c>
      <c r="E599" s="2">
        <f t="shared" si="72"/>
        <v>1.15828</v>
      </c>
      <c r="F599" s="2">
        <f t="shared" si="73"/>
        <v>1.1516749999999998</v>
      </c>
      <c r="G599" s="2">
        <f t="shared" si="67"/>
        <v>1.1771640000000001</v>
      </c>
      <c r="H599" s="2">
        <f t="shared" si="71"/>
        <v>1.1280340000000015</v>
      </c>
      <c r="I599" s="2">
        <f t="array" ref="I599">SUMPRODUCT(B583:B602, (ROW(B583:B602)-ROW(B583)+1)) / (20*21/2)</f>
        <v>1.1566728571428571</v>
      </c>
      <c r="J599" s="2">
        <f t="shared" si="74"/>
        <v>1.1575413953030613</v>
      </c>
      <c r="K599" s="2">
        <f t="shared" si="68"/>
        <v>1.1544829467515538</v>
      </c>
    </row>
    <row r="600" spans="1:11" ht="13.5" x14ac:dyDescent="0.25">
      <c r="A600" s="3">
        <f>TITRES_STAT!B603</f>
        <v>43174</v>
      </c>
      <c r="B600" s="5">
        <f>TITRES_STAT!D603</f>
        <v>1.1706000000000001</v>
      </c>
      <c r="C600" s="2">
        <f t="shared" si="69"/>
        <v>-9.3999999999998529E-3</v>
      </c>
      <c r="D600" s="2">
        <f t="shared" si="70"/>
        <v>1.1554600000000002</v>
      </c>
      <c r="E600" s="2">
        <f t="shared" si="72"/>
        <v>1.15734</v>
      </c>
      <c r="F600" s="2">
        <f t="shared" si="73"/>
        <v>1.1540349999999999</v>
      </c>
      <c r="G600" s="2">
        <f t="shared" si="67"/>
        <v>1.1773540000000002</v>
      </c>
      <c r="H600" s="2">
        <f t="shared" si="71"/>
        <v>1.1279870000000016</v>
      </c>
      <c r="I600" s="2">
        <f t="array" ref="I600">SUMPRODUCT(B584:B603, (ROW(B584:B603)-ROW(B584)+1)) / (20*21/2)</f>
        <v>1.1554104761904764</v>
      </c>
      <c r="J600" s="2">
        <f t="shared" si="74"/>
        <v>1.158785071940865</v>
      </c>
      <c r="K600" s="2">
        <f t="shared" si="68"/>
        <v>1.1551149880554146</v>
      </c>
    </row>
    <row r="601" spans="1:11" ht="13.5" x14ac:dyDescent="0.25">
      <c r="A601" s="3">
        <f>TITRES_STAT!B604</f>
        <v>43175</v>
      </c>
      <c r="B601" s="5">
        <f>TITRES_STAT!D604</f>
        <v>1.1516999999999999</v>
      </c>
      <c r="C601" s="2">
        <f t="shared" si="69"/>
        <v>-1.8900000000000139E-2</v>
      </c>
      <c r="D601" s="2">
        <f t="shared" si="70"/>
        <v>1.15924</v>
      </c>
      <c r="E601" s="2">
        <f t="shared" si="72"/>
        <v>1.1545099999999999</v>
      </c>
      <c r="F601" s="2">
        <f t="shared" si="73"/>
        <v>1.1549800000000001</v>
      </c>
      <c r="G601" s="2">
        <f t="shared" si="67"/>
        <v>1.1760320000000002</v>
      </c>
      <c r="H601" s="2">
        <f t="shared" si="71"/>
        <v>1.1277985000000015</v>
      </c>
      <c r="I601" s="2">
        <f t="array" ref="I601">SUMPRODUCT(B585:B604, (ROW(B585:B604)-ROW(B585)+1)) / (20*21/2)</f>
        <v>1.152357619047619</v>
      </c>
      <c r="J601" s="2">
        <f t="shared" si="74"/>
        <v>1.1581103031845923</v>
      </c>
      <c r="K601" s="2">
        <f t="shared" si="68"/>
        <v>1.1549810669552023</v>
      </c>
    </row>
    <row r="602" spans="1:11" ht="13.5" x14ac:dyDescent="0.25">
      <c r="A602" s="3">
        <f>TITRES_STAT!B605</f>
        <v>43178</v>
      </c>
      <c r="B602" s="5">
        <f>TITRES_STAT!D605</f>
        <v>1.1516999999999999</v>
      </c>
      <c r="C602" s="2">
        <f t="shared" si="69"/>
        <v>0</v>
      </c>
      <c r="D602" s="2">
        <f t="shared" si="70"/>
        <v>1.1630199999999999</v>
      </c>
      <c r="E602" s="2">
        <f t="shared" si="72"/>
        <v>1.1526200000000002</v>
      </c>
      <c r="F602" s="2">
        <f t="shared" si="73"/>
        <v>1.1554549999999999</v>
      </c>
      <c r="G602" s="2">
        <f t="shared" si="67"/>
        <v>1.1741440000000001</v>
      </c>
      <c r="H602" s="2">
        <f t="shared" si="71"/>
        <v>1.1276570000000015</v>
      </c>
      <c r="I602" s="2">
        <f t="array" ref="I602">SUMPRODUCT(B586:B605, (ROW(B586:B605)-ROW(B586)+1)) / (20*21/2)</f>
        <v>1.1511847619047619</v>
      </c>
      <c r="J602" s="2">
        <f t="shared" si="74"/>
        <v>1.1574997981193929</v>
      </c>
      <c r="K602" s="2">
        <f t="shared" si="68"/>
        <v>1.1548523976628415</v>
      </c>
    </row>
    <row r="603" spans="1:11" ht="13.5" x14ac:dyDescent="0.25">
      <c r="A603" s="3">
        <f>TITRES_STAT!B606</f>
        <v>43180</v>
      </c>
      <c r="B603" s="5">
        <f>TITRES_STAT!D606</f>
        <v>1.1422000000000001</v>
      </c>
      <c r="C603" s="2">
        <f t="shared" si="69"/>
        <v>-9.4999999999998419E-3</v>
      </c>
      <c r="D603" s="2">
        <f t="shared" si="70"/>
        <v>1.15924</v>
      </c>
      <c r="E603" s="2">
        <f t="shared" si="72"/>
        <v>1.15073</v>
      </c>
      <c r="F603" s="2">
        <f t="shared" si="73"/>
        <v>1.1554550000000001</v>
      </c>
      <c r="G603" s="2">
        <f t="shared" si="67"/>
        <v>1.1726320000000001</v>
      </c>
      <c r="H603" s="2">
        <f t="shared" si="71"/>
        <v>1.1275625000000016</v>
      </c>
      <c r="I603" s="2">
        <f t="array" ref="I603">SUMPRODUCT(B587:B606, (ROW(B587:B606)-ROW(B587)+1)) / (20*21/2)</f>
        <v>1.151767142857143</v>
      </c>
      <c r="J603" s="2">
        <f t="shared" si="74"/>
        <v>1.1560426744889745</v>
      </c>
      <c r="K603" s="2">
        <f t="shared" si="68"/>
        <v>1.1543562252054753</v>
      </c>
    </row>
    <row r="604" spans="1:11" ht="13.5" x14ac:dyDescent="0.25">
      <c r="A604" s="3">
        <f>TITRES_STAT!B607</f>
        <v>43181</v>
      </c>
      <c r="B604" s="5">
        <f>TITRES_STAT!D607</f>
        <v>1.1234</v>
      </c>
      <c r="C604" s="2">
        <f t="shared" si="69"/>
        <v>-1.880000000000015E-2</v>
      </c>
      <c r="D604" s="2">
        <f t="shared" si="70"/>
        <v>1.1479200000000001</v>
      </c>
      <c r="E604" s="2">
        <f t="shared" si="72"/>
        <v>1.1488500000000001</v>
      </c>
      <c r="F604" s="2">
        <f t="shared" si="73"/>
        <v>1.154515</v>
      </c>
      <c r="G604" s="2">
        <f t="shared" si="67"/>
        <v>1.1718780000000002</v>
      </c>
      <c r="H604" s="2">
        <f t="shared" si="71"/>
        <v>1.1274210000000016</v>
      </c>
      <c r="I604" s="2">
        <f t="array" ref="I604">SUMPRODUCT(B588:B607, (ROW(B588:B607)-ROW(B588)+1)) / (20*21/2)</f>
        <v>1.152349523809524</v>
      </c>
      <c r="J604" s="2">
        <f t="shared" si="74"/>
        <v>1.1529338483471672</v>
      </c>
      <c r="K604" s="2">
        <f t="shared" si="68"/>
        <v>1.1531422555895743</v>
      </c>
    </row>
    <row r="605" spans="1:11" ht="13.5" x14ac:dyDescent="0.25">
      <c r="A605" s="3">
        <f>TITRES_STAT!B608</f>
        <v>43182</v>
      </c>
      <c r="B605" s="5">
        <f>TITRES_STAT!D608</f>
        <v>1.1422000000000001</v>
      </c>
      <c r="C605" s="2">
        <f t="shared" si="69"/>
        <v>1.880000000000015E-2</v>
      </c>
      <c r="D605" s="2">
        <f t="shared" si="70"/>
        <v>1.1422399999999999</v>
      </c>
      <c r="E605" s="2">
        <f t="shared" si="72"/>
        <v>1.1488500000000001</v>
      </c>
      <c r="F605" s="2">
        <f t="shared" si="73"/>
        <v>1.1549849999999997</v>
      </c>
      <c r="G605" s="2">
        <f t="shared" si="67"/>
        <v>1.1705559999999999</v>
      </c>
      <c r="H605" s="2">
        <f t="shared" si="71"/>
        <v>1.1274680000000015</v>
      </c>
      <c r="I605" s="2">
        <f t="array" ref="I605">SUMPRODUCT(B589:B608, (ROW(B589:B608)-ROW(B589)+1)) / (20*21/2)</f>
        <v>1.152887142857143</v>
      </c>
      <c r="J605" s="2">
        <f t="shared" si="74"/>
        <v>1.1519115770760084</v>
      </c>
      <c r="K605" s="2">
        <f t="shared" si="68"/>
        <v>1.1527131475272381</v>
      </c>
    </row>
    <row r="606" spans="1:11" ht="13.5" x14ac:dyDescent="0.25">
      <c r="A606" s="3">
        <f>TITRES_STAT!B609</f>
        <v>43185</v>
      </c>
      <c r="B606" s="5">
        <f>TITRES_STAT!D609</f>
        <v>1.1611</v>
      </c>
      <c r="C606" s="2">
        <f t="shared" si="69"/>
        <v>1.8899999999999917E-2</v>
      </c>
      <c r="D606" s="2">
        <f t="shared" si="70"/>
        <v>1.14412</v>
      </c>
      <c r="E606" s="2">
        <f t="shared" si="72"/>
        <v>1.15168</v>
      </c>
      <c r="F606" s="2">
        <f t="shared" si="73"/>
        <v>1.1549849999999999</v>
      </c>
      <c r="G606" s="2">
        <f t="shared" si="67"/>
        <v>1.1696119999999999</v>
      </c>
      <c r="H606" s="2">
        <f t="shared" si="71"/>
        <v>1.1274205000000015</v>
      </c>
      <c r="I606" s="2">
        <f t="array" ref="I606">SUMPRODUCT(B590:B609, (ROW(B590:B609)-ROW(B590)+1)) / (20*21/2)</f>
        <v>1.1533800000000001</v>
      </c>
      <c r="J606" s="2">
        <f t="shared" si="74"/>
        <v>1.1527866649735314</v>
      </c>
      <c r="K606" s="2">
        <f t="shared" si="68"/>
        <v>1.1530420437026407</v>
      </c>
    </row>
    <row r="607" spans="1:11" ht="13.5" x14ac:dyDescent="0.25">
      <c r="A607" s="3">
        <f>TITRES_STAT!B610</f>
        <v>43186</v>
      </c>
      <c r="B607" s="5">
        <f>TITRES_STAT!D610</f>
        <v>1.1611</v>
      </c>
      <c r="C607" s="2">
        <f t="shared" si="69"/>
        <v>0</v>
      </c>
      <c r="D607" s="2">
        <f t="shared" si="70"/>
        <v>1.1460000000000001</v>
      </c>
      <c r="E607" s="2">
        <f t="shared" si="72"/>
        <v>1.1545099999999999</v>
      </c>
      <c r="F607" s="2">
        <f t="shared" si="73"/>
        <v>1.1554550000000001</v>
      </c>
      <c r="G607" s="2">
        <f t="shared" si="67"/>
        <v>1.1681019999999998</v>
      </c>
      <c r="H607" s="2">
        <f t="shared" si="71"/>
        <v>1.1273260000000016</v>
      </c>
      <c r="I607" s="2">
        <f t="array" ref="I607">SUMPRODUCT(B591:B610, (ROW(B591:B610)-ROW(B591)+1)) / (20*21/2)</f>
        <v>1.1530228571428571</v>
      </c>
      <c r="J607" s="2">
        <f t="shared" si="74"/>
        <v>1.1535784111665286</v>
      </c>
      <c r="K607" s="2">
        <f t="shared" si="68"/>
        <v>1.1533580419888119</v>
      </c>
    </row>
    <row r="608" spans="1:11" ht="13.5" x14ac:dyDescent="0.25">
      <c r="A608" s="3">
        <f>TITRES_STAT!B611</f>
        <v>43187</v>
      </c>
      <c r="B608" s="5">
        <f>TITRES_STAT!D611</f>
        <v>1.1611</v>
      </c>
      <c r="C608" s="2">
        <f t="shared" si="69"/>
        <v>0</v>
      </c>
      <c r="D608" s="2">
        <f t="shared" si="70"/>
        <v>1.1497800000000002</v>
      </c>
      <c r="E608" s="2">
        <f t="shared" si="72"/>
        <v>1.1545099999999997</v>
      </c>
      <c r="F608" s="2">
        <f t="shared" si="73"/>
        <v>1.1559250000000001</v>
      </c>
      <c r="G608" s="2">
        <f t="shared" si="67"/>
        <v>1.1667799999999997</v>
      </c>
      <c r="H608" s="2">
        <f t="shared" si="71"/>
        <v>1.1273260000000016</v>
      </c>
      <c r="I608" s="2">
        <f t="array" ref="I608">SUMPRODUCT(B592:B611, (ROW(B592:B611)-ROW(B592)+1)) / (20*21/2)</f>
        <v>1.1528004761904762</v>
      </c>
      <c r="J608" s="2">
        <f t="shared" si="74"/>
        <v>1.1542947529601926</v>
      </c>
      <c r="K608" s="2">
        <f t="shared" si="68"/>
        <v>1.1536616481853292</v>
      </c>
    </row>
    <row r="609" spans="1:11" ht="13.5" x14ac:dyDescent="0.25">
      <c r="A609" s="3">
        <f>TITRES_STAT!B612</f>
        <v>43188</v>
      </c>
      <c r="B609" s="5">
        <f>TITRES_STAT!D612</f>
        <v>1.1611</v>
      </c>
      <c r="C609" s="2">
        <f t="shared" si="69"/>
        <v>0</v>
      </c>
      <c r="D609" s="2">
        <f t="shared" si="70"/>
        <v>1.1573200000000001</v>
      </c>
      <c r="E609" s="2">
        <f t="shared" si="72"/>
        <v>1.1526199999999998</v>
      </c>
      <c r="F609" s="2">
        <f t="shared" si="73"/>
        <v>1.1554500000000001</v>
      </c>
      <c r="G609" s="2">
        <f t="shared" si="67"/>
        <v>1.1656459999999997</v>
      </c>
      <c r="H609" s="2">
        <f t="shared" si="71"/>
        <v>1.1272785000000016</v>
      </c>
      <c r="I609" s="2">
        <f t="array" ref="I609">SUMPRODUCT(B593:B612, (ROW(B593:B612)-ROW(B593)+1)) / (20*21/2)</f>
        <v>1.1500176190476188</v>
      </c>
      <c r="J609" s="2">
        <f t="shared" si="74"/>
        <v>1.1549428717258885</v>
      </c>
      <c r="K609" s="2">
        <f t="shared" si="68"/>
        <v>1.153953348256493</v>
      </c>
    </row>
    <row r="610" spans="1:11" ht="13.5" x14ac:dyDescent="0.25">
      <c r="A610" s="3">
        <f>TITRES_STAT!B613</f>
        <v>43189</v>
      </c>
      <c r="B610" s="5">
        <f>TITRES_STAT!D613</f>
        <v>1.1516999999999999</v>
      </c>
      <c r="C610" s="2">
        <f t="shared" si="69"/>
        <v>-9.400000000000075E-3</v>
      </c>
      <c r="D610" s="2">
        <f t="shared" si="70"/>
        <v>1.1592199999999999</v>
      </c>
      <c r="E610" s="2">
        <f t="shared" si="72"/>
        <v>1.1507299999999998</v>
      </c>
      <c r="F610" s="2">
        <f t="shared" si="73"/>
        <v>1.1540349999999999</v>
      </c>
      <c r="G610" s="2">
        <f t="shared" si="67"/>
        <v>1.1650799999999997</v>
      </c>
      <c r="H610" s="2">
        <f t="shared" si="71"/>
        <v>1.1272315000000015</v>
      </c>
      <c r="I610" s="2">
        <f t="array" ref="I610">SUMPRODUCT(B594:B613, (ROW(B594:B613)-ROW(B594)+1)) / (20*21/2)</f>
        <v>1.1465547619047618</v>
      </c>
      <c r="J610" s="2">
        <f t="shared" si="74"/>
        <v>1.1546340267996134</v>
      </c>
      <c r="K610" s="2">
        <f t="shared" si="68"/>
        <v>1.1538649816581992</v>
      </c>
    </row>
    <row r="611" spans="1:11" ht="13.5" x14ac:dyDescent="0.25">
      <c r="A611" s="3">
        <f>TITRES_STAT!B614</f>
        <v>43192</v>
      </c>
      <c r="B611" s="5">
        <f>TITRES_STAT!D614</f>
        <v>1.1516999999999999</v>
      </c>
      <c r="C611" s="2">
        <f t="shared" si="69"/>
        <v>0</v>
      </c>
      <c r="D611" s="2">
        <f t="shared" si="70"/>
        <v>1.15734</v>
      </c>
      <c r="E611" s="2">
        <f t="shared" si="72"/>
        <v>1.1507299999999998</v>
      </c>
      <c r="F611" s="2">
        <f t="shared" si="73"/>
        <v>1.1526200000000002</v>
      </c>
      <c r="G611" s="2">
        <f t="shared" si="67"/>
        <v>1.1639479999999998</v>
      </c>
      <c r="H611" s="2">
        <f t="shared" si="71"/>
        <v>1.1272790000000017</v>
      </c>
      <c r="I611" s="2">
        <f t="array" ref="I611">SUMPRODUCT(B595:B614, (ROW(B595:B614)-ROW(B595)+1)) / (20*21/2)</f>
        <v>1.1451166666666668</v>
      </c>
      <c r="J611" s="2">
        <f t="shared" si="74"/>
        <v>1.1543545956758408</v>
      </c>
      <c r="K611" s="2">
        <f t="shared" si="68"/>
        <v>1.1537800804167013</v>
      </c>
    </row>
    <row r="612" spans="1:11" ht="13.5" x14ac:dyDescent="0.25">
      <c r="A612" s="3">
        <f>TITRES_STAT!B615</f>
        <v>43193</v>
      </c>
      <c r="B612" s="5">
        <f>TITRES_STAT!D615</f>
        <v>1.1234</v>
      </c>
      <c r="C612" s="2">
        <f t="shared" si="69"/>
        <v>-2.8299999999999992E-2</v>
      </c>
      <c r="D612" s="2">
        <f t="shared" si="70"/>
        <v>1.1498000000000002</v>
      </c>
      <c r="E612" s="2">
        <f t="shared" si="72"/>
        <v>1.1479000000000001</v>
      </c>
      <c r="F612" s="2">
        <f t="shared" si="73"/>
        <v>1.1502600000000003</v>
      </c>
      <c r="G612" s="2">
        <f t="shared" si="67"/>
        <v>1.1622499999999996</v>
      </c>
      <c r="H612" s="2">
        <f t="shared" si="71"/>
        <v>1.1273265000000017</v>
      </c>
      <c r="I612" s="2">
        <f t="array" ref="I612">SUMPRODUCT(B596:B615, (ROW(B596:B615)-ROW(B596)+1)) / (20*21/2)</f>
        <v>1.1437233333333332</v>
      </c>
      <c r="J612" s="2">
        <f t="shared" si="74"/>
        <v>1.1514065389448083</v>
      </c>
      <c r="K612" s="2">
        <f t="shared" si="68"/>
        <v>1.1525887047140857</v>
      </c>
    </row>
    <row r="613" spans="1:11" ht="13.5" x14ac:dyDescent="0.25">
      <c r="A613" s="3">
        <f>TITRES_STAT!B616</f>
        <v>43194</v>
      </c>
      <c r="B613" s="5">
        <f>TITRES_STAT!D616</f>
        <v>1.1138999999999999</v>
      </c>
      <c r="C613" s="2">
        <f t="shared" si="69"/>
        <v>-9.5000000000000639E-3</v>
      </c>
      <c r="D613" s="2">
        <f t="shared" si="70"/>
        <v>1.14036</v>
      </c>
      <c r="E613" s="2">
        <f t="shared" si="72"/>
        <v>1.14507</v>
      </c>
      <c r="F613" s="2">
        <f t="shared" si="73"/>
        <v>1.1479000000000001</v>
      </c>
      <c r="G613" s="2">
        <f t="shared" si="67"/>
        <v>1.1605499999999997</v>
      </c>
      <c r="H613" s="2">
        <f t="shared" si="71"/>
        <v>1.1273735000000016</v>
      </c>
      <c r="I613" s="2">
        <f t="array" ref="I613">SUMPRODUCT(B597:B616, (ROW(B597:B616)-ROW(B597)+1)) / (20*21/2)</f>
        <v>1.1423747619047619</v>
      </c>
      <c r="J613" s="2">
        <f t="shared" si="74"/>
        <v>1.1478344876167315</v>
      </c>
      <c r="K613" s="2">
        <f t="shared" si="68"/>
        <v>1.1510715006076511</v>
      </c>
    </row>
    <row r="614" spans="1:11" ht="13.5" x14ac:dyDescent="0.25">
      <c r="A614" s="3">
        <f>TITRES_STAT!B617</f>
        <v>43195</v>
      </c>
      <c r="B614" s="5">
        <f>TITRES_STAT!D617</f>
        <v>1.1328</v>
      </c>
      <c r="C614" s="2">
        <f t="shared" si="69"/>
        <v>1.8900000000000139E-2</v>
      </c>
      <c r="D614" s="2">
        <f t="shared" si="70"/>
        <v>1.1347</v>
      </c>
      <c r="E614" s="2">
        <f t="shared" si="72"/>
        <v>1.14601</v>
      </c>
      <c r="F614" s="2">
        <f t="shared" si="73"/>
        <v>1.1474299999999999</v>
      </c>
      <c r="G614" s="2">
        <f t="shared" si="67"/>
        <v>1.1594179999999996</v>
      </c>
      <c r="H614" s="2">
        <f t="shared" si="71"/>
        <v>1.1274205000000017</v>
      </c>
      <c r="I614" s="2">
        <f t="array" ref="I614">SUMPRODUCT(B598:B617, (ROW(B598:B617)-ROW(B598)+1)) / (20*21/2)</f>
        <v>1.1410261904761902</v>
      </c>
      <c r="J614" s="2">
        <f t="shared" si="74"/>
        <v>1.1464026316532334</v>
      </c>
      <c r="K614" s="2">
        <f t="shared" si="68"/>
        <v>1.1503549711720569</v>
      </c>
    </row>
    <row r="615" spans="1:11" ht="13.5" x14ac:dyDescent="0.25">
      <c r="A615" s="3">
        <f>TITRES_STAT!B618</f>
        <v>43196</v>
      </c>
      <c r="B615" s="5">
        <f>TITRES_STAT!D618</f>
        <v>1.1328</v>
      </c>
      <c r="C615" s="2">
        <f t="shared" si="69"/>
        <v>0</v>
      </c>
      <c r="D615" s="2">
        <f t="shared" si="70"/>
        <v>1.1309200000000001</v>
      </c>
      <c r="E615" s="2">
        <f t="shared" si="72"/>
        <v>1.1450699999999998</v>
      </c>
      <c r="F615" s="2">
        <f t="shared" si="73"/>
        <v>1.1469599999999998</v>
      </c>
      <c r="G615" s="2">
        <f t="shared" si="67"/>
        <v>1.1580959999999998</v>
      </c>
      <c r="H615" s="2">
        <f t="shared" si="71"/>
        <v>1.1275620000000017</v>
      </c>
      <c r="I615" s="2">
        <f t="array" ref="I615">SUMPRODUCT(B599:B618, (ROW(B599:B618)-ROW(B599)+1)) / (20*21/2)</f>
        <v>1.139677619047619</v>
      </c>
      <c r="J615" s="2">
        <f t="shared" si="74"/>
        <v>1.1451071429243542</v>
      </c>
      <c r="K615" s="2">
        <f t="shared" si="68"/>
        <v>1.1496665409300155</v>
      </c>
    </row>
    <row r="616" spans="1:11" ht="13.5" x14ac:dyDescent="0.25">
      <c r="A616" s="3">
        <f>TITRES_STAT!B619</f>
        <v>43200</v>
      </c>
      <c r="B616" s="5">
        <f>TITRES_STAT!D619</f>
        <v>1.1328</v>
      </c>
      <c r="C616" s="2">
        <f t="shared" si="69"/>
        <v>0</v>
      </c>
      <c r="D616" s="2">
        <f t="shared" si="70"/>
        <v>1.12714</v>
      </c>
      <c r="E616" s="2">
        <f t="shared" si="72"/>
        <v>1.1422399999999997</v>
      </c>
      <c r="F616" s="2">
        <f t="shared" si="73"/>
        <v>1.14696</v>
      </c>
      <c r="G616" s="2">
        <f t="shared" si="67"/>
        <v>1.1567739999999997</v>
      </c>
      <c r="H616" s="2">
        <f t="shared" si="71"/>
        <v>1.1276565000000016</v>
      </c>
      <c r="I616" s="2">
        <f t="array" ref="I616">SUMPRODUCT(B600:B619, (ROW(B600:B619)-ROW(B600)+1)) / (20*21/2)</f>
        <v>1.1384638095238095</v>
      </c>
      <c r="J616" s="2">
        <f t="shared" si="74"/>
        <v>1.1439350340744159</v>
      </c>
      <c r="K616" s="2">
        <f t="shared" si="68"/>
        <v>1.149005107952368</v>
      </c>
    </row>
    <row r="617" spans="1:11" ht="13.5" x14ac:dyDescent="0.25">
      <c r="A617" s="3">
        <f>TITRES_STAT!B620</f>
        <v>43201</v>
      </c>
      <c r="B617" s="5">
        <f>TITRES_STAT!D620</f>
        <v>1.1328</v>
      </c>
      <c r="C617" s="2">
        <f t="shared" si="69"/>
        <v>0</v>
      </c>
      <c r="D617" s="2">
        <f t="shared" si="70"/>
        <v>1.1290199999999999</v>
      </c>
      <c r="E617" s="2">
        <f t="shared" si="72"/>
        <v>1.13941</v>
      </c>
      <c r="F617" s="2">
        <f t="shared" si="73"/>
        <v>1.1469599999999998</v>
      </c>
      <c r="G617" s="2">
        <f t="shared" si="67"/>
        <v>1.1556420000000001</v>
      </c>
      <c r="H617" s="2">
        <f t="shared" si="71"/>
        <v>1.1277035000000017</v>
      </c>
      <c r="I617" s="2">
        <f t="array" ref="I617">SUMPRODUCT(B601:B620, (ROW(B601:B620)-ROW(B601)+1)) / (20*21/2)</f>
        <v>1.1374747619047618</v>
      </c>
      <c r="J617" s="2">
        <f t="shared" si="74"/>
        <v>1.1428745546387573</v>
      </c>
      <c r="K617" s="2">
        <f t="shared" si="68"/>
        <v>1.1483696135228634</v>
      </c>
    </row>
    <row r="618" spans="1:11" ht="13.5" x14ac:dyDescent="0.25">
      <c r="A618" s="3">
        <f>TITRES_STAT!B621</f>
        <v>43202</v>
      </c>
      <c r="B618" s="5">
        <f>TITRES_STAT!D621</f>
        <v>1.1328</v>
      </c>
      <c r="C618" s="2">
        <f t="shared" si="69"/>
        <v>0</v>
      </c>
      <c r="D618" s="2">
        <f t="shared" si="70"/>
        <v>1.1328</v>
      </c>
      <c r="E618" s="2">
        <f t="shared" si="72"/>
        <v>1.1365799999999999</v>
      </c>
      <c r="F618" s="2">
        <f t="shared" si="73"/>
        <v>1.1455449999999998</v>
      </c>
      <c r="G618" s="2">
        <f t="shared" si="67"/>
        <v>1.1541319999999999</v>
      </c>
      <c r="H618" s="2">
        <f t="shared" si="71"/>
        <v>1.1275620000000017</v>
      </c>
      <c r="I618" s="2">
        <f t="array" ref="I618">SUMPRODUCT(B602:B621, (ROW(B602:B621)-ROW(B602)+1)) / (20*21/2)</f>
        <v>1.1366657142857142</v>
      </c>
      <c r="J618" s="2">
        <f t="shared" si="74"/>
        <v>1.14191507324459</v>
      </c>
      <c r="K618" s="2">
        <f t="shared" si="68"/>
        <v>1.1477590404435354</v>
      </c>
    </row>
    <row r="619" spans="1:11" ht="13.5" x14ac:dyDescent="0.25">
      <c r="A619" s="3">
        <f>TITRES_STAT!B622</f>
        <v>43203</v>
      </c>
      <c r="B619" s="5">
        <f>TITRES_STAT!D622</f>
        <v>1.1328</v>
      </c>
      <c r="C619" s="2">
        <f t="shared" si="69"/>
        <v>0</v>
      </c>
      <c r="D619" s="2">
        <f t="shared" si="70"/>
        <v>1.1328</v>
      </c>
      <c r="E619" s="2">
        <f t="shared" si="72"/>
        <v>1.1337499999999998</v>
      </c>
      <c r="F619" s="2">
        <f t="shared" si="73"/>
        <v>1.1431849999999997</v>
      </c>
      <c r="G619" s="2">
        <f t="shared" si="67"/>
        <v>1.152622</v>
      </c>
      <c r="H619" s="2">
        <f t="shared" si="71"/>
        <v>1.1274675000000018</v>
      </c>
      <c r="I619" s="2">
        <f t="array" ref="I619">SUMPRODUCT(B603:B622, (ROW(B603:B622)-ROW(B603)+1)) / (20*21/2)</f>
        <v>1.1386419047619047</v>
      </c>
      <c r="J619" s="2">
        <f t="shared" si="74"/>
        <v>1.1410469710308195</v>
      </c>
      <c r="K619" s="2">
        <f t="shared" si="68"/>
        <v>1.147172411406534</v>
      </c>
    </row>
    <row r="620" spans="1:11" ht="13.5" x14ac:dyDescent="0.25">
      <c r="A620" s="3">
        <f>TITRES_STAT!B623</f>
        <v>43206</v>
      </c>
      <c r="B620" s="5">
        <f>TITRES_STAT!D623</f>
        <v>1.1328</v>
      </c>
      <c r="C620" s="2">
        <f t="shared" si="69"/>
        <v>0</v>
      </c>
      <c r="D620" s="2">
        <f t="shared" si="70"/>
        <v>1.1328</v>
      </c>
      <c r="E620" s="2">
        <f t="shared" si="72"/>
        <v>1.1318599999999999</v>
      </c>
      <c r="F620" s="2">
        <f t="shared" si="73"/>
        <v>1.1412949999999999</v>
      </c>
      <c r="G620" s="2">
        <f t="shared" si="67"/>
        <v>1.151678</v>
      </c>
      <c r="H620" s="2">
        <f t="shared" si="71"/>
        <v>1.1271845000000018</v>
      </c>
      <c r="I620" s="2">
        <f t="array" ref="I620">SUMPRODUCT(B604:B623, (ROW(B604:B623)-ROW(B604)+1)) / (20*21/2)</f>
        <v>1.1414780952380952</v>
      </c>
      <c r="J620" s="2">
        <f t="shared" si="74"/>
        <v>1.1402615452183607</v>
      </c>
      <c r="K620" s="2">
        <f t="shared" si="68"/>
        <v>1.1466087874298072</v>
      </c>
    </row>
    <row r="621" spans="1:11" ht="13.5" x14ac:dyDescent="0.25">
      <c r="A621" s="3">
        <f>TITRES_STAT!B624</f>
        <v>43207</v>
      </c>
      <c r="B621" s="5">
        <f>TITRES_STAT!D624</f>
        <v>1.1328</v>
      </c>
      <c r="C621" s="2">
        <f t="shared" si="69"/>
        <v>0</v>
      </c>
      <c r="D621" s="2">
        <f t="shared" si="70"/>
        <v>1.1328</v>
      </c>
      <c r="E621" s="2">
        <f t="shared" si="72"/>
        <v>1.1299699999999997</v>
      </c>
      <c r="F621" s="2">
        <f t="shared" si="73"/>
        <v>1.1403499999999998</v>
      </c>
      <c r="G621" s="2">
        <f t="shared" si="67"/>
        <v>1.1503560000000002</v>
      </c>
      <c r="H621" s="2">
        <f t="shared" si="71"/>
        <v>1.1269485000000017</v>
      </c>
      <c r="I621" s="2">
        <f t="array" ref="I621">SUMPRODUCT(B605:B624, (ROW(B605:B624)-ROW(B605)+1)) / (20*21/2)</f>
        <v>1.1495695238095238</v>
      </c>
      <c r="J621" s="2">
        <f t="shared" si="74"/>
        <v>1.1395509218642312</v>
      </c>
      <c r="K621" s="2">
        <f t="shared" si="68"/>
        <v>1.1460672663541285</v>
      </c>
    </row>
    <row r="622" spans="1:11" ht="13.5" x14ac:dyDescent="0.25">
      <c r="A622" s="3">
        <f>TITRES_STAT!B625</f>
        <v>43208</v>
      </c>
      <c r="B622" s="5">
        <f>TITRES_STAT!D625</f>
        <v>1.1611</v>
      </c>
      <c r="C622" s="2">
        <f t="shared" si="69"/>
        <v>2.8299999999999992E-2</v>
      </c>
      <c r="D622" s="2">
        <f t="shared" si="70"/>
        <v>1.13846</v>
      </c>
      <c r="E622" s="2">
        <f t="shared" si="72"/>
        <v>1.1337399999999997</v>
      </c>
      <c r="F622" s="2">
        <f t="shared" si="73"/>
        <v>1.1408199999999999</v>
      </c>
      <c r="G622" s="2">
        <f t="shared" si="67"/>
        <v>1.1499780000000002</v>
      </c>
      <c r="H622" s="2">
        <f t="shared" si="71"/>
        <v>1.1268540000000018</v>
      </c>
      <c r="I622" s="2">
        <f t="array" ref="I622">SUMPRODUCT(B606:B625, (ROW(B606:B625)-ROW(B606)+1)) / (20*21/2)</f>
        <v>1.1571666666666667</v>
      </c>
      <c r="J622" s="2">
        <f t="shared" si="74"/>
        <v>1.1416032150200188</v>
      </c>
      <c r="K622" s="2">
        <f t="shared" si="68"/>
        <v>1.1466567853206333</v>
      </c>
    </row>
    <row r="623" spans="1:11" ht="13.5" x14ac:dyDescent="0.25">
      <c r="A623" s="3">
        <f>TITRES_STAT!B626</f>
        <v>43209</v>
      </c>
      <c r="B623" s="5">
        <f>TITRES_STAT!D626</f>
        <v>1.1706000000000001</v>
      </c>
      <c r="C623" s="2">
        <f t="shared" si="69"/>
        <v>9.5000000000000639E-3</v>
      </c>
      <c r="D623" s="2">
        <f t="shared" si="70"/>
        <v>1.14602</v>
      </c>
      <c r="E623" s="2">
        <f t="shared" si="72"/>
        <v>1.1394099999999998</v>
      </c>
      <c r="F623" s="2">
        <f t="shared" si="73"/>
        <v>1.1422399999999999</v>
      </c>
      <c r="G623" s="2">
        <f t="shared" si="67"/>
        <v>1.1503559999999999</v>
      </c>
      <c r="H623" s="2">
        <f t="shared" si="71"/>
        <v>1.1268540000000018</v>
      </c>
      <c r="I623" s="2">
        <f t="array" ref="I623">SUMPRODUCT(B607:B626, (ROW(B607:B626)-ROW(B607)+1)) / (20*21/2)</f>
        <v>1.1580638095238096</v>
      </c>
      <c r="J623" s="2">
        <f t="shared" si="74"/>
        <v>1.1443648135895408</v>
      </c>
      <c r="K623" s="2">
        <f t="shared" si="68"/>
        <v>1.1475957349159027</v>
      </c>
    </row>
    <row r="624" spans="1:11" ht="13.5" x14ac:dyDescent="0.25">
      <c r="A624" s="3">
        <f>TITRES_STAT!B627</f>
        <v>43210</v>
      </c>
      <c r="B624" s="5">
        <f>TITRES_STAT!D627</f>
        <v>1.2272000000000001</v>
      </c>
      <c r="C624" s="2">
        <f t="shared" si="69"/>
        <v>5.6599999999999984E-2</v>
      </c>
      <c r="D624" s="2">
        <f t="shared" si="70"/>
        <v>1.1649</v>
      </c>
      <c r="E624" s="2">
        <f t="shared" si="72"/>
        <v>1.1488499999999999</v>
      </c>
      <c r="F624" s="2">
        <f t="shared" si="73"/>
        <v>1.1474299999999999</v>
      </c>
      <c r="G624" s="2">
        <f t="shared" si="67"/>
        <v>1.1513000000000002</v>
      </c>
      <c r="H624" s="2">
        <f t="shared" si="71"/>
        <v>1.1272790000000017</v>
      </c>
      <c r="I624" s="2">
        <f t="array" ref="I624">SUMPRODUCT(B608:B627, (ROW(B608:B627)-ROW(B608)+1)) / (20*21/2)</f>
        <v>1.1544657142857144</v>
      </c>
      <c r="J624" s="2">
        <f t="shared" si="74"/>
        <v>1.1522538789619656</v>
      </c>
      <c r="K624" s="2">
        <f t="shared" si="68"/>
        <v>1.1507174708015535</v>
      </c>
    </row>
    <row r="625" spans="1:11" ht="13.5" x14ac:dyDescent="0.25">
      <c r="A625" s="3">
        <f>TITRES_STAT!B628</f>
        <v>43213</v>
      </c>
      <c r="B625" s="5">
        <f>TITRES_STAT!D628</f>
        <v>1.2272000000000001</v>
      </c>
      <c r="C625" s="2">
        <f t="shared" si="69"/>
        <v>0</v>
      </c>
      <c r="D625" s="2">
        <f t="shared" si="70"/>
        <v>1.1837800000000001</v>
      </c>
      <c r="E625" s="2">
        <f t="shared" si="72"/>
        <v>1.1582899999999998</v>
      </c>
      <c r="F625" s="2">
        <f t="shared" si="73"/>
        <v>1.1516799999999998</v>
      </c>
      <c r="G625" s="2">
        <f t="shared" si="67"/>
        <v>1.1520560000000004</v>
      </c>
      <c r="H625" s="2">
        <f t="shared" si="71"/>
        <v>1.1277040000000018</v>
      </c>
      <c r="I625" s="2">
        <f t="array" ref="I625">SUMPRODUCT(B609:B628, (ROW(B609:B628)-ROW(B609)+1)) / (20*21/2)</f>
        <v>1.151092380952381</v>
      </c>
      <c r="J625" s="2">
        <f t="shared" si="74"/>
        <v>1.1593916047751118</v>
      </c>
      <c r="K625" s="2">
        <f t="shared" si="68"/>
        <v>1.1537167856720807</v>
      </c>
    </row>
    <row r="626" spans="1:11" ht="13.5" x14ac:dyDescent="0.25">
      <c r="A626" s="3">
        <f>TITRES_STAT!B629</f>
        <v>43214</v>
      </c>
      <c r="B626" s="5">
        <f>TITRES_STAT!D629</f>
        <v>1.1611</v>
      </c>
      <c r="C626" s="2">
        <f t="shared" si="69"/>
        <v>-6.6100000000000048E-2</v>
      </c>
      <c r="D626" s="2">
        <f t="shared" si="70"/>
        <v>1.1894400000000001</v>
      </c>
      <c r="E626" s="2">
        <f t="shared" si="72"/>
        <v>1.1611199999999999</v>
      </c>
      <c r="F626" s="2">
        <f t="shared" si="73"/>
        <v>1.15168</v>
      </c>
      <c r="G626" s="2">
        <f t="shared" ref="G626:G689" si="75">AVERAGE(B577:B626)</f>
        <v>1.1514900000000003</v>
      </c>
      <c r="H626" s="2">
        <f t="shared" si="71"/>
        <v>1.1277040000000018</v>
      </c>
      <c r="I626" s="2">
        <f t="array" ref="I626">SUMPRODUCT(B610:B629, (ROW(B610:B629)-ROW(B610)+1)) / (20*21/2)</f>
        <v>1.1479438095238093</v>
      </c>
      <c r="J626" s="2">
        <f t="shared" si="74"/>
        <v>1.1595543090822442</v>
      </c>
      <c r="K626" s="2">
        <f t="shared" si="68"/>
        <v>1.154006323488862</v>
      </c>
    </row>
    <row r="627" spans="1:11" ht="13.5" x14ac:dyDescent="0.25">
      <c r="A627" s="3">
        <f>TITRES_STAT!B630</f>
        <v>43215</v>
      </c>
      <c r="B627" s="5">
        <f>TITRES_STAT!D630</f>
        <v>1.1138999999999999</v>
      </c>
      <c r="C627" s="2">
        <f t="shared" si="69"/>
        <v>-4.7200000000000131E-2</v>
      </c>
      <c r="D627" s="2">
        <f t="shared" si="70"/>
        <v>1.1800000000000002</v>
      </c>
      <c r="E627" s="2">
        <f t="shared" si="72"/>
        <v>1.15923</v>
      </c>
      <c r="F627" s="2">
        <f t="shared" si="73"/>
        <v>1.1493199999999999</v>
      </c>
      <c r="G627" s="2">
        <f t="shared" si="75"/>
        <v>1.1505460000000003</v>
      </c>
      <c r="H627" s="2">
        <f t="shared" si="71"/>
        <v>1.1274680000000017</v>
      </c>
      <c r="I627" s="2">
        <f t="array" ref="I627">SUMPRODUCT(B611:B630, (ROW(B611:B630)-ROW(B611)+1)) / (20*21/2)</f>
        <v>1.1459247619047617</v>
      </c>
      <c r="J627" s="2">
        <f t="shared" si="74"/>
        <v>1.15520627964584</v>
      </c>
      <c r="K627" s="2">
        <f t="shared" ref="K627:K690" si="76">$K$4*B627+(1-$K$4)*K626</f>
        <v>1.1524335264892989</v>
      </c>
    </row>
    <row r="628" spans="1:11" ht="13.5" x14ac:dyDescent="0.25">
      <c r="A628" s="3">
        <f>TITRES_STAT!B631</f>
        <v>43216</v>
      </c>
      <c r="B628" s="5">
        <f>TITRES_STAT!D631</f>
        <v>1.1138999999999999</v>
      </c>
      <c r="C628" s="2">
        <f t="shared" si="69"/>
        <v>0</v>
      </c>
      <c r="D628" s="2">
        <f t="shared" si="70"/>
        <v>1.16866</v>
      </c>
      <c r="E628" s="2">
        <f t="shared" si="72"/>
        <v>1.1573399999999998</v>
      </c>
      <c r="F628" s="2">
        <f t="shared" si="73"/>
        <v>1.14696</v>
      </c>
      <c r="G628" s="2">
        <f t="shared" si="75"/>
        <v>1.1497900000000003</v>
      </c>
      <c r="H628" s="2">
        <f t="shared" si="71"/>
        <v>1.1270430000000018</v>
      </c>
      <c r="I628" s="2">
        <f t="array" ref="I628">SUMPRODUCT(B612:B631, (ROW(B612:B631)-ROW(B612)+1)) / (20*21/2)</f>
        <v>1.1431357142857141</v>
      </c>
      <c r="J628" s="2">
        <f t="shared" si="74"/>
        <v>1.1512723482509981</v>
      </c>
      <c r="K628" s="2">
        <f t="shared" si="76"/>
        <v>1.1509224078034441</v>
      </c>
    </row>
    <row r="629" spans="1:11" ht="13.5" x14ac:dyDescent="0.25">
      <c r="A629" s="3">
        <f>TITRES_STAT!B632</f>
        <v>43217</v>
      </c>
      <c r="B629" s="5">
        <f>TITRES_STAT!D632</f>
        <v>1.1138999999999999</v>
      </c>
      <c r="C629" s="2">
        <f t="shared" si="69"/>
        <v>0</v>
      </c>
      <c r="D629" s="2">
        <f t="shared" si="70"/>
        <v>1.1460000000000001</v>
      </c>
      <c r="E629" s="2">
        <f t="shared" si="72"/>
        <v>1.1554499999999996</v>
      </c>
      <c r="F629" s="2">
        <f t="shared" si="73"/>
        <v>1.1446000000000001</v>
      </c>
      <c r="G629" s="2">
        <f t="shared" si="75"/>
        <v>1.1490340000000001</v>
      </c>
      <c r="H629" s="2">
        <f t="shared" si="71"/>
        <v>1.1264765000000019</v>
      </c>
      <c r="I629" s="2">
        <f t="array" ref="I629">SUMPRODUCT(B613:B632, (ROW(B613:B632)-ROW(B613)+1)) / (20*21/2)</f>
        <v>1.1387266666666664</v>
      </c>
      <c r="J629" s="2">
        <f t="shared" si="74"/>
        <v>1.1477130769889983</v>
      </c>
      <c r="K629" s="2">
        <f t="shared" si="76"/>
        <v>1.1494705486738974</v>
      </c>
    </row>
    <row r="630" spans="1:11" ht="13.5" x14ac:dyDescent="0.25">
      <c r="A630" s="3">
        <f>TITRES_STAT!B633</f>
        <v>43220</v>
      </c>
      <c r="B630" s="5">
        <f>TITRES_STAT!D633</f>
        <v>1.1234</v>
      </c>
      <c r="C630" s="2">
        <f t="shared" si="69"/>
        <v>9.5000000000000639E-3</v>
      </c>
      <c r="D630" s="2">
        <f t="shared" si="70"/>
        <v>1.12524</v>
      </c>
      <c r="E630" s="2">
        <f t="shared" si="72"/>
        <v>1.1545099999999997</v>
      </c>
      <c r="F630" s="2">
        <f t="shared" si="73"/>
        <v>1.1431850000000001</v>
      </c>
      <c r="G630" s="2">
        <f t="shared" si="75"/>
        <v>1.1490340000000003</v>
      </c>
      <c r="H630" s="2">
        <f t="shared" si="71"/>
        <v>1.1257685000000019</v>
      </c>
      <c r="I630" s="2">
        <f t="array" ref="I630">SUMPRODUCT(B614:B633, (ROW(B614:B633)-ROW(B614)+1)) / (20*21/2)</f>
        <v>1.1371576190476189</v>
      </c>
      <c r="J630" s="2">
        <f t="shared" si="74"/>
        <v>1.1453975458471888</v>
      </c>
      <c r="K630" s="2">
        <f t="shared" si="76"/>
        <v>1.1484481742160975</v>
      </c>
    </row>
    <row r="631" spans="1:11" ht="13.5" x14ac:dyDescent="0.25">
      <c r="A631" s="3">
        <f>TITRES_STAT!B634</f>
        <v>43222</v>
      </c>
      <c r="B631" s="5">
        <f>TITRES_STAT!D634</f>
        <v>1.1138999999999999</v>
      </c>
      <c r="C631" s="2">
        <f t="shared" si="69"/>
        <v>-9.5000000000000639E-3</v>
      </c>
      <c r="D631" s="2">
        <f t="shared" si="70"/>
        <v>1.1157999999999999</v>
      </c>
      <c r="E631" s="2">
        <f t="shared" si="72"/>
        <v>1.15262</v>
      </c>
      <c r="F631" s="2">
        <f t="shared" si="73"/>
        <v>1.1412950000000002</v>
      </c>
      <c r="G631" s="2">
        <f t="shared" si="75"/>
        <v>1.1486560000000003</v>
      </c>
      <c r="H631" s="2">
        <f t="shared" si="71"/>
        <v>1.1251075000000019</v>
      </c>
      <c r="I631" s="2">
        <f t="array" ref="I631">SUMPRODUCT(B615:B634, (ROW(B615:B634)-ROW(B615)+1)) / (20*21/2)</f>
        <v>1.1382385714285714</v>
      </c>
      <c r="J631" s="2">
        <f t="shared" si="74"/>
        <v>1.1423977795760281</v>
      </c>
      <c r="K631" s="2">
        <f t="shared" si="76"/>
        <v>1.147093343854682</v>
      </c>
    </row>
    <row r="632" spans="1:11" ht="13.5" x14ac:dyDescent="0.25">
      <c r="A632" s="3">
        <f>TITRES_STAT!B635</f>
        <v>43223</v>
      </c>
      <c r="B632" s="5">
        <f>TITRES_STAT!D635</f>
        <v>1.095</v>
      </c>
      <c r="C632" s="2">
        <f t="shared" si="69"/>
        <v>-1.8899999999999917E-2</v>
      </c>
      <c r="D632" s="2">
        <f t="shared" si="70"/>
        <v>1.1120199999999998</v>
      </c>
      <c r="E632" s="2">
        <f t="shared" si="72"/>
        <v>1.14601</v>
      </c>
      <c r="F632" s="2">
        <f t="shared" si="73"/>
        <v>1.139875</v>
      </c>
      <c r="G632" s="2">
        <f t="shared" si="75"/>
        <v>1.1477120000000005</v>
      </c>
      <c r="H632" s="2">
        <f t="shared" si="71"/>
        <v>1.1244935000000018</v>
      </c>
      <c r="I632" s="2">
        <f t="array" ref="I632">SUMPRODUCT(B616:B635, (ROW(B616:B635)-ROW(B616)+1)) / (20*21/2)</f>
        <v>1.1401247619047621</v>
      </c>
      <c r="J632" s="2">
        <f t="shared" si="74"/>
        <v>1.1378837053306921</v>
      </c>
      <c r="K632" s="2">
        <f t="shared" si="76"/>
        <v>1.1450504676250866</v>
      </c>
    </row>
    <row r="633" spans="1:11" ht="13.5" x14ac:dyDescent="0.25">
      <c r="A633" s="3">
        <f>TITRES_STAT!B636</f>
        <v>43224</v>
      </c>
      <c r="B633" s="5">
        <f>TITRES_STAT!D636</f>
        <v>1.1234</v>
      </c>
      <c r="C633" s="2">
        <f t="shared" si="69"/>
        <v>2.8399999999999981E-2</v>
      </c>
      <c r="D633" s="2">
        <f t="shared" si="70"/>
        <v>1.1139199999999998</v>
      </c>
      <c r="E633" s="2">
        <f t="shared" si="72"/>
        <v>1.1412900000000001</v>
      </c>
      <c r="F633" s="2">
        <f t="shared" si="73"/>
        <v>1.14035</v>
      </c>
      <c r="G633" s="2">
        <f t="shared" si="75"/>
        <v>1.1473360000000006</v>
      </c>
      <c r="H633" s="2">
        <f t="shared" si="71"/>
        <v>1.124069000000002</v>
      </c>
      <c r="I633" s="2">
        <f t="array" ref="I633">SUMPRODUCT(B617:B636, (ROW(B617:B636)-ROW(B617)+1)) / (20*21/2)</f>
        <v>1.1409809523809524</v>
      </c>
      <c r="J633" s="2">
        <f t="shared" si="74"/>
        <v>1.136504304823007</v>
      </c>
      <c r="K633" s="2">
        <f t="shared" si="76"/>
        <v>1.1442014296790048</v>
      </c>
    </row>
    <row r="634" spans="1:11" ht="13.5" x14ac:dyDescent="0.25">
      <c r="A634" s="3">
        <f>TITRES_STAT!B637</f>
        <v>43227</v>
      </c>
      <c r="B634" s="5">
        <f>TITRES_STAT!D637</f>
        <v>1.1516999999999999</v>
      </c>
      <c r="C634" s="2">
        <f t="shared" si="69"/>
        <v>2.8299999999999992E-2</v>
      </c>
      <c r="D634" s="2">
        <f t="shared" si="70"/>
        <v>1.12148</v>
      </c>
      <c r="E634" s="2">
        <f t="shared" si="72"/>
        <v>1.13374</v>
      </c>
      <c r="F634" s="2">
        <f t="shared" si="73"/>
        <v>1.1412949999999999</v>
      </c>
      <c r="G634" s="2">
        <f t="shared" si="75"/>
        <v>1.1475260000000005</v>
      </c>
      <c r="H634" s="2">
        <f t="shared" si="71"/>
        <v>1.1238330000000019</v>
      </c>
      <c r="I634" s="2">
        <f t="array" ref="I634">SUMPRODUCT(B618:B637, (ROW(B618:B637)-ROW(B618)+1)) / (20*21/2)</f>
        <v>1.1444423809523807</v>
      </c>
      <c r="J634" s="2">
        <f t="shared" si="74"/>
        <v>1.1379515138874825</v>
      </c>
      <c r="K634" s="2">
        <f t="shared" si="76"/>
        <v>1.1444954912602203</v>
      </c>
    </row>
    <row r="635" spans="1:11" ht="13.5" x14ac:dyDescent="0.25">
      <c r="A635" s="3">
        <f>TITRES_STAT!B638</f>
        <v>43228</v>
      </c>
      <c r="B635" s="5">
        <f>TITRES_STAT!D638</f>
        <v>1.1611</v>
      </c>
      <c r="C635" s="2">
        <f t="shared" si="69"/>
        <v>9.400000000000075E-3</v>
      </c>
      <c r="D635" s="2">
        <f t="shared" si="70"/>
        <v>1.1290200000000001</v>
      </c>
      <c r="E635" s="2">
        <f t="shared" si="72"/>
        <v>1.1271299999999997</v>
      </c>
      <c r="F635" s="2">
        <f t="shared" si="73"/>
        <v>1.1427099999999997</v>
      </c>
      <c r="G635" s="2">
        <f t="shared" si="75"/>
        <v>1.1480920000000003</v>
      </c>
      <c r="H635" s="2">
        <f t="shared" si="71"/>
        <v>1.1237385000000017</v>
      </c>
      <c r="I635" s="2">
        <f t="array" ref="I635">SUMPRODUCT(B619:B638, (ROW(B619:B638)-ROW(B619)+1)) / (20*21/2)</f>
        <v>1.1485742857142855</v>
      </c>
      <c r="J635" s="2">
        <f t="shared" si="74"/>
        <v>1.1401561316124842</v>
      </c>
      <c r="K635" s="2">
        <f t="shared" si="76"/>
        <v>1.145146648465702</v>
      </c>
    </row>
    <row r="636" spans="1:11" ht="13.5" x14ac:dyDescent="0.25">
      <c r="A636" s="3">
        <f>TITRES_STAT!B639</f>
        <v>43229</v>
      </c>
      <c r="B636" s="5">
        <f>TITRES_STAT!D639</f>
        <v>1.1516999999999999</v>
      </c>
      <c r="C636" s="2">
        <f t="shared" si="69"/>
        <v>-9.400000000000075E-3</v>
      </c>
      <c r="D636" s="2">
        <f t="shared" si="70"/>
        <v>1.1365799999999999</v>
      </c>
      <c r="E636" s="2">
        <f t="shared" si="72"/>
        <v>1.1261899999999998</v>
      </c>
      <c r="F636" s="2">
        <f t="shared" si="73"/>
        <v>1.1436550000000001</v>
      </c>
      <c r="G636" s="2">
        <f t="shared" si="75"/>
        <v>1.1479040000000003</v>
      </c>
      <c r="H636" s="2">
        <f t="shared" si="71"/>
        <v>1.1236915000000018</v>
      </c>
      <c r="I636" s="2">
        <f t="array" ref="I636">SUMPRODUCT(B620:B639, (ROW(B620:B639)-ROW(B620)+1)) / (20*21/2)</f>
        <v>1.1497414285714287</v>
      </c>
      <c r="J636" s="2">
        <f t="shared" si="74"/>
        <v>1.1412555476493904</v>
      </c>
      <c r="K636" s="2">
        <f t="shared" si="76"/>
        <v>1.1454036426435177</v>
      </c>
    </row>
    <row r="637" spans="1:11" ht="13.5" x14ac:dyDescent="0.25">
      <c r="A637" s="3">
        <f>TITRES_STAT!B640</f>
        <v>43230</v>
      </c>
      <c r="B637" s="5">
        <f>TITRES_STAT!D640</f>
        <v>1.18</v>
      </c>
      <c r="C637" s="2">
        <f t="shared" si="69"/>
        <v>2.8299999999999992E-2</v>
      </c>
      <c r="D637" s="2">
        <f t="shared" si="70"/>
        <v>1.15358</v>
      </c>
      <c r="E637" s="2">
        <f t="shared" si="72"/>
        <v>1.1328</v>
      </c>
      <c r="F637" s="2">
        <f t="shared" si="73"/>
        <v>1.1460149999999998</v>
      </c>
      <c r="G637" s="2">
        <f t="shared" si="75"/>
        <v>1.1484700000000003</v>
      </c>
      <c r="H637" s="2">
        <f t="shared" si="71"/>
        <v>1.1236445000000017</v>
      </c>
      <c r="I637" s="2">
        <f t="array" ref="I637">SUMPRODUCT(B621:B640, (ROW(B621:B640)-ROW(B621)+1)) / (20*21/2)</f>
        <v>1.1507738095238096</v>
      </c>
      <c r="J637" s="2">
        <f t="shared" si="74"/>
        <v>1.1449454954923057</v>
      </c>
      <c r="K637" s="2">
        <f t="shared" si="76"/>
        <v>1.1467603625398504</v>
      </c>
    </row>
    <row r="638" spans="1:11" ht="13.5" x14ac:dyDescent="0.25">
      <c r="A638" s="3">
        <f>TITRES_STAT!B641</f>
        <v>43231</v>
      </c>
      <c r="B638" s="5">
        <f>TITRES_STAT!D641</f>
        <v>1.1894</v>
      </c>
      <c r="C638" s="2">
        <f t="shared" si="69"/>
        <v>9.400000000000075E-3</v>
      </c>
      <c r="D638" s="2">
        <f t="shared" si="70"/>
        <v>1.1667799999999999</v>
      </c>
      <c r="E638" s="2">
        <f t="shared" si="72"/>
        <v>1.1403499999999998</v>
      </c>
      <c r="F638" s="2">
        <f t="shared" si="73"/>
        <v>1.1488450000000001</v>
      </c>
      <c r="G638" s="2">
        <f t="shared" si="75"/>
        <v>1.149224</v>
      </c>
      <c r="H638" s="2">
        <f t="shared" si="71"/>
        <v>1.1236445000000017</v>
      </c>
      <c r="I638" s="2">
        <f t="array" ref="I638">SUMPRODUCT(B622:B641, (ROW(B622:B641)-ROW(B622)+1)) / (20*21/2)</f>
        <v>1.1516714285714285</v>
      </c>
      <c r="J638" s="2">
        <f t="shared" si="74"/>
        <v>1.149179257826372</v>
      </c>
      <c r="K638" s="2">
        <f t="shared" si="76"/>
        <v>1.1484325051853463</v>
      </c>
    </row>
    <row r="639" spans="1:11" ht="13.5" x14ac:dyDescent="0.25">
      <c r="A639" s="3">
        <f>TITRES_STAT!B642</f>
        <v>43234</v>
      </c>
      <c r="B639" s="5">
        <f>TITRES_STAT!D642</f>
        <v>1.1611</v>
      </c>
      <c r="C639" s="2">
        <f t="shared" si="69"/>
        <v>-2.8299999999999992E-2</v>
      </c>
      <c r="D639" s="2">
        <f t="shared" si="70"/>
        <v>1.16866</v>
      </c>
      <c r="E639" s="2">
        <f t="shared" si="72"/>
        <v>1.14507</v>
      </c>
      <c r="F639" s="2">
        <f t="shared" si="73"/>
        <v>1.1502599999999998</v>
      </c>
      <c r="G639" s="2">
        <f t="shared" si="75"/>
        <v>1.1490340000000001</v>
      </c>
      <c r="H639" s="2">
        <f t="shared" si="71"/>
        <v>1.1234555000000017</v>
      </c>
      <c r="I639" s="2">
        <f t="array" ref="I639">SUMPRODUCT(B623:B642, (ROW(B623:B642)-ROW(B623)+1)) / (20*21/2)</f>
        <v>1.1497390476190477</v>
      </c>
      <c r="J639" s="2">
        <f t="shared" si="74"/>
        <v>1.1503145666048129</v>
      </c>
      <c r="K639" s="2">
        <f t="shared" si="76"/>
        <v>1.1489292696878819</v>
      </c>
    </row>
    <row r="640" spans="1:11" ht="13.5" x14ac:dyDescent="0.25">
      <c r="A640" s="3">
        <f>TITRES_STAT!B643</f>
        <v>43235</v>
      </c>
      <c r="B640" s="5">
        <f>TITRES_STAT!D643</f>
        <v>1.1611</v>
      </c>
      <c r="C640" s="2">
        <f t="shared" si="69"/>
        <v>0</v>
      </c>
      <c r="D640" s="2">
        <f t="shared" si="70"/>
        <v>1.16866</v>
      </c>
      <c r="E640" s="2">
        <f t="shared" si="72"/>
        <v>1.1488399999999999</v>
      </c>
      <c r="F640" s="2">
        <f t="shared" si="73"/>
        <v>1.1516750000000002</v>
      </c>
      <c r="G640" s="2">
        <f t="shared" si="75"/>
        <v>1.1486559999999999</v>
      </c>
      <c r="H640" s="2">
        <f t="shared" si="71"/>
        <v>1.1232195000000018</v>
      </c>
      <c r="I640" s="2">
        <f t="array" ref="I640">SUMPRODUCT(B624:B643, (ROW(B624:B643)-ROW(B624)+1)) / (20*21/2)</f>
        <v>1.1479414285714284</v>
      </c>
      <c r="J640" s="2">
        <f t="shared" si="74"/>
        <v>1.151341750737688</v>
      </c>
      <c r="K640" s="2">
        <f t="shared" si="76"/>
        <v>1.1494065532295337</v>
      </c>
    </row>
    <row r="641" spans="1:11" ht="13.5" x14ac:dyDescent="0.25">
      <c r="A641" s="3">
        <f>TITRES_STAT!B644</f>
        <v>43236</v>
      </c>
      <c r="B641" s="5">
        <f>TITRES_STAT!D644</f>
        <v>1.1611</v>
      </c>
      <c r="C641" s="2">
        <f t="shared" si="69"/>
        <v>0</v>
      </c>
      <c r="D641" s="2">
        <f t="shared" si="70"/>
        <v>1.1705400000000001</v>
      </c>
      <c r="E641" s="2">
        <f t="shared" si="72"/>
        <v>1.1535599999999997</v>
      </c>
      <c r="F641" s="2">
        <f t="shared" si="73"/>
        <v>1.1530900000000002</v>
      </c>
      <c r="G641" s="2">
        <f t="shared" si="75"/>
        <v>1.1482779999999999</v>
      </c>
      <c r="H641" s="2">
        <f t="shared" si="71"/>
        <v>1.1230305000000016</v>
      </c>
      <c r="I641" s="2">
        <f t="array" ref="I641">SUMPRODUCT(B625:B644, (ROW(B625:B644)-ROW(B625)+1)) / (20*21/2)</f>
        <v>1.1508190476190476</v>
      </c>
      <c r="J641" s="2">
        <f t="shared" si="74"/>
        <v>1.1522711078102892</v>
      </c>
      <c r="K641" s="2">
        <f t="shared" si="76"/>
        <v>1.149865119769552</v>
      </c>
    </row>
    <row r="642" spans="1:11" ht="13.5" x14ac:dyDescent="0.25">
      <c r="A642" s="3">
        <f>TITRES_STAT!B645</f>
        <v>43237</v>
      </c>
      <c r="B642" s="5">
        <f>TITRES_STAT!D645</f>
        <v>1.1328</v>
      </c>
      <c r="C642" s="2">
        <f t="shared" si="69"/>
        <v>-2.8299999999999992E-2</v>
      </c>
      <c r="D642" s="2">
        <f t="shared" si="70"/>
        <v>1.1611</v>
      </c>
      <c r="E642" s="2">
        <f t="shared" si="72"/>
        <v>1.1573399999999998</v>
      </c>
      <c r="F642" s="2">
        <f t="shared" si="73"/>
        <v>1.1516750000000002</v>
      </c>
      <c r="G642" s="2">
        <f t="shared" si="75"/>
        <v>1.1475219999999999</v>
      </c>
      <c r="H642" s="2">
        <f t="shared" si="71"/>
        <v>1.1226530000000017</v>
      </c>
      <c r="I642" s="2">
        <f t="array" ref="I642">SUMPRODUCT(B626:B645, (ROW(B626:B645)-ROW(B626)+1)) / (20*21/2)</f>
        <v>1.1584166666666667</v>
      </c>
      <c r="J642" s="2">
        <f t="shared" si="74"/>
        <v>1.1504167165902617</v>
      </c>
      <c r="K642" s="2">
        <f t="shared" si="76"/>
        <v>1.1491958993864324</v>
      </c>
    </row>
    <row r="643" spans="1:11" ht="13.5" x14ac:dyDescent="0.25">
      <c r="A643" s="3">
        <f>TITRES_STAT!B646</f>
        <v>43238</v>
      </c>
      <c r="B643" s="5">
        <f>TITRES_STAT!D646</f>
        <v>1.1328</v>
      </c>
      <c r="C643" s="2">
        <f t="shared" si="69"/>
        <v>0</v>
      </c>
      <c r="D643" s="2">
        <f t="shared" si="70"/>
        <v>1.1497799999999998</v>
      </c>
      <c r="E643" s="2">
        <f t="shared" si="72"/>
        <v>1.15828</v>
      </c>
      <c r="F643" s="2">
        <f t="shared" si="73"/>
        <v>1.1497850000000001</v>
      </c>
      <c r="G643" s="2">
        <f t="shared" si="75"/>
        <v>1.1469559999999999</v>
      </c>
      <c r="H643" s="2">
        <f t="shared" si="71"/>
        <v>1.1222280000000016</v>
      </c>
      <c r="I643" s="2">
        <f t="array" ref="I643">SUMPRODUCT(B627:B646, (ROW(B627:B646)-ROW(B627)+1)) / (20*21/2)</f>
        <v>1.1723095238095238</v>
      </c>
      <c r="J643" s="2">
        <f t="shared" si="74"/>
        <v>1.148738934057856</v>
      </c>
      <c r="K643" s="2">
        <f t="shared" si="76"/>
        <v>1.1485529229399056</v>
      </c>
    </row>
    <row r="644" spans="1:11" ht="13.5" x14ac:dyDescent="0.25">
      <c r="A644" s="3">
        <f>TITRES_STAT!B647</f>
        <v>43241</v>
      </c>
      <c r="B644" s="5">
        <f>TITRES_STAT!D647</f>
        <v>1.18</v>
      </c>
      <c r="C644" s="2">
        <f t="shared" ref="C644:C707" si="77">B644-B643</f>
        <v>4.7199999999999909E-2</v>
      </c>
      <c r="D644" s="2">
        <f t="shared" si="70"/>
        <v>1.1535599999999999</v>
      </c>
      <c r="E644" s="2">
        <f t="shared" si="72"/>
        <v>1.1611099999999999</v>
      </c>
      <c r="F644" s="2">
        <f t="shared" si="73"/>
        <v>1.1474250000000001</v>
      </c>
      <c r="G644" s="2">
        <f t="shared" si="75"/>
        <v>1.1477119999999998</v>
      </c>
      <c r="H644" s="2">
        <f t="shared" si="71"/>
        <v>1.1220865000000018</v>
      </c>
      <c r="I644" s="2">
        <f t="array" ref="I644">SUMPRODUCT(B628:B647, (ROW(B628:B647)-ROW(B628)+1)) / (20*21/2)</f>
        <v>1.1909633333333332</v>
      </c>
      <c r="J644" s="2">
        <f t="shared" si="74"/>
        <v>1.1517161784332983</v>
      </c>
      <c r="K644" s="2">
        <f t="shared" si="76"/>
        <v>1.1497861416481447</v>
      </c>
    </row>
    <row r="645" spans="1:11" ht="13.5" x14ac:dyDescent="0.25">
      <c r="A645" s="3">
        <f>TITRES_STAT!B648</f>
        <v>43242</v>
      </c>
      <c r="B645" s="5">
        <f>TITRES_STAT!D648</f>
        <v>1.2272000000000001</v>
      </c>
      <c r="C645" s="2">
        <f t="shared" si="77"/>
        <v>4.7200000000000131E-2</v>
      </c>
      <c r="D645" s="2">
        <f t="shared" si="70"/>
        <v>1.1667799999999999</v>
      </c>
      <c r="E645" s="2">
        <f t="shared" si="72"/>
        <v>1.1677199999999999</v>
      </c>
      <c r="F645" s="2">
        <f t="shared" si="73"/>
        <v>1.1474249999999997</v>
      </c>
      <c r="G645" s="2">
        <f t="shared" si="75"/>
        <v>1.1494119999999999</v>
      </c>
      <c r="H645" s="2">
        <f t="shared" si="71"/>
        <v>1.1222755000000018</v>
      </c>
      <c r="I645" s="2">
        <f t="array" ref="I645">SUMPRODUCT(B629:B648, (ROW(B629:B648)-ROW(B629)+1)) / (20*21/2)</f>
        <v>1.2156838095238096</v>
      </c>
      <c r="J645" s="2">
        <f t="shared" si="74"/>
        <v>1.1589051138206035</v>
      </c>
      <c r="K645" s="2">
        <f t="shared" si="76"/>
        <v>1.1528219792305705</v>
      </c>
    </row>
    <row r="646" spans="1:11" ht="13.5" x14ac:dyDescent="0.25">
      <c r="A646" s="3">
        <f>TITRES_STAT!B649</f>
        <v>43243</v>
      </c>
      <c r="B646" s="5">
        <f>TITRES_STAT!D649</f>
        <v>1.2932999999999999</v>
      </c>
      <c r="C646" s="2">
        <f t="shared" si="77"/>
        <v>6.6099999999999826E-2</v>
      </c>
      <c r="D646" s="2">
        <f t="shared" ref="D646:D709" si="78">AVERAGE(B642:B646)</f>
        <v>1.1932199999999997</v>
      </c>
      <c r="E646" s="2">
        <f t="shared" si="72"/>
        <v>1.18188</v>
      </c>
      <c r="F646" s="2">
        <f t="shared" si="73"/>
        <v>1.1540349999999999</v>
      </c>
      <c r="G646" s="2">
        <f t="shared" si="75"/>
        <v>1.152622</v>
      </c>
      <c r="H646" s="2">
        <f t="shared" si="71"/>
        <v>1.1228420000000015</v>
      </c>
      <c r="I646" s="2">
        <f t="array" ref="I646">SUMPRODUCT(B630:B649, (ROW(B630:B649)-ROW(B630)+1)) / (20*21/2)</f>
        <v>1.2326352380952379</v>
      </c>
      <c r="J646" s="2">
        <f t="shared" si="74"/>
        <v>1.1717046267900697</v>
      </c>
      <c r="K646" s="2">
        <f t="shared" si="76"/>
        <v>1.1583309212215285</v>
      </c>
    </row>
    <row r="647" spans="1:11" ht="13.5" x14ac:dyDescent="0.25">
      <c r="A647" s="3">
        <f>TITRES_STAT!B650</f>
        <v>43244</v>
      </c>
      <c r="B647" s="5">
        <f>TITRES_STAT!D650</f>
        <v>1.3499000000000001</v>
      </c>
      <c r="C647" s="2">
        <f t="shared" si="77"/>
        <v>5.6600000000000206E-2</v>
      </c>
      <c r="D647" s="2">
        <f t="shared" si="78"/>
        <v>1.23664</v>
      </c>
      <c r="E647" s="2">
        <f t="shared" si="72"/>
        <v>1.1988699999999999</v>
      </c>
      <c r="F647" s="2">
        <f t="shared" si="73"/>
        <v>1.165835</v>
      </c>
      <c r="G647" s="2">
        <f t="shared" si="75"/>
        <v>1.1569639999999997</v>
      </c>
      <c r="H647" s="2">
        <f t="shared" si="71"/>
        <v>1.1237385000000015</v>
      </c>
      <c r="I647" s="2">
        <f t="array" ref="I647">SUMPRODUCT(B631:B650, (ROW(B631:B650)-ROW(B631)+1)) / (20*21/2)</f>
        <v>1.2457128571428571</v>
      </c>
      <c r="J647" s="2">
        <f t="shared" si="74"/>
        <v>1.1886756147148252</v>
      </c>
      <c r="K647" s="2">
        <f t="shared" si="76"/>
        <v>1.1658434341148021</v>
      </c>
    </row>
    <row r="648" spans="1:11" ht="13.5" x14ac:dyDescent="0.25">
      <c r="A648" s="3">
        <f>TITRES_STAT!B651</f>
        <v>43245</v>
      </c>
      <c r="B648" s="5">
        <f>TITRES_STAT!D651</f>
        <v>1.4254</v>
      </c>
      <c r="C648" s="2">
        <f t="shared" si="77"/>
        <v>7.5499999999999901E-2</v>
      </c>
      <c r="D648" s="2">
        <f t="shared" si="78"/>
        <v>1.2951599999999999</v>
      </c>
      <c r="E648" s="2">
        <f t="shared" si="72"/>
        <v>1.2224699999999999</v>
      </c>
      <c r="F648" s="2">
        <f t="shared" si="73"/>
        <v>1.1814099999999998</v>
      </c>
      <c r="G648" s="2">
        <f t="shared" si="75"/>
        <v>1.1622499999999998</v>
      </c>
      <c r="H648" s="2">
        <f t="shared" si="71"/>
        <v>1.1250125000000013</v>
      </c>
      <c r="I648" s="2">
        <f t="array" ref="I648">SUMPRODUCT(B632:B651, (ROW(B632:B651)-ROW(B632)+1)) / (20*21/2)</f>
        <v>1.2533066666666666</v>
      </c>
      <c r="J648" s="2">
        <f t="shared" si="74"/>
        <v>1.2112207942657944</v>
      </c>
      <c r="K648" s="2">
        <f t="shared" si="76"/>
        <v>1.1760221229730452</v>
      </c>
    </row>
    <row r="649" spans="1:11" ht="13.5" x14ac:dyDescent="0.25">
      <c r="A649" s="3">
        <f>TITRES_STAT!B652</f>
        <v>43248</v>
      </c>
      <c r="B649" s="5">
        <f>TITRES_STAT!D652</f>
        <v>1.3593999999999999</v>
      </c>
      <c r="C649" s="2">
        <f t="shared" si="77"/>
        <v>-6.6000000000000059E-2</v>
      </c>
      <c r="D649" s="2">
        <f t="shared" si="78"/>
        <v>1.33104</v>
      </c>
      <c r="E649" s="2">
        <f t="shared" si="72"/>
        <v>1.2422999999999997</v>
      </c>
      <c r="F649" s="2">
        <f t="shared" si="73"/>
        <v>1.1936849999999999</v>
      </c>
      <c r="G649" s="2">
        <f t="shared" si="75"/>
        <v>1.1658379999999999</v>
      </c>
      <c r="H649" s="2">
        <f t="shared" si="71"/>
        <v>1.1260985000000012</v>
      </c>
      <c r="I649" s="2">
        <f t="array" ref="I649">SUMPRODUCT(B633:B652, (ROW(B633:B652)-ROW(B633)+1)) / (20*21/2)</f>
        <v>1.2600914285714286</v>
      </c>
      <c r="J649" s="2">
        <f t="shared" si="74"/>
        <v>1.2253330995738139</v>
      </c>
      <c r="K649" s="2">
        <f t="shared" si="76"/>
        <v>1.1832134122682201</v>
      </c>
    </row>
    <row r="650" spans="1:11" ht="13.5" x14ac:dyDescent="0.25">
      <c r="A650" s="3">
        <f>TITRES_STAT!B653</f>
        <v>43249</v>
      </c>
      <c r="B650" s="5">
        <f>TITRES_STAT!D653</f>
        <v>1.331</v>
      </c>
      <c r="C650" s="2">
        <f t="shared" si="77"/>
        <v>-2.8399999999999981E-2</v>
      </c>
      <c r="D650" s="2">
        <f t="shared" si="78"/>
        <v>1.3518000000000001</v>
      </c>
      <c r="E650" s="2">
        <f t="shared" si="72"/>
        <v>1.25929</v>
      </c>
      <c r="F650" s="2">
        <f t="shared" si="73"/>
        <v>1.2040649999999999</v>
      </c>
      <c r="G650" s="2">
        <f t="shared" si="75"/>
        <v>1.1690459999999998</v>
      </c>
      <c r="H650" s="2">
        <f t="shared" ref="H650:H713" si="79">AVERAGE(B451:B650)</f>
        <v>1.1269480000000012</v>
      </c>
      <c r="I650" s="2">
        <f t="array" ref="I650">SUMPRODUCT(B634:B653, (ROW(B634:B653)-ROW(B634)+1)) / (20*21/2)</f>
        <v>1.272272380952381</v>
      </c>
      <c r="J650" s="2">
        <f t="shared" si="74"/>
        <v>1.2353966139001171</v>
      </c>
      <c r="K650" s="2">
        <f t="shared" si="76"/>
        <v>1.18900896472829</v>
      </c>
    </row>
    <row r="651" spans="1:11" ht="13.5" x14ac:dyDescent="0.25">
      <c r="A651" s="3">
        <f>TITRES_STAT!B654</f>
        <v>43250</v>
      </c>
      <c r="B651" s="5">
        <f>TITRES_STAT!D654</f>
        <v>1.2838000000000001</v>
      </c>
      <c r="C651" s="2">
        <f t="shared" si="77"/>
        <v>-4.7199999999999909E-2</v>
      </c>
      <c r="D651" s="2">
        <f t="shared" si="78"/>
        <v>1.3499000000000001</v>
      </c>
      <c r="E651" s="2">
        <f t="shared" si="72"/>
        <v>1.2715599999999998</v>
      </c>
      <c r="F651" s="2">
        <f t="shared" si="73"/>
        <v>1.2125599999999999</v>
      </c>
      <c r="G651" s="2">
        <f t="shared" si="75"/>
        <v>1.1716879999999998</v>
      </c>
      <c r="H651" s="2">
        <f t="shared" si="79"/>
        <v>1.1277500000000011</v>
      </c>
      <c r="I651" s="2">
        <f t="array" ref="I651">SUMPRODUCT(B635:B654, (ROW(B635:B654)-ROW(B635)+1)) / (20*21/2)</f>
        <v>1.2797842857142856</v>
      </c>
      <c r="J651" s="2">
        <f t="shared" si="74"/>
        <v>1.2400064601953442</v>
      </c>
      <c r="K651" s="2">
        <f t="shared" si="76"/>
        <v>1.1927262602291415</v>
      </c>
    </row>
    <row r="652" spans="1:11" ht="13.5" x14ac:dyDescent="0.25">
      <c r="A652" s="3">
        <f>TITRES_STAT!B655</f>
        <v>43251</v>
      </c>
      <c r="B652" s="5">
        <f>TITRES_STAT!D655</f>
        <v>1.2838000000000001</v>
      </c>
      <c r="C652" s="2">
        <f t="shared" si="77"/>
        <v>0</v>
      </c>
      <c r="D652" s="2">
        <f t="shared" si="78"/>
        <v>1.3366800000000001</v>
      </c>
      <c r="E652" s="2">
        <f t="shared" ref="E652:E715" si="80">AVERAGE(B643:B652)</f>
        <v>1.2866599999999999</v>
      </c>
      <c r="F652" s="2">
        <f t="shared" si="73"/>
        <v>1.222</v>
      </c>
      <c r="G652" s="2">
        <f t="shared" si="75"/>
        <v>1.1743299999999999</v>
      </c>
      <c r="H652" s="2">
        <f t="shared" si="79"/>
        <v>1.1285520000000013</v>
      </c>
      <c r="I652" s="2">
        <f t="array" ref="I652">SUMPRODUCT(B636:B655, (ROW(B636:B655)-ROW(B636)+1)) / (20*21/2)</f>
        <v>1.2874271428571431</v>
      </c>
      <c r="J652" s="2">
        <f t="shared" si="74"/>
        <v>1.2441772735100733</v>
      </c>
      <c r="K652" s="2">
        <f t="shared" si="76"/>
        <v>1.1962977794358418</v>
      </c>
    </row>
    <row r="653" spans="1:11" ht="13.5" x14ac:dyDescent="0.25">
      <c r="A653" s="3">
        <f>TITRES_STAT!B656</f>
        <v>43252</v>
      </c>
      <c r="B653" s="5">
        <f>TITRES_STAT!D656</f>
        <v>1.3499000000000001</v>
      </c>
      <c r="C653" s="2">
        <f t="shared" si="77"/>
        <v>6.6100000000000048E-2</v>
      </c>
      <c r="D653" s="2">
        <f t="shared" si="78"/>
        <v>1.32158</v>
      </c>
      <c r="E653" s="2">
        <f t="shared" si="80"/>
        <v>1.3083699999999998</v>
      </c>
      <c r="F653" s="2">
        <f t="shared" si="73"/>
        <v>1.233325</v>
      </c>
      <c r="G653" s="2">
        <f t="shared" si="75"/>
        <v>1.1784840000000001</v>
      </c>
      <c r="H653" s="2">
        <f t="shared" si="79"/>
        <v>1.1295905000000011</v>
      </c>
      <c r="I653" s="2">
        <f t="array" ref="I653">SUMPRODUCT(B637:B656, (ROW(B637:B656)-ROW(B637)+1)) / (20*21/2)</f>
        <v>1.2916104761904763</v>
      </c>
      <c r="J653" s="2">
        <f t="shared" si="74"/>
        <v>1.254246104604352</v>
      </c>
      <c r="K653" s="2">
        <f t="shared" si="76"/>
        <v>1.2023213959285541</v>
      </c>
    </row>
    <row r="654" spans="1:11" ht="13.5" x14ac:dyDescent="0.25">
      <c r="A654" s="3">
        <f>TITRES_STAT!B657</f>
        <v>43255</v>
      </c>
      <c r="B654" s="5">
        <f>TITRES_STAT!D657</f>
        <v>1.3122</v>
      </c>
      <c r="C654" s="2">
        <f t="shared" si="77"/>
        <v>-3.7700000000000067E-2</v>
      </c>
      <c r="D654" s="2">
        <f t="shared" si="78"/>
        <v>1.3121399999999999</v>
      </c>
      <c r="E654" s="2">
        <f t="shared" si="80"/>
        <v>1.32159</v>
      </c>
      <c r="F654" s="2">
        <f t="shared" si="73"/>
        <v>1.2413500000000002</v>
      </c>
      <c r="G654" s="2">
        <f t="shared" si="75"/>
        <v>1.1822600000000001</v>
      </c>
      <c r="H654" s="2">
        <f t="shared" si="79"/>
        <v>1.1305345000000009</v>
      </c>
      <c r="I654" s="2">
        <f t="array" ref="I654">SUMPRODUCT(B638:B657, (ROW(B638:B657)-ROW(B638)+1)) / (20*21/2)</f>
        <v>1.2942147619047619</v>
      </c>
      <c r="J654" s="2">
        <f t="shared" si="74"/>
        <v>1.2597655232134612</v>
      </c>
      <c r="K654" s="2">
        <f t="shared" si="76"/>
        <v>1.2066303607941011</v>
      </c>
    </row>
    <row r="655" spans="1:11" ht="13.5" x14ac:dyDescent="0.25">
      <c r="A655" s="3">
        <f>TITRES_STAT!B658</f>
        <v>43256</v>
      </c>
      <c r="B655" s="5">
        <f>TITRES_STAT!D658</f>
        <v>1.3216000000000001</v>
      </c>
      <c r="C655" s="2">
        <f t="shared" si="77"/>
        <v>9.400000000000075E-3</v>
      </c>
      <c r="D655" s="2">
        <f t="shared" si="78"/>
        <v>1.31026</v>
      </c>
      <c r="E655" s="2">
        <f t="shared" si="80"/>
        <v>1.3310299999999999</v>
      </c>
      <c r="F655" s="2">
        <f t="shared" si="73"/>
        <v>1.2493750000000001</v>
      </c>
      <c r="G655" s="2">
        <f t="shared" si="75"/>
        <v>1.185848</v>
      </c>
      <c r="H655" s="2">
        <f t="shared" si="79"/>
        <v>1.1315255000000009</v>
      </c>
      <c r="I655" s="2">
        <f t="array" ref="I655">SUMPRODUCT(B639:B658, (ROW(B639:B658)-ROW(B639)+1)) / (20*21/2)</f>
        <v>1.2945342857142859</v>
      </c>
      <c r="J655" s="2">
        <f t="shared" si="74"/>
        <v>1.2656545210026553</v>
      </c>
      <c r="K655" s="2">
        <f t="shared" si="76"/>
        <v>1.2111389740962932</v>
      </c>
    </row>
    <row r="656" spans="1:11" ht="13.5" x14ac:dyDescent="0.25">
      <c r="A656" s="3">
        <f>TITRES_STAT!B659</f>
        <v>43257</v>
      </c>
      <c r="B656" s="5">
        <f>TITRES_STAT!D659</f>
        <v>1.2932999999999999</v>
      </c>
      <c r="C656" s="2">
        <f t="shared" si="77"/>
        <v>-2.8300000000000214E-2</v>
      </c>
      <c r="D656" s="2">
        <f t="shared" si="78"/>
        <v>1.31216</v>
      </c>
      <c r="E656" s="2">
        <f t="shared" si="80"/>
        <v>1.3310300000000002</v>
      </c>
      <c r="F656" s="2">
        <f t="shared" si="73"/>
        <v>1.2564549999999999</v>
      </c>
      <c r="G656" s="2">
        <f t="shared" si="75"/>
        <v>1.1884919999999999</v>
      </c>
      <c r="H656" s="2">
        <f t="shared" si="79"/>
        <v>1.1323280000000009</v>
      </c>
      <c r="I656" s="2">
        <f t="array" ref="I656">SUMPRODUCT(B640:B659, (ROW(B640:B659)-ROW(B640)+1)) / (20*21/2)</f>
        <v>1.2980842857142856</v>
      </c>
      <c r="J656" s="2">
        <f t="shared" si="74"/>
        <v>1.2682874237643071</v>
      </c>
      <c r="K656" s="2">
        <f t="shared" si="76"/>
        <v>1.2143609751121249</v>
      </c>
    </row>
    <row r="657" spans="1:11" ht="13.5" x14ac:dyDescent="0.25">
      <c r="A657" s="3">
        <f>TITRES_STAT!B660</f>
        <v>43258</v>
      </c>
      <c r="B657" s="5">
        <f>TITRES_STAT!D660</f>
        <v>1.2838000000000001</v>
      </c>
      <c r="C657" s="2">
        <f t="shared" si="77"/>
        <v>-9.4999999999998419E-3</v>
      </c>
      <c r="D657" s="2">
        <f t="shared" si="78"/>
        <v>1.31216</v>
      </c>
      <c r="E657" s="2">
        <f t="shared" si="80"/>
        <v>1.3244200000000002</v>
      </c>
      <c r="F657" s="2">
        <f t="shared" si="73"/>
        <v>1.2616449999999999</v>
      </c>
      <c r="G657" s="2">
        <f t="shared" si="75"/>
        <v>1.1909460000000001</v>
      </c>
      <c r="H657" s="2">
        <f t="shared" si="79"/>
        <v>1.1331300000000011</v>
      </c>
      <c r="I657" s="2">
        <f t="array" ref="I657">SUMPRODUCT(B641:B660, (ROW(B641:B660)-ROW(B641)+1)) / (20*21/2)</f>
        <v>1.3009599999999999</v>
      </c>
      <c r="J657" s="2">
        <f t="shared" si="74"/>
        <v>1.2697648119772305</v>
      </c>
      <c r="K657" s="2">
        <f t="shared" si="76"/>
        <v>1.2170840741273359</v>
      </c>
    </row>
    <row r="658" spans="1:11" ht="13.5" x14ac:dyDescent="0.25">
      <c r="A658" s="3">
        <f>TITRES_STAT!B661</f>
        <v>43259</v>
      </c>
      <c r="B658" s="5">
        <f>TITRES_STAT!D661</f>
        <v>1.2649999999999999</v>
      </c>
      <c r="C658" s="2">
        <f t="shared" si="77"/>
        <v>-1.880000000000015E-2</v>
      </c>
      <c r="D658" s="2">
        <f t="shared" si="78"/>
        <v>1.2951799999999998</v>
      </c>
      <c r="E658" s="2">
        <f t="shared" si="80"/>
        <v>1.3083800000000001</v>
      </c>
      <c r="F658" s="2">
        <f t="shared" si="73"/>
        <v>1.265425</v>
      </c>
      <c r="G658" s="2">
        <f t="shared" si="75"/>
        <v>1.1930240000000001</v>
      </c>
      <c r="H658" s="2">
        <f t="shared" si="79"/>
        <v>1.133838000000001</v>
      </c>
      <c r="I658" s="2">
        <f t="array" ref="I658">SUMPRODUCT(B642:B661, (ROW(B642:B661)-ROW(B642)+1)) / (20*21/2)</f>
        <v>1.3067614285714284</v>
      </c>
      <c r="J658" s="2">
        <f t="shared" si="74"/>
        <v>1.2693110203603513</v>
      </c>
      <c r="K658" s="2">
        <f t="shared" si="76"/>
        <v>1.218963130043911</v>
      </c>
    </row>
    <row r="659" spans="1:11" ht="13.5" x14ac:dyDescent="0.25">
      <c r="A659" s="3">
        <f>TITRES_STAT!B662</f>
        <v>43262</v>
      </c>
      <c r="B659" s="5">
        <f>TITRES_STAT!D662</f>
        <v>1.3027</v>
      </c>
      <c r="C659" s="2">
        <f t="shared" si="77"/>
        <v>3.7700000000000067E-2</v>
      </c>
      <c r="D659" s="2">
        <f t="shared" si="78"/>
        <v>1.2932799999999998</v>
      </c>
      <c r="E659" s="2">
        <f t="shared" si="80"/>
        <v>1.3027099999999998</v>
      </c>
      <c r="F659" s="2">
        <f t="shared" si="73"/>
        <v>1.272505</v>
      </c>
      <c r="G659" s="2">
        <f t="shared" si="75"/>
        <v>1.1958560000000003</v>
      </c>
      <c r="H659" s="2">
        <f t="shared" si="79"/>
        <v>1.1347820000000008</v>
      </c>
      <c r="I659" s="2">
        <f t="array" ref="I659">SUMPRODUCT(B643:B662, (ROW(B643:B662)-ROW(B643)+1)) / (20*21/2)</f>
        <v>1.3117085714285717</v>
      </c>
      <c r="J659" s="2">
        <f t="shared" si="74"/>
        <v>1.2724909231831751</v>
      </c>
      <c r="K659" s="2">
        <f t="shared" si="76"/>
        <v>1.2222469288657185</v>
      </c>
    </row>
    <row r="660" spans="1:11" ht="13.5" x14ac:dyDescent="0.25">
      <c r="A660" s="3">
        <f>TITRES_STAT!B663</f>
        <v>43263</v>
      </c>
      <c r="B660" s="5">
        <f>TITRES_STAT!D663</f>
        <v>1.3027</v>
      </c>
      <c r="C660" s="2">
        <f t="shared" si="77"/>
        <v>0</v>
      </c>
      <c r="D660" s="2">
        <f t="shared" si="78"/>
        <v>1.2894999999999999</v>
      </c>
      <c r="E660" s="2">
        <f t="shared" si="80"/>
        <v>1.2998799999999999</v>
      </c>
      <c r="F660" s="2">
        <f t="shared" ref="F660:F723" si="81">AVERAGE(B641:B660)</f>
        <v>1.2795850000000002</v>
      </c>
      <c r="G660" s="2">
        <f t="shared" si="75"/>
        <v>1.1988760000000003</v>
      </c>
      <c r="H660" s="2">
        <f t="shared" si="79"/>
        <v>1.1357260000000009</v>
      </c>
      <c r="I660" s="2">
        <f t="array" ref="I660">SUMPRODUCT(B644:B663, (ROW(B644:B663)-ROW(B644)+1)) / (20*21/2)</f>
        <v>1.3147619047619048</v>
      </c>
      <c r="J660" s="2">
        <f t="shared" si="74"/>
        <v>1.2753679781181106</v>
      </c>
      <c r="K660" s="2">
        <f t="shared" si="76"/>
        <v>1.2254019512631413</v>
      </c>
    </row>
    <row r="661" spans="1:11" ht="13.5" x14ac:dyDescent="0.25">
      <c r="A661" s="3">
        <f>TITRES_STAT!B664</f>
        <v>43264</v>
      </c>
      <c r="B661" s="5">
        <f>TITRES_STAT!D664</f>
        <v>1.3405</v>
      </c>
      <c r="C661" s="2">
        <f t="shared" si="77"/>
        <v>3.7800000000000056E-2</v>
      </c>
      <c r="D661" s="2">
        <f t="shared" si="78"/>
        <v>1.29894</v>
      </c>
      <c r="E661" s="2">
        <f t="shared" si="80"/>
        <v>1.30555</v>
      </c>
      <c r="F661" s="2">
        <f t="shared" si="81"/>
        <v>1.2885549999999999</v>
      </c>
      <c r="G661" s="2">
        <f t="shared" si="75"/>
        <v>1.2026520000000003</v>
      </c>
      <c r="H661" s="2">
        <f t="shared" si="79"/>
        <v>1.1368590000000007</v>
      </c>
      <c r="I661" s="2">
        <f t="array" ref="I661">SUMPRODUCT(B645:B664, (ROW(B645:B664)-ROW(B645)+1)) / (20*21/2)</f>
        <v>1.3159761904761906</v>
      </c>
      <c r="J661" s="2">
        <f t="shared" ref="J661:J724" si="82">$J$4*B661+J660*(1-$J$4)</f>
        <v>1.2815710278211476</v>
      </c>
      <c r="K661" s="2">
        <f t="shared" si="76"/>
        <v>1.2299156002332143</v>
      </c>
    </row>
    <row r="662" spans="1:11" ht="13.5" x14ac:dyDescent="0.25">
      <c r="A662" s="3">
        <f>TITRES_STAT!B665</f>
        <v>43265</v>
      </c>
      <c r="B662" s="5">
        <f>TITRES_STAT!D665</f>
        <v>1.3405</v>
      </c>
      <c r="C662" s="2">
        <f t="shared" si="77"/>
        <v>0</v>
      </c>
      <c r="D662" s="2">
        <f t="shared" si="78"/>
        <v>1.3102800000000001</v>
      </c>
      <c r="E662" s="2">
        <f t="shared" si="80"/>
        <v>1.3112200000000001</v>
      </c>
      <c r="F662" s="2">
        <f t="shared" si="81"/>
        <v>1.2989399999999998</v>
      </c>
      <c r="G662" s="2">
        <f t="shared" si="75"/>
        <v>1.2069940000000003</v>
      </c>
      <c r="H662" s="2">
        <f t="shared" si="79"/>
        <v>1.1380390000000007</v>
      </c>
      <c r="I662" s="2">
        <f t="array" ref="I662">SUMPRODUCT(B646:B665, (ROW(B646:B665)-ROW(B646)+1)) / (20*21/2)</f>
        <v>1.3156209523809523</v>
      </c>
      <c r="J662" s="2">
        <f t="shared" si="82"/>
        <v>1.2871833108858002</v>
      </c>
      <c r="K662" s="2">
        <f t="shared" si="76"/>
        <v>1.2342522433613237</v>
      </c>
    </row>
    <row r="663" spans="1:11" ht="13.5" x14ac:dyDescent="0.25">
      <c r="A663" s="3">
        <f>TITRES_STAT!B666</f>
        <v>43269</v>
      </c>
      <c r="B663" s="5">
        <f>TITRES_STAT!D666</f>
        <v>1.331</v>
      </c>
      <c r="C663" s="2">
        <f t="shared" si="77"/>
        <v>-9.5000000000000639E-3</v>
      </c>
      <c r="D663" s="2">
        <f t="shared" si="78"/>
        <v>1.32348</v>
      </c>
      <c r="E663" s="2">
        <f t="shared" si="80"/>
        <v>1.3093299999999999</v>
      </c>
      <c r="F663" s="2">
        <f t="shared" si="81"/>
        <v>1.3088500000000001</v>
      </c>
      <c r="G663" s="2">
        <f t="shared" si="75"/>
        <v>1.2113360000000002</v>
      </c>
      <c r="H663" s="2">
        <f t="shared" si="79"/>
        <v>1.1392190000000006</v>
      </c>
      <c r="I663" s="2">
        <f t="array" ref="I663">SUMPRODUCT(B647:B666, (ROW(B647:B666)-ROW(B647)+1)) / (20*21/2)</f>
        <v>1.3157561904761907</v>
      </c>
      <c r="J663" s="2">
        <f t="shared" si="82"/>
        <v>1.2913563288966765</v>
      </c>
      <c r="K663" s="2">
        <f t="shared" si="76"/>
        <v>1.2380462730334287</v>
      </c>
    </row>
    <row r="664" spans="1:11" ht="13.5" x14ac:dyDescent="0.25">
      <c r="A664" s="3">
        <f>TITRES_STAT!B667</f>
        <v>43270</v>
      </c>
      <c r="B664" s="5">
        <f>TITRES_STAT!D667</f>
        <v>1.3216000000000001</v>
      </c>
      <c r="C664" s="2">
        <f t="shared" si="77"/>
        <v>-9.3999999999998529E-3</v>
      </c>
      <c r="D664" s="2">
        <f t="shared" si="78"/>
        <v>1.3272600000000001</v>
      </c>
      <c r="E664" s="2">
        <f t="shared" si="80"/>
        <v>1.3102699999999998</v>
      </c>
      <c r="F664" s="2">
        <f t="shared" si="81"/>
        <v>1.31593</v>
      </c>
      <c r="G664" s="2">
        <f t="shared" si="75"/>
        <v>1.2151120000000004</v>
      </c>
      <c r="H664" s="2">
        <f t="shared" si="79"/>
        <v>1.1403520000000007</v>
      </c>
      <c r="I664" s="2">
        <f t="array" ref="I664">SUMPRODUCT(B648:B667, (ROW(B648:B667)-ROW(B648)+1)) / (20*21/2)</f>
        <v>1.3130614285714284</v>
      </c>
      <c r="J664" s="2">
        <f t="shared" si="82"/>
        <v>1.2942366785255643</v>
      </c>
      <c r="K664" s="2">
        <f t="shared" si="76"/>
        <v>1.2413228897772159</v>
      </c>
    </row>
    <row r="665" spans="1:11" ht="13.5" x14ac:dyDescent="0.25">
      <c r="A665" s="3">
        <f>TITRES_STAT!B668</f>
        <v>43271</v>
      </c>
      <c r="B665" s="5">
        <f>TITRES_STAT!D668</f>
        <v>1.3122</v>
      </c>
      <c r="C665" s="2">
        <f t="shared" si="77"/>
        <v>-9.400000000000075E-3</v>
      </c>
      <c r="D665" s="2">
        <f t="shared" si="78"/>
        <v>1.3291600000000001</v>
      </c>
      <c r="E665" s="2">
        <f t="shared" si="80"/>
        <v>1.3093299999999999</v>
      </c>
      <c r="F665" s="2">
        <f t="shared" si="81"/>
        <v>1.3201800000000001</v>
      </c>
      <c r="G665" s="2">
        <f t="shared" si="75"/>
        <v>1.2187000000000001</v>
      </c>
      <c r="H665" s="2">
        <f t="shared" si="79"/>
        <v>1.1412960000000005</v>
      </c>
      <c r="I665" s="2">
        <f t="array" ref="I665">SUMPRODUCT(B649:B668, (ROW(B649:B668)-ROW(B649)+1)) / (20*21/2)</f>
        <v>1.3115314285714286</v>
      </c>
      <c r="J665" s="2">
        <f t="shared" si="82"/>
        <v>1.2959474710469392</v>
      </c>
      <c r="K665" s="2">
        <f t="shared" si="76"/>
        <v>1.2441023842957566</v>
      </c>
    </row>
    <row r="666" spans="1:11" ht="13.5" x14ac:dyDescent="0.25">
      <c r="A666" s="3">
        <f>TITRES_STAT!B669</f>
        <v>43272</v>
      </c>
      <c r="B666" s="5">
        <f>TITRES_STAT!D669</f>
        <v>1.3216000000000001</v>
      </c>
      <c r="C666" s="2">
        <f t="shared" si="77"/>
        <v>9.400000000000075E-3</v>
      </c>
      <c r="D666" s="2">
        <f t="shared" si="78"/>
        <v>1.32538</v>
      </c>
      <c r="E666" s="2">
        <f t="shared" si="80"/>
        <v>1.31216</v>
      </c>
      <c r="F666" s="2">
        <f t="shared" si="81"/>
        <v>1.3215950000000001</v>
      </c>
      <c r="G666" s="2">
        <f t="shared" si="75"/>
        <v>1.2224760000000003</v>
      </c>
      <c r="H666" s="2">
        <f t="shared" si="79"/>
        <v>1.1424290000000006</v>
      </c>
      <c r="I666" s="2">
        <f t="array" ref="I666">SUMPRODUCT(B650:B669, (ROW(B650:B669)-ROW(B650)+1)) / (20*21/2)</f>
        <v>1.3087857142857144</v>
      </c>
      <c r="J666" s="2">
        <f t="shared" si="82"/>
        <v>1.2983905690424686</v>
      </c>
      <c r="K666" s="2">
        <f t="shared" si="76"/>
        <v>1.2471415064802369</v>
      </c>
    </row>
    <row r="667" spans="1:11" ht="13.5" x14ac:dyDescent="0.25">
      <c r="A667" s="3">
        <f>TITRES_STAT!B670</f>
        <v>43273</v>
      </c>
      <c r="B667" s="5">
        <f>TITRES_STAT!D670</f>
        <v>1.2932999999999999</v>
      </c>
      <c r="C667" s="2">
        <f t="shared" si="77"/>
        <v>-2.8300000000000214E-2</v>
      </c>
      <c r="D667" s="2">
        <f t="shared" si="78"/>
        <v>1.3159400000000001</v>
      </c>
      <c r="E667" s="2">
        <f t="shared" si="80"/>
        <v>1.3131100000000002</v>
      </c>
      <c r="F667" s="2">
        <f t="shared" si="81"/>
        <v>1.318765</v>
      </c>
      <c r="G667" s="2">
        <f t="shared" si="75"/>
        <v>1.2256860000000001</v>
      </c>
      <c r="H667" s="2">
        <f t="shared" si="79"/>
        <v>1.1435145000000004</v>
      </c>
      <c r="I667" s="2">
        <f t="array" ref="I667">SUMPRODUCT(B651:B670, (ROW(B651:B670)-ROW(B651)+1)) / (20*21/2)</f>
        <v>1.3037047619047617</v>
      </c>
      <c r="J667" s="2">
        <f t="shared" si="82"/>
        <v>1.2979057529431859</v>
      </c>
      <c r="K667" s="2">
        <f t="shared" si="76"/>
        <v>1.248951643481012</v>
      </c>
    </row>
    <row r="668" spans="1:11" ht="13.5" x14ac:dyDescent="0.25">
      <c r="A668" s="3">
        <f>TITRES_STAT!B671</f>
        <v>43276</v>
      </c>
      <c r="B668" s="5">
        <f>TITRES_STAT!D671</f>
        <v>1.3027</v>
      </c>
      <c r="C668" s="2">
        <f t="shared" si="77"/>
        <v>9.400000000000075E-3</v>
      </c>
      <c r="D668" s="2">
        <f t="shared" si="78"/>
        <v>1.3102799999999999</v>
      </c>
      <c r="E668" s="2">
        <f t="shared" si="80"/>
        <v>1.3168800000000001</v>
      </c>
      <c r="F668" s="2">
        <f t="shared" si="81"/>
        <v>1.31263</v>
      </c>
      <c r="G668" s="2">
        <f t="shared" si="75"/>
        <v>1.2290840000000003</v>
      </c>
      <c r="H668" s="2">
        <f t="shared" si="79"/>
        <v>1.1445530000000004</v>
      </c>
      <c r="I668" s="2">
        <f t="array" ref="I668">SUMPRODUCT(B652:B671, (ROW(B652:B671)-ROW(B652)+1)) / (20*21/2)</f>
        <v>1.2989833333333334</v>
      </c>
      <c r="J668" s="2">
        <f t="shared" si="82"/>
        <v>1.2983623479009778</v>
      </c>
      <c r="K668" s="2">
        <f t="shared" si="76"/>
        <v>1.2510594221680311</v>
      </c>
    </row>
    <row r="669" spans="1:11" ht="13.5" x14ac:dyDescent="0.25">
      <c r="A669" s="3">
        <f>TITRES_STAT!B672</f>
        <v>43277</v>
      </c>
      <c r="B669" s="5">
        <f>TITRES_STAT!D672</f>
        <v>1.2838000000000001</v>
      </c>
      <c r="C669" s="2">
        <f t="shared" si="77"/>
        <v>-1.8899999999999917E-2</v>
      </c>
      <c r="D669" s="2">
        <f t="shared" si="78"/>
        <v>1.3027200000000001</v>
      </c>
      <c r="E669" s="2">
        <f t="shared" si="80"/>
        <v>1.3149899999999999</v>
      </c>
      <c r="F669" s="2">
        <f t="shared" si="81"/>
        <v>1.3088500000000001</v>
      </c>
      <c r="G669" s="2">
        <f t="shared" si="75"/>
        <v>1.2321040000000003</v>
      </c>
      <c r="H669" s="2">
        <f t="shared" si="79"/>
        <v>1.1453550000000003</v>
      </c>
      <c r="I669" s="2">
        <f t="array" ref="I669">SUMPRODUCT(B653:B672, (ROW(B653:B672)-ROW(B653)+1)) / (20*21/2)</f>
        <v>1.2943966666666666</v>
      </c>
      <c r="J669" s="2">
        <f t="shared" si="82"/>
        <v>1.2969754576246944</v>
      </c>
      <c r="K669" s="2">
        <f t="shared" si="76"/>
        <v>1.2523433663967358</v>
      </c>
    </row>
    <row r="670" spans="1:11" ht="13.5" x14ac:dyDescent="0.25">
      <c r="A670" s="3">
        <f>TITRES_STAT!B673</f>
        <v>43278</v>
      </c>
      <c r="B670" s="5">
        <f>TITRES_STAT!D673</f>
        <v>1.2555000000000001</v>
      </c>
      <c r="C670" s="2">
        <f t="shared" si="77"/>
        <v>-2.8299999999999992E-2</v>
      </c>
      <c r="D670" s="2">
        <f t="shared" si="78"/>
        <v>1.2913800000000002</v>
      </c>
      <c r="E670" s="2">
        <f t="shared" si="80"/>
        <v>1.3102699999999998</v>
      </c>
      <c r="F670" s="2">
        <f t="shared" si="81"/>
        <v>1.305075</v>
      </c>
      <c r="G670" s="2">
        <f t="shared" si="75"/>
        <v>1.234558</v>
      </c>
      <c r="H670" s="2">
        <f t="shared" si="79"/>
        <v>1.1461575000000004</v>
      </c>
      <c r="I670" s="2">
        <f t="array" ref="I670">SUMPRODUCT(B654:B673, (ROW(B654:B673)-ROW(B654)+1)) / (20*21/2)</f>
        <v>1.2917447619047617</v>
      </c>
      <c r="J670" s="2">
        <f t="shared" si="82"/>
        <v>1.2930254140413902</v>
      </c>
      <c r="K670" s="2">
        <f t="shared" si="76"/>
        <v>1.2524671559498051</v>
      </c>
    </row>
    <row r="671" spans="1:11" ht="13.5" x14ac:dyDescent="0.25">
      <c r="A671" s="3">
        <f>TITRES_STAT!B674</f>
        <v>43279</v>
      </c>
      <c r="B671" s="5">
        <f>TITRES_STAT!D674</f>
        <v>1.2555000000000001</v>
      </c>
      <c r="C671" s="2">
        <f t="shared" si="77"/>
        <v>0</v>
      </c>
      <c r="D671" s="2">
        <f t="shared" si="78"/>
        <v>1.2781600000000002</v>
      </c>
      <c r="E671" s="2">
        <f t="shared" si="80"/>
        <v>1.3017699999999999</v>
      </c>
      <c r="F671" s="2">
        <f t="shared" si="81"/>
        <v>1.3036600000000003</v>
      </c>
      <c r="G671" s="2">
        <f t="shared" si="75"/>
        <v>1.237012</v>
      </c>
      <c r="H671" s="2">
        <f t="shared" si="79"/>
        <v>1.1469125000000007</v>
      </c>
      <c r="I671" s="2">
        <f t="array" ref="I671">SUMPRODUCT(B655:B674, (ROW(B655:B674)-ROW(B655)+1)) / (20*21/2)</f>
        <v>1.285852380952381</v>
      </c>
      <c r="J671" s="2">
        <f t="shared" si="82"/>
        <v>1.2894515650850673</v>
      </c>
      <c r="K671" s="2">
        <f t="shared" si="76"/>
        <v>1.252586091010597</v>
      </c>
    </row>
    <row r="672" spans="1:11" ht="13.5" x14ac:dyDescent="0.25">
      <c r="A672" s="3">
        <f>TITRES_STAT!B675</f>
        <v>43280</v>
      </c>
      <c r="B672" s="5">
        <f>TITRES_STAT!D675</f>
        <v>1.2555000000000001</v>
      </c>
      <c r="C672" s="2">
        <f t="shared" si="77"/>
        <v>0</v>
      </c>
      <c r="D672" s="2">
        <f t="shared" si="78"/>
        <v>1.2706</v>
      </c>
      <c r="E672" s="2">
        <f t="shared" si="80"/>
        <v>1.2932699999999999</v>
      </c>
      <c r="F672" s="2">
        <f t="shared" si="81"/>
        <v>1.3022450000000003</v>
      </c>
      <c r="G672" s="2">
        <f t="shared" si="75"/>
        <v>1.2388999999999999</v>
      </c>
      <c r="H672" s="2">
        <f t="shared" si="79"/>
        <v>1.1477150000000007</v>
      </c>
      <c r="I672" s="2">
        <f t="array" ref="I672">SUMPRODUCT(B656:B675, (ROW(B656:B675)-ROW(B656)+1)) / (20*21/2)</f>
        <v>1.2803200000000001</v>
      </c>
      <c r="J672" s="2">
        <f t="shared" si="82"/>
        <v>1.2862180826960135</v>
      </c>
      <c r="K672" s="2">
        <f t="shared" si="76"/>
        <v>1.2527003619513579</v>
      </c>
    </row>
    <row r="673" spans="1:11" ht="13.5" x14ac:dyDescent="0.25">
      <c r="A673" s="3">
        <f>TITRES_STAT!B676</f>
        <v>43283</v>
      </c>
      <c r="B673" s="5">
        <f>TITRES_STAT!D676</f>
        <v>1.2744</v>
      </c>
      <c r="C673" s="2">
        <f t="shared" si="77"/>
        <v>1.8899999999999917E-2</v>
      </c>
      <c r="D673" s="2">
        <f t="shared" si="78"/>
        <v>1.26494</v>
      </c>
      <c r="E673" s="2">
        <f t="shared" si="80"/>
        <v>1.2876099999999999</v>
      </c>
      <c r="F673" s="2">
        <f t="shared" si="81"/>
        <v>1.2984700000000002</v>
      </c>
      <c r="G673" s="2">
        <f t="shared" si="75"/>
        <v>1.2409760000000001</v>
      </c>
      <c r="H673" s="2">
        <f t="shared" si="79"/>
        <v>1.1486590000000008</v>
      </c>
      <c r="I673" s="2">
        <f t="array" ref="I673">SUMPRODUCT(B657:B676, (ROW(B657:B676)-ROW(B657)+1)) / (20*21/2)</f>
        <v>1.2751923809523809</v>
      </c>
      <c r="J673" s="2">
        <f t="shared" si="82"/>
        <v>1.2850925510106788</v>
      </c>
      <c r="K673" s="2">
        <f t="shared" si="76"/>
        <v>1.253551328149344</v>
      </c>
    </row>
    <row r="674" spans="1:11" ht="13.5" x14ac:dyDescent="0.25">
      <c r="A674" s="3">
        <f>TITRES_STAT!B677</f>
        <v>43284</v>
      </c>
      <c r="B674" s="5">
        <f>TITRES_STAT!D677</f>
        <v>1.2365999999999999</v>
      </c>
      <c r="C674" s="2">
        <f t="shared" si="77"/>
        <v>-3.7800000000000056E-2</v>
      </c>
      <c r="D674" s="2">
        <f t="shared" si="78"/>
        <v>1.2555000000000001</v>
      </c>
      <c r="E674" s="2">
        <f t="shared" si="80"/>
        <v>1.2791099999999997</v>
      </c>
      <c r="F674" s="2">
        <f t="shared" si="81"/>
        <v>1.2946900000000001</v>
      </c>
      <c r="G674" s="2">
        <f t="shared" si="75"/>
        <v>1.2411640000000002</v>
      </c>
      <c r="H674" s="2">
        <f t="shared" si="79"/>
        <v>1.1493670000000007</v>
      </c>
      <c r="I674" s="2">
        <f t="array" ref="I674">SUMPRODUCT(B658:B677, (ROW(B658:B677)-ROW(B658)+1)) / (20*21/2)</f>
        <v>1.2676395238095237</v>
      </c>
      <c r="J674" s="2">
        <f t="shared" si="82"/>
        <v>1.2804742128191857</v>
      </c>
      <c r="K674" s="2">
        <f t="shared" si="76"/>
        <v>1.252886570182703</v>
      </c>
    </row>
    <row r="675" spans="1:11" ht="13.5" x14ac:dyDescent="0.25">
      <c r="A675" s="3">
        <f>TITRES_STAT!B678</f>
        <v>43285</v>
      </c>
      <c r="B675" s="5">
        <f>TITRES_STAT!D678</f>
        <v>1.2365999999999999</v>
      </c>
      <c r="C675" s="2">
        <f t="shared" si="77"/>
        <v>0</v>
      </c>
      <c r="D675" s="2">
        <f t="shared" si="78"/>
        <v>1.2517200000000002</v>
      </c>
      <c r="E675" s="2">
        <f t="shared" si="80"/>
        <v>1.27155</v>
      </c>
      <c r="F675" s="2">
        <f t="shared" si="81"/>
        <v>1.29044</v>
      </c>
      <c r="G675" s="2">
        <f t="shared" si="75"/>
        <v>1.241352</v>
      </c>
      <c r="H675" s="2">
        <f t="shared" si="79"/>
        <v>1.1499330000000005</v>
      </c>
      <c r="I675" s="2">
        <f t="array" ref="I675">SUMPRODUCT(B659:B678, (ROW(B659:B678)-ROW(B659)+1)) / (20*21/2)</f>
        <v>1.2622461904761904</v>
      </c>
      <c r="J675" s="2">
        <f t="shared" si="82"/>
        <v>1.2762957163602158</v>
      </c>
      <c r="K675" s="2">
        <f t="shared" si="76"/>
        <v>1.2522478811559303</v>
      </c>
    </row>
    <row r="676" spans="1:11" ht="13.5" x14ac:dyDescent="0.25">
      <c r="A676" s="3">
        <f>TITRES_STAT!B679</f>
        <v>43286</v>
      </c>
      <c r="B676" s="5">
        <f>TITRES_STAT!D679</f>
        <v>1.2365999999999999</v>
      </c>
      <c r="C676" s="2">
        <f t="shared" si="77"/>
        <v>0</v>
      </c>
      <c r="D676" s="2">
        <f t="shared" si="78"/>
        <v>1.24794</v>
      </c>
      <c r="E676" s="2">
        <f t="shared" si="80"/>
        <v>1.2630499999999998</v>
      </c>
      <c r="F676" s="2">
        <f t="shared" si="81"/>
        <v>1.2876050000000001</v>
      </c>
      <c r="G676" s="2">
        <f t="shared" si="75"/>
        <v>1.2428619999999999</v>
      </c>
      <c r="H676" s="2">
        <f t="shared" si="79"/>
        <v>1.1504990000000008</v>
      </c>
      <c r="I676" s="2">
        <f t="array" ref="I676">SUMPRODUCT(B660:B679, (ROW(B660:B679)-ROW(B660)+1)) / (20*21/2)</f>
        <v>1.2597280952380954</v>
      </c>
      <c r="J676" s="2">
        <f t="shared" si="82"/>
        <v>1.2725151719449572</v>
      </c>
      <c r="K676" s="2">
        <f t="shared" si="76"/>
        <v>1.2516342387576587</v>
      </c>
    </row>
    <row r="677" spans="1:11" ht="13.5" x14ac:dyDescent="0.25">
      <c r="A677" s="3">
        <f>TITRES_STAT!B680</f>
        <v>43287</v>
      </c>
      <c r="B677" s="5">
        <f>TITRES_STAT!D680</f>
        <v>1.2082999999999999</v>
      </c>
      <c r="C677" s="2">
        <f t="shared" si="77"/>
        <v>-2.8299999999999992E-2</v>
      </c>
      <c r="D677" s="2">
        <f t="shared" si="78"/>
        <v>1.2385000000000002</v>
      </c>
      <c r="E677" s="2">
        <f t="shared" si="80"/>
        <v>1.2545499999999996</v>
      </c>
      <c r="F677" s="2">
        <f t="shared" si="81"/>
        <v>1.2838300000000002</v>
      </c>
      <c r="G677" s="2">
        <f t="shared" si="75"/>
        <v>1.2447500000000002</v>
      </c>
      <c r="H677" s="2">
        <f t="shared" si="79"/>
        <v>1.1509710000000011</v>
      </c>
      <c r="I677" s="2">
        <f t="array" ref="I677">SUMPRODUCT(B661:B680, (ROW(B661:B680)-ROW(B661)+1)) / (20*21/2)</f>
        <v>1.26373</v>
      </c>
      <c r="J677" s="2">
        <f t="shared" si="82"/>
        <v>1.2663994412835329</v>
      </c>
      <c r="K677" s="2">
        <f t="shared" si="76"/>
        <v>1.2499348568455937</v>
      </c>
    </row>
    <row r="678" spans="1:11" ht="13.5" x14ac:dyDescent="0.25">
      <c r="A678" s="3">
        <f>TITRES_STAT!B681</f>
        <v>43290</v>
      </c>
      <c r="B678" s="5">
        <f>TITRES_STAT!D681</f>
        <v>1.2272000000000001</v>
      </c>
      <c r="C678" s="2">
        <f t="shared" si="77"/>
        <v>1.8900000000000139E-2</v>
      </c>
      <c r="D678" s="2">
        <f t="shared" si="78"/>
        <v>1.2290599999999998</v>
      </c>
      <c r="E678" s="2">
        <f t="shared" si="80"/>
        <v>1.2469999999999999</v>
      </c>
      <c r="F678" s="2">
        <f t="shared" si="81"/>
        <v>1.2819400000000001</v>
      </c>
      <c r="G678" s="2">
        <f t="shared" si="75"/>
        <v>1.2470160000000003</v>
      </c>
      <c r="H678" s="2">
        <f t="shared" si="79"/>
        <v>1.151490000000001</v>
      </c>
      <c r="I678" s="2">
        <f t="array" ref="I678">SUMPRODUCT(B662:B681, (ROW(B662:B681)-ROW(B662)+1)) / (20*21/2)</f>
        <v>1.2676419047619047</v>
      </c>
      <c r="J678" s="2">
        <f t="shared" si="82"/>
        <v>1.2626661611612917</v>
      </c>
      <c r="K678" s="2">
        <f t="shared" si="76"/>
        <v>1.249043293832041</v>
      </c>
    </row>
    <row r="679" spans="1:11" ht="13.5" x14ac:dyDescent="0.25">
      <c r="A679" s="3">
        <f>TITRES_STAT!B682</f>
        <v>43291</v>
      </c>
      <c r="B679" s="5">
        <f>TITRES_STAT!D682</f>
        <v>1.2555000000000001</v>
      </c>
      <c r="C679" s="2">
        <f t="shared" si="77"/>
        <v>2.8299999999999992E-2</v>
      </c>
      <c r="D679" s="2">
        <f t="shared" si="78"/>
        <v>1.2328399999999999</v>
      </c>
      <c r="E679" s="2">
        <f t="shared" si="80"/>
        <v>1.24417</v>
      </c>
      <c r="F679" s="2">
        <f t="shared" si="81"/>
        <v>1.2795799999999999</v>
      </c>
      <c r="G679" s="2">
        <f t="shared" si="75"/>
        <v>1.2498480000000003</v>
      </c>
      <c r="H679" s="2">
        <f t="shared" si="79"/>
        <v>1.1522450000000009</v>
      </c>
      <c r="I679" s="2">
        <f t="array" ref="I679">SUMPRODUCT(B663:B682, (ROW(B663:B682)-ROW(B663)+1)) / (20*21/2)</f>
        <v>1.2680438095238096</v>
      </c>
      <c r="J679" s="2">
        <f t="shared" si="82"/>
        <v>1.2619836696221212</v>
      </c>
      <c r="K679" s="2">
        <f t="shared" si="76"/>
        <v>1.2492964979954904</v>
      </c>
    </row>
    <row r="680" spans="1:11" ht="13.5" x14ac:dyDescent="0.25">
      <c r="A680" s="3">
        <f>TITRES_STAT!B683</f>
        <v>43292</v>
      </c>
      <c r="B680" s="5">
        <f>TITRES_STAT!D683</f>
        <v>1.3216000000000001</v>
      </c>
      <c r="C680" s="2">
        <f t="shared" si="77"/>
        <v>6.6100000000000048E-2</v>
      </c>
      <c r="D680" s="2">
        <f t="shared" si="78"/>
        <v>1.2498400000000001</v>
      </c>
      <c r="E680" s="2">
        <f t="shared" si="80"/>
        <v>1.25078</v>
      </c>
      <c r="F680" s="2">
        <f t="shared" si="81"/>
        <v>1.2805249999999999</v>
      </c>
      <c r="G680" s="2">
        <f t="shared" si="75"/>
        <v>1.2538120000000001</v>
      </c>
      <c r="H680" s="2">
        <f t="shared" si="79"/>
        <v>1.1533305000000009</v>
      </c>
      <c r="I680" s="2">
        <f t="array" ref="I680">SUMPRODUCT(B664:B683, (ROW(B664:B683)-ROW(B664)+1)) / (20*21/2)</f>
        <v>1.2687157142857142</v>
      </c>
      <c r="J680" s="2">
        <f t="shared" si="82"/>
        <v>1.2676614153723955</v>
      </c>
      <c r="K680" s="2">
        <f t="shared" si="76"/>
        <v>1.2521319294466478</v>
      </c>
    </row>
    <row r="681" spans="1:11" ht="13.5" x14ac:dyDescent="0.25">
      <c r="A681" s="3">
        <f>TITRES_STAT!B684</f>
        <v>43293</v>
      </c>
      <c r="B681" s="5">
        <f>TITRES_STAT!D684</f>
        <v>1.3216000000000001</v>
      </c>
      <c r="C681" s="2">
        <f t="shared" si="77"/>
        <v>0</v>
      </c>
      <c r="D681" s="2">
        <f t="shared" si="78"/>
        <v>1.2668400000000002</v>
      </c>
      <c r="E681" s="2">
        <f t="shared" si="80"/>
        <v>1.25739</v>
      </c>
      <c r="F681" s="2">
        <f t="shared" si="81"/>
        <v>1.2795799999999999</v>
      </c>
      <c r="G681" s="2">
        <f t="shared" si="75"/>
        <v>1.2579660000000001</v>
      </c>
      <c r="H681" s="2">
        <f t="shared" si="79"/>
        <v>1.1543690000000009</v>
      </c>
      <c r="I681" s="2">
        <f t="array" ref="I681">SUMPRODUCT(B665:B684, (ROW(B665:B684)-ROW(B665)+1)) / (20*21/2)</f>
        <v>1.2660219047619048</v>
      </c>
      <c r="J681" s="2">
        <f t="shared" si="82"/>
        <v>1.2727984234321674</v>
      </c>
      <c r="K681" s="2">
        <f t="shared" si="76"/>
        <v>1.2548561675075636</v>
      </c>
    </row>
    <row r="682" spans="1:11" ht="13.5" x14ac:dyDescent="0.25">
      <c r="A682" s="3">
        <f>TITRES_STAT!B685</f>
        <v>43294</v>
      </c>
      <c r="B682" s="5">
        <f>TITRES_STAT!D685</f>
        <v>1.2838000000000001</v>
      </c>
      <c r="C682" s="2">
        <f t="shared" si="77"/>
        <v>-3.7800000000000056E-2</v>
      </c>
      <c r="D682" s="2">
        <f t="shared" si="78"/>
        <v>1.2819400000000001</v>
      </c>
      <c r="E682" s="2">
        <f t="shared" si="80"/>
        <v>1.2602199999999999</v>
      </c>
      <c r="F682" s="2">
        <f t="shared" si="81"/>
        <v>1.276745</v>
      </c>
      <c r="G682" s="2">
        <f t="shared" si="75"/>
        <v>1.2617420000000001</v>
      </c>
      <c r="H682" s="2">
        <f t="shared" si="79"/>
        <v>1.1553600000000011</v>
      </c>
      <c r="I682" s="2">
        <f t="array" ref="I682">SUMPRODUCT(B666:B685, (ROW(B666:B685)-ROW(B666)+1)) / (20*21/2)</f>
        <v>1.2645828571428572</v>
      </c>
      <c r="J682" s="2">
        <f t="shared" si="82"/>
        <v>1.273846192629104</v>
      </c>
      <c r="K682" s="2">
        <f t="shared" si="76"/>
        <v>1.255991219762169</v>
      </c>
    </row>
    <row r="683" spans="1:11" ht="13.5" x14ac:dyDescent="0.25">
      <c r="A683" s="3">
        <f>TITRES_STAT!B686</f>
        <v>43297</v>
      </c>
      <c r="B683" s="5">
        <f>TITRES_STAT!D686</f>
        <v>1.2838000000000001</v>
      </c>
      <c r="C683" s="2">
        <f t="shared" si="77"/>
        <v>0</v>
      </c>
      <c r="D683" s="2">
        <f t="shared" si="78"/>
        <v>1.2932600000000001</v>
      </c>
      <c r="E683" s="2">
        <f t="shared" si="80"/>
        <v>1.2611599999999998</v>
      </c>
      <c r="F683" s="2">
        <f t="shared" si="81"/>
        <v>1.2743850000000001</v>
      </c>
      <c r="G683" s="2">
        <f t="shared" si="75"/>
        <v>1.26495</v>
      </c>
      <c r="H683" s="2">
        <f t="shared" si="79"/>
        <v>1.1563980000000009</v>
      </c>
      <c r="I683" s="2">
        <f t="array" ref="I683">SUMPRODUCT(B667:B686, (ROW(B667:B686)-ROW(B667)+1)) / (20*21/2)</f>
        <v>1.2652138095238092</v>
      </c>
      <c r="J683" s="2">
        <f t="shared" si="82"/>
        <v>1.2747941742834752</v>
      </c>
      <c r="K683" s="2">
        <f t="shared" si="76"/>
        <v>1.2570817601636526</v>
      </c>
    </row>
    <row r="684" spans="1:11" ht="13.5" x14ac:dyDescent="0.25">
      <c r="A684" s="3">
        <f>TITRES_STAT!B687</f>
        <v>43298</v>
      </c>
      <c r="B684" s="5">
        <f>TITRES_STAT!D687</f>
        <v>1.2461</v>
      </c>
      <c r="C684" s="2">
        <f t="shared" si="77"/>
        <v>-3.7700000000000067E-2</v>
      </c>
      <c r="D684" s="2">
        <f t="shared" si="78"/>
        <v>1.2913800000000002</v>
      </c>
      <c r="E684" s="2">
        <f t="shared" si="80"/>
        <v>1.2621099999999998</v>
      </c>
      <c r="F684" s="2">
        <f t="shared" si="81"/>
        <v>1.2706099999999998</v>
      </c>
      <c r="G684" s="2">
        <f t="shared" si="75"/>
        <v>1.2668379999999999</v>
      </c>
      <c r="H684" s="2">
        <f t="shared" si="79"/>
        <v>1.1572950000000011</v>
      </c>
      <c r="I684" s="2">
        <f t="array" ref="I684">SUMPRODUCT(B668:B687, (ROW(B668:B687)-ROW(B668)+1)) / (20*21/2)</f>
        <v>1.2651742857142858</v>
      </c>
      <c r="J684" s="2">
        <f t="shared" si="82"/>
        <v>1.2720613957802871</v>
      </c>
      <c r="K684" s="2">
        <f t="shared" si="76"/>
        <v>1.2566511029023328</v>
      </c>
    </row>
    <row r="685" spans="1:11" ht="13.5" x14ac:dyDescent="0.25">
      <c r="A685" s="3">
        <f>TITRES_STAT!B688</f>
        <v>43299</v>
      </c>
      <c r="B685" s="5">
        <f>TITRES_STAT!D688</f>
        <v>1.2555000000000001</v>
      </c>
      <c r="C685" s="2">
        <f t="shared" si="77"/>
        <v>9.400000000000075E-3</v>
      </c>
      <c r="D685" s="2">
        <f t="shared" si="78"/>
        <v>1.2781600000000002</v>
      </c>
      <c r="E685" s="2">
        <f t="shared" si="80"/>
        <v>1.2639999999999998</v>
      </c>
      <c r="F685" s="2">
        <f t="shared" si="81"/>
        <v>1.2677749999999999</v>
      </c>
      <c r="G685" s="2">
        <f t="shared" si="75"/>
        <v>1.268726</v>
      </c>
      <c r="H685" s="2">
        <f t="shared" si="79"/>
        <v>1.1581915000000012</v>
      </c>
      <c r="I685" s="2">
        <f t="array" ref="I685">SUMPRODUCT(B669:B688, (ROW(B669:B688)-ROW(B669)+1)) / (20*21/2)</f>
        <v>1.2616695238095239</v>
      </c>
      <c r="J685" s="2">
        <f t="shared" si="82"/>
        <v>1.2704841199916885</v>
      </c>
      <c r="K685" s="2">
        <f t="shared" si="76"/>
        <v>1.2566059616120453</v>
      </c>
    </row>
    <row r="686" spans="1:11" ht="13.5" x14ac:dyDescent="0.25">
      <c r="A686" s="3">
        <f>TITRES_STAT!B689</f>
        <v>43300</v>
      </c>
      <c r="B686" s="5">
        <f>TITRES_STAT!D689</f>
        <v>1.2744</v>
      </c>
      <c r="C686" s="2">
        <f t="shared" si="77"/>
        <v>1.8899999999999917E-2</v>
      </c>
      <c r="D686" s="2">
        <f t="shared" si="78"/>
        <v>1.2687200000000001</v>
      </c>
      <c r="E686" s="2">
        <f t="shared" si="80"/>
        <v>1.2677800000000001</v>
      </c>
      <c r="F686" s="2">
        <f t="shared" si="81"/>
        <v>1.2654149999999997</v>
      </c>
      <c r="G686" s="2">
        <f t="shared" si="75"/>
        <v>1.27118</v>
      </c>
      <c r="H686" s="2">
        <f t="shared" si="79"/>
        <v>1.1592300000000009</v>
      </c>
      <c r="I686" s="2">
        <f t="array" ref="I686">SUMPRODUCT(B670:B689, (ROW(B670:B689)-ROW(B670)+1)) / (20*21/2)</f>
        <v>1.2576290476190477</v>
      </c>
      <c r="J686" s="2">
        <f t="shared" si="82"/>
        <v>1.2708570609448611</v>
      </c>
      <c r="K686" s="2">
        <f t="shared" si="76"/>
        <v>1.2573037670390239</v>
      </c>
    </row>
    <row r="687" spans="1:11" ht="13.5" x14ac:dyDescent="0.25">
      <c r="A687" s="3">
        <f>TITRES_STAT!B690</f>
        <v>43301</v>
      </c>
      <c r="B687" s="5">
        <f>TITRES_STAT!D690</f>
        <v>1.2649999999999999</v>
      </c>
      <c r="C687" s="2">
        <f t="shared" si="77"/>
        <v>-9.400000000000075E-3</v>
      </c>
      <c r="D687" s="2">
        <f t="shared" si="78"/>
        <v>1.2649599999999999</v>
      </c>
      <c r="E687" s="2">
        <f t="shared" si="80"/>
        <v>1.27345</v>
      </c>
      <c r="F687" s="2">
        <f t="shared" si="81"/>
        <v>1.2639999999999998</v>
      </c>
      <c r="G687" s="2">
        <f t="shared" si="75"/>
        <v>1.2728799999999998</v>
      </c>
      <c r="H687" s="2">
        <f t="shared" si="79"/>
        <v>1.160268500000001</v>
      </c>
      <c r="I687" s="2">
        <f t="array" ref="I687">SUMPRODUCT(B671:B690, (ROW(B671:B690)-ROW(B671)+1)) / (20*21/2)</f>
        <v>1.2565980952380953</v>
      </c>
      <c r="J687" s="2">
        <f t="shared" si="82"/>
        <v>1.270299245616779</v>
      </c>
      <c r="K687" s="2">
        <f t="shared" si="76"/>
        <v>1.2576055800963171</v>
      </c>
    </row>
    <row r="688" spans="1:11" ht="13.5" x14ac:dyDescent="0.25">
      <c r="A688" s="3">
        <f>TITRES_STAT!B691</f>
        <v>43304</v>
      </c>
      <c r="B688" s="5">
        <f>TITRES_STAT!D691</f>
        <v>1.2272000000000001</v>
      </c>
      <c r="C688" s="2">
        <f t="shared" si="77"/>
        <v>-3.7799999999999834E-2</v>
      </c>
      <c r="D688" s="2">
        <f t="shared" si="78"/>
        <v>1.2536399999999999</v>
      </c>
      <c r="E688" s="2">
        <f t="shared" si="80"/>
        <v>1.27345</v>
      </c>
      <c r="F688" s="2">
        <f t="shared" si="81"/>
        <v>1.2602249999999997</v>
      </c>
      <c r="G688" s="2">
        <f t="shared" si="75"/>
        <v>1.273636</v>
      </c>
      <c r="H688" s="2">
        <f t="shared" si="79"/>
        <v>1.1610710000000011</v>
      </c>
      <c r="I688" s="2">
        <f t="array" ref="I688">SUMPRODUCT(B672:B691, (ROW(B672:B691)-ROW(B672)+1)) / (20*21/2)</f>
        <v>1.2529166666666667</v>
      </c>
      <c r="J688" s="2">
        <f t="shared" si="82"/>
        <v>1.2661945555580383</v>
      </c>
      <c r="K688" s="2">
        <f t="shared" si="76"/>
        <v>1.2564132044062655</v>
      </c>
    </row>
    <row r="689" spans="1:11" ht="13.5" x14ac:dyDescent="0.25">
      <c r="A689" s="3">
        <f>TITRES_STAT!B692</f>
        <v>43305</v>
      </c>
      <c r="B689" s="5">
        <f>TITRES_STAT!D692</f>
        <v>1.2178</v>
      </c>
      <c r="C689" s="2">
        <f t="shared" si="77"/>
        <v>-9.400000000000075E-3</v>
      </c>
      <c r="D689" s="2">
        <f t="shared" si="78"/>
        <v>1.2479800000000001</v>
      </c>
      <c r="E689" s="2">
        <f t="shared" si="80"/>
        <v>1.2696800000000001</v>
      </c>
      <c r="F689" s="2">
        <f t="shared" si="81"/>
        <v>1.2569250000000001</v>
      </c>
      <c r="G689" s="2">
        <f t="shared" si="75"/>
        <v>1.27477</v>
      </c>
      <c r="H689" s="2">
        <f t="shared" si="79"/>
        <v>1.161968000000001</v>
      </c>
      <c r="I689" s="2">
        <f t="array" ref="I689">SUMPRODUCT(B673:B692, (ROW(B673:B692)-ROW(B673)+1)) / (20*21/2)</f>
        <v>1.2494147619047618</v>
      </c>
      <c r="J689" s="2">
        <f t="shared" si="82"/>
        <v>1.2615855502667965</v>
      </c>
      <c r="K689" s="2">
        <f t="shared" si="76"/>
        <v>1.2548989610962158</v>
      </c>
    </row>
    <row r="690" spans="1:11" ht="13.5" x14ac:dyDescent="0.25">
      <c r="A690" s="3">
        <f>TITRES_STAT!B693</f>
        <v>43307</v>
      </c>
      <c r="B690" s="5">
        <f>TITRES_STAT!D693</f>
        <v>1.2461</v>
      </c>
      <c r="C690" s="2">
        <f t="shared" si="77"/>
        <v>2.8299999999999992E-2</v>
      </c>
      <c r="D690" s="2">
        <f t="shared" si="78"/>
        <v>1.2460999999999998</v>
      </c>
      <c r="E690" s="2">
        <f t="shared" si="80"/>
        <v>1.2621300000000002</v>
      </c>
      <c r="F690" s="2">
        <f t="shared" si="81"/>
        <v>1.2564549999999999</v>
      </c>
      <c r="G690" s="2">
        <f t="shared" ref="G690:G753" si="83">AVERAGE(B641:B690)</f>
        <v>1.27647</v>
      </c>
      <c r="H690" s="2">
        <f t="shared" si="79"/>
        <v>1.1631955000000012</v>
      </c>
      <c r="I690" s="2">
        <f t="array" ref="I690">SUMPRODUCT(B674:B693, (ROW(B674:B693)-ROW(B674)+1)) / (20*21/2)</f>
        <v>1.245187619047619</v>
      </c>
      <c r="J690" s="2">
        <f t="shared" si="82"/>
        <v>1.2601107359556729</v>
      </c>
      <c r="K690" s="2">
        <f t="shared" si="76"/>
        <v>1.2545539037983249</v>
      </c>
    </row>
    <row r="691" spans="1:11" ht="13.5" x14ac:dyDescent="0.25">
      <c r="A691" s="3">
        <f>TITRES_STAT!B694</f>
        <v>43308</v>
      </c>
      <c r="B691" s="5">
        <f>TITRES_STAT!D694</f>
        <v>1.2178</v>
      </c>
      <c r="C691" s="2">
        <f t="shared" si="77"/>
        <v>-2.8299999999999992E-2</v>
      </c>
      <c r="D691" s="2">
        <f t="shared" si="78"/>
        <v>1.23478</v>
      </c>
      <c r="E691" s="2">
        <f t="shared" si="80"/>
        <v>1.2517500000000001</v>
      </c>
      <c r="F691" s="2">
        <f t="shared" si="81"/>
        <v>1.25457</v>
      </c>
      <c r="G691" s="2">
        <f t="shared" si="83"/>
        <v>1.277604</v>
      </c>
      <c r="H691" s="2">
        <f t="shared" si="79"/>
        <v>1.1642815000000011</v>
      </c>
      <c r="I691" s="2">
        <f t="array" ref="I691">SUMPRODUCT(B675:B694, (ROW(B675:B694)-ROW(B675)+1)) / (20*21/2)</f>
        <v>1.243970476190476</v>
      </c>
      <c r="J691" s="2">
        <f t="shared" si="82"/>
        <v>1.2560811420551325</v>
      </c>
      <c r="K691" s="2">
        <f t="shared" ref="K691:K754" si="84">$K$4*B691+(1-$K$4)*K690</f>
        <v>1.2531125742376061</v>
      </c>
    </row>
    <row r="692" spans="1:11" ht="13.5" x14ac:dyDescent="0.25">
      <c r="A692" s="3">
        <f>TITRES_STAT!B695</f>
        <v>43311</v>
      </c>
      <c r="B692" s="5">
        <f>TITRES_STAT!D695</f>
        <v>1.2178</v>
      </c>
      <c r="C692" s="2">
        <f t="shared" si="77"/>
        <v>0</v>
      </c>
      <c r="D692" s="2">
        <f t="shared" si="78"/>
        <v>1.2253400000000003</v>
      </c>
      <c r="E692" s="2">
        <f t="shared" si="80"/>
        <v>1.2451500000000002</v>
      </c>
      <c r="F692" s="2">
        <f t="shared" si="81"/>
        <v>1.252685</v>
      </c>
      <c r="G692" s="2">
        <f t="shared" si="83"/>
        <v>1.2793039999999998</v>
      </c>
      <c r="H692" s="2">
        <f t="shared" si="79"/>
        <v>1.165461500000001</v>
      </c>
      <c r="I692" s="2">
        <f t="array" ref="I692">SUMPRODUCT(B676:B695, (ROW(B676:B695)-ROW(B676)+1)) / (20*21/2)</f>
        <v>1.2445533333333334</v>
      </c>
      <c r="J692" s="2">
        <f t="shared" si="82"/>
        <v>1.2524353190022628</v>
      </c>
      <c r="K692" s="2">
        <f t="shared" si="84"/>
        <v>1.2517277674047587</v>
      </c>
    </row>
    <row r="693" spans="1:11" ht="13.5" x14ac:dyDescent="0.25">
      <c r="A693" s="3">
        <f>TITRES_STAT!B696</f>
        <v>43312</v>
      </c>
      <c r="B693" s="5">
        <f>TITRES_STAT!D696</f>
        <v>1.2082999999999999</v>
      </c>
      <c r="C693" s="2">
        <f t="shared" si="77"/>
        <v>-9.5000000000000639E-3</v>
      </c>
      <c r="D693" s="2">
        <f t="shared" si="78"/>
        <v>1.2215599999999998</v>
      </c>
      <c r="E693" s="2">
        <f t="shared" si="80"/>
        <v>1.2376</v>
      </c>
      <c r="F693" s="2">
        <f t="shared" si="81"/>
        <v>1.2493799999999999</v>
      </c>
      <c r="G693" s="2">
        <f t="shared" si="83"/>
        <v>1.2808140000000001</v>
      </c>
      <c r="H693" s="2">
        <f t="shared" si="79"/>
        <v>1.1666415000000014</v>
      </c>
      <c r="I693" s="2">
        <f t="array" ref="I693">SUMPRODUCT(B677:B696, (ROW(B677:B696)-ROW(B677)+1)) / (20*21/2)</f>
        <v>1.2450461904761905</v>
      </c>
      <c r="J693" s="2">
        <f t="shared" si="82"/>
        <v>1.2482319552877617</v>
      </c>
      <c r="K693" s="2">
        <f t="shared" si="84"/>
        <v>1.2500247177026111</v>
      </c>
    </row>
    <row r="694" spans="1:11" ht="13.5" x14ac:dyDescent="0.25">
      <c r="A694" s="3">
        <f>TITRES_STAT!B697</f>
        <v>43313</v>
      </c>
      <c r="B694" s="5">
        <f>TITRES_STAT!D697</f>
        <v>1.2365999999999999</v>
      </c>
      <c r="C694" s="2">
        <f t="shared" si="77"/>
        <v>2.8299999999999992E-2</v>
      </c>
      <c r="D694" s="2">
        <f t="shared" si="78"/>
        <v>1.22532</v>
      </c>
      <c r="E694" s="2">
        <f t="shared" si="80"/>
        <v>1.23665</v>
      </c>
      <c r="F694" s="2">
        <f t="shared" si="81"/>
        <v>1.2493799999999999</v>
      </c>
      <c r="G694" s="2">
        <f t="shared" si="83"/>
        <v>1.2819459999999998</v>
      </c>
      <c r="H694" s="2">
        <f t="shared" si="79"/>
        <v>1.1679155000000012</v>
      </c>
      <c r="I694" s="2">
        <f t="array" ref="I694">SUMPRODUCT(B678:B697, (ROW(B678:B697)-ROW(B678)+1)) / (20*21/2)</f>
        <v>1.2472490476190476</v>
      </c>
      <c r="J694" s="2">
        <f t="shared" si="82"/>
        <v>1.2471241500222605</v>
      </c>
      <c r="K694" s="2">
        <f t="shared" si="84"/>
        <v>1.2494982581848617</v>
      </c>
    </row>
    <row r="695" spans="1:11" ht="13.5" x14ac:dyDescent="0.25">
      <c r="A695" s="3">
        <f>TITRES_STAT!B698</f>
        <v>43314</v>
      </c>
      <c r="B695" s="5">
        <f>TITRES_STAT!D698</f>
        <v>1.2555000000000001</v>
      </c>
      <c r="C695" s="2">
        <f t="shared" si="77"/>
        <v>1.8900000000000139E-2</v>
      </c>
      <c r="D695" s="2">
        <f t="shared" si="78"/>
        <v>1.2271999999999998</v>
      </c>
      <c r="E695" s="2">
        <f t="shared" si="80"/>
        <v>1.2366499999999998</v>
      </c>
      <c r="F695" s="2">
        <f t="shared" si="81"/>
        <v>1.2503250000000001</v>
      </c>
      <c r="G695" s="2">
        <f t="shared" si="83"/>
        <v>1.2825120000000001</v>
      </c>
      <c r="H695" s="2">
        <f t="shared" si="79"/>
        <v>1.1690010000000015</v>
      </c>
      <c r="I695" s="2">
        <f t="array" ref="I695">SUMPRODUCT(B679:B698, (ROW(B679:B698)-ROW(B679)+1)) / (20*21/2)</f>
        <v>1.2500323809523808</v>
      </c>
      <c r="J695" s="2">
        <f t="shared" si="82"/>
        <v>1.2479218500201406</v>
      </c>
      <c r="K695" s="2">
        <f t="shared" si="84"/>
        <v>1.2497336206089849</v>
      </c>
    </row>
    <row r="696" spans="1:11" ht="13.5" x14ac:dyDescent="0.25">
      <c r="A696" s="3">
        <f>TITRES_STAT!B699</f>
        <v>43315</v>
      </c>
      <c r="B696" s="5">
        <f>TITRES_STAT!D699</f>
        <v>1.2555000000000001</v>
      </c>
      <c r="C696" s="2">
        <f t="shared" si="77"/>
        <v>0</v>
      </c>
      <c r="D696" s="2">
        <f t="shared" si="78"/>
        <v>1.2347399999999999</v>
      </c>
      <c r="E696" s="2">
        <f t="shared" si="80"/>
        <v>1.2347599999999999</v>
      </c>
      <c r="F696" s="2">
        <f t="shared" si="81"/>
        <v>1.2512700000000003</v>
      </c>
      <c r="G696" s="2">
        <f t="shared" si="83"/>
        <v>1.2817560000000003</v>
      </c>
      <c r="H696" s="2">
        <f t="shared" si="79"/>
        <v>1.1699450000000013</v>
      </c>
      <c r="I696" s="2">
        <f t="array" ref="I696">SUMPRODUCT(B680:B699, (ROW(B680:B699)-ROW(B680)+1)) / (20*21/2)</f>
        <v>1.2516509523809525</v>
      </c>
      <c r="J696" s="2">
        <f t="shared" si="82"/>
        <v>1.248643578589651</v>
      </c>
      <c r="K696" s="2">
        <f t="shared" si="84"/>
        <v>1.2499597531341227</v>
      </c>
    </row>
    <row r="697" spans="1:11" ht="13.5" x14ac:dyDescent="0.25">
      <c r="A697" s="3">
        <f>TITRES_STAT!B700</f>
        <v>43318</v>
      </c>
      <c r="B697" s="5">
        <f>TITRES_STAT!D700</f>
        <v>1.2744</v>
      </c>
      <c r="C697" s="2">
        <f t="shared" si="77"/>
        <v>1.8899999999999917E-2</v>
      </c>
      <c r="D697" s="2">
        <f t="shared" si="78"/>
        <v>1.2460599999999999</v>
      </c>
      <c r="E697" s="2">
        <f t="shared" si="80"/>
        <v>1.2357</v>
      </c>
      <c r="F697" s="2">
        <f t="shared" si="81"/>
        <v>1.2545750000000002</v>
      </c>
      <c r="G697" s="2">
        <f t="shared" si="83"/>
        <v>1.2802460000000002</v>
      </c>
      <c r="H697" s="2">
        <f t="shared" si="79"/>
        <v>1.1711250000000013</v>
      </c>
      <c r="I697" s="2">
        <f t="array" ref="I697">SUMPRODUCT(B681:B700, (ROW(B681:B700)-ROW(B681)+1)) / (20*21/2)</f>
        <v>1.253179523809524</v>
      </c>
      <c r="J697" s="2">
        <f t="shared" si="82"/>
        <v>1.2510965711049222</v>
      </c>
      <c r="K697" s="2">
        <f t="shared" si="84"/>
        <v>1.2509181941876866</v>
      </c>
    </row>
    <row r="698" spans="1:11" ht="13.5" x14ac:dyDescent="0.25">
      <c r="A698" s="3">
        <f>TITRES_STAT!B701</f>
        <v>43319</v>
      </c>
      <c r="B698" s="5">
        <f>TITRES_STAT!D701</f>
        <v>1.2838000000000001</v>
      </c>
      <c r="C698" s="2">
        <f t="shared" si="77"/>
        <v>9.400000000000075E-3</v>
      </c>
      <c r="D698" s="2">
        <f t="shared" si="78"/>
        <v>1.2611600000000001</v>
      </c>
      <c r="E698" s="2">
        <f t="shared" si="80"/>
        <v>1.2413599999999998</v>
      </c>
      <c r="F698" s="2">
        <f t="shared" si="81"/>
        <v>1.2574050000000001</v>
      </c>
      <c r="G698" s="2">
        <f t="shared" si="83"/>
        <v>1.277414</v>
      </c>
      <c r="H698" s="2">
        <f t="shared" si="79"/>
        <v>1.1723520000000014</v>
      </c>
      <c r="I698" s="2">
        <f t="array" ref="I698">SUMPRODUCT(B682:B701, (ROW(B682:B701)-ROW(B682)+1)) / (20*21/2)</f>
        <v>1.2549328571428573</v>
      </c>
      <c r="J698" s="2">
        <f t="shared" si="82"/>
        <v>1.254211183380644</v>
      </c>
      <c r="K698" s="2">
        <f t="shared" si="84"/>
        <v>1.2522076767685617</v>
      </c>
    </row>
    <row r="699" spans="1:11" ht="13.5" x14ac:dyDescent="0.25">
      <c r="A699" s="3">
        <f>TITRES_STAT!B702</f>
        <v>43320</v>
      </c>
      <c r="B699" s="5">
        <f>TITRES_STAT!D702</f>
        <v>1.2744</v>
      </c>
      <c r="C699" s="2">
        <f t="shared" si="77"/>
        <v>-9.400000000000075E-3</v>
      </c>
      <c r="D699" s="2">
        <f t="shared" si="78"/>
        <v>1.2687200000000001</v>
      </c>
      <c r="E699" s="2">
        <f t="shared" si="80"/>
        <v>1.2470199999999998</v>
      </c>
      <c r="F699" s="2">
        <f t="shared" si="81"/>
        <v>1.2583500000000003</v>
      </c>
      <c r="G699" s="2">
        <f t="shared" si="83"/>
        <v>1.275714</v>
      </c>
      <c r="H699" s="2">
        <f t="shared" si="79"/>
        <v>1.1736735000000016</v>
      </c>
      <c r="I699" s="2">
        <f t="array" ref="I699">SUMPRODUCT(B683:B702, (ROW(B683:B702)-ROW(B683)+1)) / (20*21/2)</f>
        <v>1.2560157142857147</v>
      </c>
      <c r="J699" s="2">
        <f t="shared" si="82"/>
        <v>1.2561339278205825</v>
      </c>
      <c r="K699" s="2">
        <f t="shared" si="84"/>
        <v>1.2530779639541083</v>
      </c>
    </row>
    <row r="700" spans="1:11" ht="13.5" x14ac:dyDescent="0.25">
      <c r="A700" s="3">
        <f>TITRES_STAT!B703</f>
        <v>43321</v>
      </c>
      <c r="B700" s="5">
        <f>TITRES_STAT!D703</f>
        <v>1.2744</v>
      </c>
      <c r="C700" s="2">
        <f t="shared" si="77"/>
        <v>0</v>
      </c>
      <c r="D700" s="2">
        <f t="shared" si="78"/>
        <v>1.2725</v>
      </c>
      <c r="E700" s="2">
        <f t="shared" si="80"/>
        <v>1.2498499999999999</v>
      </c>
      <c r="F700" s="2">
        <f t="shared" si="81"/>
        <v>1.2559900000000002</v>
      </c>
      <c r="G700" s="2">
        <f t="shared" si="83"/>
        <v>1.2745819999999999</v>
      </c>
      <c r="H700" s="2">
        <f t="shared" si="79"/>
        <v>1.1749950000000016</v>
      </c>
      <c r="I700" s="2">
        <f t="array" ref="I700">SUMPRODUCT(B684:B703, (ROW(B684:B703)-ROW(B684)+1)) / (20*21/2)</f>
        <v>1.2544833333333334</v>
      </c>
      <c r="J700" s="2">
        <f t="shared" si="82"/>
        <v>1.2578735537424317</v>
      </c>
      <c r="K700" s="2">
        <f t="shared" si="84"/>
        <v>1.2539141222304178</v>
      </c>
    </row>
    <row r="701" spans="1:11" ht="13.5" x14ac:dyDescent="0.25">
      <c r="A701" s="3">
        <f>TITRES_STAT!B704</f>
        <v>43322</v>
      </c>
      <c r="B701" s="5">
        <f>TITRES_STAT!D704</f>
        <v>1.2744</v>
      </c>
      <c r="C701" s="2">
        <f t="shared" si="77"/>
        <v>0</v>
      </c>
      <c r="D701" s="2">
        <f t="shared" si="78"/>
        <v>1.2762800000000001</v>
      </c>
      <c r="E701" s="2">
        <f t="shared" si="80"/>
        <v>1.2555099999999999</v>
      </c>
      <c r="F701" s="2">
        <f t="shared" si="81"/>
        <v>1.2536300000000002</v>
      </c>
      <c r="G701" s="2">
        <f t="shared" si="83"/>
        <v>1.274394</v>
      </c>
      <c r="H701" s="2">
        <f t="shared" si="79"/>
        <v>1.1763165000000015</v>
      </c>
      <c r="I701" s="2">
        <f t="array" ref="I701">SUMPRODUCT(B685:B704, (ROW(B685:B704)-ROW(B685)+1)) / (20*21/2)</f>
        <v>1.2549757142857145</v>
      </c>
      <c r="J701" s="2">
        <f t="shared" si="82"/>
        <v>1.2594475010050572</v>
      </c>
      <c r="K701" s="2">
        <f t="shared" si="84"/>
        <v>1.2547174899860878</v>
      </c>
    </row>
    <row r="702" spans="1:11" ht="13.5" x14ac:dyDescent="0.25">
      <c r="A702" s="3">
        <f>TITRES_STAT!B705</f>
        <v>43326</v>
      </c>
      <c r="B702" s="5">
        <f>TITRES_STAT!D705</f>
        <v>1.2649999999999999</v>
      </c>
      <c r="C702" s="2">
        <f t="shared" si="77"/>
        <v>-9.400000000000075E-3</v>
      </c>
      <c r="D702" s="2">
        <f t="shared" si="78"/>
        <v>1.2744</v>
      </c>
      <c r="E702" s="2">
        <f t="shared" si="80"/>
        <v>1.26023</v>
      </c>
      <c r="F702" s="2">
        <f t="shared" si="81"/>
        <v>1.2526900000000001</v>
      </c>
      <c r="G702" s="2">
        <f t="shared" si="83"/>
        <v>1.2740179999999999</v>
      </c>
      <c r="H702" s="2">
        <f t="shared" si="79"/>
        <v>1.1775440000000015</v>
      </c>
      <c r="I702" s="2">
        <f t="array" ref="I702">SUMPRODUCT(B686:B705, (ROW(B686:B705)-ROW(B686)+1)) / (20*21/2)</f>
        <v>1.2554233333333333</v>
      </c>
      <c r="J702" s="2">
        <f t="shared" si="82"/>
        <v>1.259976310433147</v>
      </c>
      <c r="K702" s="2">
        <f t="shared" si="84"/>
        <v>1.2551207256729078</v>
      </c>
    </row>
    <row r="703" spans="1:11" ht="13.5" x14ac:dyDescent="0.25">
      <c r="A703" s="3">
        <f>TITRES_STAT!B706</f>
        <v>43327</v>
      </c>
      <c r="B703" s="5">
        <f>TITRES_STAT!D706</f>
        <v>1.2365999999999999</v>
      </c>
      <c r="C703" s="2">
        <f t="shared" si="77"/>
        <v>-2.8399999999999981E-2</v>
      </c>
      <c r="D703" s="2">
        <f t="shared" si="78"/>
        <v>1.2649599999999999</v>
      </c>
      <c r="E703" s="2">
        <f t="shared" si="80"/>
        <v>1.2630600000000001</v>
      </c>
      <c r="F703" s="2">
        <f t="shared" si="81"/>
        <v>1.2503299999999999</v>
      </c>
      <c r="G703" s="2">
        <f t="shared" si="83"/>
        <v>1.271752</v>
      </c>
      <c r="H703" s="2">
        <f t="shared" si="79"/>
        <v>1.1786295000000016</v>
      </c>
      <c r="I703" s="2">
        <f t="array" ref="I703">SUMPRODUCT(B687:B706, (ROW(B687:B706)-ROW(B687)+1)) / (20*21/2)</f>
        <v>1.2567757142857141</v>
      </c>
      <c r="J703" s="2">
        <f t="shared" si="82"/>
        <v>1.2577499951537996</v>
      </c>
      <c r="K703" s="2">
        <f t="shared" si="84"/>
        <v>1.2543944227053427</v>
      </c>
    </row>
    <row r="704" spans="1:11" ht="13.5" x14ac:dyDescent="0.25">
      <c r="A704" s="3">
        <f>TITRES_STAT!B707</f>
        <v>43328</v>
      </c>
      <c r="B704" s="5">
        <f>TITRES_STAT!D707</f>
        <v>1.2555000000000001</v>
      </c>
      <c r="C704" s="2">
        <f t="shared" si="77"/>
        <v>1.8900000000000139E-2</v>
      </c>
      <c r="D704" s="2">
        <f t="shared" si="78"/>
        <v>1.26118</v>
      </c>
      <c r="E704" s="2">
        <f t="shared" si="80"/>
        <v>1.26495</v>
      </c>
      <c r="F704" s="2">
        <f t="shared" si="81"/>
        <v>1.2507999999999999</v>
      </c>
      <c r="G704" s="2">
        <f t="shared" si="83"/>
        <v>1.2706179999999998</v>
      </c>
      <c r="H704" s="2">
        <f t="shared" si="79"/>
        <v>1.179620500000002</v>
      </c>
      <c r="I704" s="2">
        <f t="array" ref="I704">SUMPRODUCT(B688:B707, (ROW(B688:B707)-ROW(B688)+1)) / (20*21/2)</f>
        <v>1.2581728571428572</v>
      </c>
      <c r="J704" s="2">
        <f t="shared" si="82"/>
        <v>1.2575357099010569</v>
      </c>
      <c r="K704" s="2">
        <f t="shared" si="84"/>
        <v>1.2544377786776824</v>
      </c>
    </row>
    <row r="705" spans="1:11" ht="13.5" x14ac:dyDescent="0.25">
      <c r="A705" s="3">
        <f>TITRES_STAT!B708</f>
        <v>43329</v>
      </c>
      <c r="B705" s="5">
        <f>TITRES_STAT!D708</f>
        <v>1.2555000000000001</v>
      </c>
      <c r="C705" s="2">
        <f t="shared" si="77"/>
        <v>0</v>
      </c>
      <c r="D705" s="2">
        <f t="shared" si="78"/>
        <v>1.2573999999999999</v>
      </c>
      <c r="E705" s="2">
        <f t="shared" si="80"/>
        <v>1.2649499999999998</v>
      </c>
      <c r="F705" s="2">
        <f t="shared" si="81"/>
        <v>1.2508000000000001</v>
      </c>
      <c r="G705" s="2">
        <f t="shared" si="83"/>
        <v>1.269296</v>
      </c>
      <c r="H705" s="2">
        <f t="shared" si="79"/>
        <v>1.1803755000000018</v>
      </c>
      <c r="I705" s="2">
        <f t="array" ref="I705">SUMPRODUCT(B689:B708, (ROW(B689:B708)-ROW(B689)+1)) / (20*21/2)</f>
        <v>1.2604652380952384</v>
      </c>
      <c r="J705" s="2">
        <f t="shared" si="82"/>
        <v>1.2573418327676229</v>
      </c>
      <c r="K705" s="2">
        <f t="shared" si="84"/>
        <v>1.2544794344158126</v>
      </c>
    </row>
    <row r="706" spans="1:11" ht="13.5" x14ac:dyDescent="0.25">
      <c r="A706" s="3">
        <f>TITRES_STAT!B709</f>
        <v>43332</v>
      </c>
      <c r="B706" s="5">
        <f>TITRES_STAT!D709</f>
        <v>1.2649999999999999</v>
      </c>
      <c r="C706" s="2">
        <f t="shared" si="77"/>
        <v>9.4999999999998419E-3</v>
      </c>
      <c r="D706" s="2">
        <f t="shared" si="78"/>
        <v>1.25552</v>
      </c>
      <c r="E706" s="2">
        <f t="shared" si="80"/>
        <v>1.2658999999999998</v>
      </c>
      <c r="F706" s="2">
        <f t="shared" si="81"/>
        <v>1.2503300000000002</v>
      </c>
      <c r="G706" s="2">
        <f t="shared" si="83"/>
        <v>1.2687299999999999</v>
      </c>
      <c r="H706" s="2">
        <f t="shared" si="79"/>
        <v>1.1808950000000018</v>
      </c>
      <c r="I706" s="2">
        <f t="array" ref="I706">SUMPRODUCT(B690:B709, (ROW(B690:B709)-ROW(B690)+1)) / (20*21/2)</f>
        <v>1.2670280952380955</v>
      </c>
      <c r="J706" s="2">
        <f t="shared" si="82"/>
        <v>1.2580711820278492</v>
      </c>
      <c r="K706" s="2">
        <f t="shared" si="84"/>
        <v>1.2548920056151924</v>
      </c>
    </row>
    <row r="707" spans="1:11" ht="13.5" x14ac:dyDescent="0.25">
      <c r="A707" s="3">
        <f>TITRES_STAT!B710</f>
        <v>43335</v>
      </c>
      <c r="B707" s="5">
        <f>TITRES_STAT!D710</f>
        <v>1.2649999999999999</v>
      </c>
      <c r="C707" s="2">
        <f t="shared" si="77"/>
        <v>0</v>
      </c>
      <c r="D707" s="2">
        <f t="shared" si="78"/>
        <v>1.25552</v>
      </c>
      <c r="E707" s="2">
        <f t="shared" si="80"/>
        <v>1.2649600000000001</v>
      </c>
      <c r="F707" s="2">
        <f t="shared" si="81"/>
        <v>1.2503300000000002</v>
      </c>
      <c r="G707" s="2">
        <f t="shared" si="83"/>
        <v>1.268354</v>
      </c>
      <c r="H707" s="2">
        <f t="shared" si="79"/>
        <v>1.1814615000000017</v>
      </c>
      <c r="I707" s="2">
        <f t="array" ref="I707">SUMPRODUCT(B691:B710, (ROW(B691:B710)-ROW(B691)+1)) / (20*21/2)</f>
        <v>1.2730966666666668</v>
      </c>
      <c r="J707" s="2">
        <f t="shared" si="82"/>
        <v>1.2587310694537683</v>
      </c>
      <c r="K707" s="2">
        <f t="shared" si="84"/>
        <v>1.2552883975518516</v>
      </c>
    </row>
    <row r="708" spans="1:11" ht="13.5" x14ac:dyDescent="0.25">
      <c r="A708" s="3">
        <f>TITRES_STAT!B711</f>
        <v>43336</v>
      </c>
      <c r="B708" s="5">
        <f>TITRES_STAT!D711</f>
        <v>1.2744</v>
      </c>
      <c r="C708" s="2">
        <f t="shared" ref="C708:C771" si="85">B708-B707</f>
        <v>9.400000000000075E-3</v>
      </c>
      <c r="D708" s="2">
        <f t="shared" si="78"/>
        <v>1.26308</v>
      </c>
      <c r="E708" s="2">
        <f t="shared" si="80"/>
        <v>1.2640199999999999</v>
      </c>
      <c r="F708" s="2">
        <f t="shared" si="81"/>
        <v>1.2526900000000001</v>
      </c>
      <c r="G708" s="2">
        <f t="shared" si="83"/>
        <v>1.2685419999999998</v>
      </c>
      <c r="H708" s="2">
        <f t="shared" si="79"/>
        <v>1.1822165000000018</v>
      </c>
      <c r="I708" s="2">
        <f t="array" ref="I708">SUMPRODUCT(B692:B711, (ROW(B692:B711)-ROW(B692)+1)) / (20*21/2)</f>
        <v>1.2761104761904762</v>
      </c>
      <c r="J708" s="2">
        <f t="shared" si="82"/>
        <v>1.2602233485534093</v>
      </c>
      <c r="K708" s="2">
        <f t="shared" si="84"/>
        <v>1.2560378721576615</v>
      </c>
    </row>
    <row r="709" spans="1:11" ht="13.5" x14ac:dyDescent="0.25">
      <c r="A709" s="3">
        <f>TITRES_STAT!B712</f>
        <v>43339</v>
      </c>
      <c r="B709" s="5">
        <f>TITRES_STAT!D712</f>
        <v>1.3216000000000001</v>
      </c>
      <c r="C709" s="2">
        <f t="shared" si="85"/>
        <v>4.7200000000000131E-2</v>
      </c>
      <c r="D709" s="2">
        <f t="shared" si="78"/>
        <v>1.2763</v>
      </c>
      <c r="E709" s="2">
        <f t="shared" si="80"/>
        <v>1.26874</v>
      </c>
      <c r="F709" s="2">
        <f t="shared" si="81"/>
        <v>1.2578800000000001</v>
      </c>
      <c r="G709" s="2">
        <f t="shared" si="83"/>
        <v>1.2689199999999996</v>
      </c>
      <c r="H709" s="2">
        <f t="shared" si="79"/>
        <v>1.1832075000000017</v>
      </c>
      <c r="I709" s="2">
        <f t="array" ref="I709">SUMPRODUCT(B693:B712, (ROW(B693:B712)-ROW(B693)+1)) / (20*21/2)</f>
        <v>1.27786</v>
      </c>
      <c r="J709" s="2">
        <f t="shared" si="82"/>
        <v>1.2660687439292753</v>
      </c>
      <c r="K709" s="2">
        <f t="shared" si="84"/>
        <v>1.258608935994616</v>
      </c>
    </row>
    <row r="710" spans="1:11" ht="13.5" x14ac:dyDescent="0.25">
      <c r="A710" s="3">
        <f>TITRES_STAT!B713</f>
        <v>43340</v>
      </c>
      <c r="B710" s="5">
        <f>TITRES_STAT!D713</f>
        <v>1.3216000000000001</v>
      </c>
      <c r="C710" s="2">
        <f t="shared" si="85"/>
        <v>0</v>
      </c>
      <c r="D710" s="2">
        <f t="shared" ref="D710:D773" si="86">AVERAGE(B706:B710)</f>
        <v>1.28952</v>
      </c>
      <c r="E710" s="2">
        <f t="shared" si="80"/>
        <v>1.2734599999999998</v>
      </c>
      <c r="F710" s="2">
        <f t="shared" si="81"/>
        <v>1.2616550000000002</v>
      </c>
      <c r="G710" s="2">
        <f t="shared" si="83"/>
        <v>1.2692979999999998</v>
      </c>
      <c r="H710" s="2">
        <f t="shared" si="79"/>
        <v>1.1842930000000016</v>
      </c>
      <c r="I710" s="2">
        <f t="array" ref="I710">SUMPRODUCT(B694:B713, (ROW(B694:B713)-ROW(B694)+1)) / (20*21/2)</f>
        <v>1.2757047619047621</v>
      </c>
      <c r="J710" s="2">
        <f t="shared" si="82"/>
        <v>1.2713574349836301</v>
      </c>
      <c r="K710" s="2">
        <f t="shared" si="84"/>
        <v>1.2610791737987488</v>
      </c>
    </row>
    <row r="711" spans="1:11" ht="13.5" x14ac:dyDescent="0.25">
      <c r="A711" s="3">
        <f>TITRES_STAT!B714</f>
        <v>43341</v>
      </c>
      <c r="B711" s="5">
        <f>TITRES_STAT!D714</f>
        <v>1.2932999999999999</v>
      </c>
      <c r="C711" s="2">
        <f t="shared" si="85"/>
        <v>-2.8300000000000214E-2</v>
      </c>
      <c r="D711" s="2">
        <f t="shared" si="86"/>
        <v>1.2951799999999998</v>
      </c>
      <c r="E711" s="2">
        <f t="shared" si="80"/>
        <v>1.27535</v>
      </c>
      <c r="F711" s="2">
        <f t="shared" si="81"/>
        <v>1.2654300000000001</v>
      </c>
      <c r="G711" s="2">
        <f t="shared" si="83"/>
        <v>1.268354</v>
      </c>
      <c r="H711" s="2">
        <f t="shared" si="79"/>
        <v>1.1851425000000015</v>
      </c>
      <c r="I711" s="2">
        <f t="array" ref="I711">SUMPRODUCT(B695:B714, (ROW(B695:B714)-ROW(B695)+1)) / (20*21/2)</f>
        <v>1.2751695238095238</v>
      </c>
      <c r="J711" s="2">
        <f t="shared" si="82"/>
        <v>1.2734472030804271</v>
      </c>
      <c r="K711" s="2">
        <f t="shared" si="84"/>
        <v>1.2623427356105625</v>
      </c>
    </row>
    <row r="712" spans="1:11" ht="13.5" x14ac:dyDescent="0.25">
      <c r="A712" s="3">
        <f>TITRES_STAT!B715</f>
        <v>43342</v>
      </c>
      <c r="B712" s="5">
        <f>TITRES_STAT!D715</f>
        <v>1.2838000000000001</v>
      </c>
      <c r="C712" s="2">
        <f t="shared" si="85"/>
        <v>-9.4999999999998419E-3</v>
      </c>
      <c r="D712" s="2">
        <f t="shared" si="86"/>
        <v>1.2989400000000002</v>
      </c>
      <c r="E712" s="2">
        <f t="shared" si="80"/>
        <v>1.2772299999999999</v>
      </c>
      <c r="F712" s="2">
        <f t="shared" si="81"/>
        <v>1.2687299999999999</v>
      </c>
      <c r="G712" s="2">
        <f t="shared" si="83"/>
        <v>1.2672199999999998</v>
      </c>
      <c r="H712" s="2">
        <f t="shared" si="79"/>
        <v>1.1860390000000016</v>
      </c>
      <c r="I712" s="2">
        <f t="array" ref="I712">SUMPRODUCT(B696:B715, (ROW(B696:B715)-ROW(B696)+1)) / (20*21/2)</f>
        <v>1.2708990476190476</v>
      </c>
      <c r="J712" s="2">
        <f t="shared" si="82"/>
        <v>1.2744331837394343</v>
      </c>
      <c r="K712" s="2">
        <f t="shared" si="84"/>
        <v>1.2631841969591679</v>
      </c>
    </row>
    <row r="713" spans="1:11" ht="13.5" x14ac:dyDescent="0.25">
      <c r="A713" s="3">
        <f>TITRES_STAT!B716</f>
        <v>43343</v>
      </c>
      <c r="B713" s="5">
        <f>TITRES_STAT!D716</f>
        <v>1.2461</v>
      </c>
      <c r="C713" s="2">
        <f t="shared" si="85"/>
        <v>-3.7700000000000067E-2</v>
      </c>
      <c r="D713" s="2">
        <f t="shared" si="86"/>
        <v>1.29328</v>
      </c>
      <c r="E713" s="2">
        <f t="shared" si="80"/>
        <v>1.2781800000000001</v>
      </c>
      <c r="F713" s="2">
        <f t="shared" si="81"/>
        <v>1.2706199999999999</v>
      </c>
      <c r="G713" s="2">
        <f t="shared" si="83"/>
        <v>1.265522</v>
      </c>
      <c r="H713" s="2">
        <f t="shared" si="79"/>
        <v>1.1867945000000015</v>
      </c>
      <c r="I713" s="2">
        <f t="array" ref="I713">SUMPRODUCT(B697:B716, (ROW(B697:B716)-ROW(B697)+1)) / (20*21/2)</f>
        <v>1.2679823809523809</v>
      </c>
      <c r="J713" s="2">
        <f t="shared" si="82"/>
        <v>1.2717347852880594</v>
      </c>
      <c r="K713" s="2">
        <f t="shared" si="84"/>
        <v>1.2625142284509652</v>
      </c>
    </row>
    <row r="714" spans="1:11" ht="13.5" x14ac:dyDescent="0.25">
      <c r="A714" s="3">
        <f>TITRES_STAT!B717</f>
        <v>43346</v>
      </c>
      <c r="B714" s="5">
        <f>TITRES_STAT!D717</f>
        <v>1.2649999999999999</v>
      </c>
      <c r="C714" s="2">
        <f t="shared" si="85"/>
        <v>1.8899999999999917E-2</v>
      </c>
      <c r="D714" s="2">
        <f t="shared" si="86"/>
        <v>1.28196</v>
      </c>
      <c r="E714" s="2">
        <f t="shared" si="80"/>
        <v>1.2791299999999999</v>
      </c>
      <c r="F714" s="2">
        <f t="shared" si="81"/>
        <v>1.2720399999999998</v>
      </c>
      <c r="G714" s="2">
        <f t="shared" si="83"/>
        <v>1.2643899999999999</v>
      </c>
      <c r="H714" s="2">
        <f t="shared" ref="H714:H777" si="87">AVERAGE(B515:B714)</f>
        <v>1.1875970000000013</v>
      </c>
      <c r="I714" s="2">
        <f t="array" ref="I714">SUMPRODUCT(B698:B717, (ROW(B698:B717)-ROW(B698)+1)) / (20*21/2)</f>
        <v>1.2651395238095238</v>
      </c>
      <c r="J714" s="2">
        <f t="shared" si="82"/>
        <v>1.271093377165387</v>
      </c>
      <c r="K714" s="2">
        <f t="shared" si="84"/>
        <v>1.2626117096881821</v>
      </c>
    </row>
    <row r="715" spans="1:11" ht="13.5" x14ac:dyDescent="0.25">
      <c r="A715" s="3">
        <f>TITRES_STAT!B718</f>
        <v>43347</v>
      </c>
      <c r="B715" s="5">
        <f>TITRES_STAT!D718</f>
        <v>1.2272000000000001</v>
      </c>
      <c r="C715" s="2">
        <f t="shared" si="85"/>
        <v>-3.7799999999999834E-2</v>
      </c>
      <c r="D715" s="2">
        <f t="shared" si="86"/>
        <v>1.26308</v>
      </c>
      <c r="E715" s="2">
        <f t="shared" si="80"/>
        <v>1.2763</v>
      </c>
      <c r="F715" s="2">
        <f t="shared" si="81"/>
        <v>1.2706249999999997</v>
      </c>
      <c r="G715" s="2">
        <f t="shared" si="83"/>
        <v>1.2626899999999999</v>
      </c>
      <c r="H715" s="2">
        <f t="shared" si="87"/>
        <v>1.1883520000000016</v>
      </c>
      <c r="I715" s="2">
        <f t="array" ref="I715">SUMPRODUCT(B699:B718, (ROW(B699:B718)-ROW(B699)+1)) / (20*21/2)</f>
        <v>1.2634128571428569</v>
      </c>
      <c r="J715" s="2">
        <f t="shared" si="82"/>
        <v>1.2669130555305883</v>
      </c>
      <c r="K715" s="2">
        <f t="shared" si="84"/>
        <v>1.2612230151906063</v>
      </c>
    </row>
    <row r="716" spans="1:11" ht="13.5" x14ac:dyDescent="0.25">
      <c r="A716" s="3">
        <f>TITRES_STAT!B719</f>
        <v>43348</v>
      </c>
      <c r="B716" s="5">
        <f>TITRES_STAT!D719</f>
        <v>1.24</v>
      </c>
      <c r="C716" s="2">
        <f t="shared" si="85"/>
        <v>1.2799999999999923E-2</v>
      </c>
      <c r="D716" s="2">
        <f t="shared" si="86"/>
        <v>1.2524200000000001</v>
      </c>
      <c r="E716" s="2">
        <f t="shared" ref="E716:E779" si="88">AVERAGE(B707:B716)</f>
        <v>1.2738</v>
      </c>
      <c r="F716" s="2">
        <f t="shared" si="81"/>
        <v>1.2698499999999997</v>
      </c>
      <c r="G716" s="2">
        <f t="shared" si="83"/>
        <v>1.2610580000000002</v>
      </c>
      <c r="H716" s="2">
        <f t="shared" si="87"/>
        <v>1.1891710000000015</v>
      </c>
      <c r="I716" s="2">
        <f t="array" ref="I716">SUMPRODUCT(B700:B719, (ROW(B700:B719)-ROW(B700)+1)) / (20*21/2)</f>
        <v>1.2608947619047619</v>
      </c>
      <c r="J716" s="2">
        <f t="shared" si="82"/>
        <v>1.2643499073848179</v>
      </c>
      <c r="K716" s="2">
        <f t="shared" si="84"/>
        <v>1.2603907400850924</v>
      </c>
    </row>
    <row r="717" spans="1:11" ht="13.5" x14ac:dyDescent="0.25">
      <c r="A717" s="3">
        <f>TITRES_STAT!B720</f>
        <v>43349</v>
      </c>
      <c r="B717" s="5">
        <f>TITRES_STAT!D720</f>
        <v>1.24</v>
      </c>
      <c r="C717" s="2">
        <f t="shared" si="85"/>
        <v>0</v>
      </c>
      <c r="D717" s="2">
        <f t="shared" si="86"/>
        <v>1.24366</v>
      </c>
      <c r="E717" s="2">
        <f t="shared" si="88"/>
        <v>1.2713000000000001</v>
      </c>
      <c r="F717" s="2">
        <f t="shared" si="81"/>
        <v>1.2681299999999998</v>
      </c>
      <c r="G717" s="2">
        <f t="shared" si="83"/>
        <v>1.2599920000000002</v>
      </c>
      <c r="H717" s="2">
        <f t="shared" si="87"/>
        <v>1.1900845000000015</v>
      </c>
      <c r="I717" s="2">
        <f t="array" ref="I717">SUMPRODUCT(B701:B720, (ROW(B701:B720)-ROW(B701)+1)) / (20*21/2)</f>
        <v>1.2566357142857143</v>
      </c>
      <c r="J717" s="2">
        <f t="shared" si="82"/>
        <v>1.2620308685862638</v>
      </c>
      <c r="K717" s="2">
        <f t="shared" si="84"/>
        <v>1.2595911032190104</v>
      </c>
    </row>
    <row r="718" spans="1:11" ht="13.5" x14ac:dyDescent="0.25">
      <c r="A718" s="3">
        <f>TITRES_STAT!B721</f>
        <v>43350</v>
      </c>
      <c r="B718" s="5">
        <f>TITRES_STAT!D721</f>
        <v>1.25</v>
      </c>
      <c r="C718" s="2">
        <f t="shared" si="85"/>
        <v>1.0000000000000009E-2</v>
      </c>
      <c r="D718" s="2">
        <f t="shared" si="86"/>
        <v>1.24444</v>
      </c>
      <c r="E718" s="2">
        <f t="shared" si="88"/>
        <v>1.2688600000000001</v>
      </c>
      <c r="F718" s="2">
        <f t="shared" si="81"/>
        <v>1.2664399999999998</v>
      </c>
      <c r="G718" s="2">
        <f t="shared" si="83"/>
        <v>1.2589380000000001</v>
      </c>
      <c r="H718" s="2">
        <f t="shared" si="87"/>
        <v>1.1910955000000016</v>
      </c>
      <c r="I718" s="2">
        <f t="array" ref="I718">SUMPRODUCT(B702:B721, (ROW(B702:B721)-ROW(B702)+1)) / (20*21/2)</f>
        <v>1.2526357142857143</v>
      </c>
      <c r="J718" s="2">
        <f t="shared" si="82"/>
        <v>1.2608850715780482</v>
      </c>
      <c r="K718" s="2">
        <f t="shared" si="84"/>
        <v>1.2592149815241473</v>
      </c>
    </row>
    <row r="719" spans="1:11" ht="13.5" x14ac:dyDescent="0.25">
      <c r="A719" s="3">
        <f>TITRES_STAT!B722</f>
        <v>43353</v>
      </c>
      <c r="B719" s="5">
        <f>TITRES_STAT!D722</f>
        <v>1.24</v>
      </c>
      <c r="C719" s="2">
        <f t="shared" si="85"/>
        <v>-1.0000000000000009E-2</v>
      </c>
      <c r="D719" s="2">
        <f t="shared" si="86"/>
        <v>1.2394400000000001</v>
      </c>
      <c r="E719" s="2">
        <f t="shared" si="88"/>
        <v>1.2606999999999999</v>
      </c>
      <c r="F719" s="2">
        <f t="shared" si="81"/>
        <v>1.2647199999999998</v>
      </c>
      <c r="G719" s="2">
        <f t="shared" si="83"/>
        <v>1.2580620000000002</v>
      </c>
      <c r="H719" s="2">
        <f t="shared" si="87"/>
        <v>1.1918675000000016</v>
      </c>
      <c r="I719" s="2">
        <f t="array" ref="I719">SUMPRODUCT(B703:B722, (ROW(B703:B722)-ROW(B703)+1)) / (20*21/2)</f>
        <v>1.246037619047619</v>
      </c>
      <c r="J719" s="2">
        <f t="shared" si="82"/>
        <v>1.2588960171420436</v>
      </c>
      <c r="K719" s="2">
        <f t="shared" si="84"/>
        <v>1.2584614528369258</v>
      </c>
    </row>
    <row r="720" spans="1:11" ht="13.5" x14ac:dyDescent="0.25">
      <c r="A720" s="3">
        <f>TITRES_STAT!B723</f>
        <v>43355</v>
      </c>
      <c r="B720" s="5">
        <f>TITRES_STAT!D723</f>
        <v>1.22</v>
      </c>
      <c r="C720" s="2">
        <f t="shared" si="85"/>
        <v>-2.0000000000000018E-2</v>
      </c>
      <c r="D720" s="2">
        <f t="shared" si="86"/>
        <v>1.238</v>
      </c>
      <c r="E720" s="2">
        <f t="shared" si="88"/>
        <v>1.25054</v>
      </c>
      <c r="F720" s="2">
        <f t="shared" si="81"/>
        <v>1.2619999999999996</v>
      </c>
      <c r="G720" s="2">
        <f t="shared" si="83"/>
        <v>1.2573520000000002</v>
      </c>
      <c r="H720" s="2">
        <f t="shared" si="87"/>
        <v>1.1926340000000015</v>
      </c>
      <c r="I720" s="2">
        <f t="array" ref="I720">SUMPRODUCT(B704:B723, (ROW(B704:B723)-ROW(B704)+1)) / (20*21/2)</f>
        <v>1.2426538095238098</v>
      </c>
      <c r="J720" s="2">
        <f t="shared" si="82"/>
        <v>1.255191634557087</v>
      </c>
      <c r="K720" s="2">
        <f t="shared" si="84"/>
        <v>1.2569531605688111</v>
      </c>
    </row>
    <row r="721" spans="1:11" ht="13.5" x14ac:dyDescent="0.25">
      <c r="A721" s="3">
        <f>TITRES_STAT!B724</f>
        <v>43356</v>
      </c>
      <c r="B721" s="5">
        <f>TITRES_STAT!D724</f>
        <v>1.22</v>
      </c>
      <c r="C721" s="2">
        <f t="shared" si="85"/>
        <v>0</v>
      </c>
      <c r="D721" s="2">
        <f t="shared" si="86"/>
        <v>1.234</v>
      </c>
      <c r="E721" s="2">
        <f t="shared" si="88"/>
        <v>1.2432100000000001</v>
      </c>
      <c r="F721" s="2">
        <f t="shared" si="81"/>
        <v>1.2592799999999997</v>
      </c>
      <c r="G721" s="2">
        <f t="shared" si="83"/>
        <v>1.2566420000000003</v>
      </c>
      <c r="H721" s="2">
        <f t="shared" si="87"/>
        <v>1.1934005000000014</v>
      </c>
      <c r="I721" s="2">
        <f t="array" ref="I721">SUMPRODUCT(B705:B724, (ROW(B705:B724)-ROW(B705)+1)) / (20*21/2)</f>
        <v>1.2393490476190476</v>
      </c>
      <c r="J721" s="2">
        <f t="shared" si="82"/>
        <v>1.2518400503135549</v>
      </c>
      <c r="K721" s="2">
        <f t="shared" si="84"/>
        <v>1.255504017017093</v>
      </c>
    </row>
    <row r="722" spans="1:11" ht="13.5" x14ac:dyDescent="0.25">
      <c r="A722" s="3">
        <f>TITRES_STAT!B725</f>
        <v>43357</v>
      </c>
      <c r="B722" s="5">
        <f>TITRES_STAT!D725</f>
        <v>1.19</v>
      </c>
      <c r="C722" s="2">
        <f t="shared" si="85"/>
        <v>-3.0000000000000027E-2</v>
      </c>
      <c r="D722" s="2">
        <f t="shared" si="86"/>
        <v>1.2239999999999998</v>
      </c>
      <c r="E722" s="2">
        <f t="shared" si="88"/>
        <v>1.23383</v>
      </c>
      <c r="F722" s="2">
        <f t="shared" si="81"/>
        <v>1.2555299999999998</v>
      </c>
      <c r="G722" s="2">
        <f t="shared" si="83"/>
        <v>1.2553320000000001</v>
      </c>
      <c r="H722" s="2">
        <f t="shared" si="87"/>
        <v>1.1940640000000013</v>
      </c>
      <c r="I722" s="2">
        <f t="array" ref="I722">SUMPRODUCT(B706:B725, (ROW(B706:B725)-ROW(B706)+1)) / (20*21/2)</f>
        <v>1.2333561904761905</v>
      </c>
      <c r="J722" s="2">
        <f t="shared" si="82"/>
        <v>1.2459505217122639</v>
      </c>
      <c r="K722" s="2">
        <f t="shared" si="84"/>
        <v>1.2529352320360305</v>
      </c>
    </row>
    <row r="723" spans="1:11" ht="13.5" x14ac:dyDescent="0.25">
      <c r="A723" s="3">
        <f>TITRES_STAT!B726</f>
        <v>43360</v>
      </c>
      <c r="B723" s="5">
        <f>TITRES_STAT!D726</f>
        <v>1.22</v>
      </c>
      <c r="C723" s="2">
        <f t="shared" si="85"/>
        <v>3.0000000000000027E-2</v>
      </c>
      <c r="D723" s="2">
        <f t="shared" si="86"/>
        <v>1.2179999999999997</v>
      </c>
      <c r="E723" s="2">
        <f t="shared" si="88"/>
        <v>1.23122</v>
      </c>
      <c r="F723" s="2">
        <f t="shared" si="81"/>
        <v>1.2546999999999997</v>
      </c>
      <c r="G723" s="2">
        <f t="shared" si="83"/>
        <v>1.2542440000000001</v>
      </c>
      <c r="H723" s="2">
        <f t="shared" si="87"/>
        <v>1.1948305000000015</v>
      </c>
      <c r="I723" s="2">
        <f t="array" ref="I723">SUMPRODUCT(B707:B726, (ROW(B707:B726)-ROW(B707)+1)) / (20*21/2)</f>
        <v>1.2276752380952385</v>
      </c>
      <c r="J723" s="2">
        <f t="shared" si="82"/>
        <v>1.2434790434539531</v>
      </c>
      <c r="K723" s="2">
        <f t="shared" si="84"/>
        <v>1.2516436543091274</v>
      </c>
    </row>
    <row r="724" spans="1:11" ht="13.5" x14ac:dyDescent="0.25">
      <c r="A724" s="3">
        <f>TITRES_STAT!B727</f>
        <v>43361</v>
      </c>
      <c r="B724" s="5">
        <f>TITRES_STAT!D727</f>
        <v>1.22</v>
      </c>
      <c r="C724" s="2">
        <f t="shared" si="85"/>
        <v>0</v>
      </c>
      <c r="D724" s="2">
        <f t="shared" si="86"/>
        <v>1.214</v>
      </c>
      <c r="E724" s="2">
        <f t="shared" si="88"/>
        <v>1.22672</v>
      </c>
      <c r="F724" s="2">
        <f t="shared" ref="F724:F787" si="89">AVERAGE(B705:B724)</f>
        <v>1.2529249999999998</v>
      </c>
      <c r="G724" s="2">
        <f t="shared" si="83"/>
        <v>1.2539119999999999</v>
      </c>
      <c r="H724" s="2">
        <f t="shared" si="87"/>
        <v>1.1955970000000014</v>
      </c>
      <c r="I724" s="2">
        <f t="array" ref="I724">SUMPRODUCT(B708:B727, (ROW(B708:B727)-ROW(B708)+1)) / (20*21/2)</f>
        <v>1.2204466666666665</v>
      </c>
      <c r="J724" s="2">
        <f t="shared" si="82"/>
        <v>1.2412429440773862</v>
      </c>
      <c r="K724" s="2">
        <f t="shared" si="84"/>
        <v>1.2504027266891617</v>
      </c>
    </row>
    <row r="725" spans="1:11" ht="13.5" x14ac:dyDescent="0.25">
      <c r="A725" s="3">
        <f>TITRES_STAT!B728</f>
        <v>43362</v>
      </c>
      <c r="B725" s="5">
        <f>TITRES_STAT!D728</f>
        <v>1.19</v>
      </c>
      <c r="C725" s="2">
        <f t="shared" si="85"/>
        <v>-3.0000000000000027E-2</v>
      </c>
      <c r="D725" s="2">
        <f t="shared" si="86"/>
        <v>1.2079999999999997</v>
      </c>
      <c r="E725" s="2">
        <f t="shared" si="88"/>
        <v>1.2230000000000001</v>
      </c>
      <c r="F725" s="2">
        <f t="shared" si="89"/>
        <v>1.2496499999999999</v>
      </c>
      <c r="G725" s="2">
        <f t="shared" si="83"/>
        <v>1.25298</v>
      </c>
      <c r="H725" s="2">
        <f t="shared" si="87"/>
        <v>1.1963550000000012</v>
      </c>
      <c r="I725" s="2">
        <f t="array" ref="I725">SUMPRODUCT(B709:B728, (ROW(B709:B728)-ROW(B709)+1)) / (20*21/2)</f>
        <v>1.2136704761904762</v>
      </c>
      <c r="J725" s="2">
        <f t="shared" ref="J725:J788" si="90">$J$4*B725+J724*(1-$J$4)</f>
        <v>1.2363626636890637</v>
      </c>
      <c r="K725" s="2">
        <f t="shared" si="84"/>
        <v>1.2480339923091945</v>
      </c>
    </row>
    <row r="726" spans="1:11" ht="13.5" x14ac:dyDescent="0.25">
      <c r="A726" s="3">
        <f>TITRES_STAT!B729</f>
        <v>43363</v>
      </c>
      <c r="B726" s="5">
        <f>TITRES_STAT!D729</f>
        <v>1.19</v>
      </c>
      <c r="C726" s="2">
        <f t="shared" si="85"/>
        <v>0</v>
      </c>
      <c r="D726" s="2">
        <f t="shared" si="86"/>
        <v>1.202</v>
      </c>
      <c r="E726" s="2">
        <f t="shared" si="88"/>
        <v>1.218</v>
      </c>
      <c r="F726" s="2">
        <f t="shared" si="89"/>
        <v>1.2459</v>
      </c>
      <c r="G726" s="2">
        <f t="shared" si="83"/>
        <v>1.252048</v>
      </c>
      <c r="H726" s="2">
        <f t="shared" si="87"/>
        <v>1.1970185000000013</v>
      </c>
      <c r="I726" s="2">
        <f t="array" ref="I726">SUMPRODUCT(B710:B729, (ROW(B710:B729)-ROW(B710)+1)) / (20*21/2)</f>
        <v>1.2073914285714287</v>
      </c>
      <c r="J726" s="2">
        <f t="shared" si="90"/>
        <v>1.2319471719091528</v>
      </c>
      <c r="K726" s="2">
        <f t="shared" si="84"/>
        <v>1.2457581494735399</v>
      </c>
    </row>
    <row r="727" spans="1:11" ht="13.5" x14ac:dyDescent="0.25">
      <c r="A727" s="3">
        <f>TITRES_STAT!B730</f>
        <v>43364</v>
      </c>
      <c r="B727" s="5">
        <f>TITRES_STAT!D730</f>
        <v>1.17</v>
      </c>
      <c r="C727" s="2">
        <f t="shared" si="85"/>
        <v>-2.0000000000000018E-2</v>
      </c>
      <c r="D727" s="2">
        <f t="shared" si="86"/>
        <v>1.198</v>
      </c>
      <c r="E727" s="2">
        <f t="shared" si="88"/>
        <v>1.2109999999999999</v>
      </c>
      <c r="F727" s="2">
        <f t="shared" si="89"/>
        <v>1.24115</v>
      </c>
      <c r="G727" s="2">
        <f t="shared" si="83"/>
        <v>1.2512820000000002</v>
      </c>
      <c r="H727" s="2">
        <f t="shared" si="87"/>
        <v>1.1975820000000013</v>
      </c>
      <c r="I727" s="2">
        <f t="array" ref="I727">SUMPRODUCT(B711:B730, (ROW(B711:B730)-ROW(B711)+1)) / (20*21/2)</f>
        <v>1.2018342857142856</v>
      </c>
      <c r="J727" s="2">
        <f t="shared" si="90"/>
        <v>1.2260474412511382</v>
      </c>
      <c r="K727" s="2">
        <f t="shared" si="84"/>
        <v>1.2427872416510481</v>
      </c>
    </row>
    <row r="728" spans="1:11" ht="13.5" x14ac:dyDescent="0.25">
      <c r="A728" s="3">
        <f>TITRES_STAT!B731</f>
        <v>43367</v>
      </c>
      <c r="B728" s="5">
        <f>TITRES_STAT!D731</f>
        <v>1.17</v>
      </c>
      <c r="C728" s="2">
        <f t="shared" si="85"/>
        <v>0</v>
      </c>
      <c r="D728" s="2">
        <f t="shared" si="86"/>
        <v>1.1879999999999999</v>
      </c>
      <c r="E728" s="2">
        <f t="shared" si="88"/>
        <v>1.2029999999999998</v>
      </c>
      <c r="F728" s="2">
        <f t="shared" si="89"/>
        <v>1.2359300000000002</v>
      </c>
      <c r="G728" s="2">
        <f t="shared" si="83"/>
        <v>1.250138</v>
      </c>
      <c r="H728" s="2">
        <f t="shared" si="87"/>
        <v>1.1980985000000013</v>
      </c>
      <c r="I728" s="2">
        <f t="array" ref="I728">SUMPRODUCT(B712:B731, (ROW(B712:B731)-ROW(B712)+1)) / (20*21/2)</f>
        <v>1.1989038095238094</v>
      </c>
      <c r="J728" s="2">
        <f t="shared" si="90"/>
        <v>1.2207095897034108</v>
      </c>
      <c r="K728" s="2">
        <f t="shared" si="84"/>
        <v>1.2399328400176737</v>
      </c>
    </row>
    <row r="729" spans="1:11" ht="13.5" x14ac:dyDescent="0.25">
      <c r="A729" s="3">
        <f>TITRES_STAT!B732</f>
        <v>43368</v>
      </c>
      <c r="B729" s="5">
        <f>TITRES_STAT!D732</f>
        <v>1.17</v>
      </c>
      <c r="C729" s="2">
        <f t="shared" si="85"/>
        <v>0</v>
      </c>
      <c r="D729" s="2">
        <f t="shared" si="86"/>
        <v>1.1779999999999999</v>
      </c>
      <c r="E729" s="2">
        <f t="shared" si="88"/>
        <v>1.196</v>
      </c>
      <c r="F729" s="2">
        <f t="shared" si="89"/>
        <v>1.2283500000000003</v>
      </c>
      <c r="G729" s="2">
        <f t="shared" si="83"/>
        <v>1.2484280000000003</v>
      </c>
      <c r="H729" s="2">
        <f t="shared" si="87"/>
        <v>1.1986620000000012</v>
      </c>
      <c r="I729" s="2">
        <f t="array" ref="I729">SUMPRODUCT(B713:B732, (ROW(B713:B732)-ROW(B713)+1)) / (20*21/2)</f>
        <v>1.1964652380952383</v>
      </c>
      <c r="J729" s="2">
        <f t="shared" si="90"/>
        <v>1.2158801049697527</v>
      </c>
      <c r="K729" s="2">
        <f t="shared" si="84"/>
        <v>1.2371903757032552</v>
      </c>
    </row>
    <row r="730" spans="1:11" ht="13.5" x14ac:dyDescent="0.25">
      <c r="A730" s="3">
        <f>TITRES_STAT!B733</f>
        <v>43369</v>
      </c>
      <c r="B730" s="5">
        <f>TITRES_STAT!D733</f>
        <v>1.17</v>
      </c>
      <c r="C730" s="2">
        <f t="shared" si="85"/>
        <v>0</v>
      </c>
      <c r="D730" s="2">
        <f t="shared" si="86"/>
        <v>1.1739999999999999</v>
      </c>
      <c r="E730" s="2">
        <f t="shared" si="88"/>
        <v>1.1909999999999998</v>
      </c>
      <c r="F730" s="2">
        <f t="shared" si="89"/>
        <v>1.2207700000000004</v>
      </c>
      <c r="G730" s="2">
        <f t="shared" si="83"/>
        <v>1.2453960000000004</v>
      </c>
      <c r="H730" s="2">
        <f t="shared" si="87"/>
        <v>1.1992730000000011</v>
      </c>
      <c r="I730" s="2">
        <f t="array" ref="I730">SUMPRODUCT(B714:B733, (ROW(B714:B733)-ROW(B714)+1)) / (20*21/2)</f>
        <v>1.1944733333333331</v>
      </c>
      <c r="J730" s="2">
        <f t="shared" si="90"/>
        <v>1.2115105711631096</v>
      </c>
      <c r="K730" s="2">
        <f t="shared" si="84"/>
        <v>1.23455545900901</v>
      </c>
    </row>
    <row r="731" spans="1:11" ht="13.5" x14ac:dyDescent="0.25">
      <c r="A731" s="3">
        <f>TITRES_STAT!B734</f>
        <v>43370</v>
      </c>
      <c r="B731" s="5">
        <f>TITRES_STAT!D734</f>
        <v>1.19</v>
      </c>
      <c r="C731" s="2">
        <f t="shared" si="85"/>
        <v>2.0000000000000018E-2</v>
      </c>
      <c r="D731" s="2">
        <f t="shared" si="86"/>
        <v>1.1739999999999999</v>
      </c>
      <c r="E731" s="2">
        <f t="shared" si="88"/>
        <v>1.1879999999999999</v>
      </c>
      <c r="F731" s="2">
        <f t="shared" si="89"/>
        <v>1.2156050000000005</v>
      </c>
      <c r="G731" s="2">
        <f t="shared" si="83"/>
        <v>1.2427640000000002</v>
      </c>
      <c r="H731" s="2">
        <f t="shared" si="87"/>
        <v>1.200031000000001</v>
      </c>
      <c r="I731" s="2">
        <f t="array" ref="I731">SUMPRODUCT(B715:B734, (ROW(B715:B734)-ROW(B715)+1)) / (20*21/2)</f>
        <v>1.1927485714285713</v>
      </c>
      <c r="J731" s="2">
        <f t="shared" si="90"/>
        <v>1.2094619453380515</v>
      </c>
      <c r="K731" s="2">
        <f t="shared" si="84"/>
        <v>1.232808186106696</v>
      </c>
    </row>
    <row r="732" spans="1:11" ht="13.5" x14ac:dyDescent="0.25">
      <c r="A732" s="3">
        <f>TITRES_STAT!B735</f>
        <v>43371</v>
      </c>
      <c r="B732" s="5">
        <f>TITRES_STAT!D735</f>
        <v>1.19</v>
      </c>
      <c r="C732" s="2">
        <f t="shared" si="85"/>
        <v>0</v>
      </c>
      <c r="D732" s="2">
        <f t="shared" si="86"/>
        <v>1.1779999999999997</v>
      </c>
      <c r="E732" s="2">
        <f t="shared" si="88"/>
        <v>1.1879999999999999</v>
      </c>
      <c r="F732" s="2">
        <f t="shared" si="89"/>
        <v>1.2109150000000004</v>
      </c>
      <c r="G732" s="2">
        <f t="shared" si="83"/>
        <v>1.2408880000000002</v>
      </c>
      <c r="H732" s="2">
        <f t="shared" si="87"/>
        <v>1.2006945000000011</v>
      </c>
      <c r="I732" s="2">
        <f t="array" ref="I732">SUMPRODUCT(B716:B735, (ROW(B716:B735)-ROW(B716)+1)) / (20*21/2)</f>
        <v>1.1885238095238091</v>
      </c>
      <c r="J732" s="2">
        <f t="shared" si="90"/>
        <v>1.2076084267344276</v>
      </c>
      <c r="K732" s="2">
        <f t="shared" si="84"/>
        <v>1.2311294337103549</v>
      </c>
    </row>
    <row r="733" spans="1:11" ht="13.5" x14ac:dyDescent="0.25">
      <c r="A733" s="3">
        <f>TITRES_STAT!B736</f>
        <v>43374</v>
      </c>
      <c r="B733" s="5">
        <f>TITRES_STAT!D736</f>
        <v>1.19</v>
      </c>
      <c r="C733" s="2">
        <f t="shared" si="85"/>
        <v>0</v>
      </c>
      <c r="D733" s="2">
        <f t="shared" si="86"/>
        <v>1.1819999999999999</v>
      </c>
      <c r="E733" s="2">
        <f t="shared" si="88"/>
        <v>1.1849999999999998</v>
      </c>
      <c r="F733" s="2">
        <f t="shared" si="89"/>
        <v>1.2081100000000005</v>
      </c>
      <c r="G733" s="2">
        <f t="shared" si="83"/>
        <v>1.2390120000000002</v>
      </c>
      <c r="H733" s="2">
        <f t="shared" si="87"/>
        <v>1.2014995000000011</v>
      </c>
      <c r="I733" s="2">
        <f t="array" ref="I733">SUMPRODUCT(B717:B736, (ROW(B717:B736)-ROW(B717)+1)) / (20*21/2)</f>
        <v>1.1827142857142854</v>
      </c>
      <c r="J733" s="2">
        <f t="shared" si="90"/>
        <v>1.2059314337121012</v>
      </c>
      <c r="K733" s="2">
        <f t="shared" si="84"/>
        <v>1.2295165147413214</v>
      </c>
    </row>
    <row r="734" spans="1:11" ht="13.5" x14ac:dyDescent="0.25">
      <c r="A734" s="3">
        <f>TITRES_STAT!B737</f>
        <v>43375</v>
      </c>
      <c r="B734" s="5">
        <f>TITRES_STAT!D737</f>
        <v>1.19</v>
      </c>
      <c r="C734" s="2">
        <f t="shared" si="85"/>
        <v>0</v>
      </c>
      <c r="D734" s="2">
        <f t="shared" si="86"/>
        <v>1.1859999999999999</v>
      </c>
      <c r="E734" s="2">
        <f t="shared" si="88"/>
        <v>1.1819999999999999</v>
      </c>
      <c r="F734" s="2">
        <f t="shared" si="89"/>
        <v>1.2043600000000005</v>
      </c>
      <c r="G734" s="2">
        <f t="shared" si="83"/>
        <v>1.2378899999999999</v>
      </c>
      <c r="H734" s="2">
        <f t="shared" si="87"/>
        <v>1.202493500000001</v>
      </c>
      <c r="I734" s="2">
        <f t="array" ref="I734">SUMPRODUCT(B718:B737, (ROW(B718:B737)-ROW(B718)+1)) / (20*21/2)</f>
        <v>1.1783333333333332</v>
      </c>
      <c r="J734" s="2">
        <f t="shared" si="90"/>
        <v>1.2044141543109488</v>
      </c>
      <c r="K734" s="2">
        <f t="shared" si="84"/>
        <v>1.2279668474965637</v>
      </c>
    </row>
    <row r="735" spans="1:11" ht="13.5" x14ac:dyDescent="0.25">
      <c r="A735" s="3">
        <f>TITRES_STAT!B738</f>
        <v>43376</v>
      </c>
      <c r="B735" s="5">
        <f>TITRES_STAT!D738</f>
        <v>1.1599999999999999</v>
      </c>
      <c r="C735" s="2">
        <f t="shared" si="85"/>
        <v>-3.0000000000000027E-2</v>
      </c>
      <c r="D735" s="2">
        <f t="shared" si="86"/>
        <v>1.1839999999999999</v>
      </c>
      <c r="E735" s="2">
        <f t="shared" si="88"/>
        <v>1.1789999999999998</v>
      </c>
      <c r="F735" s="2">
        <f t="shared" si="89"/>
        <v>1.2010000000000003</v>
      </c>
      <c r="G735" s="2">
        <f t="shared" si="83"/>
        <v>1.2359799999999999</v>
      </c>
      <c r="H735" s="2">
        <f t="shared" si="87"/>
        <v>1.2031960000000008</v>
      </c>
      <c r="I735" s="2">
        <f t="array" ref="I735">SUMPRODUCT(B719:B738, (ROW(B719:B738)-ROW(B719)+1)) / (20*21/2)</f>
        <v>1.1753333333333333</v>
      </c>
      <c r="J735" s="2">
        <f t="shared" si="90"/>
        <v>1.2001842348527632</v>
      </c>
      <c r="K735" s="2">
        <f t="shared" si="84"/>
        <v>1.2253014809280709</v>
      </c>
    </row>
    <row r="736" spans="1:11" ht="13.5" x14ac:dyDescent="0.25">
      <c r="A736" s="3">
        <f>TITRES_STAT!B739</f>
        <v>43377</v>
      </c>
      <c r="B736" s="5">
        <f>TITRES_STAT!D739</f>
        <v>1.1399999999999999</v>
      </c>
      <c r="C736" s="2">
        <f t="shared" si="85"/>
        <v>-2.0000000000000018E-2</v>
      </c>
      <c r="D736" s="2">
        <f t="shared" si="86"/>
        <v>1.1739999999999999</v>
      </c>
      <c r="E736" s="2">
        <f t="shared" si="88"/>
        <v>1.1739999999999999</v>
      </c>
      <c r="F736" s="2">
        <f t="shared" si="89"/>
        <v>1.1960000000000002</v>
      </c>
      <c r="G736" s="2">
        <f t="shared" si="83"/>
        <v>1.2332919999999998</v>
      </c>
      <c r="H736" s="2">
        <f t="shared" si="87"/>
        <v>1.2037510000000007</v>
      </c>
      <c r="I736" s="2">
        <f t="array" ref="I736">SUMPRODUCT(B720:B739, (ROW(B720:B739)-ROW(B720)+1)) / (20*21/2)</f>
        <v>1.1746666666666665</v>
      </c>
      <c r="J736" s="2">
        <f t="shared" si="90"/>
        <v>1.1944524029620238</v>
      </c>
      <c r="K736" s="2">
        <f t="shared" si="84"/>
        <v>1.2219563248132446</v>
      </c>
    </row>
    <row r="737" spans="1:11" ht="13.5" x14ac:dyDescent="0.25">
      <c r="A737" s="3">
        <f>TITRES_STAT!B740</f>
        <v>43378</v>
      </c>
      <c r="B737" s="5">
        <f>TITRES_STAT!D740</f>
        <v>1.1499999999999999</v>
      </c>
      <c r="C737" s="2">
        <f t="shared" si="85"/>
        <v>1.0000000000000009E-2</v>
      </c>
      <c r="D737" s="2">
        <f t="shared" si="86"/>
        <v>1.1659999999999999</v>
      </c>
      <c r="E737" s="2">
        <f t="shared" si="88"/>
        <v>1.1719999999999999</v>
      </c>
      <c r="F737" s="2">
        <f t="shared" si="89"/>
        <v>1.1915</v>
      </c>
      <c r="G737" s="2">
        <f t="shared" si="83"/>
        <v>1.2309919999999999</v>
      </c>
      <c r="H737" s="2">
        <f t="shared" si="87"/>
        <v>1.204309000000001</v>
      </c>
      <c r="I737" s="2">
        <f t="array" ref="I737">SUMPRODUCT(B721:B740, (ROW(B721:B740)-ROW(B721)+1)) / (20*21/2)</f>
        <v>1.1723809523809523</v>
      </c>
      <c r="J737" s="2">
        <f t="shared" si="90"/>
        <v>1.1902188407751644</v>
      </c>
      <c r="K737" s="2">
        <f t="shared" si="84"/>
        <v>1.2191345081539018</v>
      </c>
    </row>
    <row r="738" spans="1:11" ht="13.5" x14ac:dyDescent="0.25">
      <c r="A738" s="3">
        <f>TITRES_STAT!B741</f>
        <v>43381</v>
      </c>
      <c r="B738" s="5">
        <f>TITRES_STAT!D741</f>
        <v>1.1599999999999999</v>
      </c>
      <c r="C738" s="2">
        <f t="shared" si="85"/>
        <v>1.0000000000000009E-2</v>
      </c>
      <c r="D738" s="2">
        <f t="shared" si="86"/>
        <v>1.1599999999999997</v>
      </c>
      <c r="E738" s="2">
        <f t="shared" si="88"/>
        <v>1.171</v>
      </c>
      <c r="F738" s="2">
        <f t="shared" si="89"/>
        <v>1.1869999999999998</v>
      </c>
      <c r="G738" s="2">
        <f t="shared" si="83"/>
        <v>1.2296479999999996</v>
      </c>
      <c r="H738" s="2">
        <f t="shared" si="87"/>
        <v>1.2049170000000011</v>
      </c>
      <c r="I738" s="2">
        <f t="array" ref="I738">SUMPRODUCT(B722:B741, (ROW(B722:B741)-ROW(B722)+1)) / (20*21/2)</f>
        <v>1.1713333333333333</v>
      </c>
      <c r="J738" s="2">
        <f t="shared" si="90"/>
        <v>1.1873408559394343</v>
      </c>
      <c r="K738" s="2">
        <f t="shared" si="84"/>
        <v>1.2168155078341409</v>
      </c>
    </row>
    <row r="739" spans="1:11" ht="13.5" x14ac:dyDescent="0.25">
      <c r="A739" s="3">
        <f>TITRES_STAT!B742</f>
        <v>43382</v>
      </c>
      <c r="B739" s="5">
        <f>TITRES_STAT!D742</f>
        <v>1.18</v>
      </c>
      <c r="C739" s="2">
        <f t="shared" si="85"/>
        <v>2.0000000000000018E-2</v>
      </c>
      <c r="D739" s="2">
        <f t="shared" si="86"/>
        <v>1.1579999999999999</v>
      </c>
      <c r="E739" s="2">
        <f t="shared" si="88"/>
        <v>1.1720000000000002</v>
      </c>
      <c r="F739" s="2">
        <f t="shared" si="89"/>
        <v>1.1839999999999999</v>
      </c>
      <c r="G739" s="2">
        <f t="shared" si="83"/>
        <v>1.2288919999999997</v>
      </c>
      <c r="H739" s="2">
        <f t="shared" si="87"/>
        <v>1.2053890000000009</v>
      </c>
      <c r="I739" s="2">
        <f t="array" ref="I739">SUMPRODUCT(B723:B742, (ROW(B723:B742)-ROW(B723)+1)) / (20*21/2)</f>
        <v>1.1705238095238095</v>
      </c>
      <c r="J739" s="2">
        <f t="shared" si="90"/>
        <v>1.1866417268023455</v>
      </c>
      <c r="K739" s="2">
        <f t="shared" si="84"/>
        <v>1.2153717624288807</v>
      </c>
    </row>
    <row r="740" spans="1:11" ht="13.5" x14ac:dyDescent="0.25">
      <c r="A740" s="3">
        <f>TITRES_STAT!B743</f>
        <v>43383</v>
      </c>
      <c r="B740" s="5">
        <f>TITRES_STAT!D743</f>
        <v>1.1599999999999999</v>
      </c>
      <c r="C740" s="2">
        <f t="shared" si="85"/>
        <v>-2.0000000000000018E-2</v>
      </c>
      <c r="D740" s="2">
        <f t="shared" si="86"/>
        <v>1.1579999999999999</v>
      </c>
      <c r="E740" s="2">
        <f t="shared" si="88"/>
        <v>1.1709999999999998</v>
      </c>
      <c r="F740" s="2">
        <f t="shared" si="89"/>
        <v>1.1809999999999998</v>
      </c>
      <c r="G740" s="2">
        <f t="shared" si="83"/>
        <v>1.2271699999999996</v>
      </c>
      <c r="H740" s="2">
        <f t="shared" si="87"/>
        <v>1.2054305000000012</v>
      </c>
      <c r="I740" s="2">
        <f t="array" ref="I740">SUMPRODUCT(B724:B743, (ROW(B724:B743)-ROW(B724)+1)) / (20*21/2)</f>
        <v>1.1698095238095236</v>
      </c>
      <c r="J740" s="2">
        <f t="shared" si="90"/>
        <v>1.1841044194878363</v>
      </c>
      <c r="K740" s="2">
        <f t="shared" si="84"/>
        <v>1.2132003207650031</v>
      </c>
    </row>
    <row r="741" spans="1:11" ht="13.5" x14ac:dyDescent="0.25">
      <c r="A741" s="3">
        <f>TITRES_STAT!B744</f>
        <v>43384</v>
      </c>
      <c r="B741" s="5">
        <f>TITRES_STAT!D744</f>
        <v>1.17</v>
      </c>
      <c r="C741" s="2">
        <f t="shared" si="85"/>
        <v>1.0000000000000009E-2</v>
      </c>
      <c r="D741" s="2">
        <f t="shared" si="86"/>
        <v>1.1639999999999999</v>
      </c>
      <c r="E741" s="2">
        <f t="shared" si="88"/>
        <v>1.169</v>
      </c>
      <c r="F741" s="2">
        <f t="shared" si="89"/>
        <v>1.1784999999999997</v>
      </c>
      <c r="G741" s="2">
        <f t="shared" si="83"/>
        <v>1.2262139999999995</v>
      </c>
      <c r="H741" s="2">
        <f t="shared" si="87"/>
        <v>1.2054275000000008</v>
      </c>
      <c r="I741" s="2">
        <f t="array" ref="I741">SUMPRODUCT(B725:B744, (ROW(B725:B744)-ROW(B725)+1)) / (20*21/2)</f>
        <v>1.1693333333333333</v>
      </c>
      <c r="J741" s="2">
        <f t="shared" si="90"/>
        <v>1.1827611414413757</v>
      </c>
      <c r="K741" s="2">
        <f t="shared" si="84"/>
        <v>1.2115061905389246</v>
      </c>
    </row>
    <row r="742" spans="1:11" ht="13.5" x14ac:dyDescent="0.25">
      <c r="A742" s="3">
        <f>TITRES_STAT!B745</f>
        <v>43385</v>
      </c>
      <c r="B742" s="5">
        <f>TITRES_STAT!D745</f>
        <v>1.17</v>
      </c>
      <c r="C742" s="2">
        <f t="shared" si="85"/>
        <v>0</v>
      </c>
      <c r="D742" s="2">
        <f t="shared" si="86"/>
        <v>1.1679999999999999</v>
      </c>
      <c r="E742" s="2">
        <f t="shared" si="88"/>
        <v>1.167</v>
      </c>
      <c r="F742" s="2">
        <f t="shared" si="89"/>
        <v>1.1774999999999998</v>
      </c>
      <c r="G742" s="2">
        <f t="shared" si="83"/>
        <v>1.2252579999999995</v>
      </c>
      <c r="H742" s="2">
        <f t="shared" si="87"/>
        <v>1.2055665000000007</v>
      </c>
      <c r="I742" s="2">
        <f t="array" ref="I742">SUMPRODUCT(B726:B745, (ROW(B726:B745)-ROW(B726)+1)) / (20*21/2)</f>
        <v>1.1671904761904761</v>
      </c>
      <c r="J742" s="2">
        <f t="shared" si="90"/>
        <v>1.1815457946374353</v>
      </c>
      <c r="K742" s="2">
        <f t="shared" si="84"/>
        <v>1.2098784967923002</v>
      </c>
    </row>
    <row r="743" spans="1:11" ht="13.5" x14ac:dyDescent="0.25">
      <c r="A743" s="3">
        <f>TITRES_STAT!B746</f>
        <v>43389</v>
      </c>
      <c r="B743" s="5">
        <f>TITRES_STAT!D746</f>
        <v>1.17</v>
      </c>
      <c r="C743" s="2">
        <f t="shared" si="85"/>
        <v>0</v>
      </c>
      <c r="D743" s="2">
        <f t="shared" si="86"/>
        <v>1.17</v>
      </c>
      <c r="E743" s="2">
        <f t="shared" si="88"/>
        <v>1.1649999999999998</v>
      </c>
      <c r="F743" s="2">
        <f t="shared" si="89"/>
        <v>1.175</v>
      </c>
      <c r="G743" s="2">
        <f t="shared" si="83"/>
        <v>1.2244919999999995</v>
      </c>
      <c r="H743" s="2">
        <f t="shared" si="87"/>
        <v>1.2057995000000006</v>
      </c>
      <c r="I743" s="2">
        <f t="array" ref="I743">SUMPRODUCT(B727:B746, (ROW(B727:B746)-ROW(B727)+1)) / (20*21/2)</f>
        <v>1.1661904761904762</v>
      </c>
      <c r="J743" s="2">
        <f t="shared" si="90"/>
        <v>1.1804461951481557</v>
      </c>
      <c r="K743" s="2">
        <f t="shared" si="84"/>
        <v>1.2083146341729945</v>
      </c>
    </row>
    <row r="744" spans="1:11" ht="13.5" x14ac:dyDescent="0.25">
      <c r="A744" s="3">
        <f>TITRES_STAT!B747</f>
        <v>43390</v>
      </c>
      <c r="B744" s="5">
        <f>TITRES_STAT!D747</f>
        <v>1.17</v>
      </c>
      <c r="C744" s="2">
        <f t="shared" si="85"/>
        <v>0</v>
      </c>
      <c r="D744" s="2">
        <f t="shared" si="86"/>
        <v>1.1679999999999999</v>
      </c>
      <c r="E744" s="2">
        <f t="shared" si="88"/>
        <v>1.1629999999999998</v>
      </c>
      <c r="F744" s="2">
        <f t="shared" si="89"/>
        <v>1.1725000000000001</v>
      </c>
      <c r="G744" s="2">
        <f t="shared" si="83"/>
        <v>1.2231599999999994</v>
      </c>
      <c r="H744" s="2">
        <f t="shared" si="87"/>
        <v>1.2060325000000005</v>
      </c>
      <c r="I744" s="2">
        <f t="array" ref="I744">SUMPRODUCT(B728:B747, (ROW(B728:B747)-ROW(B728)+1)) / (20*21/2)</f>
        <v>1.163428571428571</v>
      </c>
      <c r="J744" s="2">
        <f t="shared" si="90"/>
        <v>1.17945131941976</v>
      </c>
      <c r="K744" s="2">
        <f t="shared" si="84"/>
        <v>1.2068120994995437</v>
      </c>
    </row>
    <row r="745" spans="1:11" ht="13.5" x14ac:dyDescent="0.25">
      <c r="A745" s="3">
        <f>TITRES_STAT!B748</f>
        <v>43391</v>
      </c>
      <c r="B745" s="5">
        <f>TITRES_STAT!D748</f>
        <v>1.1499999999999999</v>
      </c>
      <c r="C745" s="2">
        <f t="shared" si="85"/>
        <v>-2.0000000000000018E-2</v>
      </c>
      <c r="D745" s="2">
        <f t="shared" si="86"/>
        <v>1.1659999999999999</v>
      </c>
      <c r="E745" s="2">
        <f t="shared" si="88"/>
        <v>1.1619999999999999</v>
      </c>
      <c r="F745" s="2">
        <f t="shared" si="89"/>
        <v>1.1705000000000001</v>
      </c>
      <c r="G745" s="2">
        <f t="shared" si="83"/>
        <v>1.2210499999999995</v>
      </c>
      <c r="H745" s="2">
        <f t="shared" si="87"/>
        <v>1.2062600000000008</v>
      </c>
      <c r="I745" s="2">
        <f t="array" ref="I745">SUMPRODUCT(B729:B748, (ROW(B729:B748)-ROW(B729)+1)) / (20*21/2)</f>
        <v>1.1608095238095235</v>
      </c>
      <c r="J745" s="2">
        <f t="shared" si="90"/>
        <v>1.1766464318559735</v>
      </c>
      <c r="K745" s="2">
        <f t="shared" si="84"/>
        <v>1.2045841740289736</v>
      </c>
    </row>
    <row r="746" spans="1:11" ht="13.5" x14ac:dyDescent="0.25">
      <c r="A746" s="3">
        <f>TITRES_STAT!B749</f>
        <v>43392</v>
      </c>
      <c r="B746" s="5">
        <f>TITRES_STAT!D749</f>
        <v>1.1599999999999999</v>
      </c>
      <c r="C746" s="2">
        <f t="shared" si="85"/>
        <v>1.0000000000000009E-2</v>
      </c>
      <c r="D746" s="2">
        <f t="shared" si="86"/>
        <v>1.1640000000000001</v>
      </c>
      <c r="E746" s="2">
        <f t="shared" si="88"/>
        <v>1.1640000000000001</v>
      </c>
      <c r="F746" s="2">
        <f t="shared" si="89"/>
        <v>1.169</v>
      </c>
      <c r="G746" s="2">
        <f t="shared" si="83"/>
        <v>1.2191399999999994</v>
      </c>
      <c r="H746" s="2">
        <f t="shared" si="87"/>
        <v>1.2066790000000005</v>
      </c>
      <c r="I746" s="2">
        <f t="array" ref="I746">SUMPRODUCT(B730:B749, (ROW(B730:B749)-ROW(B730)+1)) / (20*21/2)</f>
        <v>1.1564285714285714</v>
      </c>
      <c r="J746" s="2">
        <f t="shared" si="90"/>
        <v>1.1750610573934999</v>
      </c>
      <c r="K746" s="2">
        <f t="shared" si="84"/>
        <v>1.2028357750474452</v>
      </c>
    </row>
    <row r="747" spans="1:11" ht="13.5" x14ac:dyDescent="0.25">
      <c r="A747" s="3">
        <f>TITRES_STAT!B750</f>
        <v>43395</v>
      </c>
      <c r="B747" s="5">
        <f>TITRES_STAT!D750</f>
        <v>1.1399999999999999</v>
      </c>
      <c r="C747" s="2">
        <f t="shared" si="85"/>
        <v>-2.0000000000000018E-2</v>
      </c>
      <c r="D747" s="2">
        <f t="shared" si="86"/>
        <v>1.1579999999999999</v>
      </c>
      <c r="E747" s="2">
        <f t="shared" si="88"/>
        <v>1.163</v>
      </c>
      <c r="F747" s="2">
        <f t="shared" si="89"/>
        <v>1.1675000000000002</v>
      </c>
      <c r="G747" s="2">
        <f t="shared" si="83"/>
        <v>1.2164519999999994</v>
      </c>
      <c r="H747" s="2">
        <f t="shared" si="87"/>
        <v>1.2071400000000005</v>
      </c>
      <c r="I747" s="2">
        <f t="array" ref="I747">SUMPRODUCT(B731:B750, (ROW(B731:B750)-ROW(B731)+1)) / (20*21/2)</f>
        <v>1.1522857142857141</v>
      </c>
      <c r="J747" s="2">
        <f t="shared" si="90"/>
        <v>1.1717219090703095</v>
      </c>
      <c r="K747" s="2">
        <f t="shared" si="84"/>
        <v>1.2003716270063689</v>
      </c>
    </row>
    <row r="748" spans="1:11" ht="13.5" x14ac:dyDescent="0.25">
      <c r="A748" s="3">
        <f>TITRES_STAT!B751</f>
        <v>43396</v>
      </c>
      <c r="B748" s="5">
        <f>TITRES_STAT!D751</f>
        <v>1.1399999999999999</v>
      </c>
      <c r="C748" s="2">
        <f t="shared" si="85"/>
        <v>0</v>
      </c>
      <c r="D748" s="2">
        <f t="shared" si="86"/>
        <v>1.1519999999999997</v>
      </c>
      <c r="E748" s="2">
        <f t="shared" si="88"/>
        <v>1.161</v>
      </c>
      <c r="F748" s="2">
        <f t="shared" si="89"/>
        <v>1.1660000000000001</v>
      </c>
      <c r="G748" s="2">
        <f t="shared" si="83"/>
        <v>1.2135759999999995</v>
      </c>
      <c r="H748" s="2">
        <f t="shared" si="87"/>
        <v>1.2073650000000007</v>
      </c>
      <c r="I748" s="2">
        <f t="array" ref="I748">SUMPRODUCT(B732:B751, (ROW(B732:B751)-ROW(B732)+1)) / (20*21/2)</f>
        <v>1.1493333333333331</v>
      </c>
      <c r="J748" s="2">
        <f t="shared" si="90"/>
        <v>1.1687007748731371</v>
      </c>
      <c r="K748" s="2">
        <f t="shared" si="84"/>
        <v>1.1980041122218055</v>
      </c>
    </row>
    <row r="749" spans="1:11" ht="13.5" x14ac:dyDescent="0.25">
      <c r="A749" s="3">
        <f>TITRES_STAT!B752</f>
        <v>43397</v>
      </c>
      <c r="B749" s="5">
        <f>TITRES_STAT!D752</f>
        <v>1.1200000000000001</v>
      </c>
      <c r="C749" s="2">
        <f t="shared" si="85"/>
        <v>-1.9999999999999796E-2</v>
      </c>
      <c r="D749" s="2">
        <f t="shared" si="86"/>
        <v>1.1419999999999999</v>
      </c>
      <c r="E749" s="2">
        <f t="shared" si="88"/>
        <v>1.155</v>
      </c>
      <c r="F749" s="2">
        <f t="shared" si="89"/>
        <v>1.1635000000000002</v>
      </c>
      <c r="G749" s="2">
        <f t="shared" si="83"/>
        <v>1.2104879999999996</v>
      </c>
      <c r="H749" s="2">
        <f t="shared" si="87"/>
        <v>1.2073010000000004</v>
      </c>
      <c r="I749" s="2">
        <f t="array" ref="I749">SUMPRODUCT(B733:B752, (ROW(B733:B752)-ROW(B733)+1)) / (20*21/2)</f>
        <v>1.1438095238095238</v>
      </c>
      <c r="J749" s="2">
        <f t="shared" si="90"/>
        <v>1.1640626058376002</v>
      </c>
      <c r="K749" s="2">
        <f t="shared" si="84"/>
        <v>1.1949451274287934</v>
      </c>
    </row>
    <row r="750" spans="1:11" ht="13.5" x14ac:dyDescent="0.25">
      <c r="A750" s="3">
        <f>TITRES_STAT!B753</f>
        <v>43398</v>
      </c>
      <c r="B750" s="5">
        <f>TITRES_STAT!D753</f>
        <v>1.1200000000000001</v>
      </c>
      <c r="C750" s="2">
        <f t="shared" si="85"/>
        <v>0</v>
      </c>
      <c r="D750" s="2">
        <f t="shared" si="86"/>
        <v>1.1359999999999999</v>
      </c>
      <c r="E750" s="2">
        <f t="shared" si="88"/>
        <v>1.1510000000000002</v>
      </c>
      <c r="F750" s="2">
        <f t="shared" si="89"/>
        <v>1.161</v>
      </c>
      <c r="G750" s="2">
        <f t="shared" si="83"/>
        <v>1.2073999999999996</v>
      </c>
      <c r="H750" s="2">
        <f t="shared" si="87"/>
        <v>1.2070955000000005</v>
      </c>
      <c r="I750" s="2">
        <f t="array" ref="I750">SUMPRODUCT(B734:B753, (ROW(B734:B753)-ROW(B734)+1)) / (20*21/2)</f>
        <v>1.1406190476190474</v>
      </c>
      <c r="J750" s="2">
        <f t="shared" si="90"/>
        <v>1.1598661671864003</v>
      </c>
      <c r="K750" s="2">
        <f t="shared" si="84"/>
        <v>1.1920061028237428</v>
      </c>
    </row>
    <row r="751" spans="1:11" ht="13.5" x14ac:dyDescent="0.25">
      <c r="A751" s="3">
        <f>TITRES_STAT!B754</f>
        <v>43399</v>
      </c>
      <c r="B751" s="5">
        <f>TITRES_STAT!D754</f>
        <v>1.1299999999999999</v>
      </c>
      <c r="C751" s="2">
        <f t="shared" si="85"/>
        <v>9.9999999999997868E-3</v>
      </c>
      <c r="D751" s="2">
        <f t="shared" si="86"/>
        <v>1.1299999999999999</v>
      </c>
      <c r="E751" s="2">
        <f t="shared" si="88"/>
        <v>1.1469999999999998</v>
      </c>
      <c r="F751" s="2">
        <f t="shared" si="89"/>
        <v>1.1579999999999999</v>
      </c>
      <c r="G751" s="2">
        <f t="shared" si="83"/>
        <v>1.2045119999999996</v>
      </c>
      <c r="H751" s="2">
        <f t="shared" si="87"/>
        <v>1.2066565000000009</v>
      </c>
      <c r="I751" s="2">
        <f t="array" ref="I751">SUMPRODUCT(B735:B754, (ROW(B735:B754)-ROW(B735)+1)) / (20*21/2)</f>
        <v>1.1368095238095239</v>
      </c>
      <c r="J751" s="2">
        <f t="shared" si="90"/>
        <v>1.1570217703115049</v>
      </c>
      <c r="K751" s="2">
        <f t="shared" si="84"/>
        <v>1.1895744909483019</v>
      </c>
    </row>
    <row r="752" spans="1:11" ht="13.5" x14ac:dyDescent="0.25">
      <c r="A752" s="3">
        <f>TITRES_STAT!B755</f>
        <v>43402</v>
      </c>
      <c r="B752" s="5">
        <f>TITRES_STAT!D755</f>
        <v>1.1000000000000001</v>
      </c>
      <c r="C752" s="2">
        <f t="shared" si="85"/>
        <v>-2.9999999999999805E-2</v>
      </c>
      <c r="D752" s="2">
        <f t="shared" si="86"/>
        <v>1.1219999999999999</v>
      </c>
      <c r="E752" s="2">
        <f t="shared" si="88"/>
        <v>1.1399999999999997</v>
      </c>
      <c r="F752" s="2">
        <f t="shared" si="89"/>
        <v>1.1535000000000002</v>
      </c>
      <c r="G752" s="2">
        <f t="shared" si="83"/>
        <v>1.2012119999999995</v>
      </c>
      <c r="H752" s="2">
        <f t="shared" si="87"/>
        <v>1.2059260000000007</v>
      </c>
      <c r="I752" s="2">
        <f t="array" ref="I752">SUMPRODUCT(B736:B755, (ROW(B736:B755)-ROW(B736)+1)) / (20*21/2)</f>
        <v>1.1343333333333334</v>
      </c>
      <c r="J752" s="2">
        <f t="shared" si="90"/>
        <v>1.1515911255199331</v>
      </c>
      <c r="K752" s="2">
        <f t="shared" si="84"/>
        <v>1.1860617658130745</v>
      </c>
    </row>
    <row r="753" spans="1:11" ht="13.5" x14ac:dyDescent="0.25">
      <c r="A753" s="3">
        <f>TITRES_STAT!B756</f>
        <v>43403</v>
      </c>
      <c r="B753" s="5">
        <f>TITRES_STAT!D756</f>
        <v>1.1200000000000001</v>
      </c>
      <c r="C753" s="2">
        <f t="shared" si="85"/>
        <v>2.0000000000000018E-2</v>
      </c>
      <c r="D753" s="2">
        <f t="shared" si="86"/>
        <v>1.1180000000000001</v>
      </c>
      <c r="E753" s="2">
        <f t="shared" si="88"/>
        <v>1.1349999999999998</v>
      </c>
      <c r="F753" s="2">
        <f t="shared" si="89"/>
        <v>1.1500000000000001</v>
      </c>
      <c r="G753" s="2">
        <f t="shared" si="83"/>
        <v>1.1988799999999997</v>
      </c>
      <c r="H753" s="2">
        <f t="shared" si="87"/>
        <v>1.2054370000000008</v>
      </c>
      <c r="I753" s="2">
        <f t="array" ref="I753">SUMPRODUCT(B737:B756, (ROW(B737:B756)-ROW(B737)+1)) / (20*21/2)</f>
        <v>1.132047619047619</v>
      </c>
      <c r="J753" s="2">
        <f t="shared" si="90"/>
        <v>1.1485824468989871</v>
      </c>
      <c r="K753" s="2">
        <f t="shared" si="84"/>
        <v>1.183471108330209</v>
      </c>
    </row>
    <row r="754" spans="1:11" ht="13.5" x14ac:dyDescent="0.25">
      <c r="A754" s="3">
        <f>TITRES_STAT!B757</f>
        <v>43404</v>
      </c>
      <c r="B754" s="5">
        <f>TITRES_STAT!D757</f>
        <v>1.1100000000000001</v>
      </c>
      <c r="C754" s="2">
        <f t="shared" si="85"/>
        <v>-1.0000000000000009E-2</v>
      </c>
      <c r="D754" s="2">
        <f t="shared" si="86"/>
        <v>1.1160000000000001</v>
      </c>
      <c r="E754" s="2">
        <f t="shared" si="88"/>
        <v>1.129</v>
      </c>
      <c r="F754" s="2">
        <f t="shared" si="89"/>
        <v>1.1460000000000001</v>
      </c>
      <c r="G754" s="2">
        <f t="shared" ref="G754:G817" si="91">AVERAGE(B705:B754)</f>
        <v>1.1959699999999998</v>
      </c>
      <c r="H754" s="2">
        <f t="shared" si="87"/>
        <v>1.205181500000001</v>
      </c>
      <c r="I754" s="2">
        <f t="array" ref="I754">SUMPRODUCT(B738:B757, (ROW(B738:B757)-ROW(B738)+1)) / (20*21/2)</f>
        <v>1.1298571428571429</v>
      </c>
      <c r="J754" s="2">
        <f t="shared" si="90"/>
        <v>1.1449079281467025</v>
      </c>
      <c r="K754" s="2">
        <f t="shared" si="84"/>
        <v>1.1805898883956909</v>
      </c>
    </row>
    <row r="755" spans="1:11" ht="13.5" x14ac:dyDescent="0.25">
      <c r="A755" s="3">
        <f>TITRES_STAT!B758</f>
        <v>43405</v>
      </c>
      <c r="B755" s="5">
        <f>TITRES_STAT!D758</f>
        <v>1.1200000000000001</v>
      </c>
      <c r="C755" s="2">
        <f t="shared" si="85"/>
        <v>1.0000000000000009E-2</v>
      </c>
      <c r="D755" s="2">
        <f t="shared" si="86"/>
        <v>1.1160000000000001</v>
      </c>
      <c r="E755" s="2">
        <f t="shared" si="88"/>
        <v>1.1260000000000001</v>
      </c>
      <c r="F755" s="2">
        <f t="shared" si="89"/>
        <v>1.1440000000000001</v>
      </c>
      <c r="G755" s="2">
        <f t="shared" si="91"/>
        <v>1.1932599999999995</v>
      </c>
      <c r="H755" s="2">
        <f t="shared" si="87"/>
        <v>1.2047400000000008</v>
      </c>
      <c r="I755" s="2">
        <f t="array" ref="I755">SUMPRODUCT(B739:B758, (ROW(B739:B758)-ROW(B739)+1)) / (20*21/2)</f>
        <v>1.1278095238095238</v>
      </c>
      <c r="J755" s="2">
        <f t="shared" si="90"/>
        <v>1.1425357445136832</v>
      </c>
      <c r="K755" s="2">
        <f t="shared" ref="K755:K818" si="92">$K$4*B755+(1-$K$4)*K754</f>
        <v>1.178213814340958</v>
      </c>
    </row>
    <row r="756" spans="1:11" ht="13.5" x14ac:dyDescent="0.25">
      <c r="A756" s="3">
        <f>TITRES_STAT!B759</f>
        <v>43406</v>
      </c>
      <c r="B756" s="5">
        <f>TITRES_STAT!D759</f>
        <v>1.1200000000000001</v>
      </c>
      <c r="C756" s="2">
        <f t="shared" si="85"/>
        <v>0</v>
      </c>
      <c r="D756" s="2">
        <f t="shared" si="86"/>
        <v>1.1140000000000001</v>
      </c>
      <c r="E756" s="2">
        <f t="shared" si="88"/>
        <v>1.1220000000000003</v>
      </c>
      <c r="F756" s="2">
        <f t="shared" si="89"/>
        <v>1.1430000000000002</v>
      </c>
      <c r="G756" s="2">
        <f t="shared" si="91"/>
        <v>1.1903599999999996</v>
      </c>
      <c r="H756" s="2">
        <f t="shared" si="87"/>
        <v>1.2042985000000008</v>
      </c>
      <c r="I756" s="2">
        <f t="array" ref="I756">SUMPRODUCT(B740:B759, (ROW(B740:B759)-ROW(B740)+1)) / (20*21/2)</f>
        <v>1.1269047619047619</v>
      </c>
      <c r="J756" s="2">
        <f t="shared" si="90"/>
        <v>1.1403894831314276</v>
      </c>
      <c r="K756" s="2">
        <f t="shared" si="92"/>
        <v>1.1759309196609204</v>
      </c>
    </row>
    <row r="757" spans="1:11" ht="13.5" x14ac:dyDescent="0.25">
      <c r="A757" s="3">
        <f>TITRES_STAT!B760</f>
        <v>43409</v>
      </c>
      <c r="B757" s="5">
        <f>TITRES_STAT!D760</f>
        <v>1.1200000000000001</v>
      </c>
      <c r="C757" s="2">
        <f t="shared" si="85"/>
        <v>0</v>
      </c>
      <c r="D757" s="2">
        <f t="shared" si="86"/>
        <v>1.1180000000000001</v>
      </c>
      <c r="E757" s="2">
        <f t="shared" si="88"/>
        <v>1.1200000000000003</v>
      </c>
      <c r="F757" s="2">
        <f t="shared" si="89"/>
        <v>1.1415000000000002</v>
      </c>
      <c r="G757" s="2">
        <f t="shared" si="91"/>
        <v>1.1874599999999997</v>
      </c>
      <c r="H757" s="2">
        <f t="shared" si="87"/>
        <v>1.2037155000000008</v>
      </c>
      <c r="I757" s="2">
        <f t="array" ref="I757">SUMPRODUCT(B741:B760, (ROW(B741:B760)-ROW(B741)+1)) / (20*21/2)</f>
        <v>1.1262380952380953</v>
      </c>
      <c r="J757" s="2">
        <f t="shared" si="90"/>
        <v>1.1384476275951012</v>
      </c>
      <c r="K757" s="2">
        <f t="shared" si="92"/>
        <v>1.173737550262453</v>
      </c>
    </row>
    <row r="758" spans="1:11" ht="13.5" x14ac:dyDescent="0.25">
      <c r="A758" s="3">
        <f>TITRES_STAT!B761</f>
        <v>43410</v>
      </c>
      <c r="B758" s="5">
        <f>TITRES_STAT!D761</f>
        <v>1.1200000000000001</v>
      </c>
      <c r="C758" s="2">
        <f t="shared" si="85"/>
        <v>0</v>
      </c>
      <c r="D758" s="2">
        <f t="shared" si="86"/>
        <v>1.1180000000000001</v>
      </c>
      <c r="E758" s="2">
        <f t="shared" si="88"/>
        <v>1.1180000000000003</v>
      </c>
      <c r="F758" s="2">
        <f t="shared" si="89"/>
        <v>1.1395000000000004</v>
      </c>
      <c r="G758" s="2">
        <f t="shared" si="91"/>
        <v>1.1843719999999998</v>
      </c>
      <c r="H758" s="2">
        <f t="shared" si="87"/>
        <v>1.203179500000001</v>
      </c>
      <c r="I758" s="2">
        <f t="array" ref="I758">SUMPRODUCT(B742:B761, (ROW(B742:B761)-ROW(B742)+1)) / (20*21/2)</f>
        <v>1.1266666666666667</v>
      </c>
      <c r="J758" s="2">
        <f t="shared" si="90"/>
        <v>1.136690710681282</v>
      </c>
      <c r="K758" s="2">
        <f t="shared" si="92"/>
        <v>1.1716301953502</v>
      </c>
    </row>
    <row r="759" spans="1:11" ht="13.5" x14ac:dyDescent="0.25">
      <c r="A759" s="3">
        <f>TITRES_STAT!B762</f>
        <v>43411</v>
      </c>
      <c r="B759" s="5">
        <f>TITRES_STAT!D762</f>
        <v>1.1299999999999999</v>
      </c>
      <c r="C759" s="2">
        <f t="shared" si="85"/>
        <v>9.9999999999997868E-3</v>
      </c>
      <c r="D759" s="2">
        <f t="shared" si="86"/>
        <v>1.1220000000000001</v>
      </c>
      <c r="E759" s="2">
        <f t="shared" si="88"/>
        <v>1.1190000000000002</v>
      </c>
      <c r="F759" s="2">
        <f t="shared" si="89"/>
        <v>1.137</v>
      </c>
      <c r="G759" s="2">
        <f t="shared" si="91"/>
        <v>1.1805399999999999</v>
      </c>
      <c r="H759" s="2">
        <f t="shared" si="87"/>
        <v>1.2027405000000011</v>
      </c>
      <c r="I759" s="2">
        <f t="array" ref="I759">SUMPRODUCT(B743:B762, (ROW(B743:B762)-ROW(B743)+1)) / (20*21/2)</f>
        <v>1.1253333333333335</v>
      </c>
      <c r="J759" s="2">
        <f t="shared" si="90"/>
        <v>1.1360535001402075</v>
      </c>
      <c r="K759" s="2">
        <f t="shared" si="92"/>
        <v>1.1699976386698001</v>
      </c>
    </row>
    <row r="760" spans="1:11" ht="13.5" x14ac:dyDescent="0.25">
      <c r="A760" s="3">
        <f>TITRES_STAT!B763</f>
        <v>43412</v>
      </c>
      <c r="B760" s="5">
        <f>TITRES_STAT!D763</f>
        <v>1.1299999999999999</v>
      </c>
      <c r="C760" s="2">
        <f t="shared" si="85"/>
        <v>0</v>
      </c>
      <c r="D760" s="2">
        <f t="shared" si="86"/>
        <v>1.1240000000000001</v>
      </c>
      <c r="E760" s="2">
        <f t="shared" si="88"/>
        <v>1.1199999999999999</v>
      </c>
      <c r="F760" s="2">
        <f t="shared" si="89"/>
        <v>1.1355</v>
      </c>
      <c r="G760" s="2">
        <f t="shared" si="91"/>
        <v>1.1767080000000001</v>
      </c>
      <c r="H760" s="2">
        <f t="shared" si="87"/>
        <v>1.202490500000001</v>
      </c>
      <c r="I760" s="2">
        <f t="array" ref="I760">SUMPRODUCT(B744:B763, (ROW(B744:B763)-ROW(B744)+1)) / (20*21/2)</f>
        <v>1.1251904761904763</v>
      </c>
      <c r="J760" s="2">
        <f t="shared" si="90"/>
        <v>1.1354769763173305</v>
      </c>
      <c r="K760" s="2">
        <f t="shared" si="92"/>
        <v>1.1684291038200039</v>
      </c>
    </row>
    <row r="761" spans="1:11" ht="13.5" x14ac:dyDescent="0.25">
      <c r="A761" s="3">
        <f>TITRES_STAT!B764</f>
        <v>43413</v>
      </c>
      <c r="B761" s="5">
        <f>TITRES_STAT!D764</f>
        <v>1.1399999999999999</v>
      </c>
      <c r="C761" s="2">
        <f t="shared" si="85"/>
        <v>1.0000000000000009E-2</v>
      </c>
      <c r="D761" s="2">
        <f t="shared" si="86"/>
        <v>1.1279999999999999</v>
      </c>
      <c r="E761" s="2">
        <f t="shared" si="88"/>
        <v>1.121</v>
      </c>
      <c r="F761" s="2">
        <f t="shared" si="89"/>
        <v>1.1339999999999999</v>
      </c>
      <c r="G761" s="2">
        <f t="shared" si="91"/>
        <v>1.1736420000000001</v>
      </c>
      <c r="H761" s="2">
        <f t="shared" si="87"/>
        <v>1.202149000000001</v>
      </c>
      <c r="I761" s="2">
        <f t="array" ref="I761">SUMPRODUCT(B745:B764, (ROW(B745:B764)-ROW(B745)+1)) / (20*21/2)</f>
        <v>1.127142857142857</v>
      </c>
      <c r="J761" s="2">
        <f t="shared" si="90"/>
        <v>1.1359077404775846</v>
      </c>
      <c r="K761" s="2">
        <f t="shared" si="92"/>
        <v>1.1673142370035332</v>
      </c>
    </row>
    <row r="762" spans="1:11" ht="13.5" x14ac:dyDescent="0.25">
      <c r="A762" s="3">
        <f>TITRES_STAT!B765</f>
        <v>43416</v>
      </c>
      <c r="B762" s="5">
        <f>TITRES_STAT!D765</f>
        <v>1.1200000000000001</v>
      </c>
      <c r="C762" s="2">
        <f t="shared" si="85"/>
        <v>-1.9999999999999796E-2</v>
      </c>
      <c r="D762" s="2">
        <f t="shared" si="86"/>
        <v>1.1279999999999999</v>
      </c>
      <c r="E762" s="2">
        <f t="shared" si="88"/>
        <v>1.123</v>
      </c>
      <c r="F762" s="2">
        <f t="shared" si="89"/>
        <v>1.1315</v>
      </c>
      <c r="G762" s="2">
        <f t="shared" si="91"/>
        <v>1.170366</v>
      </c>
      <c r="H762" s="2">
        <f t="shared" si="87"/>
        <v>1.201707500000001</v>
      </c>
      <c r="I762" s="2">
        <f t="array" ref="I762">SUMPRODUCT(B746:B765, (ROW(B746:B765)-ROW(B746)+1)) / (20*21/2)</f>
        <v>1.132047619047619</v>
      </c>
      <c r="J762" s="2">
        <f t="shared" si="90"/>
        <v>1.1343927175749575</v>
      </c>
      <c r="K762" s="2">
        <f t="shared" si="92"/>
        <v>1.1654587767288849</v>
      </c>
    </row>
    <row r="763" spans="1:11" ht="13.5" x14ac:dyDescent="0.25">
      <c r="A763" s="3">
        <f>TITRES_STAT!B766</f>
        <v>43417</v>
      </c>
      <c r="B763" s="5">
        <f>TITRES_STAT!D766</f>
        <v>1.1299999999999999</v>
      </c>
      <c r="C763" s="2">
        <f t="shared" si="85"/>
        <v>9.9999999999997868E-3</v>
      </c>
      <c r="D763" s="2">
        <f t="shared" si="86"/>
        <v>1.1299999999999999</v>
      </c>
      <c r="E763" s="2">
        <f t="shared" si="88"/>
        <v>1.1239999999999999</v>
      </c>
      <c r="F763" s="2">
        <f t="shared" si="89"/>
        <v>1.1294999999999999</v>
      </c>
      <c r="G763" s="2">
        <f t="shared" si="91"/>
        <v>1.1680440000000001</v>
      </c>
      <c r="H763" s="2">
        <f t="shared" si="87"/>
        <v>1.2013630000000008</v>
      </c>
      <c r="I763" s="2">
        <f t="array" ref="I763">SUMPRODUCT(B747:B766, (ROW(B747:B766)-ROW(B747)+1)) / (20*21/2)</f>
        <v>1.1358571428571429</v>
      </c>
      <c r="J763" s="2">
        <f t="shared" si="90"/>
        <v>1.1339743635201995</v>
      </c>
      <c r="K763" s="2">
        <f t="shared" si="92"/>
        <v>1.164068236465007</v>
      </c>
    </row>
    <row r="764" spans="1:11" ht="13.5" x14ac:dyDescent="0.25">
      <c r="A764" s="3">
        <f>TITRES_STAT!B767</f>
        <v>43418</v>
      </c>
      <c r="B764" s="5">
        <f>TITRES_STAT!D767</f>
        <v>1.1499999999999999</v>
      </c>
      <c r="C764" s="2">
        <f t="shared" si="85"/>
        <v>2.0000000000000018E-2</v>
      </c>
      <c r="D764" s="2">
        <f t="shared" si="86"/>
        <v>1.1339999999999999</v>
      </c>
      <c r="E764" s="2">
        <f t="shared" si="88"/>
        <v>1.1279999999999999</v>
      </c>
      <c r="F764" s="2">
        <f t="shared" si="89"/>
        <v>1.1285000000000001</v>
      </c>
      <c r="G764" s="2">
        <f t="shared" si="91"/>
        <v>1.1657439999999999</v>
      </c>
      <c r="H764" s="2">
        <f t="shared" si="87"/>
        <v>1.2011660000000008</v>
      </c>
      <c r="I764" s="2">
        <f t="array" ref="I764">SUMPRODUCT(B748:B767, (ROW(B748:B767)-ROW(B748)+1)) / (20*21/2)</f>
        <v>1.1405714285714286</v>
      </c>
      <c r="J764" s="2">
        <f t="shared" si="90"/>
        <v>1.135500614613514</v>
      </c>
      <c r="K764" s="2">
        <f t="shared" si="92"/>
        <v>1.1635165409173598</v>
      </c>
    </row>
    <row r="765" spans="1:11" ht="13.5" x14ac:dyDescent="0.25">
      <c r="A765" s="3">
        <f>TITRES_STAT!B768</f>
        <v>43419</v>
      </c>
      <c r="B765" s="5">
        <f>TITRES_STAT!D768</f>
        <v>1.18</v>
      </c>
      <c r="C765" s="2">
        <f t="shared" si="85"/>
        <v>3.0000000000000027E-2</v>
      </c>
      <c r="D765" s="2">
        <f t="shared" si="86"/>
        <v>1.1439999999999997</v>
      </c>
      <c r="E765" s="2">
        <f t="shared" si="88"/>
        <v>1.1339999999999999</v>
      </c>
      <c r="F765" s="2">
        <f t="shared" si="89"/>
        <v>1.1300000000000001</v>
      </c>
      <c r="G765" s="2">
        <f t="shared" si="91"/>
        <v>1.1647999999999998</v>
      </c>
      <c r="H765" s="2">
        <f t="shared" si="87"/>
        <v>1.2010715000000007</v>
      </c>
      <c r="I765" s="2">
        <f t="array" ref="I765">SUMPRODUCT(B749:B768, (ROW(B749:B768)-ROW(B749)+1)) / (20*21/2)</f>
        <v>1.1441428571428571</v>
      </c>
      <c r="J765" s="2">
        <f t="shared" si="90"/>
        <v>1.1397386513169889</v>
      </c>
      <c r="K765" s="2">
        <f t="shared" si="92"/>
        <v>1.1641629510774634</v>
      </c>
    </row>
    <row r="766" spans="1:11" ht="13.5" x14ac:dyDescent="0.25">
      <c r="A766" s="3">
        <f>TITRES_STAT!B769</f>
        <v>43420</v>
      </c>
      <c r="B766" s="5">
        <f>TITRES_STAT!D769</f>
        <v>1.17</v>
      </c>
      <c r="C766" s="2">
        <f t="shared" si="85"/>
        <v>-1.0000000000000009E-2</v>
      </c>
      <c r="D766" s="2">
        <f t="shared" si="86"/>
        <v>1.1499999999999999</v>
      </c>
      <c r="E766" s="2">
        <f t="shared" si="88"/>
        <v>1.1389999999999998</v>
      </c>
      <c r="F766" s="2">
        <f t="shared" si="89"/>
        <v>1.1305000000000001</v>
      </c>
      <c r="G766" s="2">
        <f t="shared" si="91"/>
        <v>1.1634</v>
      </c>
      <c r="H766" s="2">
        <f t="shared" si="87"/>
        <v>1.2009270000000007</v>
      </c>
      <c r="I766" s="2">
        <f t="array" ref="I766">SUMPRODUCT(B750:B769, (ROW(B750:B769)-ROW(B750)+1)) / (20*21/2)</f>
        <v>1.1466190476190476</v>
      </c>
      <c r="J766" s="2">
        <f t="shared" si="90"/>
        <v>1.1426206845248947</v>
      </c>
      <c r="K766" s="2">
        <f t="shared" si="92"/>
        <v>1.1643918549567787</v>
      </c>
    </row>
    <row r="767" spans="1:11" ht="13.5" x14ac:dyDescent="0.25">
      <c r="A767" s="3">
        <f>TITRES_STAT!B770</f>
        <v>43423</v>
      </c>
      <c r="B767" s="5">
        <f>TITRES_STAT!D770</f>
        <v>1.18</v>
      </c>
      <c r="C767" s="2">
        <f t="shared" si="85"/>
        <v>1.0000000000000009E-2</v>
      </c>
      <c r="D767" s="2">
        <f t="shared" si="86"/>
        <v>1.1619999999999999</v>
      </c>
      <c r="E767" s="2">
        <f t="shared" si="88"/>
        <v>1.145</v>
      </c>
      <c r="F767" s="2">
        <f t="shared" si="89"/>
        <v>1.1324999999999998</v>
      </c>
      <c r="G767" s="2">
        <f t="shared" si="91"/>
        <v>1.1621999999999999</v>
      </c>
      <c r="H767" s="2">
        <f t="shared" si="87"/>
        <v>1.2008800000000008</v>
      </c>
      <c r="I767" s="2">
        <f t="array" ref="I767">SUMPRODUCT(B751:B770, (ROW(B751:B770)-ROW(B751)+1)) / (20*21/2)</f>
        <v>1.1479523809523808</v>
      </c>
      <c r="J767" s="2">
        <f t="shared" si="90"/>
        <v>1.1461806193320476</v>
      </c>
      <c r="K767" s="2">
        <f t="shared" si="92"/>
        <v>1.1650039390761209</v>
      </c>
    </row>
    <row r="768" spans="1:11" ht="13.5" x14ac:dyDescent="0.25">
      <c r="A768" s="3">
        <f>TITRES_STAT!B771</f>
        <v>43425</v>
      </c>
      <c r="B768" s="5">
        <f>TITRES_STAT!D771</f>
        <v>1.17</v>
      </c>
      <c r="C768" s="2">
        <f t="shared" si="85"/>
        <v>-1.0000000000000009E-2</v>
      </c>
      <c r="D768" s="2">
        <f t="shared" si="86"/>
        <v>1.17</v>
      </c>
      <c r="E768" s="2">
        <f t="shared" si="88"/>
        <v>1.1499999999999999</v>
      </c>
      <c r="F768" s="2">
        <f t="shared" si="89"/>
        <v>1.1339999999999999</v>
      </c>
      <c r="G768" s="2">
        <f t="shared" si="91"/>
        <v>1.1605999999999999</v>
      </c>
      <c r="H768" s="2">
        <f t="shared" si="87"/>
        <v>1.2006885000000005</v>
      </c>
      <c r="I768" s="2">
        <f t="array" ref="I768">SUMPRODUCT(B752:B771, (ROW(B752:B771)-ROW(B752)+1)) / (20*21/2)</f>
        <v>1.149142857142857</v>
      </c>
      <c r="J768" s="2">
        <f t="shared" si="90"/>
        <v>1.1484491317766146</v>
      </c>
      <c r="K768" s="2">
        <f t="shared" si="92"/>
        <v>1.1651998630339202</v>
      </c>
    </row>
    <row r="769" spans="1:11" ht="13.5" x14ac:dyDescent="0.25">
      <c r="A769" s="3">
        <f>TITRES_STAT!B772</f>
        <v>43426</v>
      </c>
      <c r="B769" s="5">
        <f>TITRES_STAT!D772</f>
        <v>1.1599999999999999</v>
      </c>
      <c r="C769" s="2">
        <f t="shared" si="85"/>
        <v>-1.0000000000000009E-2</v>
      </c>
      <c r="D769" s="2">
        <f t="shared" si="86"/>
        <v>1.1719999999999999</v>
      </c>
      <c r="E769" s="2">
        <f t="shared" si="88"/>
        <v>1.153</v>
      </c>
      <c r="F769" s="2">
        <f t="shared" si="89"/>
        <v>1.1360000000000001</v>
      </c>
      <c r="G769" s="2">
        <f t="shared" si="91"/>
        <v>1.1589999999999998</v>
      </c>
      <c r="H769" s="2">
        <f t="shared" si="87"/>
        <v>1.2004470000000005</v>
      </c>
      <c r="I769" s="2">
        <f t="array" ref="I769">SUMPRODUCT(B753:B772, (ROW(B753:B772)-ROW(B753)+1)) / (20*21/2)</f>
        <v>1.1511904761904761</v>
      </c>
      <c r="J769" s="2">
        <f t="shared" si="90"/>
        <v>1.149549214464556</v>
      </c>
      <c r="K769" s="2">
        <f t="shared" si="92"/>
        <v>1.1649959468365114</v>
      </c>
    </row>
    <row r="770" spans="1:11" ht="13.5" x14ac:dyDescent="0.25">
      <c r="A770" s="3">
        <f>TITRES_STAT!B773</f>
        <v>43427</v>
      </c>
      <c r="B770" s="5">
        <f>TITRES_STAT!D773</f>
        <v>1.1499999999999999</v>
      </c>
      <c r="C770" s="2">
        <f t="shared" si="85"/>
        <v>-1.0000000000000009E-2</v>
      </c>
      <c r="D770" s="2">
        <f t="shared" si="86"/>
        <v>1.1659999999999999</v>
      </c>
      <c r="E770" s="2">
        <f t="shared" si="88"/>
        <v>1.1549999999999998</v>
      </c>
      <c r="F770" s="2">
        <f t="shared" si="89"/>
        <v>1.1375000000000002</v>
      </c>
      <c r="G770" s="2">
        <f t="shared" si="91"/>
        <v>1.1575999999999997</v>
      </c>
      <c r="H770" s="2">
        <f t="shared" si="87"/>
        <v>1.2002970000000008</v>
      </c>
      <c r="I770" s="2">
        <f t="array" ref="I770">SUMPRODUCT(B754:B773, (ROW(B754:B773)-ROW(B754)+1)) / (20*21/2)</f>
        <v>1.1539047619047618</v>
      </c>
      <c r="J770" s="2">
        <f t="shared" si="90"/>
        <v>1.1495921464203127</v>
      </c>
      <c r="K770" s="2">
        <f t="shared" si="92"/>
        <v>1.1644078704899816</v>
      </c>
    </row>
    <row r="771" spans="1:11" ht="13.5" x14ac:dyDescent="0.25">
      <c r="A771" s="3">
        <f>TITRES_STAT!B774</f>
        <v>43430</v>
      </c>
      <c r="B771" s="5">
        <f>TITRES_STAT!D774</f>
        <v>1.1499999999999999</v>
      </c>
      <c r="C771" s="2">
        <f t="shared" si="85"/>
        <v>0</v>
      </c>
      <c r="D771" s="2">
        <f t="shared" si="86"/>
        <v>1.1620000000000001</v>
      </c>
      <c r="E771" s="2">
        <f t="shared" si="88"/>
        <v>1.1560000000000001</v>
      </c>
      <c r="F771" s="2">
        <f t="shared" si="89"/>
        <v>1.1385000000000001</v>
      </c>
      <c r="G771" s="2">
        <f t="shared" si="91"/>
        <v>1.1561999999999997</v>
      </c>
      <c r="H771" s="2">
        <f t="shared" si="87"/>
        <v>1.2000525000000006</v>
      </c>
      <c r="I771" s="2">
        <f t="array" ref="I771">SUMPRODUCT(B755:B774, (ROW(B755:B774)-ROW(B755)+1)) / (20*21/2)</f>
        <v>1.1582857142857144</v>
      </c>
      <c r="J771" s="2">
        <f t="shared" si="90"/>
        <v>1.1496309896183783</v>
      </c>
      <c r="K771" s="2">
        <f t="shared" si="92"/>
        <v>1.1638428559609628</v>
      </c>
    </row>
    <row r="772" spans="1:11" ht="13.5" x14ac:dyDescent="0.25">
      <c r="A772" s="3">
        <f>TITRES_STAT!B775</f>
        <v>43431</v>
      </c>
      <c r="B772" s="5">
        <f>TITRES_STAT!D775</f>
        <v>1.1599999999999999</v>
      </c>
      <c r="C772" s="2">
        <f t="shared" ref="C772:C835" si="93">B772-B771</f>
        <v>1.0000000000000009E-2</v>
      </c>
      <c r="D772" s="2">
        <f t="shared" si="86"/>
        <v>1.1579999999999999</v>
      </c>
      <c r="E772" s="2">
        <f t="shared" si="88"/>
        <v>1.1599999999999999</v>
      </c>
      <c r="F772" s="2">
        <f t="shared" si="89"/>
        <v>1.1415</v>
      </c>
      <c r="G772" s="2">
        <f t="shared" si="91"/>
        <v>1.1555999999999997</v>
      </c>
      <c r="H772" s="2">
        <f t="shared" si="87"/>
        <v>1.1999525000000006</v>
      </c>
      <c r="I772" s="2">
        <f t="array" ref="I772">SUMPRODUCT(B756:B775, (ROW(B756:B775)-ROW(B756)+1)) / (20*21/2)</f>
        <v>1.1622857142857141</v>
      </c>
      <c r="J772" s="2">
        <f t="shared" si="90"/>
        <v>1.1506185144166279</v>
      </c>
      <c r="K772" s="2">
        <f t="shared" si="92"/>
        <v>1.1636921557271995</v>
      </c>
    </row>
    <row r="773" spans="1:11" ht="13.5" x14ac:dyDescent="0.25">
      <c r="A773" s="3">
        <f>TITRES_STAT!B776</f>
        <v>43432</v>
      </c>
      <c r="B773" s="5">
        <f>TITRES_STAT!D776</f>
        <v>1.17</v>
      </c>
      <c r="C773" s="2">
        <f t="shared" si="93"/>
        <v>1.0000000000000009E-2</v>
      </c>
      <c r="D773" s="2">
        <f t="shared" si="86"/>
        <v>1.1579999999999999</v>
      </c>
      <c r="E773" s="2">
        <f t="shared" si="88"/>
        <v>1.1640000000000001</v>
      </c>
      <c r="F773" s="2">
        <f t="shared" si="89"/>
        <v>1.1439999999999997</v>
      </c>
      <c r="G773" s="2">
        <f t="shared" si="91"/>
        <v>1.1545999999999998</v>
      </c>
      <c r="H773" s="2">
        <f t="shared" si="87"/>
        <v>1.2000440000000006</v>
      </c>
      <c r="I773" s="2">
        <f t="array" ref="I773">SUMPRODUCT(B757:B776, (ROW(B757:B776)-ROW(B757)+1)) / (20*21/2)</f>
        <v>1.1640476190476188</v>
      </c>
      <c r="J773" s="2">
        <f t="shared" si="90"/>
        <v>1.152464370186473</v>
      </c>
      <c r="K773" s="2">
        <f t="shared" si="92"/>
        <v>1.1639395221692701</v>
      </c>
    </row>
    <row r="774" spans="1:11" ht="13.5" x14ac:dyDescent="0.25">
      <c r="A774" s="3">
        <f>TITRES_STAT!B777</f>
        <v>43433</v>
      </c>
      <c r="B774" s="5">
        <f>TITRES_STAT!D777</f>
        <v>1.19</v>
      </c>
      <c r="C774" s="2">
        <f t="shared" si="93"/>
        <v>2.0000000000000018E-2</v>
      </c>
      <c r="D774" s="2">
        <f t="shared" ref="D774:D837" si="94">AVERAGE(B770:B774)</f>
        <v>1.1640000000000001</v>
      </c>
      <c r="E774" s="2">
        <f t="shared" si="88"/>
        <v>1.1679999999999999</v>
      </c>
      <c r="F774" s="2">
        <f t="shared" si="89"/>
        <v>1.1479999999999999</v>
      </c>
      <c r="G774" s="2">
        <f t="shared" si="91"/>
        <v>1.1539999999999997</v>
      </c>
      <c r="H774" s="2">
        <f t="shared" si="87"/>
        <v>1.2000940000000004</v>
      </c>
      <c r="I774" s="2">
        <f t="array" ref="I774">SUMPRODUCT(B758:B777, (ROW(B758:B777)-ROW(B758)+1)) / (20*21/2)</f>
        <v>1.1627142857142856</v>
      </c>
      <c r="J774" s="2">
        <f t="shared" si="90"/>
        <v>1.1560391920734756</v>
      </c>
      <c r="K774" s="2">
        <f t="shared" si="92"/>
        <v>1.1649615016920438</v>
      </c>
    </row>
    <row r="775" spans="1:11" ht="13.5" x14ac:dyDescent="0.25">
      <c r="A775" s="3">
        <f>TITRES_STAT!B778</f>
        <v>43434</v>
      </c>
      <c r="B775" s="5">
        <f>TITRES_STAT!D778</f>
        <v>1.19</v>
      </c>
      <c r="C775" s="2">
        <f t="shared" si="93"/>
        <v>0</v>
      </c>
      <c r="D775" s="2">
        <f t="shared" si="94"/>
        <v>1.1719999999999999</v>
      </c>
      <c r="E775" s="2">
        <f t="shared" si="88"/>
        <v>1.169</v>
      </c>
      <c r="F775" s="2">
        <f t="shared" si="89"/>
        <v>1.1515</v>
      </c>
      <c r="G775" s="2">
        <f t="shared" si="91"/>
        <v>1.1539999999999997</v>
      </c>
      <c r="H775" s="2">
        <f t="shared" si="87"/>
        <v>1.2000970000000004</v>
      </c>
      <c r="I775" s="2">
        <f t="array" ref="I775">SUMPRODUCT(B759:B778, (ROW(B759:B778)-ROW(B759)+1)) / (20*21/2)</f>
        <v>1.1622380952380951</v>
      </c>
      <c r="J775" s="2">
        <f t="shared" si="90"/>
        <v>1.1592735547331445</v>
      </c>
      <c r="K775" s="2">
        <f t="shared" si="92"/>
        <v>1.1659434035864735</v>
      </c>
    </row>
    <row r="776" spans="1:11" ht="13.5" x14ac:dyDescent="0.25">
      <c r="A776" s="3">
        <f>TITRES_STAT!B779</f>
        <v>43437</v>
      </c>
      <c r="B776" s="5">
        <f>TITRES_STAT!D779</f>
        <v>1.17</v>
      </c>
      <c r="C776" s="2">
        <f t="shared" si="93"/>
        <v>-2.0000000000000018E-2</v>
      </c>
      <c r="D776" s="2">
        <f t="shared" si="94"/>
        <v>1.1759999999999999</v>
      </c>
      <c r="E776" s="2">
        <f t="shared" si="88"/>
        <v>1.169</v>
      </c>
      <c r="F776" s="2">
        <f t="shared" si="89"/>
        <v>1.1539999999999999</v>
      </c>
      <c r="G776" s="2">
        <f t="shared" si="91"/>
        <v>1.1536</v>
      </c>
      <c r="H776" s="2">
        <f t="shared" si="87"/>
        <v>1.2000000000000002</v>
      </c>
      <c r="I776" s="2">
        <f t="array" ref="I776">SUMPRODUCT(B760:B779, (ROW(B760:B779)-ROW(B760)+1)) / (20*21/2)</f>
        <v>1.1606666666666667</v>
      </c>
      <c r="J776" s="2">
        <f t="shared" si="90"/>
        <v>1.1602951209490355</v>
      </c>
      <c r="K776" s="2">
        <f t="shared" si="92"/>
        <v>1.1661024857987687</v>
      </c>
    </row>
    <row r="777" spans="1:11" ht="13.5" x14ac:dyDescent="0.25">
      <c r="A777" s="3">
        <f>TITRES_STAT!B780</f>
        <v>43438</v>
      </c>
      <c r="B777" s="5">
        <f>TITRES_STAT!D780</f>
        <v>1.1399999999999999</v>
      </c>
      <c r="C777" s="2">
        <f t="shared" si="93"/>
        <v>-3.0000000000000027E-2</v>
      </c>
      <c r="D777" s="2">
        <f t="shared" si="94"/>
        <v>1.1719999999999999</v>
      </c>
      <c r="E777" s="2">
        <f t="shared" si="88"/>
        <v>1.165</v>
      </c>
      <c r="F777" s="2">
        <f t="shared" si="89"/>
        <v>1.155</v>
      </c>
      <c r="G777" s="2">
        <f t="shared" si="91"/>
        <v>1.153</v>
      </c>
      <c r="H777" s="2">
        <f t="shared" si="87"/>
        <v>1.1998945000000001</v>
      </c>
      <c r="I777" s="2">
        <f t="array" ref="I777">SUMPRODUCT(B761:B780, (ROW(B761:B780)-ROW(B761)+1)) / (20*21/2)</f>
        <v>1.1599999999999999</v>
      </c>
      <c r="J777" s="2">
        <f t="shared" si="90"/>
        <v>1.1583622522872226</v>
      </c>
      <c r="K777" s="2">
        <f t="shared" si="92"/>
        <v>1.1650788589046994</v>
      </c>
    </row>
    <row r="778" spans="1:11" ht="13.5" x14ac:dyDescent="0.25">
      <c r="A778" s="3">
        <f>TITRES_STAT!B781</f>
        <v>43439</v>
      </c>
      <c r="B778" s="5">
        <f>TITRES_STAT!D781</f>
        <v>1.1499999999999999</v>
      </c>
      <c r="C778" s="2">
        <f t="shared" si="93"/>
        <v>1.0000000000000009E-2</v>
      </c>
      <c r="D778" s="2">
        <f t="shared" si="94"/>
        <v>1.1679999999999999</v>
      </c>
      <c r="E778" s="2">
        <f t="shared" si="88"/>
        <v>1.1629999999999998</v>
      </c>
      <c r="F778" s="2">
        <f t="shared" si="89"/>
        <v>1.1565000000000001</v>
      </c>
      <c r="G778" s="2">
        <f t="shared" si="91"/>
        <v>1.1525999999999998</v>
      </c>
      <c r="H778" s="2">
        <f t="shared" ref="H778:H841" si="95">AVERAGE(B579:B778)</f>
        <v>1.199886</v>
      </c>
      <c r="I778" s="2">
        <f t="array" ref="I778">SUMPRODUCT(B762:B781, (ROW(B762:B781)-ROW(B762)+1)) / (20*21/2)</f>
        <v>1.1544761904761904</v>
      </c>
      <c r="J778" s="2">
        <f t="shared" si="90"/>
        <v>1.1575658473074872</v>
      </c>
      <c r="K778" s="2">
        <f t="shared" si="92"/>
        <v>1.1644875311045153</v>
      </c>
    </row>
    <row r="779" spans="1:11" ht="13.5" x14ac:dyDescent="0.25">
      <c r="A779" s="3">
        <f>TITRES_STAT!B782</f>
        <v>43440</v>
      </c>
      <c r="B779" s="5">
        <f>TITRES_STAT!D782</f>
        <v>1.1399999999999999</v>
      </c>
      <c r="C779" s="2">
        <f t="shared" si="93"/>
        <v>-1.0000000000000009E-2</v>
      </c>
      <c r="D779" s="2">
        <f t="shared" si="94"/>
        <v>1.1579999999999999</v>
      </c>
      <c r="E779" s="2">
        <f t="shared" si="88"/>
        <v>1.161</v>
      </c>
      <c r="F779" s="2">
        <f t="shared" si="89"/>
        <v>1.157</v>
      </c>
      <c r="G779" s="2">
        <f t="shared" si="91"/>
        <v>1.1520000000000001</v>
      </c>
      <c r="H779" s="2">
        <f t="shared" si="95"/>
        <v>1.1998275</v>
      </c>
      <c r="I779" s="2">
        <f t="array" ref="I779">SUMPRODUCT(B763:B782, (ROW(B763:B782)-ROW(B763)+1)) / (20*21/2)</f>
        <v>1.149142857142857</v>
      </c>
      <c r="J779" s="2">
        <f t="shared" si="90"/>
        <v>1.155892909468679</v>
      </c>
      <c r="K779" s="2">
        <f t="shared" si="92"/>
        <v>1.1635272357670834</v>
      </c>
    </row>
    <row r="780" spans="1:11" ht="13.5" x14ac:dyDescent="0.25">
      <c r="A780" s="3">
        <f>TITRES_STAT!B783</f>
        <v>43441</v>
      </c>
      <c r="B780" s="5">
        <f>TITRES_STAT!D783</f>
        <v>1.1499999999999999</v>
      </c>
      <c r="C780" s="2">
        <f t="shared" si="93"/>
        <v>1.0000000000000009E-2</v>
      </c>
      <c r="D780" s="2">
        <f t="shared" si="94"/>
        <v>1.1499999999999999</v>
      </c>
      <c r="E780" s="2">
        <f t="shared" ref="E780:E843" si="96">AVERAGE(B771:B780)</f>
        <v>1.161</v>
      </c>
      <c r="F780" s="2">
        <f t="shared" si="89"/>
        <v>1.1579999999999999</v>
      </c>
      <c r="G780" s="2">
        <f t="shared" si="91"/>
        <v>1.1516</v>
      </c>
      <c r="H780" s="2">
        <f t="shared" si="95"/>
        <v>1.1999605</v>
      </c>
      <c r="I780" s="2">
        <f t="array" ref="I780">SUMPRODUCT(B764:B783, (ROW(B764:B783)-ROW(B764)+1)) / (20*21/2)</f>
        <v>1.143904761904762</v>
      </c>
      <c r="J780" s="2">
        <f t="shared" si="90"/>
        <v>1.1553316799954716</v>
      </c>
      <c r="K780" s="2">
        <f t="shared" si="92"/>
        <v>1.1629967559330803</v>
      </c>
    </row>
    <row r="781" spans="1:11" ht="13.5" x14ac:dyDescent="0.25">
      <c r="A781" s="3">
        <f>TITRES_STAT!B784</f>
        <v>43444</v>
      </c>
      <c r="B781" s="5">
        <f>TITRES_STAT!D784</f>
        <v>1.1000000000000001</v>
      </c>
      <c r="C781" s="2">
        <f t="shared" si="93"/>
        <v>-4.9999999999999822E-2</v>
      </c>
      <c r="D781" s="2">
        <f t="shared" si="94"/>
        <v>1.1359999999999999</v>
      </c>
      <c r="E781" s="2">
        <f t="shared" si="96"/>
        <v>1.1560000000000001</v>
      </c>
      <c r="F781" s="2">
        <f t="shared" si="89"/>
        <v>1.1559999999999999</v>
      </c>
      <c r="G781" s="2">
        <f t="shared" si="91"/>
        <v>1.1497999999999999</v>
      </c>
      <c r="H781" s="2">
        <f t="shared" si="95"/>
        <v>1.1997965000000002</v>
      </c>
      <c r="I781" s="2">
        <f t="array" ref="I781">SUMPRODUCT(B765:B784, (ROW(B765:B784)-ROW(B765)+1)) / (20*21/2)</f>
        <v>1.1416666666666666</v>
      </c>
      <c r="J781" s="2">
        <f t="shared" si="90"/>
        <v>1.1500619961863792</v>
      </c>
      <c r="K781" s="2">
        <f t="shared" si="92"/>
        <v>1.1605262949160968</v>
      </c>
    </row>
    <row r="782" spans="1:11" ht="13.5" x14ac:dyDescent="0.25">
      <c r="A782" s="3">
        <f>TITRES_STAT!B785</f>
        <v>43445</v>
      </c>
      <c r="B782" s="5">
        <f>TITRES_STAT!D785</f>
        <v>1.1000000000000001</v>
      </c>
      <c r="C782" s="2">
        <f t="shared" si="93"/>
        <v>0</v>
      </c>
      <c r="D782" s="2">
        <f t="shared" si="94"/>
        <v>1.1280000000000001</v>
      </c>
      <c r="E782" s="2">
        <f t="shared" si="96"/>
        <v>1.1499999999999999</v>
      </c>
      <c r="F782" s="2">
        <f t="shared" si="89"/>
        <v>1.155</v>
      </c>
      <c r="G782" s="2">
        <f t="shared" si="91"/>
        <v>1.1479999999999999</v>
      </c>
      <c r="H782" s="2">
        <f t="shared" si="95"/>
        <v>1.1995855</v>
      </c>
      <c r="I782" s="2">
        <f t="array" ref="I782">SUMPRODUCT(B766:B785, (ROW(B766:B785)-ROW(B766)+1)) / (20*21/2)</f>
        <v>1.1404761904761904</v>
      </c>
      <c r="J782" s="2">
        <f t="shared" si="90"/>
        <v>1.1452941870257718</v>
      </c>
      <c r="K782" s="2">
        <f t="shared" si="92"/>
        <v>1.1581527147233088</v>
      </c>
    </row>
    <row r="783" spans="1:11" ht="13.5" x14ac:dyDescent="0.25">
      <c r="A783" s="3">
        <f>TITRES_STAT!B786</f>
        <v>43446</v>
      </c>
      <c r="B783" s="5">
        <f>TITRES_STAT!D786</f>
        <v>1.1000000000000001</v>
      </c>
      <c r="C783" s="2">
        <f t="shared" si="93"/>
        <v>0</v>
      </c>
      <c r="D783" s="2">
        <f t="shared" si="94"/>
        <v>1.1179999999999999</v>
      </c>
      <c r="E783" s="2">
        <f t="shared" si="96"/>
        <v>1.1429999999999998</v>
      </c>
      <c r="F783" s="2">
        <f t="shared" si="89"/>
        <v>1.1535</v>
      </c>
      <c r="G783" s="2">
        <f t="shared" si="91"/>
        <v>1.1462000000000001</v>
      </c>
      <c r="H783" s="2">
        <f t="shared" si="95"/>
        <v>1.1993745</v>
      </c>
      <c r="I783" s="2">
        <f t="array" ref="I783">SUMPRODUCT(B767:B786, (ROW(B767:B786)-ROW(B767)+1)) / (20*21/2)</f>
        <v>1.1366190476190476</v>
      </c>
      <c r="J783" s="2">
        <f t="shared" si="90"/>
        <v>1.1409804549280793</v>
      </c>
      <c r="K783" s="2">
        <f t="shared" si="92"/>
        <v>1.1558722161067085</v>
      </c>
    </row>
    <row r="784" spans="1:11" ht="13.5" x14ac:dyDescent="0.25">
      <c r="A784" s="3">
        <f>TITRES_STAT!B787</f>
        <v>43447</v>
      </c>
      <c r="B784" s="5">
        <f>TITRES_STAT!D787</f>
        <v>1.1299999999999999</v>
      </c>
      <c r="C784" s="2">
        <f t="shared" si="93"/>
        <v>2.9999999999999805E-2</v>
      </c>
      <c r="D784" s="2">
        <f t="shared" si="94"/>
        <v>1.1160000000000001</v>
      </c>
      <c r="E784" s="2">
        <f t="shared" si="96"/>
        <v>1.1369999999999998</v>
      </c>
      <c r="F784" s="2">
        <f t="shared" si="89"/>
        <v>1.1525000000000001</v>
      </c>
      <c r="G784" s="2">
        <f t="shared" si="91"/>
        <v>1.145</v>
      </c>
      <c r="H784" s="2">
        <f t="shared" si="95"/>
        <v>1.1993134999999997</v>
      </c>
      <c r="I784" s="2">
        <f t="array" ref="I784">SUMPRODUCT(B768:B787, (ROW(B768:B787)-ROW(B768)+1)) / (20*21/2)</f>
        <v>1.1330476190476191</v>
      </c>
      <c r="J784" s="2">
        <f t="shared" si="90"/>
        <v>1.1399346973158813</v>
      </c>
      <c r="K784" s="2">
        <f t="shared" si="92"/>
        <v>1.1548576193966418</v>
      </c>
    </row>
    <row r="785" spans="1:11" ht="13.5" x14ac:dyDescent="0.25">
      <c r="A785" s="3">
        <f>TITRES_STAT!B788</f>
        <v>43448</v>
      </c>
      <c r="B785" s="5">
        <f>TITRES_STAT!D788</f>
        <v>1.1399999999999999</v>
      </c>
      <c r="C785" s="2">
        <f t="shared" si="93"/>
        <v>1.0000000000000009E-2</v>
      </c>
      <c r="D785" s="2">
        <f t="shared" si="94"/>
        <v>1.1139999999999999</v>
      </c>
      <c r="E785" s="2">
        <f t="shared" si="96"/>
        <v>1.1320000000000001</v>
      </c>
      <c r="F785" s="2">
        <f t="shared" si="89"/>
        <v>1.1505000000000001</v>
      </c>
      <c r="G785" s="2">
        <f t="shared" si="91"/>
        <v>1.1446000000000001</v>
      </c>
      <c r="H785" s="2">
        <f t="shared" si="95"/>
        <v>1.1993494999999994</v>
      </c>
      <c r="I785" s="2">
        <f t="array" ref="I785">SUMPRODUCT(B769:B788, (ROW(B769:B788)-ROW(B769)+1)) / (20*21/2)</f>
        <v>1.1269523809523809</v>
      </c>
      <c r="J785" s="2">
        <f t="shared" si="90"/>
        <v>1.1399409166191306</v>
      </c>
      <c r="K785" s="2">
        <f t="shared" si="92"/>
        <v>1.154274967655597</v>
      </c>
    </row>
    <row r="786" spans="1:11" ht="13.5" x14ac:dyDescent="0.25">
      <c r="A786" s="3">
        <f>TITRES_STAT!B789</f>
        <v>43451</v>
      </c>
      <c r="B786" s="5">
        <f>TITRES_STAT!D789</f>
        <v>1.1100000000000001</v>
      </c>
      <c r="C786" s="2">
        <f t="shared" si="93"/>
        <v>-2.9999999999999805E-2</v>
      </c>
      <c r="D786" s="2">
        <f t="shared" si="94"/>
        <v>1.1160000000000001</v>
      </c>
      <c r="E786" s="2">
        <f t="shared" si="96"/>
        <v>1.1259999999999999</v>
      </c>
      <c r="F786" s="2">
        <f t="shared" si="89"/>
        <v>1.1475000000000002</v>
      </c>
      <c r="G786" s="2">
        <f t="shared" si="91"/>
        <v>1.1440000000000001</v>
      </c>
      <c r="H786" s="2">
        <f t="shared" si="95"/>
        <v>1.1990939999999997</v>
      </c>
      <c r="I786" s="2">
        <f t="array" ref="I786">SUMPRODUCT(B770:B789, (ROW(B770:B789)-ROW(B770)+1)) / (20*21/2)</f>
        <v>1.1222380952380953</v>
      </c>
      <c r="J786" s="2">
        <f t="shared" si="90"/>
        <v>1.1370894007506418</v>
      </c>
      <c r="K786" s="2">
        <f t="shared" si="92"/>
        <v>1.1525386944142011</v>
      </c>
    </row>
    <row r="787" spans="1:11" ht="13.5" x14ac:dyDescent="0.25">
      <c r="A787" s="3">
        <f>TITRES_STAT!B790</f>
        <v>43452</v>
      </c>
      <c r="B787" s="5">
        <f>TITRES_STAT!D790</f>
        <v>1.1100000000000001</v>
      </c>
      <c r="C787" s="2">
        <f t="shared" si="93"/>
        <v>0</v>
      </c>
      <c r="D787" s="2">
        <f t="shared" si="94"/>
        <v>1.1180000000000001</v>
      </c>
      <c r="E787" s="2">
        <f t="shared" si="96"/>
        <v>1.1229999999999998</v>
      </c>
      <c r="F787" s="2">
        <f t="shared" si="89"/>
        <v>1.1440000000000001</v>
      </c>
      <c r="G787" s="2">
        <f t="shared" si="91"/>
        <v>1.1432</v>
      </c>
      <c r="H787" s="2">
        <f t="shared" si="95"/>
        <v>1.1988854999999996</v>
      </c>
      <c r="I787" s="2">
        <f t="array" ref="I787">SUMPRODUCT(B771:B790, (ROW(B771:B790)-ROW(B771)+1)) / (20*21/2)</f>
        <v>1.1178571428571429</v>
      </c>
      <c r="J787" s="2">
        <f t="shared" si="90"/>
        <v>1.1345094578220092</v>
      </c>
      <c r="K787" s="2">
        <f t="shared" si="92"/>
        <v>1.1508705103195265</v>
      </c>
    </row>
    <row r="788" spans="1:11" ht="13.5" x14ac:dyDescent="0.25">
      <c r="A788" s="3">
        <f>TITRES_STAT!B791</f>
        <v>43453</v>
      </c>
      <c r="B788" s="5">
        <f>TITRES_STAT!D791</f>
        <v>1.08</v>
      </c>
      <c r="C788" s="2">
        <f t="shared" si="93"/>
        <v>-3.0000000000000027E-2</v>
      </c>
      <c r="D788" s="2">
        <f t="shared" si="94"/>
        <v>1.1140000000000001</v>
      </c>
      <c r="E788" s="2">
        <f t="shared" si="96"/>
        <v>1.1159999999999999</v>
      </c>
      <c r="F788" s="2">
        <f t="shared" ref="F788:F851" si="97">AVERAGE(B769:B788)</f>
        <v>1.1395</v>
      </c>
      <c r="G788" s="2">
        <f t="shared" si="91"/>
        <v>1.1415999999999999</v>
      </c>
      <c r="H788" s="2">
        <f t="shared" si="95"/>
        <v>1.1985269999999995</v>
      </c>
      <c r="I788" s="2">
        <f t="array" ref="I788">SUMPRODUCT(B772:B791, (ROW(B772:B791)-ROW(B772)+1)) / (20*21/2)</f>
        <v>1.1137619047619047</v>
      </c>
      <c r="J788" s="2">
        <f t="shared" si="90"/>
        <v>1.1293180808865797</v>
      </c>
      <c r="K788" s="2">
        <f t="shared" si="92"/>
        <v>1.1480912746207217</v>
      </c>
    </row>
    <row r="789" spans="1:11" ht="13.5" x14ac:dyDescent="0.25">
      <c r="A789" s="3">
        <f>TITRES_STAT!B792</f>
        <v>43454</v>
      </c>
      <c r="B789" s="5">
        <f>TITRES_STAT!D792</f>
        <v>1.0900000000000001</v>
      </c>
      <c r="C789" s="2">
        <f t="shared" si="93"/>
        <v>1.0000000000000009E-2</v>
      </c>
      <c r="D789" s="2">
        <f t="shared" si="94"/>
        <v>1.1060000000000001</v>
      </c>
      <c r="E789" s="2">
        <f t="shared" si="96"/>
        <v>1.111</v>
      </c>
      <c r="F789" s="2">
        <f t="shared" si="97"/>
        <v>1.1360000000000001</v>
      </c>
      <c r="G789" s="2">
        <f t="shared" si="91"/>
        <v>1.1397999999999999</v>
      </c>
      <c r="H789" s="2">
        <f t="shared" si="95"/>
        <v>1.1981239999999995</v>
      </c>
      <c r="I789" s="2">
        <f t="array" ref="I789">SUMPRODUCT(B773:B792, (ROW(B773:B792)-ROW(B773)+1)) / (20*21/2)</f>
        <v>1.109</v>
      </c>
      <c r="J789" s="2">
        <f t="shared" ref="J789:J852" si="98">$J$4*B789+J788*(1-$J$4)</f>
        <v>1.1255735017545245</v>
      </c>
      <c r="K789" s="2">
        <f t="shared" si="92"/>
        <v>1.1458131854199092</v>
      </c>
    </row>
    <row r="790" spans="1:11" ht="13.5" x14ac:dyDescent="0.25">
      <c r="A790" s="3">
        <f>TITRES_STAT!B793</f>
        <v>43455</v>
      </c>
      <c r="B790" s="5">
        <f>TITRES_STAT!D793</f>
        <v>1.0900000000000001</v>
      </c>
      <c r="C790" s="2">
        <f t="shared" si="93"/>
        <v>0</v>
      </c>
      <c r="D790" s="2">
        <f t="shared" si="94"/>
        <v>1.0960000000000001</v>
      </c>
      <c r="E790" s="2">
        <f t="shared" si="96"/>
        <v>1.105</v>
      </c>
      <c r="F790" s="2">
        <f t="shared" si="97"/>
        <v>1.1329999999999998</v>
      </c>
      <c r="G790" s="2">
        <f t="shared" si="91"/>
        <v>1.1384000000000001</v>
      </c>
      <c r="H790" s="2">
        <f t="shared" si="95"/>
        <v>1.1976739999999992</v>
      </c>
      <c r="I790" s="2">
        <f t="array" ref="I790">SUMPRODUCT(B774:B793, (ROW(B774:B793)-ROW(B774)+1)) / (20*21/2)</f>
        <v>1.1036666666666668</v>
      </c>
      <c r="J790" s="2">
        <f t="shared" si="98"/>
        <v>1.1221855492064745</v>
      </c>
      <c r="K790" s="2">
        <f t="shared" si="92"/>
        <v>1.143624433050501</v>
      </c>
    </row>
    <row r="791" spans="1:11" ht="13.5" x14ac:dyDescent="0.25">
      <c r="A791" s="3">
        <f>TITRES_STAT!B794</f>
        <v>43458</v>
      </c>
      <c r="B791" s="5">
        <f>TITRES_STAT!D794</f>
        <v>1.0900000000000001</v>
      </c>
      <c r="C791" s="2">
        <f t="shared" si="93"/>
        <v>0</v>
      </c>
      <c r="D791" s="2">
        <f t="shared" si="94"/>
        <v>1.0920000000000001</v>
      </c>
      <c r="E791" s="2">
        <f t="shared" si="96"/>
        <v>1.1040000000000001</v>
      </c>
      <c r="F791" s="2">
        <f t="shared" si="97"/>
        <v>1.1299999999999999</v>
      </c>
      <c r="G791" s="2">
        <f t="shared" si="91"/>
        <v>1.1368000000000003</v>
      </c>
      <c r="H791" s="2">
        <f t="shared" si="95"/>
        <v>1.1972239999999994</v>
      </c>
      <c r="I791" s="2">
        <f t="array" ref="I791">SUMPRODUCT(B775:B794, (ROW(B775:B794)-ROW(B775)+1)) / (20*21/2)</f>
        <v>1.0978571428571429</v>
      </c>
      <c r="J791" s="2">
        <f t="shared" si="98"/>
        <v>1.119120258805858</v>
      </c>
      <c r="K791" s="2">
        <f t="shared" si="92"/>
        <v>1.141521514107344</v>
      </c>
    </row>
    <row r="792" spans="1:11" ht="13.5" x14ac:dyDescent="0.25">
      <c r="A792" s="3">
        <f>TITRES_STAT!B795</f>
        <v>43459</v>
      </c>
      <c r="B792" s="5">
        <f>TITRES_STAT!D795</f>
        <v>1.08</v>
      </c>
      <c r="C792" s="2">
        <f t="shared" si="93"/>
        <v>-1.0000000000000009E-2</v>
      </c>
      <c r="D792" s="2">
        <f t="shared" si="94"/>
        <v>1.0859999999999999</v>
      </c>
      <c r="E792" s="2">
        <f t="shared" si="96"/>
        <v>1.1020000000000001</v>
      </c>
      <c r="F792" s="2">
        <f t="shared" si="97"/>
        <v>1.1260000000000001</v>
      </c>
      <c r="G792" s="2">
        <f t="shared" si="91"/>
        <v>1.1350000000000002</v>
      </c>
      <c r="H792" s="2">
        <f t="shared" si="95"/>
        <v>1.1967709999999994</v>
      </c>
      <c r="I792" s="2">
        <f t="array" ref="I792">SUMPRODUCT(B776:B795, (ROW(B776:B795)-ROW(B776)+1)) / (20*21/2)</f>
        <v>1.0907619047619048</v>
      </c>
      <c r="J792" s="2">
        <f t="shared" si="98"/>
        <v>1.1153945198719666</v>
      </c>
      <c r="K792" s="2">
        <f t="shared" si="92"/>
        <v>1.1391089057109776</v>
      </c>
    </row>
    <row r="793" spans="1:11" ht="13.5" x14ac:dyDescent="0.25">
      <c r="A793" s="3">
        <f>TITRES_STAT!B796</f>
        <v>43460</v>
      </c>
      <c r="B793" s="5">
        <f>TITRES_STAT!D796</f>
        <v>1.07</v>
      </c>
      <c r="C793" s="2">
        <f t="shared" si="93"/>
        <v>-1.0000000000000009E-2</v>
      </c>
      <c r="D793" s="2">
        <f t="shared" si="94"/>
        <v>1.0840000000000001</v>
      </c>
      <c r="E793" s="2">
        <f t="shared" si="96"/>
        <v>1.099</v>
      </c>
      <c r="F793" s="2">
        <f t="shared" si="97"/>
        <v>1.121</v>
      </c>
      <c r="G793" s="2">
        <f t="shared" si="91"/>
        <v>1.133</v>
      </c>
      <c r="H793" s="2">
        <f t="shared" si="95"/>
        <v>1.1963154999999992</v>
      </c>
      <c r="I793" s="2">
        <f t="array" ref="I793">SUMPRODUCT(B777:B796, (ROW(B777:B796)-ROW(B777)+1)) / (20*21/2)</f>
        <v>1.0853333333333335</v>
      </c>
      <c r="J793" s="2">
        <f t="shared" si="98"/>
        <v>1.1110712322651126</v>
      </c>
      <c r="K793" s="2">
        <f t="shared" si="92"/>
        <v>1.1363987525458412</v>
      </c>
    </row>
    <row r="794" spans="1:11" ht="13.5" x14ac:dyDescent="0.25">
      <c r="A794" s="3">
        <f>TITRES_STAT!B797</f>
        <v>43461</v>
      </c>
      <c r="B794" s="5">
        <f>TITRES_STAT!D797</f>
        <v>1.06</v>
      </c>
      <c r="C794" s="2">
        <f t="shared" si="93"/>
        <v>-1.0000000000000009E-2</v>
      </c>
      <c r="D794" s="2">
        <f t="shared" si="94"/>
        <v>1.0780000000000001</v>
      </c>
      <c r="E794" s="2">
        <f t="shared" si="96"/>
        <v>1.0920000000000001</v>
      </c>
      <c r="F794" s="2">
        <f t="shared" si="97"/>
        <v>1.1144999999999998</v>
      </c>
      <c r="G794" s="2">
        <f t="shared" si="91"/>
        <v>1.1308000000000002</v>
      </c>
      <c r="H794" s="2">
        <f t="shared" si="95"/>
        <v>1.1959044999999993</v>
      </c>
      <c r="I794" s="2">
        <f t="array" ref="I794">SUMPRODUCT(B778:B797, (ROW(B778:B797)-ROW(B778)+1)) / (20*21/2)</f>
        <v>1.0823809523809527</v>
      </c>
      <c r="J794" s="2">
        <f t="shared" si="98"/>
        <v>1.1062073053827208</v>
      </c>
      <c r="K794" s="2">
        <f t="shared" si="92"/>
        <v>1.1334027230342396</v>
      </c>
    </row>
    <row r="795" spans="1:11" ht="13.5" x14ac:dyDescent="0.25">
      <c r="A795" s="3">
        <f>TITRES_STAT!B798</f>
        <v>43462</v>
      </c>
      <c r="B795" s="5">
        <f>TITRES_STAT!D798</f>
        <v>1.04</v>
      </c>
      <c r="C795" s="2">
        <f t="shared" si="93"/>
        <v>-2.0000000000000018E-2</v>
      </c>
      <c r="D795" s="2">
        <f t="shared" si="94"/>
        <v>1.0680000000000001</v>
      </c>
      <c r="E795" s="2">
        <f t="shared" si="96"/>
        <v>1.0820000000000001</v>
      </c>
      <c r="F795" s="2">
        <f t="shared" si="97"/>
        <v>1.1069999999999998</v>
      </c>
      <c r="G795" s="2">
        <f t="shared" si="91"/>
        <v>1.1286000000000003</v>
      </c>
      <c r="H795" s="2">
        <f t="shared" si="95"/>
        <v>1.1953934999999991</v>
      </c>
      <c r="I795" s="2">
        <f t="array" ref="I795">SUMPRODUCT(B779:B798, (ROW(B779:B798)-ROW(B779)+1)) / (20*21/2)</f>
        <v>1.0797619047619049</v>
      </c>
      <c r="J795" s="2">
        <f t="shared" si="98"/>
        <v>1.0999018477272235</v>
      </c>
      <c r="K795" s="2">
        <f t="shared" si="92"/>
        <v>1.129739871150544</v>
      </c>
    </row>
    <row r="796" spans="1:11" ht="13.5" x14ac:dyDescent="0.25">
      <c r="A796" s="3">
        <f>TITRES_STAT!B799</f>
        <v>43465</v>
      </c>
      <c r="B796" s="5">
        <f>TITRES_STAT!D799</f>
        <v>1.05</v>
      </c>
      <c r="C796" s="2">
        <f t="shared" si="93"/>
        <v>1.0000000000000009E-2</v>
      </c>
      <c r="D796" s="2">
        <f t="shared" si="94"/>
        <v>1.06</v>
      </c>
      <c r="E796" s="2">
        <f t="shared" si="96"/>
        <v>1.0760000000000001</v>
      </c>
      <c r="F796" s="2">
        <f t="shared" si="97"/>
        <v>1.1009999999999998</v>
      </c>
      <c r="G796" s="2">
        <f t="shared" si="91"/>
        <v>1.1264000000000003</v>
      </c>
      <c r="H796" s="2">
        <f t="shared" si="95"/>
        <v>1.1949794999999994</v>
      </c>
      <c r="I796" s="2">
        <f t="array" ref="I796">SUMPRODUCT(B780:B799, (ROW(B780:B799)-ROW(B780)+1)) / (20*21/2)</f>
        <v>1.0803809523809524</v>
      </c>
      <c r="J796" s="2">
        <f t="shared" si="98"/>
        <v>1.0951492908008214</v>
      </c>
      <c r="K796" s="2">
        <f t="shared" si="92"/>
        <v>1.1266128173799346</v>
      </c>
    </row>
    <row r="797" spans="1:11" ht="13.5" x14ac:dyDescent="0.25">
      <c r="A797" s="3">
        <f>TITRES_STAT!B800</f>
        <v>43467</v>
      </c>
      <c r="B797" s="5">
        <f>TITRES_STAT!D800</f>
        <v>1.07</v>
      </c>
      <c r="C797" s="2">
        <f t="shared" si="93"/>
        <v>2.0000000000000018E-2</v>
      </c>
      <c r="D797" s="2">
        <f t="shared" si="94"/>
        <v>1.0580000000000001</v>
      </c>
      <c r="E797" s="2">
        <f t="shared" si="96"/>
        <v>1.0720000000000003</v>
      </c>
      <c r="F797" s="2">
        <f t="shared" si="97"/>
        <v>1.0974999999999997</v>
      </c>
      <c r="G797" s="2">
        <f t="shared" si="91"/>
        <v>1.1250000000000002</v>
      </c>
      <c r="H797" s="2">
        <f t="shared" si="95"/>
        <v>1.194665499999999</v>
      </c>
      <c r="I797" s="2">
        <f t="array" ref="I797">SUMPRODUCT(B781:B800, (ROW(B781:B800)-ROW(B781)+1)) / (20*21/2)</f>
        <v>1.0840476190476191</v>
      </c>
      <c r="J797" s="2">
        <f t="shared" si="98"/>
        <v>1.0927541202483622</v>
      </c>
      <c r="K797" s="2">
        <f t="shared" si="92"/>
        <v>1.124392706894447</v>
      </c>
    </row>
    <row r="798" spans="1:11" ht="13.5" x14ac:dyDescent="0.25">
      <c r="A798" s="3">
        <f>TITRES_STAT!B801</f>
        <v>43468</v>
      </c>
      <c r="B798" s="5">
        <f>TITRES_STAT!D801</f>
        <v>1.07</v>
      </c>
      <c r="C798" s="2">
        <f t="shared" si="93"/>
        <v>0</v>
      </c>
      <c r="D798" s="2">
        <f t="shared" si="94"/>
        <v>1.0580000000000003</v>
      </c>
      <c r="E798" s="2">
        <f t="shared" si="96"/>
        <v>1.0710000000000002</v>
      </c>
      <c r="F798" s="2">
        <f t="shared" si="97"/>
        <v>1.0934999999999999</v>
      </c>
      <c r="G798" s="2">
        <f t="shared" si="91"/>
        <v>1.1236000000000004</v>
      </c>
      <c r="H798" s="2">
        <f t="shared" si="95"/>
        <v>1.1942099999999991</v>
      </c>
      <c r="I798" s="2">
        <f t="array" ref="I798">SUMPRODUCT(B782:B801, (ROW(B782:B801)-ROW(B782)+1)) / (20*21/2)</f>
        <v>1.0897142857142856</v>
      </c>
      <c r="J798" s="2">
        <f t="shared" si="98"/>
        <v>1.0905870611770896</v>
      </c>
      <c r="K798" s="2">
        <f t="shared" si="92"/>
        <v>1.1222596595652532</v>
      </c>
    </row>
    <row r="799" spans="1:11" ht="13.5" x14ac:dyDescent="0.25">
      <c r="A799" s="3">
        <f>TITRES_STAT!B802</f>
        <v>43469</v>
      </c>
      <c r="B799" s="5">
        <f>TITRES_STAT!D802</f>
        <v>1.1000000000000001</v>
      </c>
      <c r="C799" s="2">
        <f t="shared" si="93"/>
        <v>3.0000000000000027E-2</v>
      </c>
      <c r="D799" s="2">
        <f t="shared" si="94"/>
        <v>1.0660000000000001</v>
      </c>
      <c r="E799" s="2">
        <f t="shared" si="96"/>
        <v>1.0720000000000001</v>
      </c>
      <c r="F799" s="2">
        <f t="shared" si="97"/>
        <v>1.0915000000000001</v>
      </c>
      <c r="G799" s="2">
        <f t="shared" si="91"/>
        <v>1.1232000000000004</v>
      </c>
      <c r="H799" s="2">
        <f t="shared" si="95"/>
        <v>1.1938099999999989</v>
      </c>
      <c r="I799" s="2">
        <f t="array" ref="I799">SUMPRODUCT(B783:B802, (ROW(B783:B802)-ROW(B783)+1)) / (20*21/2)</f>
        <v>1.0932380952380953</v>
      </c>
      <c r="J799" s="2">
        <f t="shared" si="98"/>
        <v>1.0914835315411764</v>
      </c>
      <c r="K799" s="2">
        <f t="shared" si="92"/>
        <v>1.121386731739165</v>
      </c>
    </row>
    <row r="800" spans="1:11" ht="13.5" x14ac:dyDescent="0.25">
      <c r="A800" s="3">
        <f>TITRES_STAT!B803</f>
        <v>43472</v>
      </c>
      <c r="B800" s="5">
        <f>TITRES_STAT!D803</f>
        <v>1.1299999999999999</v>
      </c>
      <c r="C800" s="2">
        <f t="shared" si="93"/>
        <v>2.9999999999999805E-2</v>
      </c>
      <c r="D800" s="2">
        <f t="shared" si="94"/>
        <v>1.0840000000000001</v>
      </c>
      <c r="E800" s="2">
        <f t="shared" si="96"/>
        <v>1.0760000000000001</v>
      </c>
      <c r="F800" s="2">
        <f t="shared" si="97"/>
        <v>1.0905</v>
      </c>
      <c r="G800" s="2">
        <f t="shared" si="91"/>
        <v>1.1234000000000004</v>
      </c>
      <c r="H800" s="2">
        <f t="shared" si="95"/>
        <v>1.193606999999999</v>
      </c>
      <c r="I800" s="2">
        <f t="array" ref="I800">SUMPRODUCT(B784:B803, (ROW(B784:B803)-ROW(B784)+1)) / (20*21/2)</f>
        <v>1.0966190476190476</v>
      </c>
      <c r="J800" s="2">
        <f t="shared" si="98"/>
        <v>1.0951517666324928</v>
      </c>
      <c r="K800" s="2">
        <f t="shared" si="92"/>
        <v>1.1217245069650801</v>
      </c>
    </row>
    <row r="801" spans="1:11" ht="13.5" x14ac:dyDescent="0.25">
      <c r="A801" s="3">
        <f>TITRES_STAT!B804</f>
        <v>43473</v>
      </c>
      <c r="B801" s="5">
        <f>TITRES_STAT!D804</f>
        <v>1.1499999999999999</v>
      </c>
      <c r="C801" s="2">
        <f t="shared" si="93"/>
        <v>2.0000000000000018E-2</v>
      </c>
      <c r="D801" s="2">
        <f t="shared" si="94"/>
        <v>1.1039999999999999</v>
      </c>
      <c r="E801" s="2">
        <f t="shared" si="96"/>
        <v>1.0820000000000003</v>
      </c>
      <c r="F801" s="2">
        <f t="shared" si="97"/>
        <v>1.0930000000000002</v>
      </c>
      <c r="G801" s="2">
        <f t="shared" si="91"/>
        <v>1.1238000000000004</v>
      </c>
      <c r="H801" s="2">
        <f t="shared" si="95"/>
        <v>1.1935984999999989</v>
      </c>
      <c r="I801" s="2">
        <f t="array" ref="I801">SUMPRODUCT(B785:B804, (ROW(B785:B804)-ROW(B785)+1)) / (20*21/2)</f>
        <v>1.097952380952381</v>
      </c>
      <c r="J801" s="2">
        <f t="shared" si="98"/>
        <v>1.1003754079055887</v>
      </c>
      <c r="K801" s="2">
        <f t="shared" si="92"/>
        <v>1.1228333498291947</v>
      </c>
    </row>
    <row r="802" spans="1:11" ht="13.5" x14ac:dyDescent="0.25">
      <c r="A802" s="3">
        <f>TITRES_STAT!B805</f>
        <v>43474</v>
      </c>
      <c r="B802" s="5">
        <f>TITRES_STAT!D805</f>
        <v>1.1299999999999999</v>
      </c>
      <c r="C802" s="2">
        <f t="shared" si="93"/>
        <v>-2.0000000000000018E-2</v>
      </c>
      <c r="D802" s="2">
        <f t="shared" si="94"/>
        <v>1.1159999999999999</v>
      </c>
      <c r="E802" s="2">
        <f t="shared" si="96"/>
        <v>1.0870000000000002</v>
      </c>
      <c r="F802" s="2">
        <f t="shared" si="97"/>
        <v>1.0945</v>
      </c>
      <c r="G802" s="2">
        <f t="shared" si="91"/>
        <v>1.1244000000000005</v>
      </c>
      <c r="H802" s="2">
        <f t="shared" si="95"/>
        <v>1.1934899999999988</v>
      </c>
      <c r="I802" s="2">
        <f t="array" ref="I802">SUMPRODUCT(B786:B805, (ROW(B786:B805)-ROW(B786)+1)) / (20*21/2)</f>
        <v>1.0965238095238097</v>
      </c>
      <c r="J802" s="2">
        <f t="shared" si="98"/>
        <v>1.1031967976288659</v>
      </c>
      <c r="K802" s="2">
        <f t="shared" si="92"/>
        <v>1.1231143949339324</v>
      </c>
    </row>
    <row r="803" spans="1:11" ht="13.5" x14ac:dyDescent="0.25">
      <c r="A803" s="3">
        <f>TITRES_STAT!B806</f>
        <v>43475</v>
      </c>
      <c r="B803" s="5">
        <f>TITRES_STAT!D806</f>
        <v>1.1299999999999999</v>
      </c>
      <c r="C803" s="2">
        <f t="shared" si="93"/>
        <v>0</v>
      </c>
      <c r="D803" s="2">
        <f t="shared" si="94"/>
        <v>1.1279999999999999</v>
      </c>
      <c r="E803" s="2">
        <f t="shared" si="96"/>
        <v>1.093</v>
      </c>
      <c r="F803" s="2">
        <f t="shared" si="97"/>
        <v>1.0959999999999999</v>
      </c>
      <c r="G803" s="2">
        <f t="shared" si="91"/>
        <v>1.1246000000000003</v>
      </c>
      <c r="H803" s="2">
        <f t="shared" si="95"/>
        <v>1.193428999999999</v>
      </c>
      <c r="I803" s="2">
        <f t="array" ref="I803">SUMPRODUCT(B787:B806, (ROW(B787:B806)-ROW(B787)+1)) / (20*21/2)</f>
        <v>1.0953809523809523</v>
      </c>
      <c r="J803" s="2">
        <f t="shared" si="98"/>
        <v>1.1057494835689738</v>
      </c>
      <c r="K803" s="2">
        <f t="shared" si="92"/>
        <v>1.1233844186620137</v>
      </c>
    </row>
    <row r="804" spans="1:11" ht="13.5" x14ac:dyDescent="0.25">
      <c r="A804" s="3">
        <f>TITRES_STAT!B807</f>
        <v>43476</v>
      </c>
      <c r="B804" s="5">
        <f>TITRES_STAT!D807</f>
        <v>1.1100000000000001</v>
      </c>
      <c r="C804" s="2">
        <f t="shared" si="93"/>
        <v>-1.9999999999999796E-2</v>
      </c>
      <c r="D804" s="2">
        <f t="shared" si="94"/>
        <v>1.1299999999999999</v>
      </c>
      <c r="E804" s="2">
        <f t="shared" si="96"/>
        <v>1.0979999999999996</v>
      </c>
      <c r="F804" s="2">
        <f t="shared" si="97"/>
        <v>1.095</v>
      </c>
      <c r="G804" s="2">
        <f t="shared" si="91"/>
        <v>1.1246000000000003</v>
      </c>
      <c r="H804" s="2">
        <f t="shared" si="95"/>
        <v>1.1933619999999991</v>
      </c>
      <c r="I804" s="2">
        <f t="array" ref="I804">SUMPRODUCT(B788:B807, (ROW(B788:B807)-ROW(B788)+1)) / (20*21/2)</f>
        <v>1.0934285714285714</v>
      </c>
      <c r="J804" s="2">
        <f t="shared" si="98"/>
        <v>1.106154294657643</v>
      </c>
      <c r="K804" s="2">
        <f t="shared" si="92"/>
        <v>1.1228595394987975</v>
      </c>
    </row>
    <row r="805" spans="1:11" ht="13.5" x14ac:dyDescent="0.25">
      <c r="A805" s="3">
        <f>TITRES_STAT!B808</f>
        <v>43480</v>
      </c>
      <c r="B805" s="5">
        <f>TITRES_STAT!D808</f>
        <v>1.08</v>
      </c>
      <c r="C805" s="2">
        <f t="shared" si="93"/>
        <v>-3.0000000000000027E-2</v>
      </c>
      <c r="D805" s="2">
        <f t="shared" si="94"/>
        <v>1.1199999999999999</v>
      </c>
      <c r="E805" s="2">
        <f t="shared" si="96"/>
        <v>1.1019999999999999</v>
      </c>
      <c r="F805" s="2">
        <f t="shared" si="97"/>
        <v>1.0919999999999999</v>
      </c>
      <c r="G805" s="2">
        <f t="shared" si="91"/>
        <v>1.1238000000000004</v>
      </c>
      <c r="H805" s="2">
        <f t="shared" si="95"/>
        <v>1.1930509999999992</v>
      </c>
      <c r="I805" s="2">
        <f t="array" ref="I805">SUMPRODUCT(B789:B808, (ROW(B789:B808)-ROW(B789)+1)) / (20*21/2)</f>
        <v>1.0926190476190476</v>
      </c>
      <c r="J805" s="2">
        <f t="shared" si="98"/>
        <v>1.1036634094521531</v>
      </c>
      <c r="K805" s="2">
        <f t="shared" si="92"/>
        <v>1.1211787732439427</v>
      </c>
    </row>
    <row r="806" spans="1:11" ht="13.5" x14ac:dyDescent="0.25">
      <c r="A806" s="3">
        <f>TITRES_STAT!B809</f>
        <v>43481</v>
      </c>
      <c r="B806" s="5">
        <f>TITRES_STAT!D809</f>
        <v>1.08</v>
      </c>
      <c r="C806" s="2">
        <f t="shared" si="93"/>
        <v>0</v>
      </c>
      <c r="D806" s="2">
        <f t="shared" si="94"/>
        <v>1.1060000000000001</v>
      </c>
      <c r="E806" s="2">
        <f t="shared" si="96"/>
        <v>1.105</v>
      </c>
      <c r="F806" s="2">
        <f t="shared" si="97"/>
        <v>1.0904999999999998</v>
      </c>
      <c r="G806" s="2">
        <f t="shared" si="91"/>
        <v>1.1230000000000002</v>
      </c>
      <c r="H806" s="2">
        <f t="shared" si="95"/>
        <v>1.1926454999999994</v>
      </c>
      <c r="I806" s="2">
        <f t="array" ref="I806">SUMPRODUCT(B790:B809, (ROW(B790:B809)-ROW(B790)+1)) / (20*21/2)</f>
        <v>1.0918095238095238</v>
      </c>
      <c r="J806" s="2">
        <f t="shared" si="98"/>
        <v>1.1014097514090908</v>
      </c>
      <c r="K806" s="2">
        <f t="shared" si="92"/>
        <v>1.119563919391239</v>
      </c>
    </row>
    <row r="807" spans="1:11" ht="13.5" x14ac:dyDescent="0.25">
      <c r="A807" s="3">
        <f>TITRES_STAT!B810</f>
        <v>43482</v>
      </c>
      <c r="B807" s="5">
        <f>TITRES_STAT!D810</f>
        <v>1.07</v>
      </c>
      <c r="C807" s="2">
        <f t="shared" si="93"/>
        <v>-1.0000000000000009E-2</v>
      </c>
      <c r="D807" s="2">
        <f t="shared" si="94"/>
        <v>1.0940000000000001</v>
      </c>
      <c r="E807" s="2">
        <f t="shared" si="96"/>
        <v>1.105</v>
      </c>
      <c r="F807" s="2">
        <f t="shared" si="97"/>
        <v>1.0885000000000002</v>
      </c>
      <c r="G807" s="2">
        <f t="shared" si="91"/>
        <v>1.1220000000000001</v>
      </c>
      <c r="H807" s="2">
        <f t="shared" si="95"/>
        <v>1.1921899999999994</v>
      </c>
      <c r="I807" s="2">
        <f t="array" ref="I807">SUMPRODUCT(B791:B810, (ROW(B791:B810)-ROW(B791)+1)) / (20*21/2)</f>
        <v>1.0891428571428572</v>
      </c>
      <c r="J807" s="2">
        <f t="shared" si="98"/>
        <v>1.0984183465129869</v>
      </c>
      <c r="K807" s="2">
        <f t="shared" si="92"/>
        <v>1.1176202362778571</v>
      </c>
    </row>
    <row r="808" spans="1:11" ht="13.5" x14ac:dyDescent="0.25">
      <c r="A808" s="3">
        <f>TITRES_STAT!B811</f>
        <v>43483</v>
      </c>
      <c r="B808" s="5">
        <f>TITRES_STAT!D811</f>
        <v>1.08</v>
      </c>
      <c r="C808" s="2">
        <f t="shared" si="93"/>
        <v>1.0000000000000009E-2</v>
      </c>
      <c r="D808" s="2">
        <f t="shared" si="94"/>
        <v>1.0840000000000001</v>
      </c>
      <c r="E808" s="2">
        <f t="shared" si="96"/>
        <v>1.1060000000000001</v>
      </c>
      <c r="F808" s="2">
        <f t="shared" si="97"/>
        <v>1.0884999999999998</v>
      </c>
      <c r="G808" s="2">
        <f t="shared" si="91"/>
        <v>1.1212000000000004</v>
      </c>
      <c r="H808" s="2">
        <f t="shared" si="95"/>
        <v>1.1917844999999994</v>
      </c>
      <c r="I808" s="2">
        <f t="array" ref="I808">SUMPRODUCT(B792:B811, (ROW(B792:B811)-ROW(B792)+1)) / (20*21/2)</f>
        <v>1.0856666666666668</v>
      </c>
      <c r="J808" s="2">
        <f t="shared" si="98"/>
        <v>1.0966642182736548</v>
      </c>
      <c r="K808" s="2">
        <f t="shared" si="92"/>
        <v>1.1161449328944117</v>
      </c>
    </row>
    <row r="809" spans="1:11" ht="13.5" x14ac:dyDescent="0.25">
      <c r="A809" s="3">
        <f>TITRES_STAT!B812</f>
        <v>43486</v>
      </c>
      <c r="B809" s="5">
        <f>TITRES_STAT!D812</f>
        <v>1.08</v>
      </c>
      <c r="C809" s="2">
        <f t="shared" si="93"/>
        <v>0</v>
      </c>
      <c r="D809" s="2">
        <f t="shared" si="94"/>
        <v>1.0780000000000001</v>
      </c>
      <c r="E809" s="2">
        <f t="shared" si="96"/>
        <v>1.1039999999999999</v>
      </c>
      <c r="F809" s="2">
        <f t="shared" si="97"/>
        <v>1.0879999999999999</v>
      </c>
      <c r="G809" s="2">
        <f t="shared" si="91"/>
        <v>1.1202000000000003</v>
      </c>
      <c r="H809" s="2">
        <f t="shared" si="95"/>
        <v>1.1913789999999993</v>
      </c>
      <c r="I809" s="2">
        <f t="array" ref="I809">SUMPRODUCT(B793:B812, (ROW(B793:B812)-ROW(B793)+1)) / (20*21/2)</f>
        <v>1.0833333333333333</v>
      </c>
      <c r="J809" s="2">
        <f t="shared" si="98"/>
        <v>1.0950771498666401</v>
      </c>
      <c r="K809" s="2">
        <f t="shared" si="92"/>
        <v>1.1147274845456114</v>
      </c>
    </row>
    <row r="810" spans="1:11" ht="13.5" x14ac:dyDescent="0.25">
      <c r="A810" s="3">
        <f>TITRES_STAT!B813</f>
        <v>43487</v>
      </c>
      <c r="B810" s="5">
        <f>TITRES_STAT!D813</f>
        <v>1.06</v>
      </c>
      <c r="C810" s="2">
        <f t="shared" si="93"/>
        <v>-2.0000000000000018E-2</v>
      </c>
      <c r="D810" s="2">
        <f t="shared" si="94"/>
        <v>1.0740000000000003</v>
      </c>
      <c r="E810" s="2">
        <f t="shared" si="96"/>
        <v>1.097</v>
      </c>
      <c r="F810" s="2">
        <f t="shared" si="97"/>
        <v>1.0864999999999996</v>
      </c>
      <c r="G810" s="2">
        <f t="shared" si="91"/>
        <v>1.1188000000000002</v>
      </c>
      <c r="H810" s="2">
        <f t="shared" si="95"/>
        <v>1.1909204999999994</v>
      </c>
      <c r="I810" s="2">
        <f t="array" ref="I810">SUMPRODUCT(B794:B813, (ROW(B794:B813)-ROW(B794)+1)) / (20*21/2)</f>
        <v>1.0810952380952383</v>
      </c>
      <c r="J810" s="2">
        <f t="shared" si="98"/>
        <v>1.09173646892696</v>
      </c>
      <c r="K810" s="2">
        <f t="shared" si="92"/>
        <v>1.1125813086810776</v>
      </c>
    </row>
    <row r="811" spans="1:11" ht="13.5" x14ac:dyDescent="0.25">
      <c r="A811" s="3">
        <f>TITRES_STAT!B814</f>
        <v>43488</v>
      </c>
      <c r="B811" s="5">
        <f>TITRES_STAT!D814</f>
        <v>1.05</v>
      </c>
      <c r="C811" s="2">
        <f t="shared" si="93"/>
        <v>-1.0000000000000009E-2</v>
      </c>
      <c r="D811" s="2">
        <f t="shared" si="94"/>
        <v>1.0680000000000001</v>
      </c>
      <c r="E811" s="2">
        <f t="shared" si="96"/>
        <v>1.0870000000000002</v>
      </c>
      <c r="F811" s="2">
        <f t="shared" si="97"/>
        <v>1.0844999999999998</v>
      </c>
      <c r="G811" s="2">
        <f t="shared" si="91"/>
        <v>1.117</v>
      </c>
      <c r="H811" s="2">
        <f t="shared" si="95"/>
        <v>1.1904119999999994</v>
      </c>
      <c r="I811" s="2">
        <f t="array" ref="I811">SUMPRODUCT(B795:B814, (ROW(B795:B814)-ROW(B795)+1)) / (20*21/2)</f>
        <v>1.077952380952381</v>
      </c>
      <c r="J811" s="2">
        <f t="shared" si="98"/>
        <v>1.0877615671243923</v>
      </c>
      <c r="K811" s="2">
        <f t="shared" si="92"/>
        <v>1.1101271397131924</v>
      </c>
    </row>
    <row r="812" spans="1:11" ht="13.5" x14ac:dyDescent="0.25">
      <c r="A812" s="3">
        <f>TITRES_STAT!B815</f>
        <v>43489</v>
      </c>
      <c r="B812" s="5">
        <f>TITRES_STAT!D815</f>
        <v>1.06</v>
      </c>
      <c r="C812" s="2">
        <f t="shared" si="93"/>
        <v>1.0000000000000009E-2</v>
      </c>
      <c r="D812" s="2">
        <f t="shared" si="94"/>
        <v>1.0660000000000001</v>
      </c>
      <c r="E812" s="2">
        <f t="shared" si="96"/>
        <v>1.0800000000000003</v>
      </c>
      <c r="F812" s="2">
        <f t="shared" si="97"/>
        <v>1.0834999999999999</v>
      </c>
      <c r="G812" s="2">
        <f t="shared" si="91"/>
        <v>1.1158000000000001</v>
      </c>
      <c r="H812" s="2">
        <f t="shared" si="95"/>
        <v>1.1900949999999992</v>
      </c>
      <c r="I812" s="2">
        <f t="array" ref="I812">SUMPRODUCT(B796:B815, (ROW(B796:B815)-ROW(B796)+1)) / (20*21/2)</f>
        <v>1.074857142857143</v>
      </c>
      <c r="J812" s="2">
        <f t="shared" si="98"/>
        <v>1.0851176083506406</v>
      </c>
      <c r="K812" s="2">
        <f t="shared" si="92"/>
        <v>1.1081613695283614</v>
      </c>
    </row>
    <row r="813" spans="1:11" ht="13.5" x14ac:dyDescent="0.25">
      <c r="A813" s="3">
        <f>TITRES_STAT!B816</f>
        <v>43490</v>
      </c>
      <c r="B813" s="5">
        <f>TITRES_STAT!D816</f>
        <v>1.06</v>
      </c>
      <c r="C813" s="2">
        <f t="shared" si="93"/>
        <v>0</v>
      </c>
      <c r="D813" s="2">
        <f t="shared" si="94"/>
        <v>1.0620000000000001</v>
      </c>
      <c r="E813" s="2">
        <f t="shared" si="96"/>
        <v>1.0730000000000002</v>
      </c>
      <c r="F813" s="2">
        <f t="shared" si="97"/>
        <v>1.0829999999999997</v>
      </c>
      <c r="G813" s="2">
        <f t="shared" si="91"/>
        <v>1.1144000000000001</v>
      </c>
      <c r="H813" s="2">
        <f t="shared" si="95"/>
        <v>1.1898254999999991</v>
      </c>
      <c r="I813" s="2">
        <f t="array" ref="I813">SUMPRODUCT(B797:B816, (ROW(B797:B816)-ROW(B797)+1)) / (20*21/2)</f>
        <v>1.0717142857142858</v>
      </c>
      <c r="J813" s="2">
        <f t="shared" si="98"/>
        <v>1.0827254551743892</v>
      </c>
      <c r="K813" s="2">
        <f t="shared" si="92"/>
        <v>1.1062726883703864</v>
      </c>
    </row>
    <row r="814" spans="1:11" ht="13.5" x14ac:dyDescent="0.25">
      <c r="A814" s="3">
        <f>TITRES_STAT!B817</f>
        <v>43493</v>
      </c>
      <c r="B814" s="5">
        <f>TITRES_STAT!D817</f>
        <v>1.05</v>
      </c>
      <c r="C814" s="2">
        <f t="shared" si="93"/>
        <v>-1.0000000000000009E-2</v>
      </c>
      <c r="D814" s="2">
        <f t="shared" si="94"/>
        <v>1.056</v>
      </c>
      <c r="E814" s="2">
        <f t="shared" si="96"/>
        <v>1.0670000000000002</v>
      </c>
      <c r="F814" s="2">
        <f t="shared" si="97"/>
        <v>1.0824999999999998</v>
      </c>
      <c r="G814" s="2">
        <f t="shared" si="91"/>
        <v>1.1124000000000001</v>
      </c>
      <c r="H814" s="2">
        <f t="shared" si="95"/>
        <v>1.1894114999999992</v>
      </c>
      <c r="I814" s="2">
        <f t="array" ref="I814">SUMPRODUCT(B798:B817, (ROW(B798:B817)-ROW(B798)+1)) / (20*21/2)</f>
        <v>1.0666666666666664</v>
      </c>
      <c r="J814" s="2">
        <f t="shared" si="98"/>
        <v>1.0796087451577807</v>
      </c>
      <c r="K814" s="2">
        <f t="shared" si="92"/>
        <v>1.1040659162774302</v>
      </c>
    </row>
    <row r="815" spans="1:11" ht="13.5" x14ac:dyDescent="0.25">
      <c r="A815" s="3">
        <f>TITRES_STAT!B818</f>
        <v>43494</v>
      </c>
      <c r="B815" s="5">
        <f>TITRES_STAT!D818</f>
        <v>1.05</v>
      </c>
      <c r="C815" s="2">
        <f t="shared" si="93"/>
        <v>0</v>
      </c>
      <c r="D815" s="2">
        <f t="shared" si="94"/>
        <v>1.054</v>
      </c>
      <c r="E815" s="2">
        <f t="shared" si="96"/>
        <v>1.0640000000000003</v>
      </c>
      <c r="F815" s="2">
        <f t="shared" si="97"/>
        <v>1.083</v>
      </c>
      <c r="G815" s="2">
        <f t="shared" si="91"/>
        <v>1.1098000000000001</v>
      </c>
      <c r="H815" s="2">
        <f t="shared" si="95"/>
        <v>1.1889974999999993</v>
      </c>
      <c r="I815" s="2">
        <f t="array" ref="I815">SUMPRODUCT(B799:B818, (ROW(B799:B818)-ROW(B799)+1)) / (20*21/2)</f>
        <v>1.0627619047619048</v>
      </c>
      <c r="J815" s="2">
        <f t="shared" si="98"/>
        <v>1.0767888646665635</v>
      </c>
      <c r="K815" s="2">
        <f t="shared" si="92"/>
        <v>1.1019456842665507</v>
      </c>
    </row>
    <row r="816" spans="1:11" ht="13.5" x14ac:dyDescent="0.25">
      <c r="A816" s="3">
        <f>TITRES_STAT!B819</f>
        <v>43495</v>
      </c>
      <c r="B816" s="5">
        <f>TITRES_STAT!D819</f>
        <v>1.05</v>
      </c>
      <c r="C816" s="2">
        <f t="shared" si="93"/>
        <v>0</v>
      </c>
      <c r="D816" s="2">
        <f t="shared" si="94"/>
        <v>1.0539999999999998</v>
      </c>
      <c r="E816" s="2">
        <f t="shared" si="96"/>
        <v>1.0610000000000004</v>
      </c>
      <c r="F816" s="2">
        <f t="shared" si="97"/>
        <v>1.083</v>
      </c>
      <c r="G816" s="2">
        <f t="shared" si="91"/>
        <v>1.1073999999999999</v>
      </c>
      <c r="H816" s="2">
        <f t="shared" si="95"/>
        <v>1.1885834999999993</v>
      </c>
      <c r="I816" s="2">
        <f t="array" ref="I816">SUMPRODUCT(B800:B819, (ROW(B800:B819)-ROW(B800)+1)) / (20*21/2)</f>
        <v>1.056142857142857</v>
      </c>
      <c r="J816" s="2">
        <f t="shared" si="98"/>
        <v>1.074237544222129</v>
      </c>
      <c r="K816" s="2">
        <f t="shared" si="92"/>
        <v>1.0999085986090391</v>
      </c>
    </row>
    <row r="817" spans="1:11" ht="13.5" x14ac:dyDescent="0.25">
      <c r="A817" s="3">
        <f>TITRES_STAT!B820</f>
        <v>43496</v>
      </c>
      <c r="B817" s="5">
        <f>TITRES_STAT!D820</f>
        <v>1.03</v>
      </c>
      <c r="C817" s="2">
        <f t="shared" si="93"/>
        <v>-2.0000000000000018E-2</v>
      </c>
      <c r="D817" s="2">
        <f t="shared" si="94"/>
        <v>1.048</v>
      </c>
      <c r="E817" s="2">
        <f t="shared" si="96"/>
        <v>1.0569999999999999</v>
      </c>
      <c r="F817" s="2">
        <f t="shared" si="97"/>
        <v>1.081</v>
      </c>
      <c r="G817" s="2">
        <f t="shared" si="91"/>
        <v>1.1044</v>
      </c>
      <c r="H817" s="2">
        <f t="shared" si="95"/>
        <v>1.1880694999999992</v>
      </c>
      <c r="I817" s="2">
        <f t="array" ref="I817">SUMPRODUCT(B801:B820, (ROW(B801:B820)-ROW(B801)+1)) / (20*21/2)</f>
        <v>1.0518571428571428</v>
      </c>
      <c r="J817" s="2">
        <f t="shared" si="98"/>
        <v>1.0700244447724023</v>
      </c>
      <c r="K817" s="2">
        <f t="shared" si="92"/>
        <v>1.0971670849380963</v>
      </c>
    </row>
    <row r="818" spans="1:11" ht="13.5" x14ac:dyDescent="0.25">
      <c r="A818" s="3">
        <f>TITRES_STAT!B821</f>
        <v>43497</v>
      </c>
      <c r="B818" s="5">
        <f>TITRES_STAT!D821</f>
        <v>1.04</v>
      </c>
      <c r="C818" s="2">
        <f t="shared" si="93"/>
        <v>1.0000000000000009E-2</v>
      </c>
      <c r="D818" s="2">
        <f t="shared" si="94"/>
        <v>1.044</v>
      </c>
      <c r="E818" s="2">
        <f t="shared" si="96"/>
        <v>1.0530000000000002</v>
      </c>
      <c r="F818" s="2">
        <f t="shared" si="97"/>
        <v>1.0795000000000001</v>
      </c>
      <c r="G818" s="2">
        <f t="shared" ref="G818:G881" si="99">AVERAGE(B769:B818)</f>
        <v>1.1017999999999999</v>
      </c>
      <c r="H818" s="2">
        <f t="shared" si="95"/>
        <v>1.1876054999999992</v>
      </c>
      <c r="I818" s="2">
        <f t="array" ref="I818">SUMPRODUCT(B802:B821, (ROW(B802:B821)-ROW(B802)+1)) / (20*21/2)</f>
        <v>1.0490000000000002</v>
      </c>
      <c r="J818" s="2">
        <f t="shared" si="98"/>
        <v>1.0671649738416975</v>
      </c>
      <c r="K818" s="2">
        <f t="shared" si="92"/>
        <v>1.0949252384699357</v>
      </c>
    </row>
    <row r="819" spans="1:11" ht="13.5" x14ac:dyDescent="0.25">
      <c r="A819" s="3">
        <f>TITRES_STAT!B822</f>
        <v>43500</v>
      </c>
      <c r="B819" s="5">
        <f>TITRES_STAT!D822</f>
        <v>1.01</v>
      </c>
      <c r="C819" s="2">
        <f t="shared" si="93"/>
        <v>-3.0000000000000027E-2</v>
      </c>
      <c r="D819" s="2">
        <f t="shared" si="94"/>
        <v>1.036</v>
      </c>
      <c r="E819" s="2">
        <f t="shared" si="96"/>
        <v>1.0459999999999998</v>
      </c>
      <c r="F819" s="2">
        <f t="shared" si="97"/>
        <v>1.0750000000000002</v>
      </c>
      <c r="G819" s="2">
        <f t="shared" si="99"/>
        <v>1.0988</v>
      </c>
      <c r="H819" s="2">
        <f t="shared" si="95"/>
        <v>1.1869914999999991</v>
      </c>
      <c r="I819" s="2">
        <f t="array" ref="I819">SUMPRODUCT(B803:B822, (ROW(B803:B822)-ROW(B803)+1)) / (20*21/2)</f>
        <v>1.0466666666666669</v>
      </c>
      <c r="J819" s="2">
        <f t="shared" si="98"/>
        <v>1.0617206906186787</v>
      </c>
      <c r="K819" s="2">
        <f t="shared" ref="K819:K882" si="100">$K$4*B819+(1-$K$4)*K818</f>
        <v>1.0915948369613109</v>
      </c>
    </row>
    <row r="820" spans="1:11" ht="13.5" x14ac:dyDescent="0.25">
      <c r="A820" s="3">
        <f>TITRES_STAT!B823</f>
        <v>43501</v>
      </c>
      <c r="B820" s="5">
        <f>TITRES_STAT!D823</f>
        <v>1.03</v>
      </c>
      <c r="C820" s="2">
        <f t="shared" si="93"/>
        <v>2.0000000000000018E-2</v>
      </c>
      <c r="D820" s="2">
        <f t="shared" si="94"/>
        <v>1.032</v>
      </c>
      <c r="E820" s="2">
        <f t="shared" si="96"/>
        <v>1.0429999999999999</v>
      </c>
      <c r="F820" s="2">
        <f t="shared" si="97"/>
        <v>1.0700000000000003</v>
      </c>
      <c r="G820" s="2">
        <f t="shared" si="99"/>
        <v>1.0963999999999998</v>
      </c>
      <c r="H820" s="2">
        <f t="shared" si="95"/>
        <v>1.1864774999999992</v>
      </c>
      <c r="I820" s="2">
        <f t="array" ref="I820">SUMPRODUCT(B804:B823, (ROW(B804:B823)-ROW(B804)+1)) / (20*21/2)</f>
        <v>1.0466666666666666</v>
      </c>
      <c r="J820" s="2">
        <f t="shared" si="98"/>
        <v>1.0586996724645188</v>
      </c>
      <c r="K820" s="2">
        <f t="shared" si="100"/>
        <v>1.0891793531589065</v>
      </c>
    </row>
    <row r="821" spans="1:11" ht="13.5" x14ac:dyDescent="0.25">
      <c r="A821" s="3">
        <f>TITRES_STAT!B824</f>
        <v>43502</v>
      </c>
      <c r="B821" s="5">
        <f>TITRES_STAT!D824</f>
        <v>1.04</v>
      </c>
      <c r="C821" s="2">
        <f t="shared" si="93"/>
        <v>1.0000000000000009E-2</v>
      </c>
      <c r="D821" s="2">
        <f t="shared" si="94"/>
        <v>1.03</v>
      </c>
      <c r="E821" s="2">
        <f t="shared" si="96"/>
        <v>1.0419999999999998</v>
      </c>
      <c r="F821" s="2">
        <f t="shared" si="97"/>
        <v>1.0645000000000002</v>
      </c>
      <c r="G821" s="2">
        <f t="shared" si="99"/>
        <v>1.0941999999999998</v>
      </c>
      <c r="H821" s="2">
        <f t="shared" si="95"/>
        <v>1.1860134999999992</v>
      </c>
      <c r="I821" s="2">
        <f t="array" ref="I821">SUMPRODUCT(B805:B824, (ROW(B805:B824)-ROW(B805)+1)) / (20*21/2)</f>
        <v>1.0450952380952383</v>
      </c>
      <c r="J821" s="2">
        <f t="shared" si="98"/>
        <v>1.0569187512774216</v>
      </c>
      <c r="K821" s="2">
        <f t="shared" si="100"/>
        <v>1.0872507510742435</v>
      </c>
    </row>
    <row r="822" spans="1:11" ht="13.5" x14ac:dyDescent="0.25">
      <c r="A822" s="3">
        <f>TITRES_STAT!B825</f>
        <v>43503</v>
      </c>
      <c r="B822" s="5">
        <f>TITRES_STAT!D825</f>
        <v>1.04</v>
      </c>
      <c r="C822" s="2">
        <f t="shared" si="93"/>
        <v>0</v>
      </c>
      <c r="D822" s="2">
        <f t="shared" si="94"/>
        <v>1.032</v>
      </c>
      <c r="E822" s="2">
        <f t="shared" si="96"/>
        <v>1.0399999999999998</v>
      </c>
      <c r="F822" s="2">
        <f t="shared" si="97"/>
        <v>1.0600000000000003</v>
      </c>
      <c r="G822" s="2">
        <f t="shared" si="99"/>
        <v>1.0917999999999999</v>
      </c>
      <c r="H822" s="2">
        <f t="shared" si="95"/>
        <v>1.1854079999999991</v>
      </c>
      <c r="I822" s="2">
        <f t="array" ref="I822">SUMPRODUCT(B806:B825, (ROW(B806:B825)-ROW(B806)+1)) / (20*21/2)</f>
        <v>1.0429047619047618</v>
      </c>
      <c r="J822" s="2">
        <f t="shared" si="98"/>
        <v>1.0553074416319528</v>
      </c>
      <c r="K822" s="2">
        <f t="shared" si="100"/>
        <v>1.085397780443881</v>
      </c>
    </row>
    <row r="823" spans="1:11" ht="13.5" x14ac:dyDescent="0.25">
      <c r="A823" s="3">
        <f>TITRES_STAT!B826</f>
        <v>43504</v>
      </c>
      <c r="B823" s="5">
        <f>TITRES_STAT!D826</f>
        <v>1.06</v>
      </c>
      <c r="C823" s="2">
        <f t="shared" si="93"/>
        <v>2.0000000000000018E-2</v>
      </c>
      <c r="D823" s="2">
        <f t="shared" si="94"/>
        <v>1.036</v>
      </c>
      <c r="E823" s="2">
        <f t="shared" si="96"/>
        <v>1.04</v>
      </c>
      <c r="F823" s="2">
        <f t="shared" si="97"/>
        <v>1.0565000000000002</v>
      </c>
      <c r="G823" s="2">
        <f t="shared" si="99"/>
        <v>1.0895999999999999</v>
      </c>
      <c r="H823" s="2">
        <f t="shared" si="95"/>
        <v>1.1848549999999991</v>
      </c>
      <c r="I823" s="2">
        <f t="array" ref="I823">SUMPRODUCT(B807:B826, (ROW(B807:B826)-ROW(B807)+1)) / (20*21/2)</f>
        <v>1.0409523809523809</v>
      </c>
      <c r="J823" s="2">
        <f t="shared" si="98"/>
        <v>1.0557543519527193</v>
      </c>
      <c r="K823" s="2">
        <f t="shared" si="100"/>
        <v>1.0844017890539248</v>
      </c>
    </row>
    <row r="824" spans="1:11" ht="13.5" x14ac:dyDescent="0.25">
      <c r="A824" s="3">
        <f>TITRES_STAT!B827</f>
        <v>43507</v>
      </c>
      <c r="B824" s="5">
        <f>TITRES_STAT!D827</f>
        <v>1.04</v>
      </c>
      <c r="C824" s="2">
        <f t="shared" si="93"/>
        <v>-2.0000000000000018E-2</v>
      </c>
      <c r="D824" s="2">
        <f t="shared" si="94"/>
        <v>1.042</v>
      </c>
      <c r="E824" s="2">
        <f t="shared" si="96"/>
        <v>1.0390000000000001</v>
      </c>
      <c r="F824" s="2">
        <f t="shared" si="97"/>
        <v>1.0529999999999999</v>
      </c>
      <c r="G824" s="2">
        <f t="shared" si="99"/>
        <v>1.0865999999999998</v>
      </c>
      <c r="H824" s="2">
        <f t="shared" si="95"/>
        <v>1.1839189999999993</v>
      </c>
      <c r="I824" s="2">
        <f t="array" ref="I824">SUMPRODUCT(B808:B827, (ROW(B808:B827)-ROW(B808)+1)) / (20*21/2)</f>
        <v>1.0392380952380953</v>
      </c>
      <c r="J824" s="2">
        <f t="shared" si="98"/>
        <v>1.0542539374810316</v>
      </c>
      <c r="K824" s="2">
        <f t="shared" si="100"/>
        <v>1.0826605424243592</v>
      </c>
    </row>
    <row r="825" spans="1:11" ht="13.5" x14ac:dyDescent="0.25">
      <c r="A825" s="3">
        <f>TITRES_STAT!B828</f>
        <v>43508</v>
      </c>
      <c r="B825" s="5">
        <f>TITRES_STAT!D828</f>
        <v>1.03</v>
      </c>
      <c r="C825" s="2">
        <f t="shared" si="93"/>
        <v>-1.0000000000000009E-2</v>
      </c>
      <c r="D825" s="2">
        <f t="shared" si="94"/>
        <v>1.042</v>
      </c>
      <c r="E825" s="2">
        <f t="shared" si="96"/>
        <v>1.0369999999999999</v>
      </c>
      <c r="F825" s="2">
        <f t="shared" si="97"/>
        <v>1.0505</v>
      </c>
      <c r="G825" s="2">
        <f t="shared" si="99"/>
        <v>1.0833999999999997</v>
      </c>
      <c r="H825" s="2">
        <f t="shared" si="95"/>
        <v>1.1829329999999993</v>
      </c>
      <c r="I825" s="2">
        <f t="array" ref="I825">SUMPRODUCT(B809:B828, (ROW(B809:B828)-ROW(B809)+1)) / (20*21/2)</f>
        <v>1.0396190476190474</v>
      </c>
      <c r="J825" s="2">
        <f t="shared" si="98"/>
        <v>1.0519440386733143</v>
      </c>
      <c r="K825" s="2">
        <f t="shared" si="100"/>
        <v>1.0805954231135999</v>
      </c>
    </row>
    <row r="826" spans="1:11" ht="13.5" x14ac:dyDescent="0.25">
      <c r="A826" s="3">
        <f>TITRES_STAT!B829</f>
        <v>43509</v>
      </c>
      <c r="B826" s="5">
        <f>TITRES_STAT!D829</f>
        <v>1.03</v>
      </c>
      <c r="C826" s="2">
        <f t="shared" si="93"/>
        <v>0</v>
      </c>
      <c r="D826" s="2">
        <f t="shared" si="94"/>
        <v>1.04</v>
      </c>
      <c r="E826" s="2">
        <f t="shared" si="96"/>
        <v>1.0349999999999997</v>
      </c>
      <c r="F826" s="2">
        <f t="shared" si="97"/>
        <v>1.048</v>
      </c>
      <c r="G826" s="2">
        <f t="shared" si="99"/>
        <v>1.0805999999999998</v>
      </c>
      <c r="H826" s="2">
        <f t="shared" si="95"/>
        <v>1.1822774999999992</v>
      </c>
      <c r="I826" s="2">
        <f t="array" ref="I826">SUMPRODUCT(B810:B829, (ROW(B810:B829)-ROW(B810)+1)) / (20*21/2)</f>
        <v>1.0372857142857141</v>
      </c>
      <c r="J826" s="2">
        <f t="shared" si="98"/>
        <v>1.0498541302282367</v>
      </c>
      <c r="K826" s="2">
        <f t="shared" si="100"/>
        <v>1.0786112888738508</v>
      </c>
    </row>
    <row r="827" spans="1:11" ht="13.5" x14ac:dyDescent="0.25">
      <c r="A827" s="3">
        <f>TITRES_STAT!B830</f>
        <v>43510</v>
      </c>
      <c r="B827" s="5">
        <f>TITRES_STAT!D830</f>
        <v>1.03</v>
      </c>
      <c r="C827" s="2">
        <f t="shared" si="93"/>
        <v>0</v>
      </c>
      <c r="D827" s="2">
        <f t="shared" si="94"/>
        <v>1.038</v>
      </c>
      <c r="E827" s="2">
        <f t="shared" si="96"/>
        <v>1.0349999999999999</v>
      </c>
      <c r="F827" s="2">
        <f t="shared" si="97"/>
        <v>1.0459999999999998</v>
      </c>
      <c r="G827" s="2">
        <f t="shared" si="99"/>
        <v>1.0783999999999998</v>
      </c>
      <c r="H827" s="2">
        <f t="shared" si="95"/>
        <v>1.1818579999999996</v>
      </c>
      <c r="I827" s="2">
        <f t="array" ref="I827">SUMPRODUCT(B811:B830, (ROW(B811:B830)-ROW(B811)+1)) / (20*21/2)</f>
        <v>1.0361904761904761</v>
      </c>
      <c r="J827" s="2">
        <f t="shared" si="98"/>
        <v>1.0479632606826903</v>
      </c>
      <c r="K827" s="2">
        <f t="shared" si="100"/>
        <v>1.0767049638199742</v>
      </c>
    </row>
    <row r="828" spans="1:11" ht="13.5" x14ac:dyDescent="0.25">
      <c r="A828" s="3">
        <f>TITRES_STAT!B831</f>
        <v>43511</v>
      </c>
      <c r="B828" s="5">
        <f>TITRES_STAT!D831</f>
        <v>1.05</v>
      </c>
      <c r="C828" s="2">
        <f t="shared" si="93"/>
        <v>2.0000000000000018E-2</v>
      </c>
      <c r="D828" s="2">
        <f t="shared" si="94"/>
        <v>1.036</v>
      </c>
      <c r="E828" s="2">
        <f t="shared" si="96"/>
        <v>1.036</v>
      </c>
      <c r="F828" s="2">
        <f t="shared" si="97"/>
        <v>1.0445000000000002</v>
      </c>
      <c r="G828" s="2">
        <f t="shared" si="99"/>
        <v>1.0763999999999998</v>
      </c>
      <c r="H828" s="2">
        <f t="shared" si="95"/>
        <v>1.1815384999999996</v>
      </c>
      <c r="I828" s="2">
        <f t="array" ref="I828">SUMPRODUCT(B812:B831, (ROW(B812:B831)-ROW(B812)+1)) / (20*21/2)</f>
        <v>1.0352380952380953</v>
      </c>
      <c r="J828" s="2">
        <f t="shared" si="98"/>
        <v>1.0481572358557674</v>
      </c>
      <c r="K828" s="2">
        <f t="shared" si="100"/>
        <v>1.0756577103368381</v>
      </c>
    </row>
    <row r="829" spans="1:11" ht="13.5" x14ac:dyDescent="0.25">
      <c r="A829" s="3">
        <f>TITRES_STAT!B832</f>
        <v>43514</v>
      </c>
      <c r="B829" s="5">
        <f>TITRES_STAT!D832</f>
        <v>1.02</v>
      </c>
      <c r="C829" s="2">
        <f t="shared" si="93"/>
        <v>-3.0000000000000027E-2</v>
      </c>
      <c r="D829" s="2">
        <f t="shared" si="94"/>
        <v>1.032</v>
      </c>
      <c r="E829" s="2">
        <f t="shared" si="96"/>
        <v>1.0370000000000001</v>
      </c>
      <c r="F829" s="2">
        <f t="shared" si="97"/>
        <v>1.0415000000000001</v>
      </c>
      <c r="G829" s="2">
        <f t="shared" si="99"/>
        <v>1.0739999999999998</v>
      </c>
      <c r="H829" s="2">
        <f t="shared" si="95"/>
        <v>1.1810689999999997</v>
      </c>
      <c r="I829" s="2">
        <f t="array" ref="I829">SUMPRODUCT(B813:B832, (ROW(B813:B832)-ROW(B813)+1)) / (20*21/2)</f>
        <v>1.0334285714285716</v>
      </c>
      <c r="J829" s="2">
        <f t="shared" si="98"/>
        <v>1.0454755943456944</v>
      </c>
      <c r="K829" s="2">
        <f t="shared" si="100"/>
        <v>1.0734750550295111</v>
      </c>
    </row>
    <row r="830" spans="1:11" ht="13.5" x14ac:dyDescent="0.25">
      <c r="A830" s="3">
        <f>TITRES_STAT!B833</f>
        <v>43515</v>
      </c>
      <c r="B830" s="5">
        <f>TITRES_STAT!D833</f>
        <v>1.03</v>
      </c>
      <c r="C830" s="2">
        <f t="shared" si="93"/>
        <v>1.0000000000000009E-2</v>
      </c>
      <c r="D830" s="2">
        <f t="shared" si="94"/>
        <v>1.0320000000000003</v>
      </c>
      <c r="E830" s="2">
        <f t="shared" si="96"/>
        <v>1.0369999999999999</v>
      </c>
      <c r="F830" s="2">
        <f t="shared" si="97"/>
        <v>1.04</v>
      </c>
      <c r="G830" s="2">
        <f t="shared" si="99"/>
        <v>1.0715999999999999</v>
      </c>
      <c r="H830" s="2">
        <f t="shared" si="95"/>
        <v>1.1806019999999997</v>
      </c>
      <c r="I830" s="2">
        <f t="array" ref="I830">SUMPRODUCT(B814:B833, (ROW(B814:B833)-ROW(B814)+1)) / (20*21/2)</f>
        <v>1.0327619047619045</v>
      </c>
      <c r="J830" s="2">
        <f t="shared" si="98"/>
        <v>1.0440017282175329</v>
      </c>
      <c r="K830" s="2">
        <f t="shared" si="100"/>
        <v>1.0717701509107067</v>
      </c>
    </row>
    <row r="831" spans="1:11" ht="13.5" x14ac:dyDescent="0.25">
      <c r="A831" s="3">
        <f>TITRES_STAT!B834</f>
        <v>43516</v>
      </c>
      <c r="B831" s="5">
        <f>TITRES_STAT!D834</f>
        <v>1.03</v>
      </c>
      <c r="C831" s="2">
        <f t="shared" si="93"/>
        <v>0</v>
      </c>
      <c r="D831" s="2">
        <f t="shared" si="94"/>
        <v>1.032</v>
      </c>
      <c r="E831" s="2">
        <f t="shared" si="96"/>
        <v>1.036</v>
      </c>
      <c r="F831" s="2">
        <f t="shared" si="97"/>
        <v>1.0390000000000001</v>
      </c>
      <c r="G831" s="2">
        <f t="shared" si="99"/>
        <v>1.0702</v>
      </c>
      <c r="H831" s="2">
        <f t="shared" si="95"/>
        <v>1.1801824999999997</v>
      </c>
      <c r="I831" s="2">
        <f t="array" ref="I831">SUMPRODUCT(B815:B834, (ROW(B815:B834)-ROW(B815)+1)) / (20*21/2)</f>
        <v>1.0312857142857141</v>
      </c>
      <c r="J831" s="2">
        <f t="shared" si="98"/>
        <v>1.0426682302920536</v>
      </c>
      <c r="K831" s="2">
        <f t="shared" si="100"/>
        <v>1.0701321057769535</v>
      </c>
    </row>
    <row r="832" spans="1:11" ht="13.5" x14ac:dyDescent="0.25">
      <c r="A832" s="3">
        <f>TITRES_STAT!B835</f>
        <v>43517</v>
      </c>
      <c r="B832" s="5">
        <f>TITRES_STAT!D835</f>
        <v>1.02</v>
      </c>
      <c r="C832" s="2">
        <f t="shared" si="93"/>
        <v>-1.0000000000000009E-2</v>
      </c>
      <c r="D832" s="2">
        <f t="shared" si="94"/>
        <v>1.03</v>
      </c>
      <c r="E832" s="2">
        <f t="shared" si="96"/>
        <v>1.0339999999999998</v>
      </c>
      <c r="F832" s="2">
        <f t="shared" si="97"/>
        <v>1.0369999999999999</v>
      </c>
      <c r="G832" s="2">
        <f t="shared" si="99"/>
        <v>1.0686</v>
      </c>
      <c r="H832" s="2">
        <f t="shared" si="95"/>
        <v>1.1798074999999997</v>
      </c>
      <c r="I832" s="2">
        <f t="array" ref="I832">SUMPRODUCT(B816:B835, (ROW(B816:B835)-ROW(B816)+1)) / (20*21/2)</f>
        <v>1.0289999999999999</v>
      </c>
      <c r="J832" s="2">
        <f t="shared" si="98"/>
        <v>1.0405093512166199</v>
      </c>
      <c r="K832" s="2">
        <f t="shared" si="100"/>
        <v>1.068166140844524</v>
      </c>
    </row>
    <row r="833" spans="1:11" ht="13.5" x14ac:dyDescent="0.25">
      <c r="A833" s="3">
        <f>TITRES_STAT!B836</f>
        <v>43518</v>
      </c>
      <c r="B833" s="5">
        <f>TITRES_STAT!D836</f>
        <v>1.03</v>
      </c>
      <c r="C833" s="2">
        <f t="shared" si="93"/>
        <v>1.0000000000000009E-2</v>
      </c>
      <c r="D833" s="2">
        <f t="shared" si="94"/>
        <v>1.026</v>
      </c>
      <c r="E833" s="2">
        <f t="shared" si="96"/>
        <v>1.0310000000000001</v>
      </c>
      <c r="F833" s="2">
        <f t="shared" si="97"/>
        <v>1.0355000000000003</v>
      </c>
      <c r="G833" s="2">
        <f t="shared" si="99"/>
        <v>1.0671999999999999</v>
      </c>
      <c r="H833" s="2">
        <f t="shared" si="95"/>
        <v>1.1793404999999997</v>
      </c>
      <c r="I833" s="2">
        <f t="array" ref="I833">SUMPRODUCT(B817:B836, (ROW(B817:B836)-ROW(B817)+1)) / (20*21/2)</f>
        <v>1.0249999999999999</v>
      </c>
      <c r="J833" s="2">
        <f t="shared" si="98"/>
        <v>1.0395084606245608</v>
      </c>
      <c r="K833" s="2">
        <f t="shared" si="100"/>
        <v>1.0666694294388563</v>
      </c>
    </row>
    <row r="834" spans="1:11" ht="13.5" x14ac:dyDescent="0.25">
      <c r="A834" s="3">
        <f>TITRES_STAT!B837</f>
        <v>43521</v>
      </c>
      <c r="B834" s="5">
        <f>TITRES_STAT!D837</f>
        <v>1.02</v>
      </c>
      <c r="C834" s="2">
        <f t="shared" si="93"/>
        <v>-1.0000000000000009E-2</v>
      </c>
      <c r="D834" s="2">
        <f t="shared" si="94"/>
        <v>1.0260000000000002</v>
      </c>
      <c r="E834" s="2">
        <f t="shared" si="96"/>
        <v>1.0289999999999999</v>
      </c>
      <c r="F834" s="2">
        <f t="shared" si="97"/>
        <v>1.034</v>
      </c>
      <c r="G834" s="2">
        <f t="shared" si="99"/>
        <v>1.0649999999999999</v>
      </c>
      <c r="H834" s="2">
        <f t="shared" si="95"/>
        <v>1.1786819999999998</v>
      </c>
      <c r="I834" s="2">
        <f t="array" ref="I834">SUMPRODUCT(B818:B837, (ROW(B818:B837)-ROW(B818)+1)) / (20*21/2)</f>
        <v>1.0250952380952381</v>
      </c>
      <c r="J834" s="2">
        <f t="shared" si="98"/>
        <v>1.0376505119936503</v>
      </c>
      <c r="K834" s="2">
        <f t="shared" si="100"/>
        <v>1.0648392557353719</v>
      </c>
    </row>
    <row r="835" spans="1:11" ht="13.5" x14ac:dyDescent="0.25">
      <c r="A835" s="3">
        <f>TITRES_STAT!B838</f>
        <v>43522</v>
      </c>
      <c r="B835" s="5">
        <f>TITRES_STAT!D838</f>
        <v>1.01</v>
      </c>
      <c r="C835" s="2">
        <f t="shared" si="93"/>
        <v>-1.0000000000000009E-2</v>
      </c>
      <c r="D835" s="2">
        <f t="shared" si="94"/>
        <v>1.0219999999999998</v>
      </c>
      <c r="E835" s="2">
        <f t="shared" si="96"/>
        <v>1.0269999999999999</v>
      </c>
      <c r="F835" s="2">
        <f t="shared" si="97"/>
        <v>1.032</v>
      </c>
      <c r="G835" s="2">
        <f t="shared" si="99"/>
        <v>1.0624</v>
      </c>
      <c r="H835" s="2">
        <f t="shared" si="95"/>
        <v>1.1779264999999999</v>
      </c>
      <c r="I835" s="2">
        <f t="array" ref="I835">SUMPRODUCT(B819:B838, (ROW(B819:B838)-ROW(B819)+1)) / (20*21/2)</f>
        <v>1.0223333333333333</v>
      </c>
      <c r="J835" s="2">
        <f t="shared" si="98"/>
        <v>1.035017129899017</v>
      </c>
      <c r="K835" s="2">
        <f t="shared" si="100"/>
        <v>1.0626886966869258</v>
      </c>
    </row>
    <row r="836" spans="1:11" ht="13.5" x14ac:dyDescent="0.25">
      <c r="A836" s="3">
        <f>TITRES_STAT!B839</f>
        <v>43523</v>
      </c>
      <c r="B836" s="5">
        <f>TITRES_STAT!D839</f>
        <v>0.99</v>
      </c>
      <c r="C836" s="2">
        <f t="shared" ref="C836:C899" si="101">B836-B835</f>
        <v>-2.0000000000000018E-2</v>
      </c>
      <c r="D836" s="2">
        <f t="shared" si="94"/>
        <v>1.014</v>
      </c>
      <c r="E836" s="2">
        <f t="shared" si="96"/>
        <v>1.0230000000000001</v>
      </c>
      <c r="F836" s="2">
        <f t="shared" si="97"/>
        <v>1.0289999999999999</v>
      </c>
      <c r="G836" s="2">
        <f t="shared" si="99"/>
        <v>1.06</v>
      </c>
      <c r="H836" s="2">
        <f t="shared" si="95"/>
        <v>1.1771179999999997</v>
      </c>
      <c r="I836" s="2">
        <f t="array" ref="I836">SUMPRODUCT(B820:B839, (ROW(B820:B839)-ROW(B820)+1)) / (20*21/2)</f>
        <v>1.0207142857142857</v>
      </c>
      <c r="J836" s="2">
        <f t="shared" si="98"/>
        <v>1.0307297841943486</v>
      </c>
      <c r="K836" s="2">
        <f t="shared" si="100"/>
        <v>1.0598381595619484</v>
      </c>
    </row>
    <row r="837" spans="1:11" ht="13.5" x14ac:dyDescent="0.25">
      <c r="A837" s="3">
        <f>TITRES_STAT!B840</f>
        <v>43524</v>
      </c>
      <c r="B837" s="5">
        <f>TITRES_STAT!D840</f>
        <v>1.03</v>
      </c>
      <c r="C837" s="2">
        <f t="shared" si="101"/>
        <v>4.0000000000000036E-2</v>
      </c>
      <c r="D837" s="2">
        <f t="shared" si="94"/>
        <v>1.016</v>
      </c>
      <c r="E837" s="2">
        <f t="shared" si="96"/>
        <v>1.0230000000000001</v>
      </c>
      <c r="F837" s="2">
        <f t="shared" si="97"/>
        <v>1.0289999999999999</v>
      </c>
      <c r="G837" s="2">
        <f t="shared" si="99"/>
        <v>1.0584000000000002</v>
      </c>
      <c r="H837" s="2">
        <f t="shared" si="95"/>
        <v>1.1763679999999999</v>
      </c>
      <c r="I837" s="2">
        <f t="array" ref="I837">SUMPRODUCT(B821:B840, (ROW(B821:B840)-ROW(B821)+1)) / (20*21/2)</f>
        <v>1.0200476190476189</v>
      </c>
      <c r="J837" s="2">
        <f t="shared" si="98"/>
        <v>1.0306602809377439</v>
      </c>
      <c r="K837" s="2">
        <f t="shared" si="100"/>
        <v>1.0586680356575582</v>
      </c>
    </row>
    <row r="838" spans="1:11" ht="13.5" x14ac:dyDescent="0.25">
      <c r="A838" s="3">
        <f>TITRES_STAT!B841</f>
        <v>43525</v>
      </c>
      <c r="B838" s="5">
        <f>TITRES_STAT!D841</f>
        <v>1</v>
      </c>
      <c r="C838" s="2">
        <f t="shared" si="101"/>
        <v>-3.0000000000000027E-2</v>
      </c>
      <c r="D838" s="2">
        <f t="shared" ref="D838:D901" si="102">AVERAGE(B834:B838)</f>
        <v>1.0100000000000002</v>
      </c>
      <c r="E838" s="2">
        <f t="shared" si="96"/>
        <v>1.018</v>
      </c>
      <c r="F838" s="2">
        <f t="shared" si="97"/>
        <v>1.0269999999999999</v>
      </c>
      <c r="G838" s="2">
        <f t="shared" si="99"/>
        <v>1.0568000000000002</v>
      </c>
      <c r="H838" s="2">
        <f t="shared" si="95"/>
        <v>1.1754209999999998</v>
      </c>
      <c r="I838" s="2">
        <f t="array" ref="I838">SUMPRODUCT(B822:B841, (ROW(B822:B841)-ROW(B822)+1)) / (20*21/2)</f>
        <v>1.0194285714285716</v>
      </c>
      <c r="J838" s="2">
        <f t="shared" si="98"/>
        <v>1.0277402541817682</v>
      </c>
      <c r="K838" s="2">
        <f t="shared" si="100"/>
        <v>1.0563673283768698</v>
      </c>
    </row>
    <row r="839" spans="1:11" ht="13.5" x14ac:dyDescent="0.25">
      <c r="A839" s="3">
        <f>TITRES_STAT!B842</f>
        <v>43528</v>
      </c>
      <c r="B839" s="5">
        <f>TITRES_STAT!D842</f>
        <v>1.01</v>
      </c>
      <c r="C839" s="2">
        <f t="shared" si="101"/>
        <v>1.0000000000000009E-2</v>
      </c>
      <c r="D839" s="2">
        <f t="shared" si="102"/>
        <v>1.008</v>
      </c>
      <c r="E839" s="2">
        <f t="shared" si="96"/>
        <v>1.0169999999999999</v>
      </c>
      <c r="F839" s="2">
        <f t="shared" si="97"/>
        <v>1.0269999999999999</v>
      </c>
      <c r="G839" s="2">
        <f t="shared" si="99"/>
        <v>1.0552000000000001</v>
      </c>
      <c r="H839" s="2">
        <f t="shared" si="95"/>
        <v>1.1746654999999999</v>
      </c>
      <c r="I839" s="2">
        <f t="array" ref="I839">SUMPRODUCT(B823:B842, (ROW(B823:B842)-ROW(B823)+1)) / (20*21/2)</f>
        <v>1.0198571428571428</v>
      </c>
      <c r="J839" s="2">
        <f t="shared" si="98"/>
        <v>1.026050706164457</v>
      </c>
      <c r="K839" s="2">
        <f t="shared" si="100"/>
        <v>1.0545490017738552</v>
      </c>
    </row>
    <row r="840" spans="1:11" ht="13.5" x14ac:dyDescent="0.25">
      <c r="A840" s="3">
        <f>TITRES_STAT!B843</f>
        <v>43529</v>
      </c>
      <c r="B840" s="5">
        <f>TITRES_STAT!D843</f>
        <v>1.02</v>
      </c>
      <c r="C840" s="2">
        <f t="shared" si="101"/>
        <v>1.0000000000000009E-2</v>
      </c>
      <c r="D840" s="2">
        <f t="shared" si="102"/>
        <v>1.0100000000000002</v>
      </c>
      <c r="E840" s="2">
        <f t="shared" si="96"/>
        <v>1.0159999999999998</v>
      </c>
      <c r="F840" s="2">
        <f t="shared" si="97"/>
        <v>1.0265</v>
      </c>
      <c r="G840" s="2">
        <f t="shared" si="99"/>
        <v>1.0538000000000003</v>
      </c>
      <c r="H840" s="2">
        <f t="shared" si="95"/>
        <v>1.1739600000000001</v>
      </c>
      <c r="I840" s="2">
        <f t="array" ref="I840">SUMPRODUCT(B824:B843, (ROW(B824:B843)-ROW(B824)+1)) / (20*21/2)</f>
        <v>1.0203333333333333</v>
      </c>
      <c r="J840" s="2">
        <f t="shared" si="98"/>
        <v>1.0254744484345089</v>
      </c>
      <c r="K840" s="2">
        <f t="shared" si="100"/>
        <v>1.0531941389591943</v>
      </c>
    </row>
    <row r="841" spans="1:11" ht="13.5" x14ac:dyDescent="0.25">
      <c r="A841" s="3">
        <f>TITRES_STAT!B844</f>
        <v>43530</v>
      </c>
      <c r="B841" s="5">
        <f>TITRES_STAT!D844</f>
        <v>1.02</v>
      </c>
      <c r="C841" s="2">
        <f t="shared" si="101"/>
        <v>0</v>
      </c>
      <c r="D841" s="2">
        <f t="shared" si="102"/>
        <v>1.016</v>
      </c>
      <c r="E841" s="2">
        <f t="shared" si="96"/>
        <v>1.0150000000000001</v>
      </c>
      <c r="F841" s="2">
        <f t="shared" si="97"/>
        <v>1.0254999999999999</v>
      </c>
      <c r="G841" s="2">
        <f t="shared" si="99"/>
        <v>1.0524000000000004</v>
      </c>
      <c r="H841" s="2">
        <f t="shared" si="95"/>
        <v>1.1732545000000001</v>
      </c>
      <c r="I841" s="2">
        <f t="array" ref="I841">SUMPRODUCT(B825:B844, (ROW(B825:B844)-ROW(B825)+1)) / (20*21/2)</f>
        <v>1.019047619047619</v>
      </c>
      <c r="J841" s="2">
        <f t="shared" si="98"/>
        <v>1.0249530723931271</v>
      </c>
      <c r="K841" s="2">
        <f t="shared" si="100"/>
        <v>1.0518924080196181</v>
      </c>
    </row>
    <row r="842" spans="1:11" ht="13.5" x14ac:dyDescent="0.25">
      <c r="A842" s="3">
        <f>TITRES_STAT!B845</f>
        <v>43531</v>
      </c>
      <c r="B842" s="5">
        <f>TITRES_STAT!D845</f>
        <v>1.03</v>
      </c>
      <c r="C842" s="2">
        <f t="shared" si="101"/>
        <v>1.0000000000000009E-2</v>
      </c>
      <c r="D842" s="2">
        <f t="shared" si="102"/>
        <v>1.016</v>
      </c>
      <c r="E842" s="2">
        <f t="shared" si="96"/>
        <v>1.0159999999999998</v>
      </c>
      <c r="F842" s="2">
        <f t="shared" si="97"/>
        <v>1.0249999999999999</v>
      </c>
      <c r="G842" s="2">
        <f t="shared" si="99"/>
        <v>1.0514000000000003</v>
      </c>
      <c r="H842" s="2">
        <f t="shared" ref="H842:H905" si="103">AVERAGE(B643:B842)</f>
        <v>1.1727405000000002</v>
      </c>
      <c r="I842" s="2">
        <f t="array" ref="I842">SUMPRODUCT(B826:B845, (ROW(B826:B845)-ROW(B826)+1)) / (20*21/2)</f>
        <v>1.0188571428571427</v>
      </c>
      <c r="J842" s="2">
        <f t="shared" si="98"/>
        <v>1.0254337321652103</v>
      </c>
      <c r="K842" s="2">
        <f t="shared" si="100"/>
        <v>1.0510338822149272</v>
      </c>
    </row>
    <row r="843" spans="1:11" ht="13.5" x14ac:dyDescent="0.25">
      <c r="A843" s="3">
        <f>TITRES_STAT!B846</f>
        <v>43532</v>
      </c>
      <c r="B843" s="5">
        <f>TITRES_STAT!D846</f>
        <v>1.03</v>
      </c>
      <c r="C843" s="2">
        <f t="shared" si="101"/>
        <v>0</v>
      </c>
      <c r="D843" s="2">
        <f t="shared" si="102"/>
        <v>1.022</v>
      </c>
      <c r="E843" s="2">
        <f t="shared" si="96"/>
        <v>1.0159999999999998</v>
      </c>
      <c r="F843" s="2">
        <f t="shared" si="97"/>
        <v>1.0235000000000001</v>
      </c>
      <c r="G843" s="2">
        <f t="shared" si="99"/>
        <v>1.0506000000000004</v>
      </c>
      <c r="H843" s="2">
        <f t="shared" si="103"/>
        <v>1.1722265000000003</v>
      </c>
      <c r="I843" s="2">
        <f t="array" ref="I843">SUMPRODUCT(B827:B846, (ROW(B827:B846)-ROW(B827)+1)) / (20*21/2)</f>
        <v>1.0187142857142857</v>
      </c>
      <c r="J843" s="2">
        <f t="shared" si="98"/>
        <v>1.0258686148161427</v>
      </c>
      <c r="K843" s="2">
        <f t="shared" si="100"/>
        <v>1.0502090240888515</v>
      </c>
    </row>
    <row r="844" spans="1:11" ht="13.5" x14ac:dyDescent="0.25">
      <c r="A844" s="3">
        <f>TITRES_STAT!B847</f>
        <v>43535</v>
      </c>
      <c r="B844" s="5">
        <f>TITRES_STAT!D847</f>
        <v>1.01</v>
      </c>
      <c r="C844" s="2">
        <f t="shared" si="101"/>
        <v>-2.0000000000000018E-2</v>
      </c>
      <c r="D844" s="2">
        <f t="shared" si="102"/>
        <v>1.022</v>
      </c>
      <c r="E844" s="2">
        <f t="shared" ref="E844:E907" si="104">AVERAGE(B835:B844)</f>
        <v>1.0149999999999999</v>
      </c>
      <c r="F844" s="2">
        <f t="shared" si="97"/>
        <v>1.022</v>
      </c>
      <c r="G844" s="2">
        <f t="shared" si="99"/>
        <v>1.0496000000000003</v>
      </c>
      <c r="H844" s="2">
        <f t="shared" si="103"/>
        <v>1.1713765000000003</v>
      </c>
      <c r="I844" s="2">
        <f t="array" ref="I844">SUMPRODUCT(B828:B847, (ROW(B828:B847)-ROW(B828)+1)) / (20*21/2)</f>
        <v>1.0205238095238096</v>
      </c>
      <c r="J844" s="2">
        <f t="shared" si="98"/>
        <v>1.0243573181669863</v>
      </c>
      <c r="K844" s="2">
        <f t="shared" si="100"/>
        <v>1.0486321996147789</v>
      </c>
    </row>
    <row r="845" spans="1:11" ht="13.5" x14ac:dyDescent="0.25">
      <c r="A845" s="3">
        <f>TITRES_STAT!B848</f>
        <v>43536</v>
      </c>
      <c r="B845" s="5">
        <f>TITRES_STAT!D848</f>
        <v>1.02</v>
      </c>
      <c r="C845" s="2">
        <f t="shared" si="101"/>
        <v>1.0000000000000009E-2</v>
      </c>
      <c r="D845" s="2">
        <f t="shared" si="102"/>
        <v>1.0219999999999998</v>
      </c>
      <c r="E845" s="2">
        <f t="shared" si="104"/>
        <v>1.016</v>
      </c>
      <c r="F845" s="2">
        <f t="shared" si="97"/>
        <v>1.0215000000000001</v>
      </c>
      <c r="G845" s="2">
        <f t="shared" si="99"/>
        <v>1.0492000000000004</v>
      </c>
      <c r="H845" s="2">
        <f t="shared" si="103"/>
        <v>1.1703405000000004</v>
      </c>
      <c r="I845" s="2">
        <f t="array" ref="I845">SUMPRODUCT(B829:B848, (ROW(B829:B848)-ROW(B829)+1)) / (20*21/2)</f>
        <v>1.0222857142857142</v>
      </c>
      <c r="J845" s="2">
        <f t="shared" si="98"/>
        <v>1.0239423354844162</v>
      </c>
      <c r="K845" s="2">
        <f t="shared" si="100"/>
        <v>1.0475093682573366</v>
      </c>
    </row>
    <row r="846" spans="1:11" ht="13.5" x14ac:dyDescent="0.25">
      <c r="A846" s="3">
        <f>TITRES_STAT!B849</f>
        <v>43537</v>
      </c>
      <c r="B846" s="5">
        <f>TITRES_STAT!D849</f>
        <v>1.02</v>
      </c>
      <c r="C846" s="2">
        <f t="shared" si="101"/>
        <v>0</v>
      </c>
      <c r="D846" s="2">
        <f t="shared" si="102"/>
        <v>1.0219999999999998</v>
      </c>
      <c r="E846" s="2">
        <f t="shared" si="104"/>
        <v>1.0189999999999999</v>
      </c>
      <c r="F846" s="2">
        <f t="shared" si="97"/>
        <v>1.0210000000000001</v>
      </c>
      <c r="G846" s="2">
        <f t="shared" si="99"/>
        <v>1.0486000000000004</v>
      </c>
      <c r="H846" s="2">
        <f t="shared" si="103"/>
        <v>1.1689740000000004</v>
      </c>
      <c r="I846" s="2">
        <f t="array" ref="I846">SUMPRODUCT(B830:B849, (ROW(B830:B849)-ROW(B830)+1)) / (20*21/2)</f>
        <v>1.0259999999999998</v>
      </c>
      <c r="J846" s="2">
        <f t="shared" si="98"/>
        <v>1.0235668749620908</v>
      </c>
      <c r="K846" s="2">
        <f t="shared" si="100"/>
        <v>1.046430569502147</v>
      </c>
    </row>
    <row r="847" spans="1:11" ht="13.5" x14ac:dyDescent="0.25">
      <c r="A847" s="3">
        <f>TITRES_STAT!B850</f>
        <v>43538</v>
      </c>
      <c r="B847" s="5">
        <f>TITRES_STAT!D850</f>
        <v>1.04</v>
      </c>
      <c r="C847" s="2">
        <f t="shared" si="101"/>
        <v>2.0000000000000018E-2</v>
      </c>
      <c r="D847" s="2">
        <f t="shared" si="102"/>
        <v>1.024</v>
      </c>
      <c r="E847" s="2">
        <f t="shared" si="104"/>
        <v>1.02</v>
      </c>
      <c r="F847" s="2">
        <f t="shared" si="97"/>
        <v>1.0215000000000001</v>
      </c>
      <c r="G847" s="2">
        <f t="shared" si="99"/>
        <v>1.0480000000000005</v>
      </c>
      <c r="H847" s="2">
        <f t="shared" si="103"/>
        <v>1.1674245000000005</v>
      </c>
      <c r="I847" s="2">
        <f t="array" ref="I847">SUMPRODUCT(B831:B850, (ROW(B831:B850)-ROW(B831)+1)) / (20*21/2)</f>
        <v>1.0333333333333334</v>
      </c>
      <c r="J847" s="2">
        <f t="shared" si="98"/>
        <v>1.0251319344895107</v>
      </c>
      <c r="K847" s="2">
        <f t="shared" si="100"/>
        <v>1.0461783903059843</v>
      </c>
    </row>
    <row r="848" spans="1:11" ht="13.5" x14ac:dyDescent="0.25">
      <c r="A848" s="3">
        <f>TITRES_STAT!B851</f>
        <v>43539</v>
      </c>
      <c r="B848" s="5">
        <f>TITRES_STAT!D851</f>
        <v>1.04</v>
      </c>
      <c r="C848" s="2">
        <f t="shared" si="101"/>
        <v>0</v>
      </c>
      <c r="D848" s="2">
        <f t="shared" si="102"/>
        <v>1.026</v>
      </c>
      <c r="E848" s="2">
        <f t="shared" si="104"/>
        <v>1.0239999999999998</v>
      </c>
      <c r="F848" s="2">
        <f t="shared" si="97"/>
        <v>1.0209999999999997</v>
      </c>
      <c r="G848" s="2">
        <f t="shared" si="99"/>
        <v>1.0474000000000006</v>
      </c>
      <c r="H848" s="2">
        <f t="shared" si="103"/>
        <v>1.1654975000000005</v>
      </c>
      <c r="I848" s="2">
        <f t="array" ref="I848">SUMPRODUCT(B832:B851, (ROW(B832:B851)-ROW(B832)+1)) / (20*21/2)</f>
        <v>1.0422380952380954</v>
      </c>
      <c r="J848" s="2">
        <f t="shared" si="98"/>
        <v>1.0265479407286049</v>
      </c>
      <c r="K848" s="2">
        <f t="shared" si="100"/>
        <v>1.0459361004900634</v>
      </c>
    </row>
    <row r="849" spans="1:11" ht="13.5" x14ac:dyDescent="0.25">
      <c r="A849" s="3">
        <f>TITRES_STAT!B852</f>
        <v>43542</v>
      </c>
      <c r="B849" s="5">
        <f>TITRES_STAT!D852</f>
        <v>1.06</v>
      </c>
      <c r="C849" s="2">
        <f t="shared" si="101"/>
        <v>2.0000000000000018E-2</v>
      </c>
      <c r="D849" s="2">
        <f t="shared" si="102"/>
        <v>1.036</v>
      </c>
      <c r="E849" s="2">
        <f t="shared" si="104"/>
        <v>1.0290000000000001</v>
      </c>
      <c r="F849" s="2">
        <f t="shared" si="97"/>
        <v>1.0229999999999997</v>
      </c>
      <c r="G849" s="2">
        <f t="shared" si="99"/>
        <v>1.0466000000000006</v>
      </c>
      <c r="H849" s="2">
        <f t="shared" si="103"/>
        <v>1.1640005000000004</v>
      </c>
      <c r="I849" s="2">
        <f t="array" ref="I849">SUMPRODUCT(B833:B852, (ROW(B833:B852)-ROW(B833)+1)) / (20*21/2)</f>
        <v>1.0469047619047622</v>
      </c>
      <c r="J849" s="2">
        <f t="shared" si="98"/>
        <v>1.0297338511354044</v>
      </c>
      <c r="K849" s="2">
        <f t="shared" si="100"/>
        <v>1.0464876259610412</v>
      </c>
    </row>
    <row r="850" spans="1:11" ht="13.5" x14ac:dyDescent="0.25">
      <c r="A850" s="3">
        <f>TITRES_STAT!B853</f>
        <v>43543</v>
      </c>
      <c r="B850" s="5">
        <f>TITRES_STAT!D853</f>
        <v>1.1000000000000001</v>
      </c>
      <c r="C850" s="2">
        <f t="shared" si="101"/>
        <v>4.0000000000000036E-2</v>
      </c>
      <c r="D850" s="2">
        <f t="shared" si="102"/>
        <v>1.052</v>
      </c>
      <c r="E850" s="2">
        <f t="shared" si="104"/>
        <v>1.0369999999999999</v>
      </c>
      <c r="F850" s="2">
        <f t="shared" si="97"/>
        <v>1.0264999999999997</v>
      </c>
      <c r="G850" s="2">
        <f t="shared" si="99"/>
        <v>1.0460000000000005</v>
      </c>
      <c r="H850" s="2">
        <f t="shared" si="103"/>
        <v>1.1628455000000004</v>
      </c>
      <c r="I850" s="2">
        <f t="array" ref="I850">SUMPRODUCT(B834:B853, (ROW(B834:B853)-ROW(B834)+1)) / (20*21/2)</f>
        <v>1.0484285714285715</v>
      </c>
      <c r="J850" s="2">
        <f t="shared" si="98"/>
        <v>1.036425865312985</v>
      </c>
      <c r="K850" s="2">
        <f t="shared" si="100"/>
        <v>1.0485861504331573</v>
      </c>
    </row>
    <row r="851" spans="1:11" ht="13.5" x14ac:dyDescent="0.25">
      <c r="A851" s="3">
        <f>TITRES_STAT!B854</f>
        <v>43545</v>
      </c>
      <c r="B851" s="5">
        <f>TITRES_STAT!D854</f>
        <v>1.1200000000000001</v>
      </c>
      <c r="C851" s="2">
        <f t="shared" si="101"/>
        <v>2.0000000000000018E-2</v>
      </c>
      <c r="D851" s="2">
        <f t="shared" si="102"/>
        <v>1.0720000000000001</v>
      </c>
      <c r="E851" s="2">
        <f t="shared" si="104"/>
        <v>1.0469999999999999</v>
      </c>
      <c r="F851" s="2">
        <f t="shared" si="97"/>
        <v>1.0309999999999999</v>
      </c>
      <c r="G851" s="2">
        <f t="shared" si="99"/>
        <v>1.0454000000000006</v>
      </c>
      <c r="H851" s="2">
        <f t="shared" si="103"/>
        <v>1.1620265000000003</v>
      </c>
      <c r="I851" s="2">
        <f t="array" ref="I851">SUMPRODUCT(B835:B854, (ROW(B835:B854)-ROW(B835)+1)) / (20*21/2)</f>
        <v>1.047952380952381</v>
      </c>
      <c r="J851" s="2">
        <f t="shared" si="98"/>
        <v>1.0443853067117483</v>
      </c>
      <c r="K851" s="2">
        <f t="shared" si="100"/>
        <v>1.0513866935534257</v>
      </c>
    </row>
    <row r="852" spans="1:11" ht="13.5" x14ac:dyDescent="0.25">
      <c r="A852" s="3">
        <f>TITRES_STAT!B855</f>
        <v>43546</v>
      </c>
      <c r="B852" s="5">
        <f>TITRES_STAT!D855</f>
        <v>1.08</v>
      </c>
      <c r="C852" s="2">
        <f t="shared" si="101"/>
        <v>-4.0000000000000036E-2</v>
      </c>
      <c r="D852" s="2">
        <f t="shared" si="102"/>
        <v>1.08</v>
      </c>
      <c r="E852" s="2">
        <f t="shared" si="104"/>
        <v>1.052</v>
      </c>
      <c r="F852" s="2">
        <f t="shared" ref="F852:F915" si="105">AVERAGE(B833:B852)</f>
        <v>1.034</v>
      </c>
      <c r="G852" s="2">
        <f t="shared" si="99"/>
        <v>1.0444000000000004</v>
      </c>
      <c r="H852" s="2">
        <f t="shared" si="103"/>
        <v>1.1610075000000004</v>
      </c>
      <c r="I852" s="2">
        <f t="array" ref="I852">SUMPRODUCT(B836:B855, (ROW(B836:B855)-ROW(B836)+1)) / (20*21/2)</f>
        <v>1.0464761904761903</v>
      </c>
      <c r="J852" s="2">
        <f t="shared" si="98"/>
        <v>1.0477771822630104</v>
      </c>
      <c r="K852" s="2">
        <f t="shared" si="100"/>
        <v>1.0525087840023111</v>
      </c>
    </row>
    <row r="853" spans="1:11" ht="13.5" x14ac:dyDescent="0.25">
      <c r="A853" s="3">
        <f>TITRES_STAT!B856</f>
        <v>43549</v>
      </c>
      <c r="B853" s="5">
        <f>TITRES_STAT!D856</f>
        <v>1.05</v>
      </c>
      <c r="C853" s="2">
        <f t="shared" si="101"/>
        <v>-3.0000000000000027E-2</v>
      </c>
      <c r="D853" s="2">
        <f t="shared" si="102"/>
        <v>1.0820000000000001</v>
      </c>
      <c r="E853" s="2">
        <f t="shared" si="104"/>
        <v>1.054</v>
      </c>
      <c r="F853" s="2">
        <f t="shared" si="105"/>
        <v>1.0349999999999999</v>
      </c>
      <c r="G853" s="2">
        <f t="shared" si="99"/>
        <v>1.0428000000000004</v>
      </c>
      <c r="H853" s="2">
        <f t="shared" si="103"/>
        <v>1.1595080000000004</v>
      </c>
      <c r="I853" s="2">
        <f t="array" ref="I853">SUMPRODUCT(B837:B856, (ROW(B837:B856)-ROW(B837)+1)) / (20*21/2)</f>
        <v>1.0459047619047619</v>
      </c>
      <c r="J853" s="2">
        <f t="shared" ref="J853:J916" si="106">$J$4*B853+J852*(1-$J$4)</f>
        <v>1.0479888791903429</v>
      </c>
      <c r="K853" s="2">
        <f t="shared" si="100"/>
        <v>1.052410400315946</v>
      </c>
    </row>
    <row r="854" spans="1:11" ht="13.5" x14ac:dyDescent="0.25">
      <c r="A854" s="3">
        <f>TITRES_STAT!B857</f>
        <v>43550</v>
      </c>
      <c r="B854" s="5">
        <f>TITRES_STAT!D857</f>
        <v>1.03</v>
      </c>
      <c r="C854" s="2">
        <f t="shared" si="101"/>
        <v>-2.0000000000000018E-2</v>
      </c>
      <c r="D854" s="2">
        <f t="shared" si="102"/>
        <v>1.0760000000000001</v>
      </c>
      <c r="E854" s="2">
        <f t="shared" si="104"/>
        <v>1.056</v>
      </c>
      <c r="F854" s="2">
        <f t="shared" si="105"/>
        <v>1.0354999999999999</v>
      </c>
      <c r="G854" s="2">
        <f t="shared" si="99"/>
        <v>1.0412000000000003</v>
      </c>
      <c r="H854" s="2">
        <f t="shared" si="103"/>
        <v>1.1580970000000006</v>
      </c>
      <c r="I854" s="2">
        <f t="array" ref="I854">SUMPRODUCT(B838:B857, (ROW(B838:B857)-ROW(B838)+1)) / (20*21/2)</f>
        <v>1.0441904761904761</v>
      </c>
      <c r="J854" s="2">
        <f t="shared" si="106"/>
        <v>1.0462756526007864</v>
      </c>
      <c r="K854" s="2">
        <f t="shared" si="100"/>
        <v>1.0515315610878697</v>
      </c>
    </row>
    <row r="855" spans="1:11" ht="13.5" x14ac:dyDescent="0.25">
      <c r="A855" s="3">
        <f>TITRES_STAT!B858</f>
        <v>43551</v>
      </c>
      <c r="B855" s="5">
        <f>TITRES_STAT!D858</f>
        <v>1.02</v>
      </c>
      <c r="C855" s="2">
        <f t="shared" si="101"/>
        <v>-1.0000000000000009E-2</v>
      </c>
      <c r="D855" s="2">
        <f t="shared" si="102"/>
        <v>1.06</v>
      </c>
      <c r="E855" s="2">
        <f t="shared" si="104"/>
        <v>1.0559999999999998</v>
      </c>
      <c r="F855" s="2">
        <f t="shared" si="105"/>
        <v>1.036</v>
      </c>
      <c r="G855" s="2">
        <f t="shared" si="99"/>
        <v>1.0400000000000003</v>
      </c>
      <c r="H855" s="2">
        <f t="shared" si="103"/>
        <v>1.1565890000000005</v>
      </c>
      <c r="I855" s="2">
        <f t="array" ref="I855">SUMPRODUCT(B839:B858, (ROW(B839:B858)-ROW(B839)+1)) / (20*21/2)</f>
        <v>1.0434761904761904</v>
      </c>
      <c r="J855" s="2">
        <f t="shared" si="106"/>
        <v>1.0437732094959495</v>
      </c>
      <c r="K855" s="2">
        <f t="shared" si="100"/>
        <v>1.0502950292805024</v>
      </c>
    </row>
    <row r="856" spans="1:11" ht="13.5" x14ac:dyDescent="0.25">
      <c r="A856" s="3">
        <f>TITRES_STAT!B859</f>
        <v>43552</v>
      </c>
      <c r="B856" s="5">
        <f>TITRES_STAT!D859</f>
        <v>1.03</v>
      </c>
      <c r="C856" s="2">
        <f t="shared" si="101"/>
        <v>1.0000000000000009E-2</v>
      </c>
      <c r="D856" s="2">
        <f t="shared" si="102"/>
        <v>1.042</v>
      </c>
      <c r="E856" s="2">
        <f t="shared" si="104"/>
        <v>1.0569999999999999</v>
      </c>
      <c r="F856" s="2">
        <f t="shared" si="105"/>
        <v>1.0380000000000003</v>
      </c>
      <c r="G856" s="2">
        <f t="shared" si="99"/>
        <v>1.0390000000000004</v>
      </c>
      <c r="H856" s="2">
        <f t="shared" si="103"/>
        <v>1.1552725000000006</v>
      </c>
      <c r="I856" s="2">
        <f t="array" ref="I856">SUMPRODUCT(B840:B859, (ROW(B840:B859)-ROW(B840)+1)) / (20*21/2)</f>
        <v>1.0445238095238096</v>
      </c>
      <c r="J856" s="2">
        <f t="shared" si="106"/>
        <v>1.04246147525824</v>
      </c>
      <c r="K856" s="2">
        <f t="shared" si="100"/>
        <v>1.0494991457793061</v>
      </c>
    </row>
    <row r="857" spans="1:11" ht="13.5" x14ac:dyDescent="0.25">
      <c r="A857" s="3">
        <f>TITRES_STAT!B860</f>
        <v>43553</v>
      </c>
      <c r="B857" s="5">
        <f>TITRES_STAT!D860</f>
        <v>1.02</v>
      </c>
      <c r="C857" s="2">
        <f t="shared" si="101"/>
        <v>-1.0000000000000009E-2</v>
      </c>
      <c r="D857" s="2">
        <f t="shared" si="102"/>
        <v>1.03</v>
      </c>
      <c r="E857" s="2">
        <f t="shared" si="104"/>
        <v>1.0549999999999999</v>
      </c>
      <c r="F857" s="2">
        <f t="shared" si="105"/>
        <v>1.0375000000000001</v>
      </c>
      <c r="G857" s="2">
        <f t="shared" si="99"/>
        <v>1.0380000000000005</v>
      </c>
      <c r="H857" s="2">
        <f t="shared" si="103"/>
        <v>1.1539535000000007</v>
      </c>
      <c r="I857" s="2">
        <f t="array" ref="I857">SUMPRODUCT(B841:B860, (ROW(B841:B860)-ROW(B841)+1)) / (20*21/2)</f>
        <v>1.0453809523809523</v>
      </c>
      <c r="J857" s="2">
        <f t="shared" si="106"/>
        <v>1.0403222871384077</v>
      </c>
      <c r="K857" s="2">
        <f t="shared" si="100"/>
        <v>1.048342316533059</v>
      </c>
    </row>
    <row r="858" spans="1:11" ht="13.5" x14ac:dyDescent="0.25">
      <c r="A858" s="3">
        <f>TITRES_STAT!B861</f>
        <v>43556</v>
      </c>
      <c r="B858" s="5">
        <f>TITRES_STAT!D861</f>
        <v>1.03</v>
      </c>
      <c r="C858" s="2">
        <f t="shared" si="101"/>
        <v>1.0000000000000009E-2</v>
      </c>
      <c r="D858" s="2">
        <f t="shared" si="102"/>
        <v>1.026</v>
      </c>
      <c r="E858" s="2">
        <f t="shared" si="104"/>
        <v>1.0539999999999998</v>
      </c>
      <c r="F858" s="2">
        <f t="shared" si="105"/>
        <v>1.0390000000000001</v>
      </c>
      <c r="G858" s="2">
        <f t="shared" si="99"/>
        <v>1.0370000000000004</v>
      </c>
      <c r="H858" s="2">
        <f t="shared" si="103"/>
        <v>1.1527785000000006</v>
      </c>
      <c r="I858" s="2">
        <f t="array" ref="I858">SUMPRODUCT(B842:B861, (ROW(B842:B861)-ROW(B842)+1)) / (20*21/2)</f>
        <v>1.0451428571428572</v>
      </c>
      <c r="J858" s="2">
        <f t="shared" si="106"/>
        <v>1.0393392121728451</v>
      </c>
      <c r="K858" s="2">
        <f t="shared" si="100"/>
        <v>1.0476230100023507</v>
      </c>
    </row>
    <row r="859" spans="1:11" ht="13.5" x14ac:dyDescent="0.25">
      <c r="A859" s="3">
        <f>TITRES_STAT!B862</f>
        <v>43557</v>
      </c>
      <c r="B859" s="5">
        <f>TITRES_STAT!D862</f>
        <v>1.05</v>
      </c>
      <c r="C859" s="2">
        <f t="shared" si="101"/>
        <v>2.0000000000000018E-2</v>
      </c>
      <c r="D859" s="2">
        <f t="shared" si="102"/>
        <v>1.0299999999999998</v>
      </c>
      <c r="E859" s="2">
        <f t="shared" si="104"/>
        <v>1.0530000000000002</v>
      </c>
      <c r="F859" s="2">
        <f t="shared" si="105"/>
        <v>1.0410000000000001</v>
      </c>
      <c r="G859" s="2">
        <f t="shared" si="99"/>
        <v>1.0364000000000004</v>
      </c>
      <c r="H859" s="2">
        <f t="shared" si="103"/>
        <v>1.1515150000000005</v>
      </c>
      <c r="I859" s="2">
        <f t="array" ref="I859">SUMPRODUCT(B843:B862, (ROW(B843:B862)-ROW(B843)+1)) / (20*21/2)</f>
        <v>1.0448095238095239</v>
      </c>
      <c r="J859" s="2">
        <f t="shared" si="106"/>
        <v>1.0403545252992408</v>
      </c>
      <c r="K859" s="2">
        <f t="shared" si="100"/>
        <v>1.0477162252963763</v>
      </c>
    </row>
    <row r="860" spans="1:11" ht="13.5" x14ac:dyDescent="0.25">
      <c r="A860" s="3">
        <f>TITRES_STAT!B863</f>
        <v>43558</v>
      </c>
      <c r="B860" s="5">
        <f>TITRES_STAT!D863</f>
        <v>1.05</v>
      </c>
      <c r="C860" s="2">
        <f t="shared" si="101"/>
        <v>0</v>
      </c>
      <c r="D860" s="2">
        <f t="shared" si="102"/>
        <v>1.036</v>
      </c>
      <c r="E860" s="2">
        <f t="shared" si="104"/>
        <v>1.0480000000000003</v>
      </c>
      <c r="F860" s="2">
        <f t="shared" si="105"/>
        <v>1.0425</v>
      </c>
      <c r="G860" s="2">
        <f t="shared" si="99"/>
        <v>1.0362000000000002</v>
      </c>
      <c r="H860" s="2">
        <f t="shared" si="103"/>
        <v>1.1502515000000006</v>
      </c>
      <c r="I860" s="2">
        <f t="array" ref="I860">SUMPRODUCT(B844:B863, (ROW(B844:B863)-ROW(B844)+1)) / (20*21/2)</f>
        <v>1.0434761904761904</v>
      </c>
      <c r="J860" s="2">
        <f t="shared" si="106"/>
        <v>1.0412731419374084</v>
      </c>
      <c r="K860" s="2">
        <f t="shared" si="100"/>
        <v>1.0478057850886753</v>
      </c>
    </row>
    <row r="861" spans="1:11" ht="13.5" x14ac:dyDescent="0.25">
      <c r="A861" s="3">
        <f>TITRES_STAT!B864</f>
        <v>43559</v>
      </c>
      <c r="B861" s="5">
        <f>TITRES_STAT!D864</f>
        <v>1.04</v>
      </c>
      <c r="C861" s="2">
        <f t="shared" si="101"/>
        <v>-1.0000000000000009E-2</v>
      </c>
      <c r="D861" s="2">
        <f t="shared" si="102"/>
        <v>1.0379999999999998</v>
      </c>
      <c r="E861" s="2">
        <f t="shared" si="104"/>
        <v>1.0400000000000003</v>
      </c>
      <c r="F861" s="2">
        <f t="shared" si="105"/>
        <v>1.0435000000000001</v>
      </c>
      <c r="G861" s="2">
        <f t="shared" si="99"/>
        <v>1.036</v>
      </c>
      <c r="H861" s="2">
        <f t="shared" si="103"/>
        <v>1.1487490000000007</v>
      </c>
      <c r="I861" s="2">
        <f t="array" ref="I861">SUMPRODUCT(B845:B864, (ROW(B845:B864)-ROW(B845)+1)) / (20*21/2)</f>
        <v>1.0430952380952381</v>
      </c>
      <c r="J861" s="2">
        <f t="shared" si="106"/>
        <v>1.041151890324322</v>
      </c>
      <c r="K861" s="2">
        <f t="shared" si="100"/>
        <v>1.0474996758695116</v>
      </c>
    </row>
    <row r="862" spans="1:11" ht="13.5" x14ac:dyDescent="0.25">
      <c r="A862" s="3">
        <f>TITRES_STAT!B865</f>
        <v>43560</v>
      </c>
      <c r="B862" s="5">
        <f>TITRES_STAT!D865</f>
        <v>1.04</v>
      </c>
      <c r="C862" s="2">
        <f t="shared" si="101"/>
        <v>0</v>
      </c>
      <c r="D862" s="2">
        <f t="shared" si="102"/>
        <v>1.042</v>
      </c>
      <c r="E862" s="2">
        <f t="shared" si="104"/>
        <v>1.036</v>
      </c>
      <c r="F862" s="2">
        <f t="shared" si="105"/>
        <v>1.044</v>
      </c>
      <c r="G862" s="2">
        <f t="shared" si="99"/>
        <v>1.0356000000000001</v>
      </c>
      <c r="H862" s="2">
        <f t="shared" si="103"/>
        <v>1.1472465000000007</v>
      </c>
      <c r="I862" s="2">
        <f t="array" ref="I862">SUMPRODUCT(B846:B865, (ROW(B846:B865)-ROW(B846)+1)) / (20*21/2)</f>
        <v>1.0416190476190474</v>
      </c>
      <c r="J862" s="2">
        <f t="shared" si="106"/>
        <v>1.0410421864839103</v>
      </c>
      <c r="K862" s="2">
        <f t="shared" si="100"/>
        <v>1.0472055709334525</v>
      </c>
    </row>
    <row r="863" spans="1:11" ht="13.5" x14ac:dyDescent="0.25">
      <c r="A863" s="3">
        <f>TITRES_STAT!B866</f>
        <v>43563</v>
      </c>
      <c r="B863" s="5">
        <f>TITRES_STAT!D866</f>
        <v>1.03</v>
      </c>
      <c r="C863" s="2">
        <f t="shared" si="101"/>
        <v>-1.0000000000000009E-2</v>
      </c>
      <c r="D863" s="2">
        <f t="shared" si="102"/>
        <v>1.042</v>
      </c>
      <c r="E863" s="2">
        <f t="shared" si="104"/>
        <v>1.0339999999999998</v>
      </c>
      <c r="F863" s="2">
        <f t="shared" si="105"/>
        <v>1.044</v>
      </c>
      <c r="G863" s="2">
        <f t="shared" si="99"/>
        <v>1.0350000000000004</v>
      </c>
      <c r="H863" s="2">
        <f t="shared" si="103"/>
        <v>1.1457415000000009</v>
      </c>
      <c r="I863" s="2">
        <f t="array" ref="I863">SUMPRODUCT(B847:B866, (ROW(B847:B866)-ROW(B847)+1)) / (20*21/2)</f>
        <v>1.0429523809523811</v>
      </c>
      <c r="J863" s="2">
        <f t="shared" si="106"/>
        <v>1.0399905496759188</v>
      </c>
      <c r="K863" s="2">
        <f t="shared" si="100"/>
        <v>1.0465308426615523</v>
      </c>
    </row>
    <row r="864" spans="1:11" ht="13.5" x14ac:dyDescent="0.25">
      <c r="A864" s="3">
        <f>TITRES_STAT!B867</f>
        <v>43565</v>
      </c>
      <c r="B864" s="5">
        <f>TITRES_STAT!D867</f>
        <v>1.04</v>
      </c>
      <c r="C864" s="2">
        <f t="shared" si="101"/>
        <v>1.0000000000000009E-2</v>
      </c>
      <c r="D864" s="2">
        <f t="shared" si="102"/>
        <v>1.04</v>
      </c>
      <c r="E864" s="2">
        <f t="shared" si="104"/>
        <v>1.0349999999999997</v>
      </c>
      <c r="F864" s="2">
        <f t="shared" si="105"/>
        <v>1.0454999999999999</v>
      </c>
      <c r="G864" s="2">
        <f t="shared" si="99"/>
        <v>1.0347999999999999</v>
      </c>
      <c r="H864" s="2">
        <f t="shared" si="103"/>
        <v>1.1443335000000008</v>
      </c>
      <c r="I864" s="2">
        <f t="array" ref="I864">SUMPRODUCT(B848:B867, (ROW(B848:B867)-ROW(B848)+1)) / (20*21/2)</f>
        <v>1.045047619047619</v>
      </c>
      <c r="J864" s="2">
        <f t="shared" si="106"/>
        <v>1.0399914497067835</v>
      </c>
      <c r="K864" s="2">
        <f t="shared" si="100"/>
        <v>1.0462747311846288</v>
      </c>
    </row>
    <row r="865" spans="1:11" ht="13.5" x14ac:dyDescent="0.25">
      <c r="A865" s="3">
        <f>TITRES_STAT!B868</f>
        <v>43566</v>
      </c>
      <c r="B865" s="5">
        <f>TITRES_STAT!D868</f>
        <v>1.03</v>
      </c>
      <c r="C865" s="2">
        <f t="shared" si="101"/>
        <v>-1.0000000000000009E-2</v>
      </c>
      <c r="D865" s="2">
        <f t="shared" si="102"/>
        <v>1.036</v>
      </c>
      <c r="E865" s="2">
        <f t="shared" si="104"/>
        <v>1.0359999999999998</v>
      </c>
      <c r="F865" s="2">
        <f t="shared" si="105"/>
        <v>1.0459999999999998</v>
      </c>
      <c r="G865" s="2">
        <f t="shared" si="99"/>
        <v>1.0344000000000002</v>
      </c>
      <c r="H865" s="2">
        <f t="shared" si="103"/>
        <v>1.1429225000000007</v>
      </c>
      <c r="I865" s="2">
        <f t="array" ref="I865">SUMPRODUCT(B849:B868, (ROW(B849:B868)-ROW(B849)+1)) / (20*21/2)</f>
        <v>1.0517619047619049</v>
      </c>
      <c r="J865" s="2">
        <f t="shared" si="106"/>
        <v>1.0390398830680421</v>
      </c>
      <c r="K865" s="2">
        <f t="shared" si="100"/>
        <v>1.0456365064322903</v>
      </c>
    </row>
    <row r="866" spans="1:11" ht="13.5" x14ac:dyDescent="0.25">
      <c r="A866" s="3">
        <f>TITRES_STAT!B869</f>
        <v>43567</v>
      </c>
      <c r="B866" s="5">
        <f>TITRES_STAT!D869</f>
        <v>1.06</v>
      </c>
      <c r="C866" s="2">
        <f t="shared" si="101"/>
        <v>3.0000000000000027E-2</v>
      </c>
      <c r="D866" s="2">
        <f t="shared" si="102"/>
        <v>1.0400000000000003</v>
      </c>
      <c r="E866" s="2">
        <f t="shared" si="104"/>
        <v>1.0390000000000001</v>
      </c>
      <c r="F866" s="2">
        <f t="shared" si="105"/>
        <v>1.0479999999999998</v>
      </c>
      <c r="G866" s="2">
        <f t="shared" si="99"/>
        <v>1.0346000000000002</v>
      </c>
      <c r="H866" s="2">
        <f t="shared" si="103"/>
        <v>1.1416145000000009</v>
      </c>
      <c r="I866" s="2">
        <f t="array" ref="I866">SUMPRODUCT(B850:B869, (ROW(B850:B869)-ROW(B850)+1)) / (20*21/2)</f>
        <v>1.0552380952380953</v>
      </c>
      <c r="J866" s="2">
        <f t="shared" si="106"/>
        <v>1.0410360846806095</v>
      </c>
      <c r="K866" s="2">
        <f t="shared" si="100"/>
        <v>1.0461997806898475</v>
      </c>
    </row>
    <row r="867" spans="1:11" ht="13.5" x14ac:dyDescent="0.25">
      <c r="A867" s="3">
        <f>TITRES_STAT!B870</f>
        <v>43570</v>
      </c>
      <c r="B867" s="5">
        <f>TITRES_STAT!D870</f>
        <v>1.07</v>
      </c>
      <c r="C867" s="2">
        <f t="shared" si="101"/>
        <v>1.0000000000000009E-2</v>
      </c>
      <c r="D867" s="2">
        <f t="shared" si="102"/>
        <v>1.046</v>
      </c>
      <c r="E867" s="2">
        <f t="shared" si="104"/>
        <v>1.044</v>
      </c>
      <c r="F867" s="2">
        <f t="shared" si="105"/>
        <v>1.0494999999999999</v>
      </c>
      <c r="G867" s="2">
        <f t="shared" si="99"/>
        <v>1.0354000000000001</v>
      </c>
      <c r="H867" s="2">
        <f t="shared" si="103"/>
        <v>1.1404980000000009</v>
      </c>
      <c r="I867" s="2">
        <f t="array" ref="I867">SUMPRODUCT(B851:B870, (ROW(B851:B870)-ROW(B851)+1)) / (20*21/2)</f>
        <v>1.0585714285714287</v>
      </c>
      <c r="J867" s="2">
        <f t="shared" si="106"/>
        <v>1.0437945528062658</v>
      </c>
      <c r="K867" s="2">
        <f t="shared" si="100"/>
        <v>1.0471331226235792</v>
      </c>
    </row>
    <row r="868" spans="1:11" ht="13.5" x14ac:dyDescent="0.25">
      <c r="A868" s="3">
        <f>TITRES_STAT!B871</f>
        <v>43571</v>
      </c>
      <c r="B868" s="5">
        <f>TITRES_STAT!D871</f>
        <v>1.1200000000000001</v>
      </c>
      <c r="C868" s="2">
        <f t="shared" si="101"/>
        <v>5.0000000000000044E-2</v>
      </c>
      <c r="D868" s="2">
        <f t="shared" si="102"/>
        <v>1.0640000000000001</v>
      </c>
      <c r="E868" s="2">
        <f t="shared" si="104"/>
        <v>1.0530000000000002</v>
      </c>
      <c r="F868" s="2">
        <f t="shared" si="105"/>
        <v>1.0535000000000001</v>
      </c>
      <c r="G868" s="2">
        <f t="shared" si="99"/>
        <v>1.0369999999999999</v>
      </c>
      <c r="H868" s="2">
        <f t="shared" si="103"/>
        <v>1.1395845000000009</v>
      </c>
      <c r="I868" s="2">
        <f t="array" ref="I868">SUMPRODUCT(B852:B871, (ROW(B852:B871)-ROW(B852)+1)) / (20*21/2)</f>
        <v>1.062904761904762</v>
      </c>
      <c r="J868" s="2">
        <f t="shared" si="106"/>
        <v>1.0510522144437642</v>
      </c>
      <c r="K868" s="2">
        <f t="shared" si="100"/>
        <v>1.0499906472265761</v>
      </c>
    </row>
    <row r="869" spans="1:11" ht="13.5" x14ac:dyDescent="0.25">
      <c r="A869" s="3">
        <f>TITRES_STAT!B872</f>
        <v>43572</v>
      </c>
      <c r="B869" s="5">
        <f>TITRES_STAT!D872</f>
        <v>1.0900000000000001</v>
      </c>
      <c r="C869" s="2">
        <f t="shared" si="101"/>
        <v>-3.0000000000000027E-2</v>
      </c>
      <c r="D869" s="2">
        <f t="shared" si="102"/>
        <v>1.0740000000000001</v>
      </c>
      <c r="E869" s="2">
        <f t="shared" si="104"/>
        <v>1.0569999999999999</v>
      </c>
      <c r="F869" s="2">
        <f t="shared" si="105"/>
        <v>1.0550000000000002</v>
      </c>
      <c r="G869" s="2">
        <f t="shared" si="99"/>
        <v>1.0386</v>
      </c>
      <c r="H869" s="2">
        <f t="shared" si="103"/>
        <v>1.1386155000000011</v>
      </c>
      <c r="I869" s="2">
        <f t="array" ref="I869">SUMPRODUCT(B853:B872, (ROW(B853:B872)-ROW(B853)+1)) / (20*21/2)</f>
        <v>1.0673333333333335</v>
      </c>
      <c r="J869" s="2">
        <f t="shared" si="106"/>
        <v>1.054761527353882</v>
      </c>
      <c r="K869" s="2">
        <f t="shared" si="100"/>
        <v>1.0515596414529849</v>
      </c>
    </row>
    <row r="870" spans="1:11" ht="13.5" x14ac:dyDescent="0.25">
      <c r="A870" s="3">
        <f>TITRES_STAT!B873</f>
        <v>43573</v>
      </c>
      <c r="B870" s="5">
        <f>TITRES_STAT!D873</f>
        <v>1.0900000000000001</v>
      </c>
      <c r="C870" s="2">
        <f t="shared" si="101"/>
        <v>0</v>
      </c>
      <c r="D870" s="2">
        <f t="shared" si="102"/>
        <v>1.0859999999999999</v>
      </c>
      <c r="E870" s="2">
        <f t="shared" si="104"/>
        <v>1.0609999999999999</v>
      </c>
      <c r="F870" s="2">
        <f t="shared" si="105"/>
        <v>1.0545000000000002</v>
      </c>
      <c r="G870" s="2">
        <f t="shared" si="99"/>
        <v>1.0398000000000001</v>
      </c>
      <c r="H870" s="2">
        <f t="shared" si="103"/>
        <v>1.1377880000000011</v>
      </c>
      <c r="I870" s="2">
        <f t="array" ref="I870">SUMPRODUCT(B854:B873, (ROW(B854:B873)-ROW(B854)+1)) / (20*21/2)</f>
        <v>1.0735714285714286</v>
      </c>
      <c r="J870" s="2">
        <f t="shared" si="106"/>
        <v>1.058117572367798</v>
      </c>
      <c r="K870" s="2">
        <f t="shared" si="100"/>
        <v>1.0530671064940442</v>
      </c>
    </row>
    <row r="871" spans="1:11" ht="13.5" x14ac:dyDescent="0.25">
      <c r="A871" s="3">
        <f>TITRES_STAT!B874</f>
        <v>43574</v>
      </c>
      <c r="B871" s="5">
        <f>TITRES_STAT!D874</f>
        <v>1.1000000000000001</v>
      </c>
      <c r="C871" s="2">
        <f t="shared" si="101"/>
        <v>1.0000000000000009E-2</v>
      </c>
      <c r="D871" s="2">
        <f t="shared" si="102"/>
        <v>1.0940000000000001</v>
      </c>
      <c r="E871" s="2">
        <f t="shared" si="104"/>
        <v>1.0670000000000002</v>
      </c>
      <c r="F871" s="2">
        <f t="shared" si="105"/>
        <v>1.0535000000000001</v>
      </c>
      <c r="G871" s="2">
        <f t="shared" si="99"/>
        <v>1.0410000000000001</v>
      </c>
      <c r="H871" s="2">
        <f t="shared" si="103"/>
        <v>1.137010500000001</v>
      </c>
      <c r="I871" s="2">
        <f t="array" ref="I871">SUMPRODUCT(B855:B874, (ROW(B855:B874)-ROW(B855)+1)) / (20*21/2)</f>
        <v>1.0766190476190478</v>
      </c>
      <c r="J871" s="2">
        <f t="shared" si="106"/>
        <v>1.0621063749994364</v>
      </c>
      <c r="K871" s="2">
        <f t="shared" si="100"/>
        <v>1.0549076121217289</v>
      </c>
    </row>
    <row r="872" spans="1:11" ht="13.5" x14ac:dyDescent="0.25">
      <c r="A872" s="3">
        <f>TITRES_STAT!B875</f>
        <v>43577</v>
      </c>
      <c r="B872" s="5">
        <f>TITRES_STAT!D875</f>
        <v>1.1000000000000001</v>
      </c>
      <c r="C872" s="2">
        <f t="shared" si="101"/>
        <v>0</v>
      </c>
      <c r="D872" s="2">
        <f t="shared" si="102"/>
        <v>1.1000000000000001</v>
      </c>
      <c r="E872" s="2">
        <f t="shared" si="104"/>
        <v>1.073</v>
      </c>
      <c r="F872" s="2">
        <f t="shared" si="105"/>
        <v>1.0545000000000002</v>
      </c>
      <c r="G872" s="2">
        <f t="shared" si="99"/>
        <v>1.0422000000000002</v>
      </c>
      <c r="H872" s="2">
        <f t="shared" si="103"/>
        <v>1.1362330000000012</v>
      </c>
      <c r="I872" s="2">
        <f t="array" ref="I872">SUMPRODUCT(B856:B875, (ROW(B856:B875)-ROW(B856)+1)) / (20*21/2)</f>
        <v>1.0774761904761905</v>
      </c>
      <c r="J872" s="2">
        <f t="shared" si="106"/>
        <v>1.0657152916661567</v>
      </c>
      <c r="K872" s="2">
        <f t="shared" si="100"/>
        <v>1.0566759410581319</v>
      </c>
    </row>
    <row r="873" spans="1:11" ht="13.5" x14ac:dyDescent="0.25">
      <c r="A873" s="3">
        <f>TITRES_STAT!B876</f>
        <v>43578</v>
      </c>
      <c r="B873" s="5">
        <f>TITRES_STAT!D876</f>
        <v>1.1200000000000001</v>
      </c>
      <c r="C873" s="2">
        <f t="shared" si="101"/>
        <v>2.0000000000000018E-2</v>
      </c>
      <c r="D873" s="2">
        <f t="shared" si="102"/>
        <v>1.1000000000000001</v>
      </c>
      <c r="E873" s="2">
        <f t="shared" si="104"/>
        <v>1.0820000000000001</v>
      </c>
      <c r="F873" s="2">
        <f t="shared" si="105"/>
        <v>1.0580000000000003</v>
      </c>
      <c r="G873" s="2">
        <f t="shared" si="99"/>
        <v>1.0434000000000001</v>
      </c>
      <c r="H873" s="2">
        <f t="shared" si="103"/>
        <v>1.1354610000000012</v>
      </c>
      <c r="I873" s="2">
        <f t="array" ref="I873">SUMPRODUCT(B857:B876, (ROW(B857:B876)-ROW(B857)+1)) / (20*21/2)</f>
        <v>1.0780952380952382</v>
      </c>
      <c r="J873" s="2">
        <f t="shared" si="106"/>
        <v>1.0708852638884274</v>
      </c>
      <c r="K873" s="2">
        <f t="shared" si="100"/>
        <v>1.0591592374872247</v>
      </c>
    </row>
    <row r="874" spans="1:11" ht="13.5" x14ac:dyDescent="0.25">
      <c r="A874" s="3">
        <f>TITRES_STAT!B877</f>
        <v>43579</v>
      </c>
      <c r="B874" s="5">
        <f>TITRES_STAT!D877</f>
        <v>1.0900000000000001</v>
      </c>
      <c r="C874" s="2">
        <f t="shared" si="101"/>
        <v>-3.0000000000000027E-2</v>
      </c>
      <c r="D874" s="2">
        <f t="shared" si="102"/>
        <v>1.1000000000000001</v>
      </c>
      <c r="E874" s="2">
        <f t="shared" si="104"/>
        <v>1.0870000000000002</v>
      </c>
      <c r="F874" s="2">
        <f t="shared" si="105"/>
        <v>1.0610000000000002</v>
      </c>
      <c r="G874" s="2">
        <f t="shared" si="99"/>
        <v>1.0444000000000002</v>
      </c>
      <c r="H874" s="2">
        <f t="shared" si="103"/>
        <v>1.1347280000000013</v>
      </c>
      <c r="I874" s="2">
        <f t="array" ref="I874">SUMPRODUCT(B858:B877, (ROW(B858:B877)-ROW(B858)+1)) / (20*21/2)</f>
        <v>1.0766190476190478</v>
      </c>
      <c r="J874" s="2">
        <f t="shared" si="106"/>
        <v>1.0727057149466726</v>
      </c>
      <c r="K874" s="2">
        <f t="shared" si="100"/>
        <v>1.0603686791543925</v>
      </c>
    </row>
    <row r="875" spans="1:11" ht="13.5" x14ac:dyDescent="0.25">
      <c r="A875" s="3">
        <f>TITRES_STAT!B878</f>
        <v>43580</v>
      </c>
      <c r="B875" s="5">
        <f>TITRES_STAT!D878</f>
        <v>1.07</v>
      </c>
      <c r="C875" s="2">
        <f t="shared" si="101"/>
        <v>-2.0000000000000018E-2</v>
      </c>
      <c r="D875" s="2">
        <f t="shared" si="102"/>
        <v>1.0960000000000001</v>
      </c>
      <c r="E875" s="2">
        <f t="shared" si="104"/>
        <v>1.091</v>
      </c>
      <c r="F875" s="2">
        <f t="shared" si="105"/>
        <v>1.0635000000000001</v>
      </c>
      <c r="G875" s="2">
        <f t="shared" si="99"/>
        <v>1.0452000000000004</v>
      </c>
      <c r="H875" s="2">
        <f t="shared" si="103"/>
        <v>1.1338950000000012</v>
      </c>
      <c r="I875" s="2">
        <f t="array" ref="I875">SUMPRODUCT(B859:B878, (ROW(B859:B878)-ROW(B859)+1)) / (20*21/2)</f>
        <v>1.075952380952381</v>
      </c>
      <c r="J875" s="2">
        <f t="shared" si="106"/>
        <v>1.0724480278088941</v>
      </c>
      <c r="K875" s="2">
        <f t="shared" si="100"/>
        <v>1.0607463780110831</v>
      </c>
    </row>
    <row r="876" spans="1:11" ht="13.5" x14ac:dyDescent="0.25">
      <c r="A876" s="3">
        <f>TITRES_STAT!B879</f>
        <v>43581</v>
      </c>
      <c r="B876" s="5">
        <f>TITRES_STAT!D879</f>
        <v>1.07</v>
      </c>
      <c r="C876" s="2">
        <f t="shared" si="101"/>
        <v>0</v>
      </c>
      <c r="D876" s="2">
        <f t="shared" si="102"/>
        <v>1.0900000000000003</v>
      </c>
      <c r="E876" s="2">
        <f t="shared" si="104"/>
        <v>1.0920000000000001</v>
      </c>
      <c r="F876" s="2">
        <f t="shared" si="105"/>
        <v>1.0655000000000001</v>
      </c>
      <c r="G876" s="2">
        <f t="shared" si="99"/>
        <v>1.0460000000000003</v>
      </c>
      <c r="H876" s="2">
        <f t="shared" si="103"/>
        <v>1.1330620000000011</v>
      </c>
      <c r="I876" s="2">
        <f t="array" ref="I876">SUMPRODUCT(B860:B879, (ROW(B860:B879)-ROW(B860)+1)) / (20*21/2)</f>
        <v>1.0751428571428572</v>
      </c>
      <c r="J876" s="2">
        <f t="shared" si="106"/>
        <v>1.0722148823032851</v>
      </c>
      <c r="K876" s="2">
        <f t="shared" si="100"/>
        <v>1.0611092651479035</v>
      </c>
    </row>
    <row r="877" spans="1:11" ht="13.5" x14ac:dyDescent="0.25">
      <c r="A877" s="3">
        <f>TITRES_STAT!B880</f>
        <v>43584</v>
      </c>
      <c r="B877" s="5">
        <f>TITRES_STAT!D880</f>
        <v>1.05</v>
      </c>
      <c r="C877" s="2">
        <f t="shared" si="101"/>
        <v>-2.0000000000000018E-2</v>
      </c>
      <c r="D877" s="2">
        <f t="shared" si="102"/>
        <v>1.08</v>
      </c>
      <c r="E877" s="2">
        <f t="shared" si="104"/>
        <v>1.0900000000000001</v>
      </c>
      <c r="F877" s="2">
        <f t="shared" si="105"/>
        <v>1.0670000000000002</v>
      </c>
      <c r="G877" s="2">
        <f t="shared" si="99"/>
        <v>1.0464</v>
      </c>
      <c r="H877" s="2">
        <f t="shared" si="103"/>
        <v>1.1322705000000013</v>
      </c>
      <c r="I877" s="2">
        <f t="array" ref="I877">SUMPRODUCT(B861:B880, (ROW(B861:B880)-ROW(B861)+1)) / (20*21/2)</f>
        <v>1.0733333333333335</v>
      </c>
      <c r="J877" s="2">
        <f t="shared" si="106"/>
        <v>1.0700991792267818</v>
      </c>
      <c r="K877" s="2">
        <f t="shared" si="100"/>
        <v>1.0606736076911232</v>
      </c>
    </row>
    <row r="878" spans="1:11" ht="13.5" x14ac:dyDescent="0.25">
      <c r="A878" s="3">
        <f>TITRES_STAT!B881</f>
        <v>43585</v>
      </c>
      <c r="B878" s="5">
        <f>TITRES_STAT!D881</f>
        <v>1.06</v>
      </c>
      <c r="C878" s="2">
        <f t="shared" si="101"/>
        <v>1.0000000000000009E-2</v>
      </c>
      <c r="D878" s="2">
        <f t="shared" si="102"/>
        <v>1.0680000000000001</v>
      </c>
      <c r="E878" s="2">
        <f t="shared" si="104"/>
        <v>1.0840000000000001</v>
      </c>
      <c r="F878" s="2">
        <f t="shared" si="105"/>
        <v>1.0685</v>
      </c>
      <c r="G878" s="2">
        <f t="shared" si="99"/>
        <v>1.0466000000000002</v>
      </c>
      <c r="H878" s="2">
        <f t="shared" si="103"/>
        <v>1.1314345000000012</v>
      </c>
      <c r="I878" s="2">
        <f t="array" ref="I878">SUMPRODUCT(B862:B881, (ROW(B862:B881)-ROW(B862)+1)) / (20*21/2)</f>
        <v>1.0715238095238098</v>
      </c>
      <c r="J878" s="2">
        <f t="shared" si="106"/>
        <v>1.0691373526337549</v>
      </c>
      <c r="K878" s="2">
        <f t="shared" si="100"/>
        <v>1.0606471917032361</v>
      </c>
    </row>
    <row r="879" spans="1:11" ht="13.5" x14ac:dyDescent="0.25">
      <c r="A879" s="3">
        <f>TITRES_STAT!B882</f>
        <v>43587</v>
      </c>
      <c r="B879" s="5">
        <f>TITRES_STAT!D882</f>
        <v>1.06</v>
      </c>
      <c r="C879" s="2">
        <f t="shared" si="101"/>
        <v>0</v>
      </c>
      <c r="D879" s="2">
        <f t="shared" si="102"/>
        <v>1.0620000000000001</v>
      </c>
      <c r="E879" s="2">
        <f t="shared" si="104"/>
        <v>1.0810000000000002</v>
      </c>
      <c r="F879" s="2">
        <f t="shared" si="105"/>
        <v>1.069</v>
      </c>
      <c r="G879" s="2">
        <f t="shared" si="99"/>
        <v>1.0474000000000003</v>
      </c>
      <c r="H879" s="2">
        <f t="shared" si="103"/>
        <v>1.1304570000000012</v>
      </c>
      <c r="I879" s="2">
        <f t="array" ref="I879">SUMPRODUCT(B863:B882, (ROW(B863:B882)-ROW(B863)+1)) / (20*21/2)</f>
        <v>1.0658571428571428</v>
      </c>
      <c r="J879" s="2">
        <f t="shared" si="106"/>
        <v>1.0682671285733973</v>
      </c>
      <c r="K879" s="2">
        <f t="shared" si="100"/>
        <v>1.0606218116364425</v>
      </c>
    </row>
    <row r="880" spans="1:11" ht="13.5" x14ac:dyDescent="0.25">
      <c r="A880" s="3">
        <f>TITRES_STAT!B883</f>
        <v>43588</v>
      </c>
      <c r="B880" s="5">
        <f>TITRES_STAT!D883</f>
        <v>1.05</v>
      </c>
      <c r="C880" s="2">
        <f t="shared" si="101"/>
        <v>-1.0000000000000009E-2</v>
      </c>
      <c r="D880" s="2">
        <f t="shared" si="102"/>
        <v>1.0580000000000001</v>
      </c>
      <c r="E880" s="2">
        <f t="shared" si="104"/>
        <v>1.0770000000000002</v>
      </c>
      <c r="F880" s="2">
        <f t="shared" si="105"/>
        <v>1.069</v>
      </c>
      <c r="G880" s="2">
        <f t="shared" si="99"/>
        <v>1.0478000000000003</v>
      </c>
      <c r="H880" s="2">
        <f t="shared" si="103"/>
        <v>1.1290990000000012</v>
      </c>
      <c r="I880" s="2">
        <f t="array" ref="I880">SUMPRODUCT(B864:B883, (ROW(B864:B883)-ROW(B864)+1)) / (20*21/2)</f>
        <v>1.0612857142857144</v>
      </c>
      <c r="J880" s="2">
        <f t="shared" si="106"/>
        <v>1.0665274020425977</v>
      </c>
      <c r="K880" s="2">
        <f t="shared" si="100"/>
        <v>1.0602052700036411</v>
      </c>
    </row>
    <row r="881" spans="1:11" ht="13.5" x14ac:dyDescent="0.25">
      <c r="A881" s="3">
        <f>TITRES_STAT!B884</f>
        <v>43591</v>
      </c>
      <c r="B881" s="5">
        <f>TITRES_STAT!D884</f>
        <v>1.05</v>
      </c>
      <c r="C881" s="2">
        <f t="shared" si="101"/>
        <v>0</v>
      </c>
      <c r="D881" s="2">
        <f t="shared" si="102"/>
        <v>1.054</v>
      </c>
      <c r="E881" s="2">
        <f t="shared" si="104"/>
        <v>1.0720000000000003</v>
      </c>
      <c r="F881" s="2">
        <f t="shared" si="105"/>
        <v>1.0695000000000001</v>
      </c>
      <c r="G881" s="2">
        <f t="shared" si="99"/>
        <v>1.0482000000000002</v>
      </c>
      <c r="H881" s="2">
        <f t="shared" si="103"/>
        <v>1.1277410000000012</v>
      </c>
      <c r="I881" s="2">
        <f t="array" ref="I881">SUMPRODUCT(B865:B884, (ROW(B865:B884)-ROW(B865)+1)) / (20*21/2)</f>
        <v>1.0567619047619048</v>
      </c>
      <c r="J881" s="2">
        <f t="shared" si="106"/>
        <v>1.0649533637528266</v>
      </c>
      <c r="K881" s="2">
        <f t="shared" si="100"/>
        <v>1.0598050633368317</v>
      </c>
    </row>
    <row r="882" spans="1:11" ht="13.5" x14ac:dyDescent="0.25">
      <c r="A882" s="3">
        <f>TITRES_STAT!B885</f>
        <v>43592</v>
      </c>
      <c r="B882" s="5">
        <f>TITRES_STAT!D885</f>
        <v>1.01</v>
      </c>
      <c r="C882" s="2">
        <f t="shared" si="101"/>
        <v>-4.0000000000000036E-2</v>
      </c>
      <c r="D882" s="2">
        <f t="shared" si="102"/>
        <v>1.0459999999999998</v>
      </c>
      <c r="E882" s="2">
        <f t="shared" si="104"/>
        <v>1.0630000000000002</v>
      </c>
      <c r="F882" s="2">
        <f t="shared" si="105"/>
        <v>1.0680000000000001</v>
      </c>
      <c r="G882" s="2">
        <f t="shared" ref="G882:G945" si="107">AVERAGE(B833:B882)</f>
        <v>1.048</v>
      </c>
      <c r="H882" s="2">
        <f t="shared" si="103"/>
        <v>1.1263720000000013</v>
      </c>
      <c r="I882" s="2">
        <f t="array" ref="I882">SUMPRODUCT(B866:B885, (ROW(B866:B885)-ROW(B866)+1)) / (20*21/2)</f>
        <v>1.0542380952380954</v>
      </c>
      <c r="J882" s="2">
        <f t="shared" si="106"/>
        <v>1.0597197100620812</v>
      </c>
      <c r="K882" s="2">
        <f t="shared" si="100"/>
        <v>1.0578519235981323</v>
      </c>
    </row>
    <row r="883" spans="1:11" ht="13.5" x14ac:dyDescent="0.25">
      <c r="A883" s="3">
        <f>TITRES_STAT!B886</f>
        <v>43593</v>
      </c>
      <c r="B883" s="5">
        <f>TITRES_STAT!D886</f>
        <v>1.02</v>
      </c>
      <c r="C883" s="2">
        <f t="shared" si="101"/>
        <v>1.0000000000000009E-2</v>
      </c>
      <c r="D883" s="2">
        <f t="shared" si="102"/>
        <v>1.0379999999999998</v>
      </c>
      <c r="E883" s="2">
        <f t="shared" si="104"/>
        <v>1.0529999999999999</v>
      </c>
      <c r="F883" s="2">
        <f t="shared" si="105"/>
        <v>1.0675000000000001</v>
      </c>
      <c r="G883" s="2">
        <f t="shared" si="107"/>
        <v>1.0478000000000003</v>
      </c>
      <c r="H883" s="2">
        <f t="shared" si="103"/>
        <v>1.1250530000000012</v>
      </c>
      <c r="I883" s="2">
        <f t="array" ref="I883">SUMPRODUCT(B867:B886, (ROW(B867:B886)-ROW(B867)+1)) / (20*21/2)</f>
        <v>1.0507142857142857</v>
      </c>
      <c r="J883" s="2">
        <f t="shared" si="106"/>
        <v>1.0559368805323592</v>
      </c>
      <c r="K883" s="2">
        <f t="shared" ref="K883:K946" si="108">$K$4*B883+(1-$K$4)*K882</f>
        <v>1.0563675344374213</v>
      </c>
    </row>
    <row r="884" spans="1:11" ht="13.5" x14ac:dyDescent="0.25">
      <c r="A884" s="3">
        <f>TITRES_STAT!B887</f>
        <v>43594</v>
      </c>
      <c r="B884" s="5">
        <f>TITRES_STAT!D887</f>
        <v>1.02</v>
      </c>
      <c r="C884" s="2">
        <f t="shared" si="101"/>
        <v>0</v>
      </c>
      <c r="D884" s="2">
        <f t="shared" si="102"/>
        <v>1.03</v>
      </c>
      <c r="E884" s="2">
        <f t="shared" si="104"/>
        <v>1.0459999999999998</v>
      </c>
      <c r="F884" s="2">
        <f t="shared" si="105"/>
        <v>1.0665000000000002</v>
      </c>
      <c r="G884" s="2">
        <f t="shared" si="107"/>
        <v>1.0478000000000001</v>
      </c>
      <c r="H884" s="2">
        <f t="shared" si="103"/>
        <v>1.1239225000000013</v>
      </c>
      <c r="I884" s="2">
        <f t="array" ref="I884">SUMPRODUCT(B868:B887, (ROW(B868:B887)-ROW(B868)+1)) / (20*21/2)</f>
        <v>1.0463809523809524</v>
      </c>
      <c r="J884" s="2">
        <f t="shared" si="106"/>
        <v>1.0525143204816583</v>
      </c>
      <c r="K884" s="2">
        <f t="shared" si="108"/>
        <v>1.0549413566163459</v>
      </c>
    </row>
    <row r="885" spans="1:11" ht="13.5" x14ac:dyDescent="0.25">
      <c r="A885" s="3">
        <f>TITRES_STAT!B888</f>
        <v>43595</v>
      </c>
      <c r="B885" s="5">
        <f>TITRES_STAT!D888</f>
        <v>1.04</v>
      </c>
      <c r="C885" s="2">
        <f t="shared" si="101"/>
        <v>2.0000000000000018E-2</v>
      </c>
      <c r="D885" s="2">
        <f t="shared" si="102"/>
        <v>1.028</v>
      </c>
      <c r="E885" s="2">
        <f t="shared" si="104"/>
        <v>1.0429999999999999</v>
      </c>
      <c r="F885" s="2">
        <f t="shared" si="105"/>
        <v>1.0670000000000002</v>
      </c>
      <c r="G885" s="2">
        <f t="shared" si="107"/>
        <v>1.0484000000000002</v>
      </c>
      <c r="H885" s="2">
        <f t="shared" si="103"/>
        <v>1.122845000000001</v>
      </c>
      <c r="I885" s="2">
        <f t="array" ref="I885">SUMPRODUCT(B869:B888, (ROW(B869:B888)-ROW(B869)+1)) / (20*21/2)</f>
        <v>1.0432380952380951</v>
      </c>
      <c r="J885" s="2">
        <f t="shared" si="106"/>
        <v>1.0513224804357861</v>
      </c>
      <c r="K885" s="2">
        <f t="shared" si="108"/>
        <v>1.0543554210627637</v>
      </c>
    </row>
    <row r="886" spans="1:11" ht="13.5" x14ac:dyDescent="0.25">
      <c r="A886" s="3">
        <f>TITRES_STAT!B889</f>
        <v>43598</v>
      </c>
      <c r="B886" s="5">
        <f>TITRES_STAT!D889</f>
        <v>1.03</v>
      </c>
      <c r="C886" s="2">
        <f t="shared" si="101"/>
        <v>-1.0000000000000009E-2</v>
      </c>
      <c r="D886" s="2">
        <f t="shared" si="102"/>
        <v>1.024</v>
      </c>
      <c r="E886" s="2">
        <f t="shared" si="104"/>
        <v>1.0389999999999999</v>
      </c>
      <c r="F886" s="2">
        <f t="shared" si="105"/>
        <v>1.0655000000000003</v>
      </c>
      <c r="G886" s="2">
        <f t="shared" si="107"/>
        <v>1.0492000000000004</v>
      </c>
      <c r="H886" s="2">
        <f t="shared" si="103"/>
        <v>1.1216230000000011</v>
      </c>
      <c r="I886" s="2">
        <f t="array" ref="I886">SUMPRODUCT(B870:B889, (ROW(B870:B889)-ROW(B870)+1)) / (20*21/2)</f>
        <v>1.0405238095238094</v>
      </c>
      <c r="J886" s="2">
        <f t="shared" si="106"/>
        <v>1.0492917680133302</v>
      </c>
      <c r="K886" s="2">
        <f t="shared" si="108"/>
        <v>1.0534003065112827</v>
      </c>
    </row>
    <row r="887" spans="1:11" ht="13.5" x14ac:dyDescent="0.25">
      <c r="A887" s="3">
        <f>TITRES_STAT!B890</f>
        <v>43599</v>
      </c>
      <c r="B887" s="5">
        <f>TITRES_STAT!D890</f>
        <v>1.02</v>
      </c>
      <c r="C887" s="2">
        <f t="shared" si="101"/>
        <v>-1.0000000000000009E-2</v>
      </c>
      <c r="D887" s="2">
        <f t="shared" si="102"/>
        <v>1.0260000000000002</v>
      </c>
      <c r="E887" s="2">
        <f t="shared" si="104"/>
        <v>1.0359999999999998</v>
      </c>
      <c r="F887" s="2">
        <f t="shared" si="105"/>
        <v>1.0630000000000002</v>
      </c>
      <c r="G887" s="2">
        <f t="shared" si="107"/>
        <v>1.0490000000000004</v>
      </c>
      <c r="H887" s="2">
        <f t="shared" si="103"/>
        <v>1.1203980000000011</v>
      </c>
      <c r="I887" s="2">
        <f t="array" ref="I887">SUMPRODUCT(B871:B890, (ROW(B871:B890)-ROW(B871)+1)) / (20*21/2)</f>
        <v>1.04</v>
      </c>
      <c r="J887" s="2">
        <f t="shared" si="106"/>
        <v>1.0465020758215846</v>
      </c>
      <c r="K887" s="2">
        <f t="shared" si="108"/>
        <v>1.0520904905696637</v>
      </c>
    </row>
    <row r="888" spans="1:11" ht="13.5" x14ac:dyDescent="0.25">
      <c r="A888" s="3">
        <f>TITRES_STAT!B891</f>
        <v>43600</v>
      </c>
      <c r="B888" s="5">
        <f>TITRES_STAT!D891</f>
        <v>1.03</v>
      </c>
      <c r="C888" s="2">
        <f t="shared" si="101"/>
        <v>1.0000000000000009E-2</v>
      </c>
      <c r="D888" s="2">
        <f t="shared" si="102"/>
        <v>1.028</v>
      </c>
      <c r="E888" s="2">
        <f t="shared" si="104"/>
        <v>1.0329999999999999</v>
      </c>
      <c r="F888" s="2">
        <f t="shared" si="105"/>
        <v>1.0585000000000002</v>
      </c>
      <c r="G888" s="2">
        <f t="shared" si="107"/>
        <v>1.0496000000000003</v>
      </c>
      <c r="H888" s="2">
        <f t="shared" si="103"/>
        <v>1.1194120000000012</v>
      </c>
      <c r="I888" s="2">
        <f t="array" ref="I888">SUMPRODUCT(B872:B891, (ROW(B872:B891)-ROW(B872)+1)) / (20*21/2)</f>
        <v>1.0387142857142857</v>
      </c>
      <c r="J888" s="2">
        <f t="shared" si="106"/>
        <v>1.0449304495528622</v>
      </c>
      <c r="K888" s="2">
        <f t="shared" si="108"/>
        <v>1.0512241968218337</v>
      </c>
    </row>
    <row r="889" spans="1:11" ht="13.5" x14ac:dyDescent="0.25">
      <c r="A889" s="3">
        <f>TITRES_STAT!B892</f>
        <v>43601</v>
      </c>
      <c r="B889" s="5">
        <f>TITRES_STAT!D892</f>
        <v>1.03</v>
      </c>
      <c r="C889" s="2">
        <f t="shared" si="101"/>
        <v>0</v>
      </c>
      <c r="D889" s="2">
        <f t="shared" si="102"/>
        <v>1.03</v>
      </c>
      <c r="E889" s="2">
        <f t="shared" si="104"/>
        <v>1.0299999999999998</v>
      </c>
      <c r="F889" s="2">
        <f t="shared" si="105"/>
        <v>1.0555000000000003</v>
      </c>
      <c r="G889" s="2">
        <f t="shared" si="107"/>
        <v>1.0500000000000003</v>
      </c>
      <c r="H889" s="2">
        <f t="shared" si="103"/>
        <v>1.1184730000000012</v>
      </c>
      <c r="I889" s="2">
        <f t="array" ref="I889">SUMPRODUCT(B873:B892, (ROW(B873:B892)-ROW(B873)+1)) / (20*21/2)</f>
        <v>1.0386666666666666</v>
      </c>
      <c r="J889" s="2">
        <f t="shared" si="106"/>
        <v>1.043508501976399</v>
      </c>
      <c r="K889" s="2">
        <f t="shared" si="108"/>
        <v>1.0503918753778401</v>
      </c>
    </row>
    <row r="890" spans="1:11" ht="13.5" x14ac:dyDescent="0.25">
      <c r="A890" s="3">
        <f>TITRES_STAT!B893</f>
        <v>43602</v>
      </c>
      <c r="B890" s="5">
        <f>TITRES_STAT!D893</f>
        <v>1.05</v>
      </c>
      <c r="C890" s="2">
        <f t="shared" si="101"/>
        <v>2.0000000000000018E-2</v>
      </c>
      <c r="D890" s="2">
        <f t="shared" si="102"/>
        <v>1.032</v>
      </c>
      <c r="E890" s="2">
        <f t="shared" si="104"/>
        <v>1.0299999999999998</v>
      </c>
      <c r="F890" s="2">
        <f t="shared" si="105"/>
        <v>1.0535000000000001</v>
      </c>
      <c r="G890" s="2">
        <f t="shared" si="107"/>
        <v>1.0506000000000002</v>
      </c>
      <c r="H890" s="2">
        <f t="shared" si="103"/>
        <v>1.1174925000000011</v>
      </c>
      <c r="I890" s="2">
        <f t="array" ref="I890">SUMPRODUCT(B874:B893, (ROW(B874:B893)-ROW(B874)+1)) / (20*21/2)</f>
        <v>1.039809523809524</v>
      </c>
      <c r="J890" s="2">
        <f t="shared" si="106"/>
        <v>1.0441267398834086</v>
      </c>
      <c r="K890" s="2">
        <f t="shared" si="108"/>
        <v>1.0503765077159641</v>
      </c>
    </row>
    <row r="891" spans="1:11" ht="13.5" x14ac:dyDescent="0.25">
      <c r="A891" s="3">
        <f>TITRES_STAT!B894</f>
        <v>43605</v>
      </c>
      <c r="B891" s="5">
        <f>TITRES_STAT!D894</f>
        <v>1.04</v>
      </c>
      <c r="C891" s="2">
        <f t="shared" si="101"/>
        <v>-1.0000000000000009E-2</v>
      </c>
      <c r="D891" s="2">
        <f t="shared" si="102"/>
        <v>1.034</v>
      </c>
      <c r="E891" s="2">
        <f t="shared" si="104"/>
        <v>1.0290000000000004</v>
      </c>
      <c r="F891" s="2">
        <f t="shared" si="105"/>
        <v>1.0505000000000002</v>
      </c>
      <c r="G891" s="2">
        <f t="shared" si="107"/>
        <v>1.0510000000000002</v>
      </c>
      <c r="H891" s="2">
        <f t="shared" si="103"/>
        <v>1.116603500000001</v>
      </c>
      <c r="I891" s="2">
        <f t="array" ref="I891">SUMPRODUCT(B875:B894, (ROW(B875:B894)-ROW(B875)+1)) / (20*21/2)</f>
        <v>1.0412380952380953</v>
      </c>
      <c r="J891" s="2">
        <f t="shared" si="106"/>
        <v>1.0437337170373697</v>
      </c>
      <c r="K891" s="2">
        <f t="shared" si="108"/>
        <v>1.04996958584475</v>
      </c>
    </row>
    <row r="892" spans="1:11" ht="13.5" x14ac:dyDescent="0.25">
      <c r="A892" s="3">
        <f>TITRES_STAT!B895</f>
        <v>43606</v>
      </c>
      <c r="B892" s="5">
        <f>TITRES_STAT!D895</f>
        <v>1.05</v>
      </c>
      <c r="C892" s="2">
        <f t="shared" si="101"/>
        <v>1.0000000000000009E-2</v>
      </c>
      <c r="D892" s="2">
        <f t="shared" si="102"/>
        <v>1.04</v>
      </c>
      <c r="E892" s="2">
        <f t="shared" si="104"/>
        <v>1.0330000000000001</v>
      </c>
      <c r="F892" s="2">
        <f t="shared" si="105"/>
        <v>1.048</v>
      </c>
      <c r="G892" s="2">
        <f t="shared" si="107"/>
        <v>1.0514000000000001</v>
      </c>
      <c r="H892" s="2">
        <f t="shared" si="103"/>
        <v>1.1157645000000012</v>
      </c>
      <c r="I892" s="2">
        <f t="array" ref="I892">SUMPRODUCT(B876:B895, (ROW(B876:B895)-ROW(B876)+1)) / (20*21/2)</f>
        <v>1.0428095238095239</v>
      </c>
      <c r="J892" s="2">
        <f t="shared" si="106"/>
        <v>1.0443305058909536</v>
      </c>
      <c r="K892" s="2">
        <f t="shared" si="108"/>
        <v>1.0499707785567207</v>
      </c>
    </row>
    <row r="893" spans="1:11" ht="13.5" x14ac:dyDescent="0.25">
      <c r="A893" s="3">
        <f>TITRES_STAT!B896</f>
        <v>43607</v>
      </c>
      <c r="B893" s="5">
        <f>TITRES_STAT!D896</f>
        <v>1.06</v>
      </c>
      <c r="C893" s="2">
        <f t="shared" si="101"/>
        <v>1.0000000000000009E-2</v>
      </c>
      <c r="D893" s="2">
        <f t="shared" si="102"/>
        <v>1.046</v>
      </c>
      <c r="E893" s="2">
        <f t="shared" si="104"/>
        <v>1.0370000000000001</v>
      </c>
      <c r="F893" s="2">
        <f t="shared" si="105"/>
        <v>1.0449999999999999</v>
      </c>
      <c r="G893" s="2">
        <f t="shared" si="107"/>
        <v>1.0520000000000003</v>
      </c>
      <c r="H893" s="2">
        <f t="shared" si="103"/>
        <v>1.1150230000000012</v>
      </c>
      <c r="I893" s="2">
        <f t="array" ref="I893">SUMPRODUCT(B877:B896, (ROW(B877:B896)-ROW(B877)+1)) / (20*21/2)</f>
        <v>1.0453809523809527</v>
      </c>
      <c r="J893" s="2">
        <f t="shared" si="106"/>
        <v>1.0458228386632438</v>
      </c>
      <c r="K893" s="2">
        <f t="shared" si="108"/>
        <v>1.0503640813584179</v>
      </c>
    </row>
    <row r="894" spans="1:11" ht="13.5" x14ac:dyDescent="0.25">
      <c r="A894" s="3">
        <f>TITRES_STAT!B897</f>
        <v>43608</v>
      </c>
      <c r="B894" s="5">
        <f>TITRES_STAT!D897</f>
        <v>1.06</v>
      </c>
      <c r="C894" s="2">
        <f t="shared" si="101"/>
        <v>0</v>
      </c>
      <c r="D894" s="2">
        <f t="shared" si="102"/>
        <v>1.052</v>
      </c>
      <c r="E894" s="2">
        <f t="shared" si="104"/>
        <v>1.0410000000000001</v>
      </c>
      <c r="F894" s="2">
        <f t="shared" si="105"/>
        <v>1.0434999999999997</v>
      </c>
      <c r="G894" s="2">
        <f t="shared" si="107"/>
        <v>1.0530000000000002</v>
      </c>
      <c r="H894" s="2">
        <f t="shared" si="103"/>
        <v>1.114140000000001</v>
      </c>
      <c r="I894" s="2">
        <f t="array" ref="I894">SUMPRODUCT(B878:B897, (ROW(B878:B897)-ROW(B878)+1)) / (20*21/2)</f>
        <v>1.0479523809523812</v>
      </c>
      <c r="J894" s="2">
        <f t="shared" si="106"/>
        <v>1.0471730445048397</v>
      </c>
      <c r="K894" s="2">
        <f t="shared" si="108"/>
        <v>1.0507419605208328</v>
      </c>
    </row>
    <row r="895" spans="1:11" ht="13.5" x14ac:dyDescent="0.25">
      <c r="A895" s="3">
        <f>TITRES_STAT!B898</f>
        <v>43609</v>
      </c>
      <c r="B895" s="5">
        <f>TITRES_STAT!D898</f>
        <v>1.06</v>
      </c>
      <c r="C895" s="2">
        <f t="shared" si="101"/>
        <v>0</v>
      </c>
      <c r="D895" s="2">
        <f t="shared" si="102"/>
        <v>1.0539999999999998</v>
      </c>
      <c r="E895" s="2">
        <f t="shared" si="104"/>
        <v>1.0430000000000001</v>
      </c>
      <c r="F895" s="2">
        <f t="shared" si="105"/>
        <v>1.0429999999999997</v>
      </c>
      <c r="G895" s="2">
        <f t="shared" si="107"/>
        <v>1.0538000000000001</v>
      </c>
      <c r="H895" s="2">
        <f t="shared" si="103"/>
        <v>1.1131625000000009</v>
      </c>
      <c r="I895" s="2">
        <f t="array" ref="I895">SUMPRODUCT(B879:B898, (ROW(B879:B898)-ROW(B879)+1)) / (20*21/2)</f>
        <v>1.0475714285714288</v>
      </c>
      <c r="J895" s="2">
        <f t="shared" si="106"/>
        <v>1.0483946593139026</v>
      </c>
      <c r="K895" s="2">
        <f t="shared" si="108"/>
        <v>1.0511050208925647</v>
      </c>
    </row>
    <row r="896" spans="1:11" ht="13.5" x14ac:dyDescent="0.25">
      <c r="A896" s="3">
        <f>TITRES_STAT!B899</f>
        <v>43612</v>
      </c>
      <c r="B896" s="5">
        <f>TITRES_STAT!D899</f>
        <v>1.07</v>
      </c>
      <c r="C896" s="2">
        <f t="shared" si="101"/>
        <v>1.0000000000000009E-2</v>
      </c>
      <c r="D896" s="2">
        <f t="shared" si="102"/>
        <v>1.06</v>
      </c>
      <c r="E896" s="2">
        <f t="shared" si="104"/>
        <v>1.0470000000000002</v>
      </c>
      <c r="F896" s="2">
        <f t="shared" si="105"/>
        <v>1.0429999999999997</v>
      </c>
      <c r="G896" s="2">
        <f t="shared" si="107"/>
        <v>1.0548000000000002</v>
      </c>
      <c r="H896" s="2">
        <f t="shared" si="103"/>
        <v>1.112235000000001</v>
      </c>
      <c r="I896" s="2">
        <f t="array" ref="I896">SUMPRODUCT(B880:B899, (ROW(B880:B899)-ROW(B880)+1)) / (20*21/2)</f>
        <v>1.050142857142857</v>
      </c>
      <c r="J896" s="2">
        <f t="shared" si="106"/>
        <v>1.0504523108078168</v>
      </c>
      <c r="K896" s="2">
        <f t="shared" si="108"/>
        <v>1.0518460004654053</v>
      </c>
    </row>
    <row r="897" spans="1:11" ht="13.5" x14ac:dyDescent="0.25">
      <c r="A897" s="3">
        <f>TITRES_STAT!B900</f>
        <v>43613</v>
      </c>
      <c r="B897" s="5">
        <f>TITRES_STAT!D900</f>
        <v>1.07</v>
      </c>
      <c r="C897" s="2">
        <f t="shared" si="101"/>
        <v>0</v>
      </c>
      <c r="D897" s="2">
        <f t="shared" si="102"/>
        <v>1.0640000000000001</v>
      </c>
      <c r="E897" s="2">
        <f t="shared" si="104"/>
        <v>1.052</v>
      </c>
      <c r="F897" s="2">
        <f t="shared" si="105"/>
        <v>1.0439999999999998</v>
      </c>
      <c r="G897" s="2">
        <f t="shared" si="107"/>
        <v>1.0554000000000001</v>
      </c>
      <c r="H897" s="2">
        <f t="shared" si="103"/>
        <v>1.1112130000000009</v>
      </c>
      <c r="I897" s="2">
        <f t="array" ref="I897">SUMPRODUCT(B881:B900, (ROW(B881:B900)-ROW(B881)+1)) / (20*21/2)</f>
        <v>1.049809523809524</v>
      </c>
      <c r="J897" s="2">
        <f t="shared" si="106"/>
        <v>1.0523139954927865</v>
      </c>
      <c r="K897" s="2">
        <f t="shared" si="108"/>
        <v>1.0525579220157817</v>
      </c>
    </row>
    <row r="898" spans="1:11" ht="13.5" x14ac:dyDescent="0.25">
      <c r="A898" s="3">
        <f>TITRES_STAT!B901</f>
        <v>43614</v>
      </c>
      <c r="B898" s="5">
        <f>TITRES_STAT!D901</f>
        <v>1.04</v>
      </c>
      <c r="C898" s="2">
        <f t="shared" si="101"/>
        <v>-3.0000000000000027E-2</v>
      </c>
      <c r="D898" s="2">
        <f t="shared" si="102"/>
        <v>1.06</v>
      </c>
      <c r="E898" s="2">
        <f t="shared" si="104"/>
        <v>1.0530000000000002</v>
      </c>
      <c r="F898" s="2">
        <f t="shared" si="105"/>
        <v>1.0429999999999999</v>
      </c>
      <c r="G898" s="2">
        <f t="shared" si="107"/>
        <v>1.0554000000000001</v>
      </c>
      <c r="H898" s="2">
        <f t="shared" si="103"/>
        <v>1.1099940000000006</v>
      </c>
      <c r="I898" s="2">
        <f t="array" ref="I898">SUMPRODUCT(B882:B901, (ROW(B882:B901)-ROW(B882)+1)) / (20*21/2)</f>
        <v>1.0476190476190477</v>
      </c>
      <c r="J898" s="2">
        <f t="shared" si="106"/>
        <v>1.051141234017283</v>
      </c>
      <c r="K898" s="2">
        <f t="shared" si="108"/>
        <v>1.0520654544857511</v>
      </c>
    </row>
    <row r="899" spans="1:11" ht="13.5" x14ac:dyDescent="0.25">
      <c r="A899" s="3">
        <f>TITRES_STAT!B902</f>
        <v>43615</v>
      </c>
      <c r="B899" s="5">
        <f>TITRES_STAT!D902</f>
        <v>1.07</v>
      </c>
      <c r="C899" s="2">
        <f t="shared" si="101"/>
        <v>3.0000000000000027E-2</v>
      </c>
      <c r="D899" s="2">
        <f t="shared" si="102"/>
        <v>1.0620000000000001</v>
      </c>
      <c r="E899" s="2">
        <f t="shared" si="104"/>
        <v>1.0569999999999999</v>
      </c>
      <c r="F899" s="2">
        <f t="shared" si="105"/>
        <v>1.0435000000000001</v>
      </c>
      <c r="G899" s="2">
        <f t="shared" si="107"/>
        <v>1.0556000000000001</v>
      </c>
      <c r="H899" s="2">
        <f t="shared" si="103"/>
        <v>1.1089720000000007</v>
      </c>
      <c r="I899" s="2">
        <f t="array" ref="I899">SUMPRODUCT(B883:B902, (ROW(B883:B902)-ROW(B883)+1)) / (20*21/2)</f>
        <v>1.0474761904761904</v>
      </c>
      <c r="J899" s="2">
        <f t="shared" si="106"/>
        <v>1.0529373069680179</v>
      </c>
      <c r="K899" s="2">
        <f t="shared" si="108"/>
        <v>1.0527687699961139</v>
      </c>
    </row>
    <row r="900" spans="1:11" ht="13.5" x14ac:dyDescent="0.25">
      <c r="A900" s="3">
        <f>TITRES_STAT!B903</f>
        <v>43616</v>
      </c>
      <c r="B900" s="5">
        <f>TITRES_STAT!D903</f>
        <v>1.04</v>
      </c>
      <c r="C900" s="2">
        <f t="shared" ref="C900:C963" si="109">B900-B899</f>
        <v>-3.0000000000000027E-2</v>
      </c>
      <c r="D900" s="2">
        <f t="shared" si="102"/>
        <v>1.0580000000000001</v>
      </c>
      <c r="E900" s="2">
        <f t="shared" si="104"/>
        <v>1.0559999999999998</v>
      </c>
      <c r="F900" s="2">
        <f t="shared" si="105"/>
        <v>1.0429999999999999</v>
      </c>
      <c r="G900" s="2">
        <f t="shared" si="107"/>
        <v>1.0544000000000002</v>
      </c>
      <c r="H900" s="2">
        <f t="shared" si="103"/>
        <v>1.1078000000000006</v>
      </c>
      <c r="I900" s="2">
        <f t="array" ref="I900">SUMPRODUCT(B884:B903, (ROW(B884:B903)-ROW(B884)+1)) / (20*21/2)</f>
        <v>1.0481428571428573</v>
      </c>
      <c r="J900" s="2">
        <f t="shared" si="106"/>
        <v>1.0517051824948733</v>
      </c>
      <c r="K900" s="2">
        <f t="shared" si="108"/>
        <v>1.052268033917835</v>
      </c>
    </row>
    <row r="901" spans="1:11" ht="13.5" x14ac:dyDescent="0.25">
      <c r="A901" s="3">
        <f>TITRES_STAT!B904</f>
        <v>43619</v>
      </c>
      <c r="B901" s="5">
        <f>TITRES_STAT!D904</f>
        <v>1.02</v>
      </c>
      <c r="C901" s="2">
        <f t="shared" si="109"/>
        <v>-2.0000000000000018E-2</v>
      </c>
      <c r="D901" s="2">
        <f t="shared" si="102"/>
        <v>1.048</v>
      </c>
      <c r="E901" s="2">
        <f t="shared" si="104"/>
        <v>1.0539999999999998</v>
      </c>
      <c r="F901" s="2">
        <f t="shared" si="105"/>
        <v>1.0415000000000001</v>
      </c>
      <c r="G901" s="2">
        <f t="shared" si="107"/>
        <v>1.0524000000000004</v>
      </c>
      <c r="H901" s="2">
        <f t="shared" si="103"/>
        <v>1.1065280000000006</v>
      </c>
      <c r="I901" s="2">
        <f t="array" ref="I901">SUMPRODUCT(B885:B904, (ROW(B885:B904)-ROW(B885)+1)) / (20*21/2)</f>
        <v>1.0467619047619048</v>
      </c>
      <c r="J901" s="2">
        <f t="shared" si="106"/>
        <v>1.0486856413048853</v>
      </c>
      <c r="K901" s="2">
        <f t="shared" si="108"/>
        <v>1.0510026208230179</v>
      </c>
    </row>
    <row r="902" spans="1:11" ht="13.5" x14ac:dyDescent="0.25">
      <c r="A902" s="3">
        <f>TITRES_STAT!B905</f>
        <v>43623</v>
      </c>
      <c r="B902" s="5">
        <f>TITRES_STAT!D905</f>
        <v>1.04</v>
      </c>
      <c r="C902" s="2">
        <f t="shared" si="109"/>
        <v>2.0000000000000018E-2</v>
      </c>
      <c r="D902" s="2">
        <f t="shared" ref="D902:D965" si="110">AVERAGE(B898:B902)</f>
        <v>1.042</v>
      </c>
      <c r="E902" s="2">
        <f t="shared" si="104"/>
        <v>1.0530000000000002</v>
      </c>
      <c r="F902" s="2">
        <f t="shared" si="105"/>
        <v>1.0430000000000001</v>
      </c>
      <c r="G902" s="2">
        <f t="shared" si="107"/>
        <v>1.0516000000000003</v>
      </c>
      <c r="H902" s="2">
        <f t="shared" si="103"/>
        <v>1.1054030000000004</v>
      </c>
      <c r="I902" s="2">
        <f t="array" ref="I902">SUMPRODUCT(B886:B905, (ROW(B886:B905)-ROW(B886)+1)) / (20*21/2)</f>
        <v>1.0453333333333334</v>
      </c>
      <c r="J902" s="2">
        <f t="shared" si="106"/>
        <v>1.0478584373710866</v>
      </c>
      <c r="K902" s="2">
        <f t="shared" si="108"/>
        <v>1.0505711454966251</v>
      </c>
    </row>
    <row r="903" spans="1:11" ht="13.5" x14ac:dyDescent="0.25">
      <c r="A903" s="3">
        <f>TITRES_STAT!B906</f>
        <v>43626</v>
      </c>
      <c r="B903" s="5">
        <f>TITRES_STAT!D906</f>
        <v>1.05</v>
      </c>
      <c r="C903" s="2">
        <f t="shared" si="109"/>
        <v>1.0000000000000009E-2</v>
      </c>
      <c r="D903" s="2">
        <f t="shared" si="110"/>
        <v>1.044</v>
      </c>
      <c r="E903" s="2">
        <f t="shared" si="104"/>
        <v>1.0520000000000003</v>
      </c>
      <c r="F903" s="2">
        <f t="shared" si="105"/>
        <v>1.0445</v>
      </c>
      <c r="G903" s="2">
        <f t="shared" si="107"/>
        <v>1.0516000000000003</v>
      </c>
      <c r="H903" s="2">
        <f t="shared" si="103"/>
        <v>1.1044700000000005</v>
      </c>
      <c r="I903" s="2">
        <f t="array" ref="I903">SUMPRODUCT(B887:B906, (ROW(B887:B906)-ROW(B887)+1)) / (20*21/2)</f>
        <v>1.043952380952381</v>
      </c>
      <c r="J903" s="2">
        <f t="shared" si="106"/>
        <v>1.0480623957166975</v>
      </c>
      <c r="K903" s="2">
        <f t="shared" si="108"/>
        <v>1.0505487476340125</v>
      </c>
    </row>
    <row r="904" spans="1:11" ht="13.5" x14ac:dyDescent="0.25">
      <c r="A904" s="3">
        <f>TITRES_STAT!B907</f>
        <v>43627</v>
      </c>
      <c r="B904" s="5">
        <f>TITRES_STAT!D907</f>
        <v>1.03</v>
      </c>
      <c r="C904" s="2">
        <f t="shared" si="109"/>
        <v>-2.0000000000000018E-2</v>
      </c>
      <c r="D904" s="2">
        <f t="shared" si="110"/>
        <v>1.036</v>
      </c>
      <c r="E904" s="2">
        <f t="shared" si="104"/>
        <v>1.0489999999999999</v>
      </c>
      <c r="F904" s="2">
        <f t="shared" si="105"/>
        <v>1.0450000000000002</v>
      </c>
      <c r="G904" s="2">
        <f t="shared" si="107"/>
        <v>1.0516000000000003</v>
      </c>
      <c r="H904" s="2">
        <f t="shared" si="103"/>
        <v>1.1033425000000003</v>
      </c>
      <c r="I904" s="2">
        <f t="array" ref="I904">SUMPRODUCT(B888:B907, (ROW(B888:B907)-ROW(B888)+1)) / (20*21/2)</f>
        <v>1.0416190476190477</v>
      </c>
      <c r="J904" s="2">
        <f t="shared" si="106"/>
        <v>1.0463421675532025</v>
      </c>
      <c r="K904" s="2">
        <f t="shared" si="108"/>
        <v>1.0497429143934629</v>
      </c>
    </row>
    <row r="905" spans="1:11" ht="13.5" x14ac:dyDescent="0.25">
      <c r="A905" s="3">
        <f>TITRES_STAT!B908</f>
        <v>43628</v>
      </c>
      <c r="B905" s="5">
        <f>TITRES_STAT!D908</f>
        <v>1.03</v>
      </c>
      <c r="C905" s="2">
        <f t="shared" si="109"/>
        <v>0</v>
      </c>
      <c r="D905" s="2">
        <f t="shared" si="110"/>
        <v>1.0340000000000003</v>
      </c>
      <c r="E905" s="2">
        <f t="shared" si="104"/>
        <v>1.0459999999999998</v>
      </c>
      <c r="F905" s="2">
        <f t="shared" si="105"/>
        <v>1.0445000000000002</v>
      </c>
      <c r="G905" s="2">
        <f t="shared" si="107"/>
        <v>1.0518000000000003</v>
      </c>
      <c r="H905" s="2">
        <f t="shared" si="103"/>
        <v>1.1022150000000004</v>
      </c>
      <c r="I905" s="2">
        <f t="array" ref="I905">SUMPRODUCT(B889:B908, (ROW(B889:B908)-ROW(B889)+1)) / (20*21/2)</f>
        <v>1.0392857142857144</v>
      </c>
      <c r="J905" s="2">
        <f t="shared" si="106"/>
        <v>1.0447857706433736</v>
      </c>
      <c r="K905" s="2">
        <f t="shared" si="108"/>
        <v>1.0489686824564644</v>
      </c>
    </row>
    <row r="906" spans="1:11" ht="13.5" x14ac:dyDescent="0.25">
      <c r="A906" s="3">
        <f>TITRES_STAT!B909</f>
        <v>43629</v>
      </c>
      <c r="B906" s="5">
        <f>TITRES_STAT!D909</f>
        <v>1.03</v>
      </c>
      <c r="C906" s="2">
        <f t="shared" si="109"/>
        <v>0</v>
      </c>
      <c r="D906" s="2">
        <f t="shared" si="110"/>
        <v>1.036</v>
      </c>
      <c r="E906" s="2">
        <f t="shared" si="104"/>
        <v>1.0419999999999998</v>
      </c>
      <c r="F906" s="2">
        <f t="shared" si="105"/>
        <v>1.0445000000000002</v>
      </c>
      <c r="G906" s="2">
        <f t="shared" si="107"/>
        <v>1.0518000000000003</v>
      </c>
      <c r="H906" s="2">
        <f t="shared" ref="H906:H969" si="111">AVERAGE(B707:B906)</f>
        <v>1.1010400000000005</v>
      </c>
      <c r="I906" s="2">
        <f t="array" ref="I906">SUMPRODUCT(B890:B909, (ROW(B890:B909)-ROW(B890)+1)) / (20*21/2)</f>
        <v>1.0360476190476191</v>
      </c>
      <c r="J906" s="2">
        <f t="shared" si="106"/>
        <v>1.0433776020106713</v>
      </c>
      <c r="K906" s="2">
        <f t="shared" si="108"/>
        <v>1.0482248125562108</v>
      </c>
    </row>
    <row r="907" spans="1:11" ht="13.5" x14ac:dyDescent="0.25">
      <c r="A907" s="3">
        <f>TITRES_STAT!B910</f>
        <v>43630</v>
      </c>
      <c r="B907" s="5">
        <f>TITRES_STAT!D910</f>
        <v>1.02</v>
      </c>
      <c r="C907" s="2">
        <f t="shared" si="109"/>
        <v>-1.0000000000000009E-2</v>
      </c>
      <c r="D907" s="2">
        <f t="shared" si="110"/>
        <v>1.032</v>
      </c>
      <c r="E907" s="2">
        <f t="shared" si="104"/>
        <v>1.0369999999999999</v>
      </c>
      <c r="F907" s="2">
        <f t="shared" si="105"/>
        <v>1.0445000000000002</v>
      </c>
      <c r="G907" s="2">
        <f t="shared" si="107"/>
        <v>1.0518000000000003</v>
      </c>
      <c r="H907" s="2">
        <f t="shared" si="111"/>
        <v>1.0998150000000004</v>
      </c>
      <c r="I907" s="2">
        <f t="array" ref="I907">SUMPRODUCT(B891:B910, (ROW(B891:B910)-ROW(B891)+1)) / (20*21/2)</f>
        <v>1.033857142857143</v>
      </c>
      <c r="J907" s="2">
        <f t="shared" si="106"/>
        <v>1.0411511637239408</v>
      </c>
      <c r="K907" s="2">
        <f t="shared" si="108"/>
        <v>1.0471179571618496</v>
      </c>
    </row>
    <row r="908" spans="1:11" ht="13.5" x14ac:dyDescent="0.25">
      <c r="A908" s="3">
        <f>TITRES_STAT!B911</f>
        <v>43633</v>
      </c>
      <c r="B908" s="5">
        <f>TITRES_STAT!D911</f>
        <v>1.02</v>
      </c>
      <c r="C908" s="2">
        <f t="shared" si="109"/>
        <v>0</v>
      </c>
      <c r="D908" s="2">
        <f t="shared" si="110"/>
        <v>1.0259999999999998</v>
      </c>
      <c r="E908" s="2">
        <f t="shared" ref="E908:E971" si="112">AVERAGE(B899:B908)</f>
        <v>1.0349999999999999</v>
      </c>
      <c r="F908" s="2">
        <f t="shared" si="105"/>
        <v>1.044</v>
      </c>
      <c r="G908" s="2">
        <f t="shared" si="107"/>
        <v>1.0516000000000003</v>
      </c>
      <c r="H908" s="2">
        <f t="shared" si="111"/>
        <v>1.0985430000000007</v>
      </c>
      <c r="I908" s="2">
        <f t="array" ref="I908">SUMPRODUCT(B892:B911, (ROW(B892:B911)-ROW(B892)+1)) / (20*21/2)</f>
        <v>1.0308571428571429</v>
      </c>
      <c r="J908" s="2">
        <f t="shared" si="106"/>
        <v>1.0391367671788037</v>
      </c>
      <c r="K908" s="2">
        <f t="shared" si="108"/>
        <v>1.046054507861385</v>
      </c>
    </row>
    <row r="909" spans="1:11" ht="13.5" x14ac:dyDescent="0.25">
      <c r="A909" s="3">
        <f>TITRES_STAT!B912</f>
        <v>43634</v>
      </c>
      <c r="B909" s="5">
        <f>TITRES_STAT!D912</f>
        <v>1.01</v>
      </c>
      <c r="C909" s="2">
        <f t="shared" si="109"/>
        <v>-1.0000000000000009E-2</v>
      </c>
      <c r="D909" s="2">
        <f t="shared" si="110"/>
        <v>1.0219999999999998</v>
      </c>
      <c r="E909" s="2">
        <f t="shared" si="112"/>
        <v>1.0290000000000001</v>
      </c>
      <c r="F909" s="2">
        <f t="shared" si="105"/>
        <v>1.0429999999999999</v>
      </c>
      <c r="G909" s="2">
        <f t="shared" si="107"/>
        <v>1.0508000000000002</v>
      </c>
      <c r="H909" s="2">
        <f t="shared" si="111"/>
        <v>1.0969850000000008</v>
      </c>
      <c r="I909" s="2">
        <f t="array" ref="I909">SUMPRODUCT(B893:B912, (ROW(B893:B912)-ROW(B893)+1)) / (20*21/2)</f>
        <v>1.028</v>
      </c>
      <c r="J909" s="2">
        <f t="shared" si="106"/>
        <v>1.0363618369712986</v>
      </c>
      <c r="K909" s="2">
        <f t="shared" si="108"/>
        <v>1.044640605592311</v>
      </c>
    </row>
    <row r="910" spans="1:11" ht="13.5" x14ac:dyDescent="0.25">
      <c r="A910" s="3">
        <f>TITRES_STAT!B913</f>
        <v>43635</v>
      </c>
      <c r="B910" s="5">
        <f>TITRES_STAT!D913</f>
        <v>1.02</v>
      </c>
      <c r="C910" s="2">
        <f t="shared" si="109"/>
        <v>1.0000000000000009E-2</v>
      </c>
      <c r="D910" s="2">
        <f t="shared" si="110"/>
        <v>1.02</v>
      </c>
      <c r="E910" s="2">
        <f t="shared" si="112"/>
        <v>1.0269999999999999</v>
      </c>
      <c r="F910" s="2">
        <f t="shared" si="105"/>
        <v>1.0414999999999999</v>
      </c>
      <c r="G910" s="2">
        <f t="shared" si="107"/>
        <v>1.0502000000000005</v>
      </c>
      <c r="H910" s="2">
        <f t="shared" si="111"/>
        <v>1.0954770000000007</v>
      </c>
      <c r="I910" s="2">
        <f t="array" ref="I910">SUMPRODUCT(B894:B913, (ROW(B894:B913)-ROW(B894)+1)) / (20*21/2)</f>
        <v>1.0253333333333332</v>
      </c>
      <c r="J910" s="2">
        <f t="shared" si="106"/>
        <v>1.0348035667835558</v>
      </c>
      <c r="K910" s="2">
        <f t="shared" si="108"/>
        <v>1.0436743073337891</v>
      </c>
    </row>
    <row r="911" spans="1:11" ht="13.5" x14ac:dyDescent="0.25">
      <c r="A911" s="3">
        <f>TITRES_STAT!B914</f>
        <v>43636</v>
      </c>
      <c r="B911" s="5">
        <f>TITRES_STAT!D914</f>
        <v>1.01</v>
      </c>
      <c r="C911" s="2">
        <f t="shared" si="109"/>
        <v>-1.0000000000000009E-2</v>
      </c>
      <c r="D911" s="2">
        <f t="shared" si="110"/>
        <v>1.016</v>
      </c>
      <c r="E911" s="2">
        <f t="shared" si="112"/>
        <v>1.026</v>
      </c>
      <c r="F911" s="2">
        <f t="shared" si="105"/>
        <v>1.04</v>
      </c>
      <c r="G911" s="2">
        <f t="shared" si="107"/>
        <v>1.0496000000000003</v>
      </c>
      <c r="H911" s="2">
        <f t="shared" si="111"/>
        <v>1.0940605000000008</v>
      </c>
      <c r="I911" s="2">
        <f t="array" ref="I911">SUMPRODUCT(B895:B914, (ROW(B895:B914)-ROW(B895)+1)) / (20*21/2)</f>
        <v>1.023857142857143</v>
      </c>
      <c r="J911" s="2">
        <f t="shared" si="106"/>
        <v>1.0324413223279791</v>
      </c>
      <c r="K911" s="2">
        <f t="shared" si="108"/>
        <v>1.0423537462618757</v>
      </c>
    </row>
    <row r="912" spans="1:11" ht="13.5" x14ac:dyDescent="0.25">
      <c r="A912" s="3">
        <f>TITRES_STAT!B915</f>
        <v>43637</v>
      </c>
      <c r="B912" s="5">
        <f>TITRES_STAT!D915</f>
        <v>1.01</v>
      </c>
      <c r="C912" s="2">
        <f t="shared" si="109"/>
        <v>0</v>
      </c>
      <c r="D912" s="2">
        <f t="shared" si="110"/>
        <v>1.014</v>
      </c>
      <c r="E912" s="2">
        <f t="shared" si="112"/>
        <v>1.0229999999999999</v>
      </c>
      <c r="F912" s="2">
        <f t="shared" si="105"/>
        <v>1.0380000000000003</v>
      </c>
      <c r="G912" s="2">
        <f t="shared" si="107"/>
        <v>1.0490000000000004</v>
      </c>
      <c r="H912" s="2">
        <f t="shared" si="111"/>
        <v>1.0926915000000006</v>
      </c>
      <c r="I912" s="2">
        <f t="array" ref="I912">SUMPRODUCT(B896:B915, (ROW(B896:B915)-ROW(B896)+1)) / (20*21/2)</f>
        <v>1.0225714285714285</v>
      </c>
      <c r="J912" s="2">
        <f t="shared" si="106"/>
        <v>1.0303040535348382</v>
      </c>
      <c r="K912" s="2">
        <f t="shared" si="108"/>
        <v>1.0410849718986648</v>
      </c>
    </row>
    <row r="913" spans="1:11" ht="13.5" x14ac:dyDescent="0.25">
      <c r="A913" s="3">
        <f>TITRES_STAT!B916</f>
        <v>43640</v>
      </c>
      <c r="B913" s="5">
        <f>TITRES_STAT!D916</f>
        <v>1.01</v>
      </c>
      <c r="C913" s="2">
        <f t="shared" si="109"/>
        <v>0</v>
      </c>
      <c r="D913" s="2">
        <f t="shared" si="110"/>
        <v>1.012</v>
      </c>
      <c r="E913" s="2">
        <f t="shared" si="112"/>
        <v>1.0189999999999997</v>
      </c>
      <c r="F913" s="2">
        <f t="shared" si="105"/>
        <v>1.0355000000000003</v>
      </c>
      <c r="G913" s="2">
        <f t="shared" si="107"/>
        <v>1.0486000000000002</v>
      </c>
      <c r="H913" s="2">
        <f t="shared" si="111"/>
        <v>1.0915110000000008</v>
      </c>
      <c r="I913" s="2">
        <f t="array" ref="I913">SUMPRODUCT(B897:B916, (ROW(B897:B916)-ROW(B897)+1)) / (20*21/2)</f>
        <v>1.0205238095238096</v>
      </c>
      <c r="J913" s="2">
        <f t="shared" si="106"/>
        <v>1.0283703341505679</v>
      </c>
      <c r="K913" s="2">
        <f t="shared" si="108"/>
        <v>1.0398659533928347</v>
      </c>
    </row>
    <row r="914" spans="1:11" ht="13.5" x14ac:dyDescent="0.25">
      <c r="A914" s="3">
        <f>TITRES_STAT!B917</f>
        <v>43641</v>
      </c>
      <c r="B914" s="5">
        <f>TITRES_STAT!D917</f>
        <v>1.02</v>
      </c>
      <c r="C914" s="2">
        <f t="shared" si="109"/>
        <v>1.0000000000000009E-2</v>
      </c>
      <c r="D914" s="2">
        <f t="shared" si="110"/>
        <v>1.014</v>
      </c>
      <c r="E914" s="2">
        <f t="shared" si="112"/>
        <v>1.0179999999999998</v>
      </c>
      <c r="F914" s="2">
        <f t="shared" si="105"/>
        <v>1.0335000000000001</v>
      </c>
      <c r="G914" s="2">
        <f t="shared" si="107"/>
        <v>1.0482000000000002</v>
      </c>
      <c r="H914" s="2">
        <f t="shared" si="111"/>
        <v>1.0902860000000008</v>
      </c>
      <c r="I914" s="2">
        <f t="array" ref="I914">SUMPRODUCT(B898:B917, (ROW(B898:B917)-ROW(B898)+1)) / (20*21/2)</f>
        <v>1.0168571428571429</v>
      </c>
      <c r="J914" s="2">
        <f t="shared" si="106"/>
        <v>1.0275731594695614</v>
      </c>
      <c r="K914" s="2">
        <f t="shared" si="108"/>
        <v>1.0390868963970372</v>
      </c>
    </row>
    <row r="915" spans="1:11" ht="13.5" x14ac:dyDescent="0.25">
      <c r="A915" s="3">
        <f>TITRES_STAT!B918</f>
        <v>43642</v>
      </c>
      <c r="B915" s="5">
        <f>TITRES_STAT!D918</f>
        <v>1.02</v>
      </c>
      <c r="C915" s="2">
        <f t="shared" si="109"/>
        <v>0</v>
      </c>
      <c r="D915" s="2">
        <f t="shared" si="110"/>
        <v>1.014</v>
      </c>
      <c r="E915" s="2">
        <f t="shared" si="112"/>
        <v>1.0169999999999999</v>
      </c>
      <c r="F915" s="2">
        <f t="shared" si="105"/>
        <v>1.0314999999999999</v>
      </c>
      <c r="G915" s="2">
        <f t="shared" si="107"/>
        <v>1.0480000000000003</v>
      </c>
      <c r="H915" s="2">
        <f t="shared" si="111"/>
        <v>1.0892500000000007</v>
      </c>
      <c r="I915" s="2">
        <f t="array" ref="I915">SUMPRODUCT(B899:B918, (ROW(B899:B918)-ROW(B899)+1)) / (20*21/2)</f>
        <v>1.0145238095238096</v>
      </c>
      <c r="J915" s="2">
        <f t="shared" si="106"/>
        <v>1.026851906186746</v>
      </c>
      <c r="K915" s="2">
        <f t="shared" si="108"/>
        <v>1.0383383906559769</v>
      </c>
    </row>
    <row r="916" spans="1:11" ht="13.5" x14ac:dyDescent="0.25">
      <c r="A916" s="3">
        <f>TITRES_STAT!B919</f>
        <v>43643</v>
      </c>
      <c r="B916" s="5">
        <f>TITRES_STAT!D919</f>
        <v>1.01</v>
      </c>
      <c r="C916" s="2">
        <f t="shared" si="109"/>
        <v>-1.0000000000000009E-2</v>
      </c>
      <c r="D916" s="2">
        <f t="shared" si="110"/>
        <v>1.014</v>
      </c>
      <c r="E916" s="2">
        <f t="shared" si="112"/>
        <v>1.0149999999999999</v>
      </c>
      <c r="F916" s="2">
        <f t="shared" ref="F916:F979" si="113">AVERAGE(B897:B916)</f>
        <v>1.0285</v>
      </c>
      <c r="G916" s="2">
        <f t="shared" si="107"/>
        <v>1.0470000000000002</v>
      </c>
      <c r="H916" s="2">
        <f t="shared" si="111"/>
        <v>1.0881000000000005</v>
      </c>
      <c r="I916" s="2">
        <f t="array" ref="I916">SUMPRODUCT(B900:B919, (ROW(B900:B919)-ROW(B900)+1)) / (20*21/2)</f>
        <v>1.0123809523809524</v>
      </c>
      <c r="J916" s="2">
        <f t="shared" si="106"/>
        <v>1.0252469627403893</v>
      </c>
      <c r="K916" s="2">
        <f t="shared" si="108"/>
        <v>1.0372270812184876</v>
      </c>
    </row>
    <row r="917" spans="1:11" ht="13.5" x14ac:dyDescent="0.25">
      <c r="A917" s="3">
        <f>TITRES_STAT!B920</f>
        <v>43644</v>
      </c>
      <c r="B917" s="5">
        <f>TITRES_STAT!D920</f>
        <v>0.99</v>
      </c>
      <c r="C917" s="2">
        <f t="shared" si="109"/>
        <v>-2.0000000000000018E-2</v>
      </c>
      <c r="D917" s="2">
        <f t="shared" si="110"/>
        <v>1.0100000000000002</v>
      </c>
      <c r="E917" s="2">
        <f t="shared" si="112"/>
        <v>1.012</v>
      </c>
      <c r="F917" s="2">
        <f t="shared" si="113"/>
        <v>1.0245</v>
      </c>
      <c r="G917" s="2">
        <f t="shared" si="107"/>
        <v>1.0454000000000001</v>
      </c>
      <c r="H917" s="2">
        <f t="shared" si="111"/>
        <v>1.0868500000000005</v>
      </c>
      <c r="I917" s="2">
        <f t="array" ref="I917">SUMPRODUCT(B901:B920, (ROW(B901:B920)-ROW(B901)+1)) / (20*21/2)</f>
        <v>1.0105714285714287</v>
      </c>
      <c r="J917" s="2">
        <f t="shared" ref="J917:J980" si="114">$J$4*B917+J916*(1-$J$4)</f>
        <v>1.0218901091460664</v>
      </c>
      <c r="K917" s="2">
        <f t="shared" si="108"/>
        <v>1.0353750388177627</v>
      </c>
    </row>
    <row r="918" spans="1:11" ht="13.5" x14ac:dyDescent="0.25">
      <c r="A918" s="3">
        <f>TITRES_STAT!B921</f>
        <v>43647</v>
      </c>
      <c r="B918" s="5">
        <f>TITRES_STAT!D921</f>
        <v>1</v>
      </c>
      <c r="C918" s="2">
        <f t="shared" si="109"/>
        <v>1.0000000000000009E-2</v>
      </c>
      <c r="D918" s="2">
        <f t="shared" si="110"/>
        <v>1.008</v>
      </c>
      <c r="E918" s="2">
        <f t="shared" si="112"/>
        <v>1.01</v>
      </c>
      <c r="F918" s="2">
        <f t="shared" si="113"/>
        <v>1.0225</v>
      </c>
      <c r="G918" s="2">
        <f t="shared" si="107"/>
        <v>1.0430000000000001</v>
      </c>
      <c r="H918" s="2">
        <f t="shared" si="111"/>
        <v>1.0856000000000003</v>
      </c>
      <c r="I918" s="2">
        <f t="array" ref="I918">SUMPRODUCT(B902:B921, (ROW(B902:B921)-ROW(B902)+1)) / (20*21/2)</f>
        <v>1.008952380952381</v>
      </c>
      <c r="J918" s="2">
        <f t="shared" si="114"/>
        <v>1.019805336846441</v>
      </c>
      <c r="K918" s="2">
        <f t="shared" si="108"/>
        <v>1.0339877823935368</v>
      </c>
    </row>
    <row r="919" spans="1:11" ht="13.5" x14ac:dyDescent="0.25">
      <c r="A919" s="3">
        <f>TITRES_STAT!B922</f>
        <v>43648</v>
      </c>
      <c r="B919" s="5">
        <f>TITRES_STAT!D922</f>
        <v>1</v>
      </c>
      <c r="C919" s="2">
        <f t="shared" si="109"/>
        <v>0</v>
      </c>
      <c r="D919" s="2">
        <f t="shared" si="110"/>
        <v>1.004</v>
      </c>
      <c r="E919" s="2">
        <f t="shared" si="112"/>
        <v>1.0089999999999999</v>
      </c>
      <c r="F919" s="2">
        <f t="shared" si="113"/>
        <v>1.0189999999999999</v>
      </c>
      <c r="G919" s="2">
        <f t="shared" si="107"/>
        <v>1.0412000000000003</v>
      </c>
      <c r="H919" s="2">
        <f t="shared" si="111"/>
        <v>1.0844000000000005</v>
      </c>
      <c r="I919" s="2">
        <f t="array" ref="I919">SUMPRODUCT(B903:B922, (ROW(B903:B922)-ROW(B903)+1)) / (20*21/2)</f>
        <v>1.0083809523809524</v>
      </c>
      <c r="J919" s="2">
        <f t="shared" si="114"/>
        <v>1.0179191142896371</v>
      </c>
      <c r="K919" s="2">
        <f t="shared" si="108"/>
        <v>1.0326549281820256</v>
      </c>
    </row>
    <row r="920" spans="1:11" ht="13.5" x14ac:dyDescent="0.25">
      <c r="A920" s="3">
        <f>TITRES_STAT!B923</f>
        <v>43649</v>
      </c>
      <c r="B920" s="5">
        <f>TITRES_STAT!D923</f>
        <v>1</v>
      </c>
      <c r="C920" s="2">
        <f t="shared" si="109"/>
        <v>0</v>
      </c>
      <c r="D920" s="2">
        <f t="shared" si="110"/>
        <v>1</v>
      </c>
      <c r="E920" s="2">
        <f t="shared" si="112"/>
        <v>1.0070000000000001</v>
      </c>
      <c r="F920" s="2">
        <f t="shared" si="113"/>
        <v>1.0169999999999999</v>
      </c>
      <c r="G920" s="2">
        <f t="shared" si="107"/>
        <v>1.0394000000000001</v>
      </c>
      <c r="H920" s="2">
        <f t="shared" si="111"/>
        <v>1.0833000000000004</v>
      </c>
      <c r="I920" s="2">
        <f t="array" ref="I920">SUMPRODUCT(B904:B923, (ROW(B904:B923)-ROW(B904)+1)) / (20*21/2)</f>
        <v>1.0098571428571428</v>
      </c>
      <c r="J920" s="2">
        <f t="shared" si="114"/>
        <v>1.0162125319763384</v>
      </c>
      <c r="K920" s="2">
        <f t="shared" si="108"/>
        <v>1.0313743427631228</v>
      </c>
    </row>
    <row r="921" spans="1:11" ht="13.5" x14ac:dyDescent="0.25">
      <c r="A921" s="3">
        <f>TITRES_STAT!B924</f>
        <v>43650</v>
      </c>
      <c r="B921" s="5">
        <f>TITRES_STAT!D924</f>
        <v>1</v>
      </c>
      <c r="C921" s="2">
        <f t="shared" si="109"/>
        <v>0</v>
      </c>
      <c r="D921" s="2">
        <f t="shared" si="110"/>
        <v>0.998</v>
      </c>
      <c r="E921" s="2">
        <f t="shared" si="112"/>
        <v>1.006</v>
      </c>
      <c r="F921" s="2">
        <f t="shared" si="113"/>
        <v>1.0159999999999998</v>
      </c>
      <c r="G921" s="2">
        <f t="shared" si="107"/>
        <v>1.0374000000000003</v>
      </c>
      <c r="H921" s="2">
        <f t="shared" si="111"/>
        <v>1.0822000000000005</v>
      </c>
      <c r="I921" s="2">
        <f t="array" ref="I921">SUMPRODUCT(B905:B924, (ROW(B905:B924)-ROW(B905)+1)) / (20*21/2)</f>
        <v>1.0114285714285716</v>
      </c>
      <c r="J921" s="2">
        <f t="shared" si="114"/>
        <v>1.0146684813119253</v>
      </c>
      <c r="K921" s="2">
        <f t="shared" si="108"/>
        <v>1.0301439763802553</v>
      </c>
    </row>
    <row r="922" spans="1:11" ht="13.5" x14ac:dyDescent="0.25">
      <c r="A922" s="3">
        <f>TITRES_STAT!B925</f>
        <v>43651</v>
      </c>
      <c r="B922" s="5">
        <f>TITRES_STAT!D925</f>
        <v>1.01</v>
      </c>
      <c r="C922" s="2">
        <f t="shared" si="109"/>
        <v>1.0000000000000009E-2</v>
      </c>
      <c r="D922" s="2">
        <f t="shared" si="110"/>
        <v>1.002</v>
      </c>
      <c r="E922" s="2">
        <f t="shared" si="112"/>
        <v>1.006</v>
      </c>
      <c r="F922" s="2">
        <f t="shared" si="113"/>
        <v>1.0145</v>
      </c>
      <c r="G922" s="2">
        <f t="shared" si="107"/>
        <v>1.0356000000000001</v>
      </c>
      <c r="H922" s="2">
        <f t="shared" si="111"/>
        <v>1.0813000000000004</v>
      </c>
      <c r="I922" s="2">
        <f t="array" ref="I922">SUMPRODUCT(B906:B925, (ROW(B906:B925)-ROW(B906)+1)) / (20*21/2)</f>
        <v>1.0120476190476189</v>
      </c>
      <c r="J922" s="2">
        <f t="shared" si="114"/>
        <v>1.014223864044123</v>
      </c>
      <c r="K922" s="2">
        <f t="shared" si="108"/>
        <v>1.0293540165222061</v>
      </c>
    </row>
    <row r="923" spans="1:11" ht="13.5" x14ac:dyDescent="0.25">
      <c r="A923" s="3">
        <f>TITRES_STAT!B926</f>
        <v>43654</v>
      </c>
      <c r="B923" s="5">
        <f>TITRES_STAT!D926</f>
        <v>1.03</v>
      </c>
      <c r="C923" s="2">
        <f t="shared" si="109"/>
        <v>2.0000000000000018E-2</v>
      </c>
      <c r="D923" s="2">
        <f t="shared" si="110"/>
        <v>1.008</v>
      </c>
      <c r="E923" s="2">
        <f t="shared" si="112"/>
        <v>1.0079999999999998</v>
      </c>
      <c r="F923" s="2">
        <f t="shared" si="113"/>
        <v>1.0135000000000001</v>
      </c>
      <c r="G923" s="2">
        <f t="shared" si="107"/>
        <v>1.0338000000000001</v>
      </c>
      <c r="H923" s="2">
        <f t="shared" si="111"/>
        <v>1.0803500000000004</v>
      </c>
      <c r="I923" s="2">
        <f t="array" ref="I923">SUMPRODUCT(B907:B926, (ROW(B907:B926)-ROW(B907)+1)) / (20*21/2)</f>
        <v>1.0136666666666665</v>
      </c>
      <c r="J923" s="2">
        <f t="shared" si="114"/>
        <v>1.015726353182778</v>
      </c>
      <c r="K923" s="2">
        <f t="shared" si="108"/>
        <v>1.0293793492076098</v>
      </c>
    </row>
    <row r="924" spans="1:11" ht="13.5" x14ac:dyDescent="0.25">
      <c r="A924" s="3">
        <f>TITRES_STAT!B927</f>
        <v>43655</v>
      </c>
      <c r="B924" s="5">
        <f>TITRES_STAT!D927</f>
        <v>1.03</v>
      </c>
      <c r="C924" s="2">
        <f t="shared" si="109"/>
        <v>0</v>
      </c>
      <c r="D924" s="2">
        <f t="shared" si="110"/>
        <v>1.014</v>
      </c>
      <c r="E924" s="2">
        <f t="shared" si="112"/>
        <v>1.0089999999999999</v>
      </c>
      <c r="F924" s="2">
        <f t="shared" si="113"/>
        <v>1.0135000000000001</v>
      </c>
      <c r="G924" s="2">
        <f t="shared" si="107"/>
        <v>1.0326</v>
      </c>
      <c r="H924" s="2">
        <f t="shared" si="111"/>
        <v>1.0794000000000004</v>
      </c>
      <c r="I924" s="2">
        <f t="array" ref="I924">SUMPRODUCT(B908:B927, (ROW(B908:B927)-ROW(B908)+1)) / (20*21/2)</f>
        <v>1.0143333333333331</v>
      </c>
      <c r="J924" s="2">
        <f t="shared" si="114"/>
        <v>1.0170857481177515</v>
      </c>
      <c r="K924" s="2">
        <f t="shared" si="108"/>
        <v>1.0294036884543702</v>
      </c>
    </row>
    <row r="925" spans="1:11" ht="13.5" x14ac:dyDescent="0.25">
      <c r="A925" s="3">
        <f>TITRES_STAT!B928</f>
        <v>43656</v>
      </c>
      <c r="B925" s="5">
        <f>TITRES_STAT!D928</f>
        <v>1.02</v>
      </c>
      <c r="C925" s="2">
        <f t="shared" si="109"/>
        <v>-1.0000000000000009E-2</v>
      </c>
      <c r="D925" s="2">
        <f t="shared" si="110"/>
        <v>1.018</v>
      </c>
      <c r="E925" s="2">
        <f t="shared" si="112"/>
        <v>1.0089999999999999</v>
      </c>
      <c r="F925" s="2">
        <f t="shared" si="113"/>
        <v>1.0130000000000001</v>
      </c>
      <c r="G925" s="2">
        <f t="shared" si="107"/>
        <v>1.0316000000000001</v>
      </c>
      <c r="H925" s="2">
        <f t="shared" si="111"/>
        <v>1.0785500000000003</v>
      </c>
      <c r="I925" s="2">
        <f t="array" ref="I925">SUMPRODUCT(B909:B928, (ROW(B909:B928)-ROW(B909)+1)) / (20*21/2)</f>
        <v>1.013095238095238</v>
      </c>
      <c r="J925" s="2">
        <f t="shared" si="114"/>
        <v>1.017363295916061</v>
      </c>
      <c r="K925" s="2">
        <f t="shared" si="108"/>
        <v>1.0290349163581205</v>
      </c>
    </row>
    <row r="926" spans="1:11" ht="13.5" x14ac:dyDescent="0.25">
      <c r="A926" s="3">
        <f>TITRES_STAT!B929</f>
        <v>43657</v>
      </c>
      <c r="B926" s="5">
        <f>TITRES_STAT!D929</f>
        <v>1.03</v>
      </c>
      <c r="C926" s="2">
        <f t="shared" si="109"/>
        <v>1.0000000000000009E-2</v>
      </c>
      <c r="D926" s="2">
        <f t="shared" si="110"/>
        <v>1.024</v>
      </c>
      <c r="E926" s="2">
        <f t="shared" si="112"/>
        <v>1.0109999999999999</v>
      </c>
      <c r="F926" s="2">
        <f t="shared" si="113"/>
        <v>1.0130000000000001</v>
      </c>
      <c r="G926" s="2">
        <f t="shared" si="107"/>
        <v>1.0308000000000002</v>
      </c>
      <c r="H926" s="2">
        <f t="shared" si="111"/>
        <v>1.0777500000000004</v>
      </c>
      <c r="I926" s="2">
        <f t="array" ref="I926">SUMPRODUCT(B910:B929, (ROW(B910:B929)-ROW(B910)+1)) / (20*21/2)</f>
        <v>1.0148095238095238</v>
      </c>
      <c r="J926" s="2">
        <f t="shared" si="114"/>
        <v>1.0185667915431027</v>
      </c>
      <c r="K926" s="2">
        <f t="shared" si="108"/>
        <v>1.029072762775449</v>
      </c>
    </row>
    <row r="927" spans="1:11" ht="13.5" x14ac:dyDescent="0.25">
      <c r="A927" s="3">
        <f>TITRES_STAT!B930</f>
        <v>43658</v>
      </c>
      <c r="B927" s="5">
        <f>TITRES_STAT!D930</f>
        <v>1.02</v>
      </c>
      <c r="C927" s="2">
        <f t="shared" si="109"/>
        <v>-1.0000000000000009E-2</v>
      </c>
      <c r="D927" s="2">
        <f t="shared" si="110"/>
        <v>1.0260000000000002</v>
      </c>
      <c r="E927" s="2">
        <f t="shared" si="112"/>
        <v>1.0139999999999998</v>
      </c>
      <c r="F927" s="2">
        <f t="shared" si="113"/>
        <v>1.0130000000000001</v>
      </c>
      <c r="G927" s="2">
        <f t="shared" si="107"/>
        <v>1.0302</v>
      </c>
      <c r="H927" s="2">
        <f t="shared" si="111"/>
        <v>1.0770000000000006</v>
      </c>
      <c r="I927" s="2">
        <f t="array" ref="I927">SUMPRODUCT(B911:B930, (ROW(B911:B930)-ROW(B911)+1)) / (20*21/2)</f>
        <v>1.0145238095238094</v>
      </c>
      <c r="J927" s="2">
        <f t="shared" si="114"/>
        <v>1.0187032875866167</v>
      </c>
      <c r="K927" s="2">
        <f t="shared" si="108"/>
        <v>1.028716968156804</v>
      </c>
    </row>
    <row r="928" spans="1:11" ht="13.5" x14ac:dyDescent="0.25">
      <c r="A928" s="3">
        <f>TITRES_STAT!B931</f>
        <v>43661</v>
      </c>
      <c r="B928" s="5">
        <f>TITRES_STAT!D931</f>
        <v>1</v>
      </c>
      <c r="C928" s="2">
        <f t="shared" si="109"/>
        <v>-2.0000000000000018E-2</v>
      </c>
      <c r="D928" s="2">
        <f t="shared" si="110"/>
        <v>1.02</v>
      </c>
      <c r="E928" s="2">
        <f t="shared" si="112"/>
        <v>1.0139999999999998</v>
      </c>
      <c r="F928" s="2">
        <f t="shared" si="113"/>
        <v>1.012</v>
      </c>
      <c r="G928" s="2">
        <f t="shared" si="107"/>
        <v>1.0290000000000001</v>
      </c>
      <c r="H928" s="2">
        <f t="shared" si="111"/>
        <v>1.0761500000000006</v>
      </c>
      <c r="I928" s="2">
        <f t="array" ref="I928">SUMPRODUCT(B912:B931, (ROW(B912:B931)-ROW(B912)+1)) / (20*21/2)</f>
        <v>1.0142857142857142</v>
      </c>
      <c r="J928" s="2">
        <f t="shared" si="114"/>
        <v>1.0169220221021771</v>
      </c>
      <c r="K928" s="2">
        <f t="shared" si="108"/>
        <v>1.0275908125428117</v>
      </c>
    </row>
    <row r="929" spans="1:11" ht="13.5" x14ac:dyDescent="0.25">
      <c r="A929" s="3">
        <f>TITRES_STAT!B932</f>
        <v>43662</v>
      </c>
      <c r="B929" s="5">
        <f>TITRES_STAT!D932</f>
        <v>1.03</v>
      </c>
      <c r="C929" s="2">
        <f t="shared" si="109"/>
        <v>3.0000000000000027E-2</v>
      </c>
      <c r="D929" s="2">
        <f t="shared" si="110"/>
        <v>1.02</v>
      </c>
      <c r="E929" s="2">
        <f t="shared" si="112"/>
        <v>1.0169999999999999</v>
      </c>
      <c r="F929" s="2">
        <f t="shared" si="113"/>
        <v>1.0130000000000001</v>
      </c>
      <c r="G929" s="2">
        <f t="shared" si="107"/>
        <v>1.0284000000000004</v>
      </c>
      <c r="H929" s="2">
        <f t="shared" si="111"/>
        <v>1.0754500000000007</v>
      </c>
      <c r="I929" s="2">
        <f t="array" ref="I929">SUMPRODUCT(B913:B932, (ROW(B913:B932)-ROW(B913)+1)) / (20*21/2)</f>
        <v>1.0150000000000001</v>
      </c>
      <c r="J929" s="2">
        <f t="shared" si="114"/>
        <v>1.0181675438067317</v>
      </c>
      <c r="K929" s="2">
        <f t="shared" si="108"/>
        <v>1.0276852904823093</v>
      </c>
    </row>
    <row r="930" spans="1:11" ht="13.5" x14ac:dyDescent="0.25">
      <c r="A930" s="3">
        <f>TITRES_STAT!B933</f>
        <v>43663</v>
      </c>
      <c r="B930" s="5">
        <f>TITRES_STAT!D933</f>
        <v>1.01</v>
      </c>
      <c r="C930" s="2">
        <f t="shared" si="109"/>
        <v>-2.0000000000000018E-2</v>
      </c>
      <c r="D930" s="2">
        <f t="shared" si="110"/>
        <v>1.018</v>
      </c>
      <c r="E930" s="2">
        <f t="shared" si="112"/>
        <v>1.018</v>
      </c>
      <c r="F930" s="2">
        <f t="shared" si="113"/>
        <v>1.0125</v>
      </c>
      <c r="G930" s="2">
        <f t="shared" si="107"/>
        <v>1.0276000000000003</v>
      </c>
      <c r="H930" s="2">
        <f t="shared" si="111"/>
        <v>1.0746500000000005</v>
      </c>
      <c r="I930" s="2">
        <f t="array" ref="I930">SUMPRODUCT(B914:B933, (ROW(B914:B933)-ROW(B914)+1)) / (20*21/2)</f>
        <v>1.0137619047619046</v>
      </c>
      <c r="J930" s="2">
        <f t="shared" si="114"/>
        <v>1.0173896824918049</v>
      </c>
      <c r="K930" s="2">
        <f t="shared" si="108"/>
        <v>1.0269917496790815</v>
      </c>
    </row>
    <row r="931" spans="1:11" ht="13.5" x14ac:dyDescent="0.25">
      <c r="A931" s="3">
        <f>TITRES_STAT!B934</f>
        <v>43664</v>
      </c>
      <c r="B931" s="5">
        <f>TITRES_STAT!D934</f>
        <v>1.01</v>
      </c>
      <c r="C931" s="2">
        <f t="shared" si="109"/>
        <v>0</v>
      </c>
      <c r="D931" s="2">
        <f t="shared" si="110"/>
        <v>1.0139999999999998</v>
      </c>
      <c r="E931" s="2">
        <f t="shared" si="112"/>
        <v>1.0189999999999999</v>
      </c>
      <c r="F931" s="2">
        <f t="shared" si="113"/>
        <v>1.0125000000000002</v>
      </c>
      <c r="G931" s="2">
        <f t="shared" si="107"/>
        <v>1.0268000000000004</v>
      </c>
      <c r="H931" s="2">
        <f t="shared" si="111"/>
        <v>1.0737500000000006</v>
      </c>
      <c r="I931" s="2">
        <f t="array" ref="I931">SUMPRODUCT(B915:B934, (ROW(B915:B934)-ROW(B915)+1)) / (20*21/2)</f>
        <v>1.0135238095238097</v>
      </c>
      <c r="J931" s="2">
        <f t="shared" si="114"/>
        <v>1.0166859032068711</v>
      </c>
      <c r="K931" s="2">
        <f t="shared" si="108"/>
        <v>1.0263254065544116</v>
      </c>
    </row>
    <row r="932" spans="1:11" ht="13.5" x14ac:dyDescent="0.25">
      <c r="A932" s="3">
        <f>TITRES_STAT!B935</f>
        <v>43665</v>
      </c>
      <c r="B932" s="5">
        <f>TITRES_STAT!D935</f>
        <v>1.02</v>
      </c>
      <c r="C932" s="2">
        <f t="shared" si="109"/>
        <v>1.0000000000000009E-2</v>
      </c>
      <c r="D932" s="2">
        <f t="shared" si="110"/>
        <v>1.014</v>
      </c>
      <c r="E932" s="2">
        <f t="shared" si="112"/>
        <v>1.02</v>
      </c>
      <c r="F932" s="2">
        <f t="shared" si="113"/>
        <v>1.0130000000000001</v>
      </c>
      <c r="G932" s="2">
        <f t="shared" si="107"/>
        <v>1.0270000000000004</v>
      </c>
      <c r="H932" s="2">
        <f t="shared" si="111"/>
        <v>1.0729000000000006</v>
      </c>
      <c r="I932" s="2">
        <f t="array" ref="I932">SUMPRODUCT(B916:B935, (ROW(B916:B935)-ROW(B916)+1)) / (20*21/2)</f>
        <v>1.0142857142857145</v>
      </c>
      <c r="J932" s="2">
        <f t="shared" si="114"/>
        <v>1.0170015314728833</v>
      </c>
      <c r="K932" s="2">
        <f t="shared" si="108"/>
        <v>1.0260773513954151</v>
      </c>
    </row>
    <row r="933" spans="1:11" ht="13.5" x14ac:dyDescent="0.25">
      <c r="A933" s="3">
        <f>TITRES_STAT!B936</f>
        <v>43668</v>
      </c>
      <c r="B933" s="5">
        <f>TITRES_STAT!D936</f>
        <v>1</v>
      </c>
      <c r="C933" s="2">
        <f t="shared" si="109"/>
        <v>-2.0000000000000018E-2</v>
      </c>
      <c r="D933" s="2">
        <f t="shared" si="110"/>
        <v>1.014</v>
      </c>
      <c r="E933" s="2">
        <f t="shared" si="112"/>
        <v>1.0169999999999999</v>
      </c>
      <c r="F933" s="2">
        <f t="shared" si="113"/>
        <v>1.0125</v>
      </c>
      <c r="G933" s="2">
        <f t="shared" si="107"/>
        <v>1.0266000000000004</v>
      </c>
      <c r="H933" s="2">
        <f t="shared" si="111"/>
        <v>1.0719500000000006</v>
      </c>
      <c r="I933" s="2">
        <f t="array" ref="I933">SUMPRODUCT(B917:B936, (ROW(B917:B936)-ROW(B917)+1)) / (20*21/2)</f>
        <v>1.016</v>
      </c>
      <c r="J933" s="2">
        <f t="shared" si="114"/>
        <v>1.0153823379992755</v>
      </c>
      <c r="K933" s="2">
        <f t="shared" si="108"/>
        <v>1.0250547101642224</v>
      </c>
    </row>
    <row r="934" spans="1:11" ht="13.5" x14ac:dyDescent="0.25">
      <c r="A934" s="3">
        <f>TITRES_STAT!B937</f>
        <v>43669</v>
      </c>
      <c r="B934" s="5">
        <f>TITRES_STAT!D937</f>
        <v>1.01</v>
      </c>
      <c r="C934" s="2">
        <f t="shared" si="109"/>
        <v>1.0000000000000009E-2</v>
      </c>
      <c r="D934" s="2">
        <f t="shared" si="110"/>
        <v>1.01</v>
      </c>
      <c r="E934" s="2">
        <f t="shared" si="112"/>
        <v>1.0150000000000001</v>
      </c>
      <c r="F934" s="2">
        <f t="shared" si="113"/>
        <v>1.012</v>
      </c>
      <c r="G934" s="2">
        <f t="shared" si="107"/>
        <v>1.0264000000000002</v>
      </c>
      <c r="H934" s="2">
        <f t="shared" si="111"/>
        <v>1.0710500000000005</v>
      </c>
      <c r="I934" s="2">
        <f t="array" ref="I934">SUMPRODUCT(B918:B937, (ROW(B918:B937)-ROW(B918)+1)) / (20*21/2)</f>
        <v>1.0166666666666668</v>
      </c>
      <c r="J934" s="2">
        <f t="shared" si="114"/>
        <v>1.0148697343802968</v>
      </c>
      <c r="K934" s="2">
        <f t="shared" si="108"/>
        <v>1.0244643293734688</v>
      </c>
    </row>
    <row r="935" spans="1:11" ht="13.5" x14ac:dyDescent="0.25">
      <c r="A935" s="3">
        <f>TITRES_STAT!B938</f>
        <v>43670</v>
      </c>
      <c r="B935" s="5">
        <f>TITRES_STAT!D938</f>
        <v>1.02</v>
      </c>
      <c r="C935" s="2">
        <f t="shared" si="109"/>
        <v>1.0000000000000009E-2</v>
      </c>
      <c r="D935" s="2">
        <f t="shared" si="110"/>
        <v>1.012</v>
      </c>
      <c r="E935" s="2">
        <f t="shared" si="112"/>
        <v>1.0149999999999999</v>
      </c>
      <c r="F935" s="2">
        <f t="shared" si="113"/>
        <v>1.012</v>
      </c>
      <c r="G935" s="2">
        <f t="shared" si="107"/>
        <v>1.0260000000000005</v>
      </c>
      <c r="H935" s="2">
        <f t="shared" si="111"/>
        <v>1.0703500000000006</v>
      </c>
      <c r="I935" s="2">
        <f t="array" ref="I935">SUMPRODUCT(B919:B938, (ROW(B919:B938)-ROW(B919)+1)) / (20*21/2)</f>
        <v>1.0152857142857143</v>
      </c>
      <c r="J935" s="2">
        <f t="shared" si="114"/>
        <v>1.0153583311059828</v>
      </c>
      <c r="K935" s="2">
        <f t="shared" si="108"/>
        <v>1.0242892576333327</v>
      </c>
    </row>
    <row r="936" spans="1:11" ht="13.5" x14ac:dyDescent="0.25">
      <c r="A936" s="3">
        <f>TITRES_STAT!B939</f>
        <v>43672</v>
      </c>
      <c r="B936" s="5">
        <f>TITRES_STAT!D939</f>
        <v>1.03</v>
      </c>
      <c r="C936" s="2">
        <f t="shared" si="109"/>
        <v>1.0000000000000009E-2</v>
      </c>
      <c r="D936" s="2">
        <f t="shared" si="110"/>
        <v>1.0160000000000002</v>
      </c>
      <c r="E936" s="2">
        <f t="shared" si="112"/>
        <v>1.0149999999999999</v>
      </c>
      <c r="F936" s="2">
        <f t="shared" si="113"/>
        <v>1.0130000000000001</v>
      </c>
      <c r="G936" s="2">
        <f t="shared" si="107"/>
        <v>1.0260000000000005</v>
      </c>
      <c r="H936" s="2">
        <f t="shared" si="111"/>
        <v>1.0698000000000005</v>
      </c>
      <c r="I936" s="2">
        <f t="array" ref="I936">SUMPRODUCT(B920:B939, (ROW(B920:B939)-ROW(B920)+1)) / (20*21/2)</f>
        <v>1.0148571428571429</v>
      </c>
      <c r="J936" s="2">
        <f t="shared" si="114"/>
        <v>1.0167527757625558</v>
      </c>
      <c r="K936" s="2">
        <f t="shared" si="108"/>
        <v>1.0245132083143784</v>
      </c>
    </row>
    <row r="937" spans="1:11" ht="13.5" x14ac:dyDescent="0.25">
      <c r="A937" s="3">
        <f>TITRES_STAT!B940</f>
        <v>43675</v>
      </c>
      <c r="B937" s="5">
        <f>TITRES_STAT!D940</f>
        <v>1.02</v>
      </c>
      <c r="C937" s="2">
        <f t="shared" si="109"/>
        <v>-1.0000000000000009E-2</v>
      </c>
      <c r="D937" s="2">
        <f t="shared" si="110"/>
        <v>1.016</v>
      </c>
      <c r="E937" s="2">
        <f t="shared" si="112"/>
        <v>1.0149999999999999</v>
      </c>
      <c r="F937" s="2">
        <f t="shared" si="113"/>
        <v>1.0145</v>
      </c>
      <c r="G937" s="2">
        <f t="shared" si="107"/>
        <v>1.0260000000000005</v>
      </c>
      <c r="H937" s="2">
        <f t="shared" si="111"/>
        <v>1.0691500000000005</v>
      </c>
      <c r="I937" s="2">
        <f t="array" ref="I937">SUMPRODUCT(B921:B940, (ROW(B921:B940)-ROW(B921)+1)) / (20*21/2)</f>
        <v>1.0134285714285713</v>
      </c>
      <c r="J937" s="2">
        <f t="shared" si="114"/>
        <v>1.0170620352137409</v>
      </c>
      <c r="K937" s="2">
        <f t="shared" si="108"/>
        <v>1.0243362197530304</v>
      </c>
    </row>
    <row r="938" spans="1:11" ht="13.5" x14ac:dyDescent="0.25">
      <c r="A938" s="3">
        <f>TITRES_STAT!B941</f>
        <v>43676</v>
      </c>
      <c r="B938" s="5">
        <f>TITRES_STAT!D941</f>
        <v>1</v>
      </c>
      <c r="C938" s="2">
        <f t="shared" si="109"/>
        <v>-2.0000000000000018E-2</v>
      </c>
      <c r="D938" s="2">
        <f t="shared" si="110"/>
        <v>1.016</v>
      </c>
      <c r="E938" s="2">
        <f t="shared" si="112"/>
        <v>1.0149999999999999</v>
      </c>
      <c r="F938" s="2">
        <f t="shared" si="113"/>
        <v>1.0145</v>
      </c>
      <c r="G938" s="2">
        <f t="shared" si="107"/>
        <v>1.0254000000000003</v>
      </c>
      <c r="H938" s="2">
        <f t="shared" si="111"/>
        <v>1.0683500000000004</v>
      </c>
      <c r="I938" s="2">
        <f t="array" ref="I938">SUMPRODUCT(B922:B941, (ROW(B922:B941)-ROW(B922)+1)) / (20*21/2)</f>
        <v>1.012</v>
      </c>
      <c r="J938" s="2">
        <f t="shared" si="114"/>
        <v>1.015437079479099</v>
      </c>
      <c r="K938" s="2">
        <f t="shared" si="108"/>
        <v>1.0233818581940881</v>
      </c>
    </row>
    <row r="939" spans="1:11" ht="13.5" x14ac:dyDescent="0.25">
      <c r="A939" s="3">
        <f>TITRES_STAT!B942</f>
        <v>43677</v>
      </c>
      <c r="B939" s="5">
        <f>TITRES_STAT!D942</f>
        <v>1.01</v>
      </c>
      <c r="C939" s="2">
        <f t="shared" si="109"/>
        <v>1.0000000000000009E-2</v>
      </c>
      <c r="D939" s="2">
        <f t="shared" si="110"/>
        <v>1.016</v>
      </c>
      <c r="E939" s="2">
        <f t="shared" si="112"/>
        <v>1.0130000000000001</v>
      </c>
      <c r="F939" s="2">
        <f t="shared" si="113"/>
        <v>1.0150000000000001</v>
      </c>
      <c r="G939" s="2">
        <f t="shared" si="107"/>
        <v>1.0250000000000004</v>
      </c>
      <c r="H939" s="2">
        <f t="shared" si="111"/>
        <v>1.0675000000000003</v>
      </c>
      <c r="I939" s="2">
        <f t="array" ref="I939">SUMPRODUCT(B923:B942, (ROW(B923:B942)-ROW(B923)+1)) / (20*21/2)</f>
        <v>1.0124761904761905</v>
      </c>
      <c r="J939" s="2">
        <f t="shared" si="114"/>
        <v>1.0149192623858516</v>
      </c>
      <c r="K939" s="2">
        <f t="shared" si="108"/>
        <v>1.0228570794413787</v>
      </c>
    </row>
    <row r="940" spans="1:11" ht="13.5" x14ac:dyDescent="0.25">
      <c r="A940" s="3">
        <f>TITRES_STAT!B943</f>
        <v>43678</v>
      </c>
      <c r="B940" s="5">
        <f>TITRES_STAT!D943</f>
        <v>1</v>
      </c>
      <c r="C940" s="2">
        <f t="shared" si="109"/>
        <v>-1.0000000000000009E-2</v>
      </c>
      <c r="D940" s="2">
        <f t="shared" si="110"/>
        <v>1.012</v>
      </c>
      <c r="E940" s="2">
        <f t="shared" si="112"/>
        <v>1.012</v>
      </c>
      <c r="F940" s="2">
        <f t="shared" si="113"/>
        <v>1.0150000000000001</v>
      </c>
      <c r="G940" s="2">
        <f t="shared" si="107"/>
        <v>1.0240000000000002</v>
      </c>
      <c r="H940" s="2">
        <f t="shared" si="111"/>
        <v>1.0667000000000002</v>
      </c>
      <c r="I940" s="2">
        <f t="array" ref="I940">SUMPRODUCT(B924:B943, (ROW(B924:B943)-ROW(B924)+1)) / (20*21/2)</f>
        <v>1.0110000000000001</v>
      </c>
      <c r="J940" s="2">
        <f t="shared" si="114"/>
        <v>1.0134983802538657</v>
      </c>
      <c r="K940" s="2">
        <f t="shared" si="108"/>
        <v>1.0219607233848542</v>
      </c>
    </row>
    <row r="941" spans="1:11" ht="13.5" x14ac:dyDescent="0.25">
      <c r="A941" s="3">
        <f>TITRES_STAT!B944</f>
        <v>43679</v>
      </c>
      <c r="B941" s="5">
        <f>TITRES_STAT!D944</f>
        <v>1</v>
      </c>
      <c r="C941" s="2">
        <f t="shared" si="109"/>
        <v>0</v>
      </c>
      <c r="D941" s="2">
        <f t="shared" si="110"/>
        <v>1.006</v>
      </c>
      <c r="E941" s="2">
        <f t="shared" si="112"/>
        <v>1.0110000000000001</v>
      </c>
      <c r="F941" s="2">
        <f t="shared" si="113"/>
        <v>1.0150000000000001</v>
      </c>
      <c r="G941" s="2">
        <f t="shared" si="107"/>
        <v>1.0232000000000003</v>
      </c>
      <c r="H941" s="2">
        <f t="shared" si="111"/>
        <v>1.0658500000000004</v>
      </c>
      <c r="I941" s="2">
        <f t="array" ref="I941">SUMPRODUCT(B925:B944, (ROW(B925:B944)-ROW(B925)+1)) / (20*21/2)</f>
        <v>1.0096666666666667</v>
      </c>
      <c r="J941" s="2">
        <f t="shared" si="114"/>
        <v>1.0122128202296881</v>
      </c>
      <c r="K941" s="2">
        <f t="shared" si="108"/>
        <v>1.0210995185462326</v>
      </c>
    </row>
    <row r="942" spans="1:11" ht="13.5" x14ac:dyDescent="0.25">
      <c r="A942" s="3">
        <f>TITRES_STAT!B945</f>
        <v>43682</v>
      </c>
      <c r="B942" s="5">
        <f>TITRES_STAT!D945</f>
        <v>1.02</v>
      </c>
      <c r="C942" s="2">
        <f t="shared" si="109"/>
        <v>2.0000000000000018E-2</v>
      </c>
      <c r="D942" s="2">
        <f t="shared" si="110"/>
        <v>1.0059999999999998</v>
      </c>
      <c r="E942" s="2">
        <f t="shared" si="112"/>
        <v>1.0109999999999999</v>
      </c>
      <c r="F942" s="2">
        <f t="shared" si="113"/>
        <v>1.0155000000000001</v>
      </c>
      <c r="G942" s="2">
        <f t="shared" si="107"/>
        <v>1.0226000000000004</v>
      </c>
      <c r="H942" s="2">
        <f t="shared" si="111"/>
        <v>1.0651000000000004</v>
      </c>
      <c r="I942" s="2">
        <f t="array" ref="I942">SUMPRODUCT(B926:B945, (ROW(B926:B945)-ROW(B926)+1)) / (20*21/2)</f>
        <v>1.0084761904761905</v>
      </c>
      <c r="J942" s="2">
        <f t="shared" si="114"/>
        <v>1.0129544563982893</v>
      </c>
      <c r="K942" s="2">
        <f t="shared" si="108"/>
        <v>1.0210564001718705</v>
      </c>
    </row>
    <row r="943" spans="1:11" ht="13.5" x14ac:dyDescent="0.25">
      <c r="A943" s="3">
        <f>TITRES_STAT!B946</f>
        <v>43683</v>
      </c>
      <c r="B943" s="5">
        <f>TITRES_STAT!D946</f>
        <v>1</v>
      </c>
      <c r="C943" s="2">
        <f t="shared" si="109"/>
        <v>-2.0000000000000018E-2</v>
      </c>
      <c r="D943" s="2">
        <f t="shared" si="110"/>
        <v>1.0059999999999998</v>
      </c>
      <c r="E943" s="2">
        <f t="shared" si="112"/>
        <v>1.0109999999999999</v>
      </c>
      <c r="F943" s="2">
        <f t="shared" si="113"/>
        <v>1.0139999999999998</v>
      </c>
      <c r="G943" s="2">
        <f t="shared" si="107"/>
        <v>1.0214000000000005</v>
      </c>
      <c r="H943" s="2">
        <f t="shared" si="111"/>
        <v>1.0642500000000004</v>
      </c>
      <c r="I943" s="2">
        <f t="array" ref="I943">SUMPRODUCT(B927:B946, (ROW(B927:B946)-ROW(B927)+1)) / (20*21/2)</f>
        <v>1.0073809523809523</v>
      </c>
      <c r="J943" s="2">
        <f t="shared" si="114"/>
        <v>1.0117206986460712</v>
      </c>
      <c r="K943" s="2">
        <f t="shared" si="108"/>
        <v>1.0202306589886598</v>
      </c>
    </row>
    <row r="944" spans="1:11" ht="13.5" x14ac:dyDescent="0.25">
      <c r="A944" s="3">
        <f>TITRES_STAT!B947</f>
        <v>43684</v>
      </c>
      <c r="B944" s="5">
        <f>TITRES_STAT!D947</f>
        <v>1</v>
      </c>
      <c r="C944" s="2">
        <f t="shared" si="109"/>
        <v>0</v>
      </c>
      <c r="D944" s="2">
        <f t="shared" si="110"/>
        <v>1.004</v>
      </c>
      <c r="E944" s="2">
        <f t="shared" si="112"/>
        <v>1.01</v>
      </c>
      <c r="F944" s="2">
        <f t="shared" si="113"/>
        <v>1.0124999999999997</v>
      </c>
      <c r="G944" s="2">
        <f t="shared" si="107"/>
        <v>1.0202000000000002</v>
      </c>
      <c r="H944" s="2">
        <f t="shared" si="111"/>
        <v>1.0634000000000006</v>
      </c>
      <c r="I944" s="2">
        <f t="array" ref="I944">SUMPRODUCT(B928:B947, (ROW(B928:B947)-ROW(B928)+1)) / (20*21/2)</f>
        <v>1.0064285714285715</v>
      </c>
      <c r="J944" s="2">
        <f t="shared" si="114"/>
        <v>1.0106044416321596</v>
      </c>
      <c r="K944" s="2">
        <f t="shared" si="108"/>
        <v>1.019437299812634</v>
      </c>
    </row>
    <row r="945" spans="1:11" ht="13.5" x14ac:dyDescent="0.25">
      <c r="A945" s="3">
        <f>TITRES_STAT!B948</f>
        <v>43685</v>
      </c>
      <c r="B945" s="5">
        <f>TITRES_STAT!D948</f>
        <v>1</v>
      </c>
      <c r="C945" s="2">
        <f t="shared" si="109"/>
        <v>0</v>
      </c>
      <c r="D945" s="2">
        <f t="shared" si="110"/>
        <v>1.004</v>
      </c>
      <c r="E945" s="2">
        <f t="shared" si="112"/>
        <v>1.008</v>
      </c>
      <c r="F945" s="2">
        <f t="shared" si="113"/>
        <v>1.0114999999999998</v>
      </c>
      <c r="G945" s="2">
        <f t="shared" si="107"/>
        <v>1.0190000000000001</v>
      </c>
      <c r="H945" s="2">
        <f t="shared" si="111"/>
        <v>1.0626500000000005</v>
      </c>
      <c r="I945" s="2">
        <f t="array" ref="I945">SUMPRODUCT(B929:B948, (ROW(B929:B948)-ROW(B929)+1)) / (20*21/2)</f>
        <v>1.0055714285714286</v>
      </c>
      <c r="J945" s="2">
        <f t="shared" si="114"/>
        <v>1.0095944948100493</v>
      </c>
      <c r="K945" s="2">
        <f t="shared" si="108"/>
        <v>1.0186750527611581</v>
      </c>
    </row>
    <row r="946" spans="1:11" ht="13.5" x14ac:dyDescent="0.25">
      <c r="A946" s="3">
        <f>TITRES_STAT!B949</f>
        <v>43686</v>
      </c>
      <c r="B946" s="5">
        <f>TITRES_STAT!D949</f>
        <v>1</v>
      </c>
      <c r="C946" s="2">
        <f t="shared" si="109"/>
        <v>0</v>
      </c>
      <c r="D946" s="2">
        <f t="shared" si="110"/>
        <v>1.004</v>
      </c>
      <c r="E946" s="2">
        <f t="shared" si="112"/>
        <v>1.0050000000000001</v>
      </c>
      <c r="F946" s="2">
        <f t="shared" si="113"/>
        <v>1.01</v>
      </c>
      <c r="G946" s="2">
        <f t="shared" ref="G946:G1009" si="115">AVERAGE(B897:B946)</f>
        <v>1.0176000000000003</v>
      </c>
      <c r="H946" s="2">
        <f t="shared" si="111"/>
        <v>1.0618500000000006</v>
      </c>
      <c r="I946" s="2">
        <f t="array" ref="I946">SUMPRODUCT(B930:B949, (ROW(B930:B949)-ROW(B930)+1)) / (20*21/2)</f>
        <v>1.0066190476190477</v>
      </c>
      <c r="J946" s="2">
        <f t="shared" si="114"/>
        <v>1.0086807333995684</v>
      </c>
      <c r="K946" s="2">
        <f t="shared" si="108"/>
        <v>1.0179426977509167</v>
      </c>
    </row>
    <row r="947" spans="1:11" ht="13.5" x14ac:dyDescent="0.25">
      <c r="A947" s="3">
        <f>TITRES_STAT!B950</f>
        <v>43691</v>
      </c>
      <c r="B947" s="5">
        <f>TITRES_STAT!D950</f>
        <v>1</v>
      </c>
      <c r="C947" s="2">
        <f t="shared" si="109"/>
        <v>0</v>
      </c>
      <c r="D947" s="2">
        <f t="shared" si="110"/>
        <v>1</v>
      </c>
      <c r="E947" s="2">
        <f t="shared" si="112"/>
        <v>1.0029999999999999</v>
      </c>
      <c r="F947" s="2">
        <f t="shared" si="113"/>
        <v>1.0089999999999999</v>
      </c>
      <c r="G947" s="2">
        <f t="shared" si="115"/>
        <v>1.0162000000000002</v>
      </c>
      <c r="H947" s="2">
        <f t="shared" si="111"/>
        <v>1.0611500000000007</v>
      </c>
      <c r="I947" s="2">
        <f t="array" ref="I947">SUMPRODUCT(B931:B950, (ROW(B931:B950)-ROW(B931)+1)) / (20*21/2)</f>
        <v>1.0067619047619045</v>
      </c>
      <c r="J947" s="2">
        <f t="shared" si="114"/>
        <v>1.007853996885324</v>
      </c>
      <c r="K947" s="2">
        <f t="shared" ref="K947:K1010" si="116">$K$4*B947+(1-$K$4)*K946</f>
        <v>1.0172390625449985</v>
      </c>
    </row>
    <row r="948" spans="1:11" ht="13.5" x14ac:dyDescent="0.25">
      <c r="A948" s="3">
        <f>TITRES_STAT!B951</f>
        <v>43692</v>
      </c>
      <c r="B948" s="5">
        <f>TITRES_STAT!D951</f>
        <v>1</v>
      </c>
      <c r="C948" s="2">
        <f t="shared" si="109"/>
        <v>0</v>
      </c>
      <c r="D948" s="2">
        <f t="shared" si="110"/>
        <v>1</v>
      </c>
      <c r="E948" s="2">
        <f t="shared" si="112"/>
        <v>1.0029999999999999</v>
      </c>
      <c r="F948" s="2">
        <f t="shared" si="113"/>
        <v>1.0089999999999999</v>
      </c>
      <c r="G948" s="2">
        <f t="shared" si="115"/>
        <v>1.0154000000000003</v>
      </c>
      <c r="H948" s="2">
        <f t="shared" si="111"/>
        <v>1.0604500000000008</v>
      </c>
      <c r="I948" s="2">
        <f t="array" ref="I948">SUMPRODUCT(B932:B951, (ROW(B932:B951)-ROW(B932)+1)) / (20*21/2)</f>
        <v>1.0059523809523809</v>
      </c>
      <c r="J948" s="2">
        <f t="shared" si="114"/>
        <v>1.0071059971819598</v>
      </c>
      <c r="K948" s="2">
        <f t="shared" si="116"/>
        <v>1.0165630208765672</v>
      </c>
    </row>
    <row r="949" spans="1:11" ht="13.5" x14ac:dyDescent="0.25">
      <c r="A949" s="3">
        <f>TITRES_STAT!B952</f>
        <v>43693</v>
      </c>
      <c r="B949" s="5">
        <f>TITRES_STAT!D952</f>
        <v>1.02</v>
      </c>
      <c r="C949" s="2">
        <f t="shared" si="109"/>
        <v>2.0000000000000018E-2</v>
      </c>
      <c r="D949" s="2">
        <f t="shared" si="110"/>
        <v>1.004</v>
      </c>
      <c r="E949" s="2">
        <f t="shared" si="112"/>
        <v>1.004</v>
      </c>
      <c r="F949" s="2">
        <f t="shared" si="113"/>
        <v>1.0085</v>
      </c>
      <c r="G949" s="2">
        <f t="shared" si="115"/>
        <v>1.0144000000000004</v>
      </c>
      <c r="H949" s="2">
        <f t="shared" si="111"/>
        <v>1.0599500000000008</v>
      </c>
      <c r="I949" s="2">
        <f t="array" ref="I949">SUMPRODUCT(B933:B952, (ROW(B933:B952)-ROW(B933)+1)) / (20*21/2)</f>
        <v>1.0051904761904762</v>
      </c>
      <c r="J949" s="2">
        <f t="shared" si="114"/>
        <v>1.0083339974503447</v>
      </c>
      <c r="K949" s="2">
        <f t="shared" si="116"/>
        <v>1.0166978043716037</v>
      </c>
    </row>
    <row r="950" spans="1:11" ht="13.5" x14ac:dyDescent="0.25">
      <c r="A950" s="3">
        <f>TITRES_STAT!B953</f>
        <v>43696</v>
      </c>
      <c r="B950" s="5">
        <f>TITRES_STAT!D953</f>
        <v>1.01</v>
      </c>
      <c r="C950" s="2">
        <f t="shared" si="109"/>
        <v>-1.0000000000000009E-2</v>
      </c>
      <c r="D950" s="2">
        <f t="shared" si="110"/>
        <v>1.0059999999999998</v>
      </c>
      <c r="E950" s="2">
        <f t="shared" si="112"/>
        <v>1.0049999999999999</v>
      </c>
      <c r="F950" s="2">
        <f t="shared" si="113"/>
        <v>1.0085000000000002</v>
      </c>
      <c r="G950" s="2">
        <f t="shared" si="115"/>
        <v>1.0138000000000003</v>
      </c>
      <c r="H950" s="2">
        <f t="shared" si="111"/>
        <v>1.0594000000000008</v>
      </c>
      <c r="I950" s="2">
        <f t="array" ref="I950">SUMPRODUCT(B934:B953, (ROW(B934:B953)-ROW(B934)+1)) / (20*21/2)</f>
        <v>1.0035714285714286</v>
      </c>
      <c r="J950" s="2">
        <f t="shared" si="114"/>
        <v>1.0084926643598358</v>
      </c>
      <c r="K950" s="2">
        <f t="shared" si="116"/>
        <v>1.0164351453766389</v>
      </c>
    </row>
    <row r="951" spans="1:11" ht="13.5" x14ac:dyDescent="0.25">
      <c r="A951" s="3">
        <f>TITRES_STAT!B954</f>
        <v>43697</v>
      </c>
      <c r="B951" s="5">
        <f>TITRES_STAT!D954</f>
        <v>1</v>
      </c>
      <c r="C951" s="2">
        <f t="shared" si="109"/>
        <v>-1.0000000000000009E-2</v>
      </c>
      <c r="D951" s="2">
        <f t="shared" si="110"/>
        <v>1.006</v>
      </c>
      <c r="E951" s="2">
        <f t="shared" si="112"/>
        <v>1.0049999999999999</v>
      </c>
      <c r="F951" s="2">
        <f t="shared" si="113"/>
        <v>1.0080000000000002</v>
      </c>
      <c r="G951" s="2">
        <f t="shared" si="115"/>
        <v>1.0134000000000001</v>
      </c>
      <c r="H951" s="2">
        <f t="shared" si="111"/>
        <v>1.0587500000000007</v>
      </c>
      <c r="I951" s="2">
        <f t="array" ref="I951">SUMPRODUCT(B935:B954, (ROW(B935:B954)-ROW(B935)+1)) / (20*21/2)</f>
        <v>1.002952380952381</v>
      </c>
      <c r="J951" s="2">
        <f t="shared" si="114"/>
        <v>1.0076838391827085</v>
      </c>
      <c r="K951" s="2">
        <f t="shared" si="116"/>
        <v>1.0157906298716728</v>
      </c>
    </row>
    <row r="952" spans="1:11" ht="13.5" x14ac:dyDescent="0.25">
      <c r="A952" s="3">
        <f>TITRES_STAT!B955</f>
        <v>43698</v>
      </c>
      <c r="B952" s="5">
        <f>TITRES_STAT!D955</f>
        <v>1</v>
      </c>
      <c r="C952" s="2">
        <f t="shared" si="109"/>
        <v>0</v>
      </c>
      <c r="D952" s="2">
        <f t="shared" si="110"/>
        <v>1.006</v>
      </c>
      <c r="E952" s="2">
        <f t="shared" si="112"/>
        <v>1.0029999999999999</v>
      </c>
      <c r="F952" s="2">
        <f t="shared" si="113"/>
        <v>1.0070000000000001</v>
      </c>
      <c r="G952" s="2">
        <f t="shared" si="115"/>
        <v>1.0126000000000004</v>
      </c>
      <c r="H952" s="2">
        <f t="shared" si="111"/>
        <v>1.0582500000000008</v>
      </c>
      <c r="I952" s="2">
        <f t="array" ref="I952">SUMPRODUCT(B936:B955, (ROW(B936:B955)-ROW(B936)+1)) / (20*21/2)</f>
        <v>1.0014285714285716</v>
      </c>
      <c r="J952" s="2">
        <f t="shared" si="114"/>
        <v>1.0069520449748315</v>
      </c>
      <c r="K952" s="2">
        <f t="shared" si="116"/>
        <v>1.0151713894845484</v>
      </c>
    </row>
    <row r="953" spans="1:11" ht="13.5" x14ac:dyDescent="0.25">
      <c r="A953" s="3">
        <f>TITRES_STAT!B956</f>
        <v>43699</v>
      </c>
      <c r="B953" s="5">
        <f>TITRES_STAT!D956</f>
        <v>0.99</v>
      </c>
      <c r="C953" s="2">
        <f t="shared" si="109"/>
        <v>-1.0000000000000009E-2</v>
      </c>
      <c r="D953" s="2">
        <f t="shared" si="110"/>
        <v>1.004</v>
      </c>
      <c r="E953" s="2">
        <f t="shared" si="112"/>
        <v>1.002</v>
      </c>
      <c r="F953" s="2">
        <f t="shared" si="113"/>
        <v>1.0065</v>
      </c>
      <c r="G953" s="2">
        <f t="shared" si="115"/>
        <v>1.0114000000000003</v>
      </c>
      <c r="H953" s="2">
        <f t="shared" si="111"/>
        <v>1.0576000000000008</v>
      </c>
      <c r="I953" s="2">
        <f t="array" ref="I953">SUMPRODUCT(B937:B956, (ROW(B937:B956)-ROW(B937)+1)) / (20*21/2)</f>
        <v>1.0009999999999999</v>
      </c>
      <c r="J953" s="2">
        <f t="shared" si="114"/>
        <v>1.0053375645010381</v>
      </c>
      <c r="K953" s="2">
        <f t="shared" si="116"/>
        <v>1.014184276171429</v>
      </c>
    </row>
    <row r="954" spans="1:11" ht="13.5" x14ac:dyDescent="0.25">
      <c r="A954" s="3">
        <f>TITRES_STAT!B957</f>
        <v>43700</v>
      </c>
      <c r="B954" s="5">
        <f>TITRES_STAT!D957</f>
        <v>1</v>
      </c>
      <c r="C954" s="2">
        <f t="shared" si="109"/>
        <v>1.0000000000000009E-2</v>
      </c>
      <c r="D954" s="2">
        <f t="shared" si="110"/>
        <v>1</v>
      </c>
      <c r="E954" s="2">
        <f t="shared" si="112"/>
        <v>1.002</v>
      </c>
      <c r="F954" s="2">
        <f t="shared" si="113"/>
        <v>1.0059999999999998</v>
      </c>
      <c r="G954" s="2">
        <f t="shared" si="115"/>
        <v>1.0108000000000004</v>
      </c>
      <c r="H954" s="2">
        <f t="shared" si="111"/>
        <v>1.0570500000000007</v>
      </c>
      <c r="I954" s="2">
        <f t="array" ref="I954">SUMPRODUCT(B938:B957, (ROW(B938:B957)-ROW(B938)+1)) / (20*21/2)</f>
        <v>0.99976190476190474</v>
      </c>
      <c r="J954" s="2">
        <f t="shared" si="114"/>
        <v>1.0048292250247486</v>
      </c>
      <c r="K954" s="2">
        <f t="shared" si="116"/>
        <v>1.0136280300470593</v>
      </c>
    </row>
    <row r="955" spans="1:11" ht="13.5" x14ac:dyDescent="0.25">
      <c r="A955" s="3">
        <f>TITRES_STAT!B958</f>
        <v>43703</v>
      </c>
      <c r="B955" s="5">
        <f>TITRES_STAT!D958</f>
        <v>0.99</v>
      </c>
      <c r="C955" s="2">
        <f t="shared" si="109"/>
        <v>-1.0000000000000009E-2</v>
      </c>
      <c r="D955" s="2">
        <f t="shared" si="110"/>
        <v>0.99600000000000011</v>
      </c>
      <c r="E955" s="2">
        <f t="shared" si="112"/>
        <v>1.0009999999999999</v>
      </c>
      <c r="F955" s="2">
        <f t="shared" si="113"/>
        <v>1.0044999999999997</v>
      </c>
      <c r="G955" s="2">
        <f t="shared" si="115"/>
        <v>1.0100000000000002</v>
      </c>
      <c r="H955" s="2">
        <f t="shared" si="111"/>
        <v>1.0564000000000007</v>
      </c>
      <c r="I955" s="2">
        <f t="array" ref="I955">SUMPRODUCT(B939:B958, (ROW(B939:B958)-ROW(B939)+1)) / (20*21/2)</f>
        <v>0.99866666666666681</v>
      </c>
      <c r="J955" s="2">
        <f t="shared" si="114"/>
        <v>1.0034169178795345</v>
      </c>
      <c r="K955" s="2">
        <f t="shared" si="116"/>
        <v>1.0127014406334491</v>
      </c>
    </row>
    <row r="956" spans="1:11" ht="13.5" x14ac:dyDescent="0.25">
      <c r="A956" s="3">
        <f>TITRES_STAT!B959</f>
        <v>43704</v>
      </c>
      <c r="B956" s="5">
        <f>TITRES_STAT!D959</f>
        <v>1</v>
      </c>
      <c r="C956" s="2">
        <f t="shared" si="109"/>
        <v>1.0000000000000009E-2</v>
      </c>
      <c r="D956" s="2">
        <f t="shared" si="110"/>
        <v>0.99600000000000011</v>
      </c>
      <c r="E956" s="2">
        <f t="shared" si="112"/>
        <v>1.0009999999999999</v>
      </c>
      <c r="F956" s="2">
        <f t="shared" si="113"/>
        <v>1.0029999999999997</v>
      </c>
      <c r="G956" s="2">
        <f t="shared" si="115"/>
        <v>1.0094000000000003</v>
      </c>
      <c r="H956" s="2">
        <f t="shared" si="111"/>
        <v>1.0558000000000007</v>
      </c>
      <c r="I956" s="2">
        <f t="array" ref="I956">SUMPRODUCT(B940:B959, (ROW(B940:B959)-ROW(B940)+1)) / (20*21/2)</f>
        <v>0.99761904761904763</v>
      </c>
      <c r="J956" s="2">
        <f t="shared" si="114"/>
        <v>1.0030914971291027</v>
      </c>
      <c r="K956" s="2">
        <f t="shared" si="116"/>
        <v>1.0122033449223335</v>
      </c>
    </row>
    <row r="957" spans="1:11" ht="13.5" x14ac:dyDescent="0.25">
      <c r="A957" s="3">
        <f>TITRES_STAT!B960</f>
        <v>43705</v>
      </c>
      <c r="B957" s="5">
        <f>TITRES_STAT!D960</f>
        <v>0.99</v>
      </c>
      <c r="C957" s="2">
        <f t="shared" si="109"/>
        <v>-1.0000000000000009E-2</v>
      </c>
      <c r="D957" s="2">
        <f t="shared" si="110"/>
        <v>0.99399999999999999</v>
      </c>
      <c r="E957" s="2">
        <f t="shared" si="112"/>
        <v>1</v>
      </c>
      <c r="F957" s="2">
        <f t="shared" si="113"/>
        <v>1.0014999999999996</v>
      </c>
      <c r="G957" s="2">
        <f t="shared" si="115"/>
        <v>1.0088000000000004</v>
      </c>
      <c r="H957" s="2">
        <f t="shared" si="111"/>
        <v>1.0551500000000009</v>
      </c>
      <c r="I957" s="2">
        <f t="array" ref="I957">SUMPRODUCT(B941:B960, (ROW(B941:B960)-ROW(B941)+1)) / (20*21/2)</f>
        <v>0.99857142857142855</v>
      </c>
      <c r="J957" s="2">
        <f t="shared" si="114"/>
        <v>1.0018446878787119</v>
      </c>
      <c r="K957" s="2">
        <f t="shared" si="116"/>
        <v>1.0113326255136146</v>
      </c>
    </row>
    <row r="958" spans="1:11" ht="13.5" x14ac:dyDescent="0.25">
      <c r="A958" s="3">
        <f>TITRES_STAT!B961</f>
        <v>43706</v>
      </c>
      <c r="B958" s="5">
        <f>TITRES_STAT!D961</f>
        <v>0.99</v>
      </c>
      <c r="C958" s="2">
        <f t="shared" si="109"/>
        <v>0</v>
      </c>
      <c r="D958" s="2">
        <f t="shared" si="110"/>
        <v>0.99400000000000011</v>
      </c>
      <c r="E958" s="2">
        <f t="shared" si="112"/>
        <v>0.99900000000000022</v>
      </c>
      <c r="F958" s="2">
        <f t="shared" si="113"/>
        <v>1.0009999999999997</v>
      </c>
      <c r="G958" s="2">
        <f t="shared" si="115"/>
        <v>1.0082000000000004</v>
      </c>
      <c r="H958" s="2">
        <f t="shared" si="111"/>
        <v>1.0545000000000009</v>
      </c>
      <c r="I958" s="2">
        <f t="array" ref="I958">SUMPRODUCT(B942:B961, (ROW(B942:B961)-ROW(B942)+1)) / (20*21/2)</f>
        <v>0.99947619047619041</v>
      </c>
      <c r="J958" s="2">
        <f t="shared" si="114"/>
        <v>1.0007166223664536</v>
      </c>
      <c r="K958" s="2">
        <f t="shared" si="116"/>
        <v>1.0104960519640611</v>
      </c>
    </row>
    <row r="959" spans="1:11" ht="13.5" x14ac:dyDescent="0.25">
      <c r="A959" s="3">
        <f>TITRES_STAT!B962</f>
        <v>43707</v>
      </c>
      <c r="B959" s="5">
        <f>TITRES_STAT!D962</f>
        <v>0.99</v>
      </c>
      <c r="C959" s="2">
        <f t="shared" si="109"/>
        <v>0</v>
      </c>
      <c r="D959" s="2">
        <f t="shared" si="110"/>
        <v>0.99199999999999999</v>
      </c>
      <c r="E959" s="2">
        <f t="shared" si="112"/>
        <v>0.99600000000000011</v>
      </c>
      <c r="F959" s="2">
        <f t="shared" si="113"/>
        <v>0.99999999999999967</v>
      </c>
      <c r="G959" s="2">
        <f t="shared" si="115"/>
        <v>1.0078000000000005</v>
      </c>
      <c r="H959" s="2">
        <f t="shared" si="111"/>
        <v>1.0538000000000007</v>
      </c>
      <c r="I959" s="2">
        <f t="array" ref="I959">SUMPRODUCT(B943:B962, (ROW(B943:B962)-ROW(B943)+1)) / (20*21/2)</f>
        <v>1.0022380952380952</v>
      </c>
      <c r="J959" s="2">
        <f t="shared" si="114"/>
        <v>0.99969599166488665</v>
      </c>
      <c r="K959" s="2">
        <f t="shared" si="116"/>
        <v>1.0096922852203725</v>
      </c>
    </row>
    <row r="960" spans="1:11" ht="13.5" x14ac:dyDescent="0.25">
      <c r="A960" s="3">
        <f>TITRES_STAT!B963</f>
        <v>43710</v>
      </c>
      <c r="B960" s="5">
        <f>TITRES_STAT!D963</f>
        <v>1.01</v>
      </c>
      <c r="C960" s="2">
        <f t="shared" si="109"/>
        <v>2.0000000000000018E-2</v>
      </c>
      <c r="D960" s="2">
        <f t="shared" si="110"/>
        <v>0.99599999999999989</v>
      </c>
      <c r="E960" s="2">
        <f t="shared" si="112"/>
        <v>0.99600000000000011</v>
      </c>
      <c r="F960" s="2">
        <f t="shared" si="113"/>
        <v>1.0004999999999999</v>
      </c>
      <c r="G960" s="2">
        <f t="shared" si="115"/>
        <v>1.0076000000000003</v>
      </c>
      <c r="H960" s="2">
        <f t="shared" si="111"/>
        <v>1.0532000000000008</v>
      </c>
      <c r="I960" s="2">
        <f t="array" ref="I960">SUMPRODUCT(B944:B963, (ROW(B944:B963)-ROW(B944)+1)) / (20*21/2)</f>
        <v>1.004</v>
      </c>
      <c r="J960" s="2">
        <f t="shared" si="114"/>
        <v>1.0006773257920403</v>
      </c>
      <c r="K960" s="2">
        <f t="shared" si="116"/>
        <v>1.0097043524666325</v>
      </c>
    </row>
    <row r="961" spans="1:11" ht="13.5" x14ac:dyDescent="0.25">
      <c r="A961" s="3">
        <f>TITRES_STAT!B964</f>
        <v>43711</v>
      </c>
      <c r="B961" s="5">
        <f>TITRES_STAT!D964</f>
        <v>1.01</v>
      </c>
      <c r="C961" s="2">
        <f t="shared" si="109"/>
        <v>0</v>
      </c>
      <c r="D961" s="2">
        <f t="shared" si="110"/>
        <v>0.99799999999999989</v>
      </c>
      <c r="E961" s="2">
        <f t="shared" si="112"/>
        <v>0.99700000000000011</v>
      </c>
      <c r="F961" s="2">
        <f t="shared" si="113"/>
        <v>1.0009999999999999</v>
      </c>
      <c r="G961" s="2">
        <f t="shared" si="115"/>
        <v>1.0076000000000003</v>
      </c>
      <c r="H961" s="2">
        <f t="shared" si="111"/>
        <v>1.0525500000000005</v>
      </c>
      <c r="I961" s="2">
        <f t="array" ref="I961">SUMPRODUCT(B945:B964, (ROW(B945:B964)-ROW(B945)+1)) / (20*21/2)</f>
        <v>1.0047142857142857</v>
      </c>
      <c r="J961" s="2">
        <f t="shared" si="114"/>
        <v>1.0015651995261317</v>
      </c>
      <c r="K961" s="2">
        <f t="shared" si="116"/>
        <v>1.0097159464875489</v>
      </c>
    </row>
    <row r="962" spans="1:11" ht="13.5" x14ac:dyDescent="0.25">
      <c r="A962" s="3">
        <f>TITRES_STAT!B965</f>
        <v>43712</v>
      </c>
      <c r="B962" s="5">
        <f>TITRES_STAT!D965</f>
        <v>1.03</v>
      </c>
      <c r="C962" s="2">
        <f t="shared" si="109"/>
        <v>2.0000000000000018E-2</v>
      </c>
      <c r="D962" s="2">
        <f t="shared" si="110"/>
        <v>1.006</v>
      </c>
      <c r="E962" s="2">
        <f t="shared" si="112"/>
        <v>1</v>
      </c>
      <c r="F962" s="2">
        <f t="shared" si="113"/>
        <v>1.0015000000000003</v>
      </c>
      <c r="G962" s="2">
        <f t="shared" si="115"/>
        <v>1.0080000000000002</v>
      </c>
      <c r="H962" s="2">
        <f t="shared" si="111"/>
        <v>1.0521000000000005</v>
      </c>
      <c r="I962" s="2">
        <f t="array" ref="I962">SUMPRODUCT(B946:B965, (ROW(B946:B965)-ROW(B946)+1)) / (20*21/2)</f>
        <v>1.0072857142857143</v>
      </c>
      <c r="J962" s="2">
        <f t="shared" si="114"/>
        <v>1.0042732757617381</v>
      </c>
      <c r="K962" s="2">
        <f t="shared" si="116"/>
        <v>1.0105113995664685</v>
      </c>
    </row>
    <row r="963" spans="1:11" ht="13.5" x14ac:dyDescent="0.25">
      <c r="A963" s="3">
        <f>TITRES_STAT!B966</f>
        <v>43713</v>
      </c>
      <c r="B963" s="5">
        <f>TITRES_STAT!D966</f>
        <v>1.02</v>
      </c>
      <c r="C963" s="2">
        <f t="shared" si="109"/>
        <v>-1.0000000000000009E-2</v>
      </c>
      <c r="D963" s="2">
        <f t="shared" si="110"/>
        <v>1.012</v>
      </c>
      <c r="E963" s="2">
        <f t="shared" si="112"/>
        <v>1.0029999999999999</v>
      </c>
      <c r="F963" s="2">
        <f t="shared" si="113"/>
        <v>1.0025000000000002</v>
      </c>
      <c r="G963" s="2">
        <f t="shared" si="115"/>
        <v>1.0082000000000002</v>
      </c>
      <c r="H963" s="2">
        <f t="shared" si="111"/>
        <v>1.0515500000000007</v>
      </c>
      <c r="I963" s="2">
        <f t="array" ref="I963">SUMPRODUCT(B947:B966, (ROW(B947:B966)-ROW(B947)+1)) / (20*21/2)</f>
        <v>1.0087619047619047</v>
      </c>
      <c r="J963" s="2">
        <f t="shared" si="114"/>
        <v>1.0057710590225248</v>
      </c>
      <c r="K963" s="2">
        <f t="shared" si="116"/>
        <v>1.0108835015442541</v>
      </c>
    </row>
    <row r="964" spans="1:11" ht="13.5" x14ac:dyDescent="0.25">
      <c r="A964" s="3">
        <f>TITRES_STAT!B967</f>
        <v>43714</v>
      </c>
      <c r="B964" s="5">
        <f>TITRES_STAT!D967</f>
        <v>1.01</v>
      </c>
      <c r="C964" s="2">
        <f t="shared" ref="C964:C1027" si="117">B964-B963</f>
        <v>-1.0000000000000009E-2</v>
      </c>
      <c r="D964" s="2">
        <f t="shared" si="110"/>
        <v>1.016</v>
      </c>
      <c r="E964" s="2">
        <f t="shared" si="112"/>
        <v>1.004</v>
      </c>
      <c r="F964" s="2">
        <f t="shared" si="113"/>
        <v>1.0030000000000001</v>
      </c>
      <c r="G964" s="2">
        <f t="shared" si="115"/>
        <v>1.0080000000000002</v>
      </c>
      <c r="H964" s="2">
        <f t="shared" si="111"/>
        <v>1.0508500000000003</v>
      </c>
      <c r="I964" s="2">
        <f t="array" ref="I964">SUMPRODUCT(B948:B967, (ROW(B948:B967)-ROW(B948)+1)) / (20*21/2)</f>
        <v>1.0091904761904762</v>
      </c>
      <c r="J964" s="2">
        <f t="shared" si="114"/>
        <v>1.006173815306094</v>
      </c>
      <c r="K964" s="2">
        <f t="shared" si="116"/>
        <v>1.0108488544248717</v>
      </c>
    </row>
    <row r="965" spans="1:11" ht="13.5" x14ac:dyDescent="0.25">
      <c r="A965" s="3">
        <f>TITRES_STAT!B968</f>
        <v>43717</v>
      </c>
      <c r="B965" s="5">
        <f>TITRES_STAT!D968</f>
        <v>1.03</v>
      </c>
      <c r="C965" s="2">
        <f t="shared" si="117"/>
        <v>2.0000000000000018E-2</v>
      </c>
      <c r="D965" s="2">
        <f t="shared" si="110"/>
        <v>1.02</v>
      </c>
      <c r="E965" s="2">
        <f t="shared" si="112"/>
        <v>1.0079999999999998</v>
      </c>
      <c r="F965" s="2">
        <f t="shared" si="113"/>
        <v>1.0045000000000002</v>
      </c>
      <c r="G965" s="2">
        <f t="shared" si="115"/>
        <v>1.0082000000000002</v>
      </c>
      <c r="H965" s="2">
        <f t="shared" si="111"/>
        <v>1.0501000000000003</v>
      </c>
      <c r="I965" s="2">
        <f t="array" ref="I965">SUMPRODUCT(B949:B968, (ROW(B949:B968)-ROW(B949)+1)) / (20*21/2)</f>
        <v>1.0105238095238096</v>
      </c>
      <c r="J965" s="2">
        <f t="shared" si="114"/>
        <v>1.0084429757531326</v>
      </c>
      <c r="K965" s="2">
        <f t="shared" si="116"/>
        <v>1.0115998797415433</v>
      </c>
    </row>
    <row r="966" spans="1:11" ht="13.5" x14ac:dyDescent="0.25">
      <c r="A966" s="3">
        <f>TITRES_STAT!B969</f>
        <v>43718</v>
      </c>
      <c r="B966" s="5">
        <f>TITRES_STAT!D969</f>
        <v>1.02</v>
      </c>
      <c r="C966" s="2">
        <f t="shared" si="117"/>
        <v>-1.0000000000000009E-2</v>
      </c>
      <c r="D966" s="2">
        <f t="shared" ref="D966:D1029" si="118">AVERAGE(B962:B966)</f>
        <v>1.0219999999999998</v>
      </c>
      <c r="E966" s="2">
        <f t="shared" si="112"/>
        <v>1.0099999999999998</v>
      </c>
      <c r="F966" s="2">
        <f t="shared" si="113"/>
        <v>1.0055000000000001</v>
      </c>
      <c r="G966" s="2">
        <f t="shared" si="115"/>
        <v>1.0084000000000004</v>
      </c>
      <c r="H966" s="2">
        <f t="shared" si="111"/>
        <v>1.0493500000000004</v>
      </c>
      <c r="I966" s="2">
        <f t="array" ref="I966">SUMPRODUCT(B950:B969, (ROW(B950:B969)-ROW(B950)+1)) / (20*21/2)</f>
        <v>1.0108095238095238</v>
      </c>
      <c r="J966" s="2">
        <f t="shared" si="114"/>
        <v>1.0095436447290247</v>
      </c>
      <c r="K966" s="2">
        <f t="shared" si="116"/>
        <v>1.011929296222267</v>
      </c>
    </row>
    <row r="967" spans="1:11" ht="13.5" x14ac:dyDescent="0.25">
      <c r="A967" s="3">
        <f>TITRES_STAT!B970</f>
        <v>43719</v>
      </c>
      <c r="B967" s="5">
        <f>TITRES_STAT!D970</f>
        <v>1.01</v>
      </c>
      <c r="C967" s="2">
        <f t="shared" si="117"/>
        <v>-1.0000000000000009E-2</v>
      </c>
      <c r="D967" s="2">
        <f t="shared" si="118"/>
        <v>1.018</v>
      </c>
      <c r="E967" s="2">
        <f t="shared" si="112"/>
        <v>1.012</v>
      </c>
      <c r="F967" s="2">
        <f t="shared" si="113"/>
        <v>1.0060000000000002</v>
      </c>
      <c r="G967" s="2">
        <f t="shared" si="115"/>
        <v>1.0088000000000001</v>
      </c>
      <c r="H967" s="2">
        <f t="shared" si="111"/>
        <v>1.0485000000000004</v>
      </c>
      <c r="I967" s="2">
        <f t="array" ref="I967">SUMPRODUCT(B951:B970, (ROW(B951:B970)-ROW(B951)+1)) / (20*21/2)</f>
        <v>1.013047619047619</v>
      </c>
      <c r="J967" s="2">
        <f t="shared" si="114"/>
        <v>1.0095871071357843</v>
      </c>
      <c r="K967" s="2">
        <f t="shared" si="116"/>
        <v>1.0118536375468841</v>
      </c>
    </row>
    <row r="968" spans="1:11" ht="13.5" x14ac:dyDescent="0.25">
      <c r="A968" s="3">
        <f>TITRES_STAT!B971</f>
        <v>43720</v>
      </c>
      <c r="B968" s="5">
        <f>TITRES_STAT!D971</f>
        <v>1.02</v>
      </c>
      <c r="C968" s="2">
        <f t="shared" si="117"/>
        <v>1.0000000000000009E-2</v>
      </c>
      <c r="D968" s="2">
        <f t="shared" si="118"/>
        <v>1.018</v>
      </c>
      <c r="E968" s="2">
        <f t="shared" si="112"/>
        <v>1.0150000000000001</v>
      </c>
      <c r="F968" s="2">
        <f t="shared" si="113"/>
        <v>1.0070000000000001</v>
      </c>
      <c r="G968" s="2">
        <f t="shared" si="115"/>
        <v>1.0092000000000003</v>
      </c>
      <c r="H968" s="2">
        <f t="shared" si="111"/>
        <v>1.0477500000000004</v>
      </c>
      <c r="I968" s="2">
        <f t="array" ref="I968">SUMPRODUCT(B952:B971, (ROW(B952:B971)-ROW(B952)+1)) / (20*21/2)</f>
        <v>1.0123333333333333</v>
      </c>
      <c r="J968" s="2">
        <f t="shared" si="114"/>
        <v>1.0105788112180905</v>
      </c>
      <c r="K968" s="2">
        <f t="shared" si="116"/>
        <v>1.0121731027411238</v>
      </c>
    </row>
    <row r="969" spans="1:11" ht="13.5" x14ac:dyDescent="0.25">
      <c r="A969" s="3">
        <f>TITRES_STAT!B972</f>
        <v>43721</v>
      </c>
      <c r="B969" s="5">
        <f>TITRES_STAT!D972</f>
        <v>1.01</v>
      </c>
      <c r="C969" s="2">
        <f t="shared" si="117"/>
        <v>-1.0000000000000009E-2</v>
      </c>
      <c r="D969" s="2">
        <f t="shared" si="118"/>
        <v>1.018</v>
      </c>
      <c r="E969" s="2">
        <f t="shared" si="112"/>
        <v>1.0169999999999999</v>
      </c>
      <c r="F969" s="2">
        <f t="shared" si="113"/>
        <v>1.0065000000000002</v>
      </c>
      <c r="G969" s="2">
        <f t="shared" si="115"/>
        <v>1.0094000000000003</v>
      </c>
      <c r="H969" s="2">
        <f t="shared" si="111"/>
        <v>1.0470000000000004</v>
      </c>
      <c r="I969" s="2">
        <f t="array" ref="I969">SUMPRODUCT(B953:B972, (ROW(B953:B972)-ROW(B953)+1)) / (20*21/2)</f>
        <v>1.0116190476190476</v>
      </c>
      <c r="J969" s="2">
        <f t="shared" si="114"/>
        <v>1.0105236863401772</v>
      </c>
      <c r="K969" s="2">
        <f t="shared" si="116"/>
        <v>1.0120878830257856</v>
      </c>
    </row>
    <row r="970" spans="1:11" ht="13.5" x14ac:dyDescent="0.25">
      <c r="A970" s="3">
        <f>TITRES_STAT!B973</f>
        <v>43724</v>
      </c>
      <c r="B970" s="5">
        <f>TITRES_STAT!D973</f>
        <v>1.03</v>
      </c>
      <c r="C970" s="2">
        <f t="shared" si="117"/>
        <v>2.0000000000000018E-2</v>
      </c>
      <c r="D970" s="2">
        <f t="shared" si="118"/>
        <v>1.0180000000000002</v>
      </c>
      <c r="E970" s="2">
        <f t="shared" si="112"/>
        <v>1.0189999999999999</v>
      </c>
      <c r="F970" s="2">
        <f t="shared" si="113"/>
        <v>1.0075000000000001</v>
      </c>
      <c r="G970" s="2">
        <f t="shared" si="115"/>
        <v>1.0100000000000002</v>
      </c>
      <c r="H970" s="2">
        <f t="shared" ref="H970:H1033" si="119">AVERAGE(B771:B970)</f>
        <v>1.0464000000000002</v>
      </c>
      <c r="I970" s="2">
        <f t="array" ref="I970">SUMPRODUCT(B954:B973, (ROW(B954:B973)-ROW(B954)+1)) / (20*21/2)</f>
        <v>1.0099523809523809</v>
      </c>
      <c r="J970" s="2">
        <f t="shared" si="114"/>
        <v>1.0123785733553985</v>
      </c>
      <c r="K970" s="2">
        <f t="shared" si="116"/>
        <v>1.0127903189855587</v>
      </c>
    </row>
    <row r="971" spans="1:11" ht="13.5" x14ac:dyDescent="0.25">
      <c r="A971" s="3">
        <f>TITRES_STAT!B974</f>
        <v>43725</v>
      </c>
      <c r="B971" s="5">
        <f>TITRES_STAT!D974</f>
        <v>1</v>
      </c>
      <c r="C971" s="2">
        <f t="shared" si="117"/>
        <v>-3.0000000000000027E-2</v>
      </c>
      <c r="D971" s="2">
        <f t="shared" si="118"/>
        <v>1.014</v>
      </c>
      <c r="E971" s="2">
        <f t="shared" si="112"/>
        <v>1.0179999999999998</v>
      </c>
      <c r="F971" s="2">
        <f t="shared" si="113"/>
        <v>1.0075000000000001</v>
      </c>
      <c r="G971" s="2">
        <f t="shared" si="115"/>
        <v>1.0100000000000002</v>
      </c>
      <c r="H971" s="2">
        <f t="shared" si="119"/>
        <v>1.0456500000000002</v>
      </c>
      <c r="I971" s="2">
        <f t="array" ref="I971">SUMPRODUCT(B955:B974, (ROW(B955:B974)-ROW(B955)+1)) / (20*21/2)</f>
        <v>1.0101904761904761</v>
      </c>
      <c r="J971" s="2">
        <f t="shared" si="114"/>
        <v>1.0111996616072654</v>
      </c>
      <c r="K971" s="2">
        <f t="shared" si="116"/>
        <v>1.0122887378488703</v>
      </c>
    </row>
    <row r="972" spans="1:11" ht="13.5" x14ac:dyDescent="0.25">
      <c r="A972" s="3">
        <f>TITRES_STAT!B975</f>
        <v>43726</v>
      </c>
      <c r="B972" s="5">
        <f>TITRES_STAT!D975</f>
        <v>1</v>
      </c>
      <c r="C972" s="2">
        <f t="shared" si="117"/>
        <v>0</v>
      </c>
      <c r="D972" s="2">
        <f t="shared" si="118"/>
        <v>1.012</v>
      </c>
      <c r="E972" s="2">
        <f t="shared" ref="E972:E1035" si="120">AVERAGE(B963:B972)</f>
        <v>1.0149999999999999</v>
      </c>
      <c r="F972" s="2">
        <f t="shared" si="113"/>
        <v>1.0075000000000001</v>
      </c>
      <c r="G972" s="2">
        <f t="shared" si="115"/>
        <v>1.0098000000000003</v>
      </c>
      <c r="H972" s="2">
        <f t="shared" si="119"/>
        <v>1.0448500000000003</v>
      </c>
      <c r="I972" s="2">
        <f t="array" ref="I972">SUMPRODUCT(B956:B975, (ROW(B956:B975)-ROW(B956)+1)) / (20*21/2)</f>
        <v>1.0084761904761905</v>
      </c>
      <c r="J972" s="2">
        <f t="shared" si="114"/>
        <v>1.0101330271684783</v>
      </c>
      <c r="K972" s="2">
        <f t="shared" si="116"/>
        <v>1.0118068265606794</v>
      </c>
    </row>
    <row r="973" spans="1:11" ht="13.5" x14ac:dyDescent="0.25">
      <c r="A973" s="3">
        <f>TITRES_STAT!B976</f>
        <v>43727</v>
      </c>
      <c r="B973" s="5">
        <f>TITRES_STAT!D976</f>
        <v>0.99</v>
      </c>
      <c r="C973" s="2">
        <f t="shared" si="117"/>
        <v>-1.0000000000000009E-2</v>
      </c>
      <c r="D973" s="2">
        <f t="shared" si="118"/>
        <v>1.006</v>
      </c>
      <c r="E973" s="2">
        <f t="shared" si="120"/>
        <v>1.012</v>
      </c>
      <c r="F973" s="2">
        <f t="shared" si="113"/>
        <v>1.0074999999999998</v>
      </c>
      <c r="G973" s="2">
        <f t="shared" si="115"/>
        <v>1.0090000000000001</v>
      </c>
      <c r="H973" s="2">
        <f t="shared" si="119"/>
        <v>1.0439500000000002</v>
      </c>
      <c r="I973" s="2">
        <f t="array" ref="I973">SUMPRODUCT(B957:B976, (ROW(B957:B976)-ROW(B957)+1)) / (20*21/2)</f>
        <v>1.0058095238095237</v>
      </c>
      <c r="J973" s="2">
        <f t="shared" si="114"/>
        <v>1.0082155960095756</v>
      </c>
      <c r="K973" s="2">
        <f t="shared" si="116"/>
        <v>1.0109516568916332</v>
      </c>
    </row>
    <row r="974" spans="1:11" ht="13.5" x14ac:dyDescent="0.25">
      <c r="A974" s="3">
        <f>TITRES_STAT!B977</f>
        <v>43728</v>
      </c>
      <c r="B974" s="5">
        <f>TITRES_STAT!D977</f>
        <v>1.01</v>
      </c>
      <c r="C974" s="2">
        <f t="shared" si="117"/>
        <v>2.0000000000000018E-2</v>
      </c>
      <c r="D974" s="2">
        <f t="shared" si="118"/>
        <v>1.006</v>
      </c>
      <c r="E974" s="2">
        <f t="shared" si="120"/>
        <v>1.012</v>
      </c>
      <c r="F974" s="2">
        <f t="shared" si="113"/>
        <v>1.0079999999999998</v>
      </c>
      <c r="G974" s="2">
        <f t="shared" si="115"/>
        <v>1.0085999999999999</v>
      </c>
      <c r="H974" s="2">
        <f t="shared" si="119"/>
        <v>1.0430500000000003</v>
      </c>
      <c r="I974" s="2">
        <f t="array" ref="I974">SUMPRODUCT(B958:B977, (ROW(B958:B977)-ROW(B958)+1)) / (20*21/2)</f>
        <v>1.0041904761904761</v>
      </c>
      <c r="J974" s="2">
        <f t="shared" si="114"/>
        <v>1.0083855392467589</v>
      </c>
      <c r="K974" s="2">
        <f t="shared" si="116"/>
        <v>1.0109143370135301</v>
      </c>
    </row>
    <row r="975" spans="1:11" ht="13.5" x14ac:dyDescent="0.25">
      <c r="A975" s="3">
        <f>TITRES_STAT!B978</f>
        <v>43731</v>
      </c>
      <c r="B975" s="5">
        <f>TITRES_STAT!D978</f>
        <v>0.99</v>
      </c>
      <c r="C975" s="2">
        <f t="shared" si="117"/>
        <v>-2.0000000000000018E-2</v>
      </c>
      <c r="D975" s="2">
        <f t="shared" si="118"/>
        <v>0.998</v>
      </c>
      <c r="E975" s="2">
        <f t="shared" si="120"/>
        <v>1.008</v>
      </c>
      <c r="F975" s="2">
        <f t="shared" si="113"/>
        <v>1.0079999999999996</v>
      </c>
      <c r="G975" s="2">
        <f t="shared" si="115"/>
        <v>1.008</v>
      </c>
      <c r="H975" s="2">
        <f t="shared" si="119"/>
        <v>1.0420500000000004</v>
      </c>
      <c r="I975" s="2">
        <f t="array" ref="I975">SUMPRODUCT(B959:B978, (ROW(B959:B978)-ROW(B959)+1)) / (20*21/2)</f>
        <v>1.0035238095238095</v>
      </c>
      <c r="J975" s="2">
        <f t="shared" si="114"/>
        <v>1.0066345355089723</v>
      </c>
      <c r="K975" s="2">
        <f t="shared" si="116"/>
        <v>1.0100941669345682</v>
      </c>
    </row>
    <row r="976" spans="1:11" ht="13.5" x14ac:dyDescent="0.25">
      <c r="A976" s="3">
        <f>TITRES_STAT!B979</f>
        <v>43732</v>
      </c>
      <c r="B976" s="5">
        <f>TITRES_STAT!D979</f>
        <v>0.98</v>
      </c>
      <c r="C976" s="2">
        <f t="shared" si="117"/>
        <v>-1.0000000000000009E-2</v>
      </c>
      <c r="D976" s="2">
        <f t="shared" si="118"/>
        <v>0.99400000000000011</v>
      </c>
      <c r="E976" s="2">
        <f t="shared" si="120"/>
        <v>1.004</v>
      </c>
      <c r="F976" s="2">
        <f t="shared" si="113"/>
        <v>1.0069999999999997</v>
      </c>
      <c r="G976" s="2">
        <f t="shared" si="115"/>
        <v>1.0070000000000001</v>
      </c>
      <c r="H976" s="2">
        <f t="shared" si="119"/>
        <v>1.0411000000000004</v>
      </c>
      <c r="I976" s="2">
        <f t="array" ref="I976">SUMPRODUCT(B960:B979, (ROW(B960:B979)-ROW(B960)+1)) / (20*21/2)</f>
        <v>1.0028095238095238</v>
      </c>
      <c r="J976" s="2">
        <f t="shared" si="114"/>
        <v>1.0040979130795464</v>
      </c>
      <c r="K976" s="2">
        <f t="shared" si="116"/>
        <v>1.0089140035253694</v>
      </c>
    </row>
    <row r="977" spans="1:11" ht="13.5" x14ac:dyDescent="0.25">
      <c r="A977" s="3">
        <f>TITRES_STAT!B980</f>
        <v>43733</v>
      </c>
      <c r="B977" s="5">
        <f>TITRES_STAT!D980</f>
        <v>0.99</v>
      </c>
      <c r="C977" s="2">
        <f t="shared" si="117"/>
        <v>1.0000000000000009E-2</v>
      </c>
      <c r="D977" s="2">
        <f t="shared" si="118"/>
        <v>0.99199999999999999</v>
      </c>
      <c r="E977" s="2">
        <f t="shared" si="120"/>
        <v>1.0020000000000002</v>
      </c>
      <c r="F977" s="2">
        <f t="shared" si="113"/>
        <v>1.0069999999999999</v>
      </c>
      <c r="G977" s="2">
        <f t="shared" si="115"/>
        <v>1.0064</v>
      </c>
      <c r="H977" s="2">
        <f t="shared" si="119"/>
        <v>1.0403500000000003</v>
      </c>
      <c r="I977" s="2">
        <f t="array" ref="I977">SUMPRODUCT(B961:B980, (ROW(B961:B980)-ROW(B961)+1)) / (20*21/2)</f>
        <v>1.0020476190476191</v>
      </c>
      <c r="J977" s="2">
        <f t="shared" si="114"/>
        <v>1.0027552546910181</v>
      </c>
      <c r="K977" s="2">
        <f t="shared" si="116"/>
        <v>1.0081722778969235</v>
      </c>
    </row>
    <row r="978" spans="1:11" ht="13.5" x14ac:dyDescent="0.25">
      <c r="A978" s="3">
        <f>TITRES_STAT!B981</f>
        <v>43734</v>
      </c>
      <c r="B978" s="5">
        <f>TITRES_STAT!D981</f>
        <v>1</v>
      </c>
      <c r="C978" s="2">
        <f t="shared" si="117"/>
        <v>1.0000000000000009E-2</v>
      </c>
      <c r="D978" s="2">
        <f t="shared" si="118"/>
        <v>0.99399999999999999</v>
      </c>
      <c r="E978" s="2">
        <f t="shared" si="120"/>
        <v>1</v>
      </c>
      <c r="F978" s="2">
        <f t="shared" si="113"/>
        <v>1.0074999999999998</v>
      </c>
      <c r="G978" s="2">
        <f t="shared" si="115"/>
        <v>1.0064</v>
      </c>
      <c r="H978" s="2">
        <f t="shared" si="119"/>
        <v>1.0396000000000005</v>
      </c>
      <c r="I978" s="2">
        <f t="array" ref="I978">SUMPRODUCT(B962:B981, (ROW(B962:B981)-ROW(B962)+1)) / (20*21/2)</f>
        <v>1.0003809523809524</v>
      </c>
      <c r="J978" s="2">
        <f t="shared" si="114"/>
        <v>1.0024928494823497</v>
      </c>
      <c r="K978" s="2">
        <f t="shared" si="116"/>
        <v>1.0078517964107698</v>
      </c>
    </row>
    <row r="979" spans="1:11" ht="13.5" x14ac:dyDescent="0.25">
      <c r="A979" s="3">
        <f>TITRES_STAT!B982</f>
        <v>43735</v>
      </c>
      <c r="B979" s="5">
        <f>TITRES_STAT!D982</f>
        <v>1</v>
      </c>
      <c r="C979" s="2">
        <f t="shared" si="117"/>
        <v>0</v>
      </c>
      <c r="D979" s="2">
        <f t="shared" si="118"/>
        <v>0.99199999999999999</v>
      </c>
      <c r="E979" s="2">
        <f t="shared" si="120"/>
        <v>0.999</v>
      </c>
      <c r="F979" s="2">
        <f t="shared" si="113"/>
        <v>1.0079999999999998</v>
      </c>
      <c r="G979" s="2">
        <f t="shared" si="115"/>
        <v>1.0058</v>
      </c>
      <c r="H979" s="2">
        <f t="shared" si="119"/>
        <v>1.0389000000000004</v>
      </c>
      <c r="I979" s="2">
        <f t="array" ref="I979">SUMPRODUCT(B963:B982, (ROW(B963:B982)-ROW(B963)+1)) / (20*21/2)</f>
        <v>1.0007142857142857</v>
      </c>
      <c r="J979" s="2">
        <f t="shared" si="114"/>
        <v>1.0022554352459356</v>
      </c>
      <c r="K979" s="2">
        <f t="shared" si="116"/>
        <v>1.0075438828260339</v>
      </c>
    </row>
    <row r="980" spans="1:11" ht="13.5" x14ac:dyDescent="0.25">
      <c r="A980" s="3">
        <f>TITRES_STAT!B983</f>
        <v>43738</v>
      </c>
      <c r="B980" s="5">
        <f>TITRES_STAT!D983</f>
        <v>1</v>
      </c>
      <c r="C980" s="2">
        <f t="shared" si="117"/>
        <v>0</v>
      </c>
      <c r="D980" s="2">
        <f t="shared" si="118"/>
        <v>0.99399999999999999</v>
      </c>
      <c r="E980" s="2">
        <f t="shared" si="120"/>
        <v>0.99600000000000011</v>
      </c>
      <c r="F980" s="2">
        <f t="shared" ref="F980:F1043" si="121">AVERAGE(B961:B980)</f>
        <v>1.0074999999999998</v>
      </c>
      <c r="G980" s="2">
        <f t="shared" si="115"/>
        <v>1.0056</v>
      </c>
      <c r="H980" s="2">
        <f t="shared" si="119"/>
        <v>1.0381500000000006</v>
      </c>
      <c r="I980" s="2">
        <f t="array" ref="I980">SUMPRODUCT(B964:B983, (ROW(B964:B983)-ROW(B964)+1)) / (20*21/2)</f>
        <v>1.0020952380952381</v>
      </c>
      <c r="J980" s="2">
        <f t="shared" si="114"/>
        <v>1.0020406318891799</v>
      </c>
      <c r="K980" s="2">
        <f t="shared" si="116"/>
        <v>1.0072480442838365</v>
      </c>
    </row>
    <row r="981" spans="1:11" ht="13.5" x14ac:dyDescent="0.25">
      <c r="A981" s="3">
        <f>TITRES_STAT!B984</f>
        <v>43739</v>
      </c>
      <c r="B981" s="5">
        <f>TITRES_STAT!D984</f>
        <v>0.99</v>
      </c>
      <c r="C981" s="2">
        <f t="shared" si="117"/>
        <v>-1.0000000000000009E-2</v>
      </c>
      <c r="D981" s="2">
        <f t="shared" si="118"/>
        <v>0.99600000000000011</v>
      </c>
      <c r="E981" s="2">
        <f t="shared" si="120"/>
        <v>0.99500000000000011</v>
      </c>
      <c r="F981" s="2">
        <f t="shared" si="121"/>
        <v>1.0064999999999997</v>
      </c>
      <c r="G981" s="2">
        <f t="shared" si="115"/>
        <v>1.0052000000000001</v>
      </c>
      <c r="H981" s="2">
        <f t="shared" si="119"/>
        <v>1.0376000000000005</v>
      </c>
      <c r="I981" s="2">
        <f t="array" ref="I981">SUMPRODUCT(B965:B984, (ROW(B965:B984)-ROW(B965)+1)) / (20*21/2)</f>
        <v>1.0034761904761904</v>
      </c>
      <c r="J981" s="2">
        <f t="shared" ref="J981:J1044" si="122">$J$4*B981+J980*(1-$J$4)</f>
        <v>1.0008939050425913</v>
      </c>
      <c r="K981" s="2">
        <f t="shared" si="116"/>
        <v>1.0065716503903528</v>
      </c>
    </row>
    <row r="982" spans="1:11" ht="13.5" x14ac:dyDescent="0.25">
      <c r="A982" s="3">
        <f>TITRES_STAT!B985</f>
        <v>43740</v>
      </c>
      <c r="B982" s="5">
        <f>TITRES_STAT!D985</f>
        <v>1.01</v>
      </c>
      <c r="C982" s="2">
        <f t="shared" si="117"/>
        <v>2.0000000000000018E-2</v>
      </c>
      <c r="D982" s="2">
        <f t="shared" si="118"/>
        <v>1</v>
      </c>
      <c r="E982" s="2">
        <f t="shared" si="120"/>
        <v>0.99599999999999989</v>
      </c>
      <c r="F982" s="2">
        <f t="shared" si="121"/>
        <v>1.0055000000000001</v>
      </c>
      <c r="G982" s="2">
        <f t="shared" si="115"/>
        <v>1.0049999999999999</v>
      </c>
      <c r="H982" s="2">
        <f t="shared" si="119"/>
        <v>1.0371500000000005</v>
      </c>
      <c r="I982" s="2">
        <f t="array" ref="I982">SUMPRODUCT(B966:B985, (ROW(B966:B985)-ROW(B966)+1)) / (20*21/2)</f>
        <v>1.0057619047619049</v>
      </c>
      <c r="J982" s="2">
        <f t="shared" si="122"/>
        <v>1.0017611521813923</v>
      </c>
      <c r="K982" s="2">
        <f t="shared" si="116"/>
        <v>1.006706095473084</v>
      </c>
    </row>
    <row r="983" spans="1:11" ht="13.5" x14ac:dyDescent="0.25">
      <c r="A983" s="3">
        <f>TITRES_STAT!B986</f>
        <v>43741</v>
      </c>
      <c r="B983" s="5">
        <f>TITRES_STAT!D986</f>
        <v>1.02</v>
      </c>
      <c r="C983" s="2">
        <f t="shared" si="117"/>
        <v>1.0000000000000009E-2</v>
      </c>
      <c r="D983" s="2">
        <f t="shared" si="118"/>
        <v>1.004</v>
      </c>
      <c r="E983" s="2">
        <f t="shared" si="120"/>
        <v>0.999</v>
      </c>
      <c r="F983" s="2">
        <f t="shared" si="121"/>
        <v>1.0055000000000001</v>
      </c>
      <c r="G983" s="2">
        <f t="shared" si="115"/>
        <v>1.0054000000000001</v>
      </c>
      <c r="H983" s="2">
        <f t="shared" si="119"/>
        <v>1.0367500000000005</v>
      </c>
      <c r="I983" s="2">
        <f t="array" ref="I983">SUMPRODUCT(B967:B986, (ROW(B967:B986)-ROW(B967)+1)) / (20*21/2)</f>
        <v>1.007095238095238</v>
      </c>
      <c r="J983" s="2">
        <f t="shared" si="122"/>
        <v>1.003498185306974</v>
      </c>
      <c r="K983" s="2">
        <f t="shared" si="116"/>
        <v>1.0072274250623747</v>
      </c>
    </row>
    <row r="984" spans="1:11" ht="13.5" x14ac:dyDescent="0.25">
      <c r="A984" s="3">
        <f>TITRES_STAT!B987</f>
        <v>43742</v>
      </c>
      <c r="B984" s="5">
        <f>TITRES_STAT!D987</f>
        <v>1.02</v>
      </c>
      <c r="C984" s="2">
        <f t="shared" si="117"/>
        <v>0</v>
      </c>
      <c r="D984" s="2">
        <f t="shared" si="118"/>
        <v>1.0079999999999998</v>
      </c>
      <c r="E984" s="2">
        <f t="shared" si="120"/>
        <v>1</v>
      </c>
      <c r="F984" s="2">
        <f t="shared" si="121"/>
        <v>1.006</v>
      </c>
      <c r="G984" s="2">
        <f t="shared" si="115"/>
        <v>1.0056000000000003</v>
      </c>
      <c r="H984" s="2">
        <f t="shared" si="119"/>
        <v>1.0362000000000005</v>
      </c>
      <c r="I984" s="2">
        <f t="array" ref="I984">SUMPRODUCT(B968:B987, (ROW(B968:B987)-ROW(B968)+1)) / (20*21/2)</f>
        <v>1.0055714285714286</v>
      </c>
      <c r="J984" s="2">
        <f t="shared" si="122"/>
        <v>1.0050697867063099</v>
      </c>
      <c r="K984" s="2">
        <f t="shared" si="116"/>
        <v>1.0077283103540464</v>
      </c>
    </row>
    <row r="985" spans="1:11" ht="13.5" x14ac:dyDescent="0.25">
      <c r="A985" s="3">
        <f>TITRES_STAT!B988</f>
        <v>43745</v>
      </c>
      <c r="B985" s="5">
        <f>TITRES_STAT!D988</f>
        <v>1.03</v>
      </c>
      <c r="C985" s="2">
        <f t="shared" si="117"/>
        <v>1.0000000000000009E-2</v>
      </c>
      <c r="D985" s="2">
        <f t="shared" si="118"/>
        <v>1.014</v>
      </c>
      <c r="E985" s="2">
        <f t="shared" si="120"/>
        <v>1.004</v>
      </c>
      <c r="F985" s="2">
        <f t="shared" si="121"/>
        <v>1.006</v>
      </c>
      <c r="G985" s="2">
        <f t="shared" si="115"/>
        <v>1.0058</v>
      </c>
      <c r="H985" s="2">
        <f t="shared" si="119"/>
        <v>1.0356500000000006</v>
      </c>
      <c r="I985" s="2">
        <f t="array" ref="I985">SUMPRODUCT(B969:B988, (ROW(B969:B988)-ROW(B969)+1)) / (20*21/2)</f>
        <v>1.0041428571428572</v>
      </c>
      <c r="J985" s="2">
        <f t="shared" si="122"/>
        <v>1.0074440927342803</v>
      </c>
      <c r="K985" s="2">
        <f t="shared" si="116"/>
        <v>1.0086017099480054</v>
      </c>
    </row>
    <row r="986" spans="1:11" ht="13.5" x14ac:dyDescent="0.25">
      <c r="A986" s="3">
        <f>TITRES_STAT!B989</f>
        <v>43746</v>
      </c>
      <c r="B986" s="5">
        <f>TITRES_STAT!D989</f>
        <v>1.02</v>
      </c>
      <c r="C986" s="2">
        <f t="shared" si="117"/>
        <v>-1.0000000000000009E-2</v>
      </c>
      <c r="D986" s="2">
        <f t="shared" si="118"/>
        <v>1.02</v>
      </c>
      <c r="E986" s="2">
        <f t="shared" si="120"/>
        <v>1.0079999999999998</v>
      </c>
      <c r="F986" s="2">
        <f t="shared" si="121"/>
        <v>1.006</v>
      </c>
      <c r="G986" s="2">
        <f t="shared" si="115"/>
        <v>1.0056000000000003</v>
      </c>
      <c r="H986" s="2">
        <f t="shared" si="119"/>
        <v>1.0352000000000006</v>
      </c>
      <c r="I986" s="2">
        <f t="array" ref="I986">SUMPRODUCT(B970:B989, (ROW(B970:B989)-ROW(B970)+1)) / (20*21/2)</f>
        <v>1.0038095238095237</v>
      </c>
      <c r="J986" s="2">
        <f t="shared" si="122"/>
        <v>1.0086398934262535</v>
      </c>
      <c r="K986" s="2">
        <f t="shared" si="116"/>
        <v>1.0090487017147503</v>
      </c>
    </row>
    <row r="987" spans="1:11" ht="13.5" x14ac:dyDescent="0.25">
      <c r="A987" s="3">
        <f>TITRES_STAT!B990</f>
        <v>43747</v>
      </c>
      <c r="B987" s="5">
        <f>TITRES_STAT!D990</f>
        <v>0.99</v>
      </c>
      <c r="C987" s="2">
        <f t="shared" si="117"/>
        <v>-3.0000000000000027E-2</v>
      </c>
      <c r="D987" s="2">
        <f t="shared" si="118"/>
        <v>1.016</v>
      </c>
      <c r="E987" s="2">
        <f t="shared" si="120"/>
        <v>1.0079999999999998</v>
      </c>
      <c r="F987" s="2">
        <f t="shared" si="121"/>
        <v>1.0050000000000001</v>
      </c>
      <c r="G987" s="2">
        <f t="shared" si="115"/>
        <v>1.0050000000000003</v>
      </c>
      <c r="H987" s="2">
        <f t="shared" si="119"/>
        <v>1.0346000000000006</v>
      </c>
      <c r="I987" s="2">
        <f t="array" ref="I987">SUMPRODUCT(B971:B990, (ROW(B971:B990)-ROW(B971)+1)) / (20*21/2)</f>
        <v>1.0025714285714287</v>
      </c>
      <c r="J987" s="2">
        <f t="shared" si="122"/>
        <v>1.0068646654808959</v>
      </c>
      <c r="K987" s="2">
        <f t="shared" si="116"/>
        <v>1.0083016938043681</v>
      </c>
    </row>
    <row r="988" spans="1:11" ht="13.5" x14ac:dyDescent="0.25">
      <c r="A988" s="3">
        <f>TITRES_STAT!B991</f>
        <v>43748</v>
      </c>
      <c r="B988" s="5">
        <f>TITRES_STAT!D991</f>
        <v>0.99</v>
      </c>
      <c r="C988" s="2">
        <f t="shared" si="117"/>
        <v>0</v>
      </c>
      <c r="D988" s="2">
        <f t="shared" si="118"/>
        <v>1.01</v>
      </c>
      <c r="E988" s="2">
        <f t="shared" si="120"/>
        <v>1.0070000000000001</v>
      </c>
      <c r="F988" s="2">
        <f t="shared" si="121"/>
        <v>1.0034999999999998</v>
      </c>
      <c r="G988" s="2">
        <f t="shared" si="115"/>
        <v>1.0048000000000004</v>
      </c>
      <c r="H988" s="2">
        <f t="shared" si="119"/>
        <v>1.0341500000000006</v>
      </c>
      <c r="I988" s="2">
        <f t="array" ref="I988">SUMPRODUCT(B972:B991, (ROW(B972:B991)-ROW(B972)+1)) / (20*21/2)</f>
        <v>1.0015238095238095</v>
      </c>
      <c r="J988" s="2">
        <f t="shared" si="122"/>
        <v>1.0052585068636677</v>
      </c>
      <c r="K988" s="2">
        <f t="shared" si="116"/>
        <v>1.0075839803218438</v>
      </c>
    </row>
    <row r="989" spans="1:11" ht="13.5" x14ac:dyDescent="0.25">
      <c r="A989" s="3">
        <f>TITRES_STAT!B992</f>
        <v>43749</v>
      </c>
      <c r="B989" s="5">
        <f>TITRES_STAT!D992</f>
        <v>1</v>
      </c>
      <c r="C989" s="2">
        <f t="shared" si="117"/>
        <v>1.0000000000000009E-2</v>
      </c>
      <c r="D989" s="2">
        <f t="shared" si="118"/>
        <v>1.006</v>
      </c>
      <c r="E989" s="2">
        <f t="shared" si="120"/>
        <v>1.0070000000000001</v>
      </c>
      <c r="F989" s="2">
        <f t="shared" si="121"/>
        <v>1.0029999999999997</v>
      </c>
      <c r="G989" s="2">
        <f t="shared" si="115"/>
        <v>1.0046000000000004</v>
      </c>
      <c r="H989" s="2">
        <f t="shared" si="119"/>
        <v>1.0337000000000005</v>
      </c>
      <c r="I989" s="2">
        <f t="array" ref="I989">SUMPRODUCT(B973:B992, (ROW(B973:B992)-ROW(B973)+1)) / (20*21/2)</f>
        <v>1.0005238095238094</v>
      </c>
      <c r="J989" s="2">
        <f t="shared" si="122"/>
        <v>1.0047576966861755</v>
      </c>
      <c r="K989" s="2">
        <f t="shared" si="116"/>
        <v>1.0072865693288304</v>
      </c>
    </row>
    <row r="990" spans="1:11" ht="13.5" x14ac:dyDescent="0.25">
      <c r="A990" s="3">
        <f>TITRES_STAT!B993</f>
        <v>43752</v>
      </c>
      <c r="B990" s="5">
        <f>TITRES_STAT!D993</f>
        <v>0.99</v>
      </c>
      <c r="C990" s="2">
        <f t="shared" si="117"/>
        <v>-1.0000000000000009E-2</v>
      </c>
      <c r="D990" s="2">
        <f t="shared" si="118"/>
        <v>0.998</v>
      </c>
      <c r="E990" s="2">
        <f t="shared" si="120"/>
        <v>1.006</v>
      </c>
      <c r="F990" s="2">
        <f t="shared" si="121"/>
        <v>1.0009999999999999</v>
      </c>
      <c r="G990" s="2">
        <f t="shared" si="115"/>
        <v>1.0044000000000004</v>
      </c>
      <c r="H990" s="2">
        <f t="shared" si="119"/>
        <v>1.0332000000000008</v>
      </c>
      <c r="I990" s="2">
        <f t="array" ref="I990">SUMPRODUCT(B974:B993, (ROW(B974:B993)-ROW(B974)+1)) / (20*21/2)</f>
        <v>0.99861904761904763</v>
      </c>
      <c r="J990" s="2">
        <f t="shared" si="122"/>
        <v>1.0033522017636827</v>
      </c>
      <c r="K990" s="2">
        <f t="shared" si="116"/>
        <v>1.0066086646492685</v>
      </c>
    </row>
    <row r="991" spans="1:11" ht="13.5" x14ac:dyDescent="0.25">
      <c r="A991" s="3">
        <f>TITRES_STAT!B994</f>
        <v>43754</v>
      </c>
      <c r="B991" s="5">
        <f>TITRES_STAT!D994</f>
        <v>0.99</v>
      </c>
      <c r="C991" s="2">
        <f t="shared" si="117"/>
        <v>0</v>
      </c>
      <c r="D991" s="2">
        <f t="shared" si="118"/>
        <v>0.99199999999999999</v>
      </c>
      <c r="E991" s="2">
        <f t="shared" si="120"/>
        <v>1.006</v>
      </c>
      <c r="F991" s="2">
        <f t="shared" si="121"/>
        <v>1.0004999999999997</v>
      </c>
      <c r="G991" s="2">
        <f t="shared" si="115"/>
        <v>1.0042000000000004</v>
      </c>
      <c r="H991" s="2">
        <f t="shared" si="119"/>
        <v>1.0327000000000011</v>
      </c>
      <c r="I991" s="2">
        <f t="array" ref="I991">SUMPRODUCT(B975:B994, (ROW(B975:B994)-ROW(B975)+1)) / (20*21/2)</f>
        <v>0.99771428571428566</v>
      </c>
      <c r="J991" s="2">
        <f t="shared" si="122"/>
        <v>1.0020805635004748</v>
      </c>
      <c r="K991" s="2">
        <f t="shared" si="116"/>
        <v>1.0059573444669443</v>
      </c>
    </row>
    <row r="992" spans="1:11" ht="13.5" x14ac:dyDescent="0.25">
      <c r="A992" s="3">
        <f>TITRES_STAT!B995</f>
        <v>43755</v>
      </c>
      <c r="B992" s="5">
        <f>TITRES_STAT!D995</f>
        <v>0.99</v>
      </c>
      <c r="C992" s="2">
        <f t="shared" si="117"/>
        <v>0</v>
      </c>
      <c r="D992" s="2">
        <f t="shared" si="118"/>
        <v>0.99199999999999999</v>
      </c>
      <c r="E992" s="2">
        <f t="shared" si="120"/>
        <v>1.004</v>
      </c>
      <c r="F992" s="2">
        <f t="shared" si="121"/>
        <v>0.99999999999999967</v>
      </c>
      <c r="G992" s="2">
        <f t="shared" si="115"/>
        <v>1.0036000000000005</v>
      </c>
      <c r="H992" s="2">
        <f t="shared" si="119"/>
        <v>1.032250000000001</v>
      </c>
      <c r="I992" s="2">
        <f t="array" ref="I992">SUMPRODUCT(B976:B995, (ROW(B976:B995)-ROW(B976)+1)) / (20*21/2)</f>
        <v>0.99499999999999977</v>
      </c>
      <c r="J992" s="2">
        <f t="shared" si="122"/>
        <v>1.0009300336432867</v>
      </c>
      <c r="K992" s="2">
        <f t="shared" si="116"/>
        <v>1.0053315662525544</v>
      </c>
    </row>
    <row r="993" spans="1:11" ht="13.5" x14ac:dyDescent="0.25">
      <c r="A993" s="3">
        <f>TITRES_STAT!B996</f>
        <v>43756</v>
      </c>
      <c r="B993" s="5">
        <f>TITRES_STAT!D996</f>
        <v>0.98</v>
      </c>
      <c r="C993" s="2">
        <f t="shared" si="117"/>
        <v>-1.0000000000000009E-2</v>
      </c>
      <c r="D993" s="2">
        <f t="shared" si="118"/>
        <v>0.98999999999999988</v>
      </c>
      <c r="E993" s="2">
        <f t="shared" si="120"/>
        <v>1</v>
      </c>
      <c r="F993" s="2">
        <f t="shared" si="121"/>
        <v>0.99949999999999972</v>
      </c>
      <c r="G993" s="2">
        <f t="shared" si="115"/>
        <v>1.0032000000000005</v>
      </c>
      <c r="H993" s="2">
        <f t="shared" si="119"/>
        <v>1.0318000000000007</v>
      </c>
      <c r="I993" s="2">
        <f t="array" ref="I993">SUMPRODUCT(B977:B996, (ROW(B977:B996)-ROW(B977)+1)) / (20*21/2)</f>
        <v>0.99523809523809514</v>
      </c>
      <c r="J993" s="2">
        <f t="shared" si="122"/>
        <v>0.99893669710583088</v>
      </c>
      <c r="K993" s="2">
        <f t="shared" si="116"/>
        <v>1.0043381714975523</v>
      </c>
    </row>
    <row r="994" spans="1:11" ht="13.5" x14ac:dyDescent="0.25">
      <c r="A994" s="3">
        <f>TITRES_STAT!B997</f>
        <v>43759</v>
      </c>
      <c r="B994" s="5">
        <f>TITRES_STAT!D997</f>
        <v>0.99</v>
      </c>
      <c r="C994" s="2">
        <f t="shared" si="117"/>
        <v>1.0000000000000009E-2</v>
      </c>
      <c r="D994" s="2">
        <f t="shared" si="118"/>
        <v>0.98799999999999988</v>
      </c>
      <c r="E994" s="2">
        <f t="shared" si="120"/>
        <v>0.99700000000000011</v>
      </c>
      <c r="F994" s="2">
        <f t="shared" si="121"/>
        <v>0.99849999999999972</v>
      </c>
      <c r="G994" s="2">
        <f t="shared" si="115"/>
        <v>1.0030000000000006</v>
      </c>
      <c r="H994" s="2">
        <f t="shared" si="119"/>
        <v>1.0314500000000009</v>
      </c>
      <c r="I994" s="2">
        <f t="array" ref="I994">SUMPRODUCT(B978:B997, (ROW(B978:B997)-ROW(B978)+1)) / (20*21/2)</f>
        <v>0.99442857142857144</v>
      </c>
      <c r="J994" s="2">
        <f t="shared" si="122"/>
        <v>0.99808558309575179</v>
      </c>
      <c r="K994" s="2">
        <f t="shared" si="116"/>
        <v>1.0037758902623544</v>
      </c>
    </row>
    <row r="995" spans="1:11" ht="13.5" x14ac:dyDescent="0.25">
      <c r="A995" s="3">
        <f>TITRES_STAT!B998</f>
        <v>43760</v>
      </c>
      <c r="B995" s="5">
        <f>TITRES_STAT!D998</f>
        <v>0.97</v>
      </c>
      <c r="C995" s="2">
        <f t="shared" si="117"/>
        <v>-2.0000000000000018E-2</v>
      </c>
      <c r="D995" s="2">
        <f t="shared" si="118"/>
        <v>0.98399999999999999</v>
      </c>
      <c r="E995" s="2">
        <f t="shared" si="120"/>
        <v>0.99100000000000021</v>
      </c>
      <c r="F995" s="2">
        <f t="shared" si="121"/>
        <v>0.99749999999999983</v>
      </c>
      <c r="G995" s="2">
        <f t="shared" si="115"/>
        <v>1.0024000000000006</v>
      </c>
      <c r="H995" s="2">
        <f t="shared" si="119"/>
        <v>1.0311000000000008</v>
      </c>
      <c r="I995" s="2">
        <f t="array" ref="I995">SUMPRODUCT(B979:B998, (ROW(B979:B998)-ROW(B979)+1)) / (20*21/2)</f>
        <v>0.99361904761904773</v>
      </c>
      <c r="J995" s="2">
        <f t="shared" si="122"/>
        <v>0.99541076565806108</v>
      </c>
      <c r="K995" s="2">
        <f t="shared" si="116"/>
        <v>1.0024513455461836</v>
      </c>
    </row>
    <row r="996" spans="1:11" ht="13.5" x14ac:dyDescent="0.25">
      <c r="A996" s="3">
        <f>TITRES_STAT!B999</f>
        <v>43761</v>
      </c>
      <c r="B996" s="5">
        <f>TITRES_STAT!D999</f>
        <v>1</v>
      </c>
      <c r="C996" s="2">
        <f t="shared" si="117"/>
        <v>3.0000000000000027E-2</v>
      </c>
      <c r="D996" s="2">
        <f t="shared" si="118"/>
        <v>0.98599999999999999</v>
      </c>
      <c r="E996" s="2">
        <f t="shared" si="120"/>
        <v>0.9890000000000001</v>
      </c>
      <c r="F996" s="2">
        <f t="shared" si="121"/>
        <v>0.99849999999999972</v>
      </c>
      <c r="G996" s="2">
        <f t="shared" si="115"/>
        <v>1.0024000000000004</v>
      </c>
      <c r="H996" s="2">
        <f t="shared" si="119"/>
        <v>1.0308500000000007</v>
      </c>
      <c r="I996" s="2">
        <f t="array" ref="I996">SUMPRODUCT(B980:B999, (ROW(B980:B999)-ROW(B980)+1)) / (20*21/2)</f>
        <v>0.99095238095238092</v>
      </c>
      <c r="J996" s="2">
        <f t="shared" si="122"/>
        <v>0.99584783559538859</v>
      </c>
      <c r="K996" s="2">
        <f t="shared" si="116"/>
        <v>1.0023552143482941</v>
      </c>
    </row>
    <row r="997" spans="1:11" ht="13.5" x14ac:dyDescent="0.25">
      <c r="A997" s="3">
        <f>TITRES_STAT!B1000</f>
        <v>43762</v>
      </c>
      <c r="B997" s="5">
        <f>TITRES_STAT!D1000</f>
        <v>0.99</v>
      </c>
      <c r="C997" s="2">
        <f t="shared" si="117"/>
        <v>-1.0000000000000009E-2</v>
      </c>
      <c r="D997" s="2">
        <f t="shared" si="118"/>
        <v>0.98599999999999999</v>
      </c>
      <c r="E997" s="2">
        <f t="shared" si="120"/>
        <v>0.98899999999999988</v>
      </c>
      <c r="F997" s="2">
        <f t="shared" si="121"/>
        <v>0.99849999999999972</v>
      </c>
      <c r="G997" s="2">
        <f t="shared" si="115"/>
        <v>1.0022000000000004</v>
      </c>
      <c r="H997" s="2">
        <f t="shared" si="119"/>
        <v>1.030450000000001</v>
      </c>
      <c r="I997" s="2">
        <f t="array" ref="I997">SUMPRODUCT(B981:B1000, (ROW(B981:B1000)-ROW(B981)+1)) / (20*21/2)</f>
        <v>0.99033333333333318</v>
      </c>
      <c r="J997" s="2">
        <f t="shared" si="122"/>
        <v>0.99529089887201827</v>
      </c>
      <c r="K997" s="2">
        <f t="shared" si="116"/>
        <v>1.0018706961385571</v>
      </c>
    </row>
    <row r="998" spans="1:11" ht="13.5" x14ac:dyDescent="0.25">
      <c r="A998" s="3">
        <f>TITRES_STAT!B1001</f>
        <v>43763</v>
      </c>
      <c r="B998" s="5">
        <f>TITRES_STAT!D1001</f>
        <v>0.99</v>
      </c>
      <c r="C998" s="2">
        <f t="shared" si="117"/>
        <v>0</v>
      </c>
      <c r="D998" s="2">
        <f t="shared" si="118"/>
        <v>0.9880000000000001</v>
      </c>
      <c r="E998" s="2">
        <f t="shared" si="120"/>
        <v>0.98899999999999988</v>
      </c>
      <c r="F998" s="2">
        <f t="shared" si="121"/>
        <v>0.99799999999999989</v>
      </c>
      <c r="G998" s="2">
        <f t="shared" si="115"/>
        <v>1.0020000000000004</v>
      </c>
      <c r="H998" s="2">
        <f t="shared" si="119"/>
        <v>1.030050000000001</v>
      </c>
      <c r="I998" s="2">
        <f t="array" ref="I998">SUMPRODUCT(B982:B1001, (ROW(B982:B1001)-ROW(B982)+1)) / (20*21/2)</f>
        <v>0.98976190476190495</v>
      </c>
      <c r="J998" s="2">
        <f t="shared" si="122"/>
        <v>0.99478700374134987</v>
      </c>
      <c r="K998" s="2">
        <f t="shared" si="116"/>
        <v>1.0014051786429274</v>
      </c>
    </row>
    <row r="999" spans="1:11" ht="13.5" x14ac:dyDescent="0.25">
      <c r="A999" s="3">
        <f>TITRES_STAT!B1002</f>
        <v>43766</v>
      </c>
      <c r="B999" s="5">
        <f>TITRES_STAT!D1002</f>
        <v>0.97</v>
      </c>
      <c r="C999" s="2">
        <f t="shared" si="117"/>
        <v>-2.0000000000000018E-2</v>
      </c>
      <c r="D999" s="2">
        <f t="shared" si="118"/>
        <v>0.98399999999999999</v>
      </c>
      <c r="E999" s="2">
        <f t="shared" si="120"/>
        <v>0.98599999999999999</v>
      </c>
      <c r="F999" s="2">
        <f t="shared" si="121"/>
        <v>0.99649999999999994</v>
      </c>
      <c r="G999" s="2">
        <f t="shared" si="115"/>
        <v>1.0010000000000003</v>
      </c>
      <c r="H999" s="2">
        <f t="shared" si="119"/>
        <v>1.029400000000001</v>
      </c>
      <c r="I999" s="2">
        <f t="array" ref="I999">SUMPRODUCT(B983:B1002, (ROW(B983:B1002)-ROW(B983)+1)) / (20*21/2)</f>
        <v>0.98728571428571421</v>
      </c>
      <c r="J999" s="2">
        <f t="shared" si="122"/>
        <v>0.99242633671836411</v>
      </c>
      <c r="K999" s="2">
        <f t="shared" si="116"/>
        <v>1.0001736030098716</v>
      </c>
    </row>
    <row r="1000" spans="1:11" ht="13.5" x14ac:dyDescent="0.25">
      <c r="A1000" s="3">
        <f>TITRES_STAT!B1003</f>
        <v>43767</v>
      </c>
      <c r="B1000" s="5">
        <f>TITRES_STAT!D1003</f>
        <v>0.99</v>
      </c>
      <c r="C1000" s="2">
        <f t="shared" si="117"/>
        <v>2.0000000000000018E-2</v>
      </c>
      <c r="D1000" s="2">
        <f t="shared" si="118"/>
        <v>0.9880000000000001</v>
      </c>
      <c r="E1000" s="2">
        <f t="shared" si="120"/>
        <v>0.9860000000000001</v>
      </c>
      <c r="F1000" s="2">
        <f t="shared" si="121"/>
        <v>0.99599999999999989</v>
      </c>
      <c r="G1000" s="2">
        <f t="shared" si="115"/>
        <v>1.0006000000000004</v>
      </c>
      <c r="H1000" s="2">
        <f t="shared" si="119"/>
        <v>1.0287000000000011</v>
      </c>
      <c r="I1000" s="2">
        <f t="array" ref="I1000">SUMPRODUCT(B984:B1003, (ROW(B984:B1003)-ROW(B984)+1)) / (20*21/2)</f>
        <v>0.98499999999999999</v>
      </c>
      <c r="J1000" s="2">
        <f t="shared" si="122"/>
        <v>0.99219525703090083</v>
      </c>
      <c r="K1000" s="2">
        <f t="shared" si="116"/>
        <v>0.99977463818595502</v>
      </c>
    </row>
    <row r="1001" spans="1:11" ht="13.5" x14ac:dyDescent="0.25">
      <c r="A1001" s="3">
        <f>TITRES_STAT!B1004</f>
        <v>43768</v>
      </c>
      <c r="B1001" s="5">
        <f>TITRES_STAT!D1004</f>
        <v>0.99</v>
      </c>
      <c r="C1001" s="2">
        <f t="shared" si="117"/>
        <v>0</v>
      </c>
      <c r="D1001" s="2">
        <f t="shared" si="118"/>
        <v>0.9860000000000001</v>
      </c>
      <c r="E1001" s="2">
        <f t="shared" si="120"/>
        <v>0.98599999999999999</v>
      </c>
      <c r="F1001" s="2">
        <f t="shared" si="121"/>
        <v>0.99599999999999989</v>
      </c>
      <c r="G1001" s="2">
        <f t="shared" si="115"/>
        <v>1.0004000000000004</v>
      </c>
      <c r="H1001" s="2">
        <f t="shared" si="119"/>
        <v>1.0279000000000011</v>
      </c>
      <c r="I1001" s="2">
        <f t="array" ref="I1001">SUMPRODUCT(B985:B1004, (ROW(B985:B1004)-ROW(B985)+1)) / (20*21/2)</f>
        <v>0.98390476190476195</v>
      </c>
      <c r="J1001" s="2">
        <f t="shared" si="122"/>
        <v>0.99198618493271984</v>
      </c>
      <c r="K1001" s="2">
        <f t="shared" si="116"/>
        <v>0.99939131904140777</v>
      </c>
    </row>
    <row r="1002" spans="1:11" ht="13.5" x14ac:dyDescent="0.25">
      <c r="A1002" s="3">
        <f>TITRES_STAT!B1005</f>
        <v>43769</v>
      </c>
      <c r="B1002" s="5">
        <f>TITRES_STAT!D1005</f>
        <v>0.97</v>
      </c>
      <c r="C1002" s="2">
        <f t="shared" si="117"/>
        <v>-2.0000000000000018E-2</v>
      </c>
      <c r="D1002" s="2">
        <f t="shared" si="118"/>
        <v>0.98199999999999998</v>
      </c>
      <c r="E1002" s="2">
        <f t="shared" si="120"/>
        <v>0.98399999999999999</v>
      </c>
      <c r="F1002" s="2">
        <f t="shared" si="121"/>
        <v>0.99399999999999999</v>
      </c>
      <c r="G1002" s="2">
        <f t="shared" si="115"/>
        <v>0.99980000000000036</v>
      </c>
      <c r="H1002" s="2">
        <f t="shared" si="119"/>
        <v>1.027100000000001</v>
      </c>
      <c r="I1002" s="2">
        <f t="array" ref="I1002">SUMPRODUCT(B986:B1005, (ROW(B986:B1005)-ROW(B986)+1)) / (20*21/2)</f>
        <v>0.98204761904761917</v>
      </c>
      <c r="J1002" s="2">
        <f t="shared" si="122"/>
        <v>0.98989226255817508</v>
      </c>
      <c r="K1002" s="2">
        <f t="shared" si="116"/>
        <v>0.99823871829468591</v>
      </c>
    </row>
    <row r="1003" spans="1:11" ht="13.5" x14ac:dyDescent="0.25">
      <c r="A1003" s="3">
        <f>TITRES_STAT!B1006</f>
        <v>43770</v>
      </c>
      <c r="B1003" s="5">
        <f>TITRES_STAT!D1006</f>
        <v>0.97</v>
      </c>
      <c r="C1003" s="2">
        <f t="shared" si="117"/>
        <v>0</v>
      </c>
      <c r="D1003" s="2">
        <f t="shared" si="118"/>
        <v>0.97799999999999998</v>
      </c>
      <c r="E1003" s="2">
        <f t="shared" si="120"/>
        <v>0.98300000000000021</v>
      </c>
      <c r="F1003" s="2">
        <f t="shared" si="121"/>
        <v>0.99149999999999994</v>
      </c>
      <c r="G1003" s="2">
        <f t="shared" si="115"/>
        <v>0.99940000000000029</v>
      </c>
      <c r="H1003" s="2">
        <f t="shared" si="119"/>
        <v>1.0263000000000009</v>
      </c>
      <c r="I1003" s="2">
        <f t="array" ref="I1003">SUMPRODUCT(B987:B1006, (ROW(B987:B1006)-ROW(B987)+1)) / (20*21/2)</f>
        <v>0.9804761904761905</v>
      </c>
      <c r="J1003" s="2">
        <f t="shared" si="122"/>
        <v>0.98799776136215833</v>
      </c>
      <c r="K1003" s="2">
        <f t="shared" si="116"/>
        <v>0.99713131757724727</v>
      </c>
    </row>
    <row r="1004" spans="1:11" ht="13.5" x14ac:dyDescent="0.25">
      <c r="A1004" s="3">
        <f>TITRES_STAT!B1007</f>
        <v>43773</v>
      </c>
      <c r="B1004" s="5">
        <f>TITRES_STAT!D1007</f>
        <v>0.98</v>
      </c>
      <c r="C1004" s="2">
        <f t="shared" si="117"/>
        <v>1.0000000000000009E-2</v>
      </c>
      <c r="D1004" s="2">
        <f t="shared" si="118"/>
        <v>0.98000000000000009</v>
      </c>
      <c r="E1004" s="2">
        <f t="shared" si="120"/>
        <v>0.98199999999999998</v>
      </c>
      <c r="F1004" s="2">
        <f t="shared" si="121"/>
        <v>0.98949999999999994</v>
      </c>
      <c r="G1004" s="2">
        <f t="shared" si="115"/>
        <v>0.99900000000000011</v>
      </c>
      <c r="H1004" s="2">
        <f t="shared" si="119"/>
        <v>1.0256500000000008</v>
      </c>
      <c r="I1004" s="2">
        <f t="array" ref="I1004">SUMPRODUCT(B988:B1007, (ROW(B988:B1007)-ROW(B988)+1)) / (20*21/2)</f>
        <v>0.9791428571428572</v>
      </c>
      <c r="J1004" s="2">
        <f t="shared" si="122"/>
        <v>0.98723606980385759</v>
      </c>
      <c r="K1004" s="2">
        <f t="shared" si="116"/>
        <v>0.99645950120166904</v>
      </c>
    </row>
    <row r="1005" spans="1:11" ht="13.5" x14ac:dyDescent="0.25">
      <c r="A1005" s="3">
        <f>TITRES_STAT!B1008</f>
        <v>43774</v>
      </c>
      <c r="B1005" s="5">
        <f>TITRES_STAT!D1008</f>
        <v>0.97</v>
      </c>
      <c r="C1005" s="2">
        <f t="shared" si="117"/>
        <v>-1.0000000000000009E-2</v>
      </c>
      <c r="D1005" s="2">
        <f t="shared" si="118"/>
        <v>0.97599999999999998</v>
      </c>
      <c r="E1005" s="2">
        <f t="shared" si="120"/>
        <v>0.98199999999999998</v>
      </c>
      <c r="F1005" s="2">
        <f t="shared" si="121"/>
        <v>0.98650000000000004</v>
      </c>
      <c r="G1005" s="2">
        <f t="shared" si="115"/>
        <v>0.99860000000000004</v>
      </c>
      <c r="H1005" s="2">
        <f t="shared" si="119"/>
        <v>1.0251000000000008</v>
      </c>
      <c r="I1005" s="2">
        <f t="array" ref="I1005">SUMPRODUCT(B989:B1008, (ROW(B989:B1008)-ROW(B989)+1)) / (20*21/2)</f>
        <v>0.97695238095238091</v>
      </c>
      <c r="J1005" s="2">
        <f t="shared" si="122"/>
        <v>0.98559453934634733</v>
      </c>
      <c r="K1005" s="2">
        <f t="shared" si="116"/>
        <v>0.9954218737035645</v>
      </c>
    </row>
    <row r="1006" spans="1:11" ht="13.5" x14ac:dyDescent="0.25">
      <c r="A1006" s="3">
        <f>TITRES_STAT!B1009</f>
        <v>43775</v>
      </c>
      <c r="B1006" s="5">
        <f>TITRES_STAT!D1009</f>
        <v>0.97</v>
      </c>
      <c r="C1006" s="2">
        <f t="shared" si="117"/>
        <v>0</v>
      </c>
      <c r="D1006" s="2">
        <f t="shared" si="118"/>
        <v>0.97199999999999986</v>
      </c>
      <c r="E1006" s="2">
        <f t="shared" si="120"/>
        <v>0.97900000000000009</v>
      </c>
      <c r="F1006" s="2">
        <f t="shared" si="121"/>
        <v>0.98399999999999999</v>
      </c>
      <c r="G1006" s="2">
        <f t="shared" si="115"/>
        <v>0.99799999999999978</v>
      </c>
      <c r="H1006" s="2">
        <f t="shared" si="119"/>
        <v>1.0245500000000007</v>
      </c>
      <c r="I1006" s="2">
        <f t="array" ref="I1006">SUMPRODUCT(B990:B1009, (ROW(B990:B1009)-ROW(B990)+1)) / (20*21/2)</f>
        <v>0.97490476190476194</v>
      </c>
      <c r="J1006" s="2">
        <f t="shared" si="122"/>
        <v>0.98410934512288561</v>
      </c>
      <c r="K1006" s="2">
        <f t="shared" si="116"/>
        <v>0.99442493747989535</v>
      </c>
    </row>
    <row r="1007" spans="1:11" ht="13.5" x14ac:dyDescent="0.25">
      <c r="A1007" s="3">
        <f>TITRES_STAT!B1010</f>
        <v>43776</v>
      </c>
      <c r="B1007" s="5">
        <f>TITRES_STAT!D1010</f>
        <v>0.97</v>
      </c>
      <c r="C1007" s="2">
        <f t="shared" si="117"/>
        <v>0</v>
      </c>
      <c r="D1007" s="2">
        <f t="shared" si="118"/>
        <v>0.97199999999999986</v>
      </c>
      <c r="E1007" s="2">
        <f t="shared" si="120"/>
        <v>0.97699999999999998</v>
      </c>
      <c r="F1007" s="2">
        <f t="shared" si="121"/>
        <v>0.98299999999999987</v>
      </c>
      <c r="G1007" s="2">
        <f t="shared" si="115"/>
        <v>0.99759999999999993</v>
      </c>
      <c r="H1007" s="2">
        <f t="shared" si="119"/>
        <v>1.0240500000000008</v>
      </c>
      <c r="I1007" s="2">
        <f t="array" ref="I1007">SUMPRODUCT(B991:B1010, (ROW(B991:B1010)-ROW(B991)+1)) / (20*21/2)</f>
        <v>0.97304761904761905</v>
      </c>
      <c r="J1007" s="2">
        <f t="shared" si="122"/>
        <v>0.98276559796832508</v>
      </c>
      <c r="K1007" s="2">
        <f t="shared" si="116"/>
        <v>0.99346709679440937</v>
      </c>
    </row>
    <row r="1008" spans="1:11" ht="13.5" x14ac:dyDescent="0.25">
      <c r="A1008" s="3">
        <f>TITRES_STAT!B1011</f>
        <v>43777</v>
      </c>
      <c r="B1008" s="5">
        <f>TITRES_STAT!D1011</f>
        <v>0.96</v>
      </c>
      <c r="C1008" s="2">
        <f t="shared" si="117"/>
        <v>-1.0000000000000009E-2</v>
      </c>
      <c r="D1008" s="2">
        <f t="shared" si="118"/>
        <v>0.97</v>
      </c>
      <c r="E1008" s="2">
        <f t="shared" si="120"/>
        <v>0.97399999999999987</v>
      </c>
      <c r="F1008" s="2">
        <f t="shared" si="121"/>
        <v>0.98149999999999993</v>
      </c>
      <c r="G1008" s="2">
        <f t="shared" si="115"/>
        <v>0.99699999999999989</v>
      </c>
      <c r="H1008" s="2">
        <f t="shared" si="119"/>
        <v>1.0234500000000009</v>
      </c>
      <c r="I1008" s="2">
        <f t="array" ref="I1008">SUMPRODUCT(B992:B1011, (ROW(B992:B1011)-ROW(B992)+1)) / (20*21/2)</f>
        <v>0.97133333333333327</v>
      </c>
      <c r="J1008" s="2">
        <f t="shared" si="122"/>
        <v>0.9805974457808655</v>
      </c>
      <c r="K1008" s="2">
        <f t="shared" si="116"/>
        <v>0.99215466162600119</v>
      </c>
    </row>
    <row r="1009" spans="1:11" ht="13.5" x14ac:dyDescent="0.25">
      <c r="A1009" s="3">
        <f>TITRES_STAT!B1012</f>
        <v>43780</v>
      </c>
      <c r="B1009" s="5">
        <f>TITRES_STAT!D1012</f>
        <v>0.96</v>
      </c>
      <c r="C1009" s="2">
        <f t="shared" si="117"/>
        <v>0</v>
      </c>
      <c r="D1009" s="2">
        <f t="shared" si="118"/>
        <v>0.96599999999999997</v>
      </c>
      <c r="E1009" s="2">
        <f t="shared" si="120"/>
        <v>0.97300000000000009</v>
      </c>
      <c r="F1009" s="2">
        <f t="shared" si="121"/>
        <v>0.97950000000000015</v>
      </c>
      <c r="G1009" s="2">
        <f t="shared" si="115"/>
        <v>0.99639999999999984</v>
      </c>
      <c r="H1009" s="2">
        <f t="shared" si="119"/>
        <v>1.0228500000000009</v>
      </c>
      <c r="I1009" s="2">
        <f t="array" ref="I1009">SUMPRODUCT(B993:B1012, (ROW(B993:B1012)-ROW(B993)+1)) / (20*21/2)</f>
        <v>0.96976190476190482</v>
      </c>
      <c r="J1009" s="2">
        <f t="shared" si="122"/>
        <v>0.97863578427792597</v>
      </c>
      <c r="K1009" s="2">
        <f t="shared" si="116"/>
        <v>0.99089369450341291</v>
      </c>
    </row>
    <row r="1010" spans="1:11" ht="13.5" x14ac:dyDescent="0.25">
      <c r="A1010" s="3">
        <f>TITRES_STAT!B1013</f>
        <v>43781</v>
      </c>
      <c r="B1010" s="5">
        <f>TITRES_STAT!D1013</f>
        <v>0.96</v>
      </c>
      <c r="C1010" s="2">
        <f t="shared" si="117"/>
        <v>0</v>
      </c>
      <c r="D1010" s="2">
        <f t="shared" si="118"/>
        <v>0.96400000000000008</v>
      </c>
      <c r="E1010" s="2">
        <f t="shared" si="120"/>
        <v>0.97</v>
      </c>
      <c r="F1010" s="2">
        <f t="shared" si="121"/>
        <v>0.97800000000000031</v>
      </c>
      <c r="G1010" s="2">
        <f t="shared" ref="G1010:G1073" si="123">AVERAGE(B961:B1010)</f>
        <v>0.99539999999999973</v>
      </c>
      <c r="H1010" s="2">
        <f t="shared" si="119"/>
        <v>1.022350000000001</v>
      </c>
      <c r="I1010" s="2">
        <f t="array" ref="I1010">SUMPRODUCT(B994:B1013, (ROW(B994:B1013)-ROW(B994)+1)) / (20*21/2)</f>
        <v>0.96833333333333327</v>
      </c>
      <c r="J1010" s="2">
        <f t="shared" si="122"/>
        <v>0.97686094768002829</v>
      </c>
      <c r="K1010" s="2">
        <f t="shared" si="116"/>
        <v>0.98968217707190653</v>
      </c>
    </row>
    <row r="1011" spans="1:11" ht="13.5" x14ac:dyDescent="0.25">
      <c r="A1011" s="3">
        <f>TITRES_STAT!B1014</f>
        <v>43782</v>
      </c>
      <c r="B1011" s="5">
        <f>TITRES_STAT!D1014</f>
        <v>0.96</v>
      </c>
      <c r="C1011" s="2">
        <f t="shared" si="117"/>
        <v>0</v>
      </c>
      <c r="D1011" s="2">
        <f t="shared" si="118"/>
        <v>0.96199999999999997</v>
      </c>
      <c r="E1011" s="2">
        <f t="shared" si="120"/>
        <v>0.96699999999999986</v>
      </c>
      <c r="F1011" s="2">
        <f t="shared" si="121"/>
        <v>0.97650000000000026</v>
      </c>
      <c r="G1011" s="2">
        <f t="shared" si="123"/>
        <v>0.99439999999999984</v>
      </c>
      <c r="H1011" s="2">
        <f t="shared" si="119"/>
        <v>1.0219000000000009</v>
      </c>
      <c r="I1011" s="2">
        <f t="array" ref="I1011">SUMPRODUCT(B995:B1014, (ROW(B995:B1014)-ROW(B995)+1)) / (20*21/2)</f>
        <v>0.9679523809523809</v>
      </c>
      <c r="J1011" s="2">
        <f t="shared" si="122"/>
        <v>0.97525514313907324</v>
      </c>
      <c r="K1011" s="2">
        <f t="shared" ref="K1011:K1074" si="124">$K$4*B1011+(1-$K$4)*K1010</f>
        <v>0.98851817012791021</v>
      </c>
    </row>
    <row r="1012" spans="1:11" ht="13.5" x14ac:dyDescent="0.25">
      <c r="A1012" s="3">
        <f>TITRES_STAT!B1015</f>
        <v>43783</v>
      </c>
      <c r="B1012" s="5">
        <f>TITRES_STAT!D1015</f>
        <v>0.96</v>
      </c>
      <c r="C1012" s="2">
        <f t="shared" si="117"/>
        <v>0</v>
      </c>
      <c r="D1012" s="2">
        <f t="shared" si="118"/>
        <v>0.96</v>
      </c>
      <c r="E1012" s="2">
        <f t="shared" si="120"/>
        <v>0.96599999999999997</v>
      </c>
      <c r="F1012" s="2">
        <f t="shared" si="121"/>
        <v>0.97500000000000031</v>
      </c>
      <c r="G1012" s="2">
        <f t="shared" si="123"/>
        <v>0.99299999999999988</v>
      </c>
      <c r="H1012" s="2">
        <f t="shared" si="119"/>
        <v>1.021400000000001</v>
      </c>
      <c r="I1012" s="2">
        <f t="array" ref="I1012">SUMPRODUCT(B996:B1015, (ROW(B996:B1015)-ROW(B996)+1)) / (20*21/2)</f>
        <v>0.96671428571428553</v>
      </c>
      <c r="J1012" s="2">
        <f t="shared" si="122"/>
        <v>0.97380227236392336</v>
      </c>
      <c r="K1012" s="2">
        <f t="shared" si="124"/>
        <v>0.98739981051505099</v>
      </c>
    </row>
    <row r="1013" spans="1:11" ht="13.5" x14ac:dyDescent="0.25">
      <c r="A1013" s="3">
        <f>TITRES_STAT!B1016</f>
        <v>43784</v>
      </c>
      <c r="B1013" s="5">
        <f>TITRES_STAT!D1016</f>
        <v>0.96</v>
      </c>
      <c r="C1013" s="2">
        <f t="shared" si="117"/>
        <v>0</v>
      </c>
      <c r="D1013" s="2">
        <f t="shared" si="118"/>
        <v>0.96</v>
      </c>
      <c r="E1013" s="2">
        <f t="shared" si="120"/>
        <v>0.96499999999999986</v>
      </c>
      <c r="F1013" s="2">
        <f t="shared" si="121"/>
        <v>0.97400000000000042</v>
      </c>
      <c r="G1013" s="2">
        <f t="shared" si="123"/>
        <v>0.9917999999999999</v>
      </c>
      <c r="H1013" s="2">
        <f t="shared" si="119"/>
        <v>1.020900000000001</v>
      </c>
      <c r="I1013" s="2">
        <f t="array" ref="I1013">SUMPRODUCT(B997:B1016, (ROW(B997:B1016)-ROW(B997)+1)) / (20*21/2)</f>
        <v>0.9664761904761906</v>
      </c>
      <c r="J1013" s="2">
        <f t="shared" si="122"/>
        <v>0.97248777023402588</v>
      </c>
      <c r="K1013" s="2">
        <f t="shared" si="124"/>
        <v>0.98632530814191177</v>
      </c>
    </row>
    <row r="1014" spans="1:11" ht="13.5" x14ac:dyDescent="0.25">
      <c r="A1014" s="3">
        <f>TITRES_STAT!B1017</f>
        <v>43787</v>
      </c>
      <c r="B1014" s="5">
        <f>TITRES_STAT!D1017</f>
        <v>0.97</v>
      </c>
      <c r="C1014" s="2">
        <f t="shared" si="117"/>
        <v>1.0000000000000009E-2</v>
      </c>
      <c r="D1014" s="2">
        <f t="shared" si="118"/>
        <v>0.96199999999999997</v>
      </c>
      <c r="E1014" s="2">
        <f t="shared" si="120"/>
        <v>0.96400000000000008</v>
      </c>
      <c r="F1014" s="2">
        <f t="shared" si="121"/>
        <v>0.9730000000000002</v>
      </c>
      <c r="G1014" s="2">
        <f t="shared" si="123"/>
        <v>0.99099999999999977</v>
      </c>
      <c r="H1014" s="2">
        <f t="shared" si="119"/>
        <v>1.0205000000000011</v>
      </c>
      <c r="I1014" s="2">
        <f t="array" ref="I1014">SUMPRODUCT(B998:B1017, (ROW(B998:B1017)-ROW(B998)+1)) / (20*21/2)</f>
        <v>0.96828571428571431</v>
      </c>
      <c r="J1014" s="2">
        <f t="shared" si="122"/>
        <v>0.97225083973554716</v>
      </c>
      <c r="K1014" s="2">
        <f t="shared" si="124"/>
        <v>0.98568509997948395</v>
      </c>
    </row>
    <row r="1015" spans="1:11" ht="13.5" x14ac:dyDescent="0.25">
      <c r="A1015" s="3">
        <f>TITRES_STAT!B1018</f>
        <v>43788</v>
      </c>
      <c r="B1015" s="5">
        <f>TITRES_STAT!D1018</f>
        <v>0.96</v>
      </c>
      <c r="C1015" s="2">
        <f t="shared" si="117"/>
        <v>-1.0000000000000009E-2</v>
      </c>
      <c r="D1015" s="2">
        <f t="shared" si="118"/>
        <v>0.96199999999999997</v>
      </c>
      <c r="E1015" s="2">
        <f t="shared" si="120"/>
        <v>0.96299999999999986</v>
      </c>
      <c r="F1015" s="2">
        <f t="shared" si="121"/>
        <v>0.97250000000000036</v>
      </c>
      <c r="G1015" s="2">
        <f t="shared" si="123"/>
        <v>0.98959999999999981</v>
      </c>
      <c r="H1015" s="2">
        <f t="shared" si="119"/>
        <v>1.020050000000001</v>
      </c>
      <c r="I1015" s="2">
        <f t="array" ref="I1015">SUMPRODUCT(B999:B1018, (ROW(B999:B1018)-ROW(B999)+1)) / (20*21/2)</f>
        <v>0.96914285714285719</v>
      </c>
      <c r="J1015" s="2">
        <f t="shared" si="122"/>
        <v>0.97108409309406651</v>
      </c>
      <c r="K1015" s="2">
        <f t="shared" si="124"/>
        <v>0.98467784115675905</v>
      </c>
    </row>
    <row r="1016" spans="1:11" ht="13.5" x14ac:dyDescent="0.25">
      <c r="A1016" s="3">
        <f>TITRES_STAT!B1019</f>
        <v>43789</v>
      </c>
      <c r="B1016" s="5">
        <f>TITRES_STAT!D1019</f>
        <v>0.97</v>
      </c>
      <c r="C1016" s="2">
        <f t="shared" si="117"/>
        <v>1.0000000000000009E-2</v>
      </c>
      <c r="D1016" s="2">
        <f t="shared" si="118"/>
        <v>0.96399999999999986</v>
      </c>
      <c r="E1016" s="2">
        <f t="shared" si="120"/>
        <v>0.96300000000000008</v>
      </c>
      <c r="F1016" s="2">
        <f t="shared" si="121"/>
        <v>0.97100000000000031</v>
      </c>
      <c r="G1016" s="2">
        <f t="shared" si="123"/>
        <v>0.9885999999999997</v>
      </c>
      <c r="H1016" s="2">
        <f t="shared" si="119"/>
        <v>1.0196500000000011</v>
      </c>
      <c r="I1016" s="2">
        <f t="array" ref="I1016">SUMPRODUCT(B1000:B1019, (ROW(B1000:B1019)-ROW(B1000)+1)) / (20*21/2)</f>
        <v>0.97195238095238101</v>
      </c>
      <c r="J1016" s="2">
        <f t="shared" si="122"/>
        <v>0.97098084613272684</v>
      </c>
      <c r="K1016" s="2">
        <f t="shared" si="124"/>
        <v>0.98410223954276854</v>
      </c>
    </row>
    <row r="1017" spans="1:11" ht="13.5" x14ac:dyDescent="0.25">
      <c r="A1017" s="3">
        <f>TITRES_STAT!B1020</f>
        <v>43790</v>
      </c>
      <c r="B1017" s="5">
        <f>TITRES_STAT!D1020</f>
        <v>0.99</v>
      </c>
      <c r="C1017" s="2">
        <f t="shared" si="117"/>
        <v>2.0000000000000018E-2</v>
      </c>
      <c r="D1017" s="2">
        <f t="shared" si="118"/>
        <v>0.97</v>
      </c>
      <c r="E1017" s="2">
        <f t="shared" si="120"/>
        <v>0.96500000000000008</v>
      </c>
      <c r="F1017" s="2">
        <f t="shared" si="121"/>
        <v>0.97100000000000009</v>
      </c>
      <c r="G1017" s="2">
        <f t="shared" si="123"/>
        <v>0.98819999999999975</v>
      </c>
      <c r="H1017" s="2">
        <f t="shared" si="119"/>
        <v>1.0194500000000013</v>
      </c>
      <c r="I1017" s="2">
        <f t="array" ref="I1017">SUMPRODUCT(B1001:B1020, (ROW(B1001:B1020)-ROW(B1001)+1)) / (20*21/2)</f>
        <v>0.97080952380952379</v>
      </c>
      <c r="J1017" s="2">
        <f t="shared" si="122"/>
        <v>0.97279219412008622</v>
      </c>
      <c r="K1017" s="2">
        <f t="shared" si="124"/>
        <v>0.98433352426658161</v>
      </c>
    </row>
    <row r="1018" spans="1:11" ht="13.5" x14ac:dyDescent="0.25">
      <c r="A1018" s="3">
        <f>TITRES_STAT!B1021</f>
        <v>43791</v>
      </c>
      <c r="B1018" s="5">
        <f>TITRES_STAT!D1021</f>
        <v>0.98</v>
      </c>
      <c r="C1018" s="2">
        <f t="shared" si="117"/>
        <v>-1.0000000000000009E-2</v>
      </c>
      <c r="D1018" s="2">
        <f t="shared" si="118"/>
        <v>0.97399999999999987</v>
      </c>
      <c r="E1018" s="2">
        <f t="shared" si="120"/>
        <v>0.96699999999999997</v>
      </c>
      <c r="F1018" s="2">
        <f t="shared" si="121"/>
        <v>0.97050000000000003</v>
      </c>
      <c r="G1018" s="2">
        <f t="shared" si="123"/>
        <v>0.9873999999999995</v>
      </c>
      <c r="H1018" s="2">
        <f t="shared" si="119"/>
        <v>1.0191500000000011</v>
      </c>
      <c r="I1018" s="2">
        <f t="array" ref="I1018">SUMPRODUCT(B1002:B1021, (ROW(B1002:B1021)-ROW(B1002)+1)) / (20*21/2)</f>
        <v>0.97171428571428564</v>
      </c>
      <c r="J1018" s="2">
        <f t="shared" si="122"/>
        <v>0.97347865182293525</v>
      </c>
      <c r="K1018" s="2">
        <f t="shared" si="124"/>
        <v>0.98416358213848043</v>
      </c>
    </row>
    <row r="1019" spans="1:11" ht="13.5" x14ac:dyDescent="0.25">
      <c r="A1019" s="3">
        <f>TITRES_STAT!B1022</f>
        <v>43794</v>
      </c>
      <c r="B1019" s="5">
        <f>TITRES_STAT!D1022</f>
        <v>1</v>
      </c>
      <c r="C1019" s="2">
        <f t="shared" si="117"/>
        <v>2.0000000000000018E-2</v>
      </c>
      <c r="D1019" s="2">
        <f t="shared" si="118"/>
        <v>0.98000000000000009</v>
      </c>
      <c r="E1019" s="2">
        <f t="shared" si="120"/>
        <v>0.97099999999999986</v>
      </c>
      <c r="F1019" s="2">
        <f t="shared" si="121"/>
        <v>0.97200000000000009</v>
      </c>
      <c r="G1019" s="2">
        <f t="shared" si="123"/>
        <v>0.98719999999999952</v>
      </c>
      <c r="H1019" s="2">
        <f t="shared" si="119"/>
        <v>1.019100000000001</v>
      </c>
      <c r="I1019" s="2">
        <f t="array" ref="I1019">SUMPRODUCT(B1003:B1022, (ROW(B1003:B1022)-ROW(B1003)+1)) / (20*21/2)</f>
        <v>0.96980952380952379</v>
      </c>
      <c r="J1019" s="2">
        <f t="shared" si="122"/>
        <v>0.9760044945064652</v>
      </c>
      <c r="K1019" s="2">
        <f t="shared" si="124"/>
        <v>0.98478461813304985</v>
      </c>
    </row>
    <row r="1020" spans="1:11" ht="13.5" x14ac:dyDescent="0.25">
      <c r="A1020" s="3">
        <f>TITRES_STAT!B1023</f>
        <v>43795</v>
      </c>
      <c r="B1020" s="5">
        <f>TITRES_STAT!D1023</f>
        <v>0.96</v>
      </c>
      <c r="C1020" s="2">
        <f t="shared" si="117"/>
        <v>-4.0000000000000036E-2</v>
      </c>
      <c r="D1020" s="2">
        <f t="shared" si="118"/>
        <v>0.98000000000000009</v>
      </c>
      <c r="E1020" s="2">
        <f t="shared" si="120"/>
        <v>0.97100000000000009</v>
      </c>
      <c r="F1020" s="2">
        <f t="shared" si="121"/>
        <v>0.97050000000000014</v>
      </c>
      <c r="G1020" s="2">
        <f t="shared" si="123"/>
        <v>0.98579999999999957</v>
      </c>
      <c r="H1020" s="2">
        <f t="shared" si="119"/>
        <v>1.0187500000000012</v>
      </c>
      <c r="I1020" s="2">
        <f t="array" ref="I1020">SUMPRODUCT(B1004:B1023, (ROW(B1004:B1023)-ROW(B1004)+1)) / (20*21/2)</f>
        <v>0.96895238095238101</v>
      </c>
      <c r="J1020" s="2">
        <f t="shared" si="122"/>
        <v>0.97448025693442086</v>
      </c>
      <c r="K1020" s="2">
        <f t="shared" si="124"/>
        <v>0.98381267232391068</v>
      </c>
    </row>
    <row r="1021" spans="1:11" ht="13.5" x14ac:dyDescent="0.25">
      <c r="A1021" s="3">
        <f>TITRES_STAT!B1024</f>
        <v>43796</v>
      </c>
      <c r="B1021" s="5">
        <f>TITRES_STAT!D1024</f>
        <v>0.98</v>
      </c>
      <c r="C1021" s="2">
        <f t="shared" si="117"/>
        <v>2.0000000000000018E-2</v>
      </c>
      <c r="D1021" s="2">
        <f t="shared" si="118"/>
        <v>0.98199999999999998</v>
      </c>
      <c r="E1021" s="2">
        <f t="shared" si="120"/>
        <v>0.97300000000000009</v>
      </c>
      <c r="F1021" s="2">
        <f t="shared" si="121"/>
        <v>0.97000000000000008</v>
      </c>
      <c r="G1021" s="2">
        <f t="shared" si="123"/>
        <v>0.9853999999999995</v>
      </c>
      <c r="H1021" s="2">
        <f t="shared" si="119"/>
        <v>1.018450000000001</v>
      </c>
      <c r="I1021" s="2">
        <f t="array" ref="I1021">SUMPRODUCT(B1005:B1024, (ROW(B1005:B1024)-ROW(B1005)+1)) / (20*21/2)</f>
        <v>0.96909523809523823</v>
      </c>
      <c r="J1021" s="2">
        <f t="shared" si="122"/>
        <v>0.97500594675019037</v>
      </c>
      <c r="K1021" s="2">
        <f t="shared" si="124"/>
        <v>0.98366315576218877</v>
      </c>
    </row>
    <row r="1022" spans="1:11" ht="13.5" x14ac:dyDescent="0.25">
      <c r="A1022" s="3">
        <f>TITRES_STAT!B1025</f>
        <v>43797</v>
      </c>
      <c r="B1022" s="5">
        <f>TITRES_STAT!D1025</f>
        <v>0.95</v>
      </c>
      <c r="C1022" s="2">
        <f t="shared" si="117"/>
        <v>-3.0000000000000027E-2</v>
      </c>
      <c r="D1022" s="2">
        <f t="shared" si="118"/>
        <v>0.97399999999999998</v>
      </c>
      <c r="E1022" s="2">
        <f t="shared" si="120"/>
        <v>0.97199999999999986</v>
      </c>
      <c r="F1022" s="2">
        <f t="shared" si="121"/>
        <v>0.96900000000000008</v>
      </c>
      <c r="G1022" s="2">
        <f t="shared" si="123"/>
        <v>0.98439999999999972</v>
      </c>
      <c r="H1022" s="2">
        <f t="shared" si="119"/>
        <v>1.0180000000000009</v>
      </c>
      <c r="I1022" s="2">
        <f t="array" ref="I1022">SUMPRODUCT(B1006:B1025, (ROW(B1006:B1025)-ROW(B1006)+1)) / (20*21/2)</f>
        <v>0.96928571428571431</v>
      </c>
      <c r="J1022" s="2">
        <f t="shared" si="122"/>
        <v>0.97262442801207705</v>
      </c>
      <c r="K1022" s="2">
        <f t="shared" si="124"/>
        <v>0.98234303200680884</v>
      </c>
    </row>
    <row r="1023" spans="1:11" ht="13.5" x14ac:dyDescent="0.25">
      <c r="A1023" s="3">
        <f>TITRES_STAT!B1026</f>
        <v>43798</v>
      </c>
      <c r="B1023" s="5">
        <f>TITRES_STAT!D1026</f>
        <v>0.96</v>
      </c>
      <c r="C1023" s="2">
        <f t="shared" si="117"/>
        <v>1.0000000000000009E-2</v>
      </c>
      <c r="D1023" s="2">
        <f t="shared" si="118"/>
        <v>0.97</v>
      </c>
      <c r="E1023" s="2">
        <f t="shared" si="120"/>
        <v>0.97199999999999986</v>
      </c>
      <c r="F1023" s="2">
        <f t="shared" si="121"/>
        <v>0.96850000000000003</v>
      </c>
      <c r="G1023" s="2">
        <f t="shared" si="123"/>
        <v>0.98379999999999967</v>
      </c>
      <c r="H1023" s="2">
        <f t="shared" si="119"/>
        <v>1.0175000000000012</v>
      </c>
      <c r="I1023" s="2">
        <f t="array" ref="I1023">SUMPRODUCT(B1007:B1026, (ROW(B1007:B1026)-ROW(B1007)+1)) / (20*21/2)</f>
        <v>0.96757142857142853</v>
      </c>
      <c r="J1023" s="2">
        <f t="shared" si="122"/>
        <v>0.9714221015347364</v>
      </c>
      <c r="K1023" s="2">
        <f t="shared" si="124"/>
        <v>0.9814668346732085</v>
      </c>
    </row>
    <row r="1024" spans="1:11" ht="13.5" x14ac:dyDescent="0.25">
      <c r="A1024" s="3">
        <f>TITRES_STAT!B1027</f>
        <v>43801</v>
      </c>
      <c r="B1024" s="5">
        <f>TITRES_STAT!D1027</f>
        <v>0.97</v>
      </c>
      <c r="C1024" s="2">
        <f t="shared" si="117"/>
        <v>1.0000000000000009E-2</v>
      </c>
      <c r="D1024" s="2">
        <f t="shared" si="118"/>
        <v>0.96399999999999986</v>
      </c>
      <c r="E1024" s="2">
        <f t="shared" si="120"/>
        <v>0.97200000000000009</v>
      </c>
      <c r="F1024" s="2">
        <f t="shared" si="121"/>
        <v>0.96800000000000019</v>
      </c>
      <c r="G1024" s="2">
        <f t="shared" si="123"/>
        <v>0.98299999999999965</v>
      </c>
      <c r="H1024" s="2">
        <f t="shared" si="119"/>
        <v>1.0171500000000011</v>
      </c>
      <c r="I1024" s="2">
        <f t="array" ref="I1024">SUMPRODUCT(B1008:B1027, (ROW(B1008:B1027)-ROW(B1008)+1)) / (20*21/2)</f>
        <v>0.96595238095238101</v>
      </c>
      <c r="J1024" s="2">
        <f t="shared" si="122"/>
        <v>0.97128666329333291</v>
      </c>
      <c r="K1024" s="2">
        <f t="shared" si="124"/>
        <v>0.98101715488210239</v>
      </c>
    </row>
    <row r="1025" spans="1:11" ht="13.5" x14ac:dyDescent="0.25">
      <c r="A1025" s="3">
        <f>TITRES_STAT!B1028</f>
        <v>43802</v>
      </c>
      <c r="B1025" s="5">
        <f>TITRES_STAT!D1028</f>
        <v>0.97</v>
      </c>
      <c r="C1025" s="2">
        <f t="shared" si="117"/>
        <v>0</v>
      </c>
      <c r="D1025" s="2">
        <f t="shared" si="118"/>
        <v>0.96599999999999986</v>
      </c>
      <c r="E1025" s="2">
        <f t="shared" si="120"/>
        <v>0.9730000000000002</v>
      </c>
      <c r="F1025" s="2">
        <f t="shared" si="121"/>
        <v>0.96799999999999997</v>
      </c>
      <c r="G1025" s="2">
        <f t="shared" si="123"/>
        <v>0.98259999999999958</v>
      </c>
      <c r="H1025" s="2">
        <f t="shared" si="119"/>
        <v>1.0168500000000009</v>
      </c>
      <c r="I1025" s="2">
        <f t="array" ref="I1025">SUMPRODUCT(B1009:B1028, (ROW(B1009:B1028)-ROW(B1009)+1)) / (20*21/2)</f>
        <v>0.96442857142857141</v>
      </c>
      <c r="J1025" s="2">
        <f t="shared" si="122"/>
        <v>0.97116412393206308</v>
      </c>
      <c r="K1025" s="2">
        <f t="shared" si="124"/>
        <v>0.98058510959260825</v>
      </c>
    </row>
    <row r="1026" spans="1:11" ht="13.5" x14ac:dyDescent="0.25">
      <c r="A1026" s="3">
        <f>TITRES_STAT!B1029</f>
        <v>43803</v>
      </c>
      <c r="B1026" s="5">
        <f>TITRES_STAT!D1029</f>
        <v>0.95</v>
      </c>
      <c r="C1026" s="2">
        <f t="shared" si="117"/>
        <v>-2.0000000000000018E-2</v>
      </c>
      <c r="D1026" s="2">
        <f t="shared" si="118"/>
        <v>0.96</v>
      </c>
      <c r="E1026" s="2">
        <f t="shared" si="120"/>
        <v>0.97099999999999986</v>
      </c>
      <c r="F1026" s="2">
        <f t="shared" si="121"/>
        <v>0.96699999999999997</v>
      </c>
      <c r="G1026" s="2">
        <f t="shared" si="123"/>
        <v>0.98199999999999976</v>
      </c>
      <c r="H1026" s="2">
        <f t="shared" si="119"/>
        <v>1.016450000000001</v>
      </c>
      <c r="I1026" s="2">
        <f t="array" ref="I1026">SUMPRODUCT(B1010:B1029, (ROW(B1010:B1029)-ROW(B1010)+1)) / (20*21/2)</f>
        <v>0.96390476190476182</v>
      </c>
      <c r="J1026" s="2">
        <f t="shared" si="122"/>
        <v>0.96914849308139039</v>
      </c>
      <c r="K1026" s="2">
        <f t="shared" si="124"/>
        <v>0.97938569353015303</v>
      </c>
    </row>
    <row r="1027" spans="1:11" ht="13.5" x14ac:dyDescent="0.25">
      <c r="A1027" s="3">
        <f>TITRES_STAT!B1030</f>
        <v>43804</v>
      </c>
      <c r="B1027" s="5">
        <f>TITRES_STAT!D1030</f>
        <v>0.95</v>
      </c>
      <c r="C1027" s="2">
        <f t="shared" si="117"/>
        <v>0</v>
      </c>
      <c r="D1027" s="2">
        <f t="shared" si="118"/>
        <v>0.96</v>
      </c>
      <c r="E1027" s="2">
        <f t="shared" si="120"/>
        <v>0.96699999999999986</v>
      </c>
      <c r="F1027" s="2">
        <f t="shared" si="121"/>
        <v>0.96599999999999986</v>
      </c>
      <c r="G1027" s="2">
        <f t="shared" si="123"/>
        <v>0.98119999999999974</v>
      </c>
      <c r="H1027" s="2">
        <f t="shared" si="119"/>
        <v>1.0160500000000008</v>
      </c>
      <c r="I1027" s="2">
        <f t="array" ref="I1027">SUMPRODUCT(B1011:B1030, (ROW(B1011:B1030)-ROW(B1011)+1)) / (20*21/2)</f>
        <v>0.96338095238095234</v>
      </c>
      <c r="J1027" s="2">
        <f t="shared" si="122"/>
        <v>0.96732482707363898</v>
      </c>
      <c r="K1027" s="2">
        <f t="shared" si="124"/>
        <v>0.97823331339171571</v>
      </c>
    </row>
    <row r="1028" spans="1:11" ht="13.5" x14ac:dyDescent="0.25">
      <c r="A1028" s="3">
        <f>TITRES_STAT!B1031</f>
        <v>43805</v>
      </c>
      <c r="B1028" s="5">
        <f>TITRES_STAT!D1031</f>
        <v>0.95</v>
      </c>
      <c r="C1028" s="2">
        <f t="shared" ref="C1028:C1091" si="125">B1028-B1027</f>
        <v>0</v>
      </c>
      <c r="D1028" s="2">
        <f t="shared" si="118"/>
        <v>0.95799999999999996</v>
      </c>
      <c r="E1028" s="2">
        <f t="shared" si="120"/>
        <v>0.96399999999999986</v>
      </c>
      <c r="F1028" s="2">
        <f t="shared" si="121"/>
        <v>0.96549999999999991</v>
      </c>
      <c r="G1028" s="2">
        <f t="shared" si="123"/>
        <v>0.98019999999999996</v>
      </c>
      <c r="H1028" s="2">
        <f t="shared" si="119"/>
        <v>1.0155500000000008</v>
      </c>
      <c r="I1028" s="2">
        <f t="array" ref="I1028">SUMPRODUCT(B1012:B1031, (ROW(B1012:B1031)-ROW(B1012)+1)) / (20*21/2)</f>
        <v>0.960952380952381</v>
      </c>
      <c r="J1028" s="2">
        <f t="shared" si="122"/>
        <v>0.96567484354281619</v>
      </c>
      <c r="K1028" s="2">
        <f t="shared" si="124"/>
        <v>0.97712612463125625</v>
      </c>
    </row>
    <row r="1029" spans="1:11" ht="13.5" x14ac:dyDescent="0.25">
      <c r="A1029" s="3">
        <f>TITRES_STAT!B1032</f>
        <v>43808</v>
      </c>
      <c r="B1029" s="5">
        <f>TITRES_STAT!D1032</f>
        <v>0.96</v>
      </c>
      <c r="C1029" s="2">
        <f t="shared" si="125"/>
        <v>1.0000000000000009E-2</v>
      </c>
      <c r="D1029" s="2">
        <f t="shared" si="118"/>
        <v>0.95600000000000007</v>
      </c>
      <c r="E1029" s="2">
        <f t="shared" si="120"/>
        <v>0.95999999999999974</v>
      </c>
      <c r="F1029" s="2">
        <f t="shared" si="121"/>
        <v>0.96549999999999991</v>
      </c>
      <c r="G1029" s="2">
        <f t="shared" si="123"/>
        <v>0.97939999999999994</v>
      </c>
      <c r="H1029" s="2">
        <f t="shared" si="119"/>
        <v>1.0152500000000009</v>
      </c>
      <c r="I1029" s="2">
        <f t="array" ref="I1029">SUMPRODUCT(B1013:B1032, (ROW(B1013:B1032)-ROW(B1013)+1)) / (20*21/2)</f>
        <v>0.95766666666666656</v>
      </c>
      <c r="J1029" s="2">
        <f t="shared" si="122"/>
        <v>0.96513438225302417</v>
      </c>
      <c r="K1029" s="2">
        <f t="shared" si="124"/>
        <v>0.97645451190061872</v>
      </c>
    </row>
    <row r="1030" spans="1:11" ht="13.5" x14ac:dyDescent="0.25">
      <c r="A1030" s="3">
        <f>TITRES_STAT!B1033</f>
        <v>43809</v>
      </c>
      <c r="B1030" s="5">
        <f>TITRES_STAT!D1033</f>
        <v>0.96</v>
      </c>
      <c r="C1030" s="2">
        <f t="shared" si="125"/>
        <v>0</v>
      </c>
      <c r="D1030" s="2">
        <f t="shared" ref="D1030:D1093" si="126">AVERAGE(B1026:B1030)</f>
        <v>0.95399999999999996</v>
      </c>
      <c r="E1030" s="2">
        <f t="shared" si="120"/>
        <v>0.96000000000000019</v>
      </c>
      <c r="F1030" s="2">
        <f t="shared" si="121"/>
        <v>0.96550000000000014</v>
      </c>
      <c r="G1030" s="2">
        <f t="shared" si="123"/>
        <v>0.97860000000000003</v>
      </c>
      <c r="H1030" s="2">
        <f t="shared" si="119"/>
        <v>1.0149000000000008</v>
      </c>
      <c r="I1030" s="2">
        <f t="array" ref="I1030">SUMPRODUCT(B1014:B1033, (ROW(B1014:B1033)-ROW(B1014)+1)) / (20*21/2)</f>
        <v>0.95547619047619037</v>
      </c>
      <c r="J1030" s="2">
        <f t="shared" si="122"/>
        <v>0.96464539346702183</v>
      </c>
      <c r="K1030" s="2">
        <f t="shared" si="124"/>
        <v>0.9758092369241238</v>
      </c>
    </row>
    <row r="1031" spans="1:11" ht="13.5" x14ac:dyDescent="0.25">
      <c r="A1031" s="3">
        <f>TITRES_STAT!B1034</f>
        <v>43810</v>
      </c>
      <c r="B1031" s="5">
        <f>TITRES_STAT!D1034</f>
        <v>0.94</v>
      </c>
      <c r="C1031" s="2">
        <f t="shared" si="125"/>
        <v>-2.0000000000000018E-2</v>
      </c>
      <c r="D1031" s="2">
        <f t="shared" si="126"/>
        <v>0.95199999999999996</v>
      </c>
      <c r="E1031" s="2">
        <f t="shared" si="120"/>
        <v>0.95600000000000007</v>
      </c>
      <c r="F1031" s="2">
        <f t="shared" si="121"/>
        <v>0.96450000000000014</v>
      </c>
      <c r="G1031" s="2">
        <f t="shared" si="123"/>
        <v>0.97760000000000002</v>
      </c>
      <c r="H1031" s="2">
        <f t="shared" si="119"/>
        <v>1.0144500000000007</v>
      </c>
      <c r="I1031" s="2">
        <f t="array" ref="I1031">SUMPRODUCT(B1015:B1034, (ROW(B1015:B1034)-ROW(B1015)+1)) / (20*21/2)</f>
        <v>0.95147619047619036</v>
      </c>
      <c r="J1031" s="2">
        <f t="shared" si="122"/>
        <v>0.96229821313682928</v>
      </c>
      <c r="K1031" s="2">
        <f t="shared" si="124"/>
        <v>0.97440495312317776</v>
      </c>
    </row>
    <row r="1032" spans="1:11" ht="13.5" x14ac:dyDescent="0.25">
      <c r="A1032" s="3">
        <f>TITRES_STAT!B1035</f>
        <v>43811</v>
      </c>
      <c r="B1032" s="5">
        <f>TITRES_STAT!D1035</f>
        <v>0.93</v>
      </c>
      <c r="C1032" s="2">
        <f t="shared" si="125"/>
        <v>-9.9999999999998979E-3</v>
      </c>
      <c r="D1032" s="2">
        <f t="shared" si="126"/>
        <v>0.94800000000000006</v>
      </c>
      <c r="E1032" s="2">
        <f t="shared" si="120"/>
        <v>0.95399999999999996</v>
      </c>
      <c r="F1032" s="2">
        <f t="shared" si="121"/>
        <v>0.96300000000000008</v>
      </c>
      <c r="G1032" s="2">
        <f t="shared" si="123"/>
        <v>0.97600000000000009</v>
      </c>
      <c r="H1032" s="2">
        <f t="shared" si="119"/>
        <v>1.0140000000000007</v>
      </c>
      <c r="I1032" s="2">
        <f t="array" ref="I1032">SUMPRODUCT(B1016:B1035, (ROW(B1016:B1035)-ROW(B1016)+1)) / (20*21/2)</f>
        <v>0.94676190476190458</v>
      </c>
      <c r="J1032" s="2">
        <f t="shared" si="122"/>
        <v>0.95922219283808363</v>
      </c>
      <c r="K1032" s="2">
        <f t="shared" si="124"/>
        <v>0.97266358241246498</v>
      </c>
    </row>
    <row r="1033" spans="1:11" ht="13.5" x14ac:dyDescent="0.25">
      <c r="A1033" s="3">
        <f>TITRES_STAT!B1036</f>
        <v>43812</v>
      </c>
      <c r="B1033" s="5">
        <f>TITRES_STAT!D1036</f>
        <v>0.94</v>
      </c>
      <c r="C1033" s="2">
        <f t="shared" si="125"/>
        <v>9.9999999999998979E-3</v>
      </c>
      <c r="D1033" s="2">
        <f t="shared" si="126"/>
        <v>0.94600000000000006</v>
      </c>
      <c r="E1033" s="2">
        <f t="shared" si="120"/>
        <v>0.95199999999999996</v>
      </c>
      <c r="F1033" s="2">
        <f t="shared" si="121"/>
        <v>0.96200000000000008</v>
      </c>
      <c r="G1033" s="2">
        <f t="shared" si="123"/>
        <v>0.97440000000000015</v>
      </c>
      <c r="H1033" s="2">
        <f t="shared" si="119"/>
        <v>1.0135500000000008</v>
      </c>
      <c r="I1033" s="2">
        <f t="array" ref="I1033">SUMPRODUCT(B1017:B1036, (ROW(B1017:B1036)-ROW(B1017)+1)) / (20*21/2)</f>
        <v>0.94323809523809521</v>
      </c>
      <c r="J1033" s="2">
        <f t="shared" si="122"/>
        <v>0.95739150780588522</v>
      </c>
      <c r="K1033" s="2">
        <f t="shared" si="124"/>
        <v>0.97138265761197617</v>
      </c>
    </row>
    <row r="1034" spans="1:11" ht="13.5" x14ac:dyDescent="0.25">
      <c r="A1034" s="3">
        <f>TITRES_STAT!B1037</f>
        <v>43815</v>
      </c>
      <c r="B1034" s="5">
        <f>TITRES_STAT!D1037</f>
        <v>0.92</v>
      </c>
      <c r="C1034" s="2">
        <f t="shared" si="125"/>
        <v>-1.9999999999999907E-2</v>
      </c>
      <c r="D1034" s="2">
        <f t="shared" si="126"/>
        <v>0.93800000000000006</v>
      </c>
      <c r="E1034" s="2">
        <f t="shared" si="120"/>
        <v>0.94699999999999984</v>
      </c>
      <c r="F1034" s="2">
        <f t="shared" si="121"/>
        <v>0.95950000000000024</v>
      </c>
      <c r="G1034" s="2">
        <f t="shared" si="123"/>
        <v>0.97240000000000004</v>
      </c>
      <c r="H1034" s="2">
        <f t="shared" ref="H1034:H1097" si="127">AVERAGE(B835:B1034)</f>
        <v>1.0130500000000005</v>
      </c>
      <c r="I1034" s="2">
        <f t="array" ref="I1034">SUMPRODUCT(B1018:B1037, (ROW(B1018:B1037)-ROW(B1018)+1)) / (20*21/2)</f>
        <v>0.93995238095238087</v>
      </c>
      <c r="J1034" s="2">
        <f t="shared" si="122"/>
        <v>0.95383041182437234</v>
      </c>
      <c r="K1034" s="2">
        <f t="shared" si="124"/>
        <v>0.96936765143111447</v>
      </c>
    </row>
    <row r="1035" spans="1:11" ht="13.5" x14ac:dyDescent="0.25">
      <c r="A1035" s="3">
        <f>TITRES_STAT!B1038</f>
        <v>43816</v>
      </c>
      <c r="B1035" s="5">
        <f>TITRES_STAT!D1038</f>
        <v>0.91</v>
      </c>
      <c r="C1035" s="2">
        <f t="shared" si="125"/>
        <v>-1.0000000000000009E-2</v>
      </c>
      <c r="D1035" s="2">
        <f t="shared" si="126"/>
        <v>0.92799999999999994</v>
      </c>
      <c r="E1035" s="2">
        <f t="shared" si="120"/>
        <v>0.94099999999999984</v>
      </c>
      <c r="F1035" s="2">
        <f t="shared" si="121"/>
        <v>0.95700000000000018</v>
      </c>
      <c r="G1035" s="2">
        <f t="shared" si="123"/>
        <v>0.97</v>
      </c>
      <c r="H1035" s="2">
        <f t="shared" si="127"/>
        <v>1.0125500000000005</v>
      </c>
      <c r="I1035" s="2">
        <f t="array" ref="I1035">SUMPRODUCT(B1019:B1038, (ROW(B1019:B1038)-ROW(B1019)+1)) / (20*21/2)</f>
        <v>0.93604761904761891</v>
      </c>
      <c r="J1035" s="2">
        <f t="shared" si="122"/>
        <v>0.94965608688871783</v>
      </c>
      <c r="K1035" s="2">
        <f t="shared" si="124"/>
        <v>0.96703950823773743</v>
      </c>
    </row>
    <row r="1036" spans="1:11" ht="13.5" x14ac:dyDescent="0.25">
      <c r="A1036" s="3">
        <f>TITRES_STAT!B1039</f>
        <v>43817</v>
      </c>
      <c r="B1036" s="5">
        <f>TITRES_STAT!D1039</f>
        <v>0.92</v>
      </c>
      <c r="C1036" s="2">
        <f t="shared" si="125"/>
        <v>1.0000000000000009E-2</v>
      </c>
      <c r="D1036" s="2">
        <f t="shared" si="126"/>
        <v>0.92400000000000004</v>
      </c>
      <c r="E1036" s="2">
        <f t="shared" ref="E1036:E1099" si="128">AVERAGE(B1027:B1036)</f>
        <v>0.93799999999999994</v>
      </c>
      <c r="F1036" s="2">
        <f t="shared" si="121"/>
        <v>0.95450000000000002</v>
      </c>
      <c r="G1036" s="2">
        <f t="shared" si="123"/>
        <v>0.96800000000000008</v>
      </c>
      <c r="H1036" s="2">
        <f t="shared" si="127"/>
        <v>1.0122000000000007</v>
      </c>
      <c r="I1036" s="2">
        <f t="array" ref="I1036">SUMPRODUCT(B1020:B1039, (ROW(B1020:B1039)-ROW(B1020)+1)) / (20*21/2)</f>
        <v>0.93247619047619035</v>
      </c>
      <c r="J1036" s="2">
        <f t="shared" si="122"/>
        <v>0.94683169766122088</v>
      </c>
      <c r="K1036" s="2">
        <f t="shared" si="124"/>
        <v>0.96519482164017922</v>
      </c>
    </row>
    <row r="1037" spans="1:11" ht="13.5" x14ac:dyDescent="0.25">
      <c r="A1037" s="3">
        <f>TITRES_STAT!B1040</f>
        <v>43818</v>
      </c>
      <c r="B1037" s="5">
        <f>TITRES_STAT!D1040</f>
        <v>0.92</v>
      </c>
      <c r="C1037" s="2">
        <f t="shared" si="125"/>
        <v>0</v>
      </c>
      <c r="D1037" s="2">
        <f t="shared" si="126"/>
        <v>0.92200000000000004</v>
      </c>
      <c r="E1037" s="2">
        <f t="shared" si="128"/>
        <v>0.93499999999999994</v>
      </c>
      <c r="F1037" s="2">
        <f t="shared" si="121"/>
        <v>0.95100000000000018</v>
      </c>
      <c r="G1037" s="2">
        <f t="shared" si="123"/>
        <v>0.96660000000000013</v>
      </c>
      <c r="H1037" s="2">
        <f t="shared" si="127"/>
        <v>1.0116500000000004</v>
      </c>
      <c r="I1037" s="2">
        <f t="array" ref="I1037">SUMPRODUCT(B1021:B1040, (ROW(B1021:B1040)-ROW(B1021)+1)) / (20*21/2)</f>
        <v>0.92838095238095231</v>
      </c>
      <c r="J1037" s="2">
        <f t="shared" si="122"/>
        <v>0.94427629788396172</v>
      </c>
      <c r="K1037" s="2">
        <f t="shared" si="124"/>
        <v>0.96342247569350559</v>
      </c>
    </row>
    <row r="1038" spans="1:11" ht="13.5" x14ac:dyDescent="0.25">
      <c r="A1038" s="3">
        <f>TITRES_STAT!B1041</f>
        <v>43819</v>
      </c>
      <c r="B1038" s="5">
        <f>TITRES_STAT!D1041</f>
        <v>0.91</v>
      </c>
      <c r="C1038" s="2">
        <f t="shared" si="125"/>
        <v>-1.0000000000000009E-2</v>
      </c>
      <c r="D1038" s="2">
        <f t="shared" si="126"/>
        <v>0.91600000000000004</v>
      </c>
      <c r="E1038" s="2">
        <f t="shared" si="128"/>
        <v>0.93100000000000005</v>
      </c>
      <c r="F1038" s="2">
        <f t="shared" si="121"/>
        <v>0.94750000000000001</v>
      </c>
      <c r="G1038" s="2">
        <f t="shared" si="123"/>
        <v>0.96500000000000019</v>
      </c>
      <c r="H1038" s="2">
        <f t="shared" si="127"/>
        <v>1.0112000000000005</v>
      </c>
      <c r="I1038" s="2">
        <f t="array" ref="I1038">SUMPRODUCT(B1022:B1041, (ROW(B1022:B1041)-ROW(B1022)+1)) / (20*21/2)</f>
        <v>0.92457142857142838</v>
      </c>
      <c r="J1038" s="2">
        <f t="shared" si="122"/>
        <v>0.94101188856167961</v>
      </c>
      <c r="K1038" s="2">
        <f t="shared" si="124"/>
        <v>0.96132747664670148</v>
      </c>
    </row>
    <row r="1039" spans="1:11" ht="13.5" x14ac:dyDescent="0.25">
      <c r="A1039" s="3">
        <f>TITRES_STAT!B1042</f>
        <v>43822</v>
      </c>
      <c r="B1039" s="5">
        <f>TITRES_STAT!D1042</f>
        <v>0.91</v>
      </c>
      <c r="C1039" s="2">
        <f t="shared" si="125"/>
        <v>0</v>
      </c>
      <c r="D1039" s="2">
        <f t="shared" si="126"/>
        <v>0.91400000000000003</v>
      </c>
      <c r="E1039" s="2">
        <f t="shared" si="128"/>
        <v>0.92599999999999993</v>
      </c>
      <c r="F1039" s="2">
        <f t="shared" si="121"/>
        <v>0.94299999999999995</v>
      </c>
      <c r="G1039" s="2">
        <f t="shared" si="123"/>
        <v>0.96320000000000006</v>
      </c>
      <c r="H1039" s="2">
        <f t="shared" si="127"/>
        <v>1.0107000000000006</v>
      </c>
      <c r="I1039" s="2">
        <f t="array" ref="I1039">SUMPRODUCT(B1023:B1042, (ROW(B1023:B1042)-ROW(B1023)+1)) / (20*21/2)</f>
        <v>0.92114285714285715</v>
      </c>
      <c r="J1039" s="2">
        <f t="shared" si="122"/>
        <v>0.93805837536532921</v>
      </c>
      <c r="K1039" s="2">
        <f t="shared" si="124"/>
        <v>0.95931463442526221</v>
      </c>
    </row>
    <row r="1040" spans="1:11" ht="13.5" x14ac:dyDescent="0.25">
      <c r="A1040" s="3">
        <f>TITRES_STAT!B1043</f>
        <v>43823</v>
      </c>
      <c r="B1040" s="5">
        <f>TITRES_STAT!D1043</f>
        <v>0.9</v>
      </c>
      <c r="C1040" s="2">
        <f t="shared" si="125"/>
        <v>-1.0000000000000009E-2</v>
      </c>
      <c r="D1040" s="2">
        <f t="shared" si="126"/>
        <v>0.91200000000000014</v>
      </c>
      <c r="E1040" s="2">
        <f t="shared" si="128"/>
        <v>0.91999999999999993</v>
      </c>
      <c r="F1040" s="2">
        <f t="shared" si="121"/>
        <v>0.94000000000000006</v>
      </c>
      <c r="G1040" s="2">
        <f t="shared" si="123"/>
        <v>0.96140000000000003</v>
      </c>
      <c r="H1040" s="2">
        <f t="shared" si="127"/>
        <v>1.0101000000000004</v>
      </c>
      <c r="I1040" s="2">
        <f t="array" ref="I1040">SUMPRODUCT(B1024:B1043, (ROW(B1024:B1043)-ROW(B1024)+1)) / (20*21/2)</f>
        <v>0.91700000000000015</v>
      </c>
      <c r="J1040" s="2">
        <f t="shared" si="122"/>
        <v>0.93443376818767887</v>
      </c>
      <c r="K1040" s="2">
        <f t="shared" si="124"/>
        <v>0.95698857033015394</v>
      </c>
    </row>
    <row r="1041" spans="1:11" ht="13.5" x14ac:dyDescent="0.25">
      <c r="A1041" s="3">
        <f>TITRES_STAT!B1044</f>
        <v>43824</v>
      </c>
      <c r="B1041" s="5">
        <f>TITRES_STAT!D1044</f>
        <v>0.9</v>
      </c>
      <c r="C1041" s="2">
        <f t="shared" si="125"/>
        <v>0</v>
      </c>
      <c r="D1041" s="2">
        <f t="shared" si="126"/>
        <v>0.90800000000000003</v>
      </c>
      <c r="E1041" s="2">
        <f t="shared" si="128"/>
        <v>0.91600000000000004</v>
      </c>
      <c r="F1041" s="2">
        <f t="shared" si="121"/>
        <v>0.93599999999999972</v>
      </c>
      <c r="G1041" s="2">
        <f t="shared" si="123"/>
        <v>0.95960000000000012</v>
      </c>
      <c r="H1041" s="2">
        <f t="shared" si="127"/>
        <v>1.0095000000000005</v>
      </c>
      <c r="I1041" s="2">
        <f t="array" ref="I1041">SUMPRODUCT(B1025:B1044, (ROW(B1025:B1044)-ROW(B1025)+1)) / (20*21/2)</f>
        <v>0.91795238095238085</v>
      </c>
      <c r="J1041" s="2">
        <f t="shared" si="122"/>
        <v>0.93115436169361421</v>
      </c>
      <c r="K1041" s="2">
        <f t="shared" si="124"/>
        <v>0.95475372443485385</v>
      </c>
    </row>
    <row r="1042" spans="1:11" ht="13.5" x14ac:dyDescent="0.25">
      <c r="A1042" s="3">
        <f>TITRES_STAT!B1045</f>
        <v>43825</v>
      </c>
      <c r="B1042" s="5">
        <f>TITRES_STAT!D1045</f>
        <v>0.9</v>
      </c>
      <c r="C1042" s="2">
        <f t="shared" si="125"/>
        <v>0</v>
      </c>
      <c r="D1042" s="2">
        <f t="shared" si="126"/>
        <v>0.90400000000000014</v>
      </c>
      <c r="E1042" s="2">
        <f t="shared" si="128"/>
        <v>0.91300000000000003</v>
      </c>
      <c r="F1042" s="2">
        <f t="shared" si="121"/>
        <v>0.93349999999999977</v>
      </c>
      <c r="G1042" s="2">
        <f t="shared" si="123"/>
        <v>0.95779999999999998</v>
      </c>
      <c r="H1042" s="2">
        <f t="shared" si="127"/>
        <v>1.0088500000000007</v>
      </c>
      <c r="I1042" s="2">
        <f t="array" ref="I1042">SUMPRODUCT(B1026:B1045, (ROW(B1026:B1045)-ROW(B1026)+1)) / (20*21/2)</f>
        <v>0.91904761904761934</v>
      </c>
      <c r="J1042" s="2">
        <f t="shared" si="122"/>
        <v>0.92818727962755576</v>
      </c>
      <c r="K1042" s="2">
        <f t="shared" si="124"/>
        <v>0.95260651955505571</v>
      </c>
    </row>
    <row r="1043" spans="1:11" ht="13.5" x14ac:dyDescent="0.25">
      <c r="A1043" s="3">
        <f>TITRES_STAT!B1046</f>
        <v>43826</v>
      </c>
      <c r="B1043" s="5">
        <f>TITRES_STAT!D1046</f>
        <v>0.89</v>
      </c>
      <c r="C1043" s="2">
        <f t="shared" si="125"/>
        <v>-1.0000000000000009E-2</v>
      </c>
      <c r="D1043" s="2">
        <f t="shared" si="126"/>
        <v>0.9</v>
      </c>
      <c r="E1043" s="2">
        <f t="shared" si="128"/>
        <v>0.90800000000000014</v>
      </c>
      <c r="F1043" s="2">
        <f t="shared" si="121"/>
        <v>0.92999999999999994</v>
      </c>
      <c r="G1043" s="2">
        <f t="shared" si="123"/>
        <v>0.95599999999999996</v>
      </c>
      <c r="H1043" s="2">
        <f t="shared" si="127"/>
        <v>1.0081500000000003</v>
      </c>
      <c r="I1043" s="2">
        <f t="array" ref="I1043">SUMPRODUCT(B1027:B1046, (ROW(B1027:B1046)-ROW(B1027)+1)) / (20*21/2)</f>
        <v>0.92028571428571426</v>
      </c>
      <c r="J1043" s="2">
        <f t="shared" si="122"/>
        <v>0.92455039585350285</v>
      </c>
      <c r="K1043" s="2">
        <f t="shared" si="124"/>
        <v>0.95015136192544569</v>
      </c>
    </row>
    <row r="1044" spans="1:11" ht="13.5" x14ac:dyDescent="0.25">
      <c r="A1044" s="3">
        <f>TITRES_STAT!B1047</f>
        <v>43829</v>
      </c>
      <c r="B1044" s="5">
        <f>TITRES_STAT!D1047</f>
        <v>0.94</v>
      </c>
      <c r="C1044" s="2">
        <f t="shared" si="125"/>
        <v>4.9999999999999933E-2</v>
      </c>
      <c r="D1044" s="2">
        <f t="shared" si="126"/>
        <v>0.90600000000000003</v>
      </c>
      <c r="E1044" s="2">
        <f t="shared" si="128"/>
        <v>0.91000000000000014</v>
      </c>
      <c r="F1044" s="2">
        <f t="shared" ref="F1044:F1107" si="129">AVERAGE(B1025:B1044)</f>
        <v>0.92849999999999999</v>
      </c>
      <c r="G1044" s="2">
        <f t="shared" si="123"/>
        <v>0.95499999999999985</v>
      </c>
      <c r="H1044" s="2">
        <f t="shared" si="127"/>
        <v>1.0078000000000005</v>
      </c>
      <c r="I1044" s="2">
        <f t="array" ref="I1044">SUMPRODUCT(B1028:B1047, (ROW(B1028:B1047)-ROW(B1028)+1)) / (20*21/2)</f>
        <v>0.92157142857142849</v>
      </c>
      <c r="J1044" s="2">
        <f t="shared" si="122"/>
        <v>0.9260217867245979</v>
      </c>
      <c r="K1044" s="2">
        <f t="shared" si="124"/>
        <v>0.94975326930091841</v>
      </c>
    </row>
    <row r="1045" spans="1:11" ht="13.5" x14ac:dyDescent="0.25">
      <c r="A1045" s="3">
        <f>TITRES_STAT!B1048</f>
        <v>43830</v>
      </c>
      <c r="B1045" s="5">
        <f>TITRES_STAT!D1048</f>
        <v>0.94</v>
      </c>
      <c r="C1045" s="2">
        <f t="shared" si="125"/>
        <v>0</v>
      </c>
      <c r="D1045" s="2">
        <f t="shared" si="126"/>
        <v>0.91400000000000003</v>
      </c>
      <c r="E1045" s="2">
        <f t="shared" si="128"/>
        <v>0.91300000000000003</v>
      </c>
      <c r="F1045" s="2">
        <f t="shared" si="129"/>
        <v>0.92700000000000016</v>
      </c>
      <c r="G1045" s="2">
        <f t="shared" si="123"/>
        <v>0.95439999999999969</v>
      </c>
      <c r="H1045" s="2">
        <f t="shared" si="127"/>
        <v>1.0074000000000003</v>
      </c>
      <c r="I1045" s="2">
        <f t="array" ref="I1045">SUMPRODUCT(B1029:B1048, (ROW(B1029:B1048)-ROW(B1029)+1)) / (20*21/2)</f>
        <v>0.92290476190476189</v>
      </c>
      <c r="J1045" s="2">
        <f t="shared" ref="J1045:J1108" si="130">$J$4*B1045+J1044*(1-$J$4)</f>
        <v>0.92735304513177907</v>
      </c>
      <c r="K1045" s="2">
        <f t="shared" si="124"/>
        <v>0.94937078815186282</v>
      </c>
    </row>
    <row r="1046" spans="1:11" ht="13.5" x14ac:dyDescent="0.25">
      <c r="A1046" s="3">
        <f>TITRES_STAT!B1049</f>
        <v>43832</v>
      </c>
      <c r="B1046" s="5">
        <f>TITRES_STAT!D1049</f>
        <v>0.94</v>
      </c>
      <c r="C1046" s="2">
        <f t="shared" si="125"/>
        <v>0</v>
      </c>
      <c r="D1046" s="2">
        <f t="shared" si="126"/>
        <v>0.92199999999999993</v>
      </c>
      <c r="E1046" s="2">
        <f t="shared" si="128"/>
        <v>0.91499999999999981</v>
      </c>
      <c r="F1046" s="2">
        <f t="shared" si="129"/>
        <v>0.92650000000000021</v>
      </c>
      <c r="G1046" s="2">
        <f t="shared" si="123"/>
        <v>0.9531999999999996</v>
      </c>
      <c r="H1046" s="2">
        <f t="shared" si="127"/>
        <v>1.0070000000000006</v>
      </c>
      <c r="I1046" s="2">
        <f t="array" ref="I1046">SUMPRODUCT(B1030:B1049, (ROW(B1030:B1049)-ROW(B1030)+1)) / (20*21/2)</f>
        <v>0.92428571428571416</v>
      </c>
      <c r="J1046" s="2">
        <f t="shared" si="130"/>
        <v>0.92855751702399059</v>
      </c>
      <c r="K1046" s="2">
        <f t="shared" si="124"/>
        <v>0.94900330626355456</v>
      </c>
    </row>
    <row r="1047" spans="1:11" ht="13.5" x14ac:dyDescent="0.25">
      <c r="A1047" s="3">
        <f>TITRES_STAT!B1050</f>
        <v>43833</v>
      </c>
      <c r="B1047" s="5">
        <f>TITRES_STAT!D1050</f>
        <v>0.94</v>
      </c>
      <c r="C1047" s="2">
        <f t="shared" si="125"/>
        <v>0</v>
      </c>
      <c r="D1047" s="2">
        <f t="shared" si="126"/>
        <v>0.93</v>
      </c>
      <c r="E1047" s="2">
        <f t="shared" si="128"/>
        <v>0.91699999999999982</v>
      </c>
      <c r="F1047" s="2">
        <f t="shared" si="129"/>
        <v>0.92600000000000016</v>
      </c>
      <c r="G1047" s="2">
        <f t="shared" si="123"/>
        <v>0.9521999999999996</v>
      </c>
      <c r="H1047" s="2">
        <f t="shared" si="127"/>
        <v>1.0065000000000004</v>
      </c>
      <c r="I1047" s="2">
        <f t="array" ref="I1047">SUMPRODUCT(B1031:B1050, (ROW(B1031:B1050)-ROW(B1031)+1)) / (20*21/2)</f>
        <v>0.92480952380952353</v>
      </c>
      <c r="J1047" s="2">
        <f t="shared" si="130"/>
        <v>0.92964727730742014</v>
      </c>
      <c r="K1047" s="2">
        <f t="shared" si="124"/>
        <v>0.94865023542968974</v>
      </c>
    </row>
    <row r="1048" spans="1:11" ht="13.5" x14ac:dyDescent="0.25">
      <c r="A1048" s="3">
        <f>TITRES_STAT!B1051</f>
        <v>43836</v>
      </c>
      <c r="B1048" s="5">
        <f>TITRES_STAT!D1051</f>
        <v>0.94</v>
      </c>
      <c r="C1048" s="2">
        <f t="shared" si="125"/>
        <v>0</v>
      </c>
      <c r="D1048" s="2">
        <f t="shared" si="126"/>
        <v>0.93999999999999984</v>
      </c>
      <c r="E1048" s="2">
        <f t="shared" si="128"/>
        <v>0.91999999999999971</v>
      </c>
      <c r="F1048" s="2">
        <f t="shared" si="129"/>
        <v>0.92550000000000021</v>
      </c>
      <c r="G1048" s="2">
        <f t="shared" si="123"/>
        <v>0.9511999999999996</v>
      </c>
      <c r="H1048" s="2">
        <f t="shared" si="127"/>
        <v>1.0060000000000004</v>
      </c>
      <c r="I1048" s="2">
        <f t="array" ref="I1048">SUMPRODUCT(B1032:B1051, (ROW(B1032:B1051)-ROW(B1032)+1)) / (20*21/2)</f>
        <v>0.92547619047619023</v>
      </c>
      <c r="J1048" s="2">
        <f t="shared" si="130"/>
        <v>0.93063325089718973</v>
      </c>
      <c r="K1048" s="2">
        <f t="shared" si="124"/>
        <v>0.9483110105108784</v>
      </c>
    </row>
    <row r="1049" spans="1:11" ht="13.5" x14ac:dyDescent="0.25">
      <c r="A1049" s="3">
        <f>TITRES_STAT!B1052</f>
        <v>43837</v>
      </c>
      <c r="B1049" s="5">
        <f>TITRES_STAT!D1052</f>
        <v>0.94</v>
      </c>
      <c r="C1049" s="2">
        <f t="shared" si="125"/>
        <v>0</v>
      </c>
      <c r="D1049" s="2">
        <f t="shared" si="126"/>
        <v>0.93999999999999984</v>
      </c>
      <c r="E1049" s="2">
        <f t="shared" si="128"/>
        <v>0.92299999999999982</v>
      </c>
      <c r="F1049" s="2">
        <f t="shared" si="129"/>
        <v>0.9245000000000001</v>
      </c>
      <c r="G1049" s="2">
        <f t="shared" si="123"/>
        <v>0.95059999999999956</v>
      </c>
      <c r="H1049" s="2">
        <f t="shared" si="127"/>
        <v>1.0054000000000005</v>
      </c>
      <c r="I1049" s="2">
        <f t="array" ref="I1049">SUMPRODUCT(B1033:B1052, (ROW(B1033:B1052)-ROW(B1033)+1)) / (20*21/2)</f>
        <v>0.92523809523809519</v>
      </c>
      <c r="J1049" s="2">
        <f t="shared" si="130"/>
        <v>0.93152532224031459</v>
      </c>
      <c r="K1049" s="2">
        <f t="shared" si="124"/>
        <v>0.94798508853005969</v>
      </c>
    </row>
    <row r="1050" spans="1:11" ht="13.5" x14ac:dyDescent="0.25">
      <c r="A1050" s="3">
        <f>TITRES_STAT!B1053</f>
        <v>43838</v>
      </c>
      <c r="B1050" s="5">
        <f>TITRES_STAT!D1053</f>
        <v>0.93</v>
      </c>
      <c r="C1050" s="2">
        <f t="shared" si="125"/>
        <v>-9.9999999999998979E-3</v>
      </c>
      <c r="D1050" s="2">
        <f t="shared" si="126"/>
        <v>0.93799999999999994</v>
      </c>
      <c r="E1050" s="2">
        <f t="shared" si="128"/>
        <v>0.92599999999999982</v>
      </c>
      <c r="F1050" s="2">
        <f t="shared" si="129"/>
        <v>0.92300000000000004</v>
      </c>
      <c r="G1050" s="2">
        <f t="shared" si="123"/>
        <v>0.94939999999999958</v>
      </c>
      <c r="H1050" s="2">
        <f t="shared" si="127"/>
        <v>1.0045500000000005</v>
      </c>
      <c r="I1050" s="2">
        <f t="array" ref="I1050">SUMPRODUCT(B1034:B1053, (ROW(B1034:B1053)-ROW(B1034)+1)) / (20*21/2)</f>
        <v>0.92599999999999993</v>
      </c>
      <c r="J1050" s="2">
        <f t="shared" si="130"/>
        <v>0.93138005345552266</v>
      </c>
      <c r="K1050" s="2">
        <f t="shared" si="124"/>
        <v>0.94727979094064563</v>
      </c>
    </row>
    <row r="1051" spans="1:11" ht="13.5" x14ac:dyDescent="0.25">
      <c r="A1051" s="3">
        <f>TITRES_STAT!B1054</f>
        <v>43839</v>
      </c>
      <c r="B1051" s="5">
        <f>TITRES_STAT!D1054</f>
        <v>0.93</v>
      </c>
      <c r="C1051" s="2">
        <f t="shared" si="125"/>
        <v>0</v>
      </c>
      <c r="D1051" s="2">
        <f t="shared" si="126"/>
        <v>0.93599999999999994</v>
      </c>
      <c r="E1051" s="2">
        <f t="shared" si="128"/>
        <v>0.92899999999999971</v>
      </c>
      <c r="F1051" s="2">
        <f t="shared" si="129"/>
        <v>0.92249999999999999</v>
      </c>
      <c r="G1051" s="2">
        <f t="shared" si="123"/>
        <v>0.9481999999999996</v>
      </c>
      <c r="H1051" s="2">
        <f t="shared" si="127"/>
        <v>1.0036000000000005</v>
      </c>
      <c r="I1051" s="2">
        <f t="array" ref="I1051">SUMPRODUCT(B1035:B1054, (ROW(B1035:B1054)-ROW(B1035)+1)) / (20*21/2)</f>
        <v>0.92680952380952364</v>
      </c>
      <c r="J1051" s="2">
        <f t="shared" si="130"/>
        <v>0.93124861979309193</v>
      </c>
      <c r="K1051" s="2">
        <f t="shared" si="124"/>
        <v>0.94660215208022824</v>
      </c>
    </row>
    <row r="1052" spans="1:11" ht="13.5" x14ac:dyDescent="0.25">
      <c r="A1052" s="3">
        <f>TITRES_STAT!B1055</f>
        <v>43840</v>
      </c>
      <c r="B1052" s="5">
        <f>TITRES_STAT!D1055</f>
        <v>0.92</v>
      </c>
      <c r="C1052" s="2">
        <f t="shared" si="125"/>
        <v>-1.0000000000000009E-2</v>
      </c>
      <c r="D1052" s="2">
        <f t="shared" si="126"/>
        <v>0.93200000000000005</v>
      </c>
      <c r="E1052" s="2">
        <f t="shared" si="128"/>
        <v>0.93099999999999983</v>
      </c>
      <c r="F1052" s="2">
        <f t="shared" si="129"/>
        <v>0.92200000000000004</v>
      </c>
      <c r="G1052" s="2">
        <f t="shared" si="123"/>
        <v>0.94719999999999971</v>
      </c>
      <c r="H1052" s="2">
        <f t="shared" si="127"/>
        <v>1.0028000000000004</v>
      </c>
      <c r="I1052" s="2">
        <f t="array" ref="I1052">SUMPRODUCT(B1036:B1055, (ROW(B1036:B1055)-ROW(B1036)+1)) / (20*21/2)</f>
        <v>0.92661904761904768</v>
      </c>
      <c r="J1052" s="2">
        <f t="shared" si="130"/>
        <v>0.93017732266994024</v>
      </c>
      <c r="K1052" s="2">
        <f t="shared" si="124"/>
        <v>0.94555893043002326</v>
      </c>
    </row>
    <row r="1053" spans="1:11" ht="13.5" x14ac:dyDescent="0.25">
      <c r="A1053" s="3">
        <f>TITRES_STAT!B1056</f>
        <v>43843</v>
      </c>
      <c r="B1053" s="5">
        <f>TITRES_STAT!D1056</f>
        <v>0.93</v>
      </c>
      <c r="C1053" s="2">
        <f t="shared" si="125"/>
        <v>1.0000000000000009E-2</v>
      </c>
      <c r="D1053" s="2">
        <f t="shared" si="126"/>
        <v>0.93</v>
      </c>
      <c r="E1053" s="2">
        <f t="shared" si="128"/>
        <v>0.93499999999999983</v>
      </c>
      <c r="F1053" s="2">
        <f t="shared" si="129"/>
        <v>0.92149999999999999</v>
      </c>
      <c r="G1053" s="2">
        <f t="shared" si="123"/>
        <v>0.94639999999999957</v>
      </c>
      <c r="H1053" s="2">
        <f t="shared" si="127"/>
        <v>1.0022000000000004</v>
      </c>
      <c r="I1053" s="2">
        <f t="array" ref="I1053">SUMPRODUCT(B1037:B1056, (ROW(B1037:B1056)-ROW(B1037)+1)) / (20*21/2)</f>
        <v>0.92733333333333323</v>
      </c>
      <c r="J1053" s="2">
        <f t="shared" si="130"/>
        <v>0.93016043479661259</v>
      </c>
      <c r="K1053" s="2">
        <f t="shared" si="124"/>
        <v>0.94494877629551255</v>
      </c>
    </row>
    <row r="1054" spans="1:11" ht="13.5" x14ac:dyDescent="0.25">
      <c r="A1054" s="3">
        <f>TITRES_STAT!B1057</f>
        <v>43845</v>
      </c>
      <c r="B1054" s="5">
        <f>TITRES_STAT!D1057</f>
        <v>0.93</v>
      </c>
      <c r="C1054" s="2">
        <f t="shared" si="125"/>
        <v>0</v>
      </c>
      <c r="D1054" s="2">
        <f t="shared" si="126"/>
        <v>0.92800000000000016</v>
      </c>
      <c r="E1054" s="2">
        <f t="shared" si="128"/>
        <v>0.93399999999999983</v>
      </c>
      <c r="F1054" s="2">
        <f t="shared" si="129"/>
        <v>0.92199999999999993</v>
      </c>
      <c r="G1054" s="2">
        <f t="shared" si="123"/>
        <v>0.9453999999999998</v>
      </c>
      <c r="H1054" s="2">
        <f t="shared" si="127"/>
        <v>1.0017000000000005</v>
      </c>
      <c r="I1054" s="2">
        <f t="array" ref="I1054">SUMPRODUCT(B1038:B1057, (ROW(B1038:B1057)-ROW(B1038)+1)) / (20*21/2)</f>
        <v>0.92799999999999983</v>
      </c>
      <c r="J1054" s="2">
        <f t="shared" si="130"/>
        <v>0.93014515529217323</v>
      </c>
      <c r="K1054" s="2">
        <f t="shared" si="124"/>
        <v>0.94436254977411993</v>
      </c>
    </row>
    <row r="1055" spans="1:11" ht="13.5" x14ac:dyDescent="0.25">
      <c r="A1055" s="3">
        <f>TITRES_STAT!B1058</f>
        <v>43846</v>
      </c>
      <c r="B1055" s="5">
        <f>TITRES_STAT!D1058</f>
        <v>0.92</v>
      </c>
      <c r="C1055" s="2">
        <f t="shared" si="125"/>
        <v>-1.0000000000000009E-2</v>
      </c>
      <c r="D1055" s="2">
        <f t="shared" si="126"/>
        <v>0.92600000000000016</v>
      </c>
      <c r="E1055" s="2">
        <f t="shared" si="128"/>
        <v>0.93199999999999983</v>
      </c>
      <c r="F1055" s="2">
        <f t="shared" si="129"/>
        <v>0.92249999999999999</v>
      </c>
      <c r="G1055" s="2">
        <f t="shared" si="123"/>
        <v>0.9443999999999998</v>
      </c>
      <c r="H1055" s="2">
        <f t="shared" si="127"/>
        <v>1.0012000000000005</v>
      </c>
      <c r="I1055" s="2">
        <f t="array" ref="I1055">SUMPRODUCT(B1039:B1058, (ROW(B1039:B1058)-ROW(B1039)+1)) / (20*21/2)</f>
        <v>0.93052380952380964</v>
      </c>
      <c r="J1055" s="2">
        <f t="shared" si="130"/>
        <v>0.92917895002625195</v>
      </c>
      <c r="K1055" s="2">
        <f t="shared" si="124"/>
        <v>0.94340715566533095</v>
      </c>
    </row>
    <row r="1056" spans="1:11" ht="13.5" x14ac:dyDescent="0.25">
      <c r="A1056" s="3">
        <f>TITRES_STAT!B1059</f>
        <v>43847</v>
      </c>
      <c r="B1056" s="5">
        <f>TITRES_STAT!D1059</f>
        <v>0.93</v>
      </c>
      <c r="C1056" s="2">
        <f t="shared" si="125"/>
        <v>1.0000000000000009E-2</v>
      </c>
      <c r="D1056" s="2">
        <f t="shared" si="126"/>
        <v>0.92599999999999993</v>
      </c>
      <c r="E1056" s="2">
        <f t="shared" si="128"/>
        <v>0.93099999999999983</v>
      </c>
      <c r="F1056" s="2">
        <f t="shared" si="129"/>
        <v>0.92299999999999982</v>
      </c>
      <c r="G1056" s="2">
        <f t="shared" si="123"/>
        <v>0.94359999999999988</v>
      </c>
      <c r="H1056" s="2">
        <f t="shared" si="127"/>
        <v>1.0007000000000004</v>
      </c>
      <c r="I1056" s="2">
        <f t="array" ref="I1056">SUMPRODUCT(B1040:B1059, (ROW(B1040:B1059)-ROW(B1040)+1)) / (20*21/2)</f>
        <v>0.93285714285714305</v>
      </c>
      <c r="J1056" s="2">
        <f t="shared" si="130"/>
        <v>0.929257145261847</v>
      </c>
      <c r="K1056" s="2">
        <f t="shared" si="124"/>
        <v>0.9428813848549259</v>
      </c>
    </row>
    <row r="1057" spans="1:11" ht="13.5" x14ac:dyDescent="0.25">
      <c r="A1057" s="3">
        <f>TITRES_STAT!B1060</f>
        <v>43850</v>
      </c>
      <c r="B1057" s="5">
        <f>TITRES_STAT!D1060</f>
        <v>0.93</v>
      </c>
      <c r="C1057" s="2">
        <f t="shared" si="125"/>
        <v>0</v>
      </c>
      <c r="D1057" s="2">
        <f t="shared" si="126"/>
        <v>0.92800000000000016</v>
      </c>
      <c r="E1057" s="2">
        <f t="shared" si="128"/>
        <v>0.92999999999999994</v>
      </c>
      <c r="F1057" s="2">
        <f t="shared" si="129"/>
        <v>0.92349999999999977</v>
      </c>
      <c r="G1057" s="2">
        <f t="shared" si="123"/>
        <v>0.94279999999999986</v>
      </c>
      <c r="H1057" s="2">
        <f t="shared" si="127"/>
        <v>1.0002500000000003</v>
      </c>
      <c r="I1057" s="2">
        <f t="array" ref="I1057">SUMPRODUCT(B1041:B1060, (ROW(B1041:B1060)-ROW(B1041)+1)) / (20*21/2)</f>
        <v>0.93499999999999994</v>
      </c>
      <c r="J1057" s="2">
        <f t="shared" si="130"/>
        <v>0.92932789333214727</v>
      </c>
      <c r="K1057" s="2">
        <f t="shared" si="124"/>
        <v>0.94237623250767399</v>
      </c>
    </row>
    <row r="1058" spans="1:11" ht="13.5" x14ac:dyDescent="0.25">
      <c r="A1058" s="3">
        <f>TITRES_STAT!B1061</f>
        <v>43851</v>
      </c>
      <c r="B1058" s="5">
        <f>TITRES_STAT!D1061</f>
        <v>0.95</v>
      </c>
      <c r="C1058" s="2">
        <f t="shared" si="125"/>
        <v>1.9999999999999907E-2</v>
      </c>
      <c r="D1058" s="2">
        <f t="shared" si="126"/>
        <v>0.93200000000000005</v>
      </c>
      <c r="E1058" s="2">
        <f t="shared" si="128"/>
        <v>0.93099999999999983</v>
      </c>
      <c r="F1058" s="2">
        <f t="shared" si="129"/>
        <v>0.92549999999999977</v>
      </c>
      <c r="G1058" s="2">
        <f t="shared" si="123"/>
        <v>0.94259999999999988</v>
      </c>
      <c r="H1058" s="2">
        <f t="shared" si="127"/>
        <v>0.99985000000000024</v>
      </c>
      <c r="I1058" s="2">
        <f t="array" ref="I1058">SUMPRODUCT(B1042:B1061, (ROW(B1042:B1061)-ROW(B1042)+1)) / (20*21/2)</f>
        <v>0.93595238095238098</v>
      </c>
      <c r="J1058" s="2">
        <f t="shared" si="130"/>
        <v>0.93129666539575229</v>
      </c>
      <c r="K1058" s="2">
        <f t="shared" si="124"/>
        <v>0.94267520378188285</v>
      </c>
    </row>
    <row r="1059" spans="1:11" ht="13.5" x14ac:dyDescent="0.25">
      <c r="A1059" s="3">
        <f>TITRES_STAT!B1062</f>
        <v>43852</v>
      </c>
      <c r="B1059" s="5">
        <f>TITRES_STAT!D1062</f>
        <v>0.95</v>
      </c>
      <c r="C1059" s="2">
        <f t="shared" si="125"/>
        <v>0</v>
      </c>
      <c r="D1059" s="2">
        <f t="shared" si="126"/>
        <v>0.93600000000000017</v>
      </c>
      <c r="E1059" s="2">
        <f t="shared" si="128"/>
        <v>0.93199999999999983</v>
      </c>
      <c r="F1059" s="2">
        <f t="shared" si="129"/>
        <v>0.92749999999999988</v>
      </c>
      <c r="G1059" s="2">
        <f t="shared" si="123"/>
        <v>0.9423999999999999</v>
      </c>
      <c r="H1059" s="2">
        <f t="shared" si="127"/>
        <v>0.99935000000000029</v>
      </c>
      <c r="I1059" s="2">
        <f t="array" ref="I1059">SUMPRODUCT(B1043:B1062, (ROW(B1043:B1062)-ROW(B1043)+1)) / (20*21/2)</f>
        <v>0.93766666666666654</v>
      </c>
      <c r="J1059" s="2">
        <f t="shared" si="130"/>
        <v>0.93307793535806161</v>
      </c>
      <c r="K1059" s="2">
        <f t="shared" si="124"/>
        <v>0.94296245069239726</v>
      </c>
    </row>
    <row r="1060" spans="1:11" ht="13.5" x14ac:dyDescent="0.25">
      <c r="A1060" s="3">
        <f>TITRES_STAT!B1063</f>
        <v>43853</v>
      </c>
      <c r="B1060" s="5">
        <f>TITRES_STAT!D1063</f>
        <v>0.95</v>
      </c>
      <c r="C1060" s="2">
        <f t="shared" si="125"/>
        <v>0</v>
      </c>
      <c r="D1060" s="2">
        <f t="shared" si="126"/>
        <v>0.94199999999999995</v>
      </c>
      <c r="E1060" s="2">
        <f t="shared" si="128"/>
        <v>0.93399999999999994</v>
      </c>
      <c r="F1060" s="2">
        <f t="shared" si="129"/>
        <v>0.92999999999999972</v>
      </c>
      <c r="G1060" s="2">
        <f t="shared" si="123"/>
        <v>0.94220000000000015</v>
      </c>
      <c r="H1060" s="2">
        <f t="shared" si="127"/>
        <v>0.99885000000000002</v>
      </c>
      <c r="I1060" s="2">
        <f t="array" ref="I1060">SUMPRODUCT(B1044:B1063, (ROW(B1044:B1063)-ROW(B1044)+1)) / (20*21/2)</f>
        <v>0.94009523809523798</v>
      </c>
      <c r="J1060" s="2">
        <f t="shared" si="130"/>
        <v>0.93468956056205577</v>
      </c>
      <c r="K1060" s="2">
        <f t="shared" si="124"/>
        <v>0.94323843301818555</v>
      </c>
    </row>
    <row r="1061" spans="1:11" ht="13.5" x14ac:dyDescent="0.25">
      <c r="A1061" s="3">
        <f>TITRES_STAT!B1064</f>
        <v>43854</v>
      </c>
      <c r="B1061" s="5">
        <f>TITRES_STAT!D1064</f>
        <v>0.94</v>
      </c>
      <c r="C1061" s="2">
        <f t="shared" si="125"/>
        <v>-1.0000000000000009E-2</v>
      </c>
      <c r="D1061" s="2">
        <f t="shared" si="126"/>
        <v>0.94400000000000017</v>
      </c>
      <c r="E1061" s="2">
        <f t="shared" si="128"/>
        <v>0.93499999999999994</v>
      </c>
      <c r="F1061" s="2">
        <f t="shared" si="129"/>
        <v>0.93199999999999983</v>
      </c>
      <c r="G1061" s="2">
        <f t="shared" si="123"/>
        <v>0.94180000000000008</v>
      </c>
      <c r="H1061" s="2">
        <f t="shared" si="127"/>
        <v>0.99835000000000007</v>
      </c>
      <c r="I1061" s="2">
        <f t="array" ref="I1061">SUMPRODUCT(B1045:B1064, (ROW(B1045:B1064)-ROW(B1045)+1)) / (20*21/2)</f>
        <v>0.94314285714285717</v>
      </c>
      <c r="J1061" s="2">
        <f t="shared" si="130"/>
        <v>0.93519531669900291</v>
      </c>
      <c r="K1061" s="2">
        <f t="shared" si="124"/>
        <v>0.94311143564492339</v>
      </c>
    </row>
    <row r="1062" spans="1:11" ht="13.5" x14ac:dyDescent="0.25">
      <c r="A1062" s="3">
        <f>TITRES_STAT!B1065</f>
        <v>43857</v>
      </c>
      <c r="B1062" s="5">
        <f>TITRES_STAT!D1065</f>
        <v>0.95</v>
      </c>
      <c r="C1062" s="2">
        <f t="shared" si="125"/>
        <v>1.0000000000000009E-2</v>
      </c>
      <c r="D1062" s="2">
        <f t="shared" si="126"/>
        <v>0.94799999999999984</v>
      </c>
      <c r="E1062" s="2">
        <f t="shared" si="128"/>
        <v>0.93800000000000006</v>
      </c>
      <c r="F1062" s="2">
        <f t="shared" si="129"/>
        <v>0.93449999999999989</v>
      </c>
      <c r="G1062" s="2">
        <f t="shared" si="123"/>
        <v>0.94160000000000021</v>
      </c>
      <c r="H1062" s="2">
        <f t="shared" si="127"/>
        <v>0.9978999999999999</v>
      </c>
      <c r="I1062" s="2">
        <f t="array" ref="I1062">SUMPRODUCT(B1046:B1065, (ROW(B1046:B1065)-ROW(B1046)+1)) / (20*21/2)</f>
        <v>0.9479523809523811</v>
      </c>
      <c r="J1062" s="2">
        <f t="shared" si="130"/>
        <v>0.9366052865371931</v>
      </c>
      <c r="K1062" s="2">
        <f t="shared" si="124"/>
        <v>0.94338157542355383</v>
      </c>
    </row>
    <row r="1063" spans="1:11" ht="13.5" x14ac:dyDescent="0.25">
      <c r="A1063" s="3">
        <f>TITRES_STAT!B1066</f>
        <v>43858</v>
      </c>
      <c r="B1063" s="5">
        <f>TITRES_STAT!D1066</f>
        <v>0.96</v>
      </c>
      <c r="C1063" s="2">
        <f t="shared" si="125"/>
        <v>1.0000000000000009E-2</v>
      </c>
      <c r="D1063" s="2">
        <f t="shared" si="126"/>
        <v>0.95</v>
      </c>
      <c r="E1063" s="2">
        <f t="shared" si="128"/>
        <v>0.94100000000000006</v>
      </c>
      <c r="F1063" s="2">
        <f t="shared" si="129"/>
        <v>0.93799999999999972</v>
      </c>
      <c r="G1063" s="2">
        <f t="shared" si="123"/>
        <v>0.94160000000000021</v>
      </c>
      <c r="H1063" s="2">
        <f t="shared" si="127"/>
        <v>0.99754999999999994</v>
      </c>
      <c r="I1063" s="2">
        <f t="array" ref="I1063">SUMPRODUCT(B1047:B1066, (ROW(B1047:B1066)-ROW(B1047)+1)) / (20*21/2)</f>
        <v>0.95538095238095233</v>
      </c>
      <c r="J1063" s="2">
        <f t="shared" si="130"/>
        <v>0.93883335448603189</v>
      </c>
      <c r="K1063" s="2">
        <f t="shared" si="124"/>
        <v>0.94403327834812034</v>
      </c>
    </row>
    <row r="1064" spans="1:11" ht="13.5" x14ac:dyDescent="0.25">
      <c r="A1064" s="3">
        <f>TITRES_STAT!B1067</f>
        <v>43859</v>
      </c>
      <c r="B1064" s="5">
        <f>TITRES_STAT!D1067</f>
        <v>0.97</v>
      </c>
      <c r="C1064" s="2">
        <f t="shared" si="125"/>
        <v>1.0000000000000009E-2</v>
      </c>
      <c r="D1064" s="2">
        <f t="shared" si="126"/>
        <v>0.95399999999999996</v>
      </c>
      <c r="E1064" s="2">
        <f t="shared" si="128"/>
        <v>0.94500000000000006</v>
      </c>
      <c r="F1064" s="2">
        <f t="shared" si="129"/>
        <v>0.93949999999999978</v>
      </c>
      <c r="G1064" s="2">
        <f t="shared" si="123"/>
        <v>0.94160000000000044</v>
      </c>
      <c r="H1064" s="2">
        <f t="shared" si="127"/>
        <v>0.99719999999999986</v>
      </c>
      <c r="I1064" s="2">
        <f t="array" ref="I1064">SUMPRODUCT(B1048:B1067, (ROW(B1048:B1067)-ROW(B1048)+1)) / (20*21/2)</f>
        <v>0.96147619047619037</v>
      </c>
      <c r="J1064" s="2">
        <f t="shared" si="130"/>
        <v>0.94180160643974309</v>
      </c>
      <c r="K1064" s="2">
        <f t="shared" si="124"/>
        <v>0.94505158115799803</v>
      </c>
    </row>
    <row r="1065" spans="1:11" ht="13.5" x14ac:dyDescent="0.25">
      <c r="A1065" s="3">
        <f>TITRES_STAT!B1068</f>
        <v>43860</v>
      </c>
      <c r="B1065" s="5">
        <f>TITRES_STAT!D1068</f>
        <v>0.99</v>
      </c>
      <c r="C1065" s="2">
        <f t="shared" si="125"/>
        <v>2.0000000000000018E-2</v>
      </c>
      <c r="D1065" s="2">
        <f t="shared" si="126"/>
        <v>0.96199999999999997</v>
      </c>
      <c r="E1065" s="2">
        <f t="shared" si="128"/>
        <v>0.95200000000000018</v>
      </c>
      <c r="F1065" s="2">
        <f t="shared" si="129"/>
        <v>0.94199999999999962</v>
      </c>
      <c r="G1065" s="2">
        <f t="shared" si="123"/>
        <v>0.94220000000000037</v>
      </c>
      <c r="H1065" s="2">
        <f t="shared" si="127"/>
        <v>0.99699999999999989</v>
      </c>
      <c r="I1065" s="2">
        <f t="array" ref="I1065">SUMPRODUCT(B1049:B1068, (ROW(B1049:B1068)-ROW(B1049)+1)) / (20*21/2)</f>
        <v>0.96342857142857152</v>
      </c>
      <c r="J1065" s="2">
        <f t="shared" si="130"/>
        <v>0.94639192963595808</v>
      </c>
      <c r="K1065" s="2">
        <f t="shared" si="124"/>
        <v>0.94681426424984128</v>
      </c>
    </row>
    <row r="1066" spans="1:11" ht="13.5" x14ac:dyDescent="0.25">
      <c r="A1066" s="3">
        <f>TITRES_STAT!B1069</f>
        <v>43861</v>
      </c>
      <c r="B1066" s="5">
        <f>TITRES_STAT!D1069</f>
        <v>1.02</v>
      </c>
      <c r="C1066" s="2">
        <f t="shared" si="125"/>
        <v>3.0000000000000027E-2</v>
      </c>
      <c r="D1066" s="2">
        <f t="shared" si="126"/>
        <v>0.97800000000000009</v>
      </c>
      <c r="E1066" s="2">
        <f t="shared" si="128"/>
        <v>0.96099999999999997</v>
      </c>
      <c r="F1066" s="2">
        <f t="shared" si="129"/>
        <v>0.94599999999999951</v>
      </c>
      <c r="G1066" s="2">
        <f t="shared" si="123"/>
        <v>0.94320000000000048</v>
      </c>
      <c r="H1066" s="2">
        <f t="shared" si="127"/>
        <v>0.9967999999999998</v>
      </c>
      <c r="I1066" s="2">
        <f t="array" ref="I1066">SUMPRODUCT(B1050:B1069, (ROW(B1050:B1069)-ROW(B1050)+1)) / (20*21/2)</f>
        <v>0.96238095238095245</v>
      </c>
      <c r="J1066" s="2">
        <f t="shared" si="130"/>
        <v>0.95340222205158121</v>
      </c>
      <c r="K1066" s="2">
        <f t="shared" si="124"/>
        <v>0.94968429310278879</v>
      </c>
    </row>
    <row r="1067" spans="1:11" ht="13.5" x14ac:dyDescent="0.25">
      <c r="A1067" s="3">
        <f>TITRES_STAT!B1070</f>
        <v>43864</v>
      </c>
      <c r="B1067" s="5">
        <f>TITRES_STAT!D1070</f>
        <v>1.01</v>
      </c>
      <c r="C1067" s="2">
        <f t="shared" si="125"/>
        <v>-1.0000000000000009E-2</v>
      </c>
      <c r="D1067" s="2">
        <f t="shared" si="126"/>
        <v>0.99</v>
      </c>
      <c r="E1067" s="2">
        <f t="shared" si="128"/>
        <v>0.96899999999999997</v>
      </c>
      <c r="F1067" s="2">
        <f t="shared" si="129"/>
        <v>0.9494999999999999</v>
      </c>
      <c r="G1067" s="2">
        <f t="shared" si="123"/>
        <v>0.94360000000000044</v>
      </c>
      <c r="H1067" s="2">
        <f t="shared" si="127"/>
        <v>0.99649999999999972</v>
      </c>
      <c r="I1067" s="2">
        <f t="array" ref="I1067">SUMPRODUCT(B1051:B1070, (ROW(B1051:B1070)-ROW(B1051)+1)) / (20*21/2)</f>
        <v>0.96323809523809512</v>
      </c>
      <c r="J1067" s="2">
        <f t="shared" si="130"/>
        <v>0.95879248661809724</v>
      </c>
      <c r="K1067" s="2">
        <f t="shared" si="124"/>
        <v>0.95204961494189511</v>
      </c>
    </row>
    <row r="1068" spans="1:11" ht="13.5" x14ac:dyDescent="0.25">
      <c r="A1068" s="3">
        <f>TITRES_STAT!B1071</f>
        <v>43865</v>
      </c>
      <c r="B1068" s="5">
        <f>TITRES_STAT!D1071</f>
        <v>0.97</v>
      </c>
      <c r="C1068" s="2">
        <f t="shared" si="125"/>
        <v>-4.0000000000000036E-2</v>
      </c>
      <c r="D1068" s="2">
        <f t="shared" si="126"/>
        <v>0.99199999999999999</v>
      </c>
      <c r="E1068" s="2">
        <f t="shared" si="128"/>
        <v>0.97100000000000009</v>
      </c>
      <c r="F1068" s="2">
        <f t="shared" si="129"/>
        <v>0.95099999999999985</v>
      </c>
      <c r="G1068" s="2">
        <f t="shared" si="123"/>
        <v>0.94340000000000035</v>
      </c>
      <c r="H1068" s="2">
        <f t="shared" si="127"/>
        <v>0.99574999999999969</v>
      </c>
      <c r="I1068" s="2">
        <f t="array" ref="I1068">SUMPRODUCT(B1052:B1071, (ROW(B1052:B1071)-ROW(B1052)+1)) / (20*21/2)</f>
        <v>0.96395238095238089</v>
      </c>
      <c r="J1068" s="2">
        <f t="shared" si="130"/>
        <v>0.95985986884494512</v>
      </c>
      <c r="K1068" s="2">
        <f t="shared" si="124"/>
        <v>0.95275355161084041</v>
      </c>
    </row>
    <row r="1069" spans="1:11" ht="13.5" x14ac:dyDescent="0.25">
      <c r="A1069" s="3">
        <f>TITRES_STAT!B1072</f>
        <v>43866</v>
      </c>
      <c r="B1069" s="5">
        <f>TITRES_STAT!D1072</f>
        <v>0.94</v>
      </c>
      <c r="C1069" s="2">
        <f t="shared" si="125"/>
        <v>-3.0000000000000027E-2</v>
      </c>
      <c r="D1069" s="2">
        <f t="shared" si="126"/>
        <v>0.98599999999999999</v>
      </c>
      <c r="E1069" s="2">
        <f t="shared" si="128"/>
        <v>0.97</v>
      </c>
      <c r="F1069" s="2">
        <f t="shared" si="129"/>
        <v>0.95099999999999996</v>
      </c>
      <c r="G1069" s="2">
        <f t="shared" si="123"/>
        <v>0.94220000000000026</v>
      </c>
      <c r="H1069" s="2">
        <f t="shared" si="127"/>
        <v>0.99499999999999966</v>
      </c>
      <c r="I1069" s="2">
        <f t="array" ref="I1069">SUMPRODUCT(B1053:B1072, (ROW(B1053:B1072)-ROW(B1053)+1)) / (20*21/2)</f>
        <v>0.96452380952380956</v>
      </c>
      <c r="J1069" s="2">
        <f t="shared" si="130"/>
        <v>0.95796845276447418</v>
      </c>
      <c r="K1069" s="2">
        <f t="shared" si="124"/>
        <v>0.95225341233198391</v>
      </c>
    </row>
    <row r="1070" spans="1:11" ht="13.5" x14ac:dyDescent="0.25">
      <c r="A1070" s="3">
        <f>TITRES_STAT!B1073</f>
        <v>43867</v>
      </c>
      <c r="B1070" s="5">
        <f>TITRES_STAT!D1073</f>
        <v>0.96</v>
      </c>
      <c r="C1070" s="2">
        <f t="shared" si="125"/>
        <v>2.0000000000000018E-2</v>
      </c>
      <c r="D1070" s="2">
        <f t="shared" si="126"/>
        <v>0.98000000000000009</v>
      </c>
      <c r="E1070" s="2">
        <f t="shared" si="128"/>
        <v>0.97100000000000009</v>
      </c>
      <c r="F1070" s="2">
        <f t="shared" si="129"/>
        <v>0.95250000000000001</v>
      </c>
      <c r="G1070" s="2">
        <f t="shared" si="123"/>
        <v>0.94220000000000026</v>
      </c>
      <c r="H1070" s="2">
        <f t="shared" si="127"/>
        <v>0.99434999999999973</v>
      </c>
      <c r="I1070" s="2">
        <f t="array" ref="I1070">SUMPRODUCT(B1054:B1073, (ROW(B1054:B1073)-ROW(B1054)+1)) / (20*21/2)</f>
        <v>0.96490476190476193</v>
      </c>
      <c r="J1070" s="2">
        <f t="shared" si="130"/>
        <v>0.95816193345357181</v>
      </c>
      <c r="K1070" s="2">
        <f t="shared" si="124"/>
        <v>0.95255720008367084</v>
      </c>
    </row>
    <row r="1071" spans="1:11" ht="13.5" x14ac:dyDescent="0.25">
      <c r="A1071" s="3">
        <f>TITRES_STAT!B1074</f>
        <v>43868</v>
      </c>
      <c r="B1071" s="5">
        <f>TITRES_STAT!D1074</f>
        <v>0.96</v>
      </c>
      <c r="C1071" s="2">
        <f t="shared" si="125"/>
        <v>0</v>
      </c>
      <c r="D1071" s="2">
        <f t="shared" si="126"/>
        <v>0.96799999999999997</v>
      </c>
      <c r="E1071" s="2">
        <f t="shared" si="128"/>
        <v>0.97300000000000009</v>
      </c>
      <c r="F1071" s="2">
        <f t="shared" si="129"/>
        <v>0.95400000000000007</v>
      </c>
      <c r="G1071" s="2">
        <f t="shared" si="123"/>
        <v>0.9418000000000003</v>
      </c>
      <c r="H1071" s="2">
        <f t="shared" si="127"/>
        <v>0.9936499999999997</v>
      </c>
      <c r="I1071" s="2">
        <f t="array" ref="I1071">SUMPRODUCT(B1055:B1074, (ROW(B1055:B1074)-ROW(B1055)+1)) / (20*21/2)</f>
        <v>0.96704761904761893</v>
      </c>
      <c r="J1071" s="2">
        <f t="shared" si="130"/>
        <v>0.95833698741037454</v>
      </c>
      <c r="K1071" s="2">
        <f t="shared" si="124"/>
        <v>0.95284907459019352</v>
      </c>
    </row>
    <row r="1072" spans="1:11" ht="13.5" x14ac:dyDescent="0.25">
      <c r="A1072" s="3">
        <f>TITRES_STAT!B1075</f>
        <v>43871</v>
      </c>
      <c r="B1072" s="5">
        <f>TITRES_STAT!D1075</f>
        <v>0.96</v>
      </c>
      <c r="C1072" s="2">
        <f t="shared" si="125"/>
        <v>0</v>
      </c>
      <c r="D1072" s="2">
        <f t="shared" si="126"/>
        <v>0.95799999999999996</v>
      </c>
      <c r="E1072" s="2">
        <f t="shared" si="128"/>
        <v>0.97399999999999987</v>
      </c>
      <c r="F1072" s="2">
        <f t="shared" si="129"/>
        <v>0.95600000000000018</v>
      </c>
      <c r="G1072" s="2">
        <f t="shared" si="123"/>
        <v>0.94200000000000028</v>
      </c>
      <c r="H1072" s="2">
        <f t="shared" si="127"/>
        <v>0.99294999999999956</v>
      </c>
      <c r="I1072" s="2">
        <f t="array" ref="I1072">SUMPRODUCT(B1056:B1075, (ROW(B1056:B1075)-ROW(B1056)+1)) / (20*21/2)</f>
        <v>0.96800000000000019</v>
      </c>
      <c r="J1072" s="2">
        <f t="shared" si="130"/>
        <v>0.9584953695617674</v>
      </c>
      <c r="K1072" s="2">
        <f t="shared" si="124"/>
        <v>0.95312950303763688</v>
      </c>
    </row>
    <row r="1073" spans="1:11" ht="13.5" x14ac:dyDescent="0.25">
      <c r="A1073" s="3">
        <f>TITRES_STAT!B1076</f>
        <v>43872</v>
      </c>
      <c r="B1073" s="5">
        <f>TITRES_STAT!D1076</f>
        <v>0.96</v>
      </c>
      <c r="C1073" s="2">
        <f t="shared" si="125"/>
        <v>0</v>
      </c>
      <c r="D1073" s="2">
        <f t="shared" si="126"/>
        <v>0.95599999999999985</v>
      </c>
      <c r="E1073" s="2">
        <f t="shared" si="128"/>
        <v>0.9740000000000002</v>
      </c>
      <c r="F1073" s="2">
        <f t="shared" si="129"/>
        <v>0.95750000000000013</v>
      </c>
      <c r="G1073" s="2">
        <f t="shared" si="123"/>
        <v>0.94200000000000028</v>
      </c>
      <c r="H1073" s="2">
        <f t="shared" si="127"/>
        <v>0.99214999999999975</v>
      </c>
      <c r="I1073" s="2">
        <f t="array" ref="I1073">SUMPRODUCT(B1057:B1076, (ROW(B1057:B1076)-ROW(B1057)+1)) / (20*21/2)</f>
        <v>0.96966666666666645</v>
      </c>
      <c r="J1073" s="2">
        <f t="shared" si="130"/>
        <v>0.95863866769874195</v>
      </c>
      <c r="K1073" s="2">
        <f t="shared" si="124"/>
        <v>0.95339893429106282</v>
      </c>
    </row>
    <row r="1074" spans="1:11" ht="13.5" x14ac:dyDescent="0.25">
      <c r="A1074" s="3">
        <f>TITRES_STAT!B1077</f>
        <v>43873</v>
      </c>
      <c r="B1074" s="5">
        <f>TITRES_STAT!D1077</f>
        <v>0.98</v>
      </c>
      <c r="C1074" s="2">
        <f t="shared" si="125"/>
        <v>2.0000000000000018E-2</v>
      </c>
      <c r="D1074" s="2">
        <f t="shared" si="126"/>
        <v>0.96400000000000008</v>
      </c>
      <c r="E1074" s="2">
        <f t="shared" si="128"/>
        <v>0.97499999999999998</v>
      </c>
      <c r="F1074" s="2">
        <f t="shared" si="129"/>
        <v>0.96000000000000019</v>
      </c>
      <c r="G1074" s="2">
        <f t="shared" ref="G1074:G1137" si="131">AVERAGE(B1025:B1074)</f>
        <v>0.94220000000000026</v>
      </c>
      <c r="H1074" s="2">
        <f t="shared" si="127"/>
        <v>0.99159999999999959</v>
      </c>
      <c r="I1074" s="2">
        <f t="array" ref="I1074">SUMPRODUCT(B1058:B1077, (ROW(B1058:B1077)-ROW(B1058)+1)) / (20*21/2)</f>
        <v>0.97014285714285708</v>
      </c>
      <c r="J1074" s="2">
        <f t="shared" si="130"/>
        <v>0.96067308029886167</v>
      </c>
      <c r="K1074" s="2">
        <f t="shared" si="124"/>
        <v>0.95444211333847218</v>
      </c>
    </row>
    <row r="1075" spans="1:11" ht="13.5" x14ac:dyDescent="0.25">
      <c r="A1075" s="3">
        <f>TITRES_STAT!B1078</f>
        <v>43874</v>
      </c>
      <c r="B1075" s="5">
        <f>TITRES_STAT!D1078</f>
        <v>0.97</v>
      </c>
      <c r="C1075" s="2">
        <f t="shared" si="125"/>
        <v>-1.0000000000000009E-2</v>
      </c>
      <c r="D1075" s="2">
        <f t="shared" si="126"/>
        <v>0.96599999999999997</v>
      </c>
      <c r="E1075" s="2">
        <f t="shared" si="128"/>
        <v>0.97300000000000009</v>
      </c>
      <c r="F1075" s="2">
        <f t="shared" si="129"/>
        <v>0.96250000000000013</v>
      </c>
      <c r="G1075" s="2">
        <f t="shared" si="131"/>
        <v>0.94220000000000015</v>
      </c>
      <c r="H1075" s="2">
        <f t="shared" si="127"/>
        <v>0.99109999999999954</v>
      </c>
      <c r="I1075" s="2">
        <f t="array" ref="I1075">SUMPRODUCT(B1059:B1078, (ROW(B1059:B1078)-ROW(B1059)+1)) / (20*21/2)</f>
        <v>0.97138095238095257</v>
      </c>
      <c r="J1075" s="2">
        <f t="shared" si="130"/>
        <v>0.96156135836563672</v>
      </c>
      <c r="K1075" s="2">
        <f t="shared" ref="K1075:K1138" si="132">$K$4*B1075+(1-$K$4)*K1074</f>
        <v>0.95505222654088506</v>
      </c>
    </row>
    <row r="1076" spans="1:11" ht="13.5" x14ac:dyDescent="0.25">
      <c r="A1076" s="3">
        <f>TITRES_STAT!B1079</f>
        <v>43875</v>
      </c>
      <c r="B1076" s="5">
        <f>TITRES_STAT!D1079</f>
        <v>0.98</v>
      </c>
      <c r="C1076" s="2">
        <f t="shared" si="125"/>
        <v>1.0000000000000009E-2</v>
      </c>
      <c r="D1076" s="2">
        <f t="shared" si="126"/>
        <v>0.97</v>
      </c>
      <c r="E1076" s="2">
        <f t="shared" si="128"/>
        <v>0.96900000000000008</v>
      </c>
      <c r="F1076" s="2">
        <f t="shared" si="129"/>
        <v>0.96500000000000008</v>
      </c>
      <c r="G1076" s="2">
        <f t="shared" si="131"/>
        <v>0.94280000000000019</v>
      </c>
      <c r="H1076" s="2">
        <f t="shared" si="127"/>
        <v>0.99064999999999936</v>
      </c>
      <c r="I1076" s="2">
        <f t="array" ref="I1076">SUMPRODUCT(B1060:B1079, (ROW(B1060:B1079)-ROW(B1060)+1)) / (20*21/2)</f>
        <v>0.97152380952380957</v>
      </c>
      <c r="J1076" s="2">
        <f t="shared" si="130"/>
        <v>0.96331741947367133</v>
      </c>
      <c r="K1076" s="2">
        <f t="shared" si="132"/>
        <v>0.95603057059810526</v>
      </c>
    </row>
    <row r="1077" spans="1:11" ht="13.5" x14ac:dyDescent="0.25">
      <c r="A1077" s="3">
        <f>TITRES_STAT!B1080</f>
        <v>43878</v>
      </c>
      <c r="B1077" s="5">
        <f>TITRES_STAT!D1080</f>
        <v>0.97</v>
      </c>
      <c r="C1077" s="2">
        <f t="shared" si="125"/>
        <v>-1.0000000000000009E-2</v>
      </c>
      <c r="D1077" s="2">
        <f t="shared" si="126"/>
        <v>0.97200000000000009</v>
      </c>
      <c r="E1077" s="2">
        <f t="shared" si="128"/>
        <v>0.96500000000000008</v>
      </c>
      <c r="F1077" s="2">
        <f t="shared" si="129"/>
        <v>0.96699999999999997</v>
      </c>
      <c r="G1077" s="2">
        <f t="shared" si="131"/>
        <v>0.94320000000000004</v>
      </c>
      <c r="H1077" s="2">
        <f t="shared" si="127"/>
        <v>0.99024999999999952</v>
      </c>
      <c r="I1077" s="2">
        <f t="array" ref="I1077">SUMPRODUCT(B1061:B1080, (ROW(B1061:B1080)-ROW(B1061)+1)) / (20*21/2)</f>
        <v>0.97157142857142853</v>
      </c>
      <c r="J1077" s="2">
        <f t="shared" si="130"/>
        <v>0.96395385571427405</v>
      </c>
      <c r="K1077" s="2">
        <f t="shared" si="132"/>
        <v>0.95657839135896394</v>
      </c>
    </row>
    <row r="1078" spans="1:11" ht="13.5" x14ac:dyDescent="0.25">
      <c r="A1078" s="3">
        <f>TITRES_STAT!B1081</f>
        <v>43879</v>
      </c>
      <c r="B1078" s="5">
        <f>TITRES_STAT!D1081</f>
        <v>0.98</v>
      </c>
      <c r="C1078" s="2">
        <f t="shared" si="125"/>
        <v>1.0000000000000009E-2</v>
      </c>
      <c r="D1078" s="2">
        <f t="shared" si="126"/>
        <v>0.97599999999999976</v>
      </c>
      <c r="E1078" s="2">
        <f t="shared" si="128"/>
        <v>0.96599999999999997</v>
      </c>
      <c r="F1078" s="2">
        <f t="shared" si="129"/>
        <v>0.96850000000000003</v>
      </c>
      <c r="G1078" s="2">
        <f t="shared" si="131"/>
        <v>0.94379999999999997</v>
      </c>
      <c r="H1078" s="2">
        <f t="shared" si="127"/>
        <v>0.98984999999999945</v>
      </c>
      <c r="I1078" s="2">
        <f t="array" ref="I1078">SUMPRODUCT(B1062:B1081, (ROW(B1062:B1081)-ROW(B1062)+1)) / (20*21/2)</f>
        <v>0.97247619047619049</v>
      </c>
      <c r="J1078" s="2">
        <f t="shared" si="130"/>
        <v>0.96548205993196223</v>
      </c>
      <c r="K1078" s="2">
        <f t="shared" si="132"/>
        <v>0.95749688581547521</v>
      </c>
    </row>
    <row r="1079" spans="1:11" ht="13.5" x14ac:dyDescent="0.25">
      <c r="A1079" s="3">
        <f>TITRES_STAT!B1082</f>
        <v>43880</v>
      </c>
      <c r="B1079" s="5">
        <f>TITRES_STAT!D1082</f>
        <v>0.97</v>
      </c>
      <c r="C1079" s="2">
        <f t="shared" si="125"/>
        <v>-1.0000000000000009E-2</v>
      </c>
      <c r="D1079" s="2">
        <f t="shared" si="126"/>
        <v>0.97399999999999998</v>
      </c>
      <c r="E1079" s="2">
        <f t="shared" si="128"/>
        <v>0.96899999999999997</v>
      </c>
      <c r="F1079" s="2">
        <f t="shared" si="129"/>
        <v>0.96950000000000003</v>
      </c>
      <c r="G1079" s="2">
        <f t="shared" si="131"/>
        <v>0.94399999999999995</v>
      </c>
      <c r="H1079" s="2">
        <f t="shared" si="127"/>
        <v>0.9893999999999995</v>
      </c>
      <c r="I1079" s="2">
        <f t="array" ref="I1079">SUMPRODUCT(B1063:B1082, (ROW(B1063:B1082)-ROW(B1063)+1)) / (20*21/2)</f>
        <v>0.97319047619047616</v>
      </c>
      <c r="J1079" s="2">
        <f t="shared" si="130"/>
        <v>0.96591233993844194</v>
      </c>
      <c r="K1079" s="2">
        <f t="shared" si="132"/>
        <v>0.95798720401879001</v>
      </c>
    </row>
    <row r="1080" spans="1:11" ht="13.5" x14ac:dyDescent="0.25">
      <c r="A1080" s="3">
        <f>TITRES_STAT!B1083</f>
        <v>43881</v>
      </c>
      <c r="B1080" s="5">
        <f>TITRES_STAT!D1083</f>
        <v>0.97</v>
      </c>
      <c r="C1080" s="2">
        <f t="shared" si="125"/>
        <v>0</v>
      </c>
      <c r="D1080" s="2">
        <f t="shared" si="126"/>
        <v>0.97399999999999987</v>
      </c>
      <c r="E1080" s="2">
        <f t="shared" si="128"/>
        <v>0.97000000000000008</v>
      </c>
      <c r="F1080" s="2">
        <f t="shared" si="129"/>
        <v>0.97050000000000014</v>
      </c>
      <c r="G1080" s="2">
        <f t="shared" si="131"/>
        <v>0.94419999999999971</v>
      </c>
      <c r="H1080" s="2">
        <f t="shared" si="127"/>
        <v>0.98899999999999944</v>
      </c>
      <c r="I1080" s="2">
        <f t="array" ref="I1080">SUMPRODUCT(B1064:B1083, (ROW(B1064:B1083)-ROW(B1064)+1)) / (20*21/2)</f>
        <v>0.97185714285714275</v>
      </c>
      <c r="J1080" s="2">
        <f t="shared" si="130"/>
        <v>0.96630164089668558</v>
      </c>
      <c r="K1080" s="2">
        <f t="shared" si="132"/>
        <v>0.9584582940572689</v>
      </c>
    </row>
    <row r="1081" spans="1:11" ht="13.5" x14ac:dyDescent="0.25">
      <c r="A1081" s="3">
        <f>TITRES_STAT!B1084</f>
        <v>43882</v>
      </c>
      <c r="B1081" s="5">
        <f>TITRES_STAT!D1084</f>
        <v>0.98</v>
      </c>
      <c r="C1081" s="2">
        <f t="shared" si="125"/>
        <v>1.0000000000000009E-2</v>
      </c>
      <c r="D1081" s="2">
        <f t="shared" si="126"/>
        <v>0.97399999999999987</v>
      </c>
      <c r="E1081" s="2">
        <f t="shared" si="128"/>
        <v>0.97199999999999986</v>
      </c>
      <c r="F1081" s="2">
        <f t="shared" si="129"/>
        <v>0.97250000000000014</v>
      </c>
      <c r="G1081" s="2">
        <f t="shared" si="131"/>
        <v>0.94499999999999962</v>
      </c>
      <c r="H1081" s="2">
        <f t="shared" si="127"/>
        <v>0.98864999999999936</v>
      </c>
      <c r="I1081" s="2">
        <f t="array" ref="I1081">SUMPRODUCT(B1065:B1084, (ROW(B1065:B1084)-ROW(B1065)+1)) / (20*21/2)</f>
        <v>0.97052380952380957</v>
      </c>
      <c r="J1081" s="2">
        <f t="shared" si="130"/>
        <v>0.96760624652557259</v>
      </c>
      <c r="K1081" s="2">
        <f t="shared" si="132"/>
        <v>0.95930306683933686</v>
      </c>
    </row>
    <row r="1082" spans="1:11" ht="13.5" x14ac:dyDescent="0.25">
      <c r="A1082" s="3">
        <f>TITRES_STAT!B1085</f>
        <v>43885</v>
      </c>
      <c r="B1082" s="5">
        <f>TITRES_STAT!D1085</f>
        <v>0.98</v>
      </c>
      <c r="C1082" s="2">
        <f t="shared" si="125"/>
        <v>0</v>
      </c>
      <c r="D1082" s="2">
        <f t="shared" si="126"/>
        <v>0.97599999999999998</v>
      </c>
      <c r="E1082" s="2">
        <f t="shared" si="128"/>
        <v>0.97399999999999998</v>
      </c>
      <c r="F1082" s="2">
        <f t="shared" si="129"/>
        <v>0.97399999999999998</v>
      </c>
      <c r="G1082" s="2">
        <f t="shared" si="131"/>
        <v>0.94599999999999951</v>
      </c>
      <c r="H1082" s="2">
        <f t="shared" si="127"/>
        <v>0.98849999999999938</v>
      </c>
      <c r="I1082" s="2">
        <f t="array" ref="I1082">SUMPRODUCT(B1066:B1085, (ROW(B1066:B1085)-ROW(B1066)+1)) / (20*21/2)</f>
        <v>0.96923809523809523</v>
      </c>
      <c r="J1082" s="2">
        <f t="shared" si="130"/>
        <v>0.96878660399932759</v>
      </c>
      <c r="K1082" s="2">
        <f t="shared" si="132"/>
        <v>0.96011471127700998</v>
      </c>
    </row>
    <row r="1083" spans="1:11" ht="13.5" x14ac:dyDescent="0.25">
      <c r="A1083" s="3">
        <f>TITRES_STAT!B1086</f>
        <v>43886</v>
      </c>
      <c r="B1083" s="5">
        <f>TITRES_STAT!D1086</f>
        <v>0.96</v>
      </c>
      <c r="C1083" s="2">
        <f t="shared" si="125"/>
        <v>-2.0000000000000018E-2</v>
      </c>
      <c r="D1083" s="2">
        <f t="shared" si="126"/>
        <v>0.97199999999999986</v>
      </c>
      <c r="E1083" s="2">
        <f t="shared" si="128"/>
        <v>0.97399999999999987</v>
      </c>
      <c r="F1083" s="2">
        <f t="shared" si="129"/>
        <v>0.97400000000000042</v>
      </c>
      <c r="G1083" s="2">
        <f t="shared" si="131"/>
        <v>0.94639999999999957</v>
      </c>
      <c r="H1083" s="2">
        <f t="shared" si="127"/>
        <v>0.98819999999999919</v>
      </c>
      <c r="I1083" s="2">
        <f t="array" ref="I1083">SUMPRODUCT(B1067:B1086, (ROW(B1067:B1086)-ROW(B1067)+1)) / (20*21/2)</f>
        <v>0.97000000000000008</v>
      </c>
      <c r="J1083" s="2">
        <f t="shared" si="130"/>
        <v>0.96794978457082015</v>
      </c>
      <c r="K1083" s="2">
        <f t="shared" si="132"/>
        <v>0.96011021279555864</v>
      </c>
    </row>
    <row r="1084" spans="1:11" ht="13.5" x14ac:dyDescent="0.25">
      <c r="A1084" s="3">
        <f>TITRES_STAT!B1087</f>
        <v>43887</v>
      </c>
      <c r="B1084" s="5">
        <f>TITRES_STAT!D1087</f>
        <v>0.96</v>
      </c>
      <c r="C1084" s="2">
        <f t="shared" si="125"/>
        <v>0</v>
      </c>
      <c r="D1084" s="2">
        <f t="shared" si="126"/>
        <v>0.97</v>
      </c>
      <c r="E1084" s="2">
        <f t="shared" si="128"/>
        <v>0.9720000000000002</v>
      </c>
      <c r="F1084" s="2">
        <f t="shared" si="129"/>
        <v>0.97350000000000025</v>
      </c>
      <c r="G1084" s="2">
        <f t="shared" si="131"/>
        <v>0.9471999999999996</v>
      </c>
      <c r="H1084" s="2">
        <f t="shared" si="127"/>
        <v>0.98789999999999922</v>
      </c>
      <c r="I1084" s="2">
        <f t="array" ref="I1084">SUMPRODUCT(B1068:B1087, (ROW(B1068:B1087)-ROW(B1068)+1)) / (20*21/2)</f>
        <v>0.97</v>
      </c>
      <c r="J1084" s="2">
        <f t="shared" si="130"/>
        <v>0.96719266223074207</v>
      </c>
      <c r="K1084" s="2">
        <f t="shared" si="132"/>
        <v>0.96010589072514452</v>
      </c>
    </row>
    <row r="1085" spans="1:11" ht="13.5" x14ac:dyDescent="0.25">
      <c r="A1085" s="3">
        <f>TITRES_STAT!B1088</f>
        <v>43888</v>
      </c>
      <c r="B1085" s="5">
        <f>TITRES_STAT!D1088</f>
        <v>0.96</v>
      </c>
      <c r="C1085" s="2">
        <f t="shared" si="125"/>
        <v>0</v>
      </c>
      <c r="D1085" s="2">
        <f t="shared" si="126"/>
        <v>0.96799999999999997</v>
      </c>
      <c r="E1085" s="2">
        <f t="shared" si="128"/>
        <v>0.97100000000000009</v>
      </c>
      <c r="F1085" s="2">
        <f t="shared" si="129"/>
        <v>0.9720000000000002</v>
      </c>
      <c r="G1085" s="2">
        <f t="shared" si="131"/>
        <v>0.9481999999999996</v>
      </c>
      <c r="H1085" s="2">
        <f t="shared" si="127"/>
        <v>0.98749999999999916</v>
      </c>
      <c r="I1085" s="2">
        <f t="array" ref="I1085">SUMPRODUCT(B1069:B1088, (ROW(B1069:B1088)-ROW(B1069)+1)) / (20*21/2)</f>
        <v>0.97114285714285697</v>
      </c>
      <c r="J1085" s="2">
        <f t="shared" si="130"/>
        <v>0.96650764678019518</v>
      </c>
      <c r="K1085" s="2">
        <f t="shared" si="132"/>
        <v>0.96010173814768784</v>
      </c>
    </row>
    <row r="1086" spans="1:11" ht="13.5" x14ac:dyDescent="0.25">
      <c r="A1086" s="3">
        <f>TITRES_STAT!B1089</f>
        <v>43889</v>
      </c>
      <c r="B1086" s="5">
        <f>TITRES_STAT!D1089</f>
        <v>0.98</v>
      </c>
      <c r="C1086" s="2">
        <f t="shared" si="125"/>
        <v>2.0000000000000018E-2</v>
      </c>
      <c r="D1086" s="2">
        <f t="shared" si="126"/>
        <v>0.96799999999999997</v>
      </c>
      <c r="E1086" s="2">
        <f t="shared" si="128"/>
        <v>0.97100000000000009</v>
      </c>
      <c r="F1086" s="2">
        <f t="shared" si="129"/>
        <v>0.97000000000000031</v>
      </c>
      <c r="G1086" s="2">
        <f t="shared" si="131"/>
        <v>0.94939999999999958</v>
      </c>
      <c r="H1086" s="2">
        <f t="shared" si="127"/>
        <v>0.98724999999999907</v>
      </c>
      <c r="I1086" s="2">
        <f t="array" ref="I1086">SUMPRODUCT(B1070:B1089, (ROW(B1070:B1089)-ROW(B1070)+1)) / (20*21/2)</f>
        <v>0.97223809523809512</v>
      </c>
      <c r="J1086" s="2">
        <f t="shared" si="130"/>
        <v>0.96779263280112904</v>
      </c>
      <c r="K1086" s="2">
        <f t="shared" si="132"/>
        <v>0.9608820621418962</v>
      </c>
    </row>
    <row r="1087" spans="1:11" ht="13.5" x14ac:dyDescent="0.25">
      <c r="A1087" s="3">
        <f>TITRES_STAT!B1090</f>
        <v>43892</v>
      </c>
      <c r="B1087" s="5">
        <f>TITRES_STAT!D1090</f>
        <v>0.97</v>
      </c>
      <c r="C1087" s="2">
        <f t="shared" si="125"/>
        <v>-1.0000000000000009E-2</v>
      </c>
      <c r="D1087" s="2">
        <f t="shared" si="126"/>
        <v>0.96599999999999997</v>
      </c>
      <c r="E1087" s="2">
        <f t="shared" si="128"/>
        <v>0.97100000000000009</v>
      </c>
      <c r="F1087" s="2">
        <f t="shared" si="129"/>
        <v>0.96800000000000019</v>
      </c>
      <c r="G1087" s="2">
        <f t="shared" si="131"/>
        <v>0.95039999999999947</v>
      </c>
      <c r="H1087" s="2">
        <f t="shared" si="127"/>
        <v>0.98699999999999899</v>
      </c>
      <c r="I1087" s="2">
        <f t="array" ref="I1087">SUMPRODUCT(B1071:B1090, (ROW(B1071:B1090)-ROW(B1071)+1)) / (20*21/2)</f>
        <v>0.97219047619047649</v>
      </c>
      <c r="J1087" s="2">
        <f t="shared" si="130"/>
        <v>0.96800285824864052</v>
      </c>
      <c r="K1087" s="2">
        <f t="shared" si="132"/>
        <v>0.96123962833241017</v>
      </c>
    </row>
    <row r="1088" spans="1:11" ht="13.5" x14ac:dyDescent="0.25">
      <c r="A1088" s="3">
        <f>TITRES_STAT!B1091</f>
        <v>43893</v>
      </c>
      <c r="B1088" s="5">
        <f>TITRES_STAT!D1091</f>
        <v>0.98</v>
      </c>
      <c r="C1088" s="2">
        <f t="shared" si="125"/>
        <v>1.0000000000000009E-2</v>
      </c>
      <c r="D1088" s="2">
        <f t="shared" si="126"/>
        <v>0.97</v>
      </c>
      <c r="E1088" s="2">
        <f t="shared" si="128"/>
        <v>0.97100000000000009</v>
      </c>
      <c r="F1088" s="2">
        <f t="shared" si="129"/>
        <v>0.96850000000000025</v>
      </c>
      <c r="G1088" s="2">
        <f t="shared" si="131"/>
        <v>0.95179999999999931</v>
      </c>
      <c r="H1088" s="2">
        <f t="shared" si="127"/>
        <v>0.98674999999999879</v>
      </c>
      <c r="I1088" s="2">
        <f t="array" ref="I1088">SUMPRODUCT(B1072:B1091, (ROW(B1072:B1091)-ROW(B1072)+1)) / (20*21/2)</f>
        <v>0.97209523809523812</v>
      </c>
      <c r="J1088" s="2">
        <f t="shared" si="130"/>
        <v>0.96914544317734141</v>
      </c>
      <c r="K1088" s="2">
        <f t="shared" si="132"/>
        <v>0.96197532918211959</v>
      </c>
    </row>
    <row r="1089" spans="1:11" ht="13.5" x14ac:dyDescent="0.25">
      <c r="A1089" s="3">
        <f>TITRES_STAT!B1092</f>
        <v>43894</v>
      </c>
      <c r="B1089" s="5">
        <f>TITRES_STAT!D1092</f>
        <v>0.98</v>
      </c>
      <c r="C1089" s="2">
        <f t="shared" si="125"/>
        <v>0</v>
      </c>
      <c r="D1089" s="2">
        <f t="shared" si="126"/>
        <v>0.97399999999999998</v>
      </c>
      <c r="E1089" s="2">
        <f t="shared" si="128"/>
        <v>0.97199999999999986</v>
      </c>
      <c r="F1089" s="2">
        <f t="shared" si="129"/>
        <v>0.97050000000000014</v>
      </c>
      <c r="G1089" s="2">
        <f t="shared" si="131"/>
        <v>0.95319999999999938</v>
      </c>
      <c r="H1089" s="2">
        <f t="shared" si="127"/>
        <v>0.98649999999999882</v>
      </c>
      <c r="I1089" s="2">
        <f t="array" ref="I1089">SUMPRODUCT(B1073:B1092, (ROW(B1073:B1092)-ROW(B1073)+1)) / (20*21/2)</f>
        <v>0.97099999999999997</v>
      </c>
      <c r="J1089" s="2">
        <f t="shared" si="130"/>
        <v>0.97017921049378519</v>
      </c>
      <c r="K1089" s="2">
        <f t="shared" si="132"/>
        <v>0.96268217901811493</v>
      </c>
    </row>
    <row r="1090" spans="1:11" ht="13.5" x14ac:dyDescent="0.25">
      <c r="A1090" s="3">
        <f>TITRES_STAT!B1093</f>
        <v>43895</v>
      </c>
      <c r="B1090" s="5">
        <f>TITRES_STAT!D1093</f>
        <v>0.97</v>
      </c>
      <c r="C1090" s="2">
        <f t="shared" si="125"/>
        <v>-1.0000000000000009E-2</v>
      </c>
      <c r="D1090" s="2">
        <f t="shared" si="126"/>
        <v>0.97599999999999998</v>
      </c>
      <c r="E1090" s="2">
        <f t="shared" si="128"/>
        <v>0.97200000000000009</v>
      </c>
      <c r="F1090" s="2">
        <f t="shared" si="129"/>
        <v>0.97100000000000009</v>
      </c>
      <c r="G1090" s="2">
        <f t="shared" si="131"/>
        <v>0.95459999999999934</v>
      </c>
      <c r="H1090" s="2">
        <f t="shared" si="127"/>
        <v>0.98609999999999887</v>
      </c>
      <c r="I1090" s="2">
        <f t="array" ref="I1090">SUMPRODUCT(B1074:B1093, (ROW(B1074:B1093)-ROW(B1074)+1)) / (20*21/2)</f>
        <v>0.96800000000000019</v>
      </c>
      <c r="J1090" s="2">
        <f t="shared" si="130"/>
        <v>0.97016214282771041</v>
      </c>
      <c r="K1090" s="2">
        <f t="shared" si="132"/>
        <v>0.96296915238995362</v>
      </c>
    </row>
    <row r="1091" spans="1:11" ht="13.5" x14ac:dyDescent="0.25">
      <c r="A1091" s="3">
        <f>TITRES_STAT!B1094</f>
        <v>43896</v>
      </c>
      <c r="B1091" s="5">
        <f>TITRES_STAT!D1094</f>
        <v>0.97</v>
      </c>
      <c r="C1091" s="2">
        <f t="shared" si="125"/>
        <v>0</v>
      </c>
      <c r="D1091" s="2">
        <f t="shared" si="126"/>
        <v>0.97399999999999987</v>
      </c>
      <c r="E1091" s="2">
        <f t="shared" si="128"/>
        <v>0.97100000000000009</v>
      </c>
      <c r="F1091" s="2">
        <f t="shared" si="129"/>
        <v>0.97150000000000003</v>
      </c>
      <c r="G1091" s="2">
        <f t="shared" si="131"/>
        <v>0.95599999999999952</v>
      </c>
      <c r="H1091" s="2">
        <f t="shared" si="127"/>
        <v>0.98574999999999879</v>
      </c>
      <c r="I1091" s="2">
        <f t="array" ref="I1091">SUMPRODUCT(B1075:B1094, (ROW(B1075:B1094)-ROW(B1075)+1)) / (20*21/2)</f>
        <v>0.96509523809523812</v>
      </c>
      <c r="J1091" s="2">
        <f t="shared" si="130"/>
        <v>0.97014670065364272</v>
      </c>
      <c r="K1091" s="2">
        <f t="shared" si="132"/>
        <v>0.96324487190407315</v>
      </c>
    </row>
    <row r="1092" spans="1:11" ht="13.5" x14ac:dyDescent="0.25">
      <c r="A1092" s="3">
        <f>TITRES_STAT!B1095</f>
        <v>43899</v>
      </c>
      <c r="B1092" s="5">
        <f>TITRES_STAT!D1095</f>
        <v>0.96</v>
      </c>
      <c r="C1092" s="2">
        <f t="shared" ref="C1092:C1155" si="133">B1092-B1091</f>
        <v>-1.0000000000000009E-2</v>
      </c>
      <c r="D1092" s="2">
        <f t="shared" si="126"/>
        <v>0.97199999999999986</v>
      </c>
      <c r="E1092" s="2">
        <f t="shared" si="128"/>
        <v>0.96900000000000008</v>
      </c>
      <c r="F1092" s="2">
        <f t="shared" si="129"/>
        <v>0.97150000000000003</v>
      </c>
      <c r="G1092" s="2">
        <f t="shared" si="131"/>
        <v>0.95719999999999961</v>
      </c>
      <c r="H1092" s="2">
        <f t="shared" si="127"/>
        <v>0.98529999999999884</v>
      </c>
      <c r="I1092" s="2">
        <f t="array" ref="I1092">SUMPRODUCT(B1076:B1095, (ROW(B1076:B1095)-ROW(B1076)+1)) / (20*21/2)</f>
        <v>0.96333333333333315</v>
      </c>
      <c r="J1092" s="2">
        <f t="shared" si="130"/>
        <v>0.96918034821043864</v>
      </c>
      <c r="K1092" s="2">
        <f t="shared" si="132"/>
        <v>0.96311762202548201</v>
      </c>
    </row>
    <row r="1093" spans="1:11" ht="13.5" x14ac:dyDescent="0.25">
      <c r="A1093" s="3">
        <f>TITRES_STAT!B1096</f>
        <v>43900</v>
      </c>
      <c r="B1093" s="5">
        <f>TITRES_STAT!D1096</f>
        <v>0.94</v>
      </c>
      <c r="C1093" s="2">
        <f t="shared" si="133"/>
        <v>-2.0000000000000018E-2</v>
      </c>
      <c r="D1093" s="2">
        <f t="shared" si="126"/>
        <v>0.96400000000000008</v>
      </c>
      <c r="E1093" s="2">
        <f t="shared" si="128"/>
        <v>0.96699999999999997</v>
      </c>
      <c r="F1093" s="2">
        <f t="shared" si="129"/>
        <v>0.97050000000000014</v>
      </c>
      <c r="G1093" s="2">
        <f t="shared" si="131"/>
        <v>0.9581999999999995</v>
      </c>
      <c r="H1093" s="2">
        <f t="shared" si="127"/>
        <v>0.9846999999999988</v>
      </c>
      <c r="I1093" s="2">
        <f t="array" ref="I1093">SUMPRODUCT(B1077:B1096, (ROW(B1077:B1096)-ROW(B1077)+1)) / (20*21/2)</f>
        <v>0.95880952380952378</v>
      </c>
      <c r="J1093" s="2">
        <f t="shared" si="130"/>
        <v>0.96640126742849219</v>
      </c>
      <c r="K1093" s="2">
        <f t="shared" si="132"/>
        <v>0.962211048612718</v>
      </c>
    </row>
    <row r="1094" spans="1:11" ht="13.5" x14ac:dyDescent="0.25">
      <c r="A1094" s="3">
        <f>TITRES_STAT!B1097</f>
        <v>43901</v>
      </c>
      <c r="B1094" s="5">
        <f>TITRES_STAT!D1097</f>
        <v>0.94</v>
      </c>
      <c r="C1094" s="2">
        <f t="shared" si="133"/>
        <v>0</v>
      </c>
      <c r="D1094" s="2">
        <f t="shared" ref="D1094:D1157" si="134">AVERAGE(B1090:B1094)</f>
        <v>0.95599999999999985</v>
      </c>
      <c r="E1094" s="2">
        <f t="shared" si="128"/>
        <v>0.96499999999999986</v>
      </c>
      <c r="F1094" s="2">
        <f t="shared" si="129"/>
        <v>0.96850000000000036</v>
      </c>
      <c r="G1094" s="2">
        <f t="shared" si="131"/>
        <v>0.9581999999999995</v>
      </c>
      <c r="H1094" s="2">
        <f t="shared" si="127"/>
        <v>0.98409999999999898</v>
      </c>
      <c r="I1094" s="2">
        <f t="array" ref="I1094">SUMPRODUCT(B1078:B1097, (ROW(B1078:B1097)-ROW(B1078)+1)) / (20*21/2)</f>
        <v>0.95076190476190459</v>
      </c>
      <c r="J1094" s="2">
        <f t="shared" si="130"/>
        <v>0.96388686100673104</v>
      </c>
      <c r="K1094" s="2">
        <f t="shared" si="132"/>
        <v>0.96134002709849375</v>
      </c>
    </row>
    <row r="1095" spans="1:11" ht="13.5" x14ac:dyDescent="0.25">
      <c r="A1095" s="3">
        <f>TITRES_STAT!B1098</f>
        <v>43902</v>
      </c>
      <c r="B1095" s="5">
        <f>TITRES_STAT!D1098</f>
        <v>0.95</v>
      </c>
      <c r="C1095" s="2">
        <f t="shared" si="133"/>
        <v>1.0000000000000009E-2</v>
      </c>
      <c r="D1095" s="2">
        <f t="shared" si="134"/>
        <v>0.95199999999999996</v>
      </c>
      <c r="E1095" s="2">
        <f t="shared" si="128"/>
        <v>0.96399999999999986</v>
      </c>
      <c r="F1095" s="2">
        <f t="shared" si="129"/>
        <v>0.96750000000000025</v>
      </c>
      <c r="G1095" s="2">
        <f t="shared" si="131"/>
        <v>0.95839999999999959</v>
      </c>
      <c r="H1095" s="2">
        <f t="shared" si="127"/>
        <v>0.98354999999999893</v>
      </c>
      <c r="I1095" s="2">
        <f t="array" ref="I1095">SUMPRODUCT(B1079:B1098, (ROW(B1079:B1098)-ROW(B1079)+1)) / (20*21/2)</f>
        <v>0.94123809523809521</v>
      </c>
      <c r="J1095" s="2">
        <f t="shared" si="130"/>
        <v>0.96256430281561378</v>
      </c>
      <c r="K1095" s="2">
        <f t="shared" si="132"/>
        <v>0.9608953201534548</v>
      </c>
    </row>
    <row r="1096" spans="1:11" ht="13.5" x14ac:dyDescent="0.25">
      <c r="A1096" s="3">
        <f>TITRES_STAT!B1099</f>
        <v>43903</v>
      </c>
      <c r="B1096" s="5">
        <f>TITRES_STAT!D1099</f>
        <v>0.92</v>
      </c>
      <c r="C1096" s="2">
        <f t="shared" si="133"/>
        <v>-2.9999999999999916E-2</v>
      </c>
      <c r="D1096" s="2">
        <f t="shared" si="134"/>
        <v>0.94199999999999995</v>
      </c>
      <c r="E1096" s="2">
        <f t="shared" si="128"/>
        <v>0.95799999999999985</v>
      </c>
      <c r="F1096" s="2">
        <f t="shared" si="129"/>
        <v>0.96450000000000036</v>
      </c>
      <c r="G1096" s="2">
        <f t="shared" si="131"/>
        <v>0.95799999999999952</v>
      </c>
      <c r="H1096" s="2">
        <f t="shared" si="127"/>
        <v>0.9827999999999989</v>
      </c>
      <c r="I1096" s="2">
        <f t="array" ref="I1096">SUMPRODUCT(B1080:B1099, (ROW(B1080:B1099)-ROW(B1080)+1)) / (20*21/2)</f>
        <v>0.93038095238095231</v>
      </c>
      <c r="J1096" s="2">
        <f t="shared" si="130"/>
        <v>0.95851055969031718</v>
      </c>
      <c r="K1096" s="2">
        <f t="shared" si="132"/>
        <v>0.95929158210822141</v>
      </c>
    </row>
    <row r="1097" spans="1:11" ht="13.5" x14ac:dyDescent="0.25">
      <c r="A1097" s="3">
        <f>TITRES_STAT!B1100</f>
        <v>43906</v>
      </c>
      <c r="B1097" s="5">
        <f>TITRES_STAT!D1100</f>
        <v>0.88</v>
      </c>
      <c r="C1097" s="2">
        <f t="shared" si="133"/>
        <v>-4.0000000000000036E-2</v>
      </c>
      <c r="D1097" s="2">
        <f t="shared" si="134"/>
        <v>0.92599999999999993</v>
      </c>
      <c r="E1097" s="2">
        <f t="shared" si="128"/>
        <v>0.94900000000000007</v>
      </c>
      <c r="F1097" s="2">
        <f t="shared" si="129"/>
        <v>0.96000000000000019</v>
      </c>
      <c r="G1097" s="2">
        <f t="shared" si="131"/>
        <v>0.95679999999999976</v>
      </c>
      <c r="H1097" s="2">
        <f t="shared" si="127"/>
        <v>0.98184999999999878</v>
      </c>
      <c r="I1097" s="2">
        <f t="array" ref="I1097">SUMPRODUCT(B1081:B1100, (ROW(B1081:B1100)-ROW(B1081)+1)) / (20*21/2)</f>
        <v>0.9182380952380953</v>
      </c>
      <c r="J1097" s="2">
        <f t="shared" si="130"/>
        <v>0.95103336352933454</v>
      </c>
      <c r="K1097" s="2">
        <f t="shared" si="132"/>
        <v>0.9561821083000559</v>
      </c>
    </row>
    <row r="1098" spans="1:11" ht="13.5" x14ac:dyDescent="0.25">
      <c r="A1098" s="3">
        <f>TITRES_STAT!B1101</f>
        <v>43907</v>
      </c>
      <c r="B1098" s="5">
        <f>TITRES_STAT!D1101</f>
        <v>0.86</v>
      </c>
      <c r="C1098" s="2">
        <f t="shared" si="133"/>
        <v>-2.0000000000000018E-2</v>
      </c>
      <c r="D1098" s="2">
        <f t="shared" si="134"/>
        <v>0.90999999999999992</v>
      </c>
      <c r="E1098" s="2">
        <f t="shared" si="128"/>
        <v>0.93699999999999994</v>
      </c>
      <c r="F1098" s="2">
        <f t="shared" si="129"/>
        <v>0.95400000000000007</v>
      </c>
      <c r="G1098" s="2">
        <f t="shared" si="131"/>
        <v>0.95519999999999983</v>
      </c>
      <c r="H1098" s="2">
        <f t="shared" ref="H1098:H1161" si="135">AVERAGE(B899:B1098)</f>
        <v>0.98094999999999888</v>
      </c>
      <c r="I1098" s="2">
        <f t="array" ref="I1098">SUMPRODUCT(B1082:B1101, (ROW(B1082:B1101)-ROW(B1082)+1)) / (20*21/2)</f>
        <v>0.9049047619047621</v>
      </c>
      <c r="J1098" s="2">
        <f t="shared" si="130"/>
        <v>0.94236351938368368</v>
      </c>
      <c r="K1098" s="2">
        <f t="shared" si="132"/>
        <v>0.95241026091573999</v>
      </c>
    </row>
    <row r="1099" spans="1:11" ht="13.5" x14ac:dyDescent="0.25">
      <c r="A1099" s="3">
        <f>TITRES_STAT!B1102</f>
        <v>43908</v>
      </c>
      <c r="B1099" s="5">
        <f>TITRES_STAT!D1102</f>
        <v>0.84</v>
      </c>
      <c r="C1099" s="2">
        <f t="shared" si="133"/>
        <v>-2.0000000000000018E-2</v>
      </c>
      <c r="D1099" s="2">
        <f t="shared" si="134"/>
        <v>0.89</v>
      </c>
      <c r="E1099" s="2">
        <f t="shared" si="128"/>
        <v>0.92299999999999982</v>
      </c>
      <c r="F1099" s="2">
        <f t="shared" si="129"/>
        <v>0.94750000000000001</v>
      </c>
      <c r="G1099" s="2">
        <f t="shared" si="131"/>
        <v>0.95319999999999994</v>
      </c>
      <c r="H1099" s="2">
        <f t="shared" si="135"/>
        <v>0.97979999999999901</v>
      </c>
      <c r="I1099" s="2">
        <f t="array" ref="I1099">SUMPRODUCT(B1083:B1102, (ROW(B1083:B1102)-ROW(B1083)+1)) / (20*21/2)</f>
        <v>0.89052380952380938</v>
      </c>
      <c r="J1099" s="2">
        <f t="shared" si="130"/>
        <v>0.93261461277571378</v>
      </c>
      <c r="K1099" s="2">
        <f t="shared" si="132"/>
        <v>0.94800201538963258</v>
      </c>
    </row>
    <row r="1100" spans="1:11" ht="13.5" x14ac:dyDescent="0.25">
      <c r="A1100" s="3">
        <f>TITRES_STAT!B1103</f>
        <v>43909</v>
      </c>
      <c r="B1100" s="5">
        <f>TITRES_STAT!D1103</f>
        <v>0.82</v>
      </c>
      <c r="C1100" s="2">
        <f t="shared" si="133"/>
        <v>-2.0000000000000018E-2</v>
      </c>
      <c r="D1100" s="2">
        <f t="shared" si="134"/>
        <v>0.8640000000000001</v>
      </c>
      <c r="E1100" s="2">
        <f t="shared" ref="E1100:E1163" si="136">AVERAGE(B1091:B1100)</f>
        <v>0.90800000000000003</v>
      </c>
      <c r="F1100" s="2">
        <f t="shared" si="129"/>
        <v>0.94000000000000006</v>
      </c>
      <c r="G1100" s="2">
        <f t="shared" si="131"/>
        <v>0.95099999999999996</v>
      </c>
      <c r="H1100" s="2">
        <f t="shared" si="135"/>
        <v>0.97869999999999902</v>
      </c>
      <c r="I1100" s="2">
        <f t="array" ref="I1100">SUMPRODUCT(B1084:B1103, (ROW(B1084:B1103)-ROW(B1084)+1)) / (20*21/2)</f>
        <v>0.87519047619047619</v>
      </c>
      <c r="J1100" s="2">
        <f t="shared" si="130"/>
        <v>0.92188941155897919</v>
      </c>
      <c r="K1100" s="2">
        <f t="shared" si="132"/>
        <v>0.94298232851160779</v>
      </c>
    </row>
    <row r="1101" spans="1:11" ht="13.5" x14ac:dyDescent="0.25">
      <c r="A1101" s="3">
        <f>TITRES_STAT!B1104</f>
        <v>43913</v>
      </c>
      <c r="B1101" s="5">
        <f>TITRES_STAT!D1104</f>
        <v>0.8</v>
      </c>
      <c r="C1101" s="2">
        <f t="shared" si="133"/>
        <v>-1.9999999999999907E-2</v>
      </c>
      <c r="D1101" s="2">
        <f t="shared" si="134"/>
        <v>0.84000000000000008</v>
      </c>
      <c r="E1101" s="2">
        <f t="shared" si="136"/>
        <v>0.89100000000000001</v>
      </c>
      <c r="F1101" s="2">
        <f t="shared" si="129"/>
        <v>0.93100000000000005</v>
      </c>
      <c r="G1101" s="2">
        <f t="shared" si="131"/>
        <v>0.94839999999999991</v>
      </c>
      <c r="H1101" s="2">
        <f t="shared" si="135"/>
        <v>0.97759999999999891</v>
      </c>
      <c r="I1101" s="2">
        <f t="array" ref="I1101">SUMPRODUCT(B1085:B1104, (ROW(B1085:B1104)-ROW(B1085)+1)) / (20*21/2)</f>
        <v>0.85890476190476195</v>
      </c>
      <c r="J1101" s="2">
        <f t="shared" si="130"/>
        <v>0.91028089617240981</v>
      </c>
      <c r="K1101" s="2">
        <f t="shared" si="132"/>
        <v>0.93737517837389772</v>
      </c>
    </row>
    <row r="1102" spans="1:11" ht="13.5" x14ac:dyDescent="0.25">
      <c r="A1102" s="3">
        <f>TITRES_STAT!B1105</f>
        <v>43914</v>
      </c>
      <c r="B1102" s="5">
        <f>TITRES_STAT!D1105</f>
        <v>0.78</v>
      </c>
      <c r="C1102" s="2">
        <f t="shared" si="133"/>
        <v>-2.0000000000000018E-2</v>
      </c>
      <c r="D1102" s="2">
        <f t="shared" si="134"/>
        <v>0.82000000000000006</v>
      </c>
      <c r="E1102" s="2">
        <f t="shared" si="136"/>
        <v>0.873</v>
      </c>
      <c r="F1102" s="2">
        <f t="shared" si="129"/>
        <v>0.92100000000000004</v>
      </c>
      <c r="G1102" s="2">
        <f t="shared" si="131"/>
        <v>0.9456</v>
      </c>
      <c r="H1102" s="2">
        <f t="shared" si="135"/>
        <v>0.97629999999999895</v>
      </c>
      <c r="I1102" s="2">
        <f t="array" ref="I1102">SUMPRODUCT(B1086:B1105, (ROW(B1086:B1105)-ROW(B1086)+1)) / (20*21/2)</f>
        <v>0.84366666666666679</v>
      </c>
      <c r="J1102" s="2">
        <f t="shared" si="130"/>
        <v>0.89787319177503744</v>
      </c>
      <c r="K1102" s="2">
        <f t="shared" si="132"/>
        <v>0.93120360275139202</v>
      </c>
    </row>
    <row r="1103" spans="1:11" ht="13.5" x14ac:dyDescent="0.25">
      <c r="A1103" s="3">
        <f>TITRES_STAT!B1106</f>
        <v>43915</v>
      </c>
      <c r="B1103" s="5">
        <f>TITRES_STAT!D1106</f>
        <v>0.76</v>
      </c>
      <c r="C1103" s="2">
        <f t="shared" si="133"/>
        <v>-2.0000000000000018E-2</v>
      </c>
      <c r="D1103" s="2">
        <f t="shared" si="134"/>
        <v>0.8</v>
      </c>
      <c r="E1103" s="2">
        <f t="shared" si="136"/>
        <v>0.85500000000000009</v>
      </c>
      <c r="F1103" s="2">
        <f t="shared" si="129"/>
        <v>0.91100000000000014</v>
      </c>
      <c r="G1103" s="2">
        <f t="shared" si="131"/>
        <v>0.94220000000000004</v>
      </c>
      <c r="H1103" s="2">
        <f t="shared" si="135"/>
        <v>0.97484999999999888</v>
      </c>
      <c r="I1103" s="2">
        <f t="array" ref="I1103">SUMPRODUCT(B1087:B1106, (ROW(B1087:B1106)-ROW(B1087)+1)) / (20*21/2)</f>
        <v>0.8304285714285714</v>
      </c>
      <c r="J1103" s="2">
        <f t="shared" si="130"/>
        <v>0.88474241160598632</v>
      </c>
      <c r="K1103" s="2">
        <f t="shared" si="132"/>
        <v>0.9244897359768276</v>
      </c>
    </row>
    <row r="1104" spans="1:11" ht="13.5" x14ac:dyDescent="0.25">
      <c r="A1104" s="3">
        <f>TITRES_STAT!B1107</f>
        <v>43916</v>
      </c>
      <c r="B1104" s="5">
        <f>TITRES_STAT!D1107</f>
        <v>0.74</v>
      </c>
      <c r="C1104" s="2">
        <f t="shared" si="133"/>
        <v>-2.0000000000000018E-2</v>
      </c>
      <c r="D1104" s="2">
        <f t="shared" si="134"/>
        <v>0.78</v>
      </c>
      <c r="E1104" s="2">
        <f t="shared" si="136"/>
        <v>0.83499999999999996</v>
      </c>
      <c r="F1104" s="2">
        <f t="shared" si="129"/>
        <v>0.9</v>
      </c>
      <c r="G1104" s="2">
        <f t="shared" si="131"/>
        <v>0.93840000000000001</v>
      </c>
      <c r="H1104" s="2">
        <f t="shared" si="135"/>
        <v>0.97339999999999904</v>
      </c>
      <c r="I1104" s="2">
        <f t="array" ref="I1104">SUMPRODUCT(B1088:B1107, (ROW(B1088:B1107)-ROW(B1088)+1)) / (20*21/2)</f>
        <v>0.81828571428571428</v>
      </c>
      <c r="J1104" s="2">
        <f t="shared" si="130"/>
        <v>0.87095742002446386</v>
      </c>
      <c r="K1104" s="2">
        <f t="shared" si="132"/>
        <v>0.91725484436989324</v>
      </c>
    </row>
    <row r="1105" spans="1:11" ht="13.5" x14ac:dyDescent="0.25">
      <c r="A1105" s="3">
        <f>TITRES_STAT!B1108</f>
        <v>43917</v>
      </c>
      <c r="B1105" s="5">
        <f>TITRES_STAT!D1108</f>
        <v>0.74</v>
      </c>
      <c r="C1105" s="2">
        <f t="shared" si="133"/>
        <v>0</v>
      </c>
      <c r="D1105" s="2">
        <f t="shared" si="134"/>
        <v>0.76400000000000001</v>
      </c>
      <c r="E1105" s="2">
        <f t="shared" si="136"/>
        <v>0.81400000000000006</v>
      </c>
      <c r="F1105" s="2">
        <f t="shared" si="129"/>
        <v>0.8889999999999999</v>
      </c>
      <c r="G1105" s="2">
        <f t="shared" si="131"/>
        <v>0.93480000000000019</v>
      </c>
      <c r="H1105" s="2">
        <f t="shared" si="135"/>
        <v>0.97194999999999909</v>
      </c>
      <c r="I1105" s="2">
        <f t="array" ref="I1105">SUMPRODUCT(B1089:B1108, (ROW(B1089:B1108)-ROW(B1089)+1)) / (20*21/2)</f>
        <v>0.80719047619047624</v>
      </c>
      <c r="J1105" s="2">
        <f t="shared" si="130"/>
        <v>0.85848528478403874</v>
      </c>
      <c r="K1105" s="2">
        <f t="shared" si="132"/>
        <v>0.91030367400244649</v>
      </c>
    </row>
    <row r="1106" spans="1:11" ht="13.5" x14ac:dyDescent="0.25">
      <c r="A1106" s="3">
        <f>TITRES_STAT!B1109</f>
        <v>43920</v>
      </c>
      <c r="B1106" s="5">
        <f>TITRES_STAT!D1109</f>
        <v>0.75</v>
      </c>
      <c r="C1106" s="2">
        <f t="shared" si="133"/>
        <v>1.0000000000000009E-2</v>
      </c>
      <c r="D1106" s="2">
        <f t="shared" si="134"/>
        <v>0.75400000000000011</v>
      </c>
      <c r="E1106" s="2">
        <f t="shared" si="136"/>
        <v>0.79700000000000004</v>
      </c>
      <c r="F1106" s="2">
        <f t="shared" si="129"/>
        <v>0.87749999999999984</v>
      </c>
      <c r="G1106" s="2">
        <f t="shared" si="131"/>
        <v>0.93120000000000014</v>
      </c>
      <c r="H1106" s="2">
        <f t="shared" si="135"/>
        <v>0.97054999999999902</v>
      </c>
      <c r="I1106" s="2">
        <f t="array" ref="I1106">SUMPRODUCT(B1090:B1109, (ROW(B1090:B1109)-ROW(B1090)+1)) / (20*21/2)</f>
        <v>0.79909523809523808</v>
      </c>
      <c r="J1106" s="2">
        <f t="shared" si="130"/>
        <v>0.8481533528998445</v>
      </c>
      <c r="K1106" s="2">
        <f t="shared" si="132"/>
        <v>0.90401725541411526</v>
      </c>
    </row>
    <row r="1107" spans="1:11" ht="13.5" x14ac:dyDescent="0.25">
      <c r="A1107" s="3">
        <f>TITRES_STAT!B1110</f>
        <v>43921</v>
      </c>
      <c r="B1107" s="5">
        <f>TITRES_STAT!D1110</f>
        <v>0.75</v>
      </c>
      <c r="C1107" s="2">
        <f t="shared" si="133"/>
        <v>0</v>
      </c>
      <c r="D1107" s="2">
        <f t="shared" si="134"/>
        <v>0.748</v>
      </c>
      <c r="E1107" s="2">
        <f t="shared" si="136"/>
        <v>0.78400000000000003</v>
      </c>
      <c r="F1107" s="2">
        <f t="shared" si="129"/>
        <v>0.86649999999999994</v>
      </c>
      <c r="G1107" s="2">
        <f t="shared" si="131"/>
        <v>0.9276000000000002</v>
      </c>
      <c r="H1107" s="2">
        <f t="shared" si="135"/>
        <v>0.96919999999999917</v>
      </c>
      <c r="I1107" s="2">
        <f t="array" ref="I1107">SUMPRODUCT(B1091:B1110, (ROW(B1091:B1110)-ROW(B1091)+1)) / (20*21/2)</f>
        <v>0.79295238095238085</v>
      </c>
      <c r="J1107" s="2">
        <f t="shared" si="130"/>
        <v>0.83880541452843072</v>
      </c>
      <c r="K1107" s="2">
        <f t="shared" si="132"/>
        <v>0.89797736304493425</v>
      </c>
    </row>
    <row r="1108" spans="1:11" ht="13.5" x14ac:dyDescent="0.25">
      <c r="A1108" s="3">
        <f>TITRES_STAT!B1111</f>
        <v>43922</v>
      </c>
      <c r="B1108" s="5">
        <f>TITRES_STAT!D1111</f>
        <v>0.75</v>
      </c>
      <c r="C1108" s="2">
        <f t="shared" si="133"/>
        <v>0</v>
      </c>
      <c r="D1108" s="2">
        <f t="shared" si="134"/>
        <v>0.746</v>
      </c>
      <c r="E1108" s="2">
        <f t="shared" si="136"/>
        <v>0.77300000000000002</v>
      </c>
      <c r="F1108" s="2">
        <f t="shared" ref="F1108:F1171" si="137">AVERAGE(B1089:B1108)</f>
        <v>0.85500000000000009</v>
      </c>
      <c r="G1108" s="2">
        <f t="shared" si="131"/>
        <v>0.92360000000000009</v>
      </c>
      <c r="H1108" s="2">
        <f t="shared" si="135"/>
        <v>0.96784999999999921</v>
      </c>
      <c r="I1108" s="2">
        <f t="array" ref="I1108">SUMPRODUCT(B1092:B1111, (ROW(B1092:B1111)-ROW(B1092)+1)) / (20*21/2)</f>
        <v>0.7877142857142857</v>
      </c>
      <c r="J1108" s="2">
        <f t="shared" si="130"/>
        <v>0.83034775600191346</v>
      </c>
      <c r="K1108" s="2">
        <f t="shared" si="132"/>
        <v>0.89217432920003492</v>
      </c>
    </row>
    <row r="1109" spans="1:11" ht="13.5" x14ac:dyDescent="0.25">
      <c r="A1109" s="3">
        <f>TITRES_STAT!B1112</f>
        <v>43923</v>
      </c>
      <c r="B1109" s="5">
        <f>TITRES_STAT!D1112</f>
        <v>0.77</v>
      </c>
      <c r="C1109" s="2">
        <f t="shared" si="133"/>
        <v>2.0000000000000018E-2</v>
      </c>
      <c r="D1109" s="2">
        <f t="shared" si="134"/>
        <v>0.752</v>
      </c>
      <c r="E1109" s="2">
        <f t="shared" si="136"/>
        <v>0.76600000000000001</v>
      </c>
      <c r="F1109" s="2">
        <f t="shared" si="137"/>
        <v>0.84449999999999981</v>
      </c>
      <c r="G1109" s="2">
        <f t="shared" si="131"/>
        <v>0.92000000000000015</v>
      </c>
      <c r="H1109" s="2">
        <f t="shared" si="135"/>
        <v>0.96664999999999934</v>
      </c>
      <c r="I1109" s="2">
        <f t="array" ref="I1109">SUMPRODUCT(B1093:B1112, (ROW(B1093:B1112)-ROW(B1093)+1)) / (20*21/2)</f>
        <v>0.78433333333333333</v>
      </c>
      <c r="J1109" s="2">
        <f t="shared" ref="J1109:J1172" si="138">$J$4*B1109+J1108*(1-$J$4)</f>
        <v>0.82460035066839787</v>
      </c>
      <c r="K1109" s="2">
        <f t="shared" si="132"/>
        <v>0.88738317903532771</v>
      </c>
    </row>
    <row r="1110" spans="1:11" ht="13.5" x14ac:dyDescent="0.25">
      <c r="A1110" s="3">
        <f>TITRES_STAT!B1113</f>
        <v>43924</v>
      </c>
      <c r="B1110" s="5">
        <f>TITRES_STAT!D1113</f>
        <v>0.78</v>
      </c>
      <c r="C1110" s="2">
        <f t="shared" si="133"/>
        <v>1.0000000000000009E-2</v>
      </c>
      <c r="D1110" s="2">
        <f t="shared" si="134"/>
        <v>0.76</v>
      </c>
      <c r="E1110" s="2">
        <f t="shared" si="136"/>
        <v>0.76200000000000001</v>
      </c>
      <c r="F1110" s="2">
        <f t="shared" si="137"/>
        <v>0.83499999999999996</v>
      </c>
      <c r="G1110" s="2">
        <f t="shared" si="131"/>
        <v>0.91660000000000041</v>
      </c>
      <c r="H1110" s="2">
        <f t="shared" si="135"/>
        <v>0.96544999999999914</v>
      </c>
      <c r="I1110" s="2">
        <f t="array" ref="I1110">SUMPRODUCT(B1094:B1113, (ROW(B1094:B1113)-ROW(B1094)+1)) / (20*21/2)</f>
        <v>0.7827142857142857</v>
      </c>
      <c r="J1110" s="2">
        <f t="shared" si="138"/>
        <v>0.82035269822378853</v>
      </c>
      <c r="K1110" s="2">
        <f t="shared" si="132"/>
        <v>0.88317207397511888</v>
      </c>
    </row>
    <row r="1111" spans="1:11" ht="13.5" x14ac:dyDescent="0.25">
      <c r="A1111" s="3">
        <f>TITRES_STAT!B1114</f>
        <v>43927</v>
      </c>
      <c r="B1111" s="5">
        <f>TITRES_STAT!D1114</f>
        <v>0.78</v>
      </c>
      <c r="C1111" s="2">
        <f t="shared" si="133"/>
        <v>0</v>
      </c>
      <c r="D1111" s="2">
        <f t="shared" si="134"/>
        <v>0.76600000000000001</v>
      </c>
      <c r="E1111" s="2">
        <f t="shared" si="136"/>
        <v>0.76000000000000012</v>
      </c>
      <c r="F1111" s="2">
        <f t="shared" si="137"/>
        <v>0.8254999999999999</v>
      </c>
      <c r="G1111" s="2">
        <f t="shared" si="131"/>
        <v>0.91340000000000043</v>
      </c>
      <c r="H1111" s="2">
        <f t="shared" si="135"/>
        <v>0.96429999999999927</v>
      </c>
      <c r="I1111" s="2">
        <f t="array" ref="I1111">SUMPRODUCT(B1095:B1114, (ROW(B1095:B1114)-ROW(B1095)+1)) / (20*21/2)</f>
        <v>0.78176190476190488</v>
      </c>
      <c r="J1111" s="2">
        <f t="shared" si="138"/>
        <v>0.81650958410723729</v>
      </c>
      <c r="K1111" s="2">
        <f t="shared" si="132"/>
        <v>0.87912611028982013</v>
      </c>
    </row>
    <row r="1112" spans="1:11" ht="13.5" x14ac:dyDescent="0.25">
      <c r="A1112" s="3">
        <f>TITRES_STAT!B1115</f>
        <v>43928</v>
      </c>
      <c r="B1112" s="5">
        <f>TITRES_STAT!D1115</f>
        <v>0.79</v>
      </c>
      <c r="C1112" s="2">
        <f t="shared" si="133"/>
        <v>1.0000000000000009E-2</v>
      </c>
      <c r="D1112" s="2">
        <f t="shared" si="134"/>
        <v>0.77400000000000002</v>
      </c>
      <c r="E1112" s="2">
        <f t="shared" si="136"/>
        <v>0.76100000000000001</v>
      </c>
      <c r="F1112" s="2">
        <f t="shared" si="137"/>
        <v>0.81699999999999995</v>
      </c>
      <c r="G1112" s="2">
        <f t="shared" si="131"/>
        <v>0.91020000000000034</v>
      </c>
      <c r="H1112" s="2">
        <f t="shared" si="135"/>
        <v>0.96319999999999917</v>
      </c>
      <c r="I1112" s="2">
        <f t="array" ref="I1112">SUMPRODUCT(B1096:B1115, (ROW(B1096:B1115)-ROW(B1096)+1)) / (20*21/2)</f>
        <v>0.78147619047619055</v>
      </c>
      <c r="J1112" s="2">
        <f t="shared" si="138"/>
        <v>0.81398486181130991</v>
      </c>
      <c r="K1112" s="2">
        <f t="shared" si="132"/>
        <v>0.87563096870982726</v>
      </c>
    </row>
    <row r="1113" spans="1:11" ht="13.5" x14ac:dyDescent="0.25">
      <c r="A1113" s="3">
        <f>TITRES_STAT!B1116</f>
        <v>43929</v>
      </c>
      <c r="B1113" s="5">
        <f>TITRES_STAT!D1116</f>
        <v>0.8</v>
      </c>
      <c r="C1113" s="2">
        <f t="shared" si="133"/>
        <v>1.0000000000000009E-2</v>
      </c>
      <c r="D1113" s="2">
        <f t="shared" si="134"/>
        <v>0.78400000000000003</v>
      </c>
      <c r="E1113" s="2">
        <f t="shared" si="136"/>
        <v>0.76500000000000001</v>
      </c>
      <c r="F1113" s="2">
        <f t="shared" si="137"/>
        <v>0.80999999999999994</v>
      </c>
      <c r="G1113" s="2">
        <f t="shared" si="131"/>
        <v>0.90700000000000036</v>
      </c>
      <c r="H1113" s="2">
        <f t="shared" si="135"/>
        <v>0.96214999999999928</v>
      </c>
      <c r="I1113" s="2">
        <f t="array" ref="I1113">SUMPRODUCT(B1097:B1116, (ROW(B1097:B1116)-ROW(B1097)+1)) / (20*21/2)</f>
        <v>0.78190476190476199</v>
      </c>
      <c r="J1113" s="2">
        <f t="shared" si="138"/>
        <v>0.81265297021023275</v>
      </c>
      <c r="K1113" s="2">
        <f t="shared" si="132"/>
        <v>0.87266504836826542</v>
      </c>
    </row>
    <row r="1114" spans="1:11" ht="13.5" x14ac:dyDescent="0.25">
      <c r="A1114" s="3">
        <f>TITRES_STAT!B1117</f>
        <v>43934</v>
      </c>
      <c r="B1114" s="5">
        <f>TITRES_STAT!D1117</f>
        <v>0.8</v>
      </c>
      <c r="C1114" s="2">
        <f t="shared" si="133"/>
        <v>0</v>
      </c>
      <c r="D1114" s="2">
        <f t="shared" si="134"/>
        <v>0.79</v>
      </c>
      <c r="E1114" s="2">
        <f t="shared" si="136"/>
        <v>0.77100000000000002</v>
      </c>
      <c r="F1114" s="2">
        <f t="shared" si="137"/>
        <v>0.80299999999999994</v>
      </c>
      <c r="G1114" s="2">
        <f t="shared" si="131"/>
        <v>0.90360000000000029</v>
      </c>
      <c r="H1114" s="2">
        <f t="shared" si="135"/>
        <v>0.96104999999999952</v>
      </c>
      <c r="I1114" s="2">
        <f t="array" ref="I1114">SUMPRODUCT(B1098:B1117, (ROW(B1098:B1117)-ROW(B1098)+1)) / (20*21/2)</f>
        <v>0.78290476190476188</v>
      </c>
      <c r="J1114" s="2">
        <f t="shared" si="138"/>
        <v>0.81144792542830579</v>
      </c>
      <c r="K1114" s="2">
        <f t="shared" si="132"/>
        <v>0.86981543862833344</v>
      </c>
    </row>
    <row r="1115" spans="1:11" ht="13.5" x14ac:dyDescent="0.25">
      <c r="A1115" s="3">
        <f>TITRES_STAT!B1118</f>
        <v>43935</v>
      </c>
      <c r="B1115" s="5">
        <f>TITRES_STAT!D1118</f>
        <v>0.8</v>
      </c>
      <c r="C1115" s="2">
        <f t="shared" si="133"/>
        <v>0</v>
      </c>
      <c r="D1115" s="2">
        <f t="shared" si="134"/>
        <v>0.79399999999999993</v>
      </c>
      <c r="E1115" s="2">
        <f t="shared" si="136"/>
        <v>0.77699999999999991</v>
      </c>
      <c r="F1115" s="2">
        <f t="shared" si="137"/>
        <v>0.79549999999999998</v>
      </c>
      <c r="G1115" s="2">
        <f t="shared" si="131"/>
        <v>0.89980000000000004</v>
      </c>
      <c r="H1115" s="2">
        <f t="shared" si="135"/>
        <v>0.95994999999999953</v>
      </c>
      <c r="I1115" s="2">
        <f t="array" ref="I1115">SUMPRODUCT(B1099:B1118, (ROW(B1099:B1118)-ROW(B1099)+1)) / (20*21/2)</f>
        <v>0.78428571428571425</v>
      </c>
      <c r="J1115" s="2">
        <f t="shared" si="138"/>
        <v>0.81035764681608624</v>
      </c>
      <c r="K1115" s="2">
        <f t="shared" si="132"/>
        <v>0.86707757828996745</v>
      </c>
    </row>
    <row r="1116" spans="1:11" ht="13.5" x14ac:dyDescent="0.25">
      <c r="A1116" s="3">
        <f>TITRES_STAT!B1119</f>
        <v>43936</v>
      </c>
      <c r="B1116" s="5">
        <f>TITRES_STAT!D1119</f>
        <v>0.8</v>
      </c>
      <c r="C1116" s="2">
        <f t="shared" si="133"/>
        <v>0</v>
      </c>
      <c r="D1116" s="2">
        <f t="shared" si="134"/>
        <v>0.79800000000000004</v>
      </c>
      <c r="E1116" s="2">
        <f t="shared" si="136"/>
        <v>0.78199999999999992</v>
      </c>
      <c r="F1116" s="2">
        <f t="shared" si="137"/>
        <v>0.78950000000000009</v>
      </c>
      <c r="G1116" s="2">
        <f t="shared" si="131"/>
        <v>0.89539999999999997</v>
      </c>
      <c r="H1116" s="2">
        <f t="shared" si="135"/>
        <v>0.95889999999999953</v>
      </c>
      <c r="I1116" s="2">
        <f t="array" ref="I1116">SUMPRODUCT(B1100:B1119, (ROW(B1100:B1119)-ROW(B1100)+1)) / (20*21/2)</f>
        <v>0.78404761904761899</v>
      </c>
      <c r="J1116" s="2">
        <f t="shared" si="138"/>
        <v>0.80937120426217324</v>
      </c>
      <c r="K1116" s="2">
        <f t="shared" si="132"/>
        <v>0.86444708502369427</v>
      </c>
    </row>
    <row r="1117" spans="1:11" ht="13.5" x14ac:dyDescent="0.25">
      <c r="A1117" s="3">
        <f>TITRES_STAT!B1120</f>
        <v>43937</v>
      </c>
      <c r="B1117" s="5">
        <f>TITRES_STAT!D1120</f>
        <v>0.8</v>
      </c>
      <c r="C1117" s="2">
        <f t="shared" si="133"/>
        <v>0</v>
      </c>
      <c r="D1117" s="2">
        <f t="shared" si="134"/>
        <v>0.8</v>
      </c>
      <c r="E1117" s="2">
        <f t="shared" si="136"/>
        <v>0.78699999999999992</v>
      </c>
      <c r="F1117" s="2">
        <f t="shared" si="137"/>
        <v>0.78550000000000009</v>
      </c>
      <c r="G1117" s="2">
        <f t="shared" si="131"/>
        <v>0.89119999999999988</v>
      </c>
      <c r="H1117" s="2">
        <f t="shared" si="135"/>
        <v>0.95794999999999964</v>
      </c>
      <c r="I1117" s="2">
        <f t="array" ref="I1117">SUMPRODUCT(B1101:B1120, (ROW(B1101:B1120)-ROW(B1101)+1)) / (20*21/2)</f>
        <v>0.7821904761904761</v>
      </c>
      <c r="J1117" s="2">
        <f t="shared" si="138"/>
        <v>0.80847870861815685</v>
      </c>
      <c r="K1117" s="2">
        <f t="shared" si="132"/>
        <v>0.86191974835609841</v>
      </c>
    </row>
    <row r="1118" spans="1:11" ht="13.5" x14ac:dyDescent="0.25">
      <c r="A1118" s="3">
        <f>TITRES_STAT!B1121</f>
        <v>43938</v>
      </c>
      <c r="B1118" s="5">
        <f>TITRES_STAT!D1121</f>
        <v>0.8</v>
      </c>
      <c r="C1118" s="2">
        <f t="shared" si="133"/>
        <v>0</v>
      </c>
      <c r="D1118" s="2">
        <f t="shared" si="134"/>
        <v>0.8</v>
      </c>
      <c r="E1118" s="2">
        <f t="shared" si="136"/>
        <v>0.79199999999999993</v>
      </c>
      <c r="F1118" s="2">
        <f t="shared" si="137"/>
        <v>0.78250000000000008</v>
      </c>
      <c r="G1118" s="2">
        <f t="shared" si="131"/>
        <v>0.88780000000000003</v>
      </c>
      <c r="H1118" s="2">
        <f t="shared" si="135"/>
        <v>0.95694999999999963</v>
      </c>
      <c r="I1118" s="2">
        <f t="array" ref="I1118">SUMPRODUCT(B1102:B1121, (ROW(B1102:B1121)-ROW(B1102)+1)) / (20*21/2)</f>
        <v>0.78157142857142858</v>
      </c>
      <c r="J1118" s="2">
        <f t="shared" si="138"/>
        <v>0.80767121255928487</v>
      </c>
      <c r="K1118" s="2">
        <f t="shared" si="132"/>
        <v>0.85949152293036912</v>
      </c>
    </row>
    <row r="1119" spans="1:11" ht="13.5" x14ac:dyDescent="0.25">
      <c r="A1119" s="3">
        <f>TITRES_STAT!B1122</f>
        <v>43941</v>
      </c>
      <c r="B1119" s="5">
        <f>TITRES_STAT!D1122</f>
        <v>0.78</v>
      </c>
      <c r="C1119" s="2">
        <f t="shared" si="133"/>
        <v>-2.0000000000000018E-2</v>
      </c>
      <c r="D1119" s="2">
        <f t="shared" si="134"/>
        <v>0.79600000000000004</v>
      </c>
      <c r="E1119" s="2">
        <f t="shared" si="136"/>
        <v>0.79299999999999993</v>
      </c>
      <c r="F1119" s="2">
        <f t="shared" si="137"/>
        <v>0.77950000000000008</v>
      </c>
      <c r="G1119" s="2">
        <f t="shared" si="131"/>
        <v>0.88459999999999994</v>
      </c>
      <c r="H1119" s="2">
        <f t="shared" si="135"/>
        <v>0.95584999999999964</v>
      </c>
      <c r="I1119" s="2">
        <f t="array" ref="I1119">SUMPRODUCT(B1103:B1122, (ROW(B1103:B1122)-ROW(B1103)+1)) / (20*21/2)</f>
        <v>0.78014285714285703</v>
      </c>
      <c r="J1119" s="2">
        <f t="shared" si="138"/>
        <v>0.80503585898221008</v>
      </c>
      <c r="K1119" s="2">
        <f t="shared" si="132"/>
        <v>0.85637420830564881</v>
      </c>
    </row>
    <row r="1120" spans="1:11" ht="13.5" x14ac:dyDescent="0.25">
      <c r="A1120" s="3">
        <f>TITRES_STAT!B1123</f>
        <v>43942</v>
      </c>
      <c r="B1120" s="5">
        <f>TITRES_STAT!D1123</f>
        <v>0.76</v>
      </c>
      <c r="C1120" s="2">
        <f t="shared" si="133"/>
        <v>-2.0000000000000018E-2</v>
      </c>
      <c r="D1120" s="2">
        <f t="shared" si="134"/>
        <v>0.78800000000000003</v>
      </c>
      <c r="E1120" s="2">
        <f t="shared" si="136"/>
        <v>0.79099999999999993</v>
      </c>
      <c r="F1120" s="2">
        <f t="shared" si="137"/>
        <v>0.77650000000000019</v>
      </c>
      <c r="G1120" s="2">
        <f t="shared" si="131"/>
        <v>0.88059999999999983</v>
      </c>
      <c r="H1120" s="2">
        <f t="shared" si="135"/>
        <v>0.95464999999999955</v>
      </c>
      <c r="I1120" s="2">
        <f t="array" ref="I1120">SUMPRODUCT(B1104:B1123, (ROW(B1104:B1123)-ROW(B1104)+1)) / (20*21/2)</f>
        <v>0.77785714285714291</v>
      </c>
      <c r="J1120" s="2">
        <f t="shared" si="138"/>
        <v>0.80074672955533299</v>
      </c>
      <c r="K1120" s="2">
        <f t="shared" si="132"/>
        <v>0.85259482758778027</v>
      </c>
    </row>
    <row r="1121" spans="1:11" ht="13.5" x14ac:dyDescent="0.25">
      <c r="A1121" s="3">
        <f>TITRES_STAT!B1124</f>
        <v>43943</v>
      </c>
      <c r="B1121" s="5">
        <f>TITRES_STAT!D1124</f>
        <v>0.77</v>
      </c>
      <c r="C1121" s="2">
        <f t="shared" si="133"/>
        <v>1.0000000000000009E-2</v>
      </c>
      <c r="D1121" s="2">
        <f t="shared" si="134"/>
        <v>0.78199999999999992</v>
      </c>
      <c r="E1121" s="2">
        <f t="shared" si="136"/>
        <v>0.79</v>
      </c>
      <c r="F1121" s="2">
        <f t="shared" si="137"/>
        <v>0.77500000000000013</v>
      </c>
      <c r="G1121" s="2">
        <f t="shared" si="131"/>
        <v>0.8767999999999998</v>
      </c>
      <c r="H1121" s="2">
        <f t="shared" si="135"/>
        <v>0.95349999999999968</v>
      </c>
      <c r="I1121" s="2">
        <f t="array" ref="I1121">SUMPRODUCT(B1105:B1124, (ROW(B1105:B1124)-ROW(B1105)+1)) / (20*21/2)</f>
        <v>0.77561904761904765</v>
      </c>
      <c r="J1121" s="2">
        <f t="shared" si="138"/>
        <v>0.79781846959768221</v>
      </c>
      <c r="K1121" s="2">
        <f t="shared" si="132"/>
        <v>0.84935581474120059</v>
      </c>
    </row>
    <row r="1122" spans="1:11" ht="13.5" x14ac:dyDescent="0.25">
      <c r="A1122" s="3">
        <f>TITRES_STAT!B1125</f>
        <v>43944</v>
      </c>
      <c r="B1122" s="5">
        <f>TITRES_STAT!D1125</f>
        <v>0.76</v>
      </c>
      <c r="C1122" s="2">
        <f t="shared" si="133"/>
        <v>-1.0000000000000009E-2</v>
      </c>
      <c r="D1122" s="2">
        <f t="shared" si="134"/>
        <v>0.77400000000000002</v>
      </c>
      <c r="E1122" s="2">
        <f t="shared" si="136"/>
        <v>0.78699999999999992</v>
      </c>
      <c r="F1122" s="2">
        <f t="shared" si="137"/>
        <v>0.77400000000000013</v>
      </c>
      <c r="G1122" s="2">
        <f t="shared" si="131"/>
        <v>0.87279999999999991</v>
      </c>
      <c r="H1122" s="2">
        <f t="shared" si="135"/>
        <v>0.95224999999999971</v>
      </c>
      <c r="I1122" s="2">
        <f t="array" ref="I1122">SUMPRODUCT(B1106:B1125, (ROW(B1106:B1125)-ROW(B1106)+1)) / (20*21/2)</f>
        <v>0.77238095238095261</v>
      </c>
      <c r="J1122" s="2">
        <f t="shared" si="138"/>
        <v>0.79421671058837906</v>
      </c>
      <c r="K1122" s="2">
        <f t="shared" si="132"/>
        <v>0.8458516651435064</v>
      </c>
    </row>
    <row r="1123" spans="1:11" ht="13.5" x14ac:dyDescent="0.25">
      <c r="A1123" s="3">
        <f>TITRES_STAT!B1126</f>
        <v>43945</v>
      </c>
      <c r="B1123" s="5">
        <f>TITRES_STAT!D1126</f>
        <v>0.75</v>
      </c>
      <c r="C1123" s="2">
        <f t="shared" si="133"/>
        <v>-1.0000000000000009E-2</v>
      </c>
      <c r="D1123" s="2">
        <f t="shared" si="134"/>
        <v>0.76400000000000001</v>
      </c>
      <c r="E1123" s="2">
        <f t="shared" si="136"/>
        <v>0.78200000000000003</v>
      </c>
      <c r="F1123" s="2">
        <f t="shared" si="137"/>
        <v>0.77350000000000008</v>
      </c>
      <c r="G1123" s="2">
        <f t="shared" si="131"/>
        <v>0.86859999999999982</v>
      </c>
      <c r="H1123" s="2">
        <f t="shared" si="135"/>
        <v>0.95084999999999964</v>
      </c>
      <c r="I1123" s="2">
        <f t="array" ref="I1123">SUMPRODUCT(B1107:B1126, (ROW(B1107:B1126)-ROW(B1107)+1)) / (20*21/2)</f>
        <v>0.77009523809523805</v>
      </c>
      <c r="J1123" s="2">
        <f t="shared" si="138"/>
        <v>0.79000559529424774</v>
      </c>
      <c r="K1123" s="2">
        <f t="shared" si="132"/>
        <v>0.84209277631434931</v>
      </c>
    </row>
    <row r="1124" spans="1:11" ht="13.5" x14ac:dyDescent="0.25">
      <c r="A1124" s="3">
        <f>TITRES_STAT!B1127</f>
        <v>43948</v>
      </c>
      <c r="B1124" s="5">
        <f>TITRES_STAT!D1127</f>
        <v>0.75</v>
      </c>
      <c r="C1124" s="2">
        <f t="shared" si="133"/>
        <v>0</v>
      </c>
      <c r="D1124" s="2">
        <f t="shared" si="134"/>
        <v>0.75800000000000001</v>
      </c>
      <c r="E1124" s="2">
        <f t="shared" si="136"/>
        <v>0.77699999999999991</v>
      </c>
      <c r="F1124" s="2">
        <f t="shared" si="137"/>
        <v>0.77400000000000002</v>
      </c>
      <c r="G1124" s="2">
        <f t="shared" si="131"/>
        <v>0.86399999999999977</v>
      </c>
      <c r="H1124" s="2">
        <f t="shared" si="135"/>
        <v>0.94944999999999979</v>
      </c>
      <c r="I1124" s="2">
        <f t="array" ref="I1124">SUMPRODUCT(B1108:B1127, (ROW(B1108:B1127)-ROW(B1108)+1)) / (20*21/2)</f>
        <v>0.7668571428571429</v>
      </c>
      <c r="J1124" s="2">
        <f t="shared" si="138"/>
        <v>0.78619553859955749</v>
      </c>
      <c r="K1124" s="2">
        <f t="shared" si="132"/>
        <v>0.83848129489025724</v>
      </c>
    </row>
    <row r="1125" spans="1:11" ht="13.5" x14ac:dyDescent="0.25">
      <c r="A1125" s="3">
        <f>TITRES_STAT!B1128</f>
        <v>43949</v>
      </c>
      <c r="B1125" s="5">
        <f>TITRES_STAT!D1128</f>
        <v>0.74</v>
      </c>
      <c r="C1125" s="2">
        <f t="shared" si="133"/>
        <v>-1.0000000000000009E-2</v>
      </c>
      <c r="D1125" s="2">
        <f t="shared" si="134"/>
        <v>0.75400000000000011</v>
      </c>
      <c r="E1125" s="2">
        <f t="shared" si="136"/>
        <v>0.77100000000000013</v>
      </c>
      <c r="F1125" s="2">
        <f t="shared" si="137"/>
        <v>0.77400000000000002</v>
      </c>
      <c r="G1125" s="2">
        <f t="shared" si="131"/>
        <v>0.85939999999999983</v>
      </c>
      <c r="H1125" s="2">
        <f t="shared" si="135"/>
        <v>0.94804999999999995</v>
      </c>
      <c r="I1125" s="2">
        <f t="array" ref="I1125">SUMPRODUCT(B1109:B1128, (ROW(B1109:B1128)-ROW(B1109)+1)) / (20*21/2)</f>
        <v>0.76557142857142846</v>
      </c>
      <c r="J1125" s="2">
        <f t="shared" si="138"/>
        <v>0.78179596349483771</v>
      </c>
      <c r="K1125" s="2">
        <f t="shared" si="132"/>
        <v>0.83461928332593349</v>
      </c>
    </row>
    <row r="1126" spans="1:11" ht="13.5" x14ac:dyDescent="0.25">
      <c r="A1126" s="3">
        <f>TITRES_STAT!B1129</f>
        <v>43950</v>
      </c>
      <c r="B1126" s="5">
        <f>TITRES_STAT!D1129</f>
        <v>0.75</v>
      </c>
      <c r="C1126" s="2">
        <f t="shared" si="133"/>
        <v>1.0000000000000009E-2</v>
      </c>
      <c r="D1126" s="2">
        <f t="shared" si="134"/>
        <v>0.75</v>
      </c>
      <c r="E1126" s="2">
        <f t="shared" si="136"/>
        <v>0.76600000000000001</v>
      </c>
      <c r="F1126" s="2">
        <f t="shared" si="137"/>
        <v>0.77399999999999991</v>
      </c>
      <c r="G1126" s="2">
        <f t="shared" si="131"/>
        <v>0.85479999999999989</v>
      </c>
      <c r="H1126" s="2">
        <f t="shared" si="135"/>
        <v>0.94664999999999988</v>
      </c>
      <c r="I1126" s="2">
        <f t="array" ref="I1126">SUMPRODUCT(B1110:B1129, (ROW(B1110:B1129)-ROW(B1110)+1)) / (20*21/2)</f>
        <v>0.76519047619047631</v>
      </c>
      <c r="J1126" s="2">
        <f t="shared" si="138"/>
        <v>0.77876777649532936</v>
      </c>
      <c r="K1126" s="2">
        <f t="shared" si="132"/>
        <v>0.83130088005824987</v>
      </c>
    </row>
    <row r="1127" spans="1:11" ht="13.5" x14ac:dyDescent="0.25">
      <c r="A1127" s="3">
        <f>TITRES_STAT!B1130</f>
        <v>43951</v>
      </c>
      <c r="B1127" s="5">
        <f>TITRES_STAT!D1130</f>
        <v>0.74</v>
      </c>
      <c r="C1127" s="2">
        <f t="shared" si="133"/>
        <v>-1.0000000000000009E-2</v>
      </c>
      <c r="D1127" s="2">
        <f t="shared" si="134"/>
        <v>0.74600000000000011</v>
      </c>
      <c r="E1127" s="2">
        <f t="shared" si="136"/>
        <v>0.76</v>
      </c>
      <c r="F1127" s="2">
        <f t="shared" si="137"/>
        <v>0.77349999999999997</v>
      </c>
      <c r="G1127" s="2">
        <f t="shared" si="131"/>
        <v>0.85019999999999996</v>
      </c>
      <c r="H1127" s="2">
        <f t="shared" si="135"/>
        <v>0.94525000000000003</v>
      </c>
      <c r="I1127" s="2">
        <f t="array" ref="I1127">SUMPRODUCT(B1111:B1130, (ROW(B1111:B1130)-ROW(B1111)+1)) / (20*21/2)</f>
        <v>0.76480952380952383</v>
      </c>
      <c r="J1127" s="2">
        <f t="shared" si="138"/>
        <v>0.77507560730529801</v>
      </c>
      <c r="K1127" s="2">
        <f t="shared" si="132"/>
        <v>0.82772045338929889</v>
      </c>
    </row>
    <row r="1128" spans="1:11" ht="13.5" x14ac:dyDescent="0.25">
      <c r="A1128" s="3">
        <f>TITRES_STAT!B1131</f>
        <v>43955</v>
      </c>
      <c r="B1128" s="5">
        <f>TITRES_STAT!D1131</f>
        <v>0.76</v>
      </c>
      <c r="C1128" s="2">
        <f t="shared" si="133"/>
        <v>2.0000000000000018E-2</v>
      </c>
      <c r="D1128" s="2">
        <f t="shared" si="134"/>
        <v>0.748</v>
      </c>
      <c r="E1128" s="2">
        <f t="shared" si="136"/>
        <v>0.75600000000000001</v>
      </c>
      <c r="F1128" s="2">
        <f t="shared" si="137"/>
        <v>0.77399999999999991</v>
      </c>
      <c r="G1128" s="2">
        <f t="shared" si="131"/>
        <v>0.8458</v>
      </c>
      <c r="H1128" s="2">
        <f t="shared" si="135"/>
        <v>0.94405000000000006</v>
      </c>
      <c r="I1128" s="2">
        <f t="array" ref="I1128">SUMPRODUCT(B1112:B1131, (ROW(B1112:B1131)-ROW(B1112)+1)) / (20*21/2)</f>
        <v>0.76447619047619042</v>
      </c>
      <c r="J1128" s="2">
        <f t="shared" si="138"/>
        <v>0.77363983518098389</v>
      </c>
      <c r="K1128" s="2">
        <f t="shared" si="132"/>
        <v>0.82506474933481655</v>
      </c>
    </row>
    <row r="1129" spans="1:11" ht="13.5" x14ac:dyDescent="0.25">
      <c r="A1129" s="3">
        <f>TITRES_STAT!B1132</f>
        <v>43956</v>
      </c>
      <c r="B1129" s="5">
        <f>TITRES_STAT!D1132</f>
        <v>0.77</v>
      </c>
      <c r="C1129" s="2">
        <f t="shared" si="133"/>
        <v>1.0000000000000009E-2</v>
      </c>
      <c r="D1129" s="2">
        <f t="shared" si="134"/>
        <v>0.752</v>
      </c>
      <c r="E1129" s="2">
        <f t="shared" si="136"/>
        <v>0.75500000000000012</v>
      </c>
      <c r="F1129" s="2">
        <f t="shared" si="137"/>
        <v>0.77399999999999991</v>
      </c>
      <c r="G1129" s="2">
        <f t="shared" si="131"/>
        <v>0.8418000000000001</v>
      </c>
      <c r="H1129" s="2">
        <f t="shared" si="135"/>
        <v>0.9427500000000002</v>
      </c>
      <c r="I1129" s="2">
        <f t="array" ref="I1129">SUMPRODUCT(B1113:B1132, (ROW(B1113:B1132)-ROW(B1113)+1)) / (20*21/2)</f>
        <v>0.76419047619047609</v>
      </c>
      <c r="J1129" s="2">
        <f t="shared" si="138"/>
        <v>0.77329318421136639</v>
      </c>
      <c r="K1129" s="2">
        <f t="shared" si="132"/>
        <v>0.82290534740011789</v>
      </c>
    </row>
    <row r="1130" spans="1:11" ht="13.5" x14ac:dyDescent="0.25">
      <c r="A1130" s="3">
        <f>TITRES_STAT!B1133</f>
        <v>43957</v>
      </c>
      <c r="B1130" s="5">
        <f>TITRES_STAT!D1133</f>
        <v>0.77</v>
      </c>
      <c r="C1130" s="2">
        <f t="shared" si="133"/>
        <v>0</v>
      </c>
      <c r="D1130" s="2">
        <f t="shared" si="134"/>
        <v>0.75800000000000001</v>
      </c>
      <c r="E1130" s="2">
        <f t="shared" si="136"/>
        <v>0.75600000000000001</v>
      </c>
      <c r="F1130" s="2">
        <f t="shared" si="137"/>
        <v>0.77349999999999997</v>
      </c>
      <c r="G1130" s="2">
        <f t="shared" si="131"/>
        <v>0.83780000000000032</v>
      </c>
      <c r="H1130" s="2">
        <f t="shared" si="135"/>
        <v>0.94155000000000033</v>
      </c>
      <c r="I1130" s="2">
        <f t="array" ref="I1130">SUMPRODUCT(B1114:B1133, (ROW(B1114:B1133)-ROW(B1114)+1)) / (20*21/2)</f>
        <v>0.76400000000000012</v>
      </c>
      <c r="J1130" s="2">
        <f t="shared" si="138"/>
        <v>0.77297954761980769</v>
      </c>
      <c r="K1130" s="2">
        <f t="shared" si="132"/>
        <v>0.82083062789423089</v>
      </c>
    </row>
    <row r="1131" spans="1:11" ht="13.5" x14ac:dyDescent="0.25">
      <c r="A1131" s="3">
        <f>TITRES_STAT!B1134</f>
        <v>43958</v>
      </c>
      <c r="B1131" s="5">
        <f>TITRES_STAT!D1134</f>
        <v>0.77</v>
      </c>
      <c r="C1131" s="2">
        <f t="shared" si="133"/>
        <v>0</v>
      </c>
      <c r="D1131" s="2">
        <f t="shared" si="134"/>
        <v>0.76200000000000001</v>
      </c>
      <c r="E1131" s="2">
        <f t="shared" si="136"/>
        <v>0.75599999999999989</v>
      </c>
      <c r="F1131" s="2">
        <f t="shared" si="137"/>
        <v>0.77299999999999991</v>
      </c>
      <c r="G1131" s="2">
        <f t="shared" si="131"/>
        <v>0.83360000000000023</v>
      </c>
      <c r="H1131" s="2">
        <f t="shared" si="135"/>
        <v>0.94035000000000035</v>
      </c>
      <c r="I1131" s="2">
        <f t="array" ref="I1131">SUMPRODUCT(B1115:B1134, (ROW(B1115:B1134)-ROW(B1115)+1)) / (20*21/2)</f>
        <v>0.76490476190476175</v>
      </c>
      <c r="J1131" s="2">
        <f t="shared" si="138"/>
        <v>0.77269578117982607</v>
      </c>
      <c r="K1131" s="2">
        <f t="shared" si="132"/>
        <v>0.81883726993759431</v>
      </c>
    </row>
    <row r="1132" spans="1:11" ht="13.5" x14ac:dyDescent="0.25">
      <c r="A1132" s="3">
        <f>TITRES_STAT!B1135</f>
        <v>43959</v>
      </c>
      <c r="B1132" s="5">
        <f>TITRES_STAT!D1135</f>
        <v>0.77</v>
      </c>
      <c r="C1132" s="2">
        <f t="shared" si="133"/>
        <v>0</v>
      </c>
      <c r="D1132" s="2">
        <f t="shared" si="134"/>
        <v>0.76800000000000002</v>
      </c>
      <c r="E1132" s="2">
        <f t="shared" si="136"/>
        <v>0.7569999999999999</v>
      </c>
      <c r="F1132" s="2">
        <f t="shared" si="137"/>
        <v>0.77199999999999991</v>
      </c>
      <c r="G1132" s="2">
        <f t="shared" si="131"/>
        <v>0.82940000000000036</v>
      </c>
      <c r="H1132" s="2">
        <f t="shared" si="135"/>
        <v>0.93910000000000038</v>
      </c>
      <c r="I1132" s="2">
        <f t="array" ref="I1132">SUMPRODUCT(B1116:B1135, (ROW(B1116:B1135)-ROW(B1116)+1)) / (20*21/2)</f>
        <v>0.76590476190476187</v>
      </c>
      <c r="J1132" s="2">
        <f t="shared" si="138"/>
        <v>0.7724390401150808</v>
      </c>
      <c r="K1132" s="2">
        <f t="shared" si="132"/>
        <v>0.81692208288121804</v>
      </c>
    </row>
    <row r="1133" spans="1:11" ht="13.5" x14ac:dyDescent="0.25">
      <c r="A1133" s="3">
        <f>TITRES_STAT!B1136</f>
        <v>43962</v>
      </c>
      <c r="B1133" s="5">
        <f>TITRES_STAT!D1136</f>
        <v>0.77</v>
      </c>
      <c r="C1133" s="2">
        <f t="shared" si="133"/>
        <v>0</v>
      </c>
      <c r="D1133" s="2">
        <f t="shared" si="134"/>
        <v>0.77</v>
      </c>
      <c r="E1133" s="2">
        <f t="shared" si="136"/>
        <v>0.75899999999999979</v>
      </c>
      <c r="F1133" s="2">
        <f t="shared" si="137"/>
        <v>0.77049999999999996</v>
      </c>
      <c r="G1133" s="2">
        <f t="shared" si="131"/>
        <v>0.82560000000000044</v>
      </c>
      <c r="H1133" s="2">
        <f t="shared" si="135"/>
        <v>0.93795000000000039</v>
      </c>
      <c r="I1133" s="2">
        <f t="array" ref="I1133">SUMPRODUCT(B1117:B1136, (ROW(B1117:B1136)-ROW(B1117)+1)) / (20*21/2)</f>
        <v>0.76795238095238105</v>
      </c>
      <c r="J1133" s="2">
        <f t="shared" si="138"/>
        <v>0.77220675058031119</v>
      </c>
      <c r="K1133" s="2">
        <f t="shared" si="132"/>
        <v>0.81508200119960161</v>
      </c>
    </row>
    <row r="1134" spans="1:11" ht="13.5" x14ac:dyDescent="0.25">
      <c r="A1134" s="3">
        <f>TITRES_STAT!B1137</f>
        <v>43963</v>
      </c>
      <c r="B1134" s="5">
        <f>TITRES_STAT!D1137</f>
        <v>0.78</v>
      </c>
      <c r="C1134" s="2">
        <f t="shared" si="133"/>
        <v>1.0000000000000009E-2</v>
      </c>
      <c r="D1134" s="2">
        <f t="shared" si="134"/>
        <v>0.77200000000000002</v>
      </c>
      <c r="E1134" s="2">
        <f t="shared" si="136"/>
        <v>0.76200000000000001</v>
      </c>
      <c r="F1134" s="2">
        <f t="shared" si="137"/>
        <v>0.76949999999999985</v>
      </c>
      <c r="G1134" s="2">
        <f t="shared" si="131"/>
        <v>0.82200000000000051</v>
      </c>
      <c r="H1134" s="2">
        <f t="shared" si="135"/>
        <v>0.9368000000000003</v>
      </c>
      <c r="I1134" s="2">
        <f t="array" ref="I1134">SUMPRODUCT(B1118:B1137, (ROW(B1118:B1137)-ROW(B1118)+1)) / (20*21/2)</f>
        <v>0.77004761904761909</v>
      </c>
      <c r="J1134" s="2">
        <f t="shared" si="138"/>
        <v>0.7729489648107577</v>
      </c>
      <c r="K1134" s="2">
        <f t="shared" si="132"/>
        <v>0.81370623644667617</v>
      </c>
    </row>
    <row r="1135" spans="1:11" ht="13.5" x14ac:dyDescent="0.25">
      <c r="A1135" s="3">
        <f>TITRES_STAT!B1138</f>
        <v>43964</v>
      </c>
      <c r="B1135" s="5">
        <f>TITRES_STAT!D1138</f>
        <v>0.78</v>
      </c>
      <c r="C1135" s="2">
        <f t="shared" si="133"/>
        <v>0</v>
      </c>
      <c r="D1135" s="2">
        <f t="shared" si="134"/>
        <v>0.77400000000000002</v>
      </c>
      <c r="E1135" s="2">
        <f t="shared" si="136"/>
        <v>0.76600000000000001</v>
      </c>
      <c r="F1135" s="2">
        <f t="shared" si="137"/>
        <v>0.76849999999999985</v>
      </c>
      <c r="G1135" s="2">
        <f t="shared" si="131"/>
        <v>0.81840000000000057</v>
      </c>
      <c r="H1135" s="2">
        <f t="shared" si="135"/>
        <v>0.93560000000000043</v>
      </c>
      <c r="I1135" s="2">
        <f t="array" ref="I1135">SUMPRODUCT(B1119:B1138, (ROW(B1119:B1138)-ROW(B1119)+1)) / (20*21/2)</f>
        <v>0.77314285714285724</v>
      </c>
      <c r="J1135" s="2">
        <f t="shared" si="138"/>
        <v>0.77362049197163796</v>
      </c>
      <c r="K1135" s="2">
        <f t="shared" si="132"/>
        <v>0.81238442325268889</v>
      </c>
    </row>
    <row r="1136" spans="1:11" ht="13.5" x14ac:dyDescent="0.25">
      <c r="A1136" s="3">
        <f>TITRES_STAT!B1139</f>
        <v>43965</v>
      </c>
      <c r="B1136" s="5">
        <f>TITRES_STAT!D1139</f>
        <v>0.79</v>
      </c>
      <c r="C1136" s="2">
        <f t="shared" si="133"/>
        <v>1.0000000000000009E-2</v>
      </c>
      <c r="D1136" s="2">
        <f t="shared" si="134"/>
        <v>0.77800000000000014</v>
      </c>
      <c r="E1136" s="2">
        <f t="shared" si="136"/>
        <v>0.77</v>
      </c>
      <c r="F1136" s="2">
        <f t="shared" si="137"/>
        <v>0.76799999999999979</v>
      </c>
      <c r="G1136" s="2">
        <f t="shared" si="131"/>
        <v>0.81460000000000055</v>
      </c>
      <c r="H1136" s="2">
        <f t="shared" si="135"/>
        <v>0.93440000000000045</v>
      </c>
      <c r="I1136" s="2">
        <f t="array" ref="I1136">SUMPRODUCT(B1120:B1139, (ROW(B1120:B1139)-ROW(B1120)+1)) / (20*21/2)</f>
        <v>0.7771904761904761</v>
      </c>
      <c r="J1136" s="2">
        <f t="shared" si="138"/>
        <v>0.77518044511719619</v>
      </c>
      <c r="K1136" s="2">
        <f t="shared" si="132"/>
        <v>0.8115066027329757</v>
      </c>
    </row>
    <row r="1137" spans="1:11" ht="13.5" x14ac:dyDescent="0.25">
      <c r="A1137" s="3">
        <f>TITRES_STAT!B1140</f>
        <v>43966</v>
      </c>
      <c r="B1137" s="5">
        <f>TITRES_STAT!D1140</f>
        <v>0.79</v>
      </c>
      <c r="C1137" s="2">
        <f t="shared" si="133"/>
        <v>0</v>
      </c>
      <c r="D1137" s="2">
        <f t="shared" si="134"/>
        <v>0.78200000000000003</v>
      </c>
      <c r="E1137" s="2">
        <f t="shared" si="136"/>
        <v>0.77500000000000002</v>
      </c>
      <c r="F1137" s="2">
        <f t="shared" si="137"/>
        <v>0.76749999999999985</v>
      </c>
      <c r="G1137" s="2">
        <f t="shared" si="131"/>
        <v>0.81100000000000039</v>
      </c>
      <c r="H1137" s="2">
        <f t="shared" si="135"/>
        <v>0.93325000000000047</v>
      </c>
      <c r="I1137" s="2">
        <f t="array" ref="I1137">SUMPRODUCT(B1121:B1140, (ROW(B1121:B1140)-ROW(B1121)+1)) / (20*21/2)</f>
        <v>0.78204761904761932</v>
      </c>
      <c r="J1137" s="2">
        <f t="shared" si="138"/>
        <v>0.77659183129651077</v>
      </c>
      <c r="K1137" s="2">
        <f t="shared" si="132"/>
        <v>0.8106632065473689</v>
      </c>
    </row>
    <row r="1138" spans="1:11" ht="13.5" x14ac:dyDescent="0.25">
      <c r="A1138" s="3">
        <f>TITRES_STAT!B1141</f>
        <v>43969</v>
      </c>
      <c r="B1138" s="5">
        <f>TITRES_STAT!D1141</f>
        <v>0.8</v>
      </c>
      <c r="C1138" s="2">
        <f t="shared" si="133"/>
        <v>1.0000000000000009E-2</v>
      </c>
      <c r="D1138" s="2">
        <f t="shared" si="134"/>
        <v>0.78800000000000003</v>
      </c>
      <c r="E1138" s="2">
        <f t="shared" si="136"/>
        <v>0.77900000000000003</v>
      </c>
      <c r="F1138" s="2">
        <f t="shared" si="137"/>
        <v>0.76749999999999985</v>
      </c>
      <c r="G1138" s="2">
        <f t="shared" ref="G1138:G1201" si="139">AVERAGE(B1089:B1138)</f>
        <v>0.80740000000000034</v>
      </c>
      <c r="H1138" s="2">
        <f t="shared" si="135"/>
        <v>0.93225000000000047</v>
      </c>
      <c r="I1138" s="2">
        <f t="array" ref="I1138">SUMPRODUCT(B1122:B1141, (ROW(B1122:B1141)-ROW(B1122)+1)) / (20*21/2)</f>
        <v>0.78757142857142859</v>
      </c>
      <c r="J1138" s="2">
        <f t="shared" si="138"/>
        <v>0.77882118069684303</v>
      </c>
      <c r="K1138" s="2">
        <f t="shared" si="132"/>
        <v>0.81024504158472699</v>
      </c>
    </row>
    <row r="1139" spans="1:11" ht="13.5" x14ac:dyDescent="0.25">
      <c r="A1139" s="3">
        <f>TITRES_STAT!B1142</f>
        <v>43970</v>
      </c>
      <c r="B1139" s="5">
        <f>TITRES_STAT!D1142</f>
        <v>0.81</v>
      </c>
      <c r="C1139" s="2">
        <f t="shared" si="133"/>
        <v>1.0000000000000009E-2</v>
      </c>
      <c r="D1139" s="2">
        <f t="shared" si="134"/>
        <v>0.79400000000000004</v>
      </c>
      <c r="E1139" s="2">
        <f t="shared" si="136"/>
        <v>0.78300000000000003</v>
      </c>
      <c r="F1139" s="2">
        <f t="shared" si="137"/>
        <v>0.76899999999999991</v>
      </c>
      <c r="G1139" s="2">
        <f t="shared" si="139"/>
        <v>0.80400000000000038</v>
      </c>
      <c r="H1139" s="2">
        <f t="shared" si="135"/>
        <v>0.93125000000000047</v>
      </c>
      <c r="I1139" s="2">
        <f t="array" ref="I1139">SUMPRODUCT(B1123:B1142, (ROW(B1123:B1142)-ROW(B1123)+1)) / (20*21/2)</f>
        <v>0.79376190476190478</v>
      </c>
      <c r="J1139" s="2">
        <f t="shared" si="138"/>
        <v>0.78179059205904855</v>
      </c>
      <c r="K1139" s="2">
        <f t="shared" ref="K1139:K1202" si="140">$K$4*B1139+(1-$K$4)*K1138</f>
        <v>0.81023543211081617</v>
      </c>
    </row>
    <row r="1140" spans="1:11" ht="13.5" x14ac:dyDescent="0.25">
      <c r="A1140" s="3">
        <f>TITRES_STAT!B1143</f>
        <v>43971</v>
      </c>
      <c r="B1140" s="5">
        <f>TITRES_STAT!D1143</f>
        <v>0.82</v>
      </c>
      <c r="C1140" s="2">
        <f t="shared" si="133"/>
        <v>9.9999999999998979E-3</v>
      </c>
      <c r="D1140" s="2">
        <f t="shared" si="134"/>
        <v>0.80199999999999994</v>
      </c>
      <c r="E1140" s="2">
        <f t="shared" si="136"/>
        <v>0.78800000000000003</v>
      </c>
      <c r="F1140" s="2">
        <f t="shared" si="137"/>
        <v>0.77200000000000002</v>
      </c>
      <c r="G1140" s="2">
        <f t="shared" si="139"/>
        <v>0.80100000000000038</v>
      </c>
      <c r="H1140" s="2">
        <f t="shared" si="135"/>
        <v>0.93035000000000023</v>
      </c>
      <c r="I1140" s="2">
        <f t="array" ref="I1140">SUMPRODUCT(B1124:B1143, (ROW(B1124:B1143)-ROW(B1124)+1)) / (20*21/2)</f>
        <v>0.80052380952380964</v>
      </c>
      <c r="J1140" s="2">
        <f t="shared" si="138"/>
        <v>0.78542958329152013</v>
      </c>
      <c r="K1140" s="2">
        <f t="shared" si="140"/>
        <v>0.81061835634176449</v>
      </c>
    </row>
    <row r="1141" spans="1:11" ht="13.5" x14ac:dyDescent="0.25">
      <c r="A1141" s="3">
        <f>TITRES_STAT!B1144</f>
        <v>43972</v>
      </c>
      <c r="B1141" s="5">
        <f>TITRES_STAT!D1144</f>
        <v>0.83</v>
      </c>
      <c r="C1141" s="2">
        <f t="shared" si="133"/>
        <v>1.0000000000000009E-2</v>
      </c>
      <c r="D1141" s="2">
        <f t="shared" si="134"/>
        <v>0.80999999999999994</v>
      </c>
      <c r="E1141" s="2">
        <f t="shared" si="136"/>
        <v>0.79400000000000015</v>
      </c>
      <c r="F1141" s="2">
        <f t="shared" si="137"/>
        <v>0.7749999999999998</v>
      </c>
      <c r="G1141" s="2">
        <f t="shared" si="139"/>
        <v>0.79820000000000002</v>
      </c>
      <c r="H1141" s="2">
        <f t="shared" si="135"/>
        <v>0.92950000000000033</v>
      </c>
      <c r="I1141" s="2">
        <f t="array" ref="I1141">SUMPRODUCT(B1125:B1144, (ROW(B1125:B1144)-ROW(B1125)+1)) / (20*21/2)</f>
        <v>0.80680952380952387</v>
      </c>
      <c r="J1141" s="2">
        <f t="shared" si="138"/>
        <v>0.78967438488280395</v>
      </c>
      <c r="K1141" s="2">
        <f t="shared" si="140"/>
        <v>0.81137842079895028</v>
      </c>
    </row>
    <row r="1142" spans="1:11" ht="13.5" x14ac:dyDescent="0.25">
      <c r="A1142" s="3">
        <f>TITRES_STAT!B1145</f>
        <v>43973</v>
      </c>
      <c r="B1142" s="5">
        <f>TITRES_STAT!D1145</f>
        <v>0.84</v>
      </c>
      <c r="C1142" s="2">
        <f t="shared" si="133"/>
        <v>1.0000000000000009E-2</v>
      </c>
      <c r="D1142" s="2">
        <f t="shared" si="134"/>
        <v>0.82000000000000006</v>
      </c>
      <c r="E1142" s="2">
        <f t="shared" si="136"/>
        <v>0.80099999999999993</v>
      </c>
      <c r="F1142" s="2">
        <f t="shared" si="137"/>
        <v>0.77899999999999991</v>
      </c>
      <c r="G1142" s="2">
        <f t="shared" si="139"/>
        <v>0.79580000000000017</v>
      </c>
      <c r="H1142" s="2">
        <f t="shared" si="135"/>
        <v>0.92860000000000031</v>
      </c>
      <c r="I1142" s="2">
        <f t="array" ref="I1142">SUMPRODUCT(B1126:B1145, (ROW(B1126:B1145)-ROW(B1126)+1)) / (20*21/2)</f>
        <v>0.8126190476190478</v>
      </c>
      <c r="J1142" s="2">
        <f t="shared" si="138"/>
        <v>0.7944673006082511</v>
      </c>
      <c r="K1142" s="2">
        <f t="shared" si="140"/>
        <v>0.81250083566957976</v>
      </c>
    </row>
    <row r="1143" spans="1:11" ht="13.5" x14ac:dyDescent="0.25">
      <c r="A1143" s="3">
        <f>TITRES_STAT!B1146</f>
        <v>43977</v>
      </c>
      <c r="B1143" s="5">
        <f>TITRES_STAT!D1146</f>
        <v>0.85</v>
      </c>
      <c r="C1143" s="2">
        <f t="shared" si="133"/>
        <v>1.0000000000000009E-2</v>
      </c>
      <c r="D1143" s="2">
        <f t="shared" si="134"/>
        <v>0.82999999999999985</v>
      </c>
      <c r="E1143" s="2">
        <f t="shared" si="136"/>
        <v>0.80899999999999994</v>
      </c>
      <c r="F1143" s="2">
        <f t="shared" si="137"/>
        <v>0.78399999999999992</v>
      </c>
      <c r="G1143" s="2">
        <f t="shared" si="139"/>
        <v>0.79400000000000004</v>
      </c>
      <c r="H1143" s="2">
        <f t="shared" si="135"/>
        <v>0.9278500000000004</v>
      </c>
      <c r="I1143" s="2">
        <f t="array" ref="I1143">SUMPRODUCT(B1127:B1146, (ROW(B1127:B1146)-ROW(B1127)+1)) / (20*21/2)</f>
        <v>0.81600000000000006</v>
      </c>
      <c r="J1143" s="2">
        <f t="shared" si="138"/>
        <v>0.79975612912175098</v>
      </c>
      <c r="K1143" s="2">
        <f t="shared" si="140"/>
        <v>0.8139713911335178</v>
      </c>
    </row>
    <row r="1144" spans="1:11" ht="13.5" x14ac:dyDescent="0.25">
      <c r="A1144" s="3">
        <f>TITRES_STAT!B1147</f>
        <v>43978</v>
      </c>
      <c r="B1144" s="5">
        <f>TITRES_STAT!D1147</f>
        <v>0.85</v>
      </c>
      <c r="C1144" s="2">
        <f t="shared" si="133"/>
        <v>0</v>
      </c>
      <c r="D1144" s="2">
        <f t="shared" si="134"/>
        <v>0.83799999999999986</v>
      </c>
      <c r="E1144" s="2">
        <f t="shared" si="136"/>
        <v>0.81600000000000006</v>
      </c>
      <c r="F1144" s="2">
        <f t="shared" si="137"/>
        <v>0.78900000000000003</v>
      </c>
      <c r="G1144" s="2">
        <f t="shared" si="139"/>
        <v>0.79220000000000013</v>
      </c>
      <c r="H1144" s="2">
        <f t="shared" si="135"/>
        <v>0.92710000000000037</v>
      </c>
      <c r="I1144" s="2">
        <f t="array" ref="I1144">SUMPRODUCT(B1128:B1147, (ROW(B1128:B1147)-ROW(B1128)+1)) / (20*21/2)</f>
        <v>0.8199523809523811</v>
      </c>
      <c r="J1144" s="2">
        <f t="shared" si="138"/>
        <v>0.80454125968158419</v>
      </c>
      <c r="K1144" s="2">
        <f t="shared" si="140"/>
        <v>0.81538427775573286</v>
      </c>
    </row>
    <row r="1145" spans="1:11" ht="13.5" x14ac:dyDescent="0.25">
      <c r="A1145" s="3">
        <f>TITRES_STAT!B1148</f>
        <v>43979</v>
      </c>
      <c r="B1145" s="5">
        <f>TITRES_STAT!D1148</f>
        <v>0.85</v>
      </c>
      <c r="C1145" s="2">
        <f t="shared" si="133"/>
        <v>0</v>
      </c>
      <c r="D1145" s="2">
        <f t="shared" si="134"/>
        <v>0.84399999999999997</v>
      </c>
      <c r="E1145" s="2">
        <f t="shared" si="136"/>
        <v>0.82299999999999984</v>
      </c>
      <c r="F1145" s="2">
        <f t="shared" si="137"/>
        <v>0.79449999999999998</v>
      </c>
      <c r="G1145" s="2">
        <f t="shared" si="139"/>
        <v>0.79020000000000024</v>
      </c>
      <c r="H1145" s="2">
        <f t="shared" si="135"/>
        <v>0.92635000000000045</v>
      </c>
      <c r="I1145" s="2">
        <f t="array" ref="I1145">SUMPRODUCT(B1129:B1148, (ROW(B1129:B1148)-ROW(B1129)+1)) / (20*21/2)</f>
        <v>0.82438095238095244</v>
      </c>
      <c r="J1145" s="2">
        <f t="shared" si="138"/>
        <v>0.80887066352143333</v>
      </c>
      <c r="K1145" s="2">
        <f t="shared" si="140"/>
        <v>0.81674175705942964</v>
      </c>
    </row>
    <row r="1146" spans="1:11" ht="13.5" x14ac:dyDescent="0.25">
      <c r="A1146" s="3">
        <f>TITRES_STAT!B1149</f>
        <v>43980</v>
      </c>
      <c r="B1146" s="5">
        <f>TITRES_STAT!D1149</f>
        <v>0.83</v>
      </c>
      <c r="C1146" s="2">
        <f t="shared" si="133"/>
        <v>-2.0000000000000018E-2</v>
      </c>
      <c r="D1146" s="2">
        <f t="shared" si="134"/>
        <v>0.84399999999999997</v>
      </c>
      <c r="E1146" s="2">
        <f t="shared" si="136"/>
        <v>0.82699999999999974</v>
      </c>
      <c r="F1146" s="2">
        <f t="shared" si="137"/>
        <v>0.79849999999999999</v>
      </c>
      <c r="G1146" s="2">
        <f t="shared" si="139"/>
        <v>0.78840000000000021</v>
      </c>
      <c r="H1146" s="2">
        <f t="shared" si="135"/>
        <v>0.92550000000000054</v>
      </c>
      <c r="I1146" s="2">
        <f t="array" ref="I1146">SUMPRODUCT(B1130:B1149, (ROW(B1130:B1149)-ROW(B1130)+1)) / (20*21/2)</f>
        <v>0.82933333333333337</v>
      </c>
      <c r="J1146" s="2">
        <f t="shared" si="138"/>
        <v>0.81088298128129677</v>
      </c>
      <c r="K1146" s="2">
        <f t="shared" si="140"/>
        <v>0.81726168815513833</v>
      </c>
    </row>
    <row r="1147" spans="1:11" ht="13.5" x14ac:dyDescent="0.25">
      <c r="A1147" s="3">
        <f>TITRES_STAT!B1150</f>
        <v>43983</v>
      </c>
      <c r="B1147" s="5">
        <f>TITRES_STAT!D1150</f>
        <v>0.84</v>
      </c>
      <c r="C1147" s="2">
        <f t="shared" si="133"/>
        <v>1.0000000000000009E-2</v>
      </c>
      <c r="D1147" s="2">
        <f t="shared" si="134"/>
        <v>0.84399999999999997</v>
      </c>
      <c r="E1147" s="2">
        <f t="shared" si="136"/>
        <v>0.83200000000000007</v>
      </c>
      <c r="F1147" s="2">
        <f t="shared" si="137"/>
        <v>0.80349999999999999</v>
      </c>
      <c r="G1147" s="2">
        <f t="shared" si="139"/>
        <v>0.78760000000000019</v>
      </c>
      <c r="H1147" s="2">
        <f t="shared" si="135"/>
        <v>0.92470000000000074</v>
      </c>
      <c r="I1147" s="2">
        <f t="array" ref="I1147">SUMPRODUCT(B1131:B1150, (ROW(B1131:B1150)-ROW(B1131)+1)) / (20*21/2)</f>
        <v>0.831952380952381</v>
      </c>
      <c r="J1147" s="2">
        <f t="shared" si="138"/>
        <v>0.81365603068307801</v>
      </c>
      <c r="K1147" s="2">
        <f t="shared" si="140"/>
        <v>0.81815338665885839</v>
      </c>
    </row>
    <row r="1148" spans="1:11" ht="13.5" x14ac:dyDescent="0.25">
      <c r="A1148" s="3">
        <f>TITRES_STAT!B1151</f>
        <v>43984</v>
      </c>
      <c r="B1148" s="5">
        <f>TITRES_STAT!D1151</f>
        <v>0.85</v>
      </c>
      <c r="C1148" s="2">
        <f t="shared" si="133"/>
        <v>1.0000000000000009E-2</v>
      </c>
      <c r="D1148" s="2">
        <f t="shared" si="134"/>
        <v>0.84399999999999997</v>
      </c>
      <c r="E1148" s="2">
        <f t="shared" si="136"/>
        <v>0.83699999999999997</v>
      </c>
      <c r="F1148" s="2">
        <f t="shared" si="137"/>
        <v>0.80800000000000005</v>
      </c>
      <c r="G1148" s="2">
        <f t="shared" si="139"/>
        <v>0.78740000000000021</v>
      </c>
      <c r="H1148" s="2">
        <f t="shared" si="135"/>
        <v>0.92395000000000072</v>
      </c>
      <c r="I1148" s="2">
        <f t="array" ref="I1148">SUMPRODUCT(B1132:B1151, (ROW(B1132:B1151)-ROW(B1132)+1)) / (20*21/2)</f>
        <v>0.8332857142857143</v>
      </c>
      <c r="J1148" s="2">
        <f t="shared" si="138"/>
        <v>0.81711736109421351</v>
      </c>
      <c r="K1148" s="2">
        <f t="shared" si="140"/>
        <v>0.81940227345655026</v>
      </c>
    </row>
    <row r="1149" spans="1:11" ht="13.5" x14ac:dyDescent="0.25">
      <c r="A1149" s="3">
        <f>TITRES_STAT!B1152</f>
        <v>43985</v>
      </c>
      <c r="B1149" s="5">
        <f>TITRES_STAT!D1152</f>
        <v>0.86</v>
      </c>
      <c r="C1149" s="2">
        <f t="shared" si="133"/>
        <v>1.0000000000000009E-2</v>
      </c>
      <c r="D1149" s="2">
        <f t="shared" si="134"/>
        <v>0.84600000000000009</v>
      </c>
      <c r="E1149" s="2">
        <f t="shared" si="136"/>
        <v>0.84199999999999986</v>
      </c>
      <c r="F1149" s="2">
        <f t="shared" si="137"/>
        <v>0.8125</v>
      </c>
      <c r="G1149" s="2">
        <f t="shared" si="139"/>
        <v>0.78780000000000017</v>
      </c>
      <c r="H1149" s="2">
        <f t="shared" si="135"/>
        <v>0.92315000000000069</v>
      </c>
      <c r="I1149" s="2">
        <f t="array" ref="I1149">SUMPRODUCT(B1133:B1152, (ROW(B1133:B1152)-ROW(B1133)+1)) / (20*21/2)</f>
        <v>0.83433333333333337</v>
      </c>
      <c r="J1149" s="2">
        <f t="shared" si="138"/>
        <v>0.82120142194238366</v>
      </c>
      <c r="K1149" s="2">
        <f t="shared" si="140"/>
        <v>0.8209943411641365</v>
      </c>
    </row>
    <row r="1150" spans="1:11" ht="13.5" x14ac:dyDescent="0.25">
      <c r="A1150" s="3">
        <f>TITRES_STAT!B1153</f>
        <v>43986</v>
      </c>
      <c r="B1150" s="5">
        <f>TITRES_STAT!D1153</f>
        <v>0.84</v>
      </c>
      <c r="C1150" s="2">
        <f t="shared" si="133"/>
        <v>-2.0000000000000018E-2</v>
      </c>
      <c r="D1150" s="2">
        <f t="shared" si="134"/>
        <v>0.84399999999999997</v>
      </c>
      <c r="E1150" s="2">
        <f t="shared" si="136"/>
        <v>0.84399999999999997</v>
      </c>
      <c r="F1150" s="2">
        <f t="shared" si="137"/>
        <v>0.81600000000000006</v>
      </c>
      <c r="G1150" s="2">
        <f t="shared" si="139"/>
        <v>0.78820000000000023</v>
      </c>
      <c r="H1150" s="2">
        <f t="shared" si="135"/>
        <v>0.9223000000000009</v>
      </c>
      <c r="I1150" s="2">
        <f t="array" ref="I1150">SUMPRODUCT(B1134:B1153, (ROW(B1134:B1153)-ROW(B1134)+1)) / (20*21/2)</f>
        <v>0.83509523809523811</v>
      </c>
      <c r="J1150" s="2">
        <f t="shared" si="138"/>
        <v>0.8229917627097757</v>
      </c>
      <c r="K1150" s="2">
        <f t="shared" si="140"/>
        <v>0.82173966111848418</v>
      </c>
    </row>
    <row r="1151" spans="1:11" ht="13.5" x14ac:dyDescent="0.25">
      <c r="A1151" s="3">
        <f>TITRES_STAT!B1154</f>
        <v>43987</v>
      </c>
      <c r="B1151" s="5">
        <f>TITRES_STAT!D1154</f>
        <v>0.83</v>
      </c>
      <c r="C1151" s="2">
        <f t="shared" si="133"/>
        <v>-1.0000000000000009E-2</v>
      </c>
      <c r="D1151" s="2">
        <f t="shared" si="134"/>
        <v>0.84399999999999997</v>
      </c>
      <c r="E1151" s="2">
        <f t="shared" si="136"/>
        <v>0.84399999999999997</v>
      </c>
      <c r="F1151" s="2">
        <f t="shared" si="137"/>
        <v>0.81899999999999995</v>
      </c>
      <c r="G1151" s="2">
        <f t="shared" si="139"/>
        <v>0.78880000000000006</v>
      </c>
      <c r="H1151" s="2">
        <f t="shared" si="135"/>
        <v>0.92145000000000099</v>
      </c>
      <c r="I1151" s="2">
        <f t="array" ref="I1151">SUMPRODUCT(B1135:B1154, (ROW(B1135:B1154)-ROW(B1135)+1)) / (20*21/2)</f>
        <v>0.83557142857142874</v>
      </c>
      <c r="J1151" s="2">
        <f t="shared" si="138"/>
        <v>0.82365921388027319</v>
      </c>
      <c r="K1151" s="2">
        <f t="shared" si="140"/>
        <v>0.82206359597658285</v>
      </c>
    </row>
    <row r="1152" spans="1:11" ht="13.5" x14ac:dyDescent="0.25">
      <c r="A1152" s="3">
        <f>TITRES_STAT!B1155</f>
        <v>43990</v>
      </c>
      <c r="B1152" s="5">
        <f>TITRES_STAT!D1155</f>
        <v>0.83</v>
      </c>
      <c r="C1152" s="2">
        <f t="shared" si="133"/>
        <v>0</v>
      </c>
      <c r="D1152" s="2">
        <f t="shared" si="134"/>
        <v>0.84199999999999997</v>
      </c>
      <c r="E1152" s="2">
        <f t="shared" si="136"/>
        <v>0.84299999999999997</v>
      </c>
      <c r="F1152" s="2">
        <f t="shared" si="137"/>
        <v>0.82199999999999984</v>
      </c>
      <c r="G1152" s="2">
        <f t="shared" si="139"/>
        <v>0.78980000000000006</v>
      </c>
      <c r="H1152" s="2">
        <f t="shared" si="135"/>
        <v>0.92060000000000086</v>
      </c>
      <c r="I1152" s="2">
        <f t="array" ref="I1152">SUMPRODUCT(B1136:B1155, (ROW(B1136:B1155)-ROW(B1136)+1)) / (20*21/2)</f>
        <v>0.83771428571428563</v>
      </c>
      <c r="J1152" s="2">
        <f t="shared" si="138"/>
        <v>0.82426309827262811</v>
      </c>
      <c r="K1152" s="2">
        <f t="shared" si="140"/>
        <v>0.82237482750691304</v>
      </c>
    </row>
    <row r="1153" spans="1:11" ht="13.5" x14ac:dyDescent="0.25">
      <c r="A1153" s="3">
        <f>TITRES_STAT!B1156</f>
        <v>43991</v>
      </c>
      <c r="B1153" s="5">
        <f>TITRES_STAT!D1156</f>
        <v>0.83</v>
      </c>
      <c r="C1153" s="2">
        <f t="shared" si="133"/>
        <v>0</v>
      </c>
      <c r="D1153" s="2">
        <f t="shared" si="134"/>
        <v>0.83799999999999986</v>
      </c>
      <c r="E1153" s="2">
        <f t="shared" si="136"/>
        <v>0.84099999999999997</v>
      </c>
      <c r="F1153" s="2">
        <f t="shared" si="137"/>
        <v>0.82499999999999984</v>
      </c>
      <c r="G1153" s="2">
        <f t="shared" si="139"/>
        <v>0.79120000000000001</v>
      </c>
      <c r="H1153" s="2">
        <f t="shared" si="135"/>
        <v>0.91980000000000084</v>
      </c>
      <c r="I1153" s="2">
        <f t="array" ref="I1153">SUMPRODUCT(B1137:B1156, (ROW(B1137:B1156)-ROW(B1137)+1)) / (20*21/2)</f>
        <v>0.84047619047619038</v>
      </c>
      <c r="J1153" s="2">
        <f t="shared" si="138"/>
        <v>0.82480946986571113</v>
      </c>
      <c r="K1153" s="2">
        <f t="shared" si="140"/>
        <v>0.82267385387919101</v>
      </c>
    </row>
    <row r="1154" spans="1:11" ht="13.5" x14ac:dyDescent="0.25">
      <c r="A1154" s="3">
        <f>TITRES_STAT!B1157</f>
        <v>43992</v>
      </c>
      <c r="B1154" s="5">
        <f>TITRES_STAT!D1157</f>
        <v>0.83</v>
      </c>
      <c r="C1154" s="2">
        <f t="shared" si="133"/>
        <v>0</v>
      </c>
      <c r="D1154" s="2">
        <f t="shared" si="134"/>
        <v>0.83200000000000007</v>
      </c>
      <c r="E1154" s="2">
        <f t="shared" si="136"/>
        <v>0.83900000000000008</v>
      </c>
      <c r="F1154" s="2">
        <f t="shared" si="137"/>
        <v>0.8274999999999999</v>
      </c>
      <c r="G1154" s="2">
        <f t="shared" si="139"/>
        <v>0.79299999999999993</v>
      </c>
      <c r="H1154" s="2">
        <f t="shared" si="135"/>
        <v>0.91895000000000093</v>
      </c>
      <c r="I1154" s="2">
        <f t="array" ref="I1154">SUMPRODUCT(B1138:B1157, (ROW(B1138:B1157)-ROW(B1138)+1)) / (20*21/2)</f>
        <v>0.84195238095238112</v>
      </c>
      <c r="J1154" s="2">
        <f t="shared" si="138"/>
        <v>0.82530380606897669</v>
      </c>
      <c r="K1154" s="2">
        <f t="shared" si="140"/>
        <v>0.82296115372706591</v>
      </c>
    </row>
    <row r="1155" spans="1:11" ht="13.5" x14ac:dyDescent="0.25">
      <c r="A1155" s="3">
        <f>TITRES_STAT!B1158</f>
        <v>43993</v>
      </c>
      <c r="B1155" s="5">
        <f>TITRES_STAT!D1158</f>
        <v>0.85</v>
      </c>
      <c r="C1155" s="2">
        <f t="shared" si="133"/>
        <v>2.0000000000000018E-2</v>
      </c>
      <c r="D1155" s="2">
        <f t="shared" si="134"/>
        <v>0.83399999999999996</v>
      </c>
      <c r="E1155" s="2">
        <f t="shared" si="136"/>
        <v>0.83900000000000008</v>
      </c>
      <c r="F1155" s="2">
        <f t="shared" si="137"/>
        <v>0.83099999999999985</v>
      </c>
      <c r="G1155" s="2">
        <f t="shared" si="139"/>
        <v>0.79520000000000013</v>
      </c>
      <c r="H1155" s="2">
        <f t="shared" si="135"/>
        <v>0.9182500000000009</v>
      </c>
      <c r="I1155" s="2">
        <f t="array" ref="I1155">SUMPRODUCT(B1139:B1158, (ROW(B1139:B1158)-ROW(B1139)+1)) / (20*21/2)</f>
        <v>0.84314285714285719</v>
      </c>
      <c r="J1155" s="2">
        <f t="shared" si="138"/>
        <v>0.82765582453859787</v>
      </c>
      <c r="K1155" s="2">
        <f t="shared" si="140"/>
        <v>0.82402150063973001</v>
      </c>
    </row>
    <row r="1156" spans="1:11" ht="13.5" x14ac:dyDescent="0.25">
      <c r="A1156" s="3">
        <f>TITRES_STAT!B1159</f>
        <v>43994</v>
      </c>
      <c r="B1156" s="5">
        <f>TITRES_STAT!D1159</f>
        <v>0.86</v>
      </c>
      <c r="C1156" s="2">
        <f t="shared" ref="C1156:C1219" si="141">B1156-B1155</f>
        <v>1.0000000000000009E-2</v>
      </c>
      <c r="D1156" s="2">
        <f t="shared" si="134"/>
        <v>0.84000000000000008</v>
      </c>
      <c r="E1156" s="2">
        <f t="shared" si="136"/>
        <v>0.84199999999999997</v>
      </c>
      <c r="F1156" s="2">
        <f t="shared" si="137"/>
        <v>0.83449999999999991</v>
      </c>
      <c r="G1156" s="2">
        <f t="shared" si="139"/>
        <v>0.7974</v>
      </c>
      <c r="H1156" s="2">
        <f t="shared" si="135"/>
        <v>0.91755000000000098</v>
      </c>
      <c r="I1156" s="2">
        <f t="array" ref="I1156">SUMPRODUCT(B1140:B1159, (ROW(B1140:B1159)-ROW(B1140)+1)) / (20*21/2)</f>
        <v>0.8431428571428573</v>
      </c>
      <c r="J1156" s="2">
        <f t="shared" si="138"/>
        <v>0.8307362222015886</v>
      </c>
      <c r="K1156" s="2">
        <f t="shared" si="140"/>
        <v>0.82543242218326995</v>
      </c>
    </row>
    <row r="1157" spans="1:11" ht="13.5" x14ac:dyDescent="0.25">
      <c r="A1157" s="3">
        <f>TITRES_STAT!B1160</f>
        <v>43997</v>
      </c>
      <c r="B1157" s="5">
        <f>TITRES_STAT!D1160</f>
        <v>0.85</v>
      </c>
      <c r="C1157" s="2">
        <f t="shared" si="141"/>
        <v>-1.0000000000000009E-2</v>
      </c>
      <c r="D1157" s="2">
        <f t="shared" si="134"/>
        <v>0.84399999999999997</v>
      </c>
      <c r="E1157" s="2">
        <f t="shared" si="136"/>
        <v>0.84299999999999997</v>
      </c>
      <c r="F1157" s="2">
        <f t="shared" si="137"/>
        <v>0.83750000000000002</v>
      </c>
      <c r="G1157" s="2">
        <f t="shared" si="139"/>
        <v>0.7994</v>
      </c>
      <c r="H1157" s="2">
        <f t="shared" si="135"/>
        <v>0.91685000000000105</v>
      </c>
      <c r="I1157" s="2">
        <f t="array" ref="I1157">SUMPRODUCT(B1141:B1160, (ROW(B1141:B1160)-ROW(B1141)+1)) / (20*21/2)</f>
        <v>0.84776190476190494</v>
      </c>
      <c r="J1157" s="2">
        <f t="shared" si="138"/>
        <v>0.83257086770619915</v>
      </c>
      <c r="K1157" s="2">
        <f t="shared" si="140"/>
        <v>0.82639585660745551</v>
      </c>
    </row>
    <row r="1158" spans="1:11" ht="13.5" x14ac:dyDescent="0.25">
      <c r="A1158" s="3">
        <f>TITRES_STAT!B1161</f>
        <v>43998</v>
      </c>
      <c r="B1158" s="5">
        <f>TITRES_STAT!D1161</f>
        <v>0.85</v>
      </c>
      <c r="C1158" s="2">
        <f t="shared" si="141"/>
        <v>0</v>
      </c>
      <c r="D1158" s="2">
        <f t="shared" ref="D1158:D1221" si="142">AVERAGE(B1154:B1158)</f>
        <v>0.84800000000000009</v>
      </c>
      <c r="E1158" s="2">
        <f t="shared" si="136"/>
        <v>0.84299999999999997</v>
      </c>
      <c r="F1158" s="2">
        <f t="shared" si="137"/>
        <v>0.83999999999999986</v>
      </c>
      <c r="G1158" s="2">
        <f t="shared" si="139"/>
        <v>0.8014</v>
      </c>
      <c r="H1158" s="2">
        <f t="shared" si="135"/>
        <v>0.91615000000000113</v>
      </c>
      <c r="I1158" s="2">
        <f t="array" ref="I1158">SUMPRODUCT(B1142:B1161, (ROW(B1142:B1161)-ROW(B1142)+1)) / (20*21/2)</f>
        <v>0.85585714285714276</v>
      </c>
      <c r="J1158" s="2">
        <f t="shared" si="138"/>
        <v>0.83423078506751347</v>
      </c>
      <c r="K1158" s="2">
        <f t="shared" si="140"/>
        <v>0.82732150928951609</v>
      </c>
    </row>
    <row r="1159" spans="1:11" ht="13.5" x14ac:dyDescent="0.25">
      <c r="A1159" s="3">
        <f>TITRES_STAT!B1162</f>
        <v>43999</v>
      </c>
      <c r="B1159" s="5">
        <f>TITRES_STAT!D1162</f>
        <v>0.84</v>
      </c>
      <c r="C1159" s="2">
        <f t="shared" si="141"/>
        <v>-1.0000000000000009E-2</v>
      </c>
      <c r="D1159" s="2">
        <f t="shared" si="142"/>
        <v>0.85</v>
      </c>
      <c r="E1159" s="2">
        <f t="shared" si="136"/>
        <v>0.84099999999999997</v>
      </c>
      <c r="F1159" s="2">
        <f t="shared" si="137"/>
        <v>0.84149999999999991</v>
      </c>
      <c r="G1159" s="2">
        <f t="shared" si="139"/>
        <v>0.80279999999999996</v>
      </c>
      <c r="H1159" s="2">
        <f t="shared" si="135"/>
        <v>0.9154000000000011</v>
      </c>
      <c r="I1159" s="2">
        <f t="array" ref="I1159">SUMPRODUCT(B1143:B1162, (ROW(B1143:B1162)-ROW(B1143)+1)) / (20*21/2)</f>
        <v>0.86442857142857155</v>
      </c>
      <c r="J1159" s="2">
        <f t="shared" si="138"/>
        <v>0.83478023410870261</v>
      </c>
      <c r="K1159" s="2">
        <f t="shared" si="140"/>
        <v>0.82781870500365273</v>
      </c>
    </row>
    <row r="1160" spans="1:11" ht="13.5" x14ac:dyDescent="0.25">
      <c r="A1160" s="3">
        <f>TITRES_STAT!B1163</f>
        <v>44000</v>
      </c>
      <c r="B1160" s="5">
        <f>TITRES_STAT!D1163</f>
        <v>0.89</v>
      </c>
      <c r="C1160" s="2">
        <f t="shared" si="141"/>
        <v>5.0000000000000044E-2</v>
      </c>
      <c r="D1160" s="2">
        <f t="shared" si="142"/>
        <v>0.85799999999999998</v>
      </c>
      <c r="E1160" s="2">
        <f t="shared" si="136"/>
        <v>0.84599999999999986</v>
      </c>
      <c r="F1160" s="2">
        <f t="shared" si="137"/>
        <v>0.84499999999999997</v>
      </c>
      <c r="G1160" s="2">
        <f t="shared" si="139"/>
        <v>0.80500000000000005</v>
      </c>
      <c r="H1160" s="2">
        <f t="shared" si="135"/>
        <v>0.91480000000000095</v>
      </c>
      <c r="I1160" s="2">
        <f t="array" ref="I1160">SUMPRODUCT(B1144:B1163, (ROW(B1144:B1163)-ROW(B1144)+1)) / (20*21/2)</f>
        <v>0.87157142857142855</v>
      </c>
      <c r="J1160" s="2">
        <f t="shared" si="138"/>
        <v>0.84003925943168323</v>
      </c>
      <c r="K1160" s="2">
        <f t="shared" si="140"/>
        <v>0.83025718716037222</v>
      </c>
    </row>
    <row r="1161" spans="1:11" ht="13.5" x14ac:dyDescent="0.25">
      <c r="A1161" s="3">
        <f>TITRES_STAT!B1164</f>
        <v>44001</v>
      </c>
      <c r="B1161" s="5">
        <f>TITRES_STAT!D1164</f>
        <v>0.93</v>
      </c>
      <c r="C1161" s="2">
        <f t="shared" si="141"/>
        <v>4.0000000000000036E-2</v>
      </c>
      <c r="D1161" s="2">
        <f t="shared" si="142"/>
        <v>0.87200000000000011</v>
      </c>
      <c r="E1161" s="2">
        <f t="shared" si="136"/>
        <v>0.85599999999999987</v>
      </c>
      <c r="F1161" s="2">
        <f t="shared" si="137"/>
        <v>0.84999999999999987</v>
      </c>
      <c r="G1161" s="2">
        <f t="shared" si="139"/>
        <v>0.80800000000000016</v>
      </c>
      <c r="H1161" s="2">
        <f t="shared" si="135"/>
        <v>0.91440000000000099</v>
      </c>
      <c r="I1161" s="2">
        <f t="array" ref="I1161">SUMPRODUCT(B1145:B1164, (ROW(B1145:B1164)-ROW(B1145)+1)) / (20*21/2)</f>
        <v>0.87928571428571423</v>
      </c>
      <c r="J1161" s="2">
        <f t="shared" si="138"/>
        <v>0.84860694900961808</v>
      </c>
      <c r="K1161" s="2">
        <f t="shared" si="140"/>
        <v>0.83416867001682826</v>
      </c>
    </row>
    <row r="1162" spans="1:11" ht="13.5" x14ac:dyDescent="0.25">
      <c r="A1162" s="3">
        <f>TITRES_STAT!B1165</f>
        <v>44004</v>
      </c>
      <c r="B1162" s="5">
        <f>TITRES_STAT!D1165</f>
        <v>0.94</v>
      </c>
      <c r="C1162" s="2">
        <f t="shared" si="141"/>
        <v>9.9999999999998979E-3</v>
      </c>
      <c r="D1162" s="2">
        <f t="shared" si="142"/>
        <v>0.89</v>
      </c>
      <c r="E1162" s="2">
        <f t="shared" si="136"/>
        <v>0.86699999999999977</v>
      </c>
      <c r="F1162" s="2">
        <f t="shared" si="137"/>
        <v>0.85500000000000009</v>
      </c>
      <c r="G1162" s="2">
        <f t="shared" si="139"/>
        <v>0.81099999999999994</v>
      </c>
      <c r="H1162" s="2">
        <f t="shared" ref="H1162:H1225" si="143">AVERAGE(B963:B1162)</f>
        <v>0.91395000000000093</v>
      </c>
      <c r="I1162" s="2">
        <f t="array" ref="I1162">SUMPRODUCT(B1146:B1165, (ROW(B1146:B1165)-ROW(B1146)+1)) / (20*21/2)</f>
        <v>0.88657142857142857</v>
      </c>
      <c r="J1162" s="2">
        <f t="shared" si="138"/>
        <v>0.85731104910394018</v>
      </c>
      <c r="K1162" s="2">
        <f t="shared" si="140"/>
        <v>0.83831891825146243</v>
      </c>
    </row>
    <row r="1163" spans="1:11" ht="13.5" x14ac:dyDescent="0.25">
      <c r="A1163" s="3">
        <f>TITRES_STAT!B1166</f>
        <v>44005</v>
      </c>
      <c r="B1163" s="5">
        <f>TITRES_STAT!D1166</f>
        <v>0.93</v>
      </c>
      <c r="C1163" s="2">
        <f t="shared" si="141"/>
        <v>-9.9999999999998979E-3</v>
      </c>
      <c r="D1163" s="2">
        <f t="shared" si="142"/>
        <v>0.90600000000000003</v>
      </c>
      <c r="E1163" s="2">
        <f t="shared" si="136"/>
        <v>0.877</v>
      </c>
      <c r="F1163" s="2">
        <f t="shared" si="137"/>
        <v>0.85899999999999999</v>
      </c>
      <c r="G1163" s="2">
        <f t="shared" si="139"/>
        <v>0.81359999999999999</v>
      </c>
      <c r="H1163" s="2">
        <f t="shared" si="143"/>
        <v>0.91350000000000109</v>
      </c>
      <c r="I1163" s="2">
        <f t="array" ref="I1163">SUMPRODUCT(B1147:B1166, (ROW(B1147:B1166)-ROW(B1147)+1)) / (20*21/2)</f>
        <v>0.8915238095238095</v>
      </c>
      <c r="J1163" s="2">
        <f t="shared" si="138"/>
        <v>0.86423380633213631</v>
      </c>
      <c r="K1163" s="2">
        <f t="shared" si="140"/>
        <v>0.84191425479062076</v>
      </c>
    </row>
    <row r="1164" spans="1:11" ht="13.5" x14ac:dyDescent="0.25">
      <c r="A1164" s="3">
        <f>TITRES_STAT!B1167</f>
        <v>44006</v>
      </c>
      <c r="B1164" s="5">
        <f>TITRES_STAT!D1167</f>
        <v>0.94</v>
      </c>
      <c r="C1164" s="2">
        <f t="shared" si="141"/>
        <v>9.9999999999998979E-3</v>
      </c>
      <c r="D1164" s="2">
        <f t="shared" si="142"/>
        <v>0.92599999999999993</v>
      </c>
      <c r="E1164" s="2">
        <f t="shared" ref="E1164:E1227" si="144">AVERAGE(B1155:B1164)</f>
        <v>0.8879999999999999</v>
      </c>
      <c r="F1164" s="2">
        <f t="shared" si="137"/>
        <v>0.86349999999999993</v>
      </c>
      <c r="G1164" s="2">
        <f t="shared" si="139"/>
        <v>0.8163999999999999</v>
      </c>
      <c r="H1164" s="2">
        <f t="shared" si="143"/>
        <v>0.91315000000000113</v>
      </c>
      <c r="I1164" s="2">
        <f t="array" ref="I1164">SUMPRODUCT(B1148:B1167, (ROW(B1148:B1167)-ROW(B1148)+1)) / (20*21/2)</f>
        <v>0.89604761904761898</v>
      </c>
      <c r="J1164" s="2">
        <f t="shared" si="138"/>
        <v>0.87144963430050437</v>
      </c>
      <c r="K1164" s="2">
        <f t="shared" si="140"/>
        <v>0.84576075460275335</v>
      </c>
    </row>
    <row r="1165" spans="1:11" ht="13.5" x14ac:dyDescent="0.25">
      <c r="A1165" s="3">
        <f>TITRES_STAT!B1168</f>
        <v>44007</v>
      </c>
      <c r="B1165" s="5">
        <f>TITRES_STAT!D1168</f>
        <v>0.94</v>
      </c>
      <c r="C1165" s="2">
        <f t="shared" si="141"/>
        <v>0</v>
      </c>
      <c r="D1165" s="2">
        <f t="shared" si="142"/>
        <v>0.93599999999999994</v>
      </c>
      <c r="E1165" s="2">
        <f t="shared" si="144"/>
        <v>0.89699999999999991</v>
      </c>
      <c r="F1165" s="2">
        <f t="shared" si="137"/>
        <v>0.86799999999999999</v>
      </c>
      <c r="G1165" s="2">
        <f t="shared" si="139"/>
        <v>0.81919999999999993</v>
      </c>
      <c r="H1165" s="2">
        <f t="shared" si="143"/>
        <v>0.91270000000000107</v>
      </c>
      <c r="I1165" s="2">
        <f t="array" ref="I1165">SUMPRODUCT(B1149:B1168, (ROW(B1149:B1168)-ROW(B1149)+1)) / (20*21/2)</f>
        <v>0.90209523809523806</v>
      </c>
      <c r="J1165" s="2">
        <f t="shared" si="138"/>
        <v>0.87797824055759921</v>
      </c>
      <c r="K1165" s="2">
        <f t="shared" si="140"/>
        <v>0.84945641128499838</v>
      </c>
    </row>
    <row r="1166" spans="1:11" ht="13.5" x14ac:dyDescent="0.25">
      <c r="A1166" s="3">
        <f>TITRES_STAT!B1169</f>
        <v>44008</v>
      </c>
      <c r="B1166" s="5">
        <f>TITRES_STAT!D1169</f>
        <v>0.92</v>
      </c>
      <c r="C1166" s="2">
        <f t="shared" si="141"/>
        <v>-1.9999999999999907E-2</v>
      </c>
      <c r="D1166" s="2">
        <f t="shared" si="142"/>
        <v>0.93399999999999994</v>
      </c>
      <c r="E1166" s="2">
        <f t="shared" si="144"/>
        <v>0.90299999999999991</v>
      </c>
      <c r="F1166" s="2">
        <f t="shared" si="137"/>
        <v>0.87249999999999994</v>
      </c>
      <c r="G1166" s="2">
        <f t="shared" si="139"/>
        <v>0.82159999999999977</v>
      </c>
      <c r="H1166" s="2">
        <f t="shared" si="143"/>
        <v>0.91220000000000101</v>
      </c>
      <c r="I1166" s="2">
        <f t="array" ref="I1166">SUMPRODUCT(B1150:B1169, (ROW(B1150:B1169)-ROW(B1150)+1)) / (20*21/2)</f>
        <v>0.90866666666666662</v>
      </c>
      <c r="J1166" s="2">
        <f t="shared" si="138"/>
        <v>0.88198031288544687</v>
      </c>
      <c r="K1166" s="2">
        <f t="shared" si="140"/>
        <v>0.85222282652872405</v>
      </c>
    </row>
    <row r="1167" spans="1:11" ht="13.5" x14ac:dyDescent="0.25">
      <c r="A1167" s="3">
        <f>TITRES_STAT!B1170</f>
        <v>44011</v>
      </c>
      <c r="B1167" s="5">
        <f>TITRES_STAT!D1170</f>
        <v>0.92</v>
      </c>
      <c r="C1167" s="2">
        <f t="shared" si="141"/>
        <v>0</v>
      </c>
      <c r="D1167" s="2">
        <f t="shared" si="142"/>
        <v>0.93</v>
      </c>
      <c r="E1167" s="2">
        <f t="shared" si="144"/>
        <v>0.90999999999999992</v>
      </c>
      <c r="F1167" s="2">
        <f t="shared" si="137"/>
        <v>0.87650000000000006</v>
      </c>
      <c r="G1167" s="2">
        <f t="shared" si="139"/>
        <v>0.82399999999999995</v>
      </c>
      <c r="H1167" s="2">
        <f t="shared" si="143"/>
        <v>0.91175000000000084</v>
      </c>
      <c r="I1167" s="2">
        <f t="array" ref="I1167">SUMPRODUCT(B1151:B1170, (ROW(B1151:B1170)-ROW(B1151)+1)) / (20*21/2)</f>
        <v>0.91957142857142848</v>
      </c>
      <c r="J1167" s="2">
        <f t="shared" si="138"/>
        <v>0.88560123546778524</v>
      </c>
      <c r="K1167" s="2">
        <f t="shared" si="140"/>
        <v>0.8548807549001467</v>
      </c>
    </row>
    <row r="1168" spans="1:11" ht="13.5" x14ac:dyDescent="0.25">
      <c r="A1168" s="3">
        <f>TITRES_STAT!B1171</f>
        <v>44012</v>
      </c>
      <c r="B1168" s="5">
        <f>TITRES_STAT!D1171</f>
        <v>0.94</v>
      </c>
      <c r="C1168" s="2">
        <f t="shared" si="141"/>
        <v>1.9999999999999907E-2</v>
      </c>
      <c r="D1168" s="2">
        <f t="shared" si="142"/>
        <v>0.93200000000000005</v>
      </c>
      <c r="E1168" s="2">
        <f t="shared" si="144"/>
        <v>0.91899999999999993</v>
      </c>
      <c r="F1168" s="2">
        <f t="shared" si="137"/>
        <v>0.88100000000000001</v>
      </c>
      <c r="G1168" s="2">
        <f t="shared" si="139"/>
        <v>0.82679999999999976</v>
      </c>
      <c r="H1168" s="2">
        <f t="shared" si="143"/>
        <v>0.91135000000000077</v>
      </c>
      <c r="I1168" s="2">
        <f t="array" ref="I1168">SUMPRODUCT(B1152:B1171, (ROW(B1152:B1171)-ROW(B1152)+1)) / (20*21/2)</f>
        <v>0.93447619047619035</v>
      </c>
      <c r="J1168" s="2">
        <f t="shared" si="138"/>
        <v>0.89078207018513911</v>
      </c>
      <c r="K1168" s="2">
        <f t="shared" si="140"/>
        <v>0.85821876451190571</v>
      </c>
    </row>
    <row r="1169" spans="1:11" ht="13.5" x14ac:dyDescent="0.25">
      <c r="A1169" s="3">
        <f>TITRES_STAT!B1172</f>
        <v>44013</v>
      </c>
      <c r="B1169" s="5">
        <f>TITRES_STAT!D1172</f>
        <v>0.95</v>
      </c>
      <c r="C1169" s="2">
        <f t="shared" si="141"/>
        <v>1.0000000000000009E-2</v>
      </c>
      <c r="D1169" s="2">
        <f t="shared" si="142"/>
        <v>0.93399999999999994</v>
      </c>
      <c r="E1169" s="2">
        <f t="shared" si="144"/>
        <v>0.92999999999999994</v>
      </c>
      <c r="F1169" s="2">
        <f t="shared" si="137"/>
        <v>0.88549999999999984</v>
      </c>
      <c r="G1169" s="2">
        <f t="shared" si="139"/>
        <v>0.83019999999999983</v>
      </c>
      <c r="H1169" s="2">
        <f t="shared" si="143"/>
        <v>0.9110500000000008</v>
      </c>
      <c r="I1169" s="2">
        <f t="array" ref="I1169">SUMPRODUCT(B1153:B1172, (ROW(B1153:B1172)-ROW(B1153)+1)) / (20*21/2)</f>
        <v>0.9502380952380951</v>
      </c>
      <c r="J1169" s="2">
        <f t="shared" si="138"/>
        <v>0.89642187302464971</v>
      </c>
      <c r="K1169" s="2">
        <f t="shared" si="140"/>
        <v>0.86181802864869372</v>
      </c>
    </row>
    <row r="1170" spans="1:11" ht="13.5" x14ac:dyDescent="0.25">
      <c r="A1170" s="3">
        <f>TITRES_STAT!B1173</f>
        <v>44014</v>
      </c>
      <c r="B1170" s="5">
        <f>TITRES_STAT!D1173</f>
        <v>1</v>
      </c>
      <c r="C1170" s="2">
        <f t="shared" si="141"/>
        <v>5.0000000000000044E-2</v>
      </c>
      <c r="D1170" s="2">
        <f t="shared" si="142"/>
        <v>0.94600000000000006</v>
      </c>
      <c r="E1170" s="2">
        <f t="shared" si="144"/>
        <v>0.94099999999999984</v>
      </c>
      <c r="F1170" s="2">
        <f t="shared" si="137"/>
        <v>0.89349999999999985</v>
      </c>
      <c r="G1170" s="2">
        <f t="shared" si="139"/>
        <v>0.83499999999999985</v>
      </c>
      <c r="H1170" s="2">
        <f t="shared" si="143"/>
        <v>0.9109000000000006</v>
      </c>
      <c r="I1170" s="2">
        <f t="array" ref="I1170">SUMPRODUCT(B1154:B1173, (ROW(B1154:B1173)-ROW(B1154)+1)) / (20*21/2)</f>
        <v>0.96390476190476193</v>
      </c>
      <c r="J1170" s="2">
        <f t="shared" si="138"/>
        <v>0.90628645654611162</v>
      </c>
      <c r="K1170" s="2">
        <f t="shared" si="140"/>
        <v>0.86723692948599984</v>
      </c>
    </row>
    <row r="1171" spans="1:11" ht="13.5" x14ac:dyDescent="0.25">
      <c r="A1171" s="3">
        <f>TITRES_STAT!B1174</f>
        <v>44015</v>
      </c>
      <c r="B1171" s="5">
        <f>TITRES_STAT!D1174</f>
        <v>1.05</v>
      </c>
      <c r="C1171" s="2">
        <f t="shared" si="141"/>
        <v>5.0000000000000044E-2</v>
      </c>
      <c r="D1171" s="2">
        <f t="shared" si="142"/>
        <v>0.97199999999999986</v>
      </c>
      <c r="E1171" s="2">
        <f t="shared" si="144"/>
        <v>0.95300000000000007</v>
      </c>
      <c r="F1171" s="2">
        <f t="shared" si="137"/>
        <v>0.90449999999999986</v>
      </c>
      <c r="G1171" s="2">
        <f t="shared" si="139"/>
        <v>0.8405999999999999</v>
      </c>
      <c r="H1171" s="2">
        <f t="shared" si="143"/>
        <v>0.91115000000000068</v>
      </c>
      <c r="I1171" s="2">
        <f t="array" ref="I1171">SUMPRODUCT(B1155:B1174, (ROW(B1155:B1174)-ROW(B1155)+1)) / (20*21/2)</f>
        <v>0.97552380952380957</v>
      </c>
      <c r="J1171" s="2">
        <f t="shared" si="138"/>
        <v>0.91997346068457719</v>
      </c>
      <c r="K1171" s="2">
        <f t="shared" si="140"/>
        <v>0.87440410872184293</v>
      </c>
    </row>
    <row r="1172" spans="1:11" ht="13.5" x14ac:dyDescent="0.25">
      <c r="A1172" s="3">
        <f>TITRES_STAT!B1175</f>
        <v>44018</v>
      </c>
      <c r="B1172" s="5">
        <f>TITRES_STAT!D1175</f>
        <v>1.07</v>
      </c>
      <c r="C1172" s="2">
        <f t="shared" si="141"/>
        <v>2.0000000000000018E-2</v>
      </c>
      <c r="D1172" s="2">
        <f t="shared" si="142"/>
        <v>1.002</v>
      </c>
      <c r="E1172" s="2">
        <f t="shared" si="144"/>
        <v>0.96599999999999997</v>
      </c>
      <c r="F1172" s="2">
        <f t="shared" ref="F1172:F1235" si="145">AVERAGE(B1153:B1172)</f>
        <v>0.91649999999999976</v>
      </c>
      <c r="G1172" s="2">
        <f t="shared" si="139"/>
        <v>0.84679999999999989</v>
      </c>
      <c r="H1172" s="2">
        <f t="shared" si="143"/>
        <v>0.91150000000000064</v>
      </c>
      <c r="I1172" s="2">
        <f t="array" ref="I1172">SUMPRODUCT(B1156:B1175, (ROW(B1156:B1175)-ROW(B1156)+1)) / (20*21/2)</f>
        <v>0.98228571428571432</v>
      </c>
      <c r="J1172" s="2">
        <f t="shared" si="138"/>
        <v>0.93426170252414131</v>
      </c>
      <c r="K1172" s="2">
        <f t="shared" si="140"/>
        <v>0.88207453583079032</v>
      </c>
    </row>
    <row r="1173" spans="1:11" ht="13.5" x14ac:dyDescent="0.25">
      <c r="A1173" s="3">
        <f>TITRES_STAT!B1176</f>
        <v>44019</v>
      </c>
      <c r="B1173" s="5">
        <f>TITRES_STAT!D1176</f>
        <v>1.06</v>
      </c>
      <c r="C1173" s="2">
        <f t="shared" si="141"/>
        <v>-1.0000000000000009E-2</v>
      </c>
      <c r="D1173" s="2">
        <f t="shared" si="142"/>
        <v>1.0260000000000002</v>
      </c>
      <c r="E1173" s="2">
        <f t="shared" si="144"/>
        <v>0.97900000000000009</v>
      </c>
      <c r="F1173" s="2">
        <f t="shared" si="145"/>
        <v>0.92799999999999971</v>
      </c>
      <c r="G1173" s="2">
        <f t="shared" si="139"/>
        <v>0.85299999999999998</v>
      </c>
      <c r="H1173" s="2">
        <f t="shared" si="143"/>
        <v>0.91185000000000072</v>
      </c>
      <c r="I1173" s="2">
        <f t="array" ref="I1173">SUMPRODUCT(B1157:B1176, (ROW(B1157:B1176)-ROW(B1157)+1)) / (20*21/2)</f>
        <v>0.9844761904761905</v>
      </c>
      <c r="J1173" s="2">
        <f t="shared" ref="J1173:J1236" si="146">$J$4*B1173+J1172*(1-$J$4)</f>
        <v>0.94623677847422305</v>
      </c>
      <c r="K1173" s="2">
        <f t="shared" si="140"/>
        <v>0.8890520050138967</v>
      </c>
    </row>
    <row r="1174" spans="1:11" ht="13.5" x14ac:dyDescent="0.25">
      <c r="A1174" s="3">
        <f>TITRES_STAT!B1177</f>
        <v>44020</v>
      </c>
      <c r="B1174" s="5">
        <f>TITRES_STAT!D1177</f>
        <v>1.05</v>
      </c>
      <c r="C1174" s="2">
        <f t="shared" si="141"/>
        <v>-1.0000000000000009E-2</v>
      </c>
      <c r="D1174" s="2">
        <f t="shared" si="142"/>
        <v>1.0459999999999998</v>
      </c>
      <c r="E1174" s="2">
        <f t="shared" si="144"/>
        <v>0.99</v>
      </c>
      <c r="F1174" s="2">
        <f t="shared" si="145"/>
        <v>0.93899999999999983</v>
      </c>
      <c r="G1174" s="2">
        <f t="shared" si="139"/>
        <v>0.85899999999999987</v>
      </c>
      <c r="H1174" s="2">
        <f t="shared" si="143"/>
        <v>0.91205000000000069</v>
      </c>
      <c r="I1174" s="2">
        <f t="array" ref="I1174">SUMPRODUCT(B1158:B1177, (ROW(B1158:B1177)-ROW(B1158)+1)) / (20*21/2)</f>
        <v>0.98995238095238103</v>
      </c>
      <c r="J1174" s="2">
        <f t="shared" si="146"/>
        <v>0.95611899004810652</v>
      </c>
      <c r="K1174" s="2">
        <f t="shared" si="140"/>
        <v>0.89536369109178304</v>
      </c>
    </row>
    <row r="1175" spans="1:11" ht="13.5" x14ac:dyDescent="0.25">
      <c r="A1175" s="3">
        <f>TITRES_STAT!B1178</f>
        <v>44021</v>
      </c>
      <c r="B1175" s="5">
        <f>TITRES_STAT!D1178</f>
        <v>1.01</v>
      </c>
      <c r="C1175" s="2">
        <f t="shared" si="141"/>
        <v>-4.0000000000000036E-2</v>
      </c>
      <c r="D1175" s="2">
        <f t="shared" si="142"/>
        <v>1.048</v>
      </c>
      <c r="E1175" s="2">
        <f t="shared" si="144"/>
        <v>0.99700000000000011</v>
      </c>
      <c r="F1175" s="2">
        <f t="shared" si="145"/>
        <v>0.94700000000000006</v>
      </c>
      <c r="G1175" s="2">
        <f t="shared" si="139"/>
        <v>0.86439999999999984</v>
      </c>
      <c r="H1175" s="2">
        <f t="shared" si="143"/>
        <v>0.91215000000000046</v>
      </c>
      <c r="I1175" s="2">
        <f t="array" ref="I1175">SUMPRODUCT(B1159:B1178, (ROW(B1159:B1178)-ROW(B1159)+1)) / (20*21/2)</f>
        <v>0.9975238095238097</v>
      </c>
      <c r="J1175" s="2">
        <f t="shared" si="146"/>
        <v>0.96125051480542967</v>
      </c>
      <c r="K1175" s="2">
        <f t="shared" si="140"/>
        <v>0.89985923261759548</v>
      </c>
    </row>
    <row r="1176" spans="1:11" ht="13.5" x14ac:dyDescent="0.25">
      <c r="A1176" s="3">
        <f>TITRES_STAT!B1179</f>
        <v>44022</v>
      </c>
      <c r="B1176" s="5">
        <f>TITRES_STAT!D1179</f>
        <v>0.97</v>
      </c>
      <c r="C1176" s="2">
        <f t="shared" si="141"/>
        <v>-4.0000000000000036E-2</v>
      </c>
      <c r="D1176" s="2">
        <f t="shared" si="142"/>
        <v>1.0319999999999998</v>
      </c>
      <c r="E1176" s="2">
        <f t="shared" si="144"/>
        <v>1.0020000000000002</v>
      </c>
      <c r="F1176" s="2">
        <f t="shared" si="145"/>
        <v>0.95250000000000001</v>
      </c>
      <c r="G1176" s="2">
        <f t="shared" si="139"/>
        <v>0.86879999999999991</v>
      </c>
      <c r="H1176" s="2">
        <f t="shared" si="143"/>
        <v>0.91210000000000047</v>
      </c>
      <c r="I1176" s="2">
        <f t="array" ref="I1176">SUMPRODUCT(B1160:B1179, (ROW(B1160:B1179)-ROW(B1160)+1)) / (20*21/2)</f>
        <v>1.0013333333333334</v>
      </c>
      <c r="J1176" s="2">
        <f t="shared" si="146"/>
        <v>0.96208379910967445</v>
      </c>
      <c r="K1176" s="2">
        <f t="shared" si="140"/>
        <v>0.90260985094631729</v>
      </c>
    </row>
    <row r="1177" spans="1:11" ht="13.5" x14ac:dyDescent="0.25">
      <c r="A1177" s="3">
        <f>TITRES_STAT!B1180</f>
        <v>44025</v>
      </c>
      <c r="B1177" s="5">
        <f>TITRES_STAT!D1180</f>
        <v>1.01</v>
      </c>
      <c r="C1177" s="2">
        <f t="shared" si="141"/>
        <v>4.0000000000000036E-2</v>
      </c>
      <c r="D1177" s="2">
        <f t="shared" si="142"/>
        <v>1.02</v>
      </c>
      <c r="E1177" s="2">
        <f t="shared" si="144"/>
        <v>1.0110000000000001</v>
      </c>
      <c r="F1177" s="2">
        <f t="shared" si="145"/>
        <v>0.96050000000000002</v>
      </c>
      <c r="G1177" s="2">
        <f t="shared" si="139"/>
        <v>0.87419999999999987</v>
      </c>
      <c r="H1177" s="2">
        <f t="shared" si="143"/>
        <v>0.91220000000000045</v>
      </c>
      <c r="I1177" s="2">
        <f t="array" ref="I1177">SUMPRODUCT(B1161:B1180, (ROW(B1161:B1180)-ROW(B1161)+1)) / (20*21/2)</f>
        <v>1.0014761904761904</v>
      </c>
      <c r="J1177" s="2">
        <f t="shared" si="146"/>
        <v>0.96664724681351499</v>
      </c>
      <c r="K1177" s="2">
        <f t="shared" si="140"/>
        <v>0.90682122934057929</v>
      </c>
    </row>
    <row r="1178" spans="1:11" ht="13.5" x14ac:dyDescent="0.25">
      <c r="A1178" s="3">
        <f>TITRES_STAT!B1181</f>
        <v>44026</v>
      </c>
      <c r="B1178" s="5">
        <f>TITRES_STAT!D1181</f>
        <v>1.04</v>
      </c>
      <c r="C1178" s="2">
        <f t="shared" si="141"/>
        <v>3.0000000000000027E-2</v>
      </c>
      <c r="D1178" s="2">
        <f t="shared" si="142"/>
        <v>1.016</v>
      </c>
      <c r="E1178" s="2">
        <f t="shared" si="144"/>
        <v>1.0210000000000001</v>
      </c>
      <c r="F1178" s="2">
        <f t="shared" si="145"/>
        <v>0.97000000000000008</v>
      </c>
      <c r="G1178" s="2">
        <f t="shared" si="139"/>
        <v>0.87979999999999992</v>
      </c>
      <c r="H1178" s="2">
        <f t="shared" si="143"/>
        <v>0.91240000000000032</v>
      </c>
      <c r="I1178" s="2">
        <f t="array" ref="I1178">SUMPRODUCT(B1162:B1181, (ROW(B1162:B1181)-ROW(B1162)+1)) / (20*21/2)</f>
        <v>1.0011904761904764</v>
      </c>
      <c r="J1178" s="2">
        <f t="shared" si="146"/>
        <v>0.97363322330746593</v>
      </c>
      <c r="K1178" s="2">
        <f t="shared" si="140"/>
        <v>0.91204392622918407</v>
      </c>
    </row>
    <row r="1179" spans="1:11" ht="13.5" x14ac:dyDescent="0.25">
      <c r="A1179" s="3">
        <f>TITRES_STAT!B1182</f>
        <v>44027</v>
      </c>
      <c r="B1179" s="5">
        <f>TITRES_STAT!D1182</f>
        <v>1.01</v>
      </c>
      <c r="C1179" s="2">
        <f t="shared" si="141"/>
        <v>-3.0000000000000027E-2</v>
      </c>
      <c r="D1179" s="2">
        <f t="shared" si="142"/>
        <v>1.008</v>
      </c>
      <c r="E1179" s="2">
        <f t="shared" si="144"/>
        <v>1.0269999999999997</v>
      </c>
      <c r="F1179" s="2">
        <f t="shared" si="145"/>
        <v>0.97850000000000015</v>
      </c>
      <c r="G1179" s="2">
        <f t="shared" si="139"/>
        <v>0.88459999999999983</v>
      </c>
      <c r="H1179" s="2">
        <f t="shared" si="143"/>
        <v>0.91245000000000032</v>
      </c>
      <c r="I1179" s="2">
        <f t="array" ref="I1179">SUMPRODUCT(B1163:B1182, (ROW(B1163:B1182)-ROW(B1163)+1)) / (20*21/2)</f>
        <v>1.0006666666666668</v>
      </c>
      <c r="J1179" s="2">
        <f t="shared" si="146"/>
        <v>0.97709672584961205</v>
      </c>
      <c r="K1179" s="2">
        <f t="shared" si="140"/>
        <v>0.91588534088686313</v>
      </c>
    </row>
    <row r="1180" spans="1:11" ht="13.5" x14ac:dyDescent="0.25">
      <c r="A1180" s="3">
        <f>TITRES_STAT!B1183</f>
        <v>44028</v>
      </c>
      <c r="B1180" s="5">
        <f>TITRES_STAT!D1183</f>
        <v>0.98</v>
      </c>
      <c r="C1180" s="2">
        <f t="shared" si="141"/>
        <v>-3.0000000000000027E-2</v>
      </c>
      <c r="D1180" s="2">
        <f t="shared" si="142"/>
        <v>1.002</v>
      </c>
      <c r="E1180" s="2">
        <f t="shared" si="144"/>
        <v>1.0249999999999999</v>
      </c>
      <c r="F1180" s="2">
        <f t="shared" si="145"/>
        <v>0.98300000000000021</v>
      </c>
      <c r="G1180" s="2">
        <f t="shared" si="139"/>
        <v>0.88879999999999981</v>
      </c>
      <c r="H1180" s="2">
        <f t="shared" si="143"/>
        <v>0.91235000000000011</v>
      </c>
      <c r="I1180" s="2">
        <f t="array" ref="I1180">SUMPRODUCT(B1164:B1183, (ROW(B1164:B1183)-ROW(B1164)+1)) / (20*21/2)</f>
        <v>1.0018571428571428</v>
      </c>
      <c r="J1180" s="2">
        <f t="shared" si="146"/>
        <v>0.977373228149649</v>
      </c>
      <c r="K1180" s="2">
        <f t="shared" si="140"/>
        <v>0.91839964124424112</v>
      </c>
    </row>
    <row r="1181" spans="1:11" ht="13.5" x14ac:dyDescent="0.25">
      <c r="A1181" s="3">
        <f>TITRES_STAT!B1184</f>
        <v>44029</v>
      </c>
      <c r="B1181" s="5">
        <f>TITRES_STAT!D1184</f>
        <v>0.98</v>
      </c>
      <c r="C1181" s="2">
        <f t="shared" si="141"/>
        <v>0</v>
      </c>
      <c r="D1181" s="2">
        <f t="shared" si="142"/>
        <v>1.004</v>
      </c>
      <c r="E1181" s="2">
        <f t="shared" si="144"/>
        <v>1.018</v>
      </c>
      <c r="F1181" s="2">
        <f t="shared" si="145"/>
        <v>0.98550000000000026</v>
      </c>
      <c r="G1181" s="2">
        <f t="shared" si="139"/>
        <v>0.89299999999999979</v>
      </c>
      <c r="H1181" s="2">
        <f t="shared" si="143"/>
        <v>0.9123</v>
      </c>
      <c r="I1181" s="2">
        <f t="array" ref="I1181">SUMPRODUCT(B1165:B1184, (ROW(B1165:B1184)-ROW(B1165)+1)) / (20*21/2)</f>
        <v>1.0027142857142857</v>
      </c>
      <c r="J1181" s="2">
        <f t="shared" si="146"/>
        <v>0.97762339689730138</v>
      </c>
      <c r="K1181" s="2">
        <f t="shared" si="140"/>
        <v>0.92081534158760425</v>
      </c>
    </row>
    <row r="1182" spans="1:11" ht="13.5" x14ac:dyDescent="0.25">
      <c r="A1182" s="3">
        <f>TITRES_STAT!B1185</f>
        <v>44032</v>
      </c>
      <c r="B1182" s="5">
        <f>TITRES_STAT!D1185</f>
        <v>0.98</v>
      </c>
      <c r="C1182" s="2">
        <f t="shared" si="141"/>
        <v>0</v>
      </c>
      <c r="D1182" s="2">
        <f t="shared" si="142"/>
        <v>0.998</v>
      </c>
      <c r="E1182" s="2">
        <f t="shared" si="144"/>
        <v>1.0089999999999999</v>
      </c>
      <c r="F1182" s="2">
        <f t="shared" si="145"/>
        <v>0.98750000000000016</v>
      </c>
      <c r="G1182" s="2">
        <f t="shared" si="139"/>
        <v>0.89719999999999966</v>
      </c>
      <c r="H1182" s="2">
        <f t="shared" si="143"/>
        <v>0.91215000000000002</v>
      </c>
      <c r="I1182" s="2">
        <f t="array" ref="I1182">SUMPRODUCT(B1166:B1185, (ROW(B1166:B1185)-ROW(B1166)+1)) / (20*21/2)</f>
        <v>1.0032857142857143</v>
      </c>
      <c r="J1182" s="2">
        <f t="shared" si="146"/>
        <v>0.9778497400499393</v>
      </c>
      <c r="K1182" s="2">
        <f t="shared" si="140"/>
        <v>0.92313630858416884</v>
      </c>
    </row>
    <row r="1183" spans="1:11" ht="13.5" x14ac:dyDescent="0.25">
      <c r="A1183" s="3">
        <f>TITRES_STAT!B1186</f>
        <v>44033</v>
      </c>
      <c r="B1183" s="5">
        <f>TITRES_STAT!D1186</f>
        <v>1</v>
      </c>
      <c r="C1183" s="2">
        <f t="shared" si="141"/>
        <v>2.0000000000000018E-2</v>
      </c>
      <c r="D1183" s="2">
        <f t="shared" si="142"/>
        <v>0.98999999999999988</v>
      </c>
      <c r="E1183" s="2">
        <f t="shared" si="144"/>
        <v>1.0030000000000001</v>
      </c>
      <c r="F1183" s="2">
        <f t="shared" si="145"/>
        <v>0.99099999999999999</v>
      </c>
      <c r="G1183" s="2">
        <f t="shared" si="139"/>
        <v>0.90179999999999982</v>
      </c>
      <c r="H1183" s="2">
        <f t="shared" si="143"/>
        <v>0.91205000000000003</v>
      </c>
      <c r="I1183" s="2">
        <f t="array" ref="I1183">SUMPRODUCT(B1167:B1186, (ROW(B1167:B1186)-ROW(B1167)+1)) / (20*21/2)</f>
        <v>1.0035714285714286</v>
      </c>
      <c r="J1183" s="2">
        <f t="shared" si="146"/>
        <v>0.97995928861661175</v>
      </c>
      <c r="K1183" s="2">
        <f t="shared" si="140"/>
        <v>0.92615057099263276</v>
      </c>
    </row>
    <row r="1184" spans="1:11" ht="13.5" x14ac:dyDescent="0.25">
      <c r="A1184" s="3">
        <f>TITRES_STAT!B1187</f>
        <v>44034</v>
      </c>
      <c r="B1184" s="5">
        <f>TITRES_STAT!D1187</f>
        <v>1</v>
      </c>
      <c r="C1184" s="2">
        <f t="shared" si="141"/>
        <v>0</v>
      </c>
      <c r="D1184" s="2">
        <f t="shared" si="142"/>
        <v>0.98799999999999988</v>
      </c>
      <c r="E1184" s="2">
        <f t="shared" si="144"/>
        <v>0.998</v>
      </c>
      <c r="F1184" s="2">
        <f t="shared" si="145"/>
        <v>0.99399999999999999</v>
      </c>
      <c r="G1184" s="2">
        <f t="shared" si="139"/>
        <v>0.90619999999999978</v>
      </c>
      <c r="H1184" s="2">
        <f t="shared" si="143"/>
        <v>0.91195000000000004</v>
      </c>
      <c r="I1184" s="2">
        <f t="array" ref="I1184">SUMPRODUCT(B1168:B1187, (ROW(B1168:B1187)-ROW(B1168)+1)) / (20*21/2)</f>
        <v>1.0025238095238096</v>
      </c>
      <c r="J1184" s="2">
        <f t="shared" si="146"/>
        <v>0.98186792779598209</v>
      </c>
      <c r="K1184" s="2">
        <f t="shared" si="140"/>
        <v>0.92904662703213736</v>
      </c>
    </row>
    <row r="1185" spans="1:11" ht="13.5" x14ac:dyDescent="0.25">
      <c r="A1185" s="3">
        <f>TITRES_STAT!B1188</f>
        <v>44035</v>
      </c>
      <c r="B1185" s="5">
        <f>TITRES_STAT!D1188</f>
        <v>1</v>
      </c>
      <c r="C1185" s="2">
        <f t="shared" si="141"/>
        <v>0</v>
      </c>
      <c r="D1185" s="2">
        <f t="shared" si="142"/>
        <v>0.99199999999999999</v>
      </c>
      <c r="E1185" s="2">
        <f t="shared" si="144"/>
        <v>0.99700000000000011</v>
      </c>
      <c r="F1185" s="2">
        <f t="shared" si="145"/>
        <v>0.99700000000000011</v>
      </c>
      <c r="G1185" s="2">
        <f t="shared" si="139"/>
        <v>0.91059999999999974</v>
      </c>
      <c r="H1185" s="2">
        <f t="shared" si="143"/>
        <v>0.91179999999999994</v>
      </c>
      <c r="I1185" s="2">
        <f t="array" ref="I1185">SUMPRODUCT(B1169:B1188, (ROW(B1169:B1188)-ROW(B1169)+1)) / (20*21/2)</f>
        <v>0.99733333333333329</v>
      </c>
      <c r="J1185" s="2">
        <f t="shared" si="146"/>
        <v>0.98359479181541232</v>
      </c>
      <c r="K1185" s="2">
        <f t="shared" si="140"/>
        <v>0.9318291122465634</v>
      </c>
    </row>
    <row r="1186" spans="1:11" ht="13.5" x14ac:dyDescent="0.25">
      <c r="A1186" s="3">
        <f>TITRES_STAT!B1189</f>
        <v>44036</v>
      </c>
      <c r="B1186" s="5">
        <f>TITRES_STAT!D1189</f>
        <v>1</v>
      </c>
      <c r="C1186" s="2">
        <f t="shared" si="141"/>
        <v>0</v>
      </c>
      <c r="D1186" s="2">
        <f t="shared" si="142"/>
        <v>0.99600000000000011</v>
      </c>
      <c r="E1186" s="2">
        <f t="shared" si="144"/>
        <v>1</v>
      </c>
      <c r="F1186" s="2">
        <f t="shared" si="145"/>
        <v>1.0009999999999999</v>
      </c>
      <c r="G1186" s="2">
        <f t="shared" si="139"/>
        <v>0.91479999999999972</v>
      </c>
      <c r="H1186" s="2">
        <f t="shared" si="143"/>
        <v>0.91169999999999984</v>
      </c>
      <c r="I1186" s="2">
        <f t="array" ref="I1186">SUMPRODUCT(B1170:B1189, (ROW(B1170:B1189)-ROW(B1170)+1)) / (20*21/2)</f>
        <v>0.9911428571428571</v>
      </c>
      <c r="J1186" s="2">
        <f t="shared" si="146"/>
        <v>0.98515719259489687</v>
      </c>
      <c r="K1186" s="2">
        <f t="shared" si="140"/>
        <v>0.93450248039375694</v>
      </c>
    </row>
    <row r="1187" spans="1:11" ht="13.5" x14ac:dyDescent="0.25">
      <c r="A1187" s="3">
        <f>TITRES_STAT!B1190</f>
        <v>44039</v>
      </c>
      <c r="B1187" s="5">
        <f>TITRES_STAT!D1190</f>
        <v>0.99</v>
      </c>
      <c r="C1187" s="2">
        <f t="shared" si="141"/>
        <v>-1.0000000000000009E-2</v>
      </c>
      <c r="D1187" s="2">
        <f t="shared" si="142"/>
        <v>0.998</v>
      </c>
      <c r="E1187" s="2">
        <f t="shared" si="144"/>
        <v>0.998</v>
      </c>
      <c r="F1187" s="2">
        <f t="shared" si="145"/>
        <v>1.0044999999999999</v>
      </c>
      <c r="G1187" s="2">
        <f t="shared" si="139"/>
        <v>0.91879999999999984</v>
      </c>
      <c r="H1187" s="2">
        <f t="shared" si="143"/>
        <v>0.91169999999999984</v>
      </c>
      <c r="I1187" s="2">
        <f t="array" ref="I1187">SUMPRODUCT(B1171:B1190, (ROW(B1171:B1190)-ROW(B1171)+1)) / (20*21/2)</f>
        <v>0.98690476190476162</v>
      </c>
      <c r="J1187" s="2">
        <f t="shared" si="146"/>
        <v>0.98561841234776382</v>
      </c>
      <c r="K1187" s="2">
        <f t="shared" si="140"/>
        <v>0.93667885371164883</v>
      </c>
    </row>
    <row r="1188" spans="1:11" ht="13.5" x14ac:dyDescent="0.25">
      <c r="A1188" s="3">
        <f>TITRES_STAT!B1191</f>
        <v>44040</v>
      </c>
      <c r="B1188" s="5">
        <f>TITRES_STAT!D1191</f>
        <v>0.95</v>
      </c>
      <c r="C1188" s="2">
        <f t="shared" si="141"/>
        <v>-4.0000000000000036E-2</v>
      </c>
      <c r="D1188" s="2">
        <f t="shared" si="142"/>
        <v>0.9880000000000001</v>
      </c>
      <c r="E1188" s="2">
        <f t="shared" si="144"/>
        <v>0.98899999999999988</v>
      </c>
      <c r="F1188" s="2">
        <f t="shared" si="145"/>
        <v>1.0050000000000001</v>
      </c>
      <c r="G1188" s="2">
        <f t="shared" si="139"/>
        <v>0.92179999999999973</v>
      </c>
      <c r="H1188" s="2">
        <f t="shared" si="143"/>
        <v>0.91149999999999975</v>
      </c>
      <c r="I1188" s="2">
        <f t="array" ref="I1188">SUMPRODUCT(B1172:B1191, (ROW(B1172:B1191)-ROW(B1172)+1)) / (20*21/2)</f>
        <v>0.98476190476190473</v>
      </c>
      <c r="J1188" s="2">
        <f t="shared" si="146"/>
        <v>0.98222618260035777</v>
      </c>
      <c r="K1188" s="2">
        <f t="shared" si="140"/>
        <v>0.93720125160530965</v>
      </c>
    </row>
    <row r="1189" spans="1:11" ht="13.5" x14ac:dyDescent="0.25">
      <c r="A1189" s="3">
        <f>TITRES_STAT!B1192</f>
        <v>44041</v>
      </c>
      <c r="B1189" s="5">
        <f>TITRES_STAT!D1192</f>
        <v>0.94</v>
      </c>
      <c r="C1189" s="2">
        <f t="shared" si="141"/>
        <v>-1.0000000000000009E-2</v>
      </c>
      <c r="D1189" s="2">
        <f t="shared" si="142"/>
        <v>0.9760000000000002</v>
      </c>
      <c r="E1189" s="2">
        <f t="shared" si="144"/>
        <v>0.98199999999999987</v>
      </c>
      <c r="F1189" s="2">
        <f t="shared" si="145"/>
        <v>1.0044999999999999</v>
      </c>
      <c r="G1189" s="2">
        <f t="shared" si="139"/>
        <v>0.92439999999999989</v>
      </c>
      <c r="H1189" s="2">
        <f t="shared" si="143"/>
        <v>0.91119999999999979</v>
      </c>
      <c r="I1189" s="2">
        <f t="array" ref="I1189">SUMPRODUCT(B1173:B1192, (ROW(B1173:B1192)-ROW(B1173)+1)) / (20*21/2)</f>
        <v>0.98390476190476195</v>
      </c>
      <c r="J1189" s="2">
        <f t="shared" si="146"/>
        <v>0.9782046414003237</v>
      </c>
      <c r="K1189" s="2">
        <f t="shared" si="140"/>
        <v>0.9373110064443172</v>
      </c>
    </row>
    <row r="1190" spans="1:11" ht="13.5" x14ac:dyDescent="0.25">
      <c r="A1190" s="3">
        <f>TITRES_STAT!B1193</f>
        <v>44042</v>
      </c>
      <c r="B1190" s="5">
        <f>TITRES_STAT!D1193</f>
        <v>0.96</v>
      </c>
      <c r="C1190" s="2">
        <f t="shared" si="141"/>
        <v>2.0000000000000018E-2</v>
      </c>
      <c r="D1190" s="2">
        <f t="shared" si="142"/>
        <v>0.96799999999999997</v>
      </c>
      <c r="E1190" s="2">
        <f t="shared" si="144"/>
        <v>0.98000000000000009</v>
      </c>
      <c r="F1190" s="2">
        <f t="shared" si="145"/>
        <v>1.0024999999999999</v>
      </c>
      <c r="G1190" s="2">
        <f t="shared" si="139"/>
        <v>0.92720000000000002</v>
      </c>
      <c r="H1190" s="2">
        <f t="shared" si="143"/>
        <v>0.91104999999999958</v>
      </c>
      <c r="I1190" s="2">
        <f t="array" ref="I1190">SUMPRODUCT(B1174:B1193, (ROW(B1174:B1193)-ROW(B1174)+1)) / (20*21/2)</f>
        <v>0.98342857142857165</v>
      </c>
      <c r="J1190" s="2">
        <f t="shared" si="146"/>
        <v>0.97647086602886435</v>
      </c>
      <c r="K1190" s="2">
        <f t="shared" si="140"/>
        <v>0.93820077089748122</v>
      </c>
    </row>
    <row r="1191" spans="1:11" ht="13.5" x14ac:dyDescent="0.25">
      <c r="A1191" s="3">
        <f>TITRES_STAT!B1194</f>
        <v>44046</v>
      </c>
      <c r="B1191" s="5">
        <f>TITRES_STAT!D1194</f>
        <v>0.98</v>
      </c>
      <c r="C1191" s="2">
        <f t="shared" si="141"/>
        <v>2.0000000000000018E-2</v>
      </c>
      <c r="D1191" s="2">
        <f t="shared" si="142"/>
        <v>0.96400000000000008</v>
      </c>
      <c r="E1191" s="2">
        <f t="shared" si="144"/>
        <v>0.98000000000000009</v>
      </c>
      <c r="F1191" s="2">
        <f t="shared" si="145"/>
        <v>0.999</v>
      </c>
      <c r="G1191" s="2">
        <f t="shared" si="139"/>
        <v>0.9301999999999998</v>
      </c>
      <c r="H1191" s="2">
        <f t="shared" si="143"/>
        <v>0.91099999999999948</v>
      </c>
      <c r="I1191" s="2">
        <f t="array" ref="I1191">SUMPRODUCT(B1175:B1194, (ROW(B1175:B1194)-ROW(B1175)+1)) / (20*21/2)</f>
        <v>0.98328571428571421</v>
      </c>
      <c r="J1191" s="2">
        <f t="shared" si="146"/>
        <v>0.97680697402611538</v>
      </c>
      <c r="K1191" s="2">
        <f t="shared" si="140"/>
        <v>0.93983995635248196</v>
      </c>
    </row>
    <row r="1192" spans="1:11" ht="13.5" x14ac:dyDescent="0.25">
      <c r="A1192" s="3">
        <f>TITRES_STAT!B1195</f>
        <v>44047</v>
      </c>
      <c r="B1192" s="5">
        <f>TITRES_STAT!D1195</f>
        <v>0.99</v>
      </c>
      <c r="C1192" s="2">
        <f t="shared" si="141"/>
        <v>1.0000000000000009E-2</v>
      </c>
      <c r="D1192" s="2">
        <f t="shared" si="142"/>
        <v>0.96399999999999986</v>
      </c>
      <c r="E1192" s="2">
        <f t="shared" si="144"/>
        <v>0.98100000000000009</v>
      </c>
      <c r="F1192" s="2">
        <f t="shared" si="145"/>
        <v>0.99500000000000011</v>
      </c>
      <c r="G1192" s="2">
        <f t="shared" si="139"/>
        <v>0.93320000000000003</v>
      </c>
      <c r="H1192" s="2">
        <f t="shared" si="143"/>
        <v>0.91099999999999948</v>
      </c>
      <c r="I1192" s="2">
        <f t="array" ref="I1192">SUMPRODUCT(B1176:B1195, (ROW(B1176:B1195)-ROW(B1176)+1)) / (20*21/2)</f>
        <v>0.98342857142857132</v>
      </c>
      <c r="J1192" s="2">
        <f t="shared" si="146"/>
        <v>0.97806345269029493</v>
      </c>
      <c r="K1192" s="2">
        <f t="shared" si="140"/>
        <v>0.94180701688767876</v>
      </c>
    </row>
    <row r="1193" spans="1:11" ht="13.5" x14ac:dyDescent="0.25">
      <c r="A1193" s="3">
        <f>TITRES_STAT!B1196</f>
        <v>44048</v>
      </c>
      <c r="B1193" s="5">
        <f>TITRES_STAT!D1196</f>
        <v>0.99</v>
      </c>
      <c r="C1193" s="2">
        <f t="shared" si="141"/>
        <v>0</v>
      </c>
      <c r="D1193" s="2">
        <f t="shared" si="142"/>
        <v>0.97200000000000009</v>
      </c>
      <c r="E1193" s="2">
        <f t="shared" si="144"/>
        <v>0.98000000000000009</v>
      </c>
      <c r="F1193" s="2">
        <f t="shared" si="145"/>
        <v>0.99149999999999994</v>
      </c>
      <c r="G1193" s="2">
        <f t="shared" si="139"/>
        <v>0.93600000000000005</v>
      </c>
      <c r="H1193" s="2">
        <f t="shared" si="143"/>
        <v>0.91104999999999947</v>
      </c>
      <c r="I1193" s="2">
        <f t="array" ref="I1193">SUMPRODUCT(B1177:B1196, (ROW(B1177:B1196)-ROW(B1177)+1)) / (20*21/2)</f>
        <v>0.98366666666666669</v>
      </c>
      <c r="J1193" s="2">
        <f t="shared" si="146"/>
        <v>0.97920026671979066</v>
      </c>
      <c r="K1193" s="2">
        <f t="shared" si="140"/>
        <v>0.94369693779404429</v>
      </c>
    </row>
    <row r="1194" spans="1:11" ht="13.5" x14ac:dyDescent="0.25">
      <c r="A1194" s="3">
        <f>TITRES_STAT!B1197</f>
        <v>44049</v>
      </c>
      <c r="B1194" s="5">
        <f>TITRES_STAT!D1197</f>
        <v>0.99</v>
      </c>
      <c r="C1194" s="2">
        <f t="shared" si="141"/>
        <v>0</v>
      </c>
      <c r="D1194" s="2">
        <f t="shared" si="142"/>
        <v>0.98199999999999998</v>
      </c>
      <c r="E1194" s="2">
        <f t="shared" si="144"/>
        <v>0.97900000000000009</v>
      </c>
      <c r="F1194" s="2">
        <f t="shared" si="145"/>
        <v>0.98849999999999982</v>
      </c>
      <c r="G1194" s="2">
        <f t="shared" si="139"/>
        <v>0.93880000000000008</v>
      </c>
      <c r="H1194" s="2">
        <f t="shared" si="143"/>
        <v>0.91104999999999947</v>
      </c>
      <c r="I1194" s="2">
        <f t="array" ref="I1194">SUMPRODUCT(B1178:B1197, (ROW(B1178:B1197)-ROW(B1178)+1)) / (20*21/2)</f>
        <v>0.98380952380952391</v>
      </c>
      <c r="J1194" s="2">
        <f t="shared" si="146"/>
        <v>0.98022881274647733</v>
      </c>
      <c r="K1194" s="2">
        <f t="shared" si="140"/>
        <v>0.94551274415506215</v>
      </c>
    </row>
    <row r="1195" spans="1:11" ht="13.5" x14ac:dyDescent="0.25">
      <c r="A1195" s="3">
        <f>TITRES_STAT!B1198</f>
        <v>44050</v>
      </c>
      <c r="B1195" s="5">
        <f>TITRES_STAT!D1198</f>
        <v>0.99</v>
      </c>
      <c r="C1195" s="2">
        <f t="shared" si="141"/>
        <v>0</v>
      </c>
      <c r="D1195" s="2">
        <f t="shared" si="142"/>
        <v>0.9880000000000001</v>
      </c>
      <c r="E1195" s="2">
        <f t="shared" si="144"/>
        <v>0.97800000000000009</v>
      </c>
      <c r="F1195" s="2">
        <f t="shared" si="145"/>
        <v>0.9874999999999996</v>
      </c>
      <c r="G1195" s="2">
        <f t="shared" si="139"/>
        <v>0.9416000000000001</v>
      </c>
      <c r="H1195" s="2">
        <f t="shared" si="143"/>
        <v>0.91114999999999968</v>
      </c>
      <c r="I1195" s="2">
        <f t="array" ref="I1195">SUMPRODUCT(B1179:B1198, (ROW(B1179:B1198)-ROW(B1179)+1)) / (20*21/2)</f>
        <v>0.98214285714285698</v>
      </c>
      <c r="J1195" s="2">
        <f t="shared" si="146"/>
        <v>0.98115940200871765</v>
      </c>
      <c r="K1195" s="2">
        <f t="shared" si="140"/>
        <v>0.94725734242349113</v>
      </c>
    </row>
    <row r="1196" spans="1:11" ht="13.5" x14ac:dyDescent="0.25">
      <c r="A1196" s="3">
        <f>TITRES_STAT!B1199</f>
        <v>44053</v>
      </c>
      <c r="B1196" s="5">
        <f>TITRES_STAT!D1199</f>
        <v>0.99</v>
      </c>
      <c r="C1196" s="2">
        <f t="shared" si="141"/>
        <v>0</v>
      </c>
      <c r="D1196" s="2">
        <f t="shared" si="142"/>
        <v>0.99</v>
      </c>
      <c r="E1196" s="2">
        <f t="shared" si="144"/>
        <v>0.97700000000000009</v>
      </c>
      <c r="F1196" s="2">
        <f t="shared" si="145"/>
        <v>0.98849999999999982</v>
      </c>
      <c r="G1196" s="2">
        <f t="shared" si="139"/>
        <v>0.9448000000000002</v>
      </c>
      <c r="H1196" s="2">
        <f t="shared" si="143"/>
        <v>0.91109999999999969</v>
      </c>
      <c r="I1196" s="2">
        <f t="array" ref="I1196">SUMPRODUCT(B1180:B1199, (ROW(B1180:B1199)-ROW(B1180)+1)) / (20*21/2)</f>
        <v>0.9808095238095238</v>
      </c>
      <c r="J1196" s="2">
        <f t="shared" si="146"/>
        <v>0.98200136372217317</v>
      </c>
      <c r="K1196" s="2">
        <f t="shared" si="140"/>
        <v>0.94893352507355033</v>
      </c>
    </row>
    <row r="1197" spans="1:11" ht="13.5" x14ac:dyDescent="0.25">
      <c r="A1197" s="3">
        <f>TITRES_STAT!B1200</f>
        <v>44054</v>
      </c>
      <c r="B1197" s="5">
        <f>TITRES_STAT!D1200</f>
        <v>0.99</v>
      </c>
      <c r="C1197" s="2">
        <f t="shared" si="141"/>
        <v>0</v>
      </c>
      <c r="D1197" s="2">
        <f t="shared" si="142"/>
        <v>0.99</v>
      </c>
      <c r="E1197" s="2">
        <f t="shared" si="144"/>
        <v>0.97699999999999998</v>
      </c>
      <c r="F1197" s="2">
        <f t="shared" si="145"/>
        <v>0.9874999999999996</v>
      </c>
      <c r="G1197" s="2">
        <f t="shared" si="139"/>
        <v>0.94780000000000031</v>
      </c>
      <c r="H1197" s="2">
        <f t="shared" si="143"/>
        <v>0.91109999999999969</v>
      </c>
      <c r="I1197" s="2">
        <f t="array" ref="I1197">SUMPRODUCT(B1181:B1200, (ROW(B1181:B1200)-ROW(B1181)+1)) / (20*21/2)</f>
        <v>0.97680952380952379</v>
      </c>
      <c r="J1197" s="2">
        <f t="shared" si="146"/>
        <v>0.9827631386057758</v>
      </c>
      <c r="K1197" s="2">
        <f t="shared" si="140"/>
        <v>0.95054397507066601</v>
      </c>
    </row>
    <row r="1198" spans="1:11" ht="13.5" x14ac:dyDescent="0.25">
      <c r="A1198" s="3">
        <f>TITRES_STAT!B1201</f>
        <v>44055</v>
      </c>
      <c r="B1198" s="5">
        <f>TITRES_STAT!D1201</f>
        <v>0.97</v>
      </c>
      <c r="C1198" s="2">
        <f t="shared" si="141"/>
        <v>-2.0000000000000018E-2</v>
      </c>
      <c r="D1198" s="2">
        <f t="shared" si="142"/>
        <v>0.98599999999999999</v>
      </c>
      <c r="E1198" s="2">
        <f t="shared" si="144"/>
        <v>0.97900000000000009</v>
      </c>
      <c r="F1198" s="2">
        <f t="shared" si="145"/>
        <v>0.98399999999999976</v>
      </c>
      <c r="G1198" s="2">
        <f t="shared" si="139"/>
        <v>0.95020000000000027</v>
      </c>
      <c r="H1198" s="2">
        <f t="shared" si="143"/>
        <v>0.91099999999999981</v>
      </c>
      <c r="I1198" s="2">
        <f t="array" ref="I1198">SUMPRODUCT(B1182:B1201, (ROW(B1182:B1201)-ROW(B1182)+1)) / (20*21/2)</f>
        <v>0.97109523809523823</v>
      </c>
      <c r="J1198" s="2">
        <f t="shared" si="146"/>
        <v>0.98154760159570187</v>
      </c>
      <c r="K1198" s="2">
        <f t="shared" si="140"/>
        <v>0.95130695644044394</v>
      </c>
    </row>
    <row r="1199" spans="1:11" ht="13.5" x14ac:dyDescent="0.25">
      <c r="A1199" s="3">
        <f>TITRES_STAT!B1202</f>
        <v>44057</v>
      </c>
      <c r="B1199" s="5">
        <f>TITRES_STAT!D1202</f>
        <v>0.97</v>
      </c>
      <c r="C1199" s="2">
        <f t="shared" si="141"/>
        <v>0</v>
      </c>
      <c r="D1199" s="2">
        <f t="shared" si="142"/>
        <v>0.98199999999999987</v>
      </c>
      <c r="E1199" s="2">
        <f t="shared" si="144"/>
        <v>0.98200000000000021</v>
      </c>
      <c r="F1199" s="2">
        <f t="shared" si="145"/>
        <v>0.98199999999999965</v>
      </c>
      <c r="G1199" s="2">
        <f t="shared" si="139"/>
        <v>0.95240000000000025</v>
      </c>
      <c r="H1199" s="2">
        <f t="shared" si="143"/>
        <v>0.9109999999999997</v>
      </c>
      <c r="I1199" s="2">
        <f t="array" ref="I1199">SUMPRODUCT(B1183:B1202, (ROW(B1183:B1202)-ROW(B1183)+1)) / (20*21/2)</f>
        <v>0.96661904761904749</v>
      </c>
      <c r="J1199" s="2">
        <f t="shared" si="146"/>
        <v>0.98044783001515878</v>
      </c>
      <c r="K1199" s="2">
        <f t="shared" si="140"/>
        <v>0.95204001697219132</v>
      </c>
    </row>
    <row r="1200" spans="1:11" ht="13.5" x14ac:dyDescent="0.25">
      <c r="A1200" s="3">
        <f>TITRES_STAT!B1203</f>
        <v>44060</v>
      </c>
      <c r="B1200" s="5">
        <f>TITRES_STAT!D1203</f>
        <v>0.94</v>
      </c>
      <c r="C1200" s="2">
        <f t="shared" si="141"/>
        <v>-3.0000000000000027E-2</v>
      </c>
      <c r="D1200" s="2">
        <f t="shared" si="142"/>
        <v>0.97199999999999986</v>
      </c>
      <c r="E1200" s="2">
        <f t="shared" si="144"/>
        <v>0.98000000000000009</v>
      </c>
      <c r="F1200" s="2">
        <f t="shared" si="145"/>
        <v>0.98000000000000009</v>
      </c>
      <c r="G1200" s="2">
        <f t="shared" si="139"/>
        <v>0.95440000000000014</v>
      </c>
      <c r="H1200" s="2">
        <f t="shared" si="143"/>
        <v>0.91074999999999973</v>
      </c>
      <c r="I1200" s="2">
        <f t="array" ref="I1200">SUMPRODUCT(B1184:B1203, (ROW(B1184:B1203)-ROW(B1184)+1)) / (20*21/2)</f>
        <v>0.9642857142857143</v>
      </c>
      <c r="J1200" s="2">
        <f t="shared" si="146"/>
        <v>0.97659565572800089</v>
      </c>
      <c r="K1200" s="2">
        <f t="shared" si="140"/>
        <v>0.95156785944387012</v>
      </c>
    </row>
    <row r="1201" spans="1:11" ht="13.5" x14ac:dyDescent="0.25">
      <c r="A1201" s="3">
        <f>TITRES_STAT!B1204</f>
        <v>44061</v>
      </c>
      <c r="B1201" s="5">
        <f>TITRES_STAT!D1204</f>
        <v>0.92</v>
      </c>
      <c r="C1201" s="2">
        <f t="shared" si="141"/>
        <v>-1.9999999999999907E-2</v>
      </c>
      <c r="D1201" s="2">
        <f t="shared" si="142"/>
        <v>0.95799999999999996</v>
      </c>
      <c r="E1201" s="2">
        <f t="shared" si="144"/>
        <v>0.97399999999999998</v>
      </c>
      <c r="F1201" s="2">
        <f t="shared" si="145"/>
        <v>0.97700000000000009</v>
      </c>
      <c r="G1201" s="2">
        <f t="shared" si="139"/>
        <v>0.95620000000000016</v>
      </c>
      <c r="H1201" s="2">
        <f t="shared" si="143"/>
        <v>0.91039999999999965</v>
      </c>
      <c r="I1201" s="2">
        <f t="array" ref="I1201">SUMPRODUCT(B1185:B1204, (ROW(B1185:B1204)-ROW(B1185)+1)) / (20*21/2)</f>
        <v>0.96314285714285708</v>
      </c>
      <c r="J1201" s="2">
        <f t="shared" si="146"/>
        <v>0.97120559327771505</v>
      </c>
      <c r="K1201" s="2">
        <f t="shared" si="140"/>
        <v>0.9503299041715616</v>
      </c>
    </row>
    <row r="1202" spans="1:11" ht="13.5" x14ac:dyDescent="0.25">
      <c r="A1202" s="3">
        <f>TITRES_STAT!B1205</f>
        <v>44062</v>
      </c>
      <c r="B1202" s="5">
        <f>TITRES_STAT!D1205</f>
        <v>0.93</v>
      </c>
      <c r="C1202" s="2">
        <f t="shared" si="141"/>
        <v>1.0000000000000009E-2</v>
      </c>
      <c r="D1202" s="2">
        <f t="shared" si="142"/>
        <v>0.94599999999999995</v>
      </c>
      <c r="E1202" s="2">
        <f t="shared" si="144"/>
        <v>0.96799999999999997</v>
      </c>
      <c r="F1202" s="2">
        <f t="shared" si="145"/>
        <v>0.97450000000000025</v>
      </c>
      <c r="G1202" s="2">
        <f t="shared" ref="G1202:G1265" si="147">AVERAGE(B1153:B1202)</f>
        <v>0.95820000000000016</v>
      </c>
      <c r="H1202" s="2">
        <f t="shared" si="143"/>
        <v>0.91019999999999968</v>
      </c>
      <c r="I1202" s="2">
        <f t="array" ref="I1202">SUMPRODUCT(B1186:B1205, (ROW(B1186:B1205)-ROW(B1186)+1)) / (20*21/2)</f>
        <v>0.96028571428571419</v>
      </c>
      <c r="J1202" s="2">
        <f t="shared" si="146"/>
        <v>0.96728125106078977</v>
      </c>
      <c r="K1202" s="2">
        <f t="shared" si="140"/>
        <v>0.94953265302757883</v>
      </c>
    </row>
    <row r="1203" spans="1:11" ht="13.5" x14ac:dyDescent="0.25">
      <c r="A1203" s="3">
        <f>TITRES_STAT!B1206</f>
        <v>44064</v>
      </c>
      <c r="B1203" s="5">
        <f>TITRES_STAT!D1206</f>
        <v>0.95</v>
      </c>
      <c r="C1203" s="2">
        <f t="shared" si="141"/>
        <v>1.9999999999999907E-2</v>
      </c>
      <c r="D1203" s="2">
        <f t="shared" si="142"/>
        <v>0.94199999999999995</v>
      </c>
      <c r="E1203" s="2">
        <f t="shared" si="144"/>
        <v>0.96399999999999986</v>
      </c>
      <c r="F1203" s="2">
        <f t="shared" si="145"/>
        <v>0.9720000000000002</v>
      </c>
      <c r="G1203" s="2">
        <f t="shared" si="147"/>
        <v>0.96060000000000012</v>
      </c>
      <c r="H1203" s="2">
        <f t="shared" si="143"/>
        <v>0.91009999999999958</v>
      </c>
      <c r="I1203" s="2">
        <f t="array" ref="I1203">SUMPRODUCT(B1187:B1206, (ROW(B1187:B1206)-ROW(B1187)+1)) / (20*21/2)</f>
        <v>0.95771428571428574</v>
      </c>
      <c r="J1203" s="2">
        <f t="shared" si="146"/>
        <v>0.9656354176264289</v>
      </c>
      <c r="K1203" s="2">
        <f t="shared" ref="K1203:K1266" si="148">$K$4*B1203+(1-$K$4)*K1202</f>
        <v>0.94955098035983065</v>
      </c>
    </row>
    <row r="1204" spans="1:11" ht="13.5" x14ac:dyDescent="0.25">
      <c r="A1204" s="3">
        <f>TITRES_STAT!B1207</f>
        <v>44067</v>
      </c>
      <c r="B1204" s="5">
        <f>TITRES_STAT!D1207</f>
        <v>0.96</v>
      </c>
      <c r="C1204" s="2">
        <f t="shared" si="141"/>
        <v>1.0000000000000009E-2</v>
      </c>
      <c r="D1204" s="2">
        <f t="shared" si="142"/>
        <v>0.94000000000000006</v>
      </c>
      <c r="E1204" s="2">
        <f t="shared" si="144"/>
        <v>0.96099999999999997</v>
      </c>
      <c r="F1204" s="2">
        <f t="shared" si="145"/>
        <v>0.97000000000000008</v>
      </c>
      <c r="G1204" s="2">
        <f t="shared" si="147"/>
        <v>0.96320000000000017</v>
      </c>
      <c r="H1204" s="2">
        <f t="shared" si="143"/>
        <v>0.9099999999999997</v>
      </c>
      <c r="I1204" s="2">
        <f t="array" ref="I1204">SUMPRODUCT(B1188:B1207, (ROW(B1188:B1207)-ROW(B1188)+1)) / (20*21/2)</f>
        <v>0.95638095238095222</v>
      </c>
      <c r="J1204" s="2">
        <f t="shared" si="146"/>
        <v>0.96509871118581658</v>
      </c>
      <c r="K1204" s="2">
        <f t="shared" si="148"/>
        <v>0.94996074583591572</v>
      </c>
    </row>
    <row r="1205" spans="1:11" ht="13.5" x14ac:dyDescent="0.25">
      <c r="A1205" s="3">
        <f>TITRES_STAT!B1208</f>
        <v>44068</v>
      </c>
      <c r="B1205" s="5">
        <f>TITRES_STAT!D1208</f>
        <v>0.94</v>
      </c>
      <c r="C1205" s="2">
        <f t="shared" si="141"/>
        <v>-2.0000000000000018E-2</v>
      </c>
      <c r="D1205" s="2">
        <f t="shared" si="142"/>
        <v>0.93999999999999984</v>
      </c>
      <c r="E1205" s="2">
        <f t="shared" si="144"/>
        <v>0.95599999999999985</v>
      </c>
      <c r="F1205" s="2">
        <f t="shared" si="145"/>
        <v>0.96700000000000019</v>
      </c>
      <c r="G1205" s="2">
        <f t="shared" si="147"/>
        <v>0.96500000000000019</v>
      </c>
      <c r="H1205" s="2">
        <f t="shared" si="143"/>
        <v>0.90984999999999971</v>
      </c>
      <c r="I1205" s="2">
        <f t="array" ref="I1205">SUMPRODUCT(B1189:B1208, (ROW(B1189:B1208)-ROW(B1189)+1)) / (20*21/2)</f>
        <v>0.95428571428571418</v>
      </c>
      <c r="J1205" s="2">
        <f t="shared" si="146"/>
        <v>0.96270835773954833</v>
      </c>
      <c r="K1205" s="2">
        <f t="shared" si="148"/>
        <v>0.94957012835215437</v>
      </c>
    </row>
    <row r="1206" spans="1:11" ht="13.5" x14ac:dyDescent="0.25">
      <c r="A1206" s="3">
        <f>TITRES_STAT!B1209</f>
        <v>44069</v>
      </c>
      <c r="B1206" s="5">
        <f>TITRES_STAT!D1209</f>
        <v>0.94</v>
      </c>
      <c r="C1206" s="2">
        <f t="shared" si="141"/>
        <v>0</v>
      </c>
      <c r="D1206" s="2">
        <f t="shared" si="142"/>
        <v>0.94399999999999995</v>
      </c>
      <c r="E1206" s="2">
        <f t="shared" si="144"/>
        <v>0.95099999999999996</v>
      </c>
      <c r="F1206" s="2">
        <f t="shared" si="145"/>
        <v>0.96400000000000019</v>
      </c>
      <c r="G1206" s="2">
        <f t="shared" si="147"/>
        <v>0.96660000000000013</v>
      </c>
      <c r="H1206" s="2">
        <f t="shared" si="143"/>
        <v>0.90969999999999951</v>
      </c>
      <c r="I1206" s="2">
        <f t="array" ref="I1206">SUMPRODUCT(B1190:B1209, (ROW(B1190:B1209)-ROW(B1190)+1)) / (20*21/2)</f>
        <v>0.95128571428571429</v>
      </c>
      <c r="J1206" s="2">
        <f t="shared" si="146"/>
        <v>0.96054565700244854</v>
      </c>
      <c r="K1206" s="2">
        <f t="shared" si="148"/>
        <v>0.94919482920108955</v>
      </c>
    </row>
    <row r="1207" spans="1:11" ht="13.5" x14ac:dyDescent="0.25">
      <c r="A1207" s="3">
        <f>TITRES_STAT!B1210</f>
        <v>44070</v>
      </c>
      <c r="B1207" s="5">
        <f>TITRES_STAT!D1210</f>
        <v>0.95</v>
      </c>
      <c r="C1207" s="2">
        <f t="shared" si="141"/>
        <v>1.0000000000000009E-2</v>
      </c>
      <c r="D1207" s="2">
        <f t="shared" si="142"/>
        <v>0.94799999999999984</v>
      </c>
      <c r="E1207" s="2">
        <f t="shared" si="144"/>
        <v>0.94699999999999984</v>
      </c>
      <c r="F1207" s="2">
        <f t="shared" si="145"/>
        <v>0.96200000000000008</v>
      </c>
      <c r="G1207" s="2">
        <f t="shared" si="147"/>
        <v>0.96860000000000013</v>
      </c>
      <c r="H1207" s="2">
        <f t="shared" si="143"/>
        <v>0.90959999999999952</v>
      </c>
      <c r="I1207" s="2">
        <f t="array" ref="I1207">SUMPRODUCT(B1191:B1210, (ROW(B1191:B1210)-ROW(B1191)+1)) / (20*21/2)</f>
        <v>0.94833333333333314</v>
      </c>
      <c r="J1207" s="2">
        <f t="shared" si="146"/>
        <v>0.95954130871650112</v>
      </c>
      <c r="K1207" s="2">
        <f t="shared" si="148"/>
        <v>0.94922640452653706</v>
      </c>
    </row>
    <row r="1208" spans="1:11" ht="13.5" x14ac:dyDescent="0.25">
      <c r="A1208" s="3">
        <f>TITRES_STAT!B1211</f>
        <v>44071</v>
      </c>
      <c r="B1208" s="5">
        <f>TITRES_STAT!D1211</f>
        <v>0.94</v>
      </c>
      <c r="C1208" s="2">
        <f t="shared" si="141"/>
        <v>-1.0000000000000009E-2</v>
      </c>
      <c r="D1208" s="2">
        <f t="shared" si="142"/>
        <v>0.94600000000000006</v>
      </c>
      <c r="E1208" s="2">
        <f t="shared" si="144"/>
        <v>0.94399999999999973</v>
      </c>
      <c r="F1208" s="2">
        <f t="shared" si="145"/>
        <v>0.96150000000000024</v>
      </c>
      <c r="G1208" s="2">
        <f t="shared" si="147"/>
        <v>0.97040000000000015</v>
      </c>
      <c r="H1208" s="2">
        <f t="shared" si="143"/>
        <v>0.90949999999999942</v>
      </c>
      <c r="I1208" s="2">
        <f t="array" ref="I1208">SUMPRODUCT(B1192:B1211, (ROW(B1192:B1211)-ROW(B1192)+1)) / (20*21/2)</f>
        <v>0.94457142857142851</v>
      </c>
      <c r="J1208" s="2">
        <f t="shared" si="146"/>
        <v>0.95768023169588201</v>
      </c>
      <c r="K1208" s="2">
        <f t="shared" si="148"/>
        <v>0.94886458474118274</v>
      </c>
    </row>
    <row r="1209" spans="1:11" ht="13.5" x14ac:dyDescent="0.25">
      <c r="A1209" s="3">
        <f>TITRES_STAT!B1212</f>
        <v>44074</v>
      </c>
      <c r="B1209" s="5">
        <f>TITRES_STAT!D1212</f>
        <v>0.93</v>
      </c>
      <c r="C1209" s="2">
        <f t="shared" si="141"/>
        <v>-9.9999999999998979E-3</v>
      </c>
      <c r="D1209" s="2">
        <f t="shared" si="142"/>
        <v>0.94000000000000006</v>
      </c>
      <c r="E1209" s="2">
        <f t="shared" si="144"/>
        <v>0.94000000000000006</v>
      </c>
      <c r="F1209" s="2">
        <f t="shared" si="145"/>
        <v>0.96099999999999997</v>
      </c>
      <c r="G1209" s="2">
        <f t="shared" si="147"/>
        <v>0.97220000000000029</v>
      </c>
      <c r="H1209" s="2">
        <f t="shared" si="143"/>
        <v>0.90934999999999944</v>
      </c>
      <c r="I1209" s="2">
        <f t="array" ref="I1209">SUMPRODUCT(B1193:B1212, (ROW(B1193:B1212)-ROW(B1193)+1)) / (20*21/2)</f>
        <v>0.94204761904761902</v>
      </c>
      <c r="J1209" s="2">
        <f t="shared" si="146"/>
        <v>0.95504401915341697</v>
      </c>
      <c r="K1209" s="2">
        <f t="shared" si="148"/>
        <v>0.94812479710427366</v>
      </c>
    </row>
    <row r="1210" spans="1:11" ht="13.5" x14ac:dyDescent="0.25">
      <c r="A1210" s="3">
        <f>TITRES_STAT!B1213</f>
        <v>44075</v>
      </c>
      <c r="B1210" s="5">
        <f>TITRES_STAT!D1213</f>
        <v>0.93</v>
      </c>
      <c r="C1210" s="2">
        <f t="shared" si="141"/>
        <v>0</v>
      </c>
      <c r="D1210" s="2">
        <f t="shared" si="142"/>
        <v>0.93800000000000006</v>
      </c>
      <c r="E1210" s="2">
        <f t="shared" si="144"/>
        <v>0.93899999999999983</v>
      </c>
      <c r="F1210" s="2">
        <f t="shared" si="145"/>
        <v>0.95949999999999991</v>
      </c>
      <c r="G1210" s="2">
        <f t="shared" si="147"/>
        <v>0.97300000000000009</v>
      </c>
      <c r="H1210" s="2">
        <f t="shared" si="143"/>
        <v>0.90919999999999934</v>
      </c>
      <c r="I1210" s="2">
        <f t="array" ref="I1210">SUMPRODUCT(B1194:B1213, (ROW(B1194:B1213)-ROW(B1194)+1)) / (20*21/2)</f>
        <v>0.94361904761904758</v>
      </c>
      <c r="J1210" s="2">
        <f t="shared" si="146"/>
        <v>0.95265887447213915</v>
      </c>
      <c r="K1210" s="2">
        <f t="shared" si="148"/>
        <v>0.94741402074724335</v>
      </c>
    </row>
    <row r="1211" spans="1:11" ht="13.5" x14ac:dyDescent="0.25">
      <c r="A1211" s="3">
        <f>TITRES_STAT!B1214</f>
        <v>44076</v>
      </c>
      <c r="B1211" s="5">
        <f>TITRES_STAT!D1214</f>
        <v>0.92</v>
      </c>
      <c r="C1211" s="2">
        <f t="shared" si="141"/>
        <v>-1.0000000000000009E-2</v>
      </c>
      <c r="D1211" s="2">
        <f t="shared" si="142"/>
        <v>0.93399999999999994</v>
      </c>
      <c r="E1211" s="2">
        <f t="shared" si="144"/>
        <v>0.93899999999999983</v>
      </c>
      <c r="F1211" s="2">
        <f t="shared" si="145"/>
        <v>0.95649999999999991</v>
      </c>
      <c r="G1211" s="2">
        <f t="shared" si="147"/>
        <v>0.97280000000000011</v>
      </c>
      <c r="H1211" s="2">
        <f t="shared" si="143"/>
        <v>0.90899999999999925</v>
      </c>
      <c r="I1211" s="2">
        <f t="array" ref="I1211">SUMPRODUCT(B1195:B1214, (ROW(B1195:B1214)-ROW(B1195)+1)) / (20*21/2)</f>
        <v>0.95004761904761914</v>
      </c>
      <c r="J1211" s="2">
        <f t="shared" si="146"/>
        <v>0.94954850547479253</v>
      </c>
      <c r="K1211" s="2">
        <f t="shared" si="148"/>
        <v>0.94633896111009663</v>
      </c>
    </row>
    <row r="1212" spans="1:11" ht="13.5" x14ac:dyDescent="0.25">
      <c r="A1212" s="3">
        <f>TITRES_STAT!B1215</f>
        <v>44077</v>
      </c>
      <c r="B1212" s="5">
        <f>TITRES_STAT!D1215</f>
        <v>0.93</v>
      </c>
      <c r="C1212" s="2">
        <f t="shared" si="141"/>
        <v>1.0000000000000009E-2</v>
      </c>
      <c r="D1212" s="2">
        <f t="shared" si="142"/>
        <v>0.93</v>
      </c>
      <c r="E1212" s="2">
        <f t="shared" si="144"/>
        <v>0.93899999999999983</v>
      </c>
      <c r="F1212" s="2">
        <f t="shared" si="145"/>
        <v>0.95350000000000001</v>
      </c>
      <c r="G1212" s="2">
        <f t="shared" si="147"/>
        <v>0.97260000000000002</v>
      </c>
      <c r="H1212" s="2">
        <f t="shared" si="143"/>
        <v>0.90884999999999938</v>
      </c>
      <c r="I1212" s="2">
        <f t="array" ref="I1212">SUMPRODUCT(B1196:B1215, (ROW(B1196:B1215)-ROW(B1196)+1)) / (20*21/2)</f>
        <v>0.96204761904761904</v>
      </c>
      <c r="J1212" s="2">
        <f t="shared" si="146"/>
        <v>0.94768674304862177</v>
      </c>
      <c r="K1212" s="2">
        <f t="shared" si="148"/>
        <v>0.94569821753715166</v>
      </c>
    </row>
    <row r="1213" spans="1:11" ht="13.5" x14ac:dyDescent="0.25">
      <c r="A1213" s="3">
        <f>TITRES_STAT!B1216</f>
        <v>44078</v>
      </c>
      <c r="B1213" s="5">
        <f>TITRES_STAT!D1216</f>
        <v>0.97</v>
      </c>
      <c r="C1213" s="2">
        <f t="shared" si="141"/>
        <v>3.9999999999999925E-2</v>
      </c>
      <c r="D1213" s="2">
        <f t="shared" si="142"/>
        <v>0.93600000000000017</v>
      </c>
      <c r="E1213" s="2">
        <f t="shared" si="144"/>
        <v>0.94100000000000006</v>
      </c>
      <c r="F1213" s="2">
        <f t="shared" si="145"/>
        <v>0.9524999999999999</v>
      </c>
      <c r="G1213" s="2">
        <f t="shared" si="147"/>
        <v>0.97339999999999993</v>
      </c>
      <c r="H1213" s="2">
        <f t="shared" si="143"/>
        <v>0.90889999999999926</v>
      </c>
      <c r="I1213" s="2">
        <f t="array" ref="I1213">SUMPRODUCT(B1197:B1216, (ROW(B1197:B1216)-ROW(B1197)+1)) / (20*21/2)</f>
        <v>0.97742857142857142</v>
      </c>
      <c r="J1213" s="2">
        <f t="shared" si="146"/>
        <v>0.94981181513922919</v>
      </c>
      <c r="K1213" s="2">
        <f t="shared" si="148"/>
        <v>0.94665122861412621</v>
      </c>
    </row>
    <row r="1214" spans="1:11" ht="13.5" x14ac:dyDescent="0.25">
      <c r="A1214" s="3">
        <f>TITRES_STAT!B1217</f>
        <v>44081</v>
      </c>
      <c r="B1214" s="5">
        <f>TITRES_STAT!D1217</f>
        <v>1.02</v>
      </c>
      <c r="C1214" s="2">
        <f t="shared" si="141"/>
        <v>5.0000000000000044E-2</v>
      </c>
      <c r="D1214" s="2">
        <f t="shared" si="142"/>
        <v>0.95399999999999996</v>
      </c>
      <c r="E1214" s="2">
        <f t="shared" si="144"/>
        <v>0.94699999999999984</v>
      </c>
      <c r="F1214" s="2">
        <f t="shared" si="145"/>
        <v>0.95399999999999974</v>
      </c>
      <c r="G1214" s="2">
        <f t="shared" si="147"/>
        <v>0.97499999999999987</v>
      </c>
      <c r="H1214" s="2">
        <f t="shared" si="143"/>
        <v>0.90914999999999924</v>
      </c>
      <c r="I1214" s="2">
        <f t="array" ref="I1214">SUMPRODUCT(B1198:B1217, (ROW(B1198:B1217)-ROW(B1198)+1)) / (20*21/2)</f>
        <v>0.99504761904761896</v>
      </c>
      <c r="J1214" s="2">
        <f t="shared" si="146"/>
        <v>0.95649640417358839</v>
      </c>
      <c r="K1214" s="2">
        <f t="shared" si="148"/>
        <v>0.94952765102141545</v>
      </c>
    </row>
    <row r="1215" spans="1:11" ht="13.5" x14ac:dyDescent="0.25">
      <c r="A1215" s="3">
        <f>TITRES_STAT!B1218</f>
        <v>44082</v>
      </c>
      <c r="B1215" s="5">
        <f>TITRES_STAT!D1218</f>
        <v>1.08</v>
      </c>
      <c r="C1215" s="2">
        <f t="shared" si="141"/>
        <v>6.0000000000000053E-2</v>
      </c>
      <c r="D1215" s="2">
        <f t="shared" si="142"/>
        <v>0.98399999999999999</v>
      </c>
      <c r="E1215" s="2">
        <f t="shared" si="144"/>
        <v>0.96099999999999997</v>
      </c>
      <c r="F1215" s="2">
        <f t="shared" si="145"/>
        <v>0.95849999999999969</v>
      </c>
      <c r="G1215" s="2">
        <f t="shared" si="147"/>
        <v>0.97779999999999989</v>
      </c>
      <c r="H1215" s="2">
        <f t="shared" si="143"/>
        <v>0.90974999999999939</v>
      </c>
      <c r="I1215" s="2">
        <f t="array" ref="I1215">SUMPRODUCT(B1199:B1218, (ROW(B1199:B1218)-ROW(B1199)+1)) / (20*21/2)</f>
        <v>1.0099999999999998</v>
      </c>
      <c r="J1215" s="2">
        <f t="shared" si="146"/>
        <v>0.96825865139515144</v>
      </c>
      <c r="K1215" s="2">
        <f t="shared" si="148"/>
        <v>0.95464421372645802</v>
      </c>
    </row>
    <row r="1216" spans="1:11" ht="13.5" x14ac:dyDescent="0.25">
      <c r="A1216" s="3">
        <f>TITRES_STAT!B1219</f>
        <v>44083</v>
      </c>
      <c r="B1216" s="5">
        <f>TITRES_STAT!D1219</f>
        <v>1.1200000000000001</v>
      </c>
      <c r="C1216" s="2">
        <f t="shared" si="141"/>
        <v>4.0000000000000036E-2</v>
      </c>
      <c r="D1216" s="2">
        <f t="shared" si="142"/>
        <v>1.024</v>
      </c>
      <c r="E1216" s="2">
        <f t="shared" si="144"/>
        <v>0.97899999999999987</v>
      </c>
      <c r="F1216" s="2">
        <f t="shared" si="145"/>
        <v>0.96500000000000008</v>
      </c>
      <c r="G1216" s="2">
        <f t="shared" si="147"/>
        <v>0.98179999999999978</v>
      </c>
      <c r="H1216" s="2">
        <f t="shared" si="143"/>
        <v>0.91049999999999942</v>
      </c>
      <c r="I1216" s="2">
        <f t="array" ref="I1216">SUMPRODUCT(B1200:B1219, (ROW(B1200:B1219)-ROW(B1200)+1)) / (20*21/2)</f>
        <v>1.0194285714285714</v>
      </c>
      <c r="J1216" s="2">
        <f t="shared" si="146"/>
        <v>0.98271020840513701</v>
      </c>
      <c r="K1216" s="2">
        <f t="shared" si="148"/>
        <v>0.96112875436463618</v>
      </c>
    </row>
    <row r="1217" spans="1:11" ht="13.5" x14ac:dyDescent="0.25">
      <c r="A1217" s="3">
        <f>TITRES_STAT!B1220</f>
        <v>44084</v>
      </c>
      <c r="B1217" s="5">
        <f>TITRES_STAT!D1220</f>
        <v>1.1499999999999999</v>
      </c>
      <c r="C1217" s="2">
        <f t="shared" si="141"/>
        <v>2.9999999999999805E-2</v>
      </c>
      <c r="D1217" s="2">
        <f t="shared" si="142"/>
        <v>1.0680000000000001</v>
      </c>
      <c r="E1217" s="2">
        <f t="shared" si="144"/>
        <v>0.999</v>
      </c>
      <c r="F1217" s="2">
        <f t="shared" si="145"/>
        <v>0.97299999999999986</v>
      </c>
      <c r="G1217" s="2">
        <f t="shared" si="147"/>
        <v>0.98639999999999972</v>
      </c>
      <c r="H1217" s="2">
        <f t="shared" si="143"/>
        <v>0.91129999999999955</v>
      </c>
      <c r="I1217" s="2">
        <f t="array" ref="I1217">SUMPRODUCT(B1201:B1220, (ROW(B1201:B1220)-ROW(B1201)+1)) / (20*21/2)</f>
        <v>1.0321428571428573</v>
      </c>
      <c r="J1217" s="2">
        <f t="shared" si="146"/>
        <v>0.99864256950940966</v>
      </c>
      <c r="K1217" s="2">
        <f t="shared" si="148"/>
        <v>0.96853546987974848</v>
      </c>
    </row>
    <row r="1218" spans="1:11" ht="13.5" x14ac:dyDescent="0.25">
      <c r="A1218" s="3">
        <f>TITRES_STAT!B1221</f>
        <v>44085</v>
      </c>
      <c r="B1218" s="5">
        <f>TITRES_STAT!D1221</f>
        <v>1.1299999999999999</v>
      </c>
      <c r="C1218" s="2">
        <f t="shared" si="141"/>
        <v>-2.0000000000000018E-2</v>
      </c>
      <c r="D1218" s="2">
        <f t="shared" si="142"/>
        <v>1.1000000000000001</v>
      </c>
      <c r="E1218" s="2">
        <f t="shared" si="144"/>
        <v>1.018</v>
      </c>
      <c r="F1218" s="2">
        <f t="shared" si="145"/>
        <v>0.98099999999999987</v>
      </c>
      <c r="G1218" s="2">
        <f t="shared" si="147"/>
        <v>0.99019999999999986</v>
      </c>
      <c r="H1218" s="2">
        <f t="shared" si="143"/>
        <v>0.91204999999999936</v>
      </c>
      <c r="I1218" s="2">
        <f t="array" ref="I1218">SUMPRODUCT(B1202:B1221, (ROW(B1202:B1221)-ROW(B1202)+1)) / (20*21/2)</f>
        <v>1.0430476190476192</v>
      </c>
      <c r="J1218" s="2">
        <f t="shared" si="146"/>
        <v>1.0111528009847039</v>
      </c>
      <c r="K1218" s="2">
        <f t="shared" si="148"/>
        <v>0.97486741223740547</v>
      </c>
    </row>
    <row r="1219" spans="1:11" ht="13.5" x14ac:dyDescent="0.25">
      <c r="A1219" s="3">
        <f>TITRES_STAT!B1222</f>
        <v>44088</v>
      </c>
      <c r="B1219" s="5">
        <f>TITRES_STAT!D1222</f>
        <v>1.08</v>
      </c>
      <c r="C1219" s="2">
        <f t="shared" si="141"/>
        <v>-4.9999999999999822E-2</v>
      </c>
      <c r="D1219" s="2">
        <f t="shared" si="142"/>
        <v>1.1120000000000001</v>
      </c>
      <c r="E1219" s="2">
        <f t="shared" si="144"/>
        <v>1.0329999999999999</v>
      </c>
      <c r="F1219" s="2">
        <f t="shared" si="145"/>
        <v>0.98649999999999982</v>
      </c>
      <c r="G1219" s="2">
        <f t="shared" si="147"/>
        <v>0.9927999999999999</v>
      </c>
      <c r="H1219" s="2">
        <f t="shared" si="143"/>
        <v>0.91244999999999965</v>
      </c>
      <c r="I1219" s="2">
        <f t="array" ref="I1219">SUMPRODUCT(B1203:B1222, (ROW(B1203:B1222)-ROW(B1203)+1)) / (20*21/2)</f>
        <v>1.0473333333333332</v>
      </c>
      <c r="J1219" s="2">
        <f t="shared" si="146"/>
        <v>1.0177096770813987</v>
      </c>
      <c r="K1219" s="2">
        <f t="shared" si="148"/>
        <v>0.97899025881633073</v>
      </c>
    </row>
    <row r="1220" spans="1:11" ht="13.5" x14ac:dyDescent="0.25">
      <c r="A1220" s="3">
        <f>TITRES_STAT!B1223</f>
        <v>44089</v>
      </c>
      <c r="B1220" s="5">
        <f>TITRES_STAT!D1223</f>
        <v>1.1200000000000001</v>
      </c>
      <c r="C1220" s="2">
        <f t="shared" ref="C1220:C1283" si="149">B1220-B1219</f>
        <v>4.0000000000000036E-2</v>
      </c>
      <c r="D1220" s="2">
        <f t="shared" si="142"/>
        <v>1.1200000000000001</v>
      </c>
      <c r="E1220" s="2">
        <f t="shared" si="144"/>
        <v>1.052</v>
      </c>
      <c r="F1220" s="2">
        <f t="shared" si="145"/>
        <v>0.99550000000000005</v>
      </c>
      <c r="G1220" s="2">
        <f t="shared" si="147"/>
        <v>0.99519999999999964</v>
      </c>
      <c r="H1220" s="2">
        <f t="shared" si="143"/>
        <v>0.91324999999999956</v>
      </c>
      <c r="I1220" s="2">
        <f t="array" ref="I1220">SUMPRODUCT(B1204:B1223, (ROW(B1204:B1223)-ROW(B1204)+1)) / (20*21/2)</f>
        <v>1.0453333333333332</v>
      </c>
      <c r="J1220" s="2">
        <f t="shared" si="146"/>
        <v>1.027451612597456</v>
      </c>
      <c r="K1220" s="2">
        <f t="shared" si="148"/>
        <v>0.98452005258823938</v>
      </c>
    </row>
    <row r="1221" spans="1:11" ht="13.5" x14ac:dyDescent="0.25">
      <c r="A1221" s="3">
        <f>TITRES_STAT!B1224</f>
        <v>44090</v>
      </c>
      <c r="B1221" s="5">
        <f>TITRES_STAT!D1224</f>
        <v>1.1100000000000001</v>
      </c>
      <c r="C1221" s="2">
        <f t="shared" si="149"/>
        <v>-1.0000000000000009E-2</v>
      </c>
      <c r="D1221" s="2">
        <f t="shared" si="142"/>
        <v>1.1180000000000001</v>
      </c>
      <c r="E1221" s="2">
        <f t="shared" si="144"/>
        <v>1.0710000000000002</v>
      </c>
      <c r="F1221" s="2">
        <f t="shared" si="145"/>
        <v>1.0049999999999999</v>
      </c>
      <c r="G1221" s="2">
        <f t="shared" si="147"/>
        <v>0.99639999999999962</v>
      </c>
      <c r="H1221" s="2">
        <f t="shared" si="143"/>
        <v>0.9138999999999996</v>
      </c>
      <c r="I1221" s="2">
        <f t="array" ref="I1221">SUMPRODUCT(B1205:B1224, (ROW(B1205:B1224)-ROW(B1205)+1)) / (20*21/2)</f>
        <v>1.045047619047619</v>
      </c>
      <c r="J1221" s="2">
        <f t="shared" si="146"/>
        <v>1.0353133637786507</v>
      </c>
      <c r="K1221" s="2">
        <f t="shared" si="148"/>
        <v>0.98944083483968104</v>
      </c>
    </row>
    <row r="1222" spans="1:11" ht="13.5" x14ac:dyDescent="0.25">
      <c r="A1222" s="3">
        <f>TITRES_STAT!B1225</f>
        <v>44091</v>
      </c>
      <c r="B1222" s="5">
        <f>TITRES_STAT!D1225</f>
        <v>1.05</v>
      </c>
      <c r="C1222" s="2">
        <f t="shared" si="149"/>
        <v>-6.0000000000000053E-2</v>
      </c>
      <c r="D1222" s="2">
        <f t="shared" ref="D1222:D1285" si="150">AVERAGE(B1218:B1222)</f>
        <v>1.0980000000000001</v>
      </c>
      <c r="E1222" s="2">
        <f t="shared" si="144"/>
        <v>1.083</v>
      </c>
      <c r="F1222" s="2">
        <f t="shared" si="145"/>
        <v>1.0109999999999999</v>
      </c>
      <c r="G1222" s="2">
        <f t="shared" si="147"/>
        <v>0.99599999999999966</v>
      </c>
      <c r="H1222" s="2">
        <f t="shared" si="143"/>
        <v>0.91439999999999966</v>
      </c>
      <c r="I1222" s="2">
        <f t="array" ref="I1222">SUMPRODUCT(B1206:B1225, (ROW(B1206:B1225)-ROW(B1206)+1)) / (20*21/2)</f>
        <v>1.0473809523809523</v>
      </c>
      <c r="J1222" s="2">
        <f t="shared" si="146"/>
        <v>1.0367120910378269</v>
      </c>
      <c r="K1222" s="2">
        <f t="shared" si="148"/>
        <v>0.99181570406165431</v>
      </c>
    </row>
    <row r="1223" spans="1:11" ht="13.5" x14ac:dyDescent="0.25">
      <c r="A1223" s="3">
        <f>TITRES_STAT!B1226</f>
        <v>44092</v>
      </c>
      <c r="B1223" s="5">
        <f>TITRES_STAT!D1226</f>
        <v>0.99</v>
      </c>
      <c r="C1223" s="2">
        <f t="shared" si="149"/>
        <v>-6.0000000000000053E-2</v>
      </c>
      <c r="D1223" s="2">
        <f t="shared" si="150"/>
        <v>1.07</v>
      </c>
      <c r="E1223" s="2">
        <f t="shared" si="144"/>
        <v>1.0850000000000002</v>
      </c>
      <c r="F1223" s="2">
        <f t="shared" si="145"/>
        <v>1.0129999999999999</v>
      </c>
      <c r="G1223" s="2">
        <f t="shared" si="147"/>
        <v>0.99459999999999982</v>
      </c>
      <c r="H1223" s="2">
        <f t="shared" si="143"/>
        <v>0.91454999999999986</v>
      </c>
      <c r="I1223" s="2">
        <f t="array" ref="I1223">SUMPRODUCT(B1207:B1226, (ROW(B1207:B1226)-ROW(B1207)+1)) / (20*21/2)</f>
        <v>1.0511428571428572</v>
      </c>
      <c r="J1223" s="2">
        <f t="shared" si="146"/>
        <v>1.0322633204627958</v>
      </c>
      <c r="K1223" s="2">
        <f t="shared" si="148"/>
        <v>0.99174449998080516</v>
      </c>
    </row>
    <row r="1224" spans="1:11" ht="13.5" x14ac:dyDescent="0.25">
      <c r="A1224" s="3">
        <f>TITRES_STAT!B1227</f>
        <v>44095</v>
      </c>
      <c r="B1224" s="5">
        <f>TITRES_STAT!D1227</f>
        <v>1.01</v>
      </c>
      <c r="C1224" s="2">
        <f t="shared" si="149"/>
        <v>2.0000000000000018E-2</v>
      </c>
      <c r="D1224" s="2">
        <f t="shared" si="150"/>
        <v>1.056</v>
      </c>
      <c r="E1224" s="2">
        <f t="shared" si="144"/>
        <v>1.0840000000000001</v>
      </c>
      <c r="F1224" s="2">
        <f t="shared" si="145"/>
        <v>1.0154999999999998</v>
      </c>
      <c r="G1224" s="2">
        <f t="shared" si="147"/>
        <v>0.99379999999999968</v>
      </c>
      <c r="H1224" s="2">
        <f t="shared" si="143"/>
        <v>0.91474999999999984</v>
      </c>
      <c r="I1224" s="2">
        <f t="array" ref="I1224">SUMPRODUCT(B1208:B1227, (ROW(B1208:B1227)-ROW(B1208)+1)) / (20*21/2)</f>
        <v>1.0533809523809525</v>
      </c>
      <c r="J1224" s="2">
        <f t="shared" si="146"/>
        <v>1.0301430042282438</v>
      </c>
      <c r="K1224" s="2">
        <f t="shared" si="148"/>
        <v>0.9924604019423422</v>
      </c>
    </row>
    <row r="1225" spans="1:11" ht="13.5" x14ac:dyDescent="0.25">
      <c r="A1225" s="3">
        <f>TITRES_STAT!B1228</f>
        <v>44096</v>
      </c>
      <c r="B1225" s="5">
        <f>TITRES_STAT!D1228</f>
        <v>1.04</v>
      </c>
      <c r="C1225" s="2">
        <f t="shared" si="149"/>
        <v>3.0000000000000027E-2</v>
      </c>
      <c r="D1225" s="2">
        <f t="shared" si="150"/>
        <v>1.04</v>
      </c>
      <c r="E1225" s="2">
        <f t="shared" si="144"/>
        <v>1.08</v>
      </c>
      <c r="F1225" s="2">
        <f t="shared" si="145"/>
        <v>1.0205</v>
      </c>
      <c r="G1225" s="2">
        <f t="shared" si="147"/>
        <v>0.99439999999999973</v>
      </c>
      <c r="H1225" s="2">
        <f t="shared" si="143"/>
        <v>0.9150999999999998</v>
      </c>
      <c r="I1225" s="2">
        <f t="array" ref="I1225">SUMPRODUCT(B1209:B1228, (ROW(B1209:B1228)-ROW(B1209)+1)) / (20*21/2)</f>
        <v>1.0551428571428572</v>
      </c>
      <c r="J1225" s="2">
        <f t="shared" si="146"/>
        <v>1.031081765730316</v>
      </c>
      <c r="K1225" s="2">
        <f t="shared" si="148"/>
        <v>0.99432469990538763</v>
      </c>
    </row>
    <row r="1226" spans="1:11" ht="13.5" x14ac:dyDescent="0.25">
      <c r="A1226" s="3">
        <f>TITRES_STAT!B1229</f>
        <v>44097</v>
      </c>
      <c r="B1226" s="5">
        <f>TITRES_STAT!D1229</f>
        <v>1.06</v>
      </c>
      <c r="C1226" s="2">
        <f t="shared" si="149"/>
        <v>2.0000000000000018E-2</v>
      </c>
      <c r="D1226" s="2">
        <f t="shared" si="150"/>
        <v>1.03</v>
      </c>
      <c r="E1226" s="2">
        <f t="shared" si="144"/>
        <v>1.0740000000000001</v>
      </c>
      <c r="F1226" s="2">
        <f t="shared" si="145"/>
        <v>1.0265</v>
      </c>
      <c r="G1226" s="2">
        <f t="shared" si="147"/>
        <v>0.99619999999999986</v>
      </c>
      <c r="H1226" s="2">
        <f t="shared" ref="H1226:H1289" si="151">AVERAGE(B1027:B1226)</f>
        <v>0.91564999999999985</v>
      </c>
      <c r="I1226" s="2">
        <f t="array" ref="I1226">SUMPRODUCT(B1210:B1229, (ROW(B1210:B1229)-ROW(B1210)+1)) / (20*21/2)</f>
        <v>1.0554285714285716</v>
      </c>
      <c r="J1226" s="2">
        <f t="shared" si="146"/>
        <v>1.0338358832798098</v>
      </c>
      <c r="K1226" s="2">
        <f t="shared" si="148"/>
        <v>0.99690020186988226</v>
      </c>
    </row>
    <row r="1227" spans="1:11" ht="13.5" x14ac:dyDescent="0.25">
      <c r="A1227" s="3">
        <f>TITRES_STAT!B1230</f>
        <v>44098</v>
      </c>
      <c r="B1227" s="5">
        <f>TITRES_STAT!D1230</f>
        <v>1.05</v>
      </c>
      <c r="C1227" s="2">
        <f t="shared" si="149"/>
        <v>-1.0000000000000009E-2</v>
      </c>
      <c r="D1227" s="2">
        <f t="shared" si="150"/>
        <v>1.0299999999999998</v>
      </c>
      <c r="E1227" s="2">
        <f t="shared" si="144"/>
        <v>1.0640000000000003</v>
      </c>
      <c r="F1227" s="2">
        <f t="shared" si="145"/>
        <v>1.0314999999999999</v>
      </c>
      <c r="G1227" s="2">
        <f t="shared" si="147"/>
        <v>0.99699999999999978</v>
      </c>
      <c r="H1227" s="2">
        <f t="shared" si="151"/>
        <v>0.9161499999999998</v>
      </c>
      <c r="I1227" s="2">
        <f t="array" ref="I1227">SUMPRODUCT(B1211:B1230, (ROW(B1211:B1230)-ROW(B1211)+1)) / (20*21/2)</f>
        <v>1.0542380952380954</v>
      </c>
      <c r="J1227" s="2">
        <f t="shared" si="146"/>
        <v>1.0353753229674469</v>
      </c>
      <c r="K1227" s="2">
        <f t="shared" si="148"/>
        <v>0.99898254689459276</v>
      </c>
    </row>
    <row r="1228" spans="1:11" ht="13.5" x14ac:dyDescent="0.25">
      <c r="A1228" s="3">
        <f>TITRES_STAT!B1231</f>
        <v>44099</v>
      </c>
      <c r="B1228" s="5">
        <f>TITRES_STAT!D1231</f>
        <v>1.05</v>
      </c>
      <c r="C1228" s="2">
        <f t="shared" si="149"/>
        <v>0</v>
      </c>
      <c r="D1228" s="2">
        <f t="shared" si="150"/>
        <v>1.042</v>
      </c>
      <c r="E1228" s="2">
        <f t="shared" ref="E1228:E1291" si="152">AVERAGE(B1219:B1228)</f>
        <v>1.0560000000000003</v>
      </c>
      <c r="F1228" s="2">
        <f t="shared" si="145"/>
        <v>1.0369999999999999</v>
      </c>
      <c r="G1228" s="2">
        <f t="shared" si="147"/>
        <v>0.99719999999999986</v>
      </c>
      <c r="H1228" s="2">
        <f t="shared" si="151"/>
        <v>0.91664999999999974</v>
      </c>
      <c r="I1228" s="2">
        <f t="array" ref="I1228">SUMPRODUCT(B1212:B1231, (ROW(B1212:B1231)-ROW(B1212)+1)) / (20*21/2)</f>
        <v>1.0497142857142856</v>
      </c>
      <c r="J1228" s="2">
        <f t="shared" si="146"/>
        <v>1.0367681493514997</v>
      </c>
      <c r="K1228" s="2">
        <f t="shared" si="148"/>
        <v>1.000983231330099</v>
      </c>
    </row>
    <row r="1229" spans="1:11" ht="13.5" x14ac:dyDescent="0.25">
      <c r="A1229" s="3">
        <f>TITRES_STAT!B1232</f>
        <v>44102</v>
      </c>
      <c r="B1229" s="5">
        <f>TITRES_STAT!D1232</f>
        <v>1.04</v>
      </c>
      <c r="C1229" s="2">
        <f t="shared" si="149"/>
        <v>-1.0000000000000009E-2</v>
      </c>
      <c r="D1229" s="2">
        <f t="shared" si="150"/>
        <v>1.048</v>
      </c>
      <c r="E1229" s="2">
        <f t="shared" si="152"/>
        <v>1.0520000000000003</v>
      </c>
      <c r="F1229" s="2">
        <f t="shared" si="145"/>
        <v>1.0425</v>
      </c>
      <c r="G1229" s="2">
        <f t="shared" si="147"/>
        <v>0.99779999999999969</v>
      </c>
      <c r="H1229" s="2">
        <f t="shared" si="151"/>
        <v>0.9170499999999997</v>
      </c>
      <c r="I1229" s="2">
        <f t="array" ref="I1229">SUMPRODUCT(B1213:B1232, (ROW(B1213:B1232)-ROW(B1213)+1)) / (20*21/2)</f>
        <v>1.041952380952381</v>
      </c>
      <c r="J1229" s="2">
        <f t="shared" si="146"/>
        <v>1.0370759446513569</v>
      </c>
      <c r="K1229" s="2">
        <f t="shared" si="148"/>
        <v>1.0025133006897031</v>
      </c>
    </row>
    <row r="1230" spans="1:11" ht="13.5" x14ac:dyDescent="0.25">
      <c r="A1230" s="3">
        <f>TITRES_STAT!B1233</f>
        <v>44103</v>
      </c>
      <c r="B1230" s="5">
        <f>TITRES_STAT!D1233</f>
        <v>1.03</v>
      </c>
      <c r="C1230" s="2">
        <f t="shared" si="149"/>
        <v>-1.0000000000000009E-2</v>
      </c>
      <c r="D1230" s="2">
        <f t="shared" si="150"/>
        <v>1.046</v>
      </c>
      <c r="E1230" s="2">
        <f t="shared" si="152"/>
        <v>1.0429999999999997</v>
      </c>
      <c r="F1230" s="2">
        <f t="shared" si="145"/>
        <v>1.0474999999999999</v>
      </c>
      <c r="G1230" s="2">
        <f t="shared" si="147"/>
        <v>0.9987999999999998</v>
      </c>
      <c r="H1230" s="2">
        <f t="shared" si="151"/>
        <v>0.91739999999999977</v>
      </c>
      <c r="I1230" s="2">
        <f t="array" ref="I1230">SUMPRODUCT(B1214:B1233, (ROW(B1214:B1233)-ROW(B1214)+1)) / (20*21/2)</f>
        <v>1.0311428571428571</v>
      </c>
      <c r="J1230" s="2">
        <f t="shared" si="146"/>
        <v>1.0364020451607514</v>
      </c>
      <c r="K1230" s="2">
        <f t="shared" si="148"/>
        <v>1.0035912104665774</v>
      </c>
    </row>
    <row r="1231" spans="1:11" ht="13.5" x14ac:dyDescent="0.25">
      <c r="A1231" s="3">
        <f>TITRES_STAT!B1234</f>
        <v>44104</v>
      </c>
      <c r="B1231" s="5">
        <f>TITRES_STAT!D1234</f>
        <v>1</v>
      </c>
      <c r="C1231" s="2">
        <f t="shared" si="149"/>
        <v>-3.0000000000000027E-2</v>
      </c>
      <c r="D1231" s="2">
        <f t="shared" si="150"/>
        <v>1.034</v>
      </c>
      <c r="E1231" s="2">
        <f t="shared" si="152"/>
        <v>1.0319999999999998</v>
      </c>
      <c r="F1231" s="2">
        <f t="shared" si="145"/>
        <v>1.0515000000000001</v>
      </c>
      <c r="G1231" s="2">
        <f t="shared" si="147"/>
        <v>0.99919999999999987</v>
      </c>
      <c r="H1231" s="2">
        <f t="shared" si="151"/>
        <v>0.91769999999999985</v>
      </c>
      <c r="I1231" s="2">
        <f t="array" ref="I1231">SUMPRODUCT(B1215:B1234, (ROW(B1215:B1234)-ROW(B1215)+1)) / (20*21/2)</f>
        <v>1.0204761904761905</v>
      </c>
      <c r="J1231" s="2">
        <f t="shared" si="146"/>
        <v>1.0329351837168703</v>
      </c>
      <c r="K1231" s="2">
        <f t="shared" si="148"/>
        <v>1.0034503786835745</v>
      </c>
    </row>
    <row r="1232" spans="1:11" ht="13.5" x14ac:dyDescent="0.25">
      <c r="A1232" s="3">
        <f>TITRES_STAT!B1235</f>
        <v>44105</v>
      </c>
      <c r="B1232" s="5">
        <f>TITRES_STAT!D1235</f>
        <v>0.97</v>
      </c>
      <c r="C1232" s="2">
        <f t="shared" si="149"/>
        <v>-3.0000000000000027E-2</v>
      </c>
      <c r="D1232" s="2">
        <f t="shared" si="150"/>
        <v>1.018</v>
      </c>
      <c r="E1232" s="2">
        <f t="shared" si="152"/>
        <v>1.024</v>
      </c>
      <c r="F1232" s="2">
        <f t="shared" si="145"/>
        <v>1.0535000000000001</v>
      </c>
      <c r="G1232" s="2">
        <f t="shared" si="147"/>
        <v>0.99899999999999989</v>
      </c>
      <c r="H1232" s="2">
        <f t="shared" si="151"/>
        <v>0.91789999999999983</v>
      </c>
      <c r="I1232" s="2">
        <f t="array" ref="I1232">SUMPRODUCT(B1216:B1235, (ROW(B1216:B1235)-ROW(B1216)+1)) / (20*21/2)</f>
        <v>1.0101904761904761</v>
      </c>
      <c r="J1232" s="2">
        <f t="shared" si="146"/>
        <v>1.026941356696216</v>
      </c>
      <c r="K1232" s="2">
        <f t="shared" si="148"/>
        <v>1.0021385991273559</v>
      </c>
    </row>
    <row r="1233" spans="1:11" ht="13.5" x14ac:dyDescent="0.25">
      <c r="A1233" s="3">
        <f>TITRES_STAT!B1236</f>
        <v>44106</v>
      </c>
      <c r="B1233" s="5">
        <f>TITRES_STAT!D1236</f>
        <v>0.94</v>
      </c>
      <c r="C1233" s="2">
        <f t="shared" si="149"/>
        <v>-3.0000000000000027E-2</v>
      </c>
      <c r="D1233" s="2">
        <f t="shared" si="150"/>
        <v>0.99600000000000011</v>
      </c>
      <c r="E1233" s="2">
        <f t="shared" si="152"/>
        <v>1.0190000000000001</v>
      </c>
      <c r="F1233" s="2">
        <f t="shared" si="145"/>
        <v>1.052</v>
      </c>
      <c r="G1233" s="2">
        <f t="shared" si="147"/>
        <v>0.99779999999999991</v>
      </c>
      <c r="H1233" s="2">
        <f t="shared" si="151"/>
        <v>0.91789999999999994</v>
      </c>
      <c r="I1233" s="2">
        <f t="array" ref="I1233">SUMPRODUCT(B1217:B1236, (ROW(B1217:B1236)-ROW(B1217)+1)) / (20*21/2)</f>
        <v>0.99961904761904752</v>
      </c>
      <c r="J1233" s="2">
        <f t="shared" si="146"/>
        <v>1.0186612274870526</v>
      </c>
      <c r="K1233" s="2">
        <f t="shared" si="148"/>
        <v>0.99970179131844006</v>
      </c>
    </row>
    <row r="1234" spans="1:11" ht="13.5" x14ac:dyDescent="0.25">
      <c r="A1234" s="3">
        <f>TITRES_STAT!B1237</f>
        <v>44109</v>
      </c>
      <c r="B1234" s="5">
        <f>TITRES_STAT!D1237</f>
        <v>0.94</v>
      </c>
      <c r="C1234" s="2">
        <f t="shared" si="149"/>
        <v>0</v>
      </c>
      <c r="D1234" s="2">
        <f t="shared" si="150"/>
        <v>0.97599999999999998</v>
      </c>
      <c r="E1234" s="2">
        <f t="shared" si="152"/>
        <v>1.012</v>
      </c>
      <c r="F1234" s="2">
        <f t="shared" si="145"/>
        <v>1.0480000000000005</v>
      </c>
      <c r="G1234" s="2">
        <f t="shared" si="147"/>
        <v>0.99659999999999982</v>
      </c>
      <c r="H1234" s="2">
        <f t="shared" si="151"/>
        <v>0.91799999999999993</v>
      </c>
      <c r="I1234" s="2">
        <f t="array" ref="I1234">SUMPRODUCT(B1218:B1237, (ROW(B1218:B1237)-ROW(B1218)+1)) / (20*21/2)</f>
        <v>0.98899999999999988</v>
      </c>
      <c r="J1234" s="2">
        <f t="shared" si="146"/>
        <v>1.0111696820120952</v>
      </c>
      <c r="K1234" s="2">
        <f t="shared" si="148"/>
        <v>0.99736054460006984</v>
      </c>
    </row>
    <row r="1235" spans="1:11" ht="13.5" x14ac:dyDescent="0.25">
      <c r="A1235" s="3">
        <f>TITRES_STAT!B1238</f>
        <v>44110</v>
      </c>
      <c r="B1235" s="5">
        <f>TITRES_STAT!D1238</f>
        <v>0.94</v>
      </c>
      <c r="C1235" s="2">
        <f t="shared" si="149"/>
        <v>0</v>
      </c>
      <c r="D1235" s="2">
        <f t="shared" si="150"/>
        <v>0.95799999999999996</v>
      </c>
      <c r="E1235" s="2">
        <f t="shared" si="152"/>
        <v>1.002</v>
      </c>
      <c r="F1235" s="2">
        <f t="shared" si="145"/>
        <v>1.0410000000000004</v>
      </c>
      <c r="G1235" s="2">
        <f t="shared" si="147"/>
        <v>0.99539999999999962</v>
      </c>
      <c r="H1235" s="2">
        <f t="shared" si="151"/>
        <v>0.91815000000000002</v>
      </c>
      <c r="I1235" s="2">
        <f t="array" ref="I1235">SUMPRODUCT(B1219:B1238, (ROW(B1219:B1238)-ROW(B1219)+1)) / (20*21/2)</f>
        <v>0.98042857142857132</v>
      </c>
      <c r="J1235" s="2">
        <f t="shared" si="146"/>
        <v>1.0043916170585623</v>
      </c>
      <c r="K1235" s="2">
        <f t="shared" si="148"/>
        <v>0.99511111147849851</v>
      </c>
    </row>
    <row r="1236" spans="1:11" ht="13.5" x14ac:dyDescent="0.25">
      <c r="A1236" s="3">
        <f>TITRES_STAT!B1239</f>
        <v>44111</v>
      </c>
      <c r="B1236" s="5">
        <f>TITRES_STAT!D1239</f>
        <v>0.93</v>
      </c>
      <c r="C1236" s="2">
        <f t="shared" si="149"/>
        <v>-9.9999999999998979E-3</v>
      </c>
      <c r="D1236" s="2">
        <f t="shared" si="150"/>
        <v>0.94399999999999995</v>
      </c>
      <c r="E1236" s="2">
        <f t="shared" si="152"/>
        <v>0.98899999999999988</v>
      </c>
      <c r="F1236" s="2">
        <f t="shared" ref="F1236:F1299" si="153">AVERAGE(B1217:B1236)</f>
        <v>1.0315000000000003</v>
      </c>
      <c r="G1236" s="2">
        <f t="shared" si="147"/>
        <v>0.99399999999999966</v>
      </c>
      <c r="H1236" s="2">
        <f t="shared" si="151"/>
        <v>0.91820000000000013</v>
      </c>
      <c r="I1236" s="2">
        <f t="array" ref="I1236">SUMPRODUCT(B1220:B1239, (ROW(B1220:B1239)-ROW(B1220)+1)) / (20*21/2)</f>
        <v>0.97280952380952379</v>
      </c>
      <c r="J1236" s="2">
        <f t="shared" si="146"/>
        <v>0.99730670114822295</v>
      </c>
      <c r="K1236" s="2">
        <f t="shared" si="148"/>
        <v>0.99255773455777319</v>
      </c>
    </row>
    <row r="1237" spans="1:11" ht="13.5" x14ac:dyDescent="0.25">
      <c r="A1237" s="3">
        <f>TITRES_STAT!B1240</f>
        <v>44112</v>
      </c>
      <c r="B1237" s="5">
        <f>TITRES_STAT!D1240</f>
        <v>0.92</v>
      </c>
      <c r="C1237" s="2">
        <f t="shared" si="149"/>
        <v>-1.0000000000000009E-2</v>
      </c>
      <c r="D1237" s="2">
        <f t="shared" si="150"/>
        <v>0.93399999999999994</v>
      </c>
      <c r="E1237" s="2">
        <f t="shared" si="152"/>
        <v>0.97599999999999976</v>
      </c>
      <c r="F1237" s="2">
        <f t="shared" si="153"/>
        <v>1.0200000000000005</v>
      </c>
      <c r="G1237" s="2">
        <f t="shared" si="147"/>
        <v>0.99259999999999959</v>
      </c>
      <c r="H1237" s="2">
        <f t="shared" si="151"/>
        <v>0.91820000000000013</v>
      </c>
      <c r="I1237" s="2">
        <f t="array" ref="I1237">SUMPRODUCT(B1221:B1240, (ROW(B1221:B1240)-ROW(B1221)+1)) / (20*21/2)</f>
        <v>0.96495238095238101</v>
      </c>
      <c r="J1237" s="2">
        <f t="shared" ref="J1237:J1300" si="154">$J$4*B1237+J1236*(1-$J$4)</f>
        <v>0.98994415818172554</v>
      </c>
      <c r="K1237" s="2">
        <f t="shared" si="148"/>
        <v>0.98971233320256646</v>
      </c>
    </row>
    <row r="1238" spans="1:11" ht="13.5" x14ac:dyDescent="0.25">
      <c r="A1238" s="3">
        <f>TITRES_STAT!B1241</f>
        <v>44113</v>
      </c>
      <c r="B1238" s="5">
        <f>TITRES_STAT!D1241</f>
        <v>0.93</v>
      </c>
      <c r="C1238" s="2">
        <f t="shared" si="149"/>
        <v>1.0000000000000009E-2</v>
      </c>
      <c r="D1238" s="2">
        <f t="shared" si="150"/>
        <v>0.93200000000000005</v>
      </c>
      <c r="E1238" s="2">
        <f t="shared" si="152"/>
        <v>0.96399999999999986</v>
      </c>
      <c r="F1238" s="2">
        <f t="shared" si="153"/>
        <v>1.0100000000000002</v>
      </c>
      <c r="G1238" s="2">
        <f t="shared" si="147"/>
        <v>0.99219999999999986</v>
      </c>
      <c r="H1238" s="2">
        <f t="shared" si="151"/>
        <v>0.91830000000000012</v>
      </c>
      <c r="I1238" s="2">
        <f t="array" ref="I1238">SUMPRODUCT(B1222:B1241, (ROW(B1222:B1241)-ROW(B1222)+1)) / (20*21/2)</f>
        <v>0.95804761904761915</v>
      </c>
      <c r="J1238" s="2">
        <f t="shared" si="154"/>
        <v>0.98423519073584687</v>
      </c>
      <c r="K1238" s="2">
        <f t="shared" si="148"/>
        <v>0.98737067307697568</v>
      </c>
    </row>
    <row r="1239" spans="1:11" ht="13.5" x14ac:dyDescent="0.25">
      <c r="A1239" s="3">
        <f>TITRES_STAT!B1242</f>
        <v>44116</v>
      </c>
      <c r="B1239" s="5">
        <f>TITRES_STAT!D1242</f>
        <v>0.93</v>
      </c>
      <c r="C1239" s="2">
        <f t="shared" si="149"/>
        <v>0</v>
      </c>
      <c r="D1239" s="2">
        <f t="shared" si="150"/>
        <v>0.93</v>
      </c>
      <c r="E1239" s="2">
        <f t="shared" si="152"/>
        <v>0.95299999999999996</v>
      </c>
      <c r="F1239" s="2">
        <f t="shared" si="153"/>
        <v>1.0025000000000002</v>
      </c>
      <c r="G1239" s="2">
        <f t="shared" si="147"/>
        <v>0.99199999999999977</v>
      </c>
      <c r="H1239" s="2">
        <f t="shared" si="151"/>
        <v>0.91840000000000022</v>
      </c>
      <c r="I1239" s="2">
        <f t="array" ref="I1239">SUMPRODUCT(B1223:B1242, (ROW(B1223:B1242)-ROW(B1223)+1)) / (20*21/2)</f>
        <v>0.95204761904761903</v>
      </c>
      <c r="J1239" s="2">
        <f t="shared" si="154"/>
        <v>0.97906993447529</v>
      </c>
      <c r="K1239" s="2">
        <f t="shared" si="148"/>
        <v>0.9851208427602316</v>
      </c>
    </row>
    <row r="1240" spans="1:11" ht="13.5" x14ac:dyDescent="0.25">
      <c r="A1240" s="3">
        <f>TITRES_STAT!B1243</f>
        <v>44117</v>
      </c>
      <c r="B1240" s="5">
        <f>TITRES_STAT!D1243</f>
        <v>0.92</v>
      </c>
      <c r="C1240" s="2">
        <f t="shared" si="149"/>
        <v>-1.0000000000000009E-2</v>
      </c>
      <c r="D1240" s="2">
        <f t="shared" si="150"/>
        <v>0.92600000000000016</v>
      </c>
      <c r="E1240" s="2">
        <f t="shared" si="152"/>
        <v>0.94199999999999995</v>
      </c>
      <c r="F1240" s="2">
        <f t="shared" si="153"/>
        <v>0.99250000000000005</v>
      </c>
      <c r="G1240" s="2">
        <f t="shared" si="147"/>
        <v>0.99119999999999975</v>
      </c>
      <c r="H1240" s="2">
        <f t="shared" si="151"/>
        <v>0.91850000000000021</v>
      </c>
      <c r="I1240" s="2">
        <f t="array" ref="I1240">SUMPRODUCT(B1224:B1243, (ROW(B1224:B1243)-ROW(B1224)+1)) / (20*21/2)</f>
        <v>0.94666666666666677</v>
      </c>
      <c r="J1240" s="2">
        <f t="shared" si="154"/>
        <v>0.97344422643002426</v>
      </c>
      <c r="K1240" s="2">
        <f t="shared" si="148"/>
        <v>0.98256708422061478</v>
      </c>
    </row>
    <row r="1241" spans="1:11" ht="13.5" x14ac:dyDescent="0.25">
      <c r="A1241" s="3">
        <f>TITRES_STAT!B1244</f>
        <v>44118</v>
      </c>
      <c r="B1241" s="5">
        <f>TITRES_STAT!D1244</f>
        <v>0.92</v>
      </c>
      <c r="C1241" s="2">
        <f t="shared" si="149"/>
        <v>0</v>
      </c>
      <c r="D1241" s="2">
        <f t="shared" si="150"/>
        <v>0.92400000000000004</v>
      </c>
      <c r="E1241" s="2">
        <f t="shared" si="152"/>
        <v>0.93399999999999994</v>
      </c>
      <c r="F1241" s="2">
        <f t="shared" si="153"/>
        <v>0.98299999999999998</v>
      </c>
      <c r="G1241" s="2">
        <f t="shared" si="147"/>
        <v>0.98999999999999977</v>
      </c>
      <c r="H1241" s="2">
        <f t="shared" si="151"/>
        <v>0.91860000000000031</v>
      </c>
      <c r="I1241" s="2">
        <f t="array" ref="I1241">SUMPRODUCT(B1225:B1244, (ROW(B1225:B1244)-ROW(B1225)+1)) / (20*21/2)</f>
        <v>0.94161904761904769</v>
      </c>
      <c r="J1241" s="2">
        <f t="shared" si="154"/>
        <v>0.96835430010335521</v>
      </c>
      <c r="K1241" s="2">
        <f t="shared" si="148"/>
        <v>0.98011347307470842</v>
      </c>
    </row>
    <row r="1242" spans="1:11" ht="13.5" x14ac:dyDescent="0.25">
      <c r="A1242" s="3">
        <f>TITRES_STAT!B1245</f>
        <v>44120</v>
      </c>
      <c r="B1242" s="5">
        <f>TITRES_STAT!D1245</f>
        <v>0.92</v>
      </c>
      <c r="C1242" s="2">
        <f t="shared" si="149"/>
        <v>0</v>
      </c>
      <c r="D1242" s="2">
        <f t="shared" si="150"/>
        <v>0.92400000000000004</v>
      </c>
      <c r="E1242" s="2">
        <f t="shared" si="152"/>
        <v>0.92899999999999994</v>
      </c>
      <c r="F1242" s="2">
        <f t="shared" si="153"/>
        <v>0.97650000000000026</v>
      </c>
      <c r="G1242" s="2">
        <f t="shared" si="147"/>
        <v>0.98859999999999981</v>
      </c>
      <c r="H1242" s="2">
        <f t="shared" si="151"/>
        <v>0.91870000000000007</v>
      </c>
      <c r="I1242" s="2">
        <f t="array" ref="I1242">SUMPRODUCT(B1226:B1245, (ROW(B1226:B1245)-ROW(B1226)+1)) / (20*21/2)</f>
        <v>0.93699999999999994</v>
      </c>
      <c r="J1242" s="2">
        <f t="shared" si="154"/>
        <v>0.96374912866494045</v>
      </c>
      <c r="K1242" s="2">
        <f t="shared" si="148"/>
        <v>0.97775608197373953</v>
      </c>
    </row>
    <row r="1243" spans="1:11" ht="13.5" x14ac:dyDescent="0.25">
      <c r="A1243" s="3">
        <f>TITRES_STAT!B1246</f>
        <v>44123</v>
      </c>
      <c r="B1243" s="5">
        <f>TITRES_STAT!D1246</f>
        <v>0.92</v>
      </c>
      <c r="C1243" s="2">
        <f t="shared" si="149"/>
        <v>0</v>
      </c>
      <c r="D1243" s="2">
        <f t="shared" si="150"/>
        <v>0.92200000000000004</v>
      </c>
      <c r="E1243" s="2">
        <f t="shared" si="152"/>
        <v>0.92699999999999994</v>
      </c>
      <c r="F1243" s="2">
        <f t="shared" si="153"/>
        <v>0.9730000000000002</v>
      </c>
      <c r="G1243" s="2">
        <f t="shared" si="147"/>
        <v>0.98719999999999986</v>
      </c>
      <c r="H1243" s="2">
        <f t="shared" si="151"/>
        <v>0.91885000000000006</v>
      </c>
      <c r="I1243" s="2">
        <f t="array" ref="I1243">SUMPRODUCT(B1227:B1246, (ROW(B1227:B1246)-ROW(B1227)+1)) / (20*21/2)</f>
        <v>0.93295238095238098</v>
      </c>
      <c r="J1243" s="2">
        <f t="shared" si="154"/>
        <v>0.95958254498256512</v>
      </c>
      <c r="K1243" s="2">
        <f t="shared" si="148"/>
        <v>0.97549113758261252</v>
      </c>
    </row>
    <row r="1244" spans="1:11" ht="13.5" x14ac:dyDescent="0.25">
      <c r="A1244" s="3">
        <f>TITRES_STAT!B1247</f>
        <v>44124</v>
      </c>
      <c r="B1244" s="5">
        <f>TITRES_STAT!D1247</f>
        <v>0.92</v>
      </c>
      <c r="C1244" s="2">
        <f t="shared" si="149"/>
        <v>0</v>
      </c>
      <c r="D1244" s="2">
        <f t="shared" si="150"/>
        <v>0.92000000000000015</v>
      </c>
      <c r="E1244" s="2">
        <f t="shared" si="152"/>
        <v>0.92500000000000004</v>
      </c>
      <c r="F1244" s="2">
        <f t="shared" si="153"/>
        <v>0.96850000000000025</v>
      </c>
      <c r="G1244" s="2">
        <f t="shared" si="147"/>
        <v>0.98579999999999979</v>
      </c>
      <c r="H1244" s="2">
        <f t="shared" si="151"/>
        <v>0.91874999999999996</v>
      </c>
      <c r="I1244" s="2">
        <f t="array" ref="I1244">SUMPRODUCT(B1228:B1247, (ROW(B1228:B1247)-ROW(B1228)+1)) / (20*21/2)</f>
        <v>0.92861904761904757</v>
      </c>
      <c r="J1244" s="2">
        <f t="shared" si="154"/>
        <v>0.95581277879374937</v>
      </c>
      <c r="K1244" s="2">
        <f t="shared" si="148"/>
        <v>0.97331501454015723</v>
      </c>
    </row>
    <row r="1245" spans="1:11" ht="13.5" x14ac:dyDescent="0.25">
      <c r="A1245" s="3">
        <f>TITRES_STAT!B1248</f>
        <v>44125</v>
      </c>
      <c r="B1245" s="5">
        <f>TITRES_STAT!D1248</f>
        <v>0.92</v>
      </c>
      <c r="C1245" s="2">
        <f t="shared" si="149"/>
        <v>0</v>
      </c>
      <c r="D1245" s="2">
        <f t="shared" si="150"/>
        <v>0.92000000000000015</v>
      </c>
      <c r="E1245" s="2">
        <f t="shared" si="152"/>
        <v>0.92300000000000004</v>
      </c>
      <c r="F1245" s="2">
        <f t="shared" si="153"/>
        <v>0.96250000000000013</v>
      </c>
      <c r="G1245" s="2">
        <f t="shared" si="147"/>
        <v>0.98439999999999983</v>
      </c>
      <c r="H1245" s="2">
        <f t="shared" si="151"/>
        <v>0.91864999999999997</v>
      </c>
      <c r="I1245" s="2">
        <f t="array" ref="I1245">SUMPRODUCT(B1229:B1248, (ROW(B1229:B1248)-ROW(B1229)+1)) / (20*21/2)</f>
        <v>0.92685714285714282</v>
      </c>
      <c r="J1245" s="2">
        <f t="shared" si="154"/>
        <v>0.95240203795624945</v>
      </c>
      <c r="K1245" s="2">
        <f t="shared" si="148"/>
        <v>0.97122422965622957</v>
      </c>
    </row>
    <row r="1246" spans="1:11" ht="13.5" x14ac:dyDescent="0.25">
      <c r="A1246" s="3">
        <f>TITRES_STAT!B1249</f>
        <v>44126</v>
      </c>
      <c r="B1246" s="5">
        <f>TITRES_STAT!D1249</f>
        <v>0.92</v>
      </c>
      <c r="C1246" s="2">
        <f t="shared" si="149"/>
        <v>0</v>
      </c>
      <c r="D1246" s="2">
        <f t="shared" si="150"/>
        <v>0.92000000000000015</v>
      </c>
      <c r="E1246" s="2">
        <f t="shared" si="152"/>
        <v>0.92200000000000004</v>
      </c>
      <c r="F1246" s="2">
        <f t="shared" si="153"/>
        <v>0.95550000000000013</v>
      </c>
      <c r="G1246" s="2">
        <f t="shared" si="147"/>
        <v>0.98299999999999998</v>
      </c>
      <c r="H1246" s="2">
        <f t="shared" si="151"/>
        <v>0.91854999999999987</v>
      </c>
      <c r="I1246" s="2">
        <f t="array" ref="I1246">SUMPRODUCT(B1230:B1249, (ROW(B1230:B1249)-ROW(B1230)+1)) / (20*21/2)</f>
        <v>0.92566666666666675</v>
      </c>
      <c r="J1246" s="2">
        <f t="shared" si="154"/>
        <v>0.94931612957946376</v>
      </c>
      <c r="K1246" s="2">
        <f t="shared" si="148"/>
        <v>0.96921543633637752</v>
      </c>
    </row>
    <row r="1247" spans="1:11" ht="13.5" x14ac:dyDescent="0.25">
      <c r="A1247" s="3">
        <f>TITRES_STAT!B1250</f>
        <v>44127</v>
      </c>
      <c r="B1247" s="5">
        <f>TITRES_STAT!D1250</f>
        <v>0.91</v>
      </c>
      <c r="C1247" s="2">
        <f t="shared" si="149"/>
        <v>-1.0000000000000009E-2</v>
      </c>
      <c r="D1247" s="2">
        <f t="shared" si="150"/>
        <v>0.91799999999999993</v>
      </c>
      <c r="E1247" s="2">
        <f t="shared" si="152"/>
        <v>0.92100000000000004</v>
      </c>
      <c r="F1247" s="2">
        <f t="shared" si="153"/>
        <v>0.94850000000000012</v>
      </c>
      <c r="G1247" s="2">
        <f t="shared" si="147"/>
        <v>0.98140000000000005</v>
      </c>
      <c r="H1247" s="2">
        <f t="shared" si="151"/>
        <v>0.91839999999999988</v>
      </c>
      <c r="I1247" s="2">
        <f t="array" ref="I1247">SUMPRODUCT(B1231:B1250, (ROW(B1231:B1250)-ROW(B1231)+1)) / (20*21/2)</f>
        <v>0.92500000000000016</v>
      </c>
      <c r="J1247" s="2">
        <f t="shared" si="154"/>
        <v>0.94557173628618152</v>
      </c>
      <c r="K1247" s="2">
        <f t="shared" si="148"/>
        <v>0.96689326236240192</v>
      </c>
    </row>
    <row r="1248" spans="1:11" ht="13.5" x14ac:dyDescent="0.25">
      <c r="A1248" s="3">
        <f>TITRES_STAT!B1251</f>
        <v>44130</v>
      </c>
      <c r="B1248" s="5">
        <f>TITRES_STAT!D1251</f>
        <v>0.93</v>
      </c>
      <c r="C1248" s="2">
        <f t="shared" si="149"/>
        <v>2.0000000000000018E-2</v>
      </c>
      <c r="D1248" s="2">
        <f t="shared" si="150"/>
        <v>0.92000000000000015</v>
      </c>
      <c r="E1248" s="2">
        <f t="shared" si="152"/>
        <v>0.92099999999999993</v>
      </c>
      <c r="F1248" s="2">
        <f t="shared" si="153"/>
        <v>0.94250000000000012</v>
      </c>
      <c r="G1248" s="2">
        <f t="shared" si="147"/>
        <v>0.98059999999999992</v>
      </c>
      <c r="H1248" s="2">
        <f t="shared" si="151"/>
        <v>0.91834999999999989</v>
      </c>
      <c r="I1248" s="2">
        <f t="array" ref="I1248">SUMPRODUCT(B1232:B1251, (ROW(B1232:B1251)-ROW(B1232)+1)) / (20*21/2)</f>
        <v>0.92480952380952386</v>
      </c>
      <c r="J1248" s="2">
        <f t="shared" si="154"/>
        <v>0.94408871378273562</v>
      </c>
      <c r="K1248" s="2">
        <f t="shared" si="148"/>
        <v>0.9654464677599548</v>
      </c>
    </row>
    <row r="1249" spans="1:11" ht="13.5" x14ac:dyDescent="0.25">
      <c r="A1249" s="3">
        <f>TITRES_STAT!B1252</f>
        <v>44131</v>
      </c>
      <c r="B1249" s="5">
        <f>TITRES_STAT!D1252</f>
        <v>0.93</v>
      </c>
      <c r="C1249" s="2">
        <f t="shared" si="149"/>
        <v>0</v>
      </c>
      <c r="D1249" s="2">
        <f t="shared" si="150"/>
        <v>0.92200000000000004</v>
      </c>
      <c r="E1249" s="2">
        <f t="shared" si="152"/>
        <v>0.92100000000000004</v>
      </c>
      <c r="F1249" s="2">
        <f t="shared" si="153"/>
        <v>0.93699999999999994</v>
      </c>
      <c r="G1249" s="2">
        <f t="shared" si="147"/>
        <v>0.9798</v>
      </c>
      <c r="H1249" s="2">
        <f t="shared" si="151"/>
        <v>0.91829999999999989</v>
      </c>
      <c r="I1249" s="2">
        <f t="array" ref="I1249">SUMPRODUCT(B1233:B1252, (ROW(B1233:B1252)-ROW(B1233)+1)) / (20*21/2)</f>
        <v>0.92495238095238108</v>
      </c>
      <c r="J1249" s="2">
        <f t="shared" si="154"/>
        <v>0.94274693151771316</v>
      </c>
      <c r="K1249" s="2">
        <f t="shared" si="148"/>
        <v>0.96405641020074095</v>
      </c>
    </row>
    <row r="1250" spans="1:11" ht="13.5" x14ac:dyDescent="0.25">
      <c r="A1250" s="3">
        <f>TITRES_STAT!B1253</f>
        <v>44132</v>
      </c>
      <c r="B1250" s="5">
        <f>TITRES_STAT!D1253</f>
        <v>0.93</v>
      </c>
      <c r="C1250" s="2">
        <f t="shared" si="149"/>
        <v>0</v>
      </c>
      <c r="D1250" s="2">
        <f t="shared" si="150"/>
        <v>0.92400000000000004</v>
      </c>
      <c r="E1250" s="2">
        <f t="shared" si="152"/>
        <v>0.92200000000000004</v>
      </c>
      <c r="F1250" s="2">
        <f t="shared" si="153"/>
        <v>0.93200000000000005</v>
      </c>
      <c r="G1250" s="2">
        <f t="shared" si="147"/>
        <v>0.97960000000000003</v>
      </c>
      <c r="H1250" s="2">
        <f t="shared" si="151"/>
        <v>0.91829999999999989</v>
      </c>
      <c r="I1250" s="2">
        <f t="array" ref="I1250">SUMPRODUCT(B1234:B1253, (ROW(B1234:B1253)-ROW(B1234)+1)) / (20*21/2)</f>
        <v>0.92623809523809542</v>
      </c>
      <c r="J1250" s="2">
        <f t="shared" si="154"/>
        <v>0.94153293803983562</v>
      </c>
      <c r="K1250" s="2">
        <f t="shared" si="148"/>
        <v>0.96272086470267271</v>
      </c>
    </row>
    <row r="1251" spans="1:11" ht="13.5" x14ac:dyDescent="0.25">
      <c r="A1251" s="3">
        <f>TITRES_STAT!B1254</f>
        <v>44134</v>
      </c>
      <c r="B1251" s="5">
        <f>TITRES_STAT!D1254</f>
        <v>0.93</v>
      </c>
      <c r="C1251" s="2">
        <f t="shared" si="149"/>
        <v>0</v>
      </c>
      <c r="D1251" s="2">
        <f t="shared" si="150"/>
        <v>0.92599999999999993</v>
      </c>
      <c r="E1251" s="2">
        <f t="shared" si="152"/>
        <v>0.92300000000000004</v>
      </c>
      <c r="F1251" s="2">
        <f t="shared" si="153"/>
        <v>0.92849999999999999</v>
      </c>
      <c r="G1251" s="2">
        <f t="shared" si="147"/>
        <v>0.9798</v>
      </c>
      <c r="H1251" s="2">
        <f t="shared" si="151"/>
        <v>0.91829999999999967</v>
      </c>
      <c r="I1251" s="2">
        <f t="array" ref="I1251">SUMPRODUCT(B1235:B1254, (ROW(B1235:B1254)-ROW(B1235)+1)) / (20*21/2)</f>
        <v>0.92942857142857149</v>
      </c>
      <c r="J1251" s="2">
        <f t="shared" si="154"/>
        <v>0.94043456298842265</v>
      </c>
      <c r="K1251" s="2">
        <f t="shared" si="148"/>
        <v>0.96143769353786201</v>
      </c>
    </row>
    <row r="1252" spans="1:11" ht="13.5" x14ac:dyDescent="0.25">
      <c r="A1252" s="3">
        <f>TITRES_STAT!B1255</f>
        <v>44137</v>
      </c>
      <c r="B1252" s="5">
        <f>TITRES_STAT!D1255</f>
        <v>0.93</v>
      </c>
      <c r="C1252" s="2">
        <f t="shared" si="149"/>
        <v>0</v>
      </c>
      <c r="D1252" s="2">
        <f t="shared" si="150"/>
        <v>0.93</v>
      </c>
      <c r="E1252" s="2">
        <f t="shared" si="152"/>
        <v>0.92399999999999982</v>
      </c>
      <c r="F1252" s="2">
        <f t="shared" si="153"/>
        <v>0.92649999999999988</v>
      </c>
      <c r="G1252" s="2">
        <f t="shared" si="147"/>
        <v>0.9798</v>
      </c>
      <c r="H1252" s="2">
        <f t="shared" si="151"/>
        <v>0.91834999999999978</v>
      </c>
      <c r="I1252" s="2">
        <f t="array" ref="I1252">SUMPRODUCT(B1236:B1255, (ROW(B1236:B1255)-ROW(B1236)+1)) / (20*21/2)</f>
        <v>0.93538095238095242</v>
      </c>
      <c r="J1252" s="2">
        <f t="shared" si="154"/>
        <v>0.9394407950847633</v>
      </c>
      <c r="K1252" s="2">
        <f t="shared" si="148"/>
        <v>0.96020484281088714</v>
      </c>
    </row>
    <row r="1253" spans="1:11" ht="13.5" x14ac:dyDescent="0.25">
      <c r="A1253" s="3">
        <f>TITRES_STAT!B1256</f>
        <v>44138</v>
      </c>
      <c r="B1253" s="5">
        <f>TITRES_STAT!D1256</f>
        <v>0.94</v>
      </c>
      <c r="C1253" s="2">
        <f t="shared" si="149"/>
        <v>9.9999999999998979E-3</v>
      </c>
      <c r="D1253" s="2">
        <f t="shared" si="150"/>
        <v>0.93200000000000005</v>
      </c>
      <c r="E1253" s="2">
        <f t="shared" si="152"/>
        <v>0.92599999999999993</v>
      </c>
      <c r="F1253" s="2">
        <f t="shared" si="153"/>
        <v>0.9265000000000001</v>
      </c>
      <c r="G1253" s="2">
        <f t="shared" si="147"/>
        <v>0.97960000000000003</v>
      </c>
      <c r="H1253" s="2">
        <f t="shared" si="151"/>
        <v>0.91839999999999977</v>
      </c>
      <c r="I1253" s="2">
        <f t="array" ref="I1253">SUMPRODUCT(B1237:B1256, (ROW(B1237:B1256)-ROW(B1237)+1)) / (20*21/2)</f>
        <v>0.94395238095238099</v>
      </c>
      <c r="J1253" s="2">
        <f t="shared" si="154"/>
        <v>0.93949405269573827</v>
      </c>
      <c r="K1253" s="2">
        <f t="shared" si="148"/>
        <v>0.95941249603398959</v>
      </c>
    </row>
    <row r="1254" spans="1:11" ht="13.5" x14ac:dyDescent="0.25">
      <c r="A1254" s="3">
        <f>TITRES_STAT!B1257</f>
        <v>44139</v>
      </c>
      <c r="B1254" s="5">
        <f>TITRES_STAT!D1257</f>
        <v>0.96</v>
      </c>
      <c r="C1254" s="2">
        <f t="shared" si="149"/>
        <v>2.0000000000000018E-2</v>
      </c>
      <c r="D1254" s="2">
        <f t="shared" si="150"/>
        <v>0.93799999999999994</v>
      </c>
      <c r="E1254" s="2">
        <f t="shared" si="152"/>
        <v>0.93</v>
      </c>
      <c r="F1254" s="2">
        <f t="shared" si="153"/>
        <v>0.92749999999999999</v>
      </c>
      <c r="G1254" s="2">
        <f t="shared" si="147"/>
        <v>0.97960000000000025</v>
      </c>
      <c r="H1254" s="2">
        <f t="shared" si="151"/>
        <v>0.91854999999999976</v>
      </c>
      <c r="I1254" s="2">
        <f t="array" ref="I1254">SUMPRODUCT(B1238:B1257, (ROW(B1238:B1257)-ROW(B1238)+1)) / (20*21/2)</f>
        <v>0.95400000000000007</v>
      </c>
      <c r="J1254" s="2">
        <f t="shared" si="154"/>
        <v>0.94144700005804893</v>
      </c>
      <c r="K1254" s="2">
        <f t="shared" si="148"/>
        <v>0.95943553540520565</v>
      </c>
    </row>
    <row r="1255" spans="1:11" ht="13.5" x14ac:dyDescent="0.25">
      <c r="A1255" s="3">
        <f>TITRES_STAT!B1258</f>
        <v>44140</v>
      </c>
      <c r="B1255" s="5">
        <f>TITRES_STAT!D1258</f>
        <v>0.99</v>
      </c>
      <c r="C1255" s="2">
        <f t="shared" si="149"/>
        <v>3.0000000000000027E-2</v>
      </c>
      <c r="D1255" s="2">
        <f t="shared" si="150"/>
        <v>0.95</v>
      </c>
      <c r="E1255" s="2">
        <f t="shared" si="152"/>
        <v>0.93699999999999994</v>
      </c>
      <c r="F1255" s="2">
        <f t="shared" si="153"/>
        <v>0.92999999999999994</v>
      </c>
      <c r="G1255" s="2">
        <f t="shared" si="147"/>
        <v>0.98060000000000014</v>
      </c>
      <c r="H1255" s="2">
        <f t="shared" si="151"/>
        <v>0.91889999999999983</v>
      </c>
      <c r="I1255" s="2">
        <f t="array" ref="I1255">SUMPRODUCT(B1239:B1258, (ROW(B1239:B1258)-ROW(B1239)+1)) / (20*21/2)</f>
        <v>0.9644285714285713</v>
      </c>
      <c r="J1255" s="2">
        <f t="shared" si="154"/>
        <v>0.94607109529061573</v>
      </c>
      <c r="K1255" s="2">
        <f t="shared" si="148"/>
        <v>0.96063414185990348</v>
      </c>
    </row>
    <row r="1256" spans="1:11" ht="13.5" x14ac:dyDescent="0.25">
      <c r="A1256" s="3">
        <f>TITRES_STAT!B1259</f>
        <v>44141</v>
      </c>
      <c r="B1256" s="5">
        <f>TITRES_STAT!D1259</f>
        <v>1.02</v>
      </c>
      <c r="C1256" s="2">
        <f t="shared" si="149"/>
        <v>3.0000000000000027E-2</v>
      </c>
      <c r="D1256" s="2">
        <f t="shared" si="150"/>
        <v>0.96799999999999997</v>
      </c>
      <c r="E1256" s="2">
        <f t="shared" si="152"/>
        <v>0.94699999999999984</v>
      </c>
      <c r="F1256" s="2">
        <f t="shared" si="153"/>
        <v>0.93449999999999989</v>
      </c>
      <c r="G1256" s="2">
        <f t="shared" si="147"/>
        <v>0.9822000000000003</v>
      </c>
      <c r="H1256" s="2">
        <f t="shared" si="151"/>
        <v>0.91934999999999989</v>
      </c>
      <c r="I1256" s="2">
        <f t="array" ref="I1256">SUMPRODUCT(B1240:B1259, (ROW(B1240:B1259)-ROW(B1240)+1)) / (20*21/2)</f>
        <v>0.97619047619047616</v>
      </c>
      <c r="J1256" s="2">
        <f t="shared" si="154"/>
        <v>0.95311194335817606</v>
      </c>
      <c r="K1256" s="2">
        <f t="shared" si="148"/>
        <v>0.96296221472814258</v>
      </c>
    </row>
    <row r="1257" spans="1:11" ht="13.5" x14ac:dyDescent="0.25">
      <c r="A1257" s="3">
        <f>TITRES_STAT!B1260</f>
        <v>44144</v>
      </c>
      <c r="B1257" s="5">
        <f>TITRES_STAT!D1260</f>
        <v>1.04</v>
      </c>
      <c r="C1257" s="2">
        <f t="shared" si="149"/>
        <v>2.0000000000000018E-2</v>
      </c>
      <c r="D1257" s="2">
        <f t="shared" si="150"/>
        <v>0.98999999999999988</v>
      </c>
      <c r="E1257" s="2">
        <f t="shared" si="152"/>
        <v>0.96000000000000019</v>
      </c>
      <c r="F1257" s="2">
        <f t="shared" si="153"/>
        <v>0.94049999999999978</v>
      </c>
      <c r="G1257" s="2">
        <f t="shared" si="147"/>
        <v>0.98400000000000032</v>
      </c>
      <c r="H1257" s="2">
        <f t="shared" si="151"/>
        <v>0.91989999999999994</v>
      </c>
      <c r="I1257" s="2">
        <f t="array" ref="I1257">SUMPRODUCT(B1241:B1260, (ROW(B1241:B1260)-ROW(B1241)+1)) / (20*21/2)</f>
        <v>0.98728571428571432</v>
      </c>
      <c r="J1257" s="2">
        <f t="shared" si="154"/>
        <v>0.96138699637168312</v>
      </c>
      <c r="K1257" s="2">
        <f t="shared" si="148"/>
        <v>0.96598330434664681</v>
      </c>
    </row>
    <row r="1258" spans="1:11" ht="13.5" x14ac:dyDescent="0.25">
      <c r="A1258" s="3">
        <f>TITRES_STAT!B1261</f>
        <v>44145</v>
      </c>
      <c r="B1258" s="5">
        <f>TITRES_STAT!D1261</f>
        <v>1.05</v>
      </c>
      <c r="C1258" s="2">
        <f t="shared" si="149"/>
        <v>1.0000000000000009E-2</v>
      </c>
      <c r="D1258" s="2">
        <f t="shared" si="150"/>
        <v>1.012</v>
      </c>
      <c r="E1258" s="2">
        <f t="shared" si="152"/>
        <v>0.9720000000000002</v>
      </c>
      <c r="F1258" s="2">
        <f t="shared" si="153"/>
        <v>0.94650000000000001</v>
      </c>
      <c r="G1258" s="2">
        <f t="shared" si="147"/>
        <v>0.98620000000000019</v>
      </c>
      <c r="H1258" s="2">
        <f t="shared" si="151"/>
        <v>0.92040000000000011</v>
      </c>
      <c r="I1258" s="2">
        <f t="array" ref="I1258">SUMPRODUCT(B1242:B1261, (ROW(B1242:B1261)-ROW(B1242)+1)) / (20*21/2)</f>
        <v>0.99671428571428577</v>
      </c>
      <c r="J1258" s="2">
        <f t="shared" si="154"/>
        <v>0.9698263300505704</v>
      </c>
      <c r="K1258" s="2">
        <f t="shared" si="148"/>
        <v>0.96927807672520971</v>
      </c>
    </row>
    <row r="1259" spans="1:11" ht="13.5" x14ac:dyDescent="0.25">
      <c r="A1259" s="3">
        <f>TITRES_STAT!B1262</f>
        <v>44146</v>
      </c>
      <c r="B1259" s="5">
        <f>TITRES_STAT!D1262</f>
        <v>1.07</v>
      </c>
      <c r="C1259" s="2">
        <f t="shared" si="149"/>
        <v>2.0000000000000018E-2</v>
      </c>
      <c r="D1259" s="2">
        <f t="shared" si="150"/>
        <v>1.034</v>
      </c>
      <c r="E1259" s="2">
        <f t="shared" si="152"/>
        <v>0.98599999999999999</v>
      </c>
      <c r="F1259" s="2">
        <f t="shared" si="153"/>
        <v>0.95350000000000001</v>
      </c>
      <c r="G1259" s="2">
        <f t="shared" si="147"/>
        <v>0.98900000000000021</v>
      </c>
      <c r="H1259" s="2">
        <f t="shared" si="151"/>
        <v>0.92099999999999993</v>
      </c>
      <c r="I1259" s="2">
        <f t="array" ref="I1259">SUMPRODUCT(B1243:B1262, (ROW(B1243:B1262)-ROW(B1243)+1)) / (20*21/2)</f>
        <v>1.0054761904761904</v>
      </c>
      <c r="J1259" s="2">
        <f t="shared" si="154"/>
        <v>0.97936667956956369</v>
      </c>
      <c r="K1259" s="2">
        <f t="shared" si="148"/>
        <v>0.97322795606931922</v>
      </c>
    </row>
    <row r="1260" spans="1:11" ht="13.5" x14ac:dyDescent="0.25">
      <c r="A1260" s="3">
        <f>TITRES_STAT!B1263</f>
        <v>44147</v>
      </c>
      <c r="B1260" s="5">
        <f>TITRES_STAT!D1263</f>
        <v>1.07</v>
      </c>
      <c r="C1260" s="2">
        <f t="shared" si="149"/>
        <v>0</v>
      </c>
      <c r="D1260" s="2">
        <f t="shared" si="150"/>
        <v>1.0500000000000003</v>
      </c>
      <c r="E1260" s="2">
        <f t="shared" si="152"/>
        <v>1</v>
      </c>
      <c r="F1260" s="2">
        <f t="shared" si="153"/>
        <v>0.96100000000000008</v>
      </c>
      <c r="G1260" s="2">
        <f t="shared" si="147"/>
        <v>0.99180000000000024</v>
      </c>
      <c r="H1260" s="2">
        <f t="shared" si="151"/>
        <v>0.92160000000000009</v>
      </c>
      <c r="I1260" s="2">
        <f t="array" ref="I1260">SUMPRODUCT(B1244:B1263, (ROW(B1244:B1263)-ROW(B1244)+1)) / (20*21/2)</f>
        <v>1.0126190476190478</v>
      </c>
      <c r="J1260" s="2">
        <f t="shared" si="154"/>
        <v>0.98799842437246244</v>
      </c>
      <c r="K1260" s="2">
        <f t="shared" si="148"/>
        <v>0.9770229381842479</v>
      </c>
    </row>
    <row r="1261" spans="1:11" ht="13.5" x14ac:dyDescent="0.25">
      <c r="A1261" s="3">
        <f>TITRES_STAT!B1264</f>
        <v>44148</v>
      </c>
      <c r="B1261" s="5">
        <f>TITRES_STAT!D1264</f>
        <v>1.06</v>
      </c>
      <c r="C1261" s="2">
        <f t="shared" si="149"/>
        <v>-1.0000000000000009E-2</v>
      </c>
      <c r="D1261" s="2">
        <f t="shared" si="150"/>
        <v>1.0580000000000003</v>
      </c>
      <c r="E1261" s="2">
        <f t="shared" si="152"/>
        <v>1.0130000000000001</v>
      </c>
      <c r="F1261" s="2">
        <f t="shared" si="153"/>
        <v>0.96799999999999997</v>
      </c>
      <c r="G1261" s="2">
        <f t="shared" si="147"/>
        <v>0.99460000000000026</v>
      </c>
      <c r="H1261" s="2">
        <f t="shared" si="151"/>
        <v>0.92220000000000013</v>
      </c>
      <c r="I1261" s="2">
        <f t="array" ref="I1261">SUMPRODUCT(B1245:B1264, (ROW(B1245:B1264)-ROW(B1245)+1)) / (20*21/2)</f>
        <v>1.0162857142857145</v>
      </c>
      <c r="J1261" s="2">
        <f t="shared" si="154"/>
        <v>0.99485571728937072</v>
      </c>
      <c r="K1261" s="2">
        <f t="shared" si="148"/>
        <v>0.9802769406083951</v>
      </c>
    </row>
    <row r="1262" spans="1:11" ht="13.5" x14ac:dyDescent="0.25">
      <c r="A1262" s="3">
        <f>TITRES_STAT!B1265</f>
        <v>44151</v>
      </c>
      <c r="B1262" s="5">
        <f>TITRES_STAT!D1265</f>
        <v>1.06</v>
      </c>
      <c r="C1262" s="2">
        <f t="shared" si="149"/>
        <v>0</v>
      </c>
      <c r="D1262" s="2">
        <f t="shared" si="150"/>
        <v>1.0620000000000001</v>
      </c>
      <c r="E1262" s="2">
        <f t="shared" si="152"/>
        <v>1.026</v>
      </c>
      <c r="F1262" s="2">
        <f t="shared" si="153"/>
        <v>0.97499999999999987</v>
      </c>
      <c r="G1262" s="2">
        <f t="shared" si="147"/>
        <v>0.99720000000000031</v>
      </c>
      <c r="H1262" s="2">
        <f t="shared" si="151"/>
        <v>0.92275000000000007</v>
      </c>
      <c r="I1262" s="2">
        <f t="array" ref="I1262">SUMPRODUCT(B1246:B1265, (ROW(B1246:B1265)-ROW(B1246)+1)) / (20*21/2)</f>
        <v>1.0175714285714288</v>
      </c>
      <c r="J1262" s="2">
        <f t="shared" si="154"/>
        <v>1.001059934690383</v>
      </c>
      <c r="K1262" s="2">
        <f t="shared" si="148"/>
        <v>0.98340333509434041</v>
      </c>
    </row>
    <row r="1263" spans="1:11" ht="13.5" x14ac:dyDescent="0.25">
      <c r="A1263" s="3">
        <f>TITRES_STAT!B1266</f>
        <v>44152</v>
      </c>
      <c r="B1263" s="5">
        <f>TITRES_STAT!D1266</f>
        <v>1.05</v>
      </c>
      <c r="C1263" s="2">
        <f t="shared" si="149"/>
        <v>-1.0000000000000009E-2</v>
      </c>
      <c r="D1263" s="2">
        <f t="shared" si="150"/>
        <v>1.0619999999999998</v>
      </c>
      <c r="E1263" s="2">
        <f t="shared" si="152"/>
        <v>1.0370000000000001</v>
      </c>
      <c r="F1263" s="2">
        <f t="shared" si="153"/>
        <v>0.98149999999999993</v>
      </c>
      <c r="G1263" s="2">
        <f t="shared" si="147"/>
        <v>0.99880000000000024</v>
      </c>
      <c r="H1263" s="2">
        <f t="shared" si="151"/>
        <v>0.92320000000000002</v>
      </c>
      <c r="I1263" s="2">
        <f t="array" ref="I1263">SUMPRODUCT(B1247:B1266, (ROW(B1247:B1266)-ROW(B1247)+1)) / (20*21/2)</f>
        <v>1.0184761904761905</v>
      </c>
      <c r="J1263" s="2">
        <f t="shared" si="154"/>
        <v>1.0057208932912989</v>
      </c>
      <c r="K1263" s="2">
        <f t="shared" si="148"/>
        <v>0.98601496901220942</v>
      </c>
    </row>
    <row r="1264" spans="1:11" ht="13.5" x14ac:dyDescent="0.25">
      <c r="A1264" s="3">
        <f>TITRES_STAT!B1267</f>
        <v>44153</v>
      </c>
      <c r="B1264" s="5">
        <f>TITRES_STAT!D1267</f>
        <v>1.02</v>
      </c>
      <c r="C1264" s="2">
        <f t="shared" si="149"/>
        <v>-3.0000000000000027E-2</v>
      </c>
      <c r="D1264" s="2">
        <f t="shared" si="150"/>
        <v>1.052</v>
      </c>
      <c r="E1264" s="2">
        <f t="shared" si="152"/>
        <v>1.0430000000000001</v>
      </c>
      <c r="F1264" s="2">
        <f t="shared" si="153"/>
        <v>0.98650000000000004</v>
      </c>
      <c r="G1264" s="2">
        <f t="shared" si="147"/>
        <v>0.99880000000000035</v>
      </c>
      <c r="H1264" s="2">
        <f t="shared" si="151"/>
        <v>0.9234500000000001</v>
      </c>
      <c r="I1264" s="2">
        <f t="array" ref="I1264">SUMPRODUCT(B1248:B1267, (ROW(B1248:B1267)-ROW(B1248)+1)) / (20*21/2)</f>
        <v>1.0161428571428572</v>
      </c>
      <c r="J1264" s="2">
        <f t="shared" si="154"/>
        <v>1.007080808215937</v>
      </c>
      <c r="K1264" s="2">
        <f t="shared" si="148"/>
        <v>0.98734771532545618</v>
      </c>
    </row>
    <row r="1265" spans="1:11" ht="13.5" x14ac:dyDescent="0.25">
      <c r="A1265" s="3">
        <f>TITRES_STAT!B1268</f>
        <v>44154</v>
      </c>
      <c r="B1265" s="5">
        <f>TITRES_STAT!D1268</f>
        <v>1</v>
      </c>
      <c r="C1265" s="2">
        <f t="shared" si="149"/>
        <v>-2.0000000000000018E-2</v>
      </c>
      <c r="D1265" s="2">
        <f t="shared" si="150"/>
        <v>1.0379999999999998</v>
      </c>
      <c r="E1265" s="2">
        <f t="shared" si="152"/>
        <v>1.044</v>
      </c>
      <c r="F1265" s="2">
        <f t="shared" si="153"/>
        <v>0.99050000000000016</v>
      </c>
      <c r="G1265" s="2">
        <f t="shared" si="147"/>
        <v>0.99720000000000053</v>
      </c>
      <c r="H1265" s="2">
        <f t="shared" si="151"/>
        <v>0.92350000000000021</v>
      </c>
      <c r="I1265" s="2">
        <f t="array" ref="I1265">SUMPRODUCT(B1249:B1268, (ROW(B1249:B1268)-ROW(B1249)+1)) / (20*21/2)</f>
        <v>1.0135238095238095</v>
      </c>
      <c r="J1265" s="2">
        <f t="shared" si="154"/>
        <v>1.006406445528705</v>
      </c>
      <c r="K1265" s="2">
        <f t="shared" si="148"/>
        <v>0.98784388335190887</v>
      </c>
    </row>
    <row r="1266" spans="1:11" ht="13.5" x14ac:dyDescent="0.25">
      <c r="A1266" s="3">
        <f>TITRES_STAT!B1269</f>
        <v>44155</v>
      </c>
      <c r="B1266" s="5">
        <f>TITRES_STAT!D1269</f>
        <v>1</v>
      </c>
      <c r="C1266" s="2">
        <f t="shared" si="149"/>
        <v>0</v>
      </c>
      <c r="D1266" s="2">
        <f t="shared" si="150"/>
        <v>1.0260000000000002</v>
      </c>
      <c r="E1266" s="2">
        <f t="shared" si="152"/>
        <v>1.0420000000000003</v>
      </c>
      <c r="F1266" s="2">
        <f t="shared" si="153"/>
        <v>0.99450000000000005</v>
      </c>
      <c r="G1266" s="2">
        <f t="shared" ref="G1266:G1329" si="155">AVERAGE(B1217:B1266)</f>
        <v>0.99480000000000046</v>
      </c>
      <c r="H1266" s="2">
        <f t="shared" si="151"/>
        <v>0.92340000000000022</v>
      </c>
      <c r="I1266" s="2">
        <f t="array" ref="I1266">SUMPRODUCT(B1250:B1269, (ROW(B1250:B1269)-ROW(B1250)+1)) / (20*21/2)</f>
        <v>1.0107142857142859</v>
      </c>
      <c r="J1266" s="2">
        <f t="shared" si="154"/>
        <v>1.0057963078593044</v>
      </c>
      <c r="K1266" s="2">
        <f t="shared" si="148"/>
        <v>0.98832059380869675</v>
      </c>
    </row>
    <row r="1267" spans="1:11" ht="13.5" x14ac:dyDescent="0.25">
      <c r="A1267" s="3">
        <f>TITRES_STAT!B1270</f>
        <v>44158</v>
      </c>
      <c r="B1267" s="5">
        <f>TITRES_STAT!D1270</f>
        <v>0.97</v>
      </c>
      <c r="C1267" s="2">
        <f t="shared" si="149"/>
        <v>-3.0000000000000027E-2</v>
      </c>
      <c r="D1267" s="2">
        <f t="shared" si="150"/>
        <v>1.008</v>
      </c>
      <c r="E1267" s="2">
        <f t="shared" si="152"/>
        <v>1.0350000000000001</v>
      </c>
      <c r="F1267" s="2">
        <f t="shared" si="153"/>
        <v>0.99750000000000016</v>
      </c>
      <c r="G1267" s="2">
        <f t="shared" si="155"/>
        <v>0.99120000000000053</v>
      </c>
      <c r="H1267" s="2">
        <f t="shared" si="151"/>
        <v>0.92320000000000024</v>
      </c>
      <c r="I1267" s="2">
        <f t="array" ref="I1267">SUMPRODUCT(B1251:B1270, (ROW(B1251:B1270)-ROW(B1251)+1)) / (20*21/2)</f>
        <v>1.007714285714286</v>
      </c>
      <c r="J1267" s="2">
        <f t="shared" si="154"/>
        <v>1.0023871356822278</v>
      </c>
      <c r="K1267" s="2">
        <f t="shared" ref="K1267:K1330" si="156">$K$4*B1267+(1-$K$4)*K1266</f>
        <v>0.98760213914953221</v>
      </c>
    </row>
    <row r="1268" spans="1:11" ht="13.5" x14ac:dyDescent="0.25">
      <c r="A1268" s="3">
        <f>TITRES_STAT!B1271</f>
        <v>44159</v>
      </c>
      <c r="B1268" s="5">
        <f>TITRES_STAT!D1271</f>
        <v>0.97</v>
      </c>
      <c r="C1268" s="2">
        <f t="shared" si="149"/>
        <v>0</v>
      </c>
      <c r="D1268" s="2">
        <f t="shared" si="150"/>
        <v>0.99199999999999999</v>
      </c>
      <c r="E1268" s="2">
        <f t="shared" si="152"/>
        <v>1.0270000000000001</v>
      </c>
      <c r="F1268" s="2">
        <f t="shared" si="153"/>
        <v>0.99950000000000006</v>
      </c>
      <c r="G1268" s="2">
        <f t="shared" si="155"/>
        <v>0.98800000000000043</v>
      </c>
      <c r="H1268" s="2">
        <f t="shared" si="151"/>
        <v>0.92320000000000035</v>
      </c>
      <c r="I1268" s="2">
        <f t="array" ref="I1268">SUMPRODUCT(B1252:B1271, (ROW(B1252:B1271)-ROW(B1252)+1)) / (20*21/2)</f>
        <v>1.0092857142857146</v>
      </c>
      <c r="J1268" s="2">
        <f t="shared" si="154"/>
        <v>0.99930264656963463</v>
      </c>
      <c r="K1268" s="2">
        <f t="shared" si="156"/>
        <v>0.98691185918288393</v>
      </c>
    </row>
    <row r="1269" spans="1:11" ht="13.5" x14ac:dyDescent="0.25">
      <c r="A1269" s="3">
        <f>TITRES_STAT!B1272</f>
        <v>44160</v>
      </c>
      <c r="B1269" s="5">
        <f>TITRES_STAT!D1272</f>
        <v>0.97</v>
      </c>
      <c r="C1269" s="2">
        <f t="shared" si="149"/>
        <v>0</v>
      </c>
      <c r="D1269" s="2">
        <f t="shared" si="150"/>
        <v>0.98199999999999987</v>
      </c>
      <c r="E1269" s="2">
        <f t="shared" si="152"/>
        <v>1.0170000000000001</v>
      </c>
      <c r="F1269" s="2">
        <f t="shared" si="153"/>
        <v>1.0014999999999998</v>
      </c>
      <c r="G1269" s="2">
        <f t="shared" si="155"/>
        <v>0.98580000000000045</v>
      </c>
      <c r="H1269" s="2">
        <f t="shared" si="151"/>
        <v>0.92335000000000034</v>
      </c>
      <c r="I1269" s="2">
        <f t="array" ref="I1269">SUMPRODUCT(B1253:B1272, (ROW(B1253:B1272)-ROW(B1253)+1)) / (20*21/2)</f>
        <v>1.0075714285714288</v>
      </c>
      <c r="J1269" s="2">
        <f t="shared" si="154"/>
        <v>0.99651191832490749</v>
      </c>
      <c r="K1269" s="2">
        <f t="shared" si="156"/>
        <v>0.98624864901884934</v>
      </c>
    </row>
    <row r="1270" spans="1:11" ht="13.5" x14ac:dyDescent="0.25">
      <c r="A1270" s="3">
        <f>TITRES_STAT!B1273</f>
        <v>44161</v>
      </c>
      <c r="B1270" s="5">
        <f>TITRES_STAT!D1273</f>
        <v>0.97</v>
      </c>
      <c r="C1270" s="2">
        <f t="shared" si="149"/>
        <v>0</v>
      </c>
      <c r="D1270" s="2">
        <f t="shared" si="150"/>
        <v>0.97599999999999998</v>
      </c>
      <c r="E1270" s="2">
        <f t="shared" si="152"/>
        <v>1.0070000000000001</v>
      </c>
      <c r="F1270" s="2">
        <f t="shared" si="153"/>
        <v>1.0034999999999998</v>
      </c>
      <c r="G1270" s="2">
        <f t="shared" si="155"/>
        <v>0.98280000000000034</v>
      </c>
      <c r="H1270" s="2">
        <f t="shared" si="151"/>
        <v>0.92340000000000033</v>
      </c>
      <c r="I1270" s="2">
        <f t="array" ref="I1270">SUMPRODUCT(B1254:B1273, (ROW(B1254:B1273)-ROW(B1254)+1)) / (20*21/2)</f>
        <v>1.0065238095238096</v>
      </c>
      <c r="J1270" s="2">
        <f t="shared" si="154"/>
        <v>0.99398697372253531</v>
      </c>
      <c r="K1270" s="2">
        <f t="shared" si="156"/>
        <v>0.98561144709654158</v>
      </c>
    </row>
    <row r="1271" spans="1:11" ht="13.5" x14ac:dyDescent="0.25">
      <c r="A1271" s="3">
        <f>TITRES_STAT!B1274</f>
        <v>44162</v>
      </c>
      <c r="B1271" s="5">
        <f>TITRES_STAT!D1274</f>
        <v>1.02</v>
      </c>
      <c r="C1271" s="2">
        <f t="shared" si="149"/>
        <v>5.0000000000000044E-2</v>
      </c>
      <c r="D1271" s="2">
        <f t="shared" si="150"/>
        <v>0.98000000000000009</v>
      </c>
      <c r="E1271" s="2">
        <f t="shared" si="152"/>
        <v>1.0030000000000001</v>
      </c>
      <c r="F1271" s="2">
        <f t="shared" si="153"/>
        <v>1.0079999999999998</v>
      </c>
      <c r="G1271" s="2">
        <f t="shared" si="155"/>
        <v>0.98100000000000021</v>
      </c>
      <c r="H1271" s="2">
        <f t="shared" si="151"/>
        <v>0.92370000000000019</v>
      </c>
      <c r="I1271" s="2">
        <f t="array" ref="I1271">SUMPRODUCT(B1255:B1274, (ROW(B1255:B1274)-ROW(B1255)+1)) / (20*21/2)</f>
        <v>1.0032857142857143</v>
      </c>
      <c r="J1271" s="2">
        <f t="shared" si="154"/>
        <v>0.99646440479657961</v>
      </c>
      <c r="K1271" s="2">
        <f t="shared" si="156"/>
        <v>0.98696001779863807</v>
      </c>
    </row>
    <row r="1272" spans="1:11" ht="13.5" x14ac:dyDescent="0.25">
      <c r="A1272" s="3">
        <f>TITRES_STAT!B1275</f>
        <v>44165</v>
      </c>
      <c r="B1272" s="5">
        <f>TITRES_STAT!D1275</f>
        <v>0.99</v>
      </c>
      <c r="C1272" s="2">
        <f t="shared" si="149"/>
        <v>-3.0000000000000027E-2</v>
      </c>
      <c r="D1272" s="2">
        <f t="shared" si="150"/>
        <v>0.98399999999999999</v>
      </c>
      <c r="E1272" s="2">
        <f t="shared" si="152"/>
        <v>0.99599999999999989</v>
      </c>
      <c r="F1272" s="2">
        <f t="shared" si="153"/>
        <v>1.0109999999999997</v>
      </c>
      <c r="G1272" s="2">
        <f t="shared" si="155"/>
        <v>0.97980000000000034</v>
      </c>
      <c r="H1272" s="2">
        <f t="shared" si="151"/>
        <v>0.92385000000000028</v>
      </c>
      <c r="I1272" s="2">
        <f t="array" ref="I1272">SUMPRODUCT(B1256:B1275, (ROW(B1256:B1275)-ROW(B1256)+1)) / (20*21/2)</f>
        <v>1.0018571428571428</v>
      </c>
      <c r="J1272" s="2">
        <f t="shared" si="154"/>
        <v>0.99584874719690542</v>
      </c>
      <c r="K1272" s="2">
        <f t="shared" si="156"/>
        <v>0.98707923278692677</v>
      </c>
    </row>
    <row r="1273" spans="1:11" ht="13.5" x14ac:dyDescent="0.25">
      <c r="A1273" s="3">
        <f>TITRES_STAT!B1276</f>
        <v>44166</v>
      </c>
      <c r="B1273" s="5">
        <f>TITRES_STAT!D1276</f>
        <v>1</v>
      </c>
      <c r="C1273" s="2">
        <f t="shared" si="149"/>
        <v>1.0000000000000009E-2</v>
      </c>
      <c r="D1273" s="2">
        <f t="shared" si="150"/>
        <v>0.99</v>
      </c>
      <c r="E1273" s="2">
        <f t="shared" si="152"/>
        <v>0.99099999999999999</v>
      </c>
      <c r="F1273" s="2">
        <f t="shared" si="153"/>
        <v>1.0139999999999998</v>
      </c>
      <c r="G1273" s="2">
        <f t="shared" si="155"/>
        <v>0.98000000000000032</v>
      </c>
      <c r="H1273" s="2">
        <f t="shared" si="151"/>
        <v>0.92405000000000026</v>
      </c>
      <c r="I1273" s="2">
        <f t="array" ref="I1273">SUMPRODUCT(B1257:B1276, (ROW(B1257:B1276)-ROW(B1257)+1)) / (20*21/2)</f>
        <v>1.0003809523809524</v>
      </c>
      <c r="J1273" s="2">
        <f t="shared" si="154"/>
        <v>0.99624410460672397</v>
      </c>
      <c r="K1273" s="2">
        <f t="shared" si="156"/>
        <v>0.9875859295403806</v>
      </c>
    </row>
    <row r="1274" spans="1:11" ht="13.5" x14ac:dyDescent="0.25">
      <c r="A1274" s="3">
        <f>TITRES_STAT!B1277</f>
        <v>44167</v>
      </c>
      <c r="B1274" s="5">
        <f>TITRES_STAT!D1277</f>
        <v>0.98</v>
      </c>
      <c r="C1274" s="2">
        <f t="shared" si="149"/>
        <v>-2.0000000000000018E-2</v>
      </c>
      <c r="D1274" s="2">
        <f t="shared" si="150"/>
        <v>0.99199999999999999</v>
      </c>
      <c r="E1274" s="2">
        <f t="shared" si="152"/>
        <v>0.98699999999999988</v>
      </c>
      <c r="F1274" s="2">
        <f t="shared" si="153"/>
        <v>1.0150000000000001</v>
      </c>
      <c r="G1274" s="2">
        <f t="shared" si="155"/>
        <v>0.97940000000000016</v>
      </c>
      <c r="H1274" s="2">
        <f t="shared" si="151"/>
        <v>0.92405000000000015</v>
      </c>
      <c r="I1274" s="2">
        <f t="array" ref="I1274">SUMPRODUCT(B1258:B1277, (ROW(B1258:B1277)-ROW(B1258)+1)) / (20*21/2)</f>
        <v>0.99519047619047607</v>
      </c>
      <c r="J1274" s="2">
        <f t="shared" si="154"/>
        <v>0.99469704702513129</v>
      </c>
      <c r="K1274" s="2">
        <f t="shared" si="156"/>
        <v>0.9872884421074245</v>
      </c>
    </row>
    <row r="1275" spans="1:11" ht="13.5" x14ac:dyDescent="0.25">
      <c r="A1275" s="3">
        <f>TITRES_STAT!B1278</f>
        <v>44168</v>
      </c>
      <c r="B1275" s="5">
        <f>TITRES_STAT!D1278</f>
        <v>1</v>
      </c>
      <c r="C1275" s="2">
        <f t="shared" si="149"/>
        <v>2.0000000000000018E-2</v>
      </c>
      <c r="D1275" s="2">
        <f t="shared" si="150"/>
        <v>0.998</v>
      </c>
      <c r="E1275" s="2">
        <f t="shared" si="152"/>
        <v>0.9870000000000001</v>
      </c>
      <c r="F1275" s="2">
        <f t="shared" si="153"/>
        <v>1.0155000000000001</v>
      </c>
      <c r="G1275" s="2">
        <f t="shared" si="155"/>
        <v>0.97860000000000014</v>
      </c>
      <c r="H1275" s="2">
        <f t="shared" si="151"/>
        <v>0.92420000000000035</v>
      </c>
      <c r="I1275" s="2">
        <f t="array" ref="I1275">SUMPRODUCT(B1259:B1278, (ROW(B1259:B1278)-ROW(B1259)+1)) / (20*21/2)</f>
        <v>0.99323809523809548</v>
      </c>
      <c r="J1275" s="2">
        <f t="shared" si="154"/>
        <v>0.99520209016559502</v>
      </c>
      <c r="K1275" s="2">
        <f t="shared" si="156"/>
        <v>0.98778693457379996</v>
      </c>
    </row>
    <row r="1276" spans="1:11" ht="13.5" x14ac:dyDescent="0.25">
      <c r="A1276" s="3">
        <f>TITRES_STAT!B1279</f>
        <v>44169</v>
      </c>
      <c r="B1276" s="5">
        <f>TITRES_STAT!D1279</f>
        <v>1</v>
      </c>
      <c r="C1276" s="2">
        <f t="shared" si="149"/>
        <v>0</v>
      </c>
      <c r="D1276" s="2">
        <f t="shared" si="150"/>
        <v>0.99399999999999999</v>
      </c>
      <c r="E1276" s="2">
        <f t="shared" si="152"/>
        <v>0.9870000000000001</v>
      </c>
      <c r="F1276" s="2">
        <f t="shared" si="153"/>
        <v>1.0145000000000002</v>
      </c>
      <c r="G1276" s="2">
        <f t="shared" si="155"/>
        <v>0.97740000000000005</v>
      </c>
      <c r="H1276" s="2">
        <f t="shared" si="151"/>
        <v>0.92430000000000023</v>
      </c>
      <c r="I1276" s="2">
        <f t="array" ref="I1276">SUMPRODUCT(B1260:B1279, (ROW(B1260:B1279)-ROW(B1260)+1)) / (20*21/2)</f>
        <v>0.98966666666666669</v>
      </c>
      <c r="J1276" s="2">
        <f t="shared" si="154"/>
        <v>0.99565903395934785</v>
      </c>
      <c r="K1276" s="2">
        <f t="shared" si="156"/>
        <v>0.98826587831600388</v>
      </c>
    </row>
    <row r="1277" spans="1:11" ht="13.5" x14ac:dyDescent="0.25">
      <c r="A1277" s="3">
        <f>TITRES_STAT!B1280</f>
        <v>44172</v>
      </c>
      <c r="B1277" s="5">
        <f>TITRES_STAT!D1280</f>
        <v>0.96</v>
      </c>
      <c r="C1277" s="2">
        <f t="shared" si="149"/>
        <v>-4.0000000000000036E-2</v>
      </c>
      <c r="D1277" s="2">
        <f t="shared" si="150"/>
        <v>0.98799999999999988</v>
      </c>
      <c r="E1277" s="2">
        <f t="shared" si="152"/>
        <v>0.98599999999999999</v>
      </c>
      <c r="F1277" s="2">
        <f t="shared" si="153"/>
        <v>1.0105000000000002</v>
      </c>
      <c r="G1277" s="2">
        <f t="shared" si="155"/>
        <v>0.97560000000000002</v>
      </c>
      <c r="H1277" s="2">
        <f t="shared" si="151"/>
        <v>0.92425000000000024</v>
      </c>
      <c r="I1277" s="2">
        <f t="array" ref="I1277">SUMPRODUCT(B1261:B1280, (ROW(B1261:B1280)-ROW(B1261)+1)) / (20*21/2)</f>
        <v>0.98466666666666658</v>
      </c>
      <c r="J1277" s="2">
        <f t="shared" si="154"/>
        <v>0.99226293548702904</v>
      </c>
      <c r="K1277" s="2">
        <f t="shared" si="156"/>
        <v>0.98715741249969002</v>
      </c>
    </row>
    <row r="1278" spans="1:11" ht="13.5" x14ac:dyDescent="0.25">
      <c r="A1278" s="3">
        <f>TITRES_STAT!B1281</f>
        <v>44173</v>
      </c>
      <c r="B1278" s="5">
        <f>TITRES_STAT!D1281</f>
        <v>0.99</v>
      </c>
      <c r="C1278" s="2">
        <f t="shared" si="149"/>
        <v>3.0000000000000027E-2</v>
      </c>
      <c r="D1278" s="2">
        <f t="shared" si="150"/>
        <v>0.98599999999999999</v>
      </c>
      <c r="E1278" s="2">
        <f t="shared" si="152"/>
        <v>0.9880000000000001</v>
      </c>
      <c r="F1278" s="2">
        <f t="shared" si="153"/>
        <v>1.0075000000000001</v>
      </c>
      <c r="G1278" s="2">
        <f t="shared" si="155"/>
        <v>0.97439999999999993</v>
      </c>
      <c r="H1278" s="2">
        <f t="shared" si="151"/>
        <v>0.92430000000000034</v>
      </c>
      <c r="I1278" s="2">
        <f t="array" ref="I1278">SUMPRODUCT(B1262:B1281, (ROW(B1262:B1281)-ROW(B1262)+1)) / (20*21/2)</f>
        <v>0.98023809523809524</v>
      </c>
      <c r="J1278" s="2">
        <f t="shared" si="154"/>
        <v>0.99204741782159778</v>
      </c>
      <c r="K1278" s="2">
        <f t="shared" si="156"/>
        <v>0.98726888651931</v>
      </c>
    </row>
    <row r="1279" spans="1:11" ht="13.5" x14ac:dyDescent="0.25">
      <c r="A1279" s="3">
        <f>TITRES_STAT!B1282</f>
        <v>44174</v>
      </c>
      <c r="B1279" s="5">
        <f>TITRES_STAT!D1282</f>
        <v>0.97</v>
      </c>
      <c r="C1279" s="2">
        <f t="shared" si="149"/>
        <v>-2.0000000000000018E-2</v>
      </c>
      <c r="D1279" s="2">
        <f t="shared" si="150"/>
        <v>0.98399999999999999</v>
      </c>
      <c r="E1279" s="2">
        <f t="shared" si="152"/>
        <v>0.9880000000000001</v>
      </c>
      <c r="F1279" s="2">
        <f t="shared" si="153"/>
        <v>1.0024999999999999</v>
      </c>
      <c r="G1279" s="2">
        <f t="shared" si="155"/>
        <v>0.97299999999999998</v>
      </c>
      <c r="H1279" s="2">
        <f t="shared" si="151"/>
        <v>0.92430000000000023</v>
      </c>
      <c r="I1279" s="2">
        <f t="array" ref="I1279">SUMPRODUCT(B1263:B1282, (ROW(B1263:B1282)-ROW(B1263)+1)) / (20*21/2)</f>
        <v>0.97442857142857142</v>
      </c>
      <c r="J1279" s="2">
        <f t="shared" si="154"/>
        <v>0.9899476637433503</v>
      </c>
      <c r="K1279" s="2">
        <f t="shared" si="156"/>
        <v>0.98659167528325864</v>
      </c>
    </row>
    <row r="1280" spans="1:11" ht="13.5" x14ac:dyDescent="0.25">
      <c r="A1280" s="3">
        <f>TITRES_STAT!B1283</f>
        <v>44175</v>
      </c>
      <c r="B1280" s="5">
        <f>TITRES_STAT!D1283</f>
        <v>0.95</v>
      </c>
      <c r="C1280" s="2">
        <f t="shared" si="149"/>
        <v>-2.0000000000000018E-2</v>
      </c>
      <c r="D1280" s="2">
        <f t="shared" si="150"/>
        <v>0.97399999999999998</v>
      </c>
      <c r="E1280" s="2">
        <f t="shared" si="152"/>
        <v>0.98599999999999999</v>
      </c>
      <c r="F1280" s="2">
        <f t="shared" si="153"/>
        <v>0.99649999999999994</v>
      </c>
      <c r="G1280" s="2">
        <f t="shared" si="155"/>
        <v>0.97140000000000004</v>
      </c>
      <c r="H1280" s="2">
        <f t="shared" si="151"/>
        <v>0.92420000000000035</v>
      </c>
      <c r="I1280" s="2">
        <f t="array" ref="I1280">SUMPRODUCT(B1264:B1283, (ROW(B1264:B1283)-ROW(B1264)+1)) / (20*21/2)</f>
        <v>0.97019047619047627</v>
      </c>
      <c r="J1280" s="2">
        <f t="shared" si="154"/>
        <v>0.98614312433922169</v>
      </c>
      <c r="K1280" s="2">
        <f t="shared" si="156"/>
        <v>0.98515670762509167</v>
      </c>
    </row>
    <row r="1281" spans="1:11" ht="13.5" x14ac:dyDescent="0.25">
      <c r="A1281" s="3">
        <f>TITRES_STAT!B1284</f>
        <v>44176</v>
      </c>
      <c r="B1281" s="5">
        <f>TITRES_STAT!D1284</f>
        <v>0.95</v>
      </c>
      <c r="C1281" s="2">
        <f t="shared" si="149"/>
        <v>0</v>
      </c>
      <c r="D1281" s="2">
        <f t="shared" si="150"/>
        <v>0.96400000000000008</v>
      </c>
      <c r="E1281" s="2">
        <f t="shared" si="152"/>
        <v>0.97899999999999987</v>
      </c>
      <c r="F1281" s="2">
        <f t="shared" si="153"/>
        <v>0.99099999999999988</v>
      </c>
      <c r="G1281" s="2">
        <f t="shared" si="155"/>
        <v>0.97040000000000004</v>
      </c>
      <c r="H1281" s="2">
        <f t="shared" si="151"/>
        <v>0.92405000000000015</v>
      </c>
      <c r="I1281" s="2">
        <f t="array" ref="I1281">SUMPRODUCT(B1265:B1284, (ROW(B1265:B1284)-ROW(B1265)+1)) / (20*21/2)</f>
        <v>0.97123809523809546</v>
      </c>
      <c r="J1281" s="2">
        <f t="shared" si="154"/>
        <v>0.98270092202120063</v>
      </c>
      <c r="K1281" s="2">
        <f t="shared" si="156"/>
        <v>0.9837780132084214</v>
      </c>
    </row>
    <row r="1282" spans="1:11" ht="13.5" x14ac:dyDescent="0.25">
      <c r="A1282" s="3">
        <f>TITRES_STAT!B1285</f>
        <v>44179</v>
      </c>
      <c r="B1282" s="5">
        <f>TITRES_STAT!D1285</f>
        <v>0.93</v>
      </c>
      <c r="C1282" s="2">
        <f t="shared" si="149"/>
        <v>-1.9999999999999907E-2</v>
      </c>
      <c r="D1282" s="2">
        <f t="shared" si="150"/>
        <v>0.95799999999999996</v>
      </c>
      <c r="E1282" s="2">
        <f t="shared" si="152"/>
        <v>0.97299999999999986</v>
      </c>
      <c r="F1282" s="2">
        <f t="shared" si="153"/>
        <v>0.98449999999999993</v>
      </c>
      <c r="G1282" s="2">
        <f t="shared" si="155"/>
        <v>0.96960000000000013</v>
      </c>
      <c r="H1282" s="2">
        <f t="shared" si="151"/>
        <v>0.92380000000000029</v>
      </c>
      <c r="I1282" s="2">
        <f t="array" ref="I1282">SUMPRODUCT(B1266:B1285, (ROW(B1266:B1285)-ROW(B1266)+1)) / (20*21/2)</f>
        <v>0.97052380952380934</v>
      </c>
      <c r="J1282" s="2">
        <f t="shared" si="154"/>
        <v>0.97768178659061</v>
      </c>
      <c r="K1282" s="2">
        <f t="shared" si="156"/>
        <v>0.98166907151397353</v>
      </c>
    </row>
    <row r="1283" spans="1:11" ht="13.5" x14ac:dyDescent="0.25">
      <c r="A1283" s="3">
        <f>TITRES_STAT!B1286</f>
        <v>44180</v>
      </c>
      <c r="B1283" s="5">
        <f>TITRES_STAT!D1286</f>
        <v>0.94</v>
      </c>
      <c r="C1283" s="2">
        <f t="shared" si="149"/>
        <v>9.9999999999998979E-3</v>
      </c>
      <c r="D1283" s="2">
        <f t="shared" si="150"/>
        <v>0.94800000000000006</v>
      </c>
      <c r="E1283" s="2">
        <f t="shared" si="152"/>
        <v>0.96699999999999997</v>
      </c>
      <c r="F1283" s="2">
        <f t="shared" si="153"/>
        <v>0.97900000000000009</v>
      </c>
      <c r="G1283" s="2">
        <f t="shared" si="155"/>
        <v>0.96960000000000013</v>
      </c>
      <c r="H1283" s="2">
        <f t="shared" si="151"/>
        <v>0.92370000000000019</v>
      </c>
      <c r="I1283" s="2">
        <f t="array" ref="I1283">SUMPRODUCT(B1267:B1286, (ROW(B1267:B1286)-ROW(B1267)+1)) / (20*21/2)</f>
        <v>0.96899999999999986</v>
      </c>
      <c r="J1283" s="2">
        <f t="shared" si="154"/>
        <v>0.97409304501055194</v>
      </c>
      <c r="K1283" s="2">
        <f t="shared" si="156"/>
        <v>0.98003499027813146</v>
      </c>
    </row>
    <row r="1284" spans="1:11" ht="13.5" x14ac:dyDescent="0.25">
      <c r="A1284" s="3">
        <f>TITRES_STAT!B1287</f>
        <v>44181</v>
      </c>
      <c r="B1284" s="5">
        <f>TITRES_STAT!D1287</f>
        <v>0.99</v>
      </c>
      <c r="C1284" s="2">
        <f t="shared" ref="C1284:C1347" si="157">B1284-B1283</f>
        <v>5.0000000000000044E-2</v>
      </c>
      <c r="D1284" s="2">
        <f t="shared" si="150"/>
        <v>0.95199999999999996</v>
      </c>
      <c r="E1284" s="2">
        <f t="shared" si="152"/>
        <v>0.96799999999999997</v>
      </c>
      <c r="F1284" s="2">
        <f t="shared" si="153"/>
        <v>0.97749999999999981</v>
      </c>
      <c r="G1284" s="2">
        <f t="shared" si="155"/>
        <v>0.97060000000000002</v>
      </c>
      <c r="H1284" s="2">
        <f t="shared" si="151"/>
        <v>0.92385000000000028</v>
      </c>
      <c r="I1284" s="2">
        <f t="array" ref="I1284">SUMPRODUCT(B1268:B1287, (ROW(B1268:B1287)-ROW(B1268)+1)) / (20*21/2)</f>
        <v>0.96671428571428586</v>
      </c>
      <c r="J1284" s="2">
        <f t="shared" si="154"/>
        <v>0.97560799310478508</v>
      </c>
      <c r="K1284" s="2">
        <f t="shared" si="156"/>
        <v>0.98042577497310668</v>
      </c>
    </row>
    <row r="1285" spans="1:11" ht="13.5" x14ac:dyDescent="0.25">
      <c r="A1285" s="3">
        <f>TITRES_STAT!B1288</f>
        <v>44182</v>
      </c>
      <c r="B1285" s="5">
        <f>TITRES_STAT!D1288</f>
        <v>0.97</v>
      </c>
      <c r="C1285" s="2">
        <f t="shared" si="157"/>
        <v>-2.0000000000000018E-2</v>
      </c>
      <c r="D1285" s="2">
        <f t="shared" si="150"/>
        <v>0.95599999999999985</v>
      </c>
      <c r="E1285" s="2">
        <f t="shared" si="152"/>
        <v>0.96500000000000008</v>
      </c>
      <c r="F1285" s="2">
        <f t="shared" si="153"/>
        <v>0.97599999999999998</v>
      </c>
      <c r="G1285" s="2">
        <f t="shared" si="155"/>
        <v>0.97120000000000006</v>
      </c>
      <c r="H1285" s="2">
        <f t="shared" si="151"/>
        <v>0.92390000000000028</v>
      </c>
      <c r="I1285" s="2">
        <f t="array" ref="I1285">SUMPRODUCT(B1269:B1288, (ROW(B1269:B1288)-ROW(B1269)+1)) / (20*21/2)</f>
        <v>0.96452380952380945</v>
      </c>
      <c r="J1285" s="2">
        <f t="shared" si="154"/>
        <v>0.97507389852337689</v>
      </c>
      <c r="K1285" s="2">
        <f t="shared" si="156"/>
        <v>0.98001692105259275</v>
      </c>
    </row>
    <row r="1286" spans="1:11" ht="13.5" x14ac:dyDescent="0.25">
      <c r="A1286" s="3">
        <f>TITRES_STAT!B1289</f>
        <v>44183</v>
      </c>
      <c r="B1286" s="5">
        <f>TITRES_STAT!D1289</f>
        <v>0.96</v>
      </c>
      <c r="C1286" s="2">
        <f t="shared" si="157"/>
        <v>-1.0000000000000009E-2</v>
      </c>
      <c r="D1286" s="2">
        <f t="shared" ref="D1286:D1349" si="158">AVERAGE(B1282:B1286)</f>
        <v>0.95799999999999996</v>
      </c>
      <c r="E1286" s="2">
        <f t="shared" si="152"/>
        <v>0.96099999999999997</v>
      </c>
      <c r="F1286" s="2">
        <f t="shared" si="153"/>
        <v>0.97399999999999998</v>
      </c>
      <c r="G1286" s="2">
        <f t="shared" si="155"/>
        <v>0.97180000000000011</v>
      </c>
      <c r="H1286" s="2">
        <f t="shared" si="151"/>
        <v>0.92380000000000029</v>
      </c>
      <c r="I1286" s="2">
        <f t="array" ref="I1286">SUMPRODUCT(B1270:B1289, (ROW(B1270:B1289)-ROW(B1270)+1)) / (20*21/2)</f>
        <v>0.9614761904761906</v>
      </c>
      <c r="J1286" s="2">
        <f t="shared" si="154"/>
        <v>0.97363828914019812</v>
      </c>
      <c r="K1286" s="2">
        <f t="shared" si="156"/>
        <v>0.97923194375641265</v>
      </c>
    </row>
    <row r="1287" spans="1:11" ht="13.5" x14ac:dyDescent="0.25">
      <c r="A1287" s="3">
        <f>TITRES_STAT!B1290</f>
        <v>44186</v>
      </c>
      <c r="B1287" s="5">
        <f>TITRES_STAT!D1290</f>
        <v>0.95</v>
      </c>
      <c r="C1287" s="2">
        <f t="shared" si="157"/>
        <v>-1.0000000000000009E-2</v>
      </c>
      <c r="D1287" s="2">
        <f t="shared" si="158"/>
        <v>0.96199999999999997</v>
      </c>
      <c r="E1287" s="2">
        <f t="shared" si="152"/>
        <v>0.96</v>
      </c>
      <c r="F1287" s="2">
        <f t="shared" si="153"/>
        <v>0.97299999999999986</v>
      </c>
      <c r="G1287" s="2">
        <f t="shared" si="155"/>
        <v>0.97240000000000004</v>
      </c>
      <c r="H1287" s="2">
        <f t="shared" si="151"/>
        <v>0.92370000000000019</v>
      </c>
      <c r="I1287" s="2">
        <f t="array" ref="I1287">SUMPRODUCT(B1271:B1290, (ROW(B1271:B1290)-ROW(B1271)+1)) / (20*21/2)</f>
        <v>0.95952380952380956</v>
      </c>
      <c r="J1287" s="2">
        <f t="shared" si="154"/>
        <v>0.97138702350779826</v>
      </c>
      <c r="K1287" s="2">
        <f t="shared" si="156"/>
        <v>0.97808559302086706</v>
      </c>
    </row>
    <row r="1288" spans="1:11" ht="13.5" x14ac:dyDescent="0.25">
      <c r="A1288" s="3">
        <f>TITRES_STAT!B1291</f>
        <v>44187</v>
      </c>
      <c r="B1288" s="5">
        <f>TITRES_STAT!D1291</f>
        <v>0.95</v>
      </c>
      <c r="C1288" s="2">
        <f t="shared" si="157"/>
        <v>0</v>
      </c>
      <c r="D1288" s="2">
        <f t="shared" si="158"/>
        <v>0.96400000000000008</v>
      </c>
      <c r="E1288" s="2">
        <f t="shared" si="152"/>
        <v>0.95599999999999985</v>
      </c>
      <c r="F1288" s="2">
        <f t="shared" si="153"/>
        <v>0.97199999999999986</v>
      </c>
      <c r="G1288" s="2">
        <f t="shared" si="155"/>
        <v>0.97280000000000011</v>
      </c>
      <c r="H1288" s="2">
        <f t="shared" si="151"/>
        <v>0.92355000000000009</v>
      </c>
      <c r="I1288" s="2">
        <f t="array" ref="I1288">SUMPRODUCT(B1272:B1291, (ROW(B1272:B1291)-ROW(B1272)+1)) / (20*21/2)</f>
        <v>0.95766666666666656</v>
      </c>
      <c r="J1288" s="2">
        <f t="shared" si="154"/>
        <v>0.9693501641261032</v>
      </c>
      <c r="K1288" s="2">
        <f t="shared" si="156"/>
        <v>0.97698419721612717</v>
      </c>
    </row>
    <row r="1289" spans="1:11" ht="13.5" x14ac:dyDescent="0.25">
      <c r="A1289" s="3">
        <f>TITRES_STAT!B1292</f>
        <v>44188</v>
      </c>
      <c r="B1289" s="5">
        <f>TITRES_STAT!D1292</f>
        <v>0.94</v>
      </c>
      <c r="C1289" s="2">
        <f t="shared" si="157"/>
        <v>-1.0000000000000009E-2</v>
      </c>
      <c r="D1289" s="2">
        <f t="shared" si="158"/>
        <v>0.95399999999999996</v>
      </c>
      <c r="E1289" s="2">
        <f t="shared" si="152"/>
        <v>0.95299999999999996</v>
      </c>
      <c r="F1289" s="2">
        <f t="shared" si="153"/>
        <v>0.97050000000000003</v>
      </c>
      <c r="G1289" s="2">
        <f t="shared" si="155"/>
        <v>0.97299999999999998</v>
      </c>
      <c r="H1289" s="2">
        <f t="shared" si="151"/>
        <v>0.92335000000000012</v>
      </c>
      <c r="I1289" s="2">
        <f t="array" ref="I1289">SUMPRODUCT(B1273:B1292, (ROW(B1273:B1292)-ROW(B1273)+1)) / (20*21/2)</f>
        <v>0.96090476190476182</v>
      </c>
      <c r="J1289" s="2">
        <f t="shared" si="154"/>
        <v>0.96655491039980768</v>
      </c>
      <c r="K1289" s="2">
        <f t="shared" si="156"/>
        <v>0.97553383654098491</v>
      </c>
    </row>
    <row r="1290" spans="1:11" ht="13.5" x14ac:dyDescent="0.25">
      <c r="A1290" s="3">
        <f>TITRES_STAT!B1293</f>
        <v>44189</v>
      </c>
      <c r="B1290" s="5">
        <f>TITRES_STAT!D1293</f>
        <v>0.95</v>
      </c>
      <c r="C1290" s="2">
        <f t="shared" si="157"/>
        <v>1.0000000000000009E-2</v>
      </c>
      <c r="D1290" s="2">
        <f t="shared" si="158"/>
        <v>0.95</v>
      </c>
      <c r="E1290" s="2">
        <f t="shared" si="152"/>
        <v>0.95299999999999996</v>
      </c>
      <c r="F1290" s="2">
        <f t="shared" si="153"/>
        <v>0.96949999999999981</v>
      </c>
      <c r="G1290" s="2">
        <f t="shared" si="155"/>
        <v>0.97360000000000013</v>
      </c>
      <c r="H1290" s="2">
        <f t="shared" ref="H1290:H1353" si="159">AVERAGE(B1091:B1290)</f>
        <v>0.92325000000000002</v>
      </c>
      <c r="I1290" s="2">
        <f t="array" ref="I1290">SUMPRODUCT(B1274:B1293, (ROW(B1274:B1293)-ROW(B1274)+1)) / (20*21/2)</f>
        <v>0.96409523809523801</v>
      </c>
      <c r="J1290" s="2">
        <f t="shared" si="154"/>
        <v>0.9649782522664927</v>
      </c>
      <c r="K1290" s="2">
        <f t="shared" si="156"/>
        <v>0.97453250961780902</v>
      </c>
    </row>
    <row r="1291" spans="1:11" ht="13.5" x14ac:dyDescent="0.25">
      <c r="A1291" s="3">
        <f>TITRES_STAT!B1294</f>
        <v>44190</v>
      </c>
      <c r="B1291" s="5">
        <f>TITRES_STAT!D1294</f>
        <v>0.95</v>
      </c>
      <c r="C1291" s="2">
        <f t="shared" si="157"/>
        <v>0</v>
      </c>
      <c r="D1291" s="2">
        <f t="shared" si="158"/>
        <v>0.94800000000000006</v>
      </c>
      <c r="E1291" s="2">
        <f t="shared" si="152"/>
        <v>0.95299999999999996</v>
      </c>
      <c r="F1291" s="2">
        <f t="shared" si="153"/>
        <v>0.96599999999999986</v>
      </c>
      <c r="G1291" s="2">
        <f t="shared" si="155"/>
        <v>0.97420000000000018</v>
      </c>
      <c r="H1291" s="2">
        <f t="shared" si="159"/>
        <v>0.92315000000000003</v>
      </c>
      <c r="I1291" s="2">
        <f t="array" ref="I1291">SUMPRODUCT(B1275:B1294, (ROW(B1275:B1294)-ROW(B1275)+1)) / (20*21/2)</f>
        <v>0.96633333333333338</v>
      </c>
      <c r="J1291" s="2">
        <f t="shared" si="154"/>
        <v>0.96355175205063626</v>
      </c>
      <c r="K1291" s="2">
        <f t="shared" si="156"/>
        <v>0.97357045041711066</v>
      </c>
    </row>
    <row r="1292" spans="1:11" ht="13.5" x14ac:dyDescent="0.25">
      <c r="A1292" s="3">
        <f>TITRES_STAT!B1295</f>
        <v>44193</v>
      </c>
      <c r="B1292" s="5">
        <f>TITRES_STAT!D1295</f>
        <v>1</v>
      </c>
      <c r="C1292" s="2">
        <f t="shared" si="157"/>
        <v>5.0000000000000044E-2</v>
      </c>
      <c r="D1292" s="2">
        <f t="shared" si="158"/>
        <v>0.95799999999999996</v>
      </c>
      <c r="E1292" s="2">
        <f t="shared" ref="E1292:E1355" si="160">AVERAGE(B1283:B1292)</f>
        <v>0.96</v>
      </c>
      <c r="F1292" s="2">
        <f t="shared" si="153"/>
        <v>0.96649999999999991</v>
      </c>
      <c r="G1292" s="2">
        <f t="shared" si="155"/>
        <v>0.97580000000000011</v>
      </c>
      <c r="H1292" s="2">
        <f t="shared" si="159"/>
        <v>0.92334999999999989</v>
      </c>
      <c r="I1292" s="2">
        <f t="array" ref="I1292">SUMPRODUCT(B1276:B1295, (ROW(B1276:B1295)-ROW(B1276)+1)) / (20*21/2)</f>
        <v>0.96947619047619038</v>
      </c>
      <c r="J1292" s="2">
        <f t="shared" si="154"/>
        <v>0.96702301376009947</v>
      </c>
      <c r="K1292" s="2">
        <f t="shared" si="156"/>
        <v>0.9746069033419299</v>
      </c>
    </row>
    <row r="1293" spans="1:11" ht="13.5" x14ac:dyDescent="0.25">
      <c r="A1293" s="3">
        <f>TITRES_STAT!B1296</f>
        <v>44194</v>
      </c>
      <c r="B1293" s="5">
        <f>TITRES_STAT!D1296</f>
        <v>1</v>
      </c>
      <c r="C1293" s="2">
        <f t="shared" si="157"/>
        <v>0</v>
      </c>
      <c r="D1293" s="2">
        <f t="shared" si="158"/>
        <v>0.96799999999999997</v>
      </c>
      <c r="E1293" s="2">
        <f t="shared" si="160"/>
        <v>0.96599999999999997</v>
      </c>
      <c r="F1293" s="2">
        <f t="shared" si="153"/>
        <v>0.96649999999999991</v>
      </c>
      <c r="G1293" s="2">
        <f t="shared" si="155"/>
        <v>0.97740000000000027</v>
      </c>
      <c r="H1293" s="2">
        <f t="shared" si="159"/>
        <v>0.92364999999999997</v>
      </c>
      <c r="I1293" s="2">
        <f t="array" ref="I1293">SUMPRODUCT(B1277:B1296, (ROW(B1277:B1296)-ROW(B1277)+1)) / (20*21/2)</f>
        <v>0.97642857142857153</v>
      </c>
      <c r="J1293" s="2">
        <f t="shared" si="154"/>
        <v>0.97016367911628043</v>
      </c>
      <c r="K1293" s="2">
        <f t="shared" si="156"/>
        <v>0.97560271105401108</v>
      </c>
    </row>
    <row r="1294" spans="1:11" ht="13.5" x14ac:dyDescent="0.25">
      <c r="A1294" s="3">
        <f>TITRES_STAT!B1297</f>
        <v>44195</v>
      </c>
      <c r="B1294" s="5">
        <f>TITRES_STAT!D1297</f>
        <v>0.99</v>
      </c>
      <c r="C1294" s="2">
        <f t="shared" si="157"/>
        <v>-1.0000000000000009E-2</v>
      </c>
      <c r="D1294" s="2">
        <f t="shared" si="158"/>
        <v>0.97799999999999998</v>
      </c>
      <c r="E1294" s="2">
        <f t="shared" si="160"/>
        <v>0.96599999999999997</v>
      </c>
      <c r="F1294" s="2">
        <f t="shared" si="153"/>
        <v>0.96699999999999986</v>
      </c>
      <c r="G1294" s="2">
        <f t="shared" si="155"/>
        <v>0.97880000000000023</v>
      </c>
      <c r="H1294" s="2">
        <f t="shared" si="159"/>
        <v>0.92389999999999983</v>
      </c>
      <c r="I1294" s="2">
        <f t="array" ref="I1294">SUMPRODUCT(B1278:B1297, (ROW(B1278:B1297)-ROW(B1278)+1)) / (20*21/2)</f>
        <v>0.98128571428571409</v>
      </c>
      <c r="J1294" s="2">
        <f t="shared" si="154"/>
        <v>0.9720528525337776</v>
      </c>
      <c r="K1294" s="2">
        <f t="shared" si="156"/>
        <v>0.97616731062052042</v>
      </c>
    </row>
    <row r="1295" spans="1:11" ht="13.5" x14ac:dyDescent="0.25">
      <c r="A1295" s="3">
        <f>TITRES_STAT!B1298</f>
        <v>44196</v>
      </c>
      <c r="B1295" s="5">
        <f>TITRES_STAT!D1298</f>
        <v>1</v>
      </c>
      <c r="C1295" s="2">
        <f t="shared" si="157"/>
        <v>1.0000000000000009E-2</v>
      </c>
      <c r="D1295" s="2">
        <f t="shared" si="158"/>
        <v>0.9880000000000001</v>
      </c>
      <c r="E1295" s="2">
        <f t="shared" si="160"/>
        <v>0.96899999999999997</v>
      </c>
      <c r="F1295" s="2">
        <f t="shared" si="153"/>
        <v>0.96699999999999964</v>
      </c>
      <c r="G1295" s="2">
        <f t="shared" si="155"/>
        <v>0.98040000000000016</v>
      </c>
      <c r="H1295" s="2">
        <f t="shared" si="159"/>
        <v>0.92415000000000003</v>
      </c>
      <c r="I1295" s="2">
        <f t="array" ref="I1295">SUMPRODUCT(B1279:B1298, (ROW(B1279:B1298)-ROW(B1279)+1)) / (20*21/2)</f>
        <v>0.98395238095238091</v>
      </c>
      <c r="J1295" s="2">
        <f t="shared" si="154"/>
        <v>0.97471448562579877</v>
      </c>
      <c r="K1295" s="2">
        <f t="shared" si="156"/>
        <v>0.97710192589030398</v>
      </c>
    </row>
    <row r="1296" spans="1:11" ht="13.5" x14ac:dyDescent="0.25">
      <c r="A1296" s="3">
        <f>TITRES_STAT!B1299</f>
        <v>44200</v>
      </c>
      <c r="B1296" s="5">
        <f>TITRES_STAT!D1299</f>
        <v>1.04</v>
      </c>
      <c r="C1296" s="2">
        <f t="shared" si="157"/>
        <v>4.0000000000000036E-2</v>
      </c>
      <c r="D1296" s="2">
        <f t="shared" si="158"/>
        <v>1.006</v>
      </c>
      <c r="E1296" s="2">
        <f t="shared" si="160"/>
        <v>0.97699999999999998</v>
      </c>
      <c r="F1296" s="2">
        <f t="shared" si="153"/>
        <v>0.96899999999999964</v>
      </c>
      <c r="G1296" s="2">
        <f t="shared" si="155"/>
        <v>0.98280000000000012</v>
      </c>
      <c r="H1296" s="2">
        <f t="shared" si="159"/>
        <v>0.92474999999999996</v>
      </c>
      <c r="I1296" s="2">
        <f t="array" ref="I1296">SUMPRODUCT(B1280:B1299, (ROW(B1280:B1299)-ROW(B1280)+1)) / (20*21/2)</f>
        <v>0.98561904761904773</v>
      </c>
      <c r="J1296" s="2">
        <f t="shared" si="154"/>
        <v>0.98093215366143693</v>
      </c>
      <c r="K1296" s="2">
        <f t="shared" si="156"/>
        <v>0.97956851703186065</v>
      </c>
    </row>
    <row r="1297" spans="1:11" ht="13.5" x14ac:dyDescent="0.25">
      <c r="A1297" s="3">
        <f>TITRES_STAT!B1300</f>
        <v>44201</v>
      </c>
      <c r="B1297" s="5">
        <f>TITRES_STAT!D1300</f>
        <v>1.02</v>
      </c>
      <c r="C1297" s="2">
        <f t="shared" si="157"/>
        <v>-2.0000000000000018E-2</v>
      </c>
      <c r="D1297" s="2">
        <f t="shared" si="158"/>
        <v>1.0100000000000002</v>
      </c>
      <c r="E1297" s="2">
        <f t="shared" si="160"/>
        <v>0.98399999999999999</v>
      </c>
      <c r="F1297" s="2">
        <f t="shared" si="153"/>
        <v>0.97199999999999975</v>
      </c>
      <c r="G1297" s="2">
        <f t="shared" si="155"/>
        <v>0.98500000000000032</v>
      </c>
      <c r="H1297" s="2">
        <f t="shared" si="159"/>
        <v>0.92544999999999999</v>
      </c>
      <c r="I1297" s="2">
        <f t="array" ref="I1297">SUMPRODUCT(B1281:B1300, (ROW(B1281:B1300)-ROW(B1281)+1)) / (20*21/2)</f>
        <v>0.98719047619047628</v>
      </c>
      <c r="J1297" s="2">
        <f t="shared" si="154"/>
        <v>0.98465290093177638</v>
      </c>
      <c r="K1297" s="2">
        <f t="shared" si="156"/>
        <v>0.98115406538355243</v>
      </c>
    </row>
    <row r="1298" spans="1:11" ht="13.5" x14ac:dyDescent="0.25">
      <c r="A1298" s="3">
        <f>TITRES_STAT!B1301</f>
        <v>44202</v>
      </c>
      <c r="B1298" s="5">
        <f>TITRES_STAT!D1301</f>
        <v>1</v>
      </c>
      <c r="C1298" s="2">
        <f t="shared" si="157"/>
        <v>-2.0000000000000018E-2</v>
      </c>
      <c r="D1298" s="2">
        <f t="shared" si="158"/>
        <v>1.0100000000000002</v>
      </c>
      <c r="E1298" s="2">
        <f t="shared" si="160"/>
        <v>0.9890000000000001</v>
      </c>
      <c r="F1298" s="2">
        <f t="shared" si="153"/>
        <v>0.97249999999999981</v>
      </c>
      <c r="G1298" s="2">
        <f t="shared" si="155"/>
        <v>0.98640000000000017</v>
      </c>
      <c r="H1298" s="2">
        <f t="shared" si="159"/>
        <v>0.92615000000000014</v>
      </c>
      <c r="I1298" s="2">
        <f t="array" ref="I1298">SUMPRODUCT(B1282:B1301, (ROW(B1282:B1301)-ROW(B1282)+1)) / (20*21/2)</f>
        <v>0.98761904761904751</v>
      </c>
      <c r="J1298" s="2">
        <f t="shared" si="154"/>
        <v>0.98611452941446431</v>
      </c>
      <c r="K1298" s="2">
        <f t="shared" si="156"/>
        <v>0.98189312164302101</v>
      </c>
    </row>
    <row r="1299" spans="1:11" ht="13.5" x14ac:dyDescent="0.25">
      <c r="A1299" s="3">
        <f>TITRES_STAT!B1302</f>
        <v>44203</v>
      </c>
      <c r="B1299" s="5">
        <f>TITRES_STAT!D1302</f>
        <v>0.99</v>
      </c>
      <c r="C1299" s="2">
        <f t="shared" si="157"/>
        <v>-1.0000000000000009E-2</v>
      </c>
      <c r="D1299" s="2">
        <f t="shared" si="158"/>
        <v>1.0100000000000002</v>
      </c>
      <c r="E1299" s="2">
        <f t="shared" si="160"/>
        <v>0.99399999999999999</v>
      </c>
      <c r="F1299" s="2">
        <f t="shared" si="153"/>
        <v>0.97349999999999981</v>
      </c>
      <c r="G1299" s="2">
        <f t="shared" si="155"/>
        <v>0.98760000000000014</v>
      </c>
      <c r="H1299" s="2">
        <f t="shared" si="159"/>
        <v>0.92690000000000017</v>
      </c>
      <c r="I1299" s="2">
        <f t="array" ref="I1299">SUMPRODUCT(B1283:B1302, (ROW(B1283:B1302)-ROW(B1283)+1)) / (20*21/2)</f>
        <v>0.98885714285714266</v>
      </c>
      <c r="J1299" s="2">
        <f t="shared" si="154"/>
        <v>0.98648457423213443</v>
      </c>
      <c r="K1299" s="2">
        <f t="shared" si="156"/>
        <v>0.98221103844133395</v>
      </c>
    </row>
    <row r="1300" spans="1:11" ht="13.5" x14ac:dyDescent="0.25">
      <c r="A1300" s="3">
        <f>TITRES_STAT!B1303</f>
        <v>44204</v>
      </c>
      <c r="B1300" s="5">
        <f>TITRES_STAT!D1303</f>
        <v>0.99</v>
      </c>
      <c r="C1300" s="2">
        <f t="shared" si="157"/>
        <v>0</v>
      </c>
      <c r="D1300" s="2">
        <f t="shared" si="158"/>
        <v>1.008</v>
      </c>
      <c r="E1300" s="2">
        <f t="shared" si="160"/>
        <v>0.998</v>
      </c>
      <c r="F1300" s="2">
        <f t="shared" ref="F1300:F1363" si="161">AVERAGE(B1281:B1300)</f>
        <v>0.9754999999999997</v>
      </c>
      <c r="G1300" s="2">
        <f t="shared" si="155"/>
        <v>0.98880000000000023</v>
      </c>
      <c r="H1300" s="2">
        <f t="shared" si="159"/>
        <v>0.92775000000000019</v>
      </c>
      <c r="I1300" s="2">
        <f t="array" ref="I1300">SUMPRODUCT(B1284:B1303, (ROW(B1284:B1303)-ROW(B1284)+1)) / (20*21/2)</f>
        <v>0.98980952380952392</v>
      </c>
      <c r="J1300" s="2">
        <f t="shared" si="154"/>
        <v>0.98681937668621689</v>
      </c>
      <c r="K1300" s="2">
        <f t="shared" si="156"/>
        <v>0.98251648791422286</v>
      </c>
    </row>
    <row r="1301" spans="1:11" ht="13.5" x14ac:dyDescent="0.25">
      <c r="A1301" s="3">
        <f>TITRES_STAT!B1304</f>
        <v>44207</v>
      </c>
      <c r="B1301" s="5">
        <f>TITRES_STAT!D1304</f>
        <v>0.98</v>
      </c>
      <c r="C1301" s="2">
        <f t="shared" si="157"/>
        <v>-1.0000000000000009E-2</v>
      </c>
      <c r="D1301" s="2">
        <f t="shared" si="158"/>
        <v>0.99600000000000011</v>
      </c>
      <c r="E1301" s="2">
        <f t="shared" si="160"/>
        <v>1.0010000000000001</v>
      </c>
      <c r="F1301" s="2">
        <f t="shared" si="161"/>
        <v>0.97699999999999976</v>
      </c>
      <c r="G1301" s="2">
        <f t="shared" si="155"/>
        <v>0.98980000000000024</v>
      </c>
      <c r="H1301" s="2">
        <f t="shared" si="159"/>
        <v>0.9286500000000002</v>
      </c>
      <c r="I1301" s="2">
        <f t="array" ref="I1301">SUMPRODUCT(B1285:B1304, (ROW(B1285:B1304)-ROW(B1285)+1)) / (20*21/2)</f>
        <v>0.99052380952380947</v>
      </c>
      <c r="J1301" s="2">
        <f t="shared" ref="J1301:J1364" si="162">$J$4*B1301+J1300*(1-$J$4)</f>
        <v>0.98616991223991057</v>
      </c>
      <c r="K1301" s="2">
        <f t="shared" si="156"/>
        <v>0.98241780211366514</v>
      </c>
    </row>
    <row r="1302" spans="1:11" ht="13.5" x14ac:dyDescent="0.25">
      <c r="A1302" s="3">
        <f>TITRES_STAT!B1305</f>
        <v>44208</v>
      </c>
      <c r="B1302" s="5">
        <f>TITRES_STAT!D1305</f>
        <v>0.99</v>
      </c>
      <c r="C1302" s="2">
        <f t="shared" si="157"/>
        <v>1.0000000000000009E-2</v>
      </c>
      <c r="D1302" s="2">
        <f t="shared" si="158"/>
        <v>0.99</v>
      </c>
      <c r="E1302" s="2">
        <f t="shared" si="160"/>
        <v>1.0000000000000002</v>
      </c>
      <c r="F1302" s="2">
        <f t="shared" si="161"/>
        <v>0.97999999999999976</v>
      </c>
      <c r="G1302" s="2">
        <f t="shared" si="155"/>
        <v>0.99100000000000021</v>
      </c>
      <c r="H1302" s="2">
        <f t="shared" si="159"/>
        <v>0.9297000000000003</v>
      </c>
      <c r="I1302" s="2">
        <f t="array" ref="I1302">SUMPRODUCT(B1286:B1305, (ROW(B1286:B1305)-ROW(B1286)+1)) / (20*21/2)</f>
        <v>0.9902857142857141</v>
      </c>
      <c r="J1302" s="2">
        <f t="shared" si="162"/>
        <v>0.98653468250277621</v>
      </c>
      <c r="K1302" s="2">
        <f t="shared" si="156"/>
        <v>0.98271514320724696</v>
      </c>
    </row>
    <row r="1303" spans="1:11" ht="13.5" x14ac:dyDescent="0.25">
      <c r="A1303" s="3">
        <f>TITRES_STAT!B1306</f>
        <v>44209</v>
      </c>
      <c r="B1303" s="5">
        <f>TITRES_STAT!D1306</f>
        <v>0.99</v>
      </c>
      <c r="C1303" s="2">
        <f t="shared" si="157"/>
        <v>0</v>
      </c>
      <c r="D1303" s="2">
        <f t="shared" si="158"/>
        <v>0.9880000000000001</v>
      </c>
      <c r="E1303" s="2">
        <f t="shared" si="160"/>
        <v>0.99900000000000022</v>
      </c>
      <c r="F1303" s="2">
        <f t="shared" si="161"/>
        <v>0.98249999999999993</v>
      </c>
      <c r="G1303" s="2">
        <f t="shared" si="155"/>
        <v>0.99200000000000021</v>
      </c>
      <c r="H1303" s="2">
        <f t="shared" si="159"/>
        <v>0.9308500000000004</v>
      </c>
      <c r="I1303" s="2">
        <f t="array" ref="I1303">SUMPRODUCT(B1287:B1306, (ROW(B1287:B1306)-ROW(B1287)+1)) / (20*21/2)</f>
        <v>0.98904761904761918</v>
      </c>
      <c r="J1303" s="2">
        <f t="shared" si="162"/>
        <v>0.98686471274060705</v>
      </c>
      <c r="K1303" s="2">
        <f t="shared" si="156"/>
        <v>0.98300082386578636</v>
      </c>
    </row>
    <row r="1304" spans="1:11" ht="13.5" x14ac:dyDescent="0.25">
      <c r="A1304" s="3">
        <f>TITRES_STAT!B1307</f>
        <v>44211</v>
      </c>
      <c r="B1304" s="5">
        <f>TITRES_STAT!D1307</f>
        <v>0.99</v>
      </c>
      <c r="C1304" s="2">
        <f t="shared" si="157"/>
        <v>0</v>
      </c>
      <c r="D1304" s="2">
        <f t="shared" si="158"/>
        <v>0.9880000000000001</v>
      </c>
      <c r="E1304" s="2">
        <f t="shared" si="160"/>
        <v>0.99900000000000022</v>
      </c>
      <c r="F1304" s="2">
        <f t="shared" si="161"/>
        <v>0.98249999999999971</v>
      </c>
      <c r="G1304" s="2">
        <f t="shared" si="155"/>
        <v>0.99260000000000037</v>
      </c>
      <c r="H1304" s="2">
        <f t="shared" si="159"/>
        <v>0.93210000000000037</v>
      </c>
      <c r="I1304" s="2">
        <f t="array" ref="I1304">SUMPRODUCT(B1288:B1307, (ROW(B1288:B1307)-ROW(B1288)+1)) / (20*21/2)</f>
        <v>0.98680952380952358</v>
      </c>
      <c r="J1304" s="2">
        <f t="shared" si="162"/>
        <v>0.98716331152721593</v>
      </c>
      <c r="K1304" s="2">
        <f t="shared" si="156"/>
        <v>0.98327530136124575</v>
      </c>
    </row>
    <row r="1305" spans="1:11" ht="13.5" x14ac:dyDescent="0.25">
      <c r="A1305" s="3">
        <f>TITRES_STAT!B1308</f>
        <v>44214</v>
      </c>
      <c r="B1305" s="5">
        <f>TITRES_STAT!D1308</f>
        <v>0.98</v>
      </c>
      <c r="C1305" s="2">
        <f t="shared" si="157"/>
        <v>-1.0000000000000009E-2</v>
      </c>
      <c r="D1305" s="2">
        <f t="shared" si="158"/>
        <v>0.98599999999999999</v>
      </c>
      <c r="E1305" s="2">
        <f t="shared" si="160"/>
        <v>0.99700000000000011</v>
      </c>
      <c r="F1305" s="2">
        <f t="shared" si="161"/>
        <v>0.98299999999999987</v>
      </c>
      <c r="G1305" s="2">
        <f t="shared" si="155"/>
        <v>0.99240000000000028</v>
      </c>
      <c r="H1305" s="2">
        <f t="shared" si="159"/>
        <v>0.93330000000000046</v>
      </c>
      <c r="I1305" s="2">
        <f t="array" ref="I1305">SUMPRODUCT(B1289:B1308, (ROW(B1289:B1308)-ROW(B1289)+1)) / (20*21/2)</f>
        <v>0.98357142857142865</v>
      </c>
      <c r="J1305" s="2">
        <f t="shared" si="162"/>
        <v>0.98648109138176676</v>
      </c>
      <c r="K1305" s="2">
        <f t="shared" si="156"/>
        <v>0.98314685817060865</v>
      </c>
    </row>
    <row r="1306" spans="1:11" ht="13.5" x14ac:dyDescent="0.25">
      <c r="A1306" s="3">
        <f>TITRES_STAT!B1309</f>
        <v>44215</v>
      </c>
      <c r="B1306" s="5">
        <f>TITRES_STAT!D1309</f>
        <v>0.97</v>
      </c>
      <c r="C1306" s="2">
        <f t="shared" si="157"/>
        <v>-1.0000000000000009E-2</v>
      </c>
      <c r="D1306" s="2">
        <f t="shared" si="158"/>
        <v>0.98399999999999999</v>
      </c>
      <c r="E1306" s="2">
        <f t="shared" si="160"/>
        <v>0.99000000000000021</v>
      </c>
      <c r="F1306" s="2">
        <f t="shared" si="161"/>
        <v>0.98349999999999993</v>
      </c>
      <c r="G1306" s="2">
        <f t="shared" si="155"/>
        <v>0.99140000000000017</v>
      </c>
      <c r="H1306" s="2">
        <f t="shared" si="159"/>
        <v>0.93440000000000045</v>
      </c>
      <c r="I1306" s="2">
        <f t="array" ref="I1306">SUMPRODUCT(B1290:B1309, (ROW(B1290:B1309)-ROW(B1290)+1)) / (20*21/2)</f>
        <v>0.97938095238095246</v>
      </c>
      <c r="J1306" s="2">
        <f t="shared" si="162"/>
        <v>0.98491146363112225</v>
      </c>
      <c r="K1306" s="2">
        <f t="shared" si="156"/>
        <v>0.98263129510509462</v>
      </c>
    </row>
    <row r="1307" spans="1:11" ht="13.5" x14ac:dyDescent="0.25">
      <c r="A1307" s="3">
        <f>TITRES_STAT!B1310</f>
        <v>44216</v>
      </c>
      <c r="B1307" s="5">
        <f>TITRES_STAT!D1310</f>
        <v>0.96</v>
      </c>
      <c r="C1307" s="2">
        <f t="shared" si="157"/>
        <v>-1.0000000000000009E-2</v>
      </c>
      <c r="D1307" s="2">
        <f t="shared" si="158"/>
        <v>0.97799999999999998</v>
      </c>
      <c r="E1307" s="2">
        <f t="shared" si="160"/>
        <v>0.98399999999999999</v>
      </c>
      <c r="F1307" s="2">
        <f t="shared" si="161"/>
        <v>0.98399999999999999</v>
      </c>
      <c r="G1307" s="2">
        <f t="shared" si="155"/>
        <v>0.98980000000000024</v>
      </c>
      <c r="H1307" s="2">
        <f t="shared" si="159"/>
        <v>0.93545000000000045</v>
      </c>
      <c r="I1307" s="2">
        <f t="array" ref="I1307">SUMPRODUCT(B1291:B1310, (ROW(B1291:B1310)-ROW(B1291)+1)) / (20*21/2)</f>
        <v>0.9761428571428572</v>
      </c>
      <c r="J1307" s="2">
        <f t="shared" si="162"/>
        <v>0.98253894328530111</v>
      </c>
      <c r="K1307" s="2">
        <f t="shared" si="156"/>
        <v>0.98174379333626738</v>
      </c>
    </row>
    <row r="1308" spans="1:11" ht="13.5" x14ac:dyDescent="0.25">
      <c r="A1308" s="3">
        <f>TITRES_STAT!B1311</f>
        <v>44217</v>
      </c>
      <c r="B1308" s="5">
        <f>TITRES_STAT!D1311</f>
        <v>0.95</v>
      </c>
      <c r="C1308" s="2">
        <f t="shared" si="157"/>
        <v>-1.0000000000000009E-2</v>
      </c>
      <c r="D1308" s="2">
        <f t="shared" si="158"/>
        <v>0.97</v>
      </c>
      <c r="E1308" s="2">
        <f t="shared" si="160"/>
        <v>0.97899999999999987</v>
      </c>
      <c r="F1308" s="2">
        <f t="shared" si="161"/>
        <v>0.98399999999999999</v>
      </c>
      <c r="G1308" s="2">
        <f t="shared" si="155"/>
        <v>0.98780000000000012</v>
      </c>
      <c r="H1308" s="2">
        <f t="shared" si="159"/>
        <v>0.93645000000000034</v>
      </c>
      <c r="I1308" s="2">
        <f t="array" ref="I1308">SUMPRODUCT(B1292:B1311, (ROW(B1292:B1311)-ROW(B1292)+1)) / (20*21/2)</f>
        <v>0.97385714285714287</v>
      </c>
      <c r="J1308" s="2">
        <f t="shared" si="162"/>
        <v>0.97943999630574863</v>
      </c>
      <c r="K1308" s="2">
        <f t="shared" si="156"/>
        <v>0.98049893869562943</v>
      </c>
    </row>
    <row r="1309" spans="1:11" ht="13.5" x14ac:dyDescent="0.25">
      <c r="A1309" s="3">
        <f>TITRES_STAT!B1312</f>
        <v>44218</v>
      </c>
      <c r="B1309" s="5">
        <f>TITRES_STAT!D1312</f>
        <v>0.94</v>
      </c>
      <c r="C1309" s="2">
        <f t="shared" si="157"/>
        <v>-1.0000000000000009E-2</v>
      </c>
      <c r="D1309" s="2">
        <f t="shared" si="158"/>
        <v>0.96000000000000019</v>
      </c>
      <c r="E1309" s="2">
        <f t="shared" si="160"/>
        <v>0.97399999999999987</v>
      </c>
      <c r="F1309" s="2">
        <f t="shared" si="161"/>
        <v>0.98400000000000021</v>
      </c>
      <c r="G1309" s="2">
        <f t="shared" si="155"/>
        <v>0.98520000000000008</v>
      </c>
      <c r="H1309" s="2">
        <f t="shared" si="159"/>
        <v>0.93730000000000036</v>
      </c>
      <c r="I1309" s="2">
        <f t="array" ref="I1309">SUMPRODUCT(B1293:B1312, (ROW(B1293:B1312)-ROW(B1293)+1)) / (20*21/2)</f>
        <v>0.97247619047619038</v>
      </c>
      <c r="J1309" s="2">
        <f t="shared" si="162"/>
        <v>0.97568380618139161</v>
      </c>
      <c r="K1309" s="2">
        <f t="shared" si="156"/>
        <v>0.97891074502129105</v>
      </c>
    </row>
    <row r="1310" spans="1:11" ht="13.5" x14ac:dyDescent="0.25">
      <c r="A1310" s="3">
        <f>TITRES_STAT!B1313</f>
        <v>44221</v>
      </c>
      <c r="B1310" s="5">
        <f>TITRES_STAT!D1313</f>
        <v>0.95</v>
      </c>
      <c r="C1310" s="2">
        <f t="shared" si="157"/>
        <v>1.0000000000000009E-2</v>
      </c>
      <c r="D1310" s="2">
        <f t="shared" si="158"/>
        <v>0.95399999999999996</v>
      </c>
      <c r="E1310" s="2">
        <f t="shared" si="160"/>
        <v>0.97</v>
      </c>
      <c r="F1310" s="2">
        <f t="shared" si="161"/>
        <v>0.98400000000000021</v>
      </c>
      <c r="G1310" s="2">
        <f t="shared" si="155"/>
        <v>0.98280000000000012</v>
      </c>
      <c r="H1310" s="2">
        <f t="shared" si="159"/>
        <v>0.93815000000000026</v>
      </c>
      <c r="I1310" s="2">
        <f t="array" ref="I1310">SUMPRODUCT(B1294:B1313, (ROW(B1294:B1313)-ROW(B1294)+1)) / (20*21/2)</f>
        <v>0.9731428571428572</v>
      </c>
      <c r="J1310" s="2">
        <f t="shared" si="162"/>
        <v>0.97323772940221143</v>
      </c>
      <c r="K1310" s="2">
        <f t="shared" si="156"/>
        <v>0.97777699031457377</v>
      </c>
    </row>
    <row r="1311" spans="1:11" ht="13.5" x14ac:dyDescent="0.25">
      <c r="A1311" s="3">
        <f>TITRES_STAT!B1314</f>
        <v>44222</v>
      </c>
      <c r="B1311" s="5">
        <f>TITRES_STAT!D1314</f>
        <v>0.96</v>
      </c>
      <c r="C1311" s="2">
        <f t="shared" si="157"/>
        <v>1.0000000000000009E-2</v>
      </c>
      <c r="D1311" s="2">
        <f t="shared" si="158"/>
        <v>0.95199999999999996</v>
      </c>
      <c r="E1311" s="2">
        <f t="shared" si="160"/>
        <v>0.96799999999999997</v>
      </c>
      <c r="F1311" s="2">
        <f t="shared" si="161"/>
        <v>0.98450000000000026</v>
      </c>
      <c r="G1311" s="2">
        <f t="shared" si="155"/>
        <v>0.98080000000000012</v>
      </c>
      <c r="H1311" s="2">
        <f t="shared" si="159"/>
        <v>0.93905000000000027</v>
      </c>
      <c r="I1311" s="2">
        <f t="array" ref="I1311">SUMPRODUCT(B1295:B1314, (ROW(B1295:B1314)-ROW(B1295)+1)) / (20*21/2)</f>
        <v>0.97290476190476183</v>
      </c>
      <c r="J1311" s="2">
        <f t="shared" si="162"/>
        <v>0.97197699326866749</v>
      </c>
      <c r="K1311" s="2">
        <f t="shared" si="156"/>
        <v>0.97707985343949244</v>
      </c>
    </row>
    <row r="1312" spans="1:11" ht="13.5" x14ac:dyDescent="0.25">
      <c r="A1312" s="3">
        <f>TITRES_STAT!B1315</f>
        <v>44223</v>
      </c>
      <c r="B1312" s="5">
        <f>TITRES_STAT!D1315</f>
        <v>0.97</v>
      </c>
      <c r="C1312" s="2">
        <f t="shared" si="157"/>
        <v>1.0000000000000009E-2</v>
      </c>
      <c r="D1312" s="2">
        <f t="shared" si="158"/>
        <v>0.95399999999999996</v>
      </c>
      <c r="E1312" s="2">
        <f t="shared" si="160"/>
        <v>0.96599999999999997</v>
      </c>
      <c r="F1312" s="2">
        <f t="shared" si="161"/>
        <v>0.98300000000000021</v>
      </c>
      <c r="G1312" s="2">
        <f t="shared" si="155"/>
        <v>0.97900000000000009</v>
      </c>
      <c r="H1312" s="2">
        <f t="shared" si="159"/>
        <v>0.93995000000000029</v>
      </c>
      <c r="I1312" s="2">
        <f t="array" ref="I1312">SUMPRODUCT(B1296:B1315, (ROW(B1296:B1315)-ROW(B1296)+1)) / (20*21/2)</f>
        <v>0.97176190476190472</v>
      </c>
      <c r="J1312" s="2">
        <f t="shared" si="162"/>
        <v>0.97178870819546104</v>
      </c>
      <c r="K1312" s="2">
        <f t="shared" si="156"/>
        <v>0.97680221212813989</v>
      </c>
    </row>
    <row r="1313" spans="1:11" ht="13.5" x14ac:dyDescent="0.25">
      <c r="A1313" s="3">
        <f>TITRES_STAT!B1316</f>
        <v>44224</v>
      </c>
      <c r="B1313" s="5">
        <f>TITRES_STAT!D1316</f>
        <v>0.99</v>
      </c>
      <c r="C1313" s="2">
        <f t="shared" si="157"/>
        <v>2.0000000000000018E-2</v>
      </c>
      <c r="D1313" s="2">
        <f t="shared" si="158"/>
        <v>0.96199999999999997</v>
      </c>
      <c r="E1313" s="2">
        <f t="shared" si="160"/>
        <v>0.96599999999999997</v>
      </c>
      <c r="F1313" s="2">
        <f t="shared" si="161"/>
        <v>0.98250000000000015</v>
      </c>
      <c r="G1313" s="2">
        <f t="shared" si="155"/>
        <v>0.97780000000000011</v>
      </c>
      <c r="H1313" s="2">
        <f t="shared" si="159"/>
        <v>0.94090000000000051</v>
      </c>
      <c r="I1313" s="2">
        <f t="array" ref="I1313">SUMPRODUCT(B1297:B1316, (ROW(B1297:B1316)-ROW(B1297)+1)) / (20*21/2)</f>
        <v>0.97076190476190471</v>
      </c>
      <c r="J1313" s="2">
        <f t="shared" si="162"/>
        <v>0.97352311693875049</v>
      </c>
      <c r="K1313" s="2">
        <f t="shared" si="156"/>
        <v>0.97731977243684032</v>
      </c>
    </row>
    <row r="1314" spans="1:11" ht="13.5" x14ac:dyDescent="0.25">
      <c r="A1314" s="3">
        <f>TITRES_STAT!B1317</f>
        <v>44225</v>
      </c>
      <c r="B1314" s="5">
        <f>TITRES_STAT!D1317</f>
        <v>0.98</v>
      </c>
      <c r="C1314" s="2">
        <f t="shared" si="157"/>
        <v>-1.0000000000000009E-2</v>
      </c>
      <c r="D1314" s="2">
        <f t="shared" si="158"/>
        <v>0.97</v>
      </c>
      <c r="E1314" s="2">
        <f t="shared" si="160"/>
        <v>0.96500000000000008</v>
      </c>
      <c r="F1314" s="2">
        <f t="shared" si="161"/>
        <v>0.98199999999999987</v>
      </c>
      <c r="G1314" s="2">
        <f t="shared" si="155"/>
        <v>0.97699999999999998</v>
      </c>
      <c r="H1314" s="2">
        <f t="shared" si="159"/>
        <v>0.9418000000000003</v>
      </c>
      <c r="I1314" s="2">
        <f t="array" ref="I1314">SUMPRODUCT(B1298:B1317, (ROW(B1298:B1317)-ROW(B1298)+1)) / (20*21/2)</f>
        <v>0.97009523809523812</v>
      </c>
      <c r="J1314" s="2">
        <f t="shared" si="162"/>
        <v>0.97413996294458371</v>
      </c>
      <c r="K1314" s="2">
        <f t="shared" si="156"/>
        <v>0.97742487940010148</v>
      </c>
    </row>
    <row r="1315" spans="1:11" ht="13.5" x14ac:dyDescent="0.25">
      <c r="A1315" s="3">
        <f>TITRES_STAT!B1318</f>
        <v>44228</v>
      </c>
      <c r="B1315" s="5">
        <f>TITRES_STAT!D1318</f>
        <v>0.97</v>
      </c>
      <c r="C1315" s="2">
        <f t="shared" si="157"/>
        <v>-1.0000000000000009E-2</v>
      </c>
      <c r="D1315" s="2">
        <f t="shared" si="158"/>
        <v>0.97399999999999998</v>
      </c>
      <c r="E1315" s="2">
        <f t="shared" si="160"/>
        <v>0.96400000000000008</v>
      </c>
      <c r="F1315" s="2">
        <f t="shared" si="161"/>
        <v>0.98049999999999982</v>
      </c>
      <c r="G1315" s="2">
        <f t="shared" si="155"/>
        <v>0.97640000000000005</v>
      </c>
      <c r="H1315" s="2">
        <f t="shared" si="159"/>
        <v>0.94265000000000032</v>
      </c>
      <c r="I1315" s="2">
        <f t="array" ref="I1315">SUMPRODUCT(B1299:B1318, (ROW(B1299:B1318)-ROW(B1299)+1)) / (20*21/2)</f>
        <v>0.96871428571428575</v>
      </c>
      <c r="J1315" s="2">
        <f t="shared" si="162"/>
        <v>0.97374568075938528</v>
      </c>
      <c r="K1315" s="2">
        <f t="shared" si="156"/>
        <v>0.97713370765892105</v>
      </c>
    </row>
    <row r="1316" spans="1:11" ht="13.5" x14ac:dyDescent="0.25">
      <c r="A1316" s="3">
        <f>TITRES_STAT!B1319</f>
        <v>44229</v>
      </c>
      <c r="B1316" s="5">
        <f>TITRES_STAT!D1319</f>
        <v>0.97</v>
      </c>
      <c r="C1316" s="2">
        <f t="shared" si="157"/>
        <v>0</v>
      </c>
      <c r="D1316" s="2">
        <f t="shared" si="158"/>
        <v>0.97599999999999998</v>
      </c>
      <c r="E1316" s="2">
        <f t="shared" si="160"/>
        <v>0.96400000000000008</v>
      </c>
      <c r="F1316" s="2">
        <f t="shared" si="161"/>
        <v>0.97699999999999998</v>
      </c>
      <c r="G1316" s="2">
        <f t="shared" si="155"/>
        <v>0.9758</v>
      </c>
      <c r="H1316" s="2">
        <f t="shared" si="159"/>
        <v>0.94350000000000023</v>
      </c>
      <c r="I1316" s="2">
        <f t="array" ref="I1316">SUMPRODUCT(B1300:B1319, (ROW(B1300:B1319)-ROW(B1300)+1)) / (20*21/2)</f>
        <v>0.96752380952380956</v>
      </c>
      <c r="J1316" s="2">
        <f t="shared" si="162"/>
        <v>0.9733889492584914</v>
      </c>
      <c r="K1316" s="2">
        <f t="shared" si="156"/>
        <v>0.97685395441739475</v>
      </c>
    </row>
    <row r="1317" spans="1:11" ht="13.5" x14ac:dyDescent="0.25">
      <c r="A1317" s="3">
        <f>TITRES_STAT!B1320</f>
        <v>44230</v>
      </c>
      <c r="B1317" s="5">
        <f>TITRES_STAT!D1320</f>
        <v>0.97</v>
      </c>
      <c r="C1317" s="2">
        <f t="shared" si="157"/>
        <v>0</v>
      </c>
      <c r="D1317" s="2">
        <f t="shared" si="158"/>
        <v>0.97599999999999998</v>
      </c>
      <c r="E1317" s="2">
        <f t="shared" si="160"/>
        <v>0.96500000000000008</v>
      </c>
      <c r="F1317" s="2">
        <f t="shared" si="161"/>
        <v>0.9744999999999997</v>
      </c>
      <c r="G1317" s="2">
        <f t="shared" si="155"/>
        <v>0.97579999999999989</v>
      </c>
      <c r="H1317" s="2">
        <f t="shared" si="159"/>
        <v>0.94435000000000013</v>
      </c>
      <c r="I1317" s="2">
        <f t="array" ref="I1317">SUMPRODUCT(B1301:B1320, (ROW(B1301:B1320)-ROW(B1301)+1)) / (20*21/2)</f>
        <v>0.96457142857142864</v>
      </c>
      <c r="J1317" s="2">
        <f t="shared" si="162"/>
        <v>0.97306619218625412</v>
      </c>
      <c r="K1317" s="2">
        <f t="shared" si="156"/>
        <v>0.97658517189122251</v>
      </c>
    </row>
    <row r="1318" spans="1:11" ht="13.5" x14ac:dyDescent="0.25">
      <c r="A1318" s="3">
        <f>TITRES_STAT!B1321</f>
        <v>44231</v>
      </c>
      <c r="B1318" s="5">
        <f>TITRES_STAT!D1321</f>
        <v>0.96</v>
      </c>
      <c r="C1318" s="2">
        <f t="shared" si="157"/>
        <v>-1.0000000000000009E-2</v>
      </c>
      <c r="D1318" s="2">
        <f t="shared" si="158"/>
        <v>0.97</v>
      </c>
      <c r="E1318" s="2">
        <f t="shared" si="160"/>
        <v>0.96599999999999997</v>
      </c>
      <c r="F1318" s="2">
        <f t="shared" si="161"/>
        <v>0.97249999999999981</v>
      </c>
      <c r="G1318" s="2">
        <f t="shared" si="155"/>
        <v>0.97559999999999991</v>
      </c>
      <c r="H1318" s="2">
        <f t="shared" si="159"/>
        <v>0.94515000000000016</v>
      </c>
      <c r="I1318" s="2">
        <f t="array" ref="I1318">SUMPRODUCT(B1302:B1321, (ROW(B1302:B1321)-ROW(B1302)+1)) / (20*21/2)</f>
        <v>0.96280952380952378</v>
      </c>
      <c r="J1318" s="2">
        <f t="shared" si="162"/>
        <v>0.97182179293042037</v>
      </c>
      <c r="K1318" s="2">
        <f t="shared" si="156"/>
        <v>0.97593477299352749</v>
      </c>
    </row>
    <row r="1319" spans="1:11" ht="13.5" x14ac:dyDescent="0.25">
      <c r="A1319" s="3">
        <f>TITRES_STAT!B1322</f>
        <v>44232</v>
      </c>
      <c r="B1319" s="5">
        <f>TITRES_STAT!D1322</f>
        <v>0.96</v>
      </c>
      <c r="C1319" s="2">
        <f t="shared" si="157"/>
        <v>0</v>
      </c>
      <c r="D1319" s="2">
        <f t="shared" si="158"/>
        <v>0.96599999999999997</v>
      </c>
      <c r="E1319" s="2">
        <f t="shared" si="160"/>
        <v>0.96799999999999997</v>
      </c>
      <c r="F1319" s="2">
        <f t="shared" si="161"/>
        <v>0.97100000000000009</v>
      </c>
      <c r="G1319" s="2">
        <f t="shared" si="155"/>
        <v>0.97539999999999993</v>
      </c>
      <c r="H1319" s="2">
        <f t="shared" si="159"/>
        <v>0.94605000000000017</v>
      </c>
      <c r="I1319" s="2">
        <f t="array" ref="I1319">SUMPRODUCT(B1303:B1322, (ROW(B1303:B1322)-ROW(B1303)+1)) / (20*21/2)</f>
        <v>0.96119047619047615</v>
      </c>
      <c r="J1319" s="2">
        <f t="shared" si="162"/>
        <v>0.97069590788942794</v>
      </c>
      <c r="K1319" s="2">
        <f t="shared" si="156"/>
        <v>0.97530987993495777</v>
      </c>
    </row>
    <row r="1320" spans="1:11" ht="13.5" x14ac:dyDescent="0.25">
      <c r="A1320" s="3">
        <f>TITRES_STAT!B1323</f>
        <v>44235</v>
      </c>
      <c r="B1320" s="5">
        <f>TITRES_STAT!D1323</f>
        <v>0.94</v>
      </c>
      <c r="C1320" s="2">
        <f t="shared" si="157"/>
        <v>-2.0000000000000018E-2</v>
      </c>
      <c r="D1320" s="2">
        <f t="shared" si="158"/>
        <v>0.96</v>
      </c>
      <c r="E1320" s="2">
        <f t="shared" si="160"/>
        <v>0.96699999999999997</v>
      </c>
      <c r="F1320" s="2">
        <f t="shared" si="161"/>
        <v>0.96850000000000025</v>
      </c>
      <c r="G1320" s="2">
        <f t="shared" si="155"/>
        <v>0.97479999999999978</v>
      </c>
      <c r="H1320" s="2">
        <f t="shared" si="159"/>
        <v>0.94695000000000018</v>
      </c>
      <c r="I1320" s="2">
        <f t="array" ref="I1320">SUMPRODUCT(B1304:B1323, (ROW(B1304:B1323)-ROW(B1304)+1)) / (20*21/2)</f>
        <v>0.96071428571428574</v>
      </c>
      <c r="J1320" s="2">
        <f t="shared" si="162"/>
        <v>0.96777248809043481</v>
      </c>
      <c r="K1320" s="2">
        <f t="shared" si="156"/>
        <v>0.9739251787610379</v>
      </c>
    </row>
    <row r="1321" spans="1:11" ht="13.5" x14ac:dyDescent="0.25">
      <c r="A1321" s="3">
        <f>TITRES_STAT!B1324</f>
        <v>44236</v>
      </c>
      <c r="B1321" s="5">
        <f>TITRES_STAT!D1324</f>
        <v>0.95</v>
      </c>
      <c r="C1321" s="2">
        <f t="shared" si="157"/>
        <v>1.0000000000000009E-2</v>
      </c>
      <c r="D1321" s="2">
        <f t="shared" si="158"/>
        <v>0.95599999999999985</v>
      </c>
      <c r="E1321" s="2">
        <f t="shared" si="160"/>
        <v>0.96599999999999986</v>
      </c>
      <c r="F1321" s="2">
        <f t="shared" si="161"/>
        <v>0.96700000000000019</v>
      </c>
      <c r="G1321" s="2">
        <f t="shared" si="155"/>
        <v>0.97339999999999971</v>
      </c>
      <c r="H1321" s="2">
        <f t="shared" si="159"/>
        <v>0.9478500000000003</v>
      </c>
      <c r="I1321" s="2">
        <f t="array" ref="I1321">SUMPRODUCT(B1305:B1324, (ROW(B1305:B1324)-ROW(B1305)+1)) / (20*21/2)</f>
        <v>0.96038095238095222</v>
      </c>
      <c r="J1321" s="2">
        <f t="shared" si="162"/>
        <v>0.9660798701770601</v>
      </c>
      <c r="K1321" s="2">
        <f t="shared" si="156"/>
        <v>0.97298693645668344</v>
      </c>
    </row>
    <row r="1322" spans="1:11" ht="13.5" x14ac:dyDescent="0.25">
      <c r="A1322" s="3">
        <f>TITRES_STAT!B1325</f>
        <v>44237</v>
      </c>
      <c r="B1322" s="5">
        <f>TITRES_STAT!D1325</f>
        <v>0.95</v>
      </c>
      <c r="C1322" s="2">
        <f t="shared" si="157"/>
        <v>0</v>
      </c>
      <c r="D1322" s="2">
        <f t="shared" si="158"/>
        <v>0.95199999999999996</v>
      </c>
      <c r="E1322" s="2">
        <f t="shared" si="160"/>
        <v>0.96399999999999986</v>
      </c>
      <c r="F1322" s="2">
        <f t="shared" si="161"/>
        <v>0.96500000000000019</v>
      </c>
      <c r="G1322" s="2">
        <f t="shared" si="155"/>
        <v>0.9725999999999998</v>
      </c>
      <c r="H1322" s="2">
        <f t="shared" si="159"/>
        <v>0.9488000000000002</v>
      </c>
      <c r="I1322" s="2">
        <f t="array" ref="I1322">SUMPRODUCT(B1306:B1325, (ROW(B1306:B1325)-ROW(B1306)+1)) / (20*21/2)</f>
        <v>0.962095238095238</v>
      </c>
      <c r="J1322" s="2">
        <f t="shared" si="162"/>
        <v>0.96454845396972111</v>
      </c>
      <c r="K1322" s="2">
        <f t="shared" si="156"/>
        <v>0.97208548796818606</v>
      </c>
    </row>
    <row r="1323" spans="1:11" ht="13.5" x14ac:dyDescent="0.25">
      <c r="A1323" s="3">
        <f>TITRES_STAT!B1326</f>
        <v>44238</v>
      </c>
      <c r="B1323" s="5">
        <f>TITRES_STAT!D1326</f>
        <v>0.96</v>
      </c>
      <c r="C1323" s="2">
        <f t="shared" si="157"/>
        <v>1.0000000000000009E-2</v>
      </c>
      <c r="D1323" s="2">
        <f t="shared" si="158"/>
        <v>0.95199999999999996</v>
      </c>
      <c r="E1323" s="2">
        <f t="shared" si="160"/>
        <v>0.96099999999999997</v>
      </c>
      <c r="F1323" s="2">
        <f t="shared" si="161"/>
        <v>0.96350000000000013</v>
      </c>
      <c r="G1323" s="2">
        <f t="shared" si="155"/>
        <v>0.97179999999999989</v>
      </c>
      <c r="H1323" s="2">
        <f t="shared" si="159"/>
        <v>0.94985000000000031</v>
      </c>
      <c r="I1323" s="2">
        <f t="array" ref="I1323">SUMPRODUCT(B1307:B1326, (ROW(B1307:B1326)-ROW(B1307)+1)) / (20*21/2)</f>
        <v>0.96285714285714297</v>
      </c>
      <c r="J1323" s="2">
        <f t="shared" si="162"/>
        <v>0.96411526787736668</v>
      </c>
      <c r="K1323" s="2">
        <f t="shared" si="156"/>
        <v>0.97161154726355126</v>
      </c>
    </row>
    <row r="1324" spans="1:11" ht="13.5" x14ac:dyDescent="0.25">
      <c r="A1324" s="3">
        <f>TITRES_STAT!B1327</f>
        <v>44239</v>
      </c>
      <c r="B1324" s="5">
        <f>TITRES_STAT!D1327</f>
        <v>0.96</v>
      </c>
      <c r="C1324" s="2">
        <f t="shared" si="157"/>
        <v>0</v>
      </c>
      <c r="D1324" s="2">
        <f t="shared" si="158"/>
        <v>0.95199999999999996</v>
      </c>
      <c r="E1324" s="2">
        <f t="shared" si="160"/>
        <v>0.95899999999999996</v>
      </c>
      <c r="F1324" s="2">
        <f t="shared" si="161"/>
        <v>0.9620000000000003</v>
      </c>
      <c r="G1324" s="2">
        <f t="shared" si="155"/>
        <v>0.97139999999999982</v>
      </c>
      <c r="H1324" s="2">
        <f t="shared" si="159"/>
        <v>0.9509000000000003</v>
      </c>
      <c r="I1324" s="2">
        <f t="array" ref="I1324">SUMPRODUCT(B1308:B1327, (ROW(B1308:B1327)-ROW(B1308)+1)) / (20*21/2)</f>
        <v>0.96457142857142841</v>
      </c>
      <c r="J1324" s="2">
        <f t="shared" si="162"/>
        <v>0.96372333760333173</v>
      </c>
      <c r="K1324" s="2">
        <f t="shared" si="156"/>
        <v>0.97115619246890217</v>
      </c>
    </row>
    <row r="1325" spans="1:11" ht="13.5" x14ac:dyDescent="0.25">
      <c r="A1325" s="3">
        <f>TITRES_STAT!B1328</f>
        <v>44242</v>
      </c>
      <c r="B1325" s="5">
        <f>TITRES_STAT!D1328</f>
        <v>0.98</v>
      </c>
      <c r="C1325" s="2">
        <f t="shared" si="157"/>
        <v>2.0000000000000018E-2</v>
      </c>
      <c r="D1325" s="2">
        <f t="shared" si="158"/>
        <v>0.96</v>
      </c>
      <c r="E1325" s="2">
        <f t="shared" si="160"/>
        <v>0.96000000000000019</v>
      </c>
      <c r="F1325" s="2">
        <f t="shared" si="161"/>
        <v>0.9620000000000003</v>
      </c>
      <c r="G1325" s="2">
        <f t="shared" si="155"/>
        <v>0.97099999999999964</v>
      </c>
      <c r="H1325" s="2">
        <f t="shared" si="159"/>
        <v>0.95210000000000017</v>
      </c>
      <c r="I1325" s="2">
        <f t="array" ref="I1325">SUMPRODUCT(B1309:B1328, (ROW(B1309:B1328)-ROW(B1309)+1)) / (20*21/2)</f>
        <v>0.96619047619047627</v>
      </c>
      <c r="J1325" s="2">
        <f t="shared" si="162"/>
        <v>0.96527349592682388</v>
      </c>
      <c r="K1325" s="2">
        <f t="shared" si="156"/>
        <v>0.97150300845051385</v>
      </c>
    </row>
    <row r="1326" spans="1:11" ht="13.5" x14ac:dyDescent="0.25">
      <c r="A1326" s="3">
        <f>TITRES_STAT!B1329</f>
        <v>44243</v>
      </c>
      <c r="B1326" s="5">
        <f>TITRES_STAT!D1329</f>
        <v>0.97</v>
      </c>
      <c r="C1326" s="2">
        <f t="shared" si="157"/>
        <v>-1.0000000000000009E-2</v>
      </c>
      <c r="D1326" s="2">
        <f t="shared" si="158"/>
        <v>0.96400000000000008</v>
      </c>
      <c r="E1326" s="2">
        <f t="shared" si="160"/>
        <v>0.96</v>
      </c>
      <c r="F1326" s="2">
        <f t="shared" si="161"/>
        <v>0.96199999999999997</v>
      </c>
      <c r="G1326" s="2">
        <f t="shared" si="155"/>
        <v>0.9703999999999996</v>
      </c>
      <c r="H1326" s="2">
        <f t="shared" si="159"/>
        <v>0.95320000000000027</v>
      </c>
      <c r="I1326" s="2">
        <f t="array" ref="I1326">SUMPRODUCT(B1310:B1329, (ROW(B1310:B1329)-ROW(B1310)+1)) / (20*21/2)</f>
        <v>0.96671428571428586</v>
      </c>
      <c r="J1326" s="2">
        <f t="shared" si="162"/>
        <v>0.96572363917188819</v>
      </c>
      <c r="K1326" s="2">
        <f t="shared" si="156"/>
        <v>0.97144406694265062</v>
      </c>
    </row>
    <row r="1327" spans="1:11" ht="13.5" x14ac:dyDescent="0.25">
      <c r="A1327" s="3">
        <f>TITRES_STAT!B1330</f>
        <v>44244</v>
      </c>
      <c r="B1327" s="5">
        <f>TITRES_STAT!D1330</f>
        <v>0.98</v>
      </c>
      <c r="C1327" s="2">
        <f t="shared" si="157"/>
        <v>1.0000000000000009E-2</v>
      </c>
      <c r="D1327" s="2">
        <f t="shared" si="158"/>
        <v>0.97</v>
      </c>
      <c r="E1327" s="2">
        <f t="shared" si="160"/>
        <v>0.96100000000000008</v>
      </c>
      <c r="F1327" s="2">
        <f t="shared" si="161"/>
        <v>0.96299999999999986</v>
      </c>
      <c r="G1327" s="2">
        <f t="shared" si="155"/>
        <v>0.97079999999999966</v>
      </c>
      <c r="H1327" s="2">
        <f t="shared" si="159"/>
        <v>0.95440000000000025</v>
      </c>
      <c r="I1327" s="2">
        <f t="array" ref="I1327">SUMPRODUCT(B1311:B1330, (ROW(B1311:B1330)-ROW(B1311)+1)) / (20*21/2)</f>
        <v>0.96804761904761905</v>
      </c>
      <c r="J1327" s="2">
        <f t="shared" si="162"/>
        <v>0.96708329258408932</v>
      </c>
      <c r="K1327" s="2">
        <f t="shared" si="156"/>
        <v>0.97177959372921341</v>
      </c>
    </row>
    <row r="1328" spans="1:11" ht="13.5" x14ac:dyDescent="0.25">
      <c r="A1328" s="3">
        <f>TITRES_STAT!B1331</f>
        <v>44245</v>
      </c>
      <c r="B1328" s="5">
        <f>TITRES_STAT!D1331</f>
        <v>0.98</v>
      </c>
      <c r="C1328" s="2">
        <f t="shared" si="157"/>
        <v>0</v>
      </c>
      <c r="D1328" s="2">
        <f t="shared" si="158"/>
        <v>0.97399999999999998</v>
      </c>
      <c r="E1328" s="2">
        <f t="shared" si="160"/>
        <v>0.96299999999999986</v>
      </c>
      <c r="F1328" s="2">
        <f t="shared" si="161"/>
        <v>0.96449999999999991</v>
      </c>
      <c r="G1328" s="2">
        <f t="shared" si="155"/>
        <v>0.97059999999999957</v>
      </c>
      <c r="H1328" s="2">
        <f t="shared" si="159"/>
        <v>0.95550000000000013</v>
      </c>
      <c r="I1328" s="2">
        <f t="array" ref="I1328">SUMPRODUCT(B1312:B1331, (ROW(B1312:B1331)-ROW(B1312)+1)) / (20*21/2)</f>
        <v>0.96733333333333327</v>
      </c>
      <c r="J1328" s="2">
        <f t="shared" si="162"/>
        <v>0.96831345519512846</v>
      </c>
      <c r="K1328" s="2">
        <f t="shared" si="156"/>
        <v>0.97210196260257764</v>
      </c>
    </row>
    <row r="1329" spans="1:11" ht="13.5" x14ac:dyDescent="0.25">
      <c r="A1329" s="3">
        <f>TITRES_STAT!B1332</f>
        <v>44246</v>
      </c>
      <c r="B1329" s="5">
        <f>TITRES_STAT!D1332</f>
        <v>0.97</v>
      </c>
      <c r="C1329" s="2">
        <f t="shared" si="157"/>
        <v>-1.0000000000000009E-2</v>
      </c>
      <c r="D1329" s="2">
        <f t="shared" si="158"/>
        <v>0.97599999999999998</v>
      </c>
      <c r="E1329" s="2">
        <f t="shared" si="160"/>
        <v>0.96400000000000008</v>
      </c>
      <c r="F1329" s="2">
        <f t="shared" si="161"/>
        <v>0.96599999999999986</v>
      </c>
      <c r="G1329" s="2">
        <f t="shared" si="155"/>
        <v>0.97059999999999957</v>
      </c>
      <c r="H1329" s="2">
        <f t="shared" si="159"/>
        <v>0.95650000000000002</v>
      </c>
      <c r="I1329" s="2">
        <f t="array" ref="I1329">SUMPRODUCT(B1313:B1332, (ROW(B1313:B1332)-ROW(B1313)+1)) / (20*21/2)</f>
        <v>0.96757142857142875</v>
      </c>
      <c r="J1329" s="2">
        <f t="shared" si="162"/>
        <v>0.9684740785098781</v>
      </c>
      <c r="K1329" s="2">
        <f t="shared" si="156"/>
        <v>0.97201953269659425</v>
      </c>
    </row>
    <row r="1330" spans="1:11" ht="13.5" x14ac:dyDescent="0.25">
      <c r="A1330" s="3">
        <f>TITRES_STAT!B1333</f>
        <v>44249</v>
      </c>
      <c r="B1330" s="5">
        <f>TITRES_STAT!D1333</f>
        <v>0.98</v>
      </c>
      <c r="C1330" s="2">
        <f t="shared" si="157"/>
        <v>1.0000000000000009E-2</v>
      </c>
      <c r="D1330" s="2">
        <f t="shared" si="158"/>
        <v>0.97599999999999976</v>
      </c>
      <c r="E1330" s="2">
        <f t="shared" si="160"/>
        <v>0.96800000000000019</v>
      </c>
      <c r="F1330" s="2">
        <f t="shared" si="161"/>
        <v>0.96749999999999992</v>
      </c>
      <c r="G1330" s="2">
        <f t="shared" ref="G1330:G1393" si="163">AVERAGE(B1281:B1330)</f>
        <v>0.97119999999999951</v>
      </c>
      <c r="H1330" s="2">
        <f t="shared" si="159"/>
        <v>0.9575499999999999</v>
      </c>
      <c r="I1330" s="2">
        <f t="array" ref="I1330">SUMPRODUCT(B1314:B1333, (ROW(B1314:B1333)-ROW(B1314)+1)) / (20*21/2)</f>
        <v>0.9678095238095239</v>
      </c>
      <c r="J1330" s="2">
        <f t="shared" si="162"/>
        <v>0.96957178531846111</v>
      </c>
      <c r="K1330" s="2">
        <f t="shared" si="156"/>
        <v>0.97233249219868867</v>
      </c>
    </row>
    <row r="1331" spans="1:11" ht="13.5" x14ac:dyDescent="0.25">
      <c r="A1331" s="3">
        <f>TITRES_STAT!B1334</f>
        <v>44250</v>
      </c>
      <c r="B1331" s="5">
        <f>TITRES_STAT!D1334</f>
        <v>0.96</v>
      </c>
      <c r="C1331" s="2">
        <f t="shared" si="157"/>
        <v>-2.0000000000000018E-2</v>
      </c>
      <c r="D1331" s="2">
        <f t="shared" si="158"/>
        <v>0.97399999999999987</v>
      </c>
      <c r="E1331" s="2">
        <f t="shared" si="160"/>
        <v>0.96900000000000008</v>
      </c>
      <c r="F1331" s="2">
        <f t="shared" si="161"/>
        <v>0.96749999999999992</v>
      </c>
      <c r="G1331" s="2">
        <f t="shared" si="163"/>
        <v>0.9713999999999996</v>
      </c>
      <c r="H1331" s="2">
        <f t="shared" si="159"/>
        <v>0.95850000000000013</v>
      </c>
      <c r="I1331" s="2">
        <f t="array" ref="I1331">SUMPRODUCT(B1315:B1334, (ROW(B1315:B1334)-ROW(B1315)+1)) / (20*21/2)</f>
        <v>0.96814285714285719</v>
      </c>
      <c r="J1331" s="2">
        <f t="shared" si="162"/>
        <v>0.96866018671670295</v>
      </c>
      <c r="K1331" s="2">
        <f t="shared" ref="K1331:K1394" si="164">$K$4*B1331+(1-$K$4)*K1330</f>
        <v>0.97184886505364199</v>
      </c>
    </row>
    <row r="1332" spans="1:11" ht="13.5" x14ac:dyDescent="0.25">
      <c r="A1332" s="3">
        <f>TITRES_STAT!B1335</f>
        <v>44251</v>
      </c>
      <c r="B1332" s="5">
        <f>TITRES_STAT!D1335</f>
        <v>0.97</v>
      </c>
      <c r="C1332" s="2">
        <f t="shared" si="157"/>
        <v>1.0000000000000009E-2</v>
      </c>
      <c r="D1332" s="2">
        <f t="shared" si="158"/>
        <v>0.97199999999999986</v>
      </c>
      <c r="E1332" s="2">
        <f t="shared" si="160"/>
        <v>0.97099999999999986</v>
      </c>
      <c r="F1332" s="2">
        <f t="shared" si="161"/>
        <v>0.96750000000000003</v>
      </c>
      <c r="G1332" s="2">
        <f t="shared" si="163"/>
        <v>0.97219999999999951</v>
      </c>
      <c r="H1332" s="2">
        <f t="shared" si="159"/>
        <v>0.95950000000000002</v>
      </c>
      <c r="I1332" s="2">
        <f t="array" ref="I1332">SUMPRODUCT(B1316:B1335, (ROW(B1316:B1335)-ROW(B1316)+1)) / (20*21/2)</f>
        <v>0.96852380952380968</v>
      </c>
      <c r="J1332" s="2">
        <f t="shared" si="162"/>
        <v>0.96878778798177878</v>
      </c>
      <c r="K1332" s="2">
        <f t="shared" si="164"/>
        <v>0.97177636054173455</v>
      </c>
    </row>
    <row r="1333" spans="1:11" ht="13.5" x14ac:dyDescent="0.25">
      <c r="A1333" s="3">
        <f>TITRES_STAT!B1336</f>
        <v>44252</v>
      </c>
      <c r="B1333" s="5">
        <f>TITRES_STAT!D1336</f>
        <v>0.97</v>
      </c>
      <c r="C1333" s="2">
        <f t="shared" si="157"/>
        <v>0</v>
      </c>
      <c r="D1333" s="2">
        <f t="shared" si="158"/>
        <v>0.97</v>
      </c>
      <c r="E1333" s="2">
        <f t="shared" si="160"/>
        <v>0.97200000000000009</v>
      </c>
      <c r="F1333" s="2">
        <f t="shared" si="161"/>
        <v>0.96650000000000014</v>
      </c>
      <c r="G1333" s="2">
        <f t="shared" si="163"/>
        <v>0.97279999999999978</v>
      </c>
      <c r="H1333" s="2">
        <f t="shared" si="159"/>
        <v>0.96050000000000013</v>
      </c>
      <c r="I1333" s="2">
        <f t="array" ref="I1333">SUMPRODUCT(B1317:B1336, (ROW(B1317:B1336)-ROW(B1317)+1)) / (20*21/2)</f>
        <v>0.96890476190476205</v>
      </c>
      <c r="J1333" s="2">
        <f t="shared" si="162"/>
        <v>0.96890323674541889</v>
      </c>
      <c r="K1333" s="2">
        <f t="shared" si="164"/>
        <v>0.97170669934401954</v>
      </c>
    </row>
    <row r="1334" spans="1:11" ht="13.5" x14ac:dyDescent="0.25">
      <c r="A1334" s="3">
        <f>TITRES_STAT!B1337</f>
        <v>44253</v>
      </c>
      <c r="B1334" s="5">
        <f>TITRES_STAT!D1337</f>
        <v>0.97</v>
      </c>
      <c r="C1334" s="2">
        <f t="shared" si="157"/>
        <v>0</v>
      </c>
      <c r="D1334" s="2">
        <f t="shared" si="158"/>
        <v>0.97</v>
      </c>
      <c r="E1334" s="2">
        <f t="shared" si="160"/>
        <v>0.97300000000000009</v>
      </c>
      <c r="F1334" s="2">
        <f t="shared" si="161"/>
        <v>0.96599999999999997</v>
      </c>
      <c r="G1334" s="2">
        <f t="shared" si="163"/>
        <v>0.97239999999999971</v>
      </c>
      <c r="H1334" s="2">
        <f t="shared" si="159"/>
        <v>0.96145000000000014</v>
      </c>
      <c r="I1334" s="2">
        <f t="array" ref="I1334">SUMPRODUCT(B1318:B1337, (ROW(B1318:B1337)-ROW(B1318)+1)) / (20*21/2)</f>
        <v>0.96738095238095245</v>
      </c>
      <c r="J1334" s="2">
        <f t="shared" si="162"/>
        <v>0.96900769038871226</v>
      </c>
      <c r="K1334" s="2">
        <f t="shared" si="164"/>
        <v>0.97163976995797963</v>
      </c>
    </row>
    <row r="1335" spans="1:11" ht="13.5" x14ac:dyDescent="0.25">
      <c r="A1335" s="3">
        <f>TITRES_STAT!B1338</f>
        <v>44256</v>
      </c>
      <c r="B1335" s="5">
        <f>TITRES_STAT!D1338</f>
        <v>0.97</v>
      </c>
      <c r="C1335" s="2">
        <f t="shared" si="157"/>
        <v>0</v>
      </c>
      <c r="D1335" s="2">
        <f t="shared" si="158"/>
        <v>0.96799999999999997</v>
      </c>
      <c r="E1335" s="2">
        <f t="shared" si="160"/>
        <v>0.97199999999999986</v>
      </c>
      <c r="F1335" s="2">
        <f t="shared" si="161"/>
        <v>0.96599999999999997</v>
      </c>
      <c r="G1335" s="2">
        <f t="shared" si="163"/>
        <v>0.97239999999999949</v>
      </c>
      <c r="H1335" s="2">
        <f t="shared" si="159"/>
        <v>0.96240000000000014</v>
      </c>
      <c r="I1335" s="2">
        <f t="array" ref="I1335">SUMPRODUCT(B1319:B1338, (ROW(B1319:B1338)-ROW(B1319)+1)) / (20*21/2)</f>
        <v>0.96690476190476193</v>
      </c>
      <c r="J1335" s="2">
        <f t="shared" si="162"/>
        <v>0.96910219606597769</v>
      </c>
      <c r="K1335" s="2">
        <f t="shared" si="164"/>
        <v>0.97157546525374516</v>
      </c>
    </row>
    <row r="1336" spans="1:11" ht="13.5" x14ac:dyDescent="0.25">
      <c r="A1336" s="3">
        <f>TITRES_STAT!B1339</f>
        <v>44257</v>
      </c>
      <c r="B1336" s="5">
        <f>TITRES_STAT!D1339</f>
        <v>0.97</v>
      </c>
      <c r="C1336" s="2">
        <f t="shared" si="157"/>
        <v>0</v>
      </c>
      <c r="D1336" s="2">
        <f t="shared" si="158"/>
        <v>0.97</v>
      </c>
      <c r="E1336" s="2">
        <f t="shared" si="160"/>
        <v>0.97199999999999986</v>
      </c>
      <c r="F1336" s="2">
        <f t="shared" si="161"/>
        <v>0.96599999999999997</v>
      </c>
      <c r="G1336" s="2">
        <f t="shared" si="163"/>
        <v>0.97259999999999958</v>
      </c>
      <c r="H1336" s="2">
        <f t="shared" si="159"/>
        <v>0.96330000000000016</v>
      </c>
      <c r="I1336" s="2">
        <f t="array" ref="I1336">SUMPRODUCT(B1320:B1339, (ROW(B1320:B1339)-ROW(B1320)+1)) / (20*21/2)</f>
        <v>0.96833333333333327</v>
      </c>
      <c r="J1336" s="2">
        <f t="shared" si="162"/>
        <v>0.96918770120255127</v>
      </c>
      <c r="K1336" s="2">
        <f t="shared" si="164"/>
        <v>0.97151368230261792</v>
      </c>
    </row>
    <row r="1337" spans="1:11" ht="13.5" x14ac:dyDescent="0.25">
      <c r="A1337" s="3">
        <f>TITRES_STAT!B1340</f>
        <v>44258</v>
      </c>
      <c r="B1337" s="5">
        <f>TITRES_STAT!D1340</f>
        <v>0.95</v>
      </c>
      <c r="C1337" s="2">
        <f t="shared" si="157"/>
        <v>-2.0000000000000018E-2</v>
      </c>
      <c r="D1337" s="2">
        <f t="shared" si="158"/>
        <v>0.96599999999999997</v>
      </c>
      <c r="E1337" s="2">
        <f t="shared" si="160"/>
        <v>0.96899999999999975</v>
      </c>
      <c r="F1337" s="2">
        <f t="shared" si="161"/>
        <v>0.96500000000000008</v>
      </c>
      <c r="G1337" s="2">
        <f t="shared" si="163"/>
        <v>0.9725999999999998</v>
      </c>
      <c r="H1337" s="2">
        <f t="shared" si="159"/>
        <v>0.96409999999999996</v>
      </c>
      <c r="I1337" s="2">
        <f t="array" ref="I1337">SUMPRODUCT(B1321:B1340, (ROW(B1321:B1340)-ROW(B1321)+1)) / (20*21/2)</f>
        <v>0.96966666666666668</v>
      </c>
      <c r="J1337" s="2">
        <f t="shared" si="162"/>
        <v>0.96736030108802262</v>
      </c>
      <c r="K1337" s="2">
        <f t="shared" si="164"/>
        <v>0.97067000848682894</v>
      </c>
    </row>
    <row r="1338" spans="1:11" ht="13.5" x14ac:dyDescent="0.25">
      <c r="A1338" s="3">
        <f>TITRES_STAT!B1341</f>
        <v>44259</v>
      </c>
      <c r="B1338" s="5">
        <f>TITRES_STAT!D1341</f>
        <v>0.96</v>
      </c>
      <c r="C1338" s="2">
        <f t="shared" si="157"/>
        <v>1.0000000000000009E-2</v>
      </c>
      <c r="D1338" s="2">
        <f t="shared" si="158"/>
        <v>0.96400000000000008</v>
      </c>
      <c r="E1338" s="2">
        <f t="shared" si="160"/>
        <v>0.96699999999999986</v>
      </c>
      <c r="F1338" s="2">
        <f t="shared" si="161"/>
        <v>0.96500000000000008</v>
      </c>
      <c r="G1338" s="2">
        <f t="shared" si="163"/>
        <v>0.97279999999999978</v>
      </c>
      <c r="H1338" s="2">
        <f t="shared" si="159"/>
        <v>0.96489999999999998</v>
      </c>
      <c r="I1338" s="2">
        <f t="array" ref="I1338">SUMPRODUCT(B1322:B1341, (ROW(B1322:B1341)-ROW(B1322)+1)) / (20*21/2)</f>
        <v>0.97176190476190472</v>
      </c>
      <c r="J1338" s="2">
        <f t="shared" si="162"/>
        <v>0.96665932003202049</v>
      </c>
      <c r="K1338" s="2">
        <f t="shared" si="164"/>
        <v>0.97025157678146312</v>
      </c>
    </row>
    <row r="1339" spans="1:11" ht="13.5" x14ac:dyDescent="0.25">
      <c r="A1339" s="3">
        <f>TITRES_STAT!B1342</f>
        <v>44260</v>
      </c>
      <c r="B1339" s="5">
        <f>TITRES_STAT!D1342</f>
        <v>0.98</v>
      </c>
      <c r="C1339" s="2">
        <f t="shared" si="157"/>
        <v>2.0000000000000018E-2</v>
      </c>
      <c r="D1339" s="2">
        <f t="shared" si="158"/>
        <v>0.96599999999999997</v>
      </c>
      <c r="E1339" s="2">
        <f t="shared" si="160"/>
        <v>0.96799999999999997</v>
      </c>
      <c r="F1339" s="2">
        <f t="shared" si="161"/>
        <v>0.96600000000000019</v>
      </c>
      <c r="G1339" s="2">
        <f t="shared" si="163"/>
        <v>0.97359999999999969</v>
      </c>
      <c r="H1339" s="2">
        <f t="shared" si="159"/>
        <v>0.96574999999999989</v>
      </c>
      <c r="I1339" s="2">
        <f t="array" ref="I1339">SUMPRODUCT(B1323:B1342, (ROW(B1323:B1342)-ROW(B1323)+1)) / (20*21/2)</f>
        <v>0.97557142857142864</v>
      </c>
      <c r="J1339" s="2">
        <f t="shared" si="162"/>
        <v>0.96792986098135181</v>
      </c>
      <c r="K1339" s="2">
        <f t="shared" si="164"/>
        <v>0.97063386788807249</v>
      </c>
    </row>
    <row r="1340" spans="1:11" ht="13.5" x14ac:dyDescent="0.25">
      <c r="A1340" s="3">
        <f>TITRES_STAT!B1343</f>
        <v>44263</v>
      </c>
      <c r="B1340" s="5">
        <f>TITRES_STAT!D1343</f>
        <v>0.98</v>
      </c>
      <c r="C1340" s="2">
        <f t="shared" si="157"/>
        <v>0</v>
      </c>
      <c r="D1340" s="2">
        <f t="shared" si="158"/>
        <v>0.96799999999999997</v>
      </c>
      <c r="E1340" s="2">
        <f t="shared" si="160"/>
        <v>0.96799999999999997</v>
      </c>
      <c r="F1340" s="2">
        <f t="shared" si="161"/>
        <v>0.9680000000000003</v>
      </c>
      <c r="G1340" s="2">
        <f t="shared" si="163"/>
        <v>0.97419999999999962</v>
      </c>
      <c r="H1340" s="2">
        <f t="shared" si="159"/>
        <v>0.96654999999999969</v>
      </c>
      <c r="I1340" s="2">
        <f t="array" ref="I1340">SUMPRODUCT(B1324:B1343, (ROW(B1324:B1343)-ROW(B1324)+1)) / (20*21/2)</f>
        <v>0.98099999999999998</v>
      </c>
      <c r="J1340" s="2">
        <f t="shared" si="162"/>
        <v>0.96907939803074683</v>
      </c>
      <c r="K1340" s="2">
        <f t="shared" si="164"/>
        <v>0.97100116718657947</v>
      </c>
    </row>
    <row r="1341" spans="1:11" ht="13.5" x14ac:dyDescent="0.25">
      <c r="A1341" s="3">
        <f>TITRES_STAT!B1344</f>
        <v>44264</v>
      </c>
      <c r="B1341" s="5">
        <f>TITRES_STAT!D1344</f>
        <v>0.99</v>
      </c>
      <c r="C1341" s="2">
        <f t="shared" si="157"/>
        <v>1.0000000000000009E-2</v>
      </c>
      <c r="D1341" s="2">
        <f t="shared" si="158"/>
        <v>0.97199999999999986</v>
      </c>
      <c r="E1341" s="2">
        <f t="shared" si="160"/>
        <v>0.97100000000000009</v>
      </c>
      <c r="F1341" s="2">
        <f t="shared" si="161"/>
        <v>0.97000000000000008</v>
      </c>
      <c r="G1341" s="2">
        <f t="shared" si="163"/>
        <v>0.97499999999999953</v>
      </c>
      <c r="H1341" s="2">
        <f t="shared" si="159"/>
        <v>0.96734999999999982</v>
      </c>
      <c r="I1341" s="2">
        <f t="array" ref="I1341">SUMPRODUCT(B1325:B1344, (ROW(B1325:B1344)-ROW(B1325)+1)) / (20*21/2)</f>
        <v>0.98609523809523814</v>
      </c>
      <c r="J1341" s="2">
        <f t="shared" si="162"/>
        <v>0.97107183631353289</v>
      </c>
      <c r="K1341" s="2">
        <f t="shared" si="164"/>
        <v>0.97174621945377249</v>
      </c>
    </row>
    <row r="1342" spans="1:11" ht="13.5" x14ac:dyDescent="0.25">
      <c r="A1342" s="3">
        <f>TITRES_STAT!B1345</f>
        <v>44265</v>
      </c>
      <c r="B1342" s="5">
        <f>TITRES_STAT!D1345</f>
        <v>1.01</v>
      </c>
      <c r="C1342" s="2">
        <f t="shared" si="157"/>
        <v>2.0000000000000018E-2</v>
      </c>
      <c r="D1342" s="2">
        <f t="shared" si="158"/>
        <v>0.98399999999999999</v>
      </c>
      <c r="E1342" s="2">
        <f t="shared" si="160"/>
        <v>0.97499999999999998</v>
      </c>
      <c r="F1342" s="2">
        <f t="shared" si="161"/>
        <v>0.97300000000000009</v>
      </c>
      <c r="G1342" s="2">
        <f t="shared" si="163"/>
        <v>0.97519999999999962</v>
      </c>
      <c r="H1342" s="2">
        <f t="shared" si="159"/>
        <v>0.96819999999999984</v>
      </c>
      <c r="I1342" s="2">
        <f t="array" ref="I1342">SUMPRODUCT(B1326:B1345, (ROW(B1326:B1345)-ROW(B1326)+1)) / (20*21/2)</f>
        <v>0.99085714285714277</v>
      </c>
      <c r="J1342" s="2">
        <f t="shared" si="162"/>
        <v>0.97477928047414875</v>
      </c>
      <c r="K1342" s="2">
        <f t="shared" si="164"/>
        <v>0.97324636771048723</v>
      </c>
    </row>
    <row r="1343" spans="1:11" ht="13.5" x14ac:dyDescent="0.25">
      <c r="A1343" s="3">
        <f>TITRES_STAT!B1346</f>
        <v>44266</v>
      </c>
      <c r="B1343" s="5">
        <f>TITRES_STAT!D1346</f>
        <v>1.03</v>
      </c>
      <c r="C1343" s="2">
        <f t="shared" si="157"/>
        <v>2.0000000000000018E-2</v>
      </c>
      <c r="D1343" s="2">
        <f t="shared" si="158"/>
        <v>0.998</v>
      </c>
      <c r="E1343" s="2">
        <f t="shared" si="160"/>
        <v>0.98100000000000009</v>
      </c>
      <c r="F1343" s="2">
        <f t="shared" si="161"/>
        <v>0.97650000000000026</v>
      </c>
      <c r="G1343" s="2">
        <f t="shared" si="163"/>
        <v>0.97579999999999967</v>
      </c>
      <c r="H1343" s="2">
        <f t="shared" si="159"/>
        <v>0.96909999999999985</v>
      </c>
      <c r="I1343" s="2">
        <f t="array" ref="I1343">SUMPRODUCT(B1327:B1346, (ROW(B1327:B1346)-ROW(B1327)+1)) / (20*21/2)</f>
        <v>0.99442857142857133</v>
      </c>
      <c r="J1343" s="2">
        <f t="shared" si="162"/>
        <v>0.9800383966194679</v>
      </c>
      <c r="K1343" s="2">
        <f t="shared" si="164"/>
        <v>0.97547200034929171</v>
      </c>
    </row>
    <row r="1344" spans="1:11" ht="13.5" x14ac:dyDescent="0.25">
      <c r="A1344" s="3">
        <f>TITRES_STAT!B1347</f>
        <v>44267</v>
      </c>
      <c r="B1344" s="5">
        <f>TITRES_STAT!D1347</f>
        <v>1.03</v>
      </c>
      <c r="C1344" s="2">
        <f t="shared" si="157"/>
        <v>0</v>
      </c>
      <c r="D1344" s="2">
        <f t="shared" si="158"/>
        <v>1.008</v>
      </c>
      <c r="E1344" s="2">
        <f t="shared" si="160"/>
        <v>0.98699999999999988</v>
      </c>
      <c r="F1344" s="2">
        <f t="shared" si="161"/>
        <v>0.9800000000000002</v>
      </c>
      <c r="G1344" s="2">
        <f t="shared" si="163"/>
        <v>0.97659999999999969</v>
      </c>
      <c r="H1344" s="2">
        <f t="shared" si="159"/>
        <v>0.96999999999999986</v>
      </c>
      <c r="I1344" s="2">
        <f t="array" ref="I1344">SUMPRODUCT(B1328:B1347, (ROW(B1328:B1347)-ROW(B1328)+1)) / (20*21/2)</f>
        <v>0.99776190476190463</v>
      </c>
      <c r="J1344" s="2">
        <f t="shared" si="162"/>
        <v>0.984796644560471</v>
      </c>
      <c r="K1344" s="2">
        <f t="shared" si="164"/>
        <v>0.97761035327677048</v>
      </c>
    </row>
    <row r="1345" spans="1:11" ht="13.5" x14ac:dyDescent="0.25">
      <c r="A1345" s="3">
        <f>TITRES_STAT!B1348</f>
        <v>44270</v>
      </c>
      <c r="B1345" s="5">
        <f>TITRES_STAT!D1348</f>
        <v>1.03</v>
      </c>
      <c r="C1345" s="2">
        <f t="shared" si="157"/>
        <v>0</v>
      </c>
      <c r="D1345" s="2">
        <f t="shared" si="158"/>
        <v>1.0180000000000002</v>
      </c>
      <c r="E1345" s="2">
        <f t="shared" si="160"/>
        <v>0.99299999999999999</v>
      </c>
      <c r="F1345" s="2">
        <f t="shared" si="161"/>
        <v>0.98250000000000015</v>
      </c>
      <c r="G1345" s="2">
        <f t="shared" si="163"/>
        <v>0.97719999999999974</v>
      </c>
      <c r="H1345" s="2">
        <f t="shared" si="159"/>
        <v>0.97089999999999976</v>
      </c>
      <c r="I1345" s="2">
        <f t="array" ref="I1345">SUMPRODUCT(B1329:B1348, (ROW(B1329:B1348)-ROW(B1329)+1)) / (20*21/2)</f>
        <v>0.99899999999999978</v>
      </c>
      <c r="J1345" s="2">
        <f t="shared" si="162"/>
        <v>0.98910172603090241</v>
      </c>
      <c r="K1345" s="2">
        <f t="shared" si="164"/>
        <v>0.97966484922670105</v>
      </c>
    </row>
    <row r="1346" spans="1:11" ht="13.5" x14ac:dyDescent="0.25">
      <c r="A1346" s="3">
        <f>TITRES_STAT!B1349</f>
        <v>44271</v>
      </c>
      <c r="B1346" s="5">
        <f>TITRES_STAT!D1349</f>
        <v>1.02</v>
      </c>
      <c r="C1346" s="2">
        <f t="shared" si="157"/>
        <v>-1.0000000000000009E-2</v>
      </c>
      <c r="D1346" s="2">
        <f t="shared" si="158"/>
        <v>1.0240000000000002</v>
      </c>
      <c r="E1346" s="2">
        <f t="shared" si="160"/>
        <v>0.99799999999999989</v>
      </c>
      <c r="F1346" s="2">
        <f t="shared" si="161"/>
        <v>0.9850000000000001</v>
      </c>
      <c r="G1346" s="2">
        <f t="shared" si="163"/>
        <v>0.97679999999999989</v>
      </c>
      <c r="H1346" s="2">
        <f t="shared" si="159"/>
        <v>0.97184999999999977</v>
      </c>
      <c r="I1346" s="2">
        <f t="array" ref="I1346">SUMPRODUCT(B1330:B1349, (ROW(B1330:B1349)-ROW(B1330)+1)) / (20*21/2)</f>
        <v>1.000142857142857</v>
      </c>
      <c r="J1346" s="2">
        <f t="shared" si="162"/>
        <v>0.99204441878986405</v>
      </c>
      <c r="K1346" s="2">
        <f t="shared" si="164"/>
        <v>0.98124661984526185</v>
      </c>
    </row>
    <row r="1347" spans="1:11" ht="13.5" x14ac:dyDescent="0.25">
      <c r="A1347" s="3">
        <f>TITRES_STAT!B1350</f>
        <v>44272</v>
      </c>
      <c r="B1347" s="5">
        <f>TITRES_STAT!D1350</f>
        <v>1.02</v>
      </c>
      <c r="C1347" s="2">
        <f t="shared" si="157"/>
        <v>0</v>
      </c>
      <c r="D1347" s="2">
        <f t="shared" si="158"/>
        <v>1.0259999999999998</v>
      </c>
      <c r="E1347" s="2">
        <f t="shared" si="160"/>
        <v>1.0049999999999999</v>
      </c>
      <c r="F1347" s="2">
        <f t="shared" si="161"/>
        <v>0.98699999999999988</v>
      </c>
      <c r="G1347" s="2">
        <f t="shared" si="163"/>
        <v>0.97679999999999989</v>
      </c>
      <c r="H1347" s="2">
        <f t="shared" si="159"/>
        <v>0.97274999999999989</v>
      </c>
      <c r="I1347" s="2">
        <f t="array" ref="I1347">SUMPRODUCT(B1331:B1350, (ROW(B1331:B1350)-ROW(B1331)+1)) / (20*21/2)</f>
        <v>1.0020952380952381</v>
      </c>
      <c r="J1347" s="2">
        <f t="shared" si="162"/>
        <v>0.99470685509559131</v>
      </c>
      <c r="K1347" s="2">
        <f t="shared" si="164"/>
        <v>0.98276636024348696</v>
      </c>
    </row>
    <row r="1348" spans="1:11" ht="13.5" x14ac:dyDescent="0.25">
      <c r="A1348" s="3">
        <f>TITRES_STAT!B1351</f>
        <v>44273</v>
      </c>
      <c r="B1348" s="5">
        <f>TITRES_STAT!D1351</f>
        <v>1</v>
      </c>
      <c r="C1348" s="2">
        <f t="shared" ref="C1348:C1411" si="165">B1348-B1347</f>
        <v>-2.0000000000000018E-2</v>
      </c>
      <c r="D1348" s="2">
        <f t="shared" si="158"/>
        <v>1.02</v>
      </c>
      <c r="E1348" s="2">
        <f t="shared" si="160"/>
        <v>1.0089999999999999</v>
      </c>
      <c r="F1348" s="2">
        <f t="shared" si="161"/>
        <v>0.98799999999999988</v>
      </c>
      <c r="G1348" s="2">
        <f t="shared" si="163"/>
        <v>0.97680000000000011</v>
      </c>
      <c r="H1348" s="2">
        <f t="shared" si="159"/>
        <v>0.97349999999999981</v>
      </c>
      <c r="I1348" s="2">
        <f t="array" ref="I1348">SUMPRODUCT(B1332:B1351, (ROW(B1332:B1351)-ROW(B1332)+1)) / (20*21/2)</f>
        <v>1.0039047619047619</v>
      </c>
      <c r="J1348" s="2">
        <f t="shared" si="162"/>
        <v>0.99521096413410648</v>
      </c>
      <c r="K1348" s="2">
        <f t="shared" si="164"/>
        <v>0.98344218925354632</v>
      </c>
    </row>
    <row r="1349" spans="1:11" ht="13.5" x14ac:dyDescent="0.25">
      <c r="A1349" s="3">
        <f>TITRES_STAT!B1352</f>
        <v>44274</v>
      </c>
      <c r="B1349" s="5">
        <f>TITRES_STAT!D1352</f>
        <v>1</v>
      </c>
      <c r="C1349" s="2">
        <f t="shared" si="165"/>
        <v>0</v>
      </c>
      <c r="D1349" s="2">
        <f t="shared" si="158"/>
        <v>1.014</v>
      </c>
      <c r="E1349" s="2">
        <f t="shared" si="160"/>
        <v>1.0109999999999999</v>
      </c>
      <c r="F1349" s="2">
        <f t="shared" si="161"/>
        <v>0.98949999999999994</v>
      </c>
      <c r="G1349" s="2">
        <f t="shared" si="163"/>
        <v>0.9770000000000002</v>
      </c>
      <c r="H1349" s="2">
        <f t="shared" si="159"/>
        <v>0.97419999999999984</v>
      </c>
      <c r="I1349" s="2">
        <f t="array" ref="I1349">SUMPRODUCT(B1333:B1352, (ROW(B1333:B1352)-ROW(B1333)+1)) / (20*21/2)</f>
        <v>1.0054761904761904</v>
      </c>
      <c r="J1349" s="2">
        <f t="shared" si="162"/>
        <v>0.9956670627880011</v>
      </c>
      <c r="K1349" s="2">
        <f t="shared" si="164"/>
        <v>0.9840915151651719</v>
      </c>
    </row>
    <row r="1350" spans="1:11" ht="13.5" x14ac:dyDescent="0.25">
      <c r="A1350" s="3">
        <f>TITRES_STAT!B1353</f>
        <v>44277</v>
      </c>
      <c r="B1350" s="5">
        <f>TITRES_STAT!D1353</f>
        <v>1.01</v>
      </c>
      <c r="C1350" s="2">
        <f t="shared" si="165"/>
        <v>1.0000000000000009E-2</v>
      </c>
      <c r="D1350" s="2">
        <f t="shared" ref="D1350:D1413" si="166">AVERAGE(B1346:B1350)</f>
        <v>1.01</v>
      </c>
      <c r="E1350" s="2">
        <f t="shared" si="160"/>
        <v>1.014</v>
      </c>
      <c r="F1350" s="2">
        <f t="shared" si="161"/>
        <v>0.99099999999999999</v>
      </c>
      <c r="G1350" s="2">
        <f t="shared" si="163"/>
        <v>0.97740000000000005</v>
      </c>
      <c r="H1350" s="2">
        <f t="shared" si="159"/>
        <v>0.97504999999999986</v>
      </c>
      <c r="I1350" s="2">
        <f t="array" ref="I1350">SUMPRODUCT(B1334:B1353, (ROW(B1334:B1353)-ROW(B1334)+1)) / (20*21/2)</f>
        <v>1.0068571428571429</v>
      </c>
      <c r="J1350" s="2">
        <f t="shared" si="162"/>
        <v>0.99703210442723911</v>
      </c>
      <c r="K1350" s="2">
        <f t="shared" si="164"/>
        <v>0.98510753417830244</v>
      </c>
    </row>
    <row r="1351" spans="1:11" ht="13.5" x14ac:dyDescent="0.25">
      <c r="A1351" s="3">
        <f>TITRES_STAT!B1354</f>
        <v>44278</v>
      </c>
      <c r="B1351" s="5">
        <f>TITRES_STAT!D1354</f>
        <v>1.01</v>
      </c>
      <c r="C1351" s="2">
        <f t="shared" si="165"/>
        <v>0</v>
      </c>
      <c r="D1351" s="2">
        <f t="shared" si="166"/>
        <v>1.008</v>
      </c>
      <c r="E1351" s="2">
        <f t="shared" si="160"/>
        <v>1.016</v>
      </c>
      <c r="F1351" s="2">
        <f t="shared" si="161"/>
        <v>0.99350000000000005</v>
      </c>
      <c r="G1351" s="2">
        <f t="shared" si="163"/>
        <v>0.97800000000000009</v>
      </c>
      <c r="H1351" s="2">
        <f t="shared" si="159"/>
        <v>0.97594999999999987</v>
      </c>
      <c r="I1351" s="2">
        <f t="array" ref="I1351">SUMPRODUCT(B1335:B1354, (ROW(B1335:B1354)-ROW(B1335)+1)) / (20*21/2)</f>
        <v>1.0099523809523809</v>
      </c>
      <c r="J1351" s="2">
        <f t="shared" si="162"/>
        <v>0.99826714210083534</v>
      </c>
      <c r="K1351" s="2">
        <f t="shared" si="164"/>
        <v>0.98608370930856504</v>
      </c>
    </row>
    <row r="1352" spans="1:11" ht="13.5" x14ac:dyDescent="0.25">
      <c r="A1352" s="3">
        <f>TITRES_STAT!B1355</f>
        <v>44279</v>
      </c>
      <c r="B1352" s="5">
        <f>TITRES_STAT!D1355</f>
        <v>1.01</v>
      </c>
      <c r="C1352" s="2">
        <f t="shared" si="165"/>
        <v>0</v>
      </c>
      <c r="D1352" s="2">
        <f t="shared" si="166"/>
        <v>1.0059999999999998</v>
      </c>
      <c r="E1352" s="2">
        <f t="shared" si="160"/>
        <v>1.0159999999999998</v>
      </c>
      <c r="F1352" s="2">
        <f t="shared" si="161"/>
        <v>0.99550000000000005</v>
      </c>
      <c r="G1352" s="2">
        <f t="shared" si="163"/>
        <v>0.97840000000000005</v>
      </c>
      <c r="H1352" s="2">
        <f t="shared" si="159"/>
        <v>0.97684999999999977</v>
      </c>
      <c r="I1352" s="2">
        <f t="array" ref="I1352">SUMPRODUCT(B1336:B1355, (ROW(B1336:B1355)-ROW(B1336)+1)) / (20*21/2)</f>
        <v>1.0175238095238095</v>
      </c>
      <c r="J1352" s="2">
        <f t="shared" si="162"/>
        <v>0.99938455713885099</v>
      </c>
      <c r="K1352" s="2">
        <f t="shared" si="164"/>
        <v>0.98702160306117026</v>
      </c>
    </row>
    <row r="1353" spans="1:11" ht="13.5" x14ac:dyDescent="0.25">
      <c r="A1353" s="3">
        <f>TITRES_STAT!B1356</f>
        <v>44280</v>
      </c>
      <c r="B1353" s="5">
        <f>TITRES_STAT!D1356</f>
        <v>1.01</v>
      </c>
      <c r="C1353" s="2">
        <f t="shared" si="165"/>
        <v>0</v>
      </c>
      <c r="D1353" s="2">
        <f t="shared" si="166"/>
        <v>1.0079999999999998</v>
      </c>
      <c r="E1353" s="2">
        <f t="shared" si="160"/>
        <v>1.0139999999999998</v>
      </c>
      <c r="F1353" s="2">
        <f t="shared" si="161"/>
        <v>0.99750000000000016</v>
      </c>
      <c r="G1353" s="2">
        <f t="shared" si="163"/>
        <v>0.9788</v>
      </c>
      <c r="H1353" s="2">
        <f t="shared" si="159"/>
        <v>0.97774999999999979</v>
      </c>
      <c r="I1353" s="2">
        <f t="array" ref="I1353">SUMPRODUCT(B1337:B1356, (ROW(B1337:B1356)-ROW(B1337)+1)) / (20*21/2)</f>
        <v>1.0264761904761905</v>
      </c>
      <c r="J1353" s="2">
        <f t="shared" si="162"/>
        <v>1.0003955516970557</v>
      </c>
      <c r="K1353" s="2">
        <f t="shared" si="164"/>
        <v>0.98792271666661458</v>
      </c>
    </row>
    <row r="1354" spans="1:11" ht="13.5" x14ac:dyDescent="0.25">
      <c r="A1354" s="3">
        <f>TITRES_STAT!B1357</f>
        <v>44281</v>
      </c>
      <c r="B1354" s="5">
        <f>TITRES_STAT!D1357</f>
        <v>1.03</v>
      </c>
      <c r="C1354" s="2">
        <f t="shared" si="165"/>
        <v>2.0000000000000018E-2</v>
      </c>
      <c r="D1354" s="2">
        <f t="shared" si="166"/>
        <v>1.014</v>
      </c>
      <c r="E1354" s="2">
        <f t="shared" si="160"/>
        <v>1.0139999999999998</v>
      </c>
      <c r="F1354" s="2">
        <f t="shared" si="161"/>
        <v>1.0005000000000002</v>
      </c>
      <c r="G1354" s="2">
        <f t="shared" si="163"/>
        <v>0.97959999999999992</v>
      </c>
      <c r="H1354" s="2">
        <f t="shared" ref="H1354:H1417" si="167">AVERAGE(B1155:B1354)</f>
        <v>0.97874999999999968</v>
      </c>
      <c r="I1354" s="2">
        <f t="array" ref="I1354">SUMPRODUCT(B1338:B1357, (ROW(B1338:B1357)-ROW(B1338)+1)) / (20*21/2)</f>
        <v>1.032904761904762</v>
      </c>
      <c r="J1354" s="2">
        <f t="shared" si="162"/>
        <v>1.0032150229640029</v>
      </c>
      <c r="K1354" s="2">
        <f t="shared" si="164"/>
        <v>0.98957280620910026</v>
      </c>
    </row>
    <row r="1355" spans="1:11" ht="13.5" x14ac:dyDescent="0.25">
      <c r="A1355" s="3">
        <f>TITRES_STAT!B1358</f>
        <v>44284</v>
      </c>
      <c r="B1355" s="5">
        <f>TITRES_STAT!D1358</f>
        <v>1.08</v>
      </c>
      <c r="C1355" s="2">
        <f t="shared" si="165"/>
        <v>5.0000000000000044E-2</v>
      </c>
      <c r="D1355" s="2">
        <f t="shared" si="166"/>
        <v>1.028</v>
      </c>
      <c r="E1355" s="2">
        <f t="shared" si="160"/>
        <v>1.0189999999999999</v>
      </c>
      <c r="F1355" s="2">
        <f t="shared" si="161"/>
        <v>1.0060000000000002</v>
      </c>
      <c r="G1355" s="2">
        <f t="shared" si="163"/>
        <v>0.98159999999999992</v>
      </c>
      <c r="H1355" s="2">
        <f t="shared" si="167"/>
        <v>0.97989999999999966</v>
      </c>
      <c r="I1355" s="2">
        <f t="array" ref="I1355">SUMPRODUCT(B1339:B1358, (ROW(B1339:B1358)-ROW(B1339)+1)) / (20*21/2)</f>
        <v>1.0377619047619051</v>
      </c>
      <c r="J1355" s="2">
        <f t="shared" si="162"/>
        <v>1.0105278779198121</v>
      </c>
      <c r="K1355" s="2">
        <f t="shared" si="164"/>
        <v>0.99311897067148858</v>
      </c>
    </row>
    <row r="1356" spans="1:11" ht="13.5" x14ac:dyDescent="0.25">
      <c r="A1356" s="3">
        <f>TITRES_STAT!B1359</f>
        <v>44285</v>
      </c>
      <c r="B1356" s="5">
        <f>TITRES_STAT!D1359</f>
        <v>1.1000000000000001</v>
      </c>
      <c r="C1356" s="2">
        <f t="shared" si="165"/>
        <v>2.0000000000000018E-2</v>
      </c>
      <c r="D1356" s="2">
        <f t="shared" si="166"/>
        <v>1.046</v>
      </c>
      <c r="E1356" s="2">
        <f t="shared" ref="E1356:E1419" si="168">AVERAGE(B1347:B1356)</f>
        <v>1.0269999999999999</v>
      </c>
      <c r="F1356" s="2">
        <f t="shared" si="161"/>
        <v>1.0125</v>
      </c>
      <c r="G1356" s="2">
        <f t="shared" si="163"/>
        <v>0.98419999999999985</v>
      </c>
      <c r="H1356" s="2">
        <f t="shared" si="167"/>
        <v>0.98109999999999975</v>
      </c>
      <c r="I1356" s="2">
        <f t="array" ref="I1356">SUMPRODUCT(B1340:B1359, (ROW(B1340:B1359)-ROW(B1340)+1)) / (20*21/2)</f>
        <v>1.0382857142857145</v>
      </c>
      <c r="J1356" s="2">
        <f t="shared" si="162"/>
        <v>1.0190490324036396</v>
      </c>
      <c r="K1356" s="2">
        <f t="shared" si="164"/>
        <v>0.99731038358633217</v>
      </c>
    </row>
    <row r="1357" spans="1:11" ht="13.5" x14ac:dyDescent="0.25">
      <c r="A1357" s="3">
        <f>TITRES_STAT!B1360</f>
        <v>44286</v>
      </c>
      <c r="B1357" s="5">
        <f>TITRES_STAT!D1360</f>
        <v>1.08</v>
      </c>
      <c r="C1357" s="2">
        <f t="shared" si="165"/>
        <v>-2.0000000000000018E-2</v>
      </c>
      <c r="D1357" s="2">
        <f t="shared" si="166"/>
        <v>1.06</v>
      </c>
      <c r="E1357" s="2">
        <f t="shared" si="168"/>
        <v>1.0329999999999999</v>
      </c>
      <c r="F1357" s="2">
        <f t="shared" si="161"/>
        <v>1.0190000000000001</v>
      </c>
      <c r="G1357" s="2">
        <f t="shared" si="163"/>
        <v>0.98659999999999981</v>
      </c>
      <c r="H1357" s="2">
        <f t="shared" si="167"/>
        <v>0.98224999999999985</v>
      </c>
      <c r="I1357" s="2">
        <f t="array" ref="I1357">SUMPRODUCT(B1341:B1360, (ROW(B1341:B1360)-ROW(B1341)+1)) / (20*21/2)</f>
        <v>1.0395238095238095</v>
      </c>
      <c r="J1357" s="2">
        <f t="shared" si="162"/>
        <v>1.0248538864604357</v>
      </c>
      <c r="K1357" s="2">
        <f t="shared" si="164"/>
        <v>1.0005531136417702</v>
      </c>
    </row>
    <row r="1358" spans="1:11" ht="13.5" x14ac:dyDescent="0.25">
      <c r="A1358" s="3">
        <f>TITRES_STAT!B1361</f>
        <v>44287</v>
      </c>
      <c r="B1358" s="5">
        <f>TITRES_STAT!D1361</f>
        <v>1.07</v>
      </c>
      <c r="C1358" s="2">
        <f t="shared" si="165"/>
        <v>-1.0000000000000009E-2</v>
      </c>
      <c r="D1358" s="2">
        <f t="shared" si="166"/>
        <v>1.0720000000000003</v>
      </c>
      <c r="E1358" s="2">
        <f t="shared" si="168"/>
        <v>1.04</v>
      </c>
      <c r="F1358" s="2">
        <f t="shared" si="161"/>
        <v>1.0245000000000002</v>
      </c>
      <c r="G1358" s="2">
        <f t="shared" si="163"/>
        <v>0.98899999999999988</v>
      </c>
      <c r="H1358" s="2">
        <f t="shared" si="167"/>
        <v>0.98334999999999984</v>
      </c>
      <c r="I1358" s="2">
        <f t="array" ref="I1358">SUMPRODUCT(B1342:B1361, (ROW(B1342:B1361)-ROW(B1342)+1)) / (20*21/2)</f>
        <v>1.0404761904761906</v>
      </c>
      <c r="J1358" s="2">
        <f t="shared" si="162"/>
        <v>1.0291535163213466</v>
      </c>
      <c r="K1358" s="2">
        <f t="shared" si="164"/>
        <v>1.0032765209499361</v>
      </c>
    </row>
    <row r="1359" spans="1:11" ht="13.5" x14ac:dyDescent="0.25">
      <c r="A1359" s="3">
        <f>TITRES_STAT!B1362</f>
        <v>44288</v>
      </c>
      <c r="B1359" s="5">
        <f>TITRES_STAT!D1362</f>
        <v>1.03</v>
      </c>
      <c r="C1359" s="2">
        <f t="shared" si="165"/>
        <v>-4.0000000000000036E-2</v>
      </c>
      <c r="D1359" s="2">
        <f t="shared" si="166"/>
        <v>1.0720000000000001</v>
      </c>
      <c r="E1359" s="2">
        <f t="shared" si="168"/>
        <v>1.0429999999999999</v>
      </c>
      <c r="F1359" s="2">
        <f t="shared" si="161"/>
        <v>1.0269999999999999</v>
      </c>
      <c r="G1359" s="2">
        <f t="shared" si="163"/>
        <v>0.99079999999999979</v>
      </c>
      <c r="H1359" s="2">
        <f t="shared" si="167"/>
        <v>0.98429999999999995</v>
      </c>
      <c r="I1359" s="2">
        <f t="array" ref="I1359">SUMPRODUCT(B1343:B1362, (ROW(B1343:B1362)-ROW(B1343)+1)) / (20*21/2)</f>
        <v>1.0392857142857144</v>
      </c>
      <c r="J1359" s="2">
        <f t="shared" si="162"/>
        <v>1.0292341338145516</v>
      </c>
      <c r="K1359" s="2">
        <f t="shared" si="164"/>
        <v>1.0043245005205268</v>
      </c>
    </row>
    <row r="1360" spans="1:11" ht="13.5" x14ac:dyDescent="0.25">
      <c r="A1360" s="3">
        <f>TITRES_STAT!B1363</f>
        <v>44291</v>
      </c>
      <c r="B1360" s="5">
        <f>TITRES_STAT!D1363</f>
        <v>1.04</v>
      </c>
      <c r="C1360" s="2">
        <f t="shared" si="165"/>
        <v>1.0000000000000009E-2</v>
      </c>
      <c r="D1360" s="2">
        <f t="shared" si="166"/>
        <v>1.0640000000000001</v>
      </c>
      <c r="E1360" s="2">
        <f t="shared" si="168"/>
        <v>1.046</v>
      </c>
      <c r="F1360" s="2">
        <f t="shared" si="161"/>
        <v>1.03</v>
      </c>
      <c r="G1360" s="2">
        <f t="shared" si="163"/>
        <v>0.99259999999999993</v>
      </c>
      <c r="H1360" s="2">
        <f t="shared" si="167"/>
        <v>0.98504999999999976</v>
      </c>
      <c r="I1360" s="2">
        <f t="array" ref="I1360">SUMPRODUCT(B1344:B1363, (ROW(B1344:B1363)-ROW(B1344)+1)) / (20*21/2)</f>
        <v>1.0380476190476191</v>
      </c>
      <c r="J1360" s="2">
        <f t="shared" si="162"/>
        <v>1.0302594544036419</v>
      </c>
      <c r="K1360" s="2">
        <f t="shared" si="164"/>
        <v>1.0057235397158004</v>
      </c>
    </row>
    <row r="1361" spans="1:11" ht="13.5" x14ac:dyDescent="0.25">
      <c r="A1361" s="3">
        <f>TITRES_STAT!B1364</f>
        <v>44292</v>
      </c>
      <c r="B1361" s="5">
        <f>TITRES_STAT!D1364</f>
        <v>1.04</v>
      </c>
      <c r="C1361" s="2">
        <f t="shared" si="165"/>
        <v>0</v>
      </c>
      <c r="D1361" s="2">
        <f t="shared" si="166"/>
        <v>1.052</v>
      </c>
      <c r="E1361" s="2">
        <f t="shared" si="168"/>
        <v>1.0489999999999999</v>
      </c>
      <c r="F1361" s="2">
        <f t="shared" si="161"/>
        <v>1.0325</v>
      </c>
      <c r="G1361" s="2">
        <f t="shared" si="163"/>
        <v>0.99419999999999986</v>
      </c>
      <c r="H1361" s="2">
        <f t="shared" si="167"/>
        <v>0.98559999999999992</v>
      </c>
      <c r="I1361" s="2">
        <f t="array" ref="I1361">SUMPRODUCT(B1345:B1364, (ROW(B1345:B1364)-ROW(B1345)+1)) / (20*21/2)</f>
        <v>1.0359047619047621</v>
      </c>
      <c r="J1361" s="2">
        <f t="shared" si="162"/>
        <v>1.0311871254128189</v>
      </c>
      <c r="K1361" s="2">
        <f t="shared" si="164"/>
        <v>1.0070677146289064</v>
      </c>
    </row>
    <row r="1362" spans="1:11" ht="13.5" x14ac:dyDescent="0.25">
      <c r="A1362" s="3">
        <f>TITRES_STAT!B1365</f>
        <v>44293</v>
      </c>
      <c r="B1362" s="5">
        <f>TITRES_STAT!D1365</f>
        <v>1.02</v>
      </c>
      <c r="C1362" s="2">
        <f t="shared" si="165"/>
        <v>-2.0000000000000018E-2</v>
      </c>
      <c r="D1362" s="2">
        <f t="shared" si="166"/>
        <v>1.0399999999999998</v>
      </c>
      <c r="E1362" s="2">
        <f t="shared" si="168"/>
        <v>1.05</v>
      </c>
      <c r="F1362" s="2">
        <f t="shared" si="161"/>
        <v>1.0329999999999999</v>
      </c>
      <c r="G1362" s="2">
        <f t="shared" si="163"/>
        <v>0.99519999999999997</v>
      </c>
      <c r="H1362" s="2">
        <f t="shared" si="167"/>
        <v>0.98599999999999999</v>
      </c>
      <c r="I1362" s="2">
        <f t="array" ref="I1362">SUMPRODUCT(B1346:B1365, (ROW(B1346:B1365)-ROW(B1346)+1)) / (20*21/2)</f>
        <v>1.033857142857143</v>
      </c>
      <c r="J1362" s="2">
        <f t="shared" si="162"/>
        <v>1.0301216848973123</v>
      </c>
      <c r="K1362" s="2">
        <f t="shared" si="164"/>
        <v>1.0075748630748316</v>
      </c>
    </row>
    <row r="1363" spans="1:11" ht="13.5" x14ac:dyDescent="0.25">
      <c r="A1363" s="3">
        <f>TITRES_STAT!B1366</f>
        <v>44294</v>
      </c>
      <c r="B1363" s="5">
        <f>TITRES_STAT!D1366</f>
        <v>1.02</v>
      </c>
      <c r="C1363" s="2">
        <f t="shared" si="165"/>
        <v>0</v>
      </c>
      <c r="D1363" s="2">
        <f t="shared" si="166"/>
        <v>1.03</v>
      </c>
      <c r="E1363" s="2">
        <f t="shared" si="168"/>
        <v>1.0510000000000002</v>
      </c>
      <c r="F1363" s="2">
        <f t="shared" si="161"/>
        <v>1.0324999999999998</v>
      </c>
      <c r="G1363" s="2">
        <f t="shared" si="163"/>
        <v>0.99580000000000013</v>
      </c>
      <c r="H1363" s="2">
        <f t="shared" si="167"/>
        <v>0.98644999999999983</v>
      </c>
      <c r="I1363" s="2">
        <f t="array" ref="I1363">SUMPRODUCT(B1347:B1366, (ROW(B1347:B1366)-ROW(B1347)+1)) / (20*21/2)</f>
        <v>1.0319047619047619</v>
      </c>
      <c r="J1363" s="2">
        <f t="shared" si="162"/>
        <v>1.0291577149070921</v>
      </c>
      <c r="K1363" s="2">
        <f t="shared" si="164"/>
        <v>1.0080621233464069</v>
      </c>
    </row>
    <row r="1364" spans="1:11" ht="13.5" x14ac:dyDescent="0.25">
      <c r="A1364" s="3">
        <f>TITRES_STAT!B1367</f>
        <v>44298</v>
      </c>
      <c r="B1364" s="5">
        <f>TITRES_STAT!D1367</f>
        <v>1.01</v>
      </c>
      <c r="C1364" s="2">
        <f t="shared" si="165"/>
        <v>-1.0000000000000009E-2</v>
      </c>
      <c r="D1364" s="2">
        <f t="shared" si="166"/>
        <v>1.026</v>
      </c>
      <c r="E1364" s="2">
        <f t="shared" si="168"/>
        <v>1.0489999999999999</v>
      </c>
      <c r="F1364" s="2">
        <f t="shared" ref="F1364:F1427" si="169">AVERAGE(B1345:B1364)</f>
        <v>1.0314999999999999</v>
      </c>
      <c r="G1364" s="2">
        <f t="shared" si="163"/>
        <v>0.99639999999999995</v>
      </c>
      <c r="H1364" s="2">
        <f t="shared" si="167"/>
        <v>0.98679999999999968</v>
      </c>
      <c r="I1364" s="2">
        <f t="array" ref="I1364">SUMPRODUCT(B1348:B1367, (ROW(B1348:B1367)-ROW(B1348)+1)) / (20*21/2)</f>
        <v>1.03</v>
      </c>
      <c r="J1364" s="2">
        <f t="shared" si="162"/>
        <v>1.0273331706302262</v>
      </c>
      <c r="K1364" s="2">
        <f t="shared" si="164"/>
        <v>1.008138118509293</v>
      </c>
    </row>
    <row r="1365" spans="1:11" ht="13.5" x14ac:dyDescent="0.25">
      <c r="A1365" s="3">
        <f>TITRES_STAT!B1368</f>
        <v>44299</v>
      </c>
      <c r="B1365" s="5">
        <f>TITRES_STAT!D1368</f>
        <v>1.01</v>
      </c>
      <c r="C1365" s="2">
        <f t="shared" si="165"/>
        <v>0</v>
      </c>
      <c r="D1365" s="2">
        <f t="shared" si="166"/>
        <v>1.02</v>
      </c>
      <c r="E1365" s="2">
        <f t="shared" si="168"/>
        <v>1.042</v>
      </c>
      <c r="F1365" s="2">
        <f t="shared" si="169"/>
        <v>1.0305</v>
      </c>
      <c r="G1365" s="2">
        <f t="shared" si="163"/>
        <v>0.99719999999999998</v>
      </c>
      <c r="H1365" s="2">
        <f t="shared" si="167"/>
        <v>0.98714999999999964</v>
      </c>
      <c r="I1365" s="2">
        <f t="array" ref="I1365">SUMPRODUCT(B1349:B1368, (ROW(B1349:B1368)-ROW(B1349)+1)) / (20*21/2)</f>
        <v>1.0271904761904764</v>
      </c>
      <c r="J1365" s="2">
        <f t="shared" ref="J1365:J1428" si="170">$J$4*B1365+J1364*(1-$J$4)</f>
        <v>1.0256823924749665</v>
      </c>
      <c r="K1365" s="2">
        <f t="shared" si="164"/>
        <v>1.008211133469713</v>
      </c>
    </row>
    <row r="1366" spans="1:11" ht="13.5" x14ac:dyDescent="0.25">
      <c r="A1366" s="3">
        <f>TITRES_STAT!B1369</f>
        <v>44300</v>
      </c>
      <c r="B1366" s="5">
        <f>TITRES_STAT!D1369</f>
        <v>1.01</v>
      </c>
      <c r="C1366" s="2">
        <f t="shared" si="165"/>
        <v>0</v>
      </c>
      <c r="D1366" s="2">
        <f t="shared" si="166"/>
        <v>1.0139999999999998</v>
      </c>
      <c r="E1366" s="2">
        <f t="shared" si="168"/>
        <v>1.0329999999999999</v>
      </c>
      <c r="F1366" s="2">
        <f t="shared" si="169"/>
        <v>1.03</v>
      </c>
      <c r="G1366" s="2">
        <f t="shared" si="163"/>
        <v>0.998</v>
      </c>
      <c r="H1366" s="2">
        <f t="shared" si="167"/>
        <v>0.98759999999999959</v>
      </c>
      <c r="I1366" s="2">
        <f t="array" ref="I1366">SUMPRODUCT(B1350:B1369, (ROW(B1350:B1369)-ROW(B1350)+1)) / (20*21/2)</f>
        <v>1.0253333333333337</v>
      </c>
      <c r="J1366" s="2">
        <f t="shared" si="170"/>
        <v>1.0241888312868745</v>
      </c>
      <c r="K1366" s="2">
        <f t="shared" si="164"/>
        <v>1.0082812850983518</v>
      </c>
    </row>
    <row r="1367" spans="1:11" ht="13.5" x14ac:dyDescent="0.25">
      <c r="A1367" s="3">
        <f>TITRES_STAT!B1370</f>
        <v>44301</v>
      </c>
      <c r="B1367" s="5">
        <f>TITRES_STAT!D1370</f>
        <v>1.01</v>
      </c>
      <c r="C1367" s="2">
        <f t="shared" si="165"/>
        <v>0</v>
      </c>
      <c r="D1367" s="2">
        <f t="shared" si="166"/>
        <v>1.012</v>
      </c>
      <c r="E1367" s="2">
        <f t="shared" si="168"/>
        <v>1.0259999999999998</v>
      </c>
      <c r="F1367" s="2">
        <f t="shared" si="169"/>
        <v>1.0295000000000001</v>
      </c>
      <c r="G1367" s="2">
        <f t="shared" si="163"/>
        <v>0.99879999999999991</v>
      </c>
      <c r="H1367" s="2">
        <f t="shared" si="167"/>
        <v>0.98804999999999965</v>
      </c>
      <c r="I1367" s="2">
        <f t="array" ref="I1367">SUMPRODUCT(B1351:B1370, (ROW(B1351:B1370)-ROW(B1351)+1)) / (20*21/2)</f>
        <v>1.0224761904761905</v>
      </c>
      <c r="J1367" s="2">
        <f t="shared" si="170"/>
        <v>1.0228375140214581</v>
      </c>
      <c r="K1367" s="2">
        <f t="shared" si="164"/>
        <v>1.0083486856827302</v>
      </c>
    </row>
    <row r="1368" spans="1:11" ht="13.5" x14ac:dyDescent="0.25">
      <c r="A1368" s="3">
        <f>TITRES_STAT!B1371</f>
        <v>44302</v>
      </c>
      <c r="B1368" s="5">
        <f>TITRES_STAT!D1371</f>
        <v>1</v>
      </c>
      <c r="C1368" s="2">
        <f t="shared" si="165"/>
        <v>-1.0000000000000009E-2</v>
      </c>
      <c r="D1368" s="2">
        <f t="shared" si="166"/>
        <v>1.008</v>
      </c>
      <c r="E1368" s="2">
        <f t="shared" si="168"/>
        <v>1.0189999999999999</v>
      </c>
      <c r="F1368" s="2">
        <f t="shared" si="169"/>
        <v>1.0295000000000001</v>
      </c>
      <c r="G1368" s="2">
        <f t="shared" si="163"/>
        <v>0.99959999999999993</v>
      </c>
      <c r="H1368" s="2">
        <f t="shared" si="167"/>
        <v>0.98834999999999962</v>
      </c>
      <c r="I1368" s="2">
        <f t="array" ref="I1368">SUMPRODUCT(B1352:B1371, (ROW(B1352:B1371)-ROW(B1352)+1)) / (20*21/2)</f>
        <v>1.0187142857142859</v>
      </c>
      <c r="J1368" s="2">
        <f t="shared" si="170"/>
        <v>1.0206625126860811</v>
      </c>
      <c r="K1368" s="2">
        <f t="shared" si="164"/>
        <v>1.0080212862441917</v>
      </c>
    </row>
    <row r="1369" spans="1:11" ht="13.5" x14ac:dyDescent="0.25">
      <c r="A1369" s="3">
        <f>TITRES_STAT!B1372</f>
        <v>44305</v>
      </c>
      <c r="B1369" s="5">
        <f>TITRES_STAT!D1372</f>
        <v>1.01</v>
      </c>
      <c r="C1369" s="2">
        <f t="shared" si="165"/>
        <v>1.0000000000000009E-2</v>
      </c>
      <c r="D1369" s="2">
        <f t="shared" si="166"/>
        <v>1.008</v>
      </c>
      <c r="E1369" s="2">
        <f t="shared" si="168"/>
        <v>1.0169999999999999</v>
      </c>
      <c r="F1369" s="2">
        <f t="shared" si="169"/>
        <v>1.03</v>
      </c>
      <c r="G1369" s="2">
        <f t="shared" si="163"/>
        <v>1.0005999999999999</v>
      </c>
      <c r="H1369" s="2">
        <f t="shared" si="167"/>
        <v>0.98864999999999947</v>
      </c>
      <c r="I1369" s="2">
        <f t="array" ref="I1369">SUMPRODUCT(B1353:B1372, (ROW(B1353:B1372)-ROW(B1353)+1)) / (20*21/2)</f>
        <v>1.0150476190476192</v>
      </c>
      <c r="J1369" s="2">
        <f t="shared" si="170"/>
        <v>1.0196470352874067</v>
      </c>
      <c r="K1369" s="2">
        <f t="shared" si="164"/>
        <v>1.0080988828620665</v>
      </c>
    </row>
    <row r="1370" spans="1:11" ht="13.5" x14ac:dyDescent="0.25">
      <c r="A1370" s="3">
        <f>TITRES_STAT!B1373</f>
        <v>44306</v>
      </c>
      <c r="B1370" s="5">
        <f>TITRES_STAT!D1373</f>
        <v>1</v>
      </c>
      <c r="C1370" s="2">
        <f t="shared" si="165"/>
        <v>-1.0000000000000009E-2</v>
      </c>
      <c r="D1370" s="2">
        <f t="shared" si="166"/>
        <v>1.006</v>
      </c>
      <c r="E1370" s="2">
        <f t="shared" si="168"/>
        <v>1.0129999999999999</v>
      </c>
      <c r="F1370" s="2">
        <f t="shared" si="169"/>
        <v>1.0295000000000001</v>
      </c>
      <c r="G1370" s="2">
        <f t="shared" si="163"/>
        <v>1.0018000000000002</v>
      </c>
      <c r="H1370" s="2">
        <f t="shared" si="167"/>
        <v>0.98864999999999936</v>
      </c>
      <c r="I1370" s="2">
        <f t="array" ref="I1370">SUMPRODUCT(B1354:B1373, (ROW(B1354:B1373)-ROW(B1354)+1)) / (20*21/2)</f>
        <v>1.0114761904761904</v>
      </c>
      <c r="J1370" s="2">
        <f t="shared" si="170"/>
        <v>1.0177758890695585</v>
      </c>
      <c r="K1370" s="2">
        <f t="shared" si="164"/>
        <v>1.0077812796125738</v>
      </c>
    </row>
    <row r="1371" spans="1:11" ht="13.5" x14ac:dyDescent="0.25">
      <c r="A1371" s="3">
        <f>TITRES_STAT!B1374</f>
        <v>44307</v>
      </c>
      <c r="B1371" s="5">
        <f>TITRES_STAT!D1374</f>
        <v>0.99</v>
      </c>
      <c r="C1371" s="2">
        <f t="shared" si="165"/>
        <v>-1.0000000000000009E-2</v>
      </c>
      <c r="D1371" s="2">
        <f t="shared" si="166"/>
        <v>1.002</v>
      </c>
      <c r="E1371" s="2">
        <f t="shared" si="168"/>
        <v>1.008</v>
      </c>
      <c r="F1371" s="2">
        <f t="shared" si="169"/>
        <v>1.0284999999999997</v>
      </c>
      <c r="G1371" s="2">
        <f t="shared" si="163"/>
        <v>1.0026000000000002</v>
      </c>
      <c r="H1371" s="2">
        <f t="shared" si="167"/>
        <v>0.9883499999999994</v>
      </c>
      <c r="I1371" s="2">
        <f t="array" ref="I1371">SUMPRODUCT(B1355:B1374, (ROW(B1355:B1374)-ROW(B1355)+1)) / (20*21/2)</f>
        <v>1.008</v>
      </c>
      <c r="J1371" s="2">
        <f t="shared" si="170"/>
        <v>1.015130566301029</v>
      </c>
      <c r="K1371" s="2">
        <f t="shared" si="164"/>
        <v>1.0070839745297278</v>
      </c>
    </row>
    <row r="1372" spans="1:11" ht="13.5" x14ac:dyDescent="0.25">
      <c r="A1372" s="3">
        <f>TITRES_STAT!B1375</f>
        <v>44308</v>
      </c>
      <c r="B1372" s="5">
        <f>TITRES_STAT!D1375</f>
        <v>0.99</v>
      </c>
      <c r="C1372" s="2">
        <f t="shared" si="165"/>
        <v>0</v>
      </c>
      <c r="D1372" s="2">
        <f t="shared" si="166"/>
        <v>0.998</v>
      </c>
      <c r="E1372" s="2">
        <f t="shared" si="168"/>
        <v>1.0050000000000001</v>
      </c>
      <c r="F1372" s="2">
        <f t="shared" si="169"/>
        <v>1.0274999999999999</v>
      </c>
      <c r="G1372" s="2">
        <f t="shared" si="163"/>
        <v>1.0034000000000001</v>
      </c>
      <c r="H1372" s="2">
        <f t="shared" si="167"/>
        <v>0.98794999999999944</v>
      </c>
      <c r="I1372" s="2">
        <f t="array" ref="I1372">SUMPRODUCT(B1356:B1375, (ROW(B1356:B1375)-ROW(B1356)+1)) / (20*21/2)</f>
        <v>1.0037619047619046</v>
      </c>
      <c r="J1372" s="2">
        <f t="shared" si="170"/>
        <v>1.0127371790342643</v>
      </c>
      <c r="K1372" s="2">
        <f t="shared" si="164"/>
        <v>1.0064140147442484</v>
      </c>
    </row>
    <row r="1373" spans="1:11" ht="13.5" x14ac:dyDescent="0.25">
      <c r="A1373" s="3">
        <f>TITRES_STAT!B1376</f>
        <v>44309</v>
      </c>
      <c r="B1373" s="5">
        <f>TITRES_STAT!D1376</f>
        <v>0.99</v>
      </c>
      <c r="C1373" s="2">
        <f t="shared" si="165"/>
        <v>0</v>
      </c>
      <c r="D1373" s="2">
        <f t="shared" si="166"/>
        <v>0.99600000000000011</v>
      </c>
      <c r="E1373" s="2">
        <f t="shared" si="168"/>
        <v>1.002</v>
      </c>
      <c r="F1373" s="2">
        <f t="shared" si="169"/>
        <v>1.0265</v>
      </c>
      <c r="G1373" s="2">
        <f t="shared" si="163"/>
        <v>1.0040000000000004</v>
      </c>
      <c r="H1373" s="2">
        <f t="shared" si="167"/>
        <v>0.98759999999999948</v>
      </c>
      <c r="I1373" s="2">
        <f t="array" ref="I1373">SUMPRODUCT(B1357:B1376, (ROW(B1357:B1376)-ROW(B1357)+1)) / (20*21/2)</f>
        <v>0.99999999999999989</v>
      </c>
      <c r="J1373" s="2">
        <f t="shared" si="170"/>
        <v>1.0105717334119533</v>
      </c>
      <c r="K1373" s="2">
        <f t="shared" si="164"/>
        <v>1.0057703278915329</v>
      </c>
    </row>
    <row r="1374" spans="1:11" ht="13.5" x14ac:dyDescent="0.25">
      <c r="A1374" s="3">
        <f>TITRES_STAT!B1377</f>
        <v>44312</v>
      </c>
      <c r="B1374" s="5">
        <f>TITRES_STAT!D1377</f>
        <v>0.99</v>
      </c>
      <c r="C1374" s="2">
        <f t="shared" si="165"/>
        <v>0</v>
      </c>
      <c r="D1374" s="2">
        <f t="shared" si="166"/>
        <v>0.99199999999999999</v>
      </c>
      <c r="E1374" s="2">
        <f t="shared" si="168"/>
        <v>1</v>
      </c>
      <c r="F1374" s="2">
        <f t="shared" si="169"/>
        <v>1.0244999999999997</v>
      </c>
      <c r="G1374" s="2">
        <f t="shared" si="163"/>
        <v>1.0046000000000004</v>
      </c>
      <c r="H1374" s="2">
        <f t="shared" si="167"/>
        <v>0.98729999999999929</v>
      </c>
      <c r="I1374" s="2">
        <f t="array" ref="I1374">SUMPRODUCT(B1358:B1377, (ROW(B1358:B1377)-ROW(B1358)+1)) / (20*21/2)</f>
        <v>0.99490476190476163</v>
      </c>
      <c r="J1374" s="2">
        <f t="shared" si="170"/>
        <v>1.008612520706053</v>
      </c>
      <c r="K1374" s="2">
        <f t="shared" si="164"/>
        <v>1.0051518836604925</v>
      </c>
    </row>
    <row r="1375" spans="1:11" ht="13.5" x14ac:dyDescent="0.25">
      <c r="A1375" s="3">
        <f>TITRES_STAT!B1378</f>
        <v>44313</v>
      </c>
      <c r="B1375" s="5">
        <f>TITRES_STAT!D1378</f>
        <v>0.98</v>
      </c>
      <c r="C1375" s="2">
        <f t="shared" si="165"/>
        <v>-1.0000000000000009E-2</v>
      </c>
      <c r="D1375" s="2">
        <f t="shared" si="166"/>
        <v>0.98799999999999988</v>
      </c>
      <c r="E1375" s="2">
        <f t="shared" si="168"/>
        <v>0.99700000000000011</v>
      </c>
      <c r="F1375" s="2">
        <f t="shared" si="169"/>
        <v>1.0194999999999996</v>
      </c>
      <c r="G1375" s="2">
        <f t="shared" si="163"/>
        <v>1.0046000000000002</v>
      </c>
      <c r="H1375" s="2">
        <f t="shared" si="167"/>
        <v>0.98714999999999931</v>
      </c>
      <c r="I1375" s="2">
        <f t="array" ref="I1375">SUMPRODUCT(B1359:B1378, (ROW(B1359:B1378)-ROW(B1359)+1)) / (20*21/2)</f>
        <v>0.99133333333333318</v>
      </c>
      <c r="J1375" s="2">
        <f t="shared" si="170"/>
        <v>1.0058875187340479</v>
      </c>
      <c r="K1375" s="2">
        <f t="shared" si="164"/>
        <v>1.0041655352816496</v>
      </c>
    </row>
    <row r="1376" spans="1:11" ht="13.5" x14ac:dyDescent="0.25">
      <c r="A1376" s="3">
        <f>TITRES_STAT!B1379</f>
        <v>44314</v>
      </c>
      <c r="B1376" s="5">
        <f>TITRES_STAT!D1379</f>
        <v>0.98</v>
      </c>
      <c r="C1376" s="2">
        <f t="shared" si="165"/>
        <v>0</v>
      </c>
      <c r="D1376" s="2">
        <f t="shared" si="166"/>
        <v>0.98599999999999999</v>
      </c>
      <c r="E1376" s="2">
        <f t="shared" si="168"/>
        <v>0.99400000000000011</v>
      </c>
      <c r="F1376" s="2">
        <f t="shared" si="169"/>
        <v>1.0134999999999998</v>
      </c>
      <c r="G1376" s="2">
        <f t="shared" si="163"/>
        <v>1.0048000000000001</v>
      </c>
      <c r="H1376" s="2">
        <f t="shared" si="167"/>
        <v>0.9871999999999993</v>
      </c>
      <c r="I1376" s="2">
        <f t="array" ref="I1376">SUMPRODUCT(B1360:B1379, (ROW(B1360:B1379)-ROW(B1360)+1)) / (20*21/2)</f>
        <v>0.98728571428571421</v>
      </c>
      <c r="J1376" s="2">
        <f t="shared" si="170"/>
        <v>1.0034220407593766</v>
      </c>
      <c r="K1376" s="2">
        <f t="shared" si="164"/>
        <v>1.0032178672313889</v>
      </c>
    </row>
    <row r="1377" spans="1:11" ht="13.5" x14ac:dyDescent="0.25">
      <c r="A1377" s="3">
        <f>TITRES_STAT!B1380</f>
        <v>44315</v>
      </c>
      <c r="B1377" s="5">
        <f>TITRES_STAT!D1380</f>
        <v>0.96</v>
      </c>
      <c r="C1377" s="2">
        <f t="shared" si="165"/>
        <v>-2.0000000000000018E-2</v>
      </c>
      <c r="D1377" s="2">
        <f t="shared" si="166"/>
        <v>0.98000000000000009</v>
      </c>
      <c r="E1377" s="2">
        <f t="shared" si="168"/>
        <v>0.9890000000000001</v>
      </c>
      <c r="F1377" s="2">
        <f t="shared" si="169"/>
        <v>1.0074999999999998</v>
      </c>
      <c r="G1377" s="2">
        <f t="shared" si="163"/>
        <v>1.0044000000000002</v>
      </c>
      <c r="H1377" s="2">
        <f t="shared" si="167"/>
        <v>0.98694999999999922</v>
      </c>
      <c r="I1377" s="2">
        <f t="array" ref="I1377">SUMPRODUCT(B1361:B1380, (ROW(B1361:B1380)-ROW(B1361)+1)) / (20*21/2)</f>
        <v>0.98357142857142865</v>
      </c>
      <c r="J1377" s="2">
        <f t="shared" si="170"/>
        <v>0.99928660830610261</v>
      </c>
      <c r="K1377" s="2">
        <f t="shared" si="164"/>
        <v>1.0015230489085893</v>
      </c>
    </row>
    <row r="1378" spans="1:11" ht="13.5" x14ac:dyDescent="0.25">
      <c r="A1378" s="3">
        <f>TITRES_STAT!B1381</f>
        <v>44316</v>
      </c>
      <c r="B1378" s="5">
        <f>TITRES_STAT!D1381</f>
        <v>0.97</v>
      </c>
      <c r="C1378" s="2">
        <f t="shared" si="165"/>
        <v>1.0000000000000009E-2</v>
      </c>
      <c r="D1378" s="2">
        <f t="shared" si="166"/>
        <v>0.97599999999999998</v>
      </c>
      <c r="E1378" s="2">
        <f t="shared" si="168"/>
        <v>0.9860000000000001</v>
      </c>
      <c r="F1378" s="2">
        <f t="shared" si="169"/>
        <v>1.0024999999999999</v>
      </c>
      <c r="G1378" s="2">
        <f t="shared" si="163"/>
        <v>1.0042</v>
      </c>
      <c r="H1378" s="2">
        <f t="shared" si="167"/>
        <v>0.98659999999999937</v>
      </c>
      <c r="I1378" s="2">
        <f t="array" ref="I1378">SUMPRODUCT(B1362:B1381, (ROW(B1362:B1381)-ROW(B1362)+1)) / (20*21/2)</f>
        <v>0.98023809523809524</v>
      </c>
      <c r="J1378" s="2">
        <f t="shared" si="170"/>
        <v>0.99649740751504523</v>
      </c>
      <c r="K1378" s="2">
        <f t="shared" si="164"/>
        <v>1.0002868509121741</v>
      </c>
    </row>
    <row r="1379" spans="1:11" ht="13.5" x14ac:dyDescent="0.25">
      <c r="A1379" s="3">
        <f>TITRES_STAT!B1382</f>
        <v>44319</v>
      </c>
      <c r="B1379" s="5">
        <f>TITRES_STAT!D1382</f>
        <v>0.96</v>
      </c>
      <c r="C1379" s="2">
        <f t="shared" si="165"/>
        <v>-1.0000000000000009E-2</v>
      </c>
      <c r="D1379" s="2">
        <f t="shared" si="166"/>
        <v>0.97</v>
      </c>
      <c r="E1379" s="2">
        <f t="shared" si="168"/>
        <v>0.98099999999999987</v>
      </c>
      <c r="F1379" s="2">
        <f t="shared" si="169"/>
        <v>0.999</v>
      </c>
      <c r="G1379" s="2">
        <f t="shared" si="163"/>
        <v>1.004</v>
      </c>
      <c r="H1379" s="2">
        <f t="shared" si="167"/>
        <v>0.98634999999999939</v>
      </c>
      <c r="I1379" s="2">
        <f t="array" ref="I1379">SUMPRODUCT(B1363:B1382, (ROW(B1363:B1382)-ROW(B1363)+1)) / (20*21/2)</f>
        <v>0.97919047619047617</v>
      </c>
      <c r="J1379" s="2">
        <f t="shared" si="170"/>
        <v>0.99302146394218382</v>
      </c>
      <c r="K1379" s="2">
        <f t="shared" si="164"/>
        <v>0.99870697440581424</v>
      </c>
    </row>
    <row r="1380" spans="1:11" ht="13.5" x14ac:dyDescent="0.25">
      <c r="A1380" s="3">
        <f>TITRES_STAT!B1383</f>
        <v>44320</v>
      </c>
      <c r="B1380" s="5">
        <f>TITRES_STAT!D1383</f>
        <v>0.96</v>
      </c>
      <c r="C1380" s="2">
        <f t="shared" si="165"/>
        <v>0</v>
      </c>
      <c r="D1380" s="2">
        <f t="shared" si="166"/>
        <v>0.96599999999999997</v>
      </c>
      <c r="E1380" s="2">
        <f t="shared" si="168"/>
        <v>0.97699999999999998</v>
      </c>
      <c r="F1380" s="2">
        <f t="shared" si="169"/>
        <v>0.99500000000000011</v>
      </c>
      <c r="G1380" s="2">
        <f t="shared" si="163"/>
        <v>1.0036</v>
      </c>
      <c r="H1380" s="2">
        <f t="shared" si="167"/>
        <v>0.9862499999999994</v>
      </c>
      <c r="I1380" s="2">
        <f t="array" ref="I1380">SUMPRODUCT(B1364:B1383, (ROW(B1364:B1383)-ROW(B1364)+1)) / (20*21/2)</f>
        <v>0.97928571428571431</v>
      </c>
      <c r="J1380" s="2">
        <f t="shared" si="170"/>
        <v>0.98987656261435675</v>
      </c>
      <c r="K1380" s="2">
        <f t="shared" si="164"/>
        <v>0.9971890538408803</v>
      </c>
    </row>
    <row r="1381" spans="1:11" ht="13.5" x14ac:dyDescent="0.25">
      <c r="A1381" s="3">
        <f>TITRES_STAT!B1384</f>
        <v>44321</v>
      </c>
      <c r="B1381" s="5">
        <f>TITRES_STAT!D1384</f>
        <v>0.96</v>
      </c>
      <c r="C1381" s="2">
        <f t="shared" si="165"/>
        <v>0</v>
      </c>
      <c r="D1381" s="2">
        <f t="shared" si="166"/>
        <v>0.96199999999999997</v>
      </c>
      <c r="E1381" s="2">
        <f t="shared" si="168"/>
        <v>0.97399999999999987</v>
      </c>
      <c r="F1381" s="2">
        <f t="shared" si="169"/>
        <v>0.99100000000000021</v>
      </c>
      <c r="G1381" s="2">
        <f t="shared" si="163"/>
        <v>1.0036</v>
      </c>
      <c r="H1381" s="2">
        <f t="shared" si="167"/>
        <v>0.98614999999999953</v>
      </c>
      <c r="I1381" s="2">
        <f t="array" ref="I1381">SUMPRODUCT(B1365:B1384, (ROW(B1365:B1384)-ROW(B1365)+1)) / (20*21/2)</f>
        <v>0.98047619047619039</v>
      </c>
      <c r="J1381" s="2">
        <f t="shared" si="170"/>
        <v>0.98703117569870369</v>
      </c>
      <c r="K1381" s="2">
        <f t="shared" si="164"/>
        <v>0.99573065957261042</v>
      </c>
    </row>
    <row r="1382" spans="1:11" ht="13.5" x14ac:dyDescent="0.25">
      <c r="A1382" s="3">
        <f>TITRES_STAT!B1385</f>
        <v>44322</v>
      </c>
      <c r="B1382" s="5">
        <f>TITRES_STAT!D1385</f>
        <v>0.98</v>
      </c>
      <c r="C1382" s="2">
        <f t="shared" si="165"/>
        <v>2.0000000000000018E-2</v>
      </c>
      <c r="D1382" s="2">
        <f t="shared" si="166"/>
        <v>0.96599999999999997</v>
      </c>
      <c r="E1382" s="2">
        <f t="shared" si="168"/>
        <v>0.97300000000000009</v>
      </c>
      <c r="F1382" s="2">
        <f t="shared" si="169"/>
        <v>0.98900000000000021</v>
      </c>
      <c r="G1382" s="2">
        <f t="shared" si="163"/>
        <v>1.0037999999999998</v>
      </c>
      <c r="H1382" s="2">
        <f t="shared" si="167"/>
        <v>0.98614999999999942</v>
      </c>
      <c r="I1382" s="2">
        <f t="array" ref="I1382">SUMPRODUCT(B1366:B1385, (ROW(B1366:B1385)-ROW(B1366)+1)) / (20*21/2)</f>
        <v>0.98171428571428565</v>
      </c>
      <c r="J1382" s="2">
        <f t="shared" si="170"/>
        <v>0.98636153991787467</v>
      </c>
      <c r="K1382" s="2">
        <f t="shared" si="164"/>
        <v>0.99511377096191989</v>
      </c>
    </row>
    <row r="1383" spans="1:11" ht="13.5" x14ac:dyDescent="0.25">
      <c r="A1383" s="3">
        <f>TITRES_STAT!B1386</f>
        <v>44323</v>
      </c>
      <c r="B1383" s="5">
        <f>TITRES_STAT!D1386</f>
        <v>0.99</v>
      </c>
      <c r="C1383" s="2">
        <f t="shared" si="165"/>
        <v>1.0000000000000009E-2</v>
      </c>
      <c r="D1383" s="2">
        <f t="shared" si="166"/>
        <v>0.97</v>
      </c>
      <c r="E1383" s="2">
        <f t="shared" si="168"/>
        <v>0.97300000000000009</v>
      </c>
      <c r="F1383" s="2">
        <f t="shared" si="169"/>
        <v>0.98750000000000004</v>
      </c>
      <c r="G1383" s="2">
        <f t="shared" si="163"/>
        <v>1.0042</v>
      </c>
      <c r="H1383" s="2">
        <f t="shared" si="167"/>
        <v>0.98609999999999942</v>
      </c>
      <c r="I1383" s="2">
        <f t="array" ref="I1383">SUMPRODUCT(B1367:B1386, (ROW(B1367:B1386)-ROW(B1367)+1)) / (20*21/2)</f>
        <v>0.98109523809523813</v>
      </c>
      <c r="J1383" s="2">
        <f t="shared" si="170"/>
        <v>0.98670805992569621</v>
      </c>
      <c r="K1383" s="2">
        <f t="shared" si="164"/>
        <v>0.99491323092419759</v>
      </c>
    </row>
    <row r="1384" spans="1:11" ht="13.5" x14ac:dyDescent="0.25">
      <c r="A1384" s="3">
        <f>TITRES_STAT!B1387</f>
        <v>44326</v>
      </c>
      <c r="B1384" s="5">
        <f>TITRES_STAT!D1387</f>
        <v>1</v>
      </c>
      <c r="C1384" s="2">
        <f t="shared" si="165"/>
        <v>1.0000000000000009E-2</v>
      </c>
      <c r="D1384" s="2">
        <f t="shared" si="166"/>
        <v>0.97799999999999998</v>
      </c>
      <c r="E1384" s="2">
        <f t="shared" si="168"/>
        <v>0.97399999999999998</v>
      </c>
      <c r="F1384" s="2">
        <f t="shared" si="169"/>
        <v>0.9870000000000001</v>
      </c>
      <c r="G1384" s="2">
        <f t="shared" si="163"/>
        <v>1.0048000000000001</v>
      </c>
      <c r="H1384" s="2">
        <f t="shared" si="167"/>
        <v>0.98609999999999942</v>
      </c>
      <c r="I1384" s="2">
        <f t="array" ref="I1384">SUMPRODUCT(B1368:B1387, (ROW(B1368:B1387)-ROW(B1368)+1)) / (20*21/2)</f>
        <v>0.98252380952380958</v>
      </c>
      <c r="J1384" s="2">
        <f t="shared" si="170"/>
        <v>0.98797395898039186</v>
      </c>
      <c r="K1384" s="2">
        <f t="shared" si="164"/>
        <v>0.99511271206442509</v>
      </c>
    </row>
    <row r="1385" spans="1:11" ht="13.5" x14ac:dyDescent="0.25">
      <c r="A1385" s="3">
        <f>TITRES_STAT!B1388</f>
        <v>44327</v>
      </c>
      <c r="B1385" s="5">
        <f>TITRES_STAT!D1388</f>
        <v>1</v>
      </c>
      <c r="C1385" s="2">
        <f t="shared" si="165"/>
        <v>0</v>
      </c>
      <c r="D1385" s="2">
        <f t="shared" si="166"/>
        <v>0.98599999999999999</v>
      </c>
      <c r="E1385" s="2">
        <f t="shared" si="168"/>
        <v>0.97599999999999998</v>
      </c>
      <c r="F1385" s="2">
        <f t="shared" si="169"/>
        <v>0.98650000000000004</v>
      </c>
      <c r="G1385" s="2">
        <f t="shared" si="163"/>
        <v>1.0054000000000003</v>
      </c>
      <c r="H1385" s="2">
        <f t="shared" si="167"/>
        <v>0.98609999999999942</v>
      </c>
      <c r="I1385" s="2">
        <f t="array" ref="I1385">SUMPRODUCT(B1369:B1388, (ROW(B1369:B1388)-ROW(B1369)+1)) / (20*21/2)</f>
        <v>0.98399999999999999</v>
      </c>
      <c r="J1385" s="2">
        <f t="shared" si="170"/>
        <v>0.98911929622035455</v>
      </c>
      <c r="K1385" s="2">
        <f t="shared" si="164"/>
        <v>0.99530437041483977</v>
      </c>
    </row>
    <row r="1386" spans="1:11" ht="13.5" x14ac:dyDescent="0.25">
      <c r="A1386" s="3">
        <f>TITRES_STAT!B1389</f>
        <v>44333</v>
      </c>
      <c r="B1386" s="5">
        <f>TITRES_STAT!D1389</f>
        <v>0.98</v>
      </c>
      <c r="C1386" s="2">
        <f t="shared" si="165"/>
        <v>-2.0000000000000018E-2</v>
      </c>
      <c r="D1386" s="2">
        <f t="shared" si="166"/>
        <v>0.98999999999999988</v>
      </c>
      <c r="E1386" s="2">
        <f t="shared" si="168"/>
        <v>0.97599999999999998</v>
      </c>
      <c r="F1386" s="2">
        <f t="shared" si="169"/>
        <v>0.9850000000000001</v>
      </c>
      <c r="G1386" s="2">
        <f t="shared" si="163"/>
        <v>1.0056</v>
      </c>
      <c r="H1386" s="2">
        <f t="shared" si="167"/>
        <v>0.98599999999999921</v>
      </c>
      <c r="I1386" s="2">
        <f t="array" ref="I1386">SUMPRODUCT(B1370:B1389, (ROW(B1370:B1389)-ROW(B1370)+1)) / (20*21/2)</f>
        <v>0.98547619047619039</v>
      </c>
      <c r="J1386" s="2">
        <f t="shared" si="170"/>
        <v>0.98825079181841602</v>
      </c>
      <c r="K1386" s="2">
        <f t="shared" si="164"/>
        <v>0.99470419902602258</v>
      </c>
    </row>
    <row r="1387" spans="1:11" ht="13.5" x14ac:dyDescent="0.25">
      <c r="A1387" s="3">
        <f>TITRES_STAT!B1390</f>
        <v>44334</v>
      </c>
      <c r="B1387" s="5">
        <f>TITRES_STAT!D1390</f>
        <v>1</v>
      </c>
      <c r="C1387" s="2">
        <f t="shared" si="165"/>
        <v>2.0000000000000018E-2</v>
      </c>
      <c r="D1387" s="2">
        <f t="shared" si="166"/>
        <v>0.99400000000000011</v>
      </c>
      <c r="E1387" s="2">
        <f t="shared" si="168"/>
        <v>0.98000000000000009</v>
      </c>
      <c r="F1387" s="2">
        <f t="shared" si="169"/>
        <v>0.98450000000000004</v>
      </c>
      <c r="G1387" s="2">
        <f t="shared" si="163"/>
        <v>1.0066000000000002</v>
      </c>
      <c r="H1387" s="2">
        <f t="shared" si="167"/>
        <v>0.9860499999999992</v>
      </c>
      <c r="I1387" s="2">
        <f t="array" ref="I1387">SUMPRODUCT(B1371:B1390, (ROW(B1371:B1390)-ROW(B1371)+1)) / (20*21/2)</f>
        <v>0.98795238095238092</v>
      </c>
      <c r="J1387" s="2">
        <f t="shared" si="170"/>
        <v>0.98936976402618593</v>
      </c>
      <c r="K1387" s="2">
        <f t="shared" si="164"/>
        <v>0.99491187749559029</v>
      </c>
    </row>
    <row r="1388" spans="1:11" ht="13.5" x14ac:dyDescent="0.25">
      <c r="A1388" s="3">
        <f>TITRES_STAT!B1391</f>
        <v>44335</v>
      </c>
      <c r="B1388" s="5">
        <f>TITRES_STAT!D1391</f>
        <v>1</v>
      </c>
      <c r="C1388" s="2">
        <f t="shared" si="165"/>
        <v>0</v>
      </c>
      <c r="D1388" s="2">
        <f t="shared" si="166"/>
        <v>0.99600000000000011</v>
      </c>
      <c r="E1388" s="2">
        <f t="shared" si="168"/>
        <v>0.98299999999999998</v>
      </c>
      <c r="F1388" s="2">
        <f t="shared" si="169"/>
        <v>0.98450000000000004</v>
      </c>
      <c r="G1388" s="2">
        <f t="shared" si="163"/>
        <v>1.0074000000000003</v>
      </c>
      <c r="H1388" s="2">
        <f t="shared" si="167"/>
        <v>0.98629999999999929</v>
      </c>
      <c r="I1388" s="2">
        <f t="array" ref="I1388">SUMPRODUCT(B1372:B1391, (ROW(B1372:B1391)-ROW(B1372)+1)) / (20*21/2)</f>
        <v>0.98942857142857132</v>
      </c>
      <c r="J1388" s="2">
        <f t="shared" si="170"/>
        <v>0.99038216745226348</v>
      </c>
      <c r="K1388" s="2">
        <f t="shared" si="164"/>
        <v>0.99511141171144946</v>
      </c>
    </row>
    <row r="1389" spans="1:11" ht="13.5" x14ac:dyDescent="0.25">
      <c r="A1389" s="3">
        <f>TITRES_STAT!B1392</f>
        <v>44336</v>
      </c>
      <c r="B1389" s="5">
        <f>TITRES_STAT!D1392</f>
        <v>1</v>
      </c>
      <c r="C1389" s="2">
        <f t="shared" si="165"/>
        <v>0</v>
      </c>
      <c r="D1389" s="2">
        <f t="shared" si="166"/>
        <v>0.99600000000000011</v>
      </c>
      <c r="E1389" s="2">
        <f t="shared" si="168"/>
        <v>0.98699999999999988</v>
      </c>
      <c r="F1389" s="2">
        <f t="shared" si="169"/>
        <v>0.98399999999999999</v>
      </c>
      <c r="G1389" s="2">
        <f t="shared" si="163"/>
        <v>1.0078</v>
      </c>
      <c r="H1389" s="2">
        <f t="shared" si="167"/>
        <v>0.98659999999999926</v>
      </c>
      <c r="I1389" s="2">
        <f t="array" ref="I1389">SUMPRODUCT(B1373:B1392, (ROW(B1373:B1392)-ROW(B1373)+1)) / (20*21/2)</f>
        <v>0.98895238095238081</v>
      </c>
      <c r="J1389" s="2">
        <f t="shared" si="170"/>
        <v>0.9912981515044289</v>
      </c>
      <c r="K1389" s="2">
        <f t="shared" si="164"/>
        <v>0.99530312105609853</v>
      </c>
    </row>
    <row r="1390" spans="1:11" ht="13.5" x14ac:dyDescent="0.25">
      <c r="A1390" s="3">
        <f>TITRES_STAT!B1393</f>
        <v>44337</v>
      </c>
      <c r="B1390" s="5">
        <f>TITRES_STAT!D1393</f>
        <v>1.01</v>
      </c>
      <c r="C1390" s="2">
        <f t="shared" si="165"/>
        <v>1.0000000000000009E-2</v>
      </c>
      <c r="D1390" s="2">
        <f t="shared" si="166"/>
        <v>0.998</v>
      </c>
      <c r="E1390" s="2">
        <f t="shared" si="168"/>
        <v>0.99199999999999999</v>
      </c>
      <c r="F1390" s="2">
        <f t="shared" si="169"/>
        <v>0.98450000000000004</v>
      </c>
      <c r="G1390" s="2">
        <f t="shared" si="163"/>
        <v>1.0084</v>
      </c>
      <c r="H1390" s="2">
        <f t="shared" si="167"/>
        <v>0.98684999999999912</v>
      </c>
      <c r="I1390" s="2">
        <f t="array" ref="I1390">SUMPRODUCT(B1374:B1393, (ROW(B1374:B1393)-ROW(B1374)+1)) / (20*21/2)</f>
        <v>0.99042857142857144</v>
      </c>
      <c r="J1390" s="2">
        <f t="shared" si="170"/>
        <v>0.9930792799325785</v>
      </c>
      <c r="K1390" s="2">
        <f t="shared" si="164"/>
        <v>0.99587946924997695</v>
      </c>
    </row>
    <row r="1391" spans="1:11" ht="13.5" x14ac:dyDescent="0.25">
      <c r="A1391" s="3">
        <f>TITRES_STAT!B1394</f>
        <v>44340</v>
      </c>
      <c r="B1391" s="5">
        <f>TITRES_STAT!D1394</f>
        <v>1</v>
      </c>
      <c r="C1391" s="2">
        <f t="shared" si="165"/>
        <v>-1.0000000000000009E-2</v>
      </c>
      <c r="D1391" s="2">
        <f t="shared" si="166"/>
        <v>1.002</v>
      </c>
      <c r="E1391" s="2">
        <f t="shared" si="168"/>
        <v>0.99599999999999989</v>
      </c>
      <c r="F1391" s="2">
        <f t="shared" si="169"/>
        <v>0.98499999999999999</v>
      </c>
      <c r="G1391" s="2">
        <f t="shared" si="163"/>
        <v>1.0085999999999999</v>
      </c>
      <c r="H1391" s="2">
        <f t="shared" si="167"/>
        <v>0.98694999999999922</v>
      </c>
      <c r="I1391" s="2">
        <f t="array" ref="I1391">SUMPRODUCT(B1375:B1394, (ROW(B1375:B1394)-ROW(B1375)+1)) / (20*21/2)</f>
        <v>0.99185714285714299</v>
      </c>
      <c r="J1391" s="2">
        <f t="shared" si="170"/>
        <v>0.99373839612947579</v>
      </c>
      <c r="K1391" s="2">
        <f t="shared" si="164"/>
        <v>0.99604105869115434</v>
      </c>
    </row>
    <row r="1392" spans="1:11" ht="13.5" x14ac:dyDescent="0.25">
      <c r="A1392" s="3">
        <f>TITRES_STAT!B1395</f>
        <v>44341</v>
      </c>
      <c r="B1392" s="5">
        <f>TITRES_STAT!D1395</f>
        <v>0.98</v>
      </c>
      <c r="C1392" s="2">
        <f t="shared" si="165"/>
        <v>-2.0000000000000018E-2</v>
      </c>
      <c r="D1392" s="2">
        <f t="shared" si="166"/>
        <v>0.998</v>
      </c>
      <c r="E1392" s="2">
        <f t="shared" si="168"/>
        <v>0.99600000000000011</v>
      </c>
      <c r="F1392" s="2">
        <f t="shared" si="169"/>
        <v>0.98450000000000026</v>
      </c>
      <c r="G1392" s="2">
        <f t="shared" si="163"/>
        <v>1.0079999999999998</v>
      </c>
      <c r="H1392" s="2">
        <f t="shared" si="167"/>
        <v>0.98689999999999922</v>
      </c>
      <c r="I1392" s="2">
        <f t="array" ref="I1392">SUMPRODUCT(B1376:B1395, (ROW(B1376:B1395)-ROW(B1376)+1)) / (20*21/2)</f>
        <v>0.99228571428571444</v>
      </c>
      <c r="J1392" s="2">
        <f t="shared" si="170"/>
        <v>0.99242997745047812</v>
      </c>
      <c r="K1392" s="2">
        <f t="shared" si="164"/>
        <v>0.99541199756601106</v>
      </c>
    </row>
    <row r="1393" spans="1:11" ht="13.5" x14ac:dyDescent="0.25">
      <c r="A1393" s="3">
        <f>TITRES_STAT!B1396</f>
        <v>44342</v>
      </c>
      <c r="B1393" s="5">
        <f>TITRES_STAT!D1396</f>
        <v>1</v>
      </c>
      <c r="C1393" s="2">
        <f t="shared" si="165"/>
        <v>2.0000000000000018E-2</v>
      </c>
      <c r="D1393" s="2">
        <f t="shared" si="166"/>
        <v>0.998</v>
      </c>
      <c r="E1393" s="2">
        <f t="shared" si="168"/>
        <v>0.99700000000000011</v>
      </c>
      <c r="F1393" s="2">
        <f t="shared" si="169"/>
        <v>0.9850000000000001</v>
      </c>
      <c r="G1393" s="2">
        <f t="shared" si="163"/>
        <v>1.0073999999999996</v>
      </c>
      <c r="H1393" s="2">
        <f t="shared" si="167"/>
        <v>0.98694999999999911</v>
      </c>
      <c r="I1393" s="2">
        <f t="array" ref="I1393">SUMPRODUCT(B1377:B1396, (ROW(B1377:B1396)-ROW(B1377)+1)) / (20*21/2)</f>
        <v>0.9926666666666667</v>
      </c>
      <c r="J1393" s="2">
        <f t="shared" si="170"/>
        <v>0.99315093197900406</v>
      </c>
      <c r="K1393" s="2">
        <f t="shared" si="164"/>
        <v>0.99559191923008905</v>
      </c>
    </row>
    <row r="1394" spans="1:11" ht="13.5" x14ac:dyDescent="0.25">
      <c r="A1394" s="3">
        <f>TITRES_STAT!B1397</f>
        <v>44343</v>
      </c>
      <c r="B1394" s="5">
        <f>TITRES_STAT!D1397</f>
        <v>1</v>
      </c>
      <c r="C1394" s="2">
        <f t="shared" si="165"/>
        <v>0</v>
      </c>
      <c r="D1394" s="2">
        <f t="shared" si="166"/>
        <v>0.998</v>
      </c>
      <c r="E1394" s="2">
        <f t="shared" si="168"/>
        <v>0.99700000000000011</v>
      </c>
      <c r="F1394" s="2">
        <f t="shared" si="169"/>
        <v>0.98550000000000004</v>
      </c>
      <c r="G1394" s="2">
        <f t="shared" ref="G1394:G1457" si="171">AVERAGE(B1345:B1394)</f>
        <v>1.0067999999999997</v>
      </c>
      <c r="H1394" s="2">
        <f t="shared" si="167"/>
        <v>0.98699999999999921</v>
      </c>
      <c r="I1394" s="2">
        <f t="array" ref="I1394">SUMPRODUCT(B1378:B1397, (ROW(B1378:B1397)-ROW(B1378)+1)) / (20*21/2)</f>
        <v>0.9930000000000001</v>
      </c>
      <c r="J1394" s="2">
        <f t="shared" si="170"/>
        <v>0.99380322417147982</v>
      </c>
      <c r="K1394" s="2">
        <f t="shared" si="164"/>
        <v>0.99576478514263456</v>
      </c>
    </row>
    <row r="1395" spans="1:11" ht="13.5" x14ac:dyDescent="0.25">
      <c r="A1395" s="3">
        <f>TITRES_STAT!B1398</f>
        <v>44344</v>
      </c>
      <c r="B1395" s="5">
        <f>TITRES_STAT!D1398</f>
        <v>0.99</v>
      </c>
      <c r="C1395" s="2">
        <f t="shared" si="165"/>
        <v>-1.0000000000000009E-2</v>
      </c>
      <c r="D1395" s="2">
        <f t="shared" si="166"/>
        <v>0.99399999999999999</v>
      </c>
      <c r="E1395" s="2">
        <f t="shared" si="168"/>
        <v>0.99600000000000011</v>
      </c>
      <c r="F1395" s="2">
        <f t="shared" si="169"/>
        <v>0.98599999999999999</v>
      </c>
      <c r="G1395" s="2">
        <f t="shared" si="171"/>
        <v>1.0059999999999998</v>
      </c>
      <c r="H1395" s="2">
        <f t="shared" si="167"/>
        <v>0.98699999999999932</v>
      </c>
      <c r="I1395" s="2">
        <f t="array" ref="I1395">SUMPRODUCT(B1379:B1398, (ROW(B1379:B1398)-ROW(B1379)+1)) / (20*21/2)</f>
        <v>0.99223809523809514</v>
      </c>
      <c r="J1395" s="2">
        <f t="shared" si="170"/>
        <v>0.99344101234562465</v>
      </c>
      <c r="K1395" s="2">
        <f t="shared" ref="K1395:K1458" si="172">$K$4*B1395+(1-$K$4)*K1394</f>
        <v>0.99553871513704106</v>
      </c>
    </row>
    <row r="1396" spans="1:11" ht="13.5" x14ac:dyDescent="0.25">
      <c r="A1396" s="3">
        <f>TITRES_STAT!B1399</f>
        <v>44347</v>
      </c>
      <c r="B1396" s="5">
        <f>TITRES_STAT!D1399</f>
        <v>0.99</v>
      </c>
      <c r="C1396" s="2">
        <f t="shared" si="165"/>
        <v>0</v>
      </c>
      <c r="D1396" s="2">
        <f t="shared" si="166"/>
        <v>0.99199999999999999</v>
      </c>
      <c r="E1396" s="2">
        <f t="shared" si="168"/>
        <v>0.99700000000000011</v>
      </c>
      <c r="F1396" s="2">
        <f t="shared" si="169"/>
        <v>0.98649999999999982</v>
      </c>
      <c r="G1396" s="2">
        <f t="shared" si="171"/>
        <v>1.0053999999999998</v>
      </c>
      <c r="H1396" s="2">
        <f t="shared" si="167"/>
        <v>0.98699999999999932</v>
      </c>
      <c r="I1396" s="2">
        <f t="array" ref="I1396">SUMPRODUCT(B1380:B1399, (ROW(B1380:B1399)-ROW(B1380)+1)) / (20*21/2)</f>
        <v>0.98952380952380936</v>
      </c>
      <c r="J1396" s="2">
        <f t="shared" si="170"/>
        <v>0.99311329688413663</v>
      </c>
      <c r="K1396" s="2">
        <f t="shared" si="172"/>
        <v>0.99532151062186303</v>
      </c>
    </row>
    <row r="1397" spans="1:11" ht="13.5" x14ac:dyDescent="0.25">
      <c r="A1397" s="3">
        <f>TITRES_STAT!B1400</f>
        <v>44348</v>
      </c>
      <c r="B1397" s="5">
        <f>TITRES_STAT!D1400</f>
        <v>0.99</v>
      </c>
      <c r="C1397" s="2">
        <f t="shared" si="165"/>
        <v>0</v>
      </c>
      <c r="D1397" s="2">
        <f t="shared" si="166"/>
        <v>0.99400000000000011</v>
      </c>
      <c r="E1397" s="2">
        <f t="shared" si="168"/>
        <v>0.99600000000000011</v>
      </c>
      <c r="F1397" s="2">
        <f t="shared" si="169"/>
        <v>0.98799999999999977</v>
      </c>
      <c r="G1397" s="2">
        <f t="shared" si="171"/>
        <v>1.0047999999999999</v>
      </c>
      <c r="H1397" s="2">
        <f t="shared" si="167"/>
        <v>0.98699999999999943</v>
      </c>
      <c r="I1397" s="2">
        <f t="array" ref="I1397">SUMPRODUCT(B1381:B1400, (ROW(B1381:B1400)-ROW(B1381)+1)) / (20*21/2)</f>
        <v>0.98680952380952358</v>
      </c>
      <c r="J1397" s="2">
        <f t="shared" si="170"/>
        <v>0.9928167924189808</v>
      </c>
      <c r="K1397" s="2">
        <f t="shared" si="172"/>
        <v>0.99511282393080958</v>
      </c>
    </row>
    <row r="1398" spans="1:11" ht="13.5" x14ac:dyDescent="0.25">
      <c r="A1398" s="3">
        <f>TITRES_STAT!B1401</f>
        <v>44349</v>
      </c>
      <c r="B1398" s="5">
        <f>TITRES_STAT!D1401</f>
        <v>0.98</v>
      </c>
      <c r="C1398" s="2">
        <f t="shared" si="165"/>
        <v>-1.0000000000000009E-2</v>
      </c>
      <c r="D1398" s="2">
        <f t="shared" si="166"/>
        <v>0.98999999999999988</v>
      </c>
      <c r="E1398" s="2">
        <f t="shared" si="168"/>
        <v>0.99400000000000011</v>
      </c>
      <c r="F1398" s="2">
        <f t="shared" si="169"/>
        <v>0.98849999999999982</v>
      </c>
      <c r="G1398" s="2">
        <f t="shared" si="171"/>
        <v>1.0043999999999997</v>
      </c>
      <c r="H1398" s="2">
        <f t="shared" si="167"/>
        <v>0.98704999999999954</v>
      </c>
      <c r="I1398" s="2">
        <f t="array" ref="I1398">SUMPRODUCT(B1382:B1401, (ROW(B1382:B1401)-ROW(B1382)+1)) / (20*21/2)</f>
        <v>0.98504761904761906</v>
      </c>
      <c r="J1398" s="2">
        <f t="shared" si="170"/>
        <v>0.99159614552193509</v>
      </c>
      <c r="K1398" s="2">
        <f t="shared" si="172"/>
        <v>0.99452016416881706</v>
      </c>
    </row>
    <row r="1399" spans="1:11" ht="13.5" x14ac:dyDescent="0.25">
      <c r="A1399" s="3">
        <f>TITRES_STAT!B1402</f>
        <v>44350</v>
      </c>
      <c r="B1399" s="5">
        <f>TITRES_STAT!D1402</f>
        <v>0.96</v>
      </c>
      <c r="C1399" s="2">
        <f t="shared" si="165"/>
        <v>-2.0000000000000018E-2</v>
      </c>
      <c r="D1399" s="2">
        <f t="shared" si="166"/>
        <v>0.98199999999999998</v>
      </c>
      <c r="E1399" s="2">
        <f t="shared" si="168"/>
        <v>0.99000000000000021</v>
      </c>
      <c r="F1399" s="2">
        <f t="shared" si="169"/>
        <v>0.98849999999999993</v>
      </c>
      <c r="G1399" s="2">
        <f t="shared" si="171"/>
        <v>1.0035999999999998</v>
      </c>
      <c r="H1399" s="2">
        <f t="shared" si="167"/>
        <v>0.98699999999999966</v>
      </c>
      <c r="I1399" s="2">
        <f t="array" ref="I1399">SUMPRODUCT(B1383:B1402, (ROW(B1383:B1402)-ROW(B1383)+1)) / (20*21/2)</f>
        <v>0.98323809523809536</v>
      </c>
      <c r="J1399" s="2">
        <f t="shared" si="170"/>
        <v>0.98858698880556028</v>
      </c>
      <c r="K1399" s="2">
        <f t="shared" si="172"/>
        <v>0.99316643224062817</v>
      </c>
    </row>
    <row r="1400" spans="1:11" ht="13.5" x14ac:dyDescent="0.25">
      <c r="A1400" s="3">
        <f>TITRES_STAT!B1403</f>
        <v>44351</v>
      </c>
      <c r="B1400" s="5">
        <f>TITRES_STAT!D1403</f>
        <v>0.96</v>
      </c>
      <c r="C1400" s="2">
        <f t="shared" si="165"/>
        <v>0</v>
      </c>
      <c r="D1400" s="2">
        <f t="shared" si="166"/>
        <v>0.97599999999999998</v>
      </c>
      <c r="E1400" s="2">
        <f t="shared" si="168"/>
        <v>0.9850000000000001</v>
      </c>
      <c r="F1400" s="2">
        <f t="shared" si="169"/>
        <v>0.98850000000000016</v>
      </c>
      <c r="G1400" s="2">
        <f t="shared" si="171"/>
        <v>1.0025999999999999</v>
      </c>
      <c r="H1400" s="2">
        <f t="shared" si="167"/>
        <v>0.98709999999999964</v>
      </c>
      <c r="I1400" s="2">
        <f t="array" ref="I1400">SUMPRODUCT(B1384:B1403, (ROW(B1384:B1403)-ROW(B1384)+1)) / (20*21/2)</f>
        <v>0.98052380952380946</v>
      </c>
      <c r="J1400" s="2">
        <f t="shared" si="170"/>
        <v>0.985864418443126</v>
      </c>
      <c r="K1400" s="2">
        <f t="shared" si="172"/>
        <v>0.9918657878390349</v>
      </c>
    </row>
    <row r="1401" spans="1:11" ht="13.5" x14ac:dyDescent="0.25">
      <c r="A1401" s="3">
        <f>TITRES_STAT!B1404</f>
        <v>44354</v>
      </c>
      <c r="B1401" s="5">
        <f>TITRES_STAT!D1404</f>
        <v>0.97</v>
      </c>
      <c r="C1401" s="2">
        <f t="shared" si="165"/>
        <v>1.0000000000000009E-2</v>
      </c>
      <c r="D1401" s="2">
        <f t="shared" si="166"/>
        <v>0.97199999999999986</v>
      </c>
      <c r="E1401" s="2">
        <f t="shared" si="168"/>
        <v>0.98199999999999998</v>
      </c>
      <c r="F1401" s="2">
        <f t="shared" si="169"/>
        <v>0.9890000000000001</v>
      </c>
      <c r="G1401" s="2">
        <f t="shared" si="171"/>
        <v>1.0017999999999998</v>
      </c>
      <c r="H1401" s="2">
        <f t="shared" si="167"/>
        <v>0.98734999999999962</v>
      </c>
      <c r="I1401" s="2">
        <f t="array" ref="I1401">SUMPRODUCT(B1385:B1404, (ROW(B1385:B1404)-ROW(B1385)+1)) / (20*21/2)</f>
        <v>0.97795238095238113</v>
      </c>
      <c r="J1401" s="2">
        <f t="shared" si="170"/>
        <v>0.98435352144854249</v>
      </c>
      <c r="K1401" s="2">
        <f t="shared" si="172"/>
        <v>0.99100830596299438</v>
      </c>
    </row>
    <row r="1402" spans="1:11" ht="13.5" x14ac:dyDescent="0.25">
      <c r="A1402" s="3">
        <f>TITRES_STAT!B1405</f>
        <v>44355</v>
      </c>
      <c r="B1402" s="5">
        <f>TITRES_STAT!D1405</f>
        <v>0.97</v>
      </c>
      <c r="C1402" s="2">
        <f t="shared" si="165"/>
        <v>0</v>
      </c>
      <c r="D1402" s="2">
        <f t="shared" si="166"/>
        <v>0.96799999999999997</v>
      </c>
      <c r="E1402" s="2">
        <f t="shared" si="168"/>
        <v>0.98100000000000021</v>
      </c>
      <c r="F1402" s="2">
        <f t="shared" si="169"/>
        <v>0.98849999999999993</v>
      </c>
      <c r="G1402" s="2">
        <f t="shared" si="171"/>
        <v>1.0009999999999999</v>
      </c>
      <c r="H1402" s="2">
        <f t="shared" si="167"/>
        <v>0.98754999999999971</v>
      </c>
      <c r="I1402" s="2">
        <f t="array" ref="I1402">SUMPRODUCT(B1386:B1405, (ROW(B1386:B1405)-ROW(B1386)+1)) / (20*21/2)</f>
        <v>0.97557142857142864</v>
      </c>
      <c r="J1402" s="2">
        <f t="shared" si="170"/>
        <v>0.98298651940582416</v>
      </c>
      <c r="K1402" s="2">
        <f t="shared" si="172"/>
        <v>0.99018445082719075</v>
      </c>
    </row>
    <row r="1403" spans="1:11" ht="13.5" x14ac:dyDescent="0.25">
      <c r="A1403" s="3">
        <f>TITRES_STAT!B1406</f>
        <v>44356</v>
      </c>
      <c r="B1403" s="5">
        <f>TITRES_STAT!D1406</f>
        <v>0.96</v>
      </c>
      <c r="C1403" s="2">
        <f t="shared" si="165"/>
        <v>-1.0000000000000009E-2</v>
      </c>
      <c r="D1403" s="2">
        <f t="shared" si="166"/>
        <v>0.96399999999999986</v>
      </c>
      <c r="E1403" s="2">
        <f t="shared" si="168"/>
        <v>0.97699999999999998</v>
      </c>
      <c r="F1403" s="2">
        <f t="shared" si="169"/>
        <v>0.9870000000000001</v>
      </c>
      <c r="G1403" s="2">
        <f t="shared" si="171"/>
        <v>0.99999999999999989</v>
      </c>
      <c r="H1403" s="2">
        <f t="shared" si="167"/>
        <v>0.98759999999999981</v>
      </c>
      <c r="I1403" s="2">
        <f t="array" ref="I1403">SUMPRODUCT(B1387:B1406, (ROW(B1387:B1406)-ROW(B1387)+1)) / (20*21/2)</f>
        <v>0.97147619047619038</v>
      </c>
      <c r="J1403" s="2">
        <f t="shared" si="170"/>
        <v>0.98079732708145995</v>
      </c>
      <c r="K1403" s="2">
        <f t="shared" si="172"/>
        <v>0.98900074687318329</v>
      </c>
    </row>
    <row r="1404" spans="1:11" ht="13.5" x14ac:dyDescent="0.25">
      <c r="A1404" s="3">
        <f>TITRES_STAT!B1407</f>
        <v>44357</v>
      </c>
      <c r="B1404" s="5">
        <f>TITRES_STAT!D1407</f>
        <v>0.96</v>
      </c>
      <c r="C1404" s="2">
        <f t="shared" si="165"/>
        <v>0</v>
      </c>
      <c r="D1404" s="2">
        <f t="shared" si="166"/>
        <v>0.96400000000000008</v>
      </c>
      <c r="E1404" s="2">
        <f t="shared" si="168"/>
        <v>0.97300000000000009</v>
      </c>
      <c r="F1404" s="2">
        <f t="shared" si="169"/>
        <v>0.9850000000000001</v>
      </c>
      <c r="G1404" s="2">
        <f t="shared" si="171"/>
        <v>0.99859999999999982</v>
      </c>
      <c r="H1404" s="2">
        <f t="shared" si="167"/>
        <v>0.98759999999999981</v>
      </c>
      <c r="I1404" s="2">
        <f t="array" ref="I1404">SUMPRODUCT(B1388:B1407, (ROW(B1388:B1407)-ROW(B1388)+1)) / (20*21/2)</f>
        <v>0.96947619047619038</v>
      </c>
      <c r="J1404" s="2">
        <f t="shared" si="170"/>
        <v>0.97881662926417801</v>
      </c>
      <c r="K1404" s="2">
        <f t="shared" si="172"/>
        <v>0.98786346268207803</v>
      </c>
    </row>
    <row r="1405" spans="1:11" ht="13.5" x14ac:dyDescent="0.25">
      <c r="A1405" s="3">
        <f>TITRES_STAT!B1408</f>
        <v>44358</v>
      </c>
      <c r="B1405" s="5">
        <f>TITRES_STAT!D1408</f>
        <v>0.96</v>
      </c>
      <c r="C1405" s="2">
        <f t="shared" si="165"/>
        <v>0</v>
      </c>
      <c r="D1405" s="2">
        <f t="shared" si="166"/>
        <v>0.96400000000000008</v>
      </c>
      <c r="E1405" s="2">
        <f t="shared" si="168"/>
        <v>0.97</v>
      </c>
      <c r="F1405" s="2">
        <f t="shared" si="169"/>
        <v>0.98300000000000032</v>
      </c>
      <c r="G1405" s="2">
        <f t="shared" si="171"/>
        <v>0.99619999999999986</v>
      </c>
      <c r="H1405" s="2">
        <f t="shared" si="167"/>
        <v>0.9876999999999998</v>
      </c>
      <c r="I1405" s="2">
        <f t="array" ref="I1405">SUMPRODUCT(B1389:B1408, (ROW(B1389:B1408)-ROW(B1389)+1)) / (20*21/2)</f>
        <v>0.96576190476190449</v>
      </c>
      <c r="J1405" s="2">
        <f t="shared" si="170"/>
        <v>0.9770245693342563</v>
      </c>
      <c r="K1405" s="2">
        <f t="shared" si="172"/>
        <v>0.98677077787101608</v>
      </c>
    </row>
    <row r="1406" spans="1:11" ht="13.5" x14ac:dyDescent="0.25">
      <c r="A1406" s="3">
        <f>TITRES_STAT!B1409</f>
        <v>44361</v>
      </c>
      <c r="B1406" s="5">
        <f>TITRES_STAT!D1409</f>
        <v>0.94</v>
      </c>
      <c r="C1406" s="2">
        <f t="shared" si="165"/>
        <v>-2.0000000000000018E-2</v>
      </c>
      <c r="D1406" s="2">
        <f t="shared" si="166"/>
        <v>0.95799999999999985</v>
      </c>
      <c r="E1406" s="2">
        <f t="shared" si="168"/>
        <v>0.96499999999999986</v>
      </c>
      <c r="F1406" s="2">
        <f t="shared" si="169"/>
        <v>0.98100000000000043</v>
      </c>
      <c r="G1406" s="2">
        <f t="shared" si="171"/>
        <v>0.99299999999999999</v>
      </c>
      <c r="H1406" s="2">
        <f t="shared" si="167"/>
        <v>0.9876999999999998</v>
      </c>
      <c r="I1406" s="2">
        <f t="array" ref="I1406">SUMPRODUCT(B1390:B1409, (ROW(B1390:B1409)-ROW(B1390)+1)) / (20*21/2)</f>
        <v>0.96233333333333348</v>
      </c>
      <c r="J1406" s="2">
        <f t="shared" si="170"/>
        <v>0.973498419873851</v>
      </c>
      <c r="K1406" s="2">
        <f t="shared" si="172"/>
        <v>0.98493662971921159</v>
      </c>
    </row>
    <row r="1407" spans="1:11" ht="13.5" x14ac:dyDescent="0.25">
      <c r="A1407" s="3">
        <f>TITRES_STAT!B1410</f>
        <v>44362</v>
      </c>
      <c r="B1407" s="5">
        <f>TITRES_STAT!D1410</f>
        <v>0.96</v>
      </c>
      <c r="C1407" s="2">
        <f t="shared" si="165"/>
        <v>2.0000000000000018E-2</v>
      </c>
      <c r="D1407" s="2">
        <f t="shared" si="166"/>
        <v>0.95599999999999985</v>
      </c>
      <c r="E1407" s="2">
        <f t="shared" si="168"/>
        <v>0.96200000000000008</v>
      </c>
      <c r="F1407" s="2">
        <f t="shared" si="169"/>
        <v>0.97900000000000043</v>
      </c>
      <c r="G1407" s="2">
        <f t="shared" si="171"/>
        <v>0.99060000000000004</v>
      </c>
      <c r="H1407" s="2">
        <f t="shared" si="167"/>
        <v>0.98774999999999991</v>
      </c>
      <c r="I1407" s="2">
        <f t="array" ref="I1407">SUMPRODUCT(B1391:B1410, (ROW(B1391:B1410)-ROW(B1391)+1)) / (20*21/2)</f>
        <v>0.9572857142857143</v>
      </c>
      <c r="J1407" s="2">
        <f t="shared" si="170"/>
        <v>0.97221285607634134</v>
      </c>
      <c r="K1407" s="2">
        <f t="shared" si="172"/>
        <v>0.98395872267139939</v>
      </c>
    </row>
    <row r="1408" spans="1:11" ht="13.5" x14ac:dyDescent="0.25">
      <c r="A1408" s="3">
        <f>TITRES_STAT!B1411</f>
        <v>44363</v>
      </c>
      <c r="B1408" s="5">
        <f>TITRES_STAT!D1411</f>
        <v>0.94</v>
      </c>
      <c r="C1408" s="2">
        <f t="shared" si="165"/>
        <v>-2.0000000000000018E-2</v>
      </c>
      <c r="D1408" s="2">
        <f t="shared" si="166"/>
        <v>0.95199999999999996</v>
      </c>
      <c r="E1408" s="2">
        <f t="shared" si="168"/>
        <v>0.95799999999999996</v>
      </c>
      <c r="F1408" s="2">
        <f t="shared" si="169"/>
        <v>0.97600000000000053</v>
      </c>
      <c r="G1408" s="2">
        <f t="shared" si="171"/>
        <v>0.98799999999999999</v>
      </c>
      <c r="H1408" s="2">
        <f t="shared" si="167"/>
        <v>0.98774999999999991</v>
      </c>
      <c r="I1408" s="2">
        <f t="array" ref="I1408">SUMPRODUCT(B1392:B1411, (ROW(B1392:B1411)-ROW(B1392)+1)) / (20*21/2)</f>
        <v>0.95076190476190447</v>
      </c>
      <c r="J1408" s="2">
        <f t="shared" si="170"/>
        <v>0.96914496502145175</v>
      </c>
      <c r="K1408" s="2">
        <f t="shared" si="172"/>
        <v>0.9822348511940896</v>
      </c>
    </row>
    <row r="1409" spans="1:11" ht="13.5" x14ac:dyDescent="0.25">
      <c r="A1409" s="3">
        <f>TITRES_STAT!B1412</f>
        <v>44364</v>
      </c>
      <c r="B1409" s="5">
        <f>TITRES_STAT!D1412</f>
        <v>0.94</v>
      </c>
      <c r="C1409" s="2">
        <f t="shared" si="165"/>
        <v>0</v>
      </c>
      <c r="D1409" s="2">
        <f t="shared" si="166"/>
        <v>0.94800000000000006</v>
      </c>
      <c r="E1409" s="2">
        <f t="shared" si="168"/>
        <v>0.95600000000000007</v>
      </c>
      <c r="F1409" s="2">
        <f t="shared" si="169"/>
        <v>0.97300000000000053</v>
      </c>
      <c r="G1409" s="2">
        <f t="shared" si="171"/>
        <v>0.98620000000000008</v>
      </c>
      <c r="H1409" s="2">
        <f t="shared" si="167"/>
        <v>0.9877999999999999</v>
      </c>
      <c r="I1409" s="2">
        <f t="array" ref="I1409">SUMPRODUCT(B1393:B1412, (ROW(B1393:B1412)-ROW(B1393)+1)) / (20*21/2)</f>
        <v>0.9437619047619048</v>
      </c>
      <c r="J1409" s="2">
        <f t="shared" si="170"/>
        <v>0.96636925406702778</v>
      </c>
      <c r="K1409" s="2">
        <f t="shared" si="172"/>
        <v>0.98057858251981156</v>
      </c>
    </row>
    <row r="1410" spans="1:11" ht="13.5" x14ac:dyDescent="0.25">
      <c r="A1410" s="3">
        <f>TITRES_STAT!B1413</f>
        <v>44365</v>
      </c>
      <c r="B1410" s="5">
        <f>TITRES_STAT!D1413</f>
        <v>0.92</v>
      </c>
      <c r="C1410" s="2">
        <f t="shared" si="165"/>
        <v>-1.9999999999999907E-2</v>
      </c>
      <c r="D1410" s="2">
        <f t="shared" si="166"/>
        <v>0.94000000000000006</v>
      </c>
      <c r="E1410" s="2">
        <f t="shared" si="168"/>
        <v>0.95199999999999996</v>
      </c>
      <c r="F1410" s="2">
        <f t="shared" si="169"/>
        <v>0.96850000000000036</v>
      </c>
      <c r="G1410" s="2">
        <f t="shared" si="171"/>
        <v>0.98380000000000012</v>
      </c>
      <c r="H1410" s="2">
        <f t="shared" si="167"/>
        <v>0.98774999999999979</v>
      </c>
      <c r="I1410" s="2">
        <f t="array" ref="I1410">SUMPRODUCT(B1394:B1413, (ROW(B1394:B1413)-ROW(B1394)+1)) / (20*21/2)</f>
        <v>0.93623809523809498</v>
      </c>
      <c r="J1410" s="2">
        <f t="shared" si="170"/>
        <v>0.96195313463207277</v>
      </c>
      <c r="K1410" s="2">
        <f t="shared" si="172"/>
        <v>0.97820295183276018</v>
      </c>
    </row>
    <row r="1411" spans="1:11" ht="13.5" x14ac:dyDescent="0.25">
      <c r="A1411" s="3">
        <f>TITRES_STAT!B1414</f>
        <v>44368</v>
      </c>
      <c r="B1411" s="5">
        <f>TITRES_STAT!D1414</f>
        <v>0.9</v>
      </c>
      <c r="C1411" s="2">
        <f t="shared" si="165"/>
        <v>-2.0000000000000018E-2</v>
      </c>
      <c r="D1411" s="2">
        <f t="shared" si="166"/>
        <v>0.93200000000000005</v>
      </c>
      <c r="E1411" s="2">
        <f t="shared" si="168"/>
        <v>0.94499999999999995</v>
      </c>
      <c r="F1411" s="2">
        <f t="shared" si="169"/>
        <v>0.96350000000000013</v>
      </c>
      <c r="G1411" s="2">
        <f t="shared" si="171"/>
        <v>0.98100000000000009</v>
      </c>
      <c r="H1411" s="2">
        <f t="shared" si="167"/>
        <v>0.98764999999999992</v>
      </c>
      <c r="I1411" s="2">
        <f t="array" ref="I1411">SUMPRODUCT(B1395:B1414, (ROW(B1395:B1414)-ROW(B1395)+1)) / (20*21/2)</f>
        <v>0.92928571428571427</v>
      </c>
      <c r="J1411" s="2">
        <f t="shared" si="170"/>
        <v>0.95605283609568492</v>
      </c>
      <c r="K1411" s="2">
        <f t="shared" si="172"/>
        <v>0.97513616940794612</v>
      </c>
    </row>
    <row r="1412" spans="1:11" ht="13.5" x14ac:dyDescent="0.25">
      <c r="A1412" s="3">
        <f>TITRES_STAT!B1415</f>
        <v>44369</v>
      </c>
      <c r="B1412" s="5">
        <f>TITRES_STAT!D1415</f>
        <v>0.89</v>
      </c>
      <c r="C1412" s="2">
        <f t="shared" ref="C1412:C1475" si="173">B1412-B1411</f>
        <v>-1.0000000000000009E-2</v>
      </c>
      <c r="D1412" s="2">
        <f t="shared" si="166"/>
        <v>0.91799999999999993</v>
      </c>
      <c r="E1412" s="2">
        <f t="shared" si="168"/>
        <v>0.93699999999999994</v>
      </c>
      <c r="F1412" s="2">
        <f t="shared" si="169"/>
        <v>0.95900000000000019</v>
      </c>
      <c r="G1412" s="2">
        <f t="shared" si="171"/>
        <v>0.97840000000000005</v>
      </c>
      <c r="H1412" s="2">
        <f t="shared" si="167"/>
        <v>0.98744999999999972</v>
      </c>
      <c r="I1412" s="2">
        <f t="array" ref="I1412">SUMPRODUCT(B1396:B1415, (ROW(B1396:B1415)-ROW(B1396)+1)) / (20*21/2)</f>
        <v>0.92480952380952375</v>
      </c>
      <c r="J1412" s="2">
        <f t="shared" si="170"/>
        <v>0.94976208980085786</v>
      </c>
      <c r="K1412" s="2">
        <f t="shared" si="172"/>
        <v>0.97179749609783062</v>
      </c>
    </row>
    <row r="1413" spans="1:11" ht="13.5" x14ac:dyDescent="0.25">
      <c r="A1413" s="3">
        <f>TITRES_STAT!B1416</f>
        <v>44370</v>
      </c>
      <c r="B1413" s="5">
        <f>TITRES_STAT!D1416</f>
        <v>0.88</v>
      </c>
      <c r="C1413" s="2">
        <f t="shared" si="173"/>
        <v>-1.0000000000000009E-2</v>
      </c>
      <c r="D1413" s="2">
        <f t="shared" si="166"/>
        <v>0.90600000000000003</v>
      </c>
      <c r="E1413" s="2">
        <f t="shared" si="168"/>
        <v>0.92900000000000005</v>
      </c>
      <c r="F1413" s="2">
        <f t="shared" si="169"/>
        <v>0.95299999999999996</v>
      </c>
      <c r="G1413" s="2">
        <f t="shared" si="171"/>
        <v>0.97560000000000002</v>
      </c>
      <c r="H1413" s="2">
        <f t="shared" si="167"/>
        <v>0.98699999999999988</v>
      </c>
      <c r="I1413" s="2">
        <f t="array" ref="I1413">SUMPRODUCT(B1397:B1416, (ROW(B1397:B1416)-ROW(B1397)+1)) / (20*21/2)</f>
        <v>0.92361904761904756</v>
      </c>
      <c r="J1413" s="2">
        <f t="shared" si="170"/>
        <v>0.94311808124839513</v>
      </c>
      <c r="K1413" s="2">
        <f t="shared" si="172"/>
        <v>0.96819759429007257</v>
      </c>
    </row>
    <row r="1414" spans="1:11" ht="13.5" x14ac:dyDescent="0.25">
      <c r="A1414" s="3">
        <f>TITRES_STAT!B1417</f>
        <v>44371</v>
      </c>
      <c r="B1414" s="5">
        <f>TITRES_STAT!D1417</f>
        <v>0.88</v>
      </c>
      <c r="C1414" s="2">
        <f t="shared" si="173"/>
        <v>0</v>
      </c>
      <c r="D1414" s="2">
        <f t="shared" ref="D1414:D1477" si="174">AVERAGE(B1410:B1414)</f>
        <v>0.89399999999999991</v>
      </c>
      <c r="E1414" s="2">
        <f t="shared" si="168"/>
        <v>0.92100000000000004</v>
      </c>
      <c r="F1414" s="2">
        <f t="shared" si="169"/>
        <v>0.94699999999999984</v>
      </c>
      <c r="G1414" s="2">
        <f t="shared" si="171"/>
        <v>0.97299999999999998</v>
      </c>
      <c r="H1414" s="2">
        <f t="shared" si="167"/>
        <v>0.98629999999999984</v>
      </c>
      <c r="I1414" s="2">
        <f t="array" ref="I1414">SUMPRODUCT(B1398:B1417, (ROW(B1398:B1417)-ROW(B1398)+1)) / (20*21/2)</f>
        <v>0.92271428571428549</v>
      </c>
      <c r="J1414" s="2">
        <f t="shared" si="170"/>
        <v>0.93710683541521467</v>
      </c>
      <c r="K1414" s="2">
        <f t="shared" si="172"/>
        <v>0.96473886510222662</v>
      </c>
    </row>
    <row r="1415" spans="1:11" ht="13.5" x14ac:dyDescent="0.25">
      <c r="A1415" s="3">
        <f>TITRES_STAT!B1418</f>
        <v>44372</v>
      </c>
      <c r="B1415" s="5">
        <f>TITRES_STAT!D1418</f>
        <v>0.9</v>
      </c>
      <c r="C1415" s="2">
        <f t="shared" si="173"/>
        <v>2.0000000000000018E-2</v>
      </c>
      <c r="D1415" s="2">
        <f t="shared" si="174"/>
        <v>0.89</v>
      </c>
      <c r="E1415" s="2">
        <f t="shared" si="168"/>
        <v>0.91500000000000004</v>
      </c>
      <c r="F1415" s="2">
        <f t="shared" si="169"/>
        <v>0.94249999999999967</v>
      </c>
      <c r="G1415" s="2">
        <f t="shared" si="171"/>
        <v>0.9708</v>
      </c>
      <c r="H1415" s="2">
        <f t="shared" si="167"/>
        <v>0.98539999999999994</v>
      </c>
      <c r="I1415" s="2">
        <f t="array" ref="I1415">SUMPRODUCT(B1399:B1418, (ROW(B1399:B1418)-ROW(B1399)+1)) / (20*21/2)</f>
        <v>0.92209523809523819</v>
      </c>
      <c r="J1415" s="2">
        <f t="shared" si="170"/>
        <v>0.93357285108995613</v>
      </c>
      <c r="K1415" s="2">
        <f t="shared" si="172"/>
        <v>0.96220008607860985</v>
      </c>
    </row>
    <row r="1416" spans="1:11" ht="13.5" x14ac:dyDescent="0.25">
      <c r="A1416" s="3">
        <f>TITRES_STAT!B1419</f>
        <v>44375</v>
      </c>
      <c r="B1416" s="5">
        <f>TITRES_STAT!D1419</f>
        <v>0.93</v>
      </c>
      <c r="C1416" s="2">
        <f t="shared" si="173"/>
        <v>3.0000000000000027E-2</v>
      </c>
      <c r="D1416" s="2">
        <f t="shared" si="174"/>
        <v>0.89599999999999991</v>
      </c>
      <c r="E1416" s="2">
        <f t="shared" si="168"/>
        <v>0.91399999999999992</v>
      </c>
      <c r="F1416" s="2">
        <f t="shared" si="169"/>
        <v>0.93949999999999978</v>
      </c>
      <c r="G1416" s="2">
        <f t="shared" si="171"/>
        <v>0.96920000000000006</v>
      </c>
      <c r="H1416" s="2">
        <f t="shared" si="167"/>
        <v>0.98444999999999983</v>
      </c>
      <c r="I1416" s="2">
        <f t="array" ref="I1416">SUMPRODUCT(B1400:B1419, (ROW(B1400:B1419)-ROW(B1400)+1)) / (20*21/2)</f>
        <v>0.9217142857142856</v>
      </c>
      <c r="J1416" s="2">
        <f t="shared" si="170"/>
        <v>0.93323257955757932</v>
      </c>
      <c r="K1416" s="2">
        <f t="shared" si="172"/>
        <v>0.96093733760493893</v>
      </c>
    </row>
    <row r="1417" spans="1:11" ht="13.5" x14ac:dyDescent="0.25">
      <c r="A1417" s="3">
        <f>TITRES_STAT!B1420</f>
        <v>44376</v>
      </c>
      <c r="B1417" s="5">
        <f>TITRES_STAT!D1420</f>
        <v>0.93</v>
      </c>
      <c r="C1417" s="2">
        <f t="shared" si="173"/>
        <v>0</v>
      </c>
      <c r="D1417" s="2">
        <f t="shared" si="174"/>
        <v>0.90400000000000014</v>
      </c>
      <c r="E1417" s="2">
        <f t="shared" si="168"/>
        <v>0.91099999999999992</v>
      </c>
      <c r="F1417" s="2">
        <f t="shared" si="169"/>
        <v>0.9365</v>
      </c>
      <c r="G1417" s="2">
        <f t="shared" si="171"/>
        <v>0.9675999999999999</v>
      </c>
      <c r="H1417" s="2">
        <f t="shared" si="167"/>
        <v>0.98334999999999995</v>
      </c>
      <c r="I1417" s="2">
        <f t="array" ref="I1417">SUMPRODUCT(B1401:B1420, (ROW(B1401:B1420)-ROW(B1401)+1)) / (20*21/2)</f>
        <v>0.92147619047619056</v>
      </c>
      <c r="J1417" s="2">
        <f t="shared" si="170"/>
        <v>0.93292471483780981</v>
      </c>
      <c r="K1417" s="2">
        <f t="shared" si="172"/>
        <v>0.95972410867925506</v>
      </c>
    </row>
    <row r="1418" spans="1:11" ht="13.5" x14ac:dyDescent="0.25">
      <c r="A1418" s="3">
        <f>TITRES_STAT!B1421</f>
        <v>44377</v>
      </c>
      <c r="B1418" s="5">
        <f>TITRES_STAT!D1421</f>
        <v>0.93</v>
      </c>
      <c r="C1418" s="2">
        <f t="shared" si="173"/>
        <v>0</v>
      </c>
      <c r="D1418" s="2">
        <f t="shared" si="174"/>
        <v>0.91400000000000003</v>
      </c>
      <c r="E1418" s="2">
        <f t="shared" si="168"/>
        <v>0.90999999999999992</v>
      </c>
      <c r="F1418" s="2">
        <f t="shared" si="169"/>
        <v>0.93400000000000016</v>
      </c>
      <c r="G1418" s="2">
        <f t="shared" si="171"/>
        <v>0.96620000000000006</v>
      </c>
      <c r="H1418" s="2">
        <f t="shared" ref="H1418:H1481" si="175">AVERAGE(B1219:B1418)</f>
        <v>0.98234999999999983</v>
      </c>
      <c r="I1418" s="2">
        <f t="array" ref="I1418">SUMPRODUCT(B1402:B1421, (ROW(B1402:B1421)-ROW(B1402)+1)) / (20*21/2)</f>
        <v>0.92042857142857137</v>
      </c>
      <c r="J1418" s="2">
        <f t="shared" si="170"/>
        <v>0.93264617056754218</v>
      </c>
      <c r="K1418" s="2">
        <f t="shared" si="172"/>
        <v>0.95855845735849998</v>
      </c>
    </row>
    <row r="1419" spans="1:11" ht="13.5" x14ac:dyDescent="0.25">
      <c r="A1419" s="3">
        <f>TITRES_STAT!B1422</f>
        <v>44378</v>
      </c>
      <c r="B1419" s="5">
        <f>TITRES_STAT!D1422</f>
        <v>0.93</v>
      </c>
      <c r="C1419" s="2">
        <f t="shared" si="173"/>
        <v>0</v>
      </c>
      <c r="D1419" s="2">
        <f t="shared" si="174"/>
        <v>0.92400000000000004</v>
      </c>
      <c r="E1419" s="2">
        <f t="shared" si="168"/>
        <v>0.90900000000000003</v>
      </c>
      <c r="F1419" s="2">
        <f t="shared" si="169"/>
        <v>0.93250000000000011</v>
      </c>
      <c r="G1419" s="2">
        <f t="shared" si="171"/>
        <v>0.9645999999999999</v>
      </c>
      <c r="H1419" s="2">
        <f t="shared" si="175"/>
        <v>0.98159999999999992</v>
      </c>
      <c r="I1419" s="2">
        <f t="array" ref="I1419">SUMPRODUCT(B1403:B1422, (ROW(B1403:B1422)-ROW(B1403)+1)) / (20*21/2)</f>
        <v>0.91961904761904767</v>
      </c>
      <c r="J1419" s="2">
        <f t="shared" si="170"/>
        <v>0.93239415432301431</v>
      </c>
      <c r="K1419" s="2">
        <f t="shared" si="172"/>
        <v>0.95743851785424516</v>
      </c>
    </row>
    <row r="1420" spans="1:11" ht="13.5" x14ac:dyDescent="0.25">
      <c r="A1420" s="3">
        <f>TITRES_STAT!B1423</f>
        <v>44379</v>
      </c>
      <c r="B1420" s="5">
        <f>TITRES_STAT!D1423</f>
        <v>0.93</v>
      </c>
      <c r="C1420" s="2">
        <f t="shared" si="173"/>
        <v>0</v>
      </c>
      <c r="D1420" s="2">
        <f t="shared" si="174"/>
        <v>0.93</v>
      </c>
      <c r="E1420" s="2">
        <f t="shared" ref="E1420:E1483" si="176">AVERAGE(B1411:B1420)</f>
        <v>0.90999999999999992</v>
      </c>
      <c r="F1420" s="2">
        <f t="shared" si="169"/>
        <v>0.93100000000000005</v>
      </c>
      <c r="G1420" s="2">
        <f t="shared" si="171"/>
        <v>0.96319999999999995</v>
      </c>
      <c r="H1420" s="2">
        <f t="shared" si="175"/>
        <v>0.98065000000000013</v>
      </c>
      <c r="I1420" s="2">
        <f t="array" ref="I1420">SUMPRODUCT(B1404:B1423, (ROW(B1404:B1423)-ROW(B1404)+1)) / (20*21/2)</f>
        <v>0.91999999999999993</v>
      </c>
      <c r="J1420" s="2">
        <f t="shared" si="170"/>
        <v>0.93216613962558437</v>
      </c>
      <c r="K1420" s="2">
        <f t="shared" si="172"/>
        <v>0.95636249754623559</v>
      </c>
    </row>
    <row r="1421" spans="1:11" ht="13.5" x14ac:dyDescent="0.25">
      <c r="A1421" s="3">
        <f>TITRES_STAT!B1424</f>
        <v>44382</v>
      </c>
      <c r="B1421" s="5">
        <f>TITRES_STAT!D1424</f>
        <v>0.92</v>
      </c>
      <c r="C1421" s="2">
        <f t="shared" si="173"/>
        <v>-1.0000000000000009E-2</v>
      </c>
      <c r="D1421" s="2">
        <f t="shared" si="174"/>
        <v>0.92800000000000016</v>
      </c>
      <c r="E1421" s="2">
        <f t="shared" si="176"/>
        <v>0.91199999999999992</v>
      </c>
      <c r="F1421" s="2">
        <f t="shared" si="169"/>
        <v>0.92850000000000021</v>
      </c>
      <c r="G1421" s="2">
        <f t="shared" si="171"/>
        <v>0.96179999999999988</v>
      </c>
      <c r="H1421" s="2">
        <f t="shared" si="175"/>
        <v>0.97970000000000002</v>
      </c>
      <c r="I1421" s="2">
        <f t="array" ref="I1421">SUMPRODUCT(B1405:B1424, (ROW(B1405:B1424)-ROW(B1405)+1)) / (20*21/2)</f>
        <v>0.92052380952380963</v>
      </c>
      <c r="J1421" s="2">
        <f t="shared" si="170"/>
        <v>0.93100745966124299</v>
      </c>
      <c r="K1421" s="2">
        <f t="shared" si="172"/>
        <v>0.95493651725030482</v>
      </c>
    </row>
    <row r="1422" spans="1:11" ht="13.5" x14ac:dyDescent="0.25">
      <c r="A1422" s="3">
        <f>TITRES_STAT!B1425</f>
        <v>44383</v>
      </c>
      <c r="B1422" s="5">
        <f>TITRES_STAT!D1425</f>
        <v>0.92</v>
      </c>
      <c r="C1422" s="2">
        <f t="shared" si="173"/>
        <v>0</v>
      </c>
      <c r="D1422" s="2">
        <f t="shared" si="174"/>
        <v>0.92599999999999993</v>
      </c>
      <c r="E1422" s="2">
        <f t="shared" si="176"/>
        <v>0.91500000000000004</v>
      </c>
      <c r="F1422" s="2">
        <f t="shared" si="169"/>
        <v>0.92600000000000016</v>
      </c>
      <c r="G1422" s="2">
        <f t="shared" si="171"/>
        <v>0.96040000000000003</v>
      </c>
      <c r="H1422" s="2">
        <f t="shared" si="175"/>
        <v>0.97904999999999998</v>
      </c>
      <c r="I1422" s="2">
        <f t="array" ref="I1422">SUMPRODUCT(B1406:B1425, (ROW(B1406:B1425)-ROW(B1406)+1)) / (20*21/2)</f>
        <v>0.92119047619047623</v>
      </c>
      <c r="J1422" s="2">
        <f t="shared" si="170"/>
        <v>0.929959130169696</v>
      </c>
      <c r="K1422" s="2">
        <f t="shared" si="172"/>
        <v>0.95356645775029292</v>
      </c>
    </row>
    <row r="1423" spans="1:11" ht="13.5" x14ac:dyDescent="0.25">
      <c r="A1423" s="3">
        <f>TITRES_STAT!B1426</f>
        <v>44384</v>
      </c>
      <c r="B1423" s="5">
        <f>TITRES_STAT!D1426</f>
        <v>0.93</v>
      </c>
      <c r="C1423" s="2">
        <f t="shared" si="173"/>
        <v>1.0000000000000009E-2</v>
      </c>
      <c r="D1423" s="2">
        <f t="shared" si="174"/>
        <v>0.92599999999999993</v>
      </c>
      <c r="E1423" s="2">
        <f t="shared" si="176"/>
        <v>0.91999999999999993</v>
      </c>
      <c r="F1423" s="2">
        <f t="shared" si="169"/>
        <v>0.9245000000000001</v>
      </c>
      <c r="G1423" s="2">
        <f t="shared" si="171"/>
        <v>0.95920000000000005</v>
      </c>
      <c r="H1423" s="2">
        <f t="shared" si="175"/>
        <v>0.97875000000000012</v>
      </c>
      <c r="I1423" s="2">
        <f t="array" ref="I1423">SUMPRODUCT(B1407:B1426, (ROW(B1407:B1426)-ROW(B1407)+1)) / (20*21/2)</f>
        <v>0.91914285714285704</v>
      </c>
      <c r="J1423" s="2">
        <f t="shared" si="170"/>
        <v>0.92996302253448682</v>
      </c>
      <c r="K1423" s="2">
        <f t="shared" si="172"/>
        <v>0.95264228293655595</v>
      </c>
    </row>
    <row r="1424" spans="1:11" ht="13.5" x14ac:dyDescent="0.25">
      <c r="A1424" s="3">
        <f>TITRES_STAT!B1427</f>
        <v>44385</v>
      </c>
      <c r="B1424" s="5">
        <f>TITRES_STAT!D1427</f>
        <v>0.93</v>
      </c>
      <c r="C1424" s="2">
        <f t="shared" si="173"/>
        <v>0</v>
      </c>
      <c r="D1424" s="2">
        <f t="shared" si="174"/>
        <v>0.92599999999999993</v>
      </c>
      <c r="E1424" s="2">
        <f t="shared" si="176"/>
        <v>0.92500000000000004</v>
      </c>
      <c r="F1424" s="2">
        <f t="shared" si="169"/>
        <v>0.92300000000000004</v>
      </c>
      <c r="G1424" s="2">
        <f t="shared" si="171"/>
        <v>0.95799999999999996</v>
      </c>
      <c r="H1424" s="2">
        <f t="shared" si="175"/>
        <v>0.97835000000000005</v>
      </c>
      <c r="I1424" s="2">
        <f t="array" ref="I1424">SUMPRODUCT(B1408:B1427, (ROW(B1408:B1427)-ROW(B1408)+1)) / (20*21/2)</f>
        <v>0.91633333333333333</v>
      </c>
      <c r="J1424" s="2">
        <f t="shared" si="170"/>
        <v>0.92996654419786895</v>
      </c>
      <c r="K1424" s="2">
        <f t="shared" si="172"/>
        <v>0.95175435027237731</v>
      </c>
    </row>
    <row r="1425" spans="1:11" ht="13.5" x14ac:dyDescent="0.25">
      <c r="A1425" s="3">
        <f>TITRES_STAT!B1428</f>
        <v>44386</v>
      </c>
      <c r="B1425" s="5">
        <f>TITRES_STAT!D1428</f>
        <v>0.93</v>
      </c>
      <c r="C1425" s="2">
        <f t="shared" si="173"/>
        <v>0</v>
      </c>
      <c r="D1425" s="2">
        <f t="shared" si="174"/>
        <v>0.92599999999999993</v>
      </c>
      <c r="E1425" s="2">
        <f t="shared" si="176"/>
        <v>0.92799999999999994</v>
      </c>
      <c r="F1425" s="2">
        <f t="shared" si="169"/>
        <v>0.92149999999999999</v>
      </c>
      <c r="G1425" s="2">
        <f t="shared" si="171"/>
        <v>0.95700000000000007</v>
      </c>
      <c r="H1425" s="2">
        <f t="shared" si="175"/>
        <v>0.97780000000000011</v>
      </c>
      <c r="I1425" s="2">
        <f t="array" ref="I1425">SUMPRODUCT(B1409:B1428, (ROW(B1409:B1428)-ROW(B1409)+1)) / (20*21/2)</f>
        <v>0.9138571428571427</v>
      </c>
      <c r="J1425" s="2">
        <f t="shared" si="170"/>
        <v>0.92996973046473852</v>
      </c>
      <c r="K1425" s="2">
        <f t="shared" si="172"/>
        <v>0.95090123849699004</v>
      </c>
    </row>
    <row r="1426" spans="1:11" ht="13.5" x14ac:dyDescent="0.25">
      <c r="A1426" s="3">
        <f>TITRES_STAT!B1429</f>
        <v>44389</v>
      </c>
      <c r="B1426" s="5">
        <f>TITRES_STAT!D1429</f>
        <v>0.9</v>
      </c>
      <c r="C1426" s="2">
        <f t="shared" si="173"/>
        <v>-3.0000000000000027E-2</v>
      </c>
      <c r="D1426" s="2">
        <f t="shared" si="174"/>
        <v>0.92200000000000004</v>
      </c>
      <c r="E1426" s="2">
        <f t="shared" si="176"/>
        <v>0.92500000000000004</v>
      </c>
      <c r="F1426" s="2">
        <f t="shared" si="169"/>
        <v>0.91949999999999987</v>
      </c>
      <c r="G1426" s="2">
        <f t="shared" si="171"/>
        <v>0.95540000000000003</v>
      </c>
      <c r="H1426" s="2">
        <f t="shared" si="175"/>
        <v>0.9770000000000002</v>
      </c>
      <c r="I1426" s="2">
        <f t="array" ref="I1426">SUMPRODUCT(B1410:B1429, (ROW(B1410:B1429)-ROW(B1410)+1)) / (20*21/2)</f>
        <v>0.91161904761904777</v>
      </c>
      <c r="J1426" s="2">
        <f t="shared" si="170"/>
        <v>0.92711547042047771</v>
      </c>
      <c r="K1426" s="2">
        <f t="shared" si="172"/>
        <v>0.9489051114971081</v>
      </c>
    </row>
    <row r="1427" spans="1:11" ht="13.5" x14ac:dyDescent="0.25">
      <c r="A1427" s="3">
        <f>TITRES_STAT!B1430</f>
        <v>44390</v>
      </c>
      <c r="B1427" s="5">
        <f>TITRES_STAT!D1430</f>
        <v>0.89</v>
      </c>
      <c r="C1427" s="2">
        <f t="shared" si="173"/>
        <v>-1.0000000000000009E-2</v>
      </c>
      <c r="D1427" s="2">
        <f t="shared" si="174"/>
        <v>0.91600000000000004</v>
      </c>
      <c r="E1427" s="2">
        <f t="shared" si="176"/>
        <v>0.92099999999999993</v>
      </c>
      <c r="F1427" s="2">
        <f t="shared" si="169"/>
        <v>0.91599999999999981</v>
      </c>
      <c r="G1427" s="2">
        <f t="shared" si="171"/>
        <v>0.95400000000000007</v>
      </c>
      <c r="H1427" s="2">
        <f t="shared" si="175"/>
        <v>0.97620000000000007</v>
      </c>
      <c r="I1427" s="2">
        <f t="array" ref="I1427">SUMPRODUCT(B1411:B1430, (ROW(B1411:B1430)-ROW(B1411)+1)) / (20*21/2)</f>
        <v>0.9105714285714287</v>
      </c>
      <c r="J1427" s="2">
        <f t="shared" si="170"/>
        <v>0.92358066371376557</v>
      </c>
      <c r="K1427" s="2">
        <f t="shared" si="172"/>
        <v>0.94659510712467254</v>
      </c>
    </row>
    <row r="1428" spans="1:11" ht="13.5" x14ac:dyDescent="0.25">
      <c r="A1428" s="3">
        <f>TITRES_STAT!B1431</f>
        <v>44391</v>
      </c>
      <c r="B1428" s="5">
        <f>TITRES_STAT!D1431</f>
        <v>0.89</v>
      </c>
      <c r="C1428" s="2">
        <f t="shared" si="173"/>
        <v>0</v>
      </c>
      <c r="D1428" s="2">
        <f t="shared" si="174"/>
        <v>0.90800000000000003</v>
      </c>
      <c r="E1428" s="2">
        <f t="shared" si="176"/>
        <v>0.91700000000000004</v>
      </c>
      <c r="F1428" s="2">
        <f t="shared" ref="F1428:F1491" si="177">AVERAGE(B1409:B1428)</f>
        <v>0.91349999999999998</v>
      </c>
      <c r="G1428" s="2">
        <f t="shared" si="171"/>
        <v>0.95240000000000025</v>
      </c>
      <c r="H1428" s="2">
        <f t="shared" si="175"/>
        <v>0.97539999999999993</v>
      </c>
      <c r="I1428" s="2">
        <f t="array" ref="I1428">SUMPRODUCT(B1412:B1431, (ROW(B1412:B1431)-ROW(B1412)+1)) / (20*21/2)</f>
        <v>0.91152380952380962</v>
      </c>
      <c r="J1428" s="2">
        <f t="shared" si="170"/>
        <v>0.92038250526483556</v>
      </c>
      <c r="K1428" s="2">
        <f t="shared" si="172"/>
        <v>0.94437569115899911</v>
      </c>
    </row>
    <row r="1429" spans="1:11" ht="13.5" x14ac:dyDescent="0.25">
      <c r="A1429" s="3">
        <f>TITRES_STAT!B1432</f>
        <v>44392</v>
      </c>
      <c r="B1429" s="5">
        <f>TITRES_STAT!D1432</f>
        <v>0.89</v>
      </c>
      <c r="C1429" s="2">
        <f t="shared" si="173"/>
        <v>0</v>
      </c>
      <c r="D1429" s="2">
        <f t="shared" si="174"/>
        <v>0.9</v>
      </c>
      <c r="E1429" s="2">
        <f t="shared" si="176"/>
        <v>0.91300000000000003</v>
      </c>
      <c r="F1429" s="2">
        <f t="shared" si="177"/>
        <v>0.91099999999999992</v>
      </c>
      <c r="G1429" s="2">
        <f t="shared" si="171"/>
        <v>0.95100000000000018</v>
      </c>
      <c r="H1429" s="2">
        <f t="shared" si="175"/>
        <v>0.97464999999999991</v>
      </c>
      <c r="I1429" s="2">
        <f t="array" ref="I1429">SUMPRODUCT(B1413:B1432, (ROW(B1413:B1432)-ROW(B1413)+1)) / (20*21/2)</f>
        <v>0.91238095238095218</v>
      </c>
      <c r="J1429" s="2">
        <f t="shared" ref="J1429:J1492" si="178">$J$4*B1429+J1428*(1-$J$4)</f>
        <v>0.91748893333485126</v>
      </c>
      <c r="K1429" s="2">
        <f t="shared" si="172"/>
        <v>0.9422433111135482</v>
      </c>
    </row>
    <row r="1430" spans="1:11" ht="13.5" x14ac:dyDescent="0.25">
      <c r="A1430" s="3">
        <f>TITRES_STAT!B1433</f>
        <v>44393</v>
      </c>
      <c r="B1430" s="5">
        <f>TITRES_STAT!D1433</f>
        <v>0.9</v>
      </c>
      <c r="C1430" s="2">
        <f t="shared" si="173"/>
        <v>1.0000000000000009E-2</v>
      </c>
      <c r="D1430" s="2">
        <f t="shared" si="174"/>
        <v>0.89400000000000013</v>
      </c>
      <c r="E1430" s="2">
        <f t="shared" si="176"/>
        <v>0.90999999999999992</v>
      </c>
      <c r="F1430" s="2">
        <f t="shared" si="177"/>
        <v>0.90999999999999992</v>
      </c>
      <c r="G1430" s="2">
        <f t="shared" si="171"/>
        <v>0.9498000000000002</v>
      </c>
      <c r="H1430" s="2">
        <f t="shared" si="175"/>
        <v>0.97399999999999987</v>
      </c>
      <c r="I1430" s="2">
        <f t="array" ref="I1430">SUMPRODUCT(B1414:B1433, (ROW(B1414:B1433)-ROW(B1414)+1)) / (20*21/2)</f>
        <v>0.91214285714285703</v>
      </c>
      <c r="J1430" s="2">
        <f t="shared" si="178"/>
        <v>0.91582332063629401</v>
      </c>
      <c r="K1430" s="2">
        <f t="shared" si="172"/>
        <v>0.94058671067772281</v>
      </c>
    </row>
    <row r="1431" spans="1:11" ht="13.5" x14ac:dyDescent="0.25">
      <c r="A1431" s="3">
        <f>TITRES_STAT!B1434</f>
        <v>44396</v>
      </c>
      <c r="B1431" s="5">
        <f>TITRES_STAT!D1434</f>
        <v>0.92</v>
      </c>
      <c r="C1431" s="2">
        <f t="shared" si="173"/>
        <v>2.0000000000000018E-2</v>
      </c>
      <c r="D1431" s="2">
        <f t="shared" si="174"/>
        <v>0.89800000000000002</v>
      </c>
      <c r="E1431" s="2">
        <f t="shared" si="176"/>
        <v>0.90999999999999992</v>
      </c>
      <c r="F1431" s="2">
        <f t="shared" si="177"/>
        <v>0.91099999999999992</v>
      </c>
      <c r="G1431" s="2">
        <f t="shared" si="171"/>
        <v>0.94900000000000018</v>
      </c>
      <c r="H1431" s="2">
        <f t="shared" si="175"/>
        <v>0.9735999999999998</v>
      </c>
      <c r="I1431" s="2">
        <f t="array" ref="I1431">SUMPRODUCT(B1415:B1434, (ROW(B1415:B1434)-ROW(B1415)+1)) / (20*21/2)</f>
        <v>0.91176190476190477</v>
      </c>
      <c r="J1431" s="2">
        <f t="shared" si="178"/>
        <v>0.91622109962331366</v>
      </c>
      <c r="K1431" s="2">
        <f t="shared" si="172"/>
        <v>0.93977938869036126</v>
      </c>
    </row>
    <row r="1432" spans="1:11" ht="13.5" x14ac:dyDescent="0.25">
      <c r="A1432" s="3">
        <f>TITRES_STAT!B1435</f>
        <v>44399</v>
      </c>
      <c r="B1432" s="5">
        <f>TITRES_STAT!D1435</f>
        <v>0.92</v>
      </c>
      <c r="C1432" s="2">
        <f t="shared" si="173"/>
        <v>0</v>
      </c>
      <c r="D1432" s="2">
        <f t="shared" si="174"/>
        <v>0.90400000000000014</v>
      </c>
      <c r="E1432" s="2">
        <f t="shared" si="176"/>
        <v>0.90999999999999992</v>
      </c>
      <c r="F1432" s="2">
        <f t="shared" si="177"/>
        <v>0.9125000000000002</v>
      </c>
      <c r="G1432" s="2">
        <f t="shared" si="171"/>
        <v>0.9478000000000002</v>
      </c>
      <c r="H1432" s="2">
        <f t="shared" si="175"/>
        <v>0.97334999999999983</v>
      </c>
      <c r="I1432" s="2">
        <f t="array" ref="I1432">SUMPRODUCT(B1416:B1435, (ROW(B1416:B1435)-ROW(B1416)+1)) / (20*21/2)</f>
        <v>0.91219047619047622</v>
      </c>
      <c r="J1432" s="2">
        <f t="shared" si="178"/>
        <v>0.91658099489728373</v>
      </c>
      <c r="K1432" s="2">
        <f t="shared" si="172"/>
        <v>0.93900372638877849</v>
      </c>
    </row>
    <row r="1433" spans="1:11" ht="13.5" x14ac:dyDescent="0.25">
      <c r="A1433" s="3">
        <f>TITRES_STAT!B1436</f>
        <v>44400</v>
      </c>
      <c r="B1433" s="5">
        <f>TITRES_STAT!D1436</f>
        <v>0.91</v>
      </c>
      <c r="C1433" s="2">
        <f t="shared" si="173"/>
        <v>-1.0000000000000009E-2</v>
      </c>
      <c r="D1433" s="2">
        <f t="shared" si="174"/>
        <v>0.90800000000000003</v>
      </c>
      <c r="E1433" s="2">
        <f t="shared" si="176"/>
        <v>0.90800000000000003</v>
      </c>
      <c r="F1433" s="2">
        <f t="shared" si="177"/>
        <v>0.91400000000000026</v>
      </c>
      <c r="G1433" s="2">
        <f t="shared" si="171"/>
        <v>0.94620000000000015</v>
      </c>
      <c r="H1433" s="2">
        <f t="shared" si="175"/>
        <v>0.97319999999999984</v>
      </c>
      <c r="I1433" s="2">
        <f t="array" ref="I1433">SUMPRODUCT(B1417:B1436, (ROW(B1417:B1436)-ROW(B1417)+1)) / (20*21/2)</f>
        <v>0.91442857142857126</v>
      </c>
      <c r="J1433" s="2">
        <f t="shared" si="178"/>
        <v>0.91595423347849481</v>
      </c>
      <c r="K1433" s="2">
        <f t="shared" si="172"/>
        <v>0.93786632535392445</v>
      </c>
    </row>
    <row r="1434" spans="1:11" ht="13.5" x14ac:dyDescent="0.25">
      <c r="A1434" s="3">
        <f>TITRES_STAT!B1437</f>
        <v>44403</v>
      </c>
      <c r="B1434" s="5">
        <f>TITRES_STAT!D1437</f>
        <v>0.91</v>
      </c>
      <c r="C1434" s="2">
        <f t="shared" si="173"/>
        <v>0</v>
      </c>
      <c r="D1434" s="2">
        <f t="shared" si="174"/>
        <v>0.91200000000000014</v>
      </c>
      <c r="E1434" s="2">
        <f t="shared" si="176"/>
        <v>0.90600000000000003</v>
      </c>
      <c r="F1434" s="2">
        <f t="shared" si="177"/>
        <v>0.91550000000000009</v>
      </c>
      <c r="G1434" s="2">
        <f t="shared" si="171"/>
        <v>0.94440000000000013</v>
      </c>
      <c r="H1434" s="2">
        <f t="shared" si="175"/>
        <v>0.97304999999999997</v>
      </c>
      <c r="I1434" s="2">
        <f t="array" ref="I1434">SUMPRODUCT(B1418:B1437, (ROW(B1418:B1437)-ROW(B1418)+1)) / (20*21/2)</f>
        <v>0.91661904761904767</v>
      </c>
      <c r="J1434" s="2">
        <f t="shared" si="178"/>
        <v>0.91538716362340011</v>
      </c>
      <c r="K1434" s="2">
        <f t="shared" si="172"/>
        <v>0.93677352828122151</v>
      </c>
    </row>
    <row r="1435" spans="1:11" ht="13.5" x14ac:dyDescent="0.25">
      <c r="A1435" s="3">
        <f>TITRES_STAT!B1438</f>
        <v>44404</v>
      </c>
      <c r="B1435" s="5">
        <f>TITRES_STAT!D1438</f>
        <v>0.92</v>
      </c>
      <c r="C1435" s="2">
        <f t="shared" si="173"/>
        <v>1.0000000000000009E-2</v>
      </c>
      <c r="D1435" s="2">
        <f t="shared" si="174"/>
        <v>0.91600000000000004</v>
      </c>
      <c r="E1435" s="2">
        <f t="shared" si="176"/>
        <v>0.90500000000000003</v>
      </c>
      <c r="F1435" s="2">
        <f t="shared" si="177"/>
        <v>0.91650000000000009</v>
      </c>
      <c r="G1435" s="2">
        <f t="shared" si="171"/>
        <v>0.94280000000000019</v>
      </c>
      <c r="H1435" s="2">
        <f t="shared" si="175"/>
        <v>0.97294999999999987</v>
      </c>
      <c r="I1435" s="2">
        <f t="array" ref="I1435">SUMPRODUCT(B1419:B1438, (ROW(B1419:B1438)-ROW(B1419)+1)) / (20*21/2)</f>
        <v>0.91876190476190478</v>
      </c>
      <c r="J1435" s="2">
        <f t="shared" si="178"/>
        <v>0.91582648137355249</v>
      </c>
      <c r="K1435" s="2">
        <f t="shared" si="172"/>
        <v>0.93611574285842858</v>
      </c>
    </row>
    <row r="1436" spans="1:11" ht="13.5" x14ac:dyDescent="0.25">
      <c r="A1436" s="3">
        <f>TITRES_STAT!B1439</f>
        <v>44405</v>
      </c>
      <c r="B1436" s="5">
        <f>TITRES_STAT!D1439</f>
        <v>0.94</v>
      </c>
      <c r="C1436" s="2">
        <f t="shared" si="173"/>
        <v>1.9999999999999907E-2</v>
      </c>
      <c r="D1436" s="2">
        <f t="shared" si="174"/>
        <v>0.91999999999999993</v>
      </c>
      <c r="E1436" s="2">
        <f t="shared" si="176"/>
        <v>0.90900000000000003</v>
      </c>
      <c r="F1436" s="2">
        <f t="shared" si="177"/>
        <v>0.91700000000000015</v>
      </c>
      <c r="G1436" s="2">
        <f t="shared" si="171"/>
        <v>0.94200000000000017</v>
      </c>
      <c r="H1436" s="2">
        <f t="shared" si="175"/>
        <v>0.97299999999999998</v>
      </c>
      <c r="I1436" s="2">
        <f t="array" ref="I1436">SUMPRODUCT(B1420:B1439, (ROW(B1420:B1439)-ROW(B1420)+1)) / (20*21/2)</f>
        <v>0.92085714285714282</v>
      </c>
      <c r="J1436" s="2">
        <f t="shared" si="178"/>
        <v>0.91812872124273803</v>
      </c>
      <c r="K1436" s="2">
        <f t="shared" si="172"/>
        <v>0.93626806666790197</v>
      </c>
    </row>
    <row r="1437" spans="1:11" ht="13.5" x14ac:dyDescent="0.25">
      <c r="A1437" s="3">
        <f>TITRES_STAT!B1440</f>
        <v>44406</v>
      </c>
      <c r="B1437" s="5">
        <f>TITRES_STAT!D1440</f>
        <v>0.94</v>
      </c>
      <c r="C1437" s="2">
        <f t="shared" si="173"/>
        <v>0</v>
      </c>
      <c r="D1437" s="2">
        <f t="shared" si="174"/>
        <v>0.92400000000000004</v>
      </c>
      <c r="E1437" s="2">
        <f t="shared" si="176"/>
        <v>0.91400000000000003</v>
      </c>
      <c r="F1437" s="2">
        <f t="shared" si="177"/>
        <v>0.9175000000000002</v>
      </c>
      <c r="G1437" s="2">
        <f t="shared" si="171"/>
        <v>0.94079999999999997</v>
      </c>
      <c r="H1437" s="2">
        <f t="shared" si="175"/>
        <v>0.97310000000000008</v>
      </c>
      <c r="I1437" s="2">
        <f t="array" ref="I1437">SUMPRODUCT(B1421:B1440, (ROW(B1421:B1440)-ROW(B1421)+1)) / (20*21/2)</f>
        <v>0.92195238095238086</v>
      </c>
      <c r="J1437" s="2">
        <f t="shared" si="178"/>
        <v>0.92021170017200116</v>
      </c>
      <c r="K1437" s="2">
        <f t="shared" si="172"/>
        <v>0.93641441699465089</v>
      </c>
    </row>
    <row r="1438" spans="1:11" ht="13.5" x14ac:dyDescent="0.25">
      <c r="A1438" s="3">
        <f>TITRES_STAT!B1441</f>
        <v>44407</v>
      </c>
      <c r="B1438" s="5">
        <f>TITRES_STAT!D1441</f>
        <v>0.94</v>
      </c>
      <c r="C1438" s="2">
        <f t="shared" si="173"/>
        <v>0</v>
      </c>
      <c r="D1438" s="2">
        <f t="shared" si="174"/>
        <v>0.93</v>
      </c>
      <c r="E1438" s="2">
        <f t="shared" si="176"/>
        <v>0.91899999999999993</v>
      </c>
      <c r="F1438" s="2">
        <f t="shared" si="177"/>
        <v>0.91800000000000015</v>
      </c>
      <c r="G1438" s="2">
        <f t="shared" si="171"/>
        <v>0.93959999999999999</v>
      </c>
      <c r="H1438" s="2">
        <f t="shared" si="175"/>
        <v>0.97315000000000007</v>
      </c>
      <c r="I1438" s="2">
        <f t="array" ref="I1438">SUMPRODUCT(B1422:B1441, (ROW(B1422:B1441)-ROW(B1422)+1)) / (20*21/2)</f>
        <v>0.92304761904761878</v>
      </c>
      <c r="J1438" s="2">
        <f t="shared" si="178"/>
        <v>0.92209630015562016</v>
      </c>
      <c r="K1438" s="2">
        <f t="shared" si="172"/>
        <v>0.93655502809289992</v>
      </c>
    </row>
    <row r="1439" spans="1:11" ht="13.5" x14ac:dyDescent="0.25">
      <c r="A1439" s="3">
        <f>TITRES_STAT!B1442</f>
        <v>44410</v>
      </c>
      <c r="B1439" s="5">
        <f>TITRES_STAT!D1442</f>
        <v>0.94</v>
      </c>
      <c r="C1439" s="2">
        <f t="shared" si="173"/>
        <v>0</v>
      </c>
      <c r="D1439" s="2">
        <f t="shared" si="174"/>
        <v>0.93599999999999994</v>
      </c>
      <c r="E1439" s="2">
        <f t="shared" si="176"/>
        <v>0.92399999999999982</v>
      </c>
      <c r="F1439" s="2">
        <f t="shared" si="177"/>
        <v>0.91850000000000021</v>
      </c>
      <c r="G1439" s="2">
        <f t="shared" si="171"/>
        <v>0.93840000000000001</v>
      </c>
      <c r="H1439" s="2">
        <f t="shared" si="175"/>
        <v>0.97320000000000007</v>
      </c>
      <c r="I1439" s="2">
        <f t="array" ref="I1439">SUMPRODUCT(B1423:B1442, (ROW(B1423:B1442)-ROW(B1423)+1)) / (20*21/2)</f>
        <v>0.92409523809523797</v>
      </c>
      <c r="J1439" s="2">
        <f t="shared" si="178"/>
        <v>0.92380141442651353</v>
      </c>
      <c r="K1439" s="2">
        <f t="shared" si="172"/>
        <v>0.93669012503043325</v>
      </c>
    </row>
    <row r="1440" spans="1:11" ht="13.5" x14ac:dyDescent="0.25">
      <c r="A1440" s="3">
        <f>TITRES_STAT!B1443</f>
        <v>44411</v>
      </c>
      <c r="B1440" s="5">
        <f>TITRES_STAT!D1443</f>
        <v>0.93</v>
      </c>
      <c r="C1440" s="2">
        <f t="shared" si="173"/>
        <v>-9.9999999999998979E-3</v>
      </c>
      <c r="D1440" s="2">
        <f t="shared" si="174"/>
        <v>0.93799999999999994</v>
      </c>
      <c r="E1440" s="2">
        <f t="shared" si="176"/>
        <v>0.92699999999999982</v>
      </c>
      <c r="F1440" s="2">
        <f t="shared" si="177"/>
        <v>0.91850000000000009</v>
      </c>
      <c r="G1440" s="2">
        <f t="shared" si="171"/>
        <v>0.93679999999999997</v>
      </c>
      <c r="H1440" s="2">
        <f t="shared" si="175"/>
        <v>0.97325000000000006</v>
      </c>
      <c r="I1440" s="2">
        <f t="array" ref="I1440">SUMPRODUCT(B1424:B1443, (ROW(B1424:B1443)-ROW(B1424)+1)) / (20*21/2)</f>
        <v>0.92509523809523819</v>
      </c>
      <c r="J1440" s="2">
        <f t="shared" si="178"/>
        <v>0.92439175590970268</v>
      </c>
      <c r="K1440" s="2">
        <f t="shared" si="172"/>
        <v>0.93642776718610254</v>
      </c>
    </row>
    <row r="1441" spans="1:11" ht="13.5" x14ac:dyDescent="0.25">
      <c r="A1441" s="3">
        <f>TITRES_STAT!B1444</f>
        <v>44412</v>
      </c>
      <c r="B1441" s="5">
        <f>TITRES_STAT!D1444</f>
        <v>0.93</v>
      </c>
      <c r="C1441" s="2">
        <f t="shared" si="173"/>
        <v>0</v>
      </c>
      <c r="D1441" s="2">
        <f t="shared" si="174"/>
        <v>0.93599999999999994</v>
      </c>
      <c r="E1441" s="2">
        <f t="shared" si="176"/>
        <v>0.92799999999999971</v>
      </c>
      <c r="F1441" s="2">
        <f t="shared" si="177"/>
        <v>0.91899999999999993</v>
      </c>
      <c r="G1441" s="2">
        <f t="shared" si="171"/>
        <v>0.93539999999999979</v>
      </c>
      <c r="H1441" s="2">
        <f t="shared" si="175"/>
        <v>0.97330000000000017</v>
      </c>
      <c r="I1441" s="2">
        <f t="array" ref="I1441">SUMPRODUCT(B1425:B1444, (ROW(B1425:B1444)-ROW(B1425)+1)) / (20*21/2)</f>
        <v>0.92704761904761912</v>
      </c>
      <c r="J1441" s="2">
        <f t="shared" si="178"/>
        <v>0.92492587439449281</v>
      </c>
      <c r="K1441" s="2">
        <f t="shared" si="172"/>
        <v>0.9361756978846868</v>
      </c>
    </row>
    <row r="1442" spans="1:11" ht="13.5" x14ac:dyDescent="0.25">
      <c r="A1442" s="3">
        <f>TITRES_STAT!B1445</f>
        <v>44413</v>
      </c>
      <c r="B1442" s="5">
        <f>TITRES_STAT!D1445</f>
        <v>0.93</v>
      </c>
      <c r="C1442" s="2">
        <f t="shared" si="173"/>
        <v>0</v>
      </c>
      <c r="D1442" s="2">
        <f t="shared" si="174"/>
        <v>0.93399999999999994</v>
      </c>
      <c r="E1442" s="2">
        <f t="shared" si="176"/>
        <v>0.92899999999999994</v>
      </c>
      <c r="F1442" s="2">
        <f t="shared" si="177"/>
        <v>0.91949999999999987</v>
      </c>
      <c r="G1442" s="2">
        <f t="shared" si="171"/>
        <v>0.93439999999999979</v>
      </c>
      <c r="H1442" s="2">
        <f t="shared" si="175"/>
        <v>0.97335000000000005</v>
      </c>
      <c r="I1442" s="2">
        <f t="array" ref="I1442">SUMPRODUCT(B1426:B1445, (ROW(B1426:B1445)-ROW(B1426)+1)) / (20*21/2)</f>
        <v>0.92799999999999983</v>
      </c>
      <c r="J1442" s="2">
        <f t="shared" si="178"/>
        <v>0.92540912445216017</v>
      </c>
      <c r="K1442" s="2">
        <f t="shared" si="172"/>
        <v>0.93593351365391486</v>
      </c>
    </row>
    <row r="1443" spans="1:11" ht="13.5" x14ac:dyDescent="0.25">
      <c r="A1443" s="3">
        <f>TITRES_STAT!B1446</f>
        <v>44414</v>
      </c>
      <c r="B1443" s="5">
        <f>TITRES_STAT!D1446</f>
        <v>0.93</v>
      </c>
      <c r="C1443" s="2">
        <f t="shared" si="173"/>
        <v>0</v>
      </c>
      <c r="D1443" s="2">
        <f t="shared" si="174"/>
        <v>0.93200000000000005</v>
      </c>
      <c r="E1443" s="2">
        <f t="shared" si="176"/>
        <v>0.93099999999999983</v>
      </c>
      <c r="F1443" s="2">
        <f t="shared" si="177"/>
        <v>0.91949999999999987</v>
      </c>
      <c r="G1443" s="2">
        <f t="shared" si="171"/>
        <v>0.93299999999999972</v>
      </c>
      <c r="H1443" s="2">
        <f t="shared" si="175"/>
        <v>0.97340000000000004</v>
      </c>
      <c r="I1443" s="2">
        <f t="array" ref="I1443">SUMPRODUCT(B1427:B1446, (ROW(B1427:B1446)-ROW(B1427)+1)) / (20*21/2)</f>
        <v>0.92990476190476179</v>
      </c>
      <c r="J1443" s="2">
        <f t="shared" si="178"/>
        <v>0.92584635069481158</v>
      </c>
      <c r="K1443" s="2">
        <f t="shared" si="172"/>
        <v>0.9357008268439575</v>
      </c>
    </row>
    <row r="1444" spans="1:11" ht="13.5" x14ac:dyDescent="0.25">
      <c r="A1444" s="3">
        <f>TITRES_STAT!B1447</f>
        <v>44417</v>
      </c>
      <c r="B1444" s="5">
        <f>TITRES_STAT!D1447</f>
        <v>0.94</v>
      </c>
      <c r="C1444" s="2">
        <f t="shared" si="173"/>
        <v>9.9999999999998979E-3</v>
      </c>
      <c r="D1444" s="2">
        <f t="shared" si="174"/>
        <v>0.93200000000000005</v>
      </c>
      <c r="E1444" s="2">
        <f t="shared" si="176"/>
        <v>0.93399999999999983</v>
      </c>
      <c r="F1444" s="2">
        <f t="shared" si="177"/>
        <v>0.91999999999999993</v>
      </c>
      <c r="G1444" s="2">
        <f t="shared" si="171"/>
        <v>0.93179999999999963</v>
      </c>
      <c r="H1444" s="2">
        <f t="shared" si="175"/>
        <v>0.97349999999999992</v>
      </c>
      <c r="I1444" s="2">
        <f t="array" ref="I1444">SUMPRODUCT(B1428:B1447, (ROW(B1428:B1447)-ROW(B1428)+1)) / (20*21/2)</f>
        <v>0.93161904761904779</v>
      </c>
      <c r="J1444" s="2">
        <f t="shared" si="178"/>
        <v>0.92719431729530577</v>
      </c>
      <c r="K1444" s="2">
        <f t="shared" si="172"/>
        <v>0.93586942186968469</v>
      </c>
    </row>
    <row r="1445" spans="1:11" ht="13.5" x14ac:dyDescent="0.25">
      <c r="A1445" s="3">
        <f>TITRES_STAT!B1448</f>
        <v>44419</v>
      </c>
      <c r="B1445" s="5">
        <f>TITRES_STAT!D1448</f>
        <v>0.93</v>
      </c>
      <c r="C1445" s="2">
        <f t="shared" si="173"/>
        <v>-9.9999999999998979E-3</v>
      </c>
      <c r="D1445" s="2">
        <f t="shared" si="174"/>
        <v>0.93200000000000005</v>
      </c>
      <c r="E1445" s="2">
        <f t="shared" si="176"/>
        <v>0.93499999999999983</v>
      </c>
      <c r="F1445" s="2">
        <f t="shared" si="177"/>
        <v>0.91999999999999993</v>
      </c>
      <c r="G1445" s="2">
        <f t="shared" si="171"/>
        <v>0.93059999999999965</v>
      </c>
      <c r="H1445" s="2">
        <f t="shared" si="175"/>
        <v>0.97355000000000003</v>
      </c>
      <c r="I1445" s="2">
        <f t="array" ref="I1445">SUMPRODUCT(B1429:B1448, (ROW(B1429:B1448)-ROW(B1429)+1)) / (20*21/2)</f>
        <v>0.93214285714285705</v>
      </c>
      <c r="J1445" s="2">
        <f t="shared" si="178"/>
        <v>0.92746152517194325</v>
      </c>
      <c r="K1445" s="2">
        <f t="shared" si="172"/>
        <v>0.93563924846303048</v>
      </c>
    </row>
    <row r="1446" spans="1:11" ht="13.5" x14ac:dyDescent="0.25">
      <c r="A1446" s="3">
        <f>TITRES_STAT!B1449</f>
        <v>44420</v>
      </c>
      <c r="B1446" s="5">
        <f>TITRES_STAT!D1449</f>
        <v>0.94</v>
      </c>
      <c r="C1446" s="2">
        <f t="shared" si="173"/>
        <v>9.9999999999998979E-3</v>
      </c>
      <c r="D1446" s="2">
        <f t="shared" si="174"/>
        <v>0.93399999999999994</v>
      </c>
      <c r="E1446" s="2">
        <f t="shared" si="176"/>
        <v>0.93499999999999983</v>
      </c>
      <c r="F1446" s="2">
        <f t="shared" si="177"/>
        <v>0.92199999999999993</v>
      </c>
      <c r="G1446" s="2">
        <f t="shared" si="171"/>
        <v>0.92959999999999954</v>
      </c>
      <c r="H1446" s="2">
        <f t="shared" si="175"/>
        <v>0.97365000000000013</v>
      </c>
      <c r="I1446" s="2">
        <f t="array" ref="I1446">SUMPRODUCT(B1430:B1449, (ROW(B1430:B1449)-ROW(B1430)+1)) / (20*21/2)</f>
        <v>0.93247619047619035</v>
      </c>
      <c r="J1446" s="2">
        <f t="shared" si="178"/>
        <v>0.92865566563175816</v>
      </c>
      <c r="K1446" s="2">
        <f t="shared" si="172"/>
        <v>0.93581025832722542</v>
      </c>
    </row>
    <row r="1447" spans="1:11" ht="13.5" x14ac:dyDescent="0.25">
      <c r="A1447" s="3">
        <f>TITRES_STAT!B1450</f>
        <v>44424</v>
      </c>
      <c r="B1447" s="5">
        <f>TITRES_STAT!D1450</f>
        <v>0.94</v>
      </c>
      <c r="C1447" s="2">
        <f t="shared" si="173"/>
        <v>0</v>
      </c>
      <c r="D1447" s="2">
        <f t="shared" si="174"/>
        <v>0.93599999999999994</v>
      </c>
      <c r="E1447" s="2">
        <f t="shared" si="176"/>
        <v>0.93499999999999983</v>
      </c>
      <c r="F1447" s="2">
        <f t="shared" si="177"/>
        <v>0.9245000000000001</v>
      </c>
      <c r="G1447" s="2">
        <f t="shared" si="171"/>
        <v>0.92859999999999954</v>
      </c>
      <c r="H1447" s="2">
        <f t="shared" si="175"/>
        <v>0.97380000000000011</v>
      </c>
      <c r="I1447" s="2">
        <f t="array" ref="I1447">SUMPRODUCT(B1431:B1450, (ROW(B1431:B1450)-ROW(B1431)+1)) / (20*21/2)</f>
        <v>0.93261904761904757</v>
      </c>
      <c r="J1447" s="2">
        <f t="shared" si="178"/>
        <v>0.92973607842873363</v>
      </c>
      <c r="K1447" s="2">
        <f t="shared" si="172"/>
        <v>0.93597456192223627</v>
      </c>
    </row>
    <row r="1448" spans="1:11" ht="13.5" x14ac:dyDescent="0.25">
      <c r="A1448" s="3">
        <f>TITRES_STAT!B1451</f>
        <v>44425</v>
      </c>
      <c r="B1448" s="5">
        <f>TITRES_STAT!D1451</f>
        <v>0.93</v>
      </c>
      <c r="C1448" s="2">
        <f t="shared" si="173"/>
        <v>-9.9999999999998979E-3</v>
      </c>
      <c r="D1448" s="2">
        <f t="shared" si="174"/>
        <v>0.93599999999999994</v>
      </c>
      <c r="E1448" s="2">
        <f t="shared" si="176"/>
        <v>0.93399999999999983</v>
      </c>
      <c r="F1448" s="2">
        <f t="shared" si="177"/>
        <v>0.92649999999999988</v>
      </c>
      <c r="G1448" s="2">
        <f t="shared" si="171"/>
        <v>0.92759999999999976</v>
      </c>
      <c r="H1448" s="2">
        <f t="shared" si="175"/>
        <v>0.97380000000000011</v>
      </c>
      <c r="I1448" s="2">
        <f t="array" ref="I1448">SUMPRODUCT(B1432:B1451, (ROW(B1432:B1451)-ROW(B1432)+1)) / (20*21/2)</f>
        <v>0.93071428571428561</v>
      </c>
      <c r="J1448" s="2">
        <f t="shared" si="178"/>
        <v>0.92976121381647325</v>
      </c>
      <c r="K1448" s="2">
        <f t="shared" si="172"/>
        <v>0.93574026537626631</v>
      </c>
    </row>
    <row r="1449" spans="1:11" ht="13.5" x14ac:dyDescent="0.25">
      <c r="A1449" s="3">
        <f>TITRES_STAT!B1452</f>
        <v>44426</v>
      </c>
      <c r="B1449" s="5">
        <f>TITRES_STAT!D1452</f>
        <v>0.93</v>
      </c>
      <c r="C1449" s="2">
        <f t="shared" si="173"/>
        <v>0</v>
      </c>
      <c r="D1449" s="2">
        <f t="shared" si="174"/>
        <v>0.93399999999999994</v>
      </c>
      <c r="E1449" s="2">
        <f t="shared" si="176"/>
        <v>0.93299999999999983</v>
      </c>
      <c r="F1449" s="2">
        <f t="shared" si="177"/>
        <v>0.92849999999999988</v>
      </c>
      <c r="G1449" s="2">
        <f t="shared" si="171"/>
        <v>0.92699999999999971</v>
      </c>
      <c r="H1449" s="2">
        <f t="shared" si="175"/>
        <v>0.97380000000000011</v>
      </c>
      <c r="I1449" s="2">
        <f t="array" ref="I1449">SUMPRODUCT(B1433:B1452, (ROW(B1433:B1452)-ROW(B1433)+1)) / (20*21/2)</f>
        <v>0.92790476190476179</v>
      </c>
      <c r="J1449" s="2">
        <f t="shared" si="178"/>
        <v>0.92978395535776148</v>
      </c>
      <c r="K1449" s="2">
        <f t="shared" si="172"/>
        <v>0.93551515693013831</v>
      </c>
    </row>
    <row r="1450" spans="1:11" ht="13.5" x14ac:dyDescent="0.25">
      <c r="A1450" s="3">
        <f>TITRES_STAT!B1453</f>
        <v>44427</v>
      </c>
      <c r="B1450" s="5">
        <f>TITRES_STAT!D1453</f>
        <v>0.93</v>
      </c>
      <c r="C1450" s="2">
        <f t="shared" si="173"/>
        <v>0</v>
      </c>
      <c r="D1450" s="2">
        <f t="shared" si="174"/>
        <v>0.93399999999999994</v>
      </c>
      <c r="E1450" s="2">
        <f t="shared" si="176"/>
        <v>0.93299999999999983</v>
      </c>
      <c r="F1450" s="2">
        <f t="shared" si="177"/>
        <v>0.92999999999999972</v>
      </c>
      <c r="G1450" s="2">
        <f t="shared" si="171"/>
        <v>0.92639999999999967</v>
      </c>
      <c r="H1450" s="2">
        <f t="shared" si="175"/>
        <v>0.97380000000000011</v>
      </c>
      <c r="I1450" s="2">
        <f t="array" ref="I1450">SUMPRODUCT(B1434:B1453, (ROW(B1434:B1453)-ROW(B1434)+1)) / (20*21/2)</f>
        <v>0.92614285714285693</v>
      </c>
      <c r="J1450" s="2">
        <f t="shared" si="178"/>
        <v>0.92980453103797467</v>
      </c>
      <c r="K1450" s="2">
        <f t="shared" si="172"/>
        <v>0.93529887626621133</v>
      </c>
    </row>
    <row r="1451" spans="1:11" ht="13.5" x14ac:dyDescent="0.25">
      <c r="A1451" s="3">
        <f>TITRES_STAT!B1454</f>
        <v>44428</v>
      </c>
      <c r="B1451" s="5">
        <f>TITRES_STAT!D1454</f>
        <v>0.91</v>
      </c>
      <c r="C1451" s="2">
        <f t="shared" si="173"/>
        <v>-2.0000000000000018E-2</v>
      </c>
      <c r="D1451" s="2">
        <f t="shared" si="174"/>
        <v>0.92800000000000016</v>
      </c>
      <c r="E1451" s="2">
        <f t="shared" si="176"/>
        <v>0.93099999999999983</v>
      </c>
      <c r="F1451" s="2">
        <f t="shared" si="177"/>
        <v>0.92949999999999977</v>
      </c>
      <c r="G1451" s="2">
        <f t="shared" si="171"/>
        <v>0.9251999999999998</v>
      </c>
      <c r="H1451" s="2">
        <f t="shared" si="175"/>
        <v>0.9736999999999999</v>
      </c>
      <c r="I1451" s="2">
        <f t="array" ref="I1451">SUMPRODUCT(B1435:B1454, (ROW(B1435:B1454)-ROW(B1435)+1)) / (20*21/2)</f>
        <v>0.92342857142857138</v>
      </c>
      <c r="J1451" s="2">
        <f t="shared" si="178"/>
        <v>0.92791838522483427</v>
      </c>
      <c r="K1451" s="2">
        <f t="shared" si="172"/>
        <v>0.93430676347145791</v>
      </c>
    </row>
    <row r="1452" spans="1:11" ht="13.5" x14ac:dyDescent="0.25">
      <c r="A1452" s="3">
        <f>TITRES_STAT!B1455</f>
        <v>44431</v>
      </c>
      <c r="B1452" s="5">
        <f>TITRES_STAT!D1455</f>
        <v>0.9</v>
      </c>
      <c r="C1452" s="2">
        <f t="shared" si="173"/>
        <v>-1.0000000000000009E-2</v>
      </c>
      <c r="D1452" s="2">
        <f t="shared" si="174"/>
        <v>0.92000000000000015</v>
      </c>
      <c r="E1452" s="2">
        <f t="shared" si="176"/>
        <v>0.92799999999999994</v>
      </c>
      <c r="F1452" s="2">
        <f t="shared" si="177"/>
        <v>0.92849999999999988</v>
      </c>
      <c r="G1452" s="2">
        <f t="shared" si="171"/>
        <v>0.92379999999999984</v>
      </c>
      <c r="H1452" s="2">
        <f t="shared" si="175"/>
        <v>0.97355000000000003</v>
      </c>
      <c r="I1452" s="2">
        <f t="array" ref="I1452">SUMPRODUCT(B1436:B1455, (ROW(B1436:B1455)-ROW(B1436)+1)) / (20*21/2)</f>
        <v>0.92076190476190478</v>
      </c>
      <c r="J1452" s="2">
        <f t="shared" si="178"/>
        <v>0.92525949139389774</v>
      </c>
      <c r="K1452" s="2">
        <f t="shared" si="172"/>
        <v>0.93296140019806739</v>
      </c>
    </row>
    <row r="1453" spans="1:11" ht="13.5" x14ac:dyDescent="0.25">
      <c r="A1453" s="3">
        <f>TITRES_STAT!B1456</f>
        <v>44432</v>
      </c>
      <c r="B1453" s="5">
        <f>TITRES_STAT!D1456</f>
        <v>0.91</v>
      </c>
      <c r="C1453" s="2">
        <f t="shared" si="173"/>
        <v>1.0000000000000009E-2</v>
      </c>
      <c r="D1453" s="2">
        <f t="shared" si="174"/>
        <v>0.91600000000000004</v>
      </c>
      <c r="E1453" s="2">
        <f t="shared" si="176"/>
        <v>0.92599999999999993</v>
      </c>
      <c r="F1453" s="2">
        <f t="shared" si="177"/>
        <v>0.92849999999999966</v>
      </c>
      <c r="G1453" s="2">
        <f t="shared" si="171"/>
        <v>0.92279999999999973</v>
      </c>
      <c r="H1453" s="2">
        <f t="shared" si="175"/>
        <v>0.97339999999999993</v>
      </c>
      <c r="I1453" s="2">
        <f t="array" ref="I1453">SUMPRODUCT(B1437:B1456, (ROW(B1437:B1456)-ROW(B1437)+1)) / (20*21/2)</f>
        <v>0.9172380952380953</v>
      </c>
      <c r="J1453" s="2">
        <f t="shared" si="178"/>
        <v>0.92380620649924083</v>
      </c>
      <c r="K1453" s="2">
        <f t="shared" si="172"/>
        <v>0.93206095313147652</v>
      </c>
    </row>
    <row r="1454" spans="1:11" ht="13.5" x14ac:dyDescent="0.25">
      <c r="A1454" s="3">
        <f>TITRES_STAT!B1457</f>
        <v>44433</v>
      </c>
      <c r="B1454" s="5">
        <f>TITRES_STAT!D1457</f>
        <v>0.9</v>
      </c>
      <c r="C1454" s="2">
        <f t="shared" si="173"/>
        <v>-1.0000000000000009E-2</v>
      </c>
      <c r="D1454" s="2">
        <f t="shared" si="174"/>
        <v>0.91000000000000014</v>
      </c>
      <c r="E1454" s="2">
        <f t="shared" si="176"/>
        <v>0.92200000000000004</v>
      </c>
      <c r="F1454" s="2">
        <f t="shared" si="177"/>
        <v>0.92799999999999971</v>
      </c>
      <c r="G1454" s="2">
        <f t="shared" si="171"/>
        <v>0.92159999999999986</v>
      </c>
      <c r="H1454" s="2">
        <f t="shared" si="175"/>
        <v>0.97310000000000008</v>
      </c>
      <c r="I1454" s="2">
        <f t="array" ref="I1454">SUMPRODUCT(B1438:B1457, (ROW(B1438:B1457)-ROW(B1438)+1)) / (20*21/2)</f>
        <v>0.91585714285714281</v>
      </c>
      <c r="J1454" s="2">
        <f t="shared" si="178"/>
        <v>0.92153894873740838</v>
      </c>
      <c r="K1454" s="2">
        <f t="shared" si="172"/>
        <v>0.93080366085181077</v>
      </c>
    </row>
    <row r="1455" spans="1:11" ht="13.5" x14ac:dyDescent="0.25">
      <c r="A1455" s="3">
        <f>TITRES_STAT!B1458</f>
        <v>44434</v>
      </c>
      <c r="B1455" s="5">
        <f>TITRES_STAT!D1458</f>
        <v>0.9</v>
      </c>
      <c r="C1455" s="2">
        <f t="shared" si="173"/>
        <v>0</v>
      </c>
      <c r="D1455" s="2">
        <f t="shared" si="174"/>
        <v>0.90400000000000014</v>
      </c>
      <c r="E1455" s="2">
        <f t="shared" si="176"/>
        <v>0.91900000000000015</v>
      </c>
      <c r="F1455" s="2">
        <f t="shared" si="177"/>
        <v>0.9269999999999996</v>
      </c>
      <c r="G1455" s="2">
        <f t="shared" si="171"/>
        <v>0.92039999999999977</v>
      </c>
      <c r="H1455" s="2">
        <f t="shared" si="175"/>
        <v>0.97265000000000013</v>
      </c>
      <c r="I1455" s="2">
        <f t="array" ref="I1455">SUMPRODUCT(B1439:B1458, (ROW(B1439:B1458)-ROW(B1439)+1)) / (20*21/2)</f>
        <v>0.91366666666666674</v>
      </c>
      <c r="J1455" s="2">
        <f t="shared" si="178"/>
        <v>0.91948762028622666</v>
      </c>
      <c r="K1455" s="2">
        <f t="shared" si="172"/>
        <v>0.92959567415173971</v>
      </c>
    </row>
    <row r="1456" spans="1:11" ht="13.5" x14ac:dyDescent="0.25">
      <c r="A1456" s="3">
        <f>TITRES_STAT!B1459</f>
        <v>44435</v>
      </c>
      <c r="B1456" s="5">
        <f>TITRES_STAT!D1459</f>
        <v>0.89</v>
      </c>
      <c r="C1456" s="2">
        <f t="shared" si="173"/>
        <v>-1.0000000000000009E-2</v>
      </c>
      <c r="D1456" s="2">
        <f t="shared" si="174"/>
        <v>0.9</v>
      </c>
      <c r="E1456" s="2">
        <f t="shared" si="176"/>
        <v>0.91400000000000026</v>
      </c>
      <c r="F1456" s="2">
        <f t="shared" si="177"/>
        <v>0.92449999999999977</v>
      </c>
      <c r="G1456" s="2">
        <f t="shared" si="171"/>
        <v>0.91939999999999988</v>
      </c>
      <c r="H1456" s="2">
        <f t="shared" si="175"/>
        <v>0.97199999999999998</v>
      </c>
      <c r="I1456" s="2">
        <f t="array" ref="I1456">SUMPRODUCT(B1440:B1459, (ROW(B1440:B1459)-ROW(B1440)+1)) / (20*21/2)</f>
        <v>0.9107142857142857</v>
      </c>
      <c r="J1456" s="2">
        <f t="shared" si="178"/>
        <v>0.9166792754970623</v>
      </c>
      <c r="K1456" s="2">
        <f t="shared" si="172"/>
        <v>0.92804290261637745</v>
      </c>
    </row>
    <row r="1457" spans="1:11" ht="13.5" x14ac:dyDescent="0.25">
      <c r="A1457" s="3">
        <f>TITRES_STAT!B1460</f>
        <v>44438</v>
      </c>
      <c r="B1457" s="5">
        <f>TITRES_STAT!D1460</f>
        <v>0.91</v>
      </c>
      <c r="C1457" s="2">
        <f t="shared" si="173"/>
        <v>2.0000000000000018E-2</v>
      </c>
      <c r="D1457" s="2">
        <f t="shared" si="174"/>
        <v>0.90199999999999991</v>
      </c>
      <c r="E1457" s="2">
        <f t="shared" si="176"/>
        <v>0.91100000000000014</v>
      </c>
      <c r="F1457" s="2">
        <f t="shared" si="177"/>
        <v>0.92299999999999982</v>
      </c>
      <c r="G1457" s="2">
        <f t="shared" si="171"/>
        <v>0.91839999999999977</v>
      </c>
      <c r="H1457" s="2">
        <f t="shared" si="175"/>
        <v>0.97135000000000005</v>
      </c>
      <c r="I1457" s="2">
        <f t="array" ref="I1457">SUMPRODUCT(B1441:B1460, (ROW(B1441:B1460)-ROW(B1441)+1)) / (20*21/2)</f>
        <v>0.90704761904761888</v>
      </c>
      <c r="J1457" s="2">
        <f t="shared" si="178"/>
        <v>0.91604315402115166</v>
      </c>
      <c r="K1457" s="2">
        <f t="shared" si="172"/>
        <v>0.92733533780789201</v>
      </c>
    </row>
    <row r="1458" spans="1:11" ht="13.5" x14ac:dyDescent="0.25">
      <c r="A1458" s="3">
        <f>TITRES_STAT!B1461</f>
        <v>44439</v>
      </c>
      <c r="B1458" s="5">
        <f>TITRES_STAT!D1461</f>
        <v>0.9</v>
      </c>
      <c r="C1458" s="2">
        <f t="shared" si="173"/>
        <v>-1.0000000000000009E-2</v>
      </c>
      <c r="D1458" s="2">
        <f t="shared" si="174"/>
        <v>0.9</v>
      </c>
      <c r="E1458" s="2">
        <f t="shared" si="176"/>
        <v>0.90800000000000003</v>
      </c>
      <c r="F1458" s="2">
        <f t="shared" si="177"/>
        <v>0.92099999999999993</v>
      </c>
      <c r="G1458" s="2">
        <f t="shared" ref="G1458:G1521" si="179">AVERAGE(B1409:B1458)</f>
        <v>0.91759999999999975</v>
      </c>
      <c r="H1458" s="2">
        <f t="shared" si="175"/>
        <v>0.97060000000000013</v>
      </c>
      <c r="I1458" s="2">
        <f t="array" ref="I1458">SUMPRODUCT(B1442:B1461, (ROW(B1442:B1461)-ROW(B1442)+1)) / (20*21/2)</f>
        <v>0.90457142857142858</v>
      </c>
      <c r="J1458" s="2">
        <f t="shared" si="178"/>
        <v>0.91451523459056583</v>
      </c>
      <c r="K1458" s="2">
        <f t="shared" si="172"/>
        <v>0.92626336377620999</v>
      </c>
    </row>
    <row r="1459" spans="1:11" ht="13.5" x14ac:dyDescent="0.25">
      <c r="A1459" s="3">
        <f>TITRES_STAT!B1462</f>
        <v>44440</v>
      </c>
      <c r="B1459" s="5">
        <f>TITRES_STAT!D1462</f>
        <v>0.89</v>
      </c>
      <c r="C1459" s="2">
        <f t="shared" si="173"/>
        <v>-1.0000000000000009E-2</v>
      </c>
      <c r="D1459" s="2">
        <f t="shared" si="174"/>
        <v>0.89800000000000002</v>
      </c>
      <c r="E1459" s="2">
        <f t="shared" si="176"/>
        <v>0.90400000000000014</v>
      </c>
      <c r="F1459" s="2">
        <f t="shared" si="177"/>
        <v>0.91849999999999987</v>
      </c>
      <c r="G1459" s="2">
        <f t="shared" si="179"/>
        <v>0.91659999999999964</v>
      </c>
      <c r="H1459" s="2">
        <f t="shared" si="175"/>
        <v>0.96970000000000001</v>
      </c>
      <c r="I1459" s="2">
        <f t="array" ref="I1459">SUMPRODUCT(B1443:B1462, (ROW(B1443:B1462)-ROW(B1443)+1)) / (20*21/2)</f>
        <v>0.89942857142857136</v>
      </c>
      <c r="J1459" s="2">
        <f t="shared" si="178"/>
        <v>0.91218045034384532</v>
      </c>
      <c r="K1459" s="2">
        <f t="shared" ref="K1459:K1522" si="180">$K$4*B1459+(1-$K$4)*K1458</f>
        <v>0.92484127107910374</v>
      </c>
    </row>
    <row r="1460" spans="1:11" ht="13.5" x14ac:dyDescent="0.25">
      <c r="A1460" s="3">
        <f>TITRES_STAT!B1463</f>
        <v>44441</v>
      </c>
      <c r="B1460" s="5">
        <f>TITRES_STAT!D1463</f>
        <v>0.88</v>
      </c>
      <c r="C1460" s="2">
        <f t="shared" si="173"/>
        <v>-1.0000000000000009E-2</v>
      </c>
      <c r="D1460" s="2">
        <f t="shared" si="174"/>
        <v>0.89400000000000013</v>
      </c>
      <c r="E1460" s="2">
        <f t="shared" si="176"/>
        <v>0.89900000000000024</v>
      </c>
      <c r="F1460" s="2">
        <f t="shared" si="177"/>
        <v>0.91600000000000004</v>
      </c>
      <c r="G1460" s="2">
        <f t="shared" si="179"/>
        <v>0.91579999999999984</v>
      </c>
      <c r="H1460" s="2">
        <f t="shared" si="175"/>
        <v>0.96875</v>
      </c>
      <c r="I1460" s="2">
        <f t="array" ref="I1460">SUMPRODUCT(B1444:B1463, (ROW(B1444:B1463)-ROW(B1444)+1)) / (20*21/2)</f>
        <v>0.89652380952380961</v>
      </c>
      <c r="J1460" s="2">
        <f t="shared" si="178"/>
        <v>0.90911564554919333</v>
      </c>
      <c r="K1460" s="2">
        <f t="shared" si="180"/>
        <v>0.92308278986031544</v>
      </c>
    </row>
    <row r="1461" spans="1:11" ht="13.5" x14ac:dyDescent="0.25">
      <c r="A1461" s="3">
        <f>TITRES_STAT!B1464</f>
        <v>44442</v>
      </c>
      <c r="B1461" s="5">
        <f>TITRES_STAT!D1464</f>
        <v>0.89</v>
      </c>
      <c r="C1461" s="2">
        <f t="shared" si="173"/>
        <v>1.0000000000000009E-2</v>
      </c>
      <c r="D1461" s="2">
        <f t="shared" si="174"/>
        <v>0.89399999999999991</v>
      </c>
      <c r="E1461" s="2">
        <f t="shared" si="176"/>
        <v>0.89700000000000002</v>
      </c>
      <c r="F1461" s="2">
        <f t="shared" si="177"/>
        <v>0.91400000000000003</v>
      </c>
      <c r="G1461" s="2">
        <f t="shared" si="179"/>
        <v>0.91559999999999986</v>
      </c>
      <c r="H1461" s="2">
        <f t="shared" si="175"/>
        <v>0.96789999999999987</v>
      </c>
      <c r="I1461" s="2">
        <f t="array" ref="I1461">SUMPRODUCT(B1445:B1464, (ROW(B1445:B1464)-ROW(B1445)+1)) / (20*21/2)</f>
        <v>0.89385714285714257</v>
      </c>
      <c r="J1461" s="2">
        <f t="shared" si="178"/>
        <v>0.90729510787784151</v>
      </c>
      <c r="K1461" s="2">
        <f t="shared" si="180"/>
        <v>0.92178542555206777</v>
      </c>
    </row>
    <row r="1462" spans="1:11" ht="13.5" x14ac:dyDescent="0.25">
      <c r="A1462" s="3">
        <f>TITRES_STAT!B1465</f>
        <v>44445</v>
      </c>
      <c r="B1462" s="5">
        <f>TITRES_STAT!D1465</f>
        <v>0.86</v>
      </c>
      <c r="C1462" s="2">
        <f t="shared" si="173"/>
        <v>-3.0000000000000027E-2</v>
      </c>
      <c r="D1462" s="2">
        <f t="shared" si="174"/>
        <v>0.88400000000000001</v>
      </c>
      <c r="E1462" s="2">
        <f t="shared" si="176"/>
        <v>0.89300000000000002</v>
      </c>
      <c r="F1462" s="2">
        <f t="shared" si="177"/>
        <v>0.91050000000000009</v>
      </c>
      <c r="G1462" s="2">
        <f t="shared" si="179"/>
        <v>0.91500000000000004</v>
      </c>
      <c r="H1462" s="2">
        <f t="shared" si="175"/>
        <v>0.96689999999999998</v>
      </c>
      <c r="I1462" s="2">
        <f t="array" ref="I1462">SUMPRODUCT(B1446:B1465, (ROW(B1446:B1465)-ROW(B1446)+1)) / (20*21/2)</f>
        <v>0.89052380952380961</v>
      </c>
      <c r="J1462" s="2">
        <f t="shared" si="178"/>
        <v>0.90279081188947563</v>
      </c>
      <c r="K1462" s="2">
        <f t="shared" si="180"/>
        <v>0.9193624676872808</v>
      </c>
    </row>
    <row r="1463" spans="1:11" ht="13.5" x14ac:dyDescent="0.25">
      <c r="A1463" s="3">
        <f>TITRES_STAT!B1466</f>
        <v>44446</v>
      </c>
      <c r="B1463" s="5">
        <f>TITRES_STAT!D1466</f>
        <v>0.88</v>
      </c>
      <c r="C1463" s="2">
        <f t="shared" si="173"/>
        <v>2.0000000000000018E-2</v>
      </c>
      <c r="D1463" s="2">
        <f t="shared" si="174"/>
        <v>0.88000000000000012</v>
      </c>
      <c r="E1463" s="2">
        <f t="shared" si="176"/>
        <v>0.89</v>
      </c>
      <c r="F1463" s="2">
        <f t="shared" si="177"/>
        <v>0.90800000000000003</v>
      </c>
      <c r="G1463" s="2">
        <f t="shared" si="179"/>
        <v>0.91500000000000015</v>
      </c>
      <c r="H1463" s="2">
        <f t="shared" si="175"/>
        <v>0.96605000000000008</v>
      </c>
      <c r="I1463" s="2">
        <f t="array" ref="I1463">SUMPRODUCT(B1447:B1466, (ROW(B1447:B1466)-ROW(B1447)+1)) / (20*21/2)</f>
        <v>0.88747619047619053</v>
      </c>
      <c r="J1463" s="2">
        <f t="shared" si="178"/>
        <v>0.9006202583761922</v>
      </c>
      <c r="K1463" s="2">
        <f t="shared" si="180"/>
        <v>0.91781884150346593</v>
      </c>
    </row>
    <row r="1464" spans="1:11" ht="13.5" x14ac:dyDescent="0.25">
      <c r="A1464" s="3">
        <f>TITRES_STAT!B1467</f>
        <v>44447</v>
      </c>
      <c r="B1464" s="5">
        <f>TITRES_STAT!D1467</f>
        <v>0.88</v>
      </c>
      <c r="C1464" s="2">
        <f t="shared" si="173"/>
        <v>0</v>
      </c>
      <c r="D1464" s="2">
        <f t="shared" si="174"/>
        <v>0.87799999999999989</v>
      </c>
      <c r="E1464" s="2">
        <f t="shared" si="176"/>
        <v>0.88800000000000012</v>
      </c>
      <c r="F1464" s="2">
        <f t="shared" si="177"/>
        <v>0.90500000000000003</v>
      </c>
      <c r="G1464" s="2">
        <f t="shared" si="179"/>
        <v>0.91500000000000015</v>
      </c>
      <c r="H1464" s="2">
        <f t="shared" si="175"/>
        <v>0.96534999999999993</v>
      </c>
      <c r="I1464" s="2">
        <f t="array" ref="I1464">SUMPRODUCT(B1448:B1467, (ROW(B1448:B1467)-ROW(B1448)+1)) / (20*21/2)</f>
        <v>0.88571428571428568</v>
      </c>
      <c r="J1464" s="2">
        <f t="shared" si="178"/>
        <v>0.89865642424512626</v>
      </c>
      <c r="K1464" s="2">
        <f t="shared" si="180"/>
        <v>0.91633574967980069</v>
      </c>
    </row>
    <row r="1465" spans="1:11" ht="13.5" x14ac:dyDescent="0.25">
      <c r="A1465" s="3">
        <f>TITRES_STAT!B1468</f>
        <v>44448</v>
      </c>
      <c r="B1465" s="5">
        <f>TITRES_STAT!D1468</f>
        <v>0.87</v>
      </c>
      <c r="C1465" s="2">
        <f t="shared" si="173"/>
        <v>-1.0000000000000009E-2</v>
      </c>
      <c r="D1465" s="2">
        <f t="shared" si="174"/>
        <v>0.876</v>
      </c>
      <c r="E1465" s="2">
        <f t="shared" si="176"/>
        <v>0.88500000000000001</v>
      </c>
      <c r="F1465" s="2">
        <f t="shared" si="177"/>
        <v>0.90200000000000014</v>
      </c>
      <c r="G1465" s="2">
        <f t="shared" si="179"/>
        <v>0.91439999999999999</v>
      </c>
      <c r="H1465" s="2">
        <f t="shared" si="175"/>
        <v>0.9647</v>
      </c>
      <c r="I1465" s="2">
        <f t="array" ref="I1465">SUMPRODUCT(B1449:B1468, (ROW(B1449:B1468)-ROW(B1449)+1)) / (20*21/2)</f>
        <v>0.88423809523809505</v>
      </c>
      <c r="J1465" s="2">
        <f t="shared" si="178"/>
        <v>0.8959272409836857</v>
      </c>
      <c r="K1465" s="2">
        <f t="shared" si="180"/>
        <v>0.91451866145706351</v>
      </c>
    </row>
    <row r="1466" spans="1:11" ht="13.5" x14ac:dyDescent="0.25">
      <c r="A1466" s="3">
        <f>TITRES_STAT!B1469</f>
        <v>44449</v>
      </c>
      <c r="B1466" s="5">
        <f>TITRES_STAT!D1469</f>
        <v>0.87</v>
      </c>
      <c r="C1466" s="2">
        <f t="shared" si="173"/>
        <v>0</v>
      </c>
      <c r="D1466" s="2">
        <f t="shared" si="174"/>
        <v>0.87200000000000011</v>
      </c>
      <c r="E1466" s="2">
        <f t="shared" si="176"/>
        <v>0.88300000000000001</v>
      </c>
      <c r="F1466" s="2">
        <f t="shared" si="177"/>
        <v>0.8985000000000003</v>
      </c>
      <c r="G1466" s="2">
        <f t="shared" si="179"/>
        <v>0.9131999999999999</v>
      </c>
      <c r="H1466" s="2">
        <f t="shared" si="175"/>
        <v>0.96404999999999985</v>
      </c>
      <c r="I1466" s="2">
        <f t="array" ref="I1466">SUMPRODUCT(B1450:B1469, (ROW(B1450:B1469)-ROW(B1450)+1)) / (20*21/2)</f>
        <v>0.8829999999999999</v>
      </c>
      <c r="J1466" s="2">
        <f t="shared" si="178"/>
        <v>0.89345797993762044</v>
      </c>
      <c r="K1466" s="2">
        <f t="shared" si="180"/>
        <v>0.9127728315960022</v>
      </c>
    </row>
    <row r="1467" spans="1:11" ht="13.5" x14ac:dyDescent="0.25">
      <c r="A1467" s="3">
        <f>TITRES_STAT!B1470</f>
        <v>44452</v>
      </c>
      <c r="B1467" s="5">
        <f>TITRES_STAT!D1470</f>
        <v>0.88</v>
      </c>
      <c r="C1467" s="2">
        <f t="shared" si="173"/>
        <v>1.0000000000000009E-2</v>
      </c>
      <c r="D1467" s="2">
        <f t="shared" si="174"/>
        <v>0.876</v>
      </c>
      <c r="E1467" s="2">
        <f t="shared" si="176"/>
        <v>0.88000000000000012</v>
      </c>
      <c r="F1467" s="2">
        <f t="shared" si="177"/>
        <v>0.89550000000000018</v>
      </c>
      <c r="G1467" s="2">
        <f t="shared" si="179"/>
        <v>0.91220000000000012</v>
      </c>
      <c r="H1467" s="2">
        <f t="shared" si="175"/>
        <v>0.9635999999999999</v>
      </c>
      <c r="I1467" s="2">
        <f t="array" ref="I1467">SUMPRODUCT(B1451:B1470, (ROW(B1451:B1470)-ROW(B1451)+1)) / (20*21/2)</f>
        <v>0.88104761904761908</v>
      </c>
      <c r="J1467" s="2">
        <f t="shared" si="178"/>
        <v>0.89217626756260893</v>
      </c>
      <c r="K1467" s="2">
        <f t="shared" si="180"/>
        <v>0.91148762251380611</v>
      </c>
    </row>
    <row r="1468" spans="1:11" ht="13.5" x14ac:dyDescent="0.25">
      <c r="A1468" s="3">
        <f>TITRES_STAT!B1471</f>
        <v>44453</v>
      </c>
      <c r="B1468" s="5">
        <f>TITRES_STAT!D1471</f>
        <v>0.88</v>
      </c>
      <c r="C1468" s="2">
        <f t="shared" si="173"/>
        <v>0</v>
      </c>
      <c r="D1468" s="2">
        <f t="shared" si="174"/>
        <v>0.876</v>
      </c>
      <c r="E1468" s="2">
        <f t="shared" si="176"/>
        <v>0.87800000000000011</v>
      </c>
      <c r="F1468" s="2">
        <f t="shared" si="177"/>
        <v>0.89300000000000002</v>
      </c>
      <c r="G1468" s="2">
        <f t="shared" si="179"/>
        <v>0.91120000000000001</v>
      </c>
      <c r="H1468" s="2">
        <f t="shared" si="175"/>
        <v>0.96314999999999984</v>
      </c>
      <c r="I1468" s="2">
        <f t="array" ref="I1468">SUMPRODUCT(B1452:B1471, (ROW(B1452:B1471)-ROW(B1452)+1)) / (20*21/2)</f>
        <v>0.87938095238095249</v>
      </c>
      <c r="J1468" s="2">
        <f t="shared" si="178"/>
        <v>0.89101662303283657</v>
      </c>
      <c r="K1468" s="2">
        <f t="shared" si="180"/>
        <v>0.91025281378777456</v>
      </c>
    </row>
    <row r="1469" spans="1:11" ht="13.5" x14ac:dyDescent="0.25">
      <c r="A1469" s="3">
        <f>TITRES_STAT!B1472</f>
        <v>44454</v>
      </c>
      <c r="B1469" s="5">
        <f>TITRES_STAT!D1472</f>
        <v>0.88</v>
      </c>
      <c r="C1469" s="2">
        <f t="shared" si="173"/>
        <v>0</v>
      </c>
      <c r="D1469" s="2">
        <f t="shared" si="174"/>
        <v>0.876</v>
      </c>
      <c r="E1469" s="2">
        <f t="shared" si="176"/>
        <v>0.877</v>
      </c>
      <c r="F1469" s="2">
        <f t="shared" si="177"/>
        <v>0.89049999999999996</v>
      </c>
      <c r="G1469" s="2">
        <f t="shared" si="179"/>
        <v>0.91020000000000023</v>
      </c>
      <c r="H1469" s="2">
        <f t="shared" si="175"/>
        <v>0.96269999999999978</v>
      </c>
      <c r="I1469" s="2">
        <f t="array" ref="I1469">SUMPRODUCT(B1453:B1472, (ROW(B1453:B1472)-ROW(B1453)+1)) / (20*21/2)</f>
        <v>0.87695238095238093</v>
      </c>
      <c r="J1469" s="2">
        <f t="shared" si="178"/>
        <v>0.88996742083923308</v>
      </c>
      <c r="K1469" s="2">
        <f t="shared" si="180"/>
        <v>0.9090664289333521</v>
      </c>
    </row>
    <row r="1470" spans="1:11" ht="13.5" x14ac:dyDescent="0.25">
      <c r="A1470" s="3">
        <f>TITRES_STAT!B1473</f>
        <v>44455</v>
      </c>
      <c r="B1470" s="5">
        <f>TITRES_STAT!D1473</f>
        <v>0.87</v>
      </c>
      <c r="C1470" s="2">
        <f t="shared" si="173"/>
        <v>-1.0000000000000009E-2</v>
      </c>
      <c r="D1470" s="2">
        <f t="shared" si="174"/>
        <v>0.876</v>
      </c>
      <c r="E1470" s="2">
        <f t="shared" si="176"/>
        <v>0.876</v>
      </c>
      <c r="F1470" s="2">
        <f t="shared" si="177"/>
        <v>0.88750000000000018</v>
      </c>
      <c r="G1470" s="2">
        <f t="shared" si="179"/>
        <v>0.90900000000000003</v>
      </c>
      <c r="H1470" s="2">
        <f t="shared" si="175"/>
        <v>0.96219999999999972</v>
      </c>
      <c r="I1470" s="2">
        <f t="array" ref="I1470">SUMPRODUCT(B1454:B1473, (ROW(B1454:B1473)-ROW(B1454)+1)) / (20*21/2)</f>
        <v>0.87376190476190485</v>
      </c>
      <c r="J1470" s="2">
        <f t="shared" si="178"/>
        <v>0.88806576171168705</v>
      </c>
      <c r="K1470" s="2">
        <f t="shared" si="180"/>
        <v>0.90753441211243646</v>
      </c>
    </row>
    <row r="1471" spans="1:11" ht="13.5" x14ac:dyDescent="0.25">
      <c r="A1471" s="3">
        <f>TITRES_STAT!B1474</f>
        <v>44456</v>
      </c>
      <c r="B1471" s="5">
        <f>TITRES_STAT!D1474</f>
        <v>0.87</v>
      </c>
      <c r="C1471" s="2">
        <f t="shared" si="173"/>
        <v>0</v>
      </c>
      <c r="D1471" s="2">
        <f t="shared" si="174"/>
        <v>0.876</v>
      </c>
      <c r="E1471" s="2">
        <f t="shared" si="176"/>
        <v>0.874</v>
      </c>
      <c r="F1471" s="2">
        <f t="shared" si="177"/>
        <v>0.88550000000000018</v>
      </c>
      <c r="G1471" s="2">
        <f t="shared" si="179"/>
        <v>0.90799999999999992</v>
      </c>
      <c r="H1471" s="2">
        <f t="shared" si="175"/>
        <v>0.96144999999999969</v>
      </c>
      <c r="I1471" s="2">
        <f t="array" ref="I1471">SUMPRODUCT(B1455:B1474, (ROW(B1455:B1474)-ROW(B1455)+1)) / (20*21/2)</f>
        <v>0.87085714285714289</v>
      </c>
      <c r="J1471" s="2">
        <f t="shared" si="178"/>
        <v>0.88634521297724067</v>
      </c>
      <c r="K1471" s="2">
        <f t="shared" si="180"/>
        <v>0.90606247438253695</v>
      </c>
    </row>
    <row r="1472" spans="1:11" ht="13.5" x14ac:dyDescent="0.25">
      <c r="A1472" s="3">
        <f>TITRES_STAT!B1475</f>
        <v>44459</v>
      </c>
      <c r="B1472" s="5">
        <f>TITRES_STAT!D1475</f>
        <v>0.86</v>
      </c>
      <c r="C1472" s="2">
        <f t="shared" si="173"/>
        <v>-1.0000000000000009E-2</v>
      </c>
      <c r="D1472" s="2">
        <f t="shared" si="174"/>
        <v>0.87200000000000011</v>
      </c>
      <c r="E1472" s="2">
        <f t="shared" si="176"/>
        <v>0.874</v>
      </c>
      <c r="F1472" s="2">
        <f t="shared" si="177"/>
        <v>0.88350000000000006</v>
      </c>
      <c r="G1472" s="2">
        <f t="shared" si="179"/>
        <v>0.90679999999999994</v>
      </c>
      <c r="H1472" s="2">
        <f t="shared" si="175"/>
        <v>0.96079999999999965</v>
      </c>
      <c r="I1472" s="2">
        <f t="array" ref="I1472">SUMPRODUCT(B1456:B1475, (ROW(B1456:B1475)-ROW(B1456)+1)) / (20*21/2)</f>
        <v>0.86819047619047629</v>
      </c>
      <c r="J1472" s="2">
        <f t="shared" si="178"/>
        <v>0.88383614507464636</v>
      </c>
      <c r="K1472" s="2">
        <f t="shared" si="180"/>
        <v>0.90425610283812374</v>
      </c>
    </row>
    <row r="1473" spans="1:11" ht="13.5" x14ac:dyDescent="0.25">
      <c r="A1473" s="3">
        <f>TITRES_STAT!B1476</f>
        <v>44460</v>
      </c>
      <c r="B1473" s="5">
        <f>TITRES_STAT!D1476</f>
        <v>0.85</v>
      </c>
      <c r="C1473" s="2">
        <f t="shared" si="173"/>
        <v>-1.0000000000000009E-2</v>
      </c>
      <c r="D1473" s="2">
        <f t="shared" si="174"/>
        <v>0.86599999999999999</v>
      </c>
      <c r="E1473" s="2">
        <f t="shared" si="176"/>
        <v>0.87100000000000011</v>
      </c>
      <c r="F1473" s="2">
        <f t="shared" si="177"/>
        <v>0.88050000000000017</v>
      </c>
      <c r="G1473" s="2">
        <f t="shared" si="179"/>
        <v>0.90520000000000012</v>
      </c>
      <c r="H1473" s="2">
        <f t="shared" si="175"/>
        <v>0.96004999999999963</v>
      </c>
      <c r="I1473" s="2">
        <f t="array" ref="I1473">SUMPRODUCT(B1457:B1476, (ROW(B1457:B1476)-ROW(B1457)+1)) / (20*21/2)</f>
        <v>0.86576190476190473</v>
      </c>
      <c r="J1473" s="2">
        <f t="shared" si="178"/>
        <v>0.88061365506753719</v>
      </c>
      <c r="K1473" s="2">
        <f t="shared" si="180"/>
        <v>0.90212841253074638</v>
      </c>
    </row>
    <row r="1474" spans="1:11" ht="13.5" x14ac:dyDescent="0.25">
      <c r="A1474" s="3">
        <f>TITRES_STAT!B1477</f>
        <v>44461</v>
      </c>
      <c r="B1474" s="5">
        <f>TITRES_STAT!D1477</f>
        <v>0.85</v>
      </c>
      <c r="C1474" s="2">
        <f t="shared" si="173"/>
        <v>0</v>
      </c>
      <c r="D1474" s="2">
        <f t="shared" si="174"/>
        <v>0.86</v>
      </c>
      <c r="E1474" s="2">
        <f t="shared" si="176"/>
        <v>0.86799999999999999</v>
      </c>
      <c r="F1474" s="2">
        <f t="shared" si="177"/>
        <v>0.87800000000000011</v>
      </c>
      <c r="G1474" s="2">
        <f t="shared" si="179"/>
        <v>0.90359999999999996</v>
      </c>
      <c r="H1474" s="2">
        <f t="shared" si="175"/>
        <v>0.95939999999999959</v>
      </c>
      <c r="I1474" s="2">
        <f t="array" ref="I1474">SUMPRODUCT(B1458:B1477, (ROW(B1458:B1477)-ROW(B1458)+1)) / (20*21/2)</f>
        <v>0.8644761904761904</v>
      </c>
      <c r="J1474" s="2">
        <f t="shared" si="178"/>
        <v>0.87769806887062884</v>
      </c>
      <c r="K1474" s="2">
        <f t="shared" si="180"/>
        <v>0.90008416105895239</v>
      </c>
    </row>
    <row r="1475" spans="1:11" ht="13.5" x14ac:dyDescent="0.25">
      <c r="A1475" s="3">
        <f>TITRES_STAT!B1478</f>
        <v>44462</v>
      </c>
      <c r="B1475" s="5">
        <f>TITRES_STAT!D1478</f>
        <v>0.85</v>
      </c>
      <c r="C1475" s="2">
        <f t="shared" si="173"/>
        <v>0</v>
      </c>
      <c r="D1475" s="2">
        <f t="shared" si="174"/>
        <v>0.85600000000000009</v>
      </c>
      <c r="E1475" s="2">
        <f t="shared" si="176"/>
        <v>0.86599999999999999</v>
      </c>
      <c r="F1475" s="2">
        <f t="shared" si="177"/>
        <v>0.87550000000000006</v>
      </c>
      <c r="G1475" s="2">
        <f t="shared" si="179"/>
        <v>0.90200000000000002</v>
      </c>
      <c r="H1475" s="2">
        <f t="shared" si="175"/>
        <v>0.95864999999999934</v>
      </c>
      <c r="I1475" s="2">
        <f t="array" ref="I1475">SUMPRODUCT(B1459:B1478, (ROW(B1459:B1478)-ROW(B1459)+1)) / (20*21/2)</f>
        <v>0.86342857142857143</v>
      </c>
      <c r="J1475" s="2">
        <f t="shared" si="178"/>
        <v>0.87506015754961664</v>
      </c>
      <c r="K1475" s="2">
        <f t="shared" si="180"/>
        <v>0.89812007631154256</v>
      </c>
    </row>
    <row r="1476" spans="1:11" ht="13.5" x14ac:dyDescent="0.25">
      <c r="A1476" s="3">
        <f>TITRES_STAT!B1479</f>
        <v>44463</v>
      </c>
      <c r="B1476" s="5">
        <f>TITRES_STAT!D1479</f>
        <v>0.85</v>
      </c>
      <c r="C1476" s="2">
        <f t="shared" ref="C1476:C1539" si="181">B1476-B1475</f>
        <v>0</v>
      </c>
      <c r="D1476" s="2">
        <f t="shared" si="174"/>
        <v>0.85199999999999998</v>
      </c>
      <c r="E1476" s="2">
        <f t="shared" si="176"/>
        <v>0.86399999999999988</v>
      </c>
      <c r="F1476" s="2">
        <f t="shared" si="177"/>
        <v>0.87350000000000017</v>
      </c>
      <c r="G1476" s="2">
        <f t="shared" si="179"/>
        <v>0.90099999999999991</v>
      </c>
      <c r="H1476" s="2">
        <f t="shared" si="175"/>
        <v>0.95789999999999931</v>
      </c>
      <c r="I1476" s="2">
        <f t="array" ref="I1476">SUMPRODUCT(B1460:B1479, (ROW(B1460:B1479)-ROW(B1460)+1)) / (20*21/2)</f>
        <v>0.86066666666666669</v>
      </c>
      <c r="J1476" s="2">
        <f t="shared" si="178"/>
        <v>0.87267347587822464</v>
      </c>
      <c r="K1476" s="2">
        <f t="shared" si="180"/>
        <v>0.8962330144954036</v>
      </c>
    </row>
    <row r="1477" spans="1:11" ht="13.5" x14ac:dyDescent="0.25">
      <c r="A1477" s="3">
        <f>TITRES_STAT!B1480</f>
        <v>44466</v>
      </c>
      <c r="B1477" s="5">
        <f>TITRES_STAT!D1480</f>
        <v>0.86</v>
      </c>
      <c r="C1477" s="2">
        <f t="shared" si="181"/>
        <v>1.0000000000000009E-2</v>
      </c>
      <c r="D1477" s="2">
        <f t="shared" si="174"/>
        <v>0.85199999999999998</v>
      </c>
      <c r="E1477" s="2">
        <f t="shared" si="176"/>
        <v>0.86199999999999988</v>
      </c>
      <c r="F1477" s="2">
        <f t="shared" si="177"/>
        <v>0.87099999999999989</v>
      </c>
      <c r="G1477" s="2">
        <f t="shared" si="179"/>
        <v>0.90040000000000009</v>
      </c>
      <c r="H1477" s="2">
        <f t="shared" si="175"/>
        <v>0.95739999999999936</v>
      </c>
      <c r="I1477" s="2">
        <f t="array" ref="I1477">SUMPRODUCT(B1461:B1480, (ROW(B1461:B1480)-ROW(B1461)+1)) / (20*21/2)</f>
        <v>0.85909523809523813</v>
      </c>
      <c r="J1477" s="2">
        <f t="shared" si="178"/>
        <v>0.87146647817553657</v>
      </c>
      <c r="K1477" s="2">
        <f t="shared" si="180"/>
        <v>0.89481211196617205</v>
      </c>
    </row>
    <row r="1478" spans="1:11" ht="13.5" x14ac:dyDescent="0.25">
      <c r="A1478" s="3">
        <f>TITRES_STAT!B1481</f>
        <v>44467</v>
      </c>
      <c r="B1478" s="5">
        <f>TITRES_STAT!D1481</f>
        <v>0.86</v>
      </c>
      <c r="C1478" s="2">
        <f t="shared" si="181"/>
        <v>0</v>
      </c>
      <c r="D1478" s="2">
        <f t="shared" ref="D1478:D1541" si="182">AVERAGE(B1474:B1478)</f>
        <v>0.85399999999999987</v>
      </c>
      <c r="E1478" s="2">
        <f t="shared" si="176"/>
        <v>0.86</v>
      </c>
      <c r="F1478" s="2">
        <f t="shared" si="177"/>
        <v>0.86899999999999999</v>
      </c>
      <c r="G1478" s="2">
        <f t="shared" si="179"/>
        <v>0.89979999999999993</v>
      </c>
      <c r="H1478" s="2">
        <f t="shared" si="175"/>
        <v>0.95674999999999943</v>
      </c>
      <c r="I1478" s="2">
        <f t="array" ref="I1478">SUMPRODUCT(B1462:B1481, (ROW(B1462:B1481)-ROW(B1462)+1)) / (20*21/2)</f>
        <v>0.85671428571428587</v>
      </c>
      <c r="J1478" s="2">
        <f t="shared" si="178"/>
        <v>0.87037443263500935</v>
      </c>
      <c r="K1478" s="2">
        <f t="shared" si="180"/>
        <v>0.89344693110475348</v>
      </c>
    </row>
    <row r="1479" spans="1:11" ht="13.5" x14ac:dyDescent="0.25">
      <c r="A1479" s="3">
        <f>TITRES_STAT!B1482</f>
        <v>44468</v>
      </c>
      <c r="B1479" s="5">
        <f>TITRES_STAT!D1482</f>
        <v>0.84</v>
      </c>
      <c r="C1479" s="2">
        <f t="shared" si="181"/>
        <v>-2.0000000000000018E-2</v>
      </c>
      <c r="D1479" s="2">
        <f t="shared" si="182"/>
        <v>0.85199999999999998</v>
      </c>
      <c r="E1479" s="2">
        <f t="shared" si="176"/>
        <v>0.85600000000000009</v>
      </c>
      <c r="F1479" s="2">
        <f t="shared" si="177"/>
        <v>0.86649999999999971</v>
      </c>
      <c r="G1479" s="2">
        <f t="shared" si="179"/>
        <v>0.89879999999999993</v>
      </c>
      <c r="H1479" s="2">
        <f t="shared" si="175"/>
        <v>0.95609999999999939</v>
      </c>
      <c r="I1479" s="2">
        <f t="array" ref="I1479">SUMPRODUCT(B1463:B1482, (ROW(B1463:B1482)-ROW(B1463)+1)) / (20*21/2)</f>
        <v>0.85457142857142876</v>
      </c>
      <c r="J1479" s="2">
        <f t="shared" si="178"/>
        <v>0.86748162952691321</v>
      </c>
      <c r="K1479" s="2">
        <f t="shared" si="180"/>
        <v>0.89135097302221422</v>
      </c>
    </row>
    <row r="1480" spans="1:11" ht="13.5" x14ac:dyDescent="0.25">
      <c r="A1480" s="3">
        <f>TITRES_STAT!B1483</f>
        <v>44469</v>
      </c>
      <c r="B1480" s="5">
        <f>TITRES_STAT!D1483</f>
        <v>0.85</v>
      </c>
      <c r="C1480" s="2">
        <f t="shared" si="181"/>
        <v>1.0000000000000009E-2</v>
      </c>
      <c r="D1480" s="2">
        <f t="shared" si="182"/>
        <v>0.85199999999999998</v>
      </c>
      <c r="E1480" s="2">
        <f t="shared" si="176"/>
        <v>0.85400000000000009</v>
      </c>
      <c r="F1480" s="2">
        <f t="shared" si="177"/>
        <v>0.86499999999999988</v>
      </c>
      <c r="G1480" s="2">
        <f t="shared" si="179"/>
        <v>0.89780000000000004</v>
      </c>
      <c r="H1480" s="2">
        <f t="shared" si="175"/>
        <v>0.95559999999999945</v>
      </c>
      <c r="I1480" s="2">
        <f t="array" ref="I1480">SUMPRODUCT(B1464:B1483, (ROW(B1464:B1483)-ROW(B1464)+1)) / (20*21/2)</f>
        <v>0.85252380952380957</v>
      </c>
      <c r="J1480" s="2">
        <f t="shared" si="178"/>
        <v>0.86581671242911185</v>
      </c>
      <c r="K1480" s="2">
        <f t="shared" si="180"/>
        <v>0.88972936623702936</v>
      </c>
    </row>
    <row r="1481" spans="1:11" ht="13.5" x14ac:dyDescent="0.25">
      <c r="A1481" s="3">
        <f>TITRES_STAT!B1484</f>
        <v>44470</v>
      </c>
      <c r="B1481" s="5">
        <f>TITRES_STAT!D1484</f>
        <v>0.84</v>
      </c>
      <c r="C1481" s="2">
        <f t="shared" si="181"/>
        <v>-1.0000000000000009E-2</v>
      </c>
      <c r="D1481" s="2">
        <f t="shared" si="182"/>
        <v>0.85</v>
      </c>
      <c r="E1481" s="2">
        <f t="shared" si="176"/>
        <v>0.85099999999999998</v>
      </c>
      <c r="F1481" s="2">
        <f t="shared" si="177"/>
        <v>0.86249999999999982</v>
      </c>
      <c r="G1481" s="2">
        <f t="shared" si="179"/>
        <v>0.8962</v>
      </c>
      <c r="H1481" s="2">
        <f t="shared" si="175"/>
        <v>0.95504999999999951</v>
      </c>
      <c r="I1481" s="2">
        <f t="array" ref="I1481">SUMPRODUCT(B1465:B1484, (ROW(B1465:B1484)-ROW(B1465)+1)) / (20*21/2)</f>
        <v>0.85161904761904761</v>
      </c>
      <c r="J1481" s="2">
        <f t="shared" si="178"/>
        <v>0.86335797791205349</v>
      </c>
      <c r="K1481" s="2">
        <f t="shared" si="180"/>
        <v>0.88777919501204783</v>
      </c>
    </row>
    <row r="1482" spans="1:11" ht="13.5" x14ac:dyDescent="0.25">
      <c r="A1482" s="3">
        <f>TITRES_STAT!B1485</f>
        <v>44473</v>
      </c>
      <c r="B1482" s="5">
        <f>TITRES_STAT!D1485</f>
        <v>0.84</v>
      </c>
      <c r="C1482" s="2">
        <f t="shared" si="181"/>
        <v>0</v>
      </c>
      <c r="D1482" s="2">
        <f t="shared" si="182"/>
        <v>0.84599999999999986</v>
      </c>
      <c r="E1482" s="2">
        <f t="shared" si="176"/>
        <v>0.84899999999999998</v>
      </c>
      <c r="F1482" s="2">
        <f t="shared" si="177"/>
        <v>0.86149999999999982</v>
      </c>
      <c r="G1482" s="2">
        <f t="shared" si="179"/>
        <v>0.89460000000000006</v>
      </c>
      <c r="H1482" s="2">
        <f t="shared" ref="H1482:H1545" si="183">AVERAGE(B1283:B1482)</f>
        <v>0.95459999999999967</v>
      </c>
      <c r="I1482" s="2">
        <f t="array" ref="I1482">SUMPRODUCT(B1466:B1485, (ROW(B1466:B1485)-ROW(B1466)+1)) / (20*21/2)</f>
        <v>0.85085714285714287</v>
      </c>
      <c r="J1482" s="2">
        <f t="shared" si="178"/>
        <v>0.86113340858709597</v>
      </c>
      <c r="K1482" s="2">
        <f t="shared" si="180"/>
        <v>0.88590550109000676</v>
      </c>
    </row>
    <row r="1483" spans="1:11" ht="13.5" x14ac:dyDescent="0.25">
      <c r="A1483" s="3">
        <f>TITRES_STAT!B1486</f>
        <v>44474</v>
      </c>
      <c r="B1483" s="5">
        <f>TITRES_STAT!D1486</f>
        <v>0.84</v>
      </c>
      <c r="C1483" s="2">
        <f t="shared" si="181"/>
        <v>0</v>
      </c>
      <c r="D1483" s="2">
        <f t="shared" si="182"/>
        <v>0.84199999999999997</v>
      </c>
      <c r="E1483" s="2">
        <f t="shared" si="176"/>
        <v>0.84799999999999986</v>
      </c>
      <c r="F1483" s="2">
        <f t="shared" si="177"/>
        <v>0.85949999999999993</v>
      </c>
      <c r="G1483" s="2">
        <f t="shared" si="179"/>
        <v>0.8932000000000001</v>
      </c>
      <c r="H1483" s="2">
        <f t="shared" si="183"/>
        <v>0.95409999999999973</v>
      </c>
      <c r="I1483" s="2">
        <f t="array" ref="I1483">SUMPRODUCT(B1467:B1486, (ROW(B1467:B1486)-ROW(B1467)+1)) / (20*21/2)</f>
        <v>0.85019047619047627</v>
      </c>
      <c r="J1483" s="2">
        <f t="shared" si="178"/>
        <v>0.85912070300737253</v>
      </c>
      <c r="K1483" s="2">
        <f t="shared" si="180"/>
        <v>0.88410528536098698</v>
      </c>
    </row>
    <row r="1484" spans="1:11" ht="13.5" x14ac:dyDescent="0.25">
      <c r="A1484" s="3">
        <f>TITRES_STAT!B1487</f>
        <v>44475</v>
      </c>
      <c r="B1484" s="5">
        <f>TITRES_STAT!D1487</f>
        <v>0.85</v>
      </c>
      <c r="C1484" s="2">
        <f t="shared" si="181"/>
        <v>1.0000000000000009E-2</v>
      </c>
      <c r="D1484" s="2">
        <f t="shared" si="182"/>
        <v>0.84399999999999997</v>
      </c>
      <c r="E1484" s="2">
        <f t="shared" ref="E1484:E1547" si="184">AVERAGE(B1475:B1484)</f>
        <v>0.84799999999999986</v>
      </c>
      <c r="F1484" s="2">
        <f t="shared" si="177"/>
        <v>0.85799999999999998</v>
      </c>
      <c r="G1484" s="2">
        <f t="shared" si="179"/>
        <v>0.89200000000000013</v>
      </c>
      <c r="H1484" s="2">
        <f t="shared" si="183"/>
        <v>0.95339999999999958</v>
      </c>
      <c r="I1484" s="2">
        <f t="array" ref="I1484">SUMPRODUCT(B1468:B1487, (ROW(B1468:B1487)-ROW(B1468)+1)) / (20*21/2)</f>
        <v>0.85057142857142864</v>
      </c>
      <c r="J1484" s="2">
        <f t="shared" si="178"/>
        <v>0.8582520646257179</v>
      </c>
      <c r="K1484" s="2">
        <f t="shared" si="180"/>
        <v>0.88276782318996794</v>
      </c>
    </row>
    <row r="1485" spans="1:11" ht="13.5" x14ac:dyDescent="0.25">
      <c r="A1485" s="3">
        <f>TITRES_STAT!B1488</f>
        <v>44476</v>
      </c>
      <c r="B1485" s="5">
        <f>TITRES_STAT!D1488</f>
        <v>0.85</v>
      </c>
      <c r="C1485" s="2">
        <f t="shared" si="181"/>
        <v>0</v>
      </c>
      <c r="D1485" s="2">
        <f t="shared" si="182"/>
        <v>0.84399999999999997</v>
      </c>
      <c r="E1485" s="2">
        <f t="shared" si="184"/>
        <v>0.84799999999999986</v>
      </c>
      <c r="F1485" s="2">
        <f t="shared" si="177"/>
        <v>0.85699999999999998</v>
      </c>
      <c r="G1485" s="2">
        <f t="shared" si="179"/>
        <v>0.89060000000000017</v>
      </c>
      <c r="H1485" s="2">
        <f t="shared" si="183"/>
        <v>0.95279999999999954</v>
      </c>
      <c r="I1485" s="2">
        <f t="array" ref="I1485">SUMPRODUCT(B1469:B1488, (ROW(B1469:B1488)-ROW(B1469)+1)) / (20*21/2)</f>
        <v>0.8558095238095238</v>
      </c>
      <c r="J1485" s="2">
        <f t="shared" si="178"/>
        <v>0.85746615370898294</v>
      </c>
      <c r="K1485" s="2">
        <f t="shared" si="180"/>
        <v>0.88148281051585153</v>
      </c>
    </row>
    <row r="1486" spans="1:11" ht="13.5" x14ac:dyDescent="0.25">
      <c r="A1486" s="3">
        <f>TITRES_STAT!B1489</f>
        <v>44477</v>
      </c>
      <c r="B1486" s="5">
        <f>TITRES_STAT!D1489</f>
        <v>0.85</v>
      </c>
      <c r="C1486" s="2">
        <f t="shared" si="181"/>
        <v>0</v>
      </c>
      <c r="D1486" s="2">
        <f t="shared" si="182"/>
        <v>0.84599999999999986</v>
      </c>
      <c r="E1486" s="2">
        <f t="shared" si="184"/>
        <v>0.84799999999999986</v>
      </c>
      <c r="F1486" s="2">
        <f t="shared" si="177"/>
        <v>0.85599999999999987</v>
      </c>
      <c r="G1486" s="2">
        <f t="shared" si="179"/>
        <v>0.88880000000000037</v>
      </c>
      <c r="H1486" s="2">
        <f t="shared" si="183"/>
        <v>0.95224999999999949</v>
      </c>
      <c r="I1486" s="2">
        <f t="array" ref="I1486">SUMPRODUCT(B1470:B1489, (ROW(B1470:B1489)-ROW(B1470)+1)) / (20*21/2)</f>
        <v>0.86185714285714277</v>
      </c>
      <c r="J1486" s="2">
        <f t="shared" si="178"/>
        <v>0.8567550914509845</v>
      </c>
      <c r="K1486" s="2">
        <f t="shared" si="180"/>
        <v>0.88024819049562208</v>
      </c>
    </row>
    <row r="1487" spans="1:11" ht="13.5" x14ac:dyDescent="0.25">
      <c r="A1487" s="3">
        <f>TITRES_STAT!B1490</f>
        <v>44480</v>
      </c>
      <c r="B1487" s="5">
        <f>TITRES_STAT!D1490</f>
        <v>0.86</v>
      </c>
      <c r="C1487" s="2">
        <f t="shared" si="181"/>
        <v>1.0000000000000009E-2</v>
      </c>
      <c r="D1487" s="2">
        <f t="shared" si="182"/>
        <v>0.85</v>
      </c>
      <c r="E1487" s="2">
        <f t="shared" si="184"/>
        <v>0.84799999999999986</v>
      </c>
      <c r="F1487" s="2">
        <f t="shared" si="177"/>
        <v>0.85499999999999987</v>
      </c>
      <c r="G1487" s="2">
        <f t="shared" si="179"/>
        <v>0.88720000000000032</v>
      </c>
      <c r="H1487" s="2">
        <f t="shared" si="183"/>
        <v>0.95179999999999954</v>
      </c>
      <c r="I1487" s="2">
        <f t="array" ref="I1487">SUMPRODUCT(B1471:B1490, (ROW(B1471:B1490)-ROW(B1471)+1)) / (20*21/2)</f>
        <v>0.86961904761904762</v>
      </c>
      <c r="J1487" s="2">
        <f t="shared" si="178"/>
        <v>0.85706413036041462</v>
      </c>
      <c r="K1487" s="2">
        <f t="shared" si="180"/>
        <v>0.87945414380951925</v>
      </c>
    </row>
    <row r="1488" spans="1:11" ht="13.5" x14ac:dyDescent="0.25">
      <c r="A1488" s="3">
        <f>TITRES_STAT!B1491</f>
        <v>44481</v>
      </c>
      <c r="B1488" s="5">
        <f>TITRES_STAT!D1491</f>
        <v>0.91</v>
      </c>
      <c r="C1488" s="2">
        <f t="shared" si="181"/>
        <v>5.0000000000000044E-2</v>
      </c>
      <c r="D1488" s="2">
        <f t="shared" si="182"/>
        <v>0.86399999999999988</v>
      </c>
      <c r="E1488" s="2">
        <f t="shared" si="184"/>
        <v>0.85299999999999998</v>
      </c>
      <c r="F1488" s="2">
        <f t="shared" si="177"/>
        <v>0.85649999999999993</v>
      </c>
      <c r="G1488" s="2">
        <f t="shared" si="179"/>
        <v>0.88660000000000028</v>
      </c>
      <c r="H1488" s="2">
        <f t="shared" si="183"/>
        <v>0.95159999999999956</v>
      </c>
      <c r="I1488" s="2">
        <f t="array" ref="I1488">SUMPRODUCT(B1472:B1491, (ROW(B1472:B1491)-ROW(B1472)+1)) / (20*21/2)</f>
        <v>0.87704761904761908</v>
      </c>
      <c r="J1488" s="2">
        <f t="shared" si="178"/>
        <v>0.86210564175466087</v>
      </c>
      <c r="K1488" s="2">
        <f t="shared" si="180"/>
        <v>0.88065202052287139</v>
      </c>
    </row>
    <row r="1489" spans="1:11" ht="13.5" x14ac:dyDescent="0.25">
      <c r="A1489" s="3">
        <f>TITRES_STAT!B1492</f>
        <v>44482</v>
      </c>
      <c r="B1489" s="5">
        <f>TITRES_STAT!D1492</f>
        <v>0.92</v>
      </c>
      <c r="C1489" s="2">
        <f t="shared" si="181"/>
        <v>1.0000000000000009E-2</v>
      </c>
      <c r="D1489" s="2">
        <f t="shared" si="182"/>
        <v>0.87800000000000011</v>
      </c>
      <c r="E1489" s="2">
        <f t="shared" si="184"/>
        <v>0.86099999999999999</v>
      </c>
      <c r="F1489" s="2">
        <f t="shared" si="177"/>
        <v>0.85849999999999993</v>
      </c>
      <c r="G1489" s="2">
        <f t="shared" si="179"/>
        <v>0.88620000000000032</v>
      </c>
      <c r="H1489" s="2">
        <f t="shared" si="183"/>
        <v>0.95149999999999946</v>
      </c>
      <c r="I1489" s="2">
        <f t="array" ref="I1489">SUMPRODUCT(B1473:B1492, (ROW(B1473:B1492)-ROW(B1473)+1)) / (20*21/2)</f>
        <v>0.88414285714285723</v>
      </c>
      <c r="J1489" s="2">
        <f t="shared" si="178"/>
        <v>0.86761939015897882</v>
      </c>
      <c r="K1489" s="2">
        <f t="shared" si="180"/>
        <v>0.88219507854158241</v>
      </c>
    </row>
    <row r="1490" spans="1:11" ht="13.5" x14ac:dyDescent="0.25">
      <c r="A1490" s="3">
        <f>TITRES_STAT!B1493</f>
        <v>44483</v>
      </c>
      <c r="B1490" s="5">
        <f>TITRES_STAT!D1493</f>
        <v>0.94</v>
      </c>
      <c r="C1490" s="2">
        <f t="shared" si="181"/>
        <v>1.9999999999999907E-2</v>
      </c>
      <c r="D1490" s="2">
        <f t="shared" si="182"/>
        <v>0.89600000000000013</v>
      </c>
      <c r="E1490" s="2">
        <f t="shared" si="184"/>
        <v>0.86999999999999988</v>
      </c>
      <c r="F1490" s="2">
        <f t="shared" si="177"/>
        <v>0.8620000000000001</v>
      </c>
      <c r="G1490" s="2">
        <f t="shared" si="179"/>
        <v>0.8864000000000003</v>
      </c>
      <c r="H1490" s="2">
        <f t="shared" si="183"/>
        <v>0.95144999999999957</v>
      </c>
      <c r="I1490" s="2">
        <f t="array" ref="I1490">SUMPRODUCT(B1474:B1493, (ROW(B1474:B1493)-ROW(B1474)+1)) / (20*21/2)</f>
        <v>0.88895238095238083</v>
      </c>
      <c r="J1490" s="2">
        <f t="shared" si="178"/>
        <v>0.87451278157240941</v>
      </c>
      <c r="K1490" s="2">
        <f t="shared" si="180"/>
        <v>0.88446193820661845</v>
      </c>
    </row>
    <row r="1491" spans="1:11" ht="13.5" x14ac:dyDescent="0.25">
      <c r="A1491" s="3">
        <f>TITRES_STAT!B1494</f>
        <v>44488</v>
      </c>
      <c r="B1491" s="5">
        <f>TITRES_STAT!D1494</f>
        <v>0.94</v>
      </c>
      <c r="C1491" s="2">
        <f t="shared" si="181"/>
        <v>0</v>
      </c>
      <c r="D1491" s="2">
        <f t="shared" si="182"/>
        <v>0.91400000000000003</v>
      </c>
      <c r="E1491" s="2">
        <f t="shared" si="184"/>
        <v>0.87999999999999989</v>
      </c>
      <c r="F1491" s="2">
        <f t="shared" si="177"/>
        <v>0.86549999999999994</v>
      </c>
      <c r="G1491" s="2">
        <f t="shared" si="179"/>
        <v>0.88660000000000039</v>
      </c>
      <c r="H1491" s="2">
        <f t="shared" si="183"/>
        <v>0.95139999999999958</v>
      </c>
      <c r="I1491" s="2">
        <f t="array" ref="I1491">SUMPRODUCT(B1475:B1494, (ROW(B1475:B1494)-ROW(B1475)+1)) / (20*21/2)</f>
        <v>0.89152380952380927</v>
      </c>
      <c r="J1491" s="2">
        <f t="shared" si="178"/>
        <v>0.8807496595178943</v>
      </c>
      <c r="K1491" s="2">
        <f t="shared" si="180"/>
        <v>0.88663990141420201</v>
      </c>
    </row>
    <row r="1492" spans="1:11" ht="13.5" x14ac:dyDescent="0.25">
      <c r="A1492" s="3">
        <f>TITRES_STAT!B1495</f>
        <v>44489</v>
      </c>
      <c r="B1492" s="5">
        <f>TITRES_STAT!D1495</f>
        <v>0.94</v>
      </c>
      <c r="C1492" s="2">
        <f t="shared" si="181"/>
        <v>0</v>
      </c>
      <c r="D1492" s="2">
        <f t="shared" si="182"/>
        <v>0.93</v>
      </c>
      <c r="E1492" s="2">
        <f t="shared" si="184"/>
        <v>0.8899999999999999</v>
      </c>
      <c r="F1492" s="2">
        <f t="shared" ref="F1492:F1555" si="185">AVERAGE(B1473:B1492)</f>
        <v>0.86950000000000005</v>
      </c>
      <c r="G1492" s="2">
        <f t="shared" si="179"/>
        <v>0.88680000000000037</v>
      </c>
      <c r="H1492" s="2">
        <f t="shared" si="183"/>
        <v>0.95109999999999961</v>
      </c>
      <c r="I1492" s="2">
        <f t="array" ref="I1492">SUMPRODUCT(B1476:B1495, (ROW(B1476:B1495)-ROW(B1476)+1)) / (20*21/2)</f>
        <v>0.89480952380952361</v>
      </c>
      <c r="J1492" s="2">
        <f t="shared" si="178"/>
        <v>0.88639254908761866</v>
      </c>
      <c r="K1492" s="2">
        <f t="shared" si="180"/>
        <v>0.88873245429991965</v>
      </c>
    </row>
    <row r="1493" spans="1:11" ht="13.5" x14ac:dyDescent="0.25">
      <c r="A1493" s="3">
        <f>TITRES_STAT!B1496</f>
        <v>44490</v>
      </c>
      <c r="B1493" s="5">
        <f>TITRES_STAT!D1496</f>
        <v>0.92</v>
      </c>
      <c r="C1493" s="2">
        <f t="shared" si="181"/>
        <v>-1.9999999999999907E-2</v>
      </c>
      <c r="D1493" s="2">
        <f t="shared" si="182"/>
        <v>0.93200000000000005</v>
      </c>
      <c r="E1493" s="2">
        <f t="shared" si="184"/>
        <v>0.89799999999999991</v>
      </c>
      <c r="F1493" s="2">
        <f t="shared" si="185"/>
        <v>0.87299999999999989</v>
      </c>
      <c r="G1493" s="2">
        <f t="shared" si="179"/>
        <v>0.88660000000000028</v>
      </c>
      <c r="H1493" s="2">
        <f t="shared" si="183"/>
        <v>0.95069999999999955</v>
      </c>
      <c r="I1493" s="2">
        <f t="array" ref="I1493">SUMPRODUCT(B1477:B1496, (ROW(B1477:B1496)-ROW(B1477)+1)) / (20*21/2)</f>
        <v>0.89685714285714258</v>
      </c>
      <c r="J1493" s="2">
        <f t="shared" ref="J1493:J1556" si="186">$J$4*B1493+J1492*(1-$J$4)</f>
        <v>0.88959325869832162</v>
      </c>
      <c r="K1493" s="2">
        <f t="shared" si="180"/>
        <v>0.88995863256266794</v>
      </c>
    </row>
    <row r="1494" spans="1:11" ht="13.5" x14ac:dyDescent="0.25">
      <c r="A1494" s="3">
        <f>TITRES_STAT!B1497</f>
        <v>44491</v>
      </c>
      <c r="B1494" s="5">
        <f>TITRES_STAT!D1497</f>
        <v>0.9</v>
      </c>
      <c r="C1494" s="2">
        <f t="shared" si="181"/>
        <v>-2.0000000000000018E-2</v>
      </c>
      <c r="D1494" s="2">
        <f t="shared" si="182"/>
        <v>0.92799999999999994</v>
      </c>
      <c r="E1494" s="2">
        <f t="shared" si="184"/>
        <v>0.90299999999999991</v>
      </c>
      <c r="F1494" s="2">
        <f t="shared" si="185"/>
        <v>0.87549999999999972</v>
      </c>
      <c r="G1494" s="2">
        <f t="shared" si="179"/>
        <v>0.88580000000000025</v>
      </c>
      <c r="H1494" s="2">
        <f t="shared" si="183"/>
        <v>0.95024999999999959</v>
      </c>
      <c r="I1494" s="2">
        <f t="array" ref="I1494">SUMPRODUCT(B1478:B1497, (ROW(B1478:B1497)-ROW(B1478)+1)) / (20*21/2)</f>
        <v>0.8986666666666665</v>
      </c>
      <c r="J1494" s="2">
        <f t="shared" si="186"/>
        <v>0.89058437691752912</v>
      </c>
      <c r="K1494" s="2">
        <f t="shared" si="180"/>
        <v>0.89035241167785739</v>
      </c>
    </row>
    <row r="1495" spans="1:11" ht="13.5" x14ac:dyDescent="0.25">
      <c r="A1495" s="3">
        <f>TITRES_STAT!B1498</f>
        <v>44494</v>
      </c>
      <c r="B1495" s="5">
        <f>TITRES_STAT!D1498</f>
        <v>0.91</v>
      </c>
      <c r="C1495" s="2">
        <f t="shared" si="181"/>
        <v>1.0000000000000009E-2</v>
      </c>
      <c r="D1495" s="2">
        <f t="shared" si="182"/>
        <v>0.92199999999999993</v>
      </c>
      <c r="E1495" s="2">
        <f t="shared" si="184"/>
        <v>0.90900000000000003</v>
      </c>
      <c r="F1495" s="2">
        <f t="shared" si="185"/>
        <v>0.87849999999999984</v>
      </c>
      <c r="G1495" s="2">
        <f t="shared" si="179"/>
        <v>0.88540000000000008</v>
      </c>
      <c r="H1495" s="2">
        <f t="shared" si="183"/>
        <v>0.94979999999999964</v>
      </c>
      <c r="I1495" s="2">
        <f t="array" ref="I1495">SUMPRODUCT(B1479:B1498, (ROW(B1479:B1498)-ROW(B1479)+1)) / (20*21/2)</f>
        <v>0.90123809523809517</v>
      </c>
      <c r="J1495" s="2">
        <f t="shared" si="186"/>
        <v>0.89243348387776444</v>
      </c>
      <c r="K1495" s="2">
        <f t="shared" si="180"/>
        <v>0.89112290533754923</v>
      </c>
    </row>
    <row r="1496" spans="1:11" ht="13.5" x14ac:dyDescent="0.25">
      <c r="A1496" s="3">
        <f>TITRES_STAT!B1499</f>
        <v>44495</v>
      </c>
      <c r="B1496" s="5">
        <f>TITRES_STAT!D1499</f>
        <v>0.9</v>
      </c>
      <c r="C1496" s="2">
        <f t="shared" si="181"/>
        <v>-1.0000000000000009E-2</v>
      </c>
      <c r="D1496" s="2">
        <f t="shared" si="182"/>
        <v>0.91400000000000003</v>
      </c>
      <c r="E1496" s="2">
        <f t="shared" si="184"/>
        <v>0.91400000000000003</v>
      </c>
      <c r="F1496" s="2">
        <f t="shared" si="185"/>
        <v>0.88099999999999967</v>
      </c>
      <c r="G1496" s="2">
        <f t="shared" si="179"/>
        <v>0.88460000000000005</v>
      </c>
      <c r="H1496" s="2">
        <f t="shared" si="183"/>
        <v>0.94909999999999972</v>
      </c>
      <c r="I1496" s="2">
        <f t="array" ref="I1496">SUMPRODUCT(B1480:B1499, (ROW(B1480:B1499)-ROW(B1480)+1)) / (20*21/2)</f>
        <v>0.90452380952380951</v>
      </c>
      <c r="J1496" s="2">
        <f t="shared" si="186"/>
        <v>0.89315410446083454</v>
      </c>
      <c r="K1496" s="2">
        <f t="shared" si="180"/>
        <v>0.89147102669686107</v>
      </c>
    </row>
    <row r="1497" spans="1:11" ht="13.5" x14ac:dyDescent="0.25">
      <c r="A1497" s="3">
        <f>TITRES_STAT!B1500</f>
        <v>44496</v>
      </c>
      <c r="B1497" s="5">
        <f>TITRES_STAT!D1500</f>
        <v>0.9</v>
      </c>
      <c r="C1497" s="2">
        <f t="shared" si="181"/>
        <v>0</v>
      </c>
      <c r="D1497" s="2">
        <f t="shared" si="182"/>
        <v>0.90600000000000003</v>
      </c>
      <c r="E1497" s="2">
        <f t="shared" si="184"/>
        <v>0.91800000000000015</v>
      </c>
      <c r="F1497" s="2">
        <f t="shared" si="185"/>
        <v>0.88299999999999979</v>
      </c>
      <c r="G1497" s="2">
        <f t="shared" si="179"/>
        <v>0.88379999999999992</v>
      </c>
      <c r="H1497" s="2">
        <f t="shared" si="183"/>
        <v>0.94849999999999979</v>
      </c>
      <c r="I1497" s="2">
        <f t="array" ref="I1497">SUMPRODUCT(B1481:B1500, (ROW(B1481:B1500)-ROW(B1481)+1)) / (20*21/2)</f>
        <v>0.90457142857142858</v>
      </c>
      <c r="J1497" s="2">
        <f t="shared" si="186"/>
        <v>0.89380609451218362</v>
      </c>
      <c r="K1497" s="2">
        <f t="shared" si="180"/>
        <v>0.89180549623816063</v>
      </c>
    </row>
    <row r="1498" spans="1:11" ht="13.5" x14ac:dyDescent="0.25">
      <c r="A1498" s="3">
        <f>TITRES_STAT!B1501</f>
        <v>44497</v>
      </c>
      <c r="B1498" s="5">
        <f>TITRES_STAT!D1501</f>
        <v>0.91</v>
      </c>
      <c r="C1498" s="2">
        <f t="shared" si="181"/>
        <v>1.0000000000000009E-2</v>
      </c>
      <c r="D1498" s="2">
        <f t="shared" si="182"/>
        <v>0.90399999999999991</v>
      </c>
      <c r="E1498" s="2">
        <f t="shared" si="184"/>
        <v>0.91800000000000015</v>
      </c>
      <c r="F1498" s="2">
        <f t="shared" si="185"/>
        <v>0.88549999999999984</v>
      </c>
      <c r="G1498" s="2">
        <f t="shared" si="179"/>
        <v>0.88339999999999974</v>
      </c>
      <c r="H1498" s="2">
        <f t="shared" si="183"/>
        <v>0.94804999999999995</v>
      </c>
      <c r="I1498" s="2">
        <f t="array" ref="I1498">SUMPRODUCT(B1482:B1501, (ROW(B1482:B1501)-ROW(B1482)+1)) / (20*21/2)</f>
        <v>0.90442857142857158</v>
      </c>
      <c r="J1498" s="2">
        <f t="shared" si="186"/>
        <v>0.89534837122530897</v>
      </c>
      <c r="K1498" s="2">
        <f t="shared" si="180"/>
        <v>0.89251900618960534</v>
      </c>
    </row>
    <row r="1499" spans="1:11" ht="13.5" x14ac:dyDescent="0.25">
      <c r="A1499" s="3">
        <f>TITRES_STAT!B1502</f>
        <v>44498</v>
      </c>
      <c r="B1499" s="5">
        <f>TITRES_STAT!D1502</f>
        <v>0.92</v>
      </c>
      <c r="C1499" s="2">
        <f t="shared" si="181"/>
        <v>1.0000000000000009E-2</v>
      </c>
      <c r="D1499" s="2">
        <f t="shared" si="182"/>
        <v>0.90800000000000003</v>
      </c>
      <c r="E1499" s="2">
        <f t="shared" si="184"/>
        <v>0.91799999999999993</v>
      </c>
      <c r="F1499" s="2">
        <f t="shared" si="185"/>
        <v>0.88949999999999996</v>
      </c>
      <c r="G1499" s="2">
        <f t="shared" si="179"/>
        <v>0.88319999999999976</v>
      </c>
      <c r="H1499" s="2">
        <f t="shared" si="183"/>
        <v>0.94769999999999999</v>
      </c>
      <c r="I1499" s="2">
        <f t="array" ref="I1499">SUMPRODUCT(B1483:B1502, (ROW(B1483:B1502)-ROW(B1483)+1)) / (20*21/2)</f>
        <v>0.90690476190476199</v>
      </c>
      <c r="J1499" s="2">
        <f t="shared" si="186"/>
        <v>0.89769614539432718</v>
      </c>
      <c r="K1499" s="2">
        <f t="shared" si="180"/>
        <v>0.8935966922213856</v>
      </c>
    </row>
    <row r="1500" spans="1:11" ht="13.5" x14ac:dyDescent="0.25">
      <c r="A1500" s="3">
        <f>TITRES_STAT!B1503</f>
        <v>44501</v>
      </c>
      <c r="B1500" s="5">
        <f>TITRES_STAT!D1503</f>
        <v>0.89</v>
      </c>
      <c r="C1500" s="2">
        <f t="shared" si="181"/>
        <v>-3.0000000000000027E-2</v>
      </c>
      <c r="D1500" s="2">
        <f t="shared" si="182"/>
        <v>0.90399999999999991</v>
      </c>
      <c r="E1500" s="2">
        <f t="shared" si="184"/>
        <v>0.91300000000000003</v>
      </c>
      <c r="F1500" s="2">
        <f t="shared" si="185"/>
        <v>0.89150000000000007</v>
      </c>
      <c r="G1500" s="2">
        <f t="shared" si="179"/>
        <v>0.88239999999999996</v>
      </c>
      <c r="H1500" s="2">
        <f t="shared" si="183"/>
        <v>0.94719999999999982</v>
      </c>
      <c r="I1500" s="2">
        <f t="array" ref="I1500">SUMPRODUCT(B1484:B1503, (ROW(B1484:B1503)-ROW(B1484)+1)) / (20*21/2)</f>
        <v>0.90709523809523818</v>
      </c>
      <c r="J1500" s="2">
        <f t="shared" si="186"/>
        <v>0.89696317916629598</v>
      </c>
      <c r="K1500" s="2">
        <f t="shared" si="180"/>
        <v>0.89345564546760581</v>
      </c>
    </row>
    <row r="1501" spans="1:11" ht="13.5" x14ac:dyDescent="0.25">
      <c r="A1501" s="3">
        <f>TITRES_STAT!B1504</f>
        <v>44502</v>
      </c>
      <c r="B1501" s="5">
        <f>TITRES_STAT!D1504</f>
        <v>0.89</v>
      </c>
      <c r="C1501" s="2">
        <f t="shared" si="181"/>
        <v>0</v>
      </c>
      <c r="D1501" s="2">
        <f t="shared" si="182"/>
        <v>0.90199999999999991</v>
      </c>
      <c r="E1501" s="2">
        <f t="shared" si="184"/>
        <v>0.90800000000000014</v>
      </c>
      <c r="F1501" s="2">
        <f t="shared" si="185"/>
        <v>0.89400000000000013</v>
      </c>
      <c r="G1501" s="2">
        <f t="shared" si="179"/>
        <v>0.88200000000000001</v>
      </c>
      <c r="H1501" s="2">
        <f t="shared" si="183"/>
        <v>0.94674999999999987</v>
      </c>
      <c r="I1501" s="2">
        <f t="array" ref="I1501">SUMPRODUCT(B1485:B1504, (ROW(B1485:B1504)-ROW(B1485)+1)) / (20*21/2)</f>
        <v>0.90700000000000003</v>
      </c>
      <c r="J1501" s="2">
        <f t="shared" si="186"/>
        <v>0.89630001924569647</v>
      </c>
      <c r="K1501" s="2">
        <f t="shared" si="180"/>
        <v>0.89332012995907228</v>
      </c>
    </row>
    <row r="1502" spans="1:11" ht="13.5" x14ac:dyDescent="0.25">
      <c r="A1502" s="3">
        <f>TITRES_STAT!B1505</f>
        <v>44503</v>
      </c>
      <c r="B1502" s="5">
        <f>TITRES_STAT!D1505</f>
        <v>0.92</v>
      </c>
      <c r="C1502" s="2">
        <f t="shared" si="181"/>
        <v>3.0000000000000027E-2</v>
      </c>
      <c r="D1502" s="2">
        <f t="shared" si="182"/>
        <v>0.90600000000000003</v>
      </c>
      <c r="E1502" s="2">
        <f t="shared" si="184"/>
        <v>0.90600000000000003</v>
      </c>
      <c r="F1502" s="2">
        <f t="shared" si="185"/>
        <v>0.89800000000000002</v>
      </c>
      <c r="G1502" s="2">
        <f t="shared" si="179"/>
        <v>0.88239999999999996</v>
      </c>
      <c r="H1502" s="2">
        <f t="shared" si="183"/>
        <v>0.94639999999999969</v>
      </c>
      <c r="I1502" s="2">
        <f t="array" ref="I1502">SUMPRODUCT(B1486:B1505, (ROW(B1486:B1505)-ROW(B1486)+1)) / (20*21/2)</f>
        <v>0.90761904761904733</v>
      </c>
      <c r="J1502" s="2">
        <f t="shared" si="186"/>
        <v>0.89855716026991583</v>
      </c>
      <c r="K1502" s="2">
        <f t="shared" si="180"/>
        <v>0.89436639937244211</v>
      </c>
    </row>
    <row r="1503" spans="1:11" ht="13.5" x14ac:dyDescent="0.25">
      <c r="A1503" s="3">
        <f>TITRES_STAT!B1506</f>
        <v>44504</v>
      </c>
      <c r="B1503" s="5">
        <f>TITRES_STAT!D1506</f>
        <v>0.9</v>
      </c>
      <c r="C1503" s="2">
        <f t="shared" si="181"/>
        <v>-2.0000000000000018E-2</v>
      </c>
      <c r="D1503" s="2">
        <f t="shared" si="182"/>
        <v>0.90400000000000014</v>
      </c>
      <c r="E1503" s="2">
        <f t="shared" si="184"/>
        <v>0.90399999999999991</v>
      </c>
      <c r="F1503" s="2">
        <f t="shared" si="185"/>
        <v>0.90100000000000002</v>
      </c>
      <c r="G1503" s="2">
        <f t="shared" si="179"/>
        <v>0.88219999999999998</v>
      </c>
      <c r="H1503" s="2">
        <f t="shared" si="183"/>
        <v>0.94594999999999974</v>
      </c>
      <c r="I1503" s="2">
        <f t="array" ref="I1503">SUMPRODUCT(B1487:B1506, (ROW(B1487:B1506)-ROW(B1487)+1)) / (20*21/2)</f>
        <v>0.90890476190476188</v>
      </c>
      <c r="J1503" s="2">
        <f t="shared" si="186"/>
        <v>0.8986945735775429</v>
      </c>
      <c r="K1503" s="2">
        <f t="shared" si="180"/>
        <v>0.89458732488724835</v>
      </c>
    </row>
    <row r="1504" spans="1:11" ht="13.5" x14ac:dyDescent="0.25">
      <c r="A1504" s="3">
        <f>TITRES_STAT!B1507</f>
        <v>44505</v>
      </c>
      <c r="B1504" s="5">
        <f>TITRES_STAT!D1507</f>
        <v>0.9</v>
      </c>
      <c r="C1504" s="2">
        <f t="shared" si="181"/>
        <v>0</v>
      </c>
      <c r="D1504" s="2">
        <f t="shared" si="182"/>
        <v>0.9</v>
      </c>
      <c r="E1504" s="2">
        <f t="shared" si="184"/>
        <v>0.90399999999999991</v>
      </c>
      <c r="F1504" s="2">
        <f t="shared" si="185"/>
        <v>0.90349999999999997</v>
      </c>
      <c r="G1504" s="2">
        <f t="shared" si="179"/>
        <v>0.88219999999999998</v>
      </c>
      <c r="H1504" s="2">
        <f t="shared" si="183"/>
        <v>0.94549999999999979</v>
      </c>
      <c r="I1504" s="2">
        <f t="array" ref="I1504">SUMPRODUCT(B1488:B1507, (ROW(B1488:B1507)-ROW(B1488)+1)) / (20*21/2)</f>
        <v>0.90890476190476177</v>
      </c>
      <c r="J1504" s="2">
        <f t="shared" si="186"/>
        <v>0.89881889990349118</v>
      </c>
      <c r="K1504" s="2">
        <f t="shared" si="180"/>
        <v>0.89479958665637582</v>
      </c>
    </row>
    <row r="1505" spans="1:11" ht="13.5" x14ac:dyDescent="0.25">
      <c r="A1505" s="3">
        <f>TITRES_STAT!B1508</f>
        <v>44508</v>
      </c>
      <c r="B1505" s="5">
        <f>TITRES_STAT!D1508</f>
        <v>0.91</v>
      </c>
      <c r="C1505" s="2">
        <f t="shared" si="181"/>
        <v>1.0000000000000009E-2</v>
      </c>
      <c r="D1505" s="2">
        <f t="shared" si="182"/>
        <v>0.90399999999999991</v>
      </c>
      <c r="E1505" s="2">
        <f t="shared" si="184"/>
        <v>0.90399999999999991</v>
      </c>
      <c r="F1505" s="2">
        <f t="shared" si="185"/>
        <v>0.90649999999999997</v>
      </c>
      <c r="G1505" s="2">
        <f t="shared" si="179"/>
        <v>0.88239999999999996</v>
      </c>
      <c r="H1505" s="2">
        <f t="shared" si="183"/>
        <v>0.94514999999999982</v>
      </c>
      <c r="I1505" s="2">
        <f t="array" ref="I1505">SUMPRODUCT(B1489:B1508, (ROW(B1489:B1508)-ROW(B1489)+1)) / (20*21/2)</f>
        <v>0.90961904761904766</v>
      </c>
      <c r="J1505" s="2">
        <f t="shared" si="186"/>
        <v>0.89988376657934921</v>
      </c>
      <c r="K1505" s="2">
        <f t="shared" si="180"/>
        <v>0.89539568129730229</v>
      </c>
    </row>
    <row r="1506" spans="1:11" ht="13.5" x14ac:dyDescent="0.25">
      <c r="A1506" s="3">
        <f>TITRES_STAT!B1509</f>
        <v>44509</v>
      </c>
      <c r="B1506" s="5">
        <f>TITRES_STAT!D1509</f>
        <v>0.92</v>
      </c>
      <c r="C1506" s="2">
        <f t="shared" si="181"/>
        <v>1.0000000000000009E-2</v>
      </c>
      <c r="D1506" s="2">
        <f t="shared" si="182"/>
        <v>0.91000000000000014</v>
      </c>
      <c r="E1506" s="2">
        <f t="shared" si="184"/>
        <v>0.90600000000000003</v>
      </c>
      <c r="F1506" s="2">
        <f t="shared" si="185"/>
        <v>0.91000000000000014</v>
      </c>
      <c r="G1506" s="2">
        <f t="shared" si="179"/>
        <v>0.88300000000000001</v>
      </c>
      <c r="H1506" s="2">
        <f t="shared" si="183"/>
        <v>0.94489999999999963</v>
      </c>
      <c r="I1506" s="2">
        <f t="array" ref="I1506">SUMPRODUCT(B1490:B1509, (ROW(B1490:B1509)-ROW(B1490)+1)) / (20*21/2)</f>
        <v>0.90838095238095218</v>
      </c>
      <c r="J1506" s="2">
        <f t="shared" si="186"/>
        <v>0.90179959833369694</v>
      </c>
      <c r="K1506" s="2">
        <f t="shared" si="180"/>
        <v>0.89636055654054536</v>
      </c>
    </row>
    <row r="1507" spans="1:11" ht="13.5" x14ac:dyDescent="0.25">
      <c r="A1507" s="3">
        <f>TITRES_STAT!B1510</f>
        <v>44510</v>
      </c>
      <c r="B1507" s="5">
        <f>TITRES_STAT!D1510</f>
        <v>0.91</v>
      </c>
      <c r="C1507" s="2">
        <f t="shared" si="181"/>
        <v>-1.0000000000000009E-2</v>
      </c>
      <c r="D1507" s="2">
        <f t="shared" si="182"/>
        <v>0.90800000000000003</v>
      </c>
      <c r="E1507" s="2">
        <f t="shared" si="184"/>
        <v>0.90700000000000025</v>
      </c>
      <c r="F1507" s="2">
        <f t="shared" si="185"/>
        <v>0.9125000000000002</v>
      </c>
      <c r="G1507" s="2">
        <f t="shared" si="179"/>
        <v>0.88300000000000001</v>
      </c>
      <c r="H1507" s="2">
        <f t="shared" si="183"/>
        <v>0.94464999999999977</v>
      </c>
      <c r="I1507" s="2">
        <f t="array" ref="I1507">SUMPRODUCT(B1491:B1510, (ROW(B1491:B1510)-ROW(B1491)+1)) / (20*21/2)</f>
        <v>0.90628571428571436</v>
      </c>
      <c r="J1507" s="2">
        <f t="shared" si="186"/>
        <v>0.90258058896858295</v>
      </c>
      <c r="K1507" s="2">
        <f t="shared" si="180"/>
        <v>0.89689543667621019</v>
      </c>
    </row>
    <row r="1508" spans="1:11" ht="13.5" x14ac:dyDescent="0.25">
      <c r="A1508" s="3">
        <f>TITRES_STAT!B1511</f>
        <v>44511</v>
      </c>
      <c r="B1508" s="5">
        <f>TITRES_STAT!D1511</f>
        <v>0.92</v>
      </c>
      <c r="C1508" s="2">
        <f t="shared" si="181"/>
        <v>1.0000000000000009E-2</v>
      </c>
      <c r="D1508" s="2">
        <f t="shared" si="182"/>
        <v>0.91200000000000014</v>
      </c>
      <c r="E1508" s="2">
        <f t="shared" si="184"/>
        <v>0.90800000000000003</v>
      </c>
      <c r="F1508" s="2">
        <f t="shared" si="185"/>
        <v>0.91300000000000026</v>
      </c>
      <c r="G1508" s="2">
        <f t="shared" si="179"/>
        <v>0.88340000000000007</v>
      </c>
      <c r="H1508" s="2">
        <f t="shared" si="183"/>
        <v>0.94449999999999956</v>
      </c>
      <c r="I1508" s="2">
        <f t="array" ref="I1508">SUMPRODUCT(B1492:B1511, (ROW(B1492:B1511)-ROW(B1492)+1)) / (20*21/2)</f>
        <v>0.90538095238095218</v>
      </c>
      <c r="J1508" s="2">
        <f t="shared" si="186"/>
        <v>0.90423958049538455</v>
      </c>
      <c r="K1508" s="2">
        <f t="shared" si="180"/>
        <v>0.89780149798302555</v>
      </c>
    </row>
    <row r="1509" spans="1:11" ht="13.5" x14ac:dyDescent="0.25">
      <c r="A1509" s="3">
        <f>TITRES_STAT!B1512</f>
        <v>44512</v>
      </c>
      <c r="B1509" s="5">
        <f>TITRES_STAT!D1512</f>
        <v>0.9</v>
      </c>
      <c r="C1509" s="2">
        <f t="shared" si="181"/>
        <v>-2.0000000000000018E-2</v>
      </c>
      <c r="D1509" s="2">
        <f t="shared" si="182"/>
        <v>0.91200000000000014</v>
      </c>
      <c r="E1509" s="2">
        <f t="shared" si="184"/>
        <v>0.90600000000000003</v>
      </c>
      <c r="F1509" s="2">
        <f t="shared" si="185"/>
        <v>0.91200000000000014</v>
      </c>
      <c r="G1509" s="2">
        <f t="shared" si="179"/>
        <v>0.88359999999999994</v>
      </c>
      <c r="H1509" s="2">
        <f t="shared" si="183"/>
        <v>0.9442999999999997</v>
      </c>
      <c r="I1509" s="2">
        <f t="array" ref="I1509">SUMPRODUCT(B1493:B1512, (ROW(B1493:B1512)-ROW(B1493)+1)) / (20*21/2)</f>
        <v>0.9037142857142858</v>
      </c>
      <c r="J1509" s="2">
        <f t="shared" si="186"/>
        <v>0.90383581092439558</v>
      </c>
      <c r="K1509" s="2">
        <f t="shared" si="180"/>
        <v>0.89788771374839715</v>
      </c>
    </row>
    <row r="1510" spans="1:11" ht="13.5" x14ac:dyDescent="0.25">
      <c r="A1510" s="3">
        <f>TITRES_STAT!B1513</f>
        <v>44515</v>
      </c>
      <c r="B1510" s="5">
        <f>TITRES_STAT!D1513</f>
        <v>0.89</v>
      </c>
      <c r="C1510" s="2">
        <f t="shared" si="181"/>
        <v>-1.0000000000000009E-2</v>
      </c>
      <c r="D1510" s="2">
        <f t="shared" si="182"/>
        <v>0.90800000000000003</v>
      </c>
      <c r="E1510" s="2">
        <f t="shared" si="184"/>
        <v>0.90600000000000003</v>
      </c>
      <c r="F1510" s="2">
        <f t="shared" si="185"/>
        <v>0.90950000000000009</v>
      </c>
      <c r="G1510" s="2">
        <f t="shared" si="179"/>
        <v>0.88379999999999992</v>
      </c>
      <c r="H1510" s="2">
        <f t="shared" si="183"/>
        <v>0.94399999999999962</v>
      </c>
      <c r="I1510" s="2">
        <f t="array" ref="I1510">SUMPRODUCT(B1494:B1513, (ROW(B1494:B1513)-ROW(B1494)+1)) / (20*21/2)</f>
        <v>0.90323809523809517</v>
      </c>
      <c r="J1510" s="2">
        <f t="shared" si="186"/>
        <v>0.90251811464588161</v>
      </c>
      <c r="K1510" s="2">
        <f t="shared" si="180"/>
        <v>0.89757839164061692</v>
      </c>
    </row>
    <row r="1511" spans="1:11" ht="13.5" x14ac:dyDescent="0.25">
      <c r="A1511" s="3">
        <f>TITRES_STAT!B1514</f>
        <v>44516</v>
      </c>
      <c r="B1511" s="5">
        <f>TITRES_STAT!D1514</f>
        <v>0.9</v>
      </c>
      <c r="C1511" s="2">
        <f t="shared" si="181"/>
        <v>1.0000000000000009E-2</v>
      </c>
      <c r="D1511" s="2">
        <f t="shared" si="182"/>
        <v>0.90400000000000014</v>
      </c>
      <c r="E1511" s="2">
        <f t="shared" si="184"/>
        <v>0.90700000000000025</v>
      </c>
      <c r="F1511" s="2">
        <f t="shared" si="185"/>
        <v>0.90750000000000008</v>
      </c>
      <c r="G1511" s="2">
        <f t="shared" si="179"/>
        <v>0.8839999999999999</v>
      </c>
      <c r="H1511" s="2">
        <f t="shared" si="183"/>
        <v>0.94369999999999965</v>
      </c>
      <c r="I1511" s="2">
        <f t="array" ref="I1511">SUMPRODUCT(B1495:B1514, (ROW(B1495:B1514)-ROW(B1495)+1)) / (20*21/2)</f>
        <v>0.90190476190476199</v>
      </c>
      <c r="J1511" s="2">
        <f t="shared" si="186"/>
        <v>0.90227829420341676</v>
      </c>
      <c r="K1511" s="2">
        <f t="shared" si="180"/>
        <v>0.89767335667431825</v>
      </c>
    </row>
    <row r="1512" spans="1:11" ht="13.5" x14ac:dyDescent="0.25">
      <c r="A1512" s="3">
        <f>TITRES_STAT!B1515</f>
        <v>44517</v>
      </c>
      <c r="B1512" s="5">
        <f>TITRES_STAT!D1515</f>
        <v>0.89</v>
      </c>
      <c r="C1512" s="2">
        <f t="shared" si="181"/>
        <v>-1.0000000000000009E-2</v>
      </c>
      <c r="D1512" s="2">
        <f t="shared" si="182"/>
        <v>0.9</v>
      </c>
      <c r="E1512" s="2">
        <f t="shared" si="184"/>
        <v>0.90400000000000014</v>
      </c>
      <c r="F1512" s="2">
        <f t="shared" si="185"/>
        <v>0.90500000000000003</v>
      </c>
      <c r="G1512" s="2">
        <f t="shared" si="179"/>
        <v>0.88459999999999994</v>
      </c>
      <c r="H1512" s="2">
        <f t="shared" si="183"/>
        <v>0.94329999999999969</v>
      </c>
      <c r="I1512" s="2">
        <f t="array" ref="I1512">SUMPRODUCT(B1496:B1515, (ROW(B1496:B1515)-ROW(B1496)+1)) / (20*21/2)</f>
        <v>0.89966666666666661</v>
      </c>
      <c r="J1512" s="2">
        <f t="shared" si="186"/>
        <v>0.90110893285071048</v>
      </c>
      <c r="K1512" s="2">
        <f t="shared" si="180"/>
        <v>0.89737244072630584</v>
      </c>
    </row>
    <row r="1513" spans="1:11" ht="13.5" x14ac:dyDescent="0.25">
      <c r="A1513" s="3">
        <f>TITRES_STAT!B1516</f>
        <v>44518</v>
      </c>
      <c r="B1513" s="5">
        <f>TITRES_STAT!D1516</f>
        <v>0.9</v>
      </c>
      <c r="C1513" s="2">
        <f t="shared" si="181"/>
        <v>1.0000000000000009E-2</v>
      </c>
      <c r="D1513" s="2">
        <f t="shared" si="182"/>
        <v>0.89600000000000013</v>
      </c>
      <c r="E1513" s="2">
        <f t="shared" si="184"/>
        <v>0.90400000000000014</v>
      </c>
      <c r="F1513" s="2">
        <f t="shared" si="185"/>
        <v>0.90399999999999991</v>
      </c>
      <c r="G1513" s="2">
        <f t="shared" si="179"/>
        <v>0.88500000000000001</v>
      </c>
      <c r="H1513" s="2">
        <f t="shared" si="183"/>
        <v>0.94284999999999963</v>
      </c>
      <c r="I1513" s="2">
        <f t="array" ref="I1513">SUMPRODUCT(B1497:B1516, (ROW(B1497:B1516)-ROW(B1497)+1)) / (20*21/2)</f>
        <v>0.89757142857142858</v>
      </c>
      <c r="J1513" s="2">
        <f t="shared" si="186"/>
        <v>0.9010033201982619</v>
      </c>
      <c r="K1513" s="2">
        <f t="shared" si="180"/>
        <v>0.89747548226645069</v>
      </c>
    </row>
    <row r="1514" spans="1:11" ht="13.5" x14ac:dyDescent="0.25">
      <c r="A1514" s="3">
        <f>TITRES_STAT!B1517</f>
        <v>44519</v>
      </c>
      <c r="B1514" s="5">
        <f>TITRES_STAT!D1517</f>
        <v>0.89</v>
      </c>
      <c r="C1514" s="2">
        <f t="shared" si="181"/>
        <v>-1.0000000000000009E-2</v>
      </c>
      <c r="D1514" s="2">
        <f t="shared" si="182"/>
        <v>0.89399999999999991</v>
      </c>
      <c r="E1514" s="2">
        <f t="shared" si="184"/>
        <v>0.90300000000000014</v>
      </c>
      <c r="F1514" s="2">
        <f t="shared" si="185"/>
        <v>0.90349999999999997</v>
      </c>
      <c r="G1514" s="2">
        <f t="shared" si="179"/>
        <v>0.88519999999999999</v>
      </c>
      <c r="H1514" s="2">
        <f t="shared" si="183"/>
        <v>0.94239999999999968</v>
      </c>
      <c r="I1514" s="2">
        <f t="array" ref="I1514">SUMPRODUCT(B1498:B1517, (ROW(B1498:B1517)-ROW(B1498)+1)) / (20*21/2)</f>
        <v>0.89461904761904765</v>
      </c>
      <c r="J1514" s="2">
        <f t="shared" si="186"/>
        <v>0.89995538494128469</v>
      </c>
      <c r="K1514" s="2">
        <f t="shared" si="180"/>
        <v>0.89718232609913895</v>
      </c>
    </row>
    <row r="1515" spans="1:11" ht="13.5" x14ac:dyDescent="0.25">
      <c r="A1515" s="3">
        <f>TITRES_STAT!B1518</f>
        <v>44522</v>
      </c>
      <c r="B1515" s="5">
        <f>TITRES_STAT!D1518</f>
        <v>0.88</v>
      </c>
      <c r="C1515" s="2">
        <f t="shared" si="181"/>
        <v>-1.0000000000000009E-2</v>
      </c>
      <c r="D1515" s="2">
        <f t="shared" si="182"/>
        <v>0.89200000000000002</v>
      </c>
      <c r="E1515" s="2">
        <f t="shared" si="184"/>
        <v>0.90000000000000013</v>
      </c>
      <c r="F1515" s="2">
        <f t="shared" si="185"/>
        <v>0.90199999999999991</v>
      </c>
      <c r="G1515" s="2">
        <f t="shared" si="179"/>
        <v>0.88540000000000008</v>
      </c>
      <c r="H1515" s="2">
        <f t="shared" si="183"/>
        <v>0.94194999999999962</v>
      </c>
      <c r="I1515" s="2">
        <f t="array" ref="I1515">SUMPRODUCT(B1499:B1518, (ROW(B1499:B1518)-ROW(B1499)+1)) / (20*21/2)</f>
        <v>0.89371428571428579</v>
      </c>
      <c r="J1515" s="2">
        <f t="shared" si="186"/>
        <v>0.89805487208973378</v>
      </c>
      <c r="K1515" s="2">
        <f t="shared" si="180"/>
        <v>0.89650850938936888</v>
      </c>
    </row>
    <row r="1516" spans="1:11" ht="13.5" x14ac:dyDescent="0.25">
      <c r="A1516" s="3">
        <f>TITRES_STAT!B1519</f>
        <v>44523</v>
      </c>
      <c r="B1516" s="5">
        <f>TITRES_STAT!D1519</f>
        <v>0.88</v>
      </c>
      <c r="C1516" s="2">
        <f t="shared" si="181"/>
        <v>0</v>
      </c>
      <c r="D1516" s="2">
        <f t="shared" si="182"/>
        <v>0.88800000000000012</v>
      </c>
      <c r="E1516" s="2">
        <f t="shared" si="184"/>
        <v>0.89600000000000013</v>
      </c>
      <c r="F1516" s="2">
        <f t="shared" si="185"/>
        <v>0.90100000000000002</v>
      </c>
      <c r="G1516" s="2">
        <f t="shared" si="179"/>
        <v>0.88560000000000005</v>
      </c>
      <c r="H1516" s="2">
        <f t="shared" si="183"/>
        <v>0.94149999999999967</v>
      </c>
      <c r="I1516" s="2">
        <f t="array" ref="I1516">SUMPRODUCT(B1500:B1519, (ROW(B1500:B1519)-ROW(B1500)+1)) / (20*21/2)</f>
        <v>0.89195238095238083</v>
      </c>
      <c r="J1516" s="2">
        <f t="shared" si="186"/>
        <v>0.89633536046214002</v>
      </c>
      <c r="K1516" s="2">
        <f t="shared" si="180"/>
        <v>0.8958611168642957</v>
      </c>
    </row>
    <row r="1517" spans="1:11" ht="13.5" x14ac:dyDescent="0.25">
      <c r="A1517" s="3">
        <f>TITRES_STAT!B1520</f>
        <v>44524</v>
      </c>
      <c r="B1517" s="5">
        <f>TITRES_STAT!D1520</f>
        <v>0.87</v>
      </c>
      <c r="C1517" s="2">
        <f t="shared" si="181"/>
        <v>-1.0000000000000009E-2</v>
      </c>
      <c r="D1517" s="2">
        <f t="shared" si="182"/>
        <v>0.88400000000000001</v>
      </c>
      <c r="E1517" s="2">
        <f t="shared" si="184"/>
        <v>0.89200000000000002</v>
      </c>
      <c r="F1517" s="2">
        <f t="shared" si="185"/>
        <v>0.8995000000000003</v>
      </c>
      <c r="G1517" s="2">
        <f t="shared" si="179"/>
        <v>0.88540000000000008</v>
      </c>
      <c r="H1517" s="2">
        <f t="shared" si="183"/>
        <v>0.94099999999999961</v>
      </c>
      <c r="I1517" s="2">
        <f t="array" ref="I1517">SUMPRODUCT(B1501:B1520, (ROW(B1501:B1520)-ROW(B1501)+1)) / (20*21/2)</f>
        <v>0.89133333333333331</v>
      </c>
      <c r="J1517" s="2">
        <f t="shared" si="186"/>
        <v>0.89382723089431715</v>
      </c>
      <c r="K1517" s="2">
        <f t="shared" si="180"/>
        <v>0.89484695541863712</v>
      </c>
    </row>
    <row r="1518" spans="1:11" ht="13.5" x14ac:dyDescent="0.25">
      <c r="A1518" s="3">
        <f>TITRES_STAT!B1521</f>
        <v>44525</v>
      </c>
      <c r="B1518" s="5">
        <f>TITRES_STAT!D1521</f>
        <v>0.89</v>
      </c>
      <c r="C1518" s="2">
        <f t="shared" si="181"/>
        <v>2.0000000000000018E-2</v>
      </c>
      <c r="D1518" s="2">
        <f t="shared" si="182"/>
        <v>0.88200000000000001</v>
      </c>
      <c r="E1518" s="2">
        <f t="shared" si="184"/>
        <v>0.88900000000000001</v>
      </c>
      <c r="F1518" s="2">
        <f t="shared" si="185"/>
        <v>0.8985000000000003</v>
      </c>
      <c r="G1518" s="2">
        <f t="shared" si="179"/>
        <v>0.88560000000000005</v>
      </c>
      <c r="H1518" s="2">
        <f t="shared" si="183"/>
        <v>0.94064999999999965</v>
      </c>
      <c r="I1518" s="2">
        <f t="array" ref="I1518">SUMPRODUCT(B1502:B1521, (ROW(B1502:B1521)-ROW(B1502)+1)) / (20*21/2)</f>
        <v>0.88976190476190475</v>
      </c>
      <c r="J1518" s="2">
        <f t="shared" si="186"/>
        <v>0.89346273271390597</v>
      </c>
      <c r="K1518" s="2">
        <f t="shared" si="180"/>
        <v>0.89465687873555333</v>
      </c>
    </row>
    <row r="1519" spans="1:11" ht="13.5" x14ac:dyDescent="0.25">
      <c r="A1519" s="3">
        <f>TITRES_STAT!B1522</f>
        <v>44526</v>
      </c>
      <c r="B1519" s="5">
        <f>TITRES_STAT!D1522</f>
        <v>0.88</v>
      </c>
      <c r="C1519" s="2">
        <f t="shared" si="181"/>
        <v>-1.0000000000000009E-2</v>
      </c>
      <c r="D1519" s="2">
        <f t="shared" si="182"/>
        <v>0.88000000000000012</v>
      </c>
      <c r="E1519" s="2">
        <f t="shared" si="184"/>
        <v>0.8869999999999999</v>
      </c>
      <c r="F1519" s="2">
        <f t="shared" si="185"/>
        <v>0.89650000000000019</v>
      </c>
      <c r="G1519" s="2">
        <f t="shared" si="179"/>
        <v>0.88560000000000005</v>
      </c>
      <c r="H1519" s="2">
        <f t="shared" si="183"/>
        <v>0.94024999999999959</v>
      </c>
      <c r="I1519" s="2">
        <f t="array" ref="I1519">SUMPRODUCT(B1503:B1522, (ROW(B1503:B1522)-ROW(B1503)+1)) / (20*21/2)</f>
        <v>0.88823809523809527</v>
      </c>
      <c r="J1519" s="2">
        <f t="shared" si="186"/>
        <v>0.89218056769353393</v>
      </c>
      <c r="K1519" s="2">
        <f t="shared" si="180"/>
        <v>0.89408209917729642</v>
      </c>
    </row>
    <row r="1520" spans="1:11" ht="13.5" x14ac:dyDescent="0.25">
      <c r="A1520" s="3">
        <f>TITRES_STAT!B1523</f>
        <v>44529</v>
      </c>
      <c r="B1520" s="5">
        <f>TITRES_STAT!D1523</f>
        <v>0.89</v>
      </c>
      <c r="C1520" s="2">
        <f t="shared" si="181"/>
        <v>1.0000000000000009E-2</v>
      </c>
      <c r="D1520" s="2">
        <f t="shared" si="182"/>
        <v>0.88200000000000001</v>
      </c>
      <c r="E1520" s="2">
        <f t="shared" si="184"/>
        <v>0.8869999999999999</v>
      </c>
      <c r="F1520" s="2">
        <f t="shared" si="185"/>
        <v>0.89650000000000019</v>
      </c>
      <c r="G1520" s="2">
        <f t="shared" si="179"/>
        <v>0.88600000000000023</v>
      </c>
      <c r="H1520" s="2">
        <f t="shared" si="183"/>
        <v>0.93999999999999972</v>
      </c>
      <c r="I1520" s="2">
        <f t="array" ref="I1520">SUMPRODUCT(B1504:B1523, (ROW(B1504:B1523)-ROW(B1504)+1)) / (20*21/2)</f>
        <v>0.88690476190476186</v>
      </c>
      <c r="J1520" s="2">
        <f t="shared" si="186"/>
        <v>0.89197289457986395</v>
      </c>
      <c r="K1520" s="2">
        <f t="shared" si="180"/>
        <v>0.89392201685661821</v>
      </c>
    </row>
    <row r="1521" spans="1:11" ht="13.5" x14ac:dyDescent="0.25">
      <c r="A1521" s="3">
        <f>TITRES_STAT!B1524</f>
        <v>44530</v>
      </c>
      <c r="B1521" s="5">
        <f>TITRES_STAT!D1524</f>
        <v>0.88</v>
      </c>
      <c r="C1521" s="2">
        <f t="shared" si="181"/>
        <v>-1.0000000000000009E-2</v>
      </c>
      <c r="D1521" s="2">
        <f t="shared" si="182"/>
        <v>0.88200000000000001</v>
      </c>
      <c r="E1521" s="2">
        <f t="shared" si="184"/>
        <v>0.88500000000000001</v>
      </c>
      <c r="F1521" s="2">
        <f t="shared" si="185"/>
        <v>0.89600000000000024</v>
      </c>
      <c r="G1521" s="2">
        <f t="shared" si="179"/>
        <v>0.88620000000000021</v>
      </c>
      <c r="H1521" s="2">
        <f t="shared" si="183"/>
        <v>0.93964999999999943</v>
      </c>
      <c r="I1521" s="2">
        <f t="array" ref="I1521">SUMPRODUCT(B1505:B1524, (ROW(B1505:B1524)-ROW(B1505)+1)) / (20*21/2)</f>
        <v>0.88566666666666671</v>
      </c>
      <c r="J1521" s="2">
        <f t="shared" si="186"/>
        <v>0.89083261890559118</v>
      </c>
      <c r="K1521" s="2">
        <f t="shared" si="180"/>
        <v>0.89337605541126064</v>
      </c>
    </row>
    <row r="1522" spans="1:11" ht="13.5" x14ac:dyDescent="0.25">
      <c r="A1522" s="3">
        <f>TITRES_STAT!B1525</f>
        <v>44531</v>
      </c>
      <c r="B1522" s="5">
        <f>TITRES_STAT!D1525</f>
        <v>0.88</v>
      </c>
      <c r="C1522" s="2">
        <f t="shared" si="181"/>
        <v>0</v>
      </c>
      <c r="D1522" s="2">
        <f t="shared" si="182"/>
        <v>0.88400000000000001</v>
      </c>
      <c r="E1522" s="2">
        <f t="shared" si="184"/>
        <v>0.88400000000000001</v>
      </c>
      <c r="F1522" s="2">
        <f t="shared" si="185"/>
        <v>0.89400000000000013</v>
      </c>
      <c r="G1522" s="2">
        <f t="shared" ref="G1522:G1585" si="187">AVERAGE(B1473:B1522)</f>
        <v>0.88660000000000028</v>
      </c>
      <c r="H1522" s="2">
        <f t="shared" si="183"/>
        <v>0.93929999999999947</v>
      </c>
      <c r="I1522" s="2">
        <f t="array" ref="I1522">SUMPRODUCT(B1506:B1525, (ROW(B1506:B1525)-ROW(B1506)+1)) / (20*21/2)</f>
        <v>0.88357142857142845</v>
      </c>
      <c r="J1522" s="2">
        <f t="shared" si="186"/>
        <v>0.88980094091458251</v>
      </c>
      <c r="K1522" s="2">
        <f t="shared" si="180"/>
        <v>0.89285150421866222</v>
      </c>
    </row>
    <row r="1523" spans="1:11" ht="13.5" x14ac:dyDescent="0.25">
      <c r="A1523" s="3">
        <f>TITRES_STAT!B1526</f>
        <v>44532</v>
      </c>
      <c r="B1523" s="5">
        <f>TITRES_STAT!D1526</f>
        <v>0.88</v>
      </c>
      <c r="C1523" s="2">
        <f t="shared" si="181"/>
        <v>0</v>
      </c>
      <c r="D1523" s="2">
        <f t="shared" si="182"/>
        <v>0.88200000000000001</v>
      </c>
      <c r="E1523" s="2">
        <f t="shared" si="184"/>
        <v>0.88200000000000001</v>
      </c>
      <c r="F1523" s="2">
        <f t="shared" si="185"/>
        <v>0.89300000000000013</v>
      </c>
      <c r="G1523" s="2">
        <f t="shared" si="187"/>
        <v>0.8872000000000001</v>
      </c>
      <c r="H1523" s="2">
        <f t="shared" si="183"/>
        <v>0.93889999999999962</v>
      </c>
      <c r="I1523" s="2">
        <f t="array" ref="I1523">SUMPRODUCT(B1507:B1526, (ROW(B1507:B1526)-ROW(B1507)+1)) / (20*21/2)</f>
        <v>0.88166666666666682</v>
      </c>
      <c r="J1523" s="2">
        <f t="shared" si="186"/>
        <v>0.88886751797033647</v>
      </c>
      <c r="K1523" s="2">
        <f t="shared" ref="K1523:K1586" si="188">$K$4*B1523+(1-$K$4)*K1522</f>
        <v>0.89234752366106773</v>
      </c>
    </row>
    <row r="1524" spans="1:11" ht="13.5" x14ac:dyDescent="0.25">
      <c r="A1524" s="3">
        <f>TITRES_STAT!B1527</f>
        <v>44533</v>
      </c>
      <c r="B1524" s="5">
        <f>TITRES_STAT!D1527</f>
        <v>0.88</v>
      </c>
      <c r="C1524" s="2">
        <f t="shared" si="181"/>
        <v>0</v>
      </c>
      <c r="D1524" s="2">
        <f t="shared" si="182"/>
        <v>0.88200000000000001</v>
      </c>
      <c r="E1524" s="2">
        <f t="shared" si="184"/>
        <v>0.88100000000000001</v>
      </c>
      <c r="F1524" s="2">
        <f t="shared" si="185"/>
        <v>0.89200000000000013</v>
      </c>
      <c r="G1524" s="2">
        <f t="shared" si="187"/>
        <v>0.88780000000000026</v>
      </c>
      <c r="H1524" s="2">
        <f t="shared" si="183"/>
        <v>0.93849999999999967</v>
      </c>
      <c r="I1524" s="2">
        <f t="array" ref="I1524">SUMPRODUCT(B1508:B1527, (ROW(B1508:B1527)-ROW(B1508)+1)) / (20*21/2)</f>
        <v>0.88095238095238093</v>
      </c>
      <c r="J1524" s="2">
        <f t="shared" si="186"/>
        <v>0.88802299244935201</v>
      </c>
      <c r="K1524" s="2">
        <f t="shared" si="188"/>
        <v>0.8918633070469083</v>
      </c>
    </row>
    <row r="1525" spans="1:11" ht="13.5" x14ac:dyDescent="0.25">
      <c r="A1525" s="3">
        <f>TITRES_STAT!B1528</f>
        <v>44536</v>
      </c>
      <c r="B1525" s="5">
        <f>TITRES_STAT!D1528</f>
        <v>0.87</v>
      </c>
      <c r="C1525" s="2">
        <f t="shared" si="181"/>
        <v>-1.0000000000000009E-2</v>
      </c>
      <c r="D1525" s="2">
        <f t="shared" si="182"/>
        <v>0.87799999999999989</v>
      </c>
      <c r="E1525" s="2">
        <f t="shared" si="184"/>
        <v>0.87999999999999989</v>
      </c>
      <c r="F1525" s="2">
        <f t="shared" si="185"/>
        <v>0.89000000000000024</v>
      </c>
      <c r="G1525" s="2">
        <f t="shared" si="187"/>
        <v>0.88820000000000021</v>
      </c>
      <c r="H1525" s="2">
        <f t="shared" si="183"/>
        <v>0.9379499999999994</v>
      </c>
      <c r="I1525" s="2">
        <f t="array" ref="I1525">SUMPRODUCT(B1509:B1528, (ROW(B1509:B1528)-ROW(B1509)+1)) / (20*21/2)</f>
        <v>0.88038095238095226</v>
      </c>
      <c r="J1525" s="2">
        <f t="shared" si="186"/>
        <v>0.88630651697798513</v>
      </c>
      <c r="K1525" s="2">
        <f t="shared" si="188"/>
        <v>0.89100592245683341</v>
      </c>
    </row>
    <row r="1526" spans="1:11" ht="13.5" x14ac:dyDescent="0.25">
      <c r="A1526" s="3">
        <f>TITRES_STAT!B1529</f>
        <v>44537</v>
      </c>
      <c r="B1526" s="5">
        <f>TITRES_STAT!D1529</f>
        <v>0.87</v>
      </c>
      <c r="C1526" s="2">
        <f t="shared" si="181"/>
        <v>0</v>
      </c>
      <c r="D1526" s="2">
        <f t="shared" si="182"/>
        <v>0.876</v>
      </c>
      <c r="E1526" s="2">
        <f t="shared" si="184"/>
        <v>0.87899999999999989</v>
      </c>
      <c r="F1526" s="2">
        <f t="shared" si="185"/>
        <v>0.8875000000000004</v>
      </c>
      <c r="G1526" s="2">
        <f t="shared" si="187"/>
        <v>0.88860000000000017</v>
      </c>
      <c r="H1526" s="2">
        <f t="shared" si="183"/>
        <v>0.93744999999999967</v>
      </c>
      <c r="I1526" s="2">
        <f t="array" ref="I1526">SUMPRODUCT(B1510:B1529, (ROW(B1510:B1529)-ROW(B1510)+1)) / (20*21/2)</f>
        <v>0.87904761904761897</v>
      </c>
      <c r="J1526" s="2">
        <f t="shared" si="186"/>
        <v>0.88475351536103419</v>
      </c>
      <c r="K1526" s="2">
        <f t="shared" si="188"/>
        <v>0.89018216079185963</v>
      </c>
    </row>
    <row r="1527" spans="1:11" ht="13.5" x14ac:dyDescent="0.25">
      <c r="A1527" s="3">
        <f>TITRES_STAT!B1530</f>
        <v>44538</v>
      </c>
      <c r="B1527" s="5">
        <f>TITRES_STAT!D1530</f>
        <v>0.88</v>
      </c>
      <c r="C1527" s="2">
        <f t="shared" si="181"/>
        <v>1.0000000000000009E-2</v>
      </c>
      <c r="D1527" s="2">
        <f t="shared" si="182"/>
        <v>0.876</v>
      </c>
      <c r="E1527" s="2">
        <f t="shared" si="184"/>
        <v>0.88000000000000012</v>
      </c>
      <c r="F1527" s="2">
        <f t="shared" si="185"/>
        <v>0.88600000000000012</v>
      </c>
      <c r="G1527" s="2">
        <f t="shared" si="187"/>
        <v>0.88900000000000035</v>
      </c>
      <c r="H1527" s="2">
        <f t="shared" si="183"/>
        <v>0.93694999999999962</v>
      </c>
      <c r="I1527" s="2">
        <f t="array" ref="I1527">SUMPRODUCT(B1511:B1530, (ROW(B1511:B1530)-ROW(B1511)+1)) / (20*21/2)</f>
        <v>0.87880952380952382</v>
      </c>
      <c r="J1527" s="2">
        <f t="shared" si="186"/>
        <v>0.8843007996123643</v>
      </c>
      <c r="K1527" s="2">
        <f t="shared" si="188"/>
        <v>0.88978286036864951</v>
      </c>
    </row>
    <row r="1528" spans="1:11" ht="13.5" x14ac:dyDescent="0.25">
      <c r="A1528" s="3">
        <f>TITRES_STAT!B1531</f>
        <v>44539</v>
      </c>
      <c r="B1528" s="5">
        <f>TITRES_STAT!D1531</f>
        <v>0.88</v>
      </c>
      <c r="C1528" s="2">
        <f t="shared" si="181"/>
        <v>0</v>
      </c>
      <c r="D1528" s="2">
        <f t="shared" si="182"/>
        <v>0.876</v>
      </c>
      <c r="E1528" s="2">
        <f t="shared" si="184"/>
        <v>0.87900000000000011</v>
      </c>
      <c r="F1528" s="2">
        <f t="shared" si="185"/>
        <v>0.88400000000000012</v>
      </c>
      <c r="G1528" s="2">
        <f t="shared" si="187"/>
        <v>0.8894000000000003</v>
      </c>
      <c r="H1528" s="2">
        <f t="shared" si="183"/>
        <v>0.93644999999999956</v>
      </c>
      <c r="I1528" s="2">
        <f t="array" ref="I1528">SUMPRODUCT(B1512:B1531, (ROW(B1512:B1531)-ROW(B1512)+1)) / (20*21/2)</f>
        <v>0.87766666666666671</v>
      </c>
      <c r="J1528" s="2">
        <f t="shared" si="186"/>
        <v>0.88389119964928198</v>
      </c>
      <c r="K1528" s="2">
        <f t="shared" si="188"/>
        <v>0.88939921878556527</v>
      </c>
    </row>
    <row r="1529" spans="1:11" ht="13.5" x14ac:dyDescent="0.25">
      <c r="A1529" s="3">
        <f>TITRES_STAT!B1532</f>
        <v>44540</v>
      </c>
      <c r="B1529" s="5">
        <f>TITRES_STAT!D1532</f>
        <v>0.87</v>
      </c>
      <c r="C1529" s="2">
        <f t="shared" si="181"/>
        <v>-1.0000000000000009E-2</v>
      </c>
      <c r="D1529" s="2">
        <f t="shared" si="182"/>
        <v>0.874</v>
      </c>
      <c r="E1529" s="2">
        <f t="shared" si="184"/>
        <v>0.87799999999999989</v>
      </c>
      <c r="F1529" s="2">
        <f t="shared" si="185"/>
        <v>0.88250000000000006</v>
      </c>
      <c r="G1529" s="2">
        <f t="shared" si="187"/>
        <v>0.89000000000000024</v>
      </c>
      <c r="H1529" s="2">
        <f t="shared" si="183"/>
        <v>0.93594999999999962</v>
      </c>
      <c r="I1529" s="2">
        <f t="array" ref="I1529">SUMPRODUCT(B1513:B1532, (ROW(B1513:B1532)-ROW(B1513)+1)) / (20*21/2)</f>
        <v>0.87666666666666659</v>
      </c>
      <c r="J1529" s="2">
        <f t="shared" si="186"/>
        <v>0.8825682282541123</v>
      </c>
      <c r="K1529" s="2">
        <f t="shared" si="188"/>
        <v>0.88863846510769995</v>
      </c>
    </row>
    <row r="1530" spans="1:11" ht="13.5" x14ac:dyDescent="0.25">
      <c r="A1530" s="3">
        <f>TITRES_STAT!B1533</f>
        <v>44543</v>
      </c>
      <c r="B1530" s="5">
        <f>TITRES_STAT!D1533</f>
        <v>0.88</v>
      </c>
      <c r="C1530" s="2">
        <f t="shared" si="181"/>
        <v>1.0000000000000009E-2</v>
      </c>
      <c r="D1530" s="2">
        <f t="shared" si="182"/>
        <v>0.876</v>
      </c>
      <c r="E1530" s="2">
        <f t="shared" si="184"/>
        <v>0.877</v>
      </c>
      <c r="F1530" s="2">
        <f t="shared" si="185"/>
        <v>0.88200000000000001</v>
      </c>
      <c r="G1530" s="2">
        <f t="shared" si="187"/>
        <v>0.89060000000000028</v>
      </c>
      <c r="H1530" s="2">
        <f t="shared" si="183"/>
        <v>0.93544999999999956</v>
      </c>
      <c r="I1530" s="2">
        <f t="array" ref="I1530">SUMPRODUCT(B1514:B1533, (ROW(B1514:B1533)-ROW(B1514)+1)) / (20*21/2)</f>
        <v>0.87576190476190485</v>
      </c>
      <c r="J1530" s="2">
        <f t="shared" si="186"/>
        <v>0.88232363508705391</v>
      </c>
      <c r="K1530" s="2">
        <f t="shared" si="188"/>
        <v>0.88829970177014317</v>
      </c>
    </row>
    <row r="1531" spans="1:11" ht="13.5" x14ac:dyDescent="0.25">
      <c r="A1531" s="3">
        <f>TITRES_STAT!B1534</f>
        <v>44544</v>
      </c>
      <c r="B1531" s="5">
        <f>TITRES_STAT!D1534</f>
        <v>0.87</v>
      </c>
      <c r="C1531" s="2">
        <f t="shared" si="181"/>
        <v>-1.0000000000000009E-2</v>
      </c>
      <c r="D1531" s="2">
        <f t="shared" si="182"/>
        <v>0.876</v>
      </c>
      <c r="E1531" s="2">
        <f t="shared" si="184"/>
        <v>0.876</v>
      </c>
      <c r="F1531" s="2">
        <f t="shared" si="185"/>
        <v>0.88050000000000017</v>
      </c>
      <c r="G1531" s="2">
        <f t="shared" si="187"/>
        <v>0.89120000000000021</v>
      </c>
      <c r="H1531" s="2">
        <f t="shared" si="183"/>
        <v>0.93499999999999939</v>
      </c>
      <c r="I1531" s="2">
        <f t="array" ref="I1531">SUMPRODUCT(B1515:B1534, (ROW(B1515:B1534)-ROW(B1515)+1)) / (20*21/2)</f>
        <v>0.875</v>
      </c>
      <c r="J1531" s="2">
        <f t="shared" si="186"/>
        <v>0.88114995555495357</v>
      </c>
      <c r="K1531" s="2">
        <f t="shared" si="188"/>
        <v>0.88758206640660808</v>
      </c>
    </row>
    <row r="1532" spans="1:11" ht="13.5" x14ac:dyDescent="0.25">
      <c r="A1532" s="3">
        <f>TITRES_STAT!B1535</f>
        <v>44545</v>
      </c>
      <c r="B1532" s="5">
        <f>TITRES_STAT!D1535</f>
        <v>0.87</v>
      </c>
      <c r="C1532" s="2">
        <f t="shared" si="181"/>
        <v>0</v>
      </c>
      <c r="D1532" s="2">
        <f t="shared" si="182"/>
        <v>0.874</v>
      </c>
      <c r="E1532" s="2">
        <f t="shared" si="184"/>
        <v>0.875</v>
      </c>
      <c r="F1532" s="2">
        <f t="shared" si="185"/>
        <v>0.87950000000000017</v>
      </c>
      <c r="G1532" s="2">
        <f t="shared" si="187"/>
        <v>0.89180000000000004</v>
      </c>
      <c r="H1532" s="2">
        <f t="shared" si="183"/>
        <v>0.93449999999999944</v>
      </c>
      <c r="I1532" s="2">
        <f t="array" ref="I1532">SUMPRODUCT(B1516:B1535, (ROW(B1516:B1535)-ROW(B1516)+1)) / (20*21/2)</f>
        <v>0.87242857142857133</v>
      </c>
      <c r="J1532" s="2">
        <f t="shared" si="186"/>
        <v>0.88008805502591037</v>
      </c>
      <c r="K1532" s="2">
        <f t="shared" si="188"/>
        <v>0.88689257360634888</v>
      </c>
    </row>
    <row r="1533" spans="1:11" ht="13.5" x14ac:dyDescent="0.25">
      <c r="A1533" s="3">
        <f>TITRES_STAT!B1536</f>
        <v>44546</v>
      </c>
      <c r="B1533" s="5">
        <f>TITRES_STAT!D1536</f>
        <v>0.87</v>
      </c>
      <c r="C1533" s="2">
        <f t="shared" si="181"/>
        <v>0</v>
      </c>
      <c r="D1533" s="2">
        <f t="shared" si="182"/>
        <v>0.87200000000000011</v>
      </c>
      <c r="E1533" s="2">
        <f t="shared" si="184"/>
        <v>0.874</v>
      </c>
      <c r="F1533" s="2">
        <f t="shared" si="185"/>
        <v>0.87800000000000011</v>
      </c>
      <c r="G1533" s="2">
        <f t="shared" si="187"/>
        <v>0.89240000000000008</v>
      </c>
      <c r="H1533" s="2">
        <f t="shared" si="183"/>
        <v>0.93399999999999961</v>
      </c>
      <c r="I1533" s="2">
        <f t="array" ref="I1533">SUMPRODUCT(B1517:B1536, (ROW(B1517:B1536)-ROW(B1517)+1)) / (20*21/2)</f>
        <v>0.86904761904761907</v>
      </c>
      <c r="J1533" s="2">
        <f t="shared" si="186"/>
        <v>0.87912728788058558</v>
      </c>
      <c r="K1533" s="2">
        <f t="shared" si="188"/>
        <v>0.88623011973943333</v>
      </c>
    </row>
    <row r="1534" spans="1:11" ht="13.5" x14ac:dyDescent="0.25">
      <c r="A1534" s="3">
        <f>TITRES_STAT!B1537</f>
        <v>44550</v>
      </c>
      <c r="B1534" s="5">
        <f>TITRES_STAT!D1537</f>
        <v>0.87</v>
      </c>
      <c r="C1534" s="2">
        <f t="shared" si="181"/>
        <v>0</v>
      </c>
      <c r="D1534" s="2">
        <f t="shared" si="182"/>
        <v>0.87200000000000011</v>
      </c>
      <c r="E1534" s="2">
        <f t="shared" si="184"/>
        <v>0.873</v>
      </c>
      <c r="F1534" s="2">
        <f t="shared" si="185"/>
        <v>0.877</v>
      </c>
      <c r="G1534" s="2">
        <f t="shared" si="187"/>
        <v>0.89280000000000004</v>
      </c>
      <c r="H1534" s="2">
        <f t="shared" si="183"/>
        <v>0.93349999999999966</v>
      </c>
      <c r="I1534" s="2">
        <f t="array" ref="I1534">SUMPRODUCT(B1518:B1537, (ROW(B1518:B1537)-ROW(B1518)+1)) / (20*21/2)</f>
        <v>0.86585714285714288</v>
      </c>
      <c r="J1534" s="2">
        <f t="shared" si="186"/>
        <v>0.87825802236814887</v>
      </c>
      <c r="K1534" s="2">
        <f t="shared" si="188"/>
        <v>0.8855936444555339</v>
      </c>
    </row>
    <row r="1535" spans="1:11" ht="13.5" x14ac:dyDescent="0.25">
      <c r="A1535" s="3">
        <f>TITRES_STAT!B1538</f>
        <v>44551</v>
      </c>
      <c r="B1535" s="5">
        <f>TITRES_STAT!D1538</f>
        <v>0.85</v>
      </c>
      <c r="C1535" s="2">
        <f t="shared" si="181"/>
        <v>-2.0000000000000018E-2</v>
      </c>
      <c r="D1535" s="2">
        <f t="shared" si="182"/>
        <v>0.86599999999999999</v>
      </c>
      <c r="E1535" s="2">
        <f t="shared" si="184"/>
        <v>0.87100000000000011</v>
      </c>
      <c r="F1535" s="2">
        <f t="shared" si="185"/>
        <v>0.87549999999999994</v>
      </c>
      <c r="G1535" s="2">
        <f t="shared" si="187"/>
        <v>0.89280000000000004</v>
      </c>
      <c r="H1535" s="2">
        <f t="shared" si="183"/>
        <v>0.93289999999999973</v>
      </c>
      <c r="I1535" s="2">
        <f t="array" ref="I1535">SUMPRODUCT(B1519:B1538, (ROW(B1519:B1538)-ROW(B1519)+1)) / (20*21/2)</f>
        <v>0.86185714285714277</v>
      </c>
      <c r="J1535" s="2">
        <f t="shared" si="186"/>
        <v>0.87556678214261097</v>
      </c>
      <c r="K1535" s="2">
        <f t="shared" si="188"/>
        <v>0.88419781526119923</v>
      </c>
    </row>
    <row r="1536" spans="1:11" ht="13.5" x14ac:dyDescent="0.25">
      <c r="A1536" s="3">
        <f>TITRES_STAT!B1539</f>
        <v>44552</v>
      </c>
      <c r="B1536" s="5">
        <f>TITRES_STAT!D1539</f>
        <v>0.84</v>
      </c>
      <c r="C1536" s="2">
        <f t="shared" si="181"/>
        <v>-1.0000000000000009E-2</v>
      </c>
      <c r="D1536" s="2">
        <f t="shared" si="182"/>
        <v>0.86</v>
      </c>
      <c r="E1536" s="2">
        <f t="shared" si="184"/>
        <v>0.86799999999999999</v>
      </c>
      <c r="F1536" s="2">
        <f t="shared" si="185"/>
        <v>0.87349999999999994</v>
      </c>
      <c r="G1536" s="2">
        <f t="shared" si="187"/>
        <v>0.89260000000000006</v>
      </c>
      <c r="H1536" s="2">
        <f t="shared" si="183"/>
        <v>0.93224999999999969</v>
      </c>
      <c r="I1536" s="2">
        <f t="array" ref="I1536">SUMPRODUCT(B1520:B1539, (ROW(B1520:B1539)-ROW(B1520)+1)) / (20*21/2)</f>
        <v>0.85719047619047617</v>
      </c>
      <c r="J1536" s="2">
        <f t="shared" si="186"/>
        <v>0.8721794695576004</v>
      </c>
      <c r="K1536" s="2">
        <f t="shared" si="188"/>
        <v>0.88246456760389735</v>
      </c>
    </row>
    <row r="1537" spans="1:11" ht="13.5" x14ac:dyDescent="0.25">
      <c r="A1537" s="3">
        <f>TITRES_STAT!B1540</f>
        <v>44553</v>
      </c>
      <c r="B1537" s="5">
        <f>TITRES_STAT!D1540</f>
        <v>0.84</v>
      </c>
      <c r="C1537" s="2">
        <f t="shared" si="181"/>
        <v>0</v>
      </c>
      <c r="D1537" s="2">
        <f t="shared" si="182"/>
        <v>0.85399999999999987</v>
      </c>
      <c r="E1537" s="2">
        <f t="shared" si="184"/>
        <v>0.8640000000000001</v>
      </c>
      <c r="F1537" s="2">
        <f t="shared" si="185"/>
        <v>0.87199999999999989</v>
      </c>
      <c r="G1537" s="2">
        <f t="shared" si="187"/>
        <v>0.89219999999999999</v>
      </c>
      <c r="H1537" s="2">
        <f t="shared" si="183"/>
        <v>0.93169999999999975</v>
      </c>
      <c r="I1537" s="2">
        <f t="array" ref="I1537">SUMPRODUCT(B1521:B1540, (ROW(B1521:B1540)-ROW(B1521)+1)) / (20*21/2)</f>
        <v>0.85090476190476194</v>
      </c>
      <c r="J1537" s="2">
        <f t="shared" si="186"/>
        <v>0.86911475817116224</v>
      </c>
      <c r="K1537" s="2">
        <f t="shared" si="188"/>
        <v>0.88079929044296024</v>
      </c>
    </row>
    <row r="1538" spans="1:11" ht="13.5" x14ac:dyDescent="0.25">
      <c r="A1538" s="3">
        <f>TITRES_STAT!B1541</f>
        <v>44554</v>
      </c>
      <c r="B1538" s="5">
        <f>TITRES_STAT!D1541</f>
        <v>0.83</v>
      </c>
      <c r="C1538" s="2">
        <f t="shared" si="181"/>
        <v>-1.0000000000000009E-2</v>
      </c>
      <c r="D1538" s="2">
        <f t="shared" si="182"/>
        <v>0.84599999999999986</v>
      </c>
      <c r="E1538" s="2">
        <f t="shared" si="184"/>
        <v>0.85899999999999999</v>
      </c>
      <c r="F1538" s="2">
        <f t="shared" si="185"/>
        <v>0.86899999999999977</v>
      </c>
      <c r="G1538" s="2">
        <f t="shared" si="187"/>
        <v>0.89059999999999984</v>
      </c>
      <c r="H1538" s="2">
        <f t="shared" si="183"/>
        <v>0.93104999999999993</v>
      </c>
      <c r="I1538" s="2">
        <f t="array" ref="I1538">SUMPRODUCT(B1522:B1541, (ROW(B1522:B1541)-ROW(B1522)+1)) / (20*21/2)</f>
        <v>0.84885714285714287</v>
      </c>
      <c r="J1538" s="2">
        <f t="shared" si="186"/>
        <v>0.86538954310724203</v>
      </c>
      <c r="K1538" s="2">
        <f t="shared" si="188"/>
        <v>0.87880716140598147</v>
      </c>
    </row>
    <row r="1539" spans="1:11" ht="13.5" x14ac:dyDescent="0.25">
      <c r="A1539" s="3">
        <f>TITRES_STAT!B1542</f>
        <v>44557</v>
      </c>
      <c r="B1539" s="5">
        <f>TITRES_STAT!D1542</f>
        <v>0.82</v>
      </c>
      <c r="C1539" s="2">
        <f t="shared" si="181"/>
        <v>-1.0000000000000009E-2</v>
      </c>
      <c r="D1539" s="2">
        <f t="shared" si="182"/>
        <v>0.83599999999999997</v>
      </c>
      <c r="E1539" s="2">
        <f t="shared" si="184"/>
        <v>0.85399999999999987</v>
      </c>
      <c r="F1539" s="2">
        <f t="shared" si="185"/>
        <v>0.86599999999999988</v>
      </c>
      <c r="G1539" s="2">
        <f t="shared" si="187"/>
        <v>0.88859999999999983</v>
      </c>
      <c r="H1539" s="2">
        <f t="shared" si="183"/>
        <v>0.9302499999999998</v>
      </c>
      <c r="I1539" s="2">
        <f t="array" ref="I1539">SUMPRODUCT(B1523:B1542, (ROW(B1523:B1542)-ROW(B1523)+1)) / (20*21/2)</f>
        <v>0.8470000000000002</v>
      </c>
      <c r="J1539" s="2">
        <f t="shared" si="186"/>
        <v>0.86106672947798091</v>
      </c>
      <c r="K1539" s="2">
        <f t="shared" si="188"/>
        <v>0.87650099821359007</v>
      </c>
    </row>
    <row r="1540" spans="1:11" ht="13.5" x14ac:dyDescent="0.25">
      <c r="A1540" s="3">
        <f>TITRES_STAT!B1543</f>
        <v>44558</v>
      </c>
      <c r="B1540" s="5">
        <f>TITRES_STAT!D1543</f>
        <v>0.8</v>
      </c>
      <c r="C1540" s="2">
        <f t="shared" ref="C1540:C1603" si="189">B1540-B1539</f>
        <v>-1.9999999999999907E-2</v>
      </c>
      <c r="D1540" s="2">
        <f t="shared" si="182"/>
        <v>0.82599999999999996</v>
      </c>
      <c r="E1540" s="2">
        <f t="shared" si="184"/>
        <v>0.84600000000000009</v>
      </c>
      <c r="F1540" s="2">
        <f t="shared" si="185"/>
        <v>0.86149999999999982</v>
      </c>
      <c r="G1540" s="2">
        <f t="shared" si="187"/>
        <v>0.88579999999999981</v>
      </c>
      <c r="H1540" s="2">
        <f t="shared" si="183"/>
        <v>0.9293499999999999</v>
      </c>
      <c r="I1540" s="2">
        <f t="array" ref="I1540">SUMPRODUCT(B1524:B1543, (ROW(B1524:B1543)-ROW(B1524)+1)) / (20*21/2)</f>
        <v>0.84628571428571442</v>
      </c>
      <c r="J1540" s="2">
        <f t="shared" si="186"/>
        <v>0.85525085048007798</v>
      </c>
      <c r="K1540" s="2">
        <f t="shared" si="188"/>
        <v>0.8735009590679591</v>
      </c>
    </row>
    <row r="1541" spans="1:11" ht="13.5" x14ac:dyDescent="0.25">
      <c r="A1541" s="3">
        <f>TITRES_STAT!B1544</f>
        <v>44559</v>
      </c>
      <c r="B1541" s="5">
        <f>TITRES_STAT!D1544</f>
        <v>0.84</v>
      </c>
      <c r="C1541" s="2">
        <f t="shared" si="189"/>
        <v>3.9999999999999925E-2</v>
      </c>
      <c r="D1541" s="2">
        <f t="shared" si="182"/>
        <v>0.82599999999999996</v>
      </c>
      <c r="E1541" s="2">
        <f t="shared" si="184"/>
        <v>0.84299999999999997</v>
      </c>
      <c r="F1541" s="2">
        <f t="shared" si="185"/>
        <v>0.85949999999999993</v>
      </c>
      <c r="G1541" s="2">
        <f t="shared" si="187"/>
        <v>0.88379999999999992</v>
      </c>
      <c r="H1541" s="2">
        <f t="shared" si="183"/>
        <v>0.92859999999999987</v>
      </c>
      <c r="I1541" s="2">
        <f t="array" ref="I1541">SUMPRODUCT(B1525:B1544, (ROW(B1525:B1544)-ROW(B1525)+1)) / (20*21/2)</f>
        <v>0.84571428571428586</v>
      </c>
      <c r="J1541" s="2">
        <f t="shared" si="186"/>
        <v>0.85379838852959433</v>
      </c>
      <c r="K1541" s="2">
        <f t="shared" si="188"/>
        <v>0.87218719596725491</v>
      </c>
    </row>
    <row r="1542" spans="1:11" ht="13.5" x14ac:dyDescent="0.25">
      <c r="A1542" s="3">
        <f>TITRES_STAT!B1545</f>
        <v>44560</v>
      </c>
      <c r="B1542" s="5">
        <f>TITRES_STAT!D1545</f>
        <v>0.84</v>
      </c>
      <c r="C1542" s="2">
        <f t="shared" si="189"/>
        <v>0</v>
      </c>
      <c r="D1542" s="2">
        <f t="shared" ref="D1542:D1605" si="190">AVERAGE(B1538:B1542)</f>
        <v>0.82599999999999996</v>
      </c>
      <c r="E1542" s="2">
        <f t="shared" si="184"/>
        <v>0.84000000000000008</v>
      </c>
      <c r="F1542" s="2">
        <f t="shared" si="185"/>
        <v>0.85749999999999993</v>
      </c>
      <c r="G1542" s="2">
        <f t="shared" si="187"/>
        <v>0.88179999999999992</v>
      </c>
      <c r="H1542" s="2">
        <f t="shared" si="183"/>
        <v>0.92774999999999974</v>
      </c>
      <c r="I1542" s="2">
        <f t="array" ref="I1542">SUMPRODUCT(B1526:B1545, (ROW(B1526:B1545)-ROW(B1526)+1)) / (20*21/2)</f>
        <v>0.84528571428571442</v>
      </c>
      <c r="J1542" s="2">
        <f t="shared" si="186"/>
        <v>0.85248425628868052</v>
      </c>
      <c r="K1542" s="2">
        <f t="shared" si="188"/>
        <v>0.87092495298814687</v>
      </c>
    </row>
    <row r="1543" spans="1:11" ht="13.5" x14ac:dyDescent="0.25">
      <c r="A1543" s="3">
        <f>TITRES_STAT!B1546</f>
        <v>44561</v>
      </c>
      <c r="B1543" s="5">
        <f>TITRES_STAT!D1546</f>
        <v>0.85</v>
      </c>
      <c r="C1543" s="2">
        <f t="shared" si="189"/>
        <v>1.0000000000000009E-2</v>
      </c>
      <c r="D1543" s="2">
        <f t="shared" si="190"/>
        <v>0.82999999999999985</v>
      </c>
      <c r="E1543" s="2">
        <f t="shared" si="184"/>
        <v>0.83799999999999986</v>
      </c>
      <c r="F1543" s="2">
        <f t="shared" si="185"/>
        <v>0.85600000000000009</v>
      </c>
      <c r="G1543" s="2">
        <f t="shared" si="187"/>
        <v>0.88039999999999996</v>
      </c>
      <c r="H1543" s="2">
        <f t="shared" si="183"/>
        <v>0.92684999999999973</v>
      </c>
      <c r="I1543" s="2">
        <f t="array" ref="I1543">SUMPRODUCT(B1527:B1546, (ROW(B1527:B1546)-ROW(B1527)+1)) / (20*21/2)</f>
        <v>0.84400000000000008</v>
      </c>
      <c r="J1543" s="2">
        <f t="shared" si="186"/>
        <v>0.85224766045166334</v>
      </c>
      <c r="K1543" s="2">
        <f t="shared" si="188"/>
        <v>0.87010436659645485</v>
      </c>
    </row>
    <row r="1544" spans="1:11" ht="13.5" x14ac:dyDescent="0.25">
      <c r="A1544" s="3">
        <f>TITRES_STAT!B1547</f>
        <v>44564</v>
      </c>
      <c r="B1544" s="5">
        <f>TITRES_STAT!D1547</f>
        <v>0.85</v>
      </c>
      <c r="C1544" s="2">
        <f t="shared" si="189"/>
        <v>0</v>
      </c>
      <c r="D1544" s="2">
        <f t="shared" si="190"/>
        <v>0.83599999999999997</v>
      </c>
      <c r="E1544" s="2">
        <f t="shared" si="184"/>
        <v>0.83599999999999997</v>
      </c>
      <c r="F1544" s="2">
        <f t="shared" si="185"/>
        <v>0.85450000000000015</v>
      </c>
      <c r="G1544" s="2">
        <f t="shared" si="187"/>
        <v>0.87939999999999996</v>
      </c>
      <c r="H1544" s="2">
        <f t="shared" si="183"/>
        <v>0.92594999999999972</v>
      </c>
      <c r="I1544" s="2">
        <f t="array" ref="I1544">SUMPRODUCT(B1528:B1547, (ROW(B1528:B1547)-ROW(B1528)+1)) / (20*21/2)</f>
        <v>0.8438095238095239</v>
      </c>
      <c r="J1544" s="2">
        <f t="shared" si="186"/>
        <v>0.85203359755150498</v>
      </c>
      <c r="K1544" s="2">
        <f t="shared" si="188"/>
        <v>0.86931596006326051</v>
      </c>
    </row>
    <row r="1545" spans="1:11" ht="13.5" x14ac:dyDescent="0.25">
      <c r="A1545" s="3">
        <f>TITRES_STAT!B1548</f>
        <v>44565</v>
      </c>
      <c r="B1545" s="5">
        <f>TITRES_STAT!D1548</f>
        <v>0.85</v>
      </c>
      <c r="C1545" s="2">
        <f t="shared" si="189"/>
        <v>0</v>
      </c>
      <c r="D1545" s="2">
        <f t="shared" si="190"/>
        <v>0.84599999999999986</v>
      </c>
      <c r="E1545" s="2">
        <f t="shared" si="184"/>
        <v>0.83599999999999997</v>
      </c>
      <c r="F1545" s="2">
        <f t="shared" si="185"/>
        <v>0.85350000000000015</v>
      </c>
      <c r="G1545" s="2">
        <f t="shared" si="187"/>
        <v>0.87820000000000009</v>
      </c>
      <c r="H1545" s="2">
        <f t="shared" si="183"/>
        <v>0.92504999999999971</v>
      </c>
      <c r="I1545" s="2">
        <f t="array" ref="I1545">SUMPRODUCT(B1529:B1548, (ROW(B1529:B1548)-ROW(B1529)+1)) / (20*21/2)</f>
        <v>0.8466190476190476</v>
      </c>
      <c r="J1545" s="2">
        <f t="shared" si="186"/>
        <v>0.85183992159421873</v>
      </c>
      <c r="K1545" s="2">
        <f t="shared" si="188"/>
        <v>0.86855847143332876</v>
      </c>
    </row>
    <row r="1546" spans="1:11" ht="13.5" x14ac:dyDescent="0.25">
      <c r="A1546" s="3">
        <f>TITRES_STAT!B1549</f>
        <v>44566</v>
      </c>
      <c r="B1546" s="5">
        <f>TITRES_STAT!D1549</f>
        <v>0.84</v>
      </c>
      <c r="C1546" s="2">
        <f t="shared" si="189"/>
        <v>-1.0000000000000009E-2</v>
      </c>
      <c r="D1546" s="2">
        <f t="shared" si="190"/>
        <v>0.84600000000000009</v>
      </c>
      <c r="E1546" s="2">
        <f t="shared" si="184"/>
        <v>0.83599999999999997</v>
      </c>
      <c r="F1546" s="2">
        <f t="shared" si="185"/>
        <v>0.85199999999999998</v>
      </c>
      <c r="G1546" s="2">
        <f t="shared" si="187"/>
        <v>0.87700000000000022</v>
      </c>
      <c r="H1546" s="2">
        <f t="shared" ref="H1546:H1609" si="191">AVERAGE(B1347:B1546)</f>
        <v>0.92414999999999958</v>
      </c>
      <c r="I1546" s="2">
        <f t="array" ref="I1546">SUMPRODUCT(B1530:B1549, (ROW(B1530:B1549)-ROW(B1530)+1)) / (20*21/2)</f>
        <v>0.84942857142857142</v>
      </c>
      <c r="J1546" s="2">
        <f t="shared" si="186"/>
        <v>0.85071231001381686</v>
      </c>
      <c r="K1546" s="2">
        <f t="shared" si="188"/>
        <v>0.86743853137711979</v>
      </c>
    </row>
    <row r="1547" spans="1:11" ht="13.5" x14ac:dyDescent="0.25">
      <c r="A1547" s="3">
        <f>TITRES_STAT!B1550</f>
        <v>44567</v>
      </c>
      <c r="B1547" s="5">
        <f>TITRES_STAT!D1550</f>
        <v>0.85</v>
      </c>
      <c r="C1547" s="2">
        <f t="shared" si="189"/>
        <v>1.0000000000000009E-2</v>
      </c>
      <c r="D1547" s="2">
        <f t="shared" si="190"/>
        <v>0.84799999999999986</v>
      </c>
      <c r="E1547" s="2">
        <f t="shared" si="184"/>
        <v>0.83699999999999997</v>
      </c>
      <c r="F1547" s="2">
        <f t="shared" si="185"/>
        <v>0.85050000000000003</v>
      </c>
      <c r="G1547" s="2">
        <f t="shared" si="187"/>
        <v>0.87600000000000033</v>
      </c>
      <c r="H1547" s="2">
        <f t="shared" si="191"/>
        <v>0.92329999999999957</v>
      </c>
      <c r="I1547" s="2">
        <f t="array" ref="I1547">SUMPRODUCT(B1531:B1550, (ROW(B1531:B1550)-ROW(B1531)+1)) / (20*21/2)</f>
        <v>0.85123809523809535</v>
      </c>
      <c r="J1547" s="2">
        <f t="shared" si="186"/>
        <v>0.85064447096488194</v>
      </c>
      <c r="K1547" s="2">
        <f t="shared" si="188"/>
        <v>0.8667546674015465</v>
      </c>
    </row>
    <row r="1548" spans="1:11" ht="13.5" x14ac:dyDescent="0.25">
      <c r="A1548" s="3">
        <f>TITRES_STAT!B1551</f>
        <v>44568</v>
      </c>
      <c r="B1548" s="5">
        <f>TITRES_STAT!D1551</f>
        <v>0.88</v>
      </c>
      <c r="C1548" s="2">
        <f t="shared" si="189"/>
        <v>3.0000000000000027E-2</v>
      </c>
      <c r="D1548" s="2">
        <f t="shared" si="190"/>
        <v>0.85400000000000009</v>
      </c>
      <c r="E1548" s="2">
        <f t="shared" ref="E1548:E1611" si="192">AVERAGE(B1539:B1548)</f>
        <v>0.84199999999999986</v>
      </c>
      <c r="F1548" s="2">
        <f t="shared" si="185"/>
        <v>0.85049999999999992</v>
      </c>
      <c r="G1548" s="2">
        <f t="shared" si="187"/>
        <v>0.87540000000000051</v>
      </c>
      <c r="H1548" s="2">
        <f t="shared" si="191"/>
        <v>0.92269999999999963</v>
      </c>
      <c r="I1548" s="2">
        <f t="array" ref="I1548">SUMPRODUCT(B1532:B1551, (ROW(B1532:B1551)-ROW(B1532)+1)) / (20*21/2)</f>
        <v>0.85119047619047616</v>
      </c>
      <c r="J1548" s="2">
        <f t="shared" si="186"/>
        <v>0.85344023563489313</v>
      </c>
      <c r="K1548" s="2">
        <f t="shared" si="188"/>
        <v>0.86727409220932905</v>
      </c>
    </row>
    <row r="1549" spans="1:11" ht="13.5" x14ac:dyDescent="0.25">
      <c r="A1549" s="3">
        <f>TITRES_STAT!B1552</f>
        <v>44571</v>
      </c>
      <c r="B1549" s="5">
        <f>TITRES_STAT!D1552</f>
        <v>0.88</v>
      </c>
      <c r="C1549" s="2">
        <f t="shared" si="189"/>
        <v>0</v>
      </c>
      <c r="D1549" s="2">
        <f t="shared" si="190"/>
        <v>0.86</v>
      </c>
      <c r="E1549" s="2">
        <f t="shared" si="192"/>
        <v>0.84799999999999986</v>
      </c>
      <c r="F1549" s="2">
        <f t="shared" si="185"/>
        <v>0.85099999999999976</v>
      </c>
      <c r="G1549" s="2">
        <f t="shared" si="187"/>
        <v>0.87460000000000049</v>
      </c>
      <c r="H1549" s="2">
        <f t="shared" si="191"/>
        <v>0.9220999999999997</v>
      </c>
      <c r="I1549" s="2">
        <f t="array" ref="I1549">SUMPRODUCT(B1533:B1552, (ROW(B1533:B1552)-ROW(B1533)+1)) / (20*21/2)</f>
        <v>0.85219047619047605</v>
      </c>
      <c r="J1549" s="2">
        <f t="shared" si="186"/>
        <v>0.8559697370029985</v>
      </c>
      <c r="K1549" s="2">
        <f t="shared" si="188"/>
        <v>0.86777314741680645</v>
      </c>
    </row>
    <row r="1550" spans="1:11" ht="13.5" x14ac:dyDescent="0.25">
      <c r="A1550" s="3">
        <f>TITRES_STAT!B1553</f>
        <v>44572</v>
      </c>
      <c r="B1550" s="5">
        <f>TITRES_STAT!D1553</f>
        <v>0.87</v>
      </c>
      <c r="C1550" s="2">
        <f t="shared" si="189"/>
        <v>-1.0000000000000009E-2</v>
      </c>
      <c r="D1550" s="2">
        <f t="shared" si="190"/>
        <v>0.86399999999999988</v>
      </c>
      <c r="E1550" s="2">
        <f t="shared" si="192"/>
        <v>0.85499999999999987</v>
      </c>
      <c r="F1550" s="2">
        <f t="shared" si="185"/>
        <v>0.85050000000000003</v>
      </c>
      <c r="G1550" s="2">
        <f t="shared" si="187"/>
        <v>0.87420000000000042</v>
      </c>
      <c r="H1550" s="2">
        <f t="shared" si="191"/>
        <v>0.92139999999999955</v>
      </c>
      <c r="I1550" s="2">
        <f t="array" ref="I1550">SUMPRODUCT(B1534:B1553, (ROW(B1534:B1553)-ROW(B1534)+1)) / (20*21/2)</f>
        <v>0.85228571428571442</v>
      </c>
      <c r="J1550" s="2">
        <f t="shared" si="186"/>
        <v>0.85730595252652242</v>
      </c>
      <c r="K1550" s="2">
        <f t="shared" si="188"/>
        <v>0.86786047496908858</v>
      </c>
    </row>
    <row r="1551" spans="1:11" ht="13.5" x14ac:dyDescent="0.25">
      <c r="A1551" s="3">
        <f>TITRES_STAT!B1554</f>
        <v>44573</v>
      </c>
      <c r="B1551" s="5">
        <f>TITRES_STAT!D1554</f>
        <v>0.85</v>
      </c>
      <c r="C1551" s="2">
        <f t="shared" si="189"/>
        <v>-2.0000000000000018E-2</v>
      </c>
      <c r="D1551" s="2">
        <f t="shared" si="190"/>
        <v>0.86599999999999999</v>
      </c>
      <c r="E1551" s="2">
        <f t="shared" si="192"/>
        <v>0.85600000000000009</v>
      </c>
      <c r="F1551" s="2">
        <f t="shared" si="185"/>
        <v>0.84950000000000014</v>
      </c>
      <c r="G1551" s="2">
        <f t="shared" si="187"/>
        <v>0.87340000000000051</v>
      </c>
      <c r="H1551" s="2">
        <f t="shared" si="191"/>
        <v>0.92059999999999964</v>
      </c>
      <c r="I1551" s="2">
        <f t="array" ref="I1551">SUMPRODUCT(B1535:B1554, (ROW(B1535:B1554)-ROW(B1535)+1)) / (20*21/2)</f>
        <v>0.85247619047619039</v>
      </c>
      <c r="J1551" s="2">
        <f t="shared" si="186"/>
        <v>0.85661014752399645</v>
      </c>
      <c r="K1551" s="2">
        <f t="shared" si="188"/>
        <v>0.86716006418598712</v>
      </c>
    </row>
    <row r="1552" spans="1:11" ht="13.5" x14ac:dyDescent="0.25">
      <c r="A1552" s="3">
        <f>TITRES_STAT!B1555</f>
        <v>44574</v>
      </c>
      <c r="B1552" s="5">
        <f>TITRES_STAT!D1555</f>
        <v>0.86</v>
      </c>
      <c r="C1552" s="2">
        <f t="shared" si="189"/>
        <v>1.0000000000000009E-2</v>
      </c>
      <c r="D1552" s="2">
        <f t="shared" si="190"/>
        <v>0.86799999999999999</v>
      </c>
      <c r="E1552" s="2">
        <f t="shared" si="192"/>
        <v>0.85799999999999987</v>
      </c>
      <c r="F1552" s="2">
        <f t="shared" si="185"/>
        <v>0.84899999999999998</v>
      </c>
      <c r="G1552" s="2">
        <f t="shared" si="187"/>
        <v>0.87220000000000042</v>
      </c>
      <c r="H1552" s="2">
        <f t="shared" si="191"/>
        <v>0.91984999999999961</v>
      </c>
      <c r="I1552" s="2">
        <f t="array" ref="I1552">SUMPRODUCT(B1536:B1555, (ROW(B1536:B1555)-ROW(B1536)+1)) / (20*21/2)</f>
        <v>0.85371428571428554</v>
      </c>
      <c r="J1552" s="2">
        <f t="shared" si="186"/>
        <v>0.85693299061694916</v>
      </c>
      <c r="K1552" s="2">
        <f t="shared" si="188"/>
        <v>0.86687927735516412</v>
      </c>
    </row>
    <row r="1553" spans="1:11" ht="13.5" x14ac:dyDescent="0.25">
      <c r="A1553" s="3">
        <f>TITRES_STAT!B1556</f>
        <v>44575</v>
      </c>
      <c r="B1553" s="5">
        <f>TITRES_STAT!D1556</f>
        <v>0.85</v>
      </c>
      <c r="C1553" s="2">
        <f t="shared" si="189"/>
        <v>-1.0000000000000009E-2</v>
      </c>
      <c r="D1553" s="2">
        <f t="shared" si="190"/>
        <v>0.86199999999999988</v>
      </c>
      <c r="E1553" s="2">
        <f t="shared" si="192"/>
        <v>0.85799999999999998</v>
      </c>
      <c r="F1553" s="2">
        <f t="shared" si="185"/>
        <v>0.84800000000000009</v>
      </c>
      <c r="G1553" s="2">
        <f t="shared" si="187"/>
        <v>0.87120000000000042</v>
      </c>
      <c r="H1553" s="2">
        <f t="shared" si="191"/>
        <v>0.91904999999999959</v>
      </c>
      <c r="I1553" s="2">
        <f t="array" ref="I1553">SUMPRODUCT(B1537:B1556, (ROW(B1537:B1556)-ROW(B1537)+1)) / (20*21/2)</f>
        <v>0.85490476190476195</v>
      </c>
      <c r="J1553" s="2">
        <f t="shared" si="186"/>
        <v>0.85627270579628734</v>
      </c>
      <c r="K1553" s="2">
        <f t="shared" si="188"/>
        <v>0.86621734490986357</v>
      </c>
    </row>
    <row r="1554" spans="1:11" ht="13.5" x14ac:dyDescent="0.25">
      <c r="A1554" s="3">
        <f>TITRES_STAT!B1557</f>
        <v>44578</v>
      </c>
      <c r="B1554" s="5">
        <f>TITRES_STAT!D1557</f>
        <v>0.85</v>
      </c>
      <c r="C1554" s="2">
        <f t="shared" si="189"/>
        <v>0</v>
      </c>
      <c r="D1554" s="2">
        <f t="shared" si="190"/>
        <v>0.85600000000000009</v>
      </c>
      <c r="E1554" s="2">
        <f t="shared" si="192"/>
        <v>0.85799999999999998</v>
      </c>
      <c r="F1554" s="2">
        <f t="shared" si="185"/>
        <v>0.84700000000000009</v>
      </c>
      <c r="G1554" s="2">
        <f t="shared" si="187"/>
        <v>0.87020000000000053</v>
      </c>
      <c r="H1554" s="2">
        <f t="shared" si="191"/>
        <v>0.91814999999999958</v>
      </c>
      <c r="I1554" s="2">
        <f t="array" ref="I1554">SUMPRODUCT(B1538:B1557, (ROW(B1538:B1557)-ROW(B1538)+1)) / (20*21/2)</f>
        <v>0.85599999999999998</v>
      </c>
      <c r="J1554" s="2">
        <f t="shared" si="186"/>
        <v>0.85567530524426005</v>
      </c>
      <c r="K1554" s="2">
        <f t="shared" si="188"/>
        <v>0.86558137059967288</v>
      </c>
    </row>
    <row r="1555" spans="1:11" ht="13.5" x14ac:dyDescent="0.25">
      <c r="A1555" s="3">
        <f>TITRES_STAT!B1558</f>
        <v>44579</v>
      </c>
      <c r="B1555" s="5">
        <f>TITRES_STAT!D1558</f>
        <v>0.86</v>
      </c>
      <c r="C1555" s="2">
        <f t="shared" si="189"/>
        <v>1.0000000000000009E-2</v>
      </c>
      <c r="D1555" s="2">
        <f t="shared" si="190"/>
        <v>0.85400000000000009</v>
      </c>
      <c r="E1555" s="2">
        <f t="shared" si="192"/>
        <v>0.85899999999999976</v>
      </c>
      <c r="F1555" s="2">
        <f t="shared" si="185"/>
        <v>0.84749999999999992</v>
      </c>
      <c r="G1555" s="2">
        <f t="shared" si="187"/>
        <v>0.86920000000000042</v>
      </c>
      <c r="H1555" s="2">
        <f t="shared" si="191"/>
        <v>0.91704999999999959</v>
      </c>
      <c r="I1555" s="2">
        <f t="array" ref="I1555">SUMPRODUCT(B1539:B1558, (ROW(B1539:B1558)-ROW(B1539)+1)) / (20*21/2)</f>
        <v>0.85699999999999987</v>
      </c>
      <c r="J1555" s="2">
        <f t="shared" si="186"/>
        <v>0.85608718093528291</v>
      </c>
      <c r="K1555" s="2">
        <f t="shared" si="188"/>
        <v>0.86536249332125437</v>
      </c>
    </row>
    <row r="1556" spans="1:11" ht="13.5" x14ac:dyDescent="0.25">
      <c r="A1556" s="3">
        <f>TITRES_STAT!B1559</f>
        <v>44580</v>
      </c>
      <c r="B1556" s="5">
        <f>TITRES_STAT!D1559</f>
        <v>0.86</v>
      </c>
      <c r="C1556" s="2">
        <f t="shared" si="189"/>
        <v>0</v>
      </c>
      <c r="D1556" s="2">
        <f t="shared" si="190"/>
        <v>0.85600000000000009</v>
      </c>
      <c r="E1556" s="2">
        <f t="shared" si="192"/>
        <v>0.86099999999999999</v>
      </c>
      <c r="F1556" s="2">
        <f t="shared" ref="F1556:F1619" si="193">AVERAGE(B1537:B1556)</f>
        <v>0.84849999999999992</v>
      </c>
      <c r="G1556" s="2">
        <f t="shared" si="187"/>
        <v>0.86800000000000044</v>
      </c>
      <c r="H1556" s="2">
        <f t="shared" si="191"/>
        <v>0.91584999999999961</v>
      </c>
      <c r="I1556" s="2">
        <f t="array" ref="I1556">SUMPRODUCT(B1540:B1559, (ROW(B1540:B1559)-ROW(B1540)+1)) / (20*21/2)</f>
        <v>0.85785714285714276</v>
      </c>
      <c r="J1556" s="2">
        <f t="shared" si="186"/>
        <v>0.85645983037001794</v>
      </c>
      <c r="K1556" s="2">
        <f t="shared" si="188"/>
        <v>0.86515219946551891</v>
      </c>
    </row>
    <row r="1557" spans="1:11" ht="13.5" x14ac:dyDescent="0.25">
      <c r="A1557" s="3">
        <f>TITRES_STAT!B1560</f>
        <v>44581</v>
      </c>
      <c r="B1557" s="5">
        <f>TITRES_STAT!D1560</f>
        <v>0.86</v>
      </c>
      <c r="C1557" s="2">
        <f t="shared" si="189"/>
        <v>0</v>
      </c>
      <c r="D1557" s="2">
        <f t="shared" si="190"/>
        <v>0.85600000000000009</v>
      </c>
      <c r="E1557" s="2">
        <f t="shared" si="192"/>
        <v>0.86199999999999988</v>
      </c>
      <c r="F1557" s="2">
        <f t="shared" si="193"/>
        <v>0.84949999999999992</v>
      </c>
      <c r="G1557" s="2">
        <f t="shared" si="187"/>
        <v>0.86700000000000033</v>
      </c>
      <c r="H1557" s="2">
        <f t="shared" si="191"/>
        <v>0.91474999999999984</v>
      </c>
      <c r="I1557" s="2">
        <f t="array" ref="I1557">SUMPRODUCT(B1541:B1560, (ROW(B1541:B1560)-ROW(B1541)+1)) / (20*21/2)</f>
        <v>0.85852380952380947</v>
      </c>
      <c r="J1557" s="2">
        <f t="shared" ref="J1557:J1620" si="194">$J$4*B1557+J1556*(1-$J$4)</f>
        <v>0.85679698938239723</v>
      </c>
      <c r="K1557" s="2">
        <f t="shared" si="188"/>
        <v>0.86495015242765538</v>
      </c>
    </row>
    <row r="1558" spans="1:11" ht="13.5" x14ac:dyDescent="0.25">
      <c r="A1558" s="3">
        <f>TITRES_STAT!B1561</f>
        <v>44582</v>
      </c>
      <c r="B1558" s="5">
        <f>TITRES_STAT!D1561</f>
        <v>0.86</v>
      </c>
      <c r="C1558" s="2">
        <f t="shared" si="189"/>
        <v>0</v>
      </c>
      <c r="D1558" s="2">
        <f t="shared" si="190"/>
        <v>0.85799999999999998</v>
      </c>
      <c r="E1558" s="2">
        <f t="shared" si="192"/>
        <v>0.86</v>
      </c>
      <c r="F1558" s="2">
        <f t="shared" si="193"/>
        <v>0.85099999999999976</v>
      </c>
      <c r="G1558" s="2">
        <f t="shared" si="187"/>
        <v>0.86580000000000046</v>
      </c>
      <c r="H1558" s="2">
        <f t="shared" si="191"/>
        <v>0.91369999999999973</v>
      </c>
      <c r="I1558" s="2">
        <f t="array" ref="I1558">SUMPRODUCT(B1542:B1561, (ROW(B1542:B1561)-ROW(B1542)+1)) / (20*21/2)</f>
        <v>0.85890476190476184</v>
      </c>
      <c r="J1558" s="2">
        <f t="shared" si="194"/>
        <v>0.85710203801264517</v>
      </c>
      <c r="K1558" s="2">
        <f t="shared" si="188"/>
        <v>0.86475602880304148</v>
      </c>
    </row>
    <row r="1559" spans="1:11" ht="13.5" x14ac:dyDescent="0.25">
      <c r="A1559" s="3">
        <f>TITRES_STAT!B1562</f>
        <v>44585</v>
      </c>
      <c r="B1559" s="5">
        <f>TITRES_STAT!D1562</f>
        <v>0.86</v>
      </c>
      <c r="C1559" s="2">
        <f t="shared" si="189"/>
        <v>0</v>
      </c>
      <c r="D1559" s="2">
        <f t="shared" si="190"/>
        <v>0.86</v>
      </c>
      <c r="E1559" s="2">
        <f t="shared" si="192"/>
        <v>0.85800000000000021</v>
      </c>
      <c r="F1559" s="2">
        <f t="shared" si="193"/>
        <v>0.85299999999999976</v>
      </c>
      <c r="G1559" s="2">
        <f t="shared" si="187"/>
        <v>0.86500000000000032</v>
      </c>
      <c r="H1559" s="2">
        <f t="shared" si="191"/>
        <v>0.91284999999999983</v>
      </c>
      <c r="I1559" s="2">
        <f t="array" ref="I1559">SUMPRODUCT(B1543:B1562, (ROW(B1543:B1562)-ROW(B1543)+1)) / (20*21/2)</f>
        <v>0.8601428571428571</v>
      </c>
      <c r="J1559" s="2">
        <f t="shared" si="194"/>
        <v>0.85737803439239324</v>
      </c>
      <c r="K1559" s="2">
        <f t="shared" si="188"/>
        <v>0.86456951786958891</v>
      </c>
    </row>
    <row r="1560" spans="1:11" ht="13.5" x14ac:dyDescent="0.25">
      <c r="A1560" s="3">
        <f>TITRES_STAT!B1563</f>
        <v>44586</v>
      </c>
      <c r="B1560" s="5">
        <f>TITRES_STAT!D1563</f>
        <v>0.86</v>
      </c>
      <c r="C1560" s="2">
        <f t="shared" si="189"/>
        <v>0</v>
      </c>
      <c r="D1560" s="2">
        <f t="shared" si="190"/>
        <v>0.86</v>
      </c>
      <c r="E1560" s="2">
        <f t="shared" si="192"/>
        <v>0.85700000000000021</v>
      </c>
      <c r="F1560" s="2">
        <f t="shared" si="193"/>
        <v>0.85599999999999965</v>
      </c>
      <c r="G1560" s="2">
        <f t="shared" si="187"/>
        <v>0.86440000000000028</v>
      </c>
      <c r="H1560" s="2">
        <f t="shared" si="191"/>
        <v>0.91194999999999993</v>
      </c>
      <c r="I1560" s="2">
        <f t="array" ref="I1560">SUMPRODUCT(B1544:B1563, (ROW(B1544:B1563)-ROW(B1544)+1)) / (20*21/2)</f>
        <v>0.86123809523809514</v>
      </c>
      <c r="J1560" s="2">
        <f t="shared" si="194"/>
        <v>0.85762774540264153</v>
      </c>
      <c r="K1560" s="2">
        <f t="shared" si="188"/>
        <v>0.86439032109038938</v>
      </c>
    </row>
    <row r="1561" spans="1:11" ht="13.5" x14ac:dyDescent="0.25">
      <c r="A1561" s="3">
        <f>TITRES_STAT!B1564</f>
        <v>44587</v>
      </c>
      <c r="B1561" s="5">
        <f>TITRES_STAT!D1564</f>
        <v>0.86</v>
      </c>
      <c r="C1561" s="2">
        <f t="shared" si="189"/>
        <v>0</v>
      </c>
      <c r="D1561" s="2">
        <f t="shared" si="190"/>
        <v>0.86</v>
      </c>
      <c r="E1561" s="2">
        <f t="shared" si="192"/>
        <v>0.85800000000000021</v>
      </c>
      <c r="F1561" s="2">
        <f t="shared" si="193"/>
        <v>0.85699999999999987</v>
      </c>
      <c r="G1561" s="2">
        <f t="shared" si="187"/>
        <v>0.86360000000000026</v>
      </c>
      <c r="H1561" s="2">
        <f t="shared" si="191"/>
        <v>0.91104999999999992</v>
      </c>
      <c r="I1561" s="2">
        <f t="array" ref="I1561">SUMPRODUCT(B1545:B1564, (ROW(B1545:B1564)-ROW(B1545)+1)) / (20*21/2)</f>
        <v>0.85938095238095236</v>
      </c>
      <c r="J1561" s="2">
        <f t="shared" si="194"/>
        <v>0.85785367441191374</v>
      </c>
      <c r="K1561" s="2">
        <f t="shared" si="188"/>
        <v>0.86421815163586435</v>
      </c>
    </row>
    <row r="1562" spans="1:11" ht="13.5" x14ac:dyDescent="0.25">
      <c r="A1562" s="3">
        <f>TITRES_STAT!B1565</f>
        <v>44588</v>
      </c>
      <c r="B1562" s="5">
        <f>TITRES_STAT!D1565</f>
        <v>0.87</v>
      </c>
      <c r="C1562" s="2">
        <f t="shared" si="189"/>
        <v>1.0000000000000009E-2</v>
      </c>
      <c r="D1562" s="2">
        <f t="shared" si="190"/>
        <v>0.86199999999999988</v>
      </c>
      <c r="E1562" s="2">
        <f t="shared" si="192"/>
        <v>0.85900000000000021</v>
      </c>
      <c r="F1562" s="2">
        <f t="shared" si="193"/>
        <v>0.85849999999999971</v>
      </c>
      <c r="G1562" s="2">
        <f t="shared" si="187"/>
        <v>0.86320000000000008</v>
      </c>
      <c r="H1562" s="2">
        <f t="shared" si="191"/>
        <v>0.9103</v>
      </c>
      <c r="I1562" s="2">
        <f t="array" ref="I1562">SUMPRODUCT(B1546:B1565, (ROW(B1546:B1565)-ROW(B1546)+1)) / (20*21/2)</f>
        <v>0.8594761904761905</v>
      </c>
      <c r="J1562" s="2">
        <f t="shared" si="194"/>
        <v>0.85901046732506481</v>
      </c>
      <c r="K1562" s="2">
        <f t="shared" si="188"/>
        <v>0.86444489078739917</v>
      </c>
    </row>
    <row r="1563" spans="1:11" ht="13.5" x14ac:dyDescent="0.25">
      <c r="A1563" s="3">
        <f>TITRES_STAT!B1566</f>
        <v>44589</v>
      </c>
      <c r="B1563" s="5">
        <f>TITRES_STAT!D1566</f>
        <v>0.87</v>
      </c>
      <c r="C1563" s="2">
        <f t="shared" si="189"/>
        <v>0</v>
      </c>
      <c r="D1563" s="2">
        <f t="shared" si="190"/>
        <v>0.8640000000000001</v>
      </c>
      <c r="E1563" s="2">
        <f t="shared" si="192"/>
        <v>0.8610000000000001</v>
      </c>
      <c r="F1563" s="2">
        <f t="shared" si="193"/>
        <v>0.85949999999999993</v>
      </c>
      <c r="G1563" s="2">
        <f t="shared" si="187"/>
        <v>0.86260000000000003</v>
      </c>
      <c r="H1563" s="2">
        <f t="shared" si="191"/>
        <v>0.90955000000000008</v>
      </c>
      <c r="I1563" s="2">
        <f t="array" ref="I1563">SUMPRODUCT(B1547:B1566, (ROW(B1547:B1566)-ROW(B1547)+1)) / (20*21/2)</f>
        <v>0.86428571428571432</v>
      </c>
      <c r="J1563" s="2">
        <f t="shared" si="194"/>
        <v>0.86005708948458248</v>
      </c>
      <c r="K1563" s="2">
        <f t="shared" si="188"/>
        <v>0.86466273820750117</v>
      </c>
    </row>
    <row r="1564" spans="1:11" ht="13.5" x14ac:dyDescent="0.25">
      <c r="A1564" s="3">
        <f>TITRES_STAT!B1567</f>
        <v>44592</v>
      </c>
      <c r="B1564" s="5">
        <f>TITRES_STAT!D1567</f>
        <v>0.84</v>
      </c>
      <c r="C1564" s="2">
        <f t="shared" si="189"/>
        <v>-3.0000000000000027E-2</v>
      </c>
      <c r="D1564" s="2">
        <f t="shared" si="190"/>
        <v>0.86</v>
      </c>
      <c r="E1564" s="2">
        <f t="shared" si="192"/>
        <v>0.8600000000000001</v>
      </c>
      <c r="F1564" s="2">
        <f t="shared" si="193"/>
        <v>0.85899999999999976</v>
      </c>
      <c r="G1564" s="2">
        <f t="shared" si="187"/>
        <v>0.86160000000000014</v>
      </c>
      <c r="H1564" s="2">
        <f t="shared" si="191"/>
        <v>0.90870000000000017</v>
      </c>
      <c r="I1564" s="2">
        <f t="array" ref="I1564">SUMPRODUCT(B1548:B1567, (ROW(B1548:B1567)-ROW(B1548)+1)) / (20*21/2)</f>
        <v>0.86971428571428566</v>
      </c>
      <c r="J1564" s="2">
        <f t="shared" si="194"/>
        <v>0.85814689048605075</v>
      </c>
      <c r="K1564" s="2">
        <f t="shared" si="188"/>
        <v>0.86369557200328551</v>
      </c>
    </row>
    <row r="1565" spans="1:11" ht="13.5" x14ac:dyDescent="0.25">
      <c r="A1565" s="3">
        <f>TITRES_STAT!B1568</f>
        <v>44593</v>
      </c>
      <c r="B1565" s="5">
        <f>TITRES_STAT!D1568</f>
        <v>0.86</v>
      </c>
      <c r="C1565" s="2">
        <f t="shared" si="189"/>
        <v>2.0000000000000018E-2</v>
      </c>
      <c r="D1565" s="2">
        <f t="shared" si="190"/>
        <v>0.86</v>
      </c>
      <c r="E1565" s="2">
        <f t="shared" si="192"/>
        <v>0.86</v>
      </c>
      <c r="F1565" s="2">
        <f t="shared" si="193"/>
        <v>0.85949999999999971</v>
      </c>
      <c r="G1565" s="2">
        <f t="shared" si="187"/>
        <v>0.86119999999999985</v>
      </c>
      <c r="H1565" s="2">
        <f t="shared" si="191"/>
        <v>0.90795000000000015</v>
      </c>
      <c r="I1565" s="2">
        <f t="array" ref="I1565">SUMPRODUCT(B1549:B1568, (ROW(B1549:B1568)-ROW(B1549)+1)) / (20*21/2)</f>
        <v>0.87004761904761896</v>
      </c>
      <c r="J1565" s="2">
        <f t="shared" si="194"/>
        <v>0.85832337710642692</v>
      </c>
      <c r="K1565" s="2">
        <f t="shared" si="188"/>
        <v>0.86355064761099976</v>
      </c>
    </row>
    <row r="1566" spans="1:11" ht="13.5" x14ac:dyDescent="0.25">
      <c r="A1566" s="3">
        <f>TITRES_STAT!B1569</f>
        <v>44594</v>
      </c>
      <c r="B1566" s="5">
        <f>TITRES_STAT!D1569</f>
        <v>0.91</v>
      </c>
      <c r="C1566" s="2">
        <f t="shared" si="189"/>
        <v>5.0000000000000044E-2</v>
      </c>
      <c r="D1566" s="2">
        <f t="shared" si="190"/>
        <v>0.86999999999999988</v>
      </c>
      <c r="E1566" s="2">
        <f t="shared" si="192"/>
        <v>0.86499999999999999</v>
      </c>
      <c r="F1566" s="2">
        <f t="shared" si="193"/>
        <v>0.86299999999999977</v>
      </c>
      <c r="G1566" s="2">
        <f t="shared" si="187"/>
        <v>0.8617999999999999</v>
      </c>
      <c r="H1566" s="2">
        <f t="shared" si="191"/>
        <v>0.90745000000000031</v>
      </c>
      <c r="I1566" s="2">
        <f t="array" ref="I1566">SUMPRODUCT(B1550:B1569, (ROW(B1550:B1569)-ROW(B1550)+1)) / (20*21/2)</f>
        <v>0.87138095238095248</v>
      </c>
      <c r="J1566" s="2">
        <f t="shared" si="194"/>
        <v>0.86324496023914821</v>
      </c>
      <c r="K1566" s="2">
        <f t="shared" si="188"/>
        <v>0.86537219084194095</v>
      </c>
    </row>
    <row r="1567" spans="1:11" ht="13.5" x14ac:dyDescent="0.25">
      <c r="A1567" s="3">
        <f>TITRES_STAT!B1570</f>
        <v>44595</v>
      </c>
      <c r="B1567" s="5">
        <f>TITRES_STAT!D1570</f>
        <v>0.92</v>
      </c>
      <c r="C1567" s="2">
        <f t="shared" si="189"/>
        <v>1.0000000000000009E-2</v>
      </c>
      <c r="D1567" s="2">
        <f t="shared" si="190"/>
        <v>0.88000000000000012</v>
      </c>
      <c r="E1567" s="2">
        <f t="shared" si="192"/>
        <v>0.87100000000000011</v>
      </c>
      <c r="F1567" s="2">
        <f t="shared" si="193"/>
        <v>0.86649999999999971</v>
      </c>
      <c r="G1567" s="2">
        <f t="shared" si="187"/>
        <v>0.86280000000000001</v>
      </c>
      <c r="H1567" s="2">
        <f t="shared" si="191"/>
        <v>0.90700000000000014</v>
      </c>
      <c r="I1567" s="2">
        <f t="array" ref="I1567">SUMPRODUCT(B1551:B1570, (ROW(B1551:B1570)-ROW(B1551)+1)) / (20*21/2)</f>
        <v>0.87366666666666681</v>
      </c>
      <c r="J1567" s="2">
        <f t="shared" si="194"/>
        <v>0.86865020212113409</v>
      </c>
      <c r="K1567" s="2">
        <f t="shared" si="188"/>
        <v>0.86751445786774728</v>
      </c>
    </row>
    <row r="1568" spans="1:11" ht="13.5" x14ac:dyDescent="0.25">
      <c r="A1568" s="3">
        <f>TITRES_STAT!B1571</f>
        <v>44596</v>
      </c>
      <c r="B1568" s="5">
        <f>TITRES_STAT!D1571</f>
        <v>0.87</v>
      </c>
      <c r="C1568" s="2">
        <f t="shared" si="189"/>
        <v>-5.0000000000000044E-2</v>
      </c>
      <c r="D1568" s="2">
        <f t="shared" si="190"/>
        <v>0.87999999999999989</v>
      </c>
      <c r="E1568" s="2">
        <f t="shared" si="192"/>
        <v>0.87200000000000011</v>
      </c>
      <c r="F1568" s="2">
        <f t="shared" si="193"/>
        <v>0.86599999999999988</v>
      </c>
      <c r="G1568" s="2">
        <f t="shared" si="187"/>
        <v>0.86239999999999994</v>
      </c>
      <c r="H1568" s="2">
        <f t="shared" si="191"/>
        <v>0.90635000000000032</v>
      </c>
      <c r="I1568" s="2">
        <f t="array" ref="I1568">SUMPRODUCT(B1552:B1571, (ROW(B1552:B1571)-ROW(B1552)+1)) / (20*21/2)</f>
        <v>0.87680952380952382</v>
      </c>
      <c r="J1568" s="2">
        <f t="shared" si="194"/>
        <v>0.86877875430007367</v>
      </c>
      <c r="K1568" s="2">
        <f t="shared" si="188"/>
        <v>0.8676119301082279</v>
      </c>
    </row>
    <row r="1569" spans="1:11" ht="13.5" x14ac:dyDescent="0.25">
      <c r="A1569" s="3">
        <f>TITRES_STAT!B1572</f>
        <v>44599</v>
      </c>
      <c r="B1569" s="5">
        <f>TITRES_STAT!D1572</f>
        <v>0.88</v>
      </c>
      <c r="C1569" s="2">
        <f t="shared" si="189"/>
        <v>1.0000000000000009E-2</v>
      </c>
      <c r="D1569" s="2">
        <f t="shared" si="190"/>
        <v>0.88800000000000012</v>
      </c>
      <c r="E1569" s="2">
        <f t="shared" si="192"/>
        <v>0.874</v>
      </c>
      <c r="F1569" s="2">
        <f t="shared" si="193"/>
        <v>0.86599999999999988</v>
      </c>
      <c r="G1569" s="2">
        <f t="shared" si="187"/>
        <v>0.86239999999999994</v>
      </c>
      <c r="H1569" s="2">
        <f t="shared" si="191"/>
        <v>0.90570000000000039</v>
      </c>
      <c r="I1569" s="2">
        <f t="array" ref="I1569">SUMPRODUCT(B1553:B1572, (ROW(B1553:B1572)-ROW(B1553)+1)) / (20*21/2)</f>
        <v>0.87780952380952382</v>
      </c>
      <c r="J1569" s="2">
        <f t="shared" si="194"/>
        <v>0.86984744436673334</v>
      </c>
      <c r="K1569" s="2">
        <f t="shared" si="188"/>
        <v>0.86809773677065039</v>
      </c>
    </row>
    <row r="1570" spans="1:11" ht="13.5" x14ac:dyDescent="0.25">
      <c r="A1570" s="3">
        <f>TITRES_STAT!B1573</f>
        <v>44600</v>
      </c>
      <c r="B1570" s="5">
        <f>TITRES_STAT!D1573</f>
        <v>0.89</v>
      </c>
      <c r="C1570" s="2">
        <f t="shared" si="189"/>
        <v>1.0000000000000009E-2</v>
      </c>
      <c r="D1570" s="2">
        <f t="shared" si="190"/>
        <v>0.89399999999999991</v>
      </c>
      <c r="E1570" s="2">
        <f t="shared" si="192"/>
        <v>0.877</v>
      </c>
      <c r="F1570" s="2">
        <f t="shared" si="193"/>
        <v>0.86699999999999999</v>
      </c>
      <c r="G1570" s="2">
        <f t="shared" si="187"/>
        <v>0.86239999999999994</v>
      </c>
      <c r="H1570" s="2">
        <f t="shared" si="191"/>
        <v>0.90515000000000034</v>
      </c>
      <c r="I1570" s="2">
        <f t="array" ref="I1570">SUMPRODUCT(B1554:B1573, (ROW(B1554:B1573)-ROW(B1554)+1)) / (20*21/2)</f>
        <v>0.8796666666666666</v>
      </c>
      <c r="J1570" s="2">
        <f t="shared" si="194"/>
        <v>0.87176673537942539</v>
      </c>
      <c r="K1570" s="2">
        <f t="shared" si="188"/>
        <v>0.86895664905415437</v>
      </c>
    </row>
    <row r="1571" spans="1:11" ht="13.5" x14ac:dyDescent="0.25">
      <c r="A1571" s="3">
        <f>TITRES_STAT!B1574</f>
        <v>44601</v>
      </c>
      <c r="B1571" s="5">
        <f>TITRES_STAT!D1574</f>
        <v>0.9</v>
      </c>
      <c r="C1571" s="2">
        <f t="shared" si="189"/>
        <v>1.0000000000000009E-2</v>
      </c>
      <c r="D1571" s="2">
        <f t="shared" si="190"/>
        <v>0.89200000000000002</v>
      </c>
      <c r="E1571" s="2">
        <f t="shared" si="192"/>
        <v>0.88099999999999989</v>
      </c>
      <c r="F1571" s="2">
        <f t="shared" si="193"/>
        <v>0.86949999999999983</v>
      </c>
      <c r="G1571" s="2">
        <f t="shared" si="187"/>
        <v>0.86280000000000001</v>
      </c>
      <c r="H1571" s="2">
        <f t="shared" si="191"/>
        <v>0.90470000000000028</v>
      </c>
      <c r="I1571" s="2">
        <f t="array" ref="I1571">SUMPRODUCT(B1555:B1574, (ROW(B1555:B1574)-ROW(B1555)+1)) / (20*21/2)</f>
        <v>0.87942857142857145</v>
      </c>
      <c r="J1571" s="2">
        <f t="shared" si="194"/>
        <v>0.87445561772424207</v>
      </c>
      <c r="K1571" s="2">
        <f t="shared" si="188"/>
        <v>0.87017403536575622</v>
      </c>
    </row>
    <row r="1572" spans="1:11" ht="13.5" x14ac:dyDescent="0.25">
      <c r="A1572" s="3">
        <f>TITRES_STAT!B1575</f>
        <v>44602</v>
      </c>
      <c r="B1572" s="5">
        <f>TITRES_STAT!D1575</f>
        <v>0.88</v>
      </c>
      <c r="C1572" s="2">
        <f t="shared" si="189"/>
        <v>-2.0000000000000018E-2</v>
      </c>
      <c r="D1572" s="2">
        <f t="shared" si="190"/>
        <v>0.88400000000000001</v>
      </c>
      <c r="E1572" s="2">
        <f t="shared" si="192"/>
        <v>0.88200000000000001</v>
      </c>
      <c r="F1572" s="2">
        <f t="shared" si="193"/>
        <v>0.87050000000000005</v>
      </c>
      <c r="G1572" s="2">
        <f t="shared" si="187"/>
        <v>0.86280000000000001</v>
      </c>
      <c r="H1572" s="2">
        <f t="shared" si="191"/>
        <v>0.90415000000000034</v>
      </c>
      <c r="I1572" s="2">
        <f t="array" ref="I1572">SUMPRODUCT(B1556:B1575, (ROW(B1556:B1575)-ROW(B1556)+1)) / (20*21/2)</f>
        <v>0.87909523809523826</v>
      </c>
      <c r="J1572" s="2">
        <f t="shared" si="194"/>
        <v>0.87498365413145707</v>
      </c>
      <c r="K1572" s="2">
        <f t="shared" si="188"/>
        <v>0.87055936731219719</v>
      </c>
    </row>
    <row r="1573" spans="1:11" ht="13.5" x14ac:dyDescent="0.25">
      <c r="A1573" s="3">
        <f>TITRES_STAT!B1576</f>
        <v>44603</v>
      </c>
      <c r="B1573" s="5">
        <f>TITRES_STAT!D1576</f>
        <v>0.89</v>
      </c>
      <c r="C1573" s="2">
        <f t="shared" si="189"/>
        <v>1.0000000000000009E-2</v>
      </c>
      <c r="D1573" s="2">
        <f t="shared" si="190"/>
        <v>0.8879999999999999</v>
      </c>
      <c r="E1573" s="2">
        <f t="shared" si="192"/>
        <v>0.88400000000000001</v>
      </c>
      <c r="F1573" s="2">
        <f t="shared" si="193"/>
        <v>0.87250000000000016</v>
      </c>
      <c r="G1573" s="2">
        <f t="shared" si="187"/>
        <v>0.8630000000000001</v>
      </c>
      <c r="H1573" s="2">
        <f t="shared" si="191"/>
        <v>0.90365000000000029</v>
      </c>
      <c r="I1573" s="2">
        <f t="array" ref="I1573">SUMPRODUCT(B1557:B1576, (ROW(B1557:B1576)-ROW(B1557)+1)) / (20*21/2)</f>
        <v>0.87776190476190463</v>
      </c>
      <c r="J1573" s="2">
        <f t="shared" si="194"/>
        <v>0.87641378230941358</v>
      </c>
      <c r="K1573" s="2">
        <f t="shared" si="188"/>
        <v>0.87132174506466009</v>
      </c>
    </row>
    <row r="1574" spans="1:11" ht="13.5" x14ac:dyDescent="0.25">
      <c r="A1574" s="3">
        <f>TITRES_STAT!B1577</f>
        <v>44606</v>
      </c>
      <c r="B1574" s="5">
        <f>TITRES_STAT!D1577</f>
        <v>0.87</v>
      </c>
      <c r="C1574" s="2">
        <f t="shared" si="189"/>
        <v>-2.0000000000000018E-2</v>
      </c>
      <c r="D1574" s="2">
        <f t="shared" si="190"/>
        <v>0.8859999999999999</v>
      </c>
      <c r="E1574" s="2">
        <f t="shared" si="192"/>
        <v>0.8869999999999999</v>
      </c>
      <c r="F1574" s="2">
        <f t="shared" si="193"/>
        <v>0.87350000000000017</v>
      </c>
      <c r="G1574" s="2">
        <f t="shared" si="187"/>
        <v>0.86280000000000001</v>
      </c>
      <c r="H1574" s="2">
        <f t="shared" si="191"/>
        <v>0.90305000000000035</v>
      </c>
      <c r="I1574" s="2">
        <f t="array" ref="I1574">SUMPRODUCT(B1558:B1577, (ROW(B1558:B1577)-ROW(B1558)+1)) / (20*21/2)</f>
        <v>0.87928571428571434</v>
      </c>
      <c r="J1574" s="2">
        <f t="shared" si="194"/>
        <v>0.87580294589899321</v>
      </c>
      <c r="K1574" s="2">
        <f t="shared" si="188"/>
        <v>0.87126991192486947</v>
      </c>
    </row>
    <row r="1575" spans="1:11" ht="13.5" x14ac:dyDescent="0.25">
      <c r="A1575" s="3">
        <f>TITRES_STAT!B1578</f>
        <v>44607</v>
      </c>
      <c r="B1575" s="5">
        <f>TITRES_STAT!D1578</f>
        <v>0.87</v>
      </c>
      <c r="C1575" s="2">
        <f t="shared" si="189"/>
        <v>0</v>
      </c>
      <c r="D1575" s="2">
        <f t="shared" si="190"/>
        <v>0.88200000000000001</v>
      </c>
      <c r="E1575" s="2">
        <f t="shared" si="192"/>
        <v>0.8879999999999999</v>
      </c>
      <c r="F1575" s="2">
        <f t="shared" si="193"/>
        <v>0.87400000000000022</v>
      </c>
      <c r="G1575" s="2">
        <f t="shared" si="187"/>
        <v>0.86280000000000001</v>
      </c>
      <c r="H1575" s="2">
        <f t="shared" si="191"/>
        <v>0.90250000000000041</v>
      </c>
      <c r="I1575" s="2">
        <f t="array" ref="I1575">SUMPRODUCT(B1559:B1578, (ROW(B1559:B1578)-ROW(B1559)+1)) / (20*21/2)</f>
        <v>0.87971428571428567</v>
      </c>
      <c r="J1575" s="2">
        <f t="shared" si="194"/>
        <v>0.87525028438480335</v>
      </c>
      <c r="K1575" s="2">
        <f t="shared" si="188"/>
        <v>0.87122011145722755</v>
      </c>
    </row>
    <row r="1576" spans="1:11" ht="13.5" x14ac:dyDescent="0.25">
      <c r="A1576" s="3">
        <f>TITRES_STAT!B1579</f>
        <v>44608</v>
      </c>
      <c r="B1576" s="5">
        <f>TITRES_STAT!D1579</f>
        <v>0.86</v>
      </c>
      <c r="C1576" s="2">
        <f t="shared" si="189"/>
        <v>-1.0000000000000009E-2</v>
      </c>
      <c r="D1576" s="2">
        <f t="shared" si="190"/>
        <v>0.874</v>
      </c>
      <c r="E1576" s="2">
        <f t="shared" si="192"/>
        <v>0.88300000000000001</v>
      </c>
      <c r="F1576" s="2">
        <f t="shared" si="193"/>
        <v>0.874</v>
      </c>
      <c r="G1576" s="2">
        <f t="shared" si="187"/>
        <v>0.86259999999999992</v>
      </c>
      <c r="H1576" s="2">
        <f t="shared" si="191"/>
        <v>0.90190000000000037</v>
      </c>
      <c r="I1576" s="2">
        <f t="array" ref="I1576">SUMPRODUCT(B1560:B1579, (ROW(B1560:B1579)-ROW(B1560)+1)) / (20*21/2)</f>
        <v>0.88004761904761908</v>
      </c>
      <c r="J1576" s="2">
        <f t="shared" si="194"/>
        <v>0.87379787634815542</v>
      </c>
      <c r="K1576" s="2">
        <f t="shared" si="188"/>
        <v>0.87078010708635589</v>
      </c>
    </row>
    <row r="1577" spans="1:11" ht="13.5" x14ac:dyDescent="0.25">
      <c r="A1577" s="3">
        <f>TITRES_STAT!B1580</f>
        <v>44609</v>
      </c>
      <c r="B1577" s="5">
        <f>TITRES_STAT!D1580</f>
        <v>0.89</v>
      </c>
      <c r="C1577" s="2">
        <f t="shared" si="189"/>
        <v>3.0000000000000027E-2</v>
      </c>
      <c r="D1577" s="2">
        <f t="shared" si="190"/>
        <v>0.876</v>
      </c>
      <c r="E1577" s="2">
        <f t="shared" si="192"/>
        <v>0.88000000000000012</v>
      </c>
      <c r="F1577" s="2">
        <f t="shared" si="193"/>
        <v>0.87550000000000006</v>
      </c>
      <c r="G1577" s="2">
        <f t="shared" si="187"/>
        <v>0.86280000000000001</v>
      </c>
      <c r="H1577" s="2">
        <f t="shared" si="191"/>
        <v>0.9015500000000003</v>
      </c>
      <c r="I1577" s="2">
        <f t="array" ref="I1577">SUMPRODUCT(B1561:B1580, (ROW(B1561:B1580)-ROW(B1561)+1)) / (20*21/2)</f>
        <v>0.88123809523809538</v>
      </c>
      <c r="J1577" s="2">
        <f t="shared" si="194"/>
        <v>0.8753409357435693</v>
      </c>
      <c r="K1577" s="2">
        <f t="shared" si="188"/>
        <v>0.87153382837708704</v>
      </c>
    </row>
    <row r="1578" spans="1:11" ht="13.5" x14ac:dyDescent="0.25">
      <c r="A1578" s="3">
        <f>TITRES_STAT!B1581</f>
        <v>44610</v>
      </c>
      <c r="B1578" s="5">
        <f>TITRES_STAT!D1581</f>
        <v>0.88</v>
      </c>
      <c r="C1578" s="2">
        <f t="shared" si="189"/>
        <v>-1.0000000000000009E-2</v>
      </c>
      <c r="D1578" s="2">
        <f t="shared" si="190"/>
        <v>0.874</v>
      </c>
      <c r="E1578" s="2">
        <f t="shared" si="192"/>
        <v>0.88100000000000001</v>
      </c>
      <c r="F1578" s="2">
        <f t="shared" si="193"/>
        <v>0.87650000000000006</v>
      </c>
      <c r="G1578" s="2">
        <f t="shared" si="187"/>
        <v>0.86280000000000001</v>
      </c>
      <c r="H1578" s="2">
        <f t="shared" si="191"/>
        <v>0.90110000000000046</v>
      </c>
      <c r="I1578" s="2">
        <f t="array" ref="I1578">SUMPRODUCT(B1562:B1581, (ROW(B1562:B1581)-ROW(B1562)+1)) / (20*21/2)</f>
        <v>0.88038095238095238</v>
      </c>
      <c r="J1578" s="2">
        <f t="shared" si="194"/>
        <v>0.87578465614894363</v>
      </c>
      <c r="K1578" s="2">
        <f t="shared" si="188"/>
        <v>0.87186583510739746</v>
      </c>
    </row>
    <row r="1579" spans="1:11" ht="13.5" x14ac:dyDescent="0.25">
      <c r="A1579" s="3">
        <f>TITRES_STAT!B1582</f>
        <v>44613</v>
      </c>
      <c r="B1579" s="5">
        <f>TITRES_STAT!D1582</f>
        <v>0.88</v>
      </c>
      <c r="C1579" s="2">
        <f t="shared" si="189"/>
        <v>0</v>
      </c>
      <c r="D1579" s="2">
        <f t="shared" si="190"/>
        <v>0.876</v>
      </c>
      <c r="E1579" s="2">
        <f t="shared" si="192"/>
        <v>0.88100000000000001</v>
      </c>
      <c r="F1579" s="2">
        <f t="shared" si="193"/>
        <v>0.87750000000000006</v>
      </c>
      <c r="G1579" s="2">
        <f t="shared" si="187"/>
        <v>0.86299999999999999</v>
      </c>
      <c r="H1579" s="2">
        <f t="shared" si="191"/>
        <v>0.90070000000000039</v>
      </c>
      <c r="I1579" s="2">
        <f t="array" ref="I1579">SUMPRODUCT(B1563:B1582, (ROW(B1563:B1582)-ROW(B1563)+1)) / (20*21/2)</f>
        <v>0.87947619047619041</v>
      </c>
      <c r="J1579" s="2">
        <f t="shared" si="194"/>
        <v>0.87618611746809183</v>
      </c>
      <c r="K1579" s="2">
        <f t="shared" si="188"/>
        <v>0.87218482196593095</v>
      </c>
    </row>
    <row r="1580" spans="1:11" ht="13.5" x14ac:dyDescent="0.25">
      <c r="A1580" s="3">
        <f>TITRES_STAT!B1583</f>
        <v>44614</v>
      </c>
      <c r="B1580" s="5">
        <f>TITRES_STAT!D1583</f>
        <v>0.89</v>
      </c>
      <c r="C1580" s="2">
        <f t="shared" si="189"/>
        <v>1.0000000000000009E-2</v>
      </c>
      <c r="D1580" s="2">
        <f t="shared" si="190"/>
        <v>0.87999999999999989</v>
      </c>
      <c r="E1580" s="2">
        <f t="shared" si="192"/>
        <v>0.88100000000000001</v>
      </c>
      <c r="F1580" s="2">
        <f t="shared" si="193"/>
        <v>0.87900000000000011</v>
      </c>
      <c r="G1580" s="2">
        <f t="shared" si="187"/>
        <v>0.86320000000000019</v>
      </c>
      <c r="H1580" s="2">
        <f t="shared" si="191"/>
        <v>0.90035000000000021</v>
      </c>
      <c r="I1580" s="2">
        <f t="array" ref="I1580">SUMPRODUCT(B1564:B1583, (ROW(B1564:B1583)-ROW(B1564)+1)) / (20*21/2)</f>
        <v>0.87857142857142856</v>
      </c>
      <c r="J1580" s="2">
        <f t="shared" si="194"/>
        <v>0.87750172532827353</v>
      </c>
      <c r="K1580" s="2">
        <f t="shared" si="188"/>
        <v>0.87288345639863962</v>
      </c>
    </row>
    <row r="1581" spans="1:11" ht="13.5" x14ac:dyDescent="0.25">
      <c r="A1581" s="3">
        <f>TITRES_STAT!B1584</f>
        <v>44615</v>
      </c>
      <c r="B1581" s="5">
        <f>TITRES_STAT!D1584</f>
        <v>0.87</v>
      </c>
      <c r="C1581" s="2">
        <f t="shared" si="189"/>
        <v>-2.0000000000000018E-2</v>
      </c>
      <c r="D1581" s="2">
        <f t="shared" si="190"/>
        <v>0.88200000000000001</v>
      </c>
      <c r="E1581" s="2">
        <f t="shared" si="192"/>
        <v>0.87799999999999989</v>
      </c>
      <c r="F1581" s="2">
        <f t="shared" si="193"/>
        <v>0.87949999999999995</v>
      </c>
      <c r="G1581" s="2">
        <f t="shared" si="187"/>
        <v>0.86320000000000008</v>
      </c>
      <c r="H1581" s="2">
        <f t="shared" si="191"/>
        <v>0.89990000000000037</v>
      </c>
      <c r="I1581" s="2">
        <f t="array" ref="I1581">SUMPRODUCT(B1565:B1584, (ROW(B1565:B1584)-ROW(B1565)+1)) / (20*21/2)</f>
        <v>0.87576190476190463</v>
      </c>
      <c r="J1581" s="2">
        <f t="shared" si="194"/>
        <v>0.87678727529700939</v>
      </c>
      <c r="K1581" s="2">
        <f t="shared" si="188"/>
        <v>0.87277037967712445</v>
      </c>
    </row>
    <row r="1582" spans="1:11" ht="13.5" x14ac:dyDescent="0.25">
      <c r="A1582" s="3">
        <f>TITRES_STAT!B1585</f>
        <v>44616</v>
      </c>
      <c r="B1582" s="5">
        <f>TITRES_STAT!D1585</f>
        <v>0.87</v>
      </c>
      <c r="C1582" s="2">
        <f t="shared" si="189"/>
        <v>0</v>
      </c>
      <c r="D1582" s="2">
        <f t="shared" si="190"/>
        <v>0.87799999999999989</v>
      </c>
      <c r="E1582" s="2">
        <f t="shared" si="192"/>
        <v>0.877</v>
      </c>
      <c r="F1582" s="2">
        <f t="shared" si="193"/>
        <v>0.87950000000000017</v>
      </c>
      <c r="G1582" s="2">
        <f t="shared" si="187"/>
        <v>0.86319999999999997</v>
      </c>
      <c r="H1582" s="2">
        <f t="shared" si="191"/>
        <v>0.89935000000000032</v>
      </c>
      <c r="I1582" s="2">
        <f t="array" ref="I1582">SUMPRODUCT(B1566:B1585, (ROW(B1566:B1585)-ROW(B1566)+1)) / (20*21/2)</f>
        <v>0.87385714285714278</v>
      </c>
      <c r="J1582" s="2">
        <f t="shared" si="194"/>
        <v>0.87614086812586567</v>
      </c>
      <c r="K1582" s="2">
        <f t="shared" si="188"/>
        <v>0.87266173733684504</v>
      </c>
    </row>
    <row r="1583" spans="1:11" ht="13.5" x14ac:dyDescent="0.25">
      <c r="A1583" s="3">
        <f>TITRES_STAT!B1586</f>
        <v>44617</v>
      </c>
      <c r="B1583" s="5">
        <f>TITRES_STAT!D1586</f>
        <v>0.87</v>
      </c>
      <c r="C1583" s="2">
        <f t="shared" si="189"/>
        <v>0</v>
      </c>
      <c r="D1583" s="2">
        <f t="shared" si="190"/>
        <v>0.876</v>
      </c>
      <c r="E1583" s="2">
        <f t="shared" si="192"/>
        <v>0.875</v>
      </c>
      <c r="F1583" s="2">
        <f t="shared" si="193"/>
        <v>0.87949999999999995</v>
      </c>
      <c r="G1583" s="2">
        <f t="shared" si="187"/>
        <v>0.86319999999999997</v>
      </c>
      <c r="H1583" s="2">
        <f t="shared" si="191"/>
        <v>0.89875000000000038</v>
      </c>
      <c r="I1583" s="2">
        <f t="array" ref="I1583">SUMPRODUCT(B1567:B1586, (ROW(B1567:B1586)-ROW(B1567)+1)) / (20*21/2)</f>
        <v>0.87290476190476196</v>
      </c>
      <c r="J1583" s="2">
        <f t="shared" si="194"/>
        <v>0.87555602354244988</v>
      </c>
      <c r="K1583" s="2">
        <f t="shared" si="188"/>
        <v>0.87255735548049818</v>
      </c>
    </row>
    <row r="1584" spans="1:11" ht="13.5" x14ac:dyDescent="0.25">
      <c r="A1584" s="3">
        <f>TITRES_STAT!B1587</f>
        <v>44620</v>
      </c>
      <c r="B1584" s="5">
        <f>TITRES_STAT!D1587</f>
        <v>0.85</v>
      </c>
      <c r="C1584" s="2">
        <f t="shared" si="189"/>
        <v>-2.0000000000000018E-2</v>
      </c>
      <c r="D1584" s="2">
        <f t="shared" si="190"/>
        <v>0.86999999999999988</v>
      </c>
      <c r="E1584" s="2">
        <f t="shared" si="192"/>
        <v>0.873</v>
      </c>
      <c r="F1584" s="2">
        <f t="shared" si="193"/>
        <v>0.88000000000000012</v>
      </c>
      <c r="G1584" s="2">
        <f t="shared" si="187"/>
        <v>0.8627999999999999</v>
      </c>
      <c r="H1584" s="2">
        <f t="shared" si="191"/>
        <v>0.89800000000000024</v>
      </c>
      <c r="I1584" s="2">
        <f t="array" ref="I1584">SUMPRODUCT(B1568:B1587, (ROW(B1568:B1587)-ROW(B1568)+1)) / (20*21/2)</f>
        <v>0.87023809523809514</v>
      </c>
      <c r="J1584" s="2">
        <f t="shared" si="194"/>
        <v>0.8731221165384071</v>
      </c>
      <c r="K1584" s="2">
        <f t="shared" si="188"/>
        <v>0.87167275330479244</v>
      </c>
    </row>
    <row r="1585" spans="1:11" ht="13.5" x14ac:dyDescent="0.25">
      <c r="A1585" s="3">
        <f>TITRES_STAT!B1588</f>
        <v>44621</v>
      </c>
      <c r="B1585" s="5">
        <f>TITRES_STAT!D1588</f>
        <v>0.86</v>
      </c>
      <c r="C1585" s="2">
        <f t="shared" si="189"/>
        <v>1.0000000000000009E-2</v>
      </c>
      <c r="D1585" s="2">
        <f t="shared" si="190"/>
        <v>0.8640000000000001</v>
      </c>
      <c r="E1585" s="2">
        <f t="shared" si="192"/>
        <v>0.87199999999999989</v>
      </c>
      <c r="F1585" s="2">
        <f t="shared" si="193"/>
        <v>0.87999999999999989</v>
      </c>
      <c r="G1585" s="2">
        <f t="shared" si="187"/>
        <v>0.86299999999999988</v>
      </c>
      <c r="H1585" s="2">
        <f t="shared" si="191"/>
        <v>0.89730000000000032</v>
      </c>
      <c r="I1585" s="2">
        <f t="array" ref="I1585">SUMPRODUCT(B1569:B1588, (ROW(B1569:B1588)-ROW(B1569)+1)) / (20*21/2)</f>
        <v>0.86885714285714277</v>
      </c>
      <c r="J1585" s="2">
        <f t="shared" si="194"/>
        <v>0.87187239115379689</v>
      </c>
      <c r="K1585" s="2">
        <f t="shared" si="188"/>
        <v>0.8712149982732319</v>
      </c>
    </row>
    <row r="1586" spans="1:11" ht="13.5" x14ac:dyDescent="0.25">
      <c r="A1586" s="3">
        <f>TITRES_STAT!B1589</f>
        <v>44622</v>
      </c>
      <c r="B1586" s="5">
        <f>TITRES_STAT!D1589</f>
        <v>0.87</v>
      </c>
      <c r="C1586" s="2">
        <f t="shared" si="189"/>
        <v>1.0000000000000009E-2</v>
      </c>
      <c r="D1586" s="2">
        <f t="shared" si="190"/>
        <v>0.86399999999999988</v>
      </c>
      <c r="E1586" s="2">
        <f t="shared" si="192"/>
        <v>0.873</v>
      </c>
      <c r="F1586" s="2">
        <f t="shared" si="193"/>
        <v>0.87800000000000011</v>
      </c>
      <c r="G1586" s="2">
        <f t="shared" ref="G1586:G1649" si="195">AVERAGE(B1537:B1586)</f>
        <v>0.86359999999999981</v>
      </c>
      <c r="H1586" s="2">
        <f t="shared" si="191"/>
        <v>0.89675000000000038</v>
      </c>
      <c r="I1586" s="2">
        <f t="array" ref="I1586">SUMPRODUCT(B1570:B1589, (ROW(B1570:B1589)-ROW(B1570)+1)) / (20*21/2)</f>
        <v>0.8675238095238097</v>
      </c>
      <c r="J1586" s="2">
        <f t="shared" si="194"/>
        <v>0.87169406818676864</v>
      </c>
      <c r="K1586" s="2">
        <f t="shared" si="188"/>
        <v>0.87116735128212475</v>
      </c>
    </row>
    <row r="1587" spans="1:11" ht="13.5" x14ac:dyDescent="0.25">
      <c r="A1587" s="3">
        <f>TITRES_STAT!B1590</f>
        <v>44623</v>
      </c>
      <c r="B1587" s="5">
        <f>TITRES_STAT!D1590</f>
        <v>0.85</v>
      </c>
      <c r="C1587" s="2">
        <f t="shared" si="189"/>
        <v>-2.0000000000000018E-2</v>
      </c>
      <c r="D1587" s="2">
        <f t="shared" si="190"/>
        <v>0.86</v>
      </c>
      <c r="E1587" s="2">
        <f t="shared" si="192"/>
        <v>0.86899999999999999</v>
      </c>
      <c r="F1587" s="2">
        <f t="shared" si="193"/>
        <v>0.87450000000000006</v>
      </c>
      <c r="G1587" s="2">
        <f t="shared" si="195"/>
        <v>0.8637999999999999</v>
      </c>
      <c r="H1587" s="2">
        <f t="shared" si="191"/>
        <v>0.89600000000000024</v>
      </c>
      <c r="I1587" s="2">
        <f t="array" ref="I1587">SUMPRODUCT(B1571:B1590, (ROW(B1571:B1590)-ROW(B1571)+1)) / (20*21/2)</f>
        <v>0.86628571428571421</v>
      </c>
      <c r="J1587" s="2">
        <f t="shared" si="194"/>
        <v>0.86962796645469553</v>
      </c>
      <c r="K1587" s="2">
        <f t="shared" ref="K1587:K1650" si="196">$K$4*B1587+(1-$K$4)*K1586</f>
        <v>0.87033725907498261</v>
      </c>
    </row>
    <row r="1588" spans="1:11" ht="13.5" x14ac:dyDescent="0.25">
      <c r="A1588" s="3">
        <f>TITRES_STAT!B1591</f>
        <v>44624</v>
      </c>
      <c r="B1588" s="5">
        <f>TITRES_STAT!D1591</f>
        <v>0.86</v>
      </c>
      <c r="C1588" s="2">
        <f t="shared" si="189"/>
        <v>1.0000000000000009E-2</v>
      </c>
      <c r="D1588" s="2">
        <f t="shared" si="190"/>
        <v>0.85799999999999998</v>
      </c>
      <c r="E1588" s="2">
        <f t="shared" si="192"/>
        <v>0.86699999999999999</v>
      </c>
      <c r="F1588" s="2">
        <f t="shared" si="193"/>
        <v>0.87399999999999989</v>
      </c>
      <c r="G1588" s="2">
        <f t="shared" si="195"/>
        <v>0.86439999999999995</v>
      </c>
      <c r="H1588" s="2">
        <f t="shared" si="191"/>
        <v>0.89530000000000032</v>
      </c>
      <c r="I1588" s="2">
        <f t="array" ref="I1588">SUMPRODUCT(B1572:B1591, (ROW(B1572:B1591)-ROW(B1572)+1)) / (20*21/2)</f>
        <v>0.8661428571428571</v>
      </c>
      <c r="J1588" s="2">
        <f t="shared" si="194"/>
        <v>0.86871101726853406</v>
      </c>
      <c r="K1588" s="2">
        <f t="shared" si="196"/>
        <v>0.86993187636615976</v>
      </c>
    </row>
    <row r="1589" spans="1:11" ht="13.5" x14ac:dyDescent="0.25">
      <c r="A1589" s="3">
        <f>TITRES_STAT!B1592</f>
        <v>44627</v>
      </c>
      <c r="B1589" s="5">
        <f>TITRES_STAT!D1592</f>
        <v>0.86</v>
      </c>
      <c r="C1589" s="2">
        <f t="shared" si="189"/>
        <v>0</v>
      </c>
      <c r="D1589" s="2">
        <f t="shared" si="190"/>
        <v>0.86</v>
      </c>
      <c r="E1589" s="2">
        <f t="shared" si="192"/>
        <v>0.86499999999999999</v>
      </c>
      <c r="F1589" s="2">
        <f t="shared" si="193"/>
        <v>0.87299999999999989</v>
      </c>
      <c r="G1589" s="2">
        <f t="shared" si="195"/>
        <v>0.86519999999999986</v>
      </c>
      <c r="H1589" s="2">
        <f t="shared" si="191"/>
        <v>0.89460000000000039</v>
      </c>
      <c r="I1589" s="2">
        <f t="array" ref="I1589">SUMPRODUCT(B1573:B1592, (ROW(B1573:B1592)-ROW(B1573)+1)) / (20*21/2)</f>
        <v>0.8661428571428571</v>
      </c>
      <c r="J1589" s="2">
        <f t="shared" si="194"/>
        <v>0.86788139657629271</v>
      </c>
      <c r="K1589" s="2">
        <f t="shared" si="196"/>
        <v>0.8695423910184672</v>
      </c>
    </row>
    <row r="1590" spans="1:11" ht="13.5" x14ac:dyDescent="0.25">
      <c r="A1590" s="3">
        <f>TITRES_STAT!B1593</f>
        <v>44628</v>
      </c>
      <c r="B1590" s="5">
        <f>TITRES_STAT!D1593</f>
        <v>0.86</v>
      </c>
      <c r="C1590" s="2">
        <f t="shared" si="189"/>
        <v>0</v>
      </c>
      <c r="D1590" s="2">
        <f t="shared" si="190"/>
        <v>0.86</v>
      </c>
      <c r="E1590" s="2">
        <f t="shared" si="192"/>
        <v>0.8620000000000001</v>
      </c>
      <c r="F1590" s="2">
        <f t="shared" si="193"/>
        <v>0.87149999999999983</v>
      </c>
      <c r="G1590" s="2">
        <f t="shared" si="195"/>
        <v>0.86639999999999984</v>
      </c>
      <c r="H1590" s="2">
        <f t="shared" si="191"/>
        <v>0.89385000000000037</v>
      </c>
      <c r="I1590" s="2">
        <f t="array" ref="I1590">SUMPRODUCT(B1574:B1593, (ROW(B1574:B1593)-ROW(B1574)+1)) / (20*21/2)</f>
        <v>0.8661904761904764</v>
      </c>
      <c r="J1590" s="2">
        <f t="shared" si="194"/>
        <v>0.86713078737855054</v>
      </c>
      <c r="K1590" s="2">
        <f t="shared" si="196"/>
        <v>0.86916817960597825</v>
      </c>
    </row>
    <row r="1591" spans="1:11" ht="13.5" x14ac:dyDescent="0.25">
      <c r="A1591" s="3">
        <f>TITRES_STAT!B1594</f>
        <v>44629</v>
      </c>
      <c r="B1591" s="5">
        <f>TITRES_STAT!D1594</f>
        <v>0.87</v>
      </c>
      <c r="C1591" s="2">
        <f t="shared" si="189"/>
        <v>1.0000000000000009E-2</v>
      </c>
      <c r="D1591" s="2">
        <f t="shared" si="190"/>
        <v>0.86</v>
      </c>
      <c r="E1591" s="2">
        <f t="shared" si="192"/>
        <v>0.86199999999999988</v>
      </c>
      <c r="F1591" s="2">
        <f t="shared" si="193"/>
        <v>0.86999999999999977</v>
      </c>
      <c r="G1591" s="2">
        <f t="shared" si="195"/>
        <v>0.86699999999999988</v>
      </c>
      <c r="H1591" s="2">
        <f t="shared" si="191"/>
        <v>0.89320000000000033</v>
      </c>
      <c r="I1591" s="2">
        <f t="array" ref="I1591">SUMPRODUCT(B1575:B1594, (ROW(B1575:B1594)-ROW(B1575)+1)) / (20*21/2)</f>
        <v>0.8663333333333334</v>
      </c>
      <c r="J1591" s="2">
        <f t="shared" si="194"/>
        <v>0.86740404572345053</v>
      </c>
      <c r="K1591" s="2">
        <f t="shared" si="196"/>
        <v>0.86920080001358691</v>
      </c>
    </row>
    <row r="1592" spans="1:11" ht="13.5" x14ac:dyDescent="0.25">
      <c r="A1592" s="3">
        <f>TITRES_STAT!B1595</f>
        <v>44630</v>
      </c>
      <c r="B1592" s="5">
        <f>TITRES_STAT!D1595</f>
        <v>0.87</v>
      </c>
      <c r="C1592" s="2">
        <f t="shared" si="189"/>
        <v>0</v>
      </c>
      <c r="D1592" s="2">
        <f t="shared" si="190"/>
        <v>0.8640000000000001</v>
      </c>
      <c r="E1592" s="2">
        <f t="shared" si="192"/>
        <v>0.8620000000000001</v>
      </c>
      <c r="F1592" s="2">
        <f t="shared" si="193"/>
        <v>0.86949999999999983</v>
      </c>
      <c r="G1592" s="2">
        <f t="shared" si="195"/>
        <v>0.86759999999999959</v>
      </c>
      <c r="H1592" s="2">
        <f t="shared" si="191"/>
        <v>0.89265000000000039</v>
      </c>
      <c r="I1592" s="2">
        <f t="array" ref="I1592">SUMPRODUCT(B1576:B1595, (ROW(B1576:B1595)-ROW(B1576)+1)) / (20*21/2)</f>
        <v>0.86552380952380947</v>
      </c>
      <c r="J1592" s="2">
        <f t="shared" si="194"/>
        <v>0.86765127946407428</v>
      </c>
      <c r="K1592" s="2">
        <f t="shared" si="196"/>
        <v>0.86923214118952474</v>
      </c>
    </row>
    <row r="1593" spans="1:11" ht="13.5" x14ac:dyDescent="0.25">
      <c r="A1593" s="3">
        <f>TITRES_STAT!B1596</f>
        <v>44631</v>
      </c>
      <c r="B1593" s="5">
        <f>TITRES_STAT!D1596</f>
        <v>0.87</v>
      </c>
      <c r="C1593" s="2">
        <f t="shared" si="189"/>
        <v>0</v>
      </c>
      <c r="D1593" s="2">
        <f t="shared" si="190"/>
        <v>0.86599999999999999</v>
      </c>
      <c r="E1593" s="2">
        <f t="shared" si="192"/>
        <v>0.8620000000000001</v>
      </c>
      <c r="F1593" s="2">
        <f t="shared" si="193"/>
        <v>0.86849999999999983</v>
      </c>
      <c r="G1593" s="2">
        <f t="shared" si="195"/>
        <v>0.86799999999999955</v>
      </c>
      <c r="H1593" s="2">
        <f t="shared" si="191"/>
        <v>0.89200000000000046</v>
      </c>
      <c r="I1593" s="2">
        <f t="array" ref="I1593">SUMPRODUCT(B1577:B1596, (ROW(B1577:B1596)-ROW(B1577)+1)) / (20*21/2)</f>
        <v>0.86380952380952369</v>
      </c>
      <c r="J1593" s="2">
        <f t="shared" si="194"/>
        <v>0.86787496713416246</v>
      </c>
      <c r="K1593" s="2">
        <f t="shared" si="196"/>
        <v>0.86926225329973938</v>
      </c>
    </row>
    <row r="1594" spans="1:11" ht="13.5" x14ac:dyDescent="0.25">
      <c r="A1594" s="3">
        <f>TITRES_STAT!B1597</f>
        <v>44634</v>
      </c>
      <c r="B1594" s="5">
        <f>TITRES_STAT!D1597</f>
        <v>0.87</v>
      </c>
      <c r="C1594" s="2">
        <f t="shared" si="189"/>
        <v>0</v>
      </c>
      <c r="D1594" s="2">
        <f t="shared" si="190"/>
        <v>0.86799999999999999</v>
      </c>
      <c r="E1594" s="2">
        <f t="shared" si="192"/>
        <v>0.8640000000000001</v>
      </c>
      <c r="F1594" s="2">
        <f t="shared" si="193"/>
        <v>0.86849999999999983</v>
      </c>
      <c r="G1594" s="2">
        <f t="shared" si="195"/>
        <v>0.86839999999999962</v>
      </c>
      <c r="H1594" s="2">
        <f t="shared" si="191"/>
        <v>0.89135000000000053</v>
      </c>
      <c r="I1594" s="2">
        <f t="array" ref="I1594">SUMPRODUCT(B1578:B1597, (ROW(B1578:B1597)-ROW(B1578)+1)) / (20*21/2)</f>
        <v>0.86309523809523792</v>
      </c>
      <c r="J1594" s="2">
        <f t="shared" si="194"/>
        <v>0.86807735121662322</v>
      </c>
      <c r="K1594" s="2">
        <f t="shared" si="196"/>
        <v>0.86929118454288679</v>
      </c>
    </row>
    <row r="1595" spans="1:11" ht="13.5" x14ac:dyDescent="0.25">
      <c r="A1595" s="3">
        <f>TITRES_STAT!B1598</f>
        <v>44635</v>
      </c>
      <c r="B1595" s="5">
        <f>TITRES_STAT!D1598</f>
        <v>0.86</v>
      </c>
      <c r="C1595" s="2">
        <f t="shared" si="189"/>
        <v>-1.0000000000000009E-2</v>
      </c>
      <c r="D1595" s="2">
        <f t="shared" si="190"/>
        <v>0.86799999999999999</v>
      </c>
      <c r="E1595" s="2">
        <f t="shared" si="192"/>
        <v>0.8640000000000001</v>
      </c>
      <c r="F1595" s="2">
        <f t="shared" si="193"/>
        <v>0.86799999999999966</v>
      </c>
      <c r="G1595" s="2">
        <f t="shared" si="195"/>
        <v>0.86859999999999959</v>
      </c>
      <c r="H1595" s="2">
        <f t="shared" si="191"/>
        <v>0.89070000000000049</v>
      </c>
      <c r="I1595" s="2">
        <f t="array" ref="I1595">SUMPRODUCT(B1579:B1598, (ROW(B1579:B1598)-ROW(B1579)+1)) / (20*21/2)</f>
        <v>0.86347619047619062</v>
      </c>
      <c r="J1595" s="2">
        <f t="shared" si="194"/>
        <v>0.86730807967218293</v>
      </c>
      <c r="K1595" s="2">
        <f t="shared" si="196"/>
        <v>0.86892682436473434</v>
      </c>
    </row>
    <row r="1596" spans="1:11" ht="13.5" x14ac:dyDescent="0.25">
      <c r="A1596" s="3">
        <f>TITRES_STAT!B1599</f>
        <v>44636</v>
      </c>
      <c r="B1596" s="5">
        <f>TITRES_STAT!D1599</f>
        <v>0.85</v>
      </c>
      <c r="C1596" s="2">
        <f t="shared" si="189"/>
        <v>-1.0000000000000009E-2</v>
      </c>
      <c r="D1596" s="2">
        <f t="shared" si="190"/>
        <v>0.86399999999999988</v>
      </c>
      <c r="E1596" s="2">
        <f t="shared" si="192"/>
        <v>0.8620000000000001</v>
      </c>
      <c r="F1596" s="2">
        <f t="shared" si="193"/>
        <v>0.86749999999999994</v>
      </c>
      <c r="G1596" s="2">
        <f t="shared" si="195"/>
        <v>0.86879999999999968</v>
      </c>
      <c r="H1596" s="2">
        <f t="shared" si="191"/>
        <v>0.89000000000000046</v>
      </c>
      <c r="I1596" s="2">
        <f t="array" ref="I1596">SUMPRODUCT(B1580:B1599, (ROW(B1580:B1599)-ROW(B1580)+1)) / (20*21/2)</f>
        <v>0.8629523809523808</v>
      </c>
      <c r="J1596" s="2">
        <f t="shared" si="194"/>
        <v>0.86565969113197494</v>
      </c>
      <c r="K1596" s="2">
        <f t="shared" si="196"/>
        <v>0.86818459595827424</v>
      </c>
    </row>
    <row r="1597" spans="1:11" ht="13.5" x14ac:dyDescent="0.25">
      <c r="A1597" s="3">
        <f>TITRES_STAT!B1600</f>
        <v>44637</v>
      </c>
      <c r="B1597" s="5">
        <f>TITRES_STAT!D1600</f>
        <v>0.86</v>
      </c>
      <c r="C1597" s="2">
        <f t="shared" si="189"/>
        <v>1.0000000000000009E-2</v>
      </c>
      <c r="D1597" s="2">
        <f t="shared" si="190"/>
        <v>0.8620000000000001</v>
      </c>
      <c r="E1597" s="2">
        <f t="shared" si="192"/>
        <v>0.8630000000000001</v>
      </c>
      <c r="F1597" s="2">
        <f t="shared" si="193"/>
        <v>0.86599999999999966</v>
      </c>
      <c r="G1597" s="2">
        <f t="shared" si="195"/>
        <v>0.86899999999999966</v>
      </c>
      <c r="H1597" s="2">
        <f t="shared" si="191"/>
        <v>0.88935000000000042</v>
      </c>
      <c r="I1597" s="2">
        <f t="array" ref="I1597">SUMPRODUCT(B1581:B1600, (ROW(B1581:B1600)-ROW(B1581)+1)) / (20*21/2)</f>
        <v>0.86347619047619051</v>
      </c>
      <c r="J1597" s="2">
        <f t="shared" si="194"/>
        <v>0.86512067292892969</v>
      </c>
      <c r="K1597" s="2">
        <f t="shared" si="196"/>
        <v>0.86786363141089096</v>
      </c>
    </row>
    <row r="1598" spans="1:11" ht="13.5" x14ac:dyDescent="0.25">
      <c r="A1598" s="3">
        <f>TITRES_STAT!B1601</f>
        <v>44638</v>
      </c>
      <c r="B1598" s="5">
        <f>TITRES_STAT!D1601</f>
        <v>0.87</v>
      </c>
      <c r="C1598" s="2">
        <f t="shared" si="189"/>
        <v>1.0000000000000009E-2</v>
      </c>
      <c r="D1598" s="2">
        <f t="shared" si="190"/>
        <v>0.86199999999999988</v>
      </c>
      <c r="E1598" s="2">
        <f t="shared" si="192"/>
        <v>0.8640000000000001</v>
      </c>
      <c r="F1598" s="2">
        <f t="shared" si="193"/>
        <v>0.86549999999999971</v>
      </c>
      <c r="G1598" s="2">
        <f t="shared" si="195"/>
        <v>0.86879999999999968</v>
      </c>
      <c r="H1598" s="2">
        <f t="shared" si="191"/>
        <v>0.88880000000000048</v>
      </c>
      <c r="I1598" s="2">
        <f t="array" ref="I1598">SUMPRODUCT(B1582:B1601, (ROW(B1582:B1601)-ROW(B1582)+1)) / (20*21/2)</f>
        <v>0.86409523809523814</v>
      </c>
      <c r="J1598" s="2">
        <f t="shared" si="194"/>
        <v>0.86558537074522213</v>
      </c>
      <c r="K1598" s="2">
        <f t="shared" si="196"/>
        <v>0.86794741057124813</v>
      </c>
    </row>
    <row r="1599" spans="1:11" ht="13.5" x14ac:dyDescent="0.25">
      <c r="A1599" s="3">
        <f>TITRES_STAT!B1602</f>
        <v>44641</v>
      </c>
      <c r="B1599" s="5">
        <f>TITRES_STAT!D1602</f>
        <v>0.86</v>
      </c>
      <c r="C1599" s="2">
        <f t="shared" si="189"/>
        <v>-1.0000000000000009E-2</v>
      </c>
      <c r="D1599" s="2">
        <f t="shared" si="190"/>
        <v>0.86</v>
      </c>
      <c r="E1599" s="2">
        <f t="shared" si="192"/>
        <v>0.8640000000000001</v>
      </c>
      <c r="F1599" s="2">
        <f t="shared" si="193"/>
        <v>0.86449999999999982</v>
      </c>
      <c r="G1599" s="2">
        <f t="shared" si="195"/>
        <v>0.86839999999999973</v>
      </c>
      <c r="H1599" s="2">
        <f t="shared" si="191"/>
        <v>0.88830000000000064</v>
      </c>
      <c r="I1599" s="2">
        <f t="array" ref="I1599">SUMPRODUCT(B1583:B1602, (ROW(B1583:B1602)-ROW(B1583)+1)) / (20*21/2)</f>
        <v>0.86376190476190473</v>
      </c>
      <c r="J1599" s="2">
        <f t="shared" si="194"/>
        <v>0.86505343067424867</v>
      </c>
      <c r="K1599" s="2">
        <f t="shared" si="196"/>
        <v>0.86763574741159133</v>
      </c>
    </row>
    <row r="1600" spans="1:11" ht="13.5" x14ac:dyDescent="0.25">
      <c r="A1600" s="3">
        <f>TITRES_STAT!B1603</f>
        <v>44642</v>
      </c>
      <c r="B1600" s="5">
        <f>TITRES_STAT!D1603</f>
        <v>0.87</v>
      </c>
      <c r="C1600" s="2">
        <f t="shared" si="189"/>
        <v>1.0000000000000009E-2</v>
      </c>
      <c r="D1600" s="2">
        <f t="shared" si="190"/>
        <v>0.86199999999999988</v>
      </c>
      <c r="E1600" s="2">
        <f t="shared" si="192"/>
        <v>0.86499999999999999</v>
      </c>
      <c r="F1600" s="2">
        <f t="shared" si="193"/>
        <v>0.86349999999999982</v>
      </c>
      <c r="G1600" s="2">
        <f t="shared" si="195"/>
        <v>0.86839999999999973</v>
      </c>
      <c r="H1600" s="2">
        <f t="shared" si="191"/>
        <v>0.88785000000000069</v>
      </c>
      <c r="I1600" s="2">
        <f t="array" ref="I1600">SUMPRODUCT(B1584:B1603, (ROW(B1584:B1603)-ROW(B1584)+1)) / (20*21/2)</f>
        <v>0.8634761904761904</v>
      </c>
      <c r="J1600" s="2">
        <f t="shared" si="194"/>
        <v>0.86552453251479644</v>
      </c>
      <c r="K1600" s="2">
        <f t="shared" si="196"/>
        <v>0.86772846319937202</v>
      </c>
    </row>
    <row r="1601" spans="1:11" ht="13.5" x14ac:dyDescent="0.25">
      <c r="A1601" s="3">
        <f>TITRES_STAT!B1604</f>
        <v>44643</v>
      </c>
      <c r="B1601" s="5">
        <f>TITRES_STAT!D1604</f>
        <v>0.87</v>
      </c>
      <c r="C1601" s="2">
        <f t="shared" si="189"/>
        <v>0</v>
      </c>
      <c r="D1601" s="2">
        <f t="shared" si="190"/>
        <v>0.86599999999999999</v>
      </c>
      <c r="E1601" s="2">
        <f t="shared" si="192"/>
        <v>0.86499999999999999</v>
      </c>
      <c r="F1601" s="2">
        <f t="shared" si="193"/>
        <v>0.86349999999999982</v>
      </c>
      <c r="G1601" s="2">
        <f t="shared" si="195"/>
        <v>0.86879999999999968</v>
      </c>
      <c r="H1601" s="2">
        <f t="shared" si="191"/>
        <v>0.88735000000000075</v>
      </c>
      <c r="I1601" s="2">
        <f t="array" ref="I1601">SUMPRODUCT(B1585:B1604, (ROW(B1585:B1604)-ROW(B1585)+1)) / (20*21/2)</f>
        <v>0.86323809523809525</v>
      </c>
      <c r="J1601" s="2">
        <f t="shared" si="194"/>
        <v>0.86595076751338729</v>
      </c>
      <c r="K1601" s="2">
        <f t="shared" si="196"/>
        <v>0.86781754307390657</v>
      </c>
    </row>
    <row r="1602" spans="1:11" ht="13.5" x14ac:dyDescent="0.25">
      <c r="A1602" s="3">
        <f>TITRES_STAT!B1605</f>
        <v>44644</v>
      </c>
      <c r="B1602" s="5">
        <f>TITRES_STAT!D1605</f>
        <v>0.86</v>
      </c>
      <c r="C1602" s="2">
        <f t="shared" si="189"/>
        <v>-1.0000000000000009E-2</v>
      </c>
      <c r="D1602" s="2">
        <f t="shared" si="190"/>
        <v>0.86599999999999999</v>
      </c>
      <c r="E1602" s="2">
        <f t="shared" si="192"/>
        <v>0.8640000000000001</v>
      </c>
      <c r="F1602" s="2">
        <f t="shared" si="193"/>
        <v>0.86299999999999977</v>
      </c>
      <c r="G1602" s="2">
        <f t="shared" si="195"/>
        <v>0.86879999999999979</v>
      </c>
      <c r="H1602" s="2">
        <f t="shared" si="191"/>
        <v>0.88680000000000081</v>
      </c>
      <c r="I1602" s="2">
        <f t="array" ref="I1602">SUMPRODUCT(B1586:B1605, (ROW(B1586:B1605)-ROW(B1586)+1)) / (20*21/2)</f>
        <v>0.8620000000000001</v>
      </c>
      <c r="J1602" s="2">
        <f t="shared" si="194"/>
        <v>0.86538402775020762</v>
      </c>
      <c r="K1602" s="2">
        <f t="shared" si="196"/>
        <v>0.86751097275728273</v>
      </c>
    </row>
    <row r="1603" spans="1:11" ht="13.5" x14ac:dyDescent="0.25">
      <c r="A1603" s="3">
        <f>TITRES_STAT!B1606</f>
        <v>44645</v>
      </c>
      <c r="B1603" s="5">
        <f>TITRES_STAT!D1606</f>
        <v>0.86</v>
      </c>
      <c r="C1603" s="2">
        <f t="shared" si="189"/>
        <v>0</v>
      </c>
      <c r="D1603" s="2">
        <f t="shared" si="190"/>
        <v>0.8640000000000001</v>
      </c>
      <c r="E1603" s="2">
        <f t="shared" si="192"/>
        <v>0.8630000000000001</v>
      </c>
      <c r="F1603" s="2">
        <f t="shared" si="193"/>
        <v>0.86249999999999982</v>
      </c>
      <c r="G1603" s="2">
        <f t="shared" si="195"/>
        <v>0.86899999999999977</v>
      </c>
      <c r="H1603" s="2">
        <f t="shared" si="191"/>
        <v>0.88630000000000098</v>
      </c>
      <c r="I1603" s="2">
        <f t="array" ref="I1603">SUMPRODUCT(B1587:B1606, (ROW(B1587:B1606)-ROW(B1587)+1)) / (20*21/2)</f>
        <v>0.86176190476190473</v>
      </c>
      <c r="J1603" s="2">
        <f t="shared" si="194"/>
        <v>0.8648712632025688</v>
      </c>
      <c r="K1603" s="2">
        <f t="shared" si="196"/>
        <v>0.86721642480601668</v>
      </c>
    </row>
    <row r="1604" spans="1:11" ht="13.5" x14ac:dyDescent="0.25">
      <c r="A1604" s="3">
        <f>TITRES_STAT!B1607</f>
        <v>44648</v>
      </c>
      <c r="B1604" s="5">
        <f>TITRES_STAT!D1607</f>
        <v>0.86</v>
      </c>
      <c r="C1604" s="2">
        <f t="shared" ref="C1604:C1667" si="197">B1604-B1603</f>
        <v>0</v>
      </c>
      <c r="D1604" s="2">
        <f t="shared" si="190"/>
        <v>0.8640000000000001</v>
      </c>
      <c r="E1604" s="2">
        <f t="shared" si="192"/>
        <v>0.8620000000000001</v>
      </c>
      <c r="F1604" s="2">
        <f t="shared" si="193"/>
        <v>0.86299999999999977</v>
      </c>
      <c r="G1604" s="2">
        <f t="shared" si="195"/>
        <v>0.86919999999999975</v>
      </c>
      <c r="H1604" s="2">
        <f t="shared" si="191"/>
        <v>0.88580000000000114</v>
      </c>
      <c r="I1604" s="2">
        <f t="array" ref="I1604">SUMPRODUCT(B1588:B1607, (ROW(B1588:B1607)-ROW(B1588)+1)) / (20*21/2)</f>
        <v>0.86157142857142865</v>
      </c>
      <c r="J1604" s="2">
        <f t="shared" si="194"/>
        <v>0.86440733337375275</v>
      </c>
      <c r="K1604" s="2">
        <f t="shared" si="196"/>
        <v>0.86693342775480031</v>
      </c>
    </row>
    <row r="1605" spans="1:11" ht="13.5" x14ac:dyDescent="0.25">
      <c r="A1605" s="3">
        <f>TITRES_STAT!B1608</f>
        <v>44649</v>
      </c>
      <c r="B1605" s="5">
        <f>TITRES_STAT!D1608</f>
        <v>0.85</v>
      </c>
      <c r="C1605" s="2">
        <f t="shared" si="197"/>
        <v>-1.0000000000000009E-2</v>
      </c>
      <c r="D1605" s="2">
        <f t="shared" si="190"/>
        <v>0.86</v>
      </c>
      <c r="E1605" s="2">
        <f t="shared" si="192"/>
        <v>0.8610000000000001</v>
      </c>
      <c r="F1605" s="2">
        <f t="shared" si="193"/>
        <v>0.86249999999999982</v>
      </c>
      <c r="G1605" s="2">
        <f t="shared" si="195"/>
        <v>0.86899999999999988</v>
      </c>
      <c r="H1605" s="2">
        <f t="shared" si="191"/>
        <v>0.88525000000000109</v>
      </c>
      <c r="I1605" s="2">
        <f t="array" ref="I1605">SUMPRODUCT(B1589:B1608, (ROW(B1589:B1608)-ROW(B1589)+1)) / (20*21/2)</f>
        <v>0.86133333333333328</v>
      </c>
      <c r="J1605" s="2">
        <f t="shared" si="194"/>
        <v>0.86303520638577624</v>
      </c>
      <c r="K1605" s="2">
        <f t="shared" si="196"/>
        <v>0.86626937176441599</v>
      </c>
    </row>
    <row r="1606" spans="1:11" ht="13.5" x14ac:dyDescent="0.25">
      <c r="A1606" s="3">
        <f>TITRES_STAT!B1609</f>
        <v>44650</v>
      </c>
      <c r="B1606" s="5">
        <f>TITRES_STAT!D1609</f>
        <v>0.86</v>
      </c>
      <c r="C1606" s="2">
        <f t="shared" si="197"/>
        <v>1.0000000000000009E-2</v>
      </c>
      <c r="D1606" s="2">
        <f t="shared" ref="D1606:D1669" si="198">AVERAGE(B1602:B1606)</f>
        <v>0.85799999999999998</v>
      </c>
      <c r="E1606" s="2">
        <f t="shared" si="192"/>
        <v>0.8620000000000001</v>
      </c>
      <c r="F1606" s="2">
        <f t="shared" si="193"/>
        <v>0.86199999999999977</v>
      </c>
      <c r="G1606" s="2">
        <f t="shared" si="195"/>
        <v>0.86899999999999988</v>
      </c>
      <c r="H1606" s="2">
        <f t="shared" si="191"/>
        <v>0.88485000000000114</v>
      </c>
      <c r="I1606" s="2">
        <f t="array" ref="I1606">SUMPRODUCT(B1590:B1609, (ROW(B1590:B1609)-ROW(B1590)+1)) / (20*21/2)</f>
        <v>0.86109523809523802</v>
      </c>
      <c r="J1606" s="2">
        <f t="shared" si="194"/>
        <v>0.86274613911094045</v>
      </c>
      <c r="K1606" s="2">
        <f t="shared" si="196"/>
        <v>0.86602351404816436</v>
      </c>
    </row>
    <row r="1607" spans="1:11" ht="13.5" x14ac:dyDescent="0.25">
      <c r="A1607" s="3">
        <f>TITRES_STAT!B1610</f>
        <v>44651</v>
      </c>
      <c r="B1607" s="5">
        <f>TITRES_STAT!D1610</f>
        <v>0.86</v>
      </c>
      <c r="C1607" s="2">
        <f t="shared" si="197"/>
        <v>0</v>
      </c>
      <c r="D1607" s="2">
        <f t="shared" si="198"/>
        <v>0.85799999999999998</v>
      </c>
      <c r="E1607" s="2">
        <f t="shared" si="192"/>
        <v>0.8620000000000001</v>
      </c>
      <c r="F1607" s="2">
        <f t="shared" si="193"/>
        <v>0.86249999999999982</v>
      </c>
      <c r="G1607" s="2">
        <f t="shared" si="195"/>
        <v>0.86899999999999988</v>
      </c>
      <c r="H1607" s="2">
        <f t="shared" si="191"/>
        <v>0.8843500000000013</v>
      </c>
      <c r="I1607" s="2">
        <f t="array" ref="I1607">SUMPRODUCT(B1591:B1610, (ROW(B1591:B1610)-ROW(B1591)+1)) / (20*21/2)</f>
        <v>0.86085714285714277</v>
      </c>
      <c r="J1607" s="2">
        <f t="shared" si="194"/>
        <v>0.86248460205275568</v>
      </c>
      <c r="K1607" s="2">
        <f t="shared" si="196"/>
        <v>0.8657872978109814</v>
      </c>
    </row>
    <row r="1608" spans="1:11" ht="13.5" x14ac:dyDescent="0.25">
      <c r="A1608" s="3">
        <f>TITRES_STAT!B1611</f>
        <v>44652</v>
      </c>
      <c r="B1608" s="5">
        <f>TITRES_STAT!D1611</f>
        <v>0.86</v>
      </c>
      <c r="C1608" s="2">
        <f t="shared" si="197"/>
        <v>0</v>
      </c>
      <c r="D1608" s="2">
        <f t="shared" si="198"/>
        <v>0.85799999999999998</v>
      </c>
      <c r="E1608" s="2">
        <f t="shared" si="192"/>
        <v>0.8610000000000001</v>
      </c>
      <c r="F1608" s="2">
        <f t="shared" si="193"/>
        <v>0.86249999999999982</v>
      </c>
      <c r="G1608" s="2">
        <f t="shared" si="195"/>
        <v>0.86900000000000011</v>
      </c>
      <c r="H1608" s="2">
        <f t="shared" si="191"/>
        <v>0.88395000000000123</v>
      </c>
      <c r="I1608" s="2">
        <f t="array" ref="I1608">SUMPRODUCT(B1592:B1611, (ROW(B1592:B1611)-ROW(B1592)+1)) / (20*21/2)</f>
        <v>0.86061904761904762</v>
      </c>
      <c r="J1608" s="2">
        <f t="shared" si="194"/>
        <v>0.86224797328582659</v>
      </c>
      <c r="K1608" s="2">
        <f t="shared" si="196"/>
        <v>0.86556034495564882</v>
      </c>
    </row>
    <row r="1609" spans="1:11" ht="13.5" x14ac:dyDescent="0.25">
      <c r="A1609" s="3">
        <f>TITRES_STAT!B1612</f>
        <v>44655</v>
      </c>
      <c r="B1609" s="5">
        <f>TITRES_STAT!D1612</f>
        <v>0.86</v>
      </c>
      <c r="C1609" s="2">
        <f t="shared" si="197"/>
        <v>0</v>
      </c>
      <c r="D1609" s="2">
        <f t="shared" si="198"/>
        <v>0.85799999999999998</v>
      </c>
      <c r="E1609" s="2">
        <f t="shared" si="192"/>
        <v>0.8610000000000001</v>
      </c>
      <c r="F1609" s="2">
        <f t="shared" si="193"/>
        <v>0.86249999999999982</v>
      </c>
      <c r="G1609" s="2">
        <f t="shared" si="195"/>
        <v>0.86899999999999988</v>
      </c>
      <c r="H1609" s="2">
        <f t="shared" si="191"/>
        <v>0.88355000000000128</v>
      </c>
      <c r="I1609" s="2">
        <f t="array" ref="I1609">SUMPRODUCT(B1593:B1612, (ROW(B1593:B1612)-ROW(B1593)+1)) / (20*21/2)</f>
        <v>0.86042857142857143</v>
      </c>
      <c r="J1609" s="2">
        <f t="shared" si="194"/>
        <v>0.86203388059193842</v>
      </c>
      <c r="K1609" s="2">
        <f t="shared" si="196"/>
        <v>0.86534229221229009</v>
      </c>
    </row>
    <row r="1610" spans="1:11" ht="13.5" x14ac:dyDescent="0.25">
      <c r="A1610" s="3">
        <f>TITRES_STAT!B1613</f>
        <v>44656</v>
      </c>
      <c r="B1610" s="5">
        <f>TITRES_STAT!D1613</f>
        <v>0.86</v>
      </c>
      <c r="C1610" s="2">
        <f t="shared" si="197"/>
        <v>0</v>
      </c>
      <c r="D1610" s="2">
        <f t="shared" si="198"/>
        <v>0.86</v>
      </c>
      <c r="E1610" s="2">
        <f t="shared" si="192"/>
        <v>0.8600000000000001</v>
      </c>
      <c r="F1610" s="2">
        <f t="shared" si="193"/>
        <v>0.86249999999999982</v>
      </c>
      <c r="G1610" s="2">
        <f t="shared" si="195"/>
        <v>0.86900000000000011</v>
      </c>
      <c r="H1610" s="2">
        <f t="shared" ref="H1610:H1673" si="199">AVERAGE(B1411:B1610)</f>
        <v>0.88325000000000142</v>
      </c>
      <c r="I1610" s="2">
        <f t="array" ref="I1610">SUMPRODUCT(B1594:B1613, (ROW(B1594:B1613)-ROW(B1594)+1)) / (20*21/2)</f>
        <v>0.8602857142857141</v>
      </c>
      <c r="J1610" s="2">
        <f t="shared" si="194"/>
        <v>0.86184017767842047</v>
      </c>
      <c r="K1610" s="2">
        <f t="shared" si="196"/>
        <v>0.86513279055690617</v>
      </c>
    </row>
    <row r="1611" spans="1:11" ht="13.5" x14ac:dyDescent="0.25">
      <c r="A1611" s="3">
        <f>TITRES_STAT!B1614</f>
        <v>44657</v>
      </c>
      <c r="B1611" s="5">
        <f>TITRES_STAT!D1614</f>
        <v>0.86</v>
      </c>
      <c r="C1611" s="2">
        <f t="shared" si="197"/>
        <v>0</v>
      </c>
      <c r="D1611" s="2">
        <f t="shared" si="198"/>
        <v>0.86</v>
      </c>
      <c r="E1611" s="2">
        <f t="shared" si="192"/>
        <v>0.85900000000000021</v>
      </c>
      <c r="F1611" s="2">
        <f t="shared" si="193"/>
        <v>0.86199999999999977</v>
      </c>
      <c r="G1611" s="2">
        <f t="shared" si="195"/>
        <v>0.86899999999999988</v>
      </c>
      <c r="H1611" s="2">
        <f t="shared" si="199"/>
        <v>0.88305000000000133</v>
      </c>
      <c r="I1611" s="2">
        <f t="array" ref="I1611">SUMPRODUCT(B1595:B1614, (ROW(B1595:B1614)-ROW(B1595)+1)) / (20*21/2)</f>
        <v>0.86019047619047617</v>
      </c>
      <c r="J1611" s="2">
        <f t="shared" si="194"/>
        <v>0.86166492266142802</v>
      </c>
      <c r="K1611" s="2">
        <f t="shared" si="196"/>
        <v>0.86493150465271373</v>
      </c>
    </row>
    <row r="1612" spans="1:11" ht="13.5" x14ac:dyDescent="0.25">
      <c r="A1612" s="3">
        <f>TITRES_STAT!B1615</f>
        <v>44658</v>
      </c>
      <c r="B1612" s="5">
        <f>TITRES_STAT!D1615</f>
        <v>0.86</v>
      </c>
      <c r="C1612" s="2">
        <f t="shared" si="197"/>
        <v>0</v>
      </c>
      <c r="D1612" s="2">
        <f t="shared" si="198"/>
        <v>0.86</v>
      </c>
      <c r="E1612" s="2">
        <f t="shared" ref="E1612:E1675" si="200">AVERAGE(B1603:B1612)</f>
        <v>0.85900000000000021</v>
      </c>
      <c r="F1612" s="2">
        <f t="shared" si="193"/>
        <v>0.86149999999999982</v>
      </c>
      <c r="G1612" s="2">
        <f t="shared" si="195"/>
        <v>0.86880000000000013</v>
      </c>
      <c r="H1612" s="2">
        <f t="shared" si="199"/>
        <v>0.88290000000000135</v>
      </c>
      <c r="I1612" s="2">
        <f t="array" ref="I1612">SUMPRODUCT(B1596:B1615, (ROW(B1596:B1615)-ROW(B1596)+1)) / (20*21/2)</f>
        <v>0.86014285714285699</v>
      </c>
      <c r="J1612" s="2">
        <f t="shared" si="194"/>
        <v>0.86150635859843494</v>
      </c>
      <c r="K1612" s="2">
        <f t="shared" si="196"/>
        <v>0.86473811231339159</v>
      </c>
    </row>
    <row r="1613" spans="1:11" ht="13.5" x14ac:dyDescent="0.25">
      <c r="A1613" s="3">
        <f>TITRES_STAT!B1616</f>
        <v>44659</v>
      </c>
      <c r="B1613" s="5">
        <f>TITRES_STAT!D1616</f>
        <v>0.86</v>
      </c>
      <c r="C1613" s="2">
        <f t="shared" si="197"/>
        <v>0</v>
      </c>
      <c r="D1613" s="2">
        <f t="shared" si="198"/>
        <v>0.86</v>
      </c>
      <c r="E1613" s="2">
        <f t="shared" si="200"/>
        <v>0.85900000000000021</v>
      </c>
      <c r="F1613" s="2">
        <f t="shared" si="193"/>
        <v>0.86099999999999977</v>
      </c>
      <c r="G1613" s="2">
        <f t="shared" si="195"/>
        <v>0.86860000000000004</v>
      </c>
      <c r="H1613" s="2">
        <f t="shared" si="199"/>
        <v>0.88280000000000147</v>
      </c>
      <c r="I1613" s="2">
        <f t="array" ref="I1613">SUMPRODUCT(B1597:B1616, (ROW(B1597:B1616)-ROW(B1597)+1)) / (20*21/2)</f>
        <v>0.86009523809523802</v>
      </c>
      <c r="J1613" s="2">
        <f t="shared" si="194"/>
        <v>0.86136289587477455</v>
      </c>
      <c r="K1613" s="2">
        <f t="shared" si="196"/>
        <v>0.86455230398737626</v>
      </c>
    </row>
    <row r="1614" spans="1:11" ht="13.5" x14ac:dyDescent="0.25">
      <c r="A1614" s="3">
        <f>TITRES_STAT!B1617</f>
        <v>44662</v>
      </c>
      <c r="B1614" s="5">
        <f>TITRES_STAT!D1617</f>
        <v>0.86</v>
      </c>
      <c r="C1614" s="2">
        <f t="shared" si="197"/>
        <v>0</v>
      </c>
      <c r="D1614" s="2">
        <f t="shared" si="198"/>
        <v>0.86</v>
      </c>
      <c r="E1614" s="2">
        <f t="shared" si="200"/>
        <v>0.85900000000000021</v>
      </c>
      <c r="F1614" s="2">
        <f t="shared" si="193"/>
        <v>0.86049999999999982</v>
      </c>
      <c r="G1614" s="2">
        <f t="shared" si="195"/>
        <v>0.86900000000000011</v>
      </c>
      <c r="H1614" s="2">
        <f t="shared" si="199"/>
        <v>0.88270000000000148</v>
      </c>
      <c r="I1614" s="2">
        <f t="array" ref="I1614">SUMPRODUCT(B1598:B1617, (ROW(B1598:B1617)-ROW(B1598)+1)) / (20*21/2)</f>
        <v>0.86095238095238102</v>
      </c>
      <c r="J1614" s="2">
        <f t="shared" si="194"/>
        <v>0.86123309626765321</v>
      </c>
      <c r="K1614" s="2">
        <f t="shared" si="196"/>
        <v>0.86437378226238115</v>
      </c>
    </row>
    <row r="1615" spans="1:11" ht="13.5" x14ac:dyDescent="0.25">
      <c r="A1615" s="3">
        <f>TITRES_STAT!B1618</f>
        <v>44663</v>
      </c>
      <c r="B1615" s="5">
        <f>TITRES_STAT!D1618</f>
        <v>0.86</v>
      </c>
      <c r="C1615" s="2">
        <f t="shared" si="197"/>
        <v>0</v>
      </c>
      <c r="D1615" s="2">
        <f t="shared" si="198"/>
        <v>0.86</v>
      </c>
      <c r="E1615" s="2">
        <f t="shared" si="200"/>
        <v>0.8600000000000001</v>
      </c>
      <c r="F1615" s="2">
        <f t="shared" si="193"/>
        <v>0.86049999999999982</v>
      </c>
      <c r="G1615" s="2">
        <f t="shared" si="195"/>
        <v>0.86900000000000011</v>
      </c>
      <c r="H1615" s="2">
        <f t="shared" si="199"/>
        <v>0.88250000000000139</v>
      </c>
      <c r="I1615" s="2">
        <f t="array" ref="I1615">SUMPRODUCT(B1599:B1618, (ROW(B1599:B1618)-ROW(B1599)+1)) / (20*21/2)</f>
        <v>0.86176190476190473</v>
      </c>
      <c r="J1615" s="2">
        <f t="shared" si="194"/>
        <v>0.86111565852787675</v>
      </c>
      <c r="K1615" s="2">
        <f t="shared" si="196"/>
        <v>0.86420226138934664</v>
      </c>
    </row>
    <row r="1616" spans="1:11" ht="13.5" x14ac:dyDescent="0.25">
      <c r="A1616" s="3">
        <f>TITRES_STAT!B1619</f>
        <v>44664</v>
      </c>
      <c r="B1616" s="5">
        <f>TITRES_STAT!D1619</f>
        <v>0.86</v>
      </c>
      <c r="C1616" s="2">
        <f t="shared" si="197"/>
        <v>0</v>
      </c>
      <c r="D1616" s="2">
        <f t="shared" si="198"/>
        <v>0.86</v>
      </c>
      <c r="E1616" s="2">
        <f t="shared" si="200"/>
        <v>0.8600000000000001</v>
      </c>
      <c r="F1616" s="2">
        <f t="shared" si="193"/>
        <v>0.86099999999999977</v>
      </c>
      <c r="G1616" s="2">
        <f t="shared" si="195"/>
        <v>0.8680000000000001</v>
      </c>
      <c r="H1616" s="2">
        <f t="shared" si="199"/>
        <v>0.88215000000000143</v>
      </c>
      <c r="I1616" s="2">
        <f t="array" ref="I1616">SUMPRODUCT(B1600:B1619, (ROW(B1600:B1619)-ROW(B1600)+1)) / (20*21/2)</f>
        <v>0.86257142857142866</v>
      </c>
      <c r="J1616" s="2">
        <f t="shared" si="194"/>
        <v>0.86100940533474568</v>
      </c>
      <c r="K1616" s="2">
        <f t="shared" si="196"/>
        <v>0.86403746682505855</v>
      </c>
    </row>
    <row r="1617" spans="1:11" ht="13.5" x14ac:dyDescent="0.25">
      <c r="A1617" s="3">
        <f>TITRES_STAT!B1620</f>
        <v>44665</v>
      </c>
      <c r="B1617" s="5">
        <f>TITRES_STAT!D1620</f>
        <v>0.87</v>
      </c>
      <c r="C1617" s="2">
        <f t="shared" si="197"/>
        <v>1.0000000000000009E-2</v>
      </c>
      <c r="D1617" s="2">
        <f t="shared" si="198"/>
        <v>0.86199999999999988</v>
      </c>
      <c r="E1617" s="2">
        <f t="shared" si="200"/>
        <v>0.8610000000000001</v>
      </c>
      <c r="F1617" s="2">
        <f t="shared" si="193"/>
        <v>0.86149999999999982</v>
      </c>
      <c r="G1617" s="2">
        <f t="shared" si="195"/>
        <v>0.86699999999999999</v>
      </c>
      <c r="H1617" s="2">
        <f t="shared" si="199"/>
        <v>0.88185000000000147</v>
      </c>
      <c r="I1617" s="2">
        <f t="array" ref="I1617">SUMPRODUCT(B1601:B1620, (ROW(B1601:B1620)-ROW(B1601)+1)) / (20*21/2)</f>
        <v>0.86428571428571432</v>
      </c>
      <c r="J1617" s="2">
        <f t="shared" si="194"/>
        <v>0.86186565244572233</v>
      </c>
      <c r="K1617" s="2">
        <f t="shared" si="196"/>
        <v>0.86427129165544847</v>
      </c>
    </row>
    <row r="1618" spans="1:11" ht="13.5" x14ac:dyDescent="0.25">
      <c r="A1618" s="3">
        <f>TITRES_STAT!B1621</f>
        <v>44666</v>
      </c>
      <c r="B1618" s="5">
        <f>TITRES_STAT!D1621</f>
        <v>0.87</v>
      </c>
      <c r="C1618" s="2">
        <f t="shared" si="197"/>
        <v>0</v>
      </c>
      <c r="D1618" s="2">
        <f t="shared" si="198"/>
        <v>0.8640000000000001</v>
      </c>
      <c r="E1618" s="2">
        <f t="shared" si="200"/>
        <v>0.8620000000000001</v>
      </c>
      <c r="F1618" s="2">
        <f t="shared" si="193"/>
        <v>0.86149999999999982</v>
      </c>
      <c r="G1618" s="2">
        <f t="shared" si="195"/>
        <v>0.86699999999999977</v>
      </c>
      <c r="H1618" s="2">
        <f t="shared" si="199"/>
        <v>0.88155000000000139</v>
      </c>
      <c r="I1618" s="2">
        <f t="array" ref="I1618">SUMPRODUCT(B1602:B1621, (ROW(B1602:B1621)-ROW(B1602)+1)) / (20*21/2)</f>
        <v>0.86595238095238092</v>
      </c>
      <c r="J1618" s="2">
        <f t="shared" si="194"/>
        <v>0.86264035221279645</v>
      </c>
      <c r="K1618" s="2">
        <f t="shared" si="196"/>
        <v>0.8644959468846467</v>
      </c>
    </row>
    <row r="1619" spans="1:11" ht="13.5" x14ac:dyDescent="0.25">
      <c r="A1619" s="3">
        <f>TITRES_STAT!B1622</f>
        <v>44669</v>
      </c>
      <c r="B1619" s="5">
        <f>TITRES_STAT!D1622</f>
        <v>0.87</v>
      </c>
      <c r="C1619" s="2">
        <f t="shared" si="197"/>
        <v>0</v>
      </c>
      <c r="D1619" s="2">
        <f t="shared" si="198"/>
        <v>0.86599999999999999</v>
      </c>
      <c r="E1619" s="2">
        <f t="shared" si="200"/>
        <v>0.8630000000000001</v>
      </c>
      <c r="F1619" s="2">
        <f t="shared" si="193"/>
        <v>0.86199999999999988</v>
      </c>
      <c r="G1619" s="2">
        <f t="shared" si="195"/>
        <v>0.86679999999999979</v>
      </c>
      <c r="H1619" s="2">
        <f t="shared" si="199"/>
        <v>0.88125000000000153</v>
      </c>
      <c r="I1619" s="2">
        <f t="array" ref="I1619">SUMPRODUCT(B1603:B1622, (ROW(B1603:B1622)-ROW(B1603)+1)) / (20*21/2)</f>
        <v>0.86757142857142855</v>
      </c>
      <c r="J1619" s="2">
        <f t="shared" si="194"/>
        <v>0.86334127104967295</v>
      </c>
      <c r="K1619" s="2">
        <f t="shared" si="196"/>
        <v>0.8647117921048566</v>
      </c>
    </row>
    <row r="1620" spans="1:11" ht="13.5" x14ac:dyDescent="0.25">
      <c r="A1620" s="3">
        <f>TITRES_STAT!B1623</f>
        <v>44670</v>
      </c>
      <c r="B1620" s="5">
        <f>TITRES_STAT!D1623</f>
        <v>0.88</v>
      </c>
      <c r="C1620" s="2">
        <f t="shared" si="197"/>
        <v>1.0000000000000009E-2</v>
      </c>
      <c r="D1620" s="2">
        <f t="shared" si="198"/>
        <v>0.87000000000000011</v>
      </c>
      <c r="E1620" s="2">
        <f t="shared" si="200"/>
        <v>0.86499999999999999</v>
      </c>
      <c r="F1620" s="2">
        <f t="shared" ref="F1620:F1683" si="201">AVERAGE(B1601:B1620)</f>
        <v>0.86249999999999982</v>
      </c>
      <c r="G1620" s="2">
        <f t="shared" si="195"/>
        <v>0.86659999999999981</v>
      </c>
      <c r="H1620" s="2">
        <f t="shared" si="199"/>
        <v>0.88100000000000156</v>
      </c>
      <c r="I1620" s="2">
        <f t="array" ref="I1620">SUMPRODUCT(B1604:B1623, (ROW(B1604:B1623)-ROW(B1604)+1)) / (20*21/2)</f>
        <v>0.86814285714285733</v>
      </c>
      <c r="J1620" s="2">
        <f t="shared" si="194"/>
        <v>0.86492781666398977</v>
      </c>
      <c r="K1620" s="2">
        <f t="shared" si="196"/>
        <v>0.86531132966937208</v>
      </c>
    </row>
    <row r="1621" spans="1:11" ht="13.5" x14ac:dyDescent="0.25">
      <c r="A1621" s="3">
        <f>TITRES_STAT!B1624</f>
        <v>44671</v>
      </c>
      <c r="B1621" s="5">
        <f>TITRES_STAT!D1624</f>
        <v>0.88</v>
      </c>
      <c r="C1621" s="2">
        <f t="shared" si="197"/>
        <v>0</v>
      </c>
      <c r="D1621" s="2">
        <f t="shared" si="198"/>
        <v>0.874</v>
      </c>
      <c r="E1621" s="2">
        <f t="shared" si="200"/>
        <v>0.86699999999999999</v>
      </c>
      <c r="F1621" s="2">
        <f t="shared" si="201"/>
        <v>0.86299999999999977</v>
      </c>
      <c r="G1621" s="2">
        <f t="shared" si="195"/>
        <v>0.86619999999999986</v>
      </c>
      <c r="H1621" s="2">
        <f t="shared" si="199"/>
        <v>0.88080000000000136</v>
      </c>
      <c r="I1621" s="2">
        <f t="array" ref="I1621">SUMPRODUCT(B1605:B1624, (ROW(B1605:B1624)-ROW(B1605)+1)) / (20*21/2)</f>
        <v>0.86771428571428566</v>
      </c>
      <c r="J1621" s="2">
        <f t="shared" ref="J1621:J1684" si="202">$J$4*B1621+J1620*(1-$J$4)</f>
        <v>0.86636326269599073</v>
      </c>
      <c r="K1621" s="2">
        <f t="shared" si="196"/>
        <v>0.86588735595684774</v>
      </c>
    </row>
    <row r="1622" spans="1:11" ht="13.5" x14ac:dyDescent="0.25">
      <c r="A1622" s="3">
        <f>TITRES_STAT!B1625</f>
        <v>44672</v>
      </c>
      <c r="B1622" s="5">
        <f>TITRES_STAT!D1625</f>
        <v>0.88</v>
      </c>
      <c r="C1622" s="2">
        <f t="shared" si="197"/>
        <v>0</v>
      </c>
      <c r="D1622" s="2">
        <f t="shared" si="198"/>
        <v>0.876</v>
      </c>
      <c r="E1622" s="2">
        <f t="shared" si="200"/>
        <v>0.86899999999999999</v>
      </c>
      <c r="F1622" s="2">
        <f t="shared" si="201"/>
        <v>0.86399999999999988</v>
      </c>
      <c r="G1622" s="2">
        <f t="shared" si="195"/>
        <v>0.86619999999999986</v>
      </c>
      <c r="H1622" s="2">
        <f t="shared" si="199"/>
        <v>0.88060000000000127</v>
      </c>
      <c r="I1622" s="2">
        <f t="array" ref="I1622">SUMPRODUCT(B1606:B1625, (ROW(B1606:B1625)-ROW(B1606)+1)) / (20*21/2)</f>
        <v>0.86728571428571422</v>
      </c>
      <c r="J1622" s="2">
        <f t="shared" si="202"/>
        <v>0.86766199958208678</v>
      </c>
      <c r="K1622" s="2">
        <f t="shared" si="196"/>
        <v>0.86644079297814791</v>
      </c>
    </row>
    <row r="1623" spans="1:11" ht="13.5" x14ac:dyDescent="0.25">
      <c r="A1623" s="3">
        <f>TITRES_STAT!B1626</f>
        <v>44673</v>
      </c>
      <c r="B1623" s="5">
        <f>TITRES_STAT!D1626</f>
        <v>0.87</v>
      </c>
      <c r="C1623" s="2">
        <f t="shared" si="197"/>
        <v>-1.0000000000000009E-2</v>
      </c>
      <c r="D1623" s="2">
        <f t="shared" si="198"/>
        <v>0.876</v>
      </c>
      <c r="E1623" s="2">
        <f t="shared" si="200"/>
        <v>0.86999999999999988</v>
      </c>
      <c r="F1623" s="2">
        <f t="shared" si="201"/>
        <v>0.86449999999999994</v>
      </c>
      <c r="G1623" s="2">
        <f t="shared" si="195"/>
        <v>0.86579999999999979</v>
      </c>
      <c r="H1623" s="2">
        <f t="shared" si="199"/>
        <v>0.88030000000000141</v>
      </c>
      <c r="I1623" s="2">
        <f t="array" ref="I1623">SUMPRODUCT(B1607:B1626, (ROW(B1607:B1626)-ROW(B1607)+1)) / (20*21/2)</f>
        <v>0.8668095238095237</v>
      </c>
      <c r="J1623" s="2">
        <f t="shared" si="202"/>
        <v>0.86788466628855476</v>
      </c>
      <c r="K1623" s="2">
        <f t="shared" si="196"/>
        <v>0.86658036972410302</v>
      </c>
    </row>
    <row r="1624" spans="1:11" ht="13.5" x14ac:dyDescent="0.25">
      <c r="A1624" s="3">
        <f>TITRES_STAT!B1627</f>
        <v>44676</v>
      </c>
      <c r="B1624" s="5">
        <f>TITRES_STAT!D1627</f>
        <v>0.86</v>
      </c>
      <c r="C1624" s="2">
        <f t="shared" si="197"/>
        <v>-1.0000000000000009E-2</v>
      </c>
      <c r="D1624" s="2">
        <f t="shared" si="198"/>
        <v>0.874</v>
      </c>
      <c r="E1624" s="2">
        <f t="shared" si="200"/>
        <v>0.86999999999999988</v>
      </c>
      <c r="F1624" s="2">
        <f t="shared" si="201"/>
        <v>0.86449999999999994</v>
      </c>
      <c r="G1624" s="2">
        <f t="shared" si="195"/>
        <v>0.86559999999999993</v>
      </c>
      <c r="H1624" s="2">
        <f t="shared" si="199"/>
        <v>0.87995000000000145</v>
      </c>
      <c r="I1624" s="2">
        <f t="array" ref="I1624">SUMPRODUCT(B1608:B1627, (ROW(B1608:B1627)-ROW(B1608)+1)) / (20*21/2)</f>
        <v>0.86728571428571422</v>
      </c>
      <c r="J1624" s="2">
        <f t="shared" si="202"/>
        <v>0.86713374568964485</v>
      </c>
      <c r="K1624" s="2">
        <f t="shared" si="196"/>
        <v>0.86632231600943232</v>
      </c>
    </row>
    <row r="1625" spans="1:11" ht="13.5" x14ac:dyDescent="0.25">
      <c r="A1625" s="3">
        <f>TITRES_STAT!B1628</f>
        <v>44677</v>
      </c>
      <c r="B1625" s="5">
        <f>TITRES_STAT!D1628</f>
        <v>0.86</v>
      </c>
      <c r="C1625" s="2">
        <f t="shared" si="197"/>
        <v>0</v>
      </c>
      <c r="D1625" s="2">
        <f t="shared" si="198"/>
        <v>0.86999999999999988</v>
      </c>
      <c r="E1625" s="2">
        <f t="shared" si="200"/>
        <v>0.87000000000000011</v>
      </c>
      <c r="F1625" s="2">
        <f t="shared" si="201"/>
        <v>0.86499999999999999</v>
      </c>
      <c r="G1625" s="2">
        <f t="shared" si="195"/>
        <v>0.86539999999999973</v>
      </c>
      <c r="H1625" s="2">
        <f t="shared" si="199"/>
        <v>0.87960000000000149</v>
      </c>
      <c r="I1625" s="2">
        <f t="array" ref="I1625">SUMPRODUCT(B1609:B1628, (ROW(B1609:B1628)-ROW(B1609)+1)) / (20*21/2)</f>
        <v>0.86771428571428566</v>
      </c>
      <c r="J1625" s="2">
        <f t="shared" si="202"/>
        <v>0.86645434133825017</v>
      </c>
      <c r="K1625" s="2">
        <f t="shared" si="196"/>
        <v>0.86607438204827814</v>
      </c>
    </row>
    <row r="1626" spans="1:11" ht="13.5" x14ac:dyDescent="0.25">
      <c r="A1626" s="3">
        <f>TITRES_STAT!B1629</f>
        <v>44678</v>
      </c>
      <c r="B1626" s="5">
        <f>TITRES_STAT!D1629</f>
        <v>0.86</v>
      </c>
      <c r="C1626" s="2">
        <f t="shared" si="197"/>
        <v>0</v>
      </c>
      <c r="D1626" s="2">
        <f t="shared" si="198"/>
        <v>0.86599999999999999</v>
      </c>
      <c r="E1626" s="2">
        <f t="shared" si="200"/>
        <v>0.87000000000000011</v>
      </c>
      <c r="F1626" s="2">
        <f t="shared" si="201"/>
        <v>0.86499999999999999</v>
      </c>
      <c r="G1626" s="2">
        <f t="shared" si="195"/>
        <v>0.86539999999999973</v>
      </c>
      <c r="H1626" s="2">
        <f t="shared" si="199"/>
        <v>0.87940000000000151</v>
      </c>
      <c r="I1626" s="2">
        <f t="array" ref="I1626">SUMPRODUCT(B1610:B1629, (ROW(B1610:B1629)-ROW(B1610)+1)) / (20*21/2)</f>
        <v>0.86714285714285699</v>
      </c>
      <c r="J1626" s="2">
        <f t="shared" si="202"/>
        <v>0.86583964216317877</v>
      </c>
      <c r="K1626" s="2">
        <f t="shared" si="196"/>
        <v>0.86583617098756138</v>
      </c>
    </row>
    <row r="1627" spans="1:11" ht="13.5" x14ac:dyDescent="0.25">
      <c r="A1627" s="3">
        <f>TITRES_STAT!B1630</f>
        <v>44679</v>
      </c>
      <c r="B1627" s="5">
        <f>TITRES_STAT!D1630</f>
        <v>0.87</v>
      </c>
      <c r="C1627" s="2">
        <f t="shared" si="197"/>
        <v>1.0000000000000009E-2</v>
      </c>
      <c r="D1627" s="2">
        <f t="shared" si="198"/>
        <v>0.86399999999999988</v>
      </c>
      <c r="E1627" s="2">
        <f t="shared" si="200"/>
        <v>0.87000000000000011</v>
      </c>
      <c r="F1627" s="2">
        <f t="shared" si="201"/>
        <v>0.86550000000000016</v>
      </c>
      <c r="G1627" s="2">
        <f t="shared" si="195"/>
        <v>0.86499999999999977</v>
      </c>
      <c r="H1627" s="2">
        <f t="shared" si="199"/>
        <v>0.87930000000000164</v>
      </c>
      <c r="I1627" s="2">
        <f t="array" ref="I1627">SUMPRODUCT(B1611:B1630, (ROW(B1611:B1630)-ROW(B1611)+1)) / (20*21/2)</f>
        <v>0.86561904761904762</v>
      </c>
      <c r="J1627" s="2">
        <f t="shared" si="202"/>
        <v>0.86623586671906649</v>
      </c>
      <c r="K1627" s="2">
        <f t="shared" si="196"/>
        <v>0.86599945839981385</v>
      </c>
    </row>
    <row r="1628" spans="1:11" ht="13.5" x14ac:dyDescent="0.25">
      <c r="A1628" s="3">
        <f>TITRES_STAT!B1631</f>
        <v>44680</v>
      </c>
      <c r="B1628" s="5">
        <f>TITRES_STAT!D1631</f>
        <v>0.87</v>
      </c>
      <c r="C1628" s="2">
        <f t="shared" si="197"/>
        <v>0</v>
      </c>
      <c r="D1628" s="2">
        <f t="shared" si="198"/>
        <v>0.8640000000000001</v>
      </c>
      <c r="E1628" s="2">
        <f t="shared" si="200"/>
        <v>0.87000000000000011</v>
      </c>
      <c r="F1628" s="2">
        <f t="shared" si="201"/>
        <v>0.86599999999999999</v>
      </c>
      <c r="G1628" s="2">
        <f t="shared" si="195"/>
        <v>0.86479999999999957</v>
      </c>
      <c r="H1628" s="2">
        <f t="shared" si="199"/>
        <v>0.87920000000000154</v>
      </c>
      <c r="I1628" s="2">
        <f t="array" ref="I1628">SUMPRODUCT(B1612:B1631, (ROW(B1612:B1631)-ROW(B1612)+1)) / (20*21/2)</f>
        <v>0.86319047619047629</v>
      </c>
      <c r="J1628" s="2">
        <f t="shared" si="202"/>
        <v>0.86659435560296494</v>
      </c>
      <c r="K1628" s="2">
        <f t="shared" si="196"/>
        <v>0.86615634238413497</v>
      </c>
    </row>
    <row r="1629" spans="1:11" ht="13.5" x14ac:dyDescent="0.25">
      <c r="A1629" s="3">
        <f>TITRES_STAT!B1632</f>
        <v>44685</v>
      </c>
      <c r="B1629" s="5">
        <f>TITRES_STAT!D1632</f>
        <v>0.86</v>
      </c>
      <c r="C1629" s="2">
        <f t="shared" si="197"/>
        <v>-1.0000000000000009E-2</v>
      </c>
      <c r="D1629" s="2">
        <f t="shared" si="198"/>
        <v>0.8640000000000001</v>
      </c>
      <c r="E1629" s="2">
        <f t="shared" si="200"/>
        <v>0.86900000000000011</v>
      </c>
      <c r="F1629" s="2">
        <f t="shared" si="201"/>
        <v>0.86599999999999999</v>
      </c>
      <c r="G1629" s="2">
        <f t="shared" si="195"/>
        <v>0.86439999999999972</v>
      </c>
      <c r="H1629" s="2">
        <f t="shared" si="199"/>
        <v>0.87905000000000166</v>
      </c>
      <c r="I1629" s="2">
        <f t="array" ref="I1629">SUMPRODUCT(B1613:B1632, (ROW(B1613:B1632)-ROW(B1613)+1)) / (20*21/2)</f>
        <v>0.86180952380952391</v>
      </c>
      <c r="J1629" s="2">
        <f t="shared" si="202"/>
        <v>0.86596632173601595</v>
      </c>
      <c r="K1629" s="2">
        <f t="shared" si="196"/>
        <v>0.86591491719260028</v>
      </c>
    </row>
    <row r="1630" spans="1:11" ht="13.5" x14ac:dyDescent="0.25">
      <c r="A1630" s="3">
        <f>TITRES_STAT!B1633</f>
        <v>44686</v>
      </c>
      <c r="B1630" s="5">
        <f>TITRES_STAT!D1633</f>
        <v>0.85</v>
      </c>
      <c r="C1630" s="2">
        <f t="shared" si="197"/>
        <v>-1.0000000000000009E-2</v>
      </c>
      <c r="D1630" s="2">
        <f t="shared" si="198"/>
        <v>0.86199999999999988</v>
      </c>
      <c r="E1630" s="2">
        <f t="shared" si="200"/>
        <v>0.86599999999999999</v>
      </c>
      <c r="F1630" s="2">
        <f t="shared" si="201"/>
        <v>0.86549999999999994</v>
      </c>
      <c r="G1630" s="2">
        <f t="shared" si="195"/>
        <v>0.8635999999999997</v>
      </c>
      <c r="H1630" s="2">
        <f t="shared" si="199"/>
        <v>0.87880000000000169</v>
      </c>
      <c r="I1630" s="2">
        <f t="array" ref="I1630">SUMPRODUCT(B1614:B1633, (ROW(B1614:B1633)-ROW(B1614)+1)) / (20*21/2)</f>
        <v>0.86047619047619051</v>
      </c>
      <c r="J1630" s="2">
        <f t="shared" si="202"/>
        <v>0.86444571966591921</v>
      </c>
      <c r="K1630" s="2">
        <f t="shared" si="196"/>
        <v>0.8652908027928905</v>
      </c>
    </row>
    <row r="1631" spans="1:11" ht="13.5" x14ac:dyDescent="0.25">
      <c r="A1631" s="3">
        <f>TITRES_STAT!B1634</f>
        <v>44687</v>
      </c>
      <c r="B1631" s="5">
        <f>TITRES_STAT!D1634</f>
        <v>0.84</v>
      </c>
      <c r="C1631" s="2">
        <f t="shared" si="197"/>
        <v>-1.0000000000000009E-2</v>
      </c>
      <c r="D1631" s="2">
        <f t="shared" si="198"/>
        <v>0.85799999999999998</v>
      </c>
      <c r="E1631" s="2">
        <f t="shared" si="200"/>
        <v>0.8620000000000001</v>
      </c>
      <c r="F1631" s="2">
        <f t="shared" si="201"/>
        <v>0.86449999999999982</v>
      </c>
      <c r="G1631" s="2">
        <f t="shared" si="195"/>
        <v>0.86299999999999988</v>
      </c>
      <c r="H1631" s="2">
        <f t="shared" si="199"/>
        <v>0.87840000000000173</v>
      </c>
      <c r="I1631" s="2">
        <f t="array" ref="I1631">SUMPRODUCT(B1615:B1634, (ROW(B1615:B1634)-ROW(B1615)+1)) / (20*21/2)</f>
        <v>0.85823809523809547</v>
      </c>
      <c r="J1631" s="2">
        <f t="shared" si="202"/>
        <v>0.86211755588821259</v>
      </c>
      <c r="K1631" s="2">
        <f t="shared" si="196"/>
        <v>0.86429900660493408</v>
      </c>
    </row>
    <row r="1632" spans="1:11" ht="13.5" x14ac:dyDescent="0.25">
      <c r="A1632" s="3">
        <f>TITRES_STAT!B1635</f>
        <v>44690</v>
      </c>
      <c r="B1632" s="5">
        <f>TITRES_STAT!D1635</f>
        <v>0.85</v>
      </c>
      <c r="C1632" s="2">
        <f t="shared" si="197"/>
        <v>1.0000000000000009E-2</v>
      </c>
      <c r="D1632" s="2">
        <f t="shared" si="198"/>
        <v>0.85399999999999987</v>
      </c>
      <c r="E1632" s="2">
        <f t="shared" si="200"/>
        <v>0.85899999999999999</v>
      </c>
      <c r="F1632" s="2">
        <f t="shared" si="201"/>
        <v>0.86399999999999988</v>
      </c>
      <c r="G1632" s="2">
        <f t="shared" si="195"/>
        <v>0.86259999999999992</v>
      </c>
      <c r="H1632" s="2">
        <f t="shared" si="199"/>
        <v>0.87805000000000166</v>
      </c>
      <c r="I1632" s="2">
        <f t="array" ref="I1632">SUMPRODUCT(B1616:B1635, (ROW(B1616:B1635)-ROW(B1616)+1)) / (20*21/2)</f>
        <v>0.8551428571428572</v>
      </c>
      <c r="J1632" s="2">
        <f t="shared" si="202"/>
        <v>0.86096350294647817</v>
      </c>
      <c r="K1632" s="2">
        <f t="shared" si="196"/>
        <v>0.86373826124787789</v>
      </c>
    </row>
    <row r="1633" spans="1:11" ht="13.5" x14ac:dyDescent="0.25">
      <c r="A1633" s="3">
        <f>TITRES_STAT!B1636</f>
        <v>44691</v>
      </c>
      <c r="B1633" s="5">
        <f>TITRES_STAT!D1636</f>
        <v>0.85</v>
      </c>
      <c r="C1633" s="2">
        <f t="shared" si="197"/>
        <v>0</v>
      </c>
      <c r="D1633" s="2">
        <f t="shared" si="198"/>
        <v>0.85</v>
      </c>
      <c r="E1633" s="2">
        <f t="shared" si="200"/>
        <v>0.85699999999999998</v>
      </c>
      <c r="F1633" s="2">
        <f t="shared" si="201"/>
        <v>0.86349999999999982</v>
      </c>
      <c r="G1633" s="2">
        <f t="shared" si="195"/>
        <v>0.86219999999999986</v>
      </c>
      <c r="H1633" s="2">
        <f t="shared" si="199"/>
        <v>0.87775000000000158</v>
      </c>
      <c r="I1633" s="2">
        <f t="array" ref="I1633">SUMPRODUCT(B1617:B1636, (ROW(B1617:B1636)-ROW(B1617)+1)) / (20*21/2)</f>
        <v>0.85314285714285731</v>
      </c>
      <c r="J1633" s="2">
        <f t="shared" si="202"/>
        <v>0.85991935980871825</v>
      </c>
      <c r="K1633" s="2">
        <f t="shared" si="196"/>
        <v>0.86319950590482386</v>
      </c>
    </row>
    <row r="1634" spans="1:11" ht="13.5" x14ac:dyDescent="0.25">
      <c r="A1634" s="3">
        <f>TITRES_STAT!B1637</f>
        <v>44692</v>
      </c>
      <c r="B1634" s="5">
        <f>TITRES_STAT!D1637</f>
        <v>0.84</v>
      </c>
      <c r="C1634" s="2">
        <f t="shared" si="197"/>
        <v>-1.0000000000000009E-2</v>
      </c>
      <c r="D1634" s="2">
        <f t="shared" si="198"/>
        <v>0.84600000000000009</v>
      </c>
      <c r="E1634" s="2">
        <f t="shared" si="200"/>
        <v>0.85499999999999987</v>
      </c>
      <c r="F1634" s="2">
        <f t="shared" si="201"/>
        <v>0.86249999999999982</v>
      </c>
      <c r="G1634" s="2">
        <f t="shared" si="195"/>
        <v>0.86199999999999988</v>
      </c>
      <c r="H1634" s="2">
        <f t="shared" si="199"/>
        <v>0.87740000000000162</v>
      </c>
      <c r="I1634" s="2">
        <f t="array" ref="I1634">SUMPRODUCT(B1618:B1637, (ROW(B1618:B1637)-ROW(B1618)+1)) / (20*21/2)</f>
        <v>0.85123809523809535</v>
      </c>
      <c r="J1634" s="2">
        <f t="shared" si="202"/>
        <v>0.85802227792217367</v>
      </c>
      <c r="K1634" s="2">
        <f t="shared" si="196"/>
        <v>0.86228972135953674</v>
      </c>
    </row>
    <row r="1635" spans="1:11" ht="13.5" x14ac:dyDescent="0.25">
      <c r="A1635" s="3">
        <f>TITRES_STAT!B1638</f>
        <v>44693</v>
      </c>
      <c r="B1635" s="5">
        <f>TITRES_STAT!D1638</f>
        <v>0.83</v>
      </c>
      <c r="C1635" s="2">
        <f t="shared" si="197"/>
        <v>-1.0000000000000009E-2</v>
      </c>
      <c r="D1635" s="2">
        <f t="shared" si="198"/>
        <v>0.84199999999999997</v>
      </c>
      <c r="E1635" s="2">
        <f t="shared" si="200"/>
        <v>0.85199999999999976</v>
      </c>
      <c r="F1635" s="2">
        <f t="shared" si="201"/>
        <v>0.86099999999999977</v>
      </c>
      <c r="G1635" s="2">
        <f t="shared" si="195"/>
        <v>0.86139999999999983</v>
      </c>
      <c r="H1635" s="2">
        <f t="shared" si="199"/>
        <v>0.87695000000000178</v>
      </c>
      <c r="I1635" s="2">
        <f t="array" ref="I1635">SUMPRODUCT(B1619:B1638, (ROW(B1619:B1638)-ROW(B1619)+1)) / (20*21/2)</f>
        <v>0.84852380952380946</v>
      </c>
      <c r="J1635" s="2">
        <f t="shared" si="202"/>
        <v>0.85535348954863333</v>
      </c>
      <c r="K1635" s="2">
        <f t="shared" si="196"/>
        <v>0.86102345777680989</v>
      </c>
    </row>
    <row r="1636" spans="1:11" ht="13.5" x14ac:dyDescent="0.25">
      <c r="A1636" s="3">
        <f>TITRES_STAT!B1639</f>
        <v>44694</v>
      </c>
      <c r="B1636" s="5">
        <f>TITRES_STAT!D1639</f>
        <v>0.84</v>
      </c>
      <c r="C1636" s="2">
        <f t="shared" si="197"/>
        <v>1.0000000000000009E-2</v>
      </c>
      <c r="D1636" s="2">
        <f t="shared" si="198"/>
        <v>0.84199999999999997</v>
      </c>
      <c r="E1636" s="2">
        <f t="shared" si="200"/>
        <v>0.85</v>
      </c>
      <c r="F1636" s="2">
        <f t="shared" si="201"/>
        <v>0.85999999999999976</v>
      </c>
      <c r="G1636" s="2">
        <f t="shared" si="195"/>
        <v>0.86080000000000001</v>
      </c>
      <c r="H1636" s="2">
        <f t="shared" si="199"/>
        <v>0.87645000000000184</v>
      </c>
      <c r="I1636" s="2">
        <f t="array" ref="I1636">SUMPRODUCT(B1620:B1639, (ROW(B1620:B1639)-ROW(B1620)+1)) / (20*21/2)</f>
        <v>0.84504761904761905</v>
      </c>
      <c r="J1636" s="2">
        <f t="shared" si="202"/>
        <v>0.8538912524487634</v>
      </c>
      <c r="K1636" s="2">
        <f t="shared" si="196"/>
        <v>0.86019900845222919</v>
      </c>
    </row>
    <row r="1637" spans="1:11" ht="13.5" x14ac:dyDescent="0.25">
      <c r="A1637" s="3">
        <f>TITRES_STAT!B1640</f>
        <v>44697</v>
      </c>
      <c r="B1637" s="5">
        <f>TITRES_STAT!D1640</f>
        <v>0.84</v>
      </c>
      <c r="C1637" s="2">
        <f t="shared" si="197"/>
        <v>0</v>
      </c>
      <c r="D1637" s="2">
        <f t="shared" si="198"/>
        <v>0.84000000000000008</v>
      </c>
      <c r="E1637" s="2">
        <f t="shared" si="200"/>
        <v>0.84699999999999986</v>
      </c>
      <c r="F1637" s="2">
        <f t="shared" si="201"/>
        <v>0.85849999999999993</v>
      </c>
      <c r="G1637" s="2">
        <f t="shared" si="195"/>
        <v>0.86060000000000003</v>
      </c>
      <c r="H1637" s="2">
        <f t="shared" si="199"/>
        <v>0.87595000000000167</v>
      </c>
      <c r="I1637" s="2">
        <f t="array" ref="I1637">SUMPRODUCT(B1621:B1640, (ROW(B1621:B1640)-ROW(B1621)+1)) / (20*21/2)</f>
        <v>0.84276190476190471</v>
      </c>
      <c r="J1637" s="2">
        <f t="shared" si="202"/>
        <v>0.85256827602507157</v>
      </c>
      <c r="K1637" s="2">
        <f t="shared" si="196"/>
        <v>0.85940689047371044</v>
      </c>
    </row>
    <row r="1638" spans="1:11" ht="13.5" x14ac:dyDescent="0.25">
      <c r="A1638" s="3">
        <f>TITRES_STAT!B1641</f>
        <v>44698</v>
      </c>
      <c r="B1638" s="5">
        <f>TITRES_STAT!D1641</f>
        <v>0.83</v>
      </c>
      <c r="C1638" s="2">
        <f t="shared" si="197"/>
        <v>-1.0000000000000009E-2</v>
      </c>
      <c r="D1638" s="2">
        <f t="shared" si="198"/>
        <v>0.83599999999999997</v>
      </c>
      <c r="E1638" s="2">
        <f t="shared" si="200"/>
        <v>0.84299999999999997</v>
      </c>
      <c r="F1638" s="2">
        <f t="shared" si="201"/>
        <v>0.85649999999999993</v>
      </c>
      <c r="G1638" s="2">
        <f t="shared" si="195"/>
        <v>0.86</v>
      </c>
      <c r="H1638" s="2">
        <f t="shared" si="199"/>
        <v>0.87540000000000195</v>
      </c>
      <c r="I1638" s="2">
        <f t="array" ref="I1638">SUMPRODUCT(B1622:B1641, (ROW(B1622:B1641)-ROW(B1622)+1)) / (20*21/2)</f>
        <v>0.83976190476190482</v>
      </c>
      <c r="J1638" s="2">
        <f t="shared" si="202"/>
        <v>0.8504189164036362</v>
      </c>
      <c r="K1638" s="2">
        <f t="shared" si="196"/>
        <v>0.85825367908258465</v>
      </c>
    </row>
    <row r="1639" spans="1:11" ht="13.5" x14ac:dyDescent="0.25">
      <c r="A1639" s="3">
        <f>TITRES_STAT!B1642</f>
        <v>44699</v>
      </c>
      <c r="B1639" s="5">
        <f>TITRES_STAT!D1642</f>
        <v>0.82</v>
      </c>
      <c r="C1639" s="2">
        <f t="shared" si="197"/>
        <v>-1.0000000000000009E-2</v>
      </c>
      <c r="D1639" s="2">
        <f t="shared" si="198"/>
        <v>0.83200000000000007</v>
      </c>
      <c r="E1639" s="2">
        <f t="shared" si="200"/>
        <v>0.83900000000000008</v>
      </c>
      <c r="F1639" s="2">
        <f t="shared" si="201"/>
        <v>0.85399999999999987</v>
      </c>
      <c r="G1639" s="2">
        <f t="shared" si="195"/>
        <v>0.85919999999999996</v>
      </c>
      <c r="H1639" s="2">
        <f t="shared" si="199"/>
        <v>0.8748000000000018</v>
      </c>
      <c r="I1639" s="2">
        <f t="array" ref="I1639">SUMPRODUCT(B1623:B1642, (ROW(B1623:B1642)-ROW(B1623)+1)) / (20*21/2)</f>
        <v>0.83704761904761904</v>
      </c>
      <c r="J1639" s="2">
        <f t="shared" si="202"/>
        <v>0.8475218767461471</v>
      </c>
      <c r="K1639" s="2">
        <f t="shared" si="196"/>
        <v>0.85675353480483618</v>
      </c>
    </row>
    <row r="1640" spans="1:11" ht="13.5" x14ac:dyDescent="0.25">
      <c r="A1640" s="3">
        <f>TITRES_STAT!B1643</f>
        <v>44700</v>
      </c>
      <c r="B1640" s="5">
        <f>TITRES_STAT!D1643</f>
        <v>0.83</v>
      </c>
      <c r="C1640" s="2">
        <f t="shared" si="197"/>
        <v>1.0000000000000009E-2</v>
      </c>
      <c r="D1640" s="2">
        <f t="shared" si="198"/>
        <v>0.83199999999999985</v>
      </c>
      <c r="E1640" s="2">
        <f t="shared" si="200"/>
        <v>0.83699999999999997</v>
      </c>
      <c r="F1640" s="2">
        <f t="shared" si="201"/>
        <v>0.85149999999999992</v>
      </c>
      <c r="G1640" s="2">
        <f t="shared" si="195"/>
        <v>0.85860000000000014</v>
      </c>
      <c r="H1640" s="2">
        <f t="shared" si="199"/>
        <v>0.87430000000000174</v>
      </c>
      <c r="I1640" s="2">
        <f t="array" ref="I1640">SUMPRODUCT(B1624:B1643, (ROW(B1624:B1643)-ROW(B1624)+1)) / (20*21/2)</f>
        <v>0.8346190476190477</v>
      </c>
      <c r="J1640" s="2">
        <f t="shared" si="202"/>
        <v>0.84585312657984735</v>
      </c>
      <c r="K1640" s="2">
        <f t="shared" si="196"/>
        <v>0.85570437657719556</v>
      </c>
    </row>
    <row r="1641" spans="1:11" ht="13.5" x14ac:dyDescent="0.25">
      <c r="A1641" s="3">
        <f>TITRES_STAT!B1644</f>
        <v>44701</v>
      </c>
      <c r="B1641" s="5">
        <f>TITRES_STAT!D1644</f>
        <v>0.82</v>
      </c>
      <c r="C1641" s="2">
        <f t="shared" si="197"/>
        <v>-1.0000000000000009E-2</v>
      </c>
      <c r="D1641" s="2">
        <f t="shared" si="198"/>
        <v>0.82799999999999996</v>
      </c>
      <c r="E1641" s="2">
        <f t="shared" si="200"/>
        <v>0.83499999999999996</v>
      </c>
      <c r="F1641" s="2">
        <f t="shared" si="201"/>
        <v>0.84849999999999992</v>
      </c>
      <c r="G1641" s="2">
        <f t="shared" si="195"/>
        <v>0.85760000000000014</v>
      </c>
      <c r="H1641" s="2">
        <f t="shared" si="199"/>
        <v>0.8737500000000018</v>
      </c>
      <c r="I1641" s="2">
        <f t="array" ref="I1641">SUMPRODUCT(B1625:B1644, (ROW(B1625:B1644)-ROW(B1625)+1)) / (20*21/2)</f>
        <v>0.8324285714285713</v>
      </c>
      <c r="J1641" s="2">
        <f t="shared" si="202"/>
        <v>0.8433909240484333</v>
      </c>
      <c r="K1641" s="2">
        <f t="shared" si="196"/>
        <v>0.85430420494671733</v>
      </c>
    </row>
    <row r="1642" spans="1:11" ht="13.5" x14ac:dyDescent="0.25">
      <c r="A1642" s="3">
        <f>TITRES_STAT!B1645</f>
        <v>44704</v>
      </c>
      <c r="B1642" s="5">
        <f>TITRES_STAT!D1645</f>
        <v>0.82</v>
      </c>
      <c r="C1642" s="2">
        <f t="shared" si="197"/>
        <v>0</v>
      </c>
      <c r="D1642" s="2">
        <f t="shared" si="198"/>
        <v>0.82400000000000007</v>
      </c>
      <c r="E1642" s="2">
        <f t="shared" si="200"/>
        <v>0.83200000000000007</v>
      </c>
      <c r="F1642" s="2">
        <f t="shared" si="201"/>
        <v>0.84550000000000003</v>
      </c>
      <c r="G1642" s="2">
        <f t="shared" si="195"/>
        <v>0.85660000000000014</v>
      </c>
      <c r="H1642" s="2">
        <f t="shared" si="199"/>
        <v>0.87320000000000164</v>
      </c>
      <c r="I1642" s="2">
        <f t="array" ref="I1642">SUMPRODUCT(B1626:B1645, (ROW(B1626:B1645)-ROW(B1626)+1)) / (20*21/2)</f>
        <v>0.82852380952380955</v>
      </c>
      <c r="J1642" s="2">
        <f t="shared" si="202"/>
        <v>0.84116321699620156</v>
      </c>
      <c r="K1642" s="2">
        <f t="shared" si="196"/>
        <v>0.85295894200763034</v>
      </c>
    </row>
    <row r="1643" spans="1:11" ht="13.5" x14ac:dyDescent="0.25">
      <c r="A1643" s="3">
        <f>TITRES_STAT!B1646</f>
        <v>44705</v>
      </c>
      <c r="B1643" s="5">
        <f>TITRES_STAT!D1646</f>
        <v>0.82</v>
      </c>
      <c r="C1643" s="2">
        <f t="shared" si="197"/>
        <v>0</v>
      </c>
      <c r="D1643" s="2">
        <f t="shared" si="198"/>
        <v>0.82199999999999984</v>
      </c>
      <c r="E1643" s="2">
        <f t="shared" si="200"/>
        <v>0.82900000000000007</v>
      </c>
      <c r="F1643" s="2">
        <f t="shared" si="201"/>
        <v>0.84299999999999997</v>
      </c>
      <c r="G1643" s="2">
        <f t="shared" si="195"/>
        <v>0.85560000000000014</v>
      </c>
      <c r="H1643" s="2">
        <f t="shared" si="199"/>
        <v>0.87265000000000159</v>
      </c>
      <c r="I1643" s="2">
        <f t="array" ref="I1643">SUMPRODUCT(B1627:B1646, (ROW(B1627:B1646)-ROW(B1627)+1)) / (20*21/2)</f>
        <v>0.82490476190476181</v>
      </c>
      <c r="J1643" s="2">
        <f t="shared" si="202"/>
        <v>0.83914767252037281</v>
      </c>
      <c r="K1643" s="2">
        <f t="shared" si="196"/>
        <v>0.85166643447791934</v>
      </c>
    </row>
    <row r="1644" spans="1:11" ht="13.5" x14ac:dyDescent="0.25">
      <c r="A1644" s="3">
        <f>TITRES_STAT!B1647</f>
        <v>44706</v>
      </c>
      <c r="B1644" s="5">
        <f>TITRES_STAT!D1647</f>
        <v>0.82</v>
      </c>
      <c r="C1644" s="2">
        <f t="shared" si="197"/>
        <v>0</v>
      </c>
      <c r="D1644" s="2">
        <f t="shared" si="198"/>
        <v>0.82199999999999984</v>
      </c>
      <c r="E1644" s="2">
        <f t="shared" si="200"/>
        <v>0.82700000000000018</v>
      </c>
      <c r="F1644" s="2">
        <f t="shared" si="201"/>
        <v>0.84099999999999997</v>
      </c>
      <c r="G1644" s="2">
        <f t="shared" si="195"/>
        <v>0.85460000000000003</v>
      </c>
      <c r="H1644" s="2">
        <f t="shared" si="199"/>
        <v>0.87205000000000155</v>
      </c>
      <c r="I1644" s="2">
        <f t="array" ref="I1644">SUMPRODUCT(B1628:B1647, (ROW(B1628:B1647)-ROW(B1628)+1)) / (20*21/2)</f>
        <v>0.82157142857142862</v>
      </c>
      <c r="J1644" s="2">
        <f t="shared" si="202"/>
        <v>0.83732408466128971</v>
      </c>
      <c r="K1644" s="2">
        <f t="shared" si="196"/>
        <v>0.85042461351800092</v>
      </c>
    </row>
    <row r="1645" spans="1:11" ht="13.5" x14ac:dyDescent="0.25">
      <c r="A1645" s="3">
        <f>TITRES_STAT!B1648</f>
        <v>44707</v>
      </c>
      <c r="B1645" s="5">
        <f>TITRES_STAT!D1648</f>
        <v>0.8</v>
      </c>
      <c r="C1645" s="2">
        <f t="shared" si="197"/>
        <v>-1.9999999999999907E-2</v>
      </c>
      <c r="D1645" s="2">
        <f t="shared" si="198"/>
        <v>0.81600000000000006</v>
      </c>
      <c r="E1645" s="2">
        <f t="shared" si="200"/>
        <v>0.82400000000000007</v>
      </c>
      <c r="F1645" s="2">
        <f t="shared" si="201"/>
        <v>0.83799999999999986</v>
      </c>
      <c r="G1645" s="2">
        <f t="shared" si="195"/>
        <v>0.85340000000000005</v>
      </c>
      <c r="H1645" s="2">
        <f t="shared" si="199"/>
        <v>0.8714000000000014</v>
      </c>
      <c r="I1645" s="2">
        <f t="array" ref="I1645">SUMPRODUCT(B1629:B1648, (ROW(B1629:B1648)-ROW(B1629)+1)) / (20*21/2)</f>
        <v>0.81857142857142851</v>
      </c>
      <c r="J1645" s="2">
        <f t="shared" si="202"/>
        <v>0.83376940993164306</v>
      </c>
      <c r="K1645" s="2">
        <f t="shared" si="196"/>
        <v>0.84844717769376565</v>
      </c>
    </row>
    <row r="1646" spans="1:11" ht="13.5" x14ac:dyDescent="0.25">
      <c r="A1646" s="3">
        <f>TITRES_STAT!B1649</f>
        <v>44708</v>
      </c>
      <c r="B1646" s="5">
        <f>TITRES_STAT!D1649</f>
        <v>0.8</v>
      </c>
      <c r="C1646" s="2">
        <f t="shared" si="197"/>
        <v>0</v>
      </c>
      <c r="D1646" s="2">
        <f t="shared" si="198"/>
        <v>0.81199999999999994</v>
      </c>
      <c r="E1646" s="2">
        <f t="shared" si="200"/>
        <v>0.82000000000000006</v>
      </c>
      <c r="F1646" s="2">
        <f t="shared" si="201"/>
        <v>0.83500000000000019</v>
      </c>
      <c r="G1646" s="2">
        <f t="shared" si="195"/>
        <v>0.85239999999999994</v>
      </c>
      <c r="H1646" s="2">
        <f t="shared" si="199"/>
        <v>0.87070000000000147</v>
      </c>
      <c r="I1646" s="2">
        <f t="array" ref="I1646">SUMPRODUCT(B1630:B1649, (ROW(B1630:B1649)-ROW(B1630)+1)) / (20*21/2)</f>
        <v>0.8159047619047618</v>
      </c>
      <c r="J1646" s="2">
        <f t="shared" si="202"/>
        <v>0.83055327565243897</v>
      </c>
      <c r="K1646" s="2">
        <f t="shared" si="196"/>
        <v>0.84654728837244153</v>
      </c>
    </row>
    <row r="1647" spans="1:11" ht="13.5" x14ac:dyDescent="0.25">
      <c r="A1647" s="3">
        <f>TITRES_STAT!B1650</f>
        <v>44711</v>
      </c>
      <c r="B1647" s="5">
        <f>TITRES_STAT!D1650</f>
        <v>0.8</v>
      </c>
      <c r="C1647" s="2">
        <f t="shared" si="197"/>
        <v>0</v>
      </c>
      <c r="D1647" s="2">
        <f t="shared" si="198"/>
        <v>0.80800000000000005</v>
      </c>
      <c r="E1647" s="2">
        <f t="shared" si="200"/>
        <v>0.81600000000000006</v>
      </c>
      <c r="F1647" s="2">
        <f t="shared" si="201"/>
        <v>0.83150000000000013</v>
      </c>
      <c r="G1647" s="2">
        <f t="shared" si="195"/>
        <v>0.85119999999999996</v>
      </c>
      <c r="H1647" s="2">
        <f t="shared" si="199"/>
        <v>0.87000000000000155</v>
      </c>
      <c r="I1647" s="2">
        <f t="array" ref="I1647">SUMPRODUCT(B1631:B1650, (ROW(B1631:B1650)-ROW(B1631)+1)) / (20*21/2)</f>
        <v>0.8154285714285715</v>
      </c>
      <c r="J1647" s="2">
        <f t="shared" si="202"/>
        <v>0.82764343987601618</v>
      </c>
      <c r="K1647" s="2">
        <f t="shared" si="196"/>
        <v>0.84472190451469875</v>
      </c>
    </row>
    <row r="1648" spans="1:11" ht="13.5" x14ac:dyDescent="0.25">
      <c r="A1648" s="3">
        <f>TITRES_STAT!B1651</f>
        <v>44712</v>
      </c>
      <c r="B1648" s="5">
        <f>TITRES_STAT!D1651</f>
        <v>0.8</v>
      </c>
      <c r="C1648" s="2">
        <f t="shared" si="197"/>
        <v>0</v>
      </c>
      <c r="D1648" s="2">
        <f t="shared" si="198"/>
        <v>0.80399999999999994</v>
      </c>
      <c r="E1648" s="2">
        <f t="shared" si="200"/>
        <v>0.81299999999999994</v>
      </c>
      <c r="F1648" s="2">
        <f t="shared" si="201"/>
        <v>0.82800000000000007</v>
      </c>
      <c r="G1648" s="2">
        <f t="shared" si="195"/>
        <v>0.84979999999999978</v>
      </c>
      <c r="H1648" s="2">
        <f t="shared" si="199"/>
        <v>0.86935000000000162</v>
      </c>
      <c r="I1648" s="2">
        <f t="array" ref="I1648">SUMPRODUCT(B1632:B1651, (ROW(B1632:B1651)-ROW(B1632)+1)) / (20*21/2)</f>
        <v>0.81509523809523798</v>
      </c>
      <c r="J1648" s="2">
        <f t="shared" si="202"/>
        <v>0.82501073131639568</v>
      </c>
      <c r="K1648" s="2">
        <f t="shared" si="196"/>
        <v>0.84296810433765179</v>
      </c>
    </row>
    <row r="1649" spans="1:11" ht="13.5" x14ac:dyDescent="0.25">
      <c r="A1649" s="3">
        <f>TITRES_STAT!B1652</f>
        <v>44713</v>
      </c>
      <c r="B1649" s="5">
        <f>TITRES_STAT!D1652</f>
        <v>0.8</v>
      </c>
      <c r="C1649" s="2">
        <f t="shared" si="197"/>
        <v>0</v>
      </c>
      <c r="D1649" s="2">
        <f t="shared" si="198"/>
        <v>0.8</v>
      </c>
      <c r="E1649" s="2">
        <f t="shared" si="200"/>
        <v>0.81099999999999994</v>
      </c>
      <c r="F1649" s="2">
        <f t="shared" si="201"/>
        <v>0.82500000000000018</v>
      </c>
      <c r="G1649" s="2">
        <f t="shared" si="195"/>
        <v>0.84859999999999969</v>
      </c>
      <c r="H1649" s="2">
        <f t="shared" si="199"/>
        <v>0.8687000000000018</v>
      </c>
      <c r="I1649" s="2">
        <f t="array" ref="I1649">SUMPRODUCT(B1633:B1652, (ROW(B1633:B1652)-ROW(B1633)+1)) / (20*21/2)</f>
        <v>0.81390476190476169</v>
      </c>
      <c r="J1649" s="2">
        <f t="shared" si="202"/>
        <v>0.82262875690531034</v>
      </c>
      <c r="K1649" s="2">
        <f t="shared" si="196"/>
        <v>0.84128308063813606</v>
      </c>
    </row>
    <row r="1650" spans="1:11" ht="13.5" x14ac:dyDescent="0.25">
      <c r="A1650" s="3">
        <f>TITRES_STAT!B1653</f>
        <v>44714</v>
      </c>
      <c r="B1650" s="5">
        <f>TITRES_STAT!D1653</f>
        <v>0.82</v>
      </c>
      <c r="C1650" s="2">
        <f t="shared" si="197"/>
        <v>1.9999999999999907E-2</v>
      </c>
      <c r="D1650" s="2">
        <f t="shared" si="198"/>
        <v>0.80400000000000005</v>
      </c>
      <c r="E1650" s="2">
        <f t="shared" si="200"/>
        <v>0.80999999999999994</v>
      </c>
      <c r="F1650" s="2">
        <f t="shared" si="201"/>
        <v>0.82350000000000012</v>
      </c>
      <c r="G1650" s="2">
        <f t="shared" ref="G1650:G1713" si="203">AVERAGE(B1601:B1650)</f>
        <v>0.84759999999999958</v>
      </c>
      <c r="H1650" s="2">
        <f t="shared" si="199"/>
        <v>0.86815000000000164</v>
      </c>
      <c r="I1650" s="2">
        <f t="array" ref="I1650">SUMPRODUCT(B1634:B1653, (ROW(B1634:B1653)-ROW(B1634)+1)) / (20*21/2)</f>
        <v>0.81385714285714283</v>
      </c>
      <c r="J1650" s="2">
        <f t="shared" si="202"/>
        <v>0.82237839910480459</v>
      </c>
      <c r="K1650" s="2">
        <f t="shared" si="196"/>
        <v>0.84044845002487578</v>
      </c>
    </row>
    <row r="1651" spans="1:11" ht="13.5" x14ac:dyDescent="0.25">
      <c r="A1651" s="3">
        <f>TITRES_STAT!B1654</f>
        <v>44715</v>
      </c>
      <c r="B1651" s="5">
        <f>TITRES_STAT!D1654</f>
        <v>0.82</v>
      </c>
      <c r="C1651" s="2">
        <f t="shared" si="197"/>
        <v>0</v>
      </c>
      <c r="D1651" s="2">
        <f t="shared" si="198"/>
        <v>0.80800000000000005</v>
      </c>
      <c r="E1651" s="2">
        <f t="shared" si="200"/>
        <v>0.80999999999999994</v>
      </c>
      <c r="F1651" s="2">
        <f t="shared" si="201"/>
        <v>0.82250000000000012</v>
      </c>
      <c r="G1651" s="2">
        <f t="shared" si="203"/>
        <v>0.84659999999999958</v>
      </c>
      <c r="H1651" s="2">
        <f t="shared" si="199"/>
        <v>0.86770000000000169</v>
      </c>
      <c r="I1651" s="2">
        <f t="array" ref="I1651">SUMPRODUCT(B1635:B1654, (ROW(B1635:B1654)-ROW(B1635)+1)) / (20*21/2)</f>
        <v>0.81300000000000006</v>
      </c>
      <c r="J1651" s="2">
        <f t="shared" si="202"/>
        <v>0.82215188490434699</v>
      </c>
      <c r="K1651" s="2">
        <f t="shared" ref="K1651:K1714" si="204">$K$4*B1651+(1-$K$4)*K1650</f>
        <v>0.83964655002390021</v>
      </c>
    </row>
    <row r="1652" spans="1:11" ht="13.5" x14ac:dyDescent="0.25">
      <c r="A1652" s="3">
        <f>TITRES_STAT!B1655</f>
        <v>44718</v>
      </c>
      <c r="B1652" s="5">
        <f>TITRES_STAT!D1655</f>
        <v>0.81</v>
      </c>
      <c r="C1652" s="2">
        <f t="shared" si="197"/>
        <v>-9.9999999999998979E-3</v>
      </c>
      <c r="D1652" s="2">
        <f t="shared" si="198"/>
        <v>0.80999999999999994</v>
      </c>
      <c r="E1652" s="2">
        <f t="shared" si="200"/>
        <v>0.80899999999999994</v>
      </c>
      <c r="F1652" s="2">
        <f t="shared" si="201"/>
        <v>0.82050000000000023</v>
      </c>
      <c r="G1652" s="2">
        <f t="shared" si="203"/>
        <v>0.84559999999999969</v>
      </c>
      <c r="H1652" s="2">
        <f t="shared" si="199"/>
        <v>0.86725000000000163</v>
      </c>
      <c r="I1652" s="2">
        <f t="array" ref="I1652">SUMPRODUCT(B1636:B1655, (ROW(B1636:B1655)-ROW(B1636)+1)) / (20*21/2)</f>
        <v>0.8132380952380952</v>
      </c>
      <c r="J1652" s="2">
        <f t="shared" si="202"/>
        <v>0.82099456253250447</v>
      </c>
      <c r="K1652" s="2">
        <f t="shared" si="204"/>
        <v>0.83848394021904138</v>
      </c>
    </row>
    <row r="1653" spans="1:11" ht="13.5" x14ac:dyDescent="0.25">
      <c r="A1653" s="3">
        <f>TITRES_STAT!B1656</f>
        <v>44719</v>
      </c>
      <c r="B1653" s="5">
        <f>TITRES_STAT!D1656</f>
        <v>0.82</v>
      </c>
      <c r="C1653" s="2">
        <f t="shared" si="197"/>
        <v>9.9999999999998979E-3</v>
      </c>
      <c r="D1653" s="2">
        <f t="shared" si="198"/>
        <v>0.81400000000000006</v>
      </c>
      <c r="E1653" s="2">
        <f t="shared" si="200"/>
        <v>0.80899999999999994</v>
      </c>
      <c r="F1653" s="2">
        <f t="shared" si="201"/>
        <v>0.81900000000000028</v>
      </c>
      <c r="G1653" s="2">
        <f t="shared" si="203"/>
        <v>0.84479999999999977</v>
      </c>
      <c r="H1653" s="2">
        <f t="shared" si="199"/>
        <v>0.86680000000000146</v>
      </c>
      <c r="I1653" s="2">
        <f t="array" ref="I1653">SUMPRODUCT(B1637:B1656, (ROW(B1637:B1656)-ROW(B1637)+1)) / (20*21/2)</f>
        <v>0.81352380952380954</v>
      </c>
      <c r="J1653" s="2">
        <f t="shared" si="202"/>
        <v>0.82089984229131363</v>
      </c>
      <c r="K1653" s="2">
        <f t="shared" si="204"/>
        <v>0.83775907981829467</v>
      </c>
    </row>
    <row r="1654" spans="1:11" ht="13.5" x14ac:dyDescent="0.25">
      <c r="A1654" s="3">
        <f>TITRES_STAT!B1657</f>
        <v>44720</v>
      </c>
      <c r="B1654" s="5">
        <f>TITRES_STAT!D1657</f>
        <v>0.81</v>
      </c>
      <c r="C1654" s="2">
        <f t="shared" si="197"/>
        <v>-9.9999999999998979E-3</v>
      </c>
      <c r="D1654" s="2">
        <f t="shared" si="198"/>
        <v>0.81600000000000006</v>
      </c>
      <c r="E1654" s="2">
        <f t="shared" si="200"/>
        <v>0.80800000000000016</v>
      </c>
      <c r="F1654" s="2">
        <f t="shared" si="201"/>
        <v>0.81750000000000023</v>
      </c>
      <c r="G1654" s="2">
        <f t="shared" si="203"/>
        <v>0.84379999999999977</v>
      </c>
      <c r="H1654" s="2">
        <f t="shared" si="199"/>
        <v>0.86635000000000151</v>
      </c>
      <c r="I1654" s="2">
        <f t="array" ref="I1654">SUMPRODUCT(B1638:B1657, (ROW(B1638:B1657)-ROW(B1638)+1)) / (20*21/2)</f>
        <v>0.81295238095238109</v>
      </c>
      <c r="J1654" s="2">
        <f t="shared" si="202"/>
        <v>0.81986176207309336</v>
      </c>
      <c r="K1654" s="2">
        <f t="shared" si="204"/>
        <v>0.8366704884528714</v>
      </c>
    </row>
    <row r="1655" spans="1:11" ht="13.5" x14ac:dyDescent="0.25">
      <c r="A1655" s="3">
        <f>TITRES_STAT!B1658</f>
        <v>44721</v>
      </c>
      <c r="B1655" s="5">
        <f>TITRES_STAT!D1658</f>
        <v>0.82</v>
      </c>
      <c r="C1655" s="2">
        <f t="shared" si="197"/>
        <v>9.9999999999998979E-3</v>
      </c>
      <c r="D1655" s="2">
        <f t="shared" si="198"/>
        <v>0.81600000000000006</v>
      </c>
      <c r="E1655" s="2">
        <f t="shared" si="200"/>
        <v>0.81000000000000016</v>
      </c>
      <c r="F1655" s="2">
        <f t="shared" si="201"/>
        <v>0.81700000000000017</v>
      </c>
      <c r="G1655" s="2">
        <f t="shared" si="203"/>
        <v>0.84319999999999984</v>
      </c>
      <c r="H1655" s="2">
        <f t="shared" si="199"/>
        <v>0.86595000000000155</v>
      </c>
      <c r="I1655" s="2">
        <f t="array" ref="I1655">SUMPRODUCT(B1639:B1658, (ROW(B1639:B1658)-ROW(B1639)+1)) / (20*21/2)</f>
        <v>0.81252380952380954</v>
      </c>
      <c r="J1655" s="2">
        <f t="shared" si="202"/>
        <v>0.81987492758994163</v>
      </c>
      <c r="K1655" s="2">
        <f t="shared" si="204"/>
        <v>0.83601674380766078</v>
      </c>
    </row>
    <row r="1656" spans="1:11" ht="13.5" x14ac:dyDescent="0.25">
      <c r="A1656" s="3">
        <f>TITRES_STAT!B1659</f>
        <v>44722</v>
      </c>
      <c r="B1656" s="5">
        <f>TITRES_STAT!D1659</f>
        <v>0.82</v>
      </c>
      <c r="C1656" s="2">
        <f t="shared" si="197"/>
        <v>0</v>
      </c>
      <c r="D1656" s="2">
        <f t="shared" si="198"/>
        <v>0.81600000000000006</v>
      </c>
      <c r="E1656" s="2">
        <f t="shared" si="200"/>
        <v>0.81200000000000006</v>
      </c>
      <c r="F1656" s="2">
        <f t="shared" si="201"/>
        <v>0.81600000000000017</v>
      </c>
      <c r="G1656" s="2">
        <f t="shared" si="203"/>
        <v>0.84239999999999982</v>
      </c>
      <c r="H1656" s="2">
        <f t="shared" si="199"/>
        <v>0.86560000000000148</v>
      </c>
      <c r="I1656" s="2">
        <f t="array" ref="I1656">SUMPRODUCT(B1640:B1659, (ROW(B1640:B1659)-ROW(B1640)+1)) / (20*21/2)</f>
        <v>0.81219047619047624</v>
      </c>
      <c r="J1656" s="2">
        <f t="shared" si="202"/>
        <v>0.8198868392480424</v>
      </c>
      <c r="K1656" s="2">
        <f t="shared" si="204"/>
        <v>0.83538863620736037</v>
      </c>
    </row>
    <row r="1657" spans="1:11" ht="13.5" x14ac:dyDescent="0.25">
      <c r="A1657" s="3">
        <f>TITRES_STAT!B1660</f>
        <v>44725</v>
      </c>
      <c r="B1657" s="5">
        <f>TITRES_STAT!D1660</f>
        <v>0.81</v>
      </c>
      <c r="C1657" s="2">
        <f t="shared" si="197"/>
        <v>-9.9999999999998979E-3</v>
      </c>
      <c r="D1657" s="2">
        <f t="shared" si="198"/>
        <v>0.81600000000000006</v>
      </c>
      <c r="E1657" s="2">
        <f t="shared" si="200"/>
        <v>0.81300000000000006</v>
      </c>
      <c r="F1657" s="2">
        <f t="shared" si="201"/>
        <v>0.81450000000000011</v>
      </c>
      <c r="G1657" s="2">
        <f t="shared" si="203"/>
        <v>0.84140000000000004</v>
      </c>
      <c r="H1657" s="2">
        <f t="shared" si="199"/>
        <v>0.86510000000000131</v>
      </c>
      <c r="I1657" s="2">
        <f t="array" ref="I1657">SUMPRODUCT(B1641:B1660, (ROW(B1641:B1660)-ROW(B1641)+1)) / (20*21/2)</f>
        <v>0.81190476190476191</v>
      </c>
      <c r="J1657" s="2">
        <f t="shared" si="202"/>
        <v>0.81894523551013365</v>
      </c>
      <c r="K1657" s="2">
        <f t="shared" si="204"/>
        <v>0.83439300341491485</v>
      </c>
    </row>
    <row r="1658" spans="1:11" ht="13.5" x14ac:dyDescent="0.25">
      <c r="A1658" s="3">
        <f>TITRES_STAT!B1661</f>
        <v>44726</v>
      </c>
      <c r="B1658" s="5">
        <f>TITRES_STAT!D1661</f>
        <v>0.81</v>
      </c>
      <c r="C1658" s="2">
        <f t="shared" si="197"/>
        <v>0</v>
      </c>
      <c r="D1658" s="2">
        <f t="shared" si="198"/>
        <v>0.81400000000000006</v>
      </c>
      <c r="E1658" s="2">
        <f t="shared" si="200"/>
        <v>0.81400000000000028</v>
      </c>
      <c r="F1658" s="2">
        <f t="shared" si="201"/>
        <v>0.81350000000000011</v>
      </c>
      <c r="G1658" s="2">
        <f t="shared" si="203"/>
        <v>0.84040000000000004</v>
      </c>
      <c r="H1658" s="2">
        <f t="shared" si="199"/>
        <v>0.86465000000000136</v>
      </c>
      <c r="I1658" s="2">
        <f t="array" ref="I1658">SUMPRODUCT(B1642:B1661, (ROW(B1642:B1661)-ROW(B1642)+1)) / (20*21/2)</f>
        <v>0.81171428571428561</v>
      </c>
      <c r="J1658" s="2">
        <f t="shared" si="202"/>
        <v>0.81809330831869242</v>
      </c>
      <c r="K1658" s="2">
        <f t="shared" si="204"/>
        <v>0.83343641504570254</v>
      </c>
    </row>
    <row r="1659" spans="1:11" ht="13.5" x14ac:dyDescent="0.25">
      <c r="A1659" s="3">
        <f>TITRES_STAT!B1662</f>
        <v>44727</v>
      </c>
      <c r="B1659" s="5">
        <f>TITRES_STAT!D1662</f>
        <v>0.81</v>
      </c>
      <c r="C1659" s="2">
        <f t="shared" si="197"/>
        <v>0</v>
      </c>
      <c r="D1659" s="2">
        <f t="shared" si="198"/>
        <v>0.81400000000000006</v>
      </c>
      <c r="E1659" s="2">
        <f t="shared" si="200"/>
        <v>0.81500000000000017</v>
      </c>
      <c r="F1659" s="2">
        <f t="shared" si="201"/>
        <v>0.81300000000000006</v>
      </c>
      <c r="G1659" s="2">
        <f t="shared" si="203"/>
        <v>0.83940000000000015</v>
      </c>
      <c r="H1659" s="2">
        <f t="shared" si="199"/>
        <v>0.86425000000000129</v>
      </c>
      <c r="I1659" s="2">
        <f t="array" ref="I1659">SUMPRODUCT(B1643:B1662, (ROW(B1643:B1662)-ROW(B1643)+1)) / (20*21/2)</f>
        <v>0.81061904761904768</v>
      </c>
      <c r="J1659" s="2">
        <f t="shared" si="202"/>
        <v>0.81732251705024561</v>
      </c>
      <c r="K1659" s="2">
        <f t="shared" si="204"/>
        <v>0.83251733994587107</v>
      </c>
    </row>
    <row r="1660" spans="1:11" ht="13.5" x14ac:dyDescent="0.25">
      <c r="A1660" s="3">
        <f>TITRES_STAT!B1663</f>
        <v>44728</v>
      </c>
      <c r="B1660" s="5">
        <f>TITRES_STAT!D1663</f>
        <v>0.81</v>
      </c>
      <c r="C1660" s="2">
        <f t="shared" si="197"/>
        <v>0</v>
      </c>
      <c r="D1660" s="2">
        <f t="shared" si="198"/>
        <v>0.81200000000000006</v>
      </c>
      <c r="E1660" s="2">
        <f t="shared" si="200"/>
        <v>0.81400000000000028</v>
      </c>
      <c r="F1660" s="2">
        <f t="shared" si="201"/>
        <v>0.81200000000000006</v>
      </c>
      <c r="G1660" s="2">
        <f t="shared" si="203"/>
        <v>0.83840000000000015</v>
      </c>
      <c r="H1660" s="2">
        <f t="shared" si="199"/>
        <v>0.86390000000000111</v>
      </c>
      <c r="I1660" s="2">
        <f t="array" ref="I1660">SUMPRODUCT(B1644:B1663, (ROW(B1644:B1663)-ROW(B1644)+1)) / (20*21/2)</f>
        <v>0.80961904761904757</v>
      </c>
      <c r="J1660" s="2">
        <f t="shared" si="202"/>
        <v>0.81662513447403173</v>
      </c>
      <c r="K1660" s="2">
        <f t="shared" si="204"/>
        <v>0.83163430700681729</v>
      </c>
    </row>
    <row r="1661" spans="1:11" ht="13.5" x14ac:dyDescent="0.25">
      <c r="A1661" s="3">
        <f>TITRES_STAT!B1664</f>
        <v>44729</v>
      </c>
      <c r="B1661" s="5">
        <f>TITRES_STAT!D1664</f>
        <v>0.81</v>
      </c>
      <c r="C1661" s="2">
        <f t="shared" si="197"/>
        <v>0</v>
      </c>
      <c r="D1661" s="2">
        <f t="shared" si="198"/>
        <v>0.81000000000000016</v>
      </c>
      <c r="E1661" s="2">
        <f t="shared" si="200"/>
        <v>0.81300000000000028</v>
      </c>
      <c r="F1661" s="2">
        <f t="shared" si="201"/>
        <v>0.81150000000000022</v>
      </c>
      <c r="G1661" s="2">
        <f t="shared" si="203"/>
        <v>0.83740000000000026</v>
      </c>
      <c r="H1661" s="2">
        <f t="shared" si="199"/>
        <v>0.86350000000000104</v>
      </c>
      <c r="I1661" s="2">
        <f t="array" ref="I1661">SUMPRODUCT(B1645:B1664, (ROW(B1645:B1664)-ROW(B1645)+1)) / (20*21/2)</f>
        <v>0.80871428571428561</v>
      </c>
      <c r="J1661" s="2">
        <f t="shared" si="202"/>
        <v>0.81599416928602875</v>
      </c>
      <c r="K1661" s="2">
        <f t="shared" si="204"/>
        <v>0.83078590281047149</v>
      </c>
    </row>
    <row r="1662" spans="1:11" ht="13.5" x14ac:dyDescent="0.25">
      <c r="A1662" s="3">
        <f>TITRES_STAT!B1665</f>
        <v>44732</v>
      </c>
      <c r="B1662" s="5">
        <f>TITRES_STAT!D1665</f>
        <v>0.8</v>
      </c>
      <c r="C1662" s="2">
        <f t="shared" si="197"/>
        <v>-1.0000000000000009E-2</v>
      </c>
      <c r="D1662" s="2">
        <f t="shared" si="198"/>
        <v>0.80800000000000005</v>
      </c>
      <c r="E1662" s="2">
        <f t="shared" si="200"/>
        <v>0.81200000000000028</v>
      </c>
      <c r="F1662" s="2">
        <f t="shared" si="201"/>
        <v>0.81050000000000022</v>
      </c>
      <c r="G1662" s="2">
        <f t="shared" si="203"/>
        <v>0.83620000000000017</v>
      </c>
      <c r="H1662" s="2">
        <f t="shared" si="199"/>
        <v>0.86320000000000108</v>
      </c>
      <c r="I1662" s="2">
        <f t="array" ref="I1662">SUMPRODUCT(B1646:B1665, (ROW(B1646:B1665)-ROW(B1646)+1)) / (20*21/2)</f>
        <v>0.8079047619047619</v>
      </c>
      <c r="J1662" s="2">
        <f t="shared" si="202"/>
        <v>0.81447091506831182</v>
      </c>
      <c r="K1662" s="2">
        <f t="shared" si="204"/>
        <v>0.82957861250417853</v>
      </c>
    </row>
    <row r="1663" spans="1:11" ht="13.5" x14ac:dyDescent="0.25">
      <c r="A1663" s="3">
        <f>TITRES_STAT!B1666</f>
        <v>44733</v>
      </c>
      <c r="B1663" s="5">
        <f>TITRES_STAT!D1666</f>
        <v>0.8</v>
      </c>
      <c r="C1663" s="2">
        <f t="shared" si="197"/>
        <v>0</v>
      </c>
      <c r="D1663" s="2">
        <f t="shared" si="198"/>
        <v>0.80600000000000005</v>
      </c>
      <c r="E1663" s="2">
        <f t="shared" si="200"/>
        <v>0.81000000000000016</v>
      </c>
      <c r="F1663" s="2">
        <f t="shared" si="201"/>
        <v>0.80950000000000022</v>
      </c>
      <c r="G1663" s="2">
        <f t="shared" si="203"/>
        <v>0.83500000000000019</v>
      </c>
      <c r="H1663" s="2">
        <f t="shared" si="199"/>
        <v>0.86280000000000101</v>
      </c>
      <c r="I1663" s="2">
        <f t="array" ref="I1663">SUMPRODUCT(B1647:B1666, (ROW(B1647:B1666)-ROW(B1647)+1)) / (20*21/2)</f>
        <v>0.80709523809523809</v>
      </c>
      <c r="J1663" s="2">
        <f t="shared" si="202"/>
        <v>0.81309273268085347</v>
      </c>
      <c r="K1663" s="2">
        <f t="shared" si="204"/>
        <v>0.82841866691577937</v>
      </c>
    </row>
    <row r="1664" spans="1:11" ht="13.5" x14ac:dyDescent="0.25">
      <c r="A1664" s="3">
        <f>TITRES_STAT!B1667</f>
        <v>44734</v>
      </c>
      <c r="B1664" s="5">
        <f>TITRES_STAT!D1667</f>
        <v>0.8</v>
      </c>
      <c r="C1664" s="2">
        <f t="shared" si="197"/>
        <v>0</v>
      </c>
      <c r="D1664" s="2">
        <f t="shared" si="198"/>
        <v>0.80399999999999994</v>
      </c>
      <c r="E1664" s="2">
        <f t="shared" si="200"/>
        <v>0.80900000000000016</v>
      </c>
      <c r="F1664" s="2">
        <f t="shared" si="201"/>
        <v>0.80850000000000022</v>
      </c>
      <c r="G1664" s="2">
        <f t="shared" si="203"/>
        <v>0.83379999999999999</v>
      </c>
      <c r="H1664" s="2">
        <f t="shared" si="199"/>
        <v>0.86240000000000105</v>
      </c>
      <c r="I1664" s="2">
        <f t="array" ref="I1664">SUMPRODUCT(B1648:B1667, (ROW(B1648:B1667)-ROW(B1648)+1)) / (20*21/2)</f>
        <v>0.8072380952380952</v>
      </c>
      <c r="J1664" s="2">
        <f t="shared" si="202"/>
        <v>0.81184580575886733</v>
      </c>
      <c r="K1664" s="2">
        <f t="shared" si="204"/>
        <v>0.82730420938967042</v>
      </c>
    </row>
    <row r="1665" spans="1:11" ht="13.5" x14ac:dyDescent="0.25">
      <c r="A1665" s="3">
        <f>TITRES_STAT!B1668</f>
        <v>44735</v>
      </c>
      <c r="B1665" s="5">
        <f>TITRES_STAT!D1668</f>
        <v>0.8</v>
      </c>
      <c r="C1665" s="2">
        <f t="shared" si="197"/>
        <v>0</v>
      </c>
      <c r="D1665" s="2">
        <f t="shared" si="198"/>
        <v>0.80199999999999994</v>
      </c>
      <c r="E1665" s="2">
        <f t="shared" si="200"/>
        <v>0.80700000000000005</v>
      </c>
      <c r="F1665" s="2">
        <f t="shared" si="201"/>
        <v>0.80850000000000022</v>
      </c>
      <c r="G1665" s="2">
        <f t="shared" si="203"/>
        <v>0.8325999999999999</v>
      </c>
      <c r="H1665" s="2">
        <f t="shared" si="199"/>
        <v>0.86205000000000109</v>
      </c>
      <c r="I1665" s="2">
        <f t="array" ref="I1665">SUMPRODUCT(B1649:B1668, (ROW(B1649:B1668)-ROW(B1649)+1)) / (20*21/2)</f>
        <v>0.80733333333333346</v>
      </c>
      <c r="J1665" s="2">
        <f t="shared" si="202"/>
        <v>0.81071763378183226</v>
      </c>
      <c r="K1665" s="2">
        <f t="shared" si="204"/>
        <v>0.82623345608027166</v>
      </c>
    </row>
    <row r="1666" spans="1:11" ht="13.5" x14ac:dyDescent="0.25">
      <c r="A1666" s="3">
        <f>TITRES_STAT!B1669</f>
        <v>44736</v>
      </c>
      <c r="B1666" s="5">
        <f>TITRES_STAT!D1669</f>
        <v>0.8</v>
      </c>
      <c r="C1666" s="2">
        <f t="shared" si="197"/>
        <v>0</v>
      </c>
      <c r="D1666" s="2">
        <f t="shared" si="198"/>
        <v>0.8</v>
      </c>
      <c r="E1666" s="2">
        <f t="shared" si="200"/>
        <v>0.80500000000000005</v>
      </c>
      <c r="F1666" s="2">
        <f t="shared" si="201"/>
        <v>0.80850000000000022</v>
      </c>
      <c r="G1666" s="2">
        <f t="shared" si="203"/>
        <v>0.83139999999999992</v>
      </c>
      <c r="H1666" s="2">
        <f t="shared" si="199"/>
        <v>0.86170000000000102</v>
      </c>
      <c r="I1666" s="2">
        <f t="array" ref="I1666">SUMPRODUCT(B1650:B1669, (ROW(B1650:B1669)-ROW(B1650)+1)) / (20*21/2)</f>
        <v>0.80738095238095242</v>
      </c>
      <c r="J1666" s="2">
        <f t="shared" si="202"/>
        <v>0.80969690675499106</v>
      </c>
      <c r="K1666" s="2">
        <f t="shared" si="204"/>
        <v>0.82520469309673161</v>
      </c>
    </row>
    <row r="1667" spans="1:11" ht="13.5" x14ac:dyDescent="0.25">
      <c r="A1667" s="3">
        <f>TITRES_STAT!B1670</f>
        <v>44739</v>
      </c>
      <c r="B1667" s="5">
        <f>TITRES_STAT!D1670</f>
        <v>0.81</v>
      </c>
      <c r="C1667" s="2">
        <f t="shared" si="197"/>
        <v>1.0000000000000009E-2</v>
      </c>
      <c r="D1667" s="2">
        <f t="shared" si="198"/>
        <v>0.80199999999999994</v>
      </c>
      <c r="E1667" s="2">
        <f t="shared" si="200"/>
        <v>0.80499999999999994</v>
      </c>
      <c r="F1667" s="2">
        <f t="shared" si="201"/>
        <v>0.80900000000000039</v>
      </c>
      <c r="G1667" s="2">
        <f t="shared" si="203"/>
        <v>0.83019999999999994</v>
      </c>
      <c r="H1667" s="2">
        <f t="shared" si="199"/>
        <v>0.86135000000000106</v>
      </c>
      <c r="I1667" s="2">
        <f t="array" ref="I1667">SUMPRODUCT(B1651:B1670, (ROW(B1651:B1670)-ROW(B1651)+1)) / (20*21/2)</f>
        <v>0.80452380952380964</v>
      </c>
      <c r="J1667" s="2">
        <f t="shared" si="202"/>
        <v>0.80972577277832525</v>
      </c>
      <c r="K1667" s="2">
        <f t="shared" si="204"/>
        <v>0.82460843062235001</v>
      </c>
    </row>
    <row r="1668" spans="1:11" ht="13.5" x14ac:dyDescent="0.25">
      <c r="A1668" s="3">
        <f>TITRES_STAT!B1671</f>
        <v>44740</v>
      </c>
      <c r="B1668" s="5">
        <f>TITRES_STAT!D1671</f>
        <v>0.81</v>
      </c>
      <c r="C1668" s="2">
        <f t="shared" ref="C1668:C1731" si="205">B1668-B1667</f>
        <v>0</v>
      </c>
      <c r="D1668" s="2">
        <f t="shared" si="198"/>
        <v>0.80400000000000005</v>
      </c>
      <c r="E1668" s="2">
        <f t="shared" si="200"/>
        <v>0.80500000000000005</v>
      </c>
      <c r="F1668" s="2">
        <f t="shared" si="201"/>
        <v>0.80950000000000044</v>
      </c>
      <c r="G1668" s="2">
        <f t="shared" si="203"/>
        <v>0.82900000000000007</v>
      </c>
      <c r="H1668" s="2">
        <f t="shared" si="199"/>
        <v>0.86100000000000099</v>
      </c>
      <c r="I1668" s="2">
        <f t="array" ref="I1668">SUMPRODUCT(B1652:B1671, (ROW(B1652:B1671)-ROW(B1652)+1)) / (20*21/2)</f>
        <v>0.80280952380952386</v>
      </c>
      <c r="J1668" s="2">
        <f t="shared" si="202"/>
        <v>0.80975188965658007</v>
      </c>
      <c r="K1668" s="2">
        <f t="shared" si="204"/>
        <v>0.82403555099010095</v>
      </c>
    </row>
    <row r="1669" spans="1:11" ht="13.5" x14ac:dyDescent="0.25">
      <c r="A1669" s="3">
        <f>TITRES_STAT!B1672</f>
        <v>44741</v>
      </c>
      <c r="B1669" s="5">
        <f>TITRES_STAT!D1672</f>
        <v>0.81</v>
      </c>
      <c r="C1669" s="2">
        <f t="shared" si="205"/>
        <v>0</v>
      </c>
      <c r="D1669" s="2">
        <f t="shared" si="198"/>
        <v>0.80600000000000005</v>
      </c>
      <c r="E1669" s="2">
        <f t="shared" si="200"/>
        <v>0.80500000000000005</v>
      </c>
      <c r="F1669" s="2">
        <f t="shared" si="201"/>
        <v>0.81000000000000028</v>
      </c>
      <c r="G1669" s="2">
        <f t="shared" si="203"/>
        <v>0.82779999999999998</v>
      </c>
      <c r="H1669" s="2">
        <f t="shared" si="199"/>
        <v>0.8606500000000008</v>
      </c>
      <c r="I1669" s="2">
        <f t="array" ref="I1669">SUMPRODUCT(B1653:B1672, (ROW(B1653:B1672)-ROW(B1653)+1)) / (20*21/2)</f>
        <v>0.80314285714285727</v>
      </c>
      <c r="J1669" s="2">
        <f t="shared" si="202"/>
        <v>0.80977551921309632</v>
      </c>
      <c r="K1669" s="2">
        <f t="shared" si="204"/>
        <v>0.82348513722578331</v>
      </c>
    </row>
    <row r="1670" spans="1:11" ht="13.5" x14ac:dyDescent="0.25">
      <c r="A1670" s="3">
        <f>TITRES_STAT!B1673</f>
        <v>44742</v>
      </c>
      <c r="B1670" s="5">
        <f>TITRES_STAT!D1673</f>
        <v>0.78</v>
      </c>
      <c r="C1670" s="2">
        <f t="shared" si="205"/>
        <v>-3.0000000000000027E-2</v>
      </c>
      <c r="D1670" s="2">
        <f t="shared" ref="D1670:D1733" si="206">AVERAGE(B1666:B1670)</f>
        <v>0.80199999999999994</v>
      </c>
      <c r="E1670" s="2">
        <f t="shared" si="200"/>
        <v>0.80199999999999994</v>
      </c>
      <c r="F1670" s="2">
        <f t="shared" si="201"/>
        <v>0.80800000000000038</v>
      </c>
      <c r="G1670" s="2">
        <f t="shared" si="203"/>
        <v>0.82579999999999998</v>
      </c>
      <c r="H1670" s="2">
        <f t="shared" si="199"/>
        <v>0.86020000000000085</v>
      </c>
      <c r="I1670" s="2">
        <f t="array" ref="I1670">SUMPRODUCT(B1654:B1673, (ROW(B1654:B1673)-ROW(B1654)+1)) / (20*21/2)</f>
        <v>0.80633333333333357</v>
      </c>
      <c r="J1670" s="2">
        <f t="shared" si="202"/>
        <v>0.80693975547851571</v>
      </c>
      <c r="K1670" s="2">
        <f t="shared" si="204"/>
        <v>0.82177983772673302</v>
      </c>
    </row>
    <row r="1671" spans="1:11" ht="13.5" x14ac:dyDescent="0.25">
      <c r="A1671" s="3">
        <f>TITRES_STAT!B1674</f>
        <v>44743</v>
      </c>
      <c r="B1671" s="5">
        <f>TITRES_STAT!D1674</f>
        <v>0.79</v>
      </c>
      <c r="C1671" s="2">
        <f t="shared" si="205"/>
        <v>1.0000000000000009E-2</v>
      </c>
      <c r="D1671" s="2">
        <f t="shared" si="206"/>
        <v>0.8</v>
      </c>
      <c r="E1671" s="2">
        <f t="shared" si="200"/>
        <v>0.80000000000000016</v>
      </c>
      <c r="F1671" s="2">
        <f t="shared" si="201"/>
        <v>0.80650000000000033</v>
      </c>
      <c r="G1671" s="2">
        <f t="shared" si="203"/>
        <v>0.82399999999999995</v>
      </c>
      <c r="H1671" s="2">
        <f t="shared" si="199"/>
        <v>0.8598000000000009</v>
      </c>
      <c r="I1671" s="2">
        <f t="array" ref="I1671">SUMPRODUCT(B1655:B1674, (ROW(B1655:B1674)-ROW(B1655)+1)) / (20*21/2)</f>
        <v>0.81323809523809543</v>
      </c>
      <c r="J1671" s="2">
        <f t="shared" si="202"/>
        <v>0.80532644543294274</v>
      </c>
      <c r="K1671" s="2">
        <f t="shared" si="204"/>
        <v>0.82053356958058665</v>
      </c>
    </row>
    <row r="1672" spans="1:11" ht="13.5" x14ac:dyDescent="0.25">
      <c r="A1672" s="3">
        <f>TITRES_STAT!B1675</f>
        <v>44746</v>
      </c>
      <c r="B1672" s="5">
        <f>TITRES_STAT!D1675</f>
        <v>0.81</v>
      </c>
      <c r="C1672" s="2">
        <f t="shared" si="205"/>
        <v>2.0000000000000018E-2</v>
      </c>
      <c r="D1672" s="2">
        <f t="shared" si="206"/>
        <v>0.8</v>
      </c>
      <c r="E1672" s="2">
        <f t="shared" si="200"/>
        <v>0.80100000000000016</v>
      </c>
      <c r="F1672" s="2">
        <f t="shared" si="201"/>
        <v>0.80650000000000033</v>
      </c>
      <c r="G1672" s="2">
        <f t="shared" si="203"/>
        <v>0.82259999999999989</v>
      </c>
      <c r="H1672" s="2">
        <f t="shared" si="199"/>
        <v>0.85955000000000081</v>
      </c>
      <c r="I1672" s="2">
        <f t="array" ref="I1672">SUMPRODUCT(B1656:B1675, (ROW(B1656:B1675)-ROW(B1656)+1)) / (20*21/2)</f>
        <v>0.82171428571428573</v>
      </c>
      <c r="J1672" s="2">
        <f t="shared" si="202"/>
        <v>0.80577154586790056</v>
      </c>
      <c r="K1672" s="2">
        <f t="shared" si="204"/>
        <v>0.82012048842056362</v>
      </c>
    </row>
    <row r="1673" spans="1:11" ht="13.5" x14ac:dyDescent="0.25">
      <c r="A1673" s="3">
        <f>TITRES_STAT!B1676</f>
        <v>44747</v>
      </c>
      <c r="B1673" s="5">
        <f>TITRES_STAT!D1676</f>
        <v>0.84</v>
      </c>
      <c r="C1673" s="2">
        <f t="shared" si="205"/>
        <v>2.9999999999999916E-2</v>
      </c>
      <c r="D1673" s="2">
        <f t="shared" si="206"/>
        <v>0.80600000000000005</v>
      </c>
      <c r="E1673" s="2">
        <f t="shared" si="200"/>
        <v>0.80500000000000005</v>
      </c>
      <c r="F1673" s="2">
        <f t="shared" si="201"/>
        <v>0.80750000000000033</v>
      </c>
      <c r="G1673" s="2">
        <f t="shared" si="203"/>
        <v>0.82199999999999984</v>
      </c>
      <c r="H1673" s="2">
        <f t="shared" si="199"/>
        <v>0.85950000000000093</v>
      </c>
      <c r="I1673" s="2">
        <f t="array" ref="I1673">SUMPRODUCT(B1657:B1676, (ROW(B1657:B1676)-ROW(B1657)+1)) / (20*21/2)</f>
        <v>0.82980952380952389</v>
      </c>
      <c r="J1673" s="2">
        <f t="shared" si="202"/>
        <v>0.80903139864238616</v>
      </c>
      <c r="K1673" s="2">
        <f t="shared" si="204"/>
        <v>0.82090007710995327</v>
      </c>
    </row>
    <row r="1674" spans="1:11" ht="13.5" x14ac:dyDescent="0.25">
      <c r="A1674" s="3">
        <f>TITRES_STAT!B1677</f>
        <v>44748</v>
      </c>
      <c r="B1674" s="5">
        <f>TITRES_STAT!D1677</f>
        <v>0.88</v>
      </c>
      <c r="C1674" s="2">
        <f t="shared" si="205"/>
        <v>4.0000000000000036E-2</v>
      </c>
      <c r="D1674" s="2">
        <f t="shared" si="206"/>
        <v>0.82</v>
      </c>
      <c r="E1674" s="2">
        <f t="shared" si="200"/>
        <v>0.81300000000000006</v>
      </c>
      <c r="F1674" s="2">
        <f t="shared" si="201"/>
        <v>0.81100000000000028</v>
      </c>
      <c r="G1674" s="2">
        <f t="shared" si="203"/>
        <v>0.82240000000000013</v>
      </c>
      <c r="H1674" s="2">
        <f t="shared" ref="H1674:H1737" si="207">AVERAGE(B1475:B1674)</f>
        <v>0.85965000000000102</v>
      </c>
      <c r="I1674" s="2">
        <f t="array" ref="I1674">SUMPRODUCT(B1658:B1677, (ROW(B1658:B1677)-ROW(B1658)+1)) / (20*21/2)</f>
        <v>0.83942857142857141</v>
      </c>
      <c r="J1674" s="2">
        <f t="shared" si="202"/>
        <v>0.81579031305739702</v>
      </c>
      <c r="K1674" s="2">
        <f t="shared" si="204"/>
        <v>0.82321772114485714</v>
      </c>
    </row>
    <row r="1675" spans="1:11" ht="13.5" x14ac:dyDescent="0.25">
      <c r="A1675" s="3">
        <f>TITRES_STAT!B1678</f>
        <v>44749</v>
      </c>
      <c r="B1675" s="5">
        <f>TITRES_STAT!D1678</f>
        <v>0.9</v>
      </c>
      <c r="C1675" s="2">
        <f t="shared" si="205"/>
        <v>2.0000000000000018E-2</v>
      </c>
      <c r="D1675" s="2">
        <f t="shared" si="206"/>
        <v>0.84399999999999997</v>
      </c>
      <c r="E1675" s="2">
        <f t="shared" si="200"/>
        <v>0.82299999999999984</v>
      </c>
      <c r="F1675" s="2">
        <f t="shared" si="201"/>
        <v>0.81500000000000006</v>
      </c>
      <c r="G1675" s="2">
        <f t="shared" si="203"/>
        <v>0.82320000000000004</v>
      </c>
      <c r="H1675" s="2">
        <f t="shared" si="207"/>
        <v>0.85990000000000111</v>
      </c>
      <c r="I1675" s="2">
        <f t="array" ref="I1675">SUMPRODUCT(B1659:B1678, (ROW(B1659:B1678)-ROW(B1659)+1)) / (20*21/2)</f>
        <v>0.8437619047619046</v>
      </c>
      <c r="J1675" s="2">
        <f t="shared" si="202"/>
        <v>0.8238102832424069</v>
      </c>
      <c r="K1675" s="2">
        <f t="shared" si="204"/>
        <v>0.82622879090388235</v>
      </c>
    </row>
    <row r="1676" spans="1:11" ht="13.5" x14ac:dyDescent="0.25">
      <c r="A1676" s="3">
        <f>TITRES_STAT!B1679</f>
        <v>44750</v>
      </c>
      <c r="B1676" s="5">
        <f>TITRES_STAT!D1679</f>
        <v>0.9</v>
      </c>
      <c r="C1676" s="2">
        <f t="shared" si="205"/>
        <v>0</v>
      </c>
      <c r="D1676" s="2">
        <f t="shared" si="206"/>
        <v>0.86599999999999999</v>
      </c>
      <c r="E1676" s="2">
        <f t="shared" ref="E1676:E1739" si="208">AVERAGE(B1667:B1676)</f>
        <v>0.83299999999999996</v>
      </c>
      <c r="F1676" s="2">
        <f t="shared" si="201"/>
        <v>0.81900000000000017</v>
      </c>
      <c r="G1676" s="2">
        <f t="shared" si="203"/>
        <v>0.82400000000000018</v>
      </c>
      <c r="H1676" s="2">
        <f t="shared" si="207"/>
        <v>0.86015000000000097</v>
      </c>
      <c r="I1676" s="2">
        <f t="array" ref="I1676">SUMPRODUCT(B1660:B1679, (ROW(B1660:B1679)-ROW(B1660)+1)) / (20*21/2)</f>
        <v>0.84876190476190483</v>
      </c>
      <c r="J1676" s="2">
        <f t="shared" si="202"/>
        <v>0.83106644674313013</v>
      </c>
      <c r="K1676" s="2">
        <f t="shared" si="204"/>
        <v>0.82912177949588695</v>
      </c>
    </row>
    <row r="1677" spans="1:11" ht="13.5" x14ac:dyDescent="0.25">
      <c r="A1677" s="3">
        <f>TITRES_STAT!B1680</f>
        <v>44753</v>
      </c>
      <c r="B1677" s="5">
        <f>TITRES_STAT!D1680</f>
        <v>0.92</v>
      </c>
      <c r="C1677" s="2">
        <f t="shared" si="205"/>
        <v>2.0000000000000018E-2</v>
      </c>
      <c r="D1677" s="2">
        <f t="shared" si="206"/>
        <v>0.88800000000000012</v>
      </c>
      <c r="E1677" s="2">
        <f t="shared" si="208"/>
        <v>0.84400000000000008</v>
      </c>
      <c r="F1677" s="2">
        <f t="shared" si="201"/>
        <v>0.82450000000000012</v>
      </c>
      <c r="G1677" s="2">
        <f t="shared" si="203"/>
        <v>0.82500000000000029</v>
      </c>
      <c r="H1677" s="2">
        <f t="shared" si="207"/>
        <v>0.86045000000000105</v>
      </c>
      <c r="I1677" s="2">
        <f t="array" ref="I1677">SUMPRODUCT(B1661:B1680, (ROW(B1661:B1680)-ROW(B1661)+1)) / (20*21/2)</f>
        <v>0.85342857142857143</v>
      </c>
      <c r="J1677" s="2">
        <f t="shared" si="202"/>
        <v>0.83953630895807008</v>
      </c>
      <c r="K1677" s="2">
        <f t="shared" si="204"/>
        <v>0.83268563128036199</v>
      </c>
    </row>
    <row r="1678" spans="1:11" ht="13.5" x14ac:dyDescent="0.25">
      <c r="A1678" s="3">
        <f>TITRES_STAT!B1681</f>
        <v>44754</v>
      </c>
      <c r="B1678" s="5">
        <f>TITRES_STAT!D1681</f>
        <v>0.87</v>
      </c>
      <c r="C1678" s="2">
        <f t="shared" si="205"/>
        <v>-5.0000000000000044E-2</v>
      </c>
      <c r="D1678" s="2">
        <f t="shared" si="206"/>
        <v>0.89399999999999991</v>
      </c>
      <c r="E1678" s="2">
        <f t="shared" si="208"/>
        <v>0.85</v>
      </c>
      <c r="F1678" s="2">
        <f t="shared" si="201"/>
        <v>0.82750000000000001</v>
      </c>
      <c r="G1678" s="2">
        <f t="shared" si="203"/>
        <v>0.82500000000000018</v>
      </c>
      <c r="H1678" s="2">
        <f t="shared" si="207"/>
        <v>0.86050000000000093</v>
      </c>
      <c r="I1678" s="2">
        <f t="array" ref="I1678">SUMPRODUCT(B1662:B1681, (ROW(B1662:B1681)-ROW(B1662)+1)) / (20*21/2)</f>
        <v>0.85776190476190473</v>
      </c>
      <c r="J1678" s="2">
        <f t="shared" si="202"/>
        <v>0.84243761286682528</v>
      </c>
      <c r="K1678" s="2">
        <f t="shared" si="204"/>
        <v>0.83414893985760274</v>
      </c>
    </row>
    <row r="1679" spans="1:11" ht="13.5" x14ac:dyDescent="0.25">
      <c r="A1679" s="3">
        <f>TITRES_STAT!B1682</f>
        <v>44755</v>
      </c>
      <c r="B1679" s="5">
        <f>TITRES_STAT!D1682</f>
        <v>0.88</v>
      </c>
      <c r="C1679" s="2">
        <f t="shared" si="205"/>
        <v>1.0000000000000009E-2</v>
      </c>
      <c r="D1679" s="2">
        <f t="shared" si="206"/>
        <v>0.89400000000000013</v>
      </c>
      <c r="E1679" s="2">
        <f t="shared" si="208"/>
        <v>0.85699999999999998</v>
      </c>
      <c r="F1679" s="2">
        <f t="shared" si="201"/>
        <v>0.83100000000000007</v>
      </c>
      <c r="G1679" s="2">
        <f t="shared" si="203"/>
        <v>0.82540000000000002</v>
      </c>
      <c r="H1679" s="2">
        <f t="shared" si="207"/>
        <v>0.86070000000000091</v>
      </c>
      <c r="I1679" s="2">
        <f t="array" ref="I1679">SUMPRODUCT(B1663:B1682, (ROW(B1663:B1682)-ROW(B1663)+1)) / (20*21/2)</f>
        <v>0.86080952380952391</v>
      </c>
      <c r="J1679" s="2">
        <f t="shared" si="202"/>
        <v>0.84601498306998479</v>
      </c>
      <c r="K1679" s="2">
        <f t="shared" si="204"/>
        <v>0.8359470206475007</v>
      </c>
    </row>
    <row r="1680" spans="1:11" ht="13.5" x14ac:dyDescent="0.25">
      <c r="A1680" s="3">
        <f>TITRES_STAT!B1683</f>
        <v>44756</v>
      </c>
      <c r="B1680" s="5">
        <f>TITRES_STAT!D1683</f>
        <v>0.88</v>
      </c>
      <c r="C1680" s="2">
        <f t="shared" si="205"/>
        <v>0</v>
      </c>
      <c r="D1680" s="2">
        <f t="shared" si="206"/>
        <v>0.89</v>
      </c>
      <c r="E1680" s="2">
        <f t="shared" si="208"/>
        <v>0.86699999999999999</v>
      </c>
      <c r="F1680" s="2">
        <f t="shared" si="201"/>
        <v>0.83450000000000002</v>
      </c>
      <c r="G1680" s="2">
        <f t="shared" si="203"/>
        <v>0.82600000000000007</v>
      </c>
      <c r="H1680" s="2">
        <f t="shared" si="207"/>
        <v>0.86085000000000078</v>
      </c>
      <c r="I1680" s="2">
        <f t="array" ref="I1680">SUMPRODUCT(B1664:B1683, (ROW(B1664:B1683)-ROW(B1664)+1)) / (20*21/2)</f>
        <v>0.86066666666666669</v>
      </c>
      <c r="J1680" s="2">
        <f t="shared" si="202"/>
        <v>0.8492516513490338</v>
      </c>
      <c r="K1680" s="2">
        <f t="shared" si="204"/>
        <v>0.83767458846524578</v>
      </c>
    </row>
    <row r="1681" spans="1:11" ht="13.5" x14ac:dyDescent="0.25">
      <c r="A1681" s="3">
        <f>TITRES_STAT!B1684</f>
        <v>44757</v>
      </c>
      <c r="B1681" s="5">
        <f>TITRES_STAT!D1684</f>
        <v>0.88</v>
      </c>
      <c r="C1681" s="2">
        <f t="shared" si="205"/>
        <v>0</v>
      </c>
      <c r="D1681" s="2">
        <f t="shared" si="206"/>
        <v>0.8859999999999999</v>
      </c>
      <c r="E1681" s="2">
        <f t="shared" si="208"/>
        <v>0.876</v>
      </c>
      <c r="F1681" s="2">
        <f t="shared" si="201"/>
        <v>0.8380000000000003</v>
      </c>
      <c r="G1681" s="2">
        <f t="shared" si="203"/>
        <v>0.8268000000000002</v>
      </c>
      <c r="H1681" s="2">
        <f t="shared" si="207"/>
        <v>0.86105000000000076</v>
      </c>
      <c r="I1681" s="2">
        <f t="array" ref="I1681">SUMPRODUCT(B1665:B1684, (ROW(B1665:B1684)-ROW(B1665)+1)) / (20*21/2)</f>
        <v>0.86033333333333351</v>
      </c>
      <c r="J1681" s="2">
        <f t="shared" si="202"/>
        <v>0.85218006550626868</v>
      </c>
      <c r="K1681" s="2">
        <f t="shared" si="204"/>
        <v>0.83933440852543229</v>
      </c>
    </row>
    <row r="1682" spans="1:11" ht="13.5" x14ac:dyDescent="0.25">
      <c r="A1682" s="3">
        <f>TITRES_STAT!B1685</f>
        <v>44760</v>
      </c>
      <c r="B1682" s="5">
        <f>TITRES_STAT!D1685</f>
        <v>0.87</v>
      </c>
      <c r="C1682" s="2">
        <f t="shared" si="205"/>
        <v>-1.0000000000000009E-2</v>
      </c>
      <c r="D1682" s="2">
        <f t="shared" si="206"/>
        <v>0.876</v>
      </c>
      <c r="E1682" s="2">
        <f t="shared" si="208"/>
        <v>0.88200000000000001</v>
      </c>
      <c r="F1682" s="2">
        <f t="shared" si="201"/>
        <v>0.84150000000000025</v>
      </c>
      <c r="G1682" s="2">
        <f t="shared" si="203"/>
        <v>0.82720000000000016</v>
      </c>
      <c r="H1682" s="2">
        <f t="shared" si="207"/>
        <v>0.86120000000000074</v>
      </c>
      <c r="I1682" s="2">
        <f t="array" ref="I1682">SUMPRODUCT(B1666:B1685, (ROW(B1666:B1685)-ROW(B1666)+1)) / (20*21/2)</f>
        <v>0.85885714285714287</v>
      </c>
      <c r="J1682" s="2">
        <f t="shared" si="202"/>
        <v>0.85387720212471929</v>
      </c>
      <c r="K1682" s="2">
        <f t="shared" si="204"/>
        <v>0.84053698074012129</v>
      </c>
    </row>
    <row r="1683" spans="1:11" ht="13.5" x14ac:dyDescent="0.25">
      <c r="A1683" s="3">
        <f>TITRES_STAT!B1686</f>
        <v>44761</v>
      </c>
      <c r="B1683" s="5">
        <f>TITRES_STAT!D1686</f>
        <v>0.84</v>
      </c>
      <c r="C1683" s="2">
        <f t="shared" si="205"/>
        <v>-3.0000000000000027E-2</v>
      </c>
      <c r="D1683" s="2">
        <f t="shared" si="206"/>
        <v>0.87000000000000011</v>
      </c>
      <c r="E1683" s="2">
        <f t="shared" si="208"/>
        <v>0.88200000000000001</v>
      </c>
      <c r="F1683" s="2">
        <f t="shared" si="201"/>
        <v>0.84350000000000025</v>
      </c>
      <c r="G1683" s="2">
        <f t="shared" si="203"/>
        <v>0.82700000000000018</v>
      </c>
      <c r="H1683" s="2">
        <f t="shared" si="207"/>
        <v>0.86120000000000085</v>
      </c>
      <c r="I1683" s="2">
        <f t="array" ref="I1683">SUMPRODUCT(B1667:B1686, (ROW(B1667:B1686)-ROW(B1667)+1)) / (20*21/2)</f>
        <v>0.85914285714285721</v>
      </c>
      <c r="J1683" s="2">
        <f t="shared" si="202"/>
        <v>0.85255556382712694</v>
      </c>
      <c r="K1683" s="2">
        <f t="shared" si="204"/>
        <v>0.84051592267188124</v>
      </c>
    </row>
    <row r="1684" spans="1:11" ht="13.5" x14ac:dyDescent="0.25">
      <c r="A1684" s="3">
        <f>TITRES_STAT!B1687</f>
        <v>44762</v>
      </c>
      <c r="B1684" s="5">
        <f>TITRES_STAT!D1687</f>
        <v>0.84</v>
      </c>
      <c r="C1684" s="2">
        <f t="shared" si="205"/>
        <v>0</v>
      </c>
      <c r="D1684" s="2">
        <f t="shared" si="206"/>
        <v>0.86199999999999988</v>
      </c>
      <c r="E1684" s="2">
        <f t="shared" si="208"/>
        <v>0.87800000000000011</v>
      </c>
      <c r="F1684" s="2">
        <f t="shared" ref="F1684:F1747" si="209">AVERAGE(B1665:B1684)</f>
        <v>0.84550000000000014</v>
      </c>
      <c r="G1684" s="2">
        <f t="shared" si="203"/>
        <v>0.82700000000000018</v>
      </c>
      <c r="H1684" s="2">
        <f t="shared" si="207"/>
        <v>0.86115000000000075</v>
      </c>
      <c r="I1684" s="2">
        <f t="array" ref="I1684">SUMPRODUCT(B1668:B1687, (ROW(B1668:B1687)-ROW(B1668)+1)) / (20*21/2)</f>
        <v>0.85823809523809524</v>
      </c>
      <c r="J1684" s="2">
        <f t="shared" si="202"/>
        <v>0.85135979584359101</v>
      </c>
      <c r="K1684" s="2">
        <f t="shared" si="204"/>
        <v>0.84049569041023886</v>
      </c>
    </row>
    <row r="1685" spans="1:11" ht="13.5" x14ac:dyDescent="0.25">
      <c r="A1685" s="3">
        <f>TITRES_STAT!B1688</f>
        <v>44763</v>
      </c>
      <c r="B1685" s="5">
        <f>TITRES_STAT!D1688</f>
        <v>0.83</v>
      </c>
      <c r="C1685" s="2">
        <f t="shared" si="205"/>
        <v>-1.0000000000000009E-2</v>
      </c>
      <c r="D1685" s="2">
        <f t="shared" si="206"/>
        <v>0.85199999999999998</v>
      </c>
      <c r="E1685" s="2">
        <f t="shared" si="208"/>
        <v>0.87099999999999989</v>
      </c>
      <c r="F1685" s="2">
        <f t="shared" si="209"/>
        <v>0.84699999999999986</v>
      </c>
      <c r="G1685" s="2">
        <f t="shared" si="203"/>
        <v>0.82700000000000007</v>
      </c>
      <c r="H1685" s="2">
        <f t="shared" si="207"/>
        <v>0.86105000000000087</v>
      </c>
      <c r="I1685" s="2">
        <f t="array" ref="I1685">SUMPRODUCT(B1669:B1688, (ROW(B1669:B1688)-ROW(B1669)+1)) / (20*21/2)</f>
        <v>0.85623809523809524</v>
      </c>
      <c r="J1685" s="2">
        <f t="shared" ref="J1685:J1748" si="210">$J$4*B1685+J1684*(1-$J$4)</f>
        <v>0.84932552957277285</v>
      </c>
      <c r="K1685" s="2">
        <f t="shared" si="204"/>
        <v>0.84008409470787659</v>
      </c>
    </row>
    <row r="1686" spans="1:11" ht="13.5" x14ac:dyDescent="0.25">
      <c r="A1686" s="3">
        <f>TITRES_STAT!B1689</f>
        <v>44764</v>
      </c>
      <c r="B1686" s="5">
        <f>TITRES_STAT!D1689</f>
        <v>0.85</v>
      </c>
      <c r="C1686" s="2">
        <f t="shared" si="205"/>
        <v>2.0000000000000018E-2</v>
      </c>
      <c r="D1686" s="2">
        <f t="shared" si="206"/>
        <v>0.84599999999999986</v>
      </c>
      <c r="E1686" s="2">
        <f t="shared" si="208"/>
        <v>0.86599999999999999</v>
      </c>
      <c r="F1686" s="2">
        <f t="shared" si="209"/>
        <v>0.84950000000000014</v>
      </c>
      <c r="G1686" s="2">
        <f t="shared" si="203"/>
        <v>0.82720000000000016</v>
      </c>
      <c r="H1686" s="2">
        <f t="shared" si="207"/>
        <v>0.86105000000000087</v>
      </c>
      <c r="I1686" s="2">
        <f t="array" ref="I1686">SUMPRODUCT(B1670:B1689, (ROW(B1670:B1689)-ROW(B1670)+1)) / (20*21/2)</f>
        <v>0.85319047619047628</v>
      </c>
      <c r="J1686" s="2">
        <f t="shared" si="210"/>
        <v>0.84938976485155648</v>
      </c>
      <c r="K1686" s="2">
        <f t="shared" si="204"/>
        <v>0.84047295373894026</v>
      </c>
    </row>
    <row r="1687" spans="1:11" ht="13.5" x14ac:dyDescent="0.25">
      <c r="A1687" s="3">
        <f>TITRES_STAT!B1690</f>
        <v>44768</v>
      </c>
      <c r="B1687" s="5">
        <f>TITRES_STAT!D1690</f>
        <v>0.84</v>
      </c>
      <c r="C1687" s="2">
        <f t="shared" si="205"/>
        <v>-1.0000000000000009E-2</v>
      </c>
      <c r="D1687" s="2">
        <f t="shared" si="206"/>
        <v>0.84000000000000008</v>
      </c>
      <c r="E1687" s="2">
        <f t="shared" si="208"/>
        <v>0.85799999999999998</v>
      </c>
      <c r="F1687" s="2">
        <f t="shared" si="209"/>
        <v>0.8510000000000002</v>
      </c>
      <c r="G1687" s="2">
        <f t="shared" si="203"/>
        <v>0.82720000000000016</v>
      </c>
      <c r="H1687" s="2">
        <f t="shared" si="207"/>
        <v>0.86095000000000088</v>
      </c>
      <c r="I1687" s="2">
        <f t="array" ref="I1687">SUMPRODUCT(B1671:B1690, (ROW(B1671:B1690)-ROW(B1671)+1)) / (20*21/2)</f>
        <v>0.85009523809523813</v>
      </c>
      <c r="J1687" s="2">
        <f t="shared" si="210"/>
        <v>0.84849550153236064</v>
      </c>
      <c r="K1687" s="2">
        <f t="shared" si="204"/>
        <v>0.84045440653349168</v>
      </c>
    </row>
    <row r="1688" spans="1:11" ht="13.5" x14ac:dyDescent="0.25">
      <c r="A1688" s="3">
        <f>TITRES_STAT!B1691</f>
        <v>44769</v>
      </c>
      <c r="B1688" s="5">
        <f>TITRES_STAT!D1691</f>
        <v>0.83</v>
      </c>
      <c r="C1688" s="2">
        <f t="shared" si="205"/>
        <v>-1.0000000000000009E-2</v>
      </c>
      <c r="D1688" s="2">
        <f t="shared" si="206"/>
        <v>0.83799999999999986</v>
      </c>
      <c r="E1688" s="2">
        <f t="shared" si="208"/>
        <v>0.85399999999999987</v>
      </c>
      <c r="F1688" s="2">
        <f t="shared" si="209"/>
        <v>0.85199999999999998</v>
      </c>
      <c r="G1688" s="2">
        <f t="shared" si="203"/>
        <v>0.82720000000000016</v>
      </c>
      <c r="H1688" s="2">
        <f t="shared" si="207"/>
        <v>0.86055000000000081</v>
      </c>
      <c r="I1688" s="2">
        <f t="array" ref="I1688">SUMPRODUCT(B1672:B1691, (ROW(B1672:B1691)-ROW(B1672)+1)) / (20*21/2)</f>
        <v>0.8468095238095239</v>
      </c>
      <c r="J1688" s="2">
        <f t="shared" si="210"/>
        <v>0.84673402519594532</v>
      </c>
      <c r="K1688" s="2">
        <f t="shared" si="204"/>
        <v>0.84004442980668814</v>
      </c>
    </row>
    <row r="1689" spans="1:11" ht="13.5" x14ac:dyDescent="0.25">
      <c r="A1689" s="3">
        <f>TITRES_STAT!B1692</f>
        <v>44770</v>
      </c>
      <c r="B1689" s="5">
        <f>TITRES_STAT!D1692</f>
        <v>0.82</v>
      </c>
      <c r="C1689" s="2">
        <f t="shared" si="205"/>
        <v>-1.0000000000000009E-2</v>
      </c>
      <c r="D1689" s="2">
        <f t="shared" si="206"/>
        <v>0.83399999999999996</v>
      </c>
      <c r="E1689" s="2">
        <f t="shared" si="208"/>
        <v>0.84799999999999986</v>
      </c>
      <c r="F1689" s="2">
        <f t="shared" si="209"/>
        <v>0.85250000000000004</v>
      </c>
      <c r="G1689" s="2">
        <f t="shared" si="203"/>
        <v>0.82720000000000016</v>
      </c>
      <c r="H1689" s="2">
        <f t="shared" si="207"/>
        <v>0.86005000000000065</v>
      </c>
      <c r="I1689" s="2">
        <f t="array" ref="I1689">SUMPRODUCT(B1673:B1692, (ROW(B1673:B1692)-ROW(B1673)+1)) / (20*21/2)</f>
        <v>0.8452857142857142</v>
      </c>
      <c r="J1689" s="2">
        <f t="shared" si="210"/>
        <v>0.84418792755823624</v>
      </c>
      <c r="K1689" s="2">
        <f t="shared" si="204"/>
        <v>0.83925837373583756</v>
      </c>
    </row>
    <row r="1690" spans="1:11" ht="13.5" x14ac:dyDescent="0.25">
      <c r="A1690" s="3">
        <f>TITRES_STAT!B1693</f>
        <v>44771</v>
      </c>
      <c r="B1690" s="5">
        <f>TITRES_STAT!D1693</f>
        <v>0.82</v>
      </c>
      <c r="C1690" s="2">
        <f t="shared" si="205"/>
        <v>0</v>
      </c>
      <c r="D1690" s="2">
        <f t="shared" si="206"/>
        <v>0.83200000000000007</v>
      </c>
      <c r="E1690" s="2">
        <f t="shared" si="208"/>
        <v>0.84199999999999997</v>
      </c>
      <c r="F1690" s="2">
        <f t="shared" si="209"/>
        <v>0.85450000000000004</v>
      </c>
      <c r="G1690" s="2">
        <f t="shared" si="203"/>
        <v>0.82700000000000018</v>
      </c>
      <c r="H1690" s="2">
        <f t="shared" si="207"/>
        <v>0.8594500000000006</v>
      </c>
      <c r="I1690" s="2">
        <f t="array" ref="I1690">SUMPRODUCT(B1674:B1693, (ROW(B1674:B1693)-ROW(B1674)+1)) / (20*21/2)</f>
        <v>0.84266666666666667</v>
      </c>
      <c r="J1690" s="2">
        <f t="shared" si="210"/>
        <v>0.84188431540983277</v>
      </c>
      <c r="K1690" s="2">
        <f t="shared" si="204"/>
        <v>0.83850314339325571</v>
      </c>
    </row>
    <row r="1691" spans="1:11" ht="13.5" x14ac:dyDescent="0.25">
      <c r="A1691" s="3">
        <f>TITRES_STAT!B1694</f>
        <v>44774</v>
      </c>
      <c r="B1691" s="5">
        <f>TITRES_STAT!D1694</f>
        <v>0.82</v>
      </c>
      <c r="C1691" s="2">
        <f t="shared" si="205"/>
        <v>0</v>
      </c>
      <c r="D1691" s="2">
        <f t="shared" si="206"/>
        <v>0.82599999999999996</v>
      </c>
      <c r="E1691" s="2">
        <f t="shared" si="208"/>
        <v>0.83599999999999997</v>
      </c>
      <c r="F1691" s="2">
        <f t="shared" si="209"/>
        <v>0.85599999999999987</v>
      </c>
      <c r="G1691" s="2">
        <f t="shared" si="203"/>
        <v>0.82700000000000018</v>
      </c>
      <c r="H1691" s="2">
        <f t="shared" si="207"/>
        <v>0.85885000000000067</v>
      </c>
      <c r="I1691" s="2">
        <f t="array" ref="I1691">SUMPRODUCT(B1675:B1694, (ROW(B1675:B1694)-ROW(B1675)+1)) / (20*21/2)</f>
        <v>0.84104761904761915</v>
      </c>
      <c r="J1691" s="2">
        <f t="shared" si="210"/>
        <v>0.8398000948946106</v>
      </c>
      <c r="K1691" s="2">
        <f t="shared" si="204"/>
        <v>0.8377775299268535</v>
      </c>
    </row>
    <row r="1692" spans="1:11" ht="13.5" x14ac:dyDescent="0.25">
      <c r="A1692" s="3">
        <f>TITRES_STAT!B1695</f>
        <v>44775</v>
      </c>
      <c r="B1692" s="5">
        <f>TITRES_STAT!D1695</f>
        <v>0.84</v>
      </c>
      <c r="C1692" s="2">
        <f t="shared" si="205"/>
        <v>2.0000000000000018E-2</v>
      </c>
      <c r="D1692" s="2">
        <f t="shared" si="206"/>
        <v>0.82599999999999996</v>
      </c>
      <c r="E1692" s="2">
        <f t="shared" si="208"/>
        <v>0.83300000000000018</v>
      </c>
      <c r="F1692" s="2">
        <f t="shared" si="209"/>
        <v>0.85749999999999993</v>
      </c>
      <c r="G1692" s="2">
        <f t="shared" si="203"/>
        <v>0.82740000000000025</v>
      </c>
      <c r="H1692" s="2">
        <f t="shared" si="207"/>
        <v>0.8583500000000005</v>
      </c>
      <c r="I1692" s="2">
        <f t="array" ref="I1692">SUMPRODUCT(B1676:B1695, (ROW(B1676:B1695)-ROW(B1676)+1)) / (20*21/2)</f>
        <v>0.83961904761904771</v>
      </c>
      <c r="J1692" s="2">
        <f t="shared" si="210"/>
        <v>0.83981913347607617</v>
      </c>
      <c r="K1692" s="2">
        <f t="shared" si="204"/>
        <v>0.83786468561599658</v>
      </c>
    </row>
    <row r="1693" spans="1:11" ht="13.5" x14ac:dyDescent="0.25">
      <c r="A1693" s="3">
        <f>TITRES_STAT!B1696</f>
        <v>44776</v>
      </c>
      <c r="B1693" s="5">
        <f>TITRES_STAT!D1696</f>
        <v>0.83</v>
      </c>
      <c r="C1693" s="2">
        <f t="shared" si="205"/>
        <v>-1.0000000000000009E-2</v>
      </c>
      <c r="D1693" s="2">
        <f t="shared" si="206"/>
        <v>0.82599999999999996</v>
      </c>
      <c r="E1693" s="2">
        <f t="shared" si="208"/>
        <v>0.83200000000000007</v>
      </c>
      <c r="F1693" s="2">
        <f t="shared" si="209"/>
        <v>0.85699999999999998</v>
      </c>
      <c r="G1693" s="2">
        <f t="shared" si="203"/>
        <v>0.82760000000000022</v>
      </c>
      <c r="H1693" s="2">
        <f t="shared" si="207"/>
        <v>0.85790000000000044</v>
      </c>
      <c r="I1693" s="2">
        <f t="array" ref="I1693">SUMPRODUCT(B1677:B1696, (ROW(B1677:B1696)-ROW(B1677)+1)) / (20*21/2)</f>
        <v>0.83847619047619049</v>
      </c>
      <c r="J1693" s="2">
        <f t="shared" si="210"/>
        <v>0.83888397790692604</v>
      </c>
      <c r="K1693" s="2">
        <f t="shared" si="204"/>
        <v>0.83755626657223203</v>
      </c>
    </row>
    <row r="1694" spans="1:11" ht="13.5" x14ac:dyDescent="0.25">
      <c r="A1694" s="3">
        <f>TITRES_STAT!B1697</f>
        <v>44777</v>
      </c>
      <c r="B1694" s="5">
        <f>TITRES_STAT!D1697</f>
        <v>0.84</v>
      </c>
      <c r="C1694" s="2">
        <f t="shared" si="205"/>
        <v>1.0000000000000009E-2</v>
      </c>
      <c r="D1694" s="2">
        <f t="shared" si="206"/>
        <v>0.83000000000000007</v>
      </c>
      <c r="E1694" s="2">
        <f t="shared" si="208"/>
        <v>0.83200000000000007</v>
      </c>
      <c r="F1694" s="2">
        <f t="shared" si="209"/>
        <v>0.85500000000000009</v>
      </c>
      <c r="G1694" s="2">
        <f t="shared" si="203"/>
        <v>0.82800000000000029</v>
      </c>
      <c r="H1694" s="2">
        <f t="shared" si="207"/>
        <v>0.85760000000000058</v>
      </c>
      <c r="I1694" s="2">
        <f t="array" ref="I1694">SUMPRODUCT(B1678:B1697, (ROW(B1678:B1697)-ROW(B1678)+1)) / (20*21/2)</f>
        <v>0.8376190476190476</v>
      </c>
      <c r="J1694" s="2">
        <f t="shared" si="210"/>
        <v>0.83899026572531399</v>
      </c>
      <c r="K1694" s="2">
        <f t="shared" si="204"/>
        <v>0.83765209925567397</v>
      </c>
    </row>
    <row r="1695" spans="1:11" ht="13.5" x14ac:dyDescent="0.25">
      <c r="A1695" s="3">
        <f>TITRES_STAT!B1698</f>
        <v>44778</v>
      </c>
      <c r="B1695" s="5">
        <f>TITRES_STAT!D1698</f>
        <v>0.84</v>
      </c>
      <c r="C1695" s="2">
        <f t="shared" si="205"/>
        <v>0</v>
      </c>
      <c r="D1695" s="2">
        <f t="shared" si="206"/>
        <v>0.83399999999999996</v>
      </c>
      <c r="E1695" s="2">
        <f t="shared" si="208"/>
        <v>0.83299999999999996</v>
      </c>
      <c r="F1695" s="2">
        <f t="shared" si="209"/>
        <v>0.85199999999999998</v>
      </c>
      <c r="G1695" s="2">
        <f t="shared" si="203"/>
        <v>0.8288000000000002</v>
      </c>
      <c r="H1695" s="2">
        <f t="shared" si="207"/>
        <v>0.85725000000000062</v>
      </c>
      <c r="I1695" s="2">
        <f t="array" ref="I1695">SUMPRODUCT(B1679:B1698, (ROW(B1679:B1698)-ROW(B1679)+1)) / (20*21/2)</f>
        <v>0.83714285714285719</v>
      </c>
      <c r="J1695" s="2">
        <f t="shared" si="210"/>
        <v>0.83908643089433166</v>
      </c>
      <c r="K1695" s="2">
        <f t="shared" si="204"/>
        <v>0.83774417379466715</v>
      </c>
    </row>
    <row r="1696" spans="1:11" ht="13.5" x14ac:dyDescent="0.25">
      <c r="A1696" s="3">
        <f>TITRES_STAT!B1699</f>
        <v>44781</v>
      </c>
      <c r="B1696" s="5">
        <f>TITRES_STAT!D1699</f>
        <v>0.84</v>
      </c>
      <c r="C1696" s="2">
        <f t="shared" si="205"/>
        <v>0</v>
      </c>
      <c r="D1696" s="2">
        <f t="shared" si="206"/>
        <v>0.83799999999999986</v>
      </c>
      <c r="E1696" s="2">
        <f t="shared" si="208"/>
        <v>0.83200000000000007</v>
      </c>
      <c r="F1696" s="2">
        <f t="shared" si="209"/>
        <v>0.84899999999999998</v>
      </c>
      <c r="G1696" s="2">
        <f t="shared" si="203"/>
        <v>0.82960000000000023</v>
      </c>
      <c r="H1696" s="2">
        <f t="shared" si="207"/>
        <v>0.85695000000000066</v>
      </c>
      <c r="I1696" s="2">
        <f t="array" ref="I1696">SUMPRODUCT(B1680:B1699, (ROW(B1680:B1699)-ROW(B1680)+1)) / (20*21/2)</f>
        <v>0.83871428571428575</v>
      </c>
      <c r="J1696" s="2">
        <f t="shared" si="210"/>
        <v>0.83917343747582385</v>
      </c>
      <c r="K1696" s="2">
        <f t="shared" si="204"/>
        <v>0.83783263756742532</v>
      </c>
    </row>
    <row r="1697" spans="1:11" ht="13.5" x14ac:dyDescent="0.25">
      <c r="A1697" s="3">
        <f>TITRES_STAT!B1700</f>
        <v>44782</v>
      </c>
      <c r="B1697" s="5">
        <f>TITRES_STAT!D1700</f>
        <v>0.84</v>
      </c>
      <c r="C1697" s="2">
        <f t="shared" si="205"/>
        <v>0</v>
      </c>
      <c r="D1697" s="2">
        <f t="shared" si="206"/>
        <v>0.83799999999999986</v>
      </c>
      <c r="E1697" s="2">
        <f t="shared" si="208"/>
        <v>0.83200000000000007</v>
      </c>
      <c r="F1697" s="2">
        <f t="shared" si="209"/>
        <v>0.84500000000000008</v>
      </c>
      <c r="G1697" s="2">
        <f t="shared" si="203"/>
        <v>0.83040000000000036</v>
      </c>
      <c r="H1697" s="2">
        <f t="shared" si="207"/>
        <v>0.85665000000000058</v>
      </c>
      <c r="I1697" s="2">
        <f t="array" ref="I1697">SUMPRODUCT(B1681:B1700, (ROW(B1681:B1700)-ROW(B1681)+1)) / (20*21/2)</f>
        <v>0.8394285714285713</v>
      </c>
      <c r="J1697" s="2">
        <f t="shared" si="210"/>
        <v>0.83925215771622153</v>
      </c>
      <c r="K1697" s="2">
        <f t="shared" si="204"/>
        <v>0.83791763217262438</v>
      </c>
    </row>
    <row r="1698" spans="1:11" ht="13.5" x14ac:dyDescent="0.25">
      <c r="A1698" s="3">
        <f>TITRES_STAT!B1701</f>
        <v>44783</v>
      </c>
      <c r="B1698" s="5">
        <f>TITRES_STAT!D1701</f>
        <v>0.84</v>
      </c>
      <c r="C1698" s="2">
        <f t="shared" si="205"/>
        <v>0</v>
      </c>
      <c r="D1698" s="2">
        <f t="shared" si="206"/>
        <v>0.84000000000000008</v>
      </c>
      <c r="E1698" s="2">
        <f t="shared" si="208"/>
        <v>0.83299999999999996</v>
      </c>
      <c r="F1698" s="2">
        <f t="shared" si="209"/>
        <v>0.84350000000000003</v>
      </c>
      <c r="G1698" s="2">
        <f t="shared" si="203"/>
        <v>0.83120000000000049</v>
      </c>
      <c r="H1698" s="2">
        <f t="shared" si="207"/>
        <v>0.85630000000000051</v>
      </c>
      <c r="I1698" s="2">
        <f t="array" ref="I1698">SUMPRODUCT(B1682:B1701, (ROW(B1682:B1701)-ROW(B1682)+1)) / (20*21/2)</f>
        <v>0.84123809523809523</v>
      </c>
      <c r="J1698" s="2">
        <f t="shared" si="210"/>
        <v>0.8393233807908671</v>
      </c>
      <c r="K1698" s="2">
        <f t="shared" si="204"/>
        <v>0.83799929365605097</v>
      </c>
    </row>
    <row r="1699" spans="1:11" ht="13.5" x14ac:dyDescent="0.25">
      <c r="A1699" s="3">
        <f>TITRES_STAT!B1702</f>
        <v>44784</v>
      </c>
      <c r="B1699" s="5">
        <f>TITRES_STAT!D1702</f>
        <v>0.86</v>
      </c>
      <c r="C1699" s="2">
        <f t="shared" si="205"/>
        <v>2.0000000000000018E-2</v>
      </c>
      <c r="D1699" s="2">
        <f t="shared" si="206"/>
        <v>0.84399999999999997</v>
      </c>
      <c r="E1699" s="2">
        <f t="shared" si="208"/>
        <v>0.83699999999999997</v>
      </c>
      <c r="F1699" s="2">
        <f t="shared" si="209"/>
        <v>0.84249999999999992</v>
      </c>
      <c r="G1699" s="2">
        <f t="shared" si="203"/>
        <v>0.83240000000000036</v>
      </c>
      <c r="H1699" s="2">
        <f t="shared" si="207"/>
        <v>0.85600000000000054</v>
      </c>
      <c r="I1699" s="2">
        <f t="array" ref="I1699">SUMPRODUCT(B1683:B1702, (ROW(B1683:B1702)-ROW(B1683)+1)) / (20*21/2)</f>
        <v>0.84314285714285719</v>
      </c>
      <c r="J1699" s="2">
        <f t="shared" si="210"/>
        <v>0.84129258262030837</v>
      </c>
      <c r="K1699" s="2">
        <f t="shared" si="204"/>
        <v>0.83886206645385286</v>
      </c>
    </row>
    <row r="1700" spans="1:11" ht="13.5" x14ac:dyDescent="0.25">
      <c r="A1700" s="3">
        <f>TITRES_STAT!B1703</f>
        <v>44785</v>
      </c>
      <c r="B1700" s="5">
        <f>TITRES_STAT!D1703</f>
        <v>0.85</v>
      </c>
      <c r="C1700" s="2">
        <f t="shared" si="205"/>
        <v>-1.0000000000000009E-2</v>
      </c>
      <c r="D1700" s="2">
        <f t="shared" si="206"/>
        <v>0.84599999999999986</v>
      </c>
      <c r="E1700" s="2">
        <f t="shared" si="208"/>
        <v>0.84000000000000008</v>
      </c>
      <c r="F1700" s="2">
        <f t="shared" si="209"/>
        <v>0.84099999999999997</v>
      </c>
      <c r="G1700" s="2">
        <f t="shared" si="203"/>
        <v>0.83300000000000041</v>
      </c>
      <c r="H1700" s="2">
        <f t="shared" si="207"/>
        <v>0.85580000000000045</v>
      </c>
      <c r="I1700" s="2">
        <f t="array" ref="I1700">SUMPRODUCT(B1684:B1703, (ROW(B1684:B1703)-ROW(B1684)+1)) / (20*21/2)</f>
        <v>0.84414285714285708</v>
      </c>
      <c r="J1700" s="2">
        <f t="shared" si="210"/>
        <v>0.84212186046599324</v>
      </c>
      <c r="K1700" s="2">
        <f t="shared" si="204"/>
        <v>0.83929884816154487</v>
      </c>
    </row>
    <row r="1701" spans="1:11" ht="13.5" x14ac:dyDescent="0.25">
      <c r="A1701" s="3">
        <f>TITRES_STAT!B1704</f>
        <v>44788</v>
      </c>
      <c r="B1701" s="5">
        <f>TITRES_STAT!D1704</f>
        <v>0.86</v>
      </c>
      <c r="C1701" s="2">
        <f t="shared" si="205"/>
        <v>1.0000000000000009E-2</v>
      </c>
      <c r="D1701" s="2">
        <f t="shared" si="206"/>
        <v>0.85</v>
      </c>
      <c r="E1701" s="2">
        <f t="shared" si="208"/>
        <v>0.84399999999999997</v>
      </c>
      <c r="F1701" s="2">
        <f t="shared" si="209"/>
        <v>0.83999999999999986</v>
      </c>
      <c r="G1701" s="2">
        <f t="shared" si="203"/>
        <v>0.83380000000000043</v>
      </c>
      <c r="H1701" s="2">
        <f t="shared" si="207"/>
        <v>0.85565000000000035</v>
      </c>
      <c r="I1701" s="2">
        <f t="array" ref="I1701">SUMPRODUCT(B1685:B1704, (ROW(B1685:B1704)-ROW(B1685)+1)) / (20*21/2)</f>
        <v>0.84604761904761894</v>
      </c>
      <c r="J1701" s="2">
        <f t="shared" si="210"/>
        <v>0.84382454042161292</v>
      </c>
      <c r="K1701" s="2">
        <f t="shared" si="204"/>
        <v>0.84011065803756269</v>
      </c>
    </row>
    <row r="1702" spans="1:11" ht="13.5" x14ac:dyDescent="0.25">
      <c r="A1702" s="3">
        <f>TITRES_STAT!B1705</f>
        <v>44789</v>
      </c>
      <c r="B1702" s="5">
        <f>TITRES_STAT!D1705</f>
        <v>0.86</v>
      </c>
      <c r="C1702" s="2">
        <f t="shared" si="205"/>
        <v>0</v>
      </c>
      <c r="D1702" s="2">
        <f t="shared" si="206"/>
        <v>0.85399999999999987</v>
      </c>
      <c r="E1702" s="2">
        <f t="shared" si="208"/>
        <v>0.84599999999999986</v>
      </c>
      <c r="F1702" s="2">
        <f t="shared" si="209"/>
        <v>0.83949999999999991</v>
      </c>
      <c r="G1702" s="2">
        <f t="shared" si="203"/>
        <v>0.83480000000000032</v>
      </c>
      <c r="H1702" s="2">
        <f t="shared" si="207"/>
        <v>0.8553500000000005</v>
      </c>
      <c r="I1702" s="2">
        <f t="array" ref="I1702">SUMPRODUCT(B1686:B1705, (ROW(B1686:B1705)-ROW(B1686)+1)) / (20*21/2)</f>
        <v>0.84690476190476205</v>
      </c>
      <c r="J1702" s="2">
        <f t="shared" si="210"/>
        <v>0.84536506038145931</v>
      </c>
      <c r="K1702" s="2">
        <f t="shared" si="204"/>
        <v>0.84089063223216809</v>
      </c>
    </row>
    <row r="1703" spans="1:11" ht="13.5" x14ac:dyDescent="0.25">
      <c r="A1703" s="3">
        <f>TITRES_STAT!B1706</f>
        <v>44790</v>
      </c>
      <c r="B1703" s="5">
        <f>TITRES_STAT!D1706</f>
        <v>0.85</v>
      </c>
      <c r="C1703" s="2">
        <f t="shared" si="205"/>
        <v>-1.0000000000000009E-2</v>
      </c>
      <c r="D1703" s="2">
        <f t="shared" si="206"/>
        <v>0.85599999999999987</v>
      </c>
      <c r="E1703" s="2">
        <f t="shared" si="208"/>
        <v>0.84800000000000009</v>
      </c>
      <c r="F1703" s="2">
        <f t="shared" si="209"/>
        <v>0.83999999999999986</v>
      </c>
      <c r="G1703" s="2">
        <f t="shared" si="203"/>
        <v>0.83540000000000036</v>
      </c>
      <c r="H1703" s="2">
        <f t="shared" si="207"/>
        <v>0.8551000000000003</v>
      </c>
      <c r="I1703" s="2">
        <f t="array" ref="I1703">SUMPRODUCT(B1687:B1706, (ROW(B1687:B1706)-ROW(B1687)+1)) / (20*21/2)</f>
        <v>0.84861904761904761</v>
      </c>
      <c r="J1703" s="2">
        <f t="shared" si="210"/>
        <v>0.8458064832022727</v>
      </c>
      <c r="K1703" s="2">
        <f t="shared" si="204"/>
        <v>0.84124786234071058</v>
      </c>
    </row>
    <row r="1704" spans="1:11" ht="13.5" x14ac:dyDescent="0.25">
      <c r="A1704" s="3">
        <f>TITRES_STAT!B1707</f>
        <v>44791</v>
      </c>
      <c r="B1704" s="5">
        <f>TITRES_STAT!D1707</f>
        <v>0.86</v>
      </c>
      <c r="C1704" s="2">
        <f t="shared" si="205"/>
        <v>1.0000000000000009E-2</v>
      </c>
      <c r="D1704" s="2">
        <f t="shared" si="206"/>
        <v>0.85600000000000009</v>
      </c>
      <c r="E1704" s="2">
        <f t="shared" si="208"/>
        <v>0.85</v>
      </c>
      <c r="F1704" s="2">
        <f t="shared" si="209"/>
        <v>0.84099999999999986</v>
      </c>
      <c r="G1704" s="2">
        <f t="shared" si="203"/>
        <v>0.83640000000000048</v>
      </c>
      <c r="H1704" s="2">
        <f t="shared" si="207"/>
        <v>0.85490000000000055</v>
      </c>
      <c r="I1704" s="2">
        <f t="array" ref="I1704">SUMPRODUCT(B1688:B1707, (ROW(B1688:B1707)-ROW(B1688)+1)) / (20*21/2)</f>
        <v>0.84933333333333338</v>
      </c>
      <c r="J1704" s="2">
        <f t="shared" si="210"/>
        <v>0.84715824670681816</v>
      </c>
      <c r="K1704" s="2">
        <f t="shared" si="204"/>
        <v>0.84198324028813365</v>
      </c>
    </row>
    <row r="1705" spans="1:11" ht="13.5" x14ac:dyDescent="0.25">
      <c r="A1705" s="3">
        <f>TITRES_STAT!B1708</f>
        <v>44792</v>
      </c>
      <c r="B1705" s="5">
        <f>TITRES_STAT!D1708</f>
        <v>0.85</v>
      </c>
      <c r="C1705" s="2">
        <f t="shared" si="205"/>
        <v>-1.0000000000000009E-2</v>
      </c>
      <c r="D1705" s="2">
        <f t="shared" si="206"/>
        <v>0.85599999999999987</v>
      </c>
      <c r="E1705" s="2">
        <f t="shared" si="208"/>
        <v>0.85099999999999998</v>
      </c>
      <c r="F1705" s="2">
        <f t="shared" si="209"/>
        <v>0.84199999999999986</v>
      </c>
      <c r="G1705" s="2">
        <f t="shared" si="203"/>
        <v>0.8370000000000003</v>
      </c>
      <c r="H1705" s="2">
        <f t="shared" si="207"/>
        <v>0.85460000000000047</v>
      </c>
      <c r="I1705" s="2">
        <f t="array" ref="I1705">SUMPRODUCT(B1689:B1708, (ROW(B1689:B1708)-ROW(B1689)+1)) / (20*21/2)</f>
        <v>0.85</v>
      </c>
      <c r="J1705" s="2">
        <f t="shared" si="210"/>
        <v>0.84742888987759746</v>
      </c>
      <c r="K1705" s="2">
        <f t="shared" si="204"/>
        <v>0.84229762302193234</v>
      </c>
    </row>
    <row r="1706" spans="1:11" ht="13.5" x14ac:dyDescent="0.25">
      <c r="A1706" s="3">
        <f>TITRES_STAT!B1709</f>
        <v>44795</v>
      </c>
      <c r="B1706" s="5">
        <f>TITRES_STAT!D1709</f>
        <v>0.86</v>
      </c>
      <c r="C1706" s="2">
        <f t="shared" si="205"/>
        <v>1.0000000000000009E-2</v>
      </c>
      <c r="D1706" s="2">
        <f t="shared" si="206"/>
        <v>0.85600000000000009</v>
      </c>
      <c r="E1706" s="2">
        <f t="shared" si="208"/>
        <v>0.85299999999999998</v>
      </c>
      <c r="F1706" s="2">
        <f t="shared" si="209"/>
        <v>0.84249999999999992</v>
      </c>
      <c r="G1706" s="2">
        <f t="shared" si="203"/>
        <v>0.83780000000000032</v>
      </c>
      <c r="H1706" s="2">
        <f t="shared" si="207"/>
        <v>0.85430000000000061</v>
      </c>
      <c r="I1706" s="2">
        <f t="array" ref="I1706">SUMPRODUCT(B1690:B1709, (ROW(B1690:B1709)-ROW(B1690)+1)) / (20*21/2)</f>
        <v>0.85057142857142876</v>
      </c>
      <c r="J1706" s="2">
        <f t="shared" si="210"/>
        <v>0.84862613846068347</v>
      </c>
      <c r="K1706" s="2">
        <f t="shared" si="204"/>
        <v>0.84299183388381738</v>
      </c>
    </row>
    <row r="1707" spans="1:11" ht="13.5" x14ac:dyDescent="0.25">
      <c r="A1707" s="3">
        <f>TITRES_STAT!B1710</f>
        <v>44796</v>
      </c>
      <c r="B1707" s="5">
        <f>TITRES_STAT!D1710</f>
        <v>0.85</v>
      </c>
      <c r="C1707" s="2">
        <f t="shared" si="205"/>
        <v>-1.0000000000000009E-2</v>
      </c>
      <c r="D1707" s="2">
        <f t="shared" si="206"/>
        <v>0.85399999999999987</v>
      </c>
      <c r="E1707" s="2">
        <f t="shared" si="208"/>
        <v>0.85399999999999987</v>
      </c>
      <c r="F1707" s="2">
        <f t="shared" si="209"/>
        <v>0.84299999999999997</v>
      </c>
      <c r="G1707" s="2">
        <f t="shared" si="203"/>
        <v>0.83860000000000012</v>
      </c>
      <c r="H1707" s="2">
        <f t="shared" si="207"/>
        <v>0.85400000000000054</v>
      </c>
      <c r="I1707" s="2">
        <f t="array" ref="I1707">SUMPRODUCT(B1691:B1710, (ROW(B1691:B1710)-ROW(B1691)+1)) / (20*21/2)</f>
        <v>0.8510000000000002</v>
      </c>
      <c r="J1707" s="2">
        <f t="shared" si="210"/>
        <v>0.84875698241680886</v>
      </c>
      <c r="K1707" s="2">
        <f t="shared" si="204"/>
        <v>0.84326666392758931</v>
      </c>
    </row>
    <row r="1708" spans="1:11" ht="13.5" x14ac:dyDescent="0.25">
      <c r="A1708" s="3">
        <f>TITRES_STAT!B1711</f>
        <v>44797</v>
      </c>
      <c r="B1708" s="5">
        <f>TITRES_STAT!D1711</f>
        <v>0.85</v>
      </c>
      <c r="C1708" s="2">
        <f t="shared" si="205"/>
        <v>0</v>
      </c>
      <c r="D1708" s="2">
        <f t="shared" si="206"/>
        <v>0.85399999999999987</v>
      </c>
      <c r="E1708" s="2">
        <f t="shared" si="208"/>
        <v>0.85499999999999987</v>
      </c>
      <c r="F1708" s="2">
        <f t="shared" si="209"/>
        <v>0.84399999999999997</v>
      </c>
      <c r="G1708" s="2">
        <f t="shared" si="203"/>
        <v>0.83940000000000015</v>
      </c>
      <c r="H1708" s="2">
        <f t="shared" si="207"/>
        <v>0.85365000000000035</v>
      </c>
      <c r="I1708" s="2">
        <f t="array" ref="I1708">SUMPRODUCT(B1692:B1711, (ROW(B1692:B1711)-ROW(B1692)+1)) / (20*21/2)</f>
        <v>0.85128571428571431</v>
      </c>
      <c r="J1708" s="2">
        <f t="shared" si="210"/>
        <v>0.84887536504377947</v>
      </c>
      <c r="K1708" s="2">
        <f t="shared" si="204"/>
        <v>0.84353071632258581</v>
      </c>
    </row>
    <row r="1709" spans="1:11" ht="13.5" x14ac:dyDescent="0.25">
      <c r="A1709" s="3">
        <f>TITRES_STAT!B1712</f>
        <v>44798</v>
      </c>
      <c r="B1709" s="5">
        <f>TITRES_STAT!D1712</f>
        <v>0.85</v>
      </c>
      <c r="C1709" s="2">
        <f t="shared" si="205"/>
        <v>0</v>
      </c>
      <c r="D1709" s="2">
        <f t="shared" si="206"/>
        <v>0.85199999999999998</v>
      </c>
      <c r="E1709" s="2">
        <f t="shared" si="208"/>
        <v>0.85399999999999987</v>
      </c>
      <c r="F1709" s="2">
        <f t="shared" si="209"/>
        <v>0.84549999999999981</v>
      </c>
      <c r="G1709" s="2">
        <f t="shared" si="203"/>
        <v>0.84020000000000006</v>
      </c>
      <c r="H1709" s="2">
        <f t="shared" si="207"/>
        <v>0.85340000000000027</v>
      </c>
      <c r="I1709" s="2">
        <f t="array" ref="I1709">SUMPRODUCT(B1693:B1712, (ROW(B1693:B1712)-ROW(B1693)+1)) / (20*21/2)</f>
        <v>0.85142857142857153</v>
      </c>
      <c r="J1709" s="2">
        <f t="shared" si="210"/>
        <v>0.84898247313484809</v>
      </c>
      <c r="K1709" s="2">
        <f t="shared" si="204"/>
        <v>0.8437844137217001</v>
      </c>
    </row>
    <row r="1710" spans="1:11" ht="13.5" x14ac:dyDescent="0.25">
      <c r="A1710" s="3">
        <f>TITRES_STAT!B1713</f>
        <v>44799</v>
      </c>
      <c r="B1710" s="5">
        <f>TITRES_STAT!D1713</f>
        <v>0.85</v>
      </c>
      <c r="C1710" s="2">
        <f t="shared" si="205"/>
        <v>0</v>
      </c>
      <c r="D1710" s="2">
        <f t="shared" si="206"/>
        <v>0.85199999999999998</v>
      </c>
      <c r="E1710" s="2">
        <f t="shared" si="208"/>
        <v>0.85399999999999987</v>
      </c>
      <c r="F1710" s="2">
        <f t="shared" si="209"/>
        <v>0.84699999999999986</v>
      </c>
      <c r="G1710" s="2">
        <f t="shared" si="203"/>
        <v>0.84100000000000008</v>
      </c>
      <c r="H1710" s="2">
        <f t="shared" si="207"/>
        <v>0.8532000000000004</v>
      </c>
      <c r="I1710" s="2">
        <f t="array" ref="I1710">SUMPRODUCT(B1694:B1713, (ROW(B1694:B1713)-ROW(B1694)+1)) / (20*21/2)</f>
        <v>0.85628571428571421</v>
      </c>
      <c r="J1710" s="2">
        <f t="shared" si="210"/>
        <v>0.84907938045533871</v>
      </c>
      <c r="K1710" s="2">
        <f t="shared" si="204"/>
        <v>0.84402816220320209</v>
      </c>
    </row>
    <row r="1711" spans="1:11" ht="13.5" x14ac:dyDescent="0.25">
      <c r="A1711" s="3">
        <f>TITRES_STAT!B1714</f>
        <v>44802</v>
      </c>
      <c r="B1711" s="5">
        <f>TITRES_STAT!D1714</f>
        <v>0.85</v>
      </c>
      <c r="C1711" s="2">
        <f t="shared" si="205"/>
        <v>0</v>
      </c>
      <c r="D1711" s="2">
        <f t="shared" si="206"/>
        <v>0.85</v>
      </c>
      <c r="E1711" s="2">
        <f t="shared" si="208"/>
        <v>0.85299999999999998</v>
      </c>
      <c r="F1711" s="2">
        <f t="shared" si="209"/>
        <v>0.84849999999999992</v>
      </c>
      <c r="G1711" s="2">
        <f t="shared" si="203"/>
        <v>0.84180000000000021</v>
      </c>
      <c r="H1711" s="2">
        <f t="shared" si="207"/>
        <v>0.85295000000000032</v>
      </c>
      <c r="I1711" s="2">
        <f t="array" ref="I1711">SUMPRODUCT(B1695:B1714, (ROW(B1695:B1714)-ROW(B1695)+1)) / (20*21/2)</f>
        <v>0.86557142857142866</v>
      </c>
      <c r="J1711" s="2">
        <f t="shared" si="210"/>
        <v>0.8491670585072113</v>
      </c>
      <c r="K1711" s="2">
        <f t="shared" si="204"/>
        <v>0.84426235192072363</v>
      </c>
    </row>
    <row r="1712" spans="1:11" ht="13.5" x14ac:dyDescent="0.25">
      <c r="A1712" s="3">
        <f>TITRES_STAT!B1715</f>
        <v>44803</v>
      </c>
      <c r="B1712" s="5">
        <f>TITRES_STAT!D1715</f>
        <v>0.85</v>
      </c>
      <c r="C1712" s="2">
        <f t="shared" si="205"/>
        <v>0</v>
      </c>
      <c r="D1712" s="2">
        <f t="shared" si="206"/>
        <v>0.85</v>
      </c>
      <c r="E1712" s="2">
        <f t="shared" si="208"/>
        <v>0.85199999999999976</v>
      </c>
      <c r="F1712" s="2">
        <f t="shared" si="209"/>
        <v>0.84899999999999987</v>
      </c>
      <c r="G1712" s="2">
        <f t="shared" si="203"/>
        <v>0.84280000000000033</v>
      </c>
      <c r="H1712" s="2">
        <f t="shared" si="207"/>
        <v>0.85275000000000023</v>
      </c>
      <c r="I1712" s="2">
        <f t="array" ref="I1712">SUMPRODUCT(B1696:B1715, (ROW(B1696:B1715)-ROW(B1696)+1)) / (20*21/2)</f>
        <v>0.87719047619047608</v>
      </c>
      <c r="J1712" s="2">
        <f t="shared" si="210"/>
        <v>0.84924638626842919</v>
      </c>
      <c r="K1712" s="2">
        <f t="shared" si="204"/>
        <v>0.84448735772775407</v>
      </c>
    </row>
    <row r="1713" spans="1:11" ht="13.5" x14ac:dyDescent="0.25">
      <c r="A1713" s="3">
        <f>TITRES_STAT!B1716</f>
        <v>44804</v>
      </c>
      <c r="B1713" s="5">
        <f>TITRES_STAT!D1716</f>
        <v>0.9</v>
      </c>
      <c r="C1713" s="2">
        <f t="shared" si="205"/>
        <v>5.0000000000000044E-2</v>
      </c>
      <c r="D1713" s="2">
        <f t="shared" si="206"/>
        <v>0.86</v>
      </c>
      <c r="E1713" s="2">
        <f t="shared" si="208"/>
        <v>0.85699999999999987</v>
      </c>
      <c r="F1713" s="2">
        <f t="shared" si="209"/>
        <v>0.85249999999999981</v>
      </c>
      <c r="G1713" s="2">
        <f t="shared" si="203"/>
        <v>0.84480000000000022</v>
      </c>
      <c r="H1713" s="2">
        <f t="shared" si="207"/>
        <v>0.85275000000000023</v>
      </c>
      <c r="I1713" s="2">
        <f t="array" ref="I1713">SUMPRODUCT(B1697:B1716, (ROW(B1697:B1716)-ROW(B1697)+1)) / (20*21/2)</f>
        <v>0.88433333333333319</v>
      </c>
      <c r="J1713" s="2">
        <f t="shared" si="210"/>
        <v>0.85408006376667411</v>
      </c>
      <c r="K1713" s="2">
        <f t="shared" si="204"/>
        <v>0.8466643240913716</v>
      </c>
    </row>
    <row r="1714" spans="1:11" ht="13.5" x14ac:dyDescent="0.25">
      <c r="A1714" s="3">
        <f>TITRES_STAT!B1717</f>
        <v>44805</v>
      </c>
      <c r="B1714" s="5">
        <f>TITRES_STAT!D1717</f>
        <v>0.95</v>
      </c>
      <c r="C1714" s="2">
        <f t="shared" si="205"/>
        <v>4.9999999999999933E-2</v>
      </c>
      <c r="D1714" s="2">
        <f t="shared" si="206"/>
        <v>0.87999999999999989</v>
      </c>
      <c r="E1714" s="2">
        <f t="shared" si="208"/>
        <v>0.86599999999999988</v>
      </c>
      <c r="F1714" s="2">
        <f t="shared" si="209"/>
        <v>0.85799999999999987</v>
      </c>
      <c r="G1714" s="2">
        <f t="shared" ref="G1714:G1777" si="211">AVERAGE(B1665:B1714)</f>
        <v>0.84780000000000033</v>
      </c>
      <c r="H1714" s="2">
        <f t="shared" si="207"/>
        <v>0.85305000000000009</v>
      </c>
      <c r="I1714" s="2">
        <f t="array" ref="I1714">SUMPRODUCT(B1698:B1717, (ROW(B1698:B1717)-ROW(B1698)+1)) / (20*21/2)</f>
        <v>0.89100000000000001</v>
      </c>
      <c r="J1714" s="2">
        <f t="shared" si="210"/>
        <v>0.86321529578889566</v>
      </c>
      <c r="K1714" s="2">
        <f t="shared" si="204"/>
        <v>0.85071670353876883</v>
      </c>
    </row>
    <row r="1715" spans="1:11" ht="13.5" x14ac:dyDescent="0.25">
      <c r="A1715" s="3">
        <f>TITRES_STAT!B1718</f>
        <v>44806</v>
      </c>
      <c r="B1715" s="5">
        <f>TITRES_STAT!D1718</f>
        <v>0.98</v>
      </c>
      <c r="C1715" s="2">
        <f t="shared" si="205"/>
        <v>3.0000000000000027E-2</v>
      </c>
      <c r="D1715" s="2">
        <f t="shared" si="206"/>
        <v>0.90599999999999992</v>
      </c>
      <c r="E1715" s="2">
        <f t="shared" si="208"/>
        <v>0.87899999999999989</v>
      </c>
      <c r="F1715" s="2">
        <f t="shared" si="209"/>
        <v>0.86499999999999988</v>
      </c>
      <c r="G1715" s="2">
        <f t="shared" si="211"/>
        <v>0.85140000000000005</v>
      </c>
      <c r="H1715" s="2">
        <f t="shared" si="207"/>
        <v>0.85354999999999992</v>
      </c>
      <c r="I1715" s="2">
        <f t="array" ref="I1715">SUMPRODUCT(B1699:B1718, (ROW(B1699:B1718)-ROW(B1699)+1)) / (20*21/2)</f>
        <v>0.90100000000000002</v>
      </c>
      <c r="J1715" s="2">
        <f t="shared" si="210"/>
        <v>0.87433764857090557</v>
      </c>
      <c r="K1715" s="2">
        <f t="shared" ref="K1715:K1778" si="212">$K$4*B1715+(1-$K$4)*K1714</f>
        <v>0.855786636733327</v>
      </c>
    </row>
    <row r="1716" spans="1:11" ht="13.5" x14ac:dyDescent="0.25">
      <c r="A1716" s="3">
        <f>TITRES_STAT!B1719</f>
        <v>44809</v>
      </c>
      <c r="B1716" s="5">
        <f>TITRES_STAT!D1719</f>
        <v>0.94</v>
      </c>
      <c r="C1716" s="2">
        <f t="shared" si="205"/>
        <v>-4.0000000000000036E-2</v>
      </c>
      <c r="D1716" s="2">
        <f t="shared" si="206"/>
        <v>0.92400000000000004</v>
      </c>
      <c r="E1716" s="2">
        <f t="shared" si="208"/>
        <v>0.8869999999999999</v>
      </c>
      <c r="F1716" s="2">
        <f t="shared" si="209"/>
        <v>0.86999999999999988</v>
      </c>
      <c r="G1716" s="2">
        <f t="shared" si="211"/>
        <v>0.85420000000000018</v>
      </c>
      <c r="H1716" s="2">
        <f t="shared" si="207"/>
        <v>0.85384999999999989</v>
      </c>
      <c r="I1716" s="2">
        <f t="array" ref="I1716">SUMPRODUCT(B1700:B1719, (ROW(B1700:B1719)-ROW(B1700)+1)) / (20*21/2)</f>
        <v>0.91509523809523785</v>
      </c>
      <c r="J1716" s="2">
        <f t="shared" si="210"/>
        <v>0.88059120584986694</v>
      </c>
      <c r="K1716" s="2">
        <f t="shared" si="212"/>
        <v>0.85908912156731421</v>
      </c>
    </row>
    <row r="1717" spans="1:11" ht="13.5" x14ac:dyDescent="0.25">
      <c r="A1717" s="3">
        <f>TITRES_STAT!B1720</f>
        <v>44810</v>
      </c>
      <c r="B1717" s="5">
        <f>TITRES_STAT!D1720</f>
        <v>0.94</v>
      </c>
      <c r="C1717" s="2">
        <f t="shared" si="205"/>
        <v>0</v>
      </c>
      <c r="D1717" s="2">
        <f t="shared" si="206"/>
        <v>0.94199999999999995</v>
      </c>
      <c r="E1717" s="2">
        <f t="shared" si="208"/>
        <v>0.89599999999999991</v>
      </c>
      <c r="F1717" s="2">
        <f t="shared" si="209"/>
        <v>0.875</v>
      </c>
      <c r="G1717" s="2">
        <f t="shared" si="211"/>
        <v>0.85680000000000012</v>
      </c>
      <c r="H1717" s="2">
        <f t="shared" si="207"/>
        <v>0.85419999999999974</v>
      </c>
      <c r="I1717" s="2">
        <f t="array" ref="I1717">SUMPRODUCT(B1701:B1720, (ROW(B1701:B1720)-ROW(B1701)+1)) / (20*21/2)</f>
        <v>0.9340952380952382</v>
      </c>
      <c r="J1717" s="2">
        <f t="shared" si="210"/>
        <v>0.88624918624511773</v>
      </c>
      <c r="K1717" s="2">
        <f t="shared" si="212"/>
        <v>0.86226209719212543</v>
      </c>
    </row>
    <row r="1718" spans="1:11" ht="13.5" x14ac:dyDescent="0.25">
      <c r="A1718" s="3">
        <f>TITRES_STAT!B1721</f>
        <v>44811</v>
      </c>
      <c r="B1718" s="5">
        <f>TITRES_STAT!D1721</f>
        <v>0.98</v>
      </c>
      <c r="C1718" s="2">
        <f t="shared" si="205"/>
        <v>4.0000000000000036E-2</v>
      </c>
      <c r="D1718" s="2">
        <f t="shared" si="206"/>
        <v>0.95799999999999996</v>
      </c>
      <c r="E1718" s="2">
        <f t="shared" si="208"/>
        <v>0.90900000000000003</v>
      </c>
      <c r="F1718" s="2">
        <f t="shared" si="209"/>
        <v>0.8819999999999999</v>
      </c>
      <c r="G1718" s="2">
        <f t="shared" si="211"/>
        <v>0.86019999999999996</v>
      </c>
      <c r="H1718" s="2">
        <f t="shared" si="207"/>
        <v>0.85464999999999958</v>
      </c>
      <c r="I1718" s="2">
        <f t="array" ref="I1718">SUMPRODUCT(B1702:B1721, (ROW(B1702:B1721)-ROW(B1702)+1)) / (20*21/2)</f>
        <v>0.95480952380952377</v>
      </c>
      <c r="J1718" s="2">
        <f t="shared" si="210"/>
        <v>0.89517783517415417</v>
      </c>
      <c r="K1718" s="2">
        <f t="shared" si="212"/>
        <v>0.86687926985125785</v>
      </c>
    </row>
    <row r="1719" spans="1:11" ht="13.5" x14ac:dyDescent="0.25">
      <c r="A1719" s="3">
        <f>TITRES_STAT!B1722</f>
        <v>44812</v>
      </c>
      <c r="B1719" s="5">
        <f>TITRES_STAT!D1722</f>
        <v>1.03</v>
      </c>
      <c r="C1719" s="2">
        <f t="shared" si="205"/>
        <v>5.0000000000000044E-2</v>
      </c>
      <c r="D1719" s="2">
        <f t="shared" si="206"/>
        <v>0.97399999999999998</v>
      </c>
      <c r="E1719" s="2">
        <f t="shared" si="208"/>
        <v>0.92699999999999982</v>
      </c>
      <c r="F1719" s="2">
        <f t="shared" si="209"/>
        <v>0.89049999999999996</v>
      </c>
      <c r="G1719" s="2">
        <f t="shared" si="211"/>
        <v>0.86459999999999992</v>
      </c>
      <c r="H1719" s="2">
        <f t="shared" si="207"/>
        <v>0.85539999999999961</v>
      </c>
      <c r="I1719" s="2">
        <f t="array" ref="I1719">SUMPRODUCT(B1703:B1722, (ROW(B1703:B1722)-ROW(B1703)+1)) / (20*21/2)</f>
        <v>0.97142857142857131</v>
      </c>
      <c r="J1719" s="2">
        <f t="shared" si="210"/>
        <v>0.90801804134804431</v>
      </c>
      <c r="K1719" s="2">
        <f t="shared" si="212"/>
        <v>0.87327616122963991</v>
      </c>
    </row>
    <row r="1720" spans="1:11" ht="13.5" x14ac:dyDescent="0.25">
      <c r="A1720" s="3">
        <f>TITRES_STAT!B1723</f>
        <v>44813</v>
      </c>
      <c r="B1720" s="5">
        <f>TITRES_STAT!D1723</f>
        <v>1.0900000000000001</v>
      </c>
      <c r="C1720" s="2">
        <f t="shared" si="205"/>
        <v>6.0000000000000053E-2</v>
      </c>
      <c r="D1720" s="2">
        <f t="shared" si="206"/>
        <v>0.99599999999999989</v>
      </c>
      <c r="E1720" s="2">
        <f t="shared" si="208"/>
        <v>0.95099999999999985</v>
      </c>
      <c r="F1720" s="2">
        <f t="shared" si="209"/>
        <v>0.90249999999999986</v>
      </c>
      <c r="G1720" s="2">
        <f t="shared" si="211"/>
        <v>0.87080000000000002</v>
      </c>
      <c r="H1720" s="2">
        <f t="shared" si="207"/>
        <v>0.85639999999999972</v>
      </c>
      <c r="I1720" s="2">
        <f t="array" ref="I1720">SUMPRODUCT(B1704:B1723, (ROW(B1704:B1723)-ROW(B1704)+1)) / (20*21/2)</f>
        <v>0.98123809523809524</v>
      </c>
      <c r="J1720" s="2">
        <f t="shared" si="210"/>
        <v>0.92534965645775435</v>
      </c>
      <c r="K1720" s="2">
        <f t="shared" si="212"/>
        <v>0.88177513529906582</v>
      </c>
    </row>
    <row r="1721" spans="1:11" ht="13.5" x14ac:dyDescent="0.25">
      <c r="A1721" s="3">
        <f>TITRES_STAT!B1724</f>
        <v>44816</v>
      </c>
      <c r="B1721" s="5">
        <f>TITRES_STAT!D1724</f>
        <v>1.1200000000000001</v>
      </c>
      <c r="C1721" s="2">
        <f t="shared" si="205"/>
        <v>3.0000000000000027E-2</v>
      </c>
      <c r="D1721" s="2">
        <f t="shared" si="206"/>
        <v>1.032</v>
      </c>
      <c r="E1721" s="2">
        <f t="shared" si="208"/>
        <v>0.97800000000000009</v>
      </c>
      <c r="F1721" s="2">
        <f t="shared" si="209"/>
        <v>0.91549999999999998</v>
      </c>
      <c r="G1721" s="2">
        <f t="shared" si="211"/>
        <v>0.87739999999999996</v>
      </c>
      <c r="H1721" s="2">
        <f t="shared" si="207"/>
        <v>0.85759999999999981</v>
      </c>
      <c r="I1721" s="2">
        <f t="array" ref="I1721">SUMPRODUCT(B1705:B1724, (ROW(B1705:B1724)-ROW(B1705)+1)) / (20*21/2)</f>
        <v>0.9844761904761905</v>
      </c>
      <c r="J1721" s="2">
        <f t="shared" si="210"/>
        <v>0.94388778441415877</v>
      </c>
      <c r="K1721" s="2">
        <f t="shared" si="212"/>
        <v>0.89111728685596525</v>
      </c>
    </row>
    <row r="1722" spans="1:11" ht="13.5" x14ac:dyDescent="0.25">
      <c r="A1722" s="3">
        <f>TITRES_STAT!B1725</f>
        <v>44817</v>
      </c>
      <c r="B1722" s="5">
        <f>TITRES_STAT!D1725</f>
        <v>1.0900000000000001</v>
      </c>
      <c r="C1722" s="2">
        <f t="shared" si="205"/>
        <v>-3.0000000000000027E-2</v>
      </c>
      <c r="D1722" s="2">
        <f t="shared" si="206"/>
        <v>1.0619999999999998</v>
      </c>
      <c r="E1722" s="2">
        <f t="shared" si="208"/>
        <v>1.002</v>
      </c>
      <c r="F1722" s="2">
        <f t="shared" si="209"/>
        <v>0.92699999999999994</v>
      </c>
      <c r="G1722" s="2">
        <f t="shared" si="211"/>
        <v>0.88300000000000001</v>
      </c>
      <c r="H1722" s="2">
        <f t="shared" si="207"/>
        <v>0.8586499999999998</v>
      </c>
      <c r="I1722" s="2">
        <f t="array" ref="I1722">SUMPRODUCT(B1706:B1725, (ROW(B1706:B1725)-ROW(B1706)+1)) / (20*21/2)</f>
        <v>0.98719047619047628</v>
      </c>
      <c r="J1722" s="2">
        <f t="shared" si="210"/>
        <v>0.95780323351757224</v>
      </c>
      <c r="K1722" s="2">
        <f t="shared" si="212"/>
        <v>0.8989166089400451</v>
      </c>
    </row>
    <row r="1723" spans="1:11" ht="13.5" x14ac:dyDescent="0.25">
      <c r="A1723" s="3">
        <f>TITRES_STAT!B1726</f>
        <v>44818</v>
      </c>
      <c r="B1723" s="5">
        <f>TITRES_STAT!D1726</f>
        <v>1.03</v>
      </c>
      <c r="C1723" s="2">
        <f t="shared" si="205"/>
        <v>-6.0000000000000053E-2</v>
      </c>
      <c r="D1723" s="2">
        <f t="shared" si="206"/>
        <v>1.0720000000000001</v>
      </c>
      <c r="E1723" s="2">
        <f t="shared" si="208"/>
        <v>1.0150000000000001</v>
      </c>
      <c r="F1723" s="2">
        <f t="shared" si="209"/>
        <v>0.93599999999999994</v>
      </c>
      <c r="G1723" s="2">
        <f t="shared" si="211"/>
        <v>0.88680000000000003</v>
      </c>
      <c r="H1723" s="2">
        <f t="shared" si="207"/>
        <v>0.85939999999999983</v>
      </c>
      <c r="I1723" s="2">
        <f t="array" ref="I1723">SUMPRODUCT(B1707:B1726, (ROW(B1707:B1726)-ROW(B1707)+1)) / (20*21/2)</f>
        <v>0.99028571428571432</v>
      </c>
      <c r="J1723" s="2">
        <f t="shared" si="210"/>
        <v>0.96467911603970824</v>
      </c>
      <c r="K1723" s="2">
        <f t="shared" si="212"/>
        <v>0.90405713407965127</v>
      </c>
    </row>
    <row r="1724" spans="1:11" ht="13.5" x14ac:dyDescent="0.25">
      <c r="A1724" s="3">
        <f>TITRES_STAT!B1727</f>
        <v>44819</v>
      </c>
      <c r="B1724" s="5">
        <f>TITRES_STAT!D1727</f>
        <v>0.97</v>
      </c>
      <c r="C1724" s="2">
        <f t="shared" si="205"/>
        <v>-6.0000000000000053E-2</v>
      </c>
      <c r="D1724" s="2">
        <f t="shared" si="206"/>
        <v>1.06</v>
      </c>
      <c r="E1724" s="2">
        <f t="shared" si="208"/>
        <v>1.0169999999999999</v>
      </c>
      <c r="F1724" s="2">
        <f t="shared" si="209"/>
        <v>0.94149999999999989</v>
      </c>
      <c r="G1724" s="2">
        <f t="shared" si="211"/>
        <v>0.88860000000000017</v>
      </c>
      <c r="H1724" s="2">
        <f t="shared" si="207"/>
        <v>0.85984999999999967</v>
      </c>
      <c r="I1724" s="2">
        <f t="array" ref="I1724">SUMPRODUCT(B1708:B1727, (ROW(B1708:B1727)-ROW(B1708)+1)) / (20*21/2)</f>
        <v>0.99090476190476195</v>
      </c>
      <c r="J1724" s="2">
        <f t="shared" si="210"/>
        <v>0.96518586689306929</v>
      </c>
      <c r="K1724" s="2">
        <f t="shared" si="212"/>
        <v>0.90664312882162579</v>
      </c>
    </row>
    <row r="1725" spans="1:11" ht="13.5" x14ac:dyDescent="0.25">
      <c r="A1725" s="3">
        <f>TITRES_STAT!B1728</f>
        <v>44820</v>
      </c>
      <c r="B1725" s="5">
        <f>TITRES_STAT!D1728</f>
        <v>0.97</v>
      </c>
      <c r="C1725" s="2">
        <f t="shared" si="205"/>
        <v>0</v>
      </c>
      <c r="D1725" s="2">
        <f t="shared" si="206"/>
        <v>1.036</v>
      </c>
      <c r="E1725" s="2">
        <f t="shared" si="208"/>
        <v>1.016</v>
      </c>
      <c r="F1725" s="2">
        <f t="shared" si="209"/>
        <v>0.94749999999999979</v>
      </c>
      <c r="G1725" s="2">
        <f t="shared" si="211"/>
        <v>0.89000000000000012</v>
      </c>
      <c r="H1725" s="2">
        <f t="shared" si="207"/>
        <v>0.86034999999999973</v>
      </c>
      <c r="I1725" s="2">
        <f t="array" ref="I1725">SUMPRODUCT(B1709:B1728, (ROW(B1709:B1728)-ROW(B1709)+1)) / (20*21/2)</f>
        <v>0.99290476190476196</v>
      </c>
      <c r="J1725" s="2">
        <f t="shared" si="210"/>
        <v>0.96564435576039598</v>
      </c>
      <c r="K1725" s="2">
        <f t="shared" si="212"/>
        <v>0.90912771200509146</v>
      </c>
    </row>
    <row r="1726" spans="1:11" ht="13.5" x14ac:dyDescent="0.25">
      <c r="A1726" s="3">
        <f>TITRES_STAT!B1729</f>
        <v>44823</v>
      </c>
      <c r="B1726" s="5">
        <f>TITRES_STAT!D1729</f>
        <v>0.98</v>
      </c>
      <c r="C1726" s="2">
        <f t="shared" si="205"/>
        <v>1.0000000000000009E-2</v>
      </c>
      <c r="D1726" s="2">
        <f t="shared" si="206"/>
        <v>1.0079999999999998</v>
      </c>
      <c r="E1726" s="2">
        <f t="shared" si="208"/>
        <v>1.02</v>
      </c>
      <c r="F1726" s="2">
        <f t="shared" si="209"/>
        <v>0.95349999999999979</v>
      </c>
      <c r="G1726" s="2">
        <f t="shared" si="211"/>
        <v>0.89159999999999995</v>
      </c>
      <c r="H1726" s="2">
        <f t="shared" si="207"/>
        <v>0.86089999999999955</v>
      </c>
      <c r="I1726" s="2">
        <f t="array" ref="I1726">SUMPRODUCT(B1710:B1729, (ROW(B1710:B1729)-ROW(B1710)+1)) / (20*21/2)</f>
        <v>0.99619047619047618</v>
      </c>
      <c r="J1726" s="2">
        <f t="shared" si="210"/>
        <v>0.9670115599736917</v>
      </c>
      <c r="K1726" s="2">
        <f t="shared" si="212"/>
        <v>0.91190701741665658</v>
      </c>
    </row>
    <row r="1727" spans="1:11" ht="13.5" x14ac:dyDescent="0.25">
      <c r="A1727" s="3">
        <f>TITRES_STAT!B1730</f>
        <v>44824</v>
      </c>
      <c r="B1727" s="5">
        <f>TITRES_STAT!D1730</f>
        <v>0.96</v>
      </c>
      <c r="C1727" s="2">
        <f t="shared" si="205"/>
        <v>-2.0000000000000018E-2</v>
      </c>
      <c r="D1727" s="2">
        <f t="shared" si="206"/>
        <v>0.98199999999999998</v>
      </c>
      <c r="E1727" s="2">
        <f t="shared" si="208"/>
        <v>1.0219999999999998</v>
      </c>
      <c r="F1727" s="2">
        <f t="shared" si="209"/>
        <v>0.95899999999999996</v>
      </c>
      <c r="G1727" s="2">
        <f t="shared" si="211"/>
        <v>0.89240000000000008</v>
      </c>
      <c r="H1727" s="2">
        <f t="shared" si="207"/>
        <v>0.86129999999999962</v>
      </c>
      <c r="I1727" s="2">
        <f t="array" ref="I1727">SUMPRODUCT(B1711:B1730, (ROW(B1711:B1730)-ROW(B1711)+1)) / (20*21/2)</f>
        <v>0.99876190476190485</v>
      </c>
      <c r="J1727" s="2">
        <f t="shared" si="210"/>
        <v>0.96634379235714962</v>
      </c>
      <c r="K1727" s="2">
        <f t="shared" si="212"/>
        <v>0.91379301673365043</v>
      </c>
    </row>
    <row r="1728" spans="1:11" ht="13.5" x14ac:dyDescent="0.25">
      <c r="A1728" s="3">
        <f>TITRES_STAT!B1731</f>
        <v>44825</v>
      </c>
      <c r="B1728" s="5">
        <f>TITRES_STAT!D1731</f>
        <v>0.98</v>
      </c>
      <c r="C1728" s="2">
        <f t="shared" si="205"/>
        <v>2.0000000000000018E-2</v>
      </c>
      <c r="D1728" s="2">
        <f t="shared" si="206"/>
        <v>0.97199999999999986</v>
      </c>
      <c r="E1728" s="2">
        <f t="shared" si="208"/>
        <v>1.0219999999999998</v>
      </c>
      <c r="F1728" s="2">
        <f t="shared" si="209"/>
        <v>0.96549999999999991</v>
      </c>
      <c r="G1728" s="2">
        <f t="shared" si="211"/>
        <v>0.89460000000000006</v>
      </c>
      <c r="H1728" s="2">
        <f t="shared" si="207"/>
        <v>0.86179999999999979</v>
      </c>
      <c r="I1728" s="2">
        <f t="array" ref="I1728">SUMPRODUCT(B1712:B1731, (ROW(B1712:B1731)-ROW(B1712)+1)) / (20*21/2)</f>
        <v>0.99871428571428567</v>
      </c>
      <c r="J1728" s="2">
        <f t="shared" si="210"/>
        <v>0.9676443835612305</v>
      </c>
      <c r="K1728" s="2">
        <f t="shared" si="212"/>
        <v>0.91638936901860535</v>
      </c>
    </row>
    <row r="1729" spans="1:11" ht="13.5" x14ac:dyDescent="0.25">
      <c r="A1729" s="3">
        <f>TITRES_STAT!B1732</f>
        <v>44826</v>
      </c>
      <c r="B1729" s="5">
        <f>TITRES_STAT!D1732</f>
        <v>1</v>
      </c>
      <c r="C1729" s="2">
        <f t="shared" si="205"/>
        <v>2.0000000000000018E-2</v>
      </c>
      <c r="D1729" s="2">
        <f t="shared" si="206"/>
        <v>0.97800000000000009</v>
      </c>
      <c r="E1729" s="2">
        <f t="shared" si="208"/>
        <v>1.0190000000000001</v>
      </c>
      <c r="F1729" s="2">
        <f t="shared" si="209"/>
        <v>0.97299999999999986</v>
      </c>
      <c r="G1729" s="2">
        <f t="shared" si="211"/>
        <v>0.89700000000000002</v>
      </c>
      <c r="H1729" s="2">
        <f t="shared" si="207"/>
        <v>0.86244999999999972</v>
      </c>
      <c r="I1729" s="2">
        <f t="array" ref="I1729">SUMPRODUCT(B1713:B1732, (ROW(B1713:B1732)-ROW(B1713)+1)) / (20*21/2)</f>
        <v>0.99423809523809537</v>
      </c>
      <c r="J1729" s="2">
        <f t="shared" si="210"/>
        <v>0.97072587084111328</v>
      </c>
      <c r="K1729" s="2">
        <f t="shared" si="212"/>
        <v>0.91966821729238557</v>
      </c>
    </row>
    <row r="1730" spans="1:11" ht="13.5" x14ac:dyDescent="0.25">
      <c r="A1730" s="3">
        <f>TITRES_STAT!B1733</f>
        <v>44827</v>
      </c>
      <c r="B1730" s="5">
        <f>TITRES_STAT!D1733</f>
        <v>1</v>
      </c>
      <c r="C1730" s="2">
        <f t="shared" si="205"/>
        <v>0</v>
      </c>
      <c r="D1730" s="2">
        <f t="shared" si="206"/>
        <v>0.98399999999999999</v>
      </c>
      <c r="E1730" s="2">
        <f t="shared" si="208"/>
        <v>1.01</v>
      </c>
      <c r="F1730" s="2">
        <f t="shared" si="209"/>
        <v>0.98049999999999993</v>
      </c>
      <c r="G1730" s="2">
        <f t="shared" si="211"/>
        <v>0.89940000000000009</v>
      </c>
      <c r="H1730" s="2">
        <f t="shared" si="207"/>
        <v>0.86304999999999976</v>
      </c>
      <c r="I1730" s="2">
        <f t="array" ref="I1730">SUMPRODUCT(B1714:B1733, (ROW(B1714:B1733)-ROW(B1714)+1)) / (20*21/2)</f>
        <v>0.98647619047619062</v>
      </c>
      <c r="J1730" s="2">
        <f t="shared" si="210"/>
        <v>0.97351388314195964</v>
      </c>
      <c r="K1730" s="2">
        <f t="shared" si="212"/>
        <v>0.92281848328091942</v>
      </c>
    </row>
    <row r="1731" spans="1:11" ht="13.5" x14ac:dyDescent="0.25">
      <c r="A1731" s="3">
        <f>TITRES_STAT!B1734</f>
        <v>44830</v>
      </c>
      <c r="B1731" s="5">
        <f>TITRES_STAT!D1734</f>
        <v>0.98</v>
      </c>
      <c r="C1731" s="2">
        <f t="shared" si="205"/>
        <v>-2.0000000000000018E-2</v>
      </c>
      <c r="D1731" s="2">
        <f t="shared" si="206"/>
        <v>0.98399999999999999</v>
      </c>
      <c r="E1731" s="2">
        <f t="shared" si="208"/>
        <v>0.99599999999999989</v>
      </c>
      <c r="F1731" s="2">
        <f t="shared" si="209"/>
        <v>0.9870000000000001</v>
      </c>
      <c r="G1731" s="2">
        <f t="shared" si="211"/>
        <v>0.90139999999999998</v>
      </c>
      <c r="H1731" s="2">
        <f t="shared" si="207"/>
        <v>0.8635999999999997</v>
      </c>
      <c r="I1731" s="2">
        <f t="array" ref="I1731">SUMPRODUCT(B1715:B1734, (ROW(B1715:B1734)-ROW(B1715)+1)) / (20*21/2)</f>
        <v>0.97961904761904761</v>
      </c>
      <c r="J1731" s="2">
        <f t="shared" si="210"/>
        <v>0.97413160855701109</v>
      </c>
      <c r="K1731" s="2">
        <f t="shared" si="212"/>
        <v>0.92506089570127559</v>
      </c>
    </row>
    <row r="1732" spans="1:11" ht="13.5" x14ac:dyDescent="0.25">
      <c r="A1732" s="3">
        <f>TITRES_STAT!B1735</f>
        <v>44831</v>
      </c>
      <c r="B1732" s="5">
        <f>TITRES_STAT!D1735</f>
        <v>0.94</v>
      </c>
      <c r="C1732" s="2">
        <f t="shared" ref="C1732:C1795" si="213">B1732-B1731</f>
        <v>-4.0000000000000036E-2</v>
      </c>
      <c r="D1732" s="2">
        <f t="shared" si="206"/>
        <v>0.98000000000000009</v>
      </c>
      <c r="E1732" s="2">
        <f t="shared" si="208"/>
        <v>0.98100000000000009</v>
      </c>
      <c r="F1732" s="2">
        <f t="shared" si="209"/>
        <v>0.99150000000000005</v>
      </c>
      <c r="G1732" s="2">
        <f t="shared" si="211"/>
        <v>0.90280000000000005</v>
      </c>
      <c r="H1732" s="2">
        <f t="shared" si="207"/>
        <v>0.86394999999999966</v>
      </c>
      <c r="I1732" s="2">
        <f t="array" ref="I1732">SUMPRODUCT(B1716:B1735, (ROW(B1716:B1735)-ROW(B1716)+1)) / (20*21/2)</f>
        <v>0.97195238095238079</v>
      </c>
      <c r="J1732" s="2">
        <f t="shared" si="210"/>
        <v>0.9708809791706291</v>
      </c>
      <c r="K1732" s="2">
        <f t="shared" si="212"/>
        <v>0.92564674292867655</v>
      </c>
    </row>
    <row r="1733" spans="1:11" ht="13.5" x14ac:dyDescent="0.25">
      <c r="A1733" s="3">
        <f>TITRES_STAT!B1736</f>
        <v>44832</v>
      </c>
      <c r="B1733" s="5">
        <f>TITRES_STAT!D1736</f>
        <v>0.91</v>
      </c>
      <c r="C1733" s="2">
        <f t="shared" si="213"/>
        <v>-2.9999999999999916E-2</v>
      </c>
      <c r="D1733" s="2">
        <f t="shared" si="206"/>
        <v>0.96599999999999997</v>
      </c>
      <c r="E1733" s="2">
        <f t="shared" si="208"/>
        <v>0.96899999999999997</v>
      </c>
      <c r="F1733" s="2">
        <f t="shared" si="209"/>
        <v>0.99200000000000021</v>
      </c>
      <c r="G1733" s="2">
        <f t="shared" si="211"/>
        <v>0.90419999999999989</v>
      </c>
      <c r="H1733" s="2">
        <f t="shared" si="207"/>
        <v>0.86414999999999964</v>
      </c>
      <c r="I1733" s="2">
        <f t="array" ref="I1733">SUMPRODUCT(B1717:B1736, (ROW(B1717:B1736)-ROW(B1717)+1)) / (20*21/2)</f>
        <v>0.95985714285714285</v>
      </c>
      <c r="J1733" s="2">
        <f t="shared" si="210"/>
        <v>0.96508279067818825</v>
      </c>
      <c r="K1733" s="2">
        <f t="shared" si="212"/>
        <v>0.9250331451667676</v>
      </c>
    </row>
    <row r="1734" spans="1:11" ht="13.5" x14ac:dyDescent="0.25">
      <c r="A1734" s="3">
        <f>TITRES_STAT!B1737</f>
        <v>44833</v>
      </c>
      <c r="B1734" s="5">
        <f>TITRES_STAT!D1737</f>
        <v>0.92</v>
      </c>
      <c r="C1734" s="2">
        <f t="shared" si="213"/>
        <v>1.0000000000000009E-2</v>
      </c>
      <c r="D1734" s="2">
        <f t="shared" ref="D1734:D1797" si="214">AVERAGE(B1730:B1734)</f>
        <v>0.95</v>
      </c>
      <c r="E1734" s="2">
        <f t="shared" si="208"/>
        <v>0.96400000000000008</v>
      </c>
      <c r="F1734" s="2">
        <f t="shared" si="209"/>
        <v>0.99050000000000027</v>
      </c>
      <c r="G1734" s="2">
        <f t="shared" si="211"/>
        <v>0.90579999999999994</v>
      </c>
      <c r="H1734" s="2">
        <f t="shared" si="207"/>
        <v>0.8643999999999995</v>
      </c>
      <c r="I1734" s="2">
        <f t="array" ref="I1734">SUMPRODUCT(B1718:B1737, (ROW(B1718:B1737)-ROW(B1718)+1)) / (20*21/2)</f>
        <v>0.95004761904761903</v>
      </c>
      <c r="J1734" s="2">
        <f t="shared" si="210"/>
        <v>0.96078919156597986</v>
      </c>
      <c r="K1734" s="2">
        <f t="shared" si="212"/>
        <v>0.92483576692493363</v>
      </c>
    </row>
    <row r="1735" spans="1:11" ht="13.5" x14ac:dyDescent="0.25">
      <c r="A1735" s="3">
        <f>TITRES_STAT!B1738</f>
        <v>44834</v>
      </c>
      <c r="B1735" s="5">
        <f>TITRES_STAT!D1738</f>
        <v>0.91</v>
      </c>
      <c r="C1735" s="2">
        <f t="shared" si="213"/>
        <v>-1.0000000000000009E-2</v>
      </c>
      <c r="D1735" s="2">
        <f t="shared" si="214"/>
        <v>0.93200000000000005</v>
      </c>
      <c r="E1735" s="2">
        <f t="shared" si="208"/>
        <v>0.95799999999999996</v>
      </c>
      <c r="F1735" s="2">
        <f t="shared" si="209"/>
        <v>0.98700000000000032</v>
      </c>
      <c r="G1735" s="2">
        <f t="shared" si="211"/>
        <v>0.90739999999999976</v>
      </c>
      <c r="H1735" s="2">
        <f t="shared" si="207"/>
        <v>0.86469999999999958</v>
      </c>
      <c r="I1735" s="2">
        <f t="array" ref="I1735">SUMPRODUCT(B1719:B1738, (ROW(B1719:B1738)-ROW(B1719)+1)) / (20*21/2)</f>
        <v>0.93766666666666665</v>
      </c>
      <c r="J1735" s="2">
        <f t="shared" si="210"/>
        <v>0.95595212570255317</v>
      </c>
      <c r="K1735" s="2">
        <f t="shared" si="212"/>
        <v>0.92425397214356364</v>
      </c>
    </row>
    <row r="1736" spans="1:11" ht="13.5" x14ac:dyDescent="0.25">
      <c r="A1736" s="3">
        <f>TITRES_STAT!B1739</f>
        <v>44837</v>
      </c>
      <c r="B1736" s="5">
        <f>TITRES_STAT!D1739</f>
        <v>0.86</v>
      </c>
      <c r="C1736" s="2">
        <f t="shared" si="213"/>
        <v>-5.0000000000000044E-2</v>
      </c>
      <c r="D1736" s="2">
        <f t="shared" si="214"/>
        <v>0.90800000000000003</v>
      </c>
      <c r="E1736" s="2">
        <f t="shared" si="208"/>
        <v>0.94599999999999995</v>
      </c>
      <c r="F1736" s="2">
        <f t="shared" si="209"/>
        <v>0.98300000000000021</v>
      </c>
      <c r="G1736" s="2">
        <f t="shared" si="211"/>
        <v>0.90759999999999974</v>
      </c>
      <c r="H1736" s="2">
        <f t="shared" si="207"/>
        <v>0.86479999999999946</v>
      </c>
      <c r="I1736" s="2">
        <f t="array" ref="I1736">SUMPRODUCT(B1720:B1739, (ROW(B1720:B1739)-ROW(B1720)+1)) / (20*21/2)</f>
        <v>0.92495238095238097</v>
      </c>
      <c r="J1736" s="2">
        <f t="shared" si="210"/>
        <v>0.94681382801659575</v>
      </c>
      <c r="K1736" s="2">
        <f t="shared" si="212"/>
        <v>0.92173420853009058</v>
      </c>
    </row>
    <row r="1737" spans="1:11" ht="13.5" x14ac:dyDescent="0.25">
      <c r="A1737" s="3">
        <f>TITRES_STAT!B1740</f>
        <v>44838</v>
      </c>
      <c r="B1737" s="5">
        <f>TITRES_STAT!D1740</f>
        <v>0.88</v>
      </c>
      <c r="C1737" s="2">
        <f t="shared" si="213"/>
        <v>2.0000000000000018E-2</v>
      </c>
      <c r="D1737" s="2">
        <f t="shared" si="214"/>
        <v>0.89600000000000013</v>
      </c>
      <c r="E1737" s="2">
        <f t="shared" si="208"/>
        <v>0.93800000000000006</v>
      </c>
      <c r="F1737" s="2">
        <f t="shared" si="209"/>
        <v>0.97999999999999987</v>
      </c>
      <c r="G1737" s="2">
        <f t="shared" si="211"/>
        <v>0.90839999999999987</v>
      </c>
      <c r="H1737" s="2">
        <f t="shared" si="207"/>
        <v>0.86499999999999955</v>
      </c>
      <c r="I1737" s="2">
        <f t="array" ref="I1737">SUMPRODUCT(B1721:B1740, (ROW(B1721:B1740)-ROW(B1721)+1)) / (20*21/2)</f>
        <v>0.91314285714285737</v>
      </c>
      <c r="J1737" s="2">
        <f t="shared" si="210"/>
        <v>0.94045060630072941</v>
      </c>
      <c r="K1737" s="2">
        <f t="shared" si="212"/>
        <v>0.92009757290145966</v>
      </c>
    </row>
    <row r="1738" spans="1:11" ht="13.5" x14ac:dyDescent="0.25">
      <c r="A1738" s="3">
        <f>TITRES_STAT!B1741</f>
        <v>44839</v>
      </c>
      <c r="B1738" s="5">
        <f>TITRES_STAT!D1741</f>
        <v>0.85</v>
      </c>
      <c r="C1738" s="2">
        <f t="shared" si="213"/>
        <v>-3.0000000000000027E-2</v>
      </c>
      <c r="D1738" s="2">
        <f t="shared" si="214"/>
        <v>0.88400000000000001</v>
      </c>
      <c r="E1738" s="2">
        <f t="shared" si="208"/>
        <v>0.92500000000000004</v>
      </c>
      <c r="F1738" s="2">
        <f t="shared" si="209"/>
        <v>0.97349999999999992</v>
      </c>
      <c r="G1738" s="2">
        <f t="shared" si="211"/>
        <v>0.90879999999999994</v>
      </c>
      <c r="H1738" s="2">
        <f t="shared" ref="H1738:H1801" si="215">AVERAGE(B1539:B1738)</f>
        <v>0.86509999999999954</v>
      </c>
      <c r="I1738" s="2">
        <f t="array" ref="I1738">SUMPRODUCT(B1722:B1741, (ROW(B1722:B1741)-ROW(B1722)+1)) / (20*21/2)</f>
        <v>0.90252380952380962</v>
      </c>
      <c r="J1738" s="2">
        <f t="shared" si="210"/>
        <v>0.93183626284351706</v>
      </c>
      <c r="K1738" s="2">
        <f t="shared" si="212"/>
        <v>0.91734864847395148</v>
      </c>
    </row>
    <row r="1739" spans="1:11" ht="13.5" x14ac:dyDescent="0.25">
      <c r="A1739" s="3">
        <f>TITRES_STAT!B1742</f>
        <v>44840</v>
      </c>
      <c r="B1739" s="5">
        <f>TITRES_STAT!D1742</f>
        <v>0.84</v>
      </c>
      <c r="C1739" s="2">
        <f t="shared" si="213"/>
        <v>-1.0000000000000009E-2</v>
      </c>
      <c r="D1739" s="2">
        <f t="shared" si="214"/>
        <v>0.86799999999999999</v>
      </c>
      <c r="E1739" s="2">
        <f t="shared" si="208"/>
        <v>0.90900000000000003</v>
      </c>
      <c r="F1739" s="2">
        <f t="shared" si="209"/>
        <v>0.96400000000000008</v>
      </c>
      <c r="G1739" s="2">
        <f t="shared" si="211"/>
        <v>0.9091999999999999</v>
      </c>
      <c r="H1739" s="2">
        <f t="shared" si="215"/>
        <v>0.86519999999999953</v>
      </c>
      <c r="I1739" s="2">
        <f t="array" ref="I1739">SUMPRODUCT(B1723:B1742, (ROW(B1723:B1742)-ROW(B1723)+1)) / (20*21/2)</f>
        <v>0.89228571428571424</v>
      </c>
      <c r="J1739" s="2">
        <f t="shared" si="210"/>
        <v>0.92308995209651545</v>
      </c>
      <c r="K1739" s="2">
        <f t="shared" si="212"/>
        <v>0.91431536814163972</v>
      </c>
    </row>
    <row r="1740" spans="1:11" ht="13.5" x14ac:dyDescent="0.25">
      <c r="A1740" s="3">
        <f>TITRES_STAT!B1743</f>
        <v>44841</v>
      </c>
      <c r="B1740" s="5">
        <f>TITRES_STAT!D1743</f>
        <v>0.84</v>
      </c>
      <c r="C1740" s="2">
        <f t="shared" si="213"/>
        <v>0</v>
      </c>
      <c r="D1740" s="2">
        <f t="shared" si="214"/>
        <v>0.85399999999999987</v>
      </c>
      <c r="E1740" s="2">
        <f t="shared" ref="E1740:E1803" si="216">AVERAGE(B1731:B1740)</f>
        <v>0.89300000000000002</v>
      </c>
      <c r="F1740" s="2">
        <f t="shared" si="209"/>
        <v>0.95150000000000001</v>
      </c>
      <c r="G1740" s="2">
        <f t="shared" si="211"/>
        <v>0.90959999999999996</v>
      </c>
      <c r="H1740" s="2">
        <f t="shared" si="215"/>
        <v>0.8653999999999995</v>
      </c>
      <c r="I1740" s="2">
        <f t="array" ref="I1740">SUMPRODUCT(B1724:B1743, (ROW(B1724:B1743)-ROW(B1724)+1)) / (20*21/2)</f>
        <v>0.88328571428571434</v>
      </c>
      <c r="J1740" s="2">
        <f t="shared" si="210"/>
        <v>0.91517662332541871</v>
      </c>
      <c r="K1740" s="2">
        <f t="shared" si="212"/>
        <v>0.9114010399792225</v>
      </c>
    </row>
    <row r="1741" spans="1:11" ht="13.5" x14ac:dyDescent="0.25">
      <c r="A1741" s="3">
        <f>TITRES_STAT!B1744</f>
        <v>44844</v>
      </c>
      <c r="B1741" s="5">
        <f>TITRES_STAT!D1744</f>
        <v>0.84</v>
      </c>
      <c r="C1741" s="2">
        <f t="shared" si="213"/>
        <v>0</v>
      </c>
      <c r="D1741" s="2">
        <f t="shared" si="214"/>
        <v>0.85</v>
      </c>
      <c r="E1741" s="2">
        <f t="shared" si="216"/>
        <v>0.87899999999999989</v>
      </c>
      <c r="F1741" s="2">
        <f t="shared" si="209"/>
        <v>0.9375</v>
      </c>
      <c r="G1741" s="2">
        <f t="shared" si="211"/>
        <v>0.91</v>
      </c>
      <c r="H1741" s="2">
        <f t="shared" si="215"/>
        <v>0.8653999999999995</v>
      </c>
      <c r="I1741" s="2">
        <f t="array" ref="I1741">SUMPRODUCT(B1725:B1744, (ROW(B1725:B1744)-ROW(B1725)+1)) / (20*21/2)</f>
        <v>0.87523809523809515</v>
      </c>
      <c r="J1741" s="2">
        <f t="shared" si="210"/>
        <v>0.90801694491347407</v>
      </c>
      <c r="K1741" s="2">
        <f t="shared" si="212"/>
        <v>0.90860099919572368</v>
      </c>
    </row>
    <row r="1742" spans="1:11" ht="13.5" x14ac:dyDescent="0.25">
      <c r="A1742" s="3">
        <f>TITRES_STAT!B1745</f>
        <v>44845</v>
      </c>
      <c r="B1742" s="5">
        <f>TITRES_STAT!D1745</f>
        <v>0.83</v>
      </c>
      <c r="C1742" s="2">
        <f t="shared" si="213"/>
        <v>-1.0000000000000009E-2</v>
      </c>
      <c r="D1742" s="2">
        <f t="shared" si="214"/>
        <v>0.83999999999999986</v>
      </c>
      <c r="E1742" s="2">
        <f t="shared" si="216"/>
        <v>0.86799999999999999</v>
      </c>
      <c r="F1742" s="2">
        <f t="shared" si="209"/>
        <v>0.92449999999999988</v>
      </c>
      <c r="G1742" s="2">
        <f t="shared" si="211"/>
        <v>0.90980000000000005</v>
      </c>
      <c r="H1742" s="2">
        <f t="shared" si="215"/>
        <v>0.86534999999999951</v>
      </c>
      <c r="I1742" s="2">
        <f t="array" ref="I1742">SUMPRODUCT(B1726:B1745, (ROW(B1726:B1745)-ROW(B1726)+1)) / (20*21/2)</f>
        <v>0.86785714285714288</v>
      </c>
      <c r="J1742" s="2">
        <f t="shared" si="210"/>
        <v>0.90058675968361934</v>
      </c>
      <c r="K1742" s="2">
        <f t="shared" si="212"/>
        <v>0.90551860707040122</v>
      </c>
    </row>
    <row r="1743" spans="1:11" ht="13.5" x14ac:dyDescent="0.25">
      <c r="A1743" s="3">
        <f>TITRES_STAT!B1746</f>
        <v>44846</v>
      </c>
      <c r="B1743" s="5">
        <f>TITRES_STAT!D1746</f>
        <v>0.83</v>
      </c>
      <c r="C1743" s="2">
        <f t="shared" si="213"/>
        <v>0</v>
      </c>
      <c r="D1743" s="2">
        <f t="shared" si="214"/>
        <v>0.83599999999999997</v>
      </c>
      <c r="E1743" s="2">
        <f t="shared" si="216"/>
        <v>0.86</v>
      </c>
      <c r="F1743" s="2">
        <f t="shared" si="209"/>
        <v>0.91449999999999976</v>
      </c>
      <c r="G1743" s="2">
        <f t="shared" si="211"/>
        <v>0.90980000000000005</v>
      </c>
      <c r="H1743" s="2">
        <f t="shared" si="215"/>
        <v>0.86524999999999952</v>
      </c>
      <c r="I1743" s="2">
        <f t="array" ref="I1743">SUMPRODUCT(B1727:B1746, (ROW(B1727:B1746)-ROW(B1727)+1)) / (20*21/2)</f>
        <v>0.86019047619047628</v>
      </c>
      <c r="J1743" s="2">
        <f t="shared" si="210"/>
        <v>0.89386421114232228</v>
      </c>
      <c r="K1743" s="2">
        <f t="shared" si="212"/>
        <v>0.90255709306764043</v>
      </c>
    </row>
    <row r="1744" spans="1:11" ht="13.5" x14ac:dyDescent="0.25">
      <c r="A1744" s="3">
        <f>TITRES_STAT!B1747</f>
        <v>44847</v>
      </c>
      <c r="B1744" s="5">
        <f>TITRES_STAT!D1747</f>
        <v>0.83</v>
      </c>
      <c r="C1744" s="2">
        <f t="shared" si="213"/>
        <v>0</v>
      </c>
      <c r="D1744" s="2">
        <f t="shared" si="214"/>
        <v>0.83399999999999996</v>
      </c>
      <c r="E1744" s="2">
        <f t="shared" si="216"/>
        <v>0.85099999999999998</v>
      </c>
      <c r="F1744" s="2">
        <f t="shared" si="209"/>
        <v>0.90749999999999975</v>
      </c>
      <c r="G1744" s="2">
        <f t="shared" si="211"/>
        <v>0.90959999999999996</v>
      </c>
      <c r="H1744" s="2">
        <f t="shared" si="215"/>
        <v>0.86514999999999942</v>
      </c>
      <c r="I1744" s="2">
        <f t="array" ref="I1744">SUMPRODUCT(B1728:B1747, (ROW(B1728:B1747)-ROW(B1728)+1)) / (20*21/2)</f>
        <v>0.85328571428571443</v>
      </c>
      <c r="J1744" s="2">
        <f t="shared" si="210"/>
        <v>0.88778190531924395</v>
      </c>
      <c r="K1744" s="2">
        <f t="shared" si="212"/>
        <v>0.89971171686890949</v>
      </c>
    </row>
    <row r="1745" spans="1:11" ht="13.5" x14ac:dyDescent="0.25">
      <c r="A1745" s="3">
        <f>TITRES_STAT!B1748</f>
        <v>44848</v>
      </c>
      <c r="B1745" s="5">
        <f>TITRES_STAT!D1748</f>
        <v>0.83</v>
      </c>
      <c r="C1745" s="2">
        <f t="shared" si="213"/>
        <v>0</v>
      </c>
      <c r="D1745" s="2">
        <f t="shared" si="214"/>
        <v>0.83200000000000007</v>
      </c>
      <c r="E1745" s="2">
        <f t="shared" si="216"/>
        <v>0.84299999999999997</v>
      </c>
      <c r="F1745" s="2">
        <f t="shared" si="209"/>
        <v>0.90049999999999975</v>
      </c>
      <c r="G1745" s="2">
        <f t="shared" si="211"/>
        <v>0.90939999999999999</v>
      </c>
      <c r="H1745" s="2">
        <f t="shared" si="215"/>
        <v>0.86504999999999954</v>
      </c>
      <c r="I1745" s="2">
        <f t="array" ref="I1745">SUMPRODUCT(B1729:B1748, (ROW(B1729:B1748)-ROW(B1729)+1)) / (20*21/2)</f>
        <v>0.84800000000000009</v>
      </c>
      <c r="J1745" s="2">
        <f t="shared" si="210"/>
        <v>0.88227886671741118</v>
      </c>
      <c r="K1745" s="2">
        <f t="shared" si="212"/>
        <v>0.8969779240505209</v>
      </c>
    </row>
    <row r="1746" spans="1:11" ht="13.5" x14ac:dyDescent="0.25">
      <c r="A1746" s="3">
        <f>TITRES_STAT!B1749</f>
        <v>44851</v>
      </c>
      <c r="B1746" s="5">
        <f>TITRES_STAT!D1749</f>
        <v>0.82</v>
      </c>
      <c r="C1746" s="2">
        <f t="shared" si="213"/>
        <v>-1.0000000000000009E-2</v>
      </c>
      <c r="D1746" s="2">
        <f t="shared" si="214"/>
        <v>0.82799999999999996</v>
      </c>
      <c r="E1746" s="2">
        <f t="shared" si="216"/>
        <v>0.83900000000000008</v>
      </c>
      <c r="F1746" s="2">
        <f t="shared" si="209"/>
        <v>0.89249999999999985</v>
      </c>
      <c r="G1746" s="2">
        <f t="shared" si="211"/>
        <v>0.90900000000000003</v>
      </c>
      <c r="H1746" s="2">
        <f t="shared" si="215"/>
        <v>0.86494999999999944</v>
      </c>
      <c r="I1746" s="2">
        <f t="array" ref="I1746">SUMPRODUCT(B1730:B1749, (ROW(B1730:B1749)-ROW(B1730)+1)) / (20*21/2)</f>
        <v>0.84152380952380967</v>
      </c>
      <c r="J1746" s="2">
        <f t="shared" si="210"/>
        <v>0.87634754607765775</v>
      </c>
      <c r="K1746" s="2">
        <f t="shared" si="212"/>
        <v>0.89395918193089263</v>
      </c>
    </row>
    <row r="1747" spans="1:11" ht="13.5" x14ac:dyDescent="0.25">
      <c r="A1747" s="3">
        <f>TITRES_STAT!B1750</f>
        <v>44852</v>
      </c>
      <c r="B1747" s="5">
        <f>TITRES_STAT!D1750</f>
        <v>0.82</v>
      </c>
      <c r="C1747" s="2">
        <f t="shared" si="213"/>
        <v>0</v>
      </c>
      <c r="D1747" s="2">
        <f t="shared" si="214"/>
        <v>0.82599999999999996</v>
      </c>
      <c r="E1747" s="2">
        <f t="shared" si="216"/>
        <v>0.83299999999999996</v>
      </c>
      <c r="F1747" s="2">
        <f t="shared" si="209"/>
        <v>0.88550000000000006</v>
      </c>
      <c r="G1747" s="2">
        <f t="shared" si="211"/>
        <v>0.90860000000000019</v>
      </c>
      <c r="H1747" s="2">
        <f t="shared" si="215"/>
        <v>0.86479999999999946</v>
      </c>
      <c r="I1747" s="2">
        <f t="array" ref="I1747">SUMPRODUCT(B1731:B1750, (ROW(B1731:B1750)-ROW(B1731)+1)) / (20*21/2)</f>
        <v>0.83690476190476204</v>
      </c>
      <c r="J1747" s="2">
        <f t="shared" si="210"/>
        <v>0.87098111311788085</v>
      </c>
      <c r="K1747" s="2">
        <f t="shared" si="212"/>
        <v>0.89105882185517138</v>
      </c>
    </row>
    <row r="1748" spans="1:11" ht="13.5" x14ac:dyDescent="0.25">
      <c r="A1748" s="3">
        <f>TITRES_STAT!B1751</f>
        <v>44853</v>
      </c>
      <c r="B1748" s="5">
        <f>TITRES_STAT!D1751</f>
        <v>0.83</v>
      </c>
      <c r="C1748" s="2">
        <f t="shared" si="213"/>
        <v>1.0000000000000009E-2</v>
      </c>
      <c r="D1748" s="2">
        <f t="shared" si="214"/>
        <v>0.82599999999999996</v>
      </c>
      <c r="E1748" s="2">
        <f t="shared" si="216"/>
        <v>0.83100000000000007</v>
      </c>
      <c r="F1748" s="2">
        <f t="shared" ref="F1748:F1811" si="217">AVERAGE(B1729:B1748)</f>
        <v>0.87799999999999989</v>
      </c>
      <c r="G1748" s="2">
        <f t="shared" si="211"/>
        <v>0.90839999999999999</v>
      </c>
      <c r="H1748" s="2">
        <f t="shared" si="215"/>
        <v>0.8645499999999996</v>
      </c>
      <c r="I1748" s="2">
        <f t="array" ref="I1748">SUMPRODUCT(B1732:B1751, (ROW(B1732:B1751)-ROW(B1732)+1)) / (20*21/2)</f>
        <v>0.83409523809523811</v>
      </c>
      <c r="J1748" s="2">
        <f t="shared" si="210"/>
        <v>0.86707814996379695</v>
      </c>
      <c r="K1748" s="2">
        <f t="shared" si="212"/>
        <v>0.88866435825300782</v>
      </c>
    </row>
    <row r="1749" spans="1:11" ht="13.5" x14ac:dyDescent="0.25">
      <c r="A1749" s="3">
        <f>TITRES_STAT!B1752</f>
        <v>44854</v>
      </c>
      <c r="B1749" s="5">
        <f>TITRES_STAT!D1752</f>
        <v>0.81</v>
      </c>
      <c r="C1749" s="2">
        <f t="shared" si="213"/>
        <v>-1.9999999999999907E-2</v>
      </c>
      <c r="D1749" s="2">
        <f t="shared" si="214"/>
        <v>0.82199999999999984</v>
      </c>
      <c r="E1749" s="2">
        <f t="shared" si="216"/>
        <v>0.82800000000000007</v>
      </c>
      <c r="F1749" s="2">
        <f t="shared" si="217"/>
        <v>0.86849999999999983</v>
      </c>
      <c r="G1749" s="2">
        <f t="shared" si="211"/>
        <v>0.9074000000000001</v>
      </c>
      <c r="H1749" s="2">
        <f t="shared" si="215"/>
        <v>0.86419999999999964</v>
      </c>
      <c r="I1749" s="2">
        <f t="array" ref="I1749">SUMPRODUCT(B1733:B1752, (ROW(B1733:B1752)-ROW(B1733)+1)) / (20*21/2)</f>
        <v>0.83009523809523811</v>
      </c>
      <c r="J1749" s="2">
        <f t="shared" ref="J1749:J1812" si="218">$J$4*B1749+J1748*(1-$J$4)</f>
        <v>0.86164213568153059</v>
      </c>
      <c r="K1749" s="2">
        <f t="shared" si="212"/>
        <v>0.88557948145877219</v>
      </c>
    </row>
    <row r="1750" spans="1:11" ht="13.5" x14ac:dyDescent="0.25">
      <c r="A1750" s="3">
        <f>TITRES_STAT!B1753</f>
        <v>44855</v>
      </c>
      <c r="B1750" s="5">
        <f>TITRES_STAT!D1753</f>
        <v>0.82</v>
      </c>
      <c r="C1750" s="2">
        <f t="shared" si="213"/>
        <v>9.9999999999998979E-3</v>
      </c>
      <c r="D1750" s="2">
        <f t="shared" si="214"/>
        <v>0.82</v>
      </c>
      <c r="E1750" s="2">
        <f t="shared" si="216"/>
        <v>0.82600000000000018</v>
      </c>
      <c r="F1750" s="2">
        <f t="shared" si="217"/>
        <v>0.85950000000000004</v>
      </c>
      <c r="G1750" s="2">
        <f t="shared" si="211"/>
        <v>0.90680000000000016</v>
      </c>
      <c r="H1750" s="2">
        <f t="shared" si="215"/>
        <v>0.86394999999999955</v>
      </c>
      <c r="I1750" s="2">
        <f t="array" ref="I1750">SUMPRODUCT(B1734:B1753, (ROW(B1734:B1753)-ROW(B1734)+1)) / (20*21/2)</f>
        <v>0.82671428571428551</v>
      </c>
      <c r="J1750" s="2">
        <f t="shared" si="218"/>
        <v>0.85767621799757532</v>
      </c>
      <c r="K1750" s="2">
        <f t="shared" si="212"/>
        <v>0.88300773708783997</v>
      </c>
    </row>
    <row r="1751" spans="1:11" ht="13.5" x14ac:dyDescent="0.25">
      <c r="A1751" s="3">
        <f>TITRES_STAT!B1754</f>
        <v>44858</v>
      </c>
      <c r="B1751" s="5">
        <f>TITRES_STAT!D1754</f>
        <v>0.83</v>
      </c>
      <c r="C1751" s="2">
        <f t="shared" si="213"/>
        <v>1.0000000000000009E-2</v>
      </c>
      <c r="D1751" s="2">
        <f t="shared" si="214"/>
        <v>0.82199999999999984</v>
      </c>
      <c r="E1751" s="2">
        <f t="shared" si="216"/>
        <v>0.82499999999999996</v>
      </c>
      <c r="F1751" s="2">
        <f t="shared" si="217"/>
        <v>0.85199999999999998</v>
      </c>
      <c r="G1751" s="2">
        <f t="shared" si="211"/>
        <v>0.90620000000000023</v>
      </c>
      <c r="H1751" s="2">
        <f t="shared" si="215"/>
        <v>0.86384999999999945</v>
      </c>
      <c r="I1751" s="2">
        <f t="array" ref="I1751">SUMPRODUCT(B1735:B1754, (ROW(B1735:B1754)-ROW(B1735)+1)) / (20*21/2)</f>
        <v>0.82476190476190481</v>
      </c>
      <c r="J1751" s="2">
        <f t="shared" si="218"/>
        <v>0.8550403877120919</v>
      </c>
      <c r="K1751" s="2">
        <f t="shared" si="212"/>
        <v>0.88092900230008164</v>
      </c>
    </row>
    <row r="1752" spans="1:11" ht="13.5" x14ac:dyDescent="0.25">
      <c r="A1752" s="3">
        <f>TITRES_STAT!B1755</f>
        <v>44859</v>
      </c>
      <c r="B1752" s="5">
        <f>TITRES_STAT!D1755</f>
        <v>0.81</v>
      </c>
      <c r="C1752" s="2">
        <f t="shared" si="213"/>
        <v>-1.9999999999999907E-2</v>
      </c>
      <c r="D1752" s="2">
        <f t="shared" si="214"/>
        <v>0.82</v>
      </c>
      <c r="E1752" s="2">
        <f t="shared" si="216"/>
        <v>0.82300000000000006</v>
      </c>
      <c r="F1752" s="2">
        <f t="shared" si="217"/>
        <v>0.84550000000000003</v>
      </c>
      <c r="G1752" s="2">
        <f t="shared" si="211"/>
        <v>0.90520000000000023</v>
      </c>
      <c r="H1752" s="2">
        <f t="shared" si="215"/>
        <v>0.86359999999999959</v>
      </c>
      <c r="I1752" s="2">
        <f t="array" ref="I1752">SUMPRODUCT(B1736:B1755, (ROW(B1736:B1755)-ROW(B1736)+1)) / (20*21/2)</f>
        <v>0.82423809523809521</v>
      </c>
      <c r="J1752" s="2">
        <f t="shared" si="218"/>
        <v>0.85075082697760696</v>
      </c>
      <c r="K1752" s="2">
        <f t="shared" si="212"/>
        <v>0.87814747279811767</v>
      </c>
    </row>
    <row r="1753" spans="1:11" ht="13.5" x14ac:dyDescent="0.25">
      <c r="A1753" s="3">
        <f>TITRES_STAT!B1756</f>
        <v>44860</v>
      </c>
      <c r="B1753" s="5">
        <f>TITRES_STAT!D1756</f>
        <v>0.81</v>
      </c>
      <c r="C1753" s="2">
        <f t="shared" si="213"/>
        <v>0</v>
      </c>
      <c r="D1753" s="2">
        <f t="shared" si="214"/>
        <v>0.81600000000000006</v>
      </c>
      <c r="E1753" s="2">
        <f t="shared" si="216"/>
        <v>0.82100000000000006</v>
      </c>
      <c r="F1753" s="2">
        <f t="shared" si="217"/>
        <v>0.84049999999999991</v>
      </c>
      <c r="G1753" s="2">
        <f t="shared" si="211"/>
        <v>0.90440000000000009</v>
      </c>
      <c r="H1753" s="2">
        <f t="shared" si="215"/>
        <v>0.8633999999999995</v>
      </c>
      <c r="I1753" s="2">
        <f t="array" ref="I1753">SUMPRODUCT(B1737:B1756, (ROW(B1737:B1756)-ROW(B1737)+1)) / (20*21/2)</f>
        <v>0.82314285714285718</v>
      </c>
      <c r="J1753" s="2">
        <f t="shared" si="218"/>
        <v>0.84686979583688249</v>
      </c>
      <c r="K1753" s="2">
        <f t="shared" si="212"/>
        <v>0.87547502288446599</v>
      </c>
    </row>
    <row r="1754" spans="1:11" ht="13.5" x14ac:dyDescent="0.25">
      <c r="A1754" s="3">
        <f>TITRES_STAT!B1757</f>
        <v>44861</v>
      </c>
      <c r="B1754" s="5">
        <f>TITRES_STAT!D1757</f>
        <v>0.82</v>
      </c>
      <c r="C1754" s="2">
        <f t="shared" si="213"/>
        <v>9.9999999999998979E-3</v>
      </c>
      <c r="D1754" s="2">
        <f t="shared" si="214"/>
        <v>0.81799999999999995</v>
      </c>
      <c r="E1754" s="2">
        <f t="shared" si="216"/>
        <v>0.82000000000000006</v>
      </c>
      <c r="F1754" s="2">
        <f t="shared" si="217"/>
        <v>0.83550000000000002</v>
      </c>
      <c r="G1754" s="2">
        <f t="shared" si="211"/>
        <v>0.90360000000000018</v>
      </c>
      <c r="H1754" s="2">
        <f t="shared" si="215"/>
        <v>0.86324999999999941</v>
      </c>
      <c r="I1754" s="2">
        <f t="array" ref="I1754">SUMPRODUCT(B1738:B1757, (ROW(B1738:B1757)-ROW(B1738)+1)) / (20*21/2)</f>
        <v>0.82128571428571417</v>
      </c>
      <c r="J1754" s="2">
        <f t="shared" si="218"/>
        <v>0.84431076766194135</v>
      </c>
      <c r="K1754" s="2">
        <f t="shared" si="212"/>
        <v>0.87329953179095754</v>
      </c>
    </row>
    <row r="1755" spans="1:11" ht="13.5" x14ac:dyDescent="0.25">
      <c r="A1755" s="3">
        <f>TITRES_STAT!B1758</f>
        <v>44862</v>
      </c>
      <c r="B1755" s="5">
        <f>TITRES_STAT!D1758</f>
        <v>0.83</v>
      </c>
      <c r="C1755" s="2">
        <f t="shared" si="213"/>
        <v>1.0000000000000009E-2</v>
      </c>
      <c r="D1755" s="2">
        <f t="shared" si="214"/>
        <v>0.82</v>
      </c>
      <c r="E1755" s="2">
        <f t="shared" si="216"/>
        <v>0.82000000000000006</v>
      </c>
      <c r="F1755" s="2">
        <f t="shared" si="217"/>
        <v>0.83150000000000013</v>
      </c>
      <c r="G1755" s="2">
        <f t="shared" si="211"/>
        <v>0.90320000000000011</v>
      </c>
      <c r="H1755" s="2">
        <f t="shared" si="215"/>
        <v>0.86309999999999942</v>
      </c>
      <c r="I1755" s="2">
        <f t="array" ref="I1755">SUMPRODUCT(B1739:B1758, (ROW(B1739:B1758)-ROW(B1739)+1)) / (20*21/2)</f>
        <v>0.81976190476190469</v>
      </c>
      <c r="J1755" s="2">
        <f t="shared" si="218"/>
        <v>0.84294783740842316</v>
      </c>
      <c r="K1755" s="2">
        <f t="shared" si="212"/>
        <v>0.87160151093641025</v>
      </c>
    </row>
    <row r="1756" spans="1:11" ht="13.5" x14ac:dyDescent="0.25">
      <c r="A1756" s="3">
        <f>TITRES_STAT!B1759</f>
        <v>44865</v>
      </c>
      <c r="B1756" s="5">
        <f>TITRES_STAT!D1759</f>
        <v>0.82</v>
      </c>
      <c r="C1756" s="2">
        <f t="shared" si="213"/>
        <v>-1.0000000000000009E-2</v>
      </c>
      <c r="D1756" s="2">
        <f t="shared" si="214"/>
        <v>0.81799999999999995</v>
      </c>
      <c r="E1756" s="2">
        <f t="shared" si="216"/>
        <v>0.82000000000000006</v>
      </c>
      <c r="F1756" s="2">
        <f t="shared" si="217"/>
        <v>0.82950000000000013</v>
      </c>
      <c r="G1756" s="2">
        <f t="shared" si="211"/>
        <v>0.90239999999999998</v>
      </c>
      <c r="H1756" s="2">
        <f t="shared" si="215"/>
        <v>0.86289999999999933</v>
      </c>
      <c r="I1756" s="2">
        <f t="array" ref="I1756">SUMPRODUCT(B1740:B1759, (ROW(B1740:B1759)-ROW(B1740)+1)) / (20*21/2)</f>
        <v>0.81842857142857151</v>
      </c>
      <c r="J1756" s="2">
        <f t="shared" si="218"/>
        <v>0.84076232908381143</v>
      </c>
      <c r="K1756" s="2">
        <f t="shared" si="212"/>
        <v>0.86957792227223729</v>
      </c>
    </row>
    <row r="1757" spans="1:11" ht="13.5" x14ac:dyDescent="0.25">
      <c r="A1757" s="3">
        <f>TITRES_STAT!B1760</f>
        <v>44866</v>
      </c>
      <c r="B1757" s="5">
        <f>TITRES_STAT!D1760</f>
        <v>0.81</v>
      </c>
      <c r="C1757" s="2">
        <f t="shared" si="213"/>
        <v>-9.9999999999998979E-3</v>
      </c>
      <c r="D1757" s="2">
        <f t="shared" si="214"/>
        <v>0.81799999999999995</v>
      </c>
      <c r="E1757" s="2">
        <f t="shared" si="216"/>
        <v>0.81900000000000017</v>
      </c>
      <c r="F1757" s="2">
        <f t="shared" si="217"/>
        <v>0.82600000000000018</v>
      </c>
      <c r="G1757" s="2">
        <f t="shared" si="211"/>
        <v>0.90160000000000007</v>
      </c>
      <c r="H1757" s="2">
        <f t="shared" si="215"/>
        <v>0.86264999999999947</v>
      </c>
      <c r="I1757" s="2">
        <f t="array" ref="I1757">SUMPRODUCT(B1741:B1760, (ROW(B1741:B1760)-ROW(B1741)+1)) / (20*21/2)</f>
        <v>0.81533333333333347</v>
      </c>
      <c r="J1757" s="2">
        <f t="shared" si="218"/>
        <v>0.8378325834567818</v>
      </c>
      <c r="K1757" s="2">
        <f t="shared" si="212"/>
        <v>0.86724153316352215</v>
      </c>
    </row>
    <row r="1758" spans="1:11" ht="13.5" x14ac:dyDescent="0.25">
      <c r="A1758" s="3">
        <f>TITRES_STAT!B1761</f>
        <v>44867</v>
      </c>
      <c r="B1758" s="5">
        <f>TITRES_STAT!D1761</f>
        <v>0.81</v>
      </c>
      <c r="C1758" s="2">
        <f t="shared" si="213"/>
        <v>0</v>
      </c>
      <c r="D1758" s="2">
        <f t="shared" si="214"/>
        <v>0.81799999999999995</v>
      </c>
      <c r="E1758" s="2">
        <f t="shared" si="216"/>
        <v>0.81700000000000017</v>
      </c>
      <c r="F1758" s="2">
        <f t="shared" si="217"/>
        <v>0.82400000000000018</v>
      </c>
      <c r="G1758" s="2">
        <f t="shared" si="211"/>
        <v>0.90080000000000016</v>
      </c>
      <c r="H1758" s="2">
        <f t="shared" si="215"/>
        <v>0.8623999999999995</v>
      </c>
      <c r="I1758" s="2">
        <f t="array" ref="I1758">SUMPRODUCT(B1742:B1761, (ROW(B1742:B1761)-ROW(B1742)+1)) / (20*21/2)</f>
        <v>0.81438095238095232</v>
      </c>
      <c r="J1758" s="2">
        <f t="shared" si="218"/>
        <v>0.83518186122280258</v>
      </c>
      <c r="K1758" s="2">
        <f t="shared" si="212"/>
        <v>0.86499676715710949</v>
      </c>
    </row>
    <row r="1759" spans="1:11" ht="13.5" x14ac:dyDescent="0.25">
      <c r="A1759" s="3">
        <f>TITRES_STAT!B1762</f>
        <v>44868</v>
      </c>
      <c r="B1759" s="5">
        <f>TITRES_STAT!D1762</f>
        <v>0.81</v>
      </c>
      <c r="C1759" s="2">
        <f t="shared" si="213"/>
        <v>0</v>
      </c>
      <c r="D1759" s="2">
        <f t="shared" si="214"/>
        <v>0.81600000000000006</v>
      </c>
      <c r="E1759" s="2">
        <f t="shared" si="216"/>
        <v>0.81700000000000017</v>
      </c>
      <c r="F1759" s="2">
        <f t="shared" si="217"/>
        <v>0.82250000000000012</v>
      </c>
      <c r="G1759" s="2">
        <f t="shared" si="211"/>
        <v>0.90000000000000013</v>
      </c>
      <c r="H1759" s="2">
        <f t="shared" si="215"/>
        <v>0.86214999999999942</v>
      </c>
      <c r="I1759" s="2">
        <f t="array" ref="I1759">SUMPRODUCT(B1743:B1762, (ROW(B1743:B1762)-ROW(B1743)+1)) / (20*21/2)</f>
        <v>0.8126190476190478</v>
      </c>
      <c r="J1759" s="2">
        <f t="shared" si="218"/>
        <v>0.83278358872539282</v>
      </c>
      <c r="K1759" s="2">
        <f t="shared" si="212"/>
        <v>0.86284003119016406</v>
      </c>
    </row>
    <row r="1760" spans="1:11" ht="13.5" x14ac:dyDescent="0.25">
      <c r="A1760" s="3">
        <f>TITRES_STAT!B1763</f>
        <v>44869</v>
      </c>
      <c r="B1760" s="5">
        <f>TITRES_STAT!D1763</f>
        <v>0.79</v>
      </c>
      <c r="C1760" s="2">
        <f t="shared" si="213"/>
        <v>-2.0000000000000018E-2</v>
      </c>
      <c r="D1760" s="2">
        <f t="shared" si="214"/>
        <v>0.80800000000000005</v>
      </c>
      <c r="E1760" s="2">
        <f t="shared" si="216"/>
        <v>0.81400000000000006</v>
      </c>
      <c r="F1760" s="2">
        <f t="shared" si="217"/>
        <v>0.82000000000000028</v>
      </c>
      <c r="G1760" s="2">
        <f t="shared" si="211"/>
        <v>0.89880000000000004</v>
      </c>
      <c r="H1760" s="2">
        <f t="shared" si="215"/>
        <v>0.86179999999999946</v>
      </c>
      <c r="I1760" s="2">
        <f t="array" ref="I1760">SUMPRODUCT(B1744:B1763, (ROW(B1744:B1763)-ROW(B1744)+1)) / (20*21/2)</f>
        <v>0.81100000000000017</v>
      </c>
      <c r="J1760" s="2">
        <f t="shared" si="218"/>
        <v>0.8287089612277363</v>
      </c>
      <c r="K1760" s="2">
        <f t="shared" si="212"/>
        <v>0.85998355937878512</v>
      </c>
    </row>
    <row r="1761" spans="1:11" ht="13.5" x14ac:dyDescent="0.25">
      <c r="A1761" s="3">
        <f>TITRES_STAT!B1764</f>
        <v>44872</v>
      </c>
      <c r="B1761" s="5">
        <f>TITRES_STAT!D1764</f>
        <v>0.81</v>
      </c>
      <c r="C1761" s="2">
        <f t="shared" si="213"/>
        <v>2.0000000000000018E-2</v>
      </c>
      <c r="D1761" s="2">
        <f t="shared" si="214"/>
        <v>0.80600000000000005</v>
      </c>
      <c r="E1761" s="2">
        <f t="shared" si="216"/>
        <v>0.81200000000000006</v>
      </c>
      <c r="F1761" s="2">
        <f t="shared" si="217"/>
        <v>0.81850000000000001</v>
      </c>
      <c r="G1761" s="2">
        <f t="shared" si="211"/>
        <v>0.89800000000000013</v>
      </c>
      <c r="H1761" s="2">
        <f t="shared" si="215"/>
        <v>0.86154999999999959</v>
      </c>
      <c r="I1761" s="2">
        <f t="array" ref="I1761">SUMPRODUCT(B1745:B1764, (ROW(B1745:B1764)-ROW(B1745)+1)) / (20*21/2)</f>
        <v>0.80952380952380953</v>
      </c>
      <c r="J1761" s="2">
        <f t="shared" si="218"/>
        <v>0.82692715539652339</v>
      </c>
      <c r="K1761" s="2">
        <f t="shared" si="212"/>
        <v>0.85802341979530339</v>
      </c>
    </row>
    <row r="1762" spans="1:11" ht="13.5" x14ac:dyDescent="0.25">
      <c r="A1762" s="3">
        <f>TITRES_STAT!B1765</f>
        <v>44873</v>
      </c>
      <c r="B1762" s="5">
        <f>TITRES_STAT!D1765</f>
        <v>0.8</v>
      </c>
      <c r="C1762" s="2">
        <f t="shared" si="213"/>
        <v>-1.0000000000000009E-2</v>
      </c>
      <c r="D1762" s="2">
        <f t="shared" si="214"/>
        <v>0.80400000000000005</v>
      </c>
      <c r="E1762" s="2">
        <f t="shared" si="216"/>
        <v>0.81100000000000017</v>
      </c>
      <c r="F1762" s="2">
        <f t="shared" si="217"/>
        <v>0.81700000000000017</v>
      </c>
      <c r="G1762" s="2">
        <f t="shared" si="211"/>
        <v>0.89700000000000002</v>
      </c>
      <c r="H1762" s="2">
        <f t="shared" si="215"/>
        <v>0.86119999999999952</v>
      </c>
      <c r="I1762" s="2">
        <f t="array" ref="I1762">SUMPRODUCT(B1746:B1765, (ROW(B1746:B1765)-ROW(B1746)+1)) / (20*21/2)</f>
        <v>0.80819047619047624</v>
      </c>
      <c r="J1762" s="2">
        <f t="shared" si="218"/>
        <v>0.8243626644063784</v>
      </c>
      <c r="K1762" s="2">
        <f t="shared" si="212"/>
        <v>0.8557479915680366</v>
      </c>
    </row>
    <row r="1763" spans="1:11" ht="13.5" x14ac:dyDescent="0.25">
      <c r="A1763" s="3">
        <f>TITRES_STAT!B1766</f>
        <v>44874</v>
      </c>
      <c r="B1763" s="5">
        <f>TITRES_STAT!D1766</f>
        <v>0.8</v>
      </c>
      <c r="C1763" s="2">
        <f t="shared" si="213"/>
        <v>0</v>
      </c>
      <c r="D1763" s="2">
        <f t="shared" si="214"/>
        <v>0.80199999999999994</v>
      </c>
      <c r="E1763" s="2">
        <f t="shared" si="216"/>
        <v>0.80999999999999994</v>
      </c>
      <c r="F1763" s="2">
        <f t="shared" si="217"/>
        <v>0.81550000000000011</v>
      </c>
      <c r="G1763" s="2">
        <f t="shared" si="211"/>
        <v>0.89500000000000013</v>
      </c>
      <c r="H1763" s="2">
        <f t="shared" si="215"/>
        <v>0.86084999999999967</v>
      </c>
      <c r="I1763" s="2">
        <f t="array" ref="I1763">SUMPRODUCT(B1747:B1766, (ROW(B1747:B1766)-ROW(B1747)+1)) / (20*21/2)</f>
        <v>0.8089047619047619</v>
      </c>
      <c r="J1763" s="2">
        <f t="shared" si="218"/>
        <v>0.8220424106533899</v>
      </c>
      <c r="K1763" s="2">
        <f t="shared" si="212"/>
        <v>0.85356179582027047</v>
      </c>
    </row>
    <row r="1764" spans="1:11" ht="13.5" x14ac:dyDescent="0.25">
      <c r="A1764" s="3">
        <f>TITRES_STAT!B1767</f>
        <v>44875</v>
      </c>
      <c r="B1764" s="5">
        <f>TITRES_STAT!D1767</f>
        <v>0.8</v>
      </c>
      <c r="C1764" s="2">
        <f t="shared" si="213"/>
        <v>0</v>
      </c>
      <c r="D1764" s="2">
        <f t="shared" si="214"/>
        <v>0.8</v>
      </c>
      <c r="E1764" s="2">
        <f t="shared" si="216"/>
        <v>0.80800000000000005</v>
      </c>
      <c r="F1764" s="2">
        <f t="shared" si="217"/>
        <v>0.81400000000000028</v>
      </c>
      <c r="G1764" s="2">
        <f t="shared" si="211"/>
        <v>0.89200000000000002</v>
      </c>
      <c r="H1764" s="2">
        <f t="shared" si="215"/>
        <v>0.8606499999999998</v>
      </c>
      <c r="I1764" s="2">
        <f t="array" ref="I1764">SUMPRODUCT(B1748:B1767, (ROW(B1748:B1767)-ROW(B1748)+1)) / (20*21/2)</f>
        <v>0.81057142857142861</v>
      </c>
      <c r="J1764" s="2">
        <f t="shared" si="218"/>
        <v>0.81994313344830516</v>
      </c>
      <c r="K1764" s="2">
        <f t="shared" si="212"/>
        <v>0.85146133323908346</v>
      </c>
    </row>
    <row r="1765" spans="1:11" ht="13.5" x14ac:dyDescent="0.25">
      <c r="A1765" s="3">
        <f>TITRES_STAT!B1768</f>
        <v>44876</v>
      </c>
      <c r="B1765" s="5">
        <f>TITRES_STAT!D1768</f>
        <v>0.8</v>
      </c>
      <c r="C1765" s="2">
        <f t="shared" si="213"/>
        <v>0</v>
      </c>
      <c r="D1765" s="2">
        <f t="shared" si="214"/>
        <v>0.80199999999999994</v>
      </c>
      <c r="E1765" s="2">
        <f t="shared" si="216"/>
        <v>0.80499999999999994</v>
      </c>
      <c r="F1765" s="2">
        <f t="shared" si="217"/>
        <v>0.81250000000000022</v>
      </c>
      <c r="G1765" s="2">
        <f t="shared" si="211"/>
        <v>0.88839999999999986</v>
      </c>
      <c r="H1765" s="2">
        <f t="shared" si="215"/>
        <v>0.86034999999999995</v>
      </c>
      <c r="I1765" s="2">
        <f t="array" ref="I1765">SUMPRODUCT(B1749:B1768, (ROW(B1749:B1768)-ROW(B1749)+1)) / (20*21/2)</f>
        <v>0.81219047619047624</v>
      </c>
      <c r="J1765" s="2">
        <f t="shared" si="218"/>
        <v>0.81804378740560946</v>
      </c>
      <c r="K1765" s="2">
        <f t="shared" si="212"/>
        <v>0.84944324173951158</v>
      </c>
    </row>
    <row r="1766" spans="1:11" ht="13.5" x14ac:dyDescent="0.25">
      <c r="A1766" s="3">
        <f>TITRES_STAT!B1769</f>
        <v>44879</v>
      </c>
      <c r="B1766" s="5">
        <f>TITRES_STAT!D1769</f>
        <v>0.82</v>
      </c>
      <c r="C1766" s="2">
        <f t="shared" si="213"/>
        <v>1.9999999999999907E-2</v>
      </c>
      <c r="D1766" s="2">
        <f t="shared" si="214"/>
        <v>0.80400000000000005</v>
      </c>
      <c r="E1766" s="2">
        <f t="shared" si="216"/>
        <v>0.80499999999999994</v>
      </c>
      <c r="F1766" s="2">
        <f t="shared" si="217"/>
        <v>0.81250000000000022</v>
      </c>
      <c r="G1766" s="2">
        <f t="shared" si="211"/>
        <v>0.8859999999999999</v>
      </c>
      <c r="H1766" s="2">
        <f t="shared" si="215"/>
        <v>0.8599</v>
      </c>
      <c r="I1766" s="2">
        <f t="array" ref="I1766">SUMPRODUCT(B1750:B1769, (ROW(B1750:B1769)-ROW(B1750)+1)) / (20*21/2)</f>
        <v>0.81380952380952387</v>
      </c>
      <c r="J1766" s="2">
        <f t="shared" si="218"/>
        <v>0.81823009336698005</v>
      </c>
      <c r="K1766" s="2">
        <f t="shared" si="212"/>
        <v>0.84828860480855028</v>
      </c>
    </row>
    <row r="1767" spans="1:11" ht="13.5" x14ac:dyDescent="0.25">
      <c r="A1767" s="3">
        <f>TITRES_STAT!B1770</f>
        <v>44880</v>
      </c>
      <c r="B1767" s="5">
        <f>TITRES_STAT!D1770</f>
        <v>0.83</v>
      </c>
      <c r="C1767" s="2">
        <f t="shared" si="213"/>
        <v>1.0000000000000009E-2</v>
      </c>
      <c r="D1767" s="2">
        <f t="shared" si="214"/>
        <v>0.80999999999999994</v>
      </c>
      <c r="E1767" s="2">
        <f t="shared" si="216"/>
        <v>0.80700000000000005</v>
      </c>
      <c r="F1767" s="2">
        <f t="shared" si="217"/>
        <v>0.81300000000000028</v>
      </c>
      <c r="G1767" s="2">
        <f t="shared" si="211"/>
        <v>0.8837999999999997</v>
      </c>
      <c r="H1767" s="2">
        <f t="shared" si="215"/>
        <v>0.85945000000000005</v>
      </c>
      <c r="I1767" s="2">
        <f t="array" ref="I1767">SUMPRODUCT(B1751:B1770, (ROW(B1751:B1770)-ROW(B1751)+1)) / (20*21/2)</f>
        <v>0.81533333333333347</v>
      </c>
      <c r="J1767" s="2">
        <f t="shared" si="218"/>
        <v>0.8193510368558391</v>
      </c>
      <c r="K1767" s="2">
        <f t="shared" si="212"/>
        <v>0.84757140461997971</v>
      </c>
    </row>
    <row r="1768" spans="1:11" ht="13.5" x14ac:dyDescent="0.25">
      <c r="A1768" s="3">
        <f>TITRES_STAT!B1771</f>
        <v>44881</v>
      </c>
      <c r="B1768" s="5">
        <f>TITRES_STAT!D1771</f>
        <v>0.83</v>
      </c>
      <c r="C1768" s="2">
        <f t="shared" si="213"/>
        <v>0</v>
      </c>
      <c r="D1768" s="2">
        <f t="shared" si="214"/>
        <v>0.81600000000000006</v>
      </c>
      <c r="E1768" s="2">
        <f t="shared" si="216"/>
        <v>0.80899999999999994</v>
      </c>
      <c r="F1768" s="2">
        <f t="shared" si="217"/>
        <v>0.81300000000000028</v>
      </c>
      <c r="G1768" s="2">
        <f t="shared" si="211"/>
        <v>0.88079999999999958</v>
      </c>
      <c r="H1768" s="2">
        <f t="shared" si="215"/>
        <v>0.85925000000000007</v>
      </c>
      <c r="I1768" s="2">
        <f t="array" ref="I1768">SUMPRODUCT(B1752:B1771, (ROW(B1752:B1771)-ROW(B1752)+1)) / (20*21/2)</f>
        <v>0.81680952380952399</v>
      </c>
      <c r="J1768" s="2">
        <f t="shared" si="218"/>
        <v>0.82036522382194965</v>
      </c>
      <c r="K1768" s="2">
        <f t="shared" si="212"/>
        <v>0.84688232992900014</v>
      </c>
    </row>
    <row r="1769" spans="1:11" ht="13.5" x14ac:dyDescent="0.25">
      <c r="A1769" s="3">
        <f>TITRES_STAT!B1772</f>
        <v>44882</v>
      </c>
      <c r="B1769" s="5">
        <f>TITRES_STAT!D1772</f>
        <v>0.83</v>
      </c>
      <c r="C1769" s="2">
        <f t="shared" si="213"/>
        <v>0</v>
      </c>
      <c r="D1769" s="2">
        <f t="shared" si="214"/>
        <v>0.82200000000000006</v>
      </c>
      <c r="E1769" s="2">
        <f t="shared" si="216"/>
        <v>0.81099999999999994</v>
      </c>
      <c r="F1769" s="2">
        <f t="shared" si="217"/>
        <v>0.81400000000000028</v>
      </c>
      <c r="G1769" s="2">
        <f t="shared" si="211"/>
        <v>0.87679999999999969</v>
      </c>
      <c r="H1769" s="2">
        <f t="shared" si="215"/>
        <v>0.85900000000000021</v>
      </c>
      <c r="I1769" s="2">
        <f t="array" ref="I1769">SUMPRODUCT(B1753:B1772, (ROW(B1753:B1772)-ROW(B1753)+1)) / (20*21/2)</f>
        <v>0.81828571428571428</v>
      </c>
      <c r="J1769" s="2">
        <f t="shared" si="218"/>
        <v>0.82128282155319254</v>
      </c>
      <c r="K1769" s="2">
        <f t="shared" si="212"/>
        <v>0.84622027777492181</v>
      </c>
    </row>
    <row r="1770" spans="1:11" ht="13.5" x14ac:dyDescent="0.25">
      <c r="A1770" s="3">
        <f>TITRES_STAT!B1773</f>
        <v>44883</v>
      </c>
      <c r="B1770" s="5">
        <f>TITRES_STAT!D1773</f>
        <v>0.83</v>
      </c>
      <c r="C1770" s="2">
        <f t="shared" si="213"/>
        <v>0</v>
      </c>
      <c r="D1770" s="2">
        <f t="shared" si="214"/>
        <v>0.82799999999999996</v>
      </c>
      <c r="E1770" s="2">
        <f t="shared" si="216"/>
        <v>0.81500000000000006</v>
      </c>
      <c r="F1770" s="2">
        <f t="shared" si="217"/>
        <v>0.81450000000000011</v>
      </c>
      <c r="G1770" s="2">
        <f t="shared" si="211"/>
        <v>0.87159999999999949</v>
      </c>
      <c r="H1770" s="2">
        <f t="shared" si="215"/>
        <v>0.85870000000000035</v>
      </c>
      <c r="I1770" s="2">
        <f t="array" ref="I1770">SUMPRODUCT(B1754:B1773, (ROW(B1754:B1773)-ROW(B1754)+1)) / (20*21/2)</f>
        <v>0.81871428571428584</v>
      </c>
      <c r="J1770" s="2">
        <f t="shared" si="218"/>
        <v>0.82211302902431704</v>
      </c>
      <c r="K1770" s="2">
        <f t="shared" si="212"/>
        <v>0.84558418845041516</v>
      </c>
    </row>
    <row r="1771" spans="1:11" ht="13.5" x14ac:dyDescent="0.25">
      <c r="A1771" s="3">
        <f>TITRES_STAT!B1774</f>
        <v>44886</v>
      </c>
      <c r="B1771" s="5">
        <f>TITRES_STAT!D1774</f>
        <v>0.83</v>
      </c>
      <c r="C1771" s="2">
        <f t="shared" si="213"/>
        <v>0</v>
      </c>
      <c r="D1771" s="2">
        <f t="shared" si="214"/>
        <v>0.82999999999999985</v>
      </c>
      <c r="E1771" s="2">
        <f t="shared" si="216"/>
        <v>0.81699999999999995</v>
      </c>
      <c r="F1771" s="2">
        <f t="shared" si="217"/>
        <v>0.81450000000000011</v>
      </c>
      <c r="G1771" s="2">
        <f t="shared" si="211"/>
        <v>0.86579999999999946</v>
      </c>
      <c r="H1771" s="2">
        <f t="shared" si="215"/>
        <v>0.85835000000000039</v>
      </c>
      <c r="I1771" s="2">
        <f t="array" ref="I1771">SUMPRODUCT(B1755:B1774, (ROW(B1755:B1774)-ROW(B1755)+1)) / (20*21/2)</f>
        <v>0.81909523809523821</v>
      </c>
      <c r="J1771" s="2">
        <f t="shared" si="218"/>
        <v>0.82286416911723925</v>
      </c>
      <c r="K1771" s="2">
        <f t="shared" si="212"/>
        <v>0.84497304380530092</v>
      </c>
    </row>
    <row r="1772" spans="1:11" ht="13.5" x14ac:dyDescent="0.25">
      <c r="A1772" s="3">
        <f>TITRES_STAT!B1775</f>
        <v>44887</v>
      </c>
      <c r="B1772" s="5">
        <f>TITRES_STAT!D1775</f>
        <v>0.83</v>
      </c>
      <c r="C1772" s="2">
        <f t="shared" si="213"/>
        <v>0</v>
      </c>
      <c r="D1772" s="2">
        <f t="shared" si="214"/>
        <v>0.82999999999999985</v>
      </c>
      <c r="E1772" s="2">
        <f t="shared" si="216"/>
        <v>0.82</v>
      </c>
      <c r="F1772" s="2">
        <f t="shared" si="217"/>
        <v>0.81550000000000011</v>
      </c>
      <c r="G1772" s="2">
        <f t="shared" si="211"/>
        <v>0.86059999999999937</v>
      </c>
      <c r="H1772" s="2">
        <f t="shared" si="215"/>
        <v>0.85810000000000042</v>
      </c>
      <c r="I1772" s="2">
        <f t="array" ref="I1772">SUMPRODUCT(B1756:B1775, (ROW(B1756:B1775)-ROW(B1756)+1)) / (20*21/2)</f>
        <v>0.8204285714285714</v>
      </c>
      <c r="J1772" s="2">
        <f t="shared" si="218"/>
        <v>0.82354377205845453</v>
      </c>
      <c r="K1772" s="2">
        <f t="shared" si="212"/>
        <v>0.8443858656168578</v>
      </c>
    </row>
    <row r="1773" spans="1:11" ht="13.5" x14ac:dyDescent="0.25">
      <c r="A1773" s="3">
        <f>TITRES_STAT!B1776</f>
        <v>44888</v>
      </c>
      <c r="B1773" s="5">
        <f>TITRES_STAT!D1776</f>
        <v>0.82</v>
      </c>
      <c r="C1773" s="2">
        <f t="shared" si="213"/>
        <v>-1.0000000000000009E-2</v>
      </c>
      <c r="D1773" s="2">
        <f t="shared" si="214"/>
        <v>0.82799999999999996</v>
      </c>
      <c r="E1773" s="2">
        <f t="shared" si="216"/>
        <v>0.82200000000000006</v>
      </c>
      <c r="F1773" s="2">
        <f t="shared" si="217"/>
        <v>0.81600000000000006</v>
      </c>
      <c r="G1773" s="2">
        <f t="shared" si="211"/>
        <v>0.85639999999999927</v>
      </c>
      <c r="H1773" s="2">
        <f t="shared" si="215"/>
        <v>0.85775000000000035</v>
      </c>
      <c r="I1773" s="2">
        <f t="array" ref="I1773">SUMPRODUCT(B1757:B1776, (ROW(B1757:B1776)-ROW(B1757)+1)) / (20*21/2)</f>
        <v>0.82176190476190492</v>
      </c>
      <c r="J1773" s="2">
        <f t="shared" si="218"/>
        <v>0.82320626995764934</v>
      </c>
      <c r="K1773" s="2">
        <f t="shared" si="212"/>
        <v>0.84342955716129475</v>
      </c>
    </row>
    <row r="1774" spans="1:11" ht="13.5" x14ac:dyDescent="0.25">
      <c r="A1774" s="3">
        <f>TITRES_STAT!B1777</f>
        <v>44889</v>
      </c>
      <c r="B1774" s="5">
        <f>TITRES_STAT!D1777</f>
        <v>0.82</v>
      </c>
      <c r="C1774" s="2">
        <f t="shared" si="213"/>
        <v>0</v>
      </c>
      <c r="D1774" s="2">
        <f t="shared" si="214"/>
        <v>0.82599999999999996</v>
      </c>
      <c r="E1774" s="2">
        <f t="shared" si="216"/>
        <v>0.82400000000000007</v>
      </c>
      <c r="F1774" s="2">
        <f t="shared" si="217"/>
        <v>0.81600000000000006</v>
      </c>
      <c r="G1774" s="2">
        <f t="shared" si="211"/>
        <v>0.85339999999999916</v>
      </c>
      <c r="H1774" s="2">
        <f t="shared" si="215"/>
        <v>0.85750000000000037</v>
      </c>
      <c r="I1774" s="2">
        <f t="array" ref="I1774">SUMPRODUCT(B1758:B1777, (ROW(B1758:B1777)-ROW(B1758)+1)) / (20*21/2)</f>
        <v>0.82304761904761925</v>
      </c>
      <c r="J1774" s="2">
        <f t="shared" si="218"/>
        <v>0.8229009109140637</v>
      </c>
      <c r="K1774" s="2">
        <f t="shared" si="212"/>
        <v>0.84251075099810668</v>
      </c>
    </row>
    <row r="1775" spans="1:11" ht="13.5" x14ac:dyDescent="0.25">
      <c r="A1775" s="3">
        <f>TITRES_STAT!B1778</f>
        <v>44890</v>
      </c>
      <c r="B1775" s="5">
        <f>TITRES_STAT!D1778</f>
        <v>0.83</v>
      </c>
      <c r="C1775" s="2">
        <f t="shared" si="213"/>
        <v>1.0000000000000009E-2</v>
      </c>
      <c r="D1775" s="2">
        <f t="shared" si="214"/>
        <v>0.82599999999999996</v>
      </c>
      <c r="E1775" s="2">
        <f t="shared" si="216"/>
        <v>0.82699999999999996</v>
      </c>
      <c r="F1775" s="2">
        <f t="shared" si="217"/>
        <v>0.81600000000000006</v>
      </c>
      <c r="G1775" s="2">
        <f t="shared" si="211"/>
        <v>0.85059999999999936</v>
      </c>
      <c r="H1775" s="2">
        <f t="shared" si="215"/>
        <v>0.85730000000000051</v>
      </c>
      <c r="I1775" s="2">
        <f t="array" ref="I1775">SUMPRODUCT(B1759:B1778, (ROW(B1759:B1778)-ROW(B1759)+1)) / (20*21/2)</f>
        <v>0.82233333333333336</v>
      </c>
      <c r="J1775" s="2">
        <f t="shared" si="218"/>
        <v>0.82357701463653377</v>
      </c>
      <c r="K1775" s="2">
        <f t="shared" si="212"/>
        <v>0.8420201333119065</v>
      </c>
    </row>
    <row r="1776" spans="1:11" ht="13.5" x14ac:dyDescent="0.25">
      <c r="A1776" s="3">
        <f>TITRES_STAT!B1779</f>
        <v>44893</v>
      </c>
      <c r="B1776" s="5">
        <f>TITRES_STAT!D1779</f>
        <v>0.83</v>
      </c>
      <c r="C1776" s="2">
        <f t="shared" si="213"/>
        <v>0</v>
      </c>
      <c r="D1776" s="2">
        <f t="shared" si="214"/>
        <v>0.82599999999999996</v>
      </c>
      <c r="E1776" s="2">
        <f t="shared" si="216"/>
        <v>0.82799999999999996</v>
      </c>
      <c r="F1776" s="2">
        <f t="shared" si="217"/>
        <v>0.81649999999999989</v>
      </c>
      <c r="G1776" s="2">
        <f t="shared" si="211"/>
        <v>0.84759999999999935</v>
      </c>
      <c r="H1776" s="2">
        <f t="shared" si="215"/>
        <v>0.85715000000000063</v>
      </c>
      <c r="I1776" s="2">
        <f t="array" ref="I1776">SUMPRODUCT(B1760:B1779, (ROW(B1760:B1779)-ROW(B1760)+1)) / (20*21/2)</f>
        <v>0.82257142857142873</v>
      </c>
      <c r="J1776" s="2">
        <f t="shared" si="218"/>
        <v>0.82418872752829242</v>
      </c>
      <c r="K1776" s="2">
        <f t="shared" si="212"/>
        <v>0.84154875553496911</v>
      </c>
    </row>
    <row r="1777" spans="1:11" ht="13.5" x14ac:dyDescent="0.25">
      <c r="A1777" s="3">
        <f>TITRES_STAT!B1780</f>
        <v>44894</v>
      </c>
      <c r="B1777" s="5">
        <f>TITRES_STAT!D1780</f>
        <v>0.83</v>
      </c>
      <c r="C1777" s="2">
        <f t="shared" si="213"/>
        <v>0</v>
      </c>
      <c r="D1777" s="2">
        <f t="shared" si="214"/>
        <v>0.82599999999999996</v>
      </c>
      <c r="E1777" s="2">
        <f t="shared" si="216"/>
        <v>0.82799999999999996</v>
      </c>
      <c r="F1777" s="2">
        <f t="shared" si="217"/>
        <v>0.81750000000000012</v>
      </c>
      <c r="G1777" s="2">
        <f t="shared" si="211"/>
        <v>0.84499999999999942</v>
      </c>
      <c r="H1777" s="2">
        <f t="shared" si="215"/>
        <v>0.85685000000000078</v>
      </c>
      <c r="I1777" s="2">
        <f t="array" ref="I1777">SUMPRODUCT(B1761:B1780, (ROW(B1761:B1780)-ROW(B1761)+1)) / (20*21/2)</f>
        <v>0.82276190476190481</v>
      </c>
      <c r="J1777" s="2">
        <f t="shared" si="218"/>
        <v>0.82474218204940741</v>
      </c>
      <c r="K1777" s="2">
        <f t="shared" si="212"/>
        <v>0.84109586316104878</v>
      </c>
    </row>
    <row r="1778" spans="1:11" ht="13.5" x14ac:dyDescent="0.25">
      <c r="A1778" s="3">
        <f>TITRES_STAT!B1781</f>
        <v>44895</v>
      </c>
      <c r="B1778" s="5">
        <f>TITRES_STAT!D1781</f>
        <v>0.81</v>
      </c>
      <c r="C1778" s="2">
        <f t="shared" si="213"/>
        <v>-1.9999999999999907E-2</v>
      </c>
      <c r="D1778" s="2">
        <f t="shared" si="214"/>
        <v>0.82400000000000007</v>
      </c>
      <c r="E1778" s="2">
        <f t="shared" si="216"/>
        <v>0.82599999999999996</v>
      </c>
      <c r="F1778" s="2">
        <f t="shared" si="217"/>
        <v>0.81750000000000012</v>
      </c>
      <c r="G1778" s="2">
        <f t="shared" ref="G1778:G1841" si="219">AVERAGE(B1729:B1778)</f>
        <v>0.84159999999999957</v>
      </c>
      <c r="H1778" s="2">
        <f t="shared" si="215"/>
        <v>0.85650000000000059</v>
      </c>
      <c r="I1778" s="2">
        <f t="array" ref="I1778">SUMPRODUCT(B1762:B1781, (ROW(B1762:B1781)-ROW(B1762)+1)) / (20*21/2)</f>
        <v>0.82280952380952377</v>
      </c>
      <c r="J1778" s="2">
        <f t="shared" si="218"/>
        <v>0.82333816471136867</v>
      </c>
      <c r="K1778" s="2">
        <f t="shared" si="212"/>
        <v>0.83987641754689002</v>
      </c>
    </row>
    <row r="1779" spans="1:11" ht="13.5" x14ac:dyDescent="0.25">
      <c r="A1779" s="3">
        <f>TITRES_STAT!B1782</f>
        <v>44896</v>
      </c>
      <c r="B1779" s="5">
        <f>TITRES_STAT!D1782</f>
        <v>0.82</v>
      </c>
      <c r="C1779" s="2">
        <f t="shared" si="213"/>
        <v>9.9999999999998979E-3</v>
      </c>
      <c r="D1779" s="2">
        <f t="shared" si="214"/>
        <v>0.82400000000000007</v>
      </c>
      <c r="E1779" s="2">
        <f t="shared" si="216"/>
        <v>0.82499999999999996</v>
      </c>
      <c r="F1779" s="2">
        <f t="shared" si="217"/>
        <v>0.81799999999999995</v>
      </c>
      <c r="G1779" s="2">
        <f t="shared" si="219"/>
        <v>0.83799999999999952</v>
      </c>
      <c r="H1779" s="2">
        <f t="shared" si="215"/>
        <v>0.85620000000000074</v>
      </c>
      <c r="I1779" s="2">
        <f t="array" ref="I1779">SUMPRODUCT(B1763:B1782, (ROW(B1763:B1782)-ROW(B1763)+1)) / (20*21/2)</f>
        <v>0.82280952380952377</v>
      </c>
      <c r="J1779" s="2">
        <f t="shared" si="218"/>
        <v>0.82302024426266696</v>
      </c>
      <c r="K1779" s="2">
        <f t="shared" ref="K1779:K1842" si="220">$K$4*B1779+(1-$K$4)*K1778</f>
        <v>0.83909695019210995</v>
      </c>
    </row>
    <row r="1780" spans="1:11" ht="13.5" x14ac:dyDescent="0.25">
      <c r="A1780" s="3">
        <f>TITRES_STAT!B1783</f>
        <v>44897</v>
      </c>
      <c r="B1780" s="5">
        <f>TITRES_STAT!D1783</f>
        <v>0.82</v>
      </c>
      <c r="C1780" s="2">
        <f t="shared" si="213"/>
        <v>0</v>
      </c>
      <c r="D1780" s="2">
        <f t="shared" si="214"/>
        <v>0.82199999999999984</v>
      </c>
      <c r="E1780" s="2">
        <f t="shared" si="216"/>
        <v>0.82400000000000007</v>
      </c>
      <c r="F1780" s="2">
        <f t="shared" si="217"/>
        <v>0.81950000000000001</v>
      </c>
      <c r="G1780" s="2">
        <f t="shared" si="219"/>
        <v>0.8343999999999997</v>
      </c>
      <c r="H1780" s="2">
        <f t="shared" si="215"/>
        <v>0.85585000000000078</v>
      </c>
      <c r="I1780" s="2">
        <f t="array" ref="I1780">SUMPRODUCT(B1764:B1783, (ROW(B1764:B1783)-ROW(B1764)+1)) / (20*21/2)</f>
        <v>0.82271428571428573</v>
      </c>
      <c r="J1780" s="2">
        <f t="shared" si="218"/>
        <v>0.82273260195193676</v>
      </c>
      <c r="K1780" s="2">
        <f t="shared" si="220"/>
        <v>0.83834805018457625</v>
      </c>
    </row>
    <row r="1781" spans="1:11" ht="13.5" x14ac:dyDescent="0.25">
      <c r="A1781" s="3">
        <f>TITRES_STAT!B1784</f>
        <v>44900</v>
      </c>
      <c r="B1781" s="5">
        <f>TITRES_STAT!D1784</f>
        <v>0.82</v>
      </c>
      <c r="C1781" s="2">
        <f t="shared" si="213"/>
        <v>0</v>
      </c>
      <c r="D1781" s="2">
        <f t="shared" si="214"/>
        <v>0.82</v>
      </c>
      <c r="E1781" s="2">
        <f t="shared" si="216"/>
        <v>0.82300000000000006</v>
      </c>
      <c r="F1781" s="2">
        <f t="shared" si="217"/>
        <v>0.82000000000000006</v>
      </c>
      <c r="G1781" s="2">
        <f t="shared" si="219"/>
        <v>0.83119999999999961</v>
      </c>
      <c r="H1781" s="2">
        <f t="shared" si="215"/>
        <v>0.85560000000000069</v>
      </c>
      <c r="I1781" s="2">
        <f t="array" ref="I1781">SUMPRODUCT(B1765:B1784, (ROW(B1765:B1784)-ROW(B1765)+1)) / (20*21/2)</f>
        <v>0.82252380952380943</v>
      </c>
      <c r="J1781" s="2">
        <f t="shared" si="218"/>
        <v>0.82247235414699038</v>
      </c>
      <c r="K1781" s="2">
        <f t="shared" si="220"/>
        <v>0.83762851880478895</v>
      </c>
    </row>
    <row r="1782" spans="1:11" ht="13.5" x14ac:dyDescent="0.25">
      <c r="A1782" s="3">
        <f>TITRES_STAT!B1785</f>
        <v>44901</v>
      </c>
      <c r="B1782" s="5">
        <f>TITRES_STAT!D1785</f>
        <v>0.82</v>
      </c>
      <c r="C1782" s="2">
        <f t="shared" si="213"/>
        <v>0</v>
      </c>
      <c r="D1782" s="2">
        <f t="shared" si="214"/>
        <v>0.81799999999999995</v>
      </c>
      <c r="E1782" s="2">
        <f t="shared" si="216"/>
        <v>0.82200000000000006</v>
      </c>
      <c r="F1782" s="2">
        <f t="shared" si="217"/>
        <v>0.82100000000000006</v>
      </c>
      <c r="G1782" s="2">
        <f t="shared" si="219"/>
        <v>0.82879999999999965</v>
      </c>
      <c r="H1782" s="2">
        <f t="shared" si="215"/>
        <v>0.85535000000000072</v>
      </c>
      <c r="I1782" s="2">
        <f t="array" ref="I1782">SUMPRODUCT(B1766:B1785, (ROW(B1766:B1785)-ROW(B1766)+1)) / (20*21/2)</f>
        <v>0.82128571428571417</v>
      </c>
      <c r="J1782" s="2">
        <f t="shared" si="218"/>
        <v>0.822236891847277</v>
      </c>
      <c r="K1782" s="2">
        <f t="shared" si="220"/>
        <v>0.83693720434185603</v>
      </c>
    </row>
    <row r="1783" spans="1:11" ht="13.5" x14ac:dyDescent="0.25">
      <c r="A1783" s="3">
        <f>TITRES_STAT!B1786</f>
        <v>44902</v>
      </c>
      <c r="B1783" s="5">
        <f>TITRES_STAT!D1786</f>
        <v>0.82</v>
      </c>
      <c r="C1783" s="2">
        <f t="shared" si="213"/>
        <v>0</v>
      </c>
      <c r="D1783" s="2">
        <f t="shared" si="214"/>
        <v>0.82</v>
      </c>
      <c r="E1783" s="2">
        <f t="shared" si="216"/>
        <v>0.82200000000000006</v>
      </c>
      <c r="F1783" s="2">
        <f t="shared" si="217"/>
        <v>0.82200000000000006</v>
      </c>
      <c r="G1783" s="2">
        <f t="shared" si="219"/>
        <v>0.82699999999999974</v>
      </c>
      <c r="H1783" s="2">
        <f t="shared" si="215"/>
        <v>0.85510000000000075</v>
      </c>
      <c r="I1783" s="2">
        <f t="array" ref="I1783">SUMPRODUCT(B1767:B1786, (ROW(B1767:B1786)-ROW(B1767)+1)) / (20*21/2)</f>
        <v>0.81904761904761902</v>
      </c>
      <c r="J1783" s="2">
        <f t="shared" si="218"/>
        <v>0.8220238545284887</v>
      </c>
      <c r="K1783" s="2">
        <f t="shared" si="220"/>
        <v>0.83627300025001849</v>
      </c>
    </row>
    <row r="1784" spans="1:11" ht="13.5" x14ac:dyDescent="0.25">
      <c r="A1784" s="3">
        <f>TITRES_STAT!B1787</f>
        <v>44903</v>
      </c>
      <c r="B1784" s="5">
        <f>TITRES_STAT!D1787</f>
        <v>0.82</v>
      </c>
      <c r="C1784" s="2">
        <f t="shared" si="213"/>
        <v>0</v>
      </c>
      <c r="D1784" s="2">
        <f t="shared" si="214"/>
        <v>0.82</v>
      </c>
      <c r="E1784" s="2">
        <f t="shared" si="216"/>
        <v>0.82200000000000006</v>
      </c>
      <c r="F1784" s="2">
        <f t="shared" si="217"/>
        <v>0.82300000000000006</v>
      </c>
      <c r="G1784" s="2">
        <f t="shared" si="219"/>
        <v>0.82499999999999973</v>
      </c>
      <c r="H1784" s="2">
        <f t="shared" si="215"/>
        <v>0.85495000000000076</v>
      </c>
      <c r="I1784" s="2">
        <f t="array" ref="I1784">SUMPRODUCT(B1768:B1787, (ROW(B1768:B1787)-ROW(B1768)+1)) / (20*21/2)</f>
        <v>0.81785714285714284</v>
      </c>
      <c r="J1784" s="2">
        <f t="shared" si="218"/>
        <v>0.82183110647815649</v>
      </c>
      <c r="K1784" s="2">
        <f t="shared" si="220"/>
        <v>0.83563484337746874</v>
      </c>
    </row>
    <row r="1785" spans="1:11" ht="13.5" x14ac:dyDescent="0.25">
      <c r="A1785" s="3">
        <f>TITRES_STAT!B1788</f>
        <v>44904</v>
      </c>
      <c r="B1785" s="5">
        <f>TITRES_STAT!D1788</f>
        <v>0.81</v>
      </c>
      <c r="C1785" s="2">
        <f t="shared" si="213"/>
        <v>-9.9999999999998979E-3</v>
      </c>
      <c r="D1785" s="2">
        <f t="shared" si="214"/>
        <v>0.81799999999999995</v>
      </c>
      <c r="E1785" s="2">
        <f t="shared" si="216"/>
        <v>0.82000000000000006</v>
      </c>
      <c r="F1785" s="2">
        <f t="shared" si="217"/>
        <v>0.82350000000000012</v>
      </c>
      <c r="G1785" s="2">
        <f t="shared" si="219"/>
        <v>0.82299999999999984</v>
      </c>
      <c r="H1785" s="2">
        <f t="shared" si="215"/>
        <v>0.85470000000000068</v>
      </c>
      <c r="I1785" s="2">
        <f t="array" ref="I1785">SUMPRODUCT(B1769:B1788, (ROW(B1769:B1788)-ROW(B1769)+1)) / (20*21/2)</f>
        <v>0.81771428571428573</v>
      </c>
      <c r="J1785" s="2">
        <f t="shared" si="218"/>
        <v>0.82070433443261781</v>
      </c>
      <c r="K1785" s="2">
        <f t="shared" si="220"/>
        <v>0.83462955540188177</v>
      </c>
    </row>
    <row r="1786" spans="1:11" ht="13.5" x14ac:dyDescent="0.25">
      <c r="A1786" s="3">
        <f>TITRES_STAT!B1789</f>
        <v>44907</v>
      </c>
      <c r="B1786" s="5">
        <f>TITRES_STAT!D1789</f>
        <v>0.8</v>
      </c>
      <c r="C1786" s="2">
        <f t="shared" si="213"/>
        <v>-1.0000000000000009E-2</v>
      </c>
      <c r="D1786" s="2">
        <f t="shared" si="214"/>
        <v>0.81400000000000006</v>
      </c>
      <c r="E1786" s="2">
        <f t="shared" si="216"/>
        <v>0.81700000000000017</v>
      </c>
      <c r="F1786" s="2">
        <f t="shared" si="217"/>
        <v>0.82250000000000012</v>
      </c>
      <c r="G1786" s="2">
        <f t="shared" si="219"/>
        <v>0.82179999999999975</v>
      </c>
      <c r="H1786" s="2">
        <f t="shared" si="215"/>
        <v>0.85435000000000083</v>
      </c>
      <c r="I1786" s="2">
        <f t="array" ref="I1786">SUMPRODUCT(B1770:B1789, (ROW(B1770:B1789)-ROW(B1770)+1)) / (20*21/2)</f>
        <v>0.81666666666666665</v>
      </c>
      <c r="J1786" s="2">
        <f t="shared" si="218"/>
        <v>0.81873249305808282</v>
      </c>
      <c r="K1786" s="2">
        <f t="shared" si="220"/>
        <v>0.83327153362141582</v>
      </c>
    </row>
    <row r="1787" spans="1:11" ht="13.5" x14ac:dyDescent="0.25">
      <c r="A1787" s="3">
        <f>TITRES_STAT!B1790</f>
        <v>44908</v>
      </c>
      <c r="B1787" s="5">
        <f>TITRES_STAT!D1790</f>
        <v>0.81</v>
      </c>
      <c r="C1787" s="2">
        <f t="shared" si="213"/>
        <v>1.0000000000000009E-2</v>
      </c>
      <c r="D1787" s="2">
        <f t="shared" si="214"/>
        <v>0.81200000000000006</v>
      </c>
      <c r="E1787" s="2">
        <f t="shared" si="216"/>
        <v>0.81500000000000006</v>
      </c>
      <c r="F1787" s="2">
        <f t="shared" si="217"/>
        <v>0.82150000000000012</v>
      </c>
      <c r="G1787" s="2">
        <f t="shared" si="219"/>
        <v>0.82039999999999991</v>
      </c>
      <c r="H1787" s="2">
        <f t="shared" si="215"/>
        <v>0.85415000000000096</v>
      </c>
      <c r="I1787" s="2">
        <f t="array" ref="I1787">SUMPRODUCT(B1771:B1790, (ROW(B1771:B1790)-ROW(B1771)+1)) / (20*21/2)</f>
        <v>0.81571428571428573</v>
      </c>
      <c r="J1787" s="2">
        <f t="shared" si="218"/>
        <v>0.81790082705255118</v>
      </c>
      <c r="K1787" s="2">
        <f t="shared" si="220"/>
        <v>0.83235892445979165</v>
      </c>
    </row>
    <row r="1788" spans="1:11" ht="13.5" x14ac:dyDescent="0.25">
      <c r="A1788" s="3">
        <f>TITRES_STAT!B1791</f>
        <v>44909</v>
      </c>
      <c r="B1788" s="5">
        <f>TITRES_STAT!D1791</f>
        <v>0.82</v>
      </c>
      <c r="C1788" s="2">
        <f t="shared" si="213"/>
        <v>9.9999999999998979E-3</v>
      </c>
      <c r="D1788" s="2">
        <f t="shared" si="214"/>
        <v>0.81199999999999994</v>
      </c>
      <c r="E1788" s="2">
        <f t="shared" si="216"/>
        <v>0.81600000000000006</v>
      </c>
      <c r="F1788" s="2">
        <f t="shared" si="217"/>
        <v>0.82100000000000006</v>
      </c>
      <c r="G1788" s="2">
        <f t="shared" si="219"/>
        <v>0.81979999999999986</v>
      </c>
      <c r="H1788" s="2">
        <f t="shared" si="215"/>
        <v>0.85395000000000076</v>
      </c>
      <c r="I1788" s="2">
        <f t="array" ref="I1788">SUMPRODUCT(B1772:B1791, (ROW(B1772:B1791)-ROW(B1772)+1)) / (20*21/2)</f>
        <v>0.81295238095238109</v>
      </c>
      <c r="J1788" s="2">
        <f t="shared" si="218"/>
        <v>0.81810074828564161</v>
      </c>
      <c r="K1788" s="2">
        <f t="shared" si="220"/>
        <v>0.83187426075548609</v>
      </c>
    </row>
    <row r="1789" spans="1:11" ht="13.5" x14ac:dyDescent="0.25">
      <c r="A1789" s="3">
        <f>TITRES_STAT!B1792</f>
        <v>44910</v>
      </c>
      <c r="B1789" s="5">
        <f>TITRES_STAT!D1792</f>
        <v>0.81</v>
      </c>
      <c r="C1789" s="2">
        <f t="shared" si="213"/>
        <v>-9.9999999999998979E-3</v>
      </c>
      <c r="D1789" s="2">
        <f t="shared" si="214"/>
        <v>0.80999999999999994</v>
      </c>
      <c r="E1789" s="2">
        <f t="shared" si="216"/>
        <v>0.81500000000000006</v>
      </c>
      <c r="F1789" s="2">
        <f t="shared" si="217"/>
        <v>0.82000000000000006</v>
      </c>
      <c r="G1789" s="2">
        <f t="shared" si="219"/>
        <v>0.81919999999999993</v>
      </c>
      <c r="H1789" s="2">
        <f t="shared" si="215"/>
        <v>0.85370000000000079</v>
      </c>
      <c r="I1789" s="2">
        <f t="array" ref="I1789">SUMPRODUCT(B1773:B1792, (ROW(B1773:B1792)-ROW(B1773)+1)) / (20*21/2)</f>
        <v>0.81133333333333335</v>
      </c>
      <c r="J1789" s="2">
        <f t="shared" si="218"/>
        <v>0.81732924844891386</v>
      </c>
      <c r="K1789" s="2">
        <f t="shared" si="220"/>
        <v>0.83101644660821217</v>
      </c>
    </row>
    <row r="1790" spans="1:11" ht="13.5" x14ac:dyDescent="0.25">
      <c r="A1790" s="3">
        <f>TITRES_STAT!B1793</f>
        <v>44911</v>
      </c>
      <c r="B1790" s="5">
        <f>TITRES_STAT!D1793</f>
        <v>0.81</v>
      </c>
      <c r="C1790" s="2">
        <f t="shared" si="213"/>
        <v>0</v>
      </c>
      <c r="D1790" s="2">
        <f t="shared" si="214"/>
        <v>0.81000000000000016</v>
      </c>
      <c r="E1790" s="2">
        <f t="shared" si="216"/>
        <v>0.81400000000000006</v>
      </c>
      <c r="F1790" s="2">
        <f t="shared" si="217"/>
        <v>0.81900000000000017</v>
      </c>
      <c r="G1790" s="2">
        <f t="shared" si="219"/>
        <v>0.81859999999999999</v>
      </c>
      <c r="H1790" s="2">
        <f t="shared" si="215"/>
        <v>0.85345000000000082</v>
      </c>
      <c r="I1790" s="2">
        <f t="array" ref="I1790">SUMPRODUCT(B1774:B1793, (ROW(B1774:B1793)-ROW(B1774)+1)) / (20*21/2)</f>
        <v>0.80985714285714283</v>
      </c>
      <c r="J1790" s="2">
        <f t="shared" si="218"/>
        <v>0.81663122478711259</v>
      </c>
      <c r="K1790" s="2">
        <f t="shared" si="220"/>
        <v>0.83019227223141956</v>
      </c>
    </row>
    <row r="1791" spans="1:11" ht="13.5" x14ac:dyDescent="0.25">
      <c r="A1791" s="3">
        <f>TITRES_STAT!B1794</f>
        <v>44914</v>
      </c>
      <c r="B1791" s="5">
        <f>TITRES_STAT!D1794</f>
        <v>0.79</v>
      </c>
      <c r="C1791" s="2">
        <f t="shared" si="213"/>
        <v>-2.0000000000000018E-2</v>
      </c>
      <c r="D1791" s="2">
        <f t="shared" si="214"/>
        <v>0.80800000000000005</v>
      </c>
      <c r="E1791" s="2">
        <f t="shared" si="216"/>
        <v>0.81100000000000028</v>
      </c>
      <c r="F1791" s="2">
        <f t="shared" si="217"/>
        <v>0.81700000000000017</v>
      </c>
      <c r="G1791" s="2">
        <f t="shared" si="219"/>
        <v>0.81759999999999988</v>
      </c>
      <c r="H1791" s="2">
        <f t="shared" si="215"/>
        <v>0.85305000000000075</v>
      </c>
      <c r="I1791" s="2">
        <f t="array" ref="I1791">SUMPRODUCT(B1775:B1794, (ROW(B1775:B1794)-ROW(B1775)+1)) / (20*21/2)</f>
        <v>0.80847619047619046</v>
      </c>
      <c r="J1791" s="2">
        <f t="shared" si="218"/>
        <v>0.81409491766453046</v>
      </c>
      <c r="K1791" s="2">
        <f t="shared" si="220"/>
        <v>0.82861610469293256</v>
      </c>
    </row>
    <row r="1792" spans="1:11" ht="13.5" x14ac:dyDescent="0.25">
      <c r="A1792" s="3">
        <f>TITRES_STAT!B1795</f>
        <v>44915</v>
      </c>
      <c r="B1792" s="5">
        <f>TITRES_STAT!D1795</f>
        <v>0.8</v>
      </c>
      <c r="C1792" s="2">
        <f t="shared" si="213"/>
        <v>1.0000000000000009E-2</v>
      </c>
      <c r="D1792" s="2">
        <f t="shared" si="214"/>
        <v>0.80600000000000005</v>
      </c>
      <c r="E1792" s="2">
        <f t="shared" si="216"/>
        <v>0.80900000000000016</v>
      </c>
      <c r="F1792" s="2">
        <f t="shared" si="217"/>
        <v>0.81550000000000034</v>
      </c>
      <c r="G1792" s="2">
        <f t="shared" si="219"/>
        <v>0.81699999999999984</v>
      </c>
      <c r="H1792" s="2">
        <f t="shared" si="215"/>
        <v>0.85270000000000079</v>
      </c>
      <c r="I1792" s="2">
        <f t="array" ref="I1792">SUMPRODUCT(B1776:B1795, (ROW(B1776:B1795)-ROW(B1776)+1)) / (20*21/2)</f>
        <v>0.8062380952380952</v>
      </c>
      <c r="J1792" s="2">
        <f t="shared" si="218"/>
        <v>0.81275254455362278</v>
      </c>
      <c r="K1792" s="2">
        <f t="shared" si="220"/>
        <v>0.82749390450889604</v>
      </c>
    </row>
    <row r="1793" spans="1:11" ht="13.5" x14ac:dyDescent="0.25">
      <c r="A1793" s="3">
        <f>TITRES_STAT!B1796</f>
        <v>44916</v>
      </c>
      <c r="B1793" s="5">
        <f>TITRES_STAT!D1796</f>
        <v>0.8</v>
      </c>
      <c r="C1793" s="2">
        <f t="shared" si="213"/>
        <v>0</v>
      </c>
      <c r="D1793" s="2">
        <f t="shared" si="214"/>
        <v>0.80199999999999994</v>
      </c>
      <c r="E1793" s="2">
        <f t="shared" si="216"/>
        <v>0.80700000000000005</v>
      </c>
      <c r="F1793" s="2">
        <f t="shared" si="217"/>
        <v>0.81450000000000033</v>
      </c>
      <c r="G1793" s="2">
        <f t="shared" si="219"/>
        <v>0.81639999999999968</v>
      </c>
      <c r="H1793" s="2">
        <f t="shared" si="215"/>
        <v>0.85235000000000083</v>
      </c>
      <c r="I1793" s="2">
        <f t="array" ref="I1793">SUMPRODUCT(B1777:B1796, (ROW(B1777:B1796)-ROW(B1777)+1)) / (20*21/2)</f>
        <v>0.80419047619047634</v>
      </c>
      <c r="J1793" s="2">
        <f t="shared" si="218"/>
        <v>0.81153801650089674</v>
      </c>
      <c r="K1793" s="2">
        <f t="shared" si="220"/>
        <v>0.82641571217521381</v>
      </c>
    </row>
    <row r="1794" spans="1:11" ht="13.5" x14ac:dyDescent="0.25">
      <c r="A1794" s="3">
        <f>TITRES_STAT!B1797</f>
        <v>44917</v>
      </c>
      <c r="B1794" s="5">
        <f>TITRES_STAT!D1797</f>
        <v>0.8</v>
      </c>
      <c r="C1794" s="2">
        <f t="shared" si="213"/>
        <v>0</v>
      </c>
      <c r="D1794" s="2">
        <f t="shared" si="214"/>
        <v>0.8</v>
      </c>
      <c r="E1794" s="2">
        <f t="shared" si="216"/>
        <v>0.80499999999999994</v>
      </c>
      <c r="F1794" s="2">
        <f t="shared" si="217"/>
        <v>0.81350000000000033</v>
      </c>
      <c r="G1794" s="2">
        <f t="shared" si="219"/>
        <v>0.81579999999999975</v>
      </c>
      <c r="H1794" s="2">
        <f t="shared" si="215"/>
        <v>0.85200000000000076</v>
      </c>
      <c r="I1794" s="2">
        <f t="array" ref="I1794">SUMPRODUCT(B1778:B1797, (ROW(B1778:B1797)-ROW(B1778)+1)) / (20*21/2)</f>
        <v>0.80233333333333334</v>
      </c>
      <c r="J1794" s="2">
        <f t="shared" si="218"/>
        <v>0.81043915778652553</v>
      </c>
      <c r="K1794" s="2">
        <f t="shared" si="220"/>
        <v>0.82537980189383287</v>
      </c>
    </row>
    <row r="1795" spans="1:11" ht="13.5" x14ac:dyDescent="0.25">
      <c r="A1795" s="3">
        <f>TITRES_STAT!B1798</f>
        <v>44918</v>
      </c>
      <c r="B1795" s="5">
        <f>TITRES_STAT!D1798</f>
        <v>0.79</v>
      </c>
      <c r="C1795" s="2">
        <f t="shared" si="213"/>
        <v>-1.0000000000000009E-2</v>
      </c>
      <c r="D1795" s="2">
        <f t="shared" si="214"/>
        <v>0.79600000000000004</v>
      </c>
      <c r="E1795" s="2">
        <f t="shared" si="216"/>
        <v>0.80300000000000016</v>
      </c>
      <c r="F1795" s="2">
        <f t="shared" si="217"/>
        <v>0.81150000000000022</v>
      </c>
      <c r="G1795" s="2">
        <f t="shared" si="219"/>
        <v>0.81499999999999972</v>
      </c>
      <c r="H1795" s="2">
        <f t="shared" si="215"/>
        <v>0.85165000000000068</v>
      </c>
      <c r="I1795" s="2">
        <f t="array" ref="I1795">SUMPRODUCT(B1779:B1798, (ROW(B1779:B1798)-ROW(B1779)+1)) / (20*21/2)</f>
        <v>0.80161904761904745</v>
      </c>
      <c r="J1795" s="2">
        <f t="shared" si="218"/>
        <v>0.80849257133066599</v>
      </c>
      <c r="K1795" s="2">
        <f t="shared" si="220"/>
        <v>0.82399235868231002</v>
      </c>
    </row>
    <row r="1796" spans="1:11" ht="13.5" x14ac:dyDescent="0.25">
      <c r="A1796" s="3">
        <f>TITRES_STAT!B1799</f>
        <v>44921</v>
      </c>
      <c r="B1796" s="5">
        <f>TITRES_STAT!D1799</f>
        <v>0.79</v>
      </c>
      <c r="C1796" s="2">
        <f t="shared" ref="C1796:C1859" si="221">B1796-B1795</f>
        <v>0</v>
      </c>
      <c r="D1796" s="2">
        <f t="shared" si="214"/>
        <v>0.79600000000000004</v>
      </c>
      <c r="E1796" s="2">
        <f t="shared" si="216"/>
        <v>0.80199999999999994</v>
      </c>
      <c r="F1796" s="2">
        <f t="shared" si="217"/>
        <v>0.80950000000000022</v>
      </c>
      <c r="G1796" s="2">
        <f t="shared" si="219"/>
        <v>0.81439999999999968</v>
      </c>
      <c r="H1796" s="2">
        <f t="shared" si="215"/>
        <v>0.8513500000000005</v>
      </c>
      <c r="I1796" s="2">
        <f t="array" ref="I1796">SUMPRODUCT(B1780:B1799, (ROW(B1780:B1799)-ROW(B1780)+1)) / (20*21/2)</f>
        <v>0.80000000000000016</v>
      </c>
      <c r="J1796" s="2">
        <f t="shared" si="218"/>
        <v>0.80673137406107875</v>
      </c>
      <c r="K1796" s="2">
        <f t="shared" si="220"/>
        <v>0.82265932500849404</v>
      </c>
    </row>
    <row r="1797" spans="1:11" ht="13.5" x14ac:dyDescent="0.25">
      <c r="A1797" s="3">
        <f>TITRES_STAT!B1800</f>
        <v>44922</v>
      </c>
      <c r="B1797" s="5">
        <f>TITRES_STAT!D1800</f>
        <v>0.79</v>
      </c>
      <c r="C1797" s="2">
        <f t="shared" si="221"/>
        <v>0</v>
      </c>
      <c r="D1797" s="2">
        <f t="shared" si="214"/>
        <v>0.79400000000000004</v>
      </c>
      <c r="E1797" s="2">
        <f t="shared" si="216"/>
        <v>0.8</v>
      </c>
      <c r="F1797" s="2">
        <f t="shared" si="217"/>
        <v>0.80750000000000011</v>
      </c>
      <c r="G1797" s="2">
        <f t="shared" si="219"/>
        <v>0.81379999999999963</v>
      </c>
      <c r="H1797" s="2">
        <f t="shared" si="215"/>
        <v>0.85100000000000053</v>
      </c>
      <c r="I1797" s="2">
        <f t="array" ref="I1797">SUMPRODUCT(B1781:B1800, (ROW(B1781:B1800)-ROW(B1781)+1)) / (20*21/2)</f>
        <v>0.79852380952380952</v>
      </c>
      <c r="J1797" s="2">
        <f t="shared" si="218"/>
        <v>0.80513790986478551</v>
      </c>
      <c r="K1797" s="2">
        <f t="shared" si="220"/>
        <v>0.82137856716502378</v>
      </c>
    </row>
    <row r="1798" spans="1:11" ht="13.5" x14ac:dyDescent="0.25">
      <c r="A1798" s="3">
        <f>TITRES_STAT!B1801</f>
        <v>44923</v>
      </c>
      <c r="B1798" s="5">
        <f>TITRES_STAT!D1801</f>
        <v>0.8</v>
      </c>
      <c r="C1798" s="2">
        <f t="shared" si="221"/>
        <v>1.0000000000000009E-2</v>
      </c>
      <c r="D1798" s="2">
        <f t="shared" ref="D1798:D1861" si="222">AVERAGE(B1794:B1798)</f>
        <v>0.79399999999999993</v>
      </c>
      <c r="E1798" s="2">
        <f t="shared" si="216"/>
        <v>0.79799999999999993</v>
      </c>
      <c r="F1798" s="2">
        <f t="shared" si="217"/>
        <v>0.80700000000000005</v>
      </c>
      <c r="G1798" s="2">
        <f t="shared" si="219"/>
        <v>0.8131999999999997</v>
      </c>
      <c r="H1798" s="2">
        <f t="shared" si="215"/>
        <v>0.85065000000000057</v>
      </c>
      <c r="I1798" s="2">
        <f t="array" ref="I1798">SUMPRODUCT(B1782:B1801, (ROW(B1782:B1801)-ROW(B1782)+1)) / (20*21/2)</f>
        <v>0.79814285714285715</v>
      </c>
      <c r="J1798" s="2">
        <f t="shared" si="218"/>
        <v>0.80464858511575832</v>
      </c>
      <c r="K1798" s="2">
        <f t="shared" si="220"/>
        <v>0.82054019198208172</v>
      </c>
    </row>
    <row r="1799" spans="1:11" ht="13.5" x14ac:dyDescent="0.25">
      <c r="A1799" s="3">
        <f>TITRES_STAT!B1802</f>
        <v>44924</v>
      </c>
      <c r="B1799" s="5">
        <f>TITRES_STAT!D1802</f>
        <v>0.79</v>
      </c>
      <c r="C1799" s="2">
        <f t="shared" si="221"/>
        <v>-1.0000000000000009E-2</v>
      </c>
      <c r="D1799" s="2">
        <f t="shared" si="222"/>
        <v>0.79200000000000004</v>
      </c>
      <c r="E1799" s="2">
        <f t="shared" si="216"/>
        <v>0.79600000000000004</v>
      </c>
      <c r="F1799" s="2">
        <f t="shared" si="217"/>
        <v>0.80549999999999999</v>
      </c>
      <c r="G1799" s="2">
        <f t="shared" si="219"/>
        <v>0.81279999999999963</v>
      </c>
      <c r="H1799" s="2">
        <f t="shared" si="215"/>
        <v>0.85030000000000039</v>
      </c>
      <c r="I1799" s="2">
        <f t="array" ref="I1799">SUMPRODUCT(B1783:B1802, (ROW(B1783:B1802)-ROW(B1783)+1)) / (20*21/2)</f>
        <v>0.79690476190476189</v>
      </c>
      <c r="J1799" s="2">
        <f t="shared" si="218"/>
        <v>0.80325348177140032</v>
      </c>
      <c r="K1799" s="2">
        <f t="shared" si="220"/>
        <v>0.81934253739454921</v>
      </c>
    </row>
    <row r="1800" spans="1:11" ht="13.5" x14ac:dyDescent="0.25">
      <c r="A1800" s="3">
        <f>TITRES_STAT!B1803</f>
        <v>44925</v>
      </c>
      <c r="B1800" s="5">
        <f>TITRES_STAT!D1803</f>
        <v>0.79</v>
      </c>
      <c r="C1800" s="2">
        <f t="shared" si="221"/>
        <v>0</v>
      </c>
      <c r="D1800" s="2">
        <f t="shared" si="222"/>
        <v>0.79200000000000004</v>
      </c>
      <c r="E1800" s="2">
        <f t="shared" si="216"/>
        <v>0.79400000000000004</v>
      </c>
      <c r="F1800" s="2">
        <f t="shared" si="217"/>
        <v>0.80399999999999994</v>
      </c>
      <c r="G1800" s="2">
        <f t="shared" si="219"/>
        <v>0.81219999999999959</v>
      </c>
      <c r="H1800" s="2">
        <f t="shared" si="215"/>
        <v>0.84990000000000021</v>
      </c>
      <c r="I1800" s="2">
        <f t="array" ref="I1800">SUMPRODUCT(B1784:B1803, (ROW(B1784:B1803)-ROW(B1784)+1)) / (20*21/2)</f>
        <v>0.79485714285714282</v>
      </c>
      <c r="J1800" s="2">
        <f t="shared" si="218"/>
        <v>0.80199124541221933</v>
      </c>
      <c r="K1800" s="2">
        <f t="shared" si="220"/>
        <v>0.81819184965358649</v>
      </c>
    </row>
    <row r="1801" spans="1:11" ht="13.5" x14ac:dyDescent="0.25">
      <c r="A1801" s="3">
        <f>TITRES_STAT!B1804</f>
        <v>44928</v>
      </c>
      <c r="B1801" s="5">
        <f>TITRES_STAT!D1804</f>
        <v>0.8</v>
      </c>
      <c r="C1801" s="2">
        <f t="shared" si="221"/>
        <v>1.0000000000000009E-2</v>
      </c>
      <c r="D1801" s="2">
        <f t="shared" si="222"/>
        <v>0.79399999999999993</v>
      </c>
      <c r="E1801" s="2">
        <f t="shared" si="216"/>
        <v>0.79500000000000004</v>
      </c>
      <c r="F1801" s="2">
        <f t="shared" si="217"/>
        <v>0.80300000000000016</v>
      </c>
      <c r="G1801" s="2">
        <f t="shared" si="219"/>
        <v>0.81159999999999954</v>
      </c>
      <c r="H1801" s="2">
        <f t="shared" si="215"/>
        <v>0.84955000000000036</v>
      </c>
      <c r="I1801" s="2">
        <f t="array" ref="I1801">SUMPRODUCT(B1785:B1804, (ROW(B1785:B1804)-ROW(B1785)+1)) / (20*21/2)</f>
        <v>0.79395238095238108</v>
      </c>
      <c r="J1801" s="2">
        <f t="shared" si="218"/>
        <v>0.80180160299200809</v>
      </c>
      <c r="K1801" s="2">
        <f t="shared" si="220"/>
        <v>0.81747844378481838</v>
      </c>
    </row>
    <row r="1802" spans="1:11" ht="13.5" x14ac:dyDescent="0.25">
      <c r="A1802" s="3">
        <f>TITRES_STAT!B1805</f>
        <v>44929</v>
      </c>
      <c r="B1802" s="5">
        <f>TITRES_STAT!D1805</f>
        <v>0.79</v>
      </c>
      <c r="C1802" s="2">
        <f t="shared" si="221"/>
        <v>-1.0000000000000009E-2</v>
      </c>
      <c r="D1802" s="2">
        <f t="shared" si="222"/>
        <v>0.79399999999999993</v>
      </c>
      <c r="E1802" s="2">
        <f t="shared" si="216"/>
        <v>0.79400000000000004</v>
      </c>
      <c r="F1802" s="2">
        <f t="shared" si="217"/>
        <v>0.8015000000000001</v>
      </c>
      <c r="G1802" s="2">
        <f t="shared" si="219"/>
        <v>0.81119999999999948</v>
      </c>
      <c r="H1802" s="2">
        <f t="shared" ref="H1802:H1865" si="223">AVERAGE(B1603:B1802)</f>
        <v>0.84920000000000029</v>
      </c>
      <c r="I1802" s="2">
        <f t="array" ref="I1802">SUMPRODUCT(B1786:B1805, (ROW(B1786:B1805)-ROW(B1786)+1)) / (20*21/2)</f>
        <v>0.79223809523809507</v>
      </c>
      <c r="J1802" s="2">
        <f t="shared" si="218"/>
        <v>0.80067764080229298</v>
      </c>
      <c r="K1802" s="2">
        <f t="shared" si="220"/>
        <v>0.81640085775404125</v>
      </c>
    </row>
    <row r="1803" spans="1:11" ht="13.5" x14ac:dyDescent="0.25">
      <c r="A1803" s="3">
        <f>TITRES_STAT!B1806</f>
        <v>44930</v>
      </c>
      <c r="B1803" s="5">
        <f>TITRES_STAT!D1806</f>
        <v>0.78</v>
      </c>
      <c r="C1803" s="2">
        <f t="shared" si="221"/>
        <v>-1.0000000000000009E-2</v>
      </c>
      <c r="D1803" s="2">
        <f t="shared" si="222"/>
        <v>0.79</v>
      </c>
      <c r="E1803" s="2">
        <f t="shared" si="216"/>
        <v>0.79200000000000004</v>
      </c>
      <c r="F1803" s="2">
        <f t="shared" si="217"/>
        <v>0.79949999999999988</v>
      </c>
      <c r="G1803" s="2">
        <f t="shared" si="219"/>
        <v>0.81059999999999954</v>
      </c>
      <c r="H1803" s="2">
        <f t="shared" si="223"/>
        <v>0.84880000000000022</v>
      </c>
      <c r="I1803" s="2">
        <f t="array" ref="I1803">SUMPRODUCT(B1787:B1806, (ROW(B1787:B1806)-ROW(B1787)+1)) / (20*21/2)</f>
        <v>0.79066666666666674</v>
      </c>
      <c r="J1803" s="2">
        <f t="shared" si="218"/>
        <v>0.7987083416782651</v>
      </c>
      <c r="K1803" s="2">
        <f t="shared" si="220"/>
        <v>0.81497337313623575</v>
      </c>
    </row>
    <row r="1804" spans="1:11" ht="13.5" x14ac:dyDescent="0.25">
      <c r="A1804" s="3">
        <f>TITRES_STAT!B1807</f>
        <v>44931</v>
      </c>
      <c r="B1804" s="5">
        <f>TITRES_STAT!D1807</f>
        <v>0.79</v>
      </c>
      <c r="C1804" s="2">
        <f t="shared" si="221"/>
        <v>1.0000000000000009E-2</v>
      </c>
      <c r="D1804" s="2">
        <f t="shared" si="222"/>
        <v>0.79</v>
      </c>
      <c r="E1804" s="2">
        <f t="shared" ref="E1804:E1867" si="224">AVERAGE(B1795:B1804)</f>
        <v>0.79100000000000004</v>
      </c>
      <c r="F1804" s="2">
        <f t="shared" si="217"/>
        <v>0.79799999999999982</v>
      </c>
      <c r="G1804" s="2">
        <f t="shared" si="219"/>
        <v>0.80999999999999961</v>
      </c>
      <c r="H1804" s="2">
        <f t="shared" si="223"/>
        <v>0.84845000000000026</v>
      </c>
      <c r="I1804" s="2">
        <f t="array" ref="I1804">SUMPRODUCT(B1788:B1807, (ROW(B1788:B1807)-ROW(B1788)+1)) / (20*21/2)</f>
        <v>0.78919047619047611</v>
      </c>
      <c r="J1804" s="2">
        <f t="shared" si="218"/>
        <v>0.79787897580414457</v>
      </c>
      <c r="K1804" s="2">
        <f t="shared" si="220"/>
        <v>0.81399402517010888</v>
      </c>
    </row>
    <row r="1805" spans="1:11" ht="13.5" x14ac:dyDescent="0.25">
      <c r="A1805" s="3">
        <f>TITRES_STAT!B1808</f>
        <v>44932</v>
      </c>
      <c r="B1805" s="5">
        <f>TITRES_STAT!D1808</f>
        <v>0.78</v>
      </c>
      <c r="C1805" s="2">
        <f t="shared" si="221"/>
        <v>-1.0000000000000009E-2</v>
      </c>
      <c r="D1805" s="2">
        <f t="shared" si="222"/>
        <v>0.78800000000000003</v>
      </c>
      <c r="E1805" s="2">
        <f t="shared" si="224"/>
        <v>0.79</v>
      </c>
      <c r="F1805" s="2">
        <f t="shared" si="217"/>
        <v>0.79649999999999987</v>
      </c>
      <c r="G1805" s="2">
        <f t="shared" si="219"/>
        <v>0.80899999999999972</v>
      </c>
      <c r="H1805" s="2">
        <f t="shared" si="223"/>
        <v>0.8481000000000003</v>
      </c>
      <c r="I1805" s="2">
        <f t="array" ref="I1805">SUMPRODUCT(B1789:B1808, (ROW(B1789:B1808)-ROW(B1789)+1)) / (20*21/2)</f>
        <v>0.78785714285714292</v>
      </c>
      <c r="J1805" s="2">
        <f t="shared" si="218"/>
        <v>0.7961762162037499</v>
      </c>
      <c r="K1805" s="2">
        <f t="shared" si="220"/>
        <v>0.81266092614383012</v>
      </c>
    </row>
    <row r="1806" spans="1:11" ht="13.5" x14ac:dyDescent="0.25">
      <c r="A1806" s="3">
        <f>TITRES_STAT!B1809</f>
        <v>44935</v>
      </c>
      <c r="B1806" s="5">
        <f>TITRES_STAT!D1809</f>
        <v>0.78</v>
      </c>
      <c r="C1806" s="2">
        <f t="shared" si="221"/>
        <v>0</v>
      </c>
      <c r="D1806" s="2">
        <f t="shared" si="222"/>
        <v>0.78400000000000014</v>
      </c>
      <c r="E1806" s="2">
        <f t="shared" si="224"/>
        <v>0.78900000000000003</v>
      </c>
      <c r="F1806" s="2">
        <f t="shared" si="217"/>
        <v>0.79549999999999987</v>
      </c>
      <c r="G1806" s="2">
        <f t="shared" si="219"/>
        <v>0.80819999999999981</v>
      </c>
      <c r="H1806" s="2">
        <f t="shared" si="223"/>
        <v>0.84770000000000023</v>
      </c>
      <c r="I1806" s="2">
        <f t="array" ref="I1806">SUMPRODUCT(B1790:B1809, (ROW(B1790:B1809)-ROW(B1790)+1)) / (20*21/2)</f>
        <v>0.78576190476190488</v>
      </c>
      <c r="J1806" s="2">
        <f t="shared" si="218"/>
        <v>0.79463562418434519</v>
      </c>
      <c r="K1806" s="2">
        <f t="shared" si="220"/>
        <v>0.8113801055107388</v>
      </c>
    </row>
    <row r="1807" spans="1:11" ht="13.5" x14ac:dyDescent="0.25">
      <c r="A1807" s="3">
        <f>TITRES_STAT!B1810</f>
        <v>44936</v>
      </c>
      <c r="B1807" s="5">
        <f>TITRES_STAT!D1810</f>
        <v>0.78</v>
      </c>
      <c r="C1807" s="2">
        <f t="shared" si="221"/>
        <v>0</v>
      </c>
      <c r="D1807" s="2">
        <f t="shared" si="222"/>
        <v>0.78200000000000003</v>
      </c>
      <c r="E1807" s="2">
        <f t="shared" si="224"/>
        <v>0.78800000000000003</v>
      </c>
      <c r="F1807" s="2">
        <f t="shared" si="217"/>
        <v>0.79399999999999982</v>
      </c>
      <c r="G1807" s="2">
        <f t="shared" si="219"/>
        <v>0.80759999999999987</v>
      </c>
      <c r="H1807" s="2">
        <f t="shared" si="223"/>
        <v>0.84730000000000028</v>
      </c>
      <c r="I1807" s="2">
        <f t="array" ref="I1807">SUMPRODUCT(B1791:B1810, (ROW(B1791:B1810)-ROW(B1791)+1)) / (20*21/2)</f>
        <v>0.78480952380952385</v>
      </c>
      <c r="J1807" s="2">
        <f t="shared" si="218"/>
        <v>0.79324175521440754</v>
      </c>
      <c r="K1807" s="2">
        <f t="shared" si="220"/>
        <v>0.81014951313776873</v>
      </c>
    </row>
    <row r="1808" spans="1:11" ht="13.5" x14ac:dyDescent="0.25">
      <c r="A1808" s="3">
        <f>TITRES_STAT!B1811</f>
        <v>44937</v>
      </c>
      <c r="B1808" s="5">
        <f>TITRES_STAT!D1811</f>
        <v>0.78</v>
      </c>
      <c r="C1808" s="2">
        <f t="shared" si="221"/>
        <v>0</v>
      </c>
      <c r="D1808" s="2">
        <f t="shared" si="222"/>
        <v>0.78200000000000003</v>
      </c>
      <c r="E1808" s="2">
        <f t="shared" si="224"/>
        <v>0.78600000000000014</v>
      </c>
      <c r="F1808" s="2">
        <f t="shared" si="217"/>
        <v>0.79199999999999982</v>
      </c>
      <c r="G1808" s="2">
        <f t="shared" si="219"/>
        <v>0.80699999999999994</v>
      </c>
      <c r="H1808" s="2">
        <f t="shared" si="223"/>
        <v>0.84690000000000021</v>
      </c>
      <c r="I1808" s="2">
        <f t="array" ref="I1808">SUMPRODUCT(B1792:B1811, (ROW(B1792:B1811)-ROW(B1792)+1)) / (20*21/2)</f>
        <v>0.78400000000000003</v>
      </c>
      <c r="J1808" s="2">
        <f t="shared" si="218"/>
        <v>0.79198063567017829</v>
      </c>
      <c r="K1808" s="2">
        <f t="shared" si="220"/>
        <v>0.8089671792892289</v>
      </c>
    </row>
    <row r="1809" spans="1:11" ht="13.5" x14ac:dyDescent="0.25">
      <c r="A1809" s="3">
        <f>TITRES_STAT!B1812</f>
        <v>44938</v>
      </c>
      <c r="B1809" s="5">
        <f>TITRES_STAT!D1812</f>
        <v>0.77</v>
      </c>
      <c r="C1809" s="2">
        <f t="shared" si="221"/>
        <v>-1.0000000000000009E-2</v>
      </c>
      <c r="D1809" s="2">
        <f t="shared" si="222"/>
        <v>0.77800000000000002</v>
      </c>
      <c r="E1809" s="2">
        <f t="shared" si="224"/>
        <v>0.78400000000000014</v>
      </c>
      <c r="F1809" s="2">
        <f t="shared" si="217"/>
        <v>0.78999999999999981</v>
      </c>
      <c r="G1809" s="2">
        <f t="shared" si="219"/>
        <v>0.80620000000000003</v>
      </c>
      <c r="H1809" s="2">
        <f t="shared" si="223"/>
        <v>0.84645000000000026</v>
      </c>
      <c r="I1809" s="2">
        <f t="array" ref="I1809">SUMPRODUCT(B1793:B1812, (ROW(B1793:B1812)-ROW(B1793)+1)) / (20*21/2)</f>
        <v>0.78323809523809518</v>
      </c>
      <c r="J1809" s="2">
        <f t="shared" si="218"/>
        <v>0.78988724179682801</v>
      </c>
      <c r="K1809" s="2">
        <f t="shared" si="220"/>
        <v>0.8074390546112199</v>
      </c>
    </row>
    <row r="1810" spans="1:11" ht="13.5" x14ac:dyDescent="0.25">
      <c r="A1810" s="3">
        <f>TITRES_STAT!B1813</f>
        <v>44939</v>
      </c>
      <c r="B1810" s="5">
        <f>TITRES_STAT!D1813</f>
        <v>0.78</v>
      </c>
      <c r="C1810" s="2">
        <f t="shared" si="221"/>
        <v>1.0000000000000009E-2</v>
      </c>
      <c r="D1810" s="2">
        <f t="shared" si="222"/>
        <v>0.77799999999999991</v>
      </c>
      <c r="E1810" s="2">
        <f t="shared" si="224"/>
        <v>0.78300000000000014</v>
      </c>
      <c r="F1810" s="2">
        <f t="shared" si="217"/>
        <v>0.78849999999999987</v>
      </c>
      <c r="G1810" s="2">
        <f t="shared" si="219"/>
        <v>0.80600000000000005</v>
      </c>
      <c r="H1810" s="2">
        <f t="shared" si="223"/>
        <v>0.8460500000000003</v>
      </c>
      <c r="I1810" s="2">
        <f t="array" ref="I1810">SUMPRODUCT(B1794:B1813, (ROW(B1794:B1813)-ROW(B1794)+1)) / (20*21/2)</f>
        <v>0.78066666666666662</v>
      </c>
      <c r="J1810" s="2">
        <f t="shared" si="218"/>
        <v>0.78894559972093958</v>
      </c>
      <c r="K1810" s="2">
        <f t="shared" si="220"/>
        <v>0.80636301325391724</v>
      </c>
    </row>
    <row r="1811" spans="1:11" ht="13.5" x14ac:dyDescent="0.25">
      <c r="A1811" s="3">
        <f>TITRES_STAT!B1814</f>
        <v>44942</v>
      </c>
      <c r="B1811" s="5">
        <f>TITRES_STAT!D1814</f>
        <v>0.78</v>
      </c>
      <c r="C1811" s="2">
        <f t="shared" si="221"/>
        <v>0</v>
      </c>
      <c r="D1811" s="2">
        <f t="shared" si="222"/>
        <v>0.77800000000000014</v>
      </c>
      <c r="E1811" s="2">
        <f t="shared" si="224"/>
        <v>0.78100000000000025</v>
      </c>
      <c r="F1811" s="2">
        <f t="shared" si="217"/>
        <v>0.7879999999999997</v>
      </c>
      <c r="G1811" s="2">
        <f t="shared" si="219"/>
        <v>0.80540000000000012</v>
      </c>
      <c r="H1811" s="2">
        <f t="shared" si="223"/>
        <v>0.84565000000000046</v>
      </c>
      <c r="I1811" s="2">
        <f t="array" ref="I1811">SUMPRODUCT(B1795:B1814, (ROW(B1795:B1814)-ROW(B1795)+1)) / (20*21/2)</f>
        <v>0.78019047619047621</v>
      </c>
      <c r="J1811" s="2">
        <f t="shared" si="218"/>
        <v>0.78809363784275488</v>
      </c>
      <c r="K1811" s="2">
        <f t="shared" si="220"/>
        <v>0.80532916959690093</v>
      </c>
    </row>
    <row r="1812" spans="1:11" ht="13.5" x14ac:dyDescent="0.25">
      <c r="A1812" s="3">
        <f>TITRES_STAT!B1815</f>
        <v>44943</v>
      </c>
      <c r="B1812" s="5">
        <f>TITRES_STAT!D1815</f>
        <v>0.78</v>
      </c>
      <c r="C1812" s="2">
        <f t="shared" si="221"/>
        <v>0</v>
      </c>
      <c r="D1812" s="2">
        <f t="shared" si="222"/>
        <v>0.77800000000000014</v>
      </c>
      <c r="E1812" s="2">
        <f t="shared" si="224"/>
        <v>0.78000000000000014</v>
      </c>
      <c r="F1812" s="2">
        <f t="shared" ref="F1812:F1875" si="225">AVERAGE(B1793:B1812)</f>
        <v>0.78699999999999981</v>
      </c>
      <c r="G1812" s="2">
        <f t="shared" si="219"/>
        <v>0.80500000000000016</v>
      </c>
      <c r="H1812" s="2">
        <f t="shared" si="223"/>
        <v>0.8452500000000005</v>
      </c>
      <c r="I1812" s="2">
        <f t="array" ref="I1812">SUMPRODUCT(B1796:B1815, (ROW(B1796:B1815)-ROW(B1796)+1)) / (20*21/2)</f>
        <v>0.77980952380952373</v>
      </c>
      <c r="J1812" s="2">
        <f t="shared" si="218"/>
        <v>0.78732281519106395</v>
      </c>
      <c r="K1812" s="2">
        <f t="shared" si="220"/>
        <v>0.80433586882839503</v>
      </c>
    </row>
    <row r="1813" spans="1:11" ht="13.5" x14ac:dyDescent="0.25">
      <c r="A1813" s="3">
        <f>TITRES_STAT!B1816</f>
        <v>44944</v>
      </c>
      <c r="B1813" s="5">
        <f>TITRES_STAT!D1816</f>
        <v>0.76</v>
      </c>
      <c r="C1813" s="2">
        <f t="shared" si="221"/>
        <v>-2.0000000000000018E-2</v>
      </c>
      <c r="D1813" s="2">
        <f t="shared" si="222"/>
        <v>0.77400000000000002</v>
      </c>
      <c r="E1813" s="2">
        <f t="shared" si="224"/>
        <v>0.77800000000000002</v>
      </c>
      <c r="F1813" s="2">
        <f t="shared" si="225"/>
        <v>0.78499999999999981</v>
      </c>
      <c r="G1813" s="2">
        <f t="shared" si="219"/>
        <v>0.80420000000000003</v>
      </c>
      <c r="H1813" s="2">
        <f t="shared" si="223"/>
        <v>0.84475000000000033</v>
      </c>
      <c r="I1813" s="2">
        <f t="array" ref="I1813">SUMPRODUCT(B1797:B1816, (ROW(B1797:B1816)-ROW(B1797)+1)) / (20*21/2)</f>
        <v>0.77947619047619043</v>
      </c>
      <c r="J1813" s="2">
        <f t="shared" ref="J1813:J1876" si="226">$J$4*B1813+J1812*(1-$J$4)</f>
        <v>0.78472064231572447</v>
      </c>
      <c r="K1813" s="2">
        <f t="shared" si="220"/>
        <v>0.80259720730571282</v>
      </c>
    </row>
    <row r="1814" spans="1:11" ht="13.5" x14ac:dyDescent="0.25">
      <c r="A1814" s="3">
        <f>TITRES_STAT!B1817</f>
        <v>44945</v>
      </c>
      <c r="B1814" s="5">
        <f>TITRES_STAT!D1817</f>
        <v>0.78</v>
      </c>
      <c r="C1814" s="2">
        <f t="shared" si="221"/>
        <v>2.0000000000000018E-2</v>
      </c>
      <c r="D1814" s="2">
        <f t="shared" si="222"/>
        <v>0.77600000000000002</v>
      </c>
      <c r="E1814" s="2">
        <f t="shared" si="224"/>
        <v>0.77700000000000002</v>
      </c>
      <c r="F1814" s="2">
        <f t="shared" si="225"/>
        <v>0.7839999999999997</v>
      </c>
      <c r="G1814" s="2">
        <f t="shared" si="219"/>
        <v>0.80380000000000007</v>
      </c>
      <c r="H1814" s="2">
        <f t="shared" si="223"/>
        <v>0.84435000000000027</v>
      </c>
      <c r="I1814" s="2">
        <f t="array" ref="I1814">SUMPRODUCT(B1798:B1817, (ROW(B1798:B1817)-ROW(B1798)+1)) / (20*21/2)</f>
        <v>0.77919047619047621</v>
      </c>
      <c r="J1814" s="2">
        <f t="shared" si="226"/>
        <v>0.78427105733327451</v>
      </c>
      <c r="K1814" s="2">
        <f t="shared" si="220"/>
        <v>0.80171104231333201</v>
      </c>
    </row>
    <row r="1815" spans="1:11" ht="13.5" x14ac:dyDescent="0.25">
      <c r="A1815" s="3">
        <f>TITRES_STAT!B1818</f>
        <v>44946</v>
      </c>
      <c r="B1815" s="5">
        <f>TITRES_STAT!D1818</f>
        <v>0.78</v>
      </c>
      <c r="C1815" s="2">
        <f t="shared" si="221"/>
        <v>0</v>
      </c>
      <c r="D1815" s="2">
        <f t="shared" si="222"/>
        <v>0.77600000000000013</v>
      </c>
      <c r="E1815" s="2">
        <f t="shared" si="224"/>
        <v>0.77700000000000002</v>
      </c>
      <c r="F1815" s="2">
        <f t="shared" si="225"/>
        <v>0.78349999999999975</v>
      </c>
      <c r="G1815" s="2">
        <f t="shared" si="219"/>
        <v>0.80340000000000023</v>
      </c>
      <c r="H1815" s="2">
        <f t="shared" si="223"/>
        <v>0.8439500000000002</v>
      </c>
      <c r="I1815" s="2">
        <f t="array" ref="I1815">SUMPRODUCT(B1799:B1818, (ROW(B1799:B1818)-ROW(B1799)+1)) / (20*21/2)</f>
        <v>0.78085714285714292</v>
      </c>
      <c r="J1815" s="2">
        <f t="shared" si="226"/>
        <v>0.78386428996820079</v>
      </c>
      <c r="K1815" s="2">
        <f t="shared" si="220"/>
        <v>0.80085962888927986</v>
      </c>
    </row>
    <row r="1816" spans="1:11" ht="13.5" x14ac:dyDescent="0.25">
      <c r="A1816" s="3">
        <f>TITRES_STAT!B1819</f>
        <v>44949</v>
      </c>
      <c r="B1816" s="5">
        <f>TITRES_STAT!D1819</f>
        <v>0.78</v>
      </c>
      <c r="C1816" s="2">
        <f t="shared" si="221"/>
        <v>0</v>
      </c>
      <c r="D1816" s="2">
        <f t="shared" si="222"/>
        <v>0.77600000000000013</v>
      </c>
      <c r="E1816" s="2">
        <f t="shared" si="224"/>
        <v>0.77700000000000014</v>
      </c>
      <c r="F1816" s="2">
        <f t="shared" si="225"/>
        <v>0.7829999999999997</v>
      </c>
      <c r="G1816" s="2">
        <f t="shared" si="219"/>
        <v>0.8026000000000002</v>
      </c>
      <c r="H1816" s="2">
        <f t="shared" si="223"/>
        <v>0.84355000000000036</v>
      </c>
      <c r="I1816" s="2">
        <f t="array" ref="I1816">SUMPRODUCT(B1800:B1819, (ROW(B1800:B1819)-ROW(B1800)+1)) / (20*21/2)</f>
        <v>0.78157142857142869</v>
      </c>
      <c r="J1816" s="2">
        <f t="shared" si="226"/>
        <v>0.78349626235218173</v>
      </c>
      <c r="K1816" s="2">
        <f t="shared" si="220"/>
        <v>0.80004160422695525</v>
      </c>
    </row>
    <row r="1817" spans="1:11" ht="13.5" x14ac:dyDescent="0.25">
      <c r="A1817" s="3">
        <f>TITRES_STAT!B1820</f>
        <v>44950</v>
      </c>
      <c r="B1817" s="5">
        <f>TITRES_STAT!D1820</f>
        <v>0.78</v>
      </c>
      <c r="C1817" s="2">
        <f t="shared" si="221"/>
        <v>0</v>
      </c>
      <c r="D1817" s="2">
        <f t="shared" si="222"/>
        <v>0.77600000000000013</v>
      </c>
      <c r="E1817" s="2">
        <f t="shared" si="224"/>
        <v>0.77700000000000014</v>
      </c>
      <c r="F1817" s="2">
        <f t="shared" si="225"/>
        <v>0.78249999999999975</v>
      </c>
      <c r="G1817" s="2">
        <f t="shared" si="219"/>
        <v>0.8016000000000002</v>
      </c>
      <c r="H1817" s="2">
        <f t="shared" si="223"/>
        <v>0.84310000000000018</v>
      </c>
      <c r="I1817" s="2">
        <f t="array" ref="I1817">SUMPRODUCT(B1801:B1820, (ROW(B1801:B1820)-ROW(B1801)+1)) / (20*21/2)</f>
        <v>0.78228571428571425</v>
      </c>
      <c r="J1817" s="2">
        <f t="shared" si="226"/>
        <v>0.7831632849853073</v>
      </c>
      <c r="K1817" s="2">
        <f t="shared" si="220"/>
        <v>0.7992556589631532</v>
      </c>
    </row>
    <row r="1818" spans="1:11" ht="13.5" x14ac:dyDescent="0.25">
      <c r="A1818" s="3">
        <f>TITRES_STAT!B1821</f>
        <v>44951</v>
      </c>
      <c r="B1818" s="5">
        <f>TITRES_STAT!D1821</f>
        <v>0.8</v>
      </c>
      <c r="C1818" s="2">
        <f t="shared" si="221"/>
        <v>2.0000000000000018E-2</v>
      </c>
      <c r="D1818" s="2">
        <f t="shared" si="222"/>
        <v>0.78400000000000003</v>
      </c>
      <c r="E1818" s="2">
        <f t="shared" si="224"/>
        <v>0.77900000000000014</v>
      </c>
      <c r="F1818" s="2">
        <f t="shared" si="225"/>
        <v>0.78249999999999986</v>
      </c>
      <c r="G1818" s="2">
        <f t="shared" si="219"/>
        <v>0.80100000000000005</v>
      </c>
      <c r="H1818" s="2">
        <f t="shared" si="223"/>
        <v>0.84275000000000022</v>
      </c>
      <c r="I1818" s="2">
        <f t="array" ref="I1818">SUMPRODUCT(B1802:B1821, (ROW(B1802:B1821)-ROW(B1802)+1)) / (20*21/2)</f>
        <v>0.78300000000000003</v>
      </c>
      <c r="J1818" s="2">
        <f t="shared" si="226"/>
        <v>0.78476678165337321</v>
      </c>
      <c r="K1818" s="2">
        <f t="shared" si="220"/>
        <v>0.79928484880773543</v>
      </c>
    </row>
    <row r="1819" spans="1:11" ht="13.5" x14ac:dyDescent="0.25">
      <c r="A1819" s="3">
        <f>TITRES_STAT!B1822</f>
        <v>44952</v>
      </c>
      <c r="B1819" s="5">
        <f>TITRES_STAT!D1822</f>
        <v>0.79</v>
      </c>
      <c r="C1819" s="2">
        <f t="shared" si="221"/>
        <v>-1.0000000000000009E-2</v>
      </c>
      <c r="D1819" s="2">
        <f t="shared" si="222"/>
        <v>0.78599999999999992</v>
      </c>
      <c r="E1819" s="2">
        <f t="shared" si="224"/>
        <v>0.78100000000000003</v>
      </c>
      <c r="F1819" s="2">
        <f t="shared" si="225"/>
        <v>0.78249999999999997</v>
      </c>
      <c r="G1819" s="2">
        <f t="shared" si="219"/>
        <v>0.80020000000000013</v>
      </c>
      <c r="H1819" s="2">
        <f t="shared" si="223"/>
        <v>0.84235000000000004</v>
      </c>
      <c r="I1819" s="2">
        <f t="array" ref="I1819">SUMPRODUCT(B1803:B1822, (ROW(B1803:B1822)-ROW(B1803)+1)) / (20*21/2)</f>
        <v>0.7847142857142857</v>
      </c>
      <c r="J1819" s="2">
        <f t="shared" si="226"/>
        <v>0.78526518340067097</v>
      </c>
      <c r="K1819" s="2">
        <f t="shared" si="220"/>
        <v>0.79892073708978506</v>
      </c>
    </row>
    <row r="1820" spans="1:11" ht="13.5" x14ac:dyDescent="0.25">
      <c r="A1820" s="3">
        <f>TITRES_STAT!B1823</f>
        <v>44953</v>
      </c>
      <c r="B1820" s="5">
        <f>TITRES_STAT!D1823</f>
        <v>0.79</v>
      </c>
      <c r="C1820" s="2">
        <f t="shared" si="221"/>
        <v>0</v>
      </c>
      <c r="D1820" s="2">
        <f t="shared" si="222"/>
        <v>0.78800000000000003</v>
      </c>
      <c r="E1820" s="2">
        <f t="shared" si="224"/>
        <v>0.78200000000000014</v>
      </c>
      <c r="F1820" s="2">
        <f t="shared" si="225"/>
        <v>0.78249999999999997</v>
      </c>
      <c r="G1820" s="2">
        <f t="shared" si="219"/>
        <v>0.79940000000000011</v>
      </c>
      <c r="H1820" s="2">
        <f t="shared" si="223"/>
        <v>0.84189999999999998</v>
      </c>
      <c r="I1820" s="2">
        <f t="array" ref="I1820">SUMPRODUCT(B1804:B1823, (ROW(B1804:B1823)-ROW(B1804)+1)) / (20*21/2)</f>
        <v>0.78733333333333322</v>
      </c>
      <c r="J1820" s="2">
        <f t="shared" si="226"/>
        <v>0.78571611831489274</v>
      </c>
      <c r="K1820" s="2">
        <f t="shared" si="220"/>
        <v>0.79857090426273469</v>
      </c>
    </row>
    <row r="1821" spans="1:11" ht="13.5" x14ac:dyDescent="0.25">
      <c r="A1821" s="3">
        <f>TITRES_STAT!B1824</f>
        <v>44956</v>
      </c>
      <c r="B1821" s="5">
        <f>TITRES_STAT!D1824</f>
        <v>0.79</v>
      </c>
      <c r="C1821" s="2">
        <f t="shared" si="221"/>
        <v>0</v>
      </c>
      <c r="D1821" s="2">
        <f t="shared" si="222"/>
        <v>0.79</v>
      </c>
      <c r="E1821" s="2">
        <f t="shared" si="224"/>
        <v>0.78300000000000014</v>
      </c>
      <c r="F1821" s="2">
        <f t="shared" si="225"/>
        <v>0.78199999999999981</v>
      </c>
      <c r="G1821" s="2">
        <f t="shared" si="219"/>
        <v>0.79860000000000009</v>
      </c>
      <c r="H1821" s="2">
        <f t="shared" si="223"/>
        <v>0.84144999999999981</v>
      </c>
      <c r="I1821" s="2">
        <f t="array" ref="I1821">SUMPRODUCT(B1805:B1824, (ROW(B1805:B1824)-ROW(B1805)+1)) / (20*21/2)</f>
        <v>0.78980952380952385</v>
      </c>
      <c r="J1821" s="2">
        <f t="shared" si="226"/>
        <v>0.78612410704680769</v>
      </c>
      <c r="K1821" s="2">
        <f t="shared" si="220"/>
        <v>0.7982347903700785</v>
      </c>
    </row>
    <row r="1822" spans="1:11" ht="13.5" x14ac:dyDescent="0.25">
      <c r="A1822" s="3">
        <f>TITRES_STAT!B1825</f>
        <v>44957</v>
      </c>
      <c r="B1822" s="5">
        <f>TITRES_STAT!D1825</f>
        <v>0.8</v>
      </c>
      <c r="C1822" s="2">
        <f t="shared" si="221"/>
        <v>1.0000000000000009E-2</v>
      </c>
      <c r="D1822" s="2">
        <f t="shared" si="222"/>
        <v>0.79399999999999993</v>
      </c>
      <c r="E1822" s="2">
        <f t="shared" si="224"/>
        <v>0.78500000000000003</v>
      </c>
      <c r="F1822" s="2">
        <f t="shared" si="225"/>
        <v>0.78249999999999997</v>
      </c>
      <c r="G1822" s="2">
        <f t="shared" si="219"/>
        <v>0.79800000000000015</v>
      </c>
      <c r="H1822" s="2">
        <f t="shared" si="223"/>
        <v>0.84104999999999974</v>
      </c>
      <c r="I1822" s="2">
        <f t="array" ref="I1822">SUMPRODUCT(B1806:B1825, (ROW(B1806:B1825)-ROW(B1806)+1)) / (20*21/2)</f>
        <v>0.79219047619047622</v>
      </c>
      <c r="J1822" s="2">
        <f t="shared" si="226"/>
        <v>0.78744562066139734</v>
      </c>
      <c r="K1822" s="2">
        <f t="shared" si="220"/>
        <v>0.79830401427713427</v>
      </c>
    </row>
    <row r="1823" spans="1:11" ht="13.5" x14ac:dyDescent="0.25">
      <c r="A1823" s="3">
        <f>TITRES_STAT!B1826</f>
        <v>44958</v>
      </c>
      <c r="B1823" s="5">
        <f>TITRES_STAT!D1826</f>
        <v>0.81</v>
      </c>
      <c r="C1823" s="2">
        <f t="shared" si="221"/>
        <v>1.0000000000000009E-2</v>
      </c>
      <c r="D1823" s="2">
        <f t="shared" si="222"/>
        <v>0.79600000000000004</v>
      </c>
      <c r="E1823" s="2">
        <f t="shared" si="224"/>
        <v>0.79</v>
      </c>
      <c r="F1823" s="2">
        <f t="shared" si="225"/>
        <v>0.78399999999999992</v>
      </c>
      <c r="G1823" s="2">
        <f t="shared" si="219"/>
        <v>0.79780000000000018</v>
      </c>
      <c r="H1823" s="2">
        <f t="shared" si="223"/>
        <v>0.84074999999999978</v>
      </c>
      <c r="I1823" s="2">
        <f t="array" ref="I1823">SUMPRODUCT(B1807:B1826, (ROW(B1807:B1826)-ROW(B1807)+1)) / (20*21/2)</f>
        <v>0.79728571428571426</v>
      </c>
      <c r="J1823" s="2">
        <f t="shared" si="226"/>
        <v>0.78959365678888338</v>
      </c>
      <c r="K1823" s="2">
        <f t="shared" si="220"/>
        <v>0.79876268038391329</v>
      </c>
    </row>
    <row r="1824" spans="1:11" ht="13.5" x14ac:dyDescent="0.25">
      <c r="A1824" s="3">
        <f>TITRES_STAT!B1827</f>
        <v>44959</v>
      </c>
      <c r="B1824" s="5">
        <f>TITRES_STAT!D1827</f>
        <v>0.81</v>
      </c>
      <c r="C1824" s="2">
        <f t="shared" si="221"/>
        <v>0</v>
      </c>
      <c r="D1824" s="2">
        <f t="shared" si="222"/>
        <v>0.8</v>
      </c>
      <c r="E1824" s="2">
        <f t="shared" si="224"/>
        <v>0.79299999999999993</v>
      </c>
      <c r="F1824" s="2">
        <f t="shared" si="225"/>
        <v>0.78499999999999992</v>
      </c>
      <c r="G1824" s="2">
        <f t="shared" si="219"/>
        <v>0.7976000000000002</v>
      </c>
      <c r="H1824" s="2">
        <f t="shared" si="223"/>
        <v>0.8404999999999998</v>
      </c>
      <c r="I1824" s="2">
        <f t="array" ref="I1824">SUMPRODUCT(B1808:B1827, (ROW(B1808:B1827)-ROW(B1808)+1)) / (20*21/2)</f>
        <v>0.80114285714285716</v>
      </c>
      <c r="J1824" s="2">
        <f t="shared" si="226"/>
        <v>0.79153711804708504</v>
      </c>
      <c r="K1824" s="2">
        <f t="shared" si="220"/>
        <v>0.79920335958454414</v>
      </c>
    </row>
    <row r="1825" spans="1:11" ht="13.5" x14ac:dyDescent="0.25">
      <c r="A1825" s="3">
        <f>TITRES_STAT!B1828</f>
        <v>44960</v>
      </c>
      <c r="B1825" s="5">
        <f>TITRES_STAT!D1828</f>
        <v>0.81</v>
      </c>
      <c r="C1825" s="2">
        <f t="shared" si="221"/>
        <v>0</v>
      </c>
      <c r="D1825" s="2">
        <f t="shared" si="222"/>
        <v>0.80400000000000005</v>
      </c>
      <c r="E1825" s="2">
        <f t="shared" si="224"/>
        <v>0.79600000000000004</v>
      </c>
      <c r="F1825" s="2">
        <f t="shared" si="225"/>
        <v>0.78650000000000009</v>
      </c>
      <c r="G1825" s="2">
        <f t="shared" si="219"/>
        <v>0.79720000000000024</v>
      </c>
      <c r="H1825" s="2">
        <f t="shared" si="223"/>
        <v>0.84024999999999972</v>
      </c>
      <c r="I1825" s="2">
        <f t="array" ref="I1825">SUMPRODUCT(B1809:B1828, (ROW(B1809:B1828)-ROW(B1809)+1)) / (20*21/2)</f>
        <v>0.80571428571428583</v>
      </c>
      <c r="J1825" s="2">
        <f t="shared" si="226"/>
        <v>0.79329548775688652</v>
      </c>
      <c r="K1825" s="2">
        <f t="shared" si="220"/>
        <v>0.79962675724789534</v>
      </c>
    </row>
    <row r="1826" spans="1:11" ht="13.5" x14ac:dyDescent="0.25">
      <c r="A1826" s="3">
        <f>TITRES_STAT!B1829</f>
        <v>44963</v>
      </c>
      <c r="B1826" s="5">
        <f>TITRES_STAT!D1829</f>
        <v>0.84</v>
      </c>
      <c r="C1826" s="2">
        <f t="shared" si="221"/>
        <v>2.9999999999999916E-2</v>
      </c>
      <c r="D1826" s="2">
        <f t="shared" si="222"/>
        <v>0.81400000000000006</v>
      </c>
      <c r="E1826" s="2">
        <f t="shared" si="224"/>
        <v>0.80200000000000016</v>
      </c>
      <c r="F1826" s="2">
        <f t="shared" si="225"/>
        <v>0.78950000000000009</v>
      </c>
      <c r="G1826" s="2">
        <f t="shared" si="219"/>
        <v>0.79740000000000033</v>
      </c>
      <c r="H1826" s="2">
        <f t="shared" si="223"/>
        <v>0.84014999999999984</v>
      </c>
      <c r="I1826" s="2">
        <f t="array" ref="I1826">SUMPRODUCT(B1810:B1829, (ROW(B1810:B1829)-ROW(B1810)+1)) / (20*21/2)</f>
        <v>0.80904761904761924</v>
      </c>
      <c r="J1826" s="2">
        <f t="shared" si="226"/>
        <v>0.79774353654194496</v>
      </c>
      <c r="K1826" s="2">
        <f t="shared" si="220"/>
        <v>0.80121002166954658</v>
      </c>
    </row>
    <row r="1827" spans="1:11" ht="13.5" x14ac:dyDescent="0.25">
      <c r="A1827" s="3">
        <f>TITRES_STAT!B1830</f>
        <v>44964</v>
      </c>
      <c r="B1827" s="5">
        <f>TITRES_STAT!D1830</f>
        <v>0.83</v>
      </c>
      <c r="C1827" s="2">
        <f t="shared" si="221"/>
        <v>-1.0000000000000009E-2</v>
      </c>
      <c r="D1827" s="2">
        <f t="shared" si="222"/>
        <v>0.82</v>
      </c>
      <c r="E1827" s="2">
        <f t="shared" si="224"/>
        <v>0.80700000000000005</v>
      </c>
      <c r="F1827" s="2">
        <f t="shared" si="225"/>
        <v>0.79200000000000015</v>
      </c>
      <c r="G1827" s="2">
        <f t="shared" si="219"/>
        <v>0.79740000000000033</v>
      </c>
      <c r="H1827" s="2">
        <f t="shared" si="223"/>
        <v>0.83994999999999986</v>
      </c>
      <c r="I1827" s="2">
        <f t="array" ref="I1827">SUMPRODUCT(B1811:B1830, (ROW(B1811:B1830)-ROW(B1811)+1)) / (20*21/2)</f>
        <v>0.81114285714285717</v>
      </c>
      <c r="J1827" s="2">
        <f t="shared" si="226"/>
        <v>0.80081558068080738</v>
      </c>
      <c r="K1827" s="2">
        <f t="shared" si="220"/>
        <v>0.80233904042760362</v>
      </c>
    </row>
    <row r="1828" spans="1:11" ht="13.5" x14ac:dyDescent="0.25">
      <c r="A1828" s="3">
        <f>TITRES_STAT!B1831</f>
        <v>44965</v>
      </c>
      <c r="B1828" s="5">
        <f>TITRES_STAT!D1831</f>
        <v>0.84</v>
      </c>
      <c r="C1828" s="2">
        <f t="shared" si="221"/>
        <v>1.0000000000000009E-2</v>
      </c>
      <c r="D1828" s="2">
        <f t="shared" si="222"/>
        <v>0.82599999999999996</v>
      </c>
      <c r="E1828" s="2">
        <f t="shared" si="224"/>
        <v>0.81099999999999994</v>
      </c>
      <c r="F1828" s="2">
        <f t="shared" si="225"/>
        <v>0.79500000000000015</v>
      </c>
      <c r="G1828" s="2">
        <f t="shared" si="219"/>
        <v>0.79800000000000038</v>
      </c>
      <c r="H1828" s="2">
        <f t="shared" si="223"/>
        <v>0.83979999999999977</v>
      </c>
      <c r="I1828" s="2">
        <f t="array" ref="I1828">SUMPRODUCT(B1812:B1831, (ROW(B1812:B1831)-ROW(B1812)+1)) / (20*21/2)</f>
        <v>0.81495238095238121</v>
      </c>
      <c r="J1828" s="2">
        <f t="shared" si="226"/>
        <v>0.80454743013977803</v>
      </c>
      <c r="K1828" s="2">
        <f t="shared" si="220"/>
        <v>0.80381594080299179</v>
      </c>
    </row>
    <row r="1829" spans="1:11" ht="13.5" x14ac:dyDescent="0.25">
      <c r="A1829" s="3">
        <f>TITRES_STAT!B1832</f>
        <v>44966</v>
      </c>
      <c r="B1829" s="5">
        <f>TITRES_STAT!D1832</f>
        <v>0.83</v>
      </c>
      <c r="C1829" s="2">
        <f t="shared" si="221"/>
        <v>-1.0000000000000009E-2</v>
      </c>
      <c r="D1829" s="2">
        <f t="shared" si="222"/>
        <v>0.82999999999999985</v>
      </c>
      <c r="E1829" s="2">
        <f t="shared" si="224"/>
        <v>0.81500000000000006</v>
      </c>
      <c r="F1829" s="2">
        <f t="shared" si="225"/>
        <v>0.79800000000000015</v>
      </c>
      <c r="G1829" s="2">
        <f t="shared" si="219"/>
        <v>0.79820000000000035</v>
      </c>
      <c r="H1829" s="2">
        <f t="shared" si="223"/>
        <v>0.8396499999999999</v>
      </c>
      <c r="I1829" s="2">
        <f t="array" ref="I1829">SUMPRODUCT(B1813:B1832, (ROW(B1813:B1832)-ROW(B1813)+1)) / (20*21/2)</f>
        <v>0.81847619047619058</v>
      </c>
      <c r="J1829" s="2">
        <f t="shared" si="226"/>
        <v>0.80697148441218014</v>
      </c>
      <c r="K1829" s="2">
        <f t="shared" si="220"/>
        <v>0.8048427666538549</v>
      </c>
    </row>
    <row r="1830" spans="1:11" ht="13.5" x14ac:dyDescent="0.25">
      <c r="A1830" s="3">
        <f>TITRES_STAT!B1833</f>
        <v>44967</v>
      </c>
      <c r="B1830" s="5">
        <f>TITRES_STAT!D1833</f>
        <v>0.82</v>
      </c>
      <c r="C1830" s="2">
        <f t="shared" si="221"/>
        <v>-1.0000000000000009E-2</v>
      </c>
      <c r="D1830" s="2">
        <f t="shared" si="222"/>
        <v>0.83200000000000007</v>
      </c>
      <c r="E1830" s="2">
        <f t="shared" si="224"/>
        <v>0.81799999999999995</v>
      </c>
      <c r="F1830" s="2">
        <f t="shared" si="225"/>
        <v>0.80000000000000016</v>
      </c>
      <c r="G1830" s="2">
        <f t="shared" si="219"/>
        <v>0.79820000000000035</v>
      </c>
      <c r="H1830" s="2">
        <f t="shared" si="223"/>
        <v>0.83949999999999991</v>
      </c>
      <c r="I1830" s="2">
        <f t="array" ref="I1830">SUMPRODUCT(B1814:B1833, (ROW(B1814:B1833)-ROW(B1814)+1)) / (20*21/2)</f>
        <v>0.82171428571428584</v>
      </c>
      <c r="J1830" s="2">
        <f t="shared" si="226"/>
        <v>0.80821229542054396</v>
      </c>
      <c r="K1830" s="2">
        <f t="shared" si="220"/>
        <v>0.80543716796154685</v>
      </c>
    </row>
    <row r="1831" spans="1:11" ht="13.5" x14ac:dyDescent="0.25">
      <c r="A1831" s="3">
        <f>TITRES_STAT!B1834</f>
        <v>44970</v>
      </c>
      <c r="B1831" s="5">
        <f>TITRES_STAT!D1834</f>
        <v>0.84</v>
      </c>
      <c r="C1831" s="2">
        <f t="shared" si="221"/>
        <v>2.0000000000000018E-2</v>
      </c>
      <c r="D1831" s="2">
        <f t="shared" si="222"/>
        <v>0.83200000000000007</v>
      </c>
      <c r="E1831" s="2">
        <f t="shared" si="224"/>
        <v>0.82300000000000006</v>
      </c>
      <c r="F1831" s="2">
        <f t="shared" si="225"/>
        <v>0.80300000000000016</v>
      </c>
      <c r="G1831" s="2">
        <f t="shared" si="219"/>
        <v>0.79860000000000053</v>
      </c>
      <c r="H1831" s="2">
        <f t="shared" si="223"/>
        <v>0.83949999999999991</v>
      </c>
      <c r="I1831" s="2">
        <f t="array" ref="I1831">SUMPRODUCT(B1815:B1834, (ROW(B1815:B1834)-ROW(B1815)+1)) / (20*21/2)</f>
        <v>0.8236190476190477</v>
      </c>
      <c r="J1831" s="2">
        <f t="shared" si="226"/>
        <v>0.81123969585668254</v>
      </c>
      <c r="K1831" s="2">
        <f t="shared" si="220"/>
        <v>0.80679257313952546</v>
      </c>
    </row>
    <row r="1832" spans="1:11" ht="13.5" x14ac:dyDescent="0.25">
      <c r="A1832" s="3">
        <f>TITRES_STAT!B1835</f>
        <v>44971</v>
      </c>
      <c r="B1832" s="5">
        <f>TITRES_STAT!D1835</f>
        <v>0.84</v>
      </c>
      <c r="C1832" s="2">
        <f t="shared" si="221"/>
        <v>0</v>
      </c>
      <c r="D1832" s="2">
        <f t="shared" si="222"/>
        <v>0.83399999999999996</v>
      </c>
      <c r="E1832" s="2">
        <f t="shared" si="224"/>
        <v>0.82699999999999996</v>
      </c>
      <c r="F1832" s="2">
        <f t="shared" si="225"/>
        <v>0.80600000000000005</v>
      </c>
      <c r="G1832" s="2">
        <f t="shared" si="219"/>
        <v>0.7990000000000006</v>
      </c>
      <c r="H1832" s="2">
        <f t="shared" si="223"/>
        <v>0.83944999999999992</v>
      </c>
      <c r="I1832" s="2">
        <f t="array" ref="I1832">SUMPRODUCT(B1816:B1835, (ROW(B1816:B1835)-ROW(B1816)+1)) / (20*21/2)</f>
        <v>0.82433333333333336</v>
      </c>
      <c r="J1832" s="2">
        <f t="shared" si="226"/>
        <v>0.81397877244176031</v>
      </c>
      <c r="K1832" s="2">
        <f t="shared" si="220"/>
        <v>0.80809482517326958</v>
      </c>
    </row>
    <row r="1833" spans="1:11" ht="13.5" x14ac:dyDescent="0.25">
      <c r="A1833" s="3">
        <f>TITRES_STAT!B1836</f>
        <v>44972</v>
      </c>
      <c r="B1833" s="5">
        <f>TITRES_STAT!D1836</f>
        <v>0.84</v>
      </c>
      <c r="C1833" s="2">
        <f t="shared" si="221"/>
        <v>0</v>
      </c>
      <c r="D1833" s="2">
        <f t="shared" si="222"/>
        <v>0.83399999999999996</v>
      </c>
      <c r="E1833" s="2">
        <f t="shared" si="224"/>
        <v>0.83000000000000007</v>
      </c>
      <c r="F1833" s="2">
        <f t="shared" si="225"/>
        <v>0.81000000000000016</v>
      </c>
      <c r="G1833" s="2">
        <f t="shared" si="219"/>
        <v>0.79940000000000055</v>
      </c>
      <c r="H1833" s="2">
        <f t="shared" si="223"/>
        <v>0.83939999999999992</v>
      </c>
      <c r="I1833" s="2">
        <f t="array" ref="I1833">SUMPRODUCT(B1817:B1836, (ROW(B1817:B1836)-ROW(B1817)+1)) / (20*21/2)</f>
        <v>0.82485714285714284</v>
      </c>
      <c r="J1833" s="2">
        <f t="shared" si="226"/>
        <v>0.81645698459016403</v>
      </c>
      <c r="K1833" s="2">
        <f t="shared" si="220"/>
        <v>0.80934600849980809</v>
      </c>
    </row>
    <row r="1834" spans="1:11" ht="13.5" x14ac:dyDescent="0.25">
      <c r="A1834" s="3">
        <f>TITRES_STAT!B1837</f>
        <v>44973</v>
      </c>
      <c r="B1834" s="5">
        <f>TITRES_STAT!D1837</f>
        <v>0.83</v>
      </c>
      <c r="C1834" s="2">
        <f t="shared" si="221"/>
        <v>-1.0000000000000009E-2</v>
      </c>
      <c r="D1834" s="2">
        <f t="shared" si="222"/>
        <v>0.83399999999999996</v>
      </c>
      <c r="E1834" s="2">
        <f t="shared" si="224"/>
        <v>0.83199999999999985</v>
      </c>
      <c r="F1834" s="2">
        <f t="shared" si="225"/>
        <v>0.8125</v>
      </c>
      <c r="G1834" s="2">
        <f t="shared" si="219"/>
        <v>0.79960000000000031</v>
      </c>
      <c r="H1834" s="2">
        <f t="shared" si="223"/>
        <v>0.83935000000000004</v>
      </c>
      <c r="I1834" s="2">
        <f t="array" ref="I1834">SUMPRODUCT(B1818:B1837, (ROW(B1818:B1837)-ROW(B1818)+1)) / (20*21/2)</f>
        <v>0.82519047619047614</v>
      </c>
      <c r="J1834" s="2">
        <f t="shared" si="226"/>
        <v>0.81774679558157692</v>
      </c>
      <c r="K1834" s="2">
        <f t="shared" si="220"/>
        <v>0.81015596895079611</v>
      </c>
    </row>
    <row r="1835" spans="1:11" ht="13.5" x14ac:dyDescent="0.25">
      <c r="A1835" s="3">
        <f>TITRES_STAT!B1838</f>
        <v>44974</v>
      </c>
      <c r="B1835" s="5">
        <f>TITRES_STAT!D1838</f>
        <v>0.82</v>
      </c>
      <c r="C1835" s="2">
        <f t="shared" si="221"/>
        <v>-1.0000000000000009E-2</v>
      </c>
      <c r="D1835" s="2">
        <f t="shared" si="222"/>
        <v>0.83399999999999996</v>
      </c>
      <c r="E1835" s="2">
        <f t="shared" si="224"/>
        <v>0.83299999999999996</v>
      </c>
      <c r="F1835" s="2">
        <f t="shared" si="225"/>
        <v>0.8145</v>
      </c>
      <c r="G1835" s="2">
        <f t="shared" si="219"/>
        <v>0.79980000000000029</v>
      </c>
      <c r="H1835" s="2">
        <f t="shared" si="223"/>
        <v>0.83930000000000005</v>
      </c>
      <c r="I1835" s="2">
        <f t="array" ref="I1835">SUMPRODUCT(B1819:B1838, (ROW(B1819:B1838)-ROW(B1819)+1)) / (20*21/2)</f>
        <v>0.82533333333333347</v>
      </c>
      <c r="J1835" s="2">
        <f t="shared" si="226"/>
        <v>0.81796138647856964</v>
      </c>
      <c r="K1835" s="2">
        <f t="shared" si="220"/>
        <v>0.81054200938409815</v>
      </c>
    </row>
    <row r="1836" spans="1:11" ht="13.5" x14ac:dyDescent="0.25">
      <c r="A1836" s="3">
        <f>TITRES_STAT!B1839</f>
        <v>44977</v>
      </c>
      <c r="B1836" s="5">
        <f>TITRES_STAT!D1839</f>
        <v>0.82</v>
      </c>
      <c r="C1836" s="2">
        <f t="shared" si="221"/>
        <v>0</v>
      </c>
      <c r="D1836" s="2">
        <f t="shared" si="222"/>
        <v>0.82999999999999985</v>
      </c>
      <c r="E1836" s="2">
        <f t="shared" si="224"/>
        <v>0.83100000000000007</v>
      </c>
      <c r="F1836" s="2">
        <f t="shared" si="225"/>
        <v>0.81650000000000011</v>
      </c>
      <c r="G1836" s="2">
        <f t="shared" si="219"/>
        <v>0.80020000000000024</v>
      </c>
      <c r="H1836" s="2">
        <f t="shared" si="223"/>
        <v>0.83919999999999983</v>
      </c>
      <c r="I1836" s="2">
        <f t="array" ref="I1836">SUMPRODUCT(B1820:B1839, (ROW(B1820:B1839)-ROW(B1820)+1)) / (20*21/2)</f>
        <v>0.82538095238095244</v>
      </c>
      <c r="J1836" s="2">
        <f t="shared" si="226"/>
        <v>0.81815554014727732</v>
      </c>
      <c r="K1836" s="2">
        <f t="shared" si="220"/>
        <v>0.81091291097687856</v>
      </c>
    </row>
    <row r="1837" spans="1:11" ht="13.5" x14ac:dyDescent="0.25">
      <c r="A1837" s="3">
        <f>TITRES_STAT!B1840</f>
        <v>44978</v>
      </c>
      <c r="B1837" s="5">
        <f>TITRES_STAT!D1840</f>
        <v>0.82</v>
      </c>
      <c r="C1837" s="2">
        <f t="shared" si="221"/>
        <v>0</v>
      </c>
      <c r="D1837" s="2">
        <f t="shared" si="222"/>
        <v>0.82599999999999996</v>
      </c>
      <c r="E1837" s="2">
        <f t="shared" si="224"/>
        <v>0.83000000000000007</v>
      </c>
      <c r="F1837" s="2">
        <f t="shared" si="225"/>
        <v>0.81850000000000001</v>
      </c>
      <c r="G1837" s="2">
        <f t="shared" si="219"/>
        <v>0.80040000000000022</v>
      </c>
      <c r="H1837" s="2">
        <f t="shared" si="223"/>
        <v>0.83909999999999996</v>
      </c>
      <c r="I1837" s="2">
        <f t="array" ref="I1837">SUMPRODUCT(B1821:B1840, (ROW(B1821:B1840)-ROW(B1821)+1)) / (20*21/2)</f>
        <v>0.8252857142857144</v>
      </c>
      <c r="J1837" s="2">
        <f t="shared" si="226"/>
        <v>0.81833120299039375</v>
      </c>
      <c r="K1837" s="2">
        <f t="shared" si="220"/>
        <v>0.81126926740915783</v>
      </c>
    </row>
    <row r="1838" spans="1:11" ht="13.5" x14ac:dyDescent="0.25">
      <c r="A1838" s="3">
        <f>TITRES_STAT!B1841</f>
        <v>44979</v>
      </c>
      <c r="B1838" s="5">
        <f>TITRES_STAT!D1841</f>
        <v>0.82</v>
      </c>
      <c r="C1838" s="2">
        <f t="shared" si="221"/>
        <v>0</v>
      </c>
      <c r="D1838" s="2">
        <f t="shared" si="222"/>
        <v>0.82199999999999984</v>
      </c>
      <c r="E1838" s="2">
        <f t="shared" si="224"/>
        <v>0.82800000000000007</v>
      </c>
      <c r="F1838" s="2">
        <f t="shared" si="225"/>
        <v>0.81950000000000001</v>
      </c>
      <c r="G1838" s="2">
        <f t="shared" si="219"/>
        <v>0.80040000000000022</v>
      </c>
      <c r="H1838" s="2">
        <f t="shared" si="223"/>
        <v>0.83904999999999985</v>
      </c>
      <c r="I1838" s="2">
        <f t="array" ref="I1838">SUMPRODUCT(B1822:B1841, (ROW(B1822:B1841)-ROW(B1822)+1)) / (20*21/2)</f>
        <v>0.82504761904761914</v>
      </c>
      <c r="J1838" s="2">
        <f t="shared" si="226"/>
        <v>0.81849013603892773</v>
      </c>
      <c r="K1838" s="2">
        <f t="shared" si="220"/>
        <v>0.81161164907938688</v>
      </c>
    </row>
    <row r="1839" spans="1:11" ht="13.5" x14ac:dyDescent="0.25">
      <c r="A1839" s="3">
        <f>TITRES_STAT!B1842</f>
        <v>44980</v>
      </c>
      <c r="B1839" s="5">
        <f>TITRES_STAT!D1842</f>
        <v>0.82</v>
      </c>
      <c r="C1839" s="2">
        <f t="shared" si="221"/>
        <v>0</v>
      </c>
      <c r="D1839" s="2">
        <f t="shared" si="222"/>
        <v>0.82</v>
      </c>
      <c r="E1839" s="2">
        <f t="shared" si="224"/>
        <v>0.82700000000000018</v>
      </c>
      <c r="F1839" s="2">
        <f t="shared" si="225"/>
        <v>0.82100000000000006</v>
      </c>
      <c r="G1839" s="2">
        <f t="shared" si="219"/>
        <v>0.8006000000000002</v>
      </c>
      <c r="H1839" s="2">
        <f t="shared" si="223"/>
        <v>0.83904999999999974</v>
      </c>
      <c r="I1839" s="2">
        <f t="array" ref="I1839">SUMPRODUCT(B1823:B1842, (ROW(B1823:B1842)-ROW(B1823)+1)) / (20*21/2)</f>
        <v>0.82466666666666655</v>
      </c>
      <c r="J1839" s="2">
        <f t="shared" si="226"/>
        <v>0.81863393260664896</v>
      </c>
      <c r="K1839" s="2">
        <f t="shared" si="220"/>
        <v>0.81194060401745016</v>
      </c>
    </row>
    <row r="1840" spans="1:11" ht="13.5" x14ac:dyDescent="0.25">
      <c r="A1840" s="3">
        <f>TITRES_STAT!B1843</f>
        <v>44981</v>
      </c>
      <c r="B1840" s="5">
        <f>TITRES_STAT!D1843</f>
        <v>0.82</v>
      </c>
      <c r="C1840" s="2">
        <f t="shared" si="221"/>
        <v>0</v>
      </c>
      <c r="D1840" s="2">
        <f t="shared" si="222"/>
        <v>0.82</v>
      </c>
      <c r="E1840" s="2">
        <f t="shared" si="224"/>
        <v>0.82700000000000018</v>
      </c>
      <c r="F1840" s="2">
        <f t="shared" si="225"/>
        <v>0.82250000000000001</v>
      </c>
      <c r="G1840" s="2">
        <f t="shared" si="219"/>
        <v>0.80080000000000018</v>
      </c>
      <c r="H1840" s="2">
        <f t="shared" si="223"/>
        <v>0.83899999999999975</v>
      </c>
      <c r="I1840" s="2">
        <f t="array" ref="I1840">SUMPRODUCT(B1824:B1843, (ROW(B1824:B1843)-ROW(B1824)+1)) / (20*21/2)</f>
        <v>0.82419047619047625</v>
      </c>
      <c r="J1840" s="2">
        <f t="shared" si="226"/>
        <v>0.81876403426315858</v>
      </c>
      <c r="K1840" s="2">
        <f t="shared" si="220"/>
        <v>0.81225665876186381</v>
      </c>
    </row>
    <row r="1841" spans="1:11" ht="13.5" x14ac:dyDescent="0.25">
      <c r="A1841" s="3">
        <f>TITRES_STAT!B1844</f>
        <v>44984</v>
      </c>
      <c r="B1841" s="5">
        <f>TITRES_STAT!D1844</f>
        <v>0.82</v>
      </c>
      <c r="C1841" s="2">
        <f t="shared" si="221"/>
        <v>0</v>
      </c>
      <c r="D1841" s="2">
        <f t="shared" si="222"/>
        <v>0.82</v>
      </c>
      <c r="E1841" s="2">
        <f t="shared" si="224"/>
        <v>0.82499999999999996</v>
      </c>
      <c r="F1841" s="2">
        <f t="shared" si="225"/>
        <v>0.82400000000000007</v>
      </c>
      <c r="G1841" s="2">
        <f t="shared" si="219"/>
        <v>0.8014</v>
      </c>
      <c r="H1841" s="2">
        <f t="shared" si="223"/>
        <v>0.83899999999999975</v>
      </c>
      <c r="I1841" s="2">
        <f t="array" ref="I1841">SUMPRODUCT(B1825:B1844, (ROW(B1825:B1844)-ROW(B1825)+1)) / (20*21/2)</f>
        <v>0.82271428571428562</v>
      </c>
      <c r="J1841" s="2">
        <f t="shared" si="226"/>
        <v>0.81888174528571489</v>
      </c>
      <c r="K1841" s="2">
        <f t="shared" si="220"/>
        <v>0.81256031920257499</v>
      </c>
    </row>
    <row r="1842" spans="1:11" ht="13.5" x14ac:dyDescent="0.25">
      <c r="A1842" s="3">
        <f>TITRES_STAT!B1845</f>
        <v>44985</v>
      </c>
      <c r="B1842" s="5">
        <f>TITRES_STAT!D1845</f>
        <v>0.82</v>
      </c>
      <c r="C1842" s="2">
        <f t="shared" si="221"/>
        <v>0</v>
      </c>
      <c r="D1842" s="2">
        <f t="shared" si="222"/>
        <v>0.82</v>
      </c>
      <c r="E1842" s="2">
        <f t="shared" si="224"/>
        <v>0.82300000000000006</v>
      </c>
      <c r="F1842" s="2">
        <f t="shared" si="225"/>
        <v>0.82499999999999996</v>
      </c>
      <c r="G1842" s="2">
        <f t="shared" ref="G1842:G1905" si="227">AVERAGE(B1793:B1842)</f>
        <v>0.80179999999999996</v>
      </c>
      <c r="H1842" s="2">
        <f t="shared" si="223"/>
        <v>0.83899999999999963</v>
      </c>
      <c r="I1842" s="2">
        <f t="array" ref="I1842">SUMPRODUCT(B1826:B1845, (ROW(B1826:B1845)-ROW(B1826)+1)) / (20*21/2)</f>
        <v>0.82219047619047614</v>
      </c>
      <c r="J1842" s="2">
        <f t="shared" si="226"/>
        <v>0.81898824573469442</v>
      </c>
      <c r="K1842" s="2">
        <f t="shared" si="220"/>
        <v>0.81285207139070925</v>
      </c>
    </row>
    <row r="1843" spans="1:11" ht="13.5" x14ac:dyDescent="0.25">
      <c r="A1843" s="3">
        <f>TITRES_STAT!B1846</f>
        <v>44986</v>
      </c>
      <c r="B1843" s="5">
        <f>TITRES_STAT!D1846</f>
        <v>0.82</v>
      </c>
      <c r="C1843" s="2">
        <f t="shared" si="221"/>
        <v>0</v>
      </c>
      <c r="D1843" s="2">
        <f t="shared" si="222"/>
        <v>0.82</v>
      </c>
      <c r="E1843" s="2">
        <f t="shared" si="224"/>
        <v>0.82100000000000006</v>
      </c>
      <c r="F1843" s="2">
        <f t="shared" si="225"/>
        <v>0.82550000000000012</v>
      </c>
      <c r="G1843" s="2">
        <f t="shared" si="227"/>
        <v>0.8021999999999998</v>
      </c>
      <c r="H1843" s="2">
        <f t="shared" si="223"/>
        <v>0.83899999999999952</v>
      </c>
      <c r="I1843" s="2">
        <f t="array" ref="I1843">SUMPRODUCT(B1827:B1846, (ROW(B1827:B1846)-ROW(B1827)+1)) / (20*21/2)</f>
        <v>0.82066666666666654</v>
      </c>
      <c r="J1843" s="2">
        <f t="shared" si="226"/>
        <v>0.8190846032837712</v>
      </c>
      <c r="K1843" s="2">
        <f t="shared" ref="K1843:K1906" si="228">$K$4*B1843+(1-$K$4)*K1842</f>
        <v>0.81313238231656382</v>
      </c>
    </row>
    <row r="1844" spans="1:11" ht="13.5" x14ac:dyDescent="0.25">
      <c r="A1844" s="3">
        <f>TITRES_STAT!B1847</f>
        <v>44987</v>
      </c>
      <c r="B1844" s="5">
        <f>TITRES_STAT!D1847</f>
        <v>0.81</v>
      </c>
      <c r="C1844" s="2">
        <f t="shared" si="221"/>
        <v>-9.9999999999998979E-3</v>
      </c>
      <c r="D1844" s="2">
        <f t="shared" si="222"/>
        <v>0.81799999999999995</v>
      </c>
      <c r="E1844" s="2">
        <f t="shared" si="224"/>
        <v>0.81900000000000017</v>
      </c>
      <c r="F1844" s="2">
        <f t="shared" si="225"/>
        <v>0.82550000000000012</v>
      </c>
      <c r="G1844" s="2">
        <f t="shared" si="227"/>
        <v>0.80239999999999978</v>
      </c>
      <c r="H1844" s="2">
        <f t="shared" si="223"/>
        <v>0.83894999999999953</v>
      </c>
      <c r="I1844" s="2">
        <f t="array" ref="I1844">SUMPRODUCT(B1828:B1847, (ROW(B1828:B1847)-ROW(B1828)+1)) / (20*21/2)</f>
        <v>0.81928571428571406</v>
      </c>
      <c r="J1844" s="2">
        <f t="shared" si="226"/>
        <v>0.81821940297103113</v>
      </c>
      <c r="K1844" s="2">
        <f t="shared" si="228"/>
        <v>0.81300954379434565</v>
      </c>
    </row>
    <row r="1845" spans="1:11" ht="13.5" x14ac:dyDescent="0.25">
      <c r="A1845" s="3">
        <f>TITRES_STAT!B1848</f>
        <v>44988</v>
      </c>
      <c r="B1845" s="5">
        <f>TITRES_STAT!D1848</f>
        <v>0.82</v>
      </c>
      <c r="C1845" s="2">
        <f t="shared" si="221"/>
        <v>9.9999999999998979E-3</v>
      </c>
      <c r="D1845" s="2">
        <f t="shared" si="222"/>
        <v>0.81799999999999995</v>
      </c>
      <c r="E1845" s="2">
        <f t="shared" si="224"/>
        <v>0.81900000000000017</v>
      </c>
      <c r="F1845" s="2">
        <f t="shared" si="225"/>
        <v>0.82600000000000018</v>
      </c>
      <c r="G1845" s="2">
        <f t="shared" si="227"/>
        <v>0.80299999999999983</v>
      </c>
      <c r="H1845" s="2">
        <f t="shared" si="223"/>
        <v>0.83904999999999963</v>
      </c>
      <c r="I1845" s="2">
        <f t="array" ref="I1845">SUMPRODUCT(B1829:B1848, (ROW(B1829:B1848)-ROW(B1829)+1)) / (20*21/2)</f>
        <v>0.81704761904761902</v>
      </c>
      <c r="J1845" s="2">
        <f t="shared" si="226"/>
        <v>0.81838898364045676</v>
      </c>
      <c r="K1845" s="2">
        <f t="shared" si="228"/>
        <v>0.81328367933182222</v>
      </c>
    </row>
    <row r="1846" spans="1:11" ht="13.5" x14ac:dyDescent="0.25">
      <c r="A1846" s="3">
        <f>TITRES_STAT!B1849</f>
        <v>44991</v>
      </c>
      <c r="B1846" s="5">
        <f>TITRES_STAT!D1849</f>
        <v>0.81</v>
      </c>
      <c r="C1846" s="2">
        <f t="shared" si="221"/>
        <v>-9.9999999999998979E-3</v>
      </c>
      <c r="D1846" s="2">
        <f t="shared" si="222"/>
        <v>0.81600000000000006</v>
      </c>
      <c r="E1846" s="2">
        <f t="shared" si="224"/>
        <v>0.81800000000000017</v>
      </c>
      <c r="F1846" s="2">
        <f t="shared" si="225"/>
        <v>0.82450000000000012</v>
      </c>
      <c r="G1846" s="2">
        <f t="shared" si="227"/>
        <v>0.80339999999999978</v>
      </c>
      <c r="H1846" s="2">
        <f t="shared" si="223"/>
        <v>0.83909999999999951</v>
      </c>
      <c r="I1846" s="2">
        <f t="array" ref="I1846">SUMPRODUCT(B1830:B1849, (ROW(B1830:B1849)-ROW(B1830)+1)) / (20*21/2)</f>
        <v>0.81500000000000006</v>
      </c>
      <c r="J1846" s="2">
        <f t="shared" si="226"/>
        <v>0.81759003281755616</v>
      </c>
      <c r="K1846" s="2">
        <f t="shared" si="228"/>
        <v>0.81315490759331943</v>
      </c>
    </row>
    <row r="1847" spans="1:11" ht="13.5" x14ac:dyDescent="0.25">
      <c r="A1847" s="3">
        <f>TITRES_STAT!B1850</f>
        <v>44992</v>
      </c>
      <c r="B1847" s="5">
        <f>TITRES_STAT!D1850</f>
        <v>0.81</v>
      </c>
      <c r="C1847" s="2">
        <f t="shared" si="221"/>
        <v>0</v>
      </c>
      <c r="D1847" s="2">
        <f t="shared" si="222"/>
        <v>0.81400000000000006</v>
      </c>
      <c r="E1847" s="2">
        <f t="shared" si="224"/>
        <v>0.81700000000000017</v>
      </c>
      <c r="F1847" s="2">
        <f t="shared" si="225"/>
        <v>0.82350000000000012</v>
      </c>
      <c r="G1847" s="2">
        <f t="shared" si="227"/>
        <v>0.80379999999999985</v>
      </c>
      <c r="H1847" s="2">
        <f t="shared" si="223"/>
        <v>0.83914999999999962</v>
      </c>
      <c r="I1847" s="2">
        <f t="array" ref="I1847">SUMPRODUCT(B1831:B1850, (ROW(B1831:B1850)-ROW(B1831)+1)) / (20*21/2)</f>
        <v>0.81404761904761902</v>
      </c>
      <c r="J1847" s="2">
        <f t="shared" si="226"/>
        <v>0.81686717254921748</v>
      </c>
      <c r="K1847" s="2">
        <f t="shared" si="228"/>
        <v>0.8130311857269148</v>
      </c>
    </row>
    <row r="1848" spans="1:11" ht="13.5" x14ac:dyDescent="0.25">
      <c r="A1848" s="3">
        <f>TITRES_STAT!B1851</f>
        <v>44993</v>
      </c>
      <c r="B1848" s="5">
        <f>TITRES_STAT!D1851</f>
        <v>0.8</v>
      </c>
      <c r="C1848" s="2">
        <f t="shared" si="221"/>
        <v>-1.0000000000000009E-2</v>
      </c>
      <c r="D1848" s="2">
        <f t="shared" si="222"/>
        <v>0.80999999999999994</v>
      </c>
      <c r="E1848" s="2">
        <f t="shared" si="224"/>
        <v>0.81500000000000017</v>
      </c>
      <c r="F1848" s="2">
        <f t="shared" si="225"/>
        <v>0.82150000000000012</v>
      </c>
      <c r="G1848" s="2">
        <f t="shared" si="227"/>
        <v>0.80379999999999985</v>
      </c>
      <c r="H1848" s="2">
        <f t="shared" si="223"/>
        <v>0.83914999999999962</v>
      </c>
      <c r="I1848" s="2">
        <f t="array" ref="I1848">SUMPRODUCT(B1832:B1851, (ROW(B1832:B1851)-ROW(B1832)+1)) / (20*21/2)</f>
        <v>0.81219047619047624</v>
      </c>
      <c r="J1848" s="2">
        <f t="shared" si="226"/>
        <v>0.81526077516357764</v>
      </c>
      <c r="K1848" s="2">
        <f t="shared" si="228"/>
        <v>0.81252015883566331</v>
      </c>
    </row>
    <row r="1849" spans="1:11" ht="13.5" x14ac:dyDescent="0.25">
      <c r="A1849" s="3">
        <f>TITRES_STAT!B1852</f>
        <v>44994</v>
      </c>
      <c r="B1849" s="5">
        <f>TITRES_STAT!D1852</f>
        <v>0.8</v>
      </c>
      <c r="C1849" s="2">
        <f t="shared" si="221"/>
        <v>0</v>
      </c>
      <c r="D1849" s="2">
        <f t="shared" si="222"/>
        <v>0.80800000000000005</v>
      </c>
      <c r="E1849" s="2">
        <f t="shared" si="224"/>
        <v>0.81300000000000006</v>
      </c>
      <c r="F1849" s="2">
        <f t="shared" si="225"/>
        <v>0.82000000000000028</v>
      </c>
      <c r="G1849" s="2">
        <f t="shared" si="227"/>
        <v>0.80399999999999983</v>
      </c>
      <c r="H1849" s="2">
        <f t="shared" si="223"/>
        <v>0.83914999999999973</v>
      </c>
      <c r="I1849" s="2">
        <f t="array" ref="I1849">SUMPRODUCT(B1833:B1852, (ROW(B1833:B1852)-ROW(B1833)+1)) / (20*21/2)</f>
        <v>0.80957142857142861</v>
      </c>
      <c r="J1849" s="2">
        <f t="shared" si="226"/>
        <v>0.81380736800514164</v>
      </c>
      <c r="K1849" s="2">
        <f t="shared" si="228"/>
        <v>0.81202917221465698</v>
      </c>
    </row>
    <row r="1850" spans="1:11" ht="13.5" x14ac:dyDescent="0.25">
      <c r="A1850" s="3">
        <f>TITRES_STAT!B1853</f>
        <v>44995</v>
      </c>
      <c r="B1850" s="5">
        <f>TITRES_STAT!D1853</f>
        <v>0.81</v>
      </c>
      <c r="C1850" s="2">
        <f t="shared" si="221"/>
        <v>1.0000000000000009E-2</v>
      </c>
      <c r="D1850" s="2">
        <f t="shared" si="222"/>
        <v>0.80599999999999983</v>
      </c>
      <c r="E1850" s="2">
        <f t="shared" si="224"/>
        <v>0.81200000000000006</v>
      </c>
      <c r="F1850" s="2">
        <f t="shared" si="225"/>
        <v>0.81950000000000023</v>
      </c>
      <c r="G1850" s="2">
        <f t="shared" si="227"/>
        <v>0.80439999999999978</v>
      </c>
      <c r="H1850" s="2">
        <f t="shared" si="223"/>
        <v>0.83909999999999985</v>
      </c>
      <c r="I1850" s="2">
        <f t="array" ref="I1850">SUMPRODUCT(B1834:B1853, (ROW(B1834:B1853)-ROW(B1834)+1)) / (20*21/2)</f>
        <v>0.80719047619047612</v>
      </c>
      <c r="J1850" s="2">
        <f t="shared" si="226"/>
        <v>0.81344476152846157</v>
      </c>
      <c r="K1850" s="2">
        <f t="shared" si="228"/>
        <v>0.81194959683369006</v>
      </c>
    </row>
    <row r="1851" spans="1:11" ht="13.5" x14ac:dyDescent="0.25">
      <c r="A1851" s="3">
        <f>TITRES_STAT!B1854</f>
        <v>44998</v>
      </c>
      <c r="B1851" s="5">
        <f>TITRES_STAT!D1854</f>
        <v>0.8</v>
      </c>
      <c r="C1851" s="2">
        <f t="shared" si="221"/>
        <v>-1.0000000000000009E-2</v>
      </c>
      <c r="D1851" s="2">
        <f t="shared" si="222"/>
        <v>0.80400000000000005</v>
      </c>
      <c r="E1851" s="2">
        <f t="shared" si="224"/>
        <v>0.81000000000000016</v>
      </c>
      <c r="F1851" s="2">
        <f t="shared" si="225"/>
        <v>0.81750000000000023</v>
      </c>
      <c r="G1851" s="2">
        <f t="shared" si="227"/>
        <v>0.80439999999999978</v>
      </c>
      <c r="H1851" s="2">
        <f t="shared" si="223"/>
        <v>0.83899999999999997</v>
      </c>
      <c r="I1851" s="2">
        <f t="array" ref="I1851">SUMPRODUCT(B1835:B1854, (ROW(B1835:B1854)-ROW(B1835)+1)) / (20*21/2)</f>
        <v>0.80599999999999994</v>
      </c>
      <c r="J1851" s="2">
        <f t="shared" si="226"/>
        <v>0.81216430804956041</v>
      </c>
      <c r="K1851" s="2">
        <f t="shared" si="228"/>
        <v>0.81148098519315326</v>
      </c>
    </row>
    <row r="1852" spans="1:11" ht="13.5" x14ac:dyDescent="0.25">
      <c r="A1852" s="3">
        <f>TITRES_STAT!B1855</f>
        <v>44999</v>
      </c>
      <c r="B1852" s="5">
        <f>TITRES_STAT!D1855</f>
        <v>0.79</v>
      </c>
      <c r="C1852" s="2">
        <f t="shared" si="221"/>
        <v>-1.0000000000000009E-2</v>
      </c>
      <c r="D1852" s="2">
        <f t="shared" si="222"/>
        <v>0.8</v>
      </c>
      <c r="E1852" s="2">
        <f t="shared" si="224"/>
        <v>0.80700000000000005</v>
      </c>
      <c r="F1852" s="2">
        <f t="shared" si="225"/>
        <v>0.81500000000000017</v>
      </c>
      <c r="G1852" s="2">
        <f t="shared" si="227"/>
        <v>0.80439999999999978</v>
      </c>
      <c r="H1852" s="2">
        <f t="shared" si="223"/>
        <v>0.83889999999999976</v>
      </c>
      <c r="I1852" s="2">
        <f t="array" ref="I1852">SUMPRODUCT(B1836:B1855, (ROW(B1836:B1855)-ROW(B1836)+1)) / (20*21/2)</f>
        <v>0.80495238095238086</v>
      </c>
      <c r="J1852" s="2">
        <f t="shared" si="226"/>
        <v>0.8100534215686499</v>
      </c>
      <c r="K1852" s="2">
        <f t="shared" si="228"/>
        <v>0.81063859361695123</v>
      </c>
    </row>
    <row r="1853" spans="1:11" ht="13.5" x14ac:dyDescent="0.25">
      <c r="A1853" s="3">
        <f>TITRES_STAT!B1856</f>
        <v>45000</v>
      </c>
      <c r="B1853" s="5">
        <f>TITRES_STAT!D1856</f>
        <v>0.79</v>
      </c>
      <c r="C1853" s="2">
        <f t="shared" si="221"/>
        <v>0</v>
      </c>
      <c r="D1853" s="2">
        <f t="shared" si="222"/>
        <v>0.79800000000000004</v>
      </c>
      <c r="E1853" s="2">
        <f t="shared" si="224"/>
        <v>0.80399999999999994</v>
      </c>
      <c r="F1853" s="2">
        <f t="shared" si="225"/>
        <v>0.81250000000000022</v>
      </c>
      <c r="G1853" s="2">
        <f t="shared" si="227"/>
        <v>0.80459999999999976</v>
      </c>
      <c r="H1853" s="2">
        <f t="shared" si="223"/>
        <v>0.83874999999999988</v>
      </c>
      <c r="I1853" s="2">
        <f t="array" ref="I1853">SUMPRODUCT(B1837:B1856, (ROW(B1837:B1856)-ROW(B1837)+1)) / (20*21/2)</f>
        <v>0.80400000000000005</v>
      </c>
      <c r="J1853" s="2">
        <f t="shared" si="226"/>
        <v>0.80814357189544517</v>
      </c>
      <c r="K1853" s="2">
        <f t="shared" si="228"/>
        <v>0.80982923700452181</v>
      </c>
    </row>
    <row r="1854" spans="1:11" ht="13.5" x14ac:dyDescent="0.25">
      <c r="A1854" s="3">
        <f>TITRES_STAT!B1857</f>
        <v>45001</v>
      </c>
      <c r="B1854" s="5">
        <f>TITRES_STAT!D1857</f>
        <v>0.8</v>
      </c>
      <c r="C1854" s="2">
        <f t="shared" si="221"/>
        <v>1.0000000000000009E-2</v>
      </c>
      <c r="D1854" s="2">
        <f t="shared" si="222"/>
        <v>0.79800000000000004</v>
      </c>
      <c r="E1854" s="2">
        <f t="shared" si="224"/>
        <v>0.80299999999999994</v>
      </c>
      <c r="F1854" s="2">
        <f t="shared" si="225"/>
        <v>0.81100000000000028</v>
      </c>
      <c r="G1854" s="2">
        <f t="shared" si="227"/>
        <v>0.80479999999999974</v>
      </c>
      <c r="H1854" s="2">
        <f t="shared" si="223"/>
        <v>0.83869999999999989</v>
      </c>
      <c r="I1854" s="2">
        <f t="array" ref="I1854">SUMPRODUCT(B1838:B1857, (ROW(B1838:B1857)-ROW(B1838)+1)) / (20*21/2)</f>
        <v>0.80314285714285727</v>
      </c>
      <c r="J1854" s="2">
        <f t="shared" si="226"/>
        <v>0.80736799361968847</v>
      </c>
      <c r="K1854" s="2">
        <f t="shared" si="228"/>
        <v>0.8094437767298347</v>
      </c>
    </row>
    <row r="1855" spans="1:11" ht="13.5" x14ac:dyDescent="0.25">
      <c r="A1855" s="3">
        <f>TITRES_STAT!B1858</f>
        <v>45002</v>
      </c>
      <c r="B1855" s="5">
        <f>TITRES_STAT!D1858</f>
        <v>0.8</v>
      </c>
      <c r="C1855" s="2">
        <f t="shared" si="221"/>
        <v>0</v>
      </c>
      <c r="D1855" s="2">
        <f t="shared" si="222"/>
        <v>0.79599999999999993</v>
      </c>
      <c r="E1855" s="2">
        <f t="shared" si="224"/>
        <v>0.80099999999999993</v>
      </c>
      <c r="F1855" s="2">
        <f t="shared" si="225"/>
        <v>0.81000000000000028</v>
      </c>
      <c r="G1855" s="2">
        <f t="shared" si="227"/>
        <v>0.8051999999999998</v>
      </c>
      <c r="H1855" s="2">
        <f t="shared" si="223"/>
        <v>0.8385999999999999</v>
      </c>
      <c r="I1855" s="2">
        <f t="array" ref="I1855">SUMPRODUCT(B1839:B1858, (ROW(B1839:B1858)-ROW(B1839)+1)) / (20*21/2)</f>
        <v>0.80238095238095242</v>
      </c>
      <c r="J1855" s="2">
        <f t="shared" si="226"/>
        <v>0.80666627994162288</v>
      </c>
      <c r="K1855" s="2">
        <f t="shared" si="228"/>
        <v>0.80907343254435105</v>
      </c>
    </row>
    <row r="1856" spans="1:11" ht="13.5" x14ac:dyDescent="0.25">
      <c r="A1856" s="3">
        <f>TITRES_STAT!B1859</f>
        <v>45006</v>
      </c>
      <c r="B1856" s="5">
        <f>TITRES_STAT!D1859</f>
        <v>0.8</v>
      </c>
      <c r="C1856" s="2">
        <f t="shared" si="221"/>
        <v>0</v>
      </c>
      <c r="D1856" s="2">
        <f t="shared" si="222"/>
        <v>0.79599999999999993</v>
      </c>
      <c r="E1856" s="2">
        <f t="shared" si="224"/>
        <v>0.8</v>
      </c>
      <c r="F1856" s="2">
        <f t="shared" si="225"/>
        <v>0.80900000000000039</v>
      </c>
      <c r="G1856" s="2">
        <f t="shared" si="227"/>
        <v>0.80559999999999976</v>
      </c>
      <c r="H1856" s="2">
        <f t="shared" si="223"/>
        <v>0.83849999999999991</v>
      </c>
      <c r="I1856" s="2">
        <f t="array" ref="I1856">SUMPRODUCT(B1840:B1859, (ROW(B1840:B1859)-ROW(B1840)+1)) / (20*21/2)</f>
        <v>0.79980952380952386</v>
      </c>
      <c r="J1856" s="2">
        <f t="shared" si="226"/>
        <v>0.80603139613765884</v>
      </c>
      <c r="K1856" s="2">
        <f t="shared" si="228"/>
        <v>0.80871761166025891</v>
      </c>
    </row>
    <row r="1857" spans="1:11" ht="13.5" x14ac:dyDescent="0.25">
      <c r="A1857" s="3">
        <f>TITRES_STAT!B1860</f>
        <v>45007</v>
      </c>
      <c r="B1857" s="5">
        <f>TITRES_STAT!D1860</f>
        <v>0.8</v>
      </c>
      <c r="C1857" s="2">
        <f t="shared" si="221"/>
        <v>0</v>
      </c>
      <c r="D1857" s="2">
        <f t="shared" si="222"/>
        <v>0.79800000000000004</v>
      </c>
      <c r="E1857" s="2">
        <f t="shared" si="224"/>
        <v>0.79899999999999993</v>
      </c>
      <c r="F1857" s="2">
        <f t="shared" si="225"/>
        <v>0.80800000000000038</v>
      </c>
      <c r="G1857" s="2">
        <f t="shared" si="227"/>
        <v>0.80599999999999961</v>
      </c>
      <c r="H1857" s="2">
        <f t="shared" si="223"/>
        <v>0.83845000000000003</v>
      </c>
      <c r="I1857" s="2">
        <f t="array" ref="I1857">SUMPRODUCT(B1841:B1860, (ROW(B1841:B1860)-ROW(B1841)+1)) / (20*21/2)</f>
        <v>0.79838095238095252</v>
      </c>
      <c r="J1857" s="2">
        <f t="shared" si="226"/>
        <v>0.80545697745788192</v>
      </c>
      <c r="K1857" s="2">
        <f t="shared" si="228"/>
        <v>0.80837574453632721</v>
      </c>
    </row>
    <row r="1858" spans="1:11" ht="13.5" x14ac:dyDescent="0.25">
      <c r="A1858" s="3">
        <f>TITRES_STAT!B1861</f>
        <v>45008</v>
      </c>
      <c r="B1858" s="5">
        <f>TITRES_STAT!D1861</f>
        <v>0.8</v>
      </c>
      <c r="C1858" s="2">
        <f t="shared" si="221"/>
        <v>0</v>
      </c>
      <c r="D1858" s="2">
        <f t="shared" si="222"/>
        <v>0.8</v>
      </c>
      <c r="E1858" s="2">
        <f t="shared" si="224"/>
        <v>0.79899999999999993</v>
      </c>
      <c r="F1858" s="2">
        <f t="shared" si="225"/>
        <v>0.80700000000000038</v>
      </c>
      <c r="G1858" s="2">
        <f t="shared" si="227"/>
        <v>0.80639999999999956</v>
      </c>
      <c r="H1858" s="2">
        <f t="shared" si="223"/>
        <v>0.83840000000000003</v>
      </c>
      <c r="I1858" s="2">
        <f t="array" ref="I1858">SUMPRODUCT(B1842:B1861, (ROW(B1842:B1861)-ROW(B1842)+1)) / (20*21/2)</f>
        <v>0.79804761904761912</v>
      </c>
      <c r="J1858" s="2">
        <f t="shared" si="226"/>
        <v>0.80493726531903609</v>
      </c>
      <c r="K1858" s="2">
        <f t="shared" si="228"/>
        <v>0.80804728396627523</v>
      </c>
    </row>
    <row r="1859" spans="1:11" ht="13.5" x14ac:dyDescent="0.25">
      <c r="A1859" s="3">
        <f>TITRES_STAT!B1862</f>
        <v>45009</v>
      </c>
      <c r="B1859" s="5">
        <f>TITRES_STAT!D1862</f>
        <v>0.78</v>
      </c>
      <c r="C1859" s="2">
        <f t="shared" si="221"/>
        <v>-2.0000000000000018E-2</v>
      </c>
      <c r="D1859" s="2">
        <f t="shared" si="222"/>
        <v>0.79600000000000004</v>
      </c>
      <c r="E1859" s="2">
        <f t="shared" si="224"/>
        <v>0.79699999999999993</v>
      </c>
      <c r="F1859" s="2">
        <f t="shared" si="225"/>
        <v>0.80500000000000027</v>
      </c>
      <c r="G1859" s="2">
        <f t="shared" si="227"/>
        <v>0.80659999999999965</v>
      </c>
      <c r="H1859" s="2">
        <f t="shared" si="223"/>
        <v>0.83824999999999994</v>
      </c>
      <c r="I1859" s="2">
        <f t="array" ref="I1859">SUMPRODUCT(B1843:B1862, (ROW(B1843:B1862)-ROW(B1843)+1)) / (20*21/2)</f>
        <v>0.79685714285714282</v>
      </c>
      <c r="J1859" s="2">
        <f t="shared" si="226"/>
        <v>0.80256228766960414</v>
      </c>
      <c r="K1859" s="2">
        <f t="shared" si="228"/>
        <v>0.80694739047740172</v>
      </c>
    </row>
    <row r="1860" spans="1:11" ht="13.5" x14ac:dyDescent="0.25">
      <c r="A1860" s="3">
        <f>TITRES_STAT!B1863</f>
        <v>45012</v>
      </c>
      <c r="B1860" s="5">
        <f>TITRES_STAT!D1863</f>
        <v>0.79</v>
      </c>
      <c r="C1860" s="2">
        <f t="shared" ref="C1860:C1923" si="229">B1860-B1859</f>
        <v>1.0000000000000009E-2</v>
      </c>
      <c r="D1860" s="2">
        <f t="shared" si="222"/>
        <v>0.79400000000000015</v>
      </c>
      <c r="E1860" s="2">
        <f t="shared" si="224"/>
        <v>0.79499999999999993</v>
      </c>
      <c r="F1860" s="2">
        <f t="shared" si="225"/>
        <v>0.80350000000000021</v>
      </c>
      <c r="G1860" s="2">
        <f t="shared" si="227"/>
        <v>0.80679999999999963</v>
      </c>
      <c r="H1860" s="2">
        <f t="shared" si="223"/>
        <v>0.83814999999999984</v>
      </c>
      <c r="I1860" s="2">
        <f t="array" ref="I1860">SUMPRODUCT(B1844:B1863, (ROW(B1844:B1863)-ROW(B1844)+1)) / (20*21/2)</f>
        <v>0.79580952380952386</v>
      </c>
      <c r="J1860" s="2">
        <f t="shared" si="226"/>
        <v>0.80136587932011805</v>
      </c>
      <c r="K1860" s="2">
        <f t="shared" si="228"/>
        <v>0.80628278692926836</v>
      </c>
    </row>
    <row r="1861" spans="1:11" ht="13.5" x14ac:dyDescent="0.25">
      <c r="A1861" s="3">
        <f>TITRES_STAT!B1864</f>
        <v>45013</v>
      </c>
      <c r="B1861" s="5">
        <f>TITRES_STAT!D1864</f>
        <v>0.8</v>
      </c>
      <c r="C1861" s="2">
        <f t="shared" si="229"/>
        <v>1.0000000000000009E-2</v>
      </c>
      <c r="D1861" s="2">
        <f t="shared" si="222"/>
        <v>0.79399999999999993</v>
      </c>
      <c r="E1861" s="2">
        <f t="shared" si="224"/>
        <v>0.79499999999999993</v>
      </c>
      <c r="F1861" s="2">
        <f t="shared" si="225"/>
        <v>0.80250000000000021</v>
      </c>
      <c r="G1861" s="2">
        <f t="shared" si="227"/>
        <v>0.80719999999999958</v>
      </c>
      <c r="H1861" s="2">
        <f t="shared" si="223"/>
        <v>0.83809999999999985</v>
      </c>
      <c r="I1861" s="2">
        <f t="array" ref="I1861">SUMPRODUCT(B1845:B1864, (ROW(B1845:B1864)-ROW(B1845)+1)) / (20*21/2)</f>
        <v>0.79490476190476189</v>
      </c>
      <c r="J1861" s="2">
        <f t="shared" si="226"/>
        <v>0.80123579557534486</v>
      </c>
      <c r="K1861" s="2">
        <f t="shared" si="228"/>
        <v>0.80603640312812064</v>
      </c>
    </row>
    <row r="1862" spans="1:11" ht="13.5" x14ac:dyDescent="0.25">
      <c r="A1862" s="3">
        <f>TITRES_STAT!B1865</f>
        <v>45014</v>
      </c>
      <c r="B1862" s="5">
        <f>TITRES_STAT!D1865</f>
        <v>0.79</v>
      </c>
      <c r="C1862" s="2">
        <f t="shared" si="229"/>
        <v>-1.0000000000000009E-2</v>
      </c>
      <c r="D1862" s="2">
        <f t="shared" ref="D1862:D1925" si="230">AVERAGE(B1858:B1862)</f>
        <v>0.79200000000000004</v>
      </c>
      <c r="E1862" s="2">
        <f t="shared" si="224"/>
        <v>0.79500000000000004</v>
      </c>
      <c r="F1862" s="2">
        <f t="shared" si="225"/>
        <v>0.80100000000000016</v>
      </c>
      <c r="G1862" s="2">
        <f t="shared" si="227"/>
        <v>0.80739999999999967</v>
      </c>
      <c r="H1862" s="2">
        <f t="shared" si="223"/>
        <v>0.83804999999999996</v>
      </c>
      <c r="I1862" s="2">
        <f t="array" ref="I1862">SUMPRODUCT(B1846:B1865, (ROW(B1846:B1865)-ROW(B1846)+1)) / (20*21/2)</f>
        <v>0.79409523809523808</v>
      </c>
      <c r="J1862" s="2">
        <f t="shared" si="226"/>
        <v>0.80016571980626439</v>
      </c>
      <c r="K1862" s="2">
        <f t="shared" si="228"/>
        <v>0.80540752457407672</v>
      </c>
    </row>
    <row r="1863" spans="1:11" ht="13.5" x14ac:dyDescent="0.25">
      <c r="A1863" s="3">
        <f>TITRES_STAT!B1866</f>
        <v>45015</v>
      </c>
      <c r="B1863" s="5">
        <f>TITRES_STAT!D1866</f>
        <v>0.79</v>
      </c>
      <c r="C1863" s="2">
        <f t="shared" si="229"/>
        <v>0</v>
      </c>
      <c r="D1863" s="2">
        <f t="shared" si="230"/>
        <v>0.79</v>
      </c>
      <c r="E1863" s="2">
        <f t="shared" si="224"/>
        <v>0.79500000000000004</v>
      </c>
      <c r="F1863" s="2">
        <f t="shared" si="225"/>
        <v>0.7995000000000001</v>
      </c>
      <c r="G1863" s="2">
        <f t="shared" si="227"/>
        <v>0.80799999999999972</v>
      </c>
      <c r="H1863" s="2">
        <f t="shared" si="223"/>
        <v>0.83799999999999997</v>
      </c>
      <c r="I1863" s="2">
        <f t="array" ref="I1863">SUMPRODUCT(B1847:B1866, (ROW(B1847:B1866)-ROW(B1847)+1)) / (20*21/2)</f>
        <v>0.7943809523809523</v>
      </c>
      <c r="J1863" s="2">
        <f t="shared" si="226"/>
        <v>0.7991975560151916</v>
      </c>
      <c r="K1863" s="2">
        <f t="shared" si="228"/>
        <v>0.80480330792411292</v>
      </c>
    </row>
    <row r="1864" spans="1:11" ht="13.5" x14ac:dyDescent="0.25">
      <c r="A1864" s="3">
        <f>TITRES_STAT!B1867</f>
        <v>45016</v>
      </c>
      <c r="B1864" s="5">
        <f>TITRES_STAT!D1867</f>
        <v>0.79</v>
      </c>
      <c r="C1864" s="2">
        <f t="shared" si="229"/>
        <v>0</v>
      </c>
      <c r="D1864" s="2">
        <f t="shared" si="230"/>
        <v>0.79200000000000004</v>
      </c>
      <c r="E1864" s="2">
        <f t="shared" si="224"/>
        <v>0.79400000000000004</v>
      </c>
      <c r="F1864" s="2">
        <f t="shared" si="225"/>
        <v>0.79849999999999999</v>
      </c>
      <c r="G1864" s="2">
        <f t="shared" si="227"/>
        <v>0.8081999999999997</v>
      </c>
      <c r="H1864" s="2">
        <f t="shared" si="223"/>
        <v>0.83794999999999986</v>
      </c>
      <c r="I1864" s="2">
        <f t="array" ref="I1864">SUMPRODUCT(B1848:B1867, (ROW(B1848:B1867)-ROW(B1848)+1)) / (20*21/2)</f>
        <v>0.79376190476190478</v>
      </c>
      <c r="J1864" s="2">
        <f t="shared" si="226"/>
        <v>0.79832159829945903</v>
      </c>
      <c r="K1864" s="2">
        <f t="shared" si="228"/>
        <v>0.80422278604473596</v>
      </c>
    </row>
    <row r="1865" spans="1:11" ht="13.5" x14ac:dyDescent="0.25">
      <c r="A1865" s="3">
        <f>TITRES_STAT!B1868</f>
        <v>45019</v>
      </c>
      <c r="B1865" s="5">
        <f>TITRES_STAT!D1868</f>
        <v>0.79</v>
      </c>
      <c r="C1865" s="2">
        <f t="shared" si="229"/>
        <v>0</v>
      </c>
      <c r="D1865" s="2">
        <f t="shared" si="230"/>
        <v>0.79200000000000004</v>
      </c>
      <c r="E1865" s="2">
        <f t="shared" si="224"/>
        <v>0.79300000000000004</v>
      </c>
      <c r="F1865" s="2">
        <f t="shared" si="225"/>
        <v>0.79699999999999993</v>
      </c>
      <c r="G1865" s="2">
        <f t="shared" si="227"/>
        <v>0.80839999999999956</v>
      </c>
      <c r="H1865" s="2">
        <f t="shared" si="223"/>
        <v>0.83789999999999976</v>
      </c>
      <c r="I1865" s="2">
        <f t="array" ref="I1865">SUMPRODUCT(B1849:B1868, (ROW(B1849:B1868)-ROW(B1849)+1)) / (20*21/2)</f>
        <v>0.79419047619047622</v>
      </c>
      <c r="J1865" s="2">
        <f t="shared" si="226"/>
        <v>0.79752906512808197</v>
      </c>
      <c r="K1865" s="2">
        <f t="shared" si="228"/>
        <v>0.80366502972925613</v>
      </c>
    </row>
    <row r="1866" spans="1:11" ht="13.5" x14ac:dyDescent="0.25">
      <c r="A1866" s="3">
        <f>TITRES_STAT!B1869</f>
        <v>45020</v>
      </c>
      <c r="B1866" s="5">
        <f>TITRES_STAT!D1869</f>
        <v>0.8</v>
      </c>
      <c r="C1866" s="2">
        <f t="shared" si="229"/>
        <v>1.0000000000000009E-2</v>
      </c>
      <c r="D1866" s="2">
        <f t="shared" si="230"/>
        <v>0.79200000000000004</v>
      </c>
      <c r="E1866" s="2">
        <f t="shared" si="224"/>
        <v>0.79299999999999993</v>
      </c>
      <c r="F1866" s="2">
        <f t="shared" si="225"/>
        <v>0.79649999999999999</v>
      </c>
      <c r="G1866" s="2">
        <f t="shared" si="227"/>
        <v>0.80879999999999963</v>
      </c>
      <c r="H1866" s="2">
        <f t="shared" ref="H1866:H1929" si="231">AVERAGE(B1667:B1866)</f>
        <v>0.83789999999999987</v>
      </c>
      <c r="I1866" s="2">
        <f t="array" ref="I1866">SUMPRODUCT(B1850:B1869, (ROW(B1850:B1869)-ROW(B1850)+1)) / (20*21/2)</f>
        <v>0.79461904761904767</v>
      </c>
      <c r="J1866" s="2">
        <f t="shared" si="226"/>
        <v>0.79776439225874074</v>
      </c>
      <c r="K1866" s="2">
        <f t="shared" si="228"/>
        <v>0.80352130307320691</v>
      </c>
    </row>
    <row r="1867" spans="1:11" ht="13.5" x14ac:dyDescent="0.25">
      <c r="A1867" s="3">
        <f>TITRES_STAT!B1870</f>
        <v>45021</v>
      </c>
      <c r="B1867" s="5">
        <f>TITRES_STAT!D1870</f>
        <v>0.79</v>
      </c>
      <c r="C1867" s="2">
        <f t="shared" si="229"/>
        <v>-1.0000000000000009E-2</v>
      </c>
      <c r="D1867" s="2">
        <f t="shared" si="230"/>
        <v>0.79200000000000004</v>
      </c>
      <c r="E1867" s="2">
        <f t="shared" si="224"/>
        <v>0.79200000000000004</v>
      </c>
      <c r="F1867" s="2">
        <f t="shared" si="225"/>
        <v>0.79549999999999987</v>
      </c>
      <c r="G1867" s="2">
        <f t="shared" si="227"/>
        <v>0.80899999999999972</v>
      </c>
      <c r="H1867" s="2">
        <f t="shared" si="231"/>
        <v>0.83779999999999988</v>
      </c>
      <c r="I1867" s="2">
        <f t="array" ref="I1867">SUMPRODUCT(B1851:B1870, (ROW(B1851:B1870)-ROW(B1851)+1)) / (20*21/2)</f>
        <v>0.795047619047619</v>
      </c>
      <c r="J1867" s="2">
        <f t="shared" si="226"/>
        <v>0.79702492632933686</v>
      </c>
      <c r="K1867" s="2">
        <f t="shared" si="228"/>
        <v>0.80299105589386555</v>
      </c>
    </row>
    <row r="1868" spans="1:11" ht="13.5" x14ac:dyDescent="0.25">
      <c r="A1868" s="3">
        <f>TITRES_STAT!B1871</f>
        <v>45022</v>
      </c>
      <c r="B1868" s="5">
        <f>TITRES_STAT!D1871</f>
        <v>0.8</v>
      </c>
      <c r="C1868" s="2">
        <f t="shared" si="229"/>
        <v>1.0000000000000009E-2</v>
      </c>
      <c r="D1868" s="2">
        <f t="shared" si="230"/>
        <v>0.79399999999999993</v>
      </c>
      <c r="E1868" s="2">
        <f t="shared" ref="E1868:E1931" si="232">AVERAGE(B1859:B1868)</f>
        <v>0.79200000000000004</v>
      </c>
      <c r="F1868" s="2">
        <f t="shared" si="225"/>
        <v>0.79549999999999987</v>
      </c>
      <c r="G1868" s="2">
        <f t="shared" si="227"/>
        <v>0.80899999999999972</v>
      </c>
      <c r="H1868" s="2">
        <f t="shared" si="231"/>
        <v>0.83775000000000011</v>
      </c>
      <c r="I1868" s="2">
        <f t="array" ref="I1868">SUMPRODUCT(B1852:B1871, (ROW(B1852:B1871)-ROW(B1852)+1)) / (20*21/2)</f>
        <v>0.79552380952380952</v>
      </c>
      <c r="J1868" s="2">
        <f t="shared" si="226"/>
        <v>0.79730826667892374</v>
      </c>
      <c r="K1868" s="2">
        <f t="shared" si="228"/>
        <v>0.80287375958430218</v>
      </c>
    </row>
    <row r="1869" spans="1:11" ht="13.5" x14ac:dyDescent="0.25">
      <c r="A1869" s="3">
        <f>TITRES_STAT!B1872</f>
        <v>45023</v>
      </c>
      <c r="B1869" s="5">
        <f>TITRES_STAT!D1872</f>
        <v>0.8</v>
      </c>
      <c r="C1869" s="2">
        <f t="shared" si="229"/>
        <v>0</v>
      </c>
      <c r="D1869" s="2">
        <f t="shared" si="230"/>
        <v>0.79599999999999993</v>
      </c>
      <c r="E1869" s="2">
        <f t="shared" si="232"/>
        <v>0.79399999999999993</v>
      </c>
      <c r="F1869" s="2">
        <f t="shared" si="225"/>
        <v>0.79549999999999998</v>
      </c>
      <c r="G1869" s="2">
        <f t="shared" si="227"/>
        <v>0.8091999999999997</v>
      </c>
      <c r="H1869" s="2">
        <f t="shared" si="231"/>
        <v>0.83770000000000011</v>
      </c>
      <c r="I1869" s="2">
        <f t="array" ref="I1869">SUMPRODUCT(B1853:B1872, (ROW(B1853:B1872)-ROW(B1853)+1)) / (20*21/2)</f>
        <v>0.79695238095238097</v>
      </c>
      <c r="J1869" s="2">
        <f t="shared" si="226"/>
        <v>0.79756462223331193</v>
      </c>
      <c r="K1869" s="2">
        <f t="shared" si="228"/>
        <v>0.80276106313001583</v>
      </c>
    </row>
    <row r="1870" spans="1:11" ht="13.5" x14ac:dyDescent="0.25">
      <c r="A1870" s="3">
        <f>TITRES_STAT!B1873</f>
        <v>45026</v>
      </c>
      <c r="B1870" s="5">
        <f>TITRES_STAT!D1873</f>
        <v>0.8</v>
      </c>
      <c r="C1870" s="2">
        <f t="shared" si="229"/>
        <v>0</v>
      </c>
      <c r="D1870" s="2">
        <f t="shared" si="230"/>
        <v>0.79800000000000004</v>
      </c>
      <c r="E1870" s="2">
        <f t="shared" si="232"/>
        <v>0.79499999999999993</v>
      </c>
      <c r="F1870" s="2">
        <f t="shared" si="225"/>
        <v>0.79499999999999993</v>
      </c>
      <c r="G1870" s="2">
        <f t="shared" si="227"/>
        <v>0.80939999999999968</v>
      </c>
      <c r="H1870" s="2">
        <f t="shared" si="231"/>
        <v>0.8378000000000001</v>
      </c>
      <c r="I1870" s="2">
        <f t="array" ref="I1870">SUMPRODUCT(B1854:B1873, (ROW(B1854:B1873)-ROW(B1854)+1)) / (20*21/2)</f>
        <v>0.79828571428571427</v>
      </c>
      <c r="J1870" s="2">
        <f t="shared" si="226"/>
        <v>0.79779656297299661</v>
      </c>
      <c r="K1870" s="2">
        <f t="shared" si="228"/>
        <v>0.80265278614452507</v>
      </c>
    </row>
    <row r="1871" spans="1:11" ht="13.5" x14ac:dyDescent="0.25">
      <c r="A1871" s="3">
        <f>TITRES_STAT!B1874</f>
        <v>45027</v>
      </c>
      <c r="B1871" s="5">
        <f>TITRES_STAT!D1874</f>
        <v>0.8</v>
      </c>
      <c r="C1871" s="2">
        <f t="shared" si="229"/>
        <v>0</v>
      </c>
      <c r="D1871" s="2">
        <f t="shared" si="230"/>
        <v>0.79800000000000004</v>
      </c>
      <c r="E1871" s="2">
        <f t="shared" si="232"/>
        <v>0.79499999999999993</v>
      </c>
      <c r="F1871" s="2">
        <f t="shared" si="225"/>
        <v>0.79499999999999993</v>
      </c>
      <c r="G1871" s="2">
        <f t="shared" si="227"/>
        <v>0.80959999999999965</v>
      </c>
      <c r="H1871" s="2">
        <f t="shared" si="231"/>
        <v>0.83785000000000021</v>
      </c>
      <c r="I1871" s="2">
        <f t="array" ref="I1871">SUMPRODUCT(B1855:B1874, (ROW(B1855:B1874)-ROW(B1855)+1)) / (20*21/2)</f>
        <v>0.79952380952380964</v>
      </c>
      <c r="J1871" s="2">
        <f t="shared" si="226"/>
        <v>0.79800641411842554</v>
      </c>
      <c r="K1871" s="2">
        <f t="shared" si="228"/>
        <v>0.80254875531532799</v>
      </c>
    </row>
    <row r="1872" spans="1:11" ht="13.5" x14ac:dyDescent="0.25">
      <c r="A1872" s="3">
        <f>TITRES_STAT!B1875</f>
        <v>45028</v>
      </c>
      <c r="B1872" s="5">
        <f>TITRES_STAT!D1875</f>
        <v>0.81</v>
      </c>
      <c r="C1872" s="2">
        <f t="shared" si="229"/>
        <v>1.0000000000000009E-2</v>
      </c>
      <c r="D1872" s="2">
        <f t="shared" si="230"/>
        <v>0.80199999999999994</v>
      </c>
      <c r="E1872" s="2">
        <f t="shared" si="232"/>
        <v>0.79699999999999993</v>
      </c>
      <c r="F1872" s="2">
        <f t="shared" si="225"/>
        <v>0.79600000000000015</v>
      </c>
      <c r="G1872" s="2">
        <f t="shared" si="227"/>
        <v>0.80979999999999974</v>
      </c>
      <c r="H1872" s="2">
        <f t="shared" si="231"/>
        <v>0.83785000000000021</v>
      </c>
      <c r="I1872" s="2">
        <f t="array" ref="I1872">SUMPRODUCT(B1856:B1875, (ROW(B1856:B1875)-ROW(B1856)+1)) / (20*21/2)</f>
        <v>0.79880952380952386</v>
      </c>
      <c r="J1872" s="2">
        <f t="shared" si="226"/>
        <v>0.79914866039286125</v>
      </c>
      <c r="K1872" s="2">
        <f t="shared" si="228"/>
        <v>0.80284096098923674</v>
      </c>
    </row>
    <row r="1873" spans="1:11" ht="13.5" x14ac:dyDescent="0.25">
      <c r="A1873" s="3">
        <f>TITRES_STAT!B1876</f>
        <v>45029</v>
      </c>
      <c r="B1873" s="5">
        <f>TITRES_STAT!D1876</f>
        <v>0.81</v>
      </c>
      <c r="C1873" s="2">
        <f t="shared" si="229"/>
        <v>0</v>
      </c>
      <c r="D1873" s="2">
        <f t="shared" si="230"/>
        <v>0.80400000000000005</v>
      </c>
      <c r="E1873" s="2">
        <f t="shared" si="232"/>
        <v>0.79900000000000004</v>
      </c>
      <c r="F1873" s="2">
        <f t="shared" si="225"/>
        <v>0.79700000000000026</v>
      </c>
      <c r="G1873" s="2">
        <f t="shared" si="227"/>
        <v>0.80979999999999974</v>
      </c>
      <c r="H1873" s="2">
        <f t="shared" si="231"/>
        <v>0.83770000000000022</v>
      </c>
      <c r="I1873" s="2">
        <f t="array" ref="I1873">SUMPRODUCT(B1857:B1876, (ROW(B1857:B1876)-ROW(B1857)+1)) / (20*21/2)</f>
        <v>0.79814285714285715</v>
      </c>
      <c r="J1873" s="2">
        <f t="shared" si="226"/>
        <v>0.80018212130782684</v>
      </c>
      <c r="K1873" s="2">
        <f t="shared" si="228"/>
        <v>0.80312170761710977</v>
      </c>
    </row>
    <row r="1874" spans="1:11" ht="13.5" x14ac:dyDescent="0.25">
      <c r="A1874" s="3">
        <f>TITRES_STAT!B1877</f>
        <v>45030</v>
      </c>
      <c r="B1874" s="5">
        <f>TITRES_STAT!D1877</f>
        <v>0.81</v>
      </c>
      <c r="C1874" s="2">
        <f t="shared" si="229"/>
        <v>0</v>
      </c>
      <c r="D1874" s="2">
        <f t="shared" si="230"/>
        <v>0.80600000000000005</v>
      </c>
      <c r="E1874" s="2">
        <f t="shared" si="232"/>
        <v>0.80099999999999993</v>
      </c>
      <c r="F1874" s="2">
        <f t="shared" si="225"/>
        <v>0.79750000000000021</v>
      </c>
      <c r="G1874" s="2">
        <f t="shared" si="227"/>
        <v>0.80979999999999985</v>
      </c>
      <c r="H1874" s="2">
        <f t="shared" si="231"/>
        <v>0.83735000000000026</v>
      </c>
      <c r="I1874" s="2">
        <f t="array" ref="I1874">SUMPRODUCT(B1858:B1877, (ROW(B1858:B1877)-ROW(B1858)+1)) / (20*21/2)</f>
        <v>0.7965714285714286</v>
      </c>
      <c r="J1874" s="2">
        <f t="shared" si="226"/>
        <v>0.80111715737374811</v>
      </c>
      <c r="K1874" s="2">
        <f t="shared" si="228"/>
        <v>0.80339144457330158</v>
      </c>
    </row>
    <row r="1875" spans="1:11" ht="13.5" x14ac:dyDescent="0.25">
      <c r="A1875" s="3">
        <f>TITRES_STAT!B1878</f>
        <v>45033</v>
      </c>
      <c r="B1875" s="5">
        <f>TITRES_STAT!D1878</f>
        <v>0.79</v>
      </c>
      <c r="C1875" s="2">
        <f t="shared" si="229"/>
        <v>-2.0000000000000018E-2</v>
      </c>
      <c r="D1875" s="2">
        <f t="shared" si="230"/>
        <v>0.80399999999999994</v>
      </c>
      <c r="E1875" s="2">
        <f t="shared" si="232"/>
        <v>0.80100000000000016</v>
      </c>
      <c r="F1875" s="2">
        <f t="shared" si="225"/>
        <v>0.79700000000000026</v>
      </c>
      <c r="G1875" s="2">
        <f t="shared" si="227"/>
        <v>0.80939999999999979</v>
      </c>
      <c r="H1875" s="2">
        <f t="shared" si="231"/>
        <v>0.83680000000000021</v>
      </c>
      <c r="I1875" s="2">
        <f t="array" ref="I1875">SUMPRODUCT(B1859:B1878, (ROW(B1859:B1878)-ROW(B1859)+1)) / (20*21/2)</f>
        <v>0.79604761904761911</v>
      </c>
      <c r="J1875" s="2">
        <f t="shared" si="226"/>
        <v>0.80005838048101019</v>
      </c>
      <c r="K1875" s="2">
        <f t="shared" si="228"/>
        <v>0.80286628988415254</v>
      </c>
    </row>
    <row r="1876" spans="1:11" ht="13.5" x14ac:dyDescent="0.25">
      <c r="A1876" s="3">
        <f>TITRES_STAT!B1879</f>
        <v>45034</v>
      </c>
      <c r="B1876" s="5">
        <f>TITRES_STAT!D1879</f>
        <v>0.79</v>
      </c>
      <c r="C1876" s="2">
        <f t="shared" si="229"/>
        <v>0</v>
      </c>
      <c r="D1876" s="2">
        <f t="shared" si="230"/>
        <v>0.80199999999999994</v>
      </c>
      <c r="E1876" s="2">
        <f t="shared" si="232"/>
        <v>0.80000000000000016</v>
      </c>
      <c r="F1876" s="2">
        <f t="shared" ref="F1876:F1939" si="233">AVERAGE(B1857:B1876)</f>
        <v>0.79650000000000021</v>
      </c>
      <c r="G1876" s="2">
        <f t="shared" si="227"/>
        <v>0.8083999999999999</v>
      </c>
      <c r="H1876" s="2">
        <f t="shared" si="231"/>
        <v>0.83625000000000016</v>
      </c>
      <c r="I1876" s="2">
        <f t="array" ref="I1876">SUMPRODUCT(B1860:B1879, (ROW(B1860:B1879)-ROW(B1860)+1)) / (20*21/2)</f>
        <v>0.79557142857142849</v>
      </c>
      <c r="J1876" s="2">
        <f t="shared" si="226"/>
        <v>0.79910043948281873</v>
      </c>
      <c r="K1876" s="2">
        <f t="shared" si="228"/>
        <v>0.80236172949653872</v>
      </c>
    </row>
    <row r="1877" spans="1:11" ht="13.5" x14ac:dyDescent="0.25">
      <c r="A1877" s="3">
        <f>TITRES_STAT!B1880</f>
        <v>45035</v>
      </c>
      <c r="B1877" s="5">
        <f>TITRES_STAT!D1880</f>
        <v>0.78</v>
      </c>
      <c r="C1877" s="2">
        <f t="shared" si="229"/>
        <v>-1.0000000000000009E-2</v>
      </c>
      <c r="D1877" s="2">
        <f t="shared" si="230"/>
        <v>0.79600000000000004</v>
      </c>
      <c r="E1877" s="2">
        <f t="shared" si="232"/>
        <v>0.79900000000000015</v>
      </c>
      <c r="F1877" s="2">
        <f t="shared" si="233"/>
        <v>0.7955000000000001</v>
      </c>
      <c r="G1877" s="2">
        <f t="shared" si="227"/>
        <v>0.8073999999999999</v>
      </c>
      <c r="H1877" s="2">
        <f t="shared" si="231"/>
        <v>0.83555000000000024</v>
      </c>
      <c r="I1877" s="2">
        <f t="array" ref="I1877">SUMPRODUCT(B1861:B1880, (ROW(B1861:B1880)-ROW(B1861)+1)) / (20*21/2)</f>
        <v>0.79504761904761911</v>
      </c>
      <c r="J1877" s="2">
        <f t="shared" ref="J1877:J1940" si="234">$J$4*B1877+J1876*(1-$J$4)</f>
        <v>0.79728135000826461</v>
      </c>
      <c r="K1877" s="2">
        <f t="shared" si="228"/>
        <v>0.80148479892804703</v>
      </c>
    </row>
    <row r="1878" spans="1:11" ht="13.5" x14ac:dyDescent="0.25">
      <c r="A1878" s="3">
        <f>TITRES_STAT!B1881</f>
        <v>45036</v>
      </c>
      <c r="B1878" s="5">
        <f>TITRES_STAT!D1881</f>
        <v>0.79</v>
      </c>
      <c r="C1878" s="2">
        <f t="shared" si="229"/>
        <v>1.0000000000000009E-2</v>
      </c>
      <c r="D1878" s="2">
        <f t="shared" si="230"/>
        <v>0.79200000000000004</v>
      </c>
      <c r="E1878" s="2">
        <f t="shared" si="232"/>
        <v>0.79800000000000004</v>
      </c>
      <c r="F1878" s="2">
        <f t="shared" si="233"/>
        <v>0.79500000000000015</v>
      </c>
      <c r="G1878" s="2">
        <f t="shared" si="227"/>
        <v>0.80640000000000001</v>
      </c>
      <c r="H1878" s="2">
        <f t="shared" si="231"/>
        <v>0.83515000000000017</v>
      </c>
      <c r="I1878" s="2">
        <f t="array" ref="I1878">SUMPRODUCT(B1862:B1881, (ROW(B1862:B1881)-ROW(B1862)+1)) / (20*21/2)</f>
        <v>0.79642857142857137</v>
      </c>
      <c r="J1878" s="2">
        <f t="shared" si="234"/>
        <v>0.79658788810271564</v>
      </c>
      <c r="K1878" s="2">
        <f t="shared" si="228"/>
        <v>0.80103441465635894</v>
      </c>
    </row>
    <row r="1879" spans="1:11" ht="13.5" x14ac:dyDescent="0.25">
      <c r="A1879" s="3">
        <f>TITRES_STAT!B1882</f>
        <v>45040</v>
      </c>
      <c r="B1879" s="5">
        <f>TITRES_STAT!D1882</f>
        <v>0.79</v>
      </c>
      <c r="C1879" s="2">
        <f t="shared" si="229"/>
        <v>0</v>
      </c>
      <c r="D1879" s="2">
        <f t="shared" si="230"/>
        <v>0.78800000000000003</v>
      </c>
      <c r="E1879" s="2">
        <f t="shared" si="232"/>
        <v>0.79700000000000004</v>
      </c>
      <c r="F1879" s="2">
        <f t="shared" si="233"/>
        <v>0.79549999999999998</v>
      </c>
      <c r="G1879" s="2">
        <f t="shared" si="227"/>
        <v>0.80559999999999998</v>
      </c>
      <c r="H1879" s="2">
        <f t="shared" si="231"/>
        <v>0.8347</v>
      </c>
      <c r="I1879" s="2">
        <f t="array" ref="I1879">SUMPRODUCT(B1863:B1882, (ROW(B1863:B1882)-ROW(B1863)+1)) / (20*21/2)</f>
        <v>0.79680952380952375</v>
      </c>
      <c r="J1879" s="2">
        <f t="shared" si="234"/>
        <v>0.79596047018817129</v>
      </c>
      <c r="K1879" s="2">
        <f t="shared" si="228"/>
        <v>0.80060169251297231</v>
      </c>
    </row>
    <row r="1880" spans="1:11" ht="13.5" x14ac:dyDescent="0.25">
      <c r="A1880" s="3">
        <f>TITRES_STAT!B1883</f>
        <v>45041</v>
      </c>
      <c r="B1880" s="5">
        <f>TITRES_STAT!D1883</f>
        <v>0.79</v>
      </c>
      <c r="C1880" s="2">
        <f t="shared" si="229"/>
        <v>0</v>
      </c>
      <c r="D1880" s="2">
        <f t="shared" si="230"/>
        <v>0.78800000000000003</v>
      </c>
      <c r="E1880" s="2">
        <f t="shared" si="232"/>
        <v>0.79600000000000004</v>
      </c>
      <c r="F1880" s="2">
        <f t="shared" si="233"/>
        <v>0.79549999999999998</v>
      </c>
      <c r="G1880" s="2">
        <f t="shared" si="227"/>
        <v>0.80500000000000016</v>
      </c>
      <c r="H1880" s="2">
        <f t="shared" si="231"/>
        <v>0.83424999999999994</v>
      </c>
      <c r="I1880" s="2">
        <f t="array" ref="I1880">SUMPRODUCT(B1864:B1883, (ROW(B1864:B1883)-ROW(B1864)+1)) / (20*21/2)</f>
        <v>0.79714285714285715</v>
      </c>
      <c r="J1880" s="2">
        <f t="shared" si="234"/>
        <v>0.7953928063607264</v>
      </c>
      <c r="K1880" s="2">
        <f t="shared" si="228"/>
        <v>0.80018593986540476</v>
      </c>
    </row>
    <row r="1881" spans="1:11" ht="13.5" x14ac:dyDescent="0.25">
      <c r="A1881" s="3">
        <f>TITRES_STAT!B1884</f>
        <v>45042</v>
      </c>
      <c r="B1881" s="5">
        <f>TITRES_STAT!D1884</f>
        <v>0.81</v>
      </c>
      <c r="C1881" s="2">
        <f t="shared" si="229"/>
        <v>2.0000000000000018E-2</v>
      </c>
      <c r="D1881" s="2">
        <f t="shared" si="230"/>
        <v>0.79200000000000004</v>
      </c>
      <c r="E1881" s="2">
        <f t="shared" si="232"/>
        <v>0.79700000000000004</v>
      </c>
      <c r="F1881" s="2">
        <f t="shared" si="233"/>
        <v>0.79600000000000004</v>
      </c>
      <c r="G1881" s="2">
        <f t="shared" si="227"/>
        <v>0.80440000000000023</v>
      </c>
      <c r="H1881" s="2">
        <f t="shared" si="231"/>
        <v>0.83389999999999997</v>
      </c>
      <c r="I1881" s="2">
        <f t="array" ref="I1881">SUMPRODUCT(B1865:B1884, (ROW(B1865:B1884)-ROW(B1865)+1)) / (20*21/2)</f>
        <v>0.79933333333333345</v>
      </c>
      <c r="J1881" s="2">
        <f t="shared" si="234"/>
        <v>0.79678396765970483</v>
      </c>
      <c r="K1881" s="2">
        <f t="shared" si="228"/>
        <v>0.80057080496872224</v>
      </c>
    </row>
    <row r="1882" spans="1:11" ht="13.5" x14ac:dyDescent="0.25">
      <c r="A1882" s="3">
        <f>TITRES_STAT!B1885</f>
        <v>45043</v>
      </c>
      <c r="B1882" s="5">
        <f>TITRES_STAT!D1885</f>
        <v>0.8</v>
      </c>
      <c r="C1882" s="2">
        <f t="shared" si="229"/>
        <v>-1.0000000000000009E-2</v>
      </c>
      <c r="D1882" s="2">
        <f t="shared" si="230"/>
        <v>0.79600000000000004</v>
      </c>
      <c r="E1882" s="2">
        <f t="shared" si="232"/>
        <v>0.79600000000000004</v>
      </c>
      <c r="F1882" s="2">
        <f t="shared" si="233"/>
        <v>0.79649999999999987</v>
      </c>
      <c r="G1882" s="2">
        <f t="shared" si="227"/>
        <v>0.80360000000000009</v>
      </c>
      <c r="H1882" s="2">
        <f t="shared" si="231"/>
        <v>0.83355000000000024</v>
      </c>
      <c r="I1882" s="2">
        <f t="array" ref="I1882">SUMPRODUCT(B1866:B1885, (ROW(B1866:B1885)-ROW(B1866)+1)) / (20*21/2)</f>
        <v>0.80042857142857127</v>
      </c>
      <c r="J1882" s="2">
        <f t="shared" si="234"/>
        <v>0.79709025645401876</v>
      </c>
      <c r="K1882" s="2">
        <f t="shared" si="228"/>
        <v>0.80054842046014496</v>
      </c>
    </row>
    <row r="1883" spans="1:11" ht="13.5" x14ac:dyDescent="0.25">
      <c r="A1883" s="3">
        <f>TITRES_STAT!B1886</f>
        <v>45044</v>
      </c>
      <c r="B1883" s="5">
        <f>TITRES_STAT!D1886</f>
        <v>0.8</v>
      </c>
      <c r="C1883" s="2">
        <f t="shared" si="229"/>
        <v>0</v>
      </c>
      <c r="D1883" s="2">
        <f t="shared" si="230"/>
        <v>0.79800000000000004</v>
      </c>
      <c r="E1883" s="2">
        <f t="shared" si="232"/>
        <v>0.79499999999999993</v>
      </c>
      <c r="F1883" s="2">
        <f t="shared" si="233"/>
        <v>0.79699999999999993</v>
      </c>
      <c r="G1883" s="2">
        <f t="shared" si="227"/>
        <v>0.80279999999999996</v>
      </c>
      <c r="H1883" s="2">
        <f t="shared" si="231"/>
        <v>0.83335000000000026</v>
      </c>
      <c r="I1883" s="2">
        <f t="array" ref="I1883">SUMPRODUCT(B1867:B1886, (ROW(B1867:B1886)-ROW(B1867)+1)) / (20*21/2)</f>
        <v>0.80333333333333345</v>
      </c>
      <c r="J1883" s="2">
        <f t="shared" si="234"/>
        <v>0.7973673748869694</v>
      </c>
      <c r="K1883" s="2">
        <f t="shared" si="228"/>
        <v>0.80052691377543339</v>
      </c>
    </row>
    <row r="1884" spans="1:11" ht="13.5" x14ac:dyDescent="0.25">
      <c r="A1884" s="3">
        <f>TITRES_STAT!B1887</f>
        <v>45048</v>
      </c>
      <c r="B1884" s="5">
        <f>TITRES_STAT!D1887</f>
        <v>0.82</v>
      </c>
      <c r="C1884" s="2">
        <f t="shared" si="229"/>
        <v>1.9999999999999907E-2</v>
      </c>
      <c r="D1884" s="2">
        <f t="shared" si="230"/>
        <v>0.80400000000000005</v>
      </c>
      <c r="E1884" s="2">
        <f t="shared" si="232"/>
        <v>0.79600000000000004</v>
      </c>
      <c r="F1884" s="2">
        <f t="shared" si="233"/>
        <v>0.79849999999999999</v>
      </c>
      <c r="G1884" s="2">
        <f t="shared" si="227"/>
        <v>0.80260000000000009</v>
      </c>
      <c r="H1884" s="2">
        <f t="shared" si="231"/>
        <v>0.83325000000000016</v>
      </c>
      <c r="I1884" s="2">
        <f t="array" ref="I1884">SUMPRODUCT(B1868:B1887, (ROW(B1868:B1887)-ROW(B1868)+1)) / (20*21/2)</f>
        <v>0.80609523809523809</v>
      </c>
      <c r="J1884" s="2">
        <f t="shared" si="234"/>
        <v>0.79952286299297237</v>
      </c>
      <c r="K1884" s="2">
        <f t="shared" si="228"/>
        <v>0.8012905642156124</v>
      </c>
    </row>
    <row r="1885" spans="1:11" ht="13.5" x14ac:dyDescent="0.25">
      <c r="A1885" s="3">
        <f>TITRES_STAT!B1888</f>
        <v>45049</v>
      </c>
      <c r="B1885" s="5">
        <f>TITRES_STAT!D1888</f>
        <v>0.81</v>
      </c>
      <c r="C1885" s="2">
        <f t="shared" si="229"/>
        <v>-9.9999999999998979E-3</v>
      </c>
      <c r="D1885" s="2">
        <f t="shared" si="230"/>
        <v>0.80800000000000005</v>
      </c>
      <c r="E1885" s="2">
        <f t="shared" si="232"/>
        <v>0.79800000000000004</v>
      </c>
      <c r="F1885" s="2">
        <f t="shared" si="233"/>
        <v>0.7995000000000001</v>
      </c>
      <c r="G1885" s="2">
        <f t="shared" si="227"/>
        <v>0.80240000000000011</v>
      </c>
      <c r="H1885" s="2">
        <f t="shared" si="231"/>
        <v>0.83315000000000017</v>
      </c>
      <c r="I1885" s="2">
        <f t="array" ref="I1885">SUMPRODUCT(B1869:B1888, (ROW(B1869:B1888)-ROW(B1869)+1)) / (20*21/2)</f>
        <v>0.80866666666666676</v>
      </c>
      <c r="J1885" s="2">
        <f t="shared" si="234"/>
        <v>0.80052068556507028</v>
      </c>
      <c r="K1885" s="2">
        <f t="shared" si="228"/>
        <v>0.80163211071696094</v>
      </c>
    </row>
    <row r="1886" spans="1:11" ht="13.5" x14ac:dyDescent="0.25">
      <c r="A1886" s="3">
        <f>TITRES_STAT!B1889</f>
        <v>45050</v>
      </c>
      <c r="B1886" s="5">
        <f>TITRES_STAT!D1889</f>
        <v>0.83</v>
      </c>
      <c r="C1886" s="2">
        <f t="shared" si="229"/>
        <v>1.9999999999999907E-2</v>
      </c>
      <c r="D1886" s="2">
        <f t="shared" si="230"/>
        <v>0.81199999999999994</v>
      </c>
      <c r="E1886" s="2">
        <f t="shared" si="232"/>
        <v>0.80200000000000016</v>
      </c>
      <c r="F1886" s="2">
        <f t="shared" si="233"/>
        <v>0.80099999999999993</v>
      </c>
      <c r="G1886" s="2">
        <f t="shared" si="227"/>
        <v>0.80260000000000009</v>
      </c>
      <c r="H1886" s="2">
        <f t="shared" si="231"/>
        <v>0.83305000000000018</v>
      </c>
      <c r="I1886" s="2">
        <f t="array" ref="I1886">SUMPRODUCT(B1870:B1889, (ROW(B1870:B1889)-ROW(B1870)+1)) / (20*21/2)</f>
        <v>0.81204761904761924</v>
      </c>
      <c r="J1886" s="2">
        <f t="shared" si="234"/>
        <v>0.8033282393207779</v>
      </c>
      <c r="K1886" s="2">
        <f t="shared" si="228"/>
        <v>0.80274457696335466</v>
      </c>
    </row>
    <row r="1887" spans="1:11" ht="13.5" x14ac:dyDescent="0.25">
      <c r="A1887" s="3">
        <f>TITRES_STAT!B1890</f>
        <v>45051</v>
      </c>
      <c r="B1887" s="5">
        <f>TITRES_STAT!D1890</f>
        <v>0.83</v>
      </c>
      <c r="C1887" s="2">
        <f t="shared" si="229"/>
        <v>0</v>
      </c>
      <c r="D1887" s="2">
        <f t="shared" si="230"/>
        <v>0.81799999999999995</v>
      </c>
      <c r="E1887" s="2">
        <f t="shared" si="232"/>
        <v>0.80700000000000005</v>
      </c>
      <c r="F1887" s="2">
        <f t="shared" si="233"/>
        <v>0.80300000000000016</v>
      </c>
      <c r="G1887" s="2">
        <f t="shared" si="227"/>
        <v>0.80279999999999985</v>
      </c>
      <c r="H1887" s="2">
        <f t="shared" si="231"/>
        <v>0.8330000000000003</v>
      </c>
      <c r="I1887" s="2">
        <f t="array" ref="I1887">SUMPRODUCT(B1871:B1890, (ROW(B1871:B1890)-ROW(B1871)+1)) / (20*21/2)</f>
        <v>0.81523809523809543</v>
      </c>
      <c r="J1887" s="2">
        <f t="shared" si="234"/>
        <v>0.80586840700451334</v>
      </c>
      <c r="K1887" s="2">
        <f t="shared" si="228"/>
        <v>0.80381341708243881</v>
      </c>
    </row>
    <row r="1888" spans="1:11" ht="13.5" x14ac:dyDescent="0.25">
      <c r="A1888" s="3">
        <f>TITRES_STAT!B1891</f>
        <v>45054</v>
      </c>
      <c r="B1888" s="5">
        <f>TITRES_STAT!D1891</f>
        <v>0.83</v>
      </c>
      <c r="C1888" s="2">
        <f t="shared" si="229"/>
        <v>0</v>
      </c>
      <c r="D1888" s="2">
        <f t="shared" si="230"/>
        <v>0.82400000000000007</v>
      </c>
      <c r="E1888" s="2">
        <f t="shared" si="232"/>
        <v>0.81100000000000017</v>
      </c>
      <c r="F1888" s="2">
        <f t="shared" si="233"/>
        <v>0.80449999999999999</v>
      </c>
      <c r="G1888" s="2">
        <f t="shared" si="227"/>
        <v>0.80299999999999994</v>
      </c>
      <c r="H1888" s="2">
        <f t="shared" si="231"/>
        <v>0.83300000000000041</v>
      </c>
      <c r="I1888" s="2">
        <f t="array" ref="I1888">SUMPRODUCT(B1872:B1891, (ROW(B1872:B1891)-ROW(B1872)+1)) / (20*21/2)</f>
        <v>0.81823809523809543</v>
      </c>
      <c r="J1888" s="2">
        <f t="shared" si="234"/>
        <v>0.80816665395646448</v>
      </c>
      <c r="K1888" s="2">
        <f t="shared" si="228"/>
        <v>0.80484034190273535</v>
      </c>
    </row>
    <row r="1889" spans="1:11" ht="13.5" x14ac:dyDescent="0.25">
      <c r="A1889" s="3">
        <f>TITRES_STAT!B1892</f>
        <v>45055</v>
      </c>
      <c r="B1889" s="5">
        <f>TITRES_STAT!D1892</f>
        <v>0.84</v>
      </c>
      <c r="C1889" s="2">
        <f t="shared" si="229"/>
        <v>1.0000000000000009E-2</v>
      </c>
      <c r="D1889" s="2">
        <f t="shared" si="230"/>
        <v>0.82800000000000007</v>
      </c>
      <c r="E1889" s="2">
        <f t="shared" si="232"/>
        <v>0.81600000000000006</v>
      </c>
      <c r="F1889" s="2">
        <f t="shared" si="233"/>
        <v>0.80650000000000033</v>
      </c>
      <c r="G1889" s="2">
        <f t="shared" si="227"/>
        <v>0.80339999999999989</v>
      </c>
      <c r="H1889" s="2">
        <f t="shared" si="231"/>
        <v>0.83310000000000028</v>
      </c>
      <c r="I1889" s="2">
        <f t="array" ref="I1889">SUMPRODUCT(B1873:B1892, (ROW(B1873:B1892)-ROW(B1873)+1)) / (20*21/2)</f>
        <v>0.81914285714285728</v>
      </c>
      <c r="J1889" s="2">
        <f t="shared" si="234"/>
        <v>0.8111984011987059</v>
      </c>
      <c r="K1889" s="2">
        <f t="shared" si="228"/>
        <v>0.80621915202419669</v>
      </c>
    </row>
    <row r="1890" spans="1:11" ht="13.5" x14ac:dyDescent="0.25">
      <c r="A1890" s="3">
        <f>TITRES_STAT!B1893</f>
        <v>45056</v>
      </c>
      <c r="B1890" s="5">
        <f>TITRES_STAT!D1893</f>
        <v>0.84</v>
      </c>
      <c r="C1890" s="2">
        <f t="shared" si="229"/>
        <v>0</v>
      </c>
      <c r="D1890" s="2">
        <f t="shared" si="230"/>
        <v>0.83399999999999996</v>
      </c>
      <c r="E1890" s="2">
        <f t="shared" si="232"/>
        <v>0.82100000000000006</v>
      </c>
      <c r="F1890" s="2">
        <f t="shared" si="233"/>
        <v>0.80850000000000011</v>
      </c>
      <c r="G1890" s="2">
        <f t="shared" si="227"/>
        <v>0.80379999999999996</v>
      </c>
      <c r="H1890" s="2">
        <f t="shared" si="231"/>
        <v>0.83320000000000038</v>
      </c>
      <c r="I1890" s="2">
        <f t="array" ref="I1890">SUMPRODUCT(B1874:B1893, (ROW(B1874:B1893)-ROW(B1874)+1)) / (20*21/2)</f>
        <v>0.82000000000000006</v>
      </c>
      <c r="J1890" s="2">
        <f t="shared" si="234"/>
        <v>0.8139414106083529</v>
      </c>
      <c r="K1890" s="2">
        <f t="shared" si="228"/>
        <v>0.80754389116050274</v>
      </c>
    </row>
    <row r="1891" spans="1:11" ht="13.5" x14ac:dyDescent="0.25">
      <c r="A1891" s="3">
        <f>TITRES_STAT!B1894</f>
        <v>45057</v>
      </c>
      <c r="B1891" s="5">
        <f>TITRES_STAT!D1894</f>
        <v>0.84</v>
      </c>
      <c r="C1891" s="2">
        <f t="shared" si="229"/>
        <v>0</v>
      </c>
      <c r="D1891" s="2">
        <f t="shared" si="230"/>
        <v>0.83599999999999997</v>
      </c>
      <c r="E1891" s="2">
        <f t="shared" si="232"/>
        <v>0.82400000000000007</v>
      </c>
      <c r="F1891" s="2">
        <f t="shared" si="233"/>
        <v>0.81050000000000022</v>
      </c>
      <c r="G1891" s="2">
        <f t="shared" si="227"/>
        <v>0.80420000000000003</v>
      </c>
      <c r="H1891" s="2">
        <f t="shared" si="231"/>
        <v>0.83330000000000037</v>
      </c>
      <c r="I1891" s="2">
        <f t="array" ref="I1891">SUMPRODUCT(B1875:B1894, (ROW(B1875:B1894)-ROW(B1875)+1)) / (20*21/2)</f>
        <v>0.82080952380952366</v>
      </c>
      <c r="J1891" s="2">
        <f t="shared" si="234"/>
        <v>0.81642318102660494</v>
      </c>
      <c r="K1891" s="2">
        <f t="shared" si="228"/>
        <v>0.80881667974244387</v>
      </c>
    </row>
    <row r="1892" spans="1:11" ht="13.5" x14ac:dyDescent="0.25">
      <c r="A1892" s="3">
        <f>TITRES_STAT!B1895</f>
        <v>45058</v>
      </c>
      <c r="B1892" s="5">
        <f>TITRES_STAT!D1895</f>
        <v>0.82</v>
      </c>
      <c r="C1892" s="2">
        <f t="shared" si="229"/>
        <v>-2.0000000000000018E-2</v>
      </c>
      <c r="D1892" s="2">
        <f t="shared" si="230"/>
        <v>0.83399999999999996</v>
      </c>
      <c r="E1892" s="2">
        <f t="shared" si="232"/>
        <v>0.82599999999999996</v>
      </c>
      <c r="F1892" s="2">
        <f t="shared" si="233"/>
        <v>0.81099999999999994</v>
      </c>
      <c r="G1892" s="2">
        <f t="shared" si="227"/>
        <v>0.80420000000000003</v>
      </c>
      <c r="H1892" s="2">
        <f t="shared" si="231"/>
        <v>0.83320000000000038</v>
      </c>
      <c r="I1892" s="2">
        <f t="array" ref="I1892">SUMPRODUCT(B1876:B1895, (ROW(B1876:B1895)-ROW(B1876)+1)) / (20*21/2)</f>
        <v>0.82157142857142862</v>
      </c>
      <c r="J1892" s="2">
        <f t="shared" si="234"/>
        <v>0.81676383045264256</v>
      </c>
      <c r="K1892" s="2">
        <f t="shared" si="228"/>
        <v>0.80925524132117155</v>
      </c>
    </row>
    <row r="1893" spans="1:11" ht="13.5" x14ac:dyDescent="0.25">
      <c r="A1893" s="3">
        <f>TITRES_STAT!B1896</f>
        <v>45061</v>
      </c>
      <c r="B1893" s="5">
        <f>TITRES_STAT!D1896</f>
        <v>0.82</v>
      </c>
      <c r="C1893" s="2">
        <f t="shared" si="229"/>
        <v>0</v>
      </c>
      <c r="D1893" s="2">
        <f t="shared" si="230"/>
        <v>0.83200000000000007</v>
      </c>
      <c r="E1893" s="2">
        <f t="shared" si="232"/>
        <v>0.82799999999999996</v>
      </c>
      <c r="F1893" s="2">
        <f t="shared" si="233"/>
        <v>0.8115</v>
      </c>
      <c r="G1893" s="2">
        <f t="shared" si="227"/>
        <v>0.80420000000000003</v>
      </c>
      <c r="H1893" s="2">
        <f t="shared" si="231"/>
        <v>0.83315000000000039</v>
      </c>
      <c r="I1893" s="2">
        <f t="array" ref="I1893">SUMPRODUCT(B1877:B1896, (ROW(B1877:B1896)-ROW(B1877)+1)) / (20*21/2)</f>
        <v>0.82314285714285707</v>
      </c>
      <c r="J1893" s="2">
        <f t="shared" si="234"/>
        <v>0.81707203707620046</v>
      </c>
      <c r="K1893" s="2">
        <f t="shared" si="228"/>
        <v>0.80967660440661582</v>
      </c>
    </row>
    <row r="1894" spans="1:11" ht="13.5" x14ac:dyDescent="0.25">
      <c r="A1894" s="3">
        <f>TITRES_STAT!B1897</f>
        <v>45062</v>
      </c>
      <c r="B1894" s="5">
        <f>TITRES_STAT!D1897</f>
        <v>0.82</v>
      </c>
      <c r="C1894" s="2">
        <f t="shared" si="229"/>
        <v>0</v>
      </c>
      <c r="D1894" s="2">
        <f t="shared" si="230"/>
        <v>0.82799999999999996</v>
      </c>
      <c r="E1894" s="2">
        <f t="shared" si="232"/>
        <v>0.82800000000000007</v>
      </c>
      <c r="F1894" s="2">
        <f t="shared" si="233"/>
        <v>0.81200000000000006</v>
      </c>
      <c r="G1894" s="2">
        <f t="shared" si="227"/>
        <v>0.8044</v>
      </c>
      <c r="H1894" s="2">
        <f t="shared" si="231"/>
        <v>0.83305000000000018</v>
      </c>
      <c r="I1894" s="2">
        <f t="array" ref="I1894">SUMPRODUCT(B1878:B1897, (ROW(B1878:B1897)-ROW(B1878)+1)) / (20*21/2)</f>
        <v>0.82452380952380955</v>
      </c>
      <c r="J1894" s="2">
        <f t="shared" si="234"/>
        <v>0.81735089068799094</v>
      </c>
      <c r="K1894" s="2">
        <f t="shared" si="228"/>
        <v>0.81008144344949362</v>
      </c>
    </row>
    <row r="1895" spans="1:11" ht="13.5" x14ac:dyDescent="0.25">
      <c r="A1895" s="3">
        <f>TITRES_STAT!B1898</f>
        <v>45063</v>
      </c>
      <c r="B1895" s="5">
        <f>TITRES_STAT!D1898</f>
        <v>0.82</v>
      </c>
      <c r="C1895" s="2">
        <f t="shared" si="229"/>
        <v>0</v>
      </c>
      <c r="D1895" s="2">
        <f t="shared" si="230"/>
        <v>0.82400000000000007</v>
      </c>
      <c r="E1895" s="2">
        <f t="shared" si="232"/>
        <v>0.82900000000000007</v>
      </c>
      <c r="F1895" s="2">
        <f t="shared" si="233"/>
        <v>0.8135</v>
      </c>
      <c r="G1895" s="2">
        <f t="shared" si="227"/>
        <v>0.8044</v>
      </c>
      <c r="H1895" s="2">
        <f t="shared" si="231"/>
        <v>0.8329500000000003</v>
      </c>
      <c r="I1895" s="2">
        <f t="array" ref="I1895">SUMPRODUCT(B1879:B1898, (ROW(B1879:B1898)-ROW(B1879)+1)) / (20*21/2)</f>
        <v>0.82471428571428584</v>
      </c>
      <c r="J1895" s="2">
        <f t="shared" si="234"/>
        <v>0.81760318681294419</v>
      </c>
      <c r="K1895" s="2">
        <f t="shared" si="228"/>
        <v>0.81047040645147428</v>
      </c>
    </row>
    <row r="1896" spans="1:11" ht="13.5" x14ac:dyDescent="0.25">
      <c r="A1896" s="3">
        <f>TITRES_STAT!B1899</f>
        <v>45064</v>
      </c>
      <c r="B1896" s="5">
        <f>TITRES_STAT!D1899</f>
        <v>0.83</v>
      </c>
      <c r="C1896" s="2">
        <f t="shared" si="229"/>
        <v>1.0000000000000009E-2</v>
      </c>
      <c r="D1896" s="2">
        <f t="shared" si="230"/>
        <v>0.82199999999999984</v>
      </c>
      <c r="E1896" s="2">
        <f t="shared" si="232"/>
        <v>0.82900000000000007</v>
      </c>
      <c r="F1896" s="2">
        <f t="shared" si="233"/>
        <v>0.81550000000000011</v>
      </c>
      <c r="G1896" s="2">
        <f t="shared" si="227"/>
        <v>0.80480000000000007</v>
      </c>
      <c r="H1896" s="2">
        <f t="shared" si="231"/>
        <v>0.8329000000000002</v>
      </c>
      <c r="I1896" s="2">
        <f t="array" ref="I1896">SUMPRODUCT(B1880:B1899, (ROW(B1880:B1899)-ROW(B1880)+1)) / (20*21/2)</f>
        <v>0.82571428571428573</v>
      </c>
      <c r="J1896" s="2">
        <f t="shared" si="234"/>
        <v>0.81878383568790192</v>
      </c>
      <c r="K1896" s="2">
        <f t="shared" si="228"/>
        <v>0.81123627286514199</v>
      </c>
    </row>
    <row r="1897" spans="1:11" ht="13.5" x14ac:dyDescent="0.25">
      <c r="A1897" s="3">
        <f>TITRES_STAT!B1900</f>
        <v>45065</v>
      </c>
      <c r="B1897" s="5">
        <f>TITRES_STAT!D1900</f>
        <v>0.83</v>
      </c>
      <c r="C1897" s="2">
        <f t="shared" si="229"/>
        <v>0</v>
      </c>
      <c r="D1897" s="2">
        <f t="shared" si="230"/>
        <v>0.82400000000000007</v>
      </c>
      <c r="E1897" s="2">
        <f t="shared" si="232"/>
        <v>0.82900000000000007</v>
      </c>
      <c r="F1897" s="2">
        <f t="shared" si="233"/>
        <v>0.81799999999999995</v>
      </c>
      <c r="G1897" s="2">
        <f t="shared" si="227"/>
        <v>0.80519999999999992</v>
      </c>
      <c r="H1897" s="2">
        <f t="shared" si="231"/>
        <v>0.8328500000000002</v>
      </c>
      <c r="I1897" s="2">
        <f t="array" ref="I1897">SUMPRODUCT(B1881:B1900, (ROW(B1881:B1900)-ROW(B1881)+1)) / (20*21/2)</f>
        <v>0.82652380952380944</v>
      </c>
      <c r="J1897" s="2">
        <f t="shared" si="234"/>
        <v>0.81985204181286364</v>
      </c>
      <c r="K1897" s="2">
        <f t="shared" si="228"/>
        <v>0.81197210530180319</v>
      </c>
    </row>
    <row r="1898" spans="1:11" ht="13.5" x14ac:dyDescent="0.25">
      <c r="A1898" s="3">
        <f>TITRES_STAT!B1901</f>
        <v>45068</v>
      </c>
      <c r="B1898" s="5">
        <f>TITRES_STAT!D1901</f>
        <v>0.82</v>
      </c>
      <c r="C1898" s="2">
        <f t="shared" si="229"/>
        <v>-1.0000000000000009E-2</v>
      </c>
      <c r="D1898" s="2">
        <f t="shared" si="230"/>
        <v>0.82400000000000007</v>
      </c>
      <c r="E1898" s="2">
        <f t="shared" si="232"/>
        <v>0.82800000000000007</v>
      </c>
      <c r="F1898" s="2">
        <f t="shared" si="233"/>
        <v>0.81950000000000001</v>
      </c>
      <c r="G1898" s="2">
        <f t="shared" si="227"/>
        <v>0.80559999999999987</v>
      </c>
      <c r="H1898" s="2">
        <f t="shared" si="231"/>
        <v>0.83275000000000021</v>
      </c>
      <c r="I1898" s="2">
        <f t="array" ref="I1898">SUMPRODUCT(B1882:B1901, (ROW(B1882:B1901)-ROW(B1882)+1)) / (20*21/2)</f>
        <v>0.82619047619047636</v>
      </c>
      <c r="J1898" s="2">
        <f t="shared" si="234"/>
        <v>0.81986613306878142</v>
      </c>
      <c r="K1898" s="2">
        <f t="shared" si="228"/>
        <v>0.81228692470173247</v>
      </c>
    </row>
    <row r="1899" spans="1:11" ht="13.5" x14ac:dyDescent="0.25">
      <c r="A1899" s="3">
        <f>TITRES_STAT!B1902</f>
        <v>45069</v>
      </c>
      <c r="B1899" s="5">
        <f>TITRES_STAT!D1902</f>
        <v>0.83</v>
      </c>
      <c r="C1899" s="2">
        <f t="shared" si="229"/>
        <v>1.0000000000000009E-2</v>
      </c>
      <c r="D1899" s="2">
        <f t="shared" si="230"/>
        <v>0.82599999999999996</v>
      </c>
      <c r="E1899" s="2">
        <f t="shared" si="232"/>
        <v>0.82699999999999996</v>
      </c>
      <c r="F1899" s="2">
        <f t="shared" si="233"/>
        <v>0.82150000000000001</v>
      </c>
      <c r="G1899" s="2">
        <f t="shared" si="227"/>
        <v>0.80619999999999992</v>
      </c>
      <c r="H1899" s="2">
        <f t="shared" si="231"/>
        <v>0.83260000000000034</v>
      </c>
      <c r="I1899" s="2">
        <f t="array" ref="I1899">SUMPRODUCT(B1883:B1902, (ROW(B1883:B1902)-ROW(B1883)+1)) / (20*21/2)</f>
        <v>0.8267619047619047</v>
      </c>
      <c r="J1899" s="2">
        <f t="shared" si="234"/>
        <v>0.82083126325270694</v>
      </c>
      <c r="K1899" s="2">
        <f t="shared" si="228"/>
        <v>0.81298155510558612</v>
      </c>
    </row>
    <row r="1900" spans="1:11" ht="13.5" x14ac:dyDescent="0.25">
      <c r="A1900" s="3">
        <f>TITRES_STAT!B1903</f>
        <v>45070</v>
      </c>
      <c r="B1900" s="5">
        <f>TITRES_STAT!D1903</f>
        <v>0.83</v>
      </c>
      <c r="C1900" s="2">
        <f t="shared" si="229"/>
        <v>0</v>
      </c>
      <c r="D1900" s="2">
        <f t="shared" si="230"/>
        <v>0.82799999999999996</v>
      </c>
      <c r="E1900" s="2">
        <f t="shared" si="232"/>
        <v>0.82599999999999996</v>
      </c>
      <c r="F1900" s="2">
        <f t="shared" si="233"/>
        <v>0.82350000000000012</v>
      </c>
      <c r="G1900" s="2">
        <f t="shared" si="227"/>
        <v>0.80659999999999965</v>
      </c>
      <c r="H1900" s="2">
        <f t="shared" si="231"/>
        <v>0.83250000000000046</v>
      </c>
      <c r="I1900" s="2">
        <f t="array" ref="I1900">SUMPRODUCT(B1884:B1903, (ROW(B1884:B1903)-ROW(B1884)+1)) / (20*21/2)</f>
        <v>0.82719047619047614</v>
      </c>
      <c r="J1900" s="2">
        <f t="shared" si="234"/>
        <v>0.82170447627625864</v>
      </c>
      <c r="K1900" s="2">
        <f t="shared" si="228"/>
        <v>0.81364894510144559</v>
      </c>
    </row>
    <row r="1901" spans="1:11" ht="13.5" x14ac:dyDescent="0.25">
      <c r="A1901" s="3">
        <f>TITRES_STAT!B1904</f>
        <v>45071</v>
      </c>
      <c r="B1901" s="5">
        <f>TITRES_STAT!D1904</f>
        <v>0.82</v>
      </c>
      <c r="C1901" s="2">
        <f t="shared" si="229"/>
        <v>-1.0000000000000009E-2</v>
      </c>
      <c r="D1901" s="2">
        <f t="shared" si="230"/>
        <v>0.82599999999999996</v>
      </c>
      <c r="E1901" s="2">
        <f t="shared" si="232"/>
        <v>0.82400000000000007</v>
      </c>
      <c r="F1901" s="2">
        <f t="shared" si="233"/>
        <v>0.82400000000000007</v>
      </c>
      <c r="G1901" s="2">
        <f t="shared" si="227"/>
        <v>0.80699999999999961</v>
      </c>
      <c r="H1901" s="2">
        <f t="shared" si="231"/>
        <v>0.83230000000000048</v>
      </c>
      <c r="I1901" s="2">
        <f t="array" ref="I1901">SUMPRODUCT(B1885:B1904, (ROW(B1885:B1904)-ROW(B1885)+1)) / (20*21/2)</f>
        <v>0.82652380952380944</v>
      </c>
      <c r="J1901" s="2">
        <f t="shared" si="234"/>
        <v>0.82154214520232927</v>
      </c>
      <c r="K1901" s="2">
        <f t="shared" si="228"/>
        <v>0.81389800607785945</v>
      </c>
    </row>
    <row r="1902" spans="1:11" ht="13.5" x14ac:dyDescent="0.25">
      <c r="A1902" s="3">
        <f>TITRES_STAT!B1905</f>
        <v>45072</v>
      </c>
      <c r="B1902" s="5">
        <f>TITRES_STAT!D1905</f>
        <v>0.83</v>
      </c>
      <c r="C1902" s="2">
        <f t="shared" si="229"/>
        <v>1.0000000000000009E-2</v>
      </c>
      <c r="D1902" s="2">
        <f t="shared" si="230"/>
        <v>0.82599999999999996</v>
      </c>
      <c r="E1902" s="2">
        <f t="shared" si="232"/>
        <v>0.82499999999999996</v>
      </c>
      <c r="F1902" s="2">
        <f t="shared" si="233"/>
        <v>0.82550000000000012</v>
      </c>
      <c r="G1902" s="2">
        <f t="shared" si="227"/>
        <v>0.80779999999999974</v>
      </c>
      <c r="H1902" s="2">
        <f t="shared" si="231"/>
        <v>0.8321500000000005</v>
      </c>
      <c r="I1902" s="2">
        <f t="array" ref="I1902">SUMPRODUCT(B1886:B1905, (ROW(B1886:B1905)-ROW(B1886)+1)) / (20*21/2)</f>
        <v>0.8249047619047617</v>
      </c>
      <c r="J1902" s="2">
        <f t="shared" si="234"/>
        <v>0.82234765518305986</v>
      </c>
      <c r="K1902" s="2">
        <f t="shared" si="228"/>
        <v>0.81452945681990419</v>
      </c>
    </row>
    <row r="1903" spans="1:11" ht="13.5" x14ac:dyDescent="0.25">
      <c r="A1903" s="3">
        <f>TITRES_STAT!B1906</f>
        <v>45075</v>
      </c>
      <c r="B1903" s="5">
        <f>TITRES_STAT!D1906</f>
        <v>0.83</v>
      </c>
      <c r="C1903" s="2">
        <f t="shared" si="229"/>
        <v>0</v>
      </c>
      <c r="D1903" s="2">
        <f t="shared" si="230"/>
        <v>0.82799999999999996</v>
      </c>
      <c r="E1903" s="2">
        <f t="shared" si="232"/>
        <v>0.82599999999999996</v>
      </c>
      <c r="F1903" s="2">
        <f t="shared" si="233"/>
        <v>0.82699999999999996</v>
      </c>
      <c r="G1903" s="2">
        <f t="shared" si="227"/>
        <v>0.80859999999999976</v>
      </c>
      <c r="H1903" s="2">
        <f t="shared" si="231"/>
        <v>0.8320500000000004</v>
      </c>
      <c r="I1903" s="2">
        <f t="array" ref="I1903">SUMPRODUCT(B1887:B1906, (ROW(B1887:B1906)-ROW(B1887)+1)) / (20*21/2)</f>
        <v>0.82423809523809521</v>
      </c>
      <c r="J1903" s="2">
        <f t="shared" si="234"/>
        <v>0.82307644992753037</v>
      </c>
      <c r="K1903" s="2">
        <f t="shared" si="228"/>
        <v>0.81513614478775109</v>
      </c>
    </row>
    <row r="1904" spans="1:11" ht="13.5" x14ac:dyDescent="0.25">
      <c r="A1904" s="3">
        <f>TITRES_STAT!B1907</f>
        <v>45076</v>
      </c>
      <c r="B1904" s="5">
        <f>TITRES_STAT!D1907</f>
        <v>0.82</v>
      </c>
      <c r="C1904" s="2">
        <f t="shared" si="229"/>
        <v>-1.0000000000000009E-2</v>
      </c>
      <c r="D1904" s="2">
        <f t="shared" si="230"/>
        <v>0.82599999999999996</v>
      </c>
      <c r="E1904" s="2">
        <f t="shared" si="232"/>
        <v>0.82599999999999996</v>
      </c>
      <c r="F1904" s="2">
        <f t="shared" si="233"/>
        <v>0.82700000000000018</v>
      </c>
      <c r="G1904" s="2">
        <f t="shared" si="227"/>
        <v>0.80899999999999972</v>
      </c>
      <c r="H1904" s="2">
        <f t="shared" si="231"/>
        <v>0.83185000000000031</v>
      </c>
      <c r="I1904" s="2">
        <f t="array" ref="I1904">SUMPRODUCT(B1888:B1907, (ROW(B1888:B1907)-ROW(B1888)+1)) / (20*21/2)</f>
        <v>0.8236190476190477</v>
      </c>
      <c r="J1904" s="2">
        <f t="shared" si="234"/>
        <v>0.82278345469633707</v>
      </c>
      <c r="K1904" s="2">
        <f t="shared" si="228"/>
        <v>0.81532688420783928</v>
      </c>
    </row>
    <row r="1905" spans="1:11" ht="13.5" x14ac:dyDescent="0.25">
      <c r="A1905" s="3">
        <f>TITRES_STAT!B1908</f>
        <v>45077</v>
      </c>
      <c r="B1905" s="5">
        <f>TITRES_STAT!D1908</f>
        <v>0.81</v>
      </c>
      <c r="C1905" s="2">
        <f t="shared" si="229"/>
        <v>-9.9999999999998979E-3</v>
      </c>
      <c r="D1905" s="2">
        <f t="shared" si="230"/>
        <v>0.82199999999999984</v>
      </c>
      <c r="E1905" s="2">
        <f t="shared" si="232"/>
        <v>0.82499999999999996</v>
      </c>
      <c r="F1905" s="2">
        <f t="shared" si="233"/>
        <v>0.82700000000000018</v>
      </c>
      <c r="G1905" s="2">
        <f t="shared" si="227"/>
        <v>0.8091999999999997</v>
      </c>
      <c r="H1905" s="2">
        <f t="shared" si="231"/>
        <v>0.83165000000000022</v>
      </c>
      <c r="I1905" s="2">
        <f t="array" ref="I1905">SUMPRODUCT(B1889:B1908, (ROW(B1889:B1908)-ROW(B1889)+1)) / (20*21/2)</f>
        <v>0.82304761904761903</v>
      </c>
      <c r="J1905" s="2">
        <f t="shared" si="234"/>
        <v>0.82156598282049553</v>
      </c>
      <c r="K1905" s="2">
        <f t="shared" si="228"/>
        <v>0.81511798678792402</v>
      </c>
    </row>
    <row r="1906" spans="1:11" ht="13.5" x14ac:dyDescent="0.25">
      <c r="A1906" s="3">
        <f>TITRES_STAT!B1909</f>
        <v>45078</v>
      </c>
      <c r="B1906" s="5">
        <f>TITRES_STAT!D1909</f>
        <v>0.82</v>
      </c>
      <c r="C1906" s="2">
        <f t="shared" si="229"/>
        <v>9.9999999999998979E-3</v>
      </c>
      <c r="D1906" s="2">
        <f t="shared" si="230"/>
        <v>0.82200000000000006</v>
      </c>
      <c r="E1906" s="2">
        <f t="shared" si="232"/>
        <v>0.82400000000000007</v>
      </c>
      <c r="F1906" s="2">
        <f t="shared" si="233"/>
        <v>0.82650000000000001</v>
      </c>
      <c r="G1906" s="2">
        <f t="shared" ref="G1906:G1969" si="235">AVERAGE(B1857:B1906)</f>
        <v>0.80959999999999976</v>
      </c>
      <c r="H1906" s="2">
        <f t="shared" si="231"/>
        <v>0.83145000000000013</v>
      </c>
      <c r="I1906" s="2">
        <f t="array" ref="I1906">SUMPRODUCT(B1890:B1909, (ROW(B1890:B1909)-ROW(B1890)+1)) / (20*21/2)</f>
        <v>0.82252380952380943</v>
      </c>
      <c r="J1906" s="2">
        <f t="shared" si="234"/>
        <v>0.82141684159949602</v>
      </c>
      <c r="K1906" s="2">
        <f t="shared" si="228"/>
        <v>0.81530943828643676</v>
      </c>
    </row>
    <row r="1907" spans="1:11" ht="13.5" x14ac:dyDescent="0.25">
      <c r="A1907" s="3">
        <f>TITRES_STAT!B1910</f>
        <v>45079</v>
      </c>
      <c r="B1907" s="5">
        <f>TITRES_STAT!D1910</f>
        <v>0.82</v>
      </c>
      <c r="C1907" s="2">
        <f t="shared" si="229"/>
        <v>0</v>
      </c>
      <c r="D1907" s="2">
        <f t="shared" si="230"/>
        <v>0.82</v>
      </c>
      <c r="E1907" s="2">
        <f t="shared" si="232"/>
        <v>0.82300000000000006</v>
      </c>
      <c r="F1907" s="2">
        <f t="shared" si="233"/>
        <v>0.82600000000000018</v>
      </c>
      <c r="G1907" s="2">
        <f t="shared" si="235"/>
        <v>0.80999999999999983</v>
      </c>
      <c r="H1907" s="2">
        <f t="shared" si="231"/>
        <v>0.83130000000000026</v>
      </c>
      <c r="I1907" s="2">
        <f t="array" ref="I1907">SUMPRODUCT(B1891:B1910, (ROW(B1891:B1910)-ROW(B1891)+1)) / (20*21/2)</f>
        <v>0.82114285714285717</v>
      </c>
      <c r="J1907" s="2">
        <f t="shared" si="234"/>
        <v>0.82128190430430592</v>
      </c>
      <c r="K1907" s="2">
        <f t="shared" ref="K1907:K1970" si="236">$K$4*B1907+(1-$K$4)*K1906</f>
        <v>0.8154933818830471</v>
      </c>
    </row>
    <row r="1908" spans="1:11" ht="13.5" x14ac:dyDescent="0.25">
      <c r="A1908" s="3">
        <f>TITRES_STAT!B1911</f>
        <v>45082</v>
      </c>
      <c r="B1908" s="5">
        <f>TITRES_STAT!D1911</f>
        <v>0.82</v>
      </c>
      <c r="C1908" s="2">
        <f t="shared" si="229"/>
        <v>0</v>
      </c>
      <c r="D1908" s="2">
        <f t="shared" si="230"/>
        <v>0.81799999999999995</v>
      </c>
      <c r="E1908" s="2">
        <f t="shared" si="232"/>
        <v>0.82300000000000006</v>
      </c>
      <c r="F1908" s="2">
        <f t="shared" si="233"/>
        <v>0.82550000000000012</v>
      </c>
      <c r="G1908" s="2">
        <f t="shared" si="235"/>
        <v>0.81039999999999979</v>
      </c>
      <c r="H1908" s="2">
        <f t="shared" si="231"/>
        <v>0.83115000000000028</v>
      </c>
      <c r="I1908" s="2">
        <f t="array" ref="I1908">SUMPRODUCT(B1892:B1911, (ROW(B1892:B1911)-ROW(B1892)+1)) / (20*21/2)</f>
        <v>0.82180952380952355</v>
      </c>
      <c r="J1908" s="2">
        <f t="shared" si="234"/>
        <v>0.82115981818008632</v>
      </c>
      <c r="K1908" s="2">
        <f t="shared" si="236"/>
        <v>0.8156701120052805</v>
      </c>
    </row>
    <row r="1909" spans="1:11" ht="13.5" x14ac:dyDescent="0.25">
      <c r="A1909" s="3">
        <f>TITRES_STAT!B1912</f>
        <v>45083</v>
      </c>
      <c r="B1909" s="5">
        <f>TITRES_STAT!D1912</f>
        <v>0.82</v>
      </c>
      <c r="C1909" s="2">
        <f t="shared" si="229"/>
        <v>0</v>
      </c>
      <c r="D1909" s="2">
        <f t="shared" si="230"/>
        <v>0.81799999999999995</v>
      </c>
      <c r="E1909" s="2">
        <f t="shared" si="232"/>
        <v>0.82200000000000006</v>
      </c>
      <c r="F1909" s="2">
        <f t="shared" si="233"/>
        <v>0.82450000000000012</v>
      </c>
      <c r="G1909" s="2">
        <f t="shared" si="235"/>
        <v>0.81119999999999981</v>
      </c>
      <c r="H1909" s="2">
        <f t="shared" si="231"/>
        <v>0.83100000000000018</v>
      </c>
      <c r="I1909" s="2">
        <f t="array" ref="I1909">SUMPRODUCT(B1893:B1912, (ROW(B1893:B1912)-ROW(B1893)+1)) / (20*21/2)</f>
        <v>0.82157142857142873</v>
      </c>
      <c r="J1909" s="2">
        <f t="shared" si="234"/>
        <v>0.82104935930579237</v>
      </c>
      <c r="K1909" s="2">
        <f t="shared" si="236"/>
        <v>0.81583991153448521</v>
      </c>
    </row>
    <row r="1910" spans="1:11" ht="13.5" x14ac:dyDescent="0.25">
      <c r="A1910" s="3">
        <f>TITRES_STAT!B1913</f>
        <v>45084</v>
      </c>
      <c r="B1910" s="5">
        <f>TITRES_STAT!D1913</f>
        <v>0.81</v>
      </c>
      <c r="C1910" s="2">
        <f t="shared" si="229"/>
        <v>-9.9999999999998979E-3</v>
      </c>
      <c r="D1910" s="2">
        <f t="shared" si="230"/>
        <v>0.81799999999999995</v>
      </c>
      <c r="E1910" s="2">
        <f t="shared" si="232"/>
        <v>0.82000000000000006</v>
      </c>
      <c r="F1910" s="2">
        <f t="shared" si="233"/>
        <v>0.82300000000000006</v>
      </c>
      <c r="G1910" s="2">
        <f t="shared" si="235"/>
        <v>0.81159999999999988</v>
      </c>
      <c r="H1910" s="2">
        <f t="shared" si="231"/>
        <v>0.83080000000000043</v>
      </c>
      <c r="I1910" s="2">
        <f t="array" ref="I1910">SUMPRODUCT(B1894:B1913, (ROW(B1894:B1913)-ROW(B1894)+1)) / (20*21/2)</f>
        <v>0.82133333333333325</v>
      </c>
      <c r="J1910" s="2">
        <f t="shared" si="234"/>
        <v>0.81999703937190738</v>
      </c>
      <c r="K1910" s="2">
        <f t="shared" si="236"/>
        <v>0.81561089539587794</v>
      </c>
    </row>
    <row r="1911" spans="1:11" ht="13.5" x14ac:dyDescent="0.25">
      <c r="A1911" s="3">
        <f>TITRES_STAT!B1914</f>
        <v>45085</v>
      </c>
      <c r="B1911" s="5">
        <f>TITRES_STAT!D1914</f>
        <v>0.83</v>
      </c>
      <c r="C1911" s="2">
        <f t="shared" si="229"/>
        <v>1.9999999999999907E-2</v>
      </c>
      <c r="D1911" s="2">
        <f t="shared" si="230"/>
        <v>0.82</v>
      </c>
      <c r="E1911" s="2">
        <f t="shared" si="232"/>
        <v>0.82100000000000006</v>
      </c>
      <c r="F1911" s="2">
        <f t="shared" si="233"/>
        <v>0.82250000000000012</v>
      </c>
      <c r="G1911" s="2">
        <f t="shared" si="235"/>
        <v>0.8121999999999997</v>
      </c>
      <c r="H1911" s="2">
        <f t="shared" si="231"/>
        <v>0.83070000000000055</v>
      </c>
      <c r="I1911" s="2">
        <f t="array" ref="I1911">SUMPRODUCT(B1895:B1914, (ROW(B1895:B1914)-ROW(B1895)+1)) / (20*21/2)</f>
        <v>0.82014285714285695</v>
      </c>
      <c r="J1911" s="2">
        <f t="shared" si="234"/>
        <v>0.82094970228886854</v>
      </c>
      <c r="K1911" s="2">
        <f t="shared" si="236"/>
        <v>0.81617517400780437</v>
      </c>
    </row>
    <row r="1912" spans="1:11" ht="13.5" x14ac:dyDescent="0.25">
      <c r="A1912" s="3">
        <f>TITRES_STAT!B1915</f>
        <v>45086</v>
      </c>
      <c r="B1912" s="5">
        <f>TITRES_STAT!D1915</f>
        <v>0.82</v>
      </c>
      <c r="C1912" s="2">
        <f t="shared" si="229"/>
        <v>-1.0000000000000009E-2</v>
      </c>
      <c r="D1912" s="2">
        <f t="shared" si="230"/>
        <v>0.82000000000000006</v>
      </c>
      <c r="E1912" s="2">
        <f t="shared" si="232"/>
        <v>0.82000000000000006</v>
      </c>
      <c r="F1912" s="2">
        <f t="shared" si="233"/>
        <v>0.82250000000000012</v>
      </c>
      <c r="G1912" s="2">
        <f t="shared" si="235"/>
        <v>0.81279999999999974</v>
      </c>
      <c r="H1912" s="2">
        <f t="shared" si="231"/>
        <v>0.83055000000000045</v>
      </c>
      <c r="I1912" s="2">
        <f t="array" ref="I1912">SUMPRODUCT(B1896:B1915, (ROW(B1896:B1915)-ROW(B1896)+1)) / (20*21/2)</f>
        <v>0.82090476190476203</v>
      </c>
      <c r="J1912" s="2">
        <f t="shared" si="234"/>
        <v>0.8208592544518335</v>
      </c>
      <c r="K1912" s="2">
        <f t="shared" si="236"/>
        <v>0.81632516718396886</v>
      </c>
    </row>
    <row r="1913" spans="1:11" ht="13.5" x14ac:dyDescent="0.25">
      <c r="A1913" s="3">
        <f>TITRES_STAT!B1916</f>
        <v>45089</v>
      </c>
      <c r="B1913" s="5">
        <f>TITRES_STAT!D1916</f>
        <v>0.82</v>
      </c>
      <c r="C1913" s="2">
        <f t="shared" si="229"/>
        <v>0</v>
      </c>
      <c r="D1913" s="2">
        <f t="shared" si="230"/>
        <v>0.82</v>
      </c>
      <c r="E1913" s="2">
        <f t="shared" si="232"/>
        <v>0.81900000000000017</v>
      </c>
      <c r="F1913" s="2">
        <f t="shared" si="233"/>
        <v>0.82250000000000012</v>
      </c>
      <c r="G1913" s="2">
        <f t="shared" si="235"/>
        <v>0.81339999999999979</v>
      </c>
      <c r="H1913" s="2">
        <f t="shared" si="231"/>
        <v>0.83015000000000061</v>
      </c>
      <c r="I1913" s="2">
        <f t="array" ref="I1913">SUMPRODUCT(B1897:B1916, (ROW(B1897:B1916)-ROW(B1897)+1)) / (20*21/2)</f>
        <v>0.82161904761904769</v>
      </c>
      <c r="J1913" s="2">
        <f t="shared" si="234"/>
        <v>0.82077742069451609</v>
      </c>
      <c r="K1913" s="2">
        <f t="shared" si="236"/>
        <v>0.81646927827479354</v>
      </c>
    </row>
    <row r="1914" spans="1:11" ht="13.5" x14ac:dyDescent="0.25">
      <c r="A1914" s="3">
        <f>TITRES_STAT!B1917</f>
        <v>45090</v>
      </c>
      <c r="B1914" s="5">
        <f>TITRES_STAT!D1917</f>
        <v>0.81</v>
      </c>
      <c r="C1914" s="2">
        <f t="shared" si="229"/>
        <v>-9.9999999999998979E-3</v>
      </c>
      <c r="D1914" s="2">
        <f t="shared" si="230"/>
        <v>0.81799999999999995</v>
      </c>
      <c r="E1914" s="2">
        <f t="shared" si="232"/>
        <v>0.81800000000000017</v>
      </c>
      <c r="F1914" s="2">
        <f t="shared" si="233"/>
        <v>0.82200000000000006</v>
      </c>
      <c r="G1914" s="2">
        <f t="shared" si="235"/>
        <v>0.81379999999999986</v>
      </c>
      <c r="H1914" s="2">
        <f t="shared" si="231"/>
        <v>0.82945000000000046</v>
      </c>
      <c r="I1914" s="2">
        <f t="array" ref="I1914">SUMPRODUCT(B1898:B1917, (ROW(B1898:B1917)-ROW(B1898)+1)) / (20*21/2)</f>
        <v>0.82138095238095243</v>
      </c>
      <c r="J1914" s="2">
        <f t="shared" si="234"/>
        <v>0.81975099967599074</v>
      </c>
      <c r="K1914" s="2">
        <f t="shared" si="236"/>
        <v>0.81621558108754677</v>
      </c>
    </row>
    <row r="1915" spans="1:11" ht="13.5" x14ac:dyDescent="0.25">
      <c r="A1915" s="3">
        <f>TITRES_STAT!B1918</f>
        <v>45091</v>
      </c>
      <c r="B1915" s="5">
        <f>TITRES_STAT!D1918</f>
        <v>0.83</v>
      </c>
      <c r="C1915" s="2">
        <f t="shared" si="229"/>
        <v>1.9999999999999907E-2</v>
      </c>
      <c r="D1915" s="2">
        <f t="shared" si="230"/>
        <v>0.82199999999999984</v>
      </c>
      <c r="E1915" s="2">
        <f t="shared" si="232"/>
        <v>0.82000000000000006</v>
      </c>
      <c r="F1915" s="2">
        <f t="shared" si="233"/>
        <v>0.82250000000000012</v>
      </c>
      <c r="G1915" s="2">
        <f t="shared" si="235"/>
        <v>0.81459999999999977</v>
      </c>
      <c r="H1915" s="2">
        <f t="shared" si="231"/>
        <v>0.82870000000000044</v>
      </c>
      <c r="I1915" s="2">
        <f t="array" ref="I1915">SUMPRODUCT(B1899:B1918, (ROW(B1899:B1918)-ROW(B1899)+1)) / (20*21/2)</f>
        <v>0.82119047619047625</v>
      </c>
      <c r="J1915" s="2">
        <f t="shared" si="234"/>
        <v>0.820727094944944</v>
      </c>
      <c r="K1915" s="2">
        <f t="shared" si="236"/>
        <v>0.81675614653509399</v>
      </c>
    </row>
    <row r="1916" spans="1:11" ht="13.5" x14ac:dyDescent="0.25">
      <c r="A1916" s="3">
        <f>TITRES_STAT!B1919</f>
        <v>45092</v>
      </c>
      <c r="B1916" s="5">
        <f>TITRES_STAT!D1919</f>
        <v>0.83</v>
      </c>
      <c r="C1916" s="2">
        <f t="shared" si="229"/>
        <v>0</v>
      </c>
      <c r="D1916" s="2">
        <f t="shared" si="230"/>
        <v>0.82200000000000006</v>
      </c>
      <c r="E1916" s="2">
        <f t="shared" si="232"/>
        <v>0.82100000000000006</v>
      </c>
      <c r="F1916" s="2">
        <f t="shared" si="233"/>
        <v>0.82250000000000012</v>
      </c>
      <c r="G1916" s="2">
        <f t="shared" si="235"/>
        <v>0.8151999999999997</v>
      </c>
      <c r="H1916" s="2">
        <f t="shared" si="231"/>
        <v>0.8281500000000005</v>
      </c>
      <c r="I1916" s="2">
        <f t="array" ref="I1916">SUMPRODUCT(B1900:B1919, (ROW(B1900:B1919)-ROW(B1900)+1)) / (20*21/2)</f>
        <v>0.82195238095238088</v>
      </c>
      <c r="J1916" s="2">
        <f t="shared" si="234"/>
        <v>0.82161022875971124</v>
      </c>
      <c r="K1916" s="2">
        <f t="shared" si="236"/>
        <v>0.81727551333763937</v>
      </c>
    </row>
    <row r="1917" spans="1:11" ht="13.5" x14ac:dyDescent="0.25">
      <c r="A1917" s="3">
        <f>TITRES_STAT!B1920</f>
        <v>45093</v>
      </c>
      <c r="B1917" s="5">
        <f>TITRES_STAT!D1920</f>
        <v>0.82</v>
      </c>
      <c r="C1917" s="2">
        <f t="shared" si="229"/>
        <v>-1.0000000000000009E-2</v>
      </c>
      <c r="D1917" s="2">
        <f t="shared" si="230"/>
        <v>0.82200000000000006</v>
      </c>
      <c r="E1917" s="2">
        <f t="shared" si="232"/>
        <v>0.82100000000000006</v>
      </c>
      <c r="F1917" s="2">
        <f t="shared" si="233"/>
        <v>0.82200000000000006</v>
      </c>
      <c r="G1917" s="2">
        <f t="shared" si="235"/>
        <v>0.81579999999999986</v>
      </c>
      <c r="H1917" s="2">
        <f t="shared" si="231"/>
        <v>0.82755000000000023</v>
      </c>
      <c r="I1917" s="2">
        <f t="array" ref="I1917">SUMPRODUCT(B1901:B1920, (ROW(B1901:B1920)-ROW(B1901)+1)) / (20*21/2)</f>
        <v>0.82271428571428573</v>
      </c>
      <c r="J1917" s="2">
        <f t="shared" si="234"/>
        <v>0.82145687363973874</v>
      </c>
      <c r="K1917" s="2">
        <f t="shared" si="236"/>
        <v>0.8173823559518496</v>
      </c>
    </row>
    <row r="1918" spans="1:11" ht="13.5" x14ac:dyDescent="0.25">
      <c r="A1918" s="3">
        <f>TITRES_STAT!B1921</f>
        <v>45096</v>
      </c>
      <c r="B1918" s="5">
        <f>TITRES_STAT!D1921</f>
        <v>0.82</v>
      </c>
      <c r="C1918" s="2">
        <f t="shared" si="229"/>
        <v>0</v>
      </c>
      <c r="D1918" s="2">
        <f t="shared" si="230"/>
        <v>0.82200000000000006</v>
      </c>
      <c r="E1918" s="2">
        <f t="shared" si="232"/>
        <v>0.82100000000000006</v>
      </c>
      <c r="F1918" s="2">
        <f t="shared" si="233"/>
        <v>0.82200000000000006</v>
      </c>
      <c r="G1918" s="2">
        <f t="shared" si="235"/>
        <v>0.81619999999999981</v>
      </c>
      <c r="H1918" s="2">
        <f t="shared" si="231"/>
        <v>0.82675000000000021</v>
      </c>
      <c r="I1918" s="2">
        <f t="array" ref="I1918">SUMPRODUCT(B1902:B1921, (ROW(B1902:B1921)-ROW(B1902)+1)) / (20*21/2)</f>
        <v>0.82347619047619047</v>
      </c>
      <c r="J1918" s="2">
        <f t="shared" si="234"/>
        <v>0.82131812376928748</v>
      </c>
      <c r="K1918" s="2">
        <f t="shared" si="236"/>
        <v>0.81748500865962015</v>
      </c>
    </row>
    <row r="1919" spans="1:11" ht="13.5" x14ac:dyDescent="0.25">
      <c r="A1919" s="3">
        <f>TITRES_STAT!B1922</f>
        <v>45097</v>
      </c>
      <c r="B1919" s="5">
        <f>TITRES_STAT!D1922</f>
        <v>0.83</v>
      </c>
      <c r="C1919" s="2">
        <f t="shared" si="229"/>
        <v>1.0000000000000009E-2</v>
      </c>
      <c r="D1919" s="2">
        <f t="shared" si="230"/>
        <v>0.82599999999999996</v>
      </c>
      <c r="E1919" s="2">
        <f t="shared" si="232"/>
        <v>0.82200000000000006</v>
      </c>
      <c r="F1919" s="2">
        <f t="shared" si="233"/>
        <v>0.82200000000000006</v>
      </c>
      <c r="G1919" s="2">
        <f t="shared" si="235"/>
        <v>0.81679999999999997</v>
      </c>
      <c r="H1919" s="2">
        <f t="shared" si="231"/>
        <v>0.82575000000000032</v>
      </c>
      <c r="I1919" s="2">
        <f t="array" ref="I1919">SUMPRODUCT(B1903:B1922, (ROW(B1903:B1922)-ROW(B1903)+1)) / (20*21/2)</f>
        <v>0.82323809523809532</v>
      </c>
      <c r="J1919" s="2">
        <f t="shared" si="234"/>
        <v>0.82214496912459345</v>
      </c>
      <c r="K1919" s="2">
        <f t="shared" si="236"/>
        <v>0.81797579263375275</v>
      </c>
    </row>
    <row r="1920" spans="1:11" ht="13.5" x14ac:dyDescent="0.25">
      <c r="A1920" s="3">
        <f>TITRES_STAT!B1923</f>
        <v>45098</v>
      </c>
      <c r="B1920" s="5">
        <f>TITRES_STAT!D1923</f>
        <v>0.83</v>
      </c>
      <c r="C1920" s="2">
        <f t="shared" si="229"/>
        <v>0</v>
      </c>
      <c r="D1920" s="2">
        <f t="shared" si="230"/>
        <v>0.82599999999999996</v>
      </c>
      <c r="E1920" s="2">
        <f t="shared" si="232"/>
        <v>0.82400000000000007</v>
      </c>
      <c r="F1920" s="2">
        <f t="shared" si="233"/>
        <v>0.82200000000000006</v>
      </c>
      <c r="G1920" s="2">
        <f t="shared" si="235"/>
        <v>0.81739999999999979</v>
      </c>
      <c r="H1920" s="2">
        <f t="shared" si="231"/>
        <v>0.82445000000000035</v>
      </c>
      <c r="I1920" s="2">
        <f t="array" ref="I1920">SUMPRODUCT(B1904:B1923, (ROW(B1904:B1923)-ROW(B1904)+1)) / (20*21/2)</f>
        <v>0.82399999999999995</v>
      </c>
      <c r="J1920" s="2">
        <f t="shared" si="234"/>
        <v>0.82289306730320355</v>
      </c>
      <c r="K1920" s="2">
        <f t="shared" si="236"/>
        <v>0.81844733017752724</v>
      </c>
    </row>
    <row r="1921" spans="1:11" ht="13.5" x14ac:dyDescent="0.25">
      <c r="A1921" s="3">
        <f>TITRES_STAT!B1924</f>
        <v>45099</v>
      </c>
      <c r="B1921" s="5">
        <f>TITRES_STAT!D1924</f>
        <v>0.83</v>
      </c>
      <c r="C1921" s="2">
        <f t="shared" si="229"/>
        <v>0</v>
      </c>
      <c r="D1921" s="2">
        <f t="shared" si="230"/>
        <v>0.82599999999999996</v>
      </c>
      <c r="E1921" s="2">
        <f t="shared" si="232"/>
        <v>0.82400000000000007</v>
      </c>
      <c r="F1921" s="2">
        <f t="shared" si="233"/>
        <v>0.82250000000000012</v>
      </c>
      <c r="G1921" s="2">
        <f t="shared" si="235"/>
        <v>0.81799999999999984</v>
      </c>
      <c r="H1921" s="2">
        <f t="shared" si="231"/>
        <v>0.8230000000000004</v>
      </c>
      <c r="I1921" s="2">
        <f t="array" ref="I1921">SUMPRODUCT(B1905:B1924, (ROW(B1905:B1924)-ROW(B1905)+1)) / (20*21/2)</f>
        <v>0.82190476190476192</v>
      </c>
      <c r="J1921" s="2">
        <f t="shared" si="234"/>
        <v>0.82356991803623181</v>
      </c>
      <c r="K1921" s="2">
        <f t="shared" si="236"/>
        <v>0.81890037605291843</v>
      </c>
    </row>
    <row r="1922" spans="1:11" ht="13.5" x14ac:dyDescent="0.25">
      <c r="A1922" s="3">
        <f>TITRES_STAT!B1925</f>
        <v>45100</v>
      </c>
      <c r="B1922" s="5">
        <f>TITRES_STAT!D1925</f>
        <v>0.82</v>
      </c>
      <c r="C1922" s="2">
        <f t="shared" si="229"/>
        <v>-1.0000000000000009E-2</v>
      </c>
      <c r="D1922" s="2">
        <f t="shared" si="230"/>
        <v>0.82599999999999996</v>
      </c>
      <c r="E1922" s="2">
        <f t="shared" si="232"/>
        <v>0.82400000000000007</v>
      </c>
      <c r="F1922" s="2">
        <f t="shared" si="233"/>
        <v>0.82200000000000006</v>
      </c>
      <c r="G1922" s="2">
        <f t="shared" si="235"/>
        <v>0.81819999999999959</v>
      </c>
      <c r="H1922" s="2">
        <f t="shared" si="231"/>
        <v>0.82165000000000044</v>
      </c>
      <c r="I1922" s="2">
        <f t="array" ref="I1922">SUMPRODUCT(B1906:B1925, (ROW(B1906:B1925)-ROW(B1906)+1)) / (20*21/2)</f>
        <v>0.82085714285714284</v>
      </c>
      <c r="J1922" s="2">
        <f t="shared" si="234"/>
        <v>0.82322992584230503</v>
      </c>
      <c r="K1922" s="2">
        <f t="shared" si="236"/>
        <v>0.81894349856064708</v>
      </c>
    </row>
    <row r="1923" spans="1:11" ht="13.5" x14ac:dyDescent="0.25">
      <c r="A1923" s="3">
        <f>TITRES_STAT!B1926</f>
        <v>45103</v>
      </c>
      <c r="B1923" s="5">
        <f>TITRES_STAT!D1926</f>
        <v>0.83</v>
      </c>
      <c r="C1923" s="2">
        <f t="shared" si="229"/>
        <v>1.0000000000000009E-2</v>
      </c>
      <c r="D1923" s="2">
        <f t="shared" si="230"/>
        <v>0.82799999999999996</v>
      </c>
      <c r="E1923" s="2">
        <f t="shared" si="232"/>
        <v>0.82499999999999996</v>
      </c>
      <c r="F1923" s="2">
        <f t="shared" si="233"/>
        <v>0.82200000000000006</v>
      </c>
      <c r="G1923" s="2">
        <f t="shared" si="235"/>
        <v>0.81859999999999955</v>
      </c>
      <c r="H1923" s="2">
        <f t="shared" si="231"/>
        <v>0.82065000000000055</v>
      </c>
      <c r="I1923" s="2">
        <f t="array" ref="I1923">SUMPRODUCT(B1907:B1926, (ROW(B1907:B1926)-ROW(B1907)+1)) / (20*21/2)</f>
        <v>0.81980952380952388</v>
      </c>
      <c r="J1923" s="2">
        <f t="shared" si="234"/>
        <v>0.82387469480970454</v>
      </c>
      <c r="K1923" s="2">
        <f t="shared" si="236"/>
        <v>0.81937708685238642</v>
      </c>
    </row>
    <row r="1924" spans="1:11" ht="13.5" x14ac:dyDescent="0.25">
      <c r="A1924" s="3">
        <f>TITRES_STAT!B1927</f>
        <v>45104</v>
      </c>
      <c r="B1924" s="5">
        <f>TITRES_STAT!D1927</f>
        <v>0.8</v>
      </c>
      <c r="C1924" s="2">
        <f t="shared" ref="C1924:C1987" si="237">B1924-B1923</f>
        <v>-2.9999999999999916E-2</v>
      </c>
      <c r="D1924" s="2">
        <f t="shared" si="230"/>
        <v>0.82200000000000006</v>
      </c>
      <c r="E1924" s="2">
        <f t="shared" si="232"/>
        <v>0.82400000000000007</v>
      </c>
      <c r="F1924" s="2">
        <f t="shared" si="233"/>
        <v>0.82100000000000006</v>
      </c>
      <c r="G1924" s="2">
        <f t="shared" si="235"/>
        <v>0.81839999999999957</v>
      </c>
      <c r="H1924" s="2">
        <f t="shared" si="231"/>
        <v>0.81980000000000064</v>
      </c>
      <c r="I1924" s="2">
        <f t="array" ref="I1924">SUMPRODUCT(B1908:B1927, (ROW(B1908:B1927)-ROW(B1908)+1)) / (20*21/2)</f>
        <v>0.81880952380952376</v>
      </c>
      <c r="J1924" s="2">
        <f t="shared" si="234"/>
        <v>0.8216009143516374</v>
      </c>
      <c r="K1924" s="2">
        <f t="shared" si="236"/>
        <v>0.81861720109346936</v>
      </c>
    </row>
    <row r="1925" spans="1:11" ht="13.5" x14ac:dyDescent="0.25">
      <c r="A1925" s="3">
        <f>TITRES_STAT!B1928</f>
        <v>45107</v>
      </c>
      <c r="B1925" s="5">
        <f>TITRES_STAT!D1928</f>
        <v>0.81</v>
      </c>
      <c r="C1925" s="2">
        <f t="shared" si="237"/>
        <v>1.0000000000000009E-2</v>
      </c>
      <c r="D1925" s="2">
        <f t="shared" si="230"/>
        <v>0.81799999999999995</v>
      </c>
      <c r="E1925" s="2">
        <f t="shared" si="232"/>
        <v>0.82200000000000006</v>
      </c>
      <c r="F1925" s="2">
        <f t="shared" si="233"/>
        <v>0.82100000000000006</v>
      </c>
      <c r="G1925" s="2">
        <f t="shared" si="235"/>
        <v>0.81879999999999953</v>
      </c>
      <c r="H1925" s="2">
        <f t="shared" si="231"/>
        <v>0.81900000000000062</v>
      </c>
      <c r="I1925" s="2">
        <f t="array" ref="I1925">SUMPRODUCT(B1909:B1928, (ROW(B1909:B1928)-ROW(B1909)+1)) / (20*21/2)</f>
        <v>0.81785714285714284</v>
      </c>
      <c r="J1925" s="2">
        <f t="shared" si="234"/>
        <v>0.82049606536576725</v>
      </c>
      <c r="K1925" s="2">
        <f t="shared" si="236"/>
        <v>0.81827927163882352</v>
      </c>
    </row>
    <row r="1926" spans="1:11" ht="13.5" x14ac:dyDescent="0.25">
      <c r="A1926" s="3">
        <f>TITRES_STAT!B1929</f>
        <v>45110</v>
      </c>
      <c r="B1926" s="5">
        <f>TITRES_STAT!D1929</f>
        <v>0.81</v>
      </c>
      <c r="C1926" s="2">
        <f t="shared" si="237"/>
        <v>0</v>
      </c>
      <c r="D1926" s="2">
        <f t="shared" ref="D1926:D1989" si="238">AVERAGE(B1922:B1926)</f>
        <v>0.81400000000000006</v>
      </c>
      <c r="E1926" s="2">
        <f t="shared" si="232"/>
        <v>0.82000000000000006</v>
      </c>
      <c r="F1926" s="2">
        <f t="shared" si="233"/>
        <v>0.82050000000000023</v>
      </c>
      <c r="G1926" s="2">
        <f t="shared" si="235"/>
        <v>0.81919999999999971</v>
      </c>
      <c r="H1926" s="2">
        <f t="shared" si="231"/>
        <v>0.8181500000000006</v>
      </c>
      <c r="I1926" s="2">
        <f t="array" ref="I1926">SUMPRODUCT(B1910:B1929, (ROW(B1910:B1929)-ROW(B1910)+1)) / (20*21/2)</f>
        <v>0.81695238095238065</v>
      </c>
      <c r="J1926" s="2">
        <f t="shared" si="234"/>
        <v>0.81949644009283706</v>
      </c>
      <c r="K1926" s="2">
        <f t="shared" si="236"/>
        <v>0.817954594319654</v>
      </c>
    </row>
    <row r="1927" spans="1:11" ht="13.5" x14ac:dyDescent="0.25">
      <c r="A1927" s="3">
        <f>TITRES_STAT!B1930</f>
        <v>45111</v>
      </c>
      <c r="B1927" s="5">
        <f>TITRES_STAT!D1930</f>
        <v>0.81</v>
      </c>
      <c r="C1927" s="2">
        <f t="shared" si="237"/>
        <v>0</v>
      </c>
      <c r="D1927" s="2">
        <f t="shared" si="238"/>
        <v>0.81200000000000006</v>
      </c>
      <c r="E1927" s="2">
        <f t="shared" si="232"/>
        <v>0.81900000000000017</v>
      </c>
      <c r="F1927" s="2">
        <f t="shared" si="233"/>
        <v>0.82000000000000006</v>
      </c>
      <c r="G1927" s="2">
        <f t="shared" si="235"/>
        <v>0.81979999999999964</v>
      </c>
      <c r="H1927" s="2">
        <f t="shared" si="231"/>
        <v>0.81740000000000057</v>
      </c>
      <c r="I1927" s="2">
        <f t="array" ref="I1927">SUMPRODUCT(B1911:B1930, (ROW(B1911:B1930)-ROW(B1911)+1)) / (20*21/2)</f>
        <v>0.8160952380952381</v>
      </c>
      <c r="J1927" s="2">
        <f t="shared" si="234"/>
        <v>0.8185920172268526</v>
      </c>
      <c r="K1927" s="2">
        <f t="shared" si="236"/>
        <v>0.81764264944437348</v>
      </c>
    </row>
    <row r="1928" spans="1:11" ht="13.5" x14ac:dyDescent="0.25">
      <c r="A1928" s="3">
        <f>TITRES_STAT!B1931</f>
        <v>45112</v>
      </c>
      <c r="B1928" s="5">
        <f>TITRES_STAT!D1931</f>
        <v>0.81</v>
      </c>
      <c r="C1928" s="2">
        <f t="shared" si="237"/>
        <v>0</v>
      </c>
      <c r="D1928" s="2">
        <f t="shared" si="238"/>
        <v>0.80800000000000005</v>
      </c>
      <c r="E1928" s="2">
        <f t="shared" si="232"/>
        <v>0.81800000000000017</v>
      </c>
      <c r="F1928" s="2">
        <f t="shared" si="233"/>
        <v>0.81950000000000023</v>
      </c>
      <c r="G1928" s="2">
        <f t="shared" si="235"/>
        <v>0.82019999999999971</v>
      </c>
      <c r="H1928" s="2">
        <f t="shared" si="231"/>
        <v>0.81655000000000055</v>
      </c>
      <c r="I1928" s="2">
        <f t="array" ref="I1928">SUMPRODUCT(B1912:B1931, (ROW(B1912:B1931)-ROW(B1912)+1)) / (20*21/2)</f>
        <v>0.81523809523809521</v>
      </c>
      <c r="J1928" s="2">
        <f t="shared" si="234"/>
        <v>0.81777372987191432</v>
      </c>
      <c r="K1928" s="2">
        <f t="shared" si="236"/>
        <v>0.81734293770145683</v>
      </c>
    </row>
    <row r="1929" spans="1:11" ht="13.5" x14ac:dyDescent="0.25">
      <c r="A1929" s="3">
        <f>TITRES_STAT!B1932</f>
        <v>45113</v>
      </c>
      <c r="B1929" s="5">
        <f>TITRES_STAT!D1932</f>
        <v>0.81</v>
      </c>
      <c r="C1929" s="2">
        <f t="shared" si="237"/>
        <v>0</v>
      </c>
      <c r="D1929" s="2">
        <f t="shared" si="238"/>
        <v>0.81000000000000016</v>
      </c>
      <c r="E1929" s="2">
        <f t="shared" si="232"/>
        <v>0.81600000000000017</v>
      </c>
      <c r="F1929" s="2">
        <f t="shared" si="233"/>
        <v>0.81900000000000017</v>
      </c>
      <c r="G1929" s="2">
        <f t="shared" si="235"/>
        <v>0.82059999999999977</v>
      </c>
      <c r="H1929" s="2">
        <f t="shared" si="231"/>
        <v>0.81560000000000044</v>
      </c>
      <c r="I1929" s="2">
        <f t="array" ref="I1929">SUMPRODUCT(B1913:B1932, (ROW(B1913:B1932)-ROW(B1913)+1)) / (20*21/2)</f>
        <v>0.81447619047619058</v>
      </c>
      <c r="J1929" s="2">
        <f t="shared" si="234"/>
        <v>0.81703337464601777</v>
      </c>
      <c r="K1929" s="2">
        <f t="shared" si="236"/>
        <v>0.8170549793602232</v>
      </c>
    </row>
    <row r="1930" spans="1:11" ht="13.5" x14ac:dyDescent="0.25">
      <c r="A1930" s="3">
        <f>TITRES_STAT!B1933</f>
        <v>45114</v>
      </c>
      <c r="B1930" s="5">
        <f>TITRES_STAT!D1933</f>
        <v>0.81</v>
      </c>
      <c r="C1930" s="2">
        <f t="shared" si="237"/>
        <v>0</v>
      </c>
      <c r="D1930" s="2">
        <f t="shared" si="238"/>
        <v>0.81000000000000016</v>
      </c>
      <c r="E1930" s="2">
        <f t="shared" si="232"/>
        <v>0.81400000000000028</v>
      </c>
      <c r="F1930" s="2">
        <f t="shared" si="233"/>
        <v>0.81900000000000017</v>
      </c>
      <c r="G1930" s="2">
        <f t="shared" si="235"/>
        <v>0.82099999999999995</v>
      </c>
      <c r="H1930" s="2">
        <f t="shared" ref="H1930:H1993" si="239">AVERAGE(B1731:B1930)</f>
        <v>0.81465000000000043</v>
      </c>
      <c r="I1930" s="2">
        <f t="array" ref="I1930">SUMPRODUCT(B1914:B1933, (ROW(B1914:B1933)-ROW(B1914)+1)) / (20*21/2)</f>
        <v>0.81376190476190469</v>
      </c>
      <c r="J1930" s="2">
        <f t="shared" si="234"/>
        <v>0.81636352944163515</v>
      </c>
      <c r="K1930" s="2">
        <f t="shared" si="236"/>
        <v>0.8167783135029596</v>
      </c>
    </row>
    <row r="1931" spans="1:11" ht="13.5" x14ac:dyDescent="0.25">
      <c r="A1931" s="3">
        <f>TITRES_STAT!B1934</f>
        <v>45117</v>
      </c>
      <c r="B1931" s="5">
        <f>TITRES_STAT!D1934</f>
        <v>0.81</v>
      </c>
      <c r="C1931" s="2">
        <f t="shared" si="237"/>
        <v>0</v>
      </c>
      <c r="D1931" s="2">
        <f t="shared" si="238"/>
        <v>0.81000000000000016</v>
      </c>
      <c r="E1931" s="2">
        <f t="shared" si="232"/>
        <v>0.81200000000000028</v>
      </c>
      <c r="F1931" s="2">
        <f t="shared" si="233"/>
        <v>0.81800000000000017</v>
      </c>
      <c r="G1931" s="2">
        <f t="shared" si="235"/>
        <v>0.82099999999999995</v>
      </c>
      <c r="H1931" s="2">
        <f t="shared" si="239"/>
        <v>0.81380000000000041</v>
      </c>
      <c r="I1931" s="2">
        <f t="array" ref="I1931">SUMPRODUCT(B1915:B1934, (ROW(B1915:B1934)-ROW(B1915)+1)) / (20*21/2)</f>
        <v>0.81309523809523809</v>
      </c>
      <c r="J1931" s="2">
        <f t="shared" si="234"/>
        <v>0.81575747901862228</v>
      </c>
      <c r="K1931" s="2">
        <f t="shared" si="236"/>
        <v>0.81651249728715725</v>
      </c>
    </row>
    <row r="1932" spans="1:11" ht="13.5" x14ac:dyDescent="0.25">
      <c r="A1932" s="3">
        <f>TITRES_STAT!B1935</f>
        <v>45118</v>
      </c>
      <c r="B1932" s="5">
        <f>TITRES_STAT!D1935</f>
        <v>0.81</v>
      </c>
      <c r="C1932" s="2">
        <f t="shared" si="237"/>
        <v>0</v>
      </c>
      <c r="D1932" s="2">
        <f t="shared" si="238"/>
        <v>0.81000000000000016</v>
      </c>
      <c r="E1932" s="2">
        <f t="shared" ref="E1932:E1995" si="240">AVERAGE(B1923:B1932)</f>
        <v>0.81100000000000028</v>
      </c>
      <c r="F1932" s="2">
        <f t="shared" si="233"/>
        <v>0.81750000000000023</v>
      </c>
      <c r="G1932" s="2">
        <f t="shared" si="235"/>
        <v>0.82120000000000004</v>
      </c>
      <c r="H1932" s="2">
        <f t="shared" si="239"/>
        <v>0.81315000000000037</v>
      </c>
      <c r="I1932" s="2">
        <f t="array" ref="I1932">SUMPRODUCT(B1916:B1935, (ROW(B1916:B1935)-ROW(B1916)+1)) / (20*21/2)</f>
        <v>0.81147619047619057</v>
      </c>
      <c r="J1932" s="2">
        <f t="shared" si="234"/>
        <v>0.81520914768351549</v>
      </c>
      <c r="K1932" s="2">
        <f t="shared" si="236"/>
        <v>0.81625710523668049</v>
      </c>
    </row>
    <row r="1933" spans="1:11" ht="13.5" x14ac:dyDescent="0.25">
      <c r="A1933" s="3">
        <f>TITRES_STAT!B1936</f>
        <v>45119</v>
      </c>
      <c r="B1933" s="5">
        <f>TITRES_STAT!D1936</f>
        <v>0.81</v>
      </c>
      <c r="C1933" s="2">
        <f t="shared" si="237"/>
        <v>0</v>
      </c>
      <c r="D1933" s="2">
        <f t="shared" si="238"/>
        <v>0.81000000000000016</v>
      </c>
      <c r="E1933" s="2">
        <f t="shared" si="240"/>
        <v>0.80900000000000016</v>
      </c>
      <c r="F1933" s="2">
        <f t="shared" si="233"/>
        <v>0.81700000000000017</v>
      </c>
      <c r="G1933" s="2">
        <f t="shared" si="235"/>
        <v>0.82140000000000002</v>
      </c>
      <c r="H1933" s="2">
        <f t="shared" si="239"/>
        <v>0.81265000000000043</v>
      </c>
      <c r="I1933" s="2">
        <f t="array" ref="I1933">SUMPRODUCT(B1917:B1936, (ROW(B1917:B1936)-ROW(B1917)+1)) / (20*21/2)</f>
        <v>0.80999999999999994</v>
      </c>
      <c r="J1933" s="2">
        <f t="shared" si="234"/>
        <v>0.81471303838032361</v>
      </c>
      <c r="K1933" s="2">
        <f t="shared" si="236"/>
        <v>0.81601172856073223</v>
      </c>
    </row>
    <row r="1934" spans="1:11" ht="13.5" x14ac:dyDescent="0.25">
      <c r="A1934" s="3">
        <f>TITRES_STAT!B1937</f>
        <v>45120</v>
      </c>
      <c r="B1934" s="5">
        <f>TITRES_STAT!D1937</f>
        <v>0.81</v>
      </c>
      <c r="C1934" s="2">
        <f t="shared" si="237"/>
        <v>0</v>
      </c>
      <c r="D1934" s="2">
        <f t="shared" si="238"/>
        <v>0.81000000000000016</v>
      </c>
      <c r="E1934" s="2">
        <f t="shared" si="240"/>
        <v>0.81000000000000028</v>
      </c>
      <c r="F1934" s="2">
        <f t="shared" si="233"/>
        <v>0.81700000000000017</v>
      </c>
      <c r="G1934" s="2">
        <f t="shared" si="235"/>
        <v>0.82120000000000015</v>
      </c>
      <c r="H1934" s="2">
        <f t="shared" si="239"/>
        <v>0.81210000000000049</v>
      </c>
      <c r="I1934" s="2">
        <f t="array" ref="I1934">SUMPRODUCT(B1918:B1937, (ROW(B1918:B1937)-ROW(B1918)+1)) / (20*21/2)</f>
        <v>0.80866666666666664</v>
      </c>
      <c r="J1934" s="2">
        <f t="shared" si="234"/>
        <v>0.8142641775821976</v>
      </c>
      <c r="K1934" s="2">
        <f t="shared" si="236"/>
        <v>0.81577597449952699</v>
      </c>
    </row>
    <row r="1935" spans="1:11" ht="13.5" x14ac:dyDescent="0.25">
      <c r="A1935" s="3">
        <f>TITRES_STAT!B1938</f>
        <v>45121</v>
      </c>
      <c r="B1935" s="5">
        <f>TITRES_STAT!D1938</f>
        <v>0.8</v>
      </c>
      <c r="C1935" s="2">
        <f t="shared" si="237"/>
        <v>-1.0000000000000009E-2</v>
      </c>
      <c r="D1935" s="2">
        <f t="shared" si="238"/>
        <v>0.80800000000000005</v>
      </c>
      <c r="E1935" s="2">
        <f t="shared" si="240"/>
        <v>0.80900000000000039</v>
      </c>
      <c r="F1935" s="2">
        <f t="shared" si="233"/>
        <v>0.81550000000000034</v>
      </c>
      <c r="G1935" s="2">
        <f t="shared" si="235"/>
        <v>0.82100000000000017</v>
      </c>
      <c r="H1935" s="2">
        <f t="shared" si="239"/>
        <v>0.81155000000000055</v>
      </c>
      <c r="I1935" s="2">
        <f t="array" ref="I1935">SUMPRODUCT(B1919:B1938, (ROW(B1919:B1938)-ROW(B1919)+1)) / (20*21/2)</f>
        <v>0.80838095238095231</v>
      </c>
      <c r="J1935" s="2">
        <f t="shared" si="234"/>
        <v>0.81290568447913114</v>
      </c>
      <c r="K1935" s="2">
        <f t="shared" si="236"/>
        <v>0.81515730883287885</v>
      </c>
    </row>
    <row r="1936" spans="1:11" ht="13.5" x14ac:dyDescent="0.25">
      <c r="A1936" s="3">
        <f>TITRES_STAT!B1939</f>
        <v>45124</v>
      </c>
      <c r="B1936" s="5">
        <f>TITRES_STAT!D1939</f>
        <v>0.8</v>
      </c>
      <c r="C1936" s="2">
        <f t="shared" si="237"/>
        <v>0</v>
      </c>
      <c r="D1936" s="2">
        <f t="shared" si="238"/>
        <v>0.80600000000000005</v>
      </c>
      <c r="E1936" s="2">
        <f t="shared" si="240"/>
        <v>0.80800000000000016</v>
      </c>
      <c r="F1936" s="2">
        <f t="shared" si="233"/>
        <v>0.81400000000000028</v>
      </c>
      <c r="G1936" s="2">
        <f t="shared" si="235"/>
        <v>0.82040000000000002</v>
      </c>
      <c r="H1936" s="2">
        <f t="shared" si="239"/>
        <v>0.81125000000000058</v>
      </c>
      <c r="I1936" s="2">
        <f t="array" ref="I1936">SUMPRODUCT(B1920:B1939, (ROW(B1920:B1939)-ROW(B1920)+1)) / (20*21/2)</f>
        <v>0.80528571428571416</v>
      </c>
      <c r="J1936" s="2">
        <f t="shared" si="234"/>
        <v>0.81167657167159479</v>
      </c>
      <c r="K1936" s="2">
        <f t="shared" si="236"/>
        <v>0.81456290456492286</v>
      </c>
    </row>
    <row r="1937" spans="1:11" ht="13.5" x14ac:dyDescent="0.25">
      <c r="A1937" s="3">
        <f>TITRES_STAT!B1940</f>
        <v>45125</v>
      </c>
      <c r="B1937" s="5">
        <f>TITRES_STAT!D1940</f>
        <v>0.8</v>
      </c>
      <c r="C1937" s="2">
        <f t="shared" si="237"/>
        <v>0</v>
      </c>
      <c r="D1937" s="2">
        <f t="shared" si="238"/>
        <v>0.80399999999999994</v>
      </c>
      <c r="E1937" s="2">
        <f t="shared" si="240"/>
        <v>0.80700000000000016</v>
      </c>
      <c r="F1937" s="2">
        <f t="shared" si="233"/>
        <v>0.81300000000000028</v>
      </c>
      <c r="G1937" s="2">
        <f t="shared" si="235"/>
        <v>0.81980000000000008</v>
      </c>
      <c r="H1937" s="2">
        <f t="shared" si="239"/>
        <v>0.81085000000000063</v>
      </c>
      <c r="I1937" s="2">
        <f t="array" ref="I1937">SUMPRODUCT(B1921:B1940, (ROW(B1921:B1940)-ROW(B1921)+1)) / (20*21/2)</f>
        <v>0.80433333333333346</v>
      </c>
      <c r="J1937" s="2">
        <f t="shared" si="234"/>
        <v>0.8105645172266811</v>
      </c>
      <c r="K1937" s="2">
        <f t="shared" si="236"/>
        <v>0.81399181026825929</v>
      </c>
    </row>
    <row r="1938" spans="1:11" ht="13.5" x14ac:dyDescent="0.25">
      <c r="A1938" s="3">
        <f>TITRES_STAT!B1941</f>
        <v>45127</v>
      </c>
      <c r="B1938" s="5">
        <f>TITRES_STAT!D1941</f>
        <v>0.81</v>
      </c>
      <c r="C1938" s="2">
        <f t="shared" si="237"/>
        <v>1.0000000000000009E-2</v>
      </c>
      <c r="D1938" s="2">
        <f t="shared" si="238"/>
        <v>0.80399999999999994</v>
      </c>
      <c r="E1938" s="2">
        <f t="shared" si="240"/>
        <v>0.80700000000000005</v>
      </c>
      <c r="F1938" s="2">
        <f t="shared" si="233"/>
        <v>0.81250000000000033</v>
      </c>
      <c r="G1938" s="2">
        <f t="shared" si="235"/>
        <v>0.81940000000000002</v>
      </c>
      <c r="H1938" s="2">
        <f t="shared" si="239"/>
        <v>0.81065000000000054</v>
      </c>
      <c r="I1938" s="2">
        <f t="array" ref="I1938">SUMPRODUCT(B1922:B1941, (ROW(B1922:B1941)-ROW(B1922)+1)) / (20*21/2)</f>
        <v>0.80447619047619046</v>
      </c>
      <c r="J1938" s="2">
        <f t="shared" si="234"/>
        <v>0.81051075368128289</v>
      </c>
      <c r="K1938" s="2">
        <f t="shared" si="236"/>
        <v>0.81383526868911182</v>
      </c>
    </row>
    <row r="1939" spans="1:11" ht="13.5" x14ac:dyDescent="0.25">
      <c r="A1939" s="3">
        <f>TITRES_STAT!B1942</f>
        <v>45128</v>
      </c>
      <c r="B1939" s="5">
        <f>TITRES_STAT!D1942</f>
        <v>0.78</v>
      </c>
      <c r="C1939" s="2">
        <f t="shared" si="237"/>
        <v>-3.0000000000000027E-2</v>
      </c>
      <c r="D1939" s="2">
        <f t="shared" si="238"/>
        <v>0.79800000000000004</v>
      </c>
      <c r="E1939" s="2">
        <f t="shared" si="240"/>
        <v>0.80399999999999994</v>
      </c>
      <c r="F1939" s="2">
        <f t="shared" si="233"/>
        <v>0.81000000000000028</v>
      </c>
      <c r="G1939" s="2">
        <f t="shared" si="235"/>
        <v>0.81819999999999993</v>
      </c>
      <c r="H1939" s="2">
        <f t="shared" si="239"/>
        <v>0.81035000000000057</v>
      </c>
      <c r="I1939" s="2">
        <f t="array" ref="I1939">SUMPRODUCT(B1923:B1942, (ROW(B1923:B1942)-ROW(B1923)+1)) / (20*21/2)</f>
        <v>0.80471428571428572</v>
      </c>
      <c r="J1939" s="2">
        <f t="shared" si="234"/>
        <v>0.80760496761639877</v>
      </c>
      <c r="K1939" s="2">
        <f t="shared" si="236"/>
        <v>0.81250839540718589</v>
      </c>
    </row>
    <row r="1940" spans="1:11" ht="13.5" x14ac:dyDescent="0.25">
      <c r="A1940" s="3">
        <f>TITRES_STAT!B1943</f>
        <v>45131</v>
      </c>
      <c r="B1940" s="5">
        <f>TITRES_STAT!D1943</f>
        <v>0.8</v>
      </c>
      <c r="C1940" s="2">
        <f t="shared" si="237"/>
        <v>2.0000000000000018E-2</v>
      </c>
      <c r="D1940" s="2">
        <f t="shared" si="238"/>
        <v>0.79800000000000004</v>
      </c>
      <c r="E1940" s="2">
        <f t="shared" si="240"/>
        <v>0.80299999999999994</v>
      </c>
      <c r="F1940" s="2">
        <f t="shared" ref="F1940:F2003" si="241">AVERAGE(B1921:B1940)</f>
        <v>0.80850000000000022</v>
      </c>
      <c r="G1940" s="2">
        <f t="shared" si="235"/>
        <v>0.81739999999999979</v>
      </c>
      <c r="H1940" s="2">
        <f t="shared" si="239"/>
        <v>0.81015000000000059</v>
      </c>
      <c r="I1940" s="2">
        <f t="array" ref="I1940">SUMPRODUCT(B1924:B1943, (ROW(B1924:B1943)-ROW(B1924)+1)) / (20*21/2)</f>
        <v>0.80309523809523831</v>
      </c>
      <c r="J1940" s="2">
        <f t="shared" si="234"/>
        <v>0.80688068498626553</v>
      </c>
      <c r="K1940" s="2">
        <f t="shared" si="236"/>
        <v>0.81201787009710025</v>
      </c>
    </row>
    <row r="1941" spans="1:11" ht="13.5" x14ac:dyDescent="0.25">
      <c r="A1941" s="3">
        <f>TITRES_STAT!B1944</f>
        <v>45133</v>
      </c>
      <c r="B1941" s="5">
        <f>TITRES_STAT!D1944</f>
        <v>0.81</v>
      </c>
      <c r="C1941" s="2">
        <f t="shared" si="237"/>
        <v>1.0000000000000009E-2</v>
      </c>
      <c r="D1941" s="2">
        <f t="shared" si="238"/>
        <v>0.8</v>
      </c>
      <c r="E1941" s="2">
        <f t="shared" si="240"/>
        <v>0.80300000000000016</v>
      </c>
      <c r="F1941" s="2">
        <f t="shared" si="241"/>
        <v>0.80750000000000033</v>
      </c>
      <c r="G1941" s="2">
        <f t="shared" si="235"/>
        <v>0.81679999999999975</v>
      </c>
      <c r="H1941" s="2">
        <f t="shared" si="239"/>
        <v>0.81000000000000039</v>
      </c>
      <c r="I1941" s="2">
        <f t="array" ref="I1941">SUMPRODUCT(B1925:B1944, (ROW(B1925:B1944)-ROW(B1925)+1)) / (20*21/2)</f>
        <v>0.7997619047619049</v>
      </c>
      <c r="J1941" s="2">
        <f t="shared" ref="J1941:J2004" si="242">$J$4*B1941+J1940*(1-$J$4)</f>
        <v>0.80717776260662122</v>
      </c>
      <c r="K1941" s="2">
        <f t="shared" si="236"/>
        <v>0.81193873793642968</v>
      </c>
    </row>
    <row r="1942" spans="1:11" ht="13.5" x14ac:dyDescent="0.25">
      <c r="A1942" s="3">
        <f>TITRES_STAT!B1945</f>
        <v>45134</v>
      </c>
      <c r="B1942" s="5">
        <f>TITRES_STAT!D1945</f>
        <v>0.81</v>
      </c>
      <c r="C1942" s="2">
        <f t="shared" si="237"/>
        <v>0</v>
      </c>
      <c r="D1942" s="2">
        <f t="shared" si="238"/>
        <v>0.80199999999999994</v>
      </c>
      <c r="E1942" s="2">
        <f t="shared" si="240"/>
        <v>0.80300000000000016</v>
      </c>
      <c r="F1942" s="2">
        <f t="shared" si="241"/>
        <v>0.80700000000000038</v>
      </c>
      <c r="G1942" s="2">
        <f t="shared" si="235"/>
        <v>0.81659999999999966</v>
      </c>
      <c r="H1942" s="2">
        <f t="shared" si="239"/>
        <v>0.8099000000000004</v>
      </c>
      <c r="I1942" s="2">
        <f t="array" ref="I1942">SUMPRODUCT(B1926:B1945, (ROW(B1926:B1945)-ROW(B1926)+1)) / (20*21/2)</f>
        <v>0.79752380952380952</v>
      </c>
      <c r="J1942" s="2">
        <f t="shared" si="242"/>
        <v>0.80744654712027641</v>
      </c>
      <c r="K1942" s="2">
        <f t="shared" si="236"/>
        <v>0.81186270899774615</v>
      </c>
    </row>
    <row r="1943" spans="1:11" ht="13.5" x14ac:dyDescent="0.25">
      <c r="A1943" s="3">
        <f>TITRES_STAT!B1946</f>
        <v>45135</v>
      </c>
      <c r="B1943" s="5">
        <f>TITRES_STAT!D1946</f>
        <v>0.79</v>
      </c>
      <c r="C1943" s="2">
        <f t="shared" si="237"/>
        <v>-2.0000000000000018E-2</v>
      </c>
      <c r="D1943" s="2">
        <f t="shared" si="238"/>
        <v>0.79800000000000004</v>
      </c>
      <c r="E1943" s="2">
        <f t="shared" si="240"/>
        <v>0.80100000000000016</v>
      </c>
      <c r="F1943" s="2">
        <f t="shared" si="241"/>
        <v>0.80500000000000027</v>
      </c>
      <c r="G1943" s="2">
        <f t="shared" si="235"/>
        <v>0.81599999999999961</v>
      </c>
      <c r="H1943" s="2">
        <f t="shared" si="239"/>
        <v>0.80970000000000031</v>
      </c>
      <c r="I1943" s="2">
        <f t="array" ref="I1943">SUMPRODUCT(B1927:B1946, (ROW(B1927:B1946)-ROW(B1927)+1)) / (20*21/2)</f>
        <v>0.79542857142857137</v>
      </c>
      <c r="J1943" s="2">
        <f t="shared" si="242"/>
        <v>0.80578497120405956</v>
      </c>
      <c r="K1943" s="2">
        <f t="shared" si="236"/>
        <v>0.81100534786057965</v>
      </c>
    </row>
    <row r="1944" spans="1:11" ht="13.5" x14ac:dyDescent="0.25">
      <c r="A1944" s="3">
        <f>TITRES_STAT!B1947</f>
        <v>45138</v>
      </c>
      <c r="B1944" s="5">
        <f>TITRES_STAT!D1947</f>
        <v>0.77</v>
      </c>
      <c r="C1944" s="2">
        <f t="shared" si="237"/>
        <v>-2.0000000000000018E-2</v>
      </c>
      <c r="D1944" s="2">
        <f t="shared" si="238"/>
        <v>0.79600000000000004</v>
      </c>
      <c r="E1944" s="2">
        <f t="shared" si="240"/>
        <v>0.79700000000000004</v>
      </c>
      <c r="F1944" s="2">
        <f t="shared" si="241"/>
        <v>0.80350000000000033</v>
      </c>
      <c r="G1944" s="2">
        <f t="shared" si="235"/>
        <v>0.81499999999999961</v>
      </c>
      <c r="H1944" s="2">
        <f t="shared" si="239"/>
        <v>0.80940000000000023</v>
      </c>
      <c r="I1944" s="2">
        <f t="array" ref="I1944">SUMPRODUCT(B1928:B1947, (ROW(B1928:B1947)-ROW(B1928)+1)) / (20*21/2)</f>
        <v>0.79347619047619045</v>
      </c>
      <c r="J1944" s="2">
        <f t="shared" si="242"/>
        <v>0.80237687870843488</v>
      </c>
      <c r="K1944" s="2">
        <f t="shared" si="236"/>
        <v>0.80939729500330204</v>
      </c>
    </row>
    <row r="1945" spans="1:11" ht="13.5" x14ac:dyDescent="0.25">
      <c r="A1945" s="3">
        <f>TITRES_STAT!B1948</f>
        <v>45139</v>
      </c>
      <c r="B1945" s="5">
        <f>TITRES_STAT!D1948</f>
        <v>0.78</v>
      </c>
      <c r="C1945" s="2">
        <f t="shared" si="237"/>
        <v>1.0000000000000009E-2</v>
      </c>
      <c r="D1945" s="2">
        <f t="shared" si="238"/>
        <v>0.79200000000000004</v>
      </c>
      <c r="E1945" s="2">
        <f t="shared" si="240"/>
        <v>0.79500000000000015</v>
      </c>
      <c r="F1945" s="2">
        <f t="shared" si="241"/>
        <v>0.80200000000000027</v>
      </c>
      <c r="G1945" s="2">
        <f t="shared" si="235"/>
        <v>0.8141999999999997</v>
      </c>
      <c r="H1945" s="2">
        <f t="shared" si="239"/>
        <v>0.80915000000000026</v>
      </c>
      <c r="I1945" s="2">
        <f t="array" ref="I1945">SUMPRODUCT(B1929:B1948, (ROW(B1929:B1948)-ROW(B1929)+1)) / (20*21/2)</f>
        <v>0.79166666666666663</v>
      </c>
      <c r="J1945" s="2">
        <f t="shared" si="242"/>
        <v>0.80024574740286969</v>
      </c>
      <c r="K1945" s="2">
        <f t="shared" si="236"/>
        <v>0.80824445990513338</v>
      </c>
    </row>
    <row r="1946" spans="1:11" ht="13.5" x14ac:dyDescent="0.25">
      <c r="A1946" s="3">
        <f>TITRES_STAT!B1949</f>
        <v>45140</v>
      </c>
      <c r="B1946" s="5">
        <f>TITRES_STAT!D1949</f>
        <v>0.78</v>
      </c>
      <c r="C1946" s="2">
        <f t="shared" si="237"/>
        <v>0</v>
      </c>
      <c r="D1946" s="2">
        <f t="shared" si="238"/>
        <v>0.78600000000000014</v>
      </c>
      <c r="E1946" s="2">
        <f t="shared" si="240"/>
        <v>0.79300000000000015</v>
      </c>
      <c r="F1946" s="2">
        <f t="shared" si="241"/>
        <v>0.8005000000000001</v>
      </c>
      <c r="G1946" s="2">
        <f t="shared" si="235"/>
        <v>0.81319999999999981</v>
      </c>
      <c r="H1946" s="2">
        <f t="shared" si="239"/>
        <v>0.80895000000000028</v>
      </c>
      <c r="I1946" s="2">
        <f t="array" ref="I1946">SUMPRODUCT(B1930:B1949, (ROW(B1930:B1949)-ROW(B1930)+1)) / (20*21/2)</f>
        <v>0.79</v>
      </c>
      <c r="J1946" s="2">
        <f t="shared" si="242"/>
        <v>0.79831758098354877</v>
      </c>
      <c r="K1946" s="2">
        <f t="shared" si="236"/>
        <v>0.80713683402650072</v>
      </c>
    </row>
    <row r="1947" spans="1:11" ht="13.5" x14ac:dyDescent="0.25">
      <c r="A1947" s="3">
        <f>TITRES_STAT!B1950</f>
        <v>45141</v>
      </c>
      <c r="B1947" s="5">
        <f>TITRES_STAT!D1950</f>
        <v>0.78</v>
      </c>
      <c r="C1947" s="2">
        <f t="shared" si="237"/>
        <v>0</v>
      </c>
      <c r="D1947" s="2">
        <f t="shared" si="238"/>
        <v>0.78</v>
      </c>
      <c r="E1947" s="2">
        <f t="shared" si="240"/>
        <v>0.79100000000000015</v>
      </c>
      <c r="F1947" s="2">
        <f t="shared" si="241"/>
        <v>0.79900000000000015</v>
      </c>
      <c r="G1947" s="2">
        <f t="shared" si="235"/>
        <v>0.81219999999999981</v>
      </c>
      <c r="H1947" s="2">
        <f t="shared" si="239"/>
        <v>0.8087500000000003</v>
      </c>
      <c r="I1947" s="2">
        <f t="array" ref="I1947">SUMPRODUCT(B1931:B1950, (ROW(B1931:B1950)-ROW(B1931)+1)) / (20*21/2)</f>
        <v>0.78847619047619055</v>
      </c>
      <c r="J1947" s="2">
        <f t="shared" si="242"/>
        <v>0.79657304946130603</v>
      </c>
      <c r="K1947" s="2">
        <f t="shared" si="236"/>
        <v>0.80607264445683413</v>
      </c>
    </row>
    <row r="1948" spans="1:11" ht="13.5" x14ac:dyDescent="0.25">
      <c r="A1948" s="3">
        <f>TITRES_STAT!B1951</f>
        <v>45142</v>
      </c>
      <c r="B1948" s="5">
        <f>TITRES_STAT!D1951</f>
        <v>0.78</v>
      </c>
      <c r="C1948" s="2">
        <f t="shared" si="237"/>
        <v>0</v>
      </c>
      <c r="D1948" s="2">
        <f t="shared" si="238"/>
        <v>0.77800000000000014</v>
      </c>
      <c r="E1948" s="2">
        <f t="shared" si="240"/>
        <v>0.78800000000000003</v>
      </c>
      <c r="F1948" s="2">
        <f t="shared" si="241"/>
        <v>0.79749999999999999</v>
      </c>
      <c r="G1948" s="2">
        <f t="shared" si="235"/>
        <v>0.8113999999999999</v>
      </c>
      <c r="H1948" s="2">
        <f t="shared" si="239"/>
        <v>0.80850000000000022</v>
      </c>
      <c r="I1948" s="2">
        <f t="array" ref="I1948">SUMPRODUCT(B1932:B1951, (ROW(B1932:B1951)-ROW(B1932)+1)) / (20*21/2)</f>
        <v>0.78709523809523818</v>
      </c>
      <c r="J1948" s="2">
        <f t="shared" si="242"/>
        <v>0.79499466379832451</v>
      </c>
      <c r="K1948" s="2">
        <f t="shared" si="236"/>
        <v>0.8050501878114682</v>
      </c>
    </row>
    <row r="1949" spans="1:11" ht="13.5" x14ac:dyDescent="0.25">
      <c r="A1949" s="3">
        <f>TITRES_STAT!B1952</f>
        <v>45145</v>
      </c>
      <c r="B1949" s="5">
        <f>TITRES_STAT!D1952</f>
        <v>0.78</v>
      </c>
      <c r="C1949" s="2">
        <f t="shared" si="237"/>
        <v>0</v>
      </c>
      <c r="D1949" s="2">
        <f t="shared" si="238"/>
        <v>0.78</v>
      </c>
      <c r="E1949" s="2">
        <f t="shared" si="240"/>
        <v>0.78800000000000003</v>
      </c>
      <c r="F1949" s="2">
        <f t="shared" si="241"/>
        <v>0.79599999999999982</v>
      </c>
      <c r="G1949" s="2">
        <f t="shared" si="235"/>
        <v>0.8103999999999999</v>
      </c>
      <c r="H1949" s="2">
        <f t="shared" si="239"/>
        <v>0.80835000000000035</v>
      </c>
      <c r="I1949" s="2">
        <f t="array" ref="I1949">SUMPRODUCT(B1933:B1952, (ROW(B1933:B1952)-ROW(B1933)+1)) / (20*21/2)</f>
        <v>0.78585714285714281</v>
      </c>
      <c r="J1949" s="2">
        <f t="shared" si="242"/>
        <v>0.79356660057943651</v>
      </c>
      <c r="K1949" s="2">
        <f t="shared" si="236"/>
        <v>0.80406782750513617</v>
      </c>
    </row>
    <row r="1950" spans="1:11" ht="13.5" x14ac:dyDescent="0.25">
      <c r="A1950" s="3">
        <f>TITRES_STAT!B1953</f>
        <v>45146</v>
      </c>
      <c r="B1950" s="5">
        <f>TITRES_STAT!D1953</f>
        <v>0.78</v>
      </c>
      <c r="C1950" s="2">
        <f t="shared" si="237"/>
        <v>0</v>
      </c>
      <c r="D1950" s="2">
        <f t="shared" si="238"/>
        <v>0.78</v>
      </c>
      <c r="E1950" s="2">
        <f t="shared" si="240"/>
        <v>0.78600000000000014</v>
      </c>
      <c r="F1950" s="2">
        <f t="shared" si="241"/>
        <v>0.79449999999999987</v>
      </c>
      <c r="G1950" s="2">
        <f t="shared" si="235"/>
        <v>0.80940000000000001</v>
      </c>
      <c r="H1950" s="2">
        <f t="shared" si="239"/>
        <v>0.80815000000000026</v>
      </c>
      <c r="I1950" s="2">
        <f t="array" ref="I1950">SUMPRODUCT(B1934:B1953, (ROW(B1934:B1953)-ROW(B1934)+1)) / (20*21/2)</f>
        <v>0.78380952380952396</v>
      </c>
      <c r="J1950" s="2">
        <f t="shared" si="242"/>
        <v>0.79227454338139491</v>
      </c>
      <c r="K1950" s="2">
        <f t="shared" si="236"/>
        <v>0.80312399113238575</v>
      </c>
    </row>
    <row r="1951" spans="1:11" ht="13.5" x14ac:dyDescent="0.25">
      <c r="A1951" s="3">
        <f>TITRES_STAT!B1954</f>
        <v>45147</v>
      </c>
      <c r="B1951" s="5">
        <f>TITRES_STAT!D1954</f>
        <v>0.78</v>
      </c>
      <c r="C1951" s="2">
        <f t="shared" si="237"/>
        <v>0</v>
      </c>
      <c r="D1951" s="2">
        <f t="shared" si="238"/>
        <v>0.78</v>
      </c>
      <c r="E1951" s="2">
        <f t="shared" si="240"/>
        <v>0.78300000000000014</v>
      </c>
      <c r="F1951" s="2">
        <f t="shared" si="241"/>
        <v>0.79299999999999993</v>
      </c>
      <c r="G1951" s="2">
        <f t="shared" si="235"/>
        <v>0.8086000000000001</v>
      </c>
      <c r="H1951" s="2">
        <f t="shared" si="239"/>
        <v>0.80790000000000017</v>
      </c>
      <c r="I1951" s="2">
        <f t="array" ref="I1951">SUMPRODUCT(B1935:B1954, (ROW(B1935:B1954)-ROW(B1935)+1)) / (20*21/2)</f>
        <v>0.78195238095238095</v>
      </c>
      <c r="J1951" s="2">
        <f t="shared" si="242"/>
        <v>0.79110553924983351</v>
      </c>
      <c r="K1951" s="2">
        <f t="shared" si="236"/>
        <v>0.80221716795072362</v>
      </c>
    </row>
    <row r="1952" spans="1:11" ht="13.5" x14ac:dyDescent="0.25">
      <c r="A1952" s="3">
        <f>TITRES_STAT!B1955</f>
        <v>45148</v>
      </c>
      <c r="B1952" s="5">
        <f>TITRES_STAT!D1955</f>
        <v>0.78</v>
      </c>
      <c r="C1952" s="2">
        <f t="shared" si="237"/>
        <v>0</v>
      </c>
      <c r="D1952" s="2">
        <f t="shared" si="238"/>
        <v>0.78</v>
      </c>
      <c r="E1952" s="2">
        <f t="shared" si="240"/>
        <v>0.78000000000000014</v>
      </c>
      <c r="F1952" s="2">
        <f t="shared" si="241"/>
        <v>0.79149999999999976</v>
      </c>
      <c r="G1952" s="2">
        <f t="shared" si="235"/>
        <v>0.8076000000000001</v>
      </c>
      <c r="H1952" s="2">
        <f t="shared" si="239"/>
        <v>0.80775000000000019</v>
      </c>
      <c r="I1952" s="2">
        <f t="array" ref="I1952">SUMPRODUCT(B1936:B1955, (ROW(B1936:B1955)-ROW(B1936)+1)) / (20*21/2)</f>
        <v>0.7783809523809524</v>
      </c>
      <c r="J1952" s="2">
        <f t="shared" si="242"/>
        <v>0.79004786884508749</v>
      </c>
      <c r="K1952" s="2">
        <f t="shared" si="236"/>
        <v>0.80134590646246007</v>
      </c>
    </row>
    <row r="1953" spans="1:11" ht="13.5" x14ac:dyDescent="0.25">
      <c r="A1953" s="3">
        <f>TITRES_STAT!B1956</f>
        <v>45149</v>
      </c>
      <c r="B1953" s="5">
        <f>TITRES_STAT!D1956</f>
        <v>0.77</v>
      </c>
      <c r="C1953" s="2">
        <f t="shared" si="237"/>
        <v>-1.0000000000000009E-2</v>
      </c>
      <c r="D1953" s="2">
        <f t="shared" si="238"/>
        <v>0.77800000000000002</v>
      </c>
      <c r="E1953" s="2">
        <f t="shared" si="240"/>
        <v>0.77800000000000014</v>
      </c>
      <c r="F1953" s="2">
        <f t="shared" si="241"/>
        <v>0.78949999999999976</v>
      </c>
      <c r="G1953" s="2">
        <f t="shared" si="235"/>
        <v>0.80640000000000012</v>
      </c>
      <c r="H1953" s="2">
        <f t="shared" si="239"/>
        <v>0.80755000000000043</v>
      </c>
      <c r="I1953" s="2">
        <f t="array" ref="I1953">SUMPRODUCT(B1937:B1956, (ROW(B1937:B1956)-ROW(B1937)+1)) / (20*21/2)</f>
        <v>0.77600000000000002</v>
      </c>
      <c r="J1953" s="2">
        <f t="shared" si="242"/>
        <v>0.78813854800269822</v>
      </c>
      <c r="K1953" s="2">
        <f t="shared" si="236"/>
        <v>0.80011665522863806</v>
      </c>
    </row>
    <row r="1954" spans="1:11" ht="13.5" x14ac:dyDescent="0.25">
      <c r="A1954" s="3">
        <f>TITRES_STAT!B1957</f>
        <v>45152</v>
      </c>
      <c r="B1954" s="5">
        <f>TITRES_STAT!D1957</f>
        <v>0.77</v>
      </c>
      <c r="C1954" s="2">
        <f t="shared" si="237"/>
        <v>0</v>
      </c>
      <c r="D1954" s="2">
        <f t="shared" si="238"/>
        <v>0.77600000000000002</v>
      </c>
      <c r="E1954" s="2">
        <f t="shared" si="240"/>
        <v>0.77800000000000014</v>
      </c>
      <c r="F1954" s="2">
        <f t="shared" si="241"/>
        <v>0.78749999999999976</v>
      </c>
      <c r="G1954" s="2">
        <f t="shared" si="235"/>
        <v>0.80540000000000012</v>
      </c>
      <c r="H1954" s="2">
        <f t="shared" si="239"/>
        <v>0.80730000000000046</v>
      </c>
      <c r="I1954" s="2">
        <f t="array" ref="I1954">SUMPRODUCT(B1938:B1957, (ROW(B1938:B1957)-ROW(B1938)+1)) / (20*21/2)</f>
        <v>0.77380952380952384</v>
      </c>
      <c r="J1954" s="2">
        <f t="shared" si="242"/>
        <v>0.78641106724053655</v>
      </c>
      <c r="K1954" s="2">
        <f t="shared" si="236"/>
        <v>0.79893560992555424</v>
      </c>
    </row>
    <row r="1955" spans="1:11" ht="13.5" x14ac:dyDescent="0.25">
      <c r="A1955" s="3">
        <f>TITRES_STAT!B1958</f>
        <v>45153</v>
      </c>
      <c r="B1955" s="5">
        <f>TITRES_STAT!D1958</f>
        <v>0.75</v>
      </c>
      <c r="C1955" s="2">
        <f t="shared" si="237"/>
        <v>-2.0000000000000018E-2</v>
      </c>
      <c r="D1955" s="2">
        <f t="shared" si="238"/>
        <v>0.77</v>
      </c>
      <c r="E1955" s="2">
        <f t="shared" si="240"/>
        <v>0.77500000000000002</v>
      </c>
      <c r="F1955" s="2">
        <f t="shared" si="241"/>
        <v>0.78499999999999992</v>
      </c>
      <c r="G1955" s="2">
        <f t="shared" si="235"/>
        <v>0.80420000000000003</v>
      </c>
      <c r="H1955" s="2">
        <f t="shared" si="239"/>
        <v>0.80690000000000039</v>
      </c>
      <c r="I1955" s="2">
        <f t="array" ref="I1955">SUMPRODUCT(B1939:B1958, (ROW(B1939:B1958)-ROW(B1939)+1)) / (20*21/2)</f>
        <v>0.7708571428571428</v>
      </c>
      <c r="J1955" s="2">
        <f t="shared" si="242"/>
        <v>0.78294334655096165</v>
      </c>
      <c r="K1955" s="2">
        <f t="shared" si="236"/>
        <v>0.79701656639906193</v>
      </c>
    </row>
    <row r="1956" spans="1:11" ht="13.5" x14ac:dyDescent="0.25">
      <c r="A1956" s="3">
        <f>TITRES_STAT!B1959</f>
        <v>45154</v>
      </c>
      <c r="B1956" s="5">
        <f>TITRES_STAT!D1959</f>
        <v>0.76</v>
      </c>
      <c r="C1956" s="2">
        <f t="shared" si="237"/>
        <v>1.0000000000000009E-2</v>
      </c>
      <c r="D1956" s="2">
        <f t="shared" si="238"/>
        <v>0.76600000000000001</v>
      </c>
      <c r="E1956" s="2">
        <f t="shared" si="240"/>
        <v>0.77300000000000002</v>
      </c>
      <c r="F1956" s="2">
        <f t="shared" si="241"/>
        <v>0.78299999999999981</v>
      </c>
      <c r="G1956" s="2">
        <f t="shared" si="235"/>
        <v>0.80300000000000016</v>
      </c>
      <c r="H1956" s="2">
        <f t="shared" si="239"/>
        <v>0.80660000000000043</v>
      </c>
      <c r="I1956" s="2">
        <f t="array" ref="I1956">SUMPRODUCT(B1940:B1959, (ROW(B1940:B1959)-ROW(B1940)+1)) / (20*21/2)</f>
        <v>0.76628571428571424</v>
      </c>
      <c r="J1956" s="2">
        <f t="shared" si="242"/>
        <v>0.78075826592706044</v>
      </c>
      <c r="K1956" s="2">
        <f t="shared" si="236"/>
        <v>0.79556493634419678</v>
      </c>
    </row>
    <row r="1957" spans="1:11" ht="13.5" x14ac:dyDescent="0.25">
      <c r="A1957" s="3">
        <f>TITRES_STAT!B1960</f>
        <v>45155</v>
      </c>
      <c r="B1957" s="5">
        <f>TITRES_STAT!D1960</f>
        <v>0.76</v>
      </c>
      <c r="C1957" s="2">
        <f t="shared" si="237"/>
        <v>0</v>
      </c>
      <c r="D1957" s="2">
        <f t="shared" si="238"/>
        <v>0.7619999999999999</v>
      </c>
      <c r="E1957" s="2">
        <f t="shared" si="240"/>
        <v>0.77099999999999991</v>
      </c>
      <c r="F1957" s="2">
        <f t="shared" si="241"/>
        <v>0.78099999999999992</v>
      </c>
      <c r="G1957" s="2">
        <f t="shared" si="235"/>
        <v>0.80180000000000007</v>
      </c>
      <c r="H1957" s="2">
        <f t="shared" si="239"/>
        <v>0.80635000000000034</v>
      </c>
      <c r="I1957" s="2">
        <f t="array" ref="I1957">SUMPRODUCT(B1941:B1960, (ROW(B1941:B1960)-ROW(B1941)+1)) / (20*21/2)</f>
        <v>0.76100000000000012</v>
      </c>
      <c r="J1957" s="2">
        <f t="shared" si="242"/>
        <v>0.77878128821972137</v>
      </c>
      <c r="K1957" s="2">
        <f t="shared" si="236"/>
        <v>0.79417023295814981</v>
      </c>
    </row>
    <row r="1958" spans="1:11" ht="13.5" x14ac:dyDescent="0.25">
      <c r="A1958" s="3">
        <f>TITRES_STAT!B1961</f>
        <v>45156</v>
      </c>
      <c r="B1958" s="5">
        <f>TITRES_STAT!D1961</f>
        <v>0.75</v>
      </c>
      <c r="C1958" s="2">
        <f t="shared" si="237"/>
        <v>-1.0000000000000009E-2</v>
      </c>
      <c r="D1958" s="2">
        <f t="shared" si="238"/>
        <v>0.75800000000000001</v>
      </c>
      <c r="E1958" s="2">
        <f t="shared" si="240"/>
        <v>0.76800000000000002</v>
      </c>
      <c r="F1958" s="2">
        <f t="shared" si="241"/>
        <v>0.7779999999999998</v>
      </c>
      <c r="G1958" s="2">
        <f t="shared" si="235"/>
        <v>0.80040000000000011</v>
      </c>
      <c r="H1958" s="2">
        <f t="shared" si="239"/>
        <v>0.80605000000000038</v>
      </c>
      <c r="I1958" s="2">
        <f t="array" ref="I1958">SUMPRODUCT(B1942:B1961, (ROW(B1942:B1961)-ROW(B1942)+1)) / (20*21/2)</f>
        <v>0.75609523809523815</v>
      </c>
      <c r="J1958" s="2">
        <f t="shared" si="242"/>
        <v>0.77604021315117644</v>
      </c>
      <c r="K1958" s="2">
        <f t="shared" si="236"/>
        <v>0.79243806695979102</v>
      </c>
    </row>
    <row r="1959" spans="1:11" ht="13.5" x14ac:dyDescent="0.25">
      <c r="A1959" s="3">
        <f>TITRES_STAT!B1962</f>
        <v>45159</v>
      </c>
      <c r="B1959" s="5">
        <f>TITRES_STAT!D1962</f>
        <v>0.73</v>
      </c>
      <c r="C1959" s="2">
        <f t="shared" si="237"/>
        <v>-2.0000000000000018E-2</v>
      </c>
      <c r="D1959" s="2">
        <f t="shared" si="238"/>
        <v>0.75</v>
      </c>
      <c r="E1959" s="2">
        <f t="shared" si="240"/>
        <v>0.7629999999999999</v>
      </c>
      <c r="F1959" s="2">
        <f t="shared" si="241"/>
        <v>0.77549999999999986</v>
      </c>
      <c r="G1959" s="2">
        <f t="shared" si="235"/>
        <v>0.79859999999999998</v>
      </c>
      <c r="H1959" s="2">
        <f t="shared" si="239"/>
        <v>0.80565000000000042</v>
      </c>
      <c r="I1959" s="2">
        <f t="array" ref="I1959">SUMPRODUCT(B1943:B1962, (ROW(B1943:B1962)-ROW(B1943)+1)) / (20*21/2)</f>
        <v>0.75066666666666659</v>
      </c>
      <c r="J1959" s="2">
        <f t="shared" si="242"/>
        <v>0.77165543094630251</v>
      </c>
      <c r="K1959" s="2">
        <f t="shared" si="236"/>
        <v>0.78998951531430905</v>
      </c>
    </row>
    <row r="1960" spans="1:11" ht="13.5" x14ac:dyDescent="0.25">
      <c r="A1960" s="3">
        <f>TITRES_STAT!B1963</f>
        <v>45160</v>
      </c>
      <c r="B1960" s="5">
        <f>TITRES_STAT!D1963</f>
        <v>0.72</v>
      </c>
      <c r="C1960" s="2">
        <f t="shared" si="237"/>
        <v>-1.0000000000000009E-2</v>
      </c>
      <c r="D1960" s="2">
        <f t="shared" si="238"/>
        <v>0.74399999999999999</v>
      </c>
      <c r="E1960" s="2">
        <f t="shared" si="240"/>
        <v>0.7569999999999999</v>
      </c>
      <c r="F1960" s="2">
        <f t="shared" si="241"/>
        <v>0.77149999999999996</v>
      </c>
      <c r="G1960" s="2">
        <f t="shared" si="235"/>
        <v>0.79680000000000006</v>
      </c>
      <c r="H1960" s="2">
        <f t="shared" si="239"/>
        <v>0.80530000000000035</v>
      </c>
      <c r="I1960" s="2">
        <f t="array" ref="I1960">SUMPRODUCT(B1944:B1963, (ROW(B1944:B1963)-ROW(B1944)+1)) / (20*21/2)</f>
        <v>0.74476190476190474</v>
      </c>
      <c r="J1960" s="2">
        <f t="shared" si="242"/>
        <v>0.7667358660942738</v>
      </c>
      <c r="K1960" s="2">
        <f t="shared" si="236"/>
        <v>0.78724482843923815</v>
      </c>
    </row>
    <row r="1961" spans="1:11" ht="13.5" x14ac:dyDescent="0.25">
      <c r="A1961" s="3">
        <f>TITRES_STAT!B1964</f>
        <v>45161</v>
      </c>
      <c r="B1961" s="5">
        <f>TITRES_STAT!D1964</f>
        <v>0.72</v>
      </c>
      <c r="C1961" s="2">
        <f t="shared" si="237"/>
        <v>0</v>
      </c>
      <c r="D1961" s="2">
        <f t="shared" si="238"/>
        <v>0.73599999999999999</v>
      </c>
      <c r="E1961" s="2">
        <f t="shared" si="240"/>
        <v>0.751</v>
      </c>
      <c r="F1961" s="2">
        <f t="shared" si="241"/>
        <v>0.76700000000000013</v>
      </c>
      <c r="G1961" s="2">
        <f t="shared" si="235"/>
        <v>0.79460000000000008</v>
      </c>
      <c r="H1961" s="2">
        <f t="shared" si="239"/>
        <v>0.80485000000000029</v>
      </c>
      <c r="I1961" s="2">
        <f t="array" ref="I1961">SUMPRODUCT(B1945:B1964, (ROW(B1945:B1964)-ROW(B1945)+1)) / (20*21/2)</f>
        <v>0.74119047619047618</v>
      </c>
      <c r="J1961" s="2">
        <f t="shared" si="242"/>
        <v>0.76228483122815249</v>
      </c>
      <c r="K1961" s="2">
        <f t="shared" si="236"/>
        <v>0.7846077763435817</v>
      </c>
    </row>
    <row r="1962" spans="1:11" ht="13.5" x14ac:dyDescent="0.25">
      <c r="A1962" s="3">
        <f>TITRES_STAT!B1965</f>
        <v>45162</v>
      </c>
      <c r="B1962" s="5">
        <f>TITRES_STAT!D1965</f>
        <v>0.71</v>
      </c>
      <c r="C1962" s="2">
        <f t="shared" si="237"/>
        <v>-1.0000000000000009E-2</v>
      </c>
      <c r="D1962" s="2">
        <f t="shared" si="238"/>
        <v>0.72599999999999998</v>
      </c>
      <c r="E1962" s="2">
        <f t="shared" si="240"/>
        <v>0.74399999999999988</v>
      </c>
      <c r="F1962" s="2">
        <f t="shared" si="241"/>
        <v>0.76200000000000012</v>
      </c>
      <c r="G1962" s="2">
        <f t="shared" si="235"/>
        <v>0.7924000000000001</v>
      </c>
      <c r="H1962" s="2">
        <f t="shared" si="239"/>
        <v>0.80440000000000023</v>
      </c>
      <c r="I1962" s="2">
        <f t="array" ref="I1962">SUMPRODUCT(B1946:B1965, (ROW(B1946:B1965)-ROW(B1946)+1)) / (20*21/2)</f>
        <v>0.73690476190476173</v>
      </c>
      <c r="J1962" s="2">
        <f t="shared" si="242"/>
        <v>0.75730532349213797</v>
      </c>
      <c r="K1962" s="2">
        <f t="shared" si="236"/>
        <v>0.78168198119285304</v>
      </c>
    </row>
    <row r="1963" spans="1:11" ht="13.5" x14ac:dyDescent="0.25">
      <c r="A1963" s="3">
        <f>TITRES_STAT!B1966</f>
        <v>45163</v>
      </c>
      <c r="B1963" s="5">
        <f>TITRES_STAT!D1966</f>
        <v>0.7</v>
      </c>
      <c r="C1963" s="2">
        <f t="shared" si="237"/>
        <v>-1.0000000000000009E-2</v>
      </c>
      <c r="D1963" s="2">
        <f t="shared" si="238"/>
        <v>0.71599999999999997</v>
      </c>
      <c r="E1963" s="2">
        <f t="shared" si="240"/>
        <v>0.73699999999999988</v>
      </c>
      <c r="F1963" s="2">
        <f t="shared" si="241"/>
        <v>0.75750000000000006</v>
      </c>
      <c r="G1963" s="2">
        <f t="shared" si="235"/>
        <v>0.79000000000000015</v>
      </c>
      <c r="H1963" s="2">
        <f t="shared" si="239"/>
        <v>0.80390000000000028</v>
      </c>
      <c r="I1963" s="2">
        <f t="array" ref="I1963">SUMPRODUCT(B1947:B1966, (ROW(B1947:B1966)-ROW(B1947)+1)) / (20*21/2)</f>
        <v>0.73390476190476184</v>
      </c>
      <c r="J1963" s="2">
        <f t="shared" si="242"/>
        <v>0.7518476736357439</v>
      </c>
      <c r="K1963" s="2">
        <f t="shared" si="236"/>
        <v>0.77847876624411372</v>
      </c>
    </row>
    <row r="1964" spans="1:11" ht="13.5" x14ac:dyDescent="0.25">
      <c r="A1964" s="3">
        <f>TITRES_STAT!B1967</f>
        <v>45166</v>
      </c>
      <c r="B1964" s="5">
        <f>TITRES_STAT!D1967</f>
        <v>0.72</v>
      </c>
      <c r="C1964" s="2">
        <f t="shared" si="237"/>
        <v>2.0000000000000018E-2</v>
      </c>
      <c r="D1964" s="2">
        <f t="shared" si="238"/>
        <v>0.71399999999999986</v>
      </c>
      <c r="E1964" s="2">
        <f t="shared" si="240"/>
        <v>0.73199999999999998</v>
      </c>
      <c r="F1964" s="2">
        <f t="shared" si="241"/>
        <v>0.75500000000000012</v>
      </c>
      <c r="G1964" s="2">
        <f t="shared" si="235"/>
        <v>0.78820000000000012</v>
      </c>
      <c r="H1964" s="2">
        <f t="shared" si="239"/>
        <v>0.80350000000000021</v>
      </c>
      <c r="I1964" s="2">
        <f t="array" ref="I1964">SUMPRODUCT(B1948:B1967, (ROW(B1948:B1967)-ROW(B1948)+1)) / (20*21/2)</f>
        <v>0.73023809523809524</v>
      </c>
      <c r="J1964" s="2">
        <f t="shared" si="242"/>
        <v>0.74881456186091122</v>
      </c>
      <c r="K1964" s="2">
        <f t="shared" si="236"/>
        <v>0.77618548129336418</v>
      </c>
    </row>
    <row r="1965" spans="1:11" ht="13.5" x14ac:dyDescent="0.25">
      <c r="A1965" s="3">
        <f>TITRES_STAT!B1968</f>
        <v>45167</v>
      </c>
      <c r="B1965" s="5">
        <f>TITRES_STAT!D1968</f>
        <v>0.71</v>
      </c>
      <c r="C1965" s="2">
        <f t="shared" si="237"/>
        <v>-1.0000000000000009E-2</v>
      </c>
      <c r="D1965" s="2">
        <f t="shared" si="238"/>
        <v>0.71199999999999997</v>
      </c>
      <c r="E1965" s="2">
        <f t="shared" si="240"/>
        <v>0.72799999999999998</v>
      </c>
      <c r="F1965" s="2">
        <f t="shared" si="241"/>
        <v>0.75150000000000006</v>
      </c>
      <c r="G1965" s="2">
        <f t="shared" si="235"/>
        <v>0.78580000000000017</v>
      </c>
      <c r="H1965" s="2">
        <f t="shared" si="239"/>
        <v>0.80305000000000026</v>
      </c>
      <c r="I1965" s="2">
        <f t="array" ref="I1965">SUMPRODUCT(B1949:B1968, (ROW(B1949:B1968)-ROW(B1949)+1)) / (20*21/2)</f>
        <v>0.72690476190476183</v>
      </c>
      <c r="J1965" s="2">
        <f t="shared" si="242"/>
        <v>0.74511793692177675</v>
      </c>
      <c r="K1965" s="2">
        <f t="shared" si="236"/>
        <v>0.77358997222303616</v>
      </c>
    </row>
    <row r="1966" spans="1:11" ht="13.5" x14ac:dyDescent="0.25">
      <c r="A1966" s="3">
        <f>TITRES_STAT!B1969</f>
        <v>45168</v>
      </c>
      <c r="B1966" s="5">
        <f>TITRES_STAT!D1969</f>
        <v>0.72</v>
      </c>
      <c r="C1966" s="2">
        <f t="shared" si="237"/>
        <v>1.0000000000000009E-2</v>
      </c>
      <c r="D1966" s="2">
        <f t="shared" si="238"/>
        <v>0.71199999999999997</v>
      </c>
      <c r="E1966" s="2">
        <f t="shared" si="240"/>
        <v>0.72399999999999998</v>
      </c>
      <c r="F1966" s="2">
        <f t="shared" si="241"/>
        <v>0.74850000000000005</v>
      </c>
      <c r="G1966" s="2">
        <f t="shared" si="235"/>
        <v>0.78360000000000019</v>
      </c>
      <c r="H1966" s="2">
        <f t="shared" si="239"/>
        <v>0.8025500000000001</v>
      </c>
      <c r="I1966" s="2">
        <f t="array" ref="I1966">SUMPRODUCT(B1950:B1969, (ROW(B1950:B1969)-ROW(B1950)+1)) / (20*21/2)</f>
        <v>0.72485714285714287</v>
      </c>
      <c r="J1966" s="2">
        <f t="shared" si="242"/>
        <v>0.74272575245303618</v>
      </c>
      <c r="K1966" s="2">
        <f t="shared" si="236"/>
        <v>0.77148840468487789</v>
      </c>
    </row>
    <row r="1967" spans="1:11" ht="13.5" x14ac:dyDescent="0.25">
      <c r="A1967" s="3">
        <f>TITRES_STAT!B1970</f>
        <v>45169</v>
      </c>
      <c r="B1967" s="5">
        <f>TITRES_STAT!D1970</f>
        <v>0.71</v>
      </c>
      <c r="C1967" s="2">
        <f t="shared" si="237"/>
        <v>-1.0000000000000009E-2</v>
      </c>
      <c r="D1967" s="2">
        <f t="shared" si="238"/>
        <v>0.71199999999999997</v>
      </c>
      <c r="E1967" s="2">
        <f t="shared" si="240"/>
        <v>0.71899999999999997</v>
      </c>
      <c r="F1967" s="2">
        <f t="shared" si="241"/>
        <v>0.74499999999999988</v>
      </c>
      <c r="G1967" s="2">
        <f t="shared" si="235"/>
        <v>0.78140000000000009</v>
      </c>
      <c r="H1967" s="2">
        <f t="shared" si="239"/>
        <v>0.80195000000000016</v>
      </c>
      <c r="I1967" s="2">
        <f t="array" ref="I1967">SUMPRODUCT(B1951:B1970, (ROW(B1951:B1970)-ROW(B1951)+1)) / (20*21/2)</f>
        <v>0.72214285714285709</v>
      </c>
      <c r="J1967" s="2">
        <f t="shared" si="242"/>
        <v>0.73960901412417557</v>
      </c>
      <c r="K1967" s="2">
        <f t="shared" si="236"/>
        <v>0.76907709469723562</v>
      </c>
    </row>
    <row r="1968" spans="1:11" ht="13.5" x14ac:dyDescent="0.25">
      <c r="A1968" s="3">
        <f>TITRES_STAT!B1971</f>
        <v>45170</v>
      </c>
      <c r="B1968" s="5">
        <f>TITRES_STAT!D1971</f>
        <v>0.71</v>
      </c>
      <c r="C1968" s="2">
        <f t="shared" si="237"/>
        <v>0</v>
      </c>
      <c r="D1968" s="2">
        <f t="shared" si="238"/>
        <v>0.71399999999999997</v>
      </c>
      <c r="E1968" s="2">
        <f t="shared" si="240"/>
        <v>0.71499999999999997</v>
      </c>
      <c r="F1968" s="2">
        <f t="shared" si="241"/>
        <v>0.74150000000000005</v>
      </c>
      <c r="G1968" s="2">
        <f t="shared" si="235"/>
        <v>0.77920000000000034</v>
      </c>
      <c r="H1968" s="2">
        <f t="shared" si="239"/>
        <v>0.80135000000000023</v>
      </c>
      <c r="I1968" s="2">
        <f t="array" ref="I1968">SUMPRODUCT(B1952:B1971, (ROW(B1952:B1971)-ROW(B1952)+1)) / (20*21/2)</f>
        <v>0.71785714285714286</v>
      </c>
      <c r="J1968" s="2">
        <f t="shared" si="242"/>
        <v>0.73678910801711117</v>
      </c>
      <c r="K1968" s="2">
        <f t="shared" si="236"/>
        <v>0.76676034588557929</v>
      </c>
    </row>
    <row r="1969" spans="1:11" ht="13.5" x14ac:dyDescent="0.25">
      <c r="A1969" s="3">
        <f>TITRES_STAT!B1972</f>
        <v>45173</v>
      </c>
      <c r="B1969" s="5">
        <f>TITRES_STAT!D1972</f>
        <v>0.72</v>
      </c>
      <c r="C1969" s="2">
        <f t="shared" si="237"/>
        <v>1.0000000000000009E-2</v>
      </c>
      <c r="D1969" s="2">
        <f t="shared" si="238"/>
        <v>0.71399999999999986</v>
      </c>
      <c r="E1969" s="2">
        <f t="shared" si="240"/>
        <v>0.71399999999999986</v>
      </c>
      <c r="F1969" s="2">
        <f t="shared" si="241"/>
        <v>0.73850000000000005</v>
      </c>
      <c r="G1969" s="2">
        <f t="shared" si="235"/>
        <v>0.77700000000000036</v>
      </c>
      <c r="H1969" s="2">
        <f t="shared" si="239"/>
        <v>0.80080000000000029</v>
      </c>
      <c r="I1969" s="2">
        <f t="array" ref="I1969">SUMPRODUCT(B1953:B1972, (ROW(B1953:B1972)-ROW(B1953)+1)) / (20*21/2)</f>
        <v>0.71495238095238089</v>
      </c>
      <c r="J1969" s="2">
        <f t="shared" si="242"/>
        <v>0.73519014534881477</v>
      </c>
      <c r="K1969" s="2">
        <f t="shared" si="236"/>
        <v>0.76492660683124281</v>
      </c>
    </row>
    <row r="1970" spans="1:11" ht="13.5" x14ac:dyDescent="0.25">
      <c r="A1970" s="3">
        <f>TITRES_STAT!B1973</f>
        <v>45174</v>
      </c>
      <c r="B1970" s="5">
        <f>TITRES_STAT!D1973</f>
        <v>0.71</v>
      </c>
      <c r="C1970" s="2">
        <f t="shared" si="237"/>
        <v>-1.0000000000000009E-2</v>
      </c>
      <c r="D1970" s="2">
        <f t="shared" si="238"/>
        <v>0.71399999999999986</v>
      </c>
      <c r="E1970" s="2">
        <f t="shared" si="240"/>
        <v>0.71299999999999986</v>
      </c>
      <c r="F1970" s="2">
        <f t="shared" si="241"/>
        <v>0.73499999999999999</v>
      </c>
      <c r="G1970" s="2">
        <f t="shared" ref="G1970:G2033" si="243">AVERAGE(B1921:B1970)</f>
        <v>0.7746000000000004</v>
      </c>
      <c r="H1970" s="2">
        <f t="shared" si="239"/>
        <v>0.80020000000000024</v>
      </c>
      <c r="I1970" s="2">
        <f t="array" ref="I1970">SUMPRODUCT(B1954:B1973, (ROW(B1954:B1973)-ROW(B1954)+1)) / (20*21/2)</f>
        <v>0.71338095238095223</v>
      </c>
      <c r="J1970" s="2">
        <f t="shared" si="242"/>
        <v>0.73279108388702285</v>
      </c>
      <c r="K1970" s="2">
        <f t="shared" si="236"/>
        <v>0.7627726222496255</v>
      </c>
    </row>
    <row r="1971" spans="1:11" ht="13.5" x14ac:dyDescent="0.25">
      <c r="A1971" s="3">
        <f>TITRES_STAT!B1974</f>
        <v>45175</v>
      </c>
      <c r="B1971" s="5">
        <f>TITRES_STAT!D1974</f>
        <v>0.69</v>
      </c>
      <c r="C1971" s="2">
        <f t="shared" si="237"/>
        <v>-2.0000000000000018E-2</v>
      </c>
      <c r="D1971" s="2">
        <f t="shared" si="238"/>
        <v>0.70799999999999996</v>
      </c>
      <c r="E1971" s="2">
        <f t="shared" si="240"/>
        <v>0.71</v>
      </c>
      <c r="F1971" s="2">
        <f t="shared" si="241"/>
        <v>0.73049999999999993</v>
      </c>
      <c r="G1971" s="2">
        <f t="shared" si="243"/>
        <v>0.77180000000000026</v>
      </c>
      <c r="H1971" s="2">
        <f t="shared" si="239"/>
        <v>0.79950000000000032</v>
      </c>
      <c r="I1971" s="2">
        <f t="array" ref="I1971">SUMPRODUCT(B1955:B1974, (ROW(B1955:B1974)-ROW(B1955)+1)) / (20*21/2)</f>
        <v>0.712095238095238</v>
      </c>
      <c r="J1971" s="2">
        <f t="shared" si="242"/>
        <v>0.72871574256444926</v>
      </c>
      <c r="K1971" s="2">
        <f t="shared" ref="K1971:K2034" si="244">$K$4*B1971+(1-$K$4)*K1970</f>
        <v>0.75991879392611084</v>
      </c>
    </row>
    <row r="1972" spans="1:11" ht="13.5" x14ac:dyDescent="0.25">
      <c r="A1972" s="3">
        <f>TITRES_STAT!B1975</f>
        <v>45176</v>
      </c>
      <c r="B1972" s="5">
        <f>TITRES_STAT!D1975</f>
        <v>0.7</v>
      </c>
      <c r="C1972" s="2">
        <f t="shared" si="237"/>
        <v>1.0000000000000009E-2</v>
      </c>
      <c r="D1972" s="2">
        <f t="shared" si="238"/>
        <v>0.70599999999999985</v>
      </c>
      <c r="E1972" s="2">
        <f t="shared" si="240"/>
        <v>0.70899999999999985</v>
      </c>
      <c r="F1972" s="2">
        <f t="shared" si="241"/>
        <v>0.72649999999999992</v>
      </c>
      <c r="G1972" s="2">
        <f t="shared" si="243"/>
        <v>0.76940000000000042</v>
      </c>
      <c r="H1972" s="2">
        <f t="shared" si="239"/>
        <v>0.79885000000000017</v>
      </c>
      <c r="I1972" s="2">
        <f t="array" ref="I1972">SUMPRODUCT(B1956:B1975, (ROW(B1956:B1975)-ROW(B1956)+1)) / (20*21/2)</f>
        <v>0.711095238095238</v>
      </c>
      <c r="J1972" s="2">
        <f t="shared" si="242"/>
        <v>0.72598090993926356</v>
      </c>
      <c r="K1972" s="2">
        <f t="shared" si="244"/>
        <v>0.75756903730155756</v>
      </c>
    </row>
    <row r="1973" spans="1:11" ht="13.5" x14ac:dyDescent="0.25">
      <c r="A1973" s="3">
        <f>TITRES_STAT!B1976</f>
        <v>45177</v>
      </c>
      <c r="B1973" s="5">
        <f>TITRES_STAT!D1976</f>
        <v>0.71</v>
      </c>
      <c r="C1973" s="2">
        <f t="shared" si="237"/>
        <v>1.0000000000000009E-2</v>
      </c>
      <c r="D1973" s="2">
        <f t="shared" si="238"/>
        <v>0.70600000000000007</v>
      </c>
      <c r="E1973" s="2">
        <f t="shared" si="240"/>
        <v>0.71</v>
      </c>
      <c r="F1973" s="2">
        <f t="shared" si="241"/>
        <v>0.72349999999999992</v>
      </c>
      <c r="G1973" s="2">
        <f t="shared" si="243"/>
        <v>0.76700000000000035</v>
      </c>
      <c r="H1973" s="2">
        <f t="shared" si="239"/>
        <v>0.79830000000000012</v>
      </c>
      <c r="I1973" s="2">
        <f t="array" ref="I1973">SUMPRODUCT(B1957:B1976, (ROW(B1957:B1976)-ROW(B1957)+1)) / (20*21/2)</f>
        <v>0.71314285714285719</v>
      </c>
      <c r="J1973" s="2">
        <f t="shared" si="242"/>
        <v>0.72445891851647648</v>
      </c>
      <c r="K1973" s="2">
        <f t="shared" si="244"/>
        <v>0.7557035848583592</v>
      </c>
    </row>
    <row r="1974" spans="1:11" ht="13.5" x14ac:dyDescent="0.25">
      <c r="A1974" s="3">
        <f>TITRES_STAT!B1977</f>
        <v>45180</v>
      </c>
      <c r="B1974" s="5">
        <f>TITRES_STAT!D1977</f>
        <v>0.71</v>
      </c>
      <c r="C1974" s="2">
        <f t="shared" si="237"/>
        <v>0</v>
      </c>
      <c r="D1974" s="2">
        <f t="shared" si="238"/>
        <v>0.70399999999999996</v>
      </c>
      <c r="E1974" s="2">
        <f t="shared" si="240"/>
        <v>0.70899999999999985</v>
      </c>
      <c r="F1974" s="2">
        <f t="shared" si="241"/>
        <v>0.72050000000000003</v>
      </c>
      <c r="G1974" s="2">
        <f t="shared" si="243"/>
        <v>0.76520000000000044</v>
      </c>
      <c r="H1974" s="2">
        <f t="shared" si="239"/>
        <v>0.79775000000000018</v>
      </c>
      <c r="I1974" s="2">
        <f t="array" ref="I1974">SUMPRODUCT(B1958:B1977, (ROW(B1958:B1977)-ROW(B1958)+1)) / (20*21/2)</f>
        <v>0.71623809523809523</v>
      </c>
      <c r="J1974" s="2">
        <f t="shared" si="242"/>
        <v>0.72308187865776441</v>
      </c>
      <c r="K1974" s="2">
        <f t="shared" si="244"/>
        <v>0.75391128741293334</v>
      </c>
    </row>
    <row r="1975" spans="1:11" ht="13.5" x14ac:dyDescent="0.25">
      <c r="A1975" s="3">
        <f>TITRES_STAT!B1978</f>
        <v>45181</v>
      </c>
      <c r="B1975" s="5">
        <f>TITRES_STAT!D1978</f>
        <v>0.71</v>
      </c>
      <c r="C1975" s="2">
        <f t="shared" si="237"/>
        <v>0</v>
      </c>
      <c r="D1975" s="2">
        <f t="shared" si="238"/>
        <v>0.70399999999999996</v>
      </c>
      <c r="E1975" s="2">
        <f t="shared" si="240"/>
        <v>0.70899999999999996</v>
      </c>
      <c r="F1975" s="2">
        <f t="shared" si="241"/>
        <v>0.71849999999999992</v>
      </c>
      <c r="G1975" s="2">
        <f t="shared" si="243"/>
        <v>0.76320000000000032</v>
      </c>
      <c r="H1975" s="2">
        <f t="shared" si="239"/>
        <v>0.79715000000000036</v>
      </c>
      <c r="I1975" s="2">
        <f t="array" ref="I1975">SUMPRODUCT(B1959:B1978, (ROW(B1959:B1978)-ROW(B1959)+1)) / (20*21/2)</f>
        <v>0.72033333333333327</v>
      </c>
      <c r="J1975" s="2">
        <f t="shared" si="242"/>
        <v>0.72183598545226302</v>
      </c>
      <c r="K1975" s="2">
        <f t="shared" si="244"/>
        <v>0.75218927614183795</v>
      </c>
    </row>
    <row r="1976" spans="1:11" ht="13.5" x14ac:dyDescent="0.25">
      <c r="A1976" s="3">
        <f>TITRES_STAT!B1979</f>
        <v>45182</v>
      </c>
      <c r="B1976" s="5">
        <f>TITRES_STAT!D1979</f>
        <v>0.74</v>
      </c>
      <c r="C1976" s="2">
        <f t="shared" si="237"/>
        <v>3.0000000000000027E-2</v>
      </c>
      <c r="D1976" s="2">
        <f t="shared" si="238"/>
        <v>0.71400000000000008</v>
      </c>
      <c r="E1976" s="2">
        <f t="shared" si="240"/>
        <v>0.71099999999999997</v>
      </c>
      <c r="F1976" s="2">
        <f t="shared" si="241"/>
        <v>0.71750000000000003</v>
      </c>
      <c r="G1976" s="2">
        <f t="shared" si="243"/>
        <v>0.76180000000000025</v>
      </c>
      <c r="H1976" s="2">
        <f t="shared" si="239"/>
        <v>0.7967000000000003</v>
      </c>
      <c r="I1976" s="2">
        <f t="array" ref="I1976">SUMPRODUCT(B1960:B1979, (ROW(B1960:B1979)-ROW(B1960)+1)) / (20*21/2)</f>
        <v>0.72438095238095224</v>
      </c>
      <c r="J1976" s="2">
        <f t="shared" si="242"/>
        <v>0.72356589159966656</v>
      </c>
      <c r="K1976" s="2">
        <f t="shared" si="244"/>
        <v>0.75171126531274635</v>
      </c>
    </row>
    <row r="1977" spans="1:11" ht="13.5" x14ac:dyDescent="0.25">
      <c r="A1977" s="3">
        <f>TITRES_STAT!B1980</f>
        <v>45183</v>
      </c>
      <c r="B1977" s="5">
        <f>TITRES_STAT!D1980</f>
        <v>0.75</v>
      </c>
      <c r="C1977" s="2">
        <f t="shared" si="237"/>
        <v>1.0000000000000009E-2</v>
      </c>
      <c r="D1977" s="2">
        <f t="shared" si="238"/>
        <v>0.72399999999999998</v>
      </c>
      <c r="E1977" s="2">
        <f t="shared" si="240"/>
        <v>0.71499999999999997</v>
      </c>
      <c r="F1977" s="2">
        <f t="shared" si="241"/>
        <v>0.71699999999999986</v>
      </c>
      <c r="G1977" s="2">
        <f t="shared" si="243"/>
        <v>0.76060000000000028</v>
      </c>
      <c r="H1977" s="2">
        <f t="shared" si="239"/>
        <v>0.79630000000000023</v>
      </c>
      <c r="I1977" s="2">
        <f t="array" ref="I1977">SUMPRODUCT(B1961:B1980, (ROW(B1961:B1980)-ROW(B1961)+1)) / (20*21/2)</f>
        <v>0.72828571428571431</v>
      </c>
      <c r="J1977" s="2">
        <f t="shared" si="242"/>
        <v>0.72608342573303164</v>
      </c>
      <c r="K1977" s="2">
        <f t="shared" si="244"/>
        <v>0.75164415686910924</v>
      </c>
    </row>
    <row r="1978" spans="1:11" ht="13.5" x14ac:dyDescent="0.25">
      <c r="A1978" s="3">
        <f>TITRES_STAT!B1981</f>
        <v>45184</v>
      </c>
      <c r="B1978" s="5">
        <f>TITRES_STAT!D1981</f>
        <v>0.76</v>
      </c>
      <c r="C1978" s="2">
        <f t="shared" si="237"/>
        <v>1.0000000000000009E-2</v>
      </c>
      <c r="D1978" s="2">
        <f t="shared" si="238"/>
        <v>0.73399999999999999</v>
      </c>
      <c r="E1978" s="2">
        <f t="shared" si="240"/>
        <v>0.72</v>
      </c>
      <c r="F1978" s="2">
        <f t="shared" si="241"/>
        <v>0.71749999999999992</v>
      </c>
      <c r="G1978" s="2">
        <f t="shared" si="243"/>
        <v>0.75960000000000005</v>
      </c>
      <c r="H1978" s="2">
        <f t="shared" si="239"/>
        <v>0.79605000000000015</v>
      </c>
      <c r="I1978" s="2">
        <f t="array" ref="I1978">SUMPRODUCT(B1962:B1981, (ROW(B1962:B1981)-ROW(B1962)+1)) / (20*21/2)</f>
        <v>0.73295238095238091</v>
      </c>
      <c r="J1978" s="2">
        <f t="shared" si="242"/>
        <v>0.72931357566321919</v>
      </c>
      <c r="K1978" s="2">
        <f t="shared" si="244"/>
        <v>0.7519718369918893</v>
      </c>
    </row>
    <row r="1979" spans="1:11" ht="13.5" x14ac:dyDescent="0.25">
      <c r="A1979" s="3">
        <f>TITRES_STAT!B1982</f>
        <v>45187</v>
      </c>
      <c r="B1979" s="5">
        <f>TITRES_STAT!D1982</f>
        <v>0.76</v>
      </c>
      <c r="C1979" s="2">
        <f t="shared" si="237"/>
        <v>0</v>
      </c>
      <c r="D1979" s="2">
        <f t="shared" si="238"/>
        <v>0.74399999999999999</v>
      </c>
      <c r="E1979" s="2">
        <f t="shared" si="240"/>
        <v>0.72399999999999998</v>
      </c>
      <c r="F1979" s="2">
        <f t="shared" si="241"/>
        <v>0.71900000000000008</v>
      </c>
      <c r="G1979" s="2">
        <f t="shared" si="243"/>
        <v>0.75859999999999994</v>
      </c>
      <c r="H1979" s="2">
        <f t="shared" si="239"/>
        <v>0.79575000000000007</v>
      </c>
      <c r="I1979" s="2">
        <f t="array" ref="I1979">SUMPRODUCT(B1963:B1982, (ROW(B1963:B1982)-ROW(B1963)+1)) / (20*21/2)</f>
        <v>0.73738095238095236</v>
      </c>
      <c r="J1979" s="2">
        <f t="shared" si="242"/>
        <v>0.73223609226672215</v>
      </c>
      <c r="K1979" s="2">
        <f t="shared" si="244"/>
        <v>0.75228666691377599</v>
      </c>
    </row>
    <row r="1980" spans="1:11" ht="13.5" x14ac:dyDescent="0.25">
      <c r="A1980" s="3">
        <f>TITRES_STAT!B1983</f>
        <v>45188</v>
      </c>
      <c r="B1980" s="5">
        <f>TITRES_STAT!D1983</f>
        <v>0.76</v>
      </c>
      <c r="C1980" s="2">
        <f t="shared" si="237"/>
        <v>0</v>
      </c>
      <c r="D1980" s="2">
        <f t="shared" si="238"/>
        <v>0.75399999999999989</v>
      </c>
      <c r="E1980" s="2">
        <f t="shared" si="240"/>
        <v>0.72899999999999987</v>
      </c>
      <c r="F1980" s="2">
        <f t="shared" si="241"/>
        <v>0.72099999999999986</v>
      </c>
      <c r="G1980" s="2">
        <f t="shared" si="243"/>
        <v>0.75759999999999994</v>
      </c>
      <c r="H1980" s="2">
        <f t="shared" si="239"/>
        <v>0.79544999999999988</v>
      </c>
      <c r="I1980" s="2">
        <f t="array" ref="I1980">SUMPRODUCT(B1964:B1983, (ROW(B1964:B1983)-ROW(B1964)+1)) / (20*21/2)</f>
        <v>0.73771428571428577</v>
      </c>
      <c r="J1980" s="2">
        <f t="shared" si="242"/>
        <v>0.73488027395560573</v>
      </c>
      <c r="K1980" s="2">
        <f t="shared" si="244"/>
        <v>0.75258915056421616</v>
      </c>
    </row>
    <row r="1981" spans="1:11" ht="13.5" x14ac:dyDescent="0.25">
      <c r="A1981" s="3">
        <f>TITRES_STAT!B1984</f>
        <v>45189</v>
      </c>
      <c r="B1981" s="5">
        <f>TITRES_STAT!D1984</f>
        <v>0.77</v>
      </c>
      <c r="C1981" s="2">
        <f t="shared" si="237"/>
        <v>1.0000000000000009E-2</v>
      </c>
      <c r="D1981" s="2">
        <f t="shared" si="238"/>
        <v>0.76</v>
      </c>
      <c r="E1981" s="2">
        <f t="shared" si="240"/>
        <v>0.73699999999999988</v>
      </c>
      <c r="F1981" s="2">
        <f t="shared" si="241"/>
        <v>0.72349999999999992</v>
      </c>
      <c r="G1981" s="2">
        <f t="shared" si="243"/>
        <v>0.75679999999999992</v>
      </c>
      <c r="H1981" s="2">
        <f t="shared" si="239"/>
        <v>0.79519999999999991</v>
      </c>
      <c r="I1981" s="2">
        <f t="array" ref="I1981">SUMPRODUCT(B1965:B1984, (ROW(B1965:B1984)-ROW(B1965)+1)) / (20*21/2)</f>
        <v>0.74076190476190473</v>
      </c>
      <c r="J1981" s="2">
        <f t="shared" si="242"/>
        <v>0.73822500976935757</v>
      </c>
      <c r="K1981" s="2">
        <f t="shared" si="244"/>
        <v>0.75327192897346251</v>
      </c>
    </row>
    <row r="1982" spans="1:11" ht="13.5" x14ac:dyDescent="0.25">
      <c r="A1982" s="3">
        <f>TITRES_STAT!B1985</f>
        <v>45190</v>
      </c>
      <c r="B1982" s="5">
        <f>TITRES_STAT!D1985</f>
        <v>0.77</v>
      </c>
      <c r="C1982" s="2">
        <f t="shared" si="237"/>
        <v>0</v>
      </c>
      <c r="D1982" s="2">
        <f t="shared" si="238"/>
        <v>0.76400000000000001</v>
      </c>
      <c r="E1982" s="2">
        <f t="shared" si="240"/>
        <v>0.74399999999999999</v>
      </c>
      <c r="F1982" s="2">
        <f t="shared" si="241"/>
        <v>0.72649999999999992</v>
      </c>
      <c r="G1982" s="2">
        <f t="shared" si="243"/>
        <v>0.75599999999999989</v>
      </c>
      <c r="H1982" s="2">
        <f t="shared" si="239"/>
        <v>0.79494999999999993</v>
      </c>
      <c r="I1982" s="2">
        <f t="array" ref="I1982">SUMPRODUCT(B1966:B1985, (ROW(B1966:B1985)-ROW(B1966)+1)) / (20*21/2)</f>
        <v>0.7426666666666667</v>
      </c>
      <c r="J1982" s="2">
        <f t="shared" si="242"/>
        <v>0.74125119931513306</v>
      </c>
      <c r="K1982" s="2">
        <f t="shared" si="244"/>
        <v>0.75392793175881689</v>
      </c>
    </row>
    <row r="1983" spans="1:11" ht="13.5" x14ac:dyDescent="0.25">
      <c r="A1983" s="3">
        <f>TITRES_STAT!B1986</f>
        <v>45191</v>
      </c>
      <c r="B1983" s="5">
        <f>TITRES_STAT!D1986</f>
        <v>0.73</v>
      </c>
      <c r="C1983" s="2">
        <f t="shared" si="237"/>
        <v>-4.0000000000000036E-2</v>
      </c>
      <c r="D1983" s="2">
        <f t="shared" si="238"/>
        <v>0.75800000000000001</v>
      </c>
      <c r="E1983" s="2">
        <f t="shared" si="240"/>
        <v>0.74599999999999989</v>
      </c>
      <c r="F1983" s="2">
        <f t="shared" si="241"/>
        <v>0.72799999999999998</v>
      </c>
      <c r="G1983" s="2">
        <f t="shared" si="243"/>
        <v>0.75439999999999996</v>
      </c>
      <c r="H1983" s="2">
        <f t="shared" si="239"/>
        <v>0.79449999999999987</v>
      </c>
      <c r="I1983" s="2">
        <f t="array" ref="I1983">SUMPRODUCT(B1967:B1986, (ROW(B1967:B1986)-ROW(B1967)+1)) / (20*21/2)</f>
        <v>0.7424761904761904</v>
      </c>
      <c r="J1983" s="2">
        <f t="shared" si="242"/>
        <v>0.7401796565232156</v>
      </c>
      <c r="K1983" s="2">
        <f t="shared" si="244"/>
        <v>0.75298958149376527</v>
      </c>
    </row>
    <row r="1984" spans="1:11" ht="13.5" x14ac:dyDescent="0.25">
      <c r="A1984" s="3">
        <f>TITRES_STAT!B1987</f>
        <v>45194</v>
      </c>
      <c r="B1984" s="5">
        <f>TITRES_STAT!D1987</f>
        <v>0.76</v>
      </c>
      <c r="C1984" s="2">
        <f t="shared" si="237"/>
        <v>3.0000000000000027E-2</v>
      </c>
      <c r="D1984" s="2">
        <f t="shared" si="238"/>
        <v>0.75800000000000001</v>
      </c>
      <c r="E1984" s="2">
        <f t="shared" si="240"/>
        <v>0.751</v>
      </c>
      <c r="F1984" s="2">
        <f t="shared" si="241"/>
        <v>0.72999999999999987</v>
      </c>
      <c r="G1984" s="2">
        <f t="shared" si="243"/>
        <v>0.75339999999999985</v>
      </c>
      <c r="H1984" s="2">
        <f t="shared" si="239"/>
        <v>0.79419999999999968</v>
      </c>
      <c r="I1984" s="2">
        <f t="array" ref="I1984">SUMPRODUCT(B1968:B1987, (ROW(B1968:B1987)-ROW(B1968)+1)) / (20*21/2)</f>
        <v>0.74223809523809514</v>
      </c>
      <c r="J1984" s="2">
        <f t="shared" si="242"/>
        <v>0.74206730828290945</v>
      </c>
      <c r="K1984" s="2">
        <f t="shared" si="244"/>
        <v>0.75326449986655875</v>
      </c>
    </row>
    <row r="1985" spans="1:11" ht="13.5" x14ac:dyDescent="0.25">
      <c r="A1985" s="3">
        <f>TITRES_STAT!B1988</f>
        <v>45195</v>
      </c>
      <c r="B1985" s="5">
        <f>TITRES_STAT!D1988</f>
        <v>0.75</v>
      </c>
      <c r="C1985" s="2">
        <f t="shared" si="237"/>
        <v>-1.0000000000000009E-2</v>
      </c>
      <c r="D1985" s="2">
        <f t="shared" si="238"/>
        <v>0.75600000000000001</v>
      </c>
      <c r="E1985" s="2">
        <f t="shared" si="240"/>
        <v>0.75499999999999989</v>
      </c>
      <c r="F1985" s="2">
        <f t="shared" si="241"/>
        <v>0.73199999999999998</v>
      </c>
      <c r="G1985" s="2">
        <f t="shared" si="243"/>
        <v>0.75239999999999996</v>
      </c>
      <c r="H1985" s="2">
        <f t="shared" si="239"/>
        <v>0.79389999999999972</v>
      </c>
      <c r="I1985" s="2">
        <f t="array" ref="I1985">SUMPRODUCT(B1969:B1988, (ROW(B1969:B1988)-ROW(B1969)+1)) / (20*21/2)</f>
        <v>0.74380952380952392</v>
      </c>
      <c r="J1985" s="2">
        <f t="shared" si="242"/>
        <v>0.74282280273215617</v>
      </c>
      <c r="K1985" s="2">
        <f t="shared" si="244"/>
        <v>0.75313648026394864</v>
      </c>
    </row>
    <row r="1986" spans="1:11" ht="13.5" x14ac:dyDescent="0.25">
      <c r="A1986" s="3">
        <f>TITRES_STAT!B1989</f>
        <v>45197</v>
      </c>
      <c r="B1986" s="5">
        <f>TITRES_STAT!D1989</f>
        <v>0.73</v>
      </c>
      <c r="C1986" s="2">
        <f t="shared" si="237"/>
        <v>-2.0000000000000018E-2</v>
      </c>
      <c r="D1986" s="2">
        <f t="shared" si="238"/>
        <v>0.748</v>
      </c>
      <c r="E1986" s="2">
        <f t="shared" si="240"/>
        <v>0.75400000000000011</v>
      </c>
      <c r="F1986" s="2">
        <f t="shared" si="241"/>
        <v>0.73249999999999993</v>
      </c>
      <c r="G1986" s="2">
        <f t="shared" si="243"/>
        <v>0.75099999999999989</v>
      </c>
      <c r="H1986" s="2">
        <f t="shared" si="239"/>
        <v>0.79354999999999964</v>
      </c>
      <c r="I1986" s="2">
        <f t="array" ref="I1986">SUMPRODUCT(B1970:B1989, (ROW(B1970:B1989)-ROW(B1970)+1)) / (20*21/2)</f>
        <v>0.74423809523809537</v>
      </c>
      <c r="J1986" s="2">
        <f t="shared" si="242"/>
        <v>0.7416015834243318</v>
      </c>
      <c r="K1986" s="2">
        <f t="shared" si="244"/>
        <v>0.75222916731242129</v>
      </c>
    </row>
    <row r="1987" spans="1:11" ht="13.5" x14ac:dyDescent="0.25">
      <c r="A1987" s="3">
        <f>TITRES_STAT!B1990</f>
        <v>45198</v>
      </c>
      <c r="B1987" s="5">
        <f>TITRES_STAT!D1990</f>
        <v>0.73</v>
      </c>
      <c r="C1987" s="2">
        <f t="shared" si="237"/>
        <v>0</v>
      </c>
      <c r="D1987" s="2">
        <f t="shared" si="238"/>
        <v>0.74</v>
      </c>
      <c r="E1987" s="2">
        <f t="shared" si="240"/>
        <v>0.75200000000000011</v>
      </c>
      <c r="F1987" s="2">
        <f t="shared" si="241"/>
        <v>0.73350000000000004</v>
      </c>
      <c r="G1987" s="2">
        <f t="shared" si="243"/>
        <v>0.74959999999999993</v>
      </c>
      <c r="H1987" s="2">
        <f t="shared" si="239"/>
        <v>0.79314999999999958</v>
      </c>
      <c r="I1987" s="2">
        <f t="array" ref="I1987">SUMPRODUCT(B1971:B1990, (ROW(B1971:B1990)-ROW(B1971)+1)) / (20*21/2)</f>
        <v>0.7426666666666667</v>
      </c>
      <c r="J1987" s="2">
        <f t="shared" si="242"/>
        <v>0.74049667071725256</v>
      </c>
      <c r="K1987" s="2">
        <f t="shared" si="244"/>
        <v>0.75135743526095378</v>
      </c>
    </row>
    <row r="1988" spans="1:11" ht="13.5" x14ac:dyDescent="0.25">
      <c r="A1988" s="3">
        <f>TITRES_STAT!B1991</f>
        <v>45201</v>
      </c>
      <c r="B1988" s="5">
        <f>TITRES_STAT!D1991</f>
        <v>0.75</v>
      </c>
      <c r="C1988" s="2">
        <f t="shared" ref="C1988:C2051" si="245">B1988-B1987</f>
        <v>2.0000000000000018E-2</v>
      </c>
      <c r="D1988" s="2">
        <f t="shared" si="238"/>
        <v>0.74399999999999999</v>
      </c>
      <c r="E1988" s="2">
        <f t="shared" si="240"/>
        <v>0.751</v>
      </c>
      <c r="F1988" s="2">
        <f t="shared" si="241"/>
        <v>0.73550000000000004</v>
      </c>
      <c r="G1988" s="2">
        <f t="shared" si="243"/>
        <v>0.74839999999999984</v>
      </c>
      <c r="H1988" s="2">
        <f t="shared" si="239"/>
        <v>0.79279999999999939</v>
      </c>
      <c r="I1988" s="2">
        <f t="array" ref="I1988">SUMPRODUCT(B1972:B1991, (ROW(B1972:B1991)-ROW(B1972)+1)) / (20*21/2)</f>
        <v>0.74199999999999999</v>
      </c>
      <c r="J1988" s="2">
        <f t="shared" si="242"/>
        <v>0.74140174969656181</v>
      </c>
      <c r="K1988" s="2">
        <f t="shared" si="244"/>
        <v>0.75130420250562224</v>
      </c>
    </row>
    <row r="1989" spans="1:11" ht="13.5" x14ac:dyDescent="0.25">
      <c r="A1989" s="3">
        <f>TITRES_STAT!B1992</f>
        <v>45202</v>
      </c>
      <c r="B1989" s="5">
        <f>TITRES_STAT!D1992</f>
        <v>0.74</v>
      </c>
      <c r="C1989" s="2">
        <f t="shared" si="245"/>
        <v>-1.0000000000000009E-2</v>
      </c>
      <c r="D1989" s="2">
        <f t="shared" si="238"/>
        <v>0.74</v>
      </c>
      <c r="E1989" s="2">
        <f t="shared" si="240"/>
        <v>0.749</v>
      </c>
      <c r="F1989" s="2">
        <f t="shared" si="241"/>
        <v>0.73650000000000004</v>
      </c>
      <c r="G1989" s="2">
        <f t="shared" si="243"/>
        <v>0.74759999999999993</v>
      </c>
      <c r="H1989" s="2">
        <f t="shared" si="239"/>
        <v>0.79244999999999943</v>
      </c>
      <c r="I1989" s="2">
        <f t="array" ref="I1989">SUMPRODUCT(B1973:B1992, (ROW(B1973:B1992)-ROW(B1973)+1)) / (20*21/2)</f>
        <v>0.7411428571428571</v>
      </c>
      <c r="J1989" s="2">
        <f t="shared" si="242"/>
        <v>0.74126824972546068</v>
      </c>
      <c r="K1989" s="2">
        <f t="shared" si="244"/>
        <v>0.75086090044657827</v>
      </c>
    </row>
    <row r="1990" spans="1:11" ht="13.5" x14ac:dyDescent="0.25">
      <c r="A1990" s="3">
        <f>TITRES_STAT!B1993</f>
        <v>45203</v>
      </c>
      <c r="B1990" s="5">
        <f>TITRES_STAT!D1993</f>
        <v>0.72</v>
      </c>
      <c r="C1990" s="2">
        <f t="shared" si="245"/>
        <v>-2.0000000000000018E-2</v>
      </c>
      <c r="D1990" s="2">
        <f t="shared" ref="D1990:D2053" si="246">AVERAGE(B1986:B1990)</f>
        <v>0.73399999999999999</v>
      </c>
      <c r="E1990" s="2">
        <f t="shared" si="240"/>
        <v>0.745</v>
      </c>
      <c r="F1990" s="2">
        <f t="shared" si="241"/>
        <v>0.73699999999999999</v>
      </c>
      <c r="G1990" s="2">
        <f t="shared" si="243"/>
        <v>0.746</v>
      </c>
      <c r="H1990" s="2">
        <f t="shared" si="239"/>
        <v>0.79199999999999948</v>
      </c>
      <c r="I1990" s="2">
        <f t="array" ref="I1990">SUMPRODUCT(B1974:B1993, (ROW(B1974:B1993)-ROW(B1974)+1)) / (20*21/2)</f>
        <v>0.74014285714285699</v>
      </c>
      <c r="J1990" s="2">
        <f t="shared" si="242"/>
        <v>0.7392427021325596</v>
      </c>
      <c r="K1990" s="2">
        <f t="shared" si="244"/>
        <v>0.74965066905651634</v>
      </c>
    </row>
    <row r="1991" spans="1:11" ht="13.5" x14ac:dyDescent="0.25">
      <c r="A1991" s="3">
        <f>TITRES_STAT!B1994</f>
        <v>45204</v>
      </c>
      <c r="B1991" s="5">
        <f>TITRES_STAT!D1994</f>
        <v>0.73</v>
      </c>
      <c r="C1991" s="2">
        <f t="shared" si="245"/>
        <v>1.0000000000000009E-2</v>
      </c>
      <c r="D1991" s="2">
        <f t="shared" si="246"/>
        <v>0.73399999999999987</v>
      </c>
      <c r="E1991" s="2">
        <f t="shared" si="240"/>
        <v>0.74099999999999999</v>
      </c>
      <c r="F1991" s="2">
        <f t="shared" si="241"/>
        <v>0.7390000000000001</v>
      </c>
      <c r="G1991" s="2">
        <f t="shared" si="243"/>
        <v>0.74439999999999995</v>
      </c>
      <c r="H1991" s="2">
        <f t="shared" si="239"/>
        <v>0.7916999999999994</v>
      </c>
      <c r="I1991" s="2">
        <f t="array" ref="I1991">SUMPRODUCT(B1975:B1994, (ROW(B1975:B1994)-ROW(B1975)+1)) / (20*21/2)</f>
        <v>0.73809523809523814</v>
      </c>
      <c r="J1991" s="2">
        <f t="shared" si="242"/>
        <v>0.73836244478660162</v>
      </c>
      <c r="K1991" s="2">
        <f t="shared" si="244"/>
        <v>0.74888005458371176</v>
      </c>
    </row>
    <row r="1992" spans="1:11" ht="13.5" x14ac:dyDescent="0.25">
      <c r="A1992" s="3">
        <f>TITRES_STAT!B1995</f>
        <v>45205</v>
      </c>
      <c r="B1992" s="5">
        <f>TITRES_STAT!D1995</f>
        <v>0.73</v>
      </c>
      <c r="C1992" s="2">
        <f t="shared" si="245"/>
        <v>0</v>
      </c>
      <c r="D1992" s="2">
        <f t="shared" si="246"/>
        <v>0.73399999999999999</v>
      </c>
      <c r="E1992" s="2">
        <f t="shared" si="240"/>
        <v>0.7370000000000001</v>
      </c>
      <c r="F1992" s="2">
        <f t="shared" si="241"/>
        <v>0.74050000000000016</v>
      </c>
      <c r="G1992" s="2">
        <f t="shared" si="243"/>
        <v>0.7427999999999999</v>
      </c>
      <c r="H1992" s="2">
        <f t="shared" si="239"/>
        <v>0.79134999999999933</v>
      </c>
      <c r="I1992" s="2">
        <f t="array" ref="I1992">SUMPRODUCT(B1976:B1995, (ROW(B1976:B1995)-ROW(B1976)+1)) / (20*21/2)</f>
        <v>0.73599999999999999</v>
      </c>
      <c r="J1992" s="2">
        <f t="shared" si="242"/>
        <v>0.73756602147359196</v>
      </c>
      <c r="K1992" s="2">
        <f t="shared" si="244"/>
        <v>0.74813966028631129</v>
      </c>
    </row>
    <row r="1993" spans="1:11" ht="13.5" x14ac:dyDescent="0.25">
      <c r="A1993" s="3">
        <f>TITRES_STAT!B1996</f>
        <v>45208</v>
      </c>
      <c r="B1993" s="5">
        <f>TITRES_STAT!D1996</f>
        <v>0.73</v>
      </c>
      <c r="C1993" s="2">
        <f t="shared" si="245"/>
        <v>0</v>
      </c>
      <c r="D1993" s="2">
        <f t="shared" si="246"/>
        <v>0.73</v>
      </c>
      <c r="E1993" s="2">
        <f t="shared" si="240"/>
        <v>0.7370000000000001</v>
      </c>
      <c r="F1993" s="2">
        <f t="shared" si="241"/>
        <v>0.74150000000000005</v>
      </c>
      <c r="G1993" s="2">
        <f t="shared" si="243"/>
        <v>0.74159999999999993</v>
      </c>
      <c r="H1993" s="2">
        <f t="shared" si="239"/>
        <v>0.79099999999999926</v>
      </c>
      <c r="I1993" s="2">
        <f t="array" ref="I1993">SUMPRODUCT(B1977:B1996, (ROW(B1977:B1996)-ROW(B1977)+1)) / (20*21/2)</f>
        <v>0.73480952380952369</v>
      </c>
      <c r="J1993" s="2">
        <f t="shared" si="242"/>
        <v>0.73684544799991658</v>
      </c>
      <c r="K1993" s="2">
        <f t="shared" si="244"/>
        <v>0.74742830105939717</v>
      </c>
    </row>
    <row r="1994" spans="1:11" ht="13.5" x14ac:dyDescent="0.25">
      <c r="A1994" s="3">
        <f>TITRES_STAT!B1997</f>
        <v>45209</v>
      </c>
      <c r="B1994" s="5">
        <f>TITRES_STAT!D1997</f>
        <v>0.72</v>
      </c>
      <c r="C1994" s="2">
        <f t="shared" si="245"/>
        <v>-1.0000000000000009E-2</v>
      </c>
      <c r="D1994" s="2">
        <f t="shared" si="246"/>
        <v>0.72599999999999998</v>
      </c>
      <c r="E1994" s="2">
        <f t="shared" si="240"/>
        <v>0.7330000000000001</v>
      </c>
      <c r="F1994" s="2">
        <f t="shared" si="241"/>
        <v>0.74200000000000021</v>
      </c>
      <c r="G1994" s="2">
        <f t="shared" si="243"/>
        <v>0.74060000000000004</v>
      </c>
      <c r="H1994" s="2">
        <f t="shared" ref="H1994:H2057" si="247">AVERAGE(B1795:B1994)</f>
        <v>0.79059999999999919</v>
      </c>
      <c r="I1994" s="2">
        <f t="array" ref="I1994">SUMPRODUCT(B1978:B1997, (ROW(B1978:B1997)-ROW(B1978)+1)) / (20*21/2)</f>
        <v>0.73366666666666669</v>
      </c>
      <c r="J1994" s="2">
        <f t="shared" si="242"/>
        <v>0.73524111961897209</v>
      </c>
      <c r="K1994" s="2">
        <f t="shared" si="244"/>
        <v>0.74635268141000899</v>
      </c>
    </row>
    <row r="1995" spans="1:11" ht="13.5" x14ac:dyDescent="0.25">
      <c r="A1995" s="3">
        <f>TITRES_STAT!B1998</f>
        <v>45210</v>
      </c>
      <c r="B1995" s="5">
        <f>TITRES_STAT!D1998</f>
        <v>0.72</v>
      </c>
      <c r="C1995" s="2">
        <f t="shared" si="245"/>
        <v>0</v>
      </c>
      <c r="D1995" s="2">
        <f t="shared" si="246"/>
        <v>0.72599999999999998</v>
      </c>
      <c r="E1995" s="2">
        <f t="shared" si="240"/>
        <v>0.73000000000000009</v>
      </c>
      <c r="F1995" s="2">
        <f t="shared" si="241"/>
        <v>0.74250000000000016</v>
      </c>
      <c r="G1995" s="2">
        <f t="shared" si="243"/>
        <v>0.73939999999999995</v>
      </c>
      <c r="H1995" s="2">
        <f t="shared" si="247"/>
        <v>0.79024999999999923</v>
      </c>
      <c r="I1995" s="2">
        <f t="array" ref="I1995">SUMPRODUCT(B1979:B1998, (ROW(B1979:B1998)-ROW(B1979)+1)) / (20*21/2)</f>
        <v>0.73261904761904761</v>
      </c>
      <c r="J1995" s="2">
        <f t="shared" si="242"/>
        <v>0.73378958441716513</v>
      </c>
      <c r="K1995" s="2">
        <f t="shared" si="244"/>
        <v>0.74531924292334195</v>
      </c>
    </row>
    <row r="1996" spans="1:11" ht="13.5" x14ac:dyDescent="0.25">
      <c r="A1996" s="3">
        <f>TITRES_STAT!B1999</f>
        <v>45211</v>
      </c>
      <c r="B1996" s="5">
        <f>TITRES_STAT!D1999</f>
        <v>0.73</v>
      </c>
      <c r="C1996" s="2">
        <f t="shared" si="245"/>
        <v>1.0000000000000009E-2</v>
      </c>
      <c r="D1996" s="2">
        <f t="shared" si="246"/>
        <v>0.72599999999999987</v>
      </c>
      <c r="E1996" s="2">
        <f t="shared" ref="E1996:E2059" si="248">AVERAGE(B1987:B1996)</f>
        <v>0.72999999999999987</v>
      </c>
      <c r="F1996" s="2">
        <f t="shared" si="241"/>
        <v>0.74200000000000021</v>
      </c>
      <c r="G1996" s="2">
        <f t="shared" si="243"/>
        <v>0.73839999999999995</v>
      </c>
      <c r="H1996" s="2">
        <f t="shared" si="247"/>
        <v>0.78994999999999893</v>
      </c>
      <c r="I1996" s="2">
        <f t="array" ref="I1996">SUMPRODUCT(B1980:B1999, (ROW(B1980:B1999)-ROW(B1980)+1)) / (20*21/2)</f>
        <v>0.73171428571428554</v>
      </c>
      <c r="J1996" s="2">
        <f t="shared" si="242"/>
        <v>0.73342867161553038</v>
      </c>
      <c r="K1996" s="2">
        <f t="shared" si="244"/>
        <v>0.74471848829889709</v>
      </c>
    </row>
    <row r="1997" spans="1:11" ht="13.5" x14ac:dyDescent="0.25">
      <c r="A1997" s="3">
        <f>TITRES_STAT!B2000</f>
        <v>45212</v>
      </c>
      <c r="B1997" s="5">
        <f>TITRES_STAT!D2000</f>
        <v>0.73</v>
      </c>
      <c r="C1997" s="2">
        <f t="shared" si="245"/>
        <v>0</v>
      </c>
      <c r="D1997" s="2">
        <f t="shared" si="246"/>
        <v>0.72599999999999998</v>
      </c>
      <c r="E1997" s="2">
        <f t="shared" si="248"/>
        <v>0.73000000000000009</v>
      </c>
      <c r="F1997" s="2">
        <f t="shared" si="241"/>
        <v>0.74100000000000033</v>
      </c>
      <c r="G1997" s="2">
        <f t="shared" si="243"/>
        <v>0.73739999999999983</v>
      </c>
      <c r="H1997" s="2">
        <f t="shared" si="247"/>
        <v>0.78964999999999885</v>
      </c>
      <c r="I1997" s="2">
        <f t="array" ref="I1997">SUMPRODUCT(B1981:B2000, (ROW(B1981:B2000)-ROW(B1981)+1)) / (20*21/2)</f>
        <v>0.73190476190476184</v>
      </c>
      <c r="J1997" s="2">
        <f t="shared" si="242"/>
        <v>0.73310213146167036</v>
      </c>
      <c r="K1997" s="2">
        <f t="shared" si="244"/>
        <v>0.74414129267933249</v>
      </c>
    </row>
    <row r="1998" spans="1:11" ht="13.5" x14ac:dyDescent="0.25">
      <c r="A1998" s="3">
        <f>TITRES_STAT!B2001</f>
        <v>45215</v>
      </c>
      <c r="B1998" s="5">
        <f>TITRES_STAT!D2001</f>
        <v>0.73</v>
      </c>
      <c r="C1998" s="2">
        <f t="shared" si="245"/>
        <v>0</v>
      </c>
      <c r="D1998" s="2">
        <f t="shared" si="246"/>
        <v>0.72599999999999998</v>
      </c>
      <c r="E1998" s="2">
        <f t="shared" si="248"/>
        <v>0.72800000000000009</v>
      </c>
      <c r="F1998" s="2">
        <f t="shared" si="241"/>
        <v>0.73950000000000027</v>
      </c>
      <c r="G1998" s="2">
        <f t="shared" si="243"/>
        <v>0.73639999999999983</v>
      </c>
      <c r="H1998" s="2">
        <f t="shared" si="247"/>
        <v>0.78929999999999889</v>
      </c>
      <c r="I1998" s="2">
        <f t="array" ref="I1998">SUMPRODUCT(B1982:B2001, (ROW(B1982:B2001)-ROW(B1982)+1)) / (20*21/2)</f>
        <v>0.72838095238095224</v>
      </c>
      <c r="J1998" s="2">
        <f t="shared" si="242"/>
        <v>0.73280669037008273</v>
      </c>
      <c r="K1998" s="2">
        <f t="shared" si="244"/>
        <v>0.74358673218210369</v>
      </c>
    </row>
    <row r="1999" spans="1:11" ht="13.5" x14ac:dyDescent="0.25">
      <c r="A1999" s="3">
        <f>TITRES_STAT!B2002</f>
        <v>45216</v>
      </c>
      <c r="B1999" s="5">
        <f>TITRES_STAT!D2002</f>
        <v>0.73</v>
      </c>
      <c r="C1999" s="2">
        <f t="shared" si="245"/>
        <v>0</v>
      </c>
      <c r="D1999" s="2">
        <f t="shared" si="246"/>
        <v>0.72799999999999998</v>
      </c>
      <c r="E1999" s="2">
        <f t="shared" si="248"/>
        <v>0.72700000000000009</v>
      </c>
      <c r="F1999" s="2">
        <f t="shared" si="241"/>
        <v>0.73800000000000021</v>
      </c>
      <c r="G1999" s="2">
        <f t="shared" si="243"/>
        <v>0.73539999999999983</v>
      </c>
      <c r="H1999" s="2">
        <f t="shared" si="247"/>
        <v>0.78899999999999892</v>
      </c>
      <c r="I1999" s="2">
        <f t="array" ref="I1999">SUMPRODUCT(B1983:B2002, (ROW(B1983:B2002)-ROW(B1983)+1)) / (20*21/2)</f>
        <v>0.72804761904761894</v>
      </c>
      <c r="J1999" s="2">
        <f t="shared" si="242"/>
        <v>0.73253938652531292</v>
      </c>
      <c r="K1999" s="2">
        <f t="shared" si="244"/>
        <v>0.74305391915535446</v>
      </c>
    </row>
    <row r="2000" spans="1:11" ht="13.5" x14ac:dyDescent="0.25">
      <c r="A2000" s="3">
        <f>TITRES_STAT!B2003</f>
        <v>45217</v>
      </c>
      <c r="B2000" s="5">
        <f>TITRES_STAT!D2003</f>
        <v>0.74</v>
      </c>
      <c r="C2000" s="2">
        <f t="shared" si="245"/>
        <v>1.0000000000000009E-2</v>
      </c>
      <c r="D2000" s="2">
        <f t="shared" si="246"/>
        <v>0.73199999999999998</v>
      </c>
      <c r="E2000" s="2">
        <f t="shared" si="248"/>
        <v>0.72900000000000009</v>
      </c>
      <c r="F2000" s="2">
        <f t="shared" si="241"/>
        <v>0.73700000000000021</v>
      </c>
      <c r="G2000" s="2">
        <f t="shared" si="243"/>
        <v>0.73459999999999992</v>
      </c>
      <c r="H2000" s="2">
        <f t="shared" si="247"/>
        <v>0.78874999999999895</v>
      </c>
      <c r="I2000" s="2">
        <f t="array" ref="I2000">SUMPRODUCT(B1984:B2003, (ROW(B1984:B2003)-ROW(B1984)+1)) / (20*21/2)</f>
        <v>0.72790476190476183</v>
      </c>
      <c r="J2000" s="2">
        <f t="shared" si="242"/>
        <v>0.73324992114194976</v>
      </c>
      <c r="K2000" s="2">
        <f t="shared" si="244"/>
        <v>0.74293415761985038</v>
      </c>
    </row>
    <row r="2001" spans="1:11" ht="13.5" x14ac:dyDescent="0.25">
      <c r="A2001" s="3">
        <f>TITRES_STAT!B2004</f>
        <v>45218</v>
      </c>
      <c r="B2001" s="5">
        <f>TITRES_STAT!D2004</f>
        <v>0.7</v>
      </c>
      <c r="C2001" s="2">
        <f t="shared" si="245"/>
        <v>-4.0000000000000036E-2</v>
      </c>
      <c r="D2001" s="2">
        <f t="shared" si="246"/>
        <v>0.72599999999999998</v>
      </c>
      <c r="E2001" s="2">
        <f t="shared" si="248"/>
        <v>0.72600000000000009</v>
      </c>
      <c r="F2001" s="2">
        <f t="shared" si="241"/>
        <v>0.73350000000000015</v>
      </c>
      <c r="G2001" s="2">
        <f t="shared" si="243"/>
        <v>0.73299999999999987</v>
      </c>
      <c r="H2001" s="2">
        <f t="shared" si="247"/>
        <v>0.78824999999999901</v>
      </c>
      <c r="I2001" s="2">
        <f t="array" ref="I2001">SUMPRODUCT(B1985:B2004, (ROW(B1985:B2004)-ROW(B1985)+1)) / (20*21/2)</f>
        <v>0.72680952380952379</v>
      </c>
      <c r="J2001" s="2">
        <f t="shared" si="242"/>
        <v>0.73008326198557361</v>
      </c>
      <c r="K2001" s="2">
        <f t="shared" si="244"/>
        <v>0.74125046516417004</v>
      </c>
    </row>
    <row r="2002" spans="1:11" ht="13.5" x14ac:dyDescent="0.25">
      <c r="A2002" s="3">
        <f>TITRES_STAT!B2005</f>
        <v>45219</v>
      </c>
      <c r="B2002" s="5">
        <f>TITRES_STAT!D2005</f>
        <v>0.73</v>
      </c>
      <c r="C2002" s="2">
        <f t="shared" si="245"/>
        <v>3.0000000000000027E-2</v>
      </c>
      <c r="D2002" s="2">
        <f t="shared" si="246"/>
        <v>0.72600000000000009</v>
      </c>
      <c r="E2002" s="2">
        <f t="shared" si="248"/>
        <v>0.72599999999999998</v>
      </c>
      <c r="F2002" s="2">
        <f t="shared" si="241"/>
        <v>0.73150000000000026</v>
      </c>
      <c r="G2002" s="2">
        <f t="shared" si="243"/>
        <v>0.73199999999999987</v>
      </c>
      <c r="H2002" s="2">
        <f t="shared" si="247"/>
        <v>0.78794999999999893</v>
      </c>
      <c r="I2002" s="2">
        <f t="array" ref="I2002">SUMPRODUCT(B1986:B2005, (ROW(B1986:B2005)-ROW(B1986)+1)) / (20*21/2)</f>
        <v>0.72590476190476194</v>
      </c>
      <c r="J2002" s="2">
        <f t="shared" si="242"/>
        <v>0.73007533227266186</v>
      </c>
      <c r="K2002" s="2">
        <f t="shared" si="244"/>
        <v>0.74080927045184963</v>
      </c>
    </row>
    <row r="2003" spans="1:11" ht="13.5" x14ac:dyDescent="0.25">
      <c r="A2003" s="3">
        <f>TITRES_STAT!B2006</f>
        <v>45222</v>
      </c>
      <c r="B2003" s="5">
        <f>TITRES_STAT!D2006</f>
        <v>0.73</v>
      </c>
      <c r="C2003" s="2">
        <f t="shared" si="245"/>
        <v>0</v>
      </c>
      <c r="D2003" s="2">
        <f t="shared" si="246"/>
        <v>0.72599999999999998</v>
      </c>
      <c r="E2003" s="2">
        <f t="shared" si="248"/>
        <v>0.72599999999999998</v>
      </c>
      <c r="F2003" s="2">
        <f t="shared" si="241"/>
        <v>0.73150000000000026</v>
      </c>
      <c r="G2003" s="2">
        <f t="shared" si="243"/>
        <v>0.73119999999999985</v>
      </c>
      <c r="H2003" s="2">
        <f t="shared" si="247"/>
        <v>0.78769999999999885</v>
      </c>
      <c r="I2003" s="2">
        <f t="array" ref="I2003">SUMPRODUCT(B1987:B2006, (ROW(B1987:B2006)-ROW(B1987)+1)) / (20*21/2)</f>
        <v>0.7222857142857142</v>
      </c>
      <c r="J2003" s="2">
        <f t="shared" si="242"/>
        <v>0.7300681577705036</v>
      </c>
      <c r="K2003" s="2">
        <f t="shared" si="244"/>
        <v>0.74038537749295363</v>
      </c>
    </row>
    <row r="2004" spans="1:11" ht="13.5" x14ac:dyDescent="0.25">
      <c r="A2004" s="3">
        <f>TITRES_STAT!B2007</f>
        <v>45223</v>
      </c>
      <c r="B2004" s="5">
        <f>TITRES_STAT!D2007</f>
        <v>0.72</v>
      </c>
      <c r="C2004" s="2">
        <f t="shared" si="245"/>
        <v>-1.0000000000000009E-2</v>
      </c>
      <c r="D2004" s="2">
        <f t="shared" si="246"/>
        <v>0.72399999999999998</v>
      </c>
      <c r="E2004" s="2">
        <f t="shared" si="248"/>
        <v>0.72600000000000009</v>
      </c>
      <c r="F2004" s="2">
        <f t="shared" ref="F2004:F2067" si="249">AVERAGE(B1985:B2004)</f>
        <v>0.72950000000000015</v>
      </c>
      <c r="G2004" s="2">
        <f t="shared" si="243"/>
        <v>0.73019999999999996</v>
      </c>
      <c r="H2004" s="2">
        <f t="shared" si="247"/>
        <v>0.78734999999999888</v>
      </c>
      <c r="I2004" s="2">
        <f t="array" ref="I2004">SUMPRODUCT(B1988:B2007, (ROW(B1988:B2007)-ROW(B1988)+1)) / (20*21/2)</f>
        <v>0.72171428571428564</v>
      </c>
      <c r="J2004" s="2">
        <f t="shared" si="242"/>
        <v>0.72910928560188415</v>
      </c>
      <c r="K2004" s="2">
        <f t="shared" si="244"/>
        <v>0.73958595092460255</v>
      </c>
    </row>
    <row r="2005" spans="1:11" ht="13.5" x14ac:dyDescent="0.25">
      <c r="A2005" s="3">
        <f>TITRES_STAT!B2008</f>
        <v>45224</v>
      </c>
      <c r="B2005" s="5">
        <f>TITRES_STAT!D2008</f>
        <v>0.72</v>
      </c>
      <c r="C2005" s="2">
        <f t="shared" si="245"/>
        <v>0</v>
      </c>
      <c r="D2005" s="2">
        <f t="shared" si="246"/>
        <v>0.72</v>
      </c>
      <c r="E2005" s="2">
        <f t="shared" si="248"/>
        <v>0.72599999999999998</v>
      </c>
      <c r="F2005" s="2">
        <f t="shared" si="249"/>
        <v>0.7280000000000002</v>
      </c>
      <c r="G2005" s="2">
        <f t="shared" si="243"/>
        <v>0.72959999999999992</v>
      </c>
      <c r="H2005" s="2">
        <f t="shared" si="247"/>
        <v>0.78704999999999881</v>
      </c>
      <c r="I2005" s="2">
        <f t="array" ref="I2005">SUMPRODUCT(B1989:B2008, (ROW(B1989:B2008)-ROW(B1989)+1)) / (20*21/2)</f>
        <v>0.72023809523809512</v>
      </c>
      <c r="J2005" s="2">
        <f t="shared" ref="J2005:J2068" si="250">$J$4*B2005+J2004*(1-$J$4)</f>
        <v>0.728241734592181</v>
      </c>
      <c r="K2005" s="2">
        <f t="shared" si="244"/>
        <v>0.73881787441775537</v>
      </c>
    </row>
    <row r="2006" spans="1:11" ht="13.5" x14ac:dyDescent="0.25">
      <c r="A2006" s="3">
        <f>TITRES_STAT!B2009</f>
        <v>45225</v>
      </c>
      <c r="B2006" s="5">
        <f>TITRES_STAT!D2009</f>
        <v>0.69</v>
      </c>
      <c r="C2006" s="2">
        <f t="shared" si="245"/>
        <v>-3.0000000000000027E-2</v>
      </c>
      <c r="D2006" s="2">
        <f t="shared" si="246"/>
        <v>0.71799999999999986</v>
      </c>
      <c r="E2006" s="2">
        <f t="shared" si="248"/>
        <v>0.72199999999999986</v>
      </c>
      <c r="F2006" s="2">
        <f t="shared" si="249"/>
        <v>0.72600000000000009</v>
      </c>
      <c r="G2006" s="2">
        <f t="shared" si="243"/>
        <v>0.72819999999999996</v>
      </c>
      <c r="H2006" s="2">
        <f t="shared" si="247"/>
        <v>0.78659999999999886</v>
      </c>
      <c r="I2006" s="2">
        <f t="array" ref="I2006">SUMPRODUCT(B1990:B2009, (ROW(B1990:B2009)-ROW(B1990)+1)) / (20*21/2)</f>
        <v>0.7189523809523809</v>
      </c>
      <c r="J2006" s="2">
        <f t="shared" si="250"/>
        <v>0.72459966463102088</v>
      </c>
      <c r="K2006" s="2">
        <f t="shared" si="244"/>
        <v>0.73690344797000029</v>
      </c>
    </row>
    <row r="2007" spans="1:11" ht="13.5" x14ac:dyDescent="0.25">
      <c r="A2007" s="3">
        <f>TITRES_STAT!B2010</f>
        <v>45226</v>
      </c>
      <c r="B2007" s="5">
        <f>TITRES_STAT!D2010</f>
        <v>0.72</v>
      </c>
      <c r="C2007" s="2">
        <f t="shared" si="245"/>
        <v>3.0000000000000027E-2</v>
      </c>
      <c r="D2007" s="2">
        <f t="shared" si="246"/>
        <v>0.71599999999999997</v>
      </c>
      <c r="E2007" s="2">
        <f t="shared" si="248"/>
        <v>0.72099999999999997</v>
      </c>
      <c r="F2007" s="2">
        <f t="shared" si="249"/>
        <v>0.72550000000000014</v>
      </c>
      <c r="G2007" s="2">
        <f t="shared" si="243"/>
        <v>0.72739999999999971</v>
      </c>
      <c r="H2007" s="2">
        <f t="shared" si="247"/>
        <v>0.78629999999999878</v>
      </c>
      <c r="I2007" s="2">
        <f t="array" ref="I2007">SUMPRODUCT(B1991:B2010, (ROW(B1991:B2010)-ROW(B1991)+1)) / (20*21/2)</f>
        <v>0.71685714285714286</v>
      </c>
      <c r="J2007" s="2">
        <f t="shared" si="250"/>
        <v>0.72416160133282848</v>
      </c>
      <c r="K2007" s="2">
        <f t="shared" si="244"/>
        <v>0.73624056765745127</v>
      </c>
    </row>
    <row r="2008" spans="1:11" ht="13.5" x14ac:dyDescent="0.25">
      <c r="A2008" s="3">
        <f>TITRES_STAT!B2011</f>
        <v>45229</v>
      </c>
      <c r="B2008" s="5">
        <f>TITRES_STAT!D2011</f>
        <v>0.71</v>
      </c>
      <c r="C2008" s="2">
        <f t="shared" si="245"/>
        <v>-1.0000000000000009E-2</v>
      </c>
      <c r="D2008" s="2">
        <f t="shared" si="246"/>
        <v>0.71199999999999997</v>
      </c>
      <c r="E2008" s="2">
        <f t="shared" si="248"/>
        <v>0.71899999999999997</v>
      </c>
      <c r="F2008" s="2">
        <f t="shared" si="249"/>
        <v>0.72350000000000014</v>
      </c>
      <c r="G2008" s="2">
        <f t="shared" si="243"/>
        <v>0.72659999999999969</v>
      </c>
      <c r="H2008" s="2">
        <f t="shared" si="247"/>
        <v>0.78594999999999871</v>
      </c>
      <c r="I2008" s="2">
        <f t="array" ref="I2008">SUMPRODUCT(B1992:B2011, (ROW(B1992:B2011)-ROW(B1992)+1)) / (20*21/2)</f>
        <v>0.71485714285714286</v>
      </c>
      <c r="J2008" s="2">
        <f t="shared" si="250"/>
        <v>0.72281287739636857</v>
      </c>
      <c r="K2008" s="2">
        <f t="shared" si="244"/>
        <v>0.73521152578853166</v>
      </c>
    </row>
    <row r="2009" spans="1:11" ht="13.5" x14ac:dyDescent="0.25">
      <c r="A2009" s="3">
        <f>TITRES_STAT!B2012</f>
        <v>45230</v>
      </c>
      <c r="B2009" s="5">
        <f>TITRES_STAT!D2012</f>
        <v>0.71</v>
      </c>
      <c r="C2009" s="2">
        <f t="shared" si="245"/>
        <v>0</v>
      </c>
      <c r="D2009" s="2">
        <f t="shared" si="246"/>
        <v>0.71</v>
      </c>
      <c r="E2009" s="2">
        <f t="shared" si="248"/>
        <v>0.71699999999999986</v>
      </c>
      <c r="F2009" s="2">
        <f t="shared" si="249"/>
        <v>0.7220000000000002</v>
      </c>
      <c r="G2009" s="2">
        <f t="shared" si="243"/>
        <v>0.72619999999999996</v>
      </c>
      <c r="H2009" s="2">
        <f t="shared" si="247"/>
        <v>0.78564999999999874</v>
      </c>
      <c r="I2009" s="2">
        <f t="array" ref="I2009">SUMPRODUCT(B1993:B2012, (ROW(B1993:B2012)-ROW(B1993)+1)) / (20*21/2)</f>
        <v>0.71204761904761904</v>
      </c>
      <c r="J2009" s="2">
        <f t="shared" si="250"/>
        <v>0.72159260335861919</v>
      </c>
      <c r="K2009" s="2">
        <f t="shared" si="244"/>
        <v>0.73422283850270686</v>
      </c>
    </row>
    <row r="2010" spans="1:11" ht="13.5" x14ac:dyDescent="0.25">
      <c r="A2010" s="3">
        <f>TITRES_STAT!B2013</f>
        <v>45231</v>
      </c>
      <c r="B2010" s="5">
        <f>TITRES_STAT!D2013</f>
        <v>0.7</v>
      </c>
      <c r="C2010" s="2">
        <f t="shared" si="245"/>
        <v>-1.0000000000000009E-2</v>
      </c>
      <c r="D2010" s="2">
        <f t="shared" si="246"/>
        <v>0.70600000000000007</v>
      </c>
      <c r="E2010" s="2">
        <f t="shared" si="248"/>
        <v>0.71299999999999986</v>
      </c>
      <c r="F2010" s="2">
        <f t="shared" si="249"/>
        <v>0.72100000000000009</v>
      </c>
      <c r="G2010" s="2">
        <f t="shared" si="243"/>
        <v>0.7258</v>
      </c>
      <c r="H2010" s="2">
        <f t="shared" si="247"/>
        <v>0.78524999999999867</v>
      </c>
      <c r="I2010" s="2">
        <f t="array" ref="I2010">SUMPRODUCT(B1994:B2013, (ROW(B1994:B2013)-ROW(B1994)+1)) / (20*21/2)</f>
        <v>0.70847619047619026</v>
      </c>
      <c r="J2010" s="2">
        <f t="shared" si="250"/>
        <v>0.71953616494351258</v>
      </c>
      <c r="K2010" s="2">
        <f t="shared" si="244"/>
        <v>0.73288076640456157</v>
      </c>
    </row>
    <row r="2011" spans="1:11" ht="13.5" x14ac:dyDescent="0.25">
      <c r="A2011" s="3">
        <f>TITRES_STAT!B2014</f>
        <v>45232</v>
      </c>
      <c r="B2011" s="5">
        <f>TITRES_STAT!D2014</f>
        <v>0.7</v>
      </c>
      <c r="C2011" s="2">
        <f t="shared" si="245"/>
        <v>0</v>
      </c>
      <c r="D2011" s="2">
        <f t="shared" si="246"/>
        <v>0.70799999999999996</v>
      </c>
      <c r="E2011" s="2">
        <f t="shared" si="248"/>
        <v>0.71299999999999997</v>
      </c>
      <c r="F2011" s="2">
        <f t="shared" si="249"/>
        <v>0.71950000000000003</v>
      </c>
      <c r="G2011" s="2">
        <f t="shared" si="243"/>
        <v>0.72540000000000004</v>
      </c>
      <c r="H2011" s="2">
        <f t="shared" si="247"/>
        <v>0.7848499999999986</v>
      </c>
      <c r="I2011" s="2">
        <f t="array" ref="I2011">SUMPRODUCT(B1995:B2014, (ROW(B1995:B2014)-ROW(B1995)+1)) / (20*21/2)</f>
        <v>0.70514285714285707</v>
      </c>
      <c r="J2011" s="2">
        <f t="shared" si="250"/>
        <v>0.71767557780603519</v>
      </c>
      <c r="K2011" s="2">
        <f t="shared" si="244"/>
        <v>0.73159132458477483</v>
      </c>
    </row>
    <row r="2012" spans="1:11" ht="13.5" x14ac:dyDescent="0.25">
      <c r="A2012" s="3">
        <f>TITRES_STAT!B2015</f>
        <v>45233</v>
      </c>
      <c r="B2012" s="5">
        <f>TITRES_STAT!D2015</f>
        <v>0.69</v>
      </c>
      <c r="C2012" s="2">
        <f t="shared" si="245"/>
        <v>-1.0000000000000009E-2</v>
      </c>
      <c r="D2012" s="2">
        <f t="shared" si="246"/>
        <v>0.70200000000000007</v>
      </c>
      <c r="E2012" s="2">
        <f t="shared" si="248"/>
        <v>0.70899999999999996</v>
      </c>
      <c r="F2012" s="2">
        <f t="shared" si="249"/>
        <v>0.71750000000000003</v>
      </c>
      <c r="G2012" s="2">
        <f t="shared" si="243"/>
        <v>0.72499999999999998</v>
      </c>
      <c r="H2012" s="2">
        <f t="shared" si="247"/>
        <v>0.78439999999999865</v>
      </c>
      <c r="I2012" s="2">
        <f t="array" ref="I2012">SUMPRODUCT(B1996:B2015, (ROW(B1996:B2015)-ROW(B1996)+1)) / (20*21/2)</f>
        <v>0.702952380952381</v>
      </c>
      <c r="J2012" s="2">
        <f t="shared" si="250"/>
        <v>0.71503980849117477</v>
      </c>
      <c r="K2012" s="2">
        <f t="shared" si="244"/>
        <v>0.72996029224811709</v>
      </c>
    </row>
    <row r="2013" spans="1:11" ht="13.5" x14ac:dyDescent="0.25">
      <c r="A2013" s="3">
        <f>TITRES_STAT!B2016</f>
        <v>45236</v>
      </c>
      <c r="B2013" s="5">
        <f>TITRES_STAT!D2016</f>
        <v>0.68</v>
      </c>
      <c r="C2013" s="2">
        <f t="shared" si="245"/>
        <v>-9.9999999999998979E-3</v>
      </c>
      <c r="D2013" s="2">
        <f t="shared" si="246"/>
        <v>0.69599999999999995</v>
      </c>
      <c r="E2013" s="2">
        <f t="shared" si="248"/>
        <v>0.70399999999999996</v>
      </c>
      <c r="F2013" s="2">
        <f t="shared" si="249"/>
        <v>0.71499999999999997</v>
      </c>
      <c r="G2013" s="2">
        <f t="shared" si="243"/>
        <v>0.72460000000000013</v>
      </c>
      <c r="H2013" s="2">
        <f t="shared" si="247"/>
        <v>0.78399999999999859</v>
      </c>
      <c r="I2013" s="2">
        <f t="array" ref="I2013">SUMPRODUCT(B1997:B2016, (ROW(B1997:B2016)-ROW(B1997)+1)) / (20*21/2)</f>
        <v>0.70090476190476192</v>
      </c>
      <c r="J2013" s="2">
        <f t="shared" si="250"/>
        <v>0.71170268387296765</v>
      </c>
      <c r="K2013" s="2">
        <f t="shared" si="244"/>
        <v>0.72800106510113205</v>
      </c>
    </row>
    <row r="2014" spans="1:11" ht="13.5" x14ac:dyDescent="0.25">
      <c r="A2014" s="3">
        <f>TITRES_STAT!B2017</f>
        <v>45237</v>
      </c>
      <c r="B2014" s="5">
        <f>TITRES_STAT!D2017</f>
        <v>0.68</v>
      </c>
      <c r="C2014" s="2">
        <f t="shared" si="245"/>
        <v>0</v>
      </c>
      <c r="D2014" s="2">
        <f t="shared" si="246"/>
        <v>0.69000000000000006</v>
      </c>
      <c r="E2014" s="2">
        <f t="shared" si="248"/>
        <v>0.7</v>
      </c>
      <c r="F2014" s="2">
        <f t="shared" si="249"/>
        <v>0.71299999999999997</v>
      </c>
      <c r="G2014" s="2">
        <f t="shared" si="243"/>
        <v>0.7238</v>
      </c>
      <c r="H2014" s="2">
        <f t="shared" si="247"/>
        <v>0.78349999999999864</v>
      </c>
      <c r="I2014" s="2">
        <f t="array" ref="I2014">SUMPRODUCT(B1998:B2017, (ROW(B1998:B2017)-ROW(B1998)+1)) / (20*21/2)</f>
        <v>0.69904761904761914</v>
      </c>
      <c r="J2014" s="2">
        <f t="shared" si="250"/>
        <v>0.70868338064697078</v>
      </c>
      <c r="K2014" s="2">
        <f t="shared" si="244"/>
        <v>0.72611867039128375</v>
      </c>
    </row>
    <row r="2015" spans="1:11" ht="13.5" x14ac:dyDescent="0.25">
      <c r="A2015" s="3">
        <f>TITRES_STAT!B2018</f>
        <v>45238</v>
      </c>
      <c r="B2015" s="5">
        <f>TITRES_STAT!D2018</f>
        <v>0.69</v>
      </c>
      <c r="C2015" s="2">
        <f t="shared" si="245"/>
        <v>9.9999999999998979E-3</v>
      </c>
      <c r="D2015" s="2">
        <f t="shared" si="246"/>
        <v>0.68799999999999994</v>
      </c>
      <c r="E2015" s="2">
        <f t="shared" si="248"/>
        <v>0.69699999999999984</v>
      </c>
      <c r="F2015" s="2">
        <f t="shared" si="249"/>
        <v>0.7114999999999998</v>
      </c>
      <c r="G2015" s="2">
        <f t="shared" si="243"/>
        <v>0.72339999999999993</v>
      </c>
      <c r="H2015" s="2">
        <f t="shared" si="247"/>
        <v>0.78304999999999869</v>
      </c>
      <c r="I2015" s="2">
        <f t="array" ref="I2015">SUMPRODUCT(B1999:B2018, (ROW(B1999:B2018)-ROW(B1999)+1)) / (20*21/2)</f>
        <v>0.69642857142857129</v>
      </c>
      <c r="J2015" s="2">
        <f t="shared" si="250"/>
        <v>0.70690401106154499</v>
      </c>
      <c r="K2015" s="2">
        <f t="shared" si="244"/>
        <v>0.72470225194456683</v>
      </c>
    </row>
    <row r="2016" spans="1:11" ht="13.5" x14ac:dyDescent="0.25">
      <c r="A2016" s="3">
        <f>TITRES_STAT!B2019</f>
        <v>45239</v>
      </c>
      <c r="B2016" s="5">
        <f>TITRES_STAT!D2019</f>
        <v>0.69</v>
      </c>
      <c r="C2016" s="2">
        <f t="shared" si="245"/>
        <v>0</v>
      </c>
      <c r="D2016" s="2">
        <f t="shared" si="246"/>
        <v>0.68600000000000005</v>
      </c>
      <c r="E2016" s="2">
        <f t="shared" si="248"/>
        <v>0.69699999999999984</v>
      </c>
      <c r="F2016" s="2">
        <f t="shared" si="249"/>
        <v>0.7094999999999998</v>
      </c>
      <c r="G2016" s="2">
        <f t="shared" si="243"/>
        <v>0.72279999999999989</v>
      </c>
      <c r="H2016" s="2">
        <f t="shared" si="247"/>
        <v>0.78259999999999863</v>
      </c>
      <c r="I2016" s="2">
        <f t="array" ref="I2016">SUMPRODUCT(B2000:B2019, (ROW(B2000:B2019)-ROW(B2000)+1)) / (20*21/2)</f>
        <v>0.69404761904761891</v>
      </c>
      <c r="J2016" s="2">
        <f t="shared" si="250"/>
        <v>0.70529410524615976</v>
      </c>
      <c r="K2016" s="2">
        <f t="shared" si="244"/>
        <v>0.72334137931928977</v>
      </c>
    </row>
    <row r="2017" spans="1:11" ht="13.5" x14ac:dyDescent="0.25">
      <c r="A2017" s="3">
        <f>TITRES_STAT!B2020</f>
        <v>45240</v>
      </c>
      <c r="B2017" s="5">
        <f>TITRES_STAT!D2020</f>
        <v>0.69</v>
      </c>
      <c r="C2017" s="2">
        <f t="shared" si="245"/>
        <v>0</v>
      </c>
      <c r="D2017" s="2">
        <f t="shared" si="246"/>
        <v>0.68599999999999994</v>
      </c>
      <c r="E2017" s="2">
        <f t="shared" si="248"/>
        <v>0.69399999999999995</v>
      </c>
      <c r="F2017" s="2">
        <f t="shared" si="249"/>
        <v>0.7074999999999998</v>
      </c>
      <c r="G2017" s="2">
        <f t="shared" si="243"/>
        <v>0.72239999999999982</v>
      </c>
      <c r="H2017" s="2">
        <f t="shared" si="247"/>
        <v>0.78214999999999857</v>
      </c>
      <c r="I2017" s="2">
        <f t="array" ref="I2017">SUMPRODUCT(B2001:B2020, (ROW(B2001:B2020)-ROW(B2001)+1)) / (20*21/2)</f>
        <v>0.6919047619047618</v>
      </c>
      <c r="J2017" s="2">
        <f t="shared" si="250"/>
        <v>0.70383752379414455</v>
      </c>
      <c r="K2017" s="2">
        <f t="shared" si="244"/>
        <v>0.72203387424794507</v>
      </c>
    </row>
    <row r="2018" spans="1:11" ht="13.5" x14ac:dyDescent="0.25">
      <c r="A2018" s="3">
        <f>TITRES_STAT!B2021</f>
        <v>45243</v>
      </c>
      <c r="B2018" s="5">
        <f>TITRES_STAT!D2021</f>
        <v>0.68</v>
      </c>
      <c r="C2018" s="2">
        <f t="shared" si="245"/>
        <v>-9.9999999999998979E-3</v>
      </c>
      <c r="D2018" s="2">
        <f t="shared" si="246"/>
        <v>0.68600000000000005</v>
      </c>
      <c r="E2018" s="2">
        <f t="shared" si="248"/>
        <v>0.69099999999999984</v>
      </c>
      <c r="F2018" s="2">
        <f t="shared" si="249"/>
        <v>0.70499999999999985</v>
      </c>
      <c r="G2018" s="2">
        <f t="shared" si="243"/>
        <v>0.72179999999999989</v>
      </c>
      <c r="H2018" s="2">
        <f t="shared" si="247"/>
        <v>0.78154999999999875</v>
      </c>
      <c r="I2018" s="2">
        <f t="array" ref="I2018">SUMPRODUCT(B2002:B2021, (ROW(B2002:B2021)-ROW(B2002)+1)) / (20*21/2)</f>
        <v>0.69004761904761902</v>
      </c>
      <c r="J2018" s="2">
        <f t="shared" si="250"/>
        <v>0.70156728343279751</v>
      </c>
      <c r="K2018" s="2">
        <f t="shared" si="244"/>
        <v>0.72038548702253546</v>
      </c>
    </row>
    <row r="2019" spans="1:11" ht="13.5" x14ac:dyDescent="0.25">
      <c r="A2019" s="3">
        <f>TITRES_STAT!B2022</f>
        <v>45244</v>
      </c>
      <c r="B2019" s="5">
        <f>TITRES_STAT!D2022</f>
        <v>0.68</v>
      </c>
      <c r="C2019" s="2">
        <f t="shared" si="245"/>
        <v>0</v>
      </c>
      <c r="D2019" s="2">
        <f t="shared" si="246"/>
        <v>0.68600000000000005</v>
      </c>
      <c r="E2019" s="2">
        <f t="shared" si="248"/>
        <v>0.68799999999999994</v>
      </c>
      <c r="F2019" s="2">
        <f t="shared" si="249"/>
        <v>0.70249999999999979</v>
      </c>
      <c r="G2019" s="2">
        <f t="shared" si="243"/>
        <v>0.72099999999999975</v>
      </c>
      <c r="H2019" s="2">
        <f t="shared" si="247"/>
        <v>0.78099999999999892</v>
      </c>
      <c r="I2019" s="2">
        <f t="array" ref="I2019">SUMPRODUCT(B2003:B2022, (ROW(B2003:B2022)-ROW(B2003)+1)) / (20*21/2)</f>
        <v>0.68923809523809532</v>
      </c>
      <c r="J2019" s="2">
        <f t="shared" si="250"/>
        <v>0.69951325643919782</v>
      </c>
      <c r="K2019" s="2">
        <f t="shared" si="244"/>
        <v>0.71880174243341644</v>
      </c>
    </row>
    <row r="2020" spans="1:11" ht="13.5" x14ac:dyDescent="0.25">
      <c r="A2020" s="3">
        <f>TITRES_STAT!B2023</f>
        <v>45245</v>
      </c>
      <c r="B2020" s="5">
        <f>TITRES_STAT!D2023</f>
        <v>0.68</v>
      </c>
      <c r="C2020" s="2">
        <f t="shared" si="245"/>
        <v>0</v>
      </c>
      <c r="D2020" s="2">
        <f t="shared" si="246"/>
        <v>0.68400000000000005</v>
      </c>
      <c r="E2020" s="2">
        <f t="shared" si="248"/>
        <v>0.68599999999999994</v>
      </c>
      <c r="F2020" s="2">
        <f t="shared" si="249"/>
        <v>0.69949999999999979</v>
      </c>
      <c r="G2020" s="2">
        <f t="shared" si="243"/>
        <v>0.72039999999999982</v>
      </c>
      <c r="H2020" s="2">
        <f t="shared" si="247"/>
        <v>0.78044999999999898</v>
      </c>
      <c r="I2020" s="2">
        <f t="array" ref="I2020">SUMPRODUCT(B2004:B2023, (ROW(B2004:B2023)-ROW(B2004)+1)) / (20*21/2)</f>
        <v>0.68861904761904769</v>
      </c>
      <c r="J2020" s="2">
        <f t="shared" si="250"/>
        <v>0.69765485106403613</v>
      </c>
      <c r="K2020" s="2">
        <f t="shared" si="244"/>
        <v>0.71728010547524323</v>
      </c>
    </row>
    <row r="2021" spans="1:11" ht="13.5" x14ac:dyDescent="0.25">
      <c r="A2021" s="3">
        <f>TITRES_STAT!B2024</f>
        <v>45246</v>
      </c>
      <c r="B2021" s="5">
        <f>TITRES_STAT!D2024</f>
        <v>0.68</v>
      </c>
      <c r="C2021" s="2">
        <f t="shared" si="245"/>
        <v>0</v>
      </c>
      <c r="D2021" s="2">
        <f t="shared" si="246"/>
        <v>0.68200000000000016</v>
      </c>
      <c r="E2021" s="2">
        <f t="shared" si="248"/>
        <v>0.68399999999999994</v>
      </c>
      <c r="F2021" s="2">
        <f t="shared" si="249"/>
        <v>0.6984999999999999</v>
      </c>
      <c r="G2021" s="2">
        <f t="shared" si="243"/>
        <v>0.72019999999999995</v>
      </c>
      <c r="H2021" s="2">
        <f t="shared" si="247"/>
        <v>0.77989999999999893</v>
      </c>
      <c r="I2021" s="2">
        <f t="array" ref="I2021">SUMPRODUCT(B2005:B2024, (ROW(B2005:B2024)-ROW(B2005)+1)) / (20*21/2)</f>
        <v>0.68819047619047624</v>
      </c>
      <c r="J2021" s="2">
        <f t="shared" si="250"/>
        <v>0.69597343667698508</v>
      </c>
      <c r="K2021" s="2">
        <f t="shared" si="244"/>
        <v>0.71581814055464543</v>
      </c>
    </row>
    <row r="2022" spans="1:11" ht="13.5" x14ac:dyDescent="0.25">
      <c r="A2022" s="3">
        <f>TITRES_STAT!B2025</f>
        <v>45247</v>
      </c>
      <c r="B2022" s="5">
        <f>TITRES_STAT!D2025</f>
        <v>0.69</v>
      </c>
      <c r="C2022" s="2">
        <f t="shared" si="245"/>
        <v>9.9999999999998979E-3</v>
      </c>
      <c r="D2022" s="2">
        <f t="shared" si="246"/>
        <v>0.68200000000000005</v>
      </c>
      <c r="E2022" s="2">
        <f t="shared" si="248"/>
        <v>0.68399999999999983</v>
      </c>
      <c r="F2022" s="2">
        <f t="shared" si="249"/>
        <v>0.69649999999999979</v>
      </c>
      <c r="G2022" s="2">
        <f t="shared" si="243"/>
        <v>0.72</v>
      </c>
      <c r="H2022" s="2">
        <f t="shared" si="247"/>
        <v>0.77934999999999888</v>
      </c>
      <c r="I2022" s="2">
        <f t="array" ref="I2022">SUMPRODUCT(B2006:B2025, (ROW(B2006:B2025)-ROW(B2006)+1)) / (20*21/2)</f>
        <v>0.68790476190476213</v>
      </c>
      <c r="J2022" s="2">
        <f t="shared" si="250"/>
        <v>0.69540453794584367</v>
      </c>
      <c r="K2022" s="2">
        <f t="shared" si="244"/>
        <v>0.71480566445446336</v>
      </c>
    </row>
    <row r="2023" spans="1:11" ht="13.5" x14ac:dyDescent="0.25">
      <c r="A2023" s="3">
        <f>TITRES_STAT!B2026</f>
        <v>45250</v>
      </c>
      <c r="B2023" s="5">
        <f>TITRES_STAT!D2026</f>
        <v>0.69</v>
      </c>
      <c r="C2023" s="2">
        <f t="shared" si="245"/>
        <v>0</v>
      </c>
      <c r="D2023" s="2">
        <f t="shared" si="246"/>
        <v>0.68399999999999994</v>
      </c>
      <c r="E2023" s="2">
        <f t="shared" si="248"/>
        <v>0.68499999999999994</v>
      </c>
      <c r="F2023" s="2">
        <f t="shared" si="249"/>
        <v>0.69449999999999978</v>
      </c>
      <c r="G2023" s="2">
        <f t="shared" si="243"/>
        <v>0.71960000000000013</v>
      </c>
      <c r="H2023" s="2">
        <f t="shared" si="247"/>
        <v>0.77874999999999905</v>
      </c>
      <c r="I2023" s="2">
        <f t="array" ref="I2023">SUMPRODUCT(B2007:B2026, (ROW(B2007:B2026)-ROW(B2007)+1)) / (20*21/2)</f>
        <v>0.6877619047619048</v>
      </c>
      <c r="J2023" s="2">
        <f t="shared" si="250"/>
        <v>0.69488982004623956</v>
      </c>
      <c r="K2023" s="2">
        <f t="shared" si="244"/>
        <v>0.71383289329938637</v>
      </c>
    </row>
    <row r="2024" spans="1:11" ht="13.5" x14ac:dyDescent="0.25">
      <c r="A2024" s="3">
        <f>TITRES_STAT!B2027</f>
        <v>45251</v>
      </c>
      <c r="B2024" s="5">
        <f>TITRES_STAT!D2027</f>
        <v>0.69</v>
      </c>
      <c r="C2024" s="2">
        <f t="shared" si="245"/>
        <v>0</v>
      </c>
      <c r="D2024" s="2">
        <f t="shared" si="246"/>
        <v>0.68599999999999994</v>
      </c>
      <c r="E2024" s="2">
        <f t="shared" si="248"/>
        <v>0.68599999999999994</v>
      </c>
      <c r="F2024" s="2">
        <f t="shared" si="249"/>
        <v>0.69299999999999984</v>
      </c>
      <c r="G2024" s="2">
        <f t="shared" si="243"/>
        <v>0.71920000000000006</v>
      </c>
      <c r="H2024" s="2">
        <f t="shared" si="247"/>
        <v>0.77814999999999912</v>
      </c>
      <c r="I2024" s="2">
        <f t="array" ref="I2024">SUMPRODUCT(B2008:B2027, (ROW(B2008:B2027)-ROW(B2008)+1)) / (20*21/2)</f>
        <v>0.68761904761904746</v>
      </c>
      <c r="J2024" s="2">
        <f t="shared" si="250"/>
        <v>0.6944241228989787</v>
      </c>
      <c r="K2024" s="2">
        <f t="shared" si="244"/>
        <v>0.71289827003274386</v>
      </c>
    </row>
    <row r="2025" spans="1:11" ht="13.5" x14ac:dyDescent="0.25">
      <c r="A2025" s="3">
        <f>TITRES_STAT!B2028</f>
        <v>45252</v>
      </c>
      <c r="B2025" s="5">
        <f>TITRES_STAT!D2028</f>
        <v>0.69</v>
      </c>
      <c r="C2025" s="2">
        <f t="shared" si="245"/>
        <v>0</v>
      </c>
      <c r="D2025" s="2">
        <f t="shared" si="246"/>
        <v>0.68799999999999994</v>
      </c>
      <c r="E2025" s="2">
        <f t="shared" si="248"/>
        <v>0.68599999999999994</v>
      </c>
      <c r="F2025" s="2">
        <f t="shared" si="249"/>
        <v>0.69149999999999978</v>
      </c>
      <c r="G2025" s="2">
        <f t="shared" si="243"/>
        <v>0.71879999999999999</v>
      </c>
      <c r="H2025" s="2">
        <f t="shared" si="247"/>
        <v>0.77754999999999908</v>
      </c>
      <c r="I2025" s="2">
        <f t="array" ref="I2025">SUMPRODUCT(B2009:B2028, (ROW(B2009:B2028)-ROW(B2009)+1)) / (20*21/2)</f>
        <v>0.6876190476190478</v>
      </c>
      <c r="J2025" s="2">
        <f t="shared" si="250"/>
        <v>0.69400277786098075</v>
      </c>
      <c r="K2025" s="2">
        <f t="shared" si="244"/>
        <v>0.71200029865891079</v>
      </c>
    </row>
    <row r="2026" spans="1:11" ht="13.5" x14ac:dyDescent="0.25">
      <c r="A2026" s="3">
        <f>TITRES_STAT!B2029</f>
        <v>45253</v>
      </c>
      <c r="B2026" s="5">
        <f>TITRES_STAT!D2029</f>
        <v>0.69</v>
      </c>
      <c r="C2026" s="2">
        <f t="shared" si="245"/>
        <v>0</v>
      </c>
      <c r="D2026" s="2">
        <f t="shared" si="246"/>
        <v>0.69</v>
      </c>
      <c r="E2026" s="2">
        <f t="shared" si="248"/>
        <v>0.68599999999999994</v>
      </c>
      <c r="F2026" s="2">
        <f t="shared" si="249"/>
        <v>0.69149999999999978</v>
      </c>
      <c r="G2026" s="2">
        <f t="shared" si="243"/>
        <v>0.71779999999999988</v>
      </c>
      <c r="H2026" s="2">
        <f t="shared" si="247"/>
        <v>0.77679999999999927</v>
      </c>
      <c r="I2026" s="2">
        <f t="array" ref="I2026">SUMPRODUCT(B2010:B2029, (ROW(B2010:B2029)-ROW(B2010)+1)) / (20*21/2)</f>
        <v>0.68580952380952387</v>
      </c>
      <c r="J2026" s="2">
        <f t="shared" si="250"/>
        <v>0.69362156092183969</v>
      </c>
      <c r="K2026" s="2">
        <f t="shared" si="244"/>
        <v>0.71113754184875744</v>
      </c>
    </row>
    <row r="2027" spans="1:11" ht="13.5" x14ac:dyDescent="0.25">
      <c r="A2027" s="3">
        <f>TITRES_STAT!B2030</f>
        <v>45254</v>
      </c>
      <c r="B2027" s="5">
        <f>TITRES_STAT!D2030</f>
        <v>0.69</v>
      </c>
      <c r="C2027" s="2">
        <f t="shared" si="245"/>
        <v>0</v>
      </c>
      <c r="D2027" s="2">
        <f t="shared" si="246"/>
        <v>0.69</v>
      </c>
      <c r="E2027" s="2">
        <f t="shared" si="248"/>
        <v>0.68599999999999972</v>
      </c>
      <c r="F2027" s="2">
        <f t="shared" si="249"/>
        <v>0.68999999999999972</v>
      </c>
      <c r="G2027" s="2">
        <f t="shared" si="243"/>
        <v>0.71659999999999979</v>
      </c>
      <c r="H2027" s="2">
        <f t="shared" si="247"/>
        <v>0.77609999999999912</v>
      </c>
      <c r="I2027" s="2">
        <f t="array" ref="I2027">SUMPRODUCT(B2011:B2030, (ROW(B2011:B2030)-ROW(B2011)+1)) / (20*21/2)</f>
        <v>0.68514285714285716</v>
      </c>
      <c r="J2027" s="2">
        <f t="shared" si="250"/>
        <v>0.69327665035785502</v>
      </c>
      <c r="K2027" s="2">
        <f t="shared" si="244"/>
        <v>0.7103086186390023</v>
      </c>
    </row>
    <row r="2028" spans="1:11" ht="13.5" x14ac:dyDescent="0.25">
      <c r="A2028" s="3">
        <f>TITRES_STAT!B2031</f>
        <v>45257</v>
      </c>
      <c r="B2028" s="5">
        <f>TITRES_STAT!D2031</f>
        <v>0.69</v>
      </c>
      <c r="C2028" s="2">
        <f t="shared" si="245"/>
        <v>0</v>
      </c>
      <c r="D2028" s="2">
        <f t="shared" si="246"/>
        <v>0.69</v>
      </c>
      <c r="E2028" s="2">
        <f t="shared" si="248"/>
        <v>0.68699999999999972</v>
      </c>
      <c r="F2028" s="2">
        <f t="shared" si="249"/>
        <v>0.68899999999999972</v>
      </c>
      <c r="G2028" s="2">
        <f t="shared" si="243"/>
        <v>0.71519999999999995</v>
      </c>
      <c r="H2028" s="2">
        <f t="shared" si="247"/>
        <v>0.77534999999999921</v>
      </c>
      <c r="I2028" s="2">
        <f t="array" ref="I2028">SUMPRODUCT(B2012:B2031, (ROW(B2012:B2031)-ROW(B2012)+1)) / (20*21/2)</f>
        <v>0.68361904761904768</v>
      </c>
      <c r="J2028" s="2">
        <f t="shared" si="250"/>
        <v>0.69296458841901165</v>
      </c>
      <c r="K2028" s="2">
        <f t="shared" si="244"/>
        <v>0.70951220222178657</v>
      </c>
    </row>
    <row r="2029" spans="1:11" ht="13.5" x14ac:dyDescent="0.25">
      <c r="A2029" s="3">
        <f>TITRES_STAT!B2032</f>
        <v>45258</v>
      </c>
      <c r="B2029" s="5">
        <f>TITRES_STAT!D2032</f>
        <v>0.67</v>
      </c>
      <c r="C2029" s="2">
        <f t="shared" si="245"/>
        <v>-1.9999999999999907E-2</v>
      </c>
      <c r="D2029" s="2">
        <f t="shared" si="246"/>
        <v>0.68599999999999994</v>
      </c>
      <c r="E2029" s="2">
        <f t="shared" si="248"/>
        <v>0.68599999999999972</v>
      </c>
      <c r="F2029" s="2">
        <f t="shared" si="249"/>
        <v>0.68699999999999972</v>
      </c>
      <c r="G2029" s="2">
        <f t="shared" si="243"/>
        <v>0.71340000000000003</v>
      </c>
      <c r="H2029" s="2">
        <f t="shared" si="247"/>
        <v>0.77454999999999929</v>
      </c>
      <c r="I2029" s="2">
        <f t="array" ref="I2029">SUMPRODUCT(B2013:B2032, (ROW(B2013:B2032)-ROW(B2013)+1)) / (20*21/2)</f>
        <v>0.68319047619047601</v>
      </c>
      <c r="J2029" s="2">
        <f t="shared" si="250"/>
        <v>0.69077748476005807</v>
      </c>
      <c r="K2029" s="2">
        <f t="shared" si="244"/>
        <v>0.70796270409544204</v>
      </c>
    </row>
    <row r="2030" spans="1:11" ht="13.5" x14ac:dyDescent="0.25">
      <c r="A2030" s="3">
        <f>TITRES_STAT!B2033</f>
        <v>45259</v>
      </c>
      <c r="B2030" s="5">
        <f>TITRES_STAT!D2033</f>
        <v>0.68</v>
      </c>
      <c r="C2030" s="2">
        <f t="shared" si="245"/>
        <v>1.0000000000000009E-2</v>
      </c>
      <c r="D2030" s="2">
        <f t="shared" si="246"/>
        <v>0.68399999999999994</v>
      </c>
      <c r="E2030" s="2">
        <f t="shared" si="248"/>
        <v>0.68599999999999994</v>
      </c>
      <c r="F2030" s="2">
        <f t="shared" si="249"/>
        <v>0.68599999999999972</v>
      </c>
      <c r="G2030" s="2">
        <f t="shared" si="243"/>
        <v>0.7118000000000001</v>
      </c>
      <c r="H2030" s="2">
        <f t="shared" si="247"/>
        <v>0.77384999999999937</v>
      </c>
      <c r="I2030" s="2">
        <f t="array" ref="I2030">SUMPRODUCT(B2014:B2033, (ROW(B2014:B2033)-ROW(B2014)+1)) / (20*21/2)</f>
        <v>0.68280952380952376</v>
      </c>
      <c r="J2030" s="2">
        <f t="shared" si="250"/>
        <v>0.68975105764005262</v>
      </c>
      <c r="K2030" s="2">
        <f t="shared" si="244"/>
        <v>0.70686612746424815</v>
      </c>
    </row>
    <row r="2031" spans="1:11" ht="13.5" x14ac:dyDescent="0.25">
      <c r="A2031" s="3">
        <f>TITRES_STAT!B2034</f>
        <v>45260</v>
      </c>
      <c r="B2031" s="5">
        <f>TITRES_STAT!D2034</f>
        <v>0.67</v>
      </c>
      <c r="C2031" s="2">
        <f t="shared" si="245"/>
        <v>-1.0000000000000009E-2</v>
      </c>
      <c r="D2031" s="2">
        <f t="shared" si="246"/>
        <v>0.67999999999999994</v>
      </c>
      <c r="E2031" s="2">
        <f t="shared" si="248"/>
        <v>0.68499999999999994</v>
      </c>
      <c r="F2031" s="2">
        <f t="shared" si="249"/>
        <v>0.68449999999999978</v>
      </c>
      <c r="G2031" s="2">
        <f t="shared" si="243"/>
        <v>0.70980000000000021</v>
      </c>
      <c r="H2031" s="2">
        <f t="shared" si="247"/>
        <v>0.77299999999999958</v>
      </c>
      <c r="I2031" s="2">
        <f t="array" ref="I2031">SUMPRODUCT(B2015:B2034, (ROW(B2015:B2034)-ROW(B2015)+1)) / (20*21/2)</f>
        <v>0.68147619047619046</v>
      </c>
      <c r="J2031" s="2">
        <f t="shared" si="250"/>
        <v>0.68787000453147629</v>
      </c>
      <c r="K2031" s="2">
        <f t="shared" si="244"/>
        <v>0.70542039697545411</v>
      </c>
    </row>
    <row r="2032" spans="1:11" ht="13.5" x14ac:dyDescent="0.25">
      <c r="A2032" s="3">
        <f>TITRES_STAT!B2035</f>
        <v>45261</v>
      </c>
      <c r="B2032" s="5">
        <f>TITRES_STAT!D2035</f>
        <v>0.68</v>
      </c>
      <c r="C2032" s="2">
        <f t="shared" si="245"/>
        <v>1.0000000000000009E-2</v>
      </c>
      <c r="D2032" s="2">
        <f t="shared" si="246"/>
        <v>0.67800000000000005</v>
      </c>
      <c r="E2032" s="2">
        <f t="shared" si="248"/>
        <v>0.68399999999999994</v>
      </c>
      <c r="F2032" s="2">
        <f t="shared" si="249"/>
        <v>0.68399999999999972</v>
      </c>
      <c r="G2032" s="2">
        <f t="shared" si="243"/>
        <v>0.7080000000000003</v>
      </c>
      <c r="H2032" s="2">
        <f t="shared" si="247"/>
        <v>0.77219999999999955</v>
      </c>
      <c r="I2032" s="2">
        <f t="array" ref="I2032">SUMPRODUCT(B2016:B2035, (ROW(B2016:B2035)-ROW(B2016)+1)) / (20*21/2)</f>
        <v>0.68019047619047623</v>
      </c>
      <c r="J2032" s="2">
        <f t="shared" si="250"/>
        <v>0.68712048029038331</v>
      </c>
      <c r="K2032" s="2">
        <f t="shared" si="244"/>
        <v>0.70442351866269115</v>
      </c>
    </row>
    <row r="2033" spans="1:11" ht="13.5" x14ac:dyDescent="0.25">
      <c r="A2033" s="3">
        <f>TITRES_STAT!B2036</f>
        <v>45264</v>
      </c>
      <c r="B2033" s="5">
        <f>TITRES_STAT!D2036</f>
        <v>0.68</v>
      </c>
      <c r="C2033" s="2">
        <f t="shared" si="245"/>
        <v>0</v>
      </c>
      <c r="D2033" s="2">
        <f t="shared" si="246"/>
        <v>0.67600000000000005</v>
      </c>
      <c r="E2033" s="2">
        <f t="shared" si="248"/>
        <v>0.68299999999999994</v>
      </c>
      <c r="F2033" s="2">
        <f t="shared" si="249"/>
        <v>0.68399999999999983</v>
      </c>
      <c r="G2033" s="2">
        <f t="shared" si="243"/>
        <v>0.70700000000000029</v>
      </c>
      <c r="H2033" s="2">
        <f t="shared" si="247"/>
        <v>0.77139999999999953</v>
      </c>
      <c r="I2033" s="2">
        <f t="array" ref="I2033">SUMPRODUCT(B2017:B2036, (ROW(B2017:B2036)-ROW(B2017)+1)) / (20*21/2)</f>
        <v>0.67995238095238086</v>
      </c>
      <c r="J2033" s="2">
        <f t="shared" si="250"/>
        <v>0.68644233931034682</v>
      </c>
      <c r="K2033" s="2">
        <f t="shared" si="244"/>
        <v>0.70346573361709541</v>
      </c>
    </row>
    <row r="2034" spans="1:11" ht="13.5" x14ac:dyDescent="0.25">
      <c r="A2034" s="3">
        <f>TITRES_STAT!B2037</f>
        <v>45265</v>
      </c>
      <c r="B2034" s="5">
        <f>TITRES_STAT!D2037</f>
        <v>0.67</v>
      </c>
      <c r="C2034" s="2">
        <f t="shared" si="245"/>
        <v>-1.0000000000000009E-2</v>
      </c>
      <c r="D2034" s="2">
        <f t="shared" si="246"/>
        <v>0.67600000000000005</v>
      </c>
      <c r="E2034" s="2">
        <f t="shared" si="248"/>
        <v>0.68099999999999983</v>
      </c>
      <c r="F2034" s="2">
        <f t="shared" si="249"/>
        <v>0.68349999999999977</v>
      </c>
      <c r="G2034" s="2">
        <f t="shared" ref="G2034:G2097" si="251">AVERAGE(B1985:B2034)</f>
        <v>0.70520000000000038</v>
      </c>
      <c r="H2034" s="2">
        <f t="shared" si="247"/>
        <v>0.77059999999999962</v>
      </c>
      <c r="I2034" s="2">
        <f t="array" ref="I2034">SUMPRODUCT(B2018:B2037, (ROW(B2018:B2037)-ROW(B2018)+1)) / (20*21/2)</f>
        <v>0.67976190476190468</v>
      </c>
      <c r="J2034" s="2">
        <f t="shared" si="250"/>
        <v>0.68487640223317103</v>
      </c>
      <c r="K2034" s="2">
        <f t="shared" si="244"/>
        <v>0.70215335190662109</v>
      </c>
    </row>
    <row r="2035" spans="1:11" ht="13.5" x14ac:dyDescent="0.25">
      <c r="A2035" s="3">
        <f>TITRES_STAT!B2038</f>
        <v>45266</v>
      </c>
      <c r="B2035" s="5">
        <f>TITRES_STAT!D2038</f>
        <v>0.67</v>
      </c>
      <c r="C2035" s="2">
        <f t="shared" si="245"/>
        <v>0</v>
      </c>
      <c r="D2035" s="2">
        <f t="shared" si="246"/>
        <v>0.67400000000000004</v>
      </c>
      <c r="E2035" s="2">
        <f t="shared" si="248"/>
        <v>0.67899999999999994</v>
      </c>
      <c r="F2035" s="2">
        <f t="shared" si="249"/>
        <v>0.68249999999999988</v>
      </c>
      <c r="G2035" s="2">
        <f t="shared" si="251"/>
        <v>0.70360000000000045</v>
      </c>
      <c r="H2035" s="2">
        <f t="shared" si="247"/>
        <v>0.76984999999999959</v>
      </c>
      <c r="I2035" s="2">
        <f t="array" ref="I2035">SUMPRODUCT(B2019:B2038, (ROW(B2019:B2038)-ROW(B2019)+1)) / (20*21/2)</f>
        <v>0.67866666666666675</v>
      </c>
      <c r="J2035" s="2">
        <f t="shared" si="250"/>
        <v>0.68345960202048817</v>
      </c>
      <c r="K2035" s="2">
        <f t="shared" ref="K2035:K2098" si="252">$K$4*B2035+(1-$K$4)*K2034</f>
        <v>0.70089243614557717</v>
      </c>
    </row>
    <row r="2036" spans="1:11" ht="13.5" x14ac:dyDescent="0.25">
      <c r="A2036" s="3">
        <f>TITRES_STAT!B2039</f>
        <v>45267</v>
      </c>
      <c r="B2036" s="5">
        <f>TITRES_STAT!D2039</f>
        <v>0.68</v>
      </c>
      <c r="C2036" s="2">
        <f t="shared" si="245"/>
        <v>1.0000000000000009E-2</v>
      </c>
      <c r="D2036" s="2">
        <f t="shared" si="246"/>
        <v>0.67600000000000005</v>
      </c>
      <c r="E2036" s="2">
        <f t="shared" si="248"/>
        <v>0.67799999999999994</v>
      </c>
      <c r="F2036" s="2">
        <f t="shared" si="249"/>
        <v>0.68199999999999983</v>
      </c>
      <c r="G2036" s="2">
        <f t="shared" si="251"/>
        <v>0.70260000000000045</v>
      </c>
      <c r="H2036" s="2">
        <f t="shared" si="247"/>
        <v>0.76914999999999978</v>
      </c>
      <c r="I2036" s="2">
        <f t="array" ref="I2036">SUMPRODUCT(B2020:B2039, (ROW(B2020:B2039)-ROW(B2020)+1)) / (20*21/2)</f>
        <v>0.67952380952380942</v>
      </c>
      <c r="J2036" s="2">
        <f t="shared" si="250"/>
        <v>0.68313011611377505</v>
      </c>
      <c r="K2036" s="2">
        <f t="shared" si="252"/>
        <v>0.70007312492418194</v>
      </c>
    </row>
    <row r="2037" spans="1:11" ht="13.5" x14ac:dyDescent="0.25">
      <c r="A2037" s="3">
        <f>TITRES_STAT!B2040</f>
        <v>45268</v>
      </c>
      <c r="B2037" s="5">
        <f>TITRES_STAT!D2040</f>
        <v>0.68</v>
      </c>
      <c r="C2037" s="2">
        <f t="shared" si="245"/>
        <v>0</v>
      </c>
      <c r="D2037" s="2">
        <f t="shared" si="246"/>
        <v>0.67600000000000005</v>
      </c>
      <c r="E2037" s="2">
        <f t="shared" si="248"/>
        <v>0.67699999999999994</v>
      </c>
      <c r="F2037" s="2">
        <f t="shared" si="249"/>
        <v>0.68149999999999977</v>
      </c>
      <c r="G2037" s="2">
        <f t="shared" si="251"/>
        <v>0.70160000000000045</v>
      </c>
      <c r="H2037" s="2">
        <f t="shared" si="247"/>
        <v>0.76844999999999974</v>
      </c>
      <c r="I2037" s="2">
        <f t="array" ref="I2037">SUMPRODUCT(B2021:B2040, (ROW(B2021:B2040)-ROW(B2021)+1)) / (20*21/2)</f>
        <v>0.68414285714285705</v>
      </c>
      <c r="J2037" s="2">
        <f t="shared" si="250"/>
        <v>0.68283200981722514</v>
      </c>
      <c r="K2037" s="2">
        <f t="shared" si="252"/>
        <v>0.69928594355460616</v>
      </c>
    </row>
    <row r="2038" spans="1:11" ht="13.5" x14ac:dyDescent="0.25">
      <c r="A2038" s="3">
        <f>TITRES_STAT!B2041</f>
        <v>45271</v>
      </c>
      <c r="B2038" s="5">
        <f>TITRES_STAT!D2041</f>
        <v>0.67</v>
      </c>
      <c r="C2038" s="2">
        <f t="shared" si="245"/>
        <v>-1.0000000000000009E-2</v>
      </c>
      <c r="D2038" s="2">
        <f t="shared" si="246"/>
        <v>0.67400000000000004</v>
      </c>
      <c r="E2038" s="2">
        <f t="shared" si="248"/>
        <v>0.67500000000000004</v>
      </c>
      <c r="F2038" s="2">
        <f t="shared" si="249"/>
        <v>0.68099999999999983</v>
      </c>
      <c r="G2038" s="2">
        <f t="shared" si="251"/>
        <v>0.7000000000000004</v>
      </c>
      <c r="H2038" s="2">
        <f t="shared" si="247"/>
        <v>0.76769999999999983</v>
      </c>
      <c r="I2038" s="2">
        <f t="array" ref="I2038">SUMPRODUCT(B2022:B2041, (ROW(B2022:B2041)-ROW(B2022)+1)) / (20*21/2)</f>
        <v>0.69233333333333336</v>
      </c>
      <c r="J2038" s="2">
        <f t="shared" si="250"/>
        <v>0.68160991364415602</v>
      </c>
      <c r="K2038" s="2">
        <f t="shared" si="252"/>
        <v>0.69813747517991576</v>
      </c>
    </row>
    <row r="2039" spans="1:11" ht="13.5" x14ac:dyDescent="0.25">
      <c r="A2039" s="3">
        <f>TITRES_STAT!B2042</f>
        <v>45272</v>
      </c>
      <c r="B2039" s="5">
        <f>TITRES_STAT!D2042</f>
        <v>0.69</v>
      </c>
      <c r="C2039" s="2">
        <f t="shared" si="245"/>
        <v>1.9999999999999907E-2</v>
      </c>
      <c r="D2039" s="2">
        <f t="shared" si="246"/>
        <v>0.67800000000000005</v>
      </c>
      <c r="E2039" s="2">
        <f t="shared" si="248"/>
        <v>0.67699999999999994</v>
      </c>
      <c r="F2039" s="2">
        <f t="shared" si="249"/>
        <v>0.68149999999999977</v>
      </c>
      <c r="G2039" s="2">
        <f t="shared" si="251"/>
        <v>0.69900000000000029</v>
      </c>
      <c r="H2039" s="2">
        <f t="shared" si="247"/>
        <v>0.76704999999999979</v>
      </c>
      <c r="I2039" s="2">
        <f t="array" ref="I2039">SUMPRODUCT(B2023:B2042, (ROW(B2023:B2042)-ROW(B2023)+1)) / (20*21/2)</f>
        <v>0.7000952380952381</v>
      </c>
      <c r="J2039" s="2">
        <f t="shared" si="250"/>
        <v>0.68240896948756979</v>
      </c>
      <c r="K2039" s="2">
        <f t="shared" si="252"/>
        <v>0.69781835850619367</v>
      </c>
    </row>
    <row r="2040" spans="1:11" ht="13.5" x14ac:dyDescent="0.25">
      <c r="A2040" s="3">
        <f>TITRES_STAT!B2043</f>
        <v>45273</v>
      </c>
      <c r="B2040" s="5">
        <f>TITRES_STAT!D2043</f>
        <v>0.73</v>
      </c>
      <c r="C2040" s="2">
        <f t="shared" si="245"/>
        <v>4.0000000000000036E-2</v>
      </c>
      <c r="D2040" s="2">
        <f t="shared" si="246"/>
        <v>0.69000000000000006</v>
      </c>
      <c r="E2040" s="2">
        <f t="shared" si="248"/>
        <v>0.68200000000000005</v>
      </c>
      <c r="F2040" s="2">
        <f t="shared" si="249"/>
        <v>0.68399999999999994</v>
      </c>
      <c r="G2040" s="2">
        <f t="shared" si="251"/>
        <v>0.69920000000000027</v>
      </c>
      <c r="H2040" s="2">
        <f t="shared" si="247"/>
        <v>0.76659999999999995</v>
      </c>
      <c r="I2040" s="2">
        <f t="array" ref="I2040">SUMPRODUCT(B2024:B2043, (ROW(B2024:B2043)-ROW(B2024)+1)) / (20*21/2)</f>
        <v>0.70652380952380944</v>
      </c>
      <c r="J2040" s="2">
        <f t="shared" si="250"/>
        <v>0.68694144858399175</v>
      </c>
      <c r="K2040" s="2">
        <f t="shared" si="252"/>
        <v>0.69908038366281344</v>
      </c>
    </row>
    <row r="2041" spans="1:11" ht="13.5" x14ac:dyDescent="0.25">
      <c r="A2041" s="3">
        <f>TITRES_STAT!B2044</f>
        <v>45274</v>
      </c>
      <c r="B2041" s="5">
        <f>TITRES_STAT!D2044</f>
        <v>0.77</v>
      </c>
      <c r="C2041" s="2">
        <f t="shared" si="245"/>
        <v>4.0000000000000036E-2</v>
      </c>
      <c r="D2041" s="2">
        <f t="shared" si="246"/>
        <v>0.70799999999999996</v>
      </c>
      <c r="E2041" s="2">
        <f t="shared" si="248"/>
        <v>0.69199999999999995</v>
      </c>
      <c r="F2041" s="2">
        <f t="shared" si="249"/>
        <v>0.68849999999999989</v>
      </c>
      <c r="G2041" s="2">
        <f t="shared" si="251"/>
        <v>0.7000000000000004</v>
      </c>
      <c r="H2041" s="2">
        <f t="shared" si="247"/>
        <v>0.76634999999999986</v>
      </c>
      <c r="I2041" s="2">
        <f t="array" ref="I2041">SUMPRODUCT(B2025:B2044, (ROW(B2025:B2044)-ROW(B2025)+1)) / (20*21/2)</f>
        <v>0.70976190476190482</v>
      </c>
      <c r="J2041" s="2">
        <f t="shared" si="250"/>
        <v>0.69485178681408777</v>
      </c>
      <c r="K2041" s="2">
        <f t="shared" si="252"/>
        <v>0.70186154508780108</v>
      </c>
    </row>
    <row r="2042" spans="1:11" ht="13.5" x14ac:dyDescent="0.25">
      <c r="A2042" s="3">
        <f>TITRES_STAT!B2045</f>
        <v>45275</v>
      </c>
      <c r="B2042" s="5">
        <f>TITRES_STAT!D2045</f>
        <v>0.77</v>
      </c>
      <c r="C2042" s="2">
        <f t="shared" si="245"/>
        <v>0</v>
      </c>
      <c r="D2042" s="2">
        <f t="shared" si="246"/>
        <v>0.72599999999999998</v>
      </c>
      <c r="E2042" s="2">
        <f t="shared" si="248"/>
        <v>0.70099999999999996</v>
      </c>
      <c r="F2042" s="2">
        <f t="shared" si="249"/>
        <v>0.69249999999999989</v>
      </c>
      <c r="G2042" s="2">
        <f t="shared" si="251"/>
        <v>0.70080000000000031</v>
      </c>
      <c r="H2042" s="2">
        <f t="shared" si="247"/>
        <v>0.7661</v>
      </c>
      <c r="I2042" s="2">
        <f t="array" ref="I2042">SUMPRODUCT(B2026:B2045, (ROW(B2026:B2045)-ROW(B2026)+1)) / (20*21/2)</f>
        <v>0.71280952380952389</v>
      </c>
      <c r="J2042" s="2">
        <f t="shared" si="250"/>
        <v>0.70200875949846042</v>
      </c>
      <c r="K2042" s="2">
        <f t="shared" si="252"/>
        <v>0.70453364135886765</v>
      </c>
    </row>
    <row r="2043" spans="1:11" ht="13.5" x14ac:dyDescent="0.25">
      <c r="A2043" s="3">
        <f>TITRES_STAT!B2046</f>
        <v>45278</v>
      </c>
      <c r="B2043" s="5">
        <f>TITRES_STAT!D2046</f>
        <v>0.76</v>
      </c>
      <c r="C2043" s="2">
        <f t="shared" si="245"/>
        <v>-1.0000000000000009E-2</v>
      </c>
      <c r="D2043" s="2">
        <f t="shared" si="246"/>
        <v>0.74399999999999999</v>
      </c>
      <c r="E2043" s="2">
        <f t="shared" si="248"/>
        <v>0.70899999999999996</v>
      </c>
      <c r="F2043" s="2">
        <f t="shared" si="249"/>
        <v>0.69599999999999995</v>
      </c>
      <c r="G2043" s="2">
        <f t="shared" si="251"/>
        <v>0.70140000000000025</v>
      </c>
      <c r="H2043" s="2">
        <f t="shared" si="247"/>
        <v>0.76580000000000004</v>
      </c>
      <c r="I2043" s="2">
        <f t="array" ref="I2043">SUMPRODUCT(B2027:B2046, (ROW(B2027:B2046)-ROW(B2027)+1)) / (20*21/2)</f>
        <v>0.71757142857142875</v>
      </c>
      <c r="J2043" s="2">
        <f t="shared" si="250"/>
        <v>0.7075317347843213</v>
      </c>
      <c r="K2043" s="2">
        <f t="shared" si="252"/>
        <v>0.7067087926781277</v>
      </c>
    </row>
    <row r="2044" spans="1:11" ht="13.5" x14ac:dyDescent="0.25">
      <c r="A2044" s="3">
        <f>TITRES_STAT!B2047</f>
        <v>45279</v>
      </c>
      <c r="B2044" s="5">
        <f>TITRES_STAT!D2047</f>
        <v>0.73</v>
      </c>
      <c r="C2044" s="2">
        <f t="shared" si="245"/>
        <v>-3.0000000000000027E-2</v>
      </c>
      <c r="D2044" s="2">
        <f t="shared" si="246"/>
        <v>0.752</v>
      </c>
      <c r="E2044" s="2">
        <f t="shared" si="248"/>
        <v>0.71500000000000008</v>
      </c>
      <c r="F2044" s="2">
        <f t="shared" si="249"/>
        <v>0.69799999999999984</v>
      </c>
      <c r="G2044" s="2">
        <f t="shared" si="251"/>
        <v>0.70160000000000022</v>
      </c>
      <c r="H2044" s="2">
        <f t="shared" si="247"/>
        <v>0.76539999999999997</v>
      </c>
      <c r="I2044" s="2">
        <f t="array" ref="I2044">SUMPRODUCT(B2028:B2047, (ROW(B2028:B2047)-ROW(B2028)+1)) / (20*21/2)</f>
        <v>0.72014285714285708</v>
      </c>
      <c r="J2044" s="2">
        <f t="shared" si="250"/>
        <v>0.70967156956676691</v>
      </c>
      <c r="K2044" s="2">
        <f t="shared" si="252"/>
        <v>0.70762217335741684</v>
      </c>
    </row>
    <row r="2045" spans="1:11" ht="13.5" x14ac:dyDescent="0.25">
      <c r="A2045" s="3">
        <f>TITRES_STAT!B2048</f>
        <v>45280</v>
      </c>
      <c r="B2045" s="5">
        <f>TITRES_STAT!D2048</f>
        <v>0.73</v>
      </c>
      <c r="C2045" s="2">
        <f t="shared" si="245"/>
        <v>0</v>
      </c>
      <c r="D2045" s="2">
        <f t="shared" si="246"/>
        <v>0.752</v>
      </c>
      <c r="E2045" s="2">
        <f t="shared" si="248"/>
        <v>0.72100000000000009</v>
      </c>
      <c r="F2045" s="2">
        <f t="shared" si="249"/>
        <v>0.7</v>
      </c>
      <c r="G2045" s="2">
        <f t="shared" si="251"/>
        <v>0.7018000000000002</v>
      </c>
      <c r="H2045" s="2">
        <f t="shared" si="247"/>
        <v>0.7649499999999998</v>
      </c>
      <c r="I2045" s="2">
        <f t="array" ref="I2045">SUMPRODUCT(B2029:B2048, (ROW(B2029:B2048)-ROW(B2029)+1)) / (20*21/2)</f>
        <v>0.72442857142857153</v>
      </c>
      <c r="J2045" s="2">
        <f t="shared" si="250"/>
        <v>0.71160761056040822</v>
      </c>
      <c r="K2045" s="2">
        <f t="shared" si="252"/>
        <v>0.70849973518653786</v>
      </c>
    </row>
    <row r="2046" spans="1:11" ht="13.5" x14ac:dyDescent="0.25">
      <c r="A2046" s="3">
        <f>TITRES_STAT!B2049</f>
        <v>45281</v>
      </c>
      <c r="B2046" s="5">
        <f>TITRES_STAT!D2049</f>
        <v>0.75</v>
      </c>
      <c r="C2046" s="2">
        <f t="shared" si="245"/>
        <v>2.0000000000000018E-2</v>
      </c>
      <c r="D2046" s="2">
        <f t="shared" si="246"/>
        <v>0.748</v>
      </c>
      <c r="E2046" s="2">
        <f t="shared" si="248"/>
        <v>0.72800000000000009</v>
      </c>
      <c r="F2046" s="2">
        <f t="shared" si="249"/>
        <v>0.70299999999999996</v>
      </c>
      <c r="G2046" s="2">
        <f t="shared" si="251"/>
        <v>0.70220000000000016</v>
      </c>
      <c r="H2046" s="2">
        <f t="shared" si="247"/>
        <v>0.76464999999999972</v>
      </c>
      <c r="I2046" s="2">
        <f t="array" ref="I2046">SUMPRODUCT(B2030:B2049, (ROW(B2030:B2049)-ROW(B2030)+1)) / (20*21/2)</f>
        <v>0.72842857142857154</v>
      </c>
      <c r="J2046" s="2">
        <f t="shared" si="250"/>
        <v>0.71526402860227412</v>
      </c>
      <c r="K2046" s="2">
        <f t="shared" si="252"/>
        <v>0.7101271965517717</v>
      </c>
    </row>
    <row r="2047" spans="1:11" ht="13.5" x14ac:dyDescent="0.25">
      <c r="A2047" s="3">
        <f>TITRES_STAT!B2050</f>
        <v>45282</v>
      </c>
      <c r="B2047" s="5">
        <f>TITRES_STAT!D2050</f>
        <v>0.73</v>
      </c>
      <c r="C2047" s="2">
        <f t="shared" si="245"/>
        <v>-2.0000000000000018E-2</v>
      </c>
      <c r="D2047" s="2">
        <f t="shared" si="246"/>
        <v>0.74</v>
      </c>
      <c r="E2047" s="2">
        <f t="shared" si="248"/>
        <v>0.73299999999999998</v>
      </c>
      <c r="F2047" s="2">
        <f t="shared" si="249"/>
        <v>0.70499999999999996</v>
      </c>
      <c r="G2047" s="2">
        <f t="shared" si="251"/>
        <v>0.70219999999999994</v>
      </c>
      <c r="H2047" s="2">
        <f t="shared" si="247"/>
        <v>0.76424999999999987</v>
      </c>
      <c r="I2047" s="2">
        <f t="array" ref="I2047">SUMPRODUCT(B2031:B2050, (ROW(B2031:B2050)-ROW(B2031)+1)) / (20*21/2)</f>
        <v>0.73014285714285709</v>
      </c>
      <c r="J2047" s="2">
        <f t="shared" si="250"/>
        <v>0.71666745444967661</v>
      </c>
      <c r="K2047" s="2">
        <f t="shared" si="252"/>
        <v>0.71090652217719241</v>
      </c>
    </row>
    <row r="2048" spans="1:11" ht="13.5" x14ac:dyDescent="0.25">
      <c r="A2048" s="3">
        <f>TITRES_STAT!B2051</f>
        <v>45285</v>
      </c>
      <c r="B2048" s="5">
        <f>TITRES_STAT!D2051</f>
        <v>0.75</v>
      </c>
      <c r="C2048" s="2">
        <f t="shared" si="245"/>
        <v>2.0000000000000018E-2</v>
      </c>
      <c r="D2048" s="2">
        <f t="shared" si="246"/>
        <v>0.73799999999999999</v>
      </c>
      <c r="E2048" s="2">
        <f t="shared" si="248"/>
        <v>0.74099999999999999</v>
      </c>
      <c r="F2048" s="2">
        <f t="shared" si="249"/>
        <v>0.70799999999999996</v>
      </c>
      <c r="G2048" s="2">
        <f t="shared" si="251"/>
        <v>0.70260000000000022</v>
      </c>
      <c r="H2048" s="2">
        <f t="shared" si="247"/>
        <v>0.76399999999999979</v>
      </c>
      <c r="I2048" s="2">
        <f t="array" ref="I2048">SUMPRODUCT(B2032:B2051, (ROW(B2032:B2051)-ROW(B2032)+1)) / (20*21/2)</f>
        <v>0.7316190476190475</v>
      </c>
      <c r="J2048" s="2">
        <f t="shared" si="250"/>
        <v>0.71984198259732646</v>
      </c>
      <c r="K2048" s="2">
        <f t="shared" si="252"/>
        <v>0.71243959973887117</v>
      </c>
    </row>
    <row r="2049" spans="1:11" ht="13.5" x14ac:dyDescent="0.25">
      <c r="A2049" s="3">
        <f>TITRES_STAT!B2052</f>
        <v>45286</v>
      </c>
      <c r="B2049" s="5">
        <f>TITRES_STAT!D2052</f>
        <v>0.75</v>
      </c>
      <c r="C2049" s="2">
        <f t="shared" si="245"/>
        <v>0</v>
      </c>
      <c r="D2049" s="2">
        <f t="shared" si="246"/>
        <v>0.74199999999999999</v>
      </c>
      <c r="E2049" s="2">
        <f t="shared" si="248"/>
        <v>0.74700000000000011</v>
      </c>
      <c r="F2049" s="2">
        <f t="shared" si="249"/>
        <v>0.71199999999999997</v>
      </c>
      <c r="G2049" s="2">
        <f t="shared" si="251"/>
        <v>0.70300000000000007</v>
      </c>
      <c r="H2049" s="2">
        <f t="shared" si="247"/>
        <v>0.76374999999999971</v>
      </c>
      <c r="I2049" s="2">
        <f t="array" ref="I2049">SUMPRODUCT(B2033:B2052, (ROW(B2033:B2052)-ROW(B2033)+1)) / (20*21/2)</f>
        <v>0.7328095238095238</v>
      </c>
      <c r="J2049" s="2">
        <f t="shared" si="250"/>
        <v>0.72271417473091437</v>
      </c>
      <c r="K2049" s="2">
        <f t="shared" si="252"/>
        <v>0.7139125566118566</v>
      </c>
    </row>
    <row r="2050" spans="1:11" ht="13.5" x14ac:dyDescent="0.25">
      <c r="A2050" s="3">
        <f>TITRES_STAT!B2053</f>
        <v>45287</v>
      </c>
      <c r="B2050" s="5">
        <f>TITRES_STAT!D2053</f>
        <v>0.73</v>
      </c>
      <c r="C2050" s="2">
        <f t="shared" si="245"/>
        <v>-2.0000000000000018E-2</v>
      </c>
      <c r="D2050" s="2">
        <f t="shared" si="246"/>
        <v>0.74199999999999999</v>
      </c>
      <c r="E2050" s="2">
        <f t="shared" si="248"/>
        <v>0.74700000000000011</v>
      </c>
      <c r="F2050" s="2">
        <f t="shared" si="249"/>
        <v>0.71450000000000002</v>
      </c>
      <c r="G2050" s="2">
        <f t="shared" si="251"/>
        <v>0.7028000000000002</v>
      </c>
      <c r="H2050" s="2">
        <f t="shared" si="247"/>
        <v>0.76334999999999964</v>
      </c>
      <c r="I2050" s="2">
        <f t="array" ref="I2050">SUMPRODUCT(B2034:B2053, (ROW(B2034:B2053)-ROW(B2034)+1)) / (20*21/2)</f>
        <v>0.73376190476190462</v>
      </c>
      <c r="J2050" s="2">
        <f t="shared" si="250"/>
        <v>0.72340806285177972</v>
      </c>
      <c r="K2050" s="2">
        <f t="shared" si="252"/>
        <v>0.71454343674472498</v>
      </c>
    </row>
    <row r="2051" spans="1:11" ht="13.5" x14ac:dyDescent="0.25">
      <c r="A2051" s="3">
        <f>TITRES_STAT!B2054</f>
        <v>45288</v>
      </c>
      <c r="B2051" s="5">
        <f>TITRES_STAT!D2054</f>
        <v>0.73</v>
      </c>
      <c r="C2051" s="2">
        <f t="shared" si="245"/>
        <v>0</v>
      </c>
      <c r="D2051" s="2">
        <f t="shared" si="246"/>
        <v>0.73799999999999999</v>
      </c>
      <c r="E2051" s="2">
        <f t="shared" si="248"/>
        <v>0.74299999999999999</v>
      </c>
      <c r="F2051" s="2">
        <f t="shared" si="249"/>
        <v>0.71750000000000003</v>
      </c>
      <c r="G2051" s="2">
        <f t="shared" si="251"/>
        <v>0.70340000000000003</v>
      </c>
      <c r="H2051" s="2">
        <f t="shared" si="247"/>
        <v>0.76299999999999968</v>
      </c>
      <c r="I2051" s="2">
        <f t="array" ref="I2051">SUMPRODUCT(B2035:B2054, (ROW(B2035:B2054)-ROW(B2035)+1)) / (20*21/2)</f>
        <v>0.73447619047619039</v>
      </c>
      <c r="J2051" s="2">
        <f t="shared" si="250"/>
        <v>0.72403586638970552</v>
      </c>
      <c r="K2051" s="2">
        <f t="shared" si="252"/>
        <v>0.71514957648022603</v>
      </c>
    </row>
    <row r="2052" spans="1:11" ht="13.5" x14ac:dyDescent="0.25">
      <c r="A2052" s="3">
        <f>TITRES_STAT!B2055</f>
        <v>45289</v>
      </c>
      <c r="B2052" s="5">
        <f>TITRES_STAT!D2055</f>
        <v>0.73</v>
      </c>
      <c r="C2052" s="2">
        <f t="shared" ref="C2052:C2115" si="253">B2052-B2051</f>
        <v>0</v>
      </c>
      <c r="D2052" s="2">
        <f t="shared" si="246"/>
        <v>0.73799999999999999</v>
      </c>
      <c r="E2052" s="2">
        <f t="shared" si="248"/>
        <v>0.7390000000000001</v>
      </c>
      <c r="F2052" s="2">
        <f t="shared" si="249"/>
        <v>0.72000000000000008</v>
      </c>
      <c r="G2052" s="2">
        <f t="shared" si="251"/>
        <v>0.70339999999999991</v>
      </c>
      <c r="H2052" s="2">
        <f t="shared" si="247"/>
        <v>0.76269999999999949</v>
      </c>
      <c r="I2052" s="2">
        <f t="array" ref="I2052">SUMPRODUCT(B2036:B2055, (ROW(B2036:B2055)-ROW(B2036)+1)) / (20*21/2)</f>
        <v>0.73585714285714288</v>
      </c>
      <c r="J2052" s="2">
        <f t="shared" si="250"/>
        <v>0.72460387911449553</v>
      </c>
      <c r="K2052" s="2">
        <f t="shared" si="252"/>
        <v>0.7157319460300211</v>
      </c>
    </row>
    <row r="2053" spans="1:11" ht="13.5" x14ac:dyDescent="0.25">
      <c r="A2053" s="3">
        <f>TITRES_STAT!B2056</f>
        <v>45293</v>
      </c>
      <c r="B2053" s="5">
        <f>TITRES_STAT!D2056</f>
        <v>0.73</v>
      </c>
      <c r="C2053" s="2">
        <f t="shared" si="253"/>
        <v>0</v>
      </c>
      <c r="D2053" s="2">
        <f t="shared" si="246"/>
        <v>0.73399999999999999</v>
      </c>
      <c r="E2053" s="2">
        <f t="shared" si="248"/>
        <v>0.7360000000000001</v>
      </c>
      <c r="F2053" s="2">
        <f t="shared" si="249"/>
        <v>0.72250000000000014</v>
      </c>
      <c r="G2053" s="2">
        <f t="shared" si="251"/>
        <v>0.70339999999999991</v>
      </c>
      <c r="H2053" s="2">
        <f t="shared" si="247"/>
        <v>0.76239999999999952</v>
      </c>
      <c r="I2053" s="2">
        <f t="array" ref="I2053">SUMPRODUCT(B2037:B2056, (ROW(B2037:B2056)-ROW(B2037)+1)) / (20*21/2)</f>
        <v>0.73690476190476195</v>
      </c>
      <c r="J2053" s="2">
        <f t="shared" si="250"/>
        <v>0.72511779538930554</v>
      </c>
      <c r="K2053" s="2">
        <f t="shared" si="252"/>
        <v>0.71629147755825562</v>
      </c>
    </row>
    <row r="2054" spans="1:11" ht="13.5" x14ac:dyDescent="0.25">
      <c r="A2054" s="3">
        <f>TITRES_STAT!B2057</f>
        <v>45294</v>
      </c>
      <c r="B2054" s="5">
        <f>TITRES_STAT!D2057</f>
        <v>0.73</v>
      </c>
      <c r="C2054" s="2">
        <f t="shared" si="253"/>
        <v>0</v>
      </c>
      <c r="D2054" s="2">
        <f t="shared" ref="D2054:D2117" si="254">AVERAGE(B2050:B2054)</f>
        <v>0.73</v>
      </c>
      <c r="E2054" s="2">
        <f t="shared" si="248"/>
        <v>0.7360000000000001</v>
      </c>
      <c r="F2054" s="2">
        <f t="shared" si="249"/>
        <v>0.72550000000000014</v>
      </c>
      <c r="G2054" s="2">
        <f t="shared" si="251"/>
        <v>0.70359999999999989</v>
      </c>
      <c r="H2054" s="2">
        <f t="shared" si="247"/>
        <v>0.76204999999999945</v>
      </c>
      <c r="I2054" s="2">
        <f t="array" ref="I2054">SUMPRODUCT(B2038:B2057, (ROW(B2038:B2057)-ROW(B2038)+1)) / (20*21/2)</f>
        <v>0.73861904761904751</v>
      </c>
      <c r="J2054" s="2">
        <f t="shared" si="250"/>
        <v>0.72558276725699078</v>
      </c>
      <c r="K2054" s="2">
        <f t="shared" si="252"/>
        <v>0.71682906667361812</v>
      </c>
    </row>
    <row r="2055" spans="1:11" ht="13.5" x14ac:dyDescent="0.25">
      <c r="A2055" s="3">
        <f>TITRES_STAT!B2058</f>
        <v>45295</v>
      </c>
      <c r="B2055" s="5">
        <f>TITRES_STAT!D2058</f>
        <v>0.74</v>
      </c>
      <c r="C2055" s="2">
        <f t="shared" si="253"/>
        <v>1.0000000000000009E-2</v>
      </c>
      <c r="D2055" s="2">
        <f t="shared" si="254"/>
        <v>0.73199999999999998</v>
      </c>
      <c r="E2055" s="2">
        <f t="shared" si="248"/>
        <v>0.7370000000000001</v>
      </c>
      <c r="F2055" s="2">
        <f t="shared" si="249"/>
        <v>0.7290000000000002</v>
      </c>
      <c r="G2055" s="2">
        <f t="shared" si="251"/>
        <v>0.70399999999999996</v>
      </c>
      <c r="H2055" s="2">
        <f t="shared" si="247"/>
        <v>0.76174999999999959</v>
      </c>
      <c r="I2055" s="2">
        <f t="array" ref="I2055">SUMPRODUCT(B2039:B2058, (ROW(B2039:B2058)-ROW(B2039)+1)) / (20*21/2)</f>
        <v>0.74095238095238092</v>
      </c>
      <c r="J2055" s="2">
        <f t="shared" si="250"/>
        <v>0.72695583704203925</v>
      </c>
      <c r="K2055" s="2">
        <f t="shared" si="252"/>
        <v>0.71773773072563318</v>
      </c>
    </row>
    <row r="2056" spans="1:11" ht="13.5" x14ac:dyDescent="0.25">
      <c r="A2056" s="3">
        <f>TITRES_STAT!B2059</f>
        <v>45296</v>
      </c>
      <c r="B2056" s="5">
        <f>TITRES_STAT!D2059</f>
        <v>0.74</v>
      </c>
      <c r="C2056" s="2">
        <f t="shared" si="253"/>
        <v>0</v>
      </c>
      <c r="D2056" s="2">
        <f t="shared" si="254"/>
        <v>0.73399999999999999</v>
      </c>
      <c r="E2056" s="2">
        <f t="shared" si="248"/>
        <v>0.7360000000000001</v>
      </c>
      <c r="F2056" s="2">
        <f t="shared" si="249"/>
        <v>0.73200000000000021</v>
      </c>
      <c r="G2056" s="2">
        <f t="shared" si="251"/>
        <v>0.70499999999999996</v>
      </c>
      <c r="H2056" s="2">
        <f t="shared" si="247"/>
        <v>0.76144999999999963</v>
      </c>
      <c r="I2056" s="2">
        <f t="array" ref="I2056">SUMPRODUCT(B2040:B2059, (ROW(B2040:B2059)-ROW(B2040)+1)) / (20*21/2)</f>
        <v>0.74190476190476196</v>
      </c>
      <c r="J2056" s="2">
        <f t="shared" si="250"/>
        <v>0.72819813827613078</v>
      </c>
      <c r="K2056" s="2">
        <f t="shared" si="252"/>
        <v>0.71861076089325548</v>
      </c>
    </row>
    <row r="2057" spans="1:11" ht="13.5" x14ac:dyDescent="0.25">
      <c r="A2057" s="3">
        <f>TITRES_STAT!B2060</f>
        <v>45299</v>
      </c>
      <c r="B2057" s="5">
        <f>TITRES_STAT!D2060</f>
        <v>0.75</v>
      </c>
      <c r="C2057" s="2">
        <f t="shared" si="253"/>
        <v>1.0000000000000009E-2</v>
      </c>
      <c r="D2057" s="2">
        <f t="shared" si="254"/>
        <v>0.7380000000000001</v>
      </c>
      <c r="E2057" s="2">
        <f t="shared" si="248"/>
        <v>0.7380000000000001</v>
      </c>
      <c r="F2057" s="2">
        <f t="shared" si="249"/>
        <v>0.73550000000000015</v>
      </c>
      <c r="G2057" s="2">
        <f t="shared" si="251"/>
        <v>0.7056</v>
      </c>
      <c r="H2057" s="2">
        <f t="shared" si="247"/>
        <v>0.76119999999999965</v>
      </c>
      <c r="I2057" s="2">
        <f t="array" ref="I2057">SUMPRODUCT(B2041:B2060, (ROW(B2041:B2060)-ROW(B2041)+1)) / (20*21/2)</f>
        <v>0.74352380952380948</v>
      </c>
      <c r="J2057" s="2">
        <f t="shared" si="250"/>
        <v>0.7302745060593564</v>
      </c>
      <c r="K2057" s="2">
        <f t="shared" si="252"/>
        <v>0.71984171144646114</v>
      </c>
    </row>
    <row r="2058" spans="1:11" ht="13.5" x14ac:dyDescent="0.25">
      <c r="A2058" s="3">
        <f>TITRES_STAT!B2061</f>
        <v>45300</v>
      </c>
      <c r="B2058" s="5">
        <f>TITRES_STAT!D2061</f>
        <v>0.76</v>
      </c>
      <c r="C2058" s="2">
        <f t="shared" si="253"/>
        <v>1.0000000000000009E-2</v>
      </c>
      <c r="D2058" s="2">
        <f t="shared" si="254"/>
        <v>0.74399999999999999</v>
      </c>
      <c r="E2058" s="2">
        <f t="shared" si="248"/>
        <v>0.7390000000000001</v>
      </c>
      <c r="F2058" s="2">
        <f t="shared" si="249"/>
        <v>0.7400000000000001</v>
      </c>
      <c r="G2058" s="2">
        <f t="shared" si="251"/>
        <v>0.70660000000000012</v>
      </c>
      <c r="H2058" s="2">
        <f t="shared" ref="H2058:H2121" si="255">AVERAGE(B1859:B2058)</f>
        <v>0.76099999999999968</v>
      </c>
      <c r="I2058" s="2">
        <f t="array" ref="I2058">SUMPRODUCT(B2042:B2061, (ROW(B2042:B2061)-ROW(B2042)+1)) / (20*21/2)</f>
        <v>0.74404761904761907</v>
      </c>
      <c r="J2058" s="2">
        <f t="shared" si="250"/>
        <v>0.73310550548227482</v>
      </c>
      <c r="K2058" s="2">
        <f t="shared" si="252"/>
        <v>0.72141654629169794</v>
      </c>
    </row>
    <row r="2059" spans="1:11" ht="13.5" x14ac:dyDescent="0.25">
      <c r="A2059" s="3">
        <f>TITRES_STAT!B2062</f>
        <v>45301</v>
      </c>
      <c r="B2059" s="5">
        <f>TITRES_STAT!D2062</f>
        <v>0.75</v>
      </c>
      <c r="C2059" s="2">
        <f t="shared" si="253"/>
        <v>-1.0000000000000009E-2</v>
      </c>
      <c r="D2059" s="2">
        <f t="shared" si="254"/>
        <v>0.748</v>
      </c>
      <c r="E2059" s="2">
        <f t="shared" si="248"/>
        <v>0.73899999999999999</v>
      </c>
      <c r="F2059" s="2">
        <f t="shared" si="249"/>
        <v>0.7430000000000001</v>
      </c>
      <c r="G2059" s="2">
        <f t="shared" si="251"/>
        <v>0.70740000000000014</v>
      </c>
      <c r="H2059" s="2">
        <f t="shared" si="255"/>
        <v>0.76084999999999947</v>
      </c>
      <c r="I2059" s="2">
        <f t="array" ref="I2059">SUMPRODUCT(B2043:B2062, (ROW(B2043:B2062)-ROW(B2043)+1)) / (20*21/2)</f>
        <v>0.7446666666666667</v>
      </c>
      <c r="J2059" s="2">
        <f t="shared" si="250"/>
        <v>0.73471450496015334</v>
      </c>
      <c r="K2059" s="2">
        <f t="shared" si="252"/>
        <v>0.72253746604496472</v>
      </c>
    </row>
    <row r="2060" spans="1:11" ht="13.5" x14ac:dyDescent="0.25">
      <c r="A2060" s="3">
        <f>TITRES_STAT!B2063</f>
        <v>45302</v>
      </c>
      <c r="B2060" s="5">
        <f>TITRES_STAT!D2063</f>
        <v>0.76</v>
      </c>
      <c r="C2060" s="2">
        <f t="shared" si="253"/>
        <v>1.0000000000000009E-2</v>
      </c>
      <c r="D2060" s="2">
        <f t="shared" si="254"/>
        <v>0.752</v>
      </c>
      <c r="E2060" s="2">
        <f t="shared" ref="E2060:E2123" si="256">AVERAGE(B2051:B2060)</f>
        <v>0.74199999999999999</v>
      </c>
      <c r="F2060" s="2">
        <f t="shared" si="249"/>
        <v>0.74450000000000016</v>
      </c>
      <c r="G2060" s="2">
        <f t="shared" si="251"/>
        <v>0.70860000000000001</v>
      </c>
      <c r="H2060" s="2">
        <f t="shared" si="255"/>
        <v>0.76069999999999949</v>
      </c>
      <c r="I2060" s="2">
        <f t="array" ref="I2060">SUMPRODUCT(B2044:B2063, (ROW(B2044:B2063)-ROW(B2044)+1)) / (20*21/2)</f>
        <v>0.74538095238095237</v>
      </c>
      <c r="J2060" s="2">
        <f t="shared" si="250"/>
        <v>0.73712264734490063</v>
      </c>
      <c r="K2060" s="2">
        <f t="shared" si="252"/>
        <v>0.72400658502359361</v>
      </c>
    </row>
    <row r="2061" spans="1:11" ht="13.5" x14ac:dyDescent="0.25">
      <c r="A2061" s="3">
        <f>TITRES_STAT!B2064</f>
        <v>45303</v>
      </c>
      <c r="B2061" s="5">
        <f>TITRES_STAT!D2064</f>
        <v>0.75</v>
      </c>
      <c r="C2061" s="2">
        <f t="shared" si="253"/>
        <v>-1.0000000000000009E-2</v>
      </c>
      <c r="D2061" s="2">
        <f t="shared" si="254"/>
        <v>0.75399999999999989</v>
      </c>
      <c r="E2061" s="2">
        <f t="shared" si="256"/>
        <v>0.74399999999999999</v>
      </c>
      <c r="F2061" s="2">
        <f t="shared" si="249"/>
        <v>0.74350000000000005</v>
      </c>
      <c r="G2061" s="2">
        <f t="shared" si="251"/>
        <v>0.7095999999999999</v>
      </c>
      <c r="H2061" s="2">
        <f t="shared" si="255"/>
        <v>0.76044999999999963</v>
      </c>
      <c r="I2061" s="2">
        <f t="array" ref="I2061">SUMPRODUCT(B2045:B2064, (ROW(B2045:B2064)-ROW(B2045)+1)) / (20*21/2)</f>
        <v>0.74614285714285711</v>
      </c>
      <c r="J2061" s="2">
        <f t="shared" si="250"/>
        <v>0.73834906188348148</v>
      </c>
      <c r="K2061" s="2">
        <f t="shared" si="252"/>
        <v>0.72502593463051157</v>
      </c>
    </row>
    <row r="2062" spans="1:11" ht="13.5" x14ac:dyDescent="0.25">
      <c r="A2062" s="3">
        <f>TITRES_STAT!B2065</f>
        <v>45306</v>
      </c>
      <c r="B2062" s="5">
        <f>TITRES_STAT!D2065</f>
        <v>0.75</v>
      </c>
      <c r="C2062" s="2">
        <f t="shared" si="253"/>
        <v>0</v>
      </c>
      <c r="D2062" s="2">
        <f t="shared" si="254"/>
        <v>0.754</v>
      </c>
      <c r="E2062" s="2">
        <f t="shared" si="256"/>
        <v>0.746</v>
      </c>
      <c r="F2062" s="2">
        <f t="shared" si="249"/>
        <v>0.74250000000000005</v>
      </c>
      <c r="G2062" s="2">
        <f t="shared" si="251"/>
        <v>0.71079999999999999</v>
      </c>
      <c r="H2062" s="2">
        <f t="shared" si="255"/>
        <v>0.76024999999999954</v>
      </c>
      <c r="I2062" s="2">
        <f t="array" ref="I2062">SUMPRODUCT(B2046:B2065, (ROW(B2046:B2065)-ROW(B2046)+1)) / (20*21/2)</f>
        <v>0.74585714285714289</v>
      </c>
      <c r="J2062" s="2">
        <f t="shared" si="250"/>
        <v>0.73945867503743556</v>
      </c>
      <c r="K2062" s="2">
        <f t="shared" si="252"/>
        <v>0.72600530974304056</v>
      </c>
    </row>
    <row r="2063" spans="1:11" ht="13.5" x14ac:dyDescent="0.25">
      <c r="A2063" s="3">
        <f>TITRES_STAT!B2066</f>
        <v>45307</v>
      </c>
      <c r="B2063" s="5">
        <f>TITRES_STAT!D2066</f>
        <v>0.75</v>
      </c>
      <c r="C2063" s="2">
        <f t="shared" si="253"/>
        <v>0</v>
      </c>
      <c r="D2063" s="2">
        <f t="shared" si="254"/>
        <v>0.752</v>
      </c>
      <c r="E2063" s="2">
        <f t="shared" si="256"/>
        <v>0.748</v>
      </c>
      <c r="F2063" s="2">
        <f t="shared" si="249"/>
        <v>0.7420000000000001</v>
      </c>
      <c r="G2063" s="2">
        <f t="shared" si="251"/>
        <v>0.71219999999999994</v>
      </c>
      <c r="H2063" s="2">
        <f t="shared" si="255"/>
        <v>0.76004999999999956</v>
      </c>
      <c r="I2063" s="2">
        <f t="array" ref="I2063">SUMPRODUCT(B2047:B2066, (ROW(B2047:B2066)-ROW(B2047)+1)) / (20*21/2)</f>
        <v>0.74552380952380959</v>
      </c>
      <c r="J2063" s="2">
        <f t="shared" si="250"/>
        <v>0.740462610748156</v>
      </c>
      <c r="K2063" s="2">
        <f t="shared" si="252"/>
        <v>0.72694627798841149</v>
      </c>
    </row>
    <row r="2064" spans="1:11" ht="13.5" x14ac:dyDescent="0.25">
      <c r="A2064" s="3">
        <f>TITRES_STAT!B2067</f>
        <v>45308</v>
      </c>
      <c r="B2064" s="5">
        <f>TITRES_STAT!D2067</f>
        <v>0.75</v>
      </c>
      <c r="C2064" s="2">
        <f t="shared" si="253"/>
        <v>0</v>
      </c>
      <c r="D2064" s="2">
        <f t="shared" si="254"/>
        <v>0.752</v>
      </c>
      <c r="E2064" s="2">
        <f t="shared" si="256"/>
        <v>0.75</v>
      </c>
      <c r="F2064" s="2">
        <f t="shared" si="249"/>
        <v>0.7430000000000001</v>
      </c>
      <c r="G2064" s="2">
        <f t="shared" si="251"/>
        <v>0.71360000000000001</v>
      </c>
      <c r="H2064" s="2">
        <f t="shared" si="255"/>
        <v>0.75984999999999958</v>
      </c>
      <c r="I2064" s="2">
        <f t="array" ref="I2064">SUMPRODUCT(B2048:B2067, (ROW(B2048:B2067)-ROW(B2048)+1)) / (20*21/2)</f>
        <v>0.74523809523809526</v>
      </c>
      <c r="J2064" s="2">
        <f t="shared" si="250"/>
        <v>0.74137093353404593</v>
      </c>
      <c r="K2064" s="2">
        <f t="shared" si="252"/>
        <v>0.72785034551827776</v>
      </c>
    </row>
    <row r="2065" spans="1:11" ht="13.5" x14ac:dyDescent="0.25">
      <c r="A2065" s="3">
        <f>TITRES_STAT!B2068</f>
        <v>45309</v>
      </c>
      <c r="B2065" s="5">
        <f>TITRES_STAT!D2068</f>
        <v>0.74</v>
      </c>
      <c r="C2065" s="2">
        <f t="shared" si="253"/>
        <v>-1.0000000000000009E-2</v>
      </c>
      <c r="D2065" s="2">
        <f t="shared" si="254"/>
        <v>0.748</v>
      </c>
      <c r="E2065" s="2">
        <f t="shared" si="256"/>
        <v>0.75</v>
      </c>
      <c r="F2065" s="2">
        <f t="shared" si="249"/>
        <v>0.74350000000000005</v>
      </c>
      <c r="G2065" s="2">
        <f t="shared" si="251"/>
        <v>0.71460000000000012</v>
      </c>
      <c r="H2065" s="2">
        <f t="shared" si="255"/>
        <v>0.75959999999999961</v>
      </c>
      <c r="I2065" s="2">
        <f t="array" ref="I2065">SUMPRODUCT(B2049:B2068, (ROW(B2049:B2068)-ROW(B2049)+1)) / (20*21/2)</f>
        <v>0.74490476190476196</v>
      </c>
      <c r="J2065" s="2">
        <f t="shared" si="250"/>
        <v>0.7412403684355654</v>
      </c>
      <c r="K2065" s="2">
        <f t="shared" si="252"/>
        <v>0.72832680255677673</v>
      </c>
    </row>
    <row r="2066" spans="1:11" ht="13.5" x14ac:dyDescent="0.25">
      <c r="A2066" s="3">
        <f>TITRES_STAT!B2069</f>
        <v>45310</v>
      </c>
      <c r="B2066" s="5">
        <f>TITRES_STAT!D2069</f>
        <v>0.74</v>
      </c>
      <c r="C2066" s="2">
        <f t="shared" si="253"/>
        <v>0</v>
      </c>
      <c r="D2066" s="2">
        <f t="shared" si="254"/>
        <v>0.74600000000000011</v>
      </c>
      <c r="E2066" s="2">
        <f t="shared" si="256"/>
        <v>0.75</v>
      </c>
      <c r="F2066" s="2">
        <f t="shared" si="249"/>
        <v>0.7430000000000001</v>
      </c>
      <c r="G2066" s="2">
        <f t="shared" si="251"/>
        <v>0.71560000000000001</v>
      </c>
      <c r="H2066" s="2">
        <f t="shared" si="255"/>
        <v>0.75929999999999975</v>
      </c>
      <c r="I2066" s="2">
        <f t="array" ref="I2066">SUMPRODUCT(B2050:B2069, (ROW(B2050:B2069)-ROW(B2050)+1)) / (20*21/2)</f>
        <v>0.74366666666666659</v>
      </c>
      <c r="J2066" s="2">
        <f t="shared" si="250"/>
        <v>0.74112223810836875</v>
      </c>
      <c r="K2066" s="2">
        <f t="shared" si="252"/>
        <v>0.72878457500553062</v>
      </c>
    </row>
    <row r="2067" spans="1:11" ht="13.5" x14ac:dyDescent="0.25">
      <c r="A2067" s="3">
        <f>TITRES_STAT!B2070</f>
        <v>45313</v>
      </c>
      <c r="B2067" s="5">
        <f>TITRES_STAT!D2070</f>
        <v>0.74</v>
      </c>
      <c r="C2067" s="2">
        <f t="shared" si="253"/>
        <v>0</v>
      </c>
      <c r="D2067" s="2">
        <f t="shared" si="254"/>
        <v>0.74400000000000011</v>
      </c>
      <c r="E2067" s="2">
        <f t="shared" si="256"/>
        <v>0.749</v>
      </c>
      <c r="F2067" s="2">
        <f t="shared" si="249"/>
        <v>0.74350000000000005</v>
      </c>
      <c r="G2067" s="2">
        <f t="shared" si="251"/>
        <v>0.71660000000000013</v>
      </c>
      <c r="H2067" s="2">
        <f t="shared" si="255"/>
        <v>0.75904999999999989</v>
      </c>
      <c r="I2067" s="2">
        <f t="array" ref="I2067">SUMPRODUCT(B2051:B2070, (ROW(B2051:B2070)-ROW(B2051)+1)) / (20*21/2)</f>
        <v>0.73871428571428588</v>
      </c>
      <c r="J2067" s="2">
        <f t="shared" si="250"/>
        <v>0.74101535828852405</v>
      </c>
      <c r="K2067" s="2">
        <f t="shared" si="252"/>
        <v>0.72922439559354912</v>
      </c>
    </row>
    <row r="2068" spans="1:11" ht="13.5" x14ac:dyDescent="0.25">
      <c r="A2068" s="3">
        <f>TITRES_STAT!B2071</f>
        <v>45314</v>
      </c>
      <c r="B2068" s="5">
        <f>TITRES_STAT!D2071</f>
        <v>0.74</v>
      </c>
      <c r="C2068" s="2">
        <f t="shared" si="253"/>
        <v>0</v>
      </c>
      <c r="D2068" s="2">
        <f t="shared" si="254"/>
        <v>0.74199999999999999</v>
      </c>
      <c r="E2068" s="2">
        <f t="shared" si="256"/>
        <v>0.74700000000000011</v>
      </c>
      <c r="F2068" s="2">
        <f t="shared" ref="F2068:F2131" si="257">AVERAGE(B2049:B2068)</f>
        <v>0.7430000000000001</v>
      </c>
      <c r="G2068" s="2">
        <f t="shared" si="251"/>
        <v>0.7178000000000001</v>
      </c>
      <c r="H2068" s="2">
        <f t="shared" si="255"/>
        <v>0.75874999999999981</v>
      </c>
      <c r="I2068" s="2">
        <f t="array" ref="I2068">SUMPRODUCT(B2052:B2071, (ROW(B2052:B2071)-ROW(B2052)+1)) / (20*21/2)</f>
        <v>0.73490476190476184</v>
      </c>
      <c r="J2068" s="2">
        <f t="shared" si="250"/>
        <v>0.74091865749914076</v>
      </c>
      <c r="K2068" s="2">
        <f t="shared" si="252"/>
        <v>0.72964696831537079</v>
      </c>
    </row>
    <row r="2069" spans="1:11" ht="13.5" x14ac:dyDescent="0.25">
      <c r="A2069" s="3">
        <f>TITRES_STAT!B2072</f>
        <v>45315</v>
      </c>
      <c r="B2069" s="5">
        <f>TITRES_STAT!D2072</f>
        <v>0.73</v>
      </c>
      <c r="C2069" s="2">
        <f t="shared" si="253"/>
        <v>-1.0000000000000009E-2</v>
      </c>
      <c r="D2069" s="2">
        <f t="shared" si="254"/>
        <v>0.73799999999999999</v>
      </c>
      <c r="E2069" s="2">
        <f t="shared" si="256"/>
        <v>0.74500000000000011</v>
      </c>
      <c r="F2069" s="2">
        <f t="shared" si="257"/>
        <v>0.7420000000000001</v>
      </c>
      <c r="G2069" s="2">
        <f t="shared" si="251"/>
        <v>0.71880000000000011</v>
      </c>
      <c r="H2069" s="2">
        <f t="shared" si="255"/>
        <v>0.75839999999999985</v>
      </c>
      <c r="I2069" s="2">
        <f t="array" ref="I2069">SUMPRODUCT(B2053:B2072, (ROW(B2053:B2072)-ROW(B2053)+1)) / (20*21/2)</f>
        <v>0.73123809523809524</v>
      </c>
      <c r="J2069" s="2">
        <f t="shared" ref="J2069:J2132" si="258">$J$4*B2069+J2068*(1-$J$4)</f>
        <v>0.73987878535636553</v>
      </c>
      <c r="K2069" s="2">
        <f t="shared" si="252"/>
        <v>0.72966081269516025</v>
      </c>
    </row>
    <row r="2070" spans="1:11" ht="13.5" x14ac:dyDescent="0.25">
      <c r="A2070" s="3">
        <f>TITRES_STAT!B2073</f>
        <v>45316</v>
      </c>
      <c r="B2070" s="5">
        <f>TITRES_STAT!D2073</f>
        <v>0.69</v>
      </c>
      <c r="C2070" s="2">
        <f t="shared" si="253"/>
        <v>-4.0000000000000036E-2</v>
      </c>
      <c r="D2070" s="2">
        <f t="shared" si="254"/>
        <v>0.72799999999999998</v>
      </c>
      <c r="E2070" s="2">
        <f t="shared" si="256"/>
        <v>0.7380000000000001</v>
      </c>
      <c r="F2070" s="2">
        <f t="shared" si="257"/>
        <v>0.74</v>
      </c>
      <c r="G2070" s="2">
        <f t="shared" si="251"/>
        <v>0.71900000000000008</v>
      </c>
      <c r="H2070" s="2">
        <f t="shared" si="255"/>
        <v>0.75784999999999991</v>
      </c>
      <c r="I2070" s="2">
        <f t="array" ref="I2070">SUMPRODUCT(B2054:B2073, (ROW(B2054:B2073)-ROW(B2054)+1)) / (20*21/2)</f>
        <v>0.72771428571428565</v>
      </c>
      <c r="J2070" s="2">
        <f t="shared" si="258"/>
        <v>0.73512842484623553</v>
      </c>
      <c r="K2070" s="2">
        <f t="shared" si="252"/>
        <v>0.72810548670711484</v>
      </c>
    </row>
    <row r="2071" spans="1:11" ht="13.5" x14ac:dyDescent="0.25">
      <c r="A2071" s="3">
        <f>TITRES_STAT!B2074</f>
        <v>45317</v>
      </c>
      <c r="B2071" s="5">
        <f>TITRES_STAT!D2074</f>
        <v>0.7</v>
      </c>
      <c r="C2071" s="2">
        <f t="shared" si="253"/>
        <v>1.0000000000000009E-2</v>
      </c>
      <c r="D2071" s="2">
        <f t="shared" si="254"/>
        <v>0.72</v>
      </c>
      <c r="E2071" s="2">
        <f t="shared" si="256"/>
        <v>0.7330000000000001</v>
      </c>
      <c r="F2071" s="2">
        <f t="shared" si="257"/>
        <v>0.73849999999999993</v>
      </c>
      <c r="G2071" s="2">
        <f t="shared" si="251"/>
        <v>0.71939999999999993</v>
      </c>
      <c r="H2071" s="2">
        <f t="shared" si="255"/>
        <v>0.75734999999999997</v>
      </c>
      <c r="I2071" s="2">
        <f t="array" ref="I2071">SUMPRODUCT(B2055:B2074, (ROW(B2055:B2074)-ROW(B2055)+1)) / (20*21/2)</f>
        <v>0.72433333333333338</v>
      </c>
      <c r="J2071" s="2">
        <f t="shared" si="258"/>
        <v>0.73178286057516551</v>
      </c>
      <c r="K2071" s="2">
        <f t="shared" si="252"/>
        <v>0.72700331075781621</v>
      </c>
    </row>
    <row r="2072" spans="1:11" ht="13.5" x14ac:dyDescent="0.25">
      <c r="A2072" s="3">
        <f>TITRES_STAT!B2075</f>
        <v>45320</v>
      </c>
      <c r="B2072" s="5">
        <f>TITRES_STAT!D2075</f>
        <v>0.7</v>
      </c>
      <c r="C2072" s="2">
        <f t="shared" si="253"/>
        <v>0</v>
      </c>
      <c r="D2072" s="2">
        <f t="shared" si="254"/>
        <v>0.71200000000000008</v>
      </c>
      <c r="E2072" s="2">
        <f t="shared" si="256"/>
        <v>0.72800000000000009</v>
      </c>
      <c r="F2072" s="2">
        <f t="shared" si="257"/>
        <v>0.73699999999999999</v>
      </c>
      <c r="G2072" s="2">
        <f t="shared" si="251"/>
        <v>0.71959999999999991</v>
      </c>
      <c r="H2072" s="2">
        <f t="shared" si="255"/>
        <v>0.75679999999999992</v>
      </c>
      <c r="I2072" s="2">
        <f t="array" ref="I2072">SUMPRODUCT(B2056:B2075, (ROW(B2056:B2075)-ROW(B2056)+1)) / (20*21/2)</f>
        <v>0.72109523809523812</v>
      </c>
      <c r="J2072" s="2">
        <f t="shared" si="258"/>
        <v>0.7287559214727688</v>
      </c>
      <c r="K2072" s="2">
        <f t="shared" si="252"/>
        <v>0.72594435739476459</v>
      </c>
    </row>
    <row r="2073" spans="1:11" ht="13.5" x14ac:dyDescent="0.25">
      <c r="A2073" s="3">
        <f>TITRES_STAT!B2076</f>
        <v>45321</v>
      </c>
      <c r="B2073" s="5">
        <f>TITRES_STAT!D2076</f>
        <v>0.7</v>
      </c>
      <c r="C2073" s="2">
        <f t="shared" si="253"/>
        <v>0</v>
      </c>
      <c r="D2073" s="2">
        <f t="shared" si="254"/>
        <v>0.70400000000000007</v>
      </c>
      <c r="E2073" s="2">
        <f t="shared" si="256"/>
        <v>0.72299999999999998</v>
      </c>
      <c r="F2073" s="2">
        <f t="shared" si="257"/>
        <v>0.73549999999999993</v>
      </c>
      <c r="G2073" s="2">
        <f t="shared" si="251"/>
        <v>0.7198</v>
      </c>
      <c r="H2073" s="2">
        <f t="shared" si="255"/>
        <v>0.75624999999999976</v>
      </c>
      <c r="I2073" s="2">
        <f t="array" ref="I2073">SUMPRODUCT(B2057:B2076, (ROW(B2057:B2076)-ROW(B2057)+1)) / (20*21/2)</f>
        <v>0.71804761904761905</v>
      </c>
      <c r="J2073" s="2">
        <f t="shared" si="258"/>
        <v>0.72601726228488606</v>
      </c>
      <c r="K2073" s="2">
        <f t="shared" si="252"/>
        <v>0.72492693161457777</v>
      </c>
    </row>
    <row r="2074" spans="1:11" ht="13.5" x14ac:dyDescent="0.25">
      <c r="A2074" s="3">
        <f>TITRES_STAT!B2077</f>
        <v>45322</v>
      </c>
      <c r="B2074" s="5">
        <f>TITRES_STAT!D2077</f>
        <v>0.7</v>
      </c>
      <c r="C2074" s="2">
        <f t="shared" si="253"/>
        <v>0</v>
      </c>
      <c r="D2074" s="2">
        <f t="shared" si="254"/>
        <v>0.69800000000000006</v>
      </c>
      <c r="E2074" s="2">
        <f t="shared" si="256"/>
        <v>0.71800000000000008</v>
      </c>
      <c r="F2074" s="2">
        <f t="shared" si="257"/>
        <v>0.73399999999999987</v>
      </c>
      <c r="G2074" s="2">
        <f t="shared" si="251"/>
        <v>0.72</v>
      </c>
      <c r="H2074" s="2">
        <f t="shared" si="255"/>
        <v>0.75569999999999982</v>
      </c>
      <c r="I2074" s="2">
        <f t="array" ref="I2074">SUMPRODUCT(B2058:B2077, (ROW(B2058:B2077)-ROW(B2058)+1)) / (20*21/2)</f>
        <v>0.71519047619047615</v>
      </c>
      <c r="J2074" s="2">
        <f t="shared" si="258"/>
        <v>0.72353942778156355</v>
      </c>
      <c r="K2074" s="2">
        <f t="shared" si="252"/>
        <v>0.72394940488459436</v>
      </c>
    </row>
    <row r="2075" spans="1:11" ht="13.5" x14ac:dyDescent="0.25">
      <c r="A2075" s="3">
        <f>TITRES_STAT!B2078</f>
        <v>45323</v>
      </c>
      <c r="B2075" s="5">
        <f>TITRES_STAT!D2078</f>
        <v>0.7</v>
      </c>
      <c r="C2075" s="2">
        <f t="shared" si="253"/>
        <v>0</v>
      </c>
      <c r="D2075" s="2">
        <f t="shared" si="254"/>
        <v>0.7</v>
      </c>
      <c r="E2075" s="2">
        <f t="shared" si="256"/>
        <v>0.71400000000000008</v>
      </c>
      <c r="F2075" s="2">
        <f t="shared" si="257"/>
        <v>0.73199999999999987</v>
      </c>
      <c r="G2075" s="2">
        <f t="shared" si="251"/>
        <v>0.72020000000000006</v>
      </c>
      <c r="H2075" s="2">
        <f t="shared" si="255"/>
        <v>0.75524999999999975</v>
      </c>
      <c r="I2075" s="2">
        <f t="array" ref="I2075">SUMPRODUCT(B2059:B2078, (ROW(B2059:B2078)-ROW(B2059)+1)) / (20*21/2)</f>
        <v>0.71161904761904771</v>
      </c>
      <c r="J2075" s="2">
        <f t="shared" si="258"/>
        <v>0.72129757751665269</v>
      </c>
      <c r="K2075" s="2">
        <f t="shared" si="252"/>
        <v>0.72301021253617892</v>
      </c>
    </row>
    <row r="2076" spans="1:11" ht="13.5" x14ac:dyDescent="0.25">
      <c r="A2076" s="3">
        <f>TITRES_STAT!B2079</f>
        <v>45324</v>
      </c>
      <c r="B2076" s="5">
        <f>TITRES_STAT!D2079</f>
        <v>0.7</v>
      </c>
      <c r="C2076" s="2">
        <f t="shared" si="253"/>
        <v>0</v>
      </c>
      <c r="D2076" s="2">
        <f t="shared" si="254"/>
        <v>0.7</v>
      </c>
      <c r="E2076" s="2">
        <f t="shared" si="256"/>
        <v>0.71000000000000008</v>
      </c>
      <c r="F2076" s="2">
        <f t="shared" si="257"/>
        <v>0.72999999999999976</v>
      </c>
      <c r="G2076" s="2">
        <f t="shared" si="251"/>
        <v>0.72040000000000015</v>
      </c>
      <c r="H2076" s="2">
        <f t="shared" si="255"/>
        <v>0.7547999999999998</v>
      </c>
      <c r="I2076" s="2">
        <f t="array" ref="I2076">SUMPRODUCT(B2060:B2079, (ROW(B2060:B2079)-ROW(B2060)+1)) / (20*21/2)</f>
        <v>0.70838095238095233</v>
      </c>
      <c r="J2076" s="2">
        <f t="shared" si="258"/>
        <v>0.71926923680078103</v>
      </c>
      <c r="K2076" s="2">
        <f t="shared" si="252"/>
        <v>0.72210785126025034</v>
      </c>
    </row>
    <row r="2077" spans="1:11" ht="13.5" x14ac:dyDescent="0.25">
      <c r="A2077" s="3">
        <f>TITRES_STAT!B2080</f>
        <v>45327</v>
      </c>
      <c r="B2077" s="5">
        <f>TITRES_STAT!D2080</f>
        <v>0.7</v>
      </c>
      <c r="C2077" s="2">
        <f t="shared" si="253"/>
        <v>0</v>
      </c>
      <c r="D2077" s="2">
        <f t="shared" si="254"/>
        <v>0.7</v>
      </c>
      <c r="E2077" s="2">
        <f t="shared" si="256"/>
        <v>0.70600000000000018</v>
      </c>
      <c r="F2077" s="2">
        <f t="shared" si="257"/>
        <v>0.72749999999999981</v>
      </c>
      <c r="G2077" s="2">
        <f t="shared" si="251"/>
        <v>0.72060000000000013</v>
      </c>
      <c r="H2077" s="2">
        <f t="shared" si="255"/>
        <v>0.75439999999999974</v>
      </c>
      <c r="I2077" s="2">
        <f t="array" ref="I2077">SUMPRODUCT(B2061:B2080, (ROW(B2061:B2080)-ROW(B2061)+1)) / (20*21/2)</f>
        <v>0.70447619047619048</v>
      </c>
      <c r="J2077" s="2">
        <f t="shared" si="258"/>
        <v>0.71743407139118287</v>
      </c>
      <c r="K2077" s="2">
        <f t="shared" si="252"/>
        <v>0.72124087670102488</v>
      </c>
    </row>
    <row r="2078" spans="1:11" ht="13.5" x14ac:dyDescent="0.25">
      <c r="A2078" s="3">
        <f>TITRES_STAT!B2081</f>
        <v>45328</v>
      </c>
      <c r="B2078" s="5">
        <f>TITRES_STAT!D2081</f>
        <v>0.69</v>
      </c>
      <c r="C2078" s="2">
        <f t="shared" si="253"/>
        <v>-1.0000000000000009E-2</v>
      </c>
      <c r="D2078" s="2">
        <f t="shared" si="254"/>
        <v>0.69799999999999995</v>
      </c>
      <c r="E2078" s="2">
        <f t="shared" si="256"/>
        <v>0.70100000000000018</v>
      </c>
      <c r="F2078" s="2">
        <f t="shared" si="257"/>
        <v>0.72399999999999975</v>
      </c>
      <c r="G2078" s="2">
        <f t="shared" si="251"/>
        <v>0.72060000000000013</v>
      </c>
      <c r="H2078" s="2">
        <f t="shared" si="255"/>
        <v>0.75389999999999968</v>
      </c>
      <c r="I2078" s="2">
        <f t="array" ref="I2078">SUMPRODUCT(B2062:B2081, (ROW(B2062:B2081)-ROW(B2062)+1)) / (20*21/2)</f>
        <v>0.70000000000000018</v>
      </c>
      <c r="J2078" s="2">
        <f t="shared" si="258"/>
        <v>0.71482130268726074</v>
      </c>
      <c r="K2078" s="2">
        <f t="shared" si="252"/>
        <v>0.72001574428137693</v>
      </c>
    </row>
    <row r="2079" spans="1:11" ht="13.5" x14ac:dyDescent="0.25">
      <c r="A2079" s="3">
        <f>TITRES_STAT!B2082</f>
        <v>45329</v>
      </c>
      <c r="B2079" s="5">
        <f>TITRES_STAT!D2082</f>
        <v>0.69</v>
      </c>
      <c r="C2079" s="2">
        <f t="shared" si="253"/>
        <v>0</v>
      </c>
      <c r="D2079" s="2">
        <f t="shared" si="254"/>
        <v>0.69599999999999995</v>
      </c>
      <c r="E2079" s="2">
        <f t="shared" si="256"/>
        <v>0.69700000000000006</v>
      </c>
      <c r="F2079" s="2">
        <f t="shared" si="257"/>
        <v>0.72099999999999975</v>
      </c>
      <c r="G2079" s="2">
        <f t="shared" si="251"/>
        <v>0.72099999999999997</v>
      </c>
      <c r="H2079" s="2">
        <f t="shared" si="255"/>
        <v>0.75339999999999974</v>
      </c>
      <c r="I2079" s="2">
        <f t="array" ref="I2079">SUMPRODUCT(B2063:B2082, (ROW(B2063:B2082)-ROW(B2063)+1)) / (20*21/2)</f>
        <v>0.69495238095238077</v>
      </c>
      <c r="J2079" s="2">
        <f t="shared" si="258"/>
        <v>0.71245736909799784</v>
      </c>
      <c r="K2079" s="2">
        <f t="shared" si="252"/>
        <v>0.7188386562703426</v>
      </c>
    </row>
    <row r="2080" spans="1:11" ht="13.5" x14ac:dyDescent="0.25">
      <c r="A2080" s="3">
        <f>TITRES_STAT!B2083</f>
        <v>45330</v>
      </c>
      <c r="B2080" s="5">
        <f>TITRES_STAT!D2083</f>
        <v>0.68</v>
      </c>
      <c r="C2080" s="2">
        <f t="shared" si="253"/>
        <v>-9.9999999999998979E-3</v>
      </c>
      <c r="D2080" s="2">
        <f t="shared" si="254"/>
        <v>0.69199999999999995</v>
      </c>
      <c r="E2080" s="2">
        <f t="shared" si="256"/>
        <v>0.69599999999999995</v>
      </c>
      <c r="F2080" s="2">
        <f t="shared" si="257"/>
        <v>0.71699999999999975</v>
      </c>
      <c r="G2080" s="2">
        <f t="shared" si="251"/>
        <v>0.72099999999999997</v>
      </c>
      <c r="H2080" s="2">
        <f t="shared" si="255"/>
        <v>0.7528499999999998</v>
      </c>
      <c r="I2080" s="2">
        <f t="array" ref="I2080">SUMPRODUCT(B2064:B2083, (ROW(B2064:B2083)-ROW(B2064)+1)) / (20*21/2)</f>
        <v>0.68842857142857139</v>
      </c>
      <c r="J2080" s="2">
        <f t="shared" si="258"/>
        <v>0.70936619108866472</v>
      </c>
      <c r="K2080" s="2">
        <f t="shared" si="252"/>
        <v>0.71731557171072124</v>
      </c>
    </row>
    <row r="2081" spans="1:11" ht="13.5" x14ac:dyDescent="0.25">
      <c r="A2081" s="3">
        <f>TITRES_STAT!B2084</f>
        <v>45331</v>
      </c>
      <c r="B2081" s="5">
        <f>TITRES_STAT!D2084</f>
        <v>0.67</v>
      </c>
      <c r="C2081" s="2">
        <f t="shared" si="253"/>
        <v>-1.0000000000000009E-2</v>
      </c>
      <c r="D2081" s="2">
        <f t="shared" si="254"/>
        <v>0.68600000000000005</v>
      </c>
      <c r="E2081" s="2">
        <f t="shared" si="256"/>
        <v>0.69299999999999995</v>
      </c>
      <c r="F2081" s="2">
        <f t="shared" si="257"/>
        <v>0.71299999999999986</v>
      </c>
      <c r="G2081" s="2">
        <f t="shared" si="251"/>
        <v>0.72099999999999997</v>
      </c>
      <c r="H2081" s="2">
        <f t="shared" si="255"/>
        <v>0.75214999999999976</v>
      </c>
      <c r="I2081" s="2">
        <f t="array" ref="I2081">SUMPRODUCT(B2065:B2084, (ROW(B2065:B2084)-ROW(B2065)+1)) / (20*21/2)</f>
        <v>0.68338095238095231</v>
      </c>
      <c r="J2081" s="2">
        <f t="shared" si="258"/>
        <v>0.70561703003260146</v>
      </c>
      <c r="K2081" s="2">
        <f t="shared" si="252"/>
        <v>0.71546005909461452</v>
      </c>
    </row>
    <row r="2082" spans="1:11" ht="13.5" x14ac:dyDescent="0.25">
      <c r="A2082" s="3">
        <f>TITRES_STAT!B2085</f>
        <v>45334</v>
      </c>
      <c r="B2082" s="5">
        <f>TITRES_STAT!D2085</f>
        <v>0.66</v>
      </c>
      <c r="C2082" s="2">
        <f t="shared" si="253"/>
        <v>-1.0000000000000009E-2</v>
      </c>
      <c r="D2082" s="2">
        <f t="shared" si="254"/>
        <v>0.67800000000000005</v>
      </c>
      <c r="E2082" s="2">
        <f t="shared" si="256"/>
        <v>0.68899999999999983</v>
      </c>
      <c r="F2082" s="2">
        <f t="shared" si="257"/>
        <v>0.70849999999999991</v>
      </c>
      <c r="G2082" s="2">
        <f t="shared" si="251"/>
        <v>0.72059999999999969</v>
      </c>
      <c r="H2082" s="2">
        <f t="shared" si="255"/>
        <v>0.75144999999999995</v>
      </c>
      <c r="I2082" s="2">
        <f t="array" ref="I2082">SUMPRODUCT(B2066:B2085, (ROW(B2066:B2085)-ROW(B2066)+1)) / (20*21/2)</f>
        <v>0.67785714285714294</v>
      </c>
      <c r="J2082" s="2">
        <f t="shared" si="258"/>
        <v>0.70127255098187746</v>
      </c>
      <c r="K2082" s="2">
        <f t="shared" si="252"/>
        <v>0.71328515481639432</v>
      </c>
    </row>
    <row r="2083" spans="1:11" ht="13.5" x14ac:dyDescent="0.25">
      <c r="A2083" s="3">
        <f>TITRES_STAT!B2086</f>
        <v>45335</v>
      </c>
      <c r="B2083" s="5">
        <f>TITRES_STAT!D2086</f>
        <v>0.64</v>
      </c>
      <c r="C2083" s="2">
        <f t="shared" si="253"/>
        <v>-2.0000000000000018E-2</v>
      </c>
      <c r="D2083" s="2">
        <f t="shared" si="254"/>
        <v>0.66800000000000004</v>
      </c>
      <c r="E2083" s="2">
        <f t="shared" si="256"/>
        <v>0.68299999999999994</v>
      </c>
      <c r="F2083" s="2">
        <f t="shared" si="257"/>
        <v>0.70299999999999985</v>
      </c>
      <c r="G2083" s="2">
        <f t="shared" si="251"/>
        <v>0.71979999999999988</v>
      </c>
      <c r="H2083" s="2">
        <f t="shared" si="255"/>
        <v>0.75064999999999982</v>
      </c>
      <c r="I2083" s="2">
        <f t="array" ref="I2083">SUMPRODUCT(B2067:B2086, (ROW(B2067:B2086)-ROW(B2067)+1)) / (20*21/2)</f>
        <v>0.67185714285714282</v>
      </c>
      <c r="J2083" s="2">
        <f t="shared" si="258"/>
        <v>0.69543706993598442</v>
      </c>
      <c r="K2083" s="2">
        <f t="shared" si="252"/>
        <v>0.71041122717653582</v>
      </c>
    </row>
    <row r="2084" spans="1:11" ht="13.5" x14ac:dyDescent="0.25">
      <c r="A2084" s="3">
        <f>TITRES_STAT!B2087</f>
        <v>45336</v>
      </c>
      <c r="B2084" s="5">
        <f>TITRES_STAT!D2087</f>
        <v>0.65</v>
      </c>
      <c r="C2084" s="2">
        <f t="shared" si="253"/>
        <v>1.0000000000000009E-2</v>
      </c>
      <c r="D2084" s="2">
        <f t="shared" si="254"/>
        <v>0.66</v>
      </c>
      <c r="E2084" s="2">
        <f t="shared" si="256"/>
        <v>0.67799999999999994</v>
      </c>
      <c r="F2084" s="2">
        <f t="shared" si="257"/>
        <v>0.69799999999999995</v>
      </c>
      <c r="G2084" s="2">
        <f t="shared" si="251"/>
        <v>0.71939999999999982</v>
      </c>
      <c r="H2084" s="2">
        <f t="shared" si="255"/>
        <v>0.74980000000000002</v>
      </c>
      <c r="I2084" s="2">
        <f t="array" ref="I2084">SUMPRODUCT(B2068:B2087, (ROW(B2068:B2087)-ROW(B2068)+1)) / (20*21/2)</f>
        <v>0.66828571428571415</v>
      </c>
      <c r="J2084" s="2">
        <f t="shared" si="258"/>
        <v>0.6911097299420812</v>
      </c>
      <c r="K2084" s="2">
        <f t="shared" si="252"/>
        <v>0.70804215944412274</v>
      </c>
    </row>
    <row r="2085" spans="1:11" ht="13.5" x14ac:dyDescent="0.25">
      <c r="A2085" s="3">
        <f>TITRES_STAT!B2088</f>
        <v>45337</v>
      </c>
      <c r="B2085" s="5">
        <f>TITRES_STAT!D2088</f>
        <v>0.64</v>
      </c>
      <c r="C2085" s="2">
        <f t="shared" si="253"/>
        <v>-1.0000000000000009E-2</v>
      </c>
      <c r="D2085" s="2">
        <f t="shared" si="254"/>
        <v>0.65200000000000002</v>
      </c>
      <c r="E2085" s="2">
        <f t="shared" si="256"/>
        <v>0.67199999999999993</v>
      </c>
      <c r="F2085" s="2">
        <f t="shared" si="257"/>
        <v>0.69300000000000006</v>
      </c>
      <c r="G2085" s="2">
        <f t="shared" si="251"/>
        <v>0.71879999999999999</v>
      </c>
      <c r="H2085" s="2">
        <f t="shared" si="255"/>
        <v>0.74895</v>
      </c>
      <c r="I2085" s="2">
        <f t="array" ref="I2085">SUMPRODUCT(B2069:B2088, (ROW(B2069:B2088)-ROW(B2069)+1)) / (20*21/2)</f>
        <v>0.66514285714285715</v>
      </c>
      <c r="J2085" s="2">
        <f t="shared" si="258"/>
        <v>0.68624213661426392</v>
      </c>
      <c r="K2085" s="2">
        <f t="shared" si="252"/>
        <v>0.70537383946592191</v>
      </c>
    </row>
    <row r="2086" spans="1:11" ht="13.5" x14ac:dyDescent="0.25">
      <c r="A2086" s="3">
        <f>TITRES_STAT!B2089</f>
        <v>45338</v>
      </c>
      <c r="B2086" s="5">
        <f>TITRES_STAT!D2089</f>
        <v>0.63</v>
      </c>
      <c r="C2086" s="2">
        <f t="shared" si="253"/>
        <v>-1.0000000000000009E-2</v>
      </c>
      <c r="D2086" s="2">
        <f t="shared" si="254"/>
        <v>0.64400000000000002</v>
      </c>
      <c r="E2086" s="2">
        <f t="shared" si="256"/>
        <v>0.66499999999999992</v>
      </c>
      <c r="F2086" s="2">
        <f t="shared" si="257"/>
        <v>0.68750000000000011</v>
      </c>
      <c r="G2086" s="2">
        <f t="shared" si="251"/>
        <v>0.71779999999999999</v>
      </c>
      <c r="H2086" s="2">
        <f t="shared" si="255"/>
        <v>0.74794999999999989</v>
      </c>
      <c r="I2086" s="2">
        <f t="array" ref="I2086">SUMPRODUCT(B2070:B2089, (ROW(B2070:B2089)-ROW(B2070)+1)) / (20*21/2)</f>
        <v>0.66242857142857148</v>
      </c>
      <c r="J2086" s="2">
        <f t="shared" si="258"/>
        <v>0.68088574265100066</v>
      </c>
      <c r="K2086" s="2">
        <f t="shared" si="252"/>
        <v>0.70241800262412102</v>
      </c>
    </row>
    <row r="2087" spans="1:11" ht="13.5" x14ac:dyDescent="0.25">
      <c r="A2087" s="3">
        <f>TITRES_STAT!B2090</f>
        <v>45341</v>
      </c>
      <c r="B2087" s="5">
        <f>TITRES_STAT!D2090</f>
        <v>0.65</v>
      </c>
      <c r="C2087" s="2">
        <f t="shared" si="253"/>
        <v>2.0000000000000018E-2</v>
      </c>
      <c r="D2087" s="2">
        <f t="shared" si="254"/>
        <v>0.64200000000000002</v>
      </c>
      <c r="E2087" s="2">
        <f t="shared" si="256"/>
        <v>0.66</v>
      </c>
      <c r="F2087" s="2">
        <f t="shared" si="257"/>
        <v>0.68300000000000016</v>
      </c>
      <c r="G2087" s="2">
        <f t="shared" si="251"/>
        <v>0.71719999999999995</v>
      </c>
      <c r="H2087" s="2">
        <f t="shared" si="255"/>
        <v>0.74704999999999999</v>
      </c>
      <c r="I2087" s="2">
        <f t="array" ref="I2087">SUMPRODUCT(B2071:B2090, (ROW(B2071:B2090)-ROW(B2071)+1)) / (20*21/2)</f>
        <v>0.65914285714285703</v>
      </c>
      <c r="J2087" s="2">
        <f t="shared" si="258"/>
        <v>0.67794424335090542</v>
      </c>
      <c r="K2087" s="2">
        <f t="shared" si="252"/>
        <v>0.70036239467807715</v>
      </c>
    </row>
    <row r="2088" spans="1:11" ht="13.5" x14ac:dyDescent="0.25">
      <c r="A2088" s="3">
        <f>TITRES_STAT!B2091</f>
        <v>45342</v>
      </c>
      <c r="B2088" s="5">
        <f>TITRES_STAT!D2091</f>
        <v>0.65</v>
      </c>
      <c r="C2088" s="2">
        <f t="shared" si="253"/>
        <v>0</v>
      </c>
      <c r="D2088" s="2">
        <f t="shared" si="254"/>
        <v>0.64399999999999991</v>
      </c>
      <c r="E2088" s="2">
        <f t="shared" si="256"/>
        <v>0.65600000000000003</v>
      </c>
      <c r="F2088" s="2">
        <f t="shared" si="257"/>
        <v>0.67850000000000021</v>
      </c>
      <c r="G2088" s="2">
        <f t="shared" si="251"/>
        <v>0.71679999999999988</v>
      </c>
      <c r="H2088" s="2">
        <f t="shared" si="255"/>
        <v>0.74615000000000009</v>
      </c>
      <c r="I2088" s="2">
        <f t="array" ref="I2088">SUMPRODUCT(B2072:B2091, (ROW(B2072:B2091)-ROW(B2072)+1)) / (20*21/2)</f>
        <v>0.6570476190476191</v>
      </c>
      <c r="J2088" s="2">
        <f t="shared" si="258"/>
        <v>0.67528288684129534</v>
      </c>
      <c r="K2088" s="2">
        <f t="shared" si="252"/>
        <v>0.69838739880834866</v>
      </c>
    </row>
    <row r="2089" spans="1:11" ht="13.5" x14ac:dyDescent="0.25">
      <c r="A2089" s="3">
        <f>TITRES_STAT!B2092</f>
        <v>45343</v>
      </c>
      <c r="B2089" s="5">
        <f>TITRES_STAT!D2092</f>
        <v>0.65</v>
      </c>
      <c r="C2089" s="2">
        <f t="shared" si="253"/>
        <v>0</v>
      </c>
      <c r="D2089" s="2">
        <f t="shared" si="254"/>
        <v>0.64399999999999991</v>
      </c>
      <c r="E2089" s="2">
        <f t="shared" si="256"/>
        <v>0.65200000000000014</v>
      </c>
      <c r="F2089" s="2">
        <f t="shared" si="257"/>
        <v>0.67450000000000021</v>
      </c>
      <c r="G2089" s="2">
        <f t="shared" si="251"/>
        <v>0.71599999999999997</v>
      </c>
      <c r="H2089" s="2">
        <f t="shared" si="255"/>
        <v>0.74520000000000008</v>
      </c>
      <c r="I2089" s="2">
        <f t="array" ref="I2089">SUMPRODUCT(B2073:B2092, (ROW(B2073:B2092)-ROW(B2073)+1)) / (20*21/2)</f>
        <v>0.6551904761904761</v>
      </c>
      <c r="J2089" s="2">
        <f t="shared" si="258"/>
        <v>0.67287499285641006</v>
      </c>
      <c r="K2089" s="2">
        <f t="shared" si="252"/>
        <v>0.69648985375704087</v>
      </c>
    </row>
    <row r="2090" spans="1:11" ht="13.5" x14ac:dyDescent="0.25">
      <c r="A2090" s="3">
        <f>TITRES_STAT!B2093</f>
        <v>45344</v>
      </c>
      <c r="B2090" s="5">
        <f>TITRES_STAT!D2093</f>
        <v>0.64</v>
      </c>
      <c r="C2090" s="2">
        <f t="shared" si="253"/>
        <v>-1.0000000000000009E-2</v>
      </c>
      <c r="D2090" s="2">
        <f t="shared" si="254"/>
        <v>0.64400000000000002</v>
      </c>
      <c r="E2090" s="2">
        <f t="shared" si="256"/>
        <v>0.64800000000000002</v>
      </c>
      <c r="F2090" s="2">
        <f t="shared" si="257"/>
        <v>0.67200000000000015</v>
      </c>
      <c r="G2090" s="2">
        <f t="shared" si="251"/>
        <v>0.71419999999999983</v>
      </c>
      <c r="H2090" s="2">
        <f t="shared" si="255"/>
        <v>0.74419999999999997</v>
      </c>
      <c r="I2090" s="2">
        <f t="array" ref="I2090">SUMPRODUCT(B2074:B2093, (ROW(B2074:B2093)-ROW(B2074)+1)) / (20*21/2)</f>
        <v>0.65357142857142858</v>
      </c>
      <c r="J2090" s="2">
        <f t="shared" si="258"/>
        <v>0.66974404115579966</v>
      </c>
      <c r="K2090" s="2">
        <f t="shared" si="252"/>
        <v>0.6942745653744119</v>
      </c>
    </row>
    <row r="2091" spans="1:11" ht="13.5" x14ac:dyDescent="0.25">
      <c r="A2091" s="3">
        <f>TITRES_STAT!B2094</f>
        <v>45345</v>
      </c>
      <c r="B2091" s="5">
        <f>TITRES_STAT!D2094</f>
        <v>0.65</v>
      </c>
      <c r="C2091" s="2">
        <f t="shared" si="253"/>
        <v>1.0000000000000009E-2</v>
      </c>
      <c r="D2091" s="2">
        <f t="shared" si="254"/>
        <v>0.64800000000000002</v>
      </c>
      <c r="E2091" s="2">
        <f t="shared" si="256"/>
        <v>0.64600000000000013</v>
      </c>
      <c r="F2091" s="2">
        <f t="shared" si="257"/>
        <v>0.66950000000000021</v>
      </c>
      <c r="G2091" s="2">
        <f t="shared" si="251"/>
        <v>0.71179999999999977</v>
      </c>
      <c r="H2091" s="2">
        <f t="shared" si="255"/>
        <v>0.74325000000000019</v>
      </c>
      <c r="I2091" s="2">
        <f t="array" ref="I2091">SUMPRODUCT(B2075:B2094, (ROW(B2075:B2094)-ROW(B2075)+1)) / (20*21/2)</f>
        <v>0.6521904761904761</v>
      </c>
      <c r="J2091" s="2">
        <f t="shared" si="258"/>
        <v>0.66786365628381872</v>
      </c>
      <c r="K2091" s="2">
        <f t="shared" si="252"/>
        <v>0.69253830790874871</v>
      </c>
    </row>
    <row r="2092" spans="1:11" ht="13.5" x14ac:dyDescent="0.25">
      <c r="A2092" s="3">
        <f>TITRES_STAT!B2095</f>
        <v>45348</v>
      </c>
      <c r="B2092" s="5">
        <f>TITRES_STAT!D2095</f>
        <v>0.65</v>
      </c>
      <c r="C2092" s="2">
        <f t="shared" si="253"/>
        <v>0</v>
      </c>
      <c r="D2092" s="2">
        <f t="shared" si="254"/>
        <v>0.64799999999999991</v>
      </c>
      <c r="E2092" s="2">
        <f t="shared" si="256"/>
        <v>0.64500000000000002</v>
      </c>
      <c r="F2092" s="2">
        <f t="shared" si="257"/>
        <v>0.66700000000000004</v>
      </c>
      <c r="G2092" s="2">
        <f t="shared" si="251"/>
        <v>0.70939999999999981</v>
      </c>
      <c r="H2092" s="2">
        <f t="shared" si="255"/>
        <v>0.74240000000000028</v>
      </c>
      <c r="I2092" s="2">
        <f t="array" ref="I2092">SUMPRODUCT(B2076:B2095, (ROW(B2076:B2095)-ROW(B2076)+1)) / (20*21/2)</f>
        <v>0.6510476190476191</v>
      </c>
      <c r="J2092" s="2">
        <f t="shared" si="258"/>
        <v>0.66616235568535975</v>
      </c>
      <c r="K2092" s="2">
        <f t="shared" si="252"/>
        <v>0.69087013897115079</v>
      </c>
    </row>
    <row r="2093" spans="1:11" ht="13.5" x14ac:dyDescent="0.25">
      <c r="A2093" s="3">
        <f>TITRES_STAT!B2096</f>
        <v>45349</v>
      </c>
      <c r="B2093" s="5">
        <f>TITRES_STAT!D2096</f>
        <v>0.65</v>
      </c>
      <c r="C2093" s="2">
        <f t="shared" si="253"/>
        <v>0</v>
      </c>
      <c r="D2093" s="2">
        <f t="shared" si="254"/>
        <v>0.64799999999999991</v>
      </c>
      <c r="E2093" s="2">
        <f t="shared" si="256"/>
        <v>0.64600000000000013</v>
      </c>
      <c r="F2093" s="2">
        <f t="shared" si="257"/>
        <v>0.66450000000000009</v>
      </c>
      <c r="G2093" s="2">
        <f t="shared" si="251"/>
        <v>0.70719999999999983</v>
      </c>
      <c r="H2093" s="2">
        <f t="shared" si="255"/>
        <v>0.74155000000000026</v>
      </c>
      <c r="I2093" s="2">
        <f t="array" ref="I2093">SUMPRODUCT(B2077:B2096, (ROW(B2077:B2096)-ROW(B2077)+1)) / (20*21/2)</f>
        <v>0.65014285714285713</v>
      </c>
      <c r="J2093" s="2">
        <f t="shared" si="258"/>
        <v>0.66462308371532552</v>
      </c>
      <c r="K2093" s="2">
        <f t="shared" si="252"/>
        <v>0.68926738842326252</v>
      </c>
    </row>
    <row r="2094" spans="1:11" ht="13.5" x14ac:dyDescent="0.25">
      <c r="A2094" s="3">
        <f>TITRES_STAT!B2097</f>
        <v>45350</v>
      </c>
      <c r="B2094" s="5">
        <f>TITRES_STAT!D2097</f>
        <v>0.65</v>
      </c>
      <c r="C2094" s="2">
        <f t="shared" si="253"/>
        <v>0</v>
      </c>
      <c r="D2094" s="2">
        <f t="shared" si="254"/>
        <v>0.64799999999999991</v>
      </c>
      <c r="E2094" s="2">
        <f t="shared" si="256"/>
        <v>0.64600000000000013</v>
      </c>
      <c r="F2094" s="2">
        <f t="shared" si="257"/>
        <v>0.66200000000000014</v>
      </c>
      <c r="G2094" s="2">
        <f t="shared" si="251"/>
        <v>0.70559999999999978</v>
      </c>
      <c r="H2094" s="2">
        <f t="shared" si="255"/>
        <v>0.74070000000000025</v>
      </c>
      <c r="I2094" s="2">
        <f t="array" ref="I2094">SUMPRODUCT(B2078:B2097, (ROW(B2078:B2097)-ROW(B2078)+1)) / (20*21/2)</f>
        <v>0.6485238095238095</v>
      </c>
      <c r="J2094" s="2">
        <f t="shared" si="258"/>
        <v>0.66323040907577069</v>
      </c>
      <c r="K2094" s="2">
        <f t="shared" si="252"/>
        <v>0.68772749083803653</v>
      </c>
    </row>
    <row r="2095" spans="1:11" ht="13.5" x14ac:dyDescent="0.25">
      <c r="A2095" s="3">
        <f>TITRES_STAT!B2098</f>
        <v>45351</v>
      </c>
      <c r="B2095" s="5">
        <f>TITRES_STAT!D2098</f>
        <v>0.65</v>
      </c>
      <c r="C2095" s="2">
        <f t="shared" si="253"/>
        <v>0</v>
      </c>
      <c r="D2095" s="2">
        <f t="shared" si="254"/>
        <v>0.65</v>
      </c>
      <c r="E2095" s="2">
        <f t="shared" si="256"/>
        <v>0.64700000000000013</v>
      </c>
      <c r="F2095" s="2">
        <f t="shared" si="257"/>
        <v>0.6595000000000002</v>
      </c>
      <c r="G2095" s="2">
        <f t="shared" si="251"/>
        <v>0.70399999999999974</v>
      </c>
      <c r="H2095" s="2">
        <f t="shared" si="255"/>
        <v>0.73985000000000012</v>
      </c>
      <c r="I2095" s="2">
        <f t="array" ref="I2095">SUMPRODUCT(B2079:B2098, (ROW(B2079:B2098)-ROW(B2079)+1)) / (20*21/2)</f>
        <v>0.64623809523809528</v>
      </c>
      <c r="J2095" s="2">
        <f t="shared" si="258"/>
        <v>0.66197037011617343</v>
      </c>
      <c r="K2095" s="2">
        <f t="shared" si="252"/>
        <v>0.6862479813934077</v>
      </c>
    </row>
    <row r="2096" spans="1:11" ht="13.5" x14ac:dyDescent="0.25">
      <c r="A2096" s="3">
        <f>TITRES_STAT!B2099</f>
        <v>45352</v>
      </c>
      <c r="B2096" s="5">
        <f>TITRES_STAT!D2099</f>
        <v>0.65</v>
      </c>
      <c r="C2096" s="2">
        <f t="shared" si="253"/>
        <v>0</v>
      </c>
      <c r="D2096" s="2">
        <f t="shared" si="254"/>
        <v>0.65</v>
      </c>
      <c r="E2096" s="2">
        <f t="shared" si="256"/>
        <v>0.64900000000000013</v>
      </c>
      <c r="F2096" s="2">
        <f t="shared" si="257"/>
        <v>0.65700000000000014</v>
      </c>
      <c r="G2096" s="2">
        <f t="shared" si="251"/>
        <v>0.70199999999999974</v>
      </c>
      <c r="H2096" s="2">
        <f t="shared" si="255"/>
        <v>0.73895000000000011</v>
      </c>
      <c r="I2096" s="2">
        <f t="array" ref="I2096">SUMPRODUCT(B2080:B2099, (ROW(B2080:B2099)-ROW(B2080)+1)) / (20*21/2)</f>
        <v>0.64328571428571435</v>
      </c>
      <c r="J2096" s="2">
        <f t="shared" si="258"/>
        <v>0.66083033486701404</v>
      </c>
      <c r="K2096" s="2">
        <f t="shared" si="252"/>
        <v>0.68482649192699963</v>
      </c>
    </row>
    <row r="2097" spans="1:11" ht="13.5" x14ac:dyDescent="0.25">
      <c r="A2097" s="3">
        <f>TITRES_STAT!B2100</f>
        <v>45355</v>
      </c>
      <c r="B2097" s="5">
        <f>TITRES_STAT!D2100</f>
        <v>0.64</v>
      </c>
      <c r="C2097" s="2">
        <f t="shared" si="253"/>
        <v>-1.0000000000000009E-2</v>
      </c>
      <c r="D2097" s="2">
        <f t="shared" si="254"/>
        <v>0.64800000000000002</v>
      </c>
      <c r="E2097" s="2">
        <f t="shared" si="256"/>
        <v>0.64800000000000002</v>
      </c>
      <c r="F2097" s="2">
        <f t="shared" si="257"/>
        <v>0.65400000000000014</v>
      </c>
      <c r="G2097" s="2">
        <f t="shared" si="251"/>
        <v>0.70019999999999982</v>
      </c>
      <c r="H2097" s="2">
        <f t="shared" si="255"/>
        <v>0.73799999999999999</v>
      </c>
      <c r="I2097" s="2">
        <f t="array" ref="I2097">SUMPRODUCT(B2081:B2100, (ROW(B2081:B2100)-ROW(B2081)+1)) / (20*21/2)</f>
        <v>0.64066666666666661</v>
      </c>
      <c r="J2097" s="2">
        <f t="shared" si="258"/>
        <v>0.65884649345110802</v>
      </c>
      <c r="K2097" s="2">
        <f t="shared" si="252"/>
        <v>0.68306859028280364</v>
      </c>
    </row>
    <row r="2098" spans="1:11" ht="13.5" x14ac:dyDescent="0.25">
      <c r="A2098" s="3">
        <f>TITRES_STAT!B2101</f>
        <v>45356</v>
      </c>
      <c r="B2098" s="5">
        <f>TITRES_STAT!D2101</f>
        <v>0.63</v>
      </c>
      <c r="C2098" s="2">
        <f t="shared" si="253"/>
        <v>-1.0000000000000009E-2</v>
      </c>
      <c r="D2098" s="2">
        <f t="shared" si="254"/>
        <v>0.64400000000000002</v>
      </c>
      <c r="E2098" s="2">
        <f t="shared" si="256"/>
        <v>0.64600000000000002</v>
      </c>
      <c r="F2098" s="2">
        <f t="shared" si="257"/>
        <v>0.65100000000000013</v>
      </c>
      <c r="G2098" s="2">
        <f t="shared" ref="G2098:G2161" si="259">AVERAGE(B2049:B2098)</f>
        <v>0.69779999999999986</v>
      </c>
      <c r="H2098" s="2">
        <f t="shared" si="255"/>
        <v>0.73704999999999998</v>
      </c>
      <c r="I2098" s="2">
        <f t="array" ref="I2098">SUMPRODUCT(B2082:B2101, (ROW(B2082:B2101)-ROW(B2082)+1)) / (20*21/2)</f>
        <v>0.6383333333333332</v>
      </c>
      <c r="J2098" s="2">
        <f t="shared" si="258"/>
        <v>0.65609920836052638</v>
      </c>
      <c r="K2098" s="2">
        <f t="shared" si="252"/>
        <v>0.68098746909524266</v>
      </c>
    </row>
    <row r="2099" spans="1:11" ht="13.5" x14ac:dyDescent="0.25">
      <c r="A2099" s="3">
        <f>TITRES_STAT!B2102</f>
        <v>45357</v>
      </c>
      <c r="B2099" s="5">
        <f>TITRES_STAT!D2102</f>
        <v>0.62</v>
      </c>
      <c r="C2099" s="2">
        <f t="shared" si="253"/>
        <v>-1.0000000000000009E-2</v>
      </c>
      <c r="D2099" s="2">
        <f t="shared" si="254"/>
        <v>0.63800000000000001</v>
      </c>
      <c r="E2099" s="2">
        <f t="shared" si="256"/>
        <v>0.64300000000000002</v>
      </c>
      <c r="F2099" s="2">
        <f t="shared" si="257"/>
        <v>0.64750000000000019</v>
      </c>
      <c r="G2099" s="2">
        <f t="shared" si="259"/>
        <v>0.69519999999999982</v>
      </c>
      <c r="H2099" s="2">
        <f t="shared" si="255"/>
        <v>0.7360000000000001</v>
      </c>
      <c r="I2099" s="2">
        <f t="array" ref="I2099">SUMPRODUCT(B2083:B2102, (ROW(B2083:B2102)-ROW(B2083)+1)) / (20*21/2)</f>
        <v>0.63433333333333319</v>
      </c>
      <c r="J2099" s="2">
        <f t="shared" si="258"/>
        <v>0.65266118851666666</v>
      </c>
      <c r="K2099" s="2">
        <f t="shared" ref="K2099:K2162" si="260">$K$4*B2099+(1-$K$4)*K2098</f>
        <v>0.6785958036405273</v>
      </c>
    </row>
    <row r="2100" spans="1:11" ht="13.5" x14ac:dyDescent="0.25">
      <c r="A2100" s="3">
        <f>TITRES_STAT!B2103</f>
        <v>45358</v>
      </c>
      <c r="B2100" s="5">
        <f>TITRES_STAT!D2103</f>
        <v>0.62</v>
      </c>
      <c r="C2100" s="2">
        <f t="shared" si="253"/>
        <v>0</v>
      </c>
      <c r="D2100" s="2">
        <f t="shared" si="254"/>
        <v>0.63200000000000001</v>
      </c>
      <c r="E2100" s="2">
        <f t="shared" si="256"/>
        <v>0.64100000000000001</v>
      </c>
      <c r="F2100" s="2">
        <f t="shared" si="257"/>
        <v>0.64450000000000007</v>
      </c>
      <c r="G2100" s="2">
        <f t="shared" si="259"/>
        <v>0.69299999999999973</v>
      </c>
      <c r="H2100" s="2">
        <f t="shared" si="255"/>
        <v>0.73495000000000021</v>
      </c>
      <c r="I2100" s="2">
        <f t="array" ref="I2100">SUMPRODUCT(B2084:B2103, (ROW(B2084:B2103)-ROW(B2084)+1)) / (20*21/2)</f>
        <v>0.63061904761904763</v>
      </c>
      <c r="J2100" s="2">
        <f t="shared" si="258"/>
        <v>0.64955059913412694</v>
      </c>
      <c r="K2100" s="2">
        <f t="shared" si="260"/>
        <v>0.6762979289879576</v>
      </c>
    </row>
    <row r="2101" spans="1:11" ht="13.5" x14ac:dyDescent="0.25">
      <c r="A2101" s="3">
        <f>TITRES_STAT!B2104</f>
        <v>45359</v>
      </c>
      <c r="B2101" s="5">
        <f>TITRES_STAT!D2104</f>
        <v>0.62</v>
      </c>
      <c r="C2101" s="2">
        <f t="shared" si="253"/>
        <v>0</v>
      </c>
      <c r="D2101" s="2">
        <f t="shared" si="254"/>
        <v>0.62600000000000011</v>
      </c>
      <c r="E2101" s="2">
        <f t="shared" si="256"/>
        <v>0.63800000000000012</v>
      </c>
      <c r="F2101" s="2">
        <f t="shared" si="257"/>
        <v>0.64200000000000013</v>
      </c>
      <c r="G2101" s="2">
        <f t="shared" si="259"/>
        <v>0.69079999999999953</v>
      </c>
      <c r="H2101" s="2">
        <f t="shared" si="255"/>
        <v>0.73395000000000021</v>
      </c>
      <c r="I2101" s="2">
        <f t="array" ref="I2101">SUMPRODUCT(B2085:B2104, (ROW(B2085:B2104)-ROW(B2085)+1)) / (20*21/2)</f>
        <v>0.62709523809523804</v>
      </c>
      <c r="J2101" s="2">
        <f t="shared" si="258"/>
        <v>0.6467362563594482</v>
      </c>
      <c r="K2101" s="2">
        <f t="shared" si="260"/>
        <v>0.6740901670668612</v>
      </c>
    </row>
    <row r="2102" spans="1:11" ht="13.5" x14ac:dyDescent="0.25">
      <c r="A2102" s="3">
        <f>TITRES_STAT!B2105</f>
        <v>45362</v>
      </c>
      <c r="B2102" s="5">
        <f>TITRES_STAT!D2105</f>
        <v>0.6</v>
      </c>
      <c r="C2102" s="2">
        <f t="shared" si="253"/>
        <v>-2.0000000000000018E-2</v>
      </c>
      <c r="D2102" s="2">
        <f t="shared" si="254"/>
        <v>0.6180000000000001</v>
      </c>
      <c r="E2102" s="2">
        <f t="shared" si="256"/>
        <v>0.63300000000000001</v>
      </c>
      <c r="F2102" s="2">
        <f t="shared" si="257"/>
        <v>0.63900000000000001</v>
      </c>
      <c r="G2102" s="2">
        <f t="shared" si="259"/>
        <v>0.6881999999999997</v>
      </c>
      <c r="H2102" s="2">
        <f t="shared" si="255"/>
        <v>0.73280000000000034</v>
      </c>
      <c r="I2102" s="2">
        <f t="array" ref="I2102">SUMPRODUCT(B2086:B2105, (ROW(B2086:B2105)-ROW(B2086)+1)) / (20*21/2)</f>
        <v>0.62380952380952381</v>
      </c>
      <c r="J2102" s="2">
        <f t="shared" si="258"/>
        <v>0.64228518432521509</v>
      </c>
      <c r="K2102" s="2">
        <f t="shared" si="260"/>
        <v>0.6711846703191412</v>
      </c>
    </row>
    <row r="2103" spans="1:11" ht="13.5" x14ac:dyDescent="0.25">
      <c r="A2103" s="3">
        <f>TITRES_STAT!B2106</f>
        <v>45363</v>
      </c>
      <c r="B2103" s="5">
        <f>TITRES_STAT!D2106</f>
        <v>0.6</v>
      </c>
      <c r="C2103" s="2">
        <f t="shared" si="253"/>
        <v>0</v>
      </c>
      <c r="D2103" s="2">
        <f t="shared" si="254"/>
        <v>0.61199999999999999</v>
      </c>
      <c r="E2103" s="2">
        <f t="shared" si="256"/>
        <v>0.62799999999999989</v>
      </c>
      <c r="F2103" s="2">
        <f t="shared" si="257"/>
        <v>0.63700000000000001</v>
      </c>
      <c r="G2103" s="2">
        <f t="shared" si="259"/>
        <v>0.68559999999999977</v>
      </c>
      <c r="H2103" s="2">
        <f t="shared" si="255"/>
        <v>0.73165000000000036</v>
      </c>
      <c r="I2103" s="2">
        <f t="array" ref="I2103">SUMPRODUCT(B2087:B2106, (ROW(B2087:B2106)-ROW(B2087)+1)) / (20*21/2)</f>
        <v>0.6216666666666667</v>
      </c>
      <c r="J2103" s="2">
        <f t="shared" si="258"/>
        <v>0.6382580239132899</v>
      </c>
      <c r="K2103" s="2">
        <f t="shared" si="260"/>
        <v>0.66839311462035145</v>
      </c>
    </row>
    <row r="2104" spans="1:11" ht="13.5" x14ac:dyDescent="0.25">
      <c r="A2104" s="3">
        <f>TITRES_STAT!B2107</f>
        <v>45364</v>
      </c>
      <c r="B2104" s="5">
        <f>TITRES_STAT!D2107</f>
        <v>0.6</v>
      </c>
      <c r="C2104" s="2">
        <f t="shared" si="253"/>
        <v>0</v>
      </c>
      <c r="D2104" s="2">
        <f t="shared" si="254"/>
        <v>0.60799999999999998</v>
      </c>
      <c r="E2104" s="2">
        <f t="shared" si="256"/>
        <v>0.62299999999999989</v>
      </c>
      <c r="F2104" s="2">
        <f t="shared" si="257"/>
        <v>0.63449999999999995</v>
      </c>
      <c r="G2104" s="2">
        <f t="shared" si="259"/>
        <v>0.68299999999999983</v>
      </c>
      <c r="H2104" s="2">
        <f t="shared" si="255"/>
        <v>0.73055000000000025</v>
      </c>
      <c r="I2104" s="2">
        <f t="array" ref="I2104">SUMPRODUCT(B2088:B2107, (ROW(B2088:B2107)-ROW(B2088)+1)) / (20*21/2)</f>
        <v>0.62057142857142855</v>
      </c>
      <c r="J2104" s="2">
        <f t="shared" si="258"/>
        <v>0.63461440258821467</v>
      </c>
      <c r="K2104" s="2">
        <f t="shared" si="260"/>
        <v>0.6657110316940632</v>
      </c>
    </row>
    <row r="2105" spans="1:11" ht="13.5" x14ac:dyDescent="0.25">
      <c r="A2105" s="3">
        <f>TITRES_STAT!B2108</f>
        <v>45365</v>
      </c>
      <c r="B2105" s="5">
        <f>TITRES_STAT!D2108</f>
        <v>0.6</v>
      </c>
      <c r="C2105" s="2">
        <f t="shared" si="253"/>
        <v>0</v>
      </c>
      <c r="D2105" s="2">
        <f t="shared" si="254"/>
        <v>0.60399999999999998</v>
      </c>
      <c r="E2105" s="2">
        <f t="shared" si="256"/>
        <v>0.61799999999999988</v>
      </c>
      <c r="F2105" s="2">
        <f t="shared" si="257"/>
        <v>0.63249999999999995</v>
      </c>
      <c r="G2105" s="2">
        <f t="shared" si="259"/>
        <v>0.6801999999999998</v>
      </c>
      <c r="H2105" s="2">
        <f t="shared" si="255"/>
        <v>0.72950000000000026</v>
      </c>
      <c r="I2105" s="2">
        <f t="array" ref="I2105">SUMPRODUCT(B2089:B2108, (ROW(B2089:B2108)-ROW(B2089)+1)) / (20*21/2)</f>
        <v>0.61961904761904762</v>
      </c>
      <c r="J2105" s="2">
        <f t="shared" si="258"/>
        <v>0.63131779281790856</v>
      </c>
      <c r="K2105" s="2">
        <f t="shared" si="260"/>
        <v>0.66313412849037445</v>
      </c>
    </row>
    <row r="2106" spans="1:11" ht="13.5" x14ac:dyDescent="0.25">
      <c r="A2106" s="3">
        <f>TITRES_STAT!B2109</f>
        <v>45366</v>
      </c>
      <c r="B2106" s="5">
        <f>TITRES_STAT!D2109</f>
        <v>0.61</v>
      </c>
      <c r="C2106" s="2">
        <f t="shared" si="253"/>
        <v>1.0000000000000009E-2</v>
      </c>
      <c r="D2106" s="2">
        <f t="shared" si="254"/>
        <v>0.60199999999999998</v>
      </c>
      <c r="E2106" s="2">
        <f t="shared" si="256"/>
        <v>0.61399999999999999</v>
      </c>
      <c r="F2106" s="2">
        <f t="shared" si="257"/>
        <v>0.63149999999999984</v>
      </c>
      <c r="G2106" s="2">
        <f t="shared" si="259"/>
        <v>0.67759999999999976</v>
      </c>
      <c r="H2106" s="2">
        <f t="shared" si="255"/>
        <v>0.72845000000000037</v>
      </c>
      <c r="I2106" s="2">
        <f t="array" ref="I2106">SUMPRODUCT(B2090:B2109, (ROW(B2090:B2109)-ROW(B2090)+1)) / (20*21/2)</f>
        <v>0.61880952380952381</v>
      </c>
      <c r="J2106" s="2">
        <f t="shared" si="258"/>
        <v>0.62928752683525058</v>
      </c>
      <c r="K2106" s="2">
        <f t="shared" si="260"/>
        <v>0.6610504371770265</v>
      </c>
    </row>
    <row r="2107" spans="1:11" ht="13.5" x14ac:dyDescent="0.25">
      <c r="A2107" s="3">
        <f>TITRES_STAT!B2110</f>
        <v>45369</v>
      </c>
      <c r="B2107" s="5">
        <f>TITRES_STAT!D2110</f>
        <v>0.62</v>
      </c>
      <c r="C2107" s="2">
        <f t="shared" si="253"/>
        <v>1.0000000000000009E-2</v>
      </c>
      <c r="D2107" s="2">
        <f t="shared" si="254"/>
        <v>0.60599999999999998</v>
      </c>
      <c r="E2107" s="2">
        <f t="shared" si="256"/>
        <v>0.61199999999999999</v>
      </c>
      <c r="F2107" s="2">
        <f t="shared" si="257"/>
        <v>0.62999999999999978</v>
      </c>
      <c r="G2107" s="2">
        <f t="shared" si="259"/>
        <v>0.67499999999999971</v>
      </c>
      <c r="H2107" s="2">
        <f t="shared" si="255"/>
        <v>0.72745000000000049</v>
      </c>
      <c r="I2107" s="2">
        <f t="array" ref="I2107">SUMPRODUCT(B2091:B2110, (ROW(B2091:B2110)-ROW(B2091)+1)) / (20*21/2)</f>
        <v>0.61814285714285711</v>
      </c>
      <c r="J2107" s="2">
        <f t="shared" si="258"/>
        <v>0.62840300046998854</v>
      </c>
      <c r="K2107" s="2">
        <f t="shared" si="260"/>
        <v>0.6594406161112607</v>
      </c>
    </row>
    <row r="2108" spans="1:11" ht="13.5" x14ac:dyDescent="0.25">
      <c r="A2108" s="3">
        <f>TITRES_STAT!B2111</f>
        <v>45370</v>
      </c>
      <c r="B2108" s="5">
        <f>TITRES_STAT!D2111</f>
        <v>0.62</v>
      </c>
      <c r="C2108" s="2">
        <f t="shared" si="253"/>
        <v>0</v>
      </c>
      <c r="D2108" s="2">
        <f t="shared" si="254"/>
        <v>0.6100000000000001</v>
      </c>
      <c r="E2108" s="2">
        <f t="shared" si="256"/>
        <v>0.61099999999999999</v>
      </c>
      <c r="F2108" s="2">
        <f t="shared" si="257"/>
        <v>0.62849999999999984</v>
      </c>
      <c r="G2108" s="2">
        <f t="shared" si="259"/>
        <v>0.67219999999999969</v>
      </c>
      <c r="H2108" s="2">
        <f t="shared" si="255"/>
        <v>0.72645000000000048</v>
      </c>
      <c r="I2108" s="2">
        <f t="array" ref="I2108">SUMPRODUCT(B2092:B2111, (ROW(B2092:B2111)-ROW(B2092)+1)) / (20*21/2)</f>
        <v>0.61757142857142866</v>
      </c>
      <c r="J2108" s="2">
        <f t="shared" si="258"/>
        <v>0.62760271471094198</v>
      </c>
      <c r="K2108" s="2">
        <f t="shared" si="260"/>
        <v>0.6578939252833681</v>
      </c>
    </row>
    <row r="2109" spans="1:11" ht="13.5" x14ac:dyDescent="0.25">
      <c r="A2109" s="3">
        <f>TITRES_STAT!B2112</f>
        <v>45372</v>
      </c>
      <c r="B2109" s="5">
        <f>TITRES_STAT!D2112</f>
        <v>0.62</v>
      </c>
      <c r="C2109" s="2">
        <f t="shared" si="253"/>
        <v>0</v>
      </c>
      <c r="D2109" s="2">
        <f t="shared" si="254"/>
        <v>0.6140000000000001</v>
      </c>
      <c r="E2109" s="2">
        <f t="shared" si="256"/>
        <v>0.61099999999999999</v>
      </c>
      <c r="F2109" s="2">
        <f t="shared" si="257"/>
        <v>0.62699999999999978</v>
      </c>
      <c r="G2109" s="2">
        <f t="shared" si="259"/>
        <v>0.66959999999999964</v>
      </c>
      <c r="H2109" s="2">
        <f t="shared" si="255"/>
        <v>0.72545000000000059</v>
      </c>
      <c r="I2109" s="2">
        <f t="array" ref="I2109">SUMPRODUCT(B2093:B2112, (ROW(B2093:B2112)-ROW(B2093)+1)) / (20*21/2)</f>
        <v>0.61619047619047607</v>
      </c>
      <c r="J2109" s="2">
        <f t="shared" si="258"/>
        <v>0.62687864664323323</v>
      </c>
      <c r="K2109" s="2">
        <f t="shared" si="260"/>
        <v>0.65640788899774583</v>
      </c>
    </row>
    <row r="2110" spans="1:11" ht="13.5" x14ac:dyDescent="0.25">
      <c r="A2110" s="3">
        <f>TITRES_STAT!B2113</f>
        <v>45373</v>
      </c>
      <c r="B2110" s="5">
        <f>TITRES_STAT!D2113</f>
        <v>0.62</v>
      </c>
      <c r="C2110" s="2">
        <f t="shared" si="253"/>
        <v>0</v>
      </c>
      <c r="D2110" s="2">
        <f t="shared" si="254"/>
        <v>0.6180000000000001</v>
      </c>
      <c r="E2110" s="2">
        <f t="shared" si="256"/>
        <v>0.61099999999999999</v>
      </c>
      <c r="F2110" s="2">
        <f t="shared" si="257"/>
        <v>0.62599999999999978</v>
      </c>
      <c r="G2110" s="2">
        <f t="shared" si="259"/>
        <v>0.66679999999999962</v>
      </c>
      <c r="H2110" s="2">
        <f t="shared" si="255"/>
        <v>0.72450000000000059</v>
      </c>
      <c r="I2110" s="2">
        <f t="array" ref="I2110">SUMPRODUCT(B2094:B2113, (ROW(B2094:B2113)-ROW(B2094)+1)) / (20*21/2)</f>
        <v>0.61595238095238092</v>
      </c>
      <c r="J2110" s="2">
        <f t="shared" si="258"/>
        <v>0.62622353743911574</v>
      </c>
      <c r="K2110" s="2">
        <f t="shared" si="260"/>
        <v>0.65498012864489308</v>
      </c>
    </row>
    <row r="2111" spans="1:11" ht="13.5" x14ac:dyDescent="0.25">
      <c r="A2111" s="3">
        <f>TITRES_STAT!B2114</f>
        <v>45376</v>
      </c>
      <c r="B2111" s="5">
        <f>TITRES_STAT!D2114</f>
        <v>0.62</v>
      </c>
      <c r="C2111" s="2">
        <f t="shared" si="253"/>
        <v>0</v>
      </c>
      <c r="D2111" s="2">
        <f t="shared" si="254"/>
        <v>0.62</v>
      </c>
      <c r="E2111" s="2">
        <f t="shared" si="256"/>
        <v>0.61099999999999999</v>
      </c>
      <c r="F2111" s="2">
        <f t="shared" si="257"/>
        <v>0.62449999999999972</v>
      </c>
      <c r="G2111" s="2">
        <f t="shared" si="259"/>
        <v>0.6641999999999999</v>
      </c>
      <c r="H2111" s="2">
        <f t="shared" si="255"/>
        <v>0.7234500000000007</v>
      </c>
      <c r="I2111" s="2">
        <f t="array" ref="I2111">SUMPRODUCT(B2095:B2114, (ROW(B2095:B2114)-ROW(B2095)+1)) / (20*21/2)</f>
        <v>0.61490476190476184</v>
      </c>
      <c r="J2111" s="2">
        <f t="shared" si="258"/>
        <v>0.62563081958777134</v>
      </c>
      <c r="K2111" s="2">
        <f t="shared" si="260"/>
        <v>0.65360835889411295</v>
      </c>
    </row>
    <row r="2112" spans="1:11" ht="13.5" x14ac:dyDescent="0.25">
      <c r="A2112" s="3">
        <f>TITRES_STAT!B2115</f>
        <v>45377</v>
      </c>
      <c r="B2112" s="5">
        <f>TITRES_STAT!D2115</f>
        <v>0.61</v>
      </c>
      <c r="C2112" s="2">
        <f t="shared" si="253"/>
        <v>-1.0000000000000009E-2</v>
      </c>
      <c r="D2112" s="2">
        <f t="shared" si="254"/>
        <v>0.61799999999999999</v>
      </c>
      <c r="E2112" s="2">
        <f t="shared" si="256"/>
        <v>0.61199999999999999</v>
      </c>
      <c r="F2112" s="2">
        <f t="shared" si="257"/>
        <v>0.62249999999999972</v>
      </c>
      <c r="G2112" s="2">
        <f t="shared" si="259"/>
        <v>0.66139999999999988</v>
      </c>
      <c r="H2112" s="2">
        <f t="shared" si="255"/>
        <v>0.72240000000000082</v>
      </c>
      <c r="I2112" s="2">
        <f t="array" ref="I2112">SUMPRODUCT(B2096:B2115, (ROW(B2096:B2115)-ROW(B2096)+1)) / (20*21/2)</f>
        <v>0.61499999999999999</v>
      </c>
      <c r="J2112" s="2">
        <f t="shared" si="258"/>
        <v>0.62414217010322171</v>
      </c>
      <c r="K2112" s="2">
        <f t="shared" si="260"/>
        <v>0.65189822717277524</v>
      </c>
    </row>
    <row r="2113" spans="1:11" ht="13.5" x14ac:dyDescent="0.25">
      <c r="A2113" s="3">
        <f>TITRES_STAT!B2116</f>
        <v>45378</v>
      </c>
      <c r="B2113" s="5">
        <f>TITRES_STAT!D2116</f>
        <v>0.62</v>
      </c>
      <c r="C2113" s="2">
        <f t="shared" si="253"/>
        <v>1.0000000000000009E-2</v>
      </c>
      <c r="D2113" s="2">
        <f t="shared" si="254"/>
        <v>0.61799999999999999</v>
      </c>
      <c r="E2113" s="2">
        <f t="shared" si="256"/>
        <v>0.6140000000000001</v>
      </c>
      <c r="F2113" s="2">
        <f t="shared" si="257"/>
        <v>0.62099999999999966</v>
      </c>
      <c r="G2113" s="2">
        <f t="shared" si="259"/>
        <v>0.65879999999999994</v>
      </c>
      <c r="H2113" s="2">
        <f t="shared" si="255"/>
        <v>0.72140000000000071</v>
      </c>
      <c r="I2113" s="2">
        <f t="array" ref="I2113">SUMPRODUCT(B2097:B2116, (ROW(B2097:B2116)-ROW(B2097)+1)) / (20*21/2)</f>
        <v>0.6133333333333334</v>
      </c>
      <c r="J2113" s="2">
        <f t="shared" si="258"/>
        <v>0.62374767771243866</v>
      </c>
      <c r="K2113" s="2">
        <f t="shared" si="260"/>
        <v>0.65064731630325467</v>
      </c>
    </row>
    <row r="2114" spans="1:11" ht="13.5" x14ac:dyDescent="0.25">
      <c r="A2114" s="3">
        <f>TITRES_STAT!B2117</f>
        <v>45379</v>
      </c>
      <c r="B2114" s="5">
        <f>TITRES_STAT!D2117</f>
        <v>0.61</v>
      </c>
      <c r="C2114" s="2">
        <f t="shared" si="253"/>
        <v>-1.0000000000000009E-2</v>
      </c>
      <c r="D2114" s="2">
        <f t="shared" si="254"/>
        <v>0.61599999999999999</v>
      </c>
      <c r="E2114" s="2">
        <f t="shared" si="256"/>
        <v>0.6150000000000001</v>
      </c>
      <c r="F2114" s="2">
        <f t="shared" si="257"/>
        <v>0.61899999999999966</v>
      </c>
      <c r="G2114" s="2">
        <f t="shared" si="259"/>
        <v>0.65600000000000014</v>
      </c>
      <c r="H2114" s="2">
        <f t="shared" si="255"/>
        <v>0.72040000000000082</v>
      </c>
      <c r="I2114" s="2">
        <f t="array" ref="I2114">SUMPRODUCT(B2098:B2117, (ROW(B2098:B2117)-ROW(B2098)+1)) / (20*21/2)</f>
        <v>0.61190476190476195</v>
      </c>
      <c r="J2114" s="2">
        <f t="shared" si="258"/>
        <v>0.6224383750731588</v>
      </c>
      <c r="K2114" s="2">
        <f t="shared" si="260"/>
        <v>0.64905330389920546</v>
      </c>
    </row>
    <row r="2115" spans="1:11" ht="13.5" x14ac:dyDescent="0.25">
      <c r="A2115" s="3">
        <f>TITRES_STAT!B2118</f>
        <v>45380</v>
      </c>
      <c r="B2115" s="5">
        <f>TITRES_STAT!D2118</f>
        <v>0.62</v>
      </c>
      <c r="C2115" s="2">
        <f t="shared" si="253"/>
        <v>1.0000000000000009E-2</v>
      </c>
      <c r="D2115" s="2">
        <f t="shared" si="254"/>
        <v>0.61599999999999999</v>
      </c>
      <c r="E2115" s="2">
        <f t="shared" si="256"/>
        <v>0.6170000000000001</v>
      </c>
      <c r="F2115" s="2">
        <f t="shared" si="257"/>
        <v>0.61749999999999972</v>
      </c>
      <c r="G2115" s="2">
        <f t="shared" si="259"/>
        <v>0.65360000000000018</v>
      </c>
      <c r="H2115" s="2">
        <f t="shared" si="255"/>
        <v>0.71935000000000071</v>
      </c>
      <c r="I2115" s="2">
        <f t="array" ref="I2115">SUMPRODUCT(B2099:B2118, (ROW(B2099:B2118)-ROW(B2099)+1)) / (20*21/2)</f>
        <v>0.61066666666666669</v>
      </c>
      <c r="J2115" s="2">
        <f t="shared" si="258"/>
        <v>0.62220614887571513</v>
      </c>
      <c r="K2115" s="2">
        <f t="shared" si="260"/>
        <v>0.64791395864825618</v>
      </c>
    </row>
    <row r="2116" spans="1:11" ht="13.5" x14ac:dyDescent="0.25">
      <c r="A2116" s="3">
        <f>TITRES_STAT!B2119</f>
        <v>45383</v>
      </c>
      <c r="B2116" s="5">
        <f>TITRES_STAT!D2119</f>
        <v>0.6</v>
      </c>
      <c r="C2116" s="2">
        <f t="shared" ref="C2116:C2179" si="261">B2116-B2115</f>
        <v>-2.0000000000000018E-2</v>
      </c>
      <c r="D2116" s="2">
        <f t="shared" si="254"/>
        <v>0.61199999999999999</v>
      </c>
      <c r="E2116" s="2">
        <f t="shared" si="256"/>
        <v>0.61599999999999999</v>
      </c>
      <c r="F2116" s="2">
        <f t="shared" si="257"/>
        <v>0.61499999999999977</v>
      </c>
      <c r="G2116" s="2">
        <f t="shared" si="259"/>
        <v>0.65080000000000016</v>
      </c>
      <c r="H2116" s="2">
        <f t="shared" si="255"/>
        <v>0.71820000000000084</v>
      </c>
      <c r="I2116" s="2">
        <f t="array" ref="I2116">SUMPRODUCT(B2100:B2119, (ROW(B2100:B2119)-ROW(B2100)+1)) / (20*21/2)</f>
        <v>0.60957142857142854</v>
      </c>
      <c r="J2116" s="2">
        <f t="shared" si="258"/>
        <v>0.62009127755421845</v>
      </c>
      <c r="K2116" s="2">
        <f t="shared" si="260"/>
        <v>0.64603497987773639</v>
      </c>
    </row>
    <row r="2117" spans="1:11" ht="13.5" x14ac:dyDescent="0.25">
      <c r="A2117" s="3">
        <f>TITRES_STAT!B2120</f>
        <v>45384</v>
      </c>
      <c r="B2117" s="5">
        <f>TITRES_STAT!D2120</f>
        <v>0.6</v>
      </c>
      <c r="C2117" s="2">
        <f t="shared" si="261"/>
        <v>0</v>
      </c>
      <c r="D2117" s="2">
        <f t="shared" si="254"/>
        <v>0.6100000000000001</v>
      </c>
      <c r="E2117" s="2">
        <f t="shared" si="256"/>
        <v>0.61399999999999999</v>
      </c>
      <c r="F2117" s="2">
        <f t="shared" si="257"/>
        <v>0.61299999999999977</v>
      </c>
      <c r="G2117" s="2">
        <f t="shared" si="259"/>
        <v>0.64800000000000024</v>
      </c>
      <c r="H2117" s="2">
        <f t="shared" si="255"/>
        <v>0.71710000000000074</v>
      </c>
      <c r="I2117" s="2">
        <f t="array" ref="I2117">SUMPRODUCT(B2101:B2120, (ROW(B2101:B2120)-ROW(B2101)+1)) / (20*21/2)</f>
        <v>0.60857142857142854</v>
      </c>
      <c r="J2117" s="2">
        <f t="shared" si="258"/>
        <v>0.61817782254905485</v>
      </c>
      <c r="K2117" s="2">
        <f t="shared" si="260"/>
        <v>0.64422968654919777</v>
      </c>
    </row>
    <row r="2118" spans="1:11" ht="13.5" x14ac:dyDescent="0.25">
      <c r="A2118" s="3">
        <f>TITRES_STAT!B2121</f>
        <v>45385</v>
      </c>
      <c r="B2118" s="5">
        <f>TITRES_STAT!D2121</f>
        <v>0.6</v>
      </c>
      <c r="C2118" s="2">
        <f t="shared" si="261"/>
        <v>0</v>
      </c>
      <c r="D2118" s="2">
        <f t="shared" ref="D2118:D2181" si="262">AVERAGE(B2114:B2118)</f>
        <v>0.60600000000000009</v>
      </c>
      <c r="E2118" s="2">
        <f t="shared" si="256"/>
        <v>0.61199999999999988</v>
      </c>
      <c r="F2118" s="2">
        <f t="shared" si="257"/>
        <v>0.61149999999999982</v>
      </c>
      <c r="G2118" s="2">
        <f t="shared" si="259"/>
        <v>0.64520000000000022</v>
      </c>
      <c r="H2118" s="2">
        <f t="shared" si="255"/>
        <v>0.71600000000000064</v>
      </c>
      <c r="I2118" s="2">
        <f t="array" ref="I2118">SUMPRODUCT(B2102:B2121, (ROW(B2102:B2121)-ROW(B2102)+1)) / (20*21/2)</f>
        <v>0.60766666666666669</v>
      </c>
      <c r="J2118" s="2">
        <f t="shared" si="258"/>
        <v>0.61644660135390683</v>
      </c>
      <c r="K2118" s="2">
        <f t="shared" si="260"/>
        <v>0.64249518903746461</v>
      </c>
    </row>
    <row r="2119" spans="1:11" ht="13.5" x14ac:dyDescent="0.25">
      <c r="A2119" s="3">
        <f>TITRES_STAT!B2122</f>
        <v>45386</v>
      </c>
      <c r="B2119" s="5">
        <f>TITRES_STAT!D2122</f>
        <v>0.6</v>
      </c>
      <c r="C2119" s="2">
        <f t="shared" si="261"/>
        <v>0</v>
      </c>
      <c r="D2119" s="2">
        <f t="shared" si="262"/>
        <v>0.60399999999999998</v>
      </c>
      <c r="E2119" s="2">
        <f t="shared" si="256"/>
        <v>0.60999999999999988</v>
      </c>
      <c r="F2119" s="2">
        <f t="shared" si="257"/>
        <v>0.61049999999999982</v>
      </c>
      <c r="G2119" s="2">
        <f t="shared" si="259"/>
        <v>0.64260000000000028</v>
      </c>
      <c r="H2119" s="2">
        <f t="shared" si="255"/>
        <v>0.71485000000000065</v>
      </c>
      <c r="I2119" s="2">
        <f t="array" ref="I2119">SUMPRODUCT(B2103:B2122, (ROW(B2103:B2122)-ROW(B2103)+1)) / (20*21/2)</f>
        <v>0.60590476190476195</v>
      </c>
      <c r="J2119" s="2">
        <f t="shared" si="258"/>
        <v>0.61488025836782045</v>
      </c>
      <c r="K2119" s="2">
        <f t="shared" si="260"/>
        <v>0.64082871103599548</v>
      </c>
    </row>
    <row r="2120" spans="1:11" ht="13.5" x14ac:dyDescent="0.25">
      <c r="A2120" s="3">
        <f>TITRES_STAT!B2123</f>
        <v>45387</v>
      </c>
      <c r="B2120" s="5">
        <f>TITRES_STAT!D2123</f>
        <v>0.6</v>
      </c>
      <c r="C2120" s="2">
        <f t="shared" si="261"/>
        <v>0</v>
      </c>
      <c r="D2120" s="2">
        <f t="shared" si="262"/>
        <v>0.6</v>
      </c>
      <c r="E2120" s="2">
        <f t="shared" si="256"/>
        <v>0.60799999999999987</v>
      </c>
      <c r="F2120" s="2">
        <f t="shared" si="257"/>
        <v>0.60949999999999993</v>
      </c>
      <c r="G2120" s="2">
        <f t="shared" si="259"/>
        <v>0.64080000000000037</v>
      </c>
      <c r="H2120" s="2">
        <f t="shared" si="255"/>
        <v>0.71370000000000067</v>
      </c>
      <c r="I2120" s="2">
        <f t="array" ref="I2120">SUMPRODUCT(B2104:B2123, (ROW(B2104:B2123)-ROW(B2104)+1)) / (20*21/2)</f>
        <v>0.60323809523809513</v>
      </c>
      <c r="J2120" s="2">
        <f t="shared" si="258"/>
        <v>0.61346309090421858</v>
      </c>
      <c r="K2120" s="2">
        <f t="shared" si="260"/>
        <v>0.63922758511301536</v>
      </c>
    </row>
    <row r="2121" spans="1:11" ht="13.5" x14ac:dyDescent="0.25">
      <c r="A2121" s="3">
        <f>TITRES_STAT!B2124</f>
        <v>45390</v>
      </c>
      <c r="B2121" s="5">
        <f>TITRES_STAT!D2124</f>
        <v>0.6</v>
      </c>
      <c r="C2121" s="2">
        <f t="shared" si="261"/>
        <v>0</v>
      </c>
      <c r="D2121" s="2">
        <f t="shared" si="262"/>
        <v>0.6</v>
      </c>
      <c r="E2121" s="2">
        <f t="shared" si="256"/>
        <v>0.60599999999999987</v>
      </c>
      <c r="F2121" s="2">
        <f t="shared" si="257"/>
        <v>0.60849999999999993</v>
      </c>
      <c r="G2121" s="2">
        <f t="shared" si="259"/>
        <v>0.63880000000000048</v>
      </c>
      <c r="H2121" s="2">
        <f t="shared" si="255"/>
        <v>0.71255000000000079</v>
      </c>
      <c r="I2121" s="2">
        <f t="array" ref="I2121">SUMPRODUCT(B2105:B2124, (ROW(B2105:B2124)-ROW(B2105)+1)) / (20*21/2)</f>
        <v>0.60161904761904761</v>
      </c>
      <c r="J2121" s="2">
        <f t="shared" si="258"/>
        <v>0.61218089177048352</v>
      </c>
      <c r="K2121" s="2">
        <f t="shared" si="260"/>
        <v>0.63768924844191677</v>
      </c>
    </row>
    <row r="2122" spans="1:11" ht="13.5" x14ac:dyDescent="0.25">
      <c r="A2122" s="3">
        <f>TITRES_STAT!B2125</f>
        <v>45394</v>
      </c>
      <c r="B2122" s="5">
        <f>TITRES_STAT!D2125</f>
        <v>0.59</v>
      </c>
      <c r="C2122" s="2">
        <f t="shared" si="261"/>
        <v>-1.0000000000000009E-2</v>
      </c>
      <c r="D2122" s="2">
        <f t="shared" si="262"/>
        <v>0.59799999999999998</v>
      </c>
      <c r="E2122" s="2">
        <f t="shared" si="256"/>
        <v>0.60399999999999987</v>
      </c>
      <c r="F2122" s="2">
        <f t="shared" si="257"/>
        <v>0.60799999999999987</v>
      </c>
      <c r="G2122" s="2">
        <f t="shared" si="259"/>
        <v>0.6366000000000005</v>
      </c>
      <c r="H2122" s="2">
        <f t="shared" ref="H2122:H2185" si="263">AVERAGE(B1923:B2122)</f>
        <v>0.7114000000000007</v>
      </c>
      <c r="I2122" s="2">
        <f t="array" ref="I2122">SUMPRODUCT(B2106:B2125, (ROW(B2106:B2125)-ROW(B2106)+1)) / (20*21/2)</f>
        <v>0.59719047619047616</v>
      </c>
      <c r="J2122" s="2">
        <f t="shared" si="258"/>
        <v>0.61006842588758037</v>
      </c>
      <c r="K2122" s="2">
        <f t="shared" si="260"/>
        <v>0.6358190818363515</v>
      </c>
    </row>
    <row r="2123" spans="1:11" ht="13.5" x14ac:dyDescent="0.25">
      <c r="A2123" s="3">
        <f>TITRES_STAT!B2126</f>
        <v>45397</v>
      </c>
      <c r="B2123" s="5">
        <f>TITRES_STAT!D2126</f>
        <v>0.57999999999999996</v>
      </c>
      <c r="C2123" s="2">
        <f t="shared" si="261"/>
        <v>-1.0000000000000009E-2</v>
      </c>
      <c r="D2123" s="2">
        <f t="shared" si="262"/>
        <v>0.59399999999999997</v>
      </c>
      <c r="E2123" s="2">
        <f t="shared" si="256"/>
        <v>0.6</v>
      </c>
      <c r="F2123" s="2">
        <f t="shared" si="257"/>
        <v>0.60699999999999998</v>
      </c>
      <c r="G2123" s="2">
        <f t="shared" si="259"/>
        <v>0.63420000000000054</v>
      </c>
      <c r="H2123" s="2">
        <f t="shared" si="263"/>
        <v>0.71015000000000084</v>
      </c>
      <c r="I2123" s="2">
        <f t="array" ref="I2123">SUMPRODUCT(B2107:B2126, (ROW(B2107:B2126)-ROW(B2107)+1)) / (20*21/2)</f>
        <v>0.59199999999999997</v>
      </c>
      <c r="J2123" s="2">
        <f t="shared" si="258"/>
        <v>0.60720476627923936</v>
      </c>
      <c r="K2123" s="2">
        <f t="shared" si="260"/>
        <v>0.63363009823492589</v>
      </c>
    </row>
    <row r="2124" spans="1:11" ht="13.5" x14ac:dyDescent="0.25">
      <c r="A2124" s="3">
        <f>TITRES_STAT!B2127</f>
        <v>45398</v>
      </c>
      <c r="B2124" s="5">
        <f>TITRES_STAT!D2127</f>
        <v>0.59</v>
      </c>
      <c r="C2124" s="2">
        <f t="shared" si="261"/>
        <v>1.0000000000000009E-2</v>
      </c>
      <c r="D2124" s="2">
        <f t="shared" si="262"/>
        <v>0.59199999999999997</v>
      </c>
      <c r="E2124" s="2">
        <f t="shared" ref="E2124:E2187" si="264">AVERAGE(B2115:B2124)</f>
        <v>0.59799999999999998</v>
      </c>
      <c r="F2124" s="2">
        <f t="shared" si="257"/>
        <v>0.60649999999999993</v>
      </c>
      <c r="G2124" s="2">
        <f t="shared" si="259"/>
        <v>0.63200000000000045</v>
      </c>
      <c r="H2124" s="2">
        <f t="shared" si="263"/>
        <v>0.70910000000000095</v>
      </c>
      <c r="I2124" s="2">
        <f t="array" ref="I2124">SUMPRODUCT(B2108:B2127, (ROW(B2108:B2127)-ROW(B2108)+1)) / (20*21/2)</f>
        <v>0.587095238095238</v>
      </c>
      <c r="J2124" s="2">
        <f t="shared" si="258"/>
        <v>0.60556621710978809</v>
      </c>
      <c r="K2124" s="2">
        <f t="shared" si="260"/>
        <v>0.63191911399041911</v>
      </c>
    </row>
    <row r="2125" spans="1:11" ht="13.5" x14ac:dyDescent="0.25">
      <c r="A2125" s="3">
        <f>TITRES_STAT!B2128</f>
        <v>45399</v>
      </c>
      <c r="B2125" s="5">
        <f>TITRES_STAT!D2128</f>
        <v>0.56000000000000005</v>
      </c>
      <c r="C2125" s="2">
        <f t="shared" si="261"/>
        <v>-2.9999999999999916E-2</v>
      </c>
      <c r="D2125" s="2">
        <f t="shared" si="262"/>
        <v>0.58399999999999996</v>
      </c>
      <c r="E2125" s="2">
        <f t="shared" si="264"/>
        <v>0.59199999999999997</v>
      </c>
      <c r="F2125" s="2">
        <f t="shared" si="257"/>
        <v>0.60450000000000004</v>
      </c>
      <c r="G2125" s="2">
        <f t="shared" si="259"/>
        <v>0.62920000000000043</v>
      </c>
      <c r="H2125" s="2">
        <f t="shared" si="263"/>
        <v>0.70785000000000098</v>
      </c>
      <c r="I2125" s="2">
        <f t="array" ref="I2125">SUMPRODUCT(B2109:B2128, (ROW(B2109:B2128)-ROW(B2109)+1)) / (20*21/2)</f>
        <v>0.58347619047619037</v>
      </c>
      <c r="J2125" s="2">
        <f t="shared" si="258"/>
        <v>0.60122657738504637</v>
      </c>
      <c r="K2125" s="2">
        <f t="shared" si="260"/>
        <v>0.62909875657903014</v>
      </c>
    </row>
    <row r="2126" spans="1:11" ht="13.5" x14ac:dyDescent="0.25">
      <c r="A2126" s="3">
        <f>TITRES_STAT!B2129</f>
        <v>45400</v>
      </c>
      <c r="B2126" s="5">
        <f>TITRES_STAT!D2129</f>
        <v>0.55000000000000004</v>
      </c>
      <c r="C2126" s="2">
        <f t="shared" si="261"/>
        <v>-1.0000000000000009E-2</v>
      </c>
      <c r="D2126" s="2">
        <f t="shared" si="262"/>
        <v>0.57400000000000007</v>
      </c>
      <c r="E2126" s="2">
        <f t="shared" si="264"/>
        <v>0.58699999999999997</v>
      </c>
      <c r="F2126" s="2">
        <f t="shared" si="257"/>
        <v>0.60149999999999992</v>
      </c>
      <c r="G2126" s="2">
        <f t="shared" si="259"/>
        <v>0.62620000000000042</v>
      </c>
      <c r="H2126" s="2">
        <f t="shared" si="263"/>
        <v>0.70655000000000101</v>
      </c>
      <c r="I2126" s="2">
        <f t="array" ref="I2126">SUMPRODUCT(B2110:B2129, (ROW(B2110:B2129)-ROW(B2110)+1)) / (20*21/2)</f>
        <v>0.58300000000000007</v>
      </c>
      <c r="J2126" s="2">
        <f t="shared" si="258"/>
        <v>0.59634785572932769</v>
      </c>
      <c r="K2126" s="2">
        <f t="shared" si="260"/>
        <v>0.6259968445563231</v>
      </c>
    </row>
    <row r="2127" spans="1:11" ht="13.5" x14ac:dyDescent="0.25">
      <c r="A2127" s="3">
        <f>TITRES_STAT!B2130</f>
        <v>45401</v>
      </c>
      <c r="B2127" s="5">
        <f>TITRES_STAT!D2130</f>
        <v>0.55000000000000004</v>
      </c>
      <c r="C2127" s="2">
        <f t="shared" si="261"/>
        <v>0</v>
      </c>
      <c r="D2127" s="2">
        <f t="shared" si="262"/>
        <v>0.56600000000000006</v>
      </c>
      <c r="E2127" s="2">
        <f t="shared" si="264"/>
        <v>0.58200000000000007</v>
      </c>
      <c r="F2127" s="2">
        <f t="shared" si="257"/>
        <v>0.59800000000000009</v>
      </c>
      <c r="G2127" s="2">
        <f t="shared" si="259"/>
        <v>0.62320000000000031</v>
      </c>
      <c r="H2127" s="2">
        <f t="shared" si="263"/>
        <v>0.70525000000000093</v>
      </c>
      <c r="I2127" s="2">
        <f t="array" ref="I2127">SUMPRODUCT(B2111:B2130, (ROW(B2111:B2130)-ROW(B2111)+1)) / (20*21/2)</f>
        <v>0.58361904761904748</v>
      </c>
      <c r="J2127" s="2">
        <f t="shared" si="258"/>
        <v>0.59193377423129656</v>
      </c>
      <c r="K2127" s="2">
        <f t="shared" si="260"/>
        <v>0.62301657614234973</v>
      </c>
    </row>
    <row r="2128" spans="1:11" ht="13.5" x14ac:dyDescent="0.25">
      <c r="A2128" s="3">
        <f>TITRES_STAT!B2131</f>
        <v>45404</v>
      </c>
      <c r="B2128" s="5">
        <f>TITRES_STAT!D2131</f>
        <v>0.56000000000000005</v>
      </c>
      <c r="C2128" s="2">
        <f t="shared" si="261"/>
        <v>1.0000000000000009E-2</v>
      </c>
      <c r="D2128" s="2">
        <f t="shared" si="262"/>
        <v>0.56200000000000006</v>
      </c>
      <c r="E2128" s="2">
        <f t="shared" si="264"/>
        <v>0.57799999999999996</v>
      </c>
      <c r="F2128" s="2">
        <f t="shared" si="257"/>
        <v>0.59499999999999997</v>
      </c>
      <c r="G2128" s="2">
        <f t="shared" si="259"/>
        <v>0.62060000000000026</v>
      </c>
      <c r="H2128" s="2">
        <f t="shared" si="263"/>
        <v>0.70400000000000074</v>
      </c>
      <c r="I2128" s="2">
        <f t="array" ref="I2128">SUMPRODUCT(B2112:B2131, (ROW(B2112:B2131)-ROW(B2112)+1)) / (20*21/2)</f>
        <v>0.5852857142857143</v>
      </c>
      <c r="J2128" s="2">
        <f t="shared" si="258"/>
        <v>0.58889246239974458</v>
      </c>
      <c r="K2128" s="2">
        <f t="shared" si="260"/>
        <v>0.62054533786225763</v>
      </c>
    </row>
    <row r="2129" spans="1:11" ht="13.5" x14ac:dyDescent="0.25">
      <c r="A2129" s="3">
        <f>TITRES_STAT!B2132</f>
        <v>45405</v>
      </c>
      <c r="B2129" s="5">
        <f>TITRES_STAT!D2132</f>
        <v>0.59</v>
      </c>
      <c r="C2129" s="2">
        <f t="shared" si="261"/>
        <v>2.9999999999999916E-2</v>
      </c>
      <c r="D2129" s="2">
        <f t="shared" si="262"/>
        <v>0.56200000000000006</v>
      </c>
      <c r="E2129" s="2">
        <f t="shared" si="264"/>
        <v>0.57699999999999996</v>
      </c>
      <c r="F2129" s="2">
        <f t="shared" si="257"/>
        <v>0.59349999999999992</v>
      </c>
      <c r="G2129" s="2">
        <f t="shared" si="259"/>
        <v>0.61860000000000026</v>
      </c>
      <c r="H2129" s="2">
        <f t="shared" si="263"/>
        <v>0.70290000000000075</v>
      </c>
      <c r="I2129" s="2">
        <f t="array" ref="I2129">SUMPRODUCT(B2113:B2132, (ROW(B2113:B2132)-ROW(B2113)+1)) / (20*21/2)</f>
        <v>0.58604761904761904</v>
      </c>
      <c r="J2129" s="2">
        <f t="shared" si="258"/>
        <v>0.5889979421711975</v>
      </c>
      <c r="K2129" s="2">
        <f t="shared" si="260"/>
        <v>0.61934748147550245</v>
      </c>
    </row>
    <row r="2130" spans="1:11" ht="13.5" x14ac:dyDescent="0.25">
      <c r="A2130" s="3">
        <f>TITRES_STAT!B2133</f>
        <v>45406</v>
      </c>
      <c r="B2130" s="5">
        <f>TITRES_STAT!D2133</f>
        <v>0.6</v>
      </c>
      <c r="C2130" s="2">
        <f t="shared" si="261"/>
        <v>1.0000000000000009E-2</v>
      </c>
      <c r="D2130" s="2">
        <f t="shared" si="262"/>
        <v>0.57000000000000006</v>
      </c>
      <c r="E2130" s="2">
        <f t="shared" si="264"/>
        <v>0.57699999999999996</v>
      </c>
      <c r="F2130" s="2">
        <f t="shared" si="257"/>
        <v>0.59250000000000003</v>
      </c>
      <c r="G2130" s="2">
        <f t="shared" si="259"/>
        <v>0.61700000000000021</v>
      </c>
      <c r="H2130" s="2">
        <f t="shared" si="263"/>
        <v>0.70185000000000075</v>
      </c>
      <c r="I2130" s="2">
        <f t="array" ref="I2130">SUMPRODUCT(B2114:B2133, (ROW(B2114:B2133)-ROW(B2114)+1)) / (20*21/2)</f>
        <v>0.58780952380952389</v>
      </c>
      <c r="J2130" s="2">
        <f t="shared" si="258"/>
        <v>0.59004575720251207</v>
      </c>
      <c r="K2130" s="2">
        <f t="shared" si="260"/>
        <v>0.61858875671175728</v>
      </c>
    </row>
    <row r="2131" spans="1:11" ht="13.5" x14ac:dyDescent="0.25">
      <c r="A2131" s="3">
        <f>TITRES_STAT!B2134</f>
        <v>45407</v>
      </c>
      <c r="B2131" s="5">
        <f>TITRES_STAT!D2134</f>
        <v>0.61</v>
      </c>
      <c r="C2131" s="2">
        <f t="shared" si="261"/>
        <v>1.0000000000000009E-2</v>
      </c>
      <c r="D2131" s="2">
        <f t="shared" si="262"/>
        <v>0.58200000000000007</v>
      </c>
      <c r="E2131" s="2">
        <f t="shared" si="264"/>
        <v>0.57800000000000007</v>
      </c>
      <c r="F2131" s="2">
        <f t="shared" si="257"/>
        <v>0.59199999999999997</v>
      </c>
      <c r="G2131" s="2">
        <f t="shared" si="259"/>
        <v>0.61580000000000024</v>
      </c>
      <c r="H2131" s="2">
        <f t="shared" si="263"/>
        <v>0.70085000000000075</v>
      </c>
      <c r="I2131" s="2">
        <f t="array" ref="I2131">SUMPRODUCT(B2115:B2134, (ROW(B2115:B2134)-ROW(B2115)+1)) / (20*21/2)</f>
        <v>0.58866666666666667</v>
      </c>
      <c r="J2131" s="2">
        <f t="shared" si="258"/>
        <v>0.59194616127846333</v>
      </c>
      <c r="K2131" s="2">
        <f t="shared" si="260"/>
        <v>0.61825194272306094</v>
      </c>
    </row>
    <row r="2132" spans="1:11" ht="13.5" x14ac:dyDescent="0.25">
      <c r="A2132" s="3">
        <f>TITRES_STAT!B2135</f>
        <v>45408</v>
      </c>
      <c r="B2132" s="5">
        <f>TITRES_STAT!D2135</f>
        <v>0.6</v>
      </c>
      <c r="C2132" s="2">
        <f t="shared" si="261"/>
        <v>-1.0000000000000009E-2</v>
      </c>
      <c r="D2132" s="2">
        <f t="shared" si="262"/>
        <v>0.59199999999999997</v>
      </c>
      <c r="E2132" s="2">
        <f t="shared" si="264"/>
        <v>0.57899999999999996</v>
      </c>
      <c r="F2132" s="2">
        <f t="shared" ref="F2132:F2195" si="265">AVERAGE(B2113:B2132)</f>
        <v>0.59150000000000003</v>
      </c>
      <c r="G2132" s="2">
        <f t="shared" si="259"/>
        <v>0.61460000000000015</v>
      </c>
      <c r="H2132" s="2">
        <f t="shared" si="263"/>
        <v>0.69980000000000075</v>
      </c>
      <c r="I2132" s="2">
        <f t="array" ref="I2132">SUMPRODUCT(B2116:B2135, (ROW(B2116:B2135)-ROW(B2116)+1)) / (20*21/2)</f>
        <v>0.59052380952380956</v>
      </c>
      <c r="J2132" s="2">
        <f t="shared" si="258"/>
        <v>0.59271319353765728</v>
      </c>
      <c r="K2132" s="2">
        <f t="shared" si="260"/>
        <v>0.61753618026333312</v>
      </c>
    </row>
    <row r="2133" spans="1:11" ht="13.5" x14ac:dyDescent="0.25">
      <c r="A2133" s="3">
        <f>TITRES_STAT!B2136</f>
        <v>45411</v>
      </c>
      <c r="B2133" s="5">
        <f>TITRES_STAT!D2136</f>
        <v>0.61</v>
      </c>
      <c r="C2133" s="2">
        <f t="shared" si="261"/>
        <v>1.0000000000000009E-2</v>
      </c>
      <c r="D2133" s="2">
        <f t="shared" si="262"/>
        <v>0.60199999999999998</v>
      </c>
      <c r="E2133" s="2">
        <f t="shared" si="264"/>
        <v>0.58200000000000007</v>
      </c>
      <c r="F2133" s="2">
        <f t="shared" si="265"/>
        <v>0.59099999999999997</v>
      </c>
      <c r="G2133" s="2">
        <f t="shared" si="259"/>
        <v>0.6140000000000001</v>
      </c>
      <c r="H2133" s="2">
        <f t="shared" si="263"/>
        <v>0.69880000000000064</v>
      </c>
      <c r="I2133" s="2">
        <f t="array" ref="I2133">SUMPRODUCT(B2117:B2136, (ROW(B2117:B2136)-ROW(B2117)+1)) / (20*21/2)</f>
        <v>0.59147619047619049</v>
      </c>
      <c r="J2133" s="2">
        <f t="shared" ref="J2133:J2196" si="266">$J$4*B2133+J2132*(1-$J$4)</f>
        <v>0.59435955605788038</v>
      </c>
      <c r="K2133" s="2">
        <f t="shared" si="260"/>
        <v>0.61724064378241816</v>
      </c>
    </row>
    <row r="2134" spans="1:11" ht="13.5" x14ac:dyDescent="0.25">
      <c r="A2134" s="3">
        <f>TITRES_STAT!B2137</f>
        <v>45412</v>
      </c>
      <c r="B2134" s="5">
        <f>TITRES_STAT!D2137</f>
        <v>0.6</v>
      </c>
      <c r="C2134" s="2">
        <f t="shared" si="261"/>
        <v>-1.0000000000000009E-2</v>
      </c>
      <c r="D2134" s="2">
        <f t="shared" si="262"/>
        <v>0.60399999999999998</v>
      </c>
      <c r="E2134" s="2">
        <f t="shared" si="264"/>
        <v>0.58299999999999996</v>
      </c>
      <c r="F2134" s="2">
        <f t="shared" si="265"/>
        <v>0.5904999999999998</v>
      </c>
      <c r="G2134" s="2">
        <f t="shared" si="259"/>
        <v>0.6130000000000001</v>
      </c>
      <c r="H2134" s="2">
        <f t="shared" si="263"/>
        <v>0.69775000000000054</v>
      </c>
      <c r="I2134" s="2">
        <f t="array" ref="I2134">SUMPRODUCT(B2118:B2137, (ROW(B2118:B2137)-ROW(B2118)+1)) / (20*21/2)</f>
        <v>0.59242857142857153</v>
      </c>
      <c r="J2134" s="2">
        <f t="shared" si="266"/>
        <v>0.59489674119522518</v>
      </c>
      <c r="K2134" s="2">
        <f t="shared" si="260"/>
        <v>0.61656454010467632</v>
      </c>
    </row>
    <row r="2135" spans="1:11" ht="13.5" x14ac:dyDescent="0.25">
      <c r="A2135" s="3">
        <f>TITRES_STAT!B2138</f>
        <v>45414</v>
      </c>
      <c r="B2135" s="5">
        <f>TITRES_STAT!D2138</f>
        <v>0.61</v>
      </c>
      <c r="C2135" s="2">
        <f t="shared" si="261"/>
        <v>1.0000000000000009E-2</v>
      </c>
      <c r="D2135" s="2">
        <f t="shared" si="262"/>
        <v>0.60599999999999998</v>
      </c>
      <c r="E2135" s="2">
        <f t="shared" si="264"/>
        <v>0.58799999999999997</v>
      </c>
      <c r="F2135" s="2">
        <f t="shared" si="265"/>
        <v>0.58999999999999986</v>
      </c>
      <c r="G2135" s="2">
        <f t="shared" si="259"/>
        <v>0.61240000000000006</v>
      </c>
      <c r="H2135" s="2">
        <f t="shared" si="263"/>
        <v>0.69680000000000064</v>
      </c>
      <c r="I2135" s="2">
        <f t="array" ref="I2135">SUMPRODUCT(B2119:B2138, (ROW(B2119:B2138)-ROW(B2119)+1)) / (20*21/2)</f>
        <v>0.59052380952380945</v>
      </c>
      <c r="J2135" s="2">
        <f t="shared" si="266"/>
        <v>0.59633514679567989</v>
      </c>
      <c r="K2135" s="2">
        <f t="shared" si="260"/>
        <v>0.61630710715939496</v>
      </c>
    </row>
    <row r="2136" spans="1:11" ht="13.5" x14ac:dyDescent="0.25">
      <c r="A2136" s="3">
        <f>TITRES_STAT!B2139</f>
        <v>45415</v>
      </c>
      <c r="B2136" s="5">
        <f>TITRES_STAT!D2139</f>
        <v>0.6</v>
      </c>
      <c r="C2136" s="2">
        <f t="shared" si="261"/>
        <v>-1.0000000000000009E-2</v>
      </c>
      <c r="D2136" s="2">
        <f t="shared" si="262"/>
        <v>0.60399999999999998</v>
      </c>
      <c r="E2136" s="2">
        <f t="shared" si="264"/>
        <v>0.59299999999999997</v>
      </c>
      <c r="F2136" s="2">
        <f t="shared" si="265"/>
        <v>0.58999999999999986</v>
      </c>
      <c r="G2136" s="2">
        <f t="shared" si="259"/>
        <v>0.61180000000000012</v>
      </c>
      <c r="H2136" s="2">
        <f t="shared" si="263"/>
        <v>0.69580000000000064</v>
      </c>
      <c r="I2136" s="2">
        <f t="array" ref="I2136">SUMPRODUCT(B2120:B2139, (ROW(B2120:B2139)-ROW(B2120)+1)) / (20*21/2)</f>
        <v>0.58780952380952389</v>
      </c>
      <c r="J2136" s="2">
        <f t="shared" si="266"/>
        <v>0.59668418043418658</v>
      </c>
      <c r="K2136" s="2">
        <f t="shared" si="260"/>
        <v>0.61566761276098736</v>
      </c>
    </row>
    <row r="2137" spans="1:11" ht="13.5" x14ac:dyDescent="0.25">
      <c r="A2137" s="3">
        <f>TITRES_STAT!B2140</f>
        <v>45418</v>
      </c>
      <c r="B2137" s="5">
        <f>TITRES_STAT!D2140</f>
        <v>0.6</v>
      </c>
      <c r="C2137" s="2">
        <f t="shared" si="261"/>
        <v>0</v>
      </c>
      <c r="D2137" s="2">
        <f t="shared" si="262"/>
        <v>0.60399999999999998</v>
      </c>
      <c r="E2137" s="2">
        <f t="shared" si="264"/>
        <v>0.59799999999999998</v>
      </c>
      <c r="F2137" s="2">
        <f t="shared" si="265"/>
        <v>0.58999999999999986</v>
      </c>
      <c r="G2137" s="2">
        <f t="shared" si="259"/>
        <v>0.61080000000000001</v>
      </c>
      <c r="H2137" s="2">
        <f t="shared" si="263"/>
        <v>0.69480000000000064</v>
      </c>
      <c r="I2137" s="2">
        <f t="array" ref="I2137">SUMPRODUCT(B2121:B2140, (ROW(B2121:B2140)-ROW(B2121)+1)) / (20*21/2)</f>
        <v>0.58242857142857141</v>
      </c>
      <c r="J2137" s="2">
        <f t="shared" si="266"/>
        <v>0.59699997277378791</v>
      </c>
      <c r="K2137" s="2">
        <f t="shared" si="260"/>
        <v>0.61505319657428204</v>
      </c>
    </row>
    <row r="2138" spans="1:11" ht="13.5" x14ac:dyDescent="0.25">
      <c r="A2138" s="3">
        <f>TITRES_STAT!B2141</f>
        <v>45419</v>
      </c>
      <c r="B2138" s="5">
        <f>TITRES_STAT!D2141</f>
        <v>0.56999999999999995</v>
      </c>
      <c r="C2138" s="2">
        <f t="shared" si="261"/>
        <v>-3.0000000000000027E-2</v>
      </c>
      <c r="D2138" s="2">
        <f t="shared" si="262"/>
        <v>0.59599999999999997</v>
      </c>
      <c r="E2138" s="2">
        <f t="shared" si="264"/>
        <v>0.59899999999999998</v>
      </c>
      <c r="F2138" s="2">
        <f t="shared" si="265"/>
        <v>0.58849999999999991</v>
      </c>
      <c r="G2138" s="2">
        <f t="shared" si="259"/>
        <v>0.60920000000000007</v>
      </c>
      <c r="H2138" s="2">
        <f t="shared" si="263"/>
        <v>0.69360000000000055</v>
      </c>
      <c r="I2138" s="2">
        <f t="array" ref="I2138">SUMPRODUCT(B2122:B2141, (ROW(B2122:B2141)-ROW(B2122)+1)) / (20*21/2)</f>
        <v>0.5764285714285714</v>
      </c>
      <c r="J2138" s="2">
        <f t="shared" si="266"/>
        <v>0.59442854679533186</v>
      </c>
      <c r="K2138" s="2">
        <f t="shared" si="260"/>
        <v>0.6132864045517612</v>
      </c>
    </row>
    <row r="2139" spans="1:11" ht="13.5" x14ac:dyDescent="0.25">
      <c r="A2139" s="3">
        <f>TITRES_STAT!B2142</f>
        <v>45420</v>
      </c>
      <c r="B2139" s="5">
        <f>TITRES_STAT!D2142</f>
        <v>0.56000000000000005</v>
      </c>
      <c r="C2139" s="2">
        <f t="shared" si="261"/>
        <v>-9.9999999999998979E-3</v>
      </c>
      <c r="D2139" s="2">
        <f t="shared" si="262"/>
        <v>0.58799999999999997</v>
      </c>
      <c r="E2139" s="2">
        <f t="shared" si="264"/>
        <v>0.59599999999999986</v>
      </c>
      <c r="F2139" s="2">
        <f t="shared" si="265"/>
        <v>0.58649999999999991</v>
      </c>
      <c r="G2139" s="2">
        <f t="shared" si="259"/>
        <v>0.60740000000000005</v>
      </c>
      <c r="H2139" s="2">
        <f t="shared" si="263"/>
        <v>0.69250000000000056</v>
      </c>
      <c r="I2139" s="2">
        <f t="array" ref="I2139">SUMPRODUCT(B2123:B2142, (ROW(B2123:B2142)-ROW(B2123)+1)) / (20*21/2)</f>
        <v>0.56795238095238099</v>
      </c>
      <c r="J2139" s="2">
        <f t="shared" si="266"/>
        <v>0.59114963757672889</v>
      </c>
      <c r="K2139" s="2">
        <f t="shared" si="260"/>
        <v>0.61119674162816273</v>
      </c>
    </row>
    <row r="2140" spans="1:11" ht="13.5" x14ac:dyDescent="0.25">
      <c r="A2140" s="3">
        <f>TITRES_STAT!B2143</f>
        <v>45421</v>
      </c>
      <c r="B2140" s="5">
        <f>TITRES_STAT!D2143</f>
        <v>0.53</v>
      </c>
      <c r="C2140" s="2">
        <f t="shared" si="261"/>
        <v>-3.0000000000000027E-2</v>
      </c>
      <c r="D2140" s="2">
        <f t="shared" si="262"/>
        <v>0.57200000000000006</v>
      </c>
      <c r="E2140" s="2">
        <f t="shared" si="264"/>
        <v>0.58899999999999997</v>
      </c>
      <c r="F2140" s="2">
        <f t="shared" si="265"/>
        <v>0.58299999999999996</v>
      </c>
      <c r="G2140" s="2">
        <f t="shared" si="259"/>
        <v>0.60520000000000007</v>
      </c>
      <c r="H2140" s="2">
        <f t="shared" si="263"/>
        <v>0.69115000000000049</v>
      </c>
      <c r="I2140" s="2">
        <f t="array" ref="I2140">SUMPRODUCT(B2124:B2143, (ROW(B2124:B2143)-ROW(B2124)+1)) / (20*21/2)</f>
        <v>0.55804761904761901</v>
      </c>
      <c r="J2140" s="2">
        <f t="shared" si="266"/>
        <v>0.58532586256942132</v>
      </c>
      <c r="K2140" s="2">
        <f t="shared" si="260"/>
        <v>0.60801255568196022</v>
      </c>
    </row>
    <row r="2141" spans="1:11" ht="13.5" x14ac:dyDescent="0.25">
      <c r="A2141" s="3">
        <f>TITRES_STAT!B2144</f>
        <v>45422</v>
      </c>
      <c r="B2141" s="5">
        <f>TITRES_STAT!D2144</f>
        <v>0.52</v>
      </c>
      <c r="C2141" s="2">
        <f t="shared" si="261"/>
        <v>-1.0000000000000009E-2</v>
      </c>
      <c r="D2141" s="2">
        <f t="shared" si="262"/>
        <v>0.55599999999999994</v>
      </c>
      <c r="E2141" s="2">
        <f t="shared" si="264"/>
        <v>0.58000000000000007</v>
      </c>
      <c r="F2141" s="2">
        <f t="shared" si="265"/>
        <v>0.57899999999999996</v>
      </c>
      <c r="G2141" s="2">
        <f t="shared" si="259"/>
        <v>0.60260000000000002</v>
      </c>
      <c r="H2141" s="2">
        <f t="shared" si="263"/>
        <v>0.68970000000000053</v>
      </c>
      <c r="I2141" s="2">
        <f t="array" ref="I2141">SUMPRODUCT(B2125:B2144, (ROW(B2125:B2144)-ROW(B2125)+1)) / (20*21/2)</f>
        <v>0.55057142857142849</v>
      </c>
      <c r="J2141" s="2">
        <f t="shared" si="266"/>
        <v>0.57910435184852405</v>
      </c>
      <c r="K2141" s="2">
        <f t="shared" si="260"/>
        <v>0.60456108291011867</v>
      </c>
    </row>
    <row r="2142" spans="1:11" ht="13.5" x14ac:dyDescent="0.25">
      <c r="A2142" s="3">
        <f>TITRES_STAT!B2145</f>
        <v>45425</v>
      </c>
      <c r="B2142" s="5">
        <f>TITRES_STAT!D2145</f>
        <v>0.49</v>
      </c>
      <c r="C2142" s="2">
        <f t="shared" si="261"/>
        <v>-3.0000000000000027E-2</v>
      </c>
      <c r="D2142" s="2">
        <f t="shared" si="262"/>
        <v>0.53400000000000003</v>
      </c>
      <c r="E2142" s="2">
        <f t="shared" si="264"/>
        <v>0.56900000000000017</v>
      </c>
      <c r="F2142" s="2">
        <f t="shared" si="265"/>
        <v>0.57400000000000007</v>
      </c>
      <c r="G2142" s="2">
        <f t="shared" si="259"/>
        <v>0.59939999999999993</v>
      </c>
      <c r="H2142" s="2">
        <f t="shared" si="263"/>
        <v>0.6881000000000006</v>
      </c>
      <c r="I2142" s="2">
        <f t="array" ref="I2142">SUMPRODUCT(B2126:B2145, (ROW(B2126:B2145)-ROW(B2126)+1)) / (20*21/2)</f>
        <v>0.54547619047619045</v>
      </c>
      <c r="J2142" s="2">
        <f t="shared" si="266"/>
        <v>0.57061822310104549</v>
      </c>
      <c r="K2142" s="2">
        <f t="shared" si="260"/>
        <v>0.60006849142344731</v>
      </c>
    </row>
    <row r="2143" spans="1:11" ht="13.5" x14ac:dyDescent="0.25">
      <c r="A2143" s="3">
        <f>TITRES_STAT!B2146</f>
        <v>45426</v>
      </c>
      <c r="B2143" s="5">
        <f>TITRES_STAT!D2146</f>
        <v>0.47</v>
      </c>
      <c r="C2143" s="2">
        <f t="shared" si="261"/>
        <v>-2.0000000000000018E-2</v>
      </c>
      <c r="D2143" s="2">
        <f t="shared" si="262"/>
        <v>0.51400000000000001</v>
      </c>
      <c r="E2143" s="2">
        <f t="shared" si="264"/>
        <v>0.55499999999999994</v>
      </c>
      <c r="F2143" s="2">
        <f t="shared" si="265"/>
        <v>0.56850000000000001</v>
      </c>
      <c r="G2143" s="2">
        <f t="shared" si="259"/>
        <v>0.59579999999999989</v>
      </c>
      <c r="H2143" s="2">
        <f t="shared" si="263"/>
        <v>0.68650000000000044</v>
      </c>
      <c r="I2143" s="2">
        <f t="array" ref="I2143">SUMPRODUCT(B2127:B2146, (ROW(B2127:B2146)-ROW(B2127)+1)) / (20*21/2)</f>
        <v>0.53966666666666663</v>
      </c>
      <c r="J2143" s="2">
        <f t="shared" si="266"/>
        <v>0.56103553518666027</v>
      </c>
      <c r="K2143" s="2">
        <f t="shared" si="260"/>
        <v>0.5949677662695867</v>
      </c>
    </row>
    <row r="2144" spans="1:11" ht="13.5" x14ac:dyDescent="0.25">
      <c r="A2144" s="3">
        <f>TITRES_STAT!B2147</f>
        <v>45427</v>
      </c>
      <c r="B2144" s="5">
        <f>TITRES_STAT!D2147</f>
        <v>0.49</v>
      </c>
      <c r="C2144" s="2">
        <f t="shared" si="261"/>
        <v>2.0000000000000018E-2</v>
      </c>
      <c r="D2144" s="2">
        <f t="shared" si="262"/>
        <v>0.5</v>
      </c>
      <c r="E2144" s="2">
        <f t="shared" si="264"/>
        <v>0.54399999999999993</v>
      </c>
      <c r="F2144" s="2">
        <f t="shared" si="265"/>
        <v>0.5635</v>
      </c>
      <c r="G2144" s="2">
        <f t="shared" si="259"/>
        <v>0.59259999999999979</v>
      </c>
      <c r="H2144" s="2">
        <f t="shared" si="263"/>
        <v>0.68510000000000049</v>
      </c>
      <c r="I2144" s="2">
        <f t="array" ref="I2144">SUMPRODUCT(B2128:B2147, (ROW(B2128:B2147)-ROW(B2128)+1)) / (20*21/2)</f>
        <v>0.53409523809523807</v>
      </c>
      <c r="J2144" s="2">
        <f t="shared" si="266"/>
        <v>0.55427024612126408</v>
      </c>
      <c r="K2144" s="2">
        <f t="shared" si="260"/>
        <v>0.59085138327862252</v>
      </c>
    </row>
    <row r="2145" spans="1:11" ht="13.5" x14ac:dyDescent="0.25">
      <c r="A2145" s="3">
        <f>TITRES_STAT!B2148</f>
        <v>45428</v>
      </c>
      <c r="B2145" s="5">
        <f>TITRES_STAT!D2148</f>
        <v>0.51</v>
      </c>
      <c r="C2145" s="2">
        <f t="shared" si="261"/>
        <v>2.0000000000000018E-2</v>
      </c>
      <c r="D2145" s="2">
        <f t="shared" si="262"/>
        <v>0.496</v>
      </c>
      <c r="E2145" s="2">
        <f t="shared" si="264"/>
        <v>0.53400000000000003</v>
      </c>
      <c r="F2145" s="2">
        <f t="shared" si="265"/>
        <v>0.56099999999999994</v>
      </c>
      <c r="G2145" s="2">
        <f t="shared" si="259"/>
        <v>0.58979999999999988</v>
      </c>
      <c r="H2145" s="2">
        <f t="shared" si="263"/>
        <v>0.68375000000000041</v>
      </c>
      <c r="I2145" s="2">
        <f t="array" ref="I2145">SUMPRODUCT(B2129:B2148, (ROW(B2129:B2148)-ROW(B2129)+1)) / (20*21/2)</f>
        <v>0.5297142857142858</v>
      </c>
      <c r="J2145" s="2">
        <f t="shared" si="266"/>
        <v>0.55005403220495319</v>
      </c>
      <c r="K2145" s="2">
        <f t="shared" si="260"/>
        <v>0.58768074079710797</v>
      </c>
    </row>
    <row r="2146" spans="1:11" ht="13.5" x14ac:dyDescent="0.25">
      <c r="A2146" s="3">
        <f>TITRES_STAT!B2149</f>
        <v>45429</v>
      </c>
      <c r="B2146" s="5">
        <f>TITRES_STAT!D2149</f>
        <v>0.5</v>
      </c>
      <c r="C2146" s="2">
        <f t="shared" si="261"/>
        <v>-1.0000000000000009E-2</v>
      </c>
      <c r="D2146" s="2">
        <f t="shared" si="262"/>
        <v>0.49199999999999999</v>
      </c>
      <c r="E2146" s="2">
        <f t="shared" si="264"/>
        <v>0.52399999999999991</v>
      </c>
      <c r="F2146" s="2">
        <f t="shared" si="265"/>
        <v>0.5585</v>
      </c>
      <c r="G2146" s="2">
        <f t="shared" si="259"/>
        <v>0.58679999999999988</v>
      </c>
      <c r="H2146" s="2">
        <f t="shared" si="263"/>
        <v>0.68235000000000046</v>
      </c>
      <c r="I2146" s="2">
        <f t="array" ref="I2146">SUMPRODUCT(B2130:B2149, (ROW(B2130:B2149)-ROW(B2130)+1)) / (20*21/2)</f>
        <v>0.52652380952380951</v>
      </c>
      <c r="J2146" s="2">
        <f t="shared" si="266"/>
        <v>0.5452869815187672</v>
      </c>
      <c r="K2146" s="2">
        <f t="shared" si="260"/>
        <v>0.58424228037369208</v>
      </c>
    </row>
    <row r="2147" spans="1:11" ht="13.5" x14ac:dyDescent="0.25">
      <c r="A2147" s="3">
        <f>TITRES_STAT!B2150</f>
        <v>45432</v>
      </c>
      <c r="B2147" s="5">
        <f>TITRES_STAT!D2150</f>
        <v>0.5</v>
      </c>
      <c r="C2147" s="2">
        <f t="shared" si="261"/>
        <v>0</v>
      </c>
      <c r="D2147" s="2">
        <f t="shared" si="262"/>
        <v>0.49399999999999994</v>
      </c>
      <c r="E2147" s="2">
        <f t="shared" si="264"/>
        <v>0.51400000000000001</v>
      </c>
      <c r="F2147" s="2">
        <f t="shared" si="265"/>
        <v>0.55600000000000005</v>
      </c>
      <c r="G2147" s="2">
        <f t="shared" si="259"/>
        <v>0.58399999999999996</v>
      </c>
      <c r="H2147" s="2">
        <f t="shared" si="263"/>
        <v>0.68095000000000028</v>
      </c>
      <c r="I2147" s="2">
        <f t="array" ref="I2147">SUMPRODUCT(B2131:B2150, (ROW(B2131:B2150)-ROW(B2131)+1)) / (20*21/2)</f>
        <v>0.52557142857142858</v>
      </c>
      <c r="J2147" s="2">
        <f t="shared" si="266"/>
        <v>0.54097393565983698</v>
      </c>
      <c r="K2147" s="2">
        <f t="shared" si="260"/>
        <v>0.58093866153550811</v>
      </c>
    </row>
    <row r="2148" spans="1:11" ht="13.5" x14ac:dyDescent="0.25">
      <c r="A2148" s="3">
        <f>TITRES_STAT!B2151</f>
        <v>45433</v>
      </c>
      <c r="B2148" s="5">
        <f>TITRES_STAT!D2151</f>
        <v>0.51</v>
      </c>
      <c r="C2148" s="2">
        <f t="shared" si="261"/>
        <v>1.0000000000000009E-2</v>
      </c>
      <c r="D2148" s="2">
        <f t="shared" si="262"/>
        <v>0.502</v>
      </c>
      <c r="E2148" s="2">
        <f t="shared" si="264"/>
        <v>0.50800000000000001</v>
      </c>
      <c r="F2148" s="2">
        <f t="shared" si="265"/>
        <v>0.55349999999999999</v>
      </c>
      <c r="G2148" s="2">
        <f t="shared" si="259"/>
        <v>0.58160000000000001</v>
      </c>
      <c r="H2148" s="2">
        <f t="shared" si="263"/>
        <v>0.6796000000000002</v>
      </c>
      <c r="I2148" s="2">
        <f t="array" ref="I2148">SUMPRODUCT(B2132:B2151, (ROW(B2132:B2151)-ROW(B2132)+1)) / (20*21/2)</f>
        <v>0.52680952380952384</v>
      </c>
      <c r="J2148" s="2">
        <f t="shared" si="266"/>
        <v>0.53802403702556678</v>
      </c>
      <c r="K2148" s="2">
        <f t="shared" si="260"/>
        <v>0.57815675323999804</v>
      </c>
    </row>
    <row r="2149" spans="1:11" ht="13.5" x14ac:dyDescent="0.25">
      <c r="A2149" s="3">
        <f>TITRES_STAT!B2152</f>
        <v>45434</v>
      </c>
      <c r="B2149" s="5">
        <f>TITRES_STAT!D2152</f>
        <v>0.52</v>
      </c>
      <c r="C2149" s="2">
        <f t="shared" si="261"/>
        <v>1.0000000000000009E-2</v>
      </c>
      <c r="D2149" s="2">
        <f t="shared" si="262"/>
        <v>0.50800000000000001</v>
      </c>
      <c r="E2149" s="2">
        <f t="shared" si="264"/>
        <v>0.50399999999999989</v>
      </c>
      <c r="F2149" s="2">
        <f t="shared" si="265"/>
        <v>0.54999999999999993</v>
      </c>
      <c r="G2149" s="2">
        <f t="shared" si="259"/>
        <v>0.5796</v>
      </c>
      <c r="H2149" s="2">
        <f t="shared" si="263"/>
        <v>0.67830000000000024</v>
      </c>
      <c r="I2149" s="2">
        <f t="array" ref="I2149">SUMPRODUCT(B2133:B2152, (ROW(B2133:B2152)-ROW(B2133)+1)) / (20*21/2)</f>
        <v>0.52923809523809529</v>
      </c>
      <c r="J2149" s="2">
        <f t="shared" si="266"/>
        <v>0.53630746207075086</v>
      </c>
      <c r="K2149" s="2">
        <f t="shared" si="260"/>
        <v>0.5758760962501942</v>
      </c>
    </row>
    <row r="2150" spans="1:11" ht="13.5" x14ac:dyDescent="0.25">
      <c r="A2150" s="3">
        <f>TITRES_STAT!B2153</f>
        <v>45435</v>
      </c>
      <c r="B2150" s="5">
        <f>TITRES_STAT!D2153</f>
        <v>0.54</v>
      </c>
      <c r="C2150" s="2">
        <f t="shared" si="261"/>
        <v>2.0000000000000018E-2</v>
      </c>
      <c r="D2150" s="2">
        <f t="shared" si="262"/>
        <v>0.51400000000000001</v>
      </c>
      <c r="E2150" s="2">
        <f t="shared" si="264"/>
        <v>0.505</v>
      </c>
      <c r="F2150" s="2">
        <f t="shared" si="265"/>
        <v>0.54700000000000004</v>
      </c>
      <c r="G2150" s="2">
        <f t="shared" si="259"/>
        <v>0.57799999999999996</v>
      </c>
      <c r="H2150" s="2">
        <f t="shared" si="263"/>
        <v>0.67710000000000026</v>
      </c>
      <c r="I2150" s="2">
        <f t="array" ref="I2150">SUMPRODUCT(B2134:B2153, (ROW(B2134:B2153)-ROW(B2134)+1)) / (20*21/2)</f>
        <v>0.52895238095238095</v>
      </c>
      <c r="J2150" s="2">
        <f t="shared" si="266"/>
        <v>0.53665913234972695</v>
      </c>
      <c r="K2150" s="2">
        <f t="shared" si="260"/>
        <v>0.57446919051489242</v>
      </c>
    </row>
    <row r="2151" spans="1:11" ht="13.5" x14ac:dyDescent="0.25">
      <c r="A2151" s="3">
        <f>TITRES_STAT!B2154</f>
        <v>45436</v>
      </c>
      <c r="B2151" s="5">
        <f>TITRES_STAT!D2154</f>
        <v>0.56000000000000005</v>
      </c>
      <c r="C2151" s="2">
        <f t="shared" si="261"/>
        <v>2.0000000000000018E-2</v>
      </c>
      <c r="D2151" s="2">
        <f t="shared" si="262"/>
        <v>0.52600000000000002</v>
      </c>
      <c r="E2151" s="2">
        <f t="shared" si="264"/>
        <v>0.50900000000000001</v>
      </c>
      <c r="F2151" s="2">
        <f t="shared" si="265"/>
        <v>0.5445000000000001</v>
      </c>
      <c r="G2151" s="2">
        <f t="shared" si="259"/>
        <v>0.57679999999999998</v>
      </c>
      <c r="H2151" s="2">
        <f t="shared" si="263"/>
        <v>0.67600000000000005</v>
      </c>
      <c r="I2151" s="2">
        <f t="array" ref="I2151">SUMPRODUCT(B2135:B2154, (ROW(B2135:B2154)-ROW(B2135)+1)) / (20*21/2)</f>
        <v>0.5280476190476191</v>
      </c>
      <c r="J2151" s="2">
        <f t="shared" si="266"/>
        <v>0.53888207212594341</v>
      </c>
      <c r="K2151" s="2">
        <f t="shared" si="260"/>
        <v>0.57390177127901432</v>
      </c>
    </row>
    <row r="2152" spans="1:11" ht="13.5" x14ac:dyDescent="0.25">
      <c r="A2152" s="3">
        <f>TITRES_STAT!B2155</f>
        <v>45439</v>
      </c>
      <c r="B2152" s="5">
        <f>TITRES_STAT!D2155</f>
        <v>0.56999999999999995</v>
      </c>
      <c r="C2152" s="2">
        <f t="shared" si="261"/>
        <v>9.9999999999998979E-3</v>
      </c>
      <c r="D2152" s="2">
        <f t="shared" si="262"/>
        <v>0.53999999999999992</v>
      </c>
      <c r="E2152" s="2">
        <f t="shared" si="264"/>
        <v>0.51700000000000002</v>
      </c>
      <c r="F2152" s="2">
        <f t="shared" si="265"/>
        <v>0.54300000000000004</v>
      </c>
      <c r="G2152" s="2">
        <f t="shared" si="259"/>
        <v>0.57620000000000005</v>
      </c>
      <c r="H2152" s="2">
        <f t="shared" si="263"/>
        <v>0.67495000000000005</v>
      </c>
      <c r="I2152" s="2">
        <f t="array" ref="I2152">SUMPRODUCT(B2136:B2155, (ROW(B2136:B2155)-ROW(B2136)+1)) / (20*21/2)</f>
        <v>0.52652380952380951</v>
      </c>
      <c r="J2152" s="2">
        <f t="shared" si="266"/>
        <v>0.54184568430442503</v>
      </c>
      <c r="K2152" s="2">
        <f t="shared" si="260"/>
        <v>0.57374876064062164</v>
      </c>
    </row>
    <row r="2153" spans="1:11" ht="13.5" x14ac:dyDescent="0.25">
      <c r="A2153" s="3">
        <f>TITRES_STAT!B2156</f>
        <v>45440</v>
      </c>
      <c r="B2153" s="5">
        <f>TITRES_STAT!D2156</f>
        <v>0.54</v>
      </c>
      <c r="C2153" s="2">
        <f t="shared" si="261"/>
        <v>-2.9999999999999916E-2</v>
      </c>
      <c r="D2153" s="2">
        <f t="shared" si="262"/>
        <v>0.54600000000000004</v>
      </c>
      <c r="E2153" s="2">
        <f t="shared" si="264"/>
        <v>0.52400000000000002</v>
      </c>
      <c r="F2153" s="2">
        <f t="shared" si="265"/>
        <v>0.53950000000000009</v>
      </c>
      <c r="G2153" s="2">
        <f t="shared" si="259"/>
        <v>0.57499999999999996</v>
      </c>
      <c r="H2153" s="2">
        <f t="shared" si="263"/>
        <v>0.67380000000000007</v>
      </c>
      <c r="I2153" s="2">
        <f t="array" ref="I2153">SUMPRODUCT(B2137:B2156, (ROW(B2137:B2156)-ROW(B2137)+1)) / (20*21/2)</f>
        <v>0.52733333333333321</v>
      </c>
      <c r="J2153" s="2">
        <f t="shared" si="266"/>
        <v>0.54166990484686073</v>
      </c>
      <c r="K2153" s="2">
        <f t="shared" si="260"/>
        <v>0.57242527983118552</v>
      </c>
    </row>
    <row r="2154" spans="1:11" ht="13.5" x14ac:dyDescent="0.25">
      <c r="A2154" s="3">
        <f>TITRES_STAT!B2157</f>
        <v>45441</v>
      </c>
      <c r="B2154" s="5">
        <f>TITRES_STAT!D2157</f>
        <v>0.53</v>
      </c>
      <c r="C2154" s="2">
        <f t="shared" si="261"/>
        <v>-1.0000000000000009E-2</v>
      </c>
      <c r="D2154" s="2">
        <f t="shared" si="262"/>
        <v>0.54800000000000004</v>
      </c>
      <c r="E2154" s="2">
        <f t="shared" si="264"/>
        <v>0.52800000000000002</v>
      </c>
      <c r="F2154" s="2">
        <f t="shared" si="265"/>
        <v>0.53600000000000003</v>
      </c>
      <c r="G2154" s="2">
        <f t="shared" si="259"/>
        <v>0.57360000000000011</v>
      </c>
      <c r="H2154" s="2">
        <f t="shared" si="263"/>
        <v>0.67260000000000009</v>
      </c>
      <c r="I2154" s="2">
        <f t="array" ref="I2154">SUMPRODUCT(B2138:B2157, (ROW(B2138:B2157)-ROW(B2138)+1)) / (20*21/2)</f>
        <v>0.52747619047619054</v>
      </c>
      <c r="J2154" s="2">
        <f t="shared" si="266"/>
        <v>0.54055848533763595</v>
      </c>
      <c r="K2154" s="2">
        <f t="shared" si="260"/>
        <v>0.57076154336721741</v>
      </c>
    </row>
    <row r="2155" spans="1:11" ht="13.5" x14ac:dyDescent="0.25">
      <c r="A2155" s="3">
        <f>TITRES_STAT!B2158</f>
        <v>45442</v>
      </c>
      <c r="B2155" s="5">
        <f>TITRES_STAT!D2158</f>
        <v>0.52</v>
      </c>
      <c r="C2155" s="2">
        <f t="shared" si="261"/>
        <v>-1.0000000000000009E-2</v>
      </c>
      <c r="D2155" s="2">
        <f t="shared" si="262"/>
        <v>0.54400000000000004</v>
      </c>
      <c r="E2155" s="2">
        <f t="shared" si="264"/>
        <v>0.52900000000000014</v>
      </c>
      <c r="F2155" s="2">
        <f t="shared" si="265"/>
        <v>0.53149999999999986</v>
      </c>
      <c r="G2155" s="2">
        <f t="shared" si="259"/>
        <v>0.57200000000000006</v>
      </c>
      <c r="H2155" s="2">
        <f t="shared" si="263"/>
        <v>0.67144999999999999</v>
      </c>
      <c r="I2155" s="2">
        <f t="array" ref="I2155">SUMPRODUCT(B2139:B2158, (ROW(B2139:B2158)-ROW(B2139)+1)) / (20*21/2)</f>
        <v>0.52509523809523817</v>
      </c>
      <c r="J2155" s="2">
        <f t="shared" si="266"/>
        <v>0.53860053435309918</v>
      </c>
      <c r="K2155" s="2">
        <f t="shared" si="260"/>
        <v>0.56877089460771868</v>
      </c>
    </row>
    <row r="2156" spans="1:11" ht="13.5" x14ac:dyDescent="0.25">
      <c r="A2156" s="3">
        <f>TITRES_STAT!B2159</f>
        <v>45443</v>
      </c>
      <c r="B2156" s="5">
        <f>TITRES_STAT!D2159</f>
        <v>0.54</v>
      </c>
      <c r="C2156" s="2">
        <f t="shared" si="261"/>
        <v>2.0000000000000018E-2</v>
      </c>
      <c r="D2156" s="2">
        <f t="shared" si="262"/>
        <v>0.54</v>
      </c>
      <c r="E2156" s="2">
        <f t="shared" si="264"/>
        <v>0.53300000000000014</v>
      </c>
      <c r="F2156" s="2">
        <f t="shared" si="265"/>
        <v>0.52849999999999997</v>
      </c>
      <c r="G2156" s="2">
        <f t="shared" si="259"/>
        <v>0.5706</v>
      </c>
      <c r="H2156" s="2">
        <f t="shared" si="263"/>
        <v>0.67035</v>
      </c>
      <c r="I2156" s="2">
        <f t="array" ref="I2156">SUMPRODUCT(B2140:B2159, (ROW(B2140:B2159)-ROW(B2140)+1)) / (20*21/2)</f>
        <v>0.52400000000000013</v>
      </c>
      <c r="J2156" s="2">
        <f t="shared" si="266"/>
        <v>0.53873381679566112</v>
      </c>
      <c r="K2156" s="2">
        <f t="shared" si="260"/>
        <v>0.56764262423094536</v>
      </c>
    </row>
    <row r="2157" spans="1:11" ht="13.5" x14ac:dyDescent="0.25">
      <c r="A2157" s="3">
        <f>TITRES_STAT!B2160</f>
        <v>45446</v>
      </c>
      <c r="B2157" s="5">
        <f>TITRES_STAT!D2160</f>
        <v>0.53</v>
      </c>
      <c r="C2157" s="2">
        <f t="shared" si="261"/>
        <v>-1.0000000000000009E-2</v>
      </c>
      <c r="D2157" s="2">
        <f t="shared" si="262"/>
        <v>0.53200000000000003</v>
      </c>
      <c r="E2157" s="2">
        <f t="shared" si="264"/>
        <v>0.53599999999999992</v>
      </c>
      <c r="F2157" s="2">
        <f t="shared" si="265"/>
        <v>0.52499999999999991</v>
      </c>
      <c r="G2157" s="2">
        <f t="shared" si="259"/>
        <v>0.56879999999999997</v>
      </c>
      <c r="H2157" s="2">
        <f t="shared" si="263"/>
        <v>0.66919999999999991</v>
      </c>
      <c r="I2157" s="2">
        <f t="array" ref="I2157">SUMPRODUCT(B2141:B2160, (ROW(B2141:B2160)-ROW(B2141)+1)) / (20*21/2)</f>
        <v>0.52314285714285724</v>
      </c>
      <c r="J2157" s="2">
        <f t="shared" si="266"/>
        <v>0.53790202471988391</v>
      </c>
      <c r="K2157" s="2">
        <f t="shared" si="260"/>
        <v>0.56616644288855533</v>
      </c>
    </row>
    <row r="2158" spans="1:11" ht="13.5" x14ac:dyDescent="0.25">
      <c r="A2158" s="3">
        <f>TITRES_STAT!B2161</f>
        <v>45447</v>
      </c>
      <c r="B2158" s="5">
        <f>TITRES_STAT!D2161</f>
        <v>0.5</v>
      </c>
      <c r="C2158" s="2">
        <f t="shared" si="261"/>
        <v>-3.0000000000000027E-2</v>
      </c>
      <c r="D2158" s="2">
        <f t="shared" si="262"/>
        <v>0.52400000000000002</v>
      </c>
      <c r="E2158" s="2">
        <f t="shared" si="264"/>
        <v>0.53500000000000003</v>
      </c>
      <c r="F2158" s="2">
        <f t="shared" si="265"/>
        <v>0.52149999999999985</v>
      </c>
      <c r="G2158" s="2">
        <f t="shared" si="259"/>
        <v>0.5663999999999999</v>
      </c>
      <c r="H2158" s="2">
        <f t="shared" si="263"/>
        <v>0.66794999999999982</v>
      </c>
      <c r="I2158" s="2">
        <f t="array" ref="I2158">SUMPRODUCT(B2142:B2161, (ROW(B2142:B2161)-ROW(B2142)+1)) / (20*21/2)</f>
        <v>0.52142857142857146</v>
      </c>
      <c r="J2158" s="2">
        <f t="shared" si="266"/>
        <v>0.53429230807989492</v>
      </c>
      <c r="K2158" s="2">
        <f t="shared" si="260"/>
        <v>0.56357168042233752</v>
      </c>
    </row>
    <row r="2159" spans="1:11" ht="13.5" x14ac:dyDescent="0.25">
      <c r="A2159" s="3">
        <f>TITRES_STAT!B2162</f>
        <v>45448</v>
      </c>
      <c r="B2159" s="5">
        <f>TITRES_STAT!D2162</f>
        <v>0.51</v>
      </c>
      <c r="C2159" s="2">
        <f t="shared" si="261"/>
        <v>1.0000000000000009E-2</v>
      </c>
      <c r="D2159" s="2">
        <f t="shared" si="262"/>
        <v>0.51999999999999991</v>
      </c>
      <c r="E2159" s="2">
        <f t="shared" si="264"/>
        <v>0.53400000000000003</v>
      </c>
      <c r="F2159" s="2">
        <f t="shared" si="265"/>
        <v>0.51899999999999991</v>
      </c>
      <c r="G2159" s="2">
        <f t="shared" si="259"/>
        <v>0.56419999999999992</v>
      </c>
      <c r="H2159" s="2">
        <f t="shared" si="263"/>
        <v>0.66684999999999983</v>
      </c>
      <c r="I2159" s="2">
        <f t="array" ref="I2159">SUMPRODUCT(B2143:B2162, (ROW(B2143:B2162)-ROW(B2143)+1)) / (20*21/2)</f>
        <v>0.51980952380952383</v>
      </c>
      <c r="J2159" s="2">
        <f t="shared" si="266"/>
        <v>0.5319787549294287</v>
      </c>
      <c r="K2159" s="2">
        <f t="shared" si="260"/>
        <v>0.5614708302096969</v>
      </c>
    </row>
    <row r="2160" spans="1:11" ht="13.5" x14ac:dyDescent="0.25">
      <c r="A2160" s="3">
        <f>TITRES_STAT!B2163</f>
        <v>45449</v>
      </c>
      <c r="B2160" s="5">
        <f>TITRES_STAT!D2163</f>
        <v>0.51</v>
      </c>
      <c r="C2160" s="2">
        <f t="shared" si="261"/>
        <v>0</v>
      </c>
      <c r="D2160" s="2">
        <f t="shared" si="262"/>
        <v>0.51800000000000002</v>
      </c>
      <c r="E2160" s="2">
        <f t="shared" si="264"/>
        <v>0.53099999999999992</v>
      </c>
      <c r="F2160" s="2">
        <f t="shared" si="265"/>
        <v>0.5179999999999999</v>
      </c>
      <c r="G2160" s="2">
        <f t="shared" si="259"/>
        <v>0.56199999999999994</v>
      </c>
      <c r="H2160" s="2">
        <f t="shared" si="263"/>
        <v>0.66579999999999984</v>
      </c>
      <c r="I2160" s="2">
        <f t="array" ref="I2160">SUMPRODUCT(B2144:B2163, (ROW(B2144:B2163)-ROW(B2144)+1)) / (20*21/2)</f>
        <v>0.51909523809523817</v>
      </c>
      <c r="J2160" s="2">
        <f t="shared" si="266"/>
        <v>0.52988554017424505</v>
      </c>
      <c r="K2160" s="2">
        <f t="shared" si="260"/>
        <v>0.55945236627990491</v>
      </c>
    </row>
    <row r="2161" spans="1:11" ht="13.5" x14ac:dyDescent="0.25">
      <c r="A2161" s="3">
        <f>TITRES_STAT!B2164</f>
        <v>45450</v>
      </c>
      <c r="B2161" s="5">
        <f>TITRES_STAT!D2164</f>
        <v>0.5</v>
      </c>
      <c r="C2161" s="2">
        <f t="shared" si="261"/>
        <v>-1.0000000000000009E-2</v>
      </c>
      <c r="D2161" s="2">
        <f t="shared" si="262"/>
        <v>0.51</v>
      </c>
      <c r="E2161" s="2">
        <f t="shared" si="264"/>
        <v>0.52500000000000002</v>
      </c>
      <c r="F2161" s="2">
        <f t="shared" si="265"/>
        <v>0.51700000000000002</v>
      </c>
      <c r="G2161" s="2">
        <f t="shared" si="259"/>
        <v>0.55959999999999999</v>
      </c>
      <c r="H2161" s="2">
        <f t="shared" si="263"/>
        <v>0.66469999999999985</v>
      </c>
      <c r="I2161" s="2">
        <f t="array" ref="I2161">SUMPRODUCT(B2145:B2164, (ROW(B2145:B2164)-ROW(B2145)+1)) / (20*21/2)</f>
        <v>0.51628571428571435</v>
      </c>
      <c r="J2161" s="2">
        <f t="shared" si="266"/>
        <v>0.52703929825288842</v>
      </c>
      <c r="K2161" s="2">
        <f t="shared" si="260"/>
        <v>0.55712090093559496</v>
      </c>
    </row>
    <row r="2162" spans="1:11" ht="13.5" x14ac:dyDescent="0.25">
      <c r="A2162" s="3">
        <f>TITRES_STAT!B2165</f>
        <v>45453</v>
      </c>
      <c r="B2162" s="5">
        <f>TITRES_STAT!D2165</f>
        <v>0.5</v>
      </c>
      <c r="C2162" s="2">
        <f t="shared" si="261"/>
        <v>0</v>
      </c>
      <c r="D2162" s="2">
        <f t="shared" si="262"/>
        <v>0.504</v>
      </c>
      <c r="E2162" s="2">
        <f t="shared" si="264"/>
        <v>0.51800000000000002</v>
      </c>
      <c r="F2162" s="2">
        <f t="shared" si="265"/>
        <v>0.51749999999999996</v>
      </c>
      <c r="G2162" s="2">
        <f t="shared" ref="G2162:G2225" si="267">AVERAGE(B2113:B2162)</f>
        <v>0.5573999999999999</v>
      </c>
      <c r="H2162" s="2">
        <f t="shared" si="263"/>
        <v>0.66364999999999985</v>
      </c>
      <c r="I2162" s="2">
        <f t="array" ref="I2162">SUMPRODUCT(B2146:B2165, (ROW(B2146:B2165)-ROW(B2146)+1)) / (20*21/2)</f>
        <v>0.51442857142857146</v>
      </c>
      <c r="J2162" s="2">
        <f t="shared" si="266"/>
        <v>0.52446412699070855</v>
      </c>
      <c r="K2162" s="2">
        <f t="shared" si="260"/>
        <v>0.55488086560478733</v>
      </c>
    </row>
    <row r="2163" spans="1:11" ht="13.5" x14ac:dyDescent="0.25">
      <c r="A2163" s="3">
        <f>TITRES_STAT!B2166</f>
        <v>45454</v>
      </c>
      <c r="B2163" s="5">
        <f>TITRES_STAT!D2166</f>
        <v>0.51</v>
      </c>
      <c r="C2163" s="2">
        <f t="shared" si="261"/>
        <v>1.0000000000000009E-2</v>
      </c>
      <c r="D2163" s="2">
        <f t="shared" si="262"/>
        <v>0.50600000000000001</v>
      </c>
      <c r="E2163" s="2">
        <f t="shared" si="264"/>
        <v>0.5149999999999999</v>
      </c>
      <c r="F2163" s="2">
        <f t="shared" si="265"/>
        <v>0.51950000000000007</v>
      </c>
      <c r="G2163" s="2">
        <f t="shared" si="267"/>
        <v>0.55519999999999992</v>
      </c>
      <c r="H2163" s="2">
        <f t="shared" si="263"/>
        <v>0.66269999999999984</v>
      </c>
      <c r="I2163" s="2">
        <f t="array" ref="I2163">SUMPRODUCT(B2147:B2166, (ROW(B2147:B2166)-ROW(B2147)+1)) / (20*21/2)</f>
        <v>0.51261904761904764</v>
      </c>
      <c r="J2163" s="2">
        <f t="shared" si="266"/>
        <v>0.52308659108683153</v>
      </c>
      <c r="K2163" s="2">
        <f t="shared" ref="K2163:K2226" si="268">$K$4*B2163+(1-$K$4)*K2162</f>
        <v>0.55312083165950154</v>
      </c>
    </row>
    <row r="2164" spans="1:11" ht="13.5" x14ac:dyDescent="0.25">
      <c r="A2164" s="3">
        <f>TITRES_STAT!B2167</f>
        <v>45455</v>
      </c>
      <c r="B2164" s="5">
        <f>TITRES_STAT!D2167</f>
        <v>0.49</v>
      </c>
      <c r="C2164" s="2">
        <f t="shared" si="261"/>
        <v>-2.0000000000000018E-2</v>
      </c>
      <c r="D2164" s="2">
        <f t="shared" si="262"/>
        <v>0.502</v>
      </c>
      <c r="E2164" s="2">
        <f t="shared" si="264"/>
        <v>0.5109999999999999</v>
      </c>
      <c r="F2164" s="2">
        <f t="shared" si="265"/>
        <v>0.51950000000000007</v>
      </c>
      <c r="G2164" s="2">
        <f t="shared" si="267"/>
        <v>0.55279999999999996</v>
      </c>
      <c r="H2164" s="2">
        <f t="shared" si="263"/>
        <v>0.66154999999999975</v>
      </c>
      <c r="I2164" s="2">
        <f t="array" ref="I2164">SUMPRODUCT(B2148:B2167, (ROW(B2148:B2167)-ROW(B2148)+1)) / (20*21/2)</f>
        <v>0.51080952380952382</v>
      </c>
      <c r="J2164" s="2">
        <f t="shared" si="266"/>
        <v>0.5199354871738</v>
      </c>
      <c r="K2164" s="2">
        <f t="shared" si="268"/>
        <v>0.55064550492775632</v>
      </c>
    </row>
    <row r="2165" spans="1:11" ht="13.5" x14ac:dyDescent="0.25">
      <c r="A2165" s="3">
        <f>TITRES_STAT!B2168</f>
        <v>45456</v>
      </c>
      <c r="B2165" s="5">
        <f>TITRES_STAT!D2168</f>
        <v>0.5</v>
      </c>
      <c r="C2165" s="2">
        <f t="shared" si="261"/>
        <v>1.0000000000000009E-2</v>
      </c>
      <c r="D2165" s="2">
        <f t="shared" si="262"/>
        <v>0.5</v>
      </c>
      <c r="E2165" s="2">
        <f t="shared" si="264"/>
        <v>0.50900000000000001</v>
      </c>
      <c r="F2165" s="2">
        <f t="shared" si="265"/>
        <v>0.51900000000000002</v>
      </c>
      <c r="G2165" s="2">
        <f t="shared" si="267"/>
        <v>0.5504</v>
      </c>
      <c r="H2165" s="2">
        <f t="shared" si="263"/>
        <v>0.66049999999999964</v>
      </c>
      <c r="I2165" s="2">
        <f t="array" ref="I2165">SUMPRODUCT(B2149:B2168, (ROW(B2149:B2168)-ROW(B2149)+1)) / (20*21/2)</f>
        <v>0.50804761904761908</v>
      </c>
      <c r="J2165" s="2">
        <f t="shared" si="266"/>
        <v>0.51803686934772375</v>
      </c>
      <c r="K2165" s="2">
        <f t="shared" si="268"/>
        <v>0.54865940669529534</v>
      </c>
    </row>
    <row r="2166" spans="1:11" ht="13.5" x14ac:dyDescent="0.25">
      <c r="A2166" s="3">
        <f>TITRES_STAT!B2169</f>
        <v>45457</v>
      </c>
      <c r="B2166" s="5">
        <f>TITRES_STAT!D2169</f>
        <v>0.5</v>
      </c>
      <c r="C2166" s="2">
        <f t="shared" si="261"/>
        <v>0</v>
      </c>
      <c r="D2166" s="2">
        <f t="shared" si="262"/>
        <v>0.5</v>
      </c>
      <c r="E2166" s="2">
        <f t="shared" si="264"/>
        <v>0.505</v>
      </c>
      <c r="F2166" s="2">
        <f t="shared" si="265"/>
        <v>0.51900000000000002</v>
      </c>
      <c r="G2166" s="2">
        <f t="shared" si="267"/>
        <v>0.5484</v>
      </c>
      <c r="H2166" s="2">
        <f t="shared" si="263"/>
        <v>0.65939999999999988</v>
      </c>
      <c r="I2166" s="2">
        <f t="array" ref="I2166">SUMPRODUCT(B2150:B2169, (ROW(B2150:B2169)-ROW(B2150)+1)) / (20*21/2)</f>
        <v>0.50538095238095238</v>
      </c>
      <c r="J2166" s="2">
        <f t="shared" si="266"/>
        <v>0.51631907226698814</v>
      </c>
      <c r="K2166" s="2">
        <f t="shared" si="268"/>
        <v>0.54675119466802891</v>
      </c>
    </row>
    <row r="2167" spans="1:11" ht="13.5" x14ac:dyDescent="0.25">
      <c r="A2167" s="3">
        <f>TITRES_STAT!B2170</f>
        <v>45461</v>
      </c>
      <c r="B2167" s="5">
        <f>TITRES_STAT!D2170</f>
        <v>0.5</v>
      </c>
      <c r="C2167" s="2">
        <f t="shared" si="261"/>
        <v>0</v>
      </c>
      <c r="D2167" s="2">
        <f t="shared" si="262"/>
        <v>0.5</v>
      </c>
      <c r="E2167" s="2">
        <f t="shared" si="264"/>
        <v>0.502</v>
      </c>
      <c r="F2167" s="2">
        <f t="shared" si="265"/>
        <v>0.51899999999999991</v>
      </c>
      <c r="G2167" s="2">
        <f t="shared" si="267"/>
        <v>0.5464</v>
      </c>
      <c r="H2167" s="2">
        <f t="shared" si="263"/>
        <v>0.65834999999999999</v>
      </c>
      <c r="I2167" s="2">
        <f t="array" ref="I2167">SUMPRODUCT(B2151:B2170, (ROW(B2151:B2170)-ROW(B2151)+1)) / (20*21/2)</f>
        <v>0.50285714285714289</v>
      </c>
      <c r="J2167" s="2">
        <f t="shared" si="266"/>
        <v>0.51476487490822742</v>
      </c>
      <c r="K2167" s="2">
        <f t="shared" si="268"/>
        <v>0.54491781448496901</v>
      </c>
    </row>
    <row r="2168" spans="1:11" ht="13.5" x14ac:dyDescent="0.25">
      <c r="A2168" s="3">
        <f>TITRES_STAT!B2171</f>
        <v>45462</v>
      </c>
      <c r="B2168" s="5">
        <f>TITRES_STAT!D2171</f>
        <v>0.49</v>
      </c>
      <c r="C2168" s="2">
        <f t="shared" si="261"/>
        <v>-1.0000000000000009E-2</v>
      </c>
      <c r="D2168" s="2">
        <f t="shared" si="262"/>
        <v>0.496</v>
      </c>
      <c r="E2168" s="2">
        <f t="shared" si="264"/>
        <v>0.50100000000000011</v>
      </c>
      <c r="F2168" s="2">
        <f t="shared" si="265"/>
        <v>0.51800000000000002</v>
      </c>
      <c r="G2168" s="2">
        <f t="shared" si="267"/>
        <v>0.54419999999999991</v>
      </c>
      <c r="H2168" s="2">
        <f t="shared" si="263"/>
        <v>0.65724999999999989</v>
      </c>
      <c r="I2168" s="2">
        <f t="array" ref="I2168">SUMPRODUCT(B2152:B2171, (ROW(B2152:B2171)-ROW(B2152)+1)) / (20*21/2)</f>
        <v>0.50057142857142856</v>
      </c>
      <c r="J2168" s="2">
        <f t="shared" si="266"/>
        <v>0.51240631539315817</v>
      </c>
      <c r="K2168" s="2">
        <f t="shared" si="268"/>
        <v>0.54276417470124472</v>
      </c>
    </row>
    <row r="2169" spans="1:11" ht="13.5" x14ac:dyDescent="0.25">
      <c r="A2169" s="3">
        <f>TITRES_STAT!B2172</f>
        <v>45463</v>
      </c>
      <c r="B2169" s="5">
        <f>TITRES_STAT!D2172</f>
        <v>0.49</v>
      </c>
      <c r="C2169" s="2">
        <f t="shared" si="261"/>
        <v>0</v>
      </c>
      <c r="D2169" s="2">
        <f t="shared" si="262"/>
        <v>0.496</v>
      </c>
      <c r="E2169" s="2">
        <f t="shared" si="264"/>
        <v>0.499</v>
      </c>
      <c r="F2169" s="2">
        <f t="shared" si="265"/>
        <v>0.51649999999999996</v>
      </c>
      <c r="G2169" s="2">
        <f t="shared" si="267"/>
        <v>0.54199999999999993</v>
      </c>
      <c r="H2169" s="2">
        <f t="shared" si="263"/>
        <v>0.65610000000000013</v>
      </c>
      <c r="I2169" s="2">
        <f t="array" ref="I2169">SUMPRODUCT(B2153:B2172, (ROW(B2153:B2172)-ROW(B2153)+1)) / (20*21/2)</f>
        <v>0.49861904761904757</v>
      </c>
      <c r="J2169" s="2">
        <f t="shared" si="266"/>
        <v>0.51027238059380975</v>
      </c>
      <c r="K2169" s="2">
        <f t="shared" si="268"/>
        <v>0.54069499137962729</v>
      </c>
    </row>
    <row r="2170" spans="1:11" ht="13.5" x14ac:dyDescent="0.25">
      <c r="A2170" s="3">
        <f>TITRES_STAT!B2173</f>
        <v>45464</v>
      </c>
      <c r="B2170" s="5">
        <f>TITRES_STAT!D2173</f>
        <v>0.49</v>
      </c>
      <c r="C2170" s="2">
        <f t="shared" si="261"/>
        <v>0</v>
      </c>
      <c r="D2170" s="2">
        <f t="shared" si="262"/>
        <v>0.49399999999999994</v>
      </c>
      <c r="E2170" s="2">
        <f t="shared" si="264"/>
        <v>0.49700000000000005</v>
      </c>
      <c r="F2170" s="2">
        <f t="shared" si="265"/>
        <v>0.51400000000000001</v>
      </c>
      <c r="G2170" s="2">
        <f t="shared" si="267"/>
        <v>0.53979999999999995</v>
      </c>
      <c r="H2170" s="2">
        <f t="shared" si="263"/>
        <v>0.65500000000000014</v>
      </c>
      <c r="I2170" s="2">
        <f t="array" ref="I2170">SUMPRODUCT(B2154:B2173, (ROW(B2154:B2173)-ROW(B2154)+1)) / (20*21/2)</f>
        <v>0.49704761904761907</v>
      </c>
      <c r="J2170" s="2">
        <f t="shared" si="266"/>
        <v>0.50834167768011362</v>
      </c>
      <c r="K2170" s="2">
        <f t="shared" si="268"/>
        <v>0.53870695250199485</v>
      </c>
    </row>
    <row r="2171" spans="1:11" ht="13.5" x14ac:dyDescent="0.25">
      <c r="A2171" s="3">
        <f>TITRES_STAT!B2174</f>
        <v>45467</v>
      </c>
      <c r="B2171" s="5">
        <f>TITRES_STAT!D2174</f>
        <v>0.49</v>
      </c>
      <c r="C2171" s="2">
        <f t="shared" si="261"/>
        <v>0</v>
      </c>
      <c r="D2171" s="2">
        <f t="shared" si="262"/>
        <v>0.49199999999999999</v>
      </c>
      <c r="E2171" s="2">
        <f t="shared" si="264"/>
        <v>0.49600000000000011</v>
      </c>
      <c r="F2171" s="2">
        <f t="shared" si="265"/>
        <v>0.51050000000000006</v>
      </c>
      <c r="G2171" s="2">
        <f t="shared" si="267"/>
        <v>0.53759999999999986</v>
      </c>
      <c r="H2171" s="2">
        <f t="shared" si="263"/>
        <v>0.65400000000000003</v>
      </c>
      <c r="I2171" s="2">
        <f t="array" ref="I2171">SUMPRODUCT(B2155:B2174, (ROW(B2155:B2174)-ROW(B2155)+1)) / (20*21/2)</f>
        <v>0.49476190476190479</v>
      </c>
      <c r="J2171" s="2">
        <f t="shared" si="266"/>
        <v>0.50659485123438852</v>
      </c>
      <c r="K2171" s="2">
        <f t="shared" si="268"/>
        <v>0.53679687593328917</v>
      </c>
    </row>
    <row r="2172" spans="1:11" ht="13.5" x14ac:dyDescent="0.25">
      <c r="A2172" s="3">
        <f>TITRES_STAT!B2175</f>
        <v>45468</v>
      </c>
      <c r="B2172" s="5">
        <f>TITRES_STAT!D2175</f>
        <v>0.49</v>
      </c>
      <c r="C2172" s="2">
        <f t="shared" si="261"/>
        <v>0</v>
      </c>
      <c r="D2172" s="2">
        <f t="shared" si="262"/>
        <v>0.49000000000000005</v>
      </c>
      <c r="E2172" s="2">
        <f t="shared" si="264"/>
        <v>0.49500000000000011</v>
      </c>
      <c r="F2172" s="2">
        <f t="shared" si="265"/>
        <v>0.50650000000000006</v>
      </c>
      <c r="G2172" s="2">
        <f t="shared" si="267"/>
        <v>0.53559999999999985</v>
      </c>
      <c r="H2172" s="2">
        <f t="shared" si="263"/>
        <v>0.65295000000000014</v>
      </c>
      <c r="I2172" s="2">
        <f t="array" ref="I2172">SUMPRODUCT(B2156:B2175, (ROW(B2156:B2175)-ROW(B2156)+1)) / (20*21/2)</f>
        <v>0.49271428571428572</v>
      </c>
      <c r="J2172" s="2">
        <f t="shared" si="266"/>
        <v>0.50501438921206576</v>
      </c>
      <c r="K2172" s="2">
        <f t="shared" si="268"/>
        <v>0.53496170432806212</v>
      </c>
    </row>
    <row r="2173" spans="1:11" ht="13.5" x14ac:dyDescent="0.25">
      <c r="A2173" s="3">
        <f>TITRES_STAT!B2176</f>
        <v>45469</v>
      </c>
      <c r="B2173" s="5">
        <f>TITRES_STAT!D2176</f>
        <v>0.49</v>
      </c>
      <c r="C2173" s="2">
        <f t="shared" si="261"/>
        <v>0</v>
      </c>
      <c r="D2173" s="2">
        <f t="shared" si="262"/>
        <v>0.49000000000000005</v>
      </c>
      <c r="E2173" s="2">
        <f t="shared" si="264"/>
        <v>0.49300000000000005</v>
      </c>
      <c r="F2173" s="2">
        <f t="shared" si="265"/>
        <v>0.504</v>
      </c>
      <c r="G2173" s="2">
        <f t="shared" si="267"/>
        <v>0.53379999999999983</v>
      </c>
      <c r="H2173" s="2">
        <f t="shared" si="263"/>
        <v>0.65185000000000015</v>
      </c>
      <c r="I2173" s="2">
        <f t="array" ref="I2173">SUMPRODUCT(B2157:B2176, (ROW(B2157:B2176)-ROW(B2157)+1)) / (20*21/2)</f>
        <v>0.49085714285714283</v>
      </c>
      <c r="J2173" s="2">
        <f t="shared" si="266"/>
        <v>0.5035844473823452</v>
      </c>
      <c r="K2173" s="2">
        <f t="shared" si="268"/>
        <v>0.53319850023676552</v>
      </c>
    </row>
    <row r="2174" spans="1:11" ht="13.5" x14ac:dyDescent="0.25">
      <c r="A2174" s="3">
        <f>TITRES_STAT!B2177</f>
        <v>45470</v>
      </c>
      <c r="B2174" s="5">
        <f>TITRES_STAT!D2177</f>
        <v>0.48</v>
      </c>
      <c r="C2174" s="2">
        <f t="shared" si="261"/>
        <v>-1.0000000000000009E-2</v>
      </c>
      <c r="D2174" s="2">
        <f t="shared" si="262"/>
        <v>0.48799999999999999</v>
      </c>
      <c r="E2174" s="2">
        <f t="shared" si="264"/>
        <v>0.49199999999999999</v>
      </c>
      <c r="F2174" s="2">
        <f t="shared" si="265"/>
        <v>0.50150000000000006</v>
      </c>
      <c r="G2174" s="2">
        <f t="shared" si="267"/>
        <v>0.53159999999999985</v>
      </c>
      <c r="H2174" s="2">
        <f t="shared" si="263"/>
        <v>0.65070000000000006</v>
      </c>
      <c r="I2174" s="2">
        <f t="array" ref="I2174">SUMPRODUCT(B2158:B2177, (ROW(B2158:B2177)-ROW(B2158)+1)) / (20*21/2)</f>
        <v>0.4883333333333334</v>
      </c>
      <c r="J2174" s="2">
        <f t="shared" si="266"/>
        <v>0.50133830953640757</v>
      </c>
      <c r="K2174" s="2">
        <f t="shared" si="268"/>
        <v>0.53111228454120607</v>
      </c>
    </row>
    <row r="2175" spans="1:11" ht="13.5" x14ac:dyDescent="0.25">
      <c r="A2175" s="3">
        <f>TITRES_STAT!B2178</f>
        <v>45471</v>
      </c>
      <c r="B2175" s="5">
        <f>TITRES_STAT!D2178</f>
        <v>0.48</v>
      </c>
      <c r="C2175" s="2">
        <f t="shared" si="261"/>
        <v>0</v>
      </c>
      <c r="D2175" s="2">
        <f t="shared" si="262"/>
        <v>0.48599999999999993</v>
      </c>
      <c r="E2175" s="2">
        <f t="shared" si="264"/>
        <v>0.49000000000000005</v>
      </c>
      <c r="F2175" s="2">
        <f t="shared" si="265"/>
        <v>0.49950000000000011</v>
      </c>
      <c r="G2175" s="2">
        <f t="shared" si="267"/>
        <v>0.52999999999999992</v>
      </c>
      <c r="H2175" s="2">
        <f t="shared" si="263"/>
        <v>0.64954999999999985</v>
      </c>
      <c r="I2175" s="2">
        <f t="array" ref="I2175">SUMPRODUCT(B2159:B2178, (ROW(B2159:B2178)-ROW(B2159)+1)) / (20*21/2)</f>
        <v>0.48609523809523814</v>
      </c>
      <c r="J2175" s="2">
        <f t="shared" si="266"/>
        <v>0.49930608958055922</v>
      </c>
      <c r="K2175" s="2">
        <f t="shared" si="268"/>
        <v>0.52910788122586461</v>
      </c>
    </row>
    <row r="2176" spans="1:11" ht="13.5" x14ac:dyDescent="0.25">
      <c r="A2176" s="3">
        <f>TITRES_STAT!B2179</f>
        <v>45474</v>
      </c>
      <c r="B2176" s="5">
        <f>TITRES_STAT!D2179</f>
        <v>0.48</v>
      </c>
      <c r="C2176" s="2">
        <f t="shared" si="261"/>
        <v>0</v>
      </c>
      <c r="D2176" s="2">
        <f t="shared" si="262"/>
        <v>0.48399999999999999</v>
      </c>
      <c r="E2176" s="2">
        <f t="shared" si="264"/>
        <v>0.4880000000000001</v>
      </c>
      <c r="F2176" s="2">
        <f t="shared" si="265"/>
        <v>0.49650000000000005</v>
      </c>
      <c r="G2176" s="2">
        <f t="shared" si="267"/>
        <v>0.52859999999999996</v>
      </c>
      <c r="H2176" s="2">
        <f t="shared" si="263"/>
        <v>0.64824999999999977</v>
      </c>
      <c r="I2176" s="2">
        <f t="array" ref="I2176">SUMPRODUCT(B2160:B2179, (ROW(B2160:B2179)-ROW(B2160)+1)) / (20*21/2)</f>
        <v>0.48399999999999993</v>
      </c>
      <c r="J2176" s="2">
        <f t="shared" si="266"/>
        <v>0.49746741438241071</v>
      </c>
      <c r="K2176" s="2">
        <f t="shared" si="268"/>
        <v>0.52718208196210525</v>
      </c>
    </row>
    <row r="2177" spans="1:11" ht="13.5" x14ac:dyDescent="0.25">
      <c r="A2177" s="3">
        <f>TITRES_STAT!B2180</f>
        <v>45475</v>
      </c>
      <c r="B2177" s="5">
        <f>TITRES_STAT!D2180</f>
        <v>0.47</v>
      </c>
      <c r="C2177" s="2">
        <f t="shared" si="261"/>
        <v>-1.0000000000000009E-2</v>
      </c>
      <c r="D2177" s="2">
        <f t="shared" si="262"/>
        <v>0.48</v>
      </c>
      <c r="E2177" s="2">
        <f t="shared" si="264"/>
        <v>0.48500000000000004</v>
      </c>
      <c r="F2177" s="2">
        <f t="shared" si="265"/>
        <v>0.49350000000000016</v>
      </c>
      <c r="G2177" s="2">
        <f t="shared" si="267"/>
        <v>0.52699999999999991</v>
      </c>
      <c r="H2177" s="2">
        <f t="shared" si="263"/>
        <v>0.64684999999999993</v>
      </c>
      <c r="I2177" s="2">
        <f t="array" ref="I2177">SUMPRODUCT(B2161:B2180, (ROW(B2161:B2180)-ROW(B2161)+1)) / (20*21/2)</f>
        <v>0.48209523809523813</v>
      </c>
      <c r="J2177" s="2">
        <f t="shared" si="266"/>
        <v>0.49485147015551445</v>
      </c>
      <c r="K2177" s="2">
        <f t="shared" si="268"/>
        <v>0.52493964737535603</v>
      </c>
    </row>
    <row r="2178" spans="1:11" ht="13.5" x14ac:dyDescent="0.25">
      <c r="A2178" s="3">
        <f>TITRES_STAT!B2181</f>
        <v>45476</v>
      </c>
      <c r="B2178" s="5">
        <f>TITRES_STAT!D2181</f>
        <v>0.47</v>
      </c>
      <c r="C2178" s="2">
        <f t="shared" si="261"/>
        <v>0</v>
      </c>
      <c r="D2178" s="2">
        <f t="shared" si="262"/>
        <v>0.47599999999999998</v>
      </c>
      <c r="E2178" s="2">
        <f t="shared" si="264"/>
        <v>0.48299999999999998</v>
      </c>
      <c r="F2178" s="2">
        <f t="shared" si="265"/>
        <v>0.49200000000000016</v>
      </c>
      <c r="G2178" s="2">
        <f t="shared" si="267"/>
        <v>0.52519999999999989</v>
      </c>
      <c r="H2178" s="2">
        <f t="shared" si="263"/>
        <v>0.64539999999999997</v>
      </c>
      <c r="I2178" s="2">
        <f t="array" ref="I2178">SUMPRODUCT(B2162:B2181, (ROW(B2162:B2181)-ROW(B2162)+1)) / (20*21/2)</f>
        <v>0.48038095238095235</v>
      </c>
      <c r="J2178" s="2">
        <f t="shared" si="266"/>
        <v>0.49248466347403691</v>
      </c>
      <c r="K2178" s="2">
        <f t="shared" si="268"/>
        <v>0.52278515139985193</v>
      </c>
    </row>
    <row r="2179" spans="1:11" ht="13.5" x14ac:dyDescent="0.25">
      <c r="A2179" s="3">
        <f>TITRES_STAT!B2182</f>
        <v>45477</v>
      </c>
      <c r="B2179" s="5">
        <f>TITRES_STAT!D2182</f>
        <v>0.47</v>
      </c>
      <c r="C2179" s="2">
        <f t="shared" si="261"/>
        <v>0</v>
      </c>
      <c r="D2179" s="2">
        <f t="shared" si="262"/>
        <v>0.47400000000000003</v>
      </c>
      <c r="E2179" s="2">
        <f t="shared" si="264"/>
        <v>0.48099999999999998</v>
      </c>
      <c r="F2179" s="2">
        <f t="shared" si="265"/>
        <v>0.49000000000000021</v>
      </c>
      <c r="G2179" s="2">
        <f t="shared" si="267"/>
        <v>0.52279999999999982</v>
      </c>
      <c r="H2179" s="2">
        <f t="shared" si="263"/>
        <v>0.64395000000000013</v>
      </c>
      <c r="I2179" s="2">
        <f t="array" ref="I2179">SUMPRODUCT(B2163:B2182, (ROW(B2163:B2182)-ROW(B2163)+1)) / (20*21/2)</f>
        <v>0.47880952380952374</v>
      </c>
      <c r="J2179" s="2">
        <f t="shared" si="266"/>
        <v>0.49034326695270009</v>
      </c>
      <c r="K2179" s="2">
        <f t="shared" si="268"/>
        <v>0.52071514546260289</v>
      </c>
    </row>
    <row r="2180" spans="1:11" ht="13.5" x14ac:dyDescent="0.25">
      <c r="A2180" s="3">
        <f>TITRES_STAT!B2183</f>
        <v>45478</v>
      </c>
      <c r="B2180" s="5">
        <f>TITRES_STAT!D2183</f>
        <v>0.47</v>
      </c>
      <c r="C2180" s="2">
        <f t="shared" ref="C2180:C2243" si="269">B2180-B2179</f>
        <v>0</v>
      </c>
      <c r="D2180" s="2">
        <f t="shared" si="262"/>
        <v>0.47199999999999998</v>
      </c>
      <c r="E2180" s="2">
        <f t="shared" si="264"/>
        <v>0.47899999999999993</v>
      </c>
      <c r="F2180" s="2">
        <f t="shared" si="265"/>
        <v>0.48800000000000027</v>
      </c>
      <c r="G2180" s="2">
        <f t="shared" si="267"/>
        <v>0.52019999999999977</v>
      </c>
      <c r="H2180" s="2">
        <f t="shared" si="263"/>
        <v>0.64250000000000018</v>
      </c>
      <c r="I2180" s="2">
        <f t="array" ref="I2180">SUMPRODUCT(B2164:B2183, (ROW(B2164:B2183)-ROW(B2164)+1)) / (20*21/2)</f>
        <v>0.47833333333333328</v>
      </c>
      <c r="J2180" s="2">
        <f t="shared" si="266"/>
        <v>0.48840581295720487</v>
      </c>
      <c r="K2180" s="2">
        <f t="shared" si="268"/>
        <v>0.5187263162287753</v>
      </c>
    </row>
    <row r="2181" spans="1:11" ht="13.5" x14ac:dyDescent="0.25">
      <c r="A2181" s="3">
        <f>TITRES_STAT!B2184</f>
        <v>45481</v>
      </c>
      <c r="B2181" s="5">
        <f>TITRES_STAT!D2184</f>
        <v>0.47</v>
      </c>
      <c r="C2181" s="2">
        <f t="shared" si="269"/>
        <v>0</v>
      </c>
      <c r="D2181" s="2">
        <f t="shared" si="262"/>
        <v>0.46999999999999992</v>
      </c>
      <c r="E2181" s="2">
        <f t="shared" si="264"/>
        <v>0.47699999999999987</v>
      </c>
      <c r="F2181" s="2">
        <f t="shared" si="265"/>
        <v>0.48650000000000021</v>
      </c>
      <c r="G2181" s="2">
        <f t="shared" si="267"/>
        <v>0.51739999999999975</v>
      </c>
      <c r="H2181" s="2">
        <f t="shared" si="263"/>
        <v>0.64100000000000013</v>
      </c>
      <c r="I2181" s="2">
        <f t="array" ref="I2181">SUMPRODUCT(B2165:B2184, (ROW(B2165:B2184)-ROW(B2165)+1)) / (20*21/2)</f>
        <v>0.47704761904761894</v>
      </c>
      <c r="J2181" s="2">
        <f t="shared" si="266"/>
        <v>0.48665287838985205</v>
      </c>
      <c r="K2181" s="2">
        <f t="shared" si="268"/>
        <v>0.5168154802982351</v>
      </c>
    </row>
    <row r="2182" spans="1:11" ht="13.5" x14ac:dyDescent="0.25">
      <c r="A2182" s="3">
        <f>TITRES_STAT!B2185</f>
        <v>45482</v>
      </c>
      <c r="B2182" s="5">
        <f>TITRES_STAT!D2185</f>
        <v>0.47</v>
      </c>
      <c r="C2182" s="2">
        <f t="shared" si="269"/>
        <v>0</v>
      </c>
      <c r="D2182" s="2">
        <f t="shared" ref="D2182:D2245" si="270">AVERAGE(B2178:B2182)</f>
        <v>0.46999999999999992</v>
      </c>
      <c r="E2182" s="2">
        <f t="shared" si="264"/>
        <v>0.47499999999999992</v>
      </c>
      <c r="F2182" s="2">
        <f t="shared" si="265"/>
        <v>0.48500000000000021</v>
      </c>
      <c r="G2182" s="2">
        <f t="shared" si="267"/>
        <v>0.5147999999999997</v>
      </c>
      <c r="H2182" s="2">
        <f t="shared" si="263"/>
        <v>0.63950000000000007</v>
      </c>
      <c r="I2182" s="2">
        <f t="array" ref="I2182">SUMPRODUCT(B2166:B2185, (ROW(B2166:B2185)-ROW(B2166)+1)) / (20*21/2)</f>
        <v>0.47585714285714287</v>
      </c>
      <c r="J2182" s="2">
        <f t="shared" si="266"/>
        <v>0.48506688997177094</v>
      </c>
      <c r="K2182" s="2">
        <f t="shared" si="268"/>
        <v>0.51497957911006897</v>
      </c>
    </row>
    <row r="2183" spans="1:11" ht="13.5" x14ac:dyDescent="0.25">
      <c r="A2183" s="3">
        <f>TITRES_STAT!B2186</f>
        <v>45483</v>
      </c>
      <c r="B2183" s="5">
        <f>TITRES_STAT!D2186</f>
        <v>0.48</v>
      </c>
      <c r="C2183" s="2">
        <f t="shared" si="269"/>
        <v>1.0000000000000009E-2</v>
      </c>
      <c r="D2183" s="2">
        <f t="shared" si="270"/>
        <v>0.47199999999999998</v>
      </c>
      <c r="E2183" s="2">
        <f t="shared" si="264"/>
        <v>0.47399999999999987</v>
      </c>
      <c r="F2183" s="2">
        <f t="shared" si="265"/>
        <v>0.4835000000000001</v>
      </c>
      <c r="G2183" s="2">
        <f t="shared" si="267"/>
        <v>0.51219999999999966</v>
      </c>
      <c r="H2183" s="2">
        <f t="shared" si="263"/>
        <v>0.6382500000000001</v>
      </c>
      <c r="I2183" s="2">
        <f t="array" ref="I2183">SUMPRODUCT(B2167:B2186, (ROW(B2167:B2186)-ROW(B2167)+1)) / (20*21/2)</f>
        <v>0.47480952380952374</v>
      </c>
      <c r="J2183" s="2">
        <f t="shared" si="266"/>
        <v>0.48458432902207849</v>
      </c>
      <c r="K2183" s="2">
        <f t="shared" si="268"/>
        <v>0.5136078309096741</v>
      </c>
    </row>
    <row r="2184" spans="1:11" ht="13.5" x14ac:dyDescent="0.25">
      <c r="A2184" s="3">
        <f>TITRES_STAT!B2187</f>
        <v>45484</v>
      </c>
      <c r="B2184" s="5">
        <f>TITRES_STAT!D2187</f>
        <v>0.47</v>
      </c>
      <c r="C2184" s="2">
        <f t="shared" si="269"/>
        <v>-1.0000000000000009E-2</v>
      </c>
      <c r="D2184" s="2">
        <f t="shared" si="270"/>
        <v>0.47199999999999998</v>
      </c>
      <c r="E2184" s="2">
        <f t="shared" si="264"/>
        <v>0.47299999999999998</v>
      </c>
      <c r="F2184" s="2">
        <f t="shared" si="265"/>
        <v>0.4825000000000001</v>
      </c>
      <c r="G2184" s="2">
        <f t="shared" si="267"/>
        <v>0.50959999999999961</v>
      </c>
      <c r="H2184" s="2">
        <f t="shared" si="263"/>
        <v>0.63680000000000003</v>
      </c>
      <c r="I2184" s="2">
        <f t="array" ref="I2184">SUMPRODUCT(B2168:B2187, (ROW(B2168:B2187)-ROW(B2168)+1)) / (20*21/2)</f>
        <v>0.47390476190476183</v>
      </c>
      <c r="J2184" s="2">
        <f t="shared" si="266"/>
        <v>0.48319534530569008</v>
      </c>
      <c r="K2184" s="2">
        <f t="shared" si="268"/>
        <v>0.51189771989360844</v>
      </c>
    </row>
    <row r="2185" spans="1:11" ht="13.5" x14ac:dyDescent="0.25">
      <c r="A2185" s="3">
        <f>TITRES_STAT!B2188</f>
        <v>45485</v>
      </c>
      <c r="B2185" s="5">
        <f>TITRES_STAT!D2188</f>
        <v>0.47</v>
      </c>
      <c r="C2185" s="2">
        <f t="shared" si="269"/>
        <v>0</v>
      </c>
      <c r="D2185" s="2">
        <f t="shared" si="270"/>
        <v>0.47199999999999998</v>
      </c>
      <c r="E2185" s="2">
        <f t="shared" si="264"/>
        <v>0.47199999999999998</v>
      </c>
      <c r="F2185" s="2">
        <f t="shared" si="265"/>
        <v>0.48100000000000004</v>
      </c>
      <c r="G2185" s="2">
        <f t="shared" si="267"/>
        <v>0.5067999999999997</v>
      </c>
      <c r="H2185" s="2">
        <f t="shared" si="263"/>
        <v>0.63540000000000008</v>
      </c>
      <c r="I2185" s="2">
        <f t="array" ref="I2185">SUMPRODUCT(B2169:B2188, (ROW(B2169:B2188)-ROW(B2169)+1)) / (20*21/2)</f>
        <v>0.47314285714285709</v>
      </c>
      <c r="J2185" s="2">
        <f t="shared" si="266"/>
        <v>0.48193864575276724</v>
      </c>
      <c r="K2185" s="2">
        <f t="shared" si="268"/>
        <v>0.51025467205464337</v>
      </c>
    </row>
    <row r="2186" spans="1:11" ht="13.5" x14ac:dyDescent="0.25">
      <c r="A2186" s="3">
        <f>TITRES_STAT!B2189</f>
        <v>45488</v>
      </c>
      <c r="B2186" s="5">
        <f>TITRES_STAT!D2189</f>
        <v>0.47</v>
      </c>
      <c r="C2186" s="2">
        <f t="shared" si="269"/>
        <v>0</v>
      </c>
      <c r="D2186" s="2">
        <f t="shared" si="270"/>
        <v>0.47199999999999998</v>
      </c>
      <c r="E2186" s="2">
        <f t="shared" si="264"/>
        <v>0.47099999999999992</v>
      </c>
      <c r="F2186" s="2">
        <f t="shared" si="265"/>
        <v>0.47950000000000009</v>
      </c>
      <c r="G2186" s="2">
        <f t="shared" si="267"/>
        <v>0.50419999999999954</v>
      </c>
      <c r="H2186" s="2">
        <f t="shared" ref="H2186:H2249" si="271">AVERAGE(B1987:B2186)</f>
        <v>0.63410000000000011</v>
      </c>
      <c r="I2186" s="2">
        <f t="array" ref="I2186">SUMPRODUCT(B2170:B2189, (ROW(B2170:B2189)-ROW(B2170)+1)) / (20*21/2)</f>
        <v>0.47152380952380951</v>
      </c>
      <c r="J2186" s="2">
        <f t="shared" si="266"/>
        <v>0.48080163187155134</v>
      </c>
      <c r="K2186" s="2">
        <f t="shared" si="268"/>
        <v>0.50867605746426514</v>
      </c>
    </row>
    <row r="2187" spans="1:11" ht="13.5" x14ac:dyDescent="0.25">
      <c r="A2187" s="3">
        <f>TITRES_STAT!B2190</f>
        <v>45489</v>
      </c>
      <c r="B2187" s="5">
        <f>TITRES_STAT!D2190</f>
        <v>0.47</v>
      </c>
      <c r="C2187" s="2">
        <f t="shared" si="269"/>
        <v>0</v>
      </c>
      <c r="D2187" s="2">
        <f t="shared" si="270"/>
        <v>0.47199999999999998</v>
      </c>
      <c r="E2187" s="2">
        <f t="shared" si="264"/>
        <v>0.47099999999999992</v>
      </c>
      <c r="F2187" s="2">
        <f t="shared" si="265"/>
        <v>0.47800000000000009</v>
      </c>
      <c r="G2187" s="2">
        <f t="shared" si="267"/>
        <v>0.5015999999999996</v>
      </c>
      <c r="H2187" s="2">
        <f t="shared" si="271"/>
        <v>0.63280000000000003</v>
      </c>
      <c r="I2187" s="2">
        <f t="array" ref="I2187">SUMPRODUCT(B2171:B2190, (ROW(B2171:B2190)-ROW(B2171)+1)) / (20*21/2)</f>
        <v>0.47099999999999986</v>
      </c>
      <c r="J2187" s="2">
        <f t="shared" si="266"/>
        <v>0.47977290502664172</v>
      </c>
      <c r="K2187" s="2">
        <f t="shared" si="268"/>
        <v>0.50715934932841156</v>
      </c>
    </row>
    <row r="2188" spans="1:11" ht="13.5" x14ac:dyDescent="0.25">
      <c r="A2188" s="3">
        <f>TITRES_STAT!B2191</f>
        <v>45490</v>
      </c>
      <c r="B2188" s="5">
        <f>TITRES_STAT!D2191</f>
        <v>0.47</v>
      </c>
      <c r="C2188" s="2">
        <f t="shared" si="269"/>
        <v>0</v>
      </c>
      <c r="D2188" s="2">
        <f t="shared" si="270"/>
        <v>0.46999999999999992</v>
      </c>
      <c r="E2188" s="2">
        <f t="shared" ref="E2188:E2251" si="272">AVERAGE(B2179:B2188)</f>
        <v>0.47099999999999992</v>
      </c>
      <c r="F2188" s="2">
        <f t="shared" si="265"/>
        <v>0.47700000000000004</v>
      </c>
      <c r="G2188" s="2">
        <f t="shared" si="267"/>
        <v>0.49959999999999966</v>
      </c>
      <c r="H2188" s="2">
        <f t="shared" si="271"/>
        <v>0.63140000000000007</v>
      </c>
      <c r="I2188" s="2">
        <f t="array" ref="I2188">SUMPRODUCT(B2172:B2191, (ROW(B2172:B2191)-ROW(B2172)+1)) / (20*21/2)</f>
        <v>0.47057142857142853</v>
      </c>
      <c r="J2188" s="2">
        <f t="shared" si="266"/>
        <v>0.47884215216696158</v>
      </c>
      <c r="K2188" s="2">
        <f t="shared" si="268"/>
        <v>0.50570211994298364</v>
      </c>
    </row>
    <row r="2189" spans="1:11" ht="13.5" x14ac:dyDescent="0.25">
      <c r="A2189" s="3">
        <f>TITRES_STAT!B2192</f>
        <v>45491</v>
      </c>
      <c r="B2189" s="5">
        <f>TITRES_STAT!D2192</f>
        <v>0.46</v>
      </c>
      <c r="C2189" s="2">
        <f t="shared" si="269"/>
        <v>-9.9999999999999534E-3</v>
      </c>
      <c r="D2189" s="2">
        <f t="shared" si="270"/>
        <v>0.46799999999999997</v>
      </c>
      <c r="E2189" s="2">
        <f t="shared" si="272"/>
        <v>0.46999999999999992</v>
      </c>
      <c r="F2189" s="2">
        <f t="shared" si="265"/>
        <v>0.47550000000000009</v>
      </c>
      <c r="G2189" s="2">
        <f t="shared" si="267"/>
        <v>0.49759999999999971</v>
      </c>
      <c r="H2189" s="2">
        <f t="shared" si="271"/>
        <v>0.63000000000000012</v>
      </c>
      <c r="I2189" s="2">
        <f t="array" ref="I2189">SUMPRODUCT(B2173:B2192, (ROW(B2173:B2192)-ROW(B2173)+1)) / (20*21/2)</f>
        <v>0.47119047619047616</v>
      </c>
      <c r="J2189" s="2">
        <f t="shared" si="266"/>
        <v>0.47704766148439381</v>
      </c>
      <c r="K2189" s="2">
        <f t="shared" si="268"/>
        <v>0.50390987994521963</v>
      </c>
    </row>
    <row r="2190" spans="1:11" ht="13.5" x14ac:dyDescent="0.25">
      <c r="A2190" s="3">
        <f>TITRES_STAT!B2193</f>
        <v>45492</v>
      </c>
      <c r="B2190" s="5">
        <f>TITRES_STAT!D2193</f>
        <v>0.47</v>
      </c>
      <c r="C2190" s="2">
        <f t="shared" si="269"/>
        <v>9.9999999999999534E-3</v>
      </c>
      <c r="D2190" s="2">
        <f t="shared" si="270"/>
        <v>0.46799999999999997</v>
      </c>
      <c r="E2190" s="2">
        <f t="shared" si="272"/>
        <v>0.46999999999999992</v>
      </c>
      <c r="F2190" s="2">
        <f t="shared" si="265"/>
        <v>0.47450000000000003</v>
      </c>
      <c r="G2190" s="2">
        <f t="shared" si="267"/>
        <v>0.49639999999999973</v>
      </c>
      <c r="H2190" s="2">
        <f t="shared" si="271"/>
        <v>0.62875000000000003</v>
      </c>
      <c r="I2190" s="2">
        <f t="array" ref="I2190">SUMPRODUCT(B2174:B2193, (ROW(B2174:B2193)-ROW(B2174)+1)) / (20*21/2)</f>
        <v>0.47090476190476183</v>
      </c>
      <c r="J2190" s="2">
        <f t="shared" si="266"/>
        <v>0.47637645562873726</v>
      </c>
      <c r="K2190" s="2">
        <f t="shared" si="268"/>
        <v>0.50258008073168159</v>
      </c>
    </row>
    <row r="2191" spans="1:11" ht="13.5" x14ac:dyDescent="0.25">
      <c r="A2191" s="3">
        <f>TITRES_STAT!B2194</f>
        <v>45495</v>
      </c>
      <c r="B2191" s="5">
        <f>TITRES_STAT!D2194</f>
        <v>0.47</v>
      </c>
      <c r="C2191" s="2">
        <f t="shared" si="269"/>
        <v>0</v>
      </c>
      <c r="D2191" s="2">
        <f t="shared" si="270"/>
        <v>0.46799999999999997</v>
      </c>
      <c r="E2191" s="2">
        <f t="shared" si="272"/>
        <v>0.46999999999999992</v>
      </c>
      <c r="F2191" s="2">
        <f t="shared" si="265"/>
        <v>0.47350000000000003</v>
      </c>
      <c r="G2191" s="2">
        <f t="shared" si="267"/>
        <v>0.49539999999999978</v>
      </c>
      <c r="H2191" s="2">
        <f t="shared" si="271"/>
        <v>0.62744999999999995</v>
      </c>
      <c r="I2191" s="2">
        <f t="array" ref="I2191">SUMPRODUCT(B2175:B2194, (ROW(B2175:B2194)-ROW(B2175)+1)) / (20*21/2)</f>
        <v>0.4707142857142857</v>
      </c>
      <c r="J2191" s="2">
        <f t="shared" si="266"/>
        <v>0.47576917414028613</v>
      </c>
      <c r="K2191" s="2">
        <f t="shared" si="268"/>
        <v>0.5013024305069097</v>
      </c>
    </row>
    <row r="2192" spans="1:11" ht="13.5" x14ac:dyDescent="0.25">
      <c r="A2192" s="3">
        <f>TITRES_STAT!B2195</f>
        <v>45496</v>
      </c>
      <c r="B2192" s="5">
        <f>TITRES_STAT!D2195</f>
        <v>0.48</v>
      </c>
      <c r="C2192" s="2">
        <f t="shared" si="269"/>
        <v>1.0000000000000009E-2</v>
      </c>
      <c r="D2192" s="2">
        <f t="shared" si="270"/>
        <v>0.46999999999999992</v>
      </c>
      <c r="E2192" s="2">
        <f t="shared" si="272"/>
        <v>0.47099999999999992</v>
      </c>
      <c r="F2192" s="2">
        <f t="shared" si="265"/>
        <v>0.47299999999999998</v>
      </c>
      <c r="G2192" s="2">
        <f t="shared" si="267"/>
        <v>0.49519999999999975</v>
      </c>
      <c r="H2192" s="2">
        <f t="shared" si="271"/>
        <v>0.62619999999999998</v>
      </c>
      <c r="I2192" s="2">
        <f t="array" ref="I2192">SUMPRODUCT(B2176:B2195, (ROW(B2176:B2195)-ROW(B2176)+1)) / (20*21/2)</f>
        <v>0.47057142857142853</v>
      </c>
      <c r="J2192" s="2">
        <f t="shared" si="266"/>
        <v>0.47617210993644937</v>
      </c>
      <c r="K2192" s="2">
        <f t="shared" si="268"/>
        <v>0.50046704107526618</v>
      </c>
    </row>
    <row r="2193" spans="1:11" ht="13.5" x14ac:dyDescent="0.25">
      <c r="A2193" s="3">
        <f>TITRES_STAT!B2196</f>
        <v>45497</v>
      </c>
      <c r="B2193" s="5">
        <f>TITRES_STAT!D2196</f>
        <v>0.47</v>
      </c>
      <c r="C2193" s="2">
        <f t="shared" si="269"/>
        <v>-1.0000000000000009E-2</v>
      </c>
      <c r="D2193" s="2">
        <f t="shared" si="270"/>
        <v>0.46999999999999992</v>
      </c>
      <c r="E2193" s="2">
        <f t="shared" si="272"/>
        <v>0.46999999999999986</v>
      </c>
      <c r="F2193" s="2">
        <f t="shared" si="265"/>
        <v>0.47199999999999998</v>
      </c>
      <c r="G2193" s="2">
        <f t="shared" si="267"/>
        <v>0.49519999999999975</v>
      </c>
      <c r="H2193" s="2">
        <f t="shared" si="271"/>
        <v>0.6248999999999999</v>
      </c>
      <c r="I2193" s="2">
        <f t="array" ref="I2193">SUMPRODUCT(B2177:B2196, (ROW(B2177:B2196)-ROW(B2177)+1)) / (20*21/2)</f>
        <v>0.47047619047619038</v>
      </c>
      <c r="J2193" s="2">
        <f t="shared" si="266"/>
        <v>0.47558428994250185</v>
      </c>
      <c r="K2193" s="2">
        <f t="shared" si="268"/>
        <v>0.49927225515074597</v>
      </c>
    </row>
    <row r="2194" spans="1:11" ht="13.5" x14ac:dyDescent="0.25">
      <c r="A2194" s="3">
        <f>TITRES_STAT!B2197</f>
        <v>45499</v>
      </c>
      <c r="B2194" s="5">
        <f>TITRES_STAT!D2197</f>
        <v>0.47</v>
      </c>
      <c r="C2194" s="2">
        <f t="shared" si="269"/>
        <v>0</v>
      </c>
      <c r="D2194" s="2">
        <f t="shared" si="270"/>
        <v>0.47199999999999998</v>
      </c>
      <c r="E2194" s="2">
        <f t="shared" si="272"/>
        <v>0.46999999999999992</v>
      </c>
      <c r="F2194" s="2">
        <f t="shared" si="265"/>
        <v>0.47149999999999997</v>
      </c>
      <c r="G2194" s="2">
        <f t="shared" si="267"/>
        <v>0.49479999999999974</v>
      </c>
      <c r="H2194" s="2">
        <f t="shared" si="271"/>
        <v>0.62364999999999993</v>
      </c>
      <c r="I2194" s="2">
        <f t="array" ref="I2194">SUMPRODUCT(B2178:B2197, (ROW(B2178:B2197)-ROW(B2178)+1)) / (20*21/2)</f>
        <v>0.47042857142857142</v>
      </c>
      <c r="J2194" s="2">
        <f t="shared" si="266"/>
        <v>0.47505245280512076</v>
      </c>
      <c r="K2194" s="2">
        <f t="shared" si="268"/>
        <v>0.49812432357620695</v>
      </c>
    </row>
    <row r="2195" spans="1:11" ht="13.5" x14ac:dyDescent="0.25">
      <c r="A2195" s="3">
        <f>TITRES_STAT!B2198</f>
        <v>45502</v>
      </c>
      <c r="B2195" s="5">
        <f>TITRES_STAT!D2198</f>
        <v>0.47</v>
      </c>
      <c r="C2195" s="2">
        <f t="shared" si="269"/>
        <v>0</v>
      </c>
      <c r="D2195" s="2">
        <f t="shared" si="270"/>
        <v>0.47199999999999998</v>
      </c>
      <c r="E2195" s="2">
        <f t="shared" si="272"/>
        <v>0.46999999999999992</v>
      </c>
      <c r="F2195" s="2">
        <f t="shared" si="265"/>
        <v>0.47099999999999997</v>
      </c>
      <c r="G2195" s="2">
        <f t="shared" si="267"/>
        <v>0.49399999999999977</v>
      </c>
      <c r="H2195" s="2">
        <f t="shared" si="271"/>
        <v>0.62239999999999995</v>
      </c>
      <c r="I2195" s="2">
        <f t="array" ref="I2195">SUMPRODUCT(B2179:B2198, (ROW(B2179:B2198)-ROW(B2179)+1)) / (20*21/2)</f>
        <v>0.47133333333333327</v>
      </c>
      <c r="J2195" s="2">
        <f t="shared" si="266"/>
        <v>0.47457126682368073</v>
      </c>
      <c r="K2195" s="2">
        <f t="shared" si="268"/>
        <v>0.49702140892615965</v>
      </c>
    </row>
    <row r="2196" spans="1:11" ht="13.5" x14ac:dyDescent="0.25">
      <c r="A2196" s="3">
        <f>TITRES_STAT!B2199</f>
        <v>45503</v>
      </c>
      <c r="B2196" s="5">
        <f>TITRES_STAT!D2199</f>
        <v>0.47</v>
      </c>
      <c r="C2196" s="2">
        <f t="shared" si="269"/>
        <v>0</v>
      </c>
      <c r="D2196" s="2">
        <f t="shared" si="270"/>
        <v>0.47199999999999998</v>
      </c>
      <c r="E2196" s="2">
        <f t="shared" si="272"/>
        <v>0.46999999999999992</v>
      </c>
      <c r="F2196" s="2">
        <f t="shared" ref="F2196:F2259" si="273">AVERAGE(B2177:B2196)</f>
        <v>0.47049999999999992</v>
      </c>
      <c r="G2196" s="2">
        <f t="shared" si="267"/>
        <v>0.49339999999999973</v>
      </c>
      <c r="H2196" s="2">
        <f t="shared" si="271"/>
        <v>0.62109999999999987</v>
      </c>
      <c r="I2196" s="2">
        <f t="array" ref="I2196">SUMPRODUCT(B2180:B2199, (ROW(B2180:B2199)-ROW(B2180)+1)) / (20*21/2)</f>
        <v>0.4721904761904761</v>
      </c>
      <c r="J2196" s="2">
        <f t="shared" si="266"/>
        <v>0.47413590807856831</v>
      </c>
      <c r="K2196" s="2">
        <f t="shared" si="268"/>
        <v>0.49596174583101615</v>
      </c>
    </row>
    <row r="2197" spans="1:11" ht="13.5" x14ac:dyDescent="0.25">
      <c r="A2197" s="3">
        <f>TITRES_STAT!B2200</f>
        <v>45504</v>
      </c>
      <c r="B2197" s="5">
        <f>TITRES_STAT!D2200</f>
        <v>0.47</v>
      </c>
      <c r="C2197" s="2">
        <f t="shared" si="269"/>
        <v>0</v>
      </c>
      <c r="D2197" s="2">
        <f t="shared" si="270"/>
        <v>0.46999999999999992</v>
      </c>
      <c r="E2197" s="2">
        <f t="shared" si="272"/>
        <v>0.46999999999999986</v>
      </c>
      <c r="F2197" s="2">
        <f t="shared" si="273"/>
        <v>0.47050000000000003</v>
      </c>
      <c r="G2197" s="2">
        <f t="shared" si="267"/>
        <v>0.49279999999999974</v>
      </c>
      <c r="H2197" s="2">
        <f t="shared" si="271"/>
        <v>0.61979999999999991</v>
      </c>
      <c r="I2197" s="2">
        <f t="array" ref="I2197">SUMPRODUCT(B2181:B2200, (ROW(B2181:B2200)-ROW(B2181)+1)) / (20*21/2)</f>
        <v>0.47490476190476183</v>
      </c>
      <c r="J2197" s="2">
        <f t="shared" ref="J2197:J2260" si="274">$J$4*B2197+J2196*(1-$J$4)</f>
        <v>0.47374201207108563</v>
      </c>
      <c r="K2197" s="2">
        <f t="shared" si="268"/>
        <v>0.49494363815136849</v>
      </c>
    </row>
    <row r="2198" spans="1:11" ht="13.5" x14ac:dyDescent="0.25">
      <c r="A2198" s="3">
        <f>TITRES_STAT!B2201</f>
        <v>45505</v>
      </c>
      <c r="B2198" s="5">
        <f>TITRES_STAT!D2201</f>
        <v>0.48</v>
      </c>
      <c r="C2198" s="2">
        <f t="shared" si="269"/>
        <v>1.0000000000000009E-2</v>
      </c>
      <c r="D2198" s="2">
        <f t="shared" si="270"/>
        <v>0.47199999999999998</v>
      </c>
      <c r="E2198" s="2">
        <f t="shared" si="272"/>
        <v>0.47099999999999992</v>
      </c>
      <c r="F2198" s="2">
        <f t="shared" si="273"/>
        <v>0.47099999999999992</v>
      </c>
      <c r="G2198" s="2">
        <f t="shared" si="267"/>
        <v>0.49219999999999975</v>
      </c>
      <c r="H2198" s="2">
        <f t="shared" si="271"/>
        <v>0.61854999999999993</v>
      </c>
      <c r="I2198" s="2">
        <f t="array" ref="I2198">SUMPRODUCT(B2182:B2201, (ROW(B2182:B2201)-ROW(B2182)+1)) / (20*21/2)</f>
        <v>0.47938095238095241</v>
      </c>
      <c r="J2198" s="2">
        <f t="shared" si="274"/>
        <v>0.47433801092145844</v>
      </c>
      <c r="K2198" s="2">
        <f t="shared" si="268"/>
        <v>0.4943576131258246</v>
      </c>
    </row>
    <row r="2199" spans="1:11" ht="13.5" x14ac:dyDescent="0.25">
      <c r="A2199" s="3">
        <f>TITRES_STAT!B2202</f>
        <v>45506</v>
      </c>
      <c r="B2199" s="5">
        <f>TITRES_STAT!D2202</f>
        <v>0.48</v>
      </c>
      <c r="C2199" s="2">
        <f t="shared" si="269"/>
        <v>0</v>
      </c>
      <c r="D2199" s="2">
        <f t="shared" si="270"/>
        <v>0.47400000000000003</v>
      </c>
      <c r="E2199" s="2">
        <f t="shared" si="272"/>
        <v>0.47300000000000003</v>
      </c>
      <c r="F2199" s="2">
        <f t="shared" si="273"/>
        <v>0.47149999999999997</v>
      </c>
      <c r="G2199" s="2">
        <f t="shared" si="267"/>
        <v>0.49139999999999984</v>
      </c>
      <c r="H2199" s="2">
        <f t="shared" si="271"/>
        <v>0.61729999999999985</v>
      </c>
      <c r="I2199" s="2">
        <f t="array" ref="I2199">SUMPRODUCT(B2183:B2202, (ROW(B2183:B2202)-ROW(B2183)+1)) / (20*21/2)</f>
        <v>0.48171428571428571</v>
      </c>
      <c r="J2199" s="2">
        <f t="shared" si="274"/>
        <v>0.47487724797655761</v>
      </c>
      <c r="K2199" s="2">
        <f t="shared" si="268"/>
        <v>0.49379456947383149</v>
      </c>
    </row>
    <row r="2200" spans="1:11" ht="13.5" x14ac:dyDescent="0.25">
      <c r="A2200" s="3">
        <f>TITRES_STAT!B2203</f>
        <v>45509</v>
      </c>
      <c r="B2200" s="5">
        <f>TITRES_STAT!D2203</f>
        <v>0.5</v>
      </c>
      <c r="C2200" s="2">
        <f t="shared" si="269"/>
        <v>2.0000000000000018E-2</v>
      </c>
      <c r="D2200" s="2">
        <f t="shared" si="270"/>
        <v>0.48</v>
      </c>
      <c r="E2200" s="2">
        <f t="shared" si="272"/>
        <v>0.47599999999999998</v>
      </c>
      <c r="F2200" s="2">
        <f t="shared" si="273"/>
        <v>0.47299999999999986</v>
      </c>
      <c r="G2200" s="2">
        <f t="shared" si="267"/>
        <v>0.49059999999999987</v>
      </c>
      <c r="H2200" s="2">
        <f t="shared" si="271"/>
        <v>0.61609999999999987</v>
      </c>
      <c r="I2200" s="2">
        <f t="array" ref="I2200">SUMPRODUCT(B2184:B2203, (ROW(B2184:B2203)-ROW(B2184)+1)) / (20*21/2)</f>
        <v>0.48390476190476184</v>
      </c>
      <c r="J2200" s="2">
        <f t="shared" si="274"/>
        <v>0.47726989102640927</v>
      </c>
      <c r="K2200" s="2">
        <f t="shared" si="268"/>
        <v>0.494037919690544</v>
      </c>
    </row>
    <row r="2201" spans="1:11" ht="13.5" x14ac:dyDescent="0.25">
      <c r="A2201" s="3">
        <f>TITRES_STAT!B2204</f>
        <v>45510</v>
      </c>
      <c r="B2201" s="5">
        <f>TITRES_STAT!D2204</f>
        <v>0.52</v>
      </c>
      <c r="C2201" s="2">
        <f t="shared" si="269"/>
        <v>2.0000000000000018E-2</v>
      </c>
      <c r="D2201" s="2">
        <f t="shared" si="270"/>
        <v>0.49000000000000005</v>
      </c>
      <c r="E2201" s="2">
        <f t="shared" si="272"/>
        <v>0.48100000000000004</v>
      </c>
      <c r="F2201" s="2">
        <f t="shared" si="273"/>
        <v>0.47549999999999992</v>
      </c>
      <c r="G2201" s="2">
        <f t="shared" si="267"/>
        <v>0.4897999999999999</v>
      </c>
      <c r="H2201" s="2">
        <f t="shared" si="271"/>
        <v>0.61519999999999986</v>
      </c>
      <c r="I2201" s="2">
        <f t="array" ref="I2201">SUMPRODUCT(B2185:B2204, (ROW(B2185:B2204)-ROW(B2185)+1)) / (20*21/2)</f>
        <v>0.48504761904761906</v>
      </c>
      <c r="J2201" s="2">
        <f t="shared" si="274"/>
        <v>0.48133942521437029</v>
      </c>
      <c r="K2201" s="2">
        <f t="shared" si="268"/>
        <v>0.49505604048699325</v>
      </c>
    </row>
    <row r="2202" spans="1:11" ht="13.5" x14ac:dyDescent="0.25">
      <c r="A2202" s="3">
        <f>TITRES_STAT!B2205</f>
        <v>45511</v>
      </c>
      <c r="B2202" s="5">
        <f>TITRES_STAT!D2205</f>
        <v>0.5</v>
      </c>
      <c r="C2202" s="2">
        <f t="shared" si="269"/>
        <v>-2.0000000000000018E-2</v>
      </c>
      <c r="D2202" s="2">
        <f t="shared" si="270"/>
        <v>0.496</v>
      </c>
      <c r="E2202" s="2">
        <f t="shared" si="272"/>
        <v>0.48299999999999998</v>
      </c>
      <c r="F2202" s="2">
        <f t="shared" si="273"/>
        <v>0.47699999999999987</v>
      </c>
      <c r="G2202" s="2">
        <f t="shared" si="267"/>
        <v>0.48839999999999995</v>
      </c>
      <c r="H2202" s="2">
        <f t="shared" si="271"/>
        <v>0.61404999999999976</v>
      </c>
      <c r="I2202" s="2">
        <f t="array" ref="I2202">SUMPRODUCT(B2186:B2205, (ROW(B2186:B2205)-ROW(B2186)+1)) / (20*21/2)</f>
        <v>0.48609523809523808</v>
      </c>
      <c r="J2202" s="2">
        <f t="shared" si="274"/>
        <v>0.48311662281300166</v>
      </c>
      <c r="K2202" s="2">
        <f t="shared" si="268"/>
        <v>0.49524992125220918</v>
      </c>
    </row>
    <row r="2203" spans="1:11" ht="13.5" x14ac:dyDescent="0.25">
      <c r="A2203" s="3">
        <f>TITRES_STAT!B2206</f>
        <v>45512</v>
      </c>
      <c r="B2203" s="5">
        <f>TITRES_STAT!D2206</f>
        <v>0.5</v>
      </c>
      <c r="C2203" s="2">
        <f t="shared" si="269"/>
        <v>0</v>
      </c>
      <c r="D2203" s="2">
        <f t="shared" si="270"/>
        <v>0.5</v>
      </c>
      <c r="E2203" s="2">
        <f t="shared" si="272"/>
        <v>0.48599999999999993</v>
      </c>
      <c r="F2203" s="2">
        <f t="shared" si="273"/>
        <v>0.47799999999999987</v>
      </c>
      <c r="G2203" s="2">
        <f t="shared" si="267"/>
        <v>0.48759999999999998</v>
      </c>
      <c r="H2203" s="2">
        <f t="shared" si="271"/>
        <v>0.61289999999999967</v>
      </c>
      <c r="I2203" s="2">
        <f t="array" ref="I2203">SUMPRODUCT(B2187:B2206, (ROW(B2187:B2206)-ROW(B2187)+1)) / (20*21/2)</f>
        <v>0.48704761904761901</v>
      </c>
      <c r="J2203" s="2">
        <f t="shared" si="274"/>
        <v>0.48472456349747767</v>
      </c>
      <c r="K2203" s="2">
        <f t="shared" si="268"/>
        <v>0.49543619885016177</v>
      </c>
    </row>
    <row r="2204" spans="1:11" ht="13.5" x14ac:dyDescent="0.25">
      <c r="A2204" s="3">
        <f>TITRES_STAT!B2207</f>
        <v>45513</v>
      </c>
      <c r="B2204" s="5">
        <f>TITRES_STAT!D2207</f>
        <v>0.49</v>
      </c>
      <c r="C2204" s="2">
        <f t="shared" si="269"/>
        <v>-1.0000000000000009E-2</v>
      </c>
      <c r="D2204" s="2">
        <f t="shared" si="270"/>
        <v>0.502</v>
      </c>
      <c r="E2204" s="2">
        <f t="shared" si="272"/>
        <v>0.4880000000000001</v>
      </c>
      <c r="F2204" s="2">
        <f t="shared" si="273"/>
        <v>0.47899999999999993</v>
      </c>
      <c r="G2204" s="2">
        <f t="shared" si="267"/>
        <v>0.48680000000000001</v>
      </c>
      <c r="H2204" s="2">
        <f t="shared" si="271"/>
        <v>0.61174999999999968</v>
      </c>
      <c r="I2204" s="2">
        <f t="array" ref="I2204">SUMPRODUCT(B2188:B2207, (ROW(B2188:B2207)-ROW(B2188)+1)) / (20*21/2)</f>
        <v>0.4879047619047619</v>
      </c>
      <c r="J2204" s="2">
        <f t="shared" si="274"/>
        <v>0.48522698602152736</v>
      </c>
      <c r="K2204" s="2">
        <f t="shared" si="268"/>
        <v>0.49522301458152801</v>
      </c>
    </row>
    <row r="2205" spans="1:11" ht="13.5" x14ac:dyDescent="0.25">
      <c r="A2205" s="3">
        <f>TITRES_STAT!B2208</f>
        <v>45516</v>
      </c>
      <c r="B2205" s="5">
        <f>TITRES_STAT!D2208</f>
        <v>0.49</v>
      </c>
      <c r="C2205" s="2">
        <f t="shared" si="269"/>
        <v>0</v>
      </c>
      <c r="D2205" s="2">
        <f t="shared" si="270"/>
        <v>0.5</v>
      </c>
      <c r="E2205" s="2">
        <f t="shared" si="272"/>
        <v>0.49000000000000005</v>
      </c>
      <c r="F2205" s="2">
        <f t="shared" si="273"/>
        <v>0.48</v>
      </c>
      <c r="G2205" s="2">
        <f t="shared" si="267"/>
        <v>0.48619999999999997</v>
      </c>
      <c r="H2205" s="2">
        <f t="shared" si="271"/>
        <v>0.61059999999999959</v>
      </c>
      <c r="I2205" s="2">
        <f t="array" ref="I2205">SUMPRODUCT(B2189:B2208, (ROW(B2189:B2208)-ROW(B2189)+1)) / (20*21/2)</f>
        <v>0.48866666666666664</v>
      </c>
      <c r="J2205" s="2">
        <f t="shared" si="274"/>
        <v>0.48568155878138186</v>
      </c>
      <c r="K2205" s="2">
        <f t="shared" si="268"/>
        <v>0.49501819048029166</v>
      </c>
    </row>
    <row r="2206" spans="1:11" ht="13.5" x14ac:dyDescent="0.25">
      <c r="A2206" s="3">
        <f>TITRES_STAT!B2209</f>
        <v>45518</v>
      </c>
      <c r="B2206" s="5">
        <f>TITRES_STAT!D2209</f>
        <v>0.49</v>
      </c>
      <c r="C2206" s="2">
        <f t="shared" si="269"/>
        <v>0</v>
      </c>
      <c r="D2206" s="2">
        <f t="shared" si="270"/>
        <v>0.49399999999999994</v>
      </c>
      <c r="E2206" s="2">
        <f t="shared" si="272"/>
        <v>0.4920000000000001</v>
      </c>
      <c r="F2206" s="2">
        <f t="shared" si="273"/>
        <v>0.48099999999999998</v>
      </c>
      <c r="G2206" s="2">
        <f t="shared" si="267"/>
        <v>0.48519999999999996</v>
      </c>
      <c r="H2206" s="2">
        <f t="shared" si="271"/>
        <v>0.6095999999999997</v>
      </c>
      <c r="I2206" s="2">
        <f t="array" ref="I2206">SUMPRODUCT(B2190:B2209, (ROW(B2190:B2209)-ROW(B2190)+1)) / (20*21/2)</f>
        <v>0.48933333333333334</v>
      </c>
      <c r="J2206" s="2">
        <f t="shared" si="274"/>
        <v>0.4860928388974407</v>
      </c>
      <c r="K2206" s="2">
        <f t="shared" si="268"/>
        <v>0.49482139869675085</v>
      </c>
    </row>
    <row r="2207" spans="1:11" ht="13.5" x14ac:dyDescent="0.25">
      <c r="A2207" s="3">
        <f>TITRES_STAT!B2210</f>
        <v>45519</v>
      </c>
      <c r="B2207" s="5">
        <f>TITRES_STAT!D2210</f>
        <v>0.49</v>
      </c>
      <c r="C2207" s="2">
        <f t="shared" si="269"/>
        <v>0</v>
      </c>
      <c r="D2207" s="2">
        <f t="shared" si="270"/>
        <v>0.49199999999999999</v>
      </c>
      <c r="E2207" s="2">
        <f t="shared" si="272"/>
        <v>0.49400000000000005</v>
      </c>
      <c r="F2207" s="2">
        <f t="shared" si="273"/>
        <v>0.48199999999999993</v>
      </c>
      <c r="G2207" s="2">
        <f t="shared" si="267"/>
        <v>0.4844</v>
      </c>
      <c r="H2207" s="2">
        <f t="shared" si="271"/>
        <v>0.6084499999999996</v>
      </c>
      <c r="I2207" s="2">
        <f t="array" ref="I2207">SUMPRODUCT(B2191:B2210, (ROW(B2191:B2210)-ROW(B2191)+1)) / (20*21/2)</f>
        <v>0.48985714285714282</v>
      </c>
      <c r="J2207" s="2">
        <f t="shared" si="274"/>
        <v>0.48646494947863683</v>
      </c>
      <c r="K2207" s="2">
        <f t="shared" si="268"/>
        <v>0.49463232423805475</v>
      </c>
    </row>
    <row r="2208" spans="1:11" ht="13.5" x14ac:dyDescent="0.25">
      <c r="A2208" s="3">
        <f>TITRES_STAT!B2211</f>
        <v>45520</v>
      </c>
      <c r="B2208" s="5">
        <f>TITRES_STAT!D2211</f>
        <v>0.49</v>
      </c>
      <c r="C2208" s="2">
        <f t="shared" si="269"/>
        <v>0</v>
      </c>
      <c r="D2208" s="2">
        <f t="shared" si="270"/>
        <v>0.49000000000000005</v>
      </c>
      <c r="E2208" s="2">
        <f t="shared" si="272"/>
        <v>0.49500000000000011</v>
      </c>
      <c r="F2208" s="2">
        <f t="shared" si="273"/>
        <v>0.48299999999999998</v>
      </c>
      <c r="G2208" s="2">
        <f t="shared" si="267"/>
        <v>0.48419999999999996</v>
      </c>
      <c r="H2208" s="2">
        <f t="shared" si="271"/>
        <v>0.60734999999999961</v>
      </c>
      <c r="I2208" s="2">
        <f t="array" ref="I2208">SUMPRODUCT(B2192:B2211, (ROW(B2192:B2211)-ROW(B2192)+1)) / (20*21/2)</f>
        <v>0.49028571428571427</v>
      </c>
      <c r="J2208" s="2">
        <f t="shared" si="274"/>
        <v>0.48680162095686186</v>
      </c>
      <c r="K2208" s="2">
        <f t="shared" si="268"/>
        <v>0.49445066446401342</v>
      </c>
    </row>
    <row r="2209" spans="1:11" ht="13.5" x14ac:dyDescent="0.25">
      <c r="A2209" s="3">
        <f>TITRES_STAT!B2212</f>
        <v>45523</v>
      </c>
      <c r="B2209" s="5">
        <f>TITRES_STAT!D2212</f>
        <v>0.49</v>
      </c>
      <c r="C2209" s="2">
        <f t="shared" si="269"/>
        <v>0</v>
      </c>
      <c r="D2209" s="2">
        <f t="shared" si="270"/>
        <v>0.49000000000000005</v>
      </c>
      <c r="E2209" s="2">
        <f t="shared" si="272"/>
        <v>0.49600000000000011</v>
      </c>
      <c r="F2209" s="2">
        <f t="shared" si="273"/>
        <v>0.48450000000000004</v>
      </c>
      <c r="G2209" s="2">
        <f t="shared" si="267"/>
        <v>0.48379999999999995</v>
      </c>
      <c r="H2209" s="2">
        <f t="shared" si="271"/>
        <v>0.60624999999999951</v>
      </c>
      <c r="I2209" s="2">
        <f t="array" ref="I2209">SUMPRODUCT(B2193:B2212, (ROW(B2193:B2212)-ROW(B2193)+1)) / (20*21/2)</f>
        <v>0.48871428571428571</v>
      </c>
      <c r="J2209" s="2">
        <f t="shared" si="274"/>
        <v>0.4871062284847798</v>
      </c>
      <c r="K2209" s="2">
        <f t="shared" si="268"/>
        <v>0.49427612860267961</v>
      </c>
    </row>
    <row r="2210" spans="1:11" ht="13.5" x14ac:dyDescent="0.25">
      <c r="A2210" s="3">
        <f>TITRES_STAT!B2213</f>
        <v>45524</v>
      </c>
      <c r="B2210" s="5">
        <f>TITRES_STAT!D2213</f>
        <v>0.49</v>
      </c>
      <c r="C2210" s="2">
        <f t="shared" si="269"/>
        <v>0</v>
      </c>
      <c r="D2210" s="2">
        <f t="shared" si="270"/>
        <v>0.49000000000000005</v>
      </c>
      <c r="E2210" s="2">
        <f t="shared" si="272"/>
        <v>0.49500000000000011</v>
      </c>
      <c r="F2210" s="2">
        <f t="shared" si="273"/>
        <v>0.48550000000000004</v>
      </c>
      <c r="G2210" s="2">
        <f t="shared" si="267"/>
        <v>0.48339999999999994</v>
      </c>
      <c r="H2210" s="2">
        <f t="shared" si="271"/>
        <v>0.60519999999999952</v>
      </c>
      <c r="I2210" s="2">
        <f t="array" ref="I2210">SUMPRODUCT(B2194:B2213, (ROW(B2194:B2213)-ROW(B2194)+1)) / (20*21/2)</f>
        <v>0.4881428571428571</v>
      </c>
      <c r="J2210" s="2">
        <f t="shared" si="274"/>
        <v>0.48738182577194367</v>
      </c>
      <c r="K2210" s="2">
        <f t="shared" si="268"/>
        <v>0.49410843728492748</v>
      </c>
    </row>
    <row r="2211" spans="1:11" ht="13.5" x14ac:dyDescent="0.25">
      <c r="A2211" s="3">
        <f>TITRES_STAT!B2214</f>
        <v>45525</v>
      </c>
      <c r="B2211" s="5">
        <f>TITRES_STAT!D2214</f>
        <v>0.49</v>
      </c>
      <c r="C2211" s="2">
        <f t="shared" si="269"/>
        <v>0</v>
      </c>
      <c r="D2211" s="2">
        <f t="shared" si="270"/>
        <v>0.49000000000000005</v>
      </c>
      <c r="E2211" s="2">
        <f t="shared" si="272"/>
        <v>0.4920000000000001</v>
      </c>
      <c r="F2211" s="2">
        <f t="shared" si="273"/>
        <v>0.4865000000000001</v>
      </c>
      <c r="G2211" s="2">
        <f t="shared" si="267"/>
        <v>0.48319999999999991</v>
      </c>
      <c r="H2211" s="2">
        <f t="shared" si="271"/>
        <v>0.60414999999999952</v>
      </c>
      <c r="I2211" s="2">
        <f t="array" ref="I2211">SUMPRODUCT(B2195:B2214, (ROW(B2195:B2214)-ROW(B2195)+1)) / (20*21/2)</f>
        <v>0.48752380952380953</v>
      </c>
      <c r="J2211" s="2">
        <f t="shared" si="274"/>
        <v>0.48763117569842518</v>
      </c>
      <c r="K2211" s="2">
        <f t="shared" si="268"/>
        <v>0.49394732209728331</v>
      </c>
    </row>
    <row r="2212" spans="1:11" ht="13.5" x14ac:dyDescent="0.25">
      <c r="A2212" s="3">
        <f>TITRES_STAT!B2215</f>
        <v>45526</v>
      </c>
      <c r="B2212" s="5">
        <f>TITRES_STAT!D2215</f>
        <v>0.47</v>
      </c>
      <c r="C2212" s="2">
        <f t="shared" si="269"/>
        <v>-2.0000000000000018E-2</v>
      </c>
      <c r="D2212" s="2">
        <f t="shared" si="270"/>
        <v>0.48599999999999993</v>
      </c>
      <c r="E2212" s="2">
        <f t="shared" si="272"/>
        <v>0.48900000000000005</v>
      </c>
      <c r="F2212" s="2">
        <f t="shared" si="273"/>
        <v>0.4860000000000001</v>
      </c>
      <c r="G2212" s="2">
        <f t="shared" si="267"/>
        <v>0.48259999999999997</v>
      </c>
      <c r="H2212" s="2">
        <f t="shared" si="271"/>
        <v>0.60304999999999953</v>
      </c>
      <c r="I2212" s="2">
        <f t="array" ref="I2212">SUMPRODUCT(B2196:B2215, (ROW(B2196:B2215)-ROW(B2196)+1)) / (20*21/2)</f>
        <v>0.48590476190476184</v>
      </c>
      <c r="J2212" s="2">
        <f t="shared" si="274"/>
        <v>0.48595201610809902</v>
      </c>
      <c r="K2212" s="2">
        <f t="shared" si="268"/>
        <v>0.49300821142680162</v>
      </c>
    </row>
    <row r="2213" spans="1:11" ht="13.5" x14ac:dyDescent="0.25">
      <c r="A2213" s="3">
        <f>TITRES_STAT!B2216</f>
        <v>45527</v>
      </c>
      <c r="B2213" s="5">
        <f>TITRES_STAT!D2216</f>
        <v>0.48</v>
      </c>
      <c r="C2213" s="2">
        <f t="shared" si="269"/>
        <v>1.0000000000000009E-2</v>
      </c>
      <c r="D2213" s="2">
        <f t="shared" si="270"/>
        <v>0.48399999999999999</v>
      </c>
      <c r="E2213" s="2">
        <f t="shared" si="272"/>
        <v>0.4870000000000001</v>
      </c>
      <c r="F2213" s="2">
        <f t="shared" si="273"/>
        <v>0.4865000000000001</v>
      </c>
      <c r="G2213" s="2">
        <f t="shared" si="267"/>
        <v>0.48199999999999998</v>
      </c>
      <c r="H2213" s="2">
        <f t="shared" si="271"/>
        <v>0.60204999999999964</v>
      </c>
      <c r="I2213" s="2">
        <f t="array" ref="I2213">SUMPRODUCT(B2197:B2216, (ROW(B2197:B2216)-ROW(B2197)+1)) / (20*21/2)</f>
        <v>0.48428571428571437</v>
      </c>
      <c r="J2213" s="2">
        <f t="shared" si="274"/>
        <v>0.48538515743113719</v>
      </c>
      <c r="K2213" s="2">
        <f t="shared" si="268"/>
        <v>0.49249808548849566</v>
      </c>
    </row>
    <row r="2214" spans="1:11" ht="13.5" x14ac:dyDescent="0.25">
      <c r="A2214" s="3">
        <f>TITRES_STAT!B2217</f>
        <v>45530</v>
      </c>
      <c r="B2214" s="5">
        <f>TITRES_STAT!D2217</f>
        <v>0.48</v>
      </c>
      <c r="C2214" s="2">
        <f t="shared" si="269"/>
        <v>0</v>
      </c>
      <c r="D2214" s="2">
        <f t="shared" si="270"/>
        <v>0.48200000000000004</v>
      </c>
      <c r="E2214" s="2">
        <f t="shared" si="272"/>
        <v>0.4860000000000001</v>
      </c>
      <c r="F2214" s="2">
        <f t="shared" si="273"/>
        <v>0.48700000000000021</v>
      </c>
      <c r="G2214" s="2">
        <f t="shared" si="267"/>
        <v>0.48179999999999995</v>
      </c>
      <c r="H2214" s="2">
        <f t="shared" si="271"/>
        <v>0.60104999999999964</v>
      </c>
      <c r="I2214" s="2">
        <f t="array" ref="I2214">SUMPRODUCT(B2198:B2217, (ROW(B2198:B2217)-ROW(B2198)+1)) / (20*21/2)</f>
        <v>0.48266666666666658</v>
      </c>
      <c r="J2214" s="2">
        <f t="shared" si="274"/>
        <v>0.48487228529483839</v>
      </c>
      <c r="K2214" s="2">
        <f t="shared" si="268"/>
        <v>0.49200796448894679</v>
      </c>
    </row>
    <row r="2215" spans="1:11" ht="13.5" x14ac:dyDescent="0.25">
      <c r="A2215" s="3">
        <f>TITRES_STAT!B2218</f>
        <v>45531</v>
      </c>
      <c r="B2215" s="5">
        <f>TITRES_STAT!D2218</f>
        <v>0.47</v>
      </c>
      <c r="C2215" s="2">
        <f t="shared" si="269"/>
        <v>-1.0000000000000009E-2</v>
      </c>
      <c r="D2215" s="2">
        <f t="shared" si="270"/>
        <v>0.47799999999999992</v>
      </c>
      <c r="E2215" s="2">
        <f t="shared" si="272"/>
        <v>0.48399999999999999</v>
      </c>
      <c r="F2215" s="2">
        <f t="shared" si="273"/>
        <v>0.48700000000000021</v>
      </c>
      <c r="G2215" s="2">
        <f t="shared" si="267"/>
        <v>0.48119999999999991</v>
      </c>
      <c r="H2215" s="2">
        <f t="shared" si="271"/>
        <v>0.59994999999999954</v>
      </c>
      <c r="I2215" s="2">
        <f t="array" ref="I2215">SUMPRODUCT(B2199:B2218, (ROW(B2199:B2218)-ROW(B2199)+1)) / (20*21/2)</f>
        <v>0.48199999999999998</v>
      </c>
      <c r="J2215" s="2">
        <f t="shared" si="274"/>
        <v>0.48345587717152044</v>
      </c>
      <c r="K2215" s="2">
        <f t="shared" si="268"/>
        <v>0.49114490705800773</v>
      </c>
    </row>
    <row r="2216" spans="1:11" ht="13.5" x14ac:dyDescent="0.25">
      <c r="A2216" s="3">
        <f>TITRES_STAT!B2219</f>
        <v>45532</v>
      </c>
      <c r="B2216" s="5">
        <f>TITRES_STAT!D2219</f>
        <v>0.47</v>
      </c>
      <c r="C2216" s="2">
        <f t="shared" si="269"/>
        <v>0</v>
      </c>
      <c r="D2216" s="2">
        <f t="shared" si="270"/>
        <v>0.47400000000000003</v>
      </c>
      <c r="E2216" s="2">
        <f t="shared" si="272"/>
        <v>0.48199999999999993</v>
      </c>
      <c r="F2216" s="2">
        <f t="shared" si="273"/>
        <v>0.48700000000000021</v>
      </c>
      <c r="G2216" s="2">
        <f t="shared" si="267"/>
        <v>0.48059999999999986</v>
      </c>
      <c r="H2216" s="2">
        <f t="shared" si="271"/>
        <v>0.59884999999999944</v>
      </c>
      <c r="I2216" s="2">
        <f t="array" ref="I2216">SUMPRODUCT(B2200:B2219, (ROW(B2200:B2219)-ROW(B2200)+1)) / (20*21/2)</f>
        <v>0.48133333333333328</v>
      </c>
      <c r="J2216" s="2">
        <f t="shared" si="274"/>
        <v>0.4821743650599471</v>
      </c>
      <c r="K2216" s="2">
        <f t="shared" si="268"/>
        <v>0.49031569501651723</v>
      </c>
    </row>
    <row r="2217" spans="1:11" ht="13.5" x14ac:dyDescent="0.25">
      <c r="A2217" s="3">
        <f>TITRES_STAT!B2220</f>
        <v>45533</v>
      </c>
      <c r="B2217" s="5">
        <f>TITRES_STAT!D2220</f>
        <v>0.47</v>
      </c>
      <c r="C2217" s="2">
        <f t="shared" si="269"/>
        <v>0</v>
      </c>
      <c r="D2217" s="2">
        <f t="shared" si="270"/>
        <v>0.47400000000000003</v>
      </c>
      <c r="E2217" s="2">
        <f t="shared" si="272"/>
        <v>0.47999999999999987</v>
      </c>
      <c r="F2217" s="2">
        <f t="shared" si="273"/>
        <v>0.48700000000000021</v>
      </c>
      <c r="G2217" s="2">
        <f t="shared" si="267"/>
        <v>0.47999999999999987</v>
      </c>
      <c r="H2217" s="2">
        <f t="shared" si="271"/>
        <v>0.59774999999999945</v>
      </c>
      <c r="I2217" s="2">
        <f t="array" ref="I2217">SUMPRODUCT(B2201:B2220, (ROW(B2201:B2220)-ROW(B2201)+1)) / (20*21/2)</f>
        <v>0.47971428571428576</v>
      </c>
      <c r="J2217" s="2">
        <f t="shared" si="274"/>
        <v>0.48101490172090455</v>
      </c>
      <c r="K2217" s="2">
        <f t="shared" si="268"/>
        <v>0.48951900109430085</v>
      </c>
    </row>
    <row r="2218" spans="1:11" ht="13.5" x14ac:dyDescent="0.25">
      <c r="A2218" s="3">
        <f>TITRES_STAT!B2221</f>
        <v>45534</v>
      </c>
      <c r="B2218" s="5">
        <f>TITRES_STAT!D2221</f>
        <v>0.48</v>
      </c>
      <c r="C2218" s="2">
        <f t="shared" si="269"/>
        <v>1.0000000000000009E-2</v>
      </c>
      <c r="D2218" s="2">
        <f t="shared" si="270"/>
        <v>0.47400000000000003</v>
      </c>
      <c r="E2218" s="2">
        <f t="shared" si="272"/>
        <v>0.47899999999999993</v>
      </c>
      <c r="F2218" s="2">
        <f t="shared" si="273"/>
        <v>0.48700000000000021</v>
      </c>
      <c r="G2218" s="2">
        <f t="shared" si="267"/>
        <v>0.47979999999999984</v>
      </c>
      <c r="H2218" s="2">
        <f t="shared" si="271"/>
        <v>0.59674999999999945</v>
      </c>
      <c r="I2218" s="2">
        <f t="array" ref="I2218">SUMPRODUCT(B2202:B2221, (ROW(B2202:B2221)-ROW(B2202)+1)) / (20*21/2)</f>
        <v>0.47919047619047617</v>
      </c>
      <c r="J2218" s="2">
        <f t="shared" si="274"/>
        <v>0.48091824441415171</v>
      </c>
      <c r="K2218" s="2">
        <f t="shared" si="268"/>
        <v>0.48914570693374004</v>
      </c>
    </row>
    <row r="2219" spans="1:11" ht="13.5" x14ac:dyDescent="0.25">
      <c r="A2219" s="3">
        <f>TITRES_STAT!B2222</f>
        <v>45537</v>
      </c>
      <c r="B2219" s="5">
        <f>TITRES_STAT!D2222</f>
        <v>0.48</v>
      </c>
      <c r="C2219" s="2">
        <f t="shared" si="269"/>
        <v>0</v>
      </c>
      <c r="D2219" s="2">
        <f t="shared" si="270"/>
        <v>0.47400000000000003</v>
      </c>
      <c r="E2219" s="2">
        <f t="shared" si="272"/>
        <v>0.47799999999999992</v>
      </c>
      <c r="F2219" s="2">
        <f t="shared" si="273"/>
        <v>0.4870000000000001</v>
      </c>
      <c r="G2219" s="2">
        <f t="shared" si="267"/>
        <v>0.4795999999999998</v>
      </c>
      <c r="H2219" s="2">
        <f t="shared" si="271"/>
        <v>0.59574999999999945</v>
      </c>
      <c r="I2219" s="2">
        <f t="array" ref="I2219">SUMPRODUCT(B2203:B2222, (ROW(B2203:B2222)-ROW(B2203)+1)) / (20*21/2)</f>
        <v>0.47695238095238096</v>
      </c>
      <c r="J2219" s="2">
        <f t="shared" si="274"/>
        <v>0.48083079256518485</v>
      </c>
      <c r="K2219" s="2">
        <f t="shared" si="268"/>
        <v>0.48878705175986786</v>
      </c>
    </row>
    <row r="2220" spans="1:11" ht="13.5" x14ac:dyDescent="0.25">
      <c r="A2220" s="3">
        <f>TITRES_STAT!B2223</f>
        <v>45538</v>
      </c>
      <c r="B2220" s="5">
        <f>TITRES_STAT!D2223</f>
        <v>0.47</v>
      </c>
      <c r="C2220" s="2">
        <f t="shared" si="269"/>
        <v>-1.0000000000000009E-2</v>
      </c>
      <c r="D2220" s="2">
        <f t="shared" si="270"/>
        <v>0.47400000000000003</v>
      </c>
      <c r="E2220" s="2">
        <f t="shared" si="272"/>
        <v>0.47599999999999987</v>
      </c>
      <c r="F2220" s="2">
        <f t="shared" si="273"/>
        <v>0.48550000000000015</v>
      </c>
      <c r="G2220" s="2">
        <f t="shared" si="267"/>
        <v>0.47919999999999979</v>
      </c>
      <c r="H2220" s="2">
        <f t="shared" si="271"/>
        <v>0.59469999999999945</v>
      </c>
      <c r="I2220" s="2">
        <f t="array" ref="I2220">SUMPRODUCT(B2204:B2223, (ROW(B2204:B2223)-ROW(B2204)+1)) / (20*21/2)</f>
        <v>0.47585714285714276</v>
      </c>
      <c r="J2220" s="2">
        <f t="shared" si="274"/>
        <v>0.47979928851135772</v>
      </c>
      <c r="K2220" s="2">
        <f t="shared" si="268"/>
        <v>0.48805030463202992</v>
      </c>
    </row>
    <row r="2221" spans="1:11" ht="13.5" x14ac:dyDescent="0.25">
      <c r="A2221" s="3">
        <f>TITRES_STAT!B2224</f>
        <v>45539</v>
      </c>
      <c r="B2221" s="5">
        <f>TITRES_STAT!D2224</f>
        <v>0.48</v>
      </c>
      <c r="C2221" s="2">
        <f t="shared" si="269"/>
        <v>1.0000000000000009E-2</v>
      </c>
      <c r="D2221" s="2">
        <f t="shared" si="270"/>
        <v>0.47599999999999998</v>
      </c>
      <c r="E2221" s="2">
        <f t="shared" si="272"/>
        <v>0.47499999999999998</v>
      </c>
      <c r="F2221" s="2">
        <f t="shared" si="273"/>
        <v>0.4835000000000001</v>
      </c>
      <c r="G2221" s="2">
        <f t="shared" si="267"/>
        <v>0.47899999999999987</v>
      </c>
      <c r="H2221" s="2">
        <f t="shared" si="271"/>
        <v>0.59369999999999945</v>
      </c>
      <c r="I2221" s="2">
        <f t="array" ref="I2221">SUMPRODUCT(B2205:B2224, (ROW(B2205:B2224)-ROW(B2205)+1)) / (20*21/2)</f>
        <v>0.47490476190476183</v>
      </c>
      <c r="J2221" s="2">
        <f t="shared" si="274"/>
        <v>0.47981840389122843</v>
      </c>
      <c r="K2221" s="2">
        <f t="shared" si="268"/>
        <v>0.48773460641116601</v>
      </c>
    </row>
    <row r="2222" spans="1:11" ht="13.5" x14ac:dyDescent="0.25">
      <c r="A2222" s="3">
        <f>TITRES_STAT!B2225</f>
        <v>45540</v>
      </c>
      <c r="B2222" s="5">
        <f>TITRES_STAT!D2225</f>
        <v>0.46</v>
      </c>
      <c r="C2222" s="2">
        <f t="shared" si="269"/>
        <v>-1.9999999999999962E-2</v>
      </c>
      <c r="D2222" s="2">
        <f t="shared" si="270"/>
        <v>0.47400000000000003</v>
      </c>
      <c r="E2222" s="2">
        <f t="shared" si="272"/>
        <v>0.47399999999999992</v>
      </c>
      <c r="F2222" s="2">
        <f t="shared" si="273"/>
        <v>0.48150000000000015</v>
      </c>
      <c r="G2222" s="2">
        <f t="shared" si="267"/>
        <v>0.47839999999999983</v>
      </c>
      <c r="H2222" s="2">
        <f t="shared" si="271"/>
        <v>0.59254999999999936</v>
      </c>
      <c r="I2222" s="2">
        <f t="array" ref="I2222">SUMPRODUCT(B2206:B2225, (ROW(B2206:B2225)-ROW(B2206)+1)) / (20*21/2)</f>
        <v>0.47499999999999987</v>
      </c>
      <c r="J2222" s="2">
        <f t="shared" si="274"/>
        <v>0.47793093685396859</v>
      </c>
      <c r="K2222" s="2">
        <f t="shared" si="268"/>
        <v>0.48664697478719876</v>
      </c>
    </row>
    <row r="2223" spans="1:11" ht="13.5" x14ac:dyDescent="0.25">
      <c r="A2223" s="3">
        <f>TITRES_STAT!B2226</f>
        <v>45541</v>
      </c>
      <c r="B2223" s="5">
        <f>TITRES_STAT!D2226</f>
        <v>0.47</v>
      </c>
      <c r="C2223" s="2">
        <f t="shared" si="269"/>
        <v>9.9999999999999534E-3</v>
      </c>
      <c r="D2223" s="2">
        <f t="shared" si="270"/>
        <v>0.47199999999999998</v>
      </c>
      <c r="E2223" s="2">
        <f t="shared" si="272"/>
        <v>0.47300000000000003</v>
      </c>
      <c r="F2223" s="2">
        <f t="shared" si="273"/>
        <v>0.48000000000000015</v>
      </c>
      <c r="G2223" s="2">
        <f t="shared" si="267"/>
        <v>0.47799999999999981</v>
      </c>
      <c r="H2223" s="2">
        <f t="shared" si="271"/>
        <v>0.59144999999999937</v>
      </c>
      <c r="I2223" s="2">
        <f t="array" ref="I2223">SUMPRODUCT(B2207:B2226, (ROW(B2207:B2226)-ROW(B2207)+1)) / (20*21/2)</f>
        <v>0.47514285714285709</v>
      </c>
      <c r="J2223" s="2">
        <f t="shared" si="274"/>
        <v>0.47717560953454302</v>
      </c>
      <c r="K2223" s="2">
        <f t="shared" si="268"/>
        <v>0.48599415224652431</v>
      </c>
    </row>
    <row r="2224" spans="1:11" ht="13.5" x14ac:dyDescent="0.25">
      <c r="A2224" s="3">
        <f>TITRES_STAT!B2227</f>
        <v>45544</v>
      </c>
      <c r="B2224" s="5">
        <f>TITRES_STAT!D2227</f>
        <v>0.47</v>
      </c>
      <c r="C2224" s="2">
        <f t="shared" si="269"/>
        <v>0</v>
      </c>
      <c r="D2224" s="2">
        <f t="shared" si="270"/>
        <v>0.46999999999999992</v>
      </c>
      <c r="E2224" s="2">
        <f t="shared" si="272"/>
        <v>0.47199999999999998</v>
      </c>
      <c r="F2224" s="2">
        <f t="shared" si="273"/>
        <v>0.47900000000000009</v>
      </c>
      <c r="G2224" s="2">
        <f t="shared" si="267"/>
        <v>0.47779999999999989</v>
      </c>
      <c r="H2224" s="2">
        <f t="shared" si="271"/>
        <v>0.59034999999999938</v>
      </c>
      <c r="I2224" s="2">
        <f t="array" ref="I2224">SUMPRODUCT(B2208:B2227, (ROW(B2208:B2227)-ROW(B2208)+1)) / (20*21/2)</f>
        <v>0.47533333333333327</v>
      </c>
      <c r="J2224" s="2">
        <f t="shared" si="274"/>
        <v>0.47649221815030085</v>
      </c>
      <c r="K2224" s="2">
        <f t="shared" si="268"/>
        <v>0.48536693058979791</v>
      </c>
    </row>
    <row r="2225" spans="1:11" ht="13.5" x14ac:dyDescent="0.25">
      <c r="A2225" s="3">
        <f>TITRES_STAT!B2228</f>
        <v>45545</v>
      </c>
      <c r="B2225" s="5">
        <f>TITRES_STAT!D2228</f>
        <v>0.48</v>
      </c>
      <c r="C2225" s="2">
        <f t="shared" si="269"/>
        <v>1.0000000000000009E-2</v>
      </c>
      <c r="D2225" s="2">
        <f t="shared" si="270"/>
        <v>0.47199999999999998</v>
      </c>
      <c r="E2225" s="2">
        <f t="shared" si="272"/>
        <v>0.47300000000000003</v>
      </c>
      <c r="F2225" s="2">
        <f t="shared" si="273"/>
        <v>0.47850000000000009</v>
      </c>
      <c r="G2225" s="2">
        <f t="shared" si="267"/>
        <v>0.47779999999999989</v>
      </c>
      <c r="H2225" s="2">
        <f t="shared" si="271"/>
        <v>0.58929999999999949</v>
      </c>
      <c r="I2225" s="2">
        <f t="array" ref="I2225">SUMPRODUCT(B2209:B2228, (ROW(B2209:B2228)-ROW(B2209)+1)) / (20*21/2)</f>
        <v>0.47557142857142853</v>
      </c>
      <c r="J2225" s="2">
        <f t="shared" si="274"/>
        <v>0.47682629261217696</v>
      </c>
      <c r="K2225" s="2">
        <f t="shared" si="268"/>
        <v>0.4851564627235313</v>
      </c>
    </row>
    <row r="2226" spans="1:11" ht="13.5" x14ac:dyDescent="0.25">
      <c r="A2226" s="3">
        <f>TITRES_STAT!B2229</f>
        <v>45546</v>
      </c>
      <c r="B2226" s="5">
        <f>TITRES_STAT!D2229</f>
        <v>0.48</v>
      </c>
      <c r="C2226" s="2">
        <f t="shared" si="269"/>
        <v>0</v>
      </c>
      <c r="D2226" s="2">
        <f t="shared" si="270"/>
        <v>0.47199999999999998</v>
      </c>
      <c r="E2226" s="2">
        <f t="shared" si="272"/>
        <v>0.47400000000000003</v>
      </c>
      <c r="F2226" s="2">
        <f t="shared" si="273"/>
        <v>0.47800000000000004</v>
      </c>
      <c r="G2226" s="2">
        <f t="shared" ref="G2226:G2289" si="275">AVERAGE(B2177:B2226)</f>
        <v>0.47779999999999989</v>
      </c>
      <c r="H2226" s="2">
        <f t="shared" si="271"/>
        <v>0.5882499999999995</v>
      </c>
      <c r="I2226" s="2">
        <f t="array" ref="I2226">SUMPRODUCT(B2210:B2229, (ROW(B2210:B2229)-ROW(B2210)+1)) / (20*21/2)</f>
        <v>0.47490476190476183</v>
      </c>
      <c r="J2226" s="2">
        <f t="shared" si="274"/>
        <v>0.47712855045863628</v>
      </c>
      <c r="K2226" s="2">
        <f t="shared" si="268"/>
        <v>0.48495424849907909</v>
      </c>
    </row>
    <row r="2227" spans="1:11" ht="13.5" x14ac:dyDescent="0.25">
      <c r="A2227" s="3">
        <f>TITRES_STAT!B2230</f>
        <v>45547</v>
      </c>
      <c r="B2227" s="5">
        <f>TITRES_STAT!D2230</f>
        <v>0.48</v>
      </c>
      <c r="C2227" s="2">
        <f t="shared" si="269"/>
        <v>0</v>
      </c>
      <c r="D2227" s="2">
        <f t="shared" si="270"/>
        <v>0.47599999999999998</v>
      </c>
      <c r="E2227" s="2">
        <f t="shared" si="272"/>
        <v>0.47499999999999998</v>
      </c>
      <c r="F2227" s="2">
        <f t="shared" si="273"/>
        <v>0.47750000000000004</v>
      </c>
      <c r="G2227" s="2">
        <f t="shared" si="275"/>
        <v>0.47799999999999998</v>
      </c>
      <c r="H2227" s="2">
        <f t="shared" si="271"/>
        <v>0.58719999999999961</v>
      </c>
      <c r="I2227" s="2">
        <f t="array" ref="I2227">SUMPRODUCT(B2211:B2230, (ROW(B2211:B2230)-ROW(B2211)+1)) / (20*21/2)</f>
        <v>0.47433333333333327</v>
      </c>
      <c r="J2227" s="2">
        <f t="shared" si="274"/>
        <v>0.47740202184352803</v>
      </c>
      <c r="K2227" s="2">
        <f t="shared" ref="K2227:K2290" si="276">$K$4*B2227+(1-$K$4)*K2226</f>
        <v>0.48475996424421325</v>
      </c>
    </row>
    <row r="2228" spans="1:11" ht="13.5" x14ac:dyDescent="0.25">
      <c r="A2228" s="3">
        <f>TITRES_STAT!B2231</f>
        <v>45548</v>
      </c>
      <c r="B2228" s="5">
        <f>TITRES_STAT!D2231</f>
        <v>0.48</v>
      </c>
      <c r="C2228" s="2">
        <f t="shared" si="269"/>
        <v>0</v>
      </c>
      <c r="D2228" s="2">
        <f t="shared" si="270"/>
        <v>0.47799999999999992</v>
      </c>
      <c r="E2228" s="2">
        <f t="shared" si="272"/>
        <v>0.47499999999999998</v>
      </c>
      <c r="F2228" s="2">
        <f t="shared" si="273"/>
        <v>0.47699999999999998</v>
      </c>
      <c r="G2228" s="2">
        <f t="shared" si="275"/>
        <v>0.47819999999999996</v>
      </c>
      <c r="H2228" s="2">
        <f t="shared" si="271"/>
        <v>0.58614999999999962</v>
      </c>
      <c r="I2228" s="2">
        <f t="array" ref="I2228">SUMPRODUCT(B2212:B2231, (ROW(B2212:B2231)-ROW(B2212)+1)) / (20*21/2)</f>
        <v>0.47385714285714281</v>
      </c>
      <c r="J2228" s="2">
        <f t="shared" si="274"/>
        <v>0.47764944833462059</v>
      </c>
      <c r="K2228" s="2">
        <f t="shared" si="276"/>
        <v>0.48457329897973428</v>
      </c>
    </row>
    <row r="2229" spans="1:11" ht="13.5" x14ac:dyDescent="0.25">
      <c r="A2229" s="3">
        <f>TITRES_STAT!B2232</f>
        <v>45551</v>
      </c>
      <c r="B2229" s="5">
        <f>TITRES_STAT!D2232</f>
        <v>0.47</v>
      </c>
      <c r="C2229" s="2">
        <f t="shared" si="269"/>
        <v>-1.0000000000000009E-2</v>
      </c>
      <c r="D2229" s="2">
        <f t="shared" si="270"/>
        <v>0.47799999999999992</v>
      </c>
      <c r="E2229" s="2">
        <f t="shared" si="272"/>
        <v>0.47399999999999992</v>
      </c>
      <c r="F2229" s="2">
        <f t="shared" si="273"/>
        <v>0.47599999999999998</v>
      </c>
      <c r="G2229" s="2">
        <f t="shared" si="275"/>
        <v>0.47819999999999996</v>
      </c>
      <c r="H2229" s="2">
        <f t="shared" si="271"/>
        <v>0.5851499999999995</v>
      </c>
      <c r="I2229" s="2">
        <f t="array" ref="I2229">SUMPRODUCT(B2213:B2232, (ROW(B2213:B2232)-ROW(B2213)+1)) / (20*21/2)</f>
        <v>0.47347619047619049</v>
      </c>
      <c r="J2229" s="2">
        <f t="shared" si="274"/>
        <v>0.4769209294456091</v>
      </c>
      <c r="K2229" s="2">
        <f t="shared" si="276"/>
        <v>0.4840017970589604</v>
      </c>
    </row>
    <row r="2230" spans="1:11" ht="13.5" x14ac:dyDescent="0.25">
      <c r="A2230" s="3">
        <f>TITRES_STAT!B2233</f>
        <v>45552</v>
      </c>
      <c r="B2230" s="5">
        <f>TITRES_STAT!D2233</f>
        <v>0.47</v>
      </c>
      <c r="C2230" s="2">
        <f t="shared" si="269"/>
        <v>0</v>
      </c>
      <c r="D2230" s="2">
        <f t="shared" si="270"/>
        <v>0.47599999999999998</v>
      </c>
      <c r="E2230" s="2">
        <f t="shared" si="272"/>
        <v>0.47399999999999992</v>
      </c>
      <c r="F2230" s="2">
        <f t="shared" si="273"/>
        <v>0.47499999999999998</v>
      </c>
      <c r="G2230" s="2">
        <f t="shared" si="275"/>
        <v>0.47819999999999985</v>
      </c>
      <c r="H2230" s="2">
        <f t="shared" si="271"/>
        <v>0.58409999999999951</v>
      </c>
      <c r="I2230" s="2">
        <f t="array" ref="I2230">SUMPRODUCT(B2214:B2233, (ROW(B2214:B2233)-ROW(B2214)+1)) / (20*21/2)</f>
        <v>0.47309523809523807</v>
      </c>
      <c r="J2230" s="2">
        <f t="shared" si="274"/>
        <v>0.47626179330793206</v>
      </c>
      <c r="K2230" s="2">
        <f t="shared" si="276"/>
        <v>0.48345270697821685</v>
      </c>
    </row>
    <row r="2231" spans="1:11" ht="13.5" x14ac:dyDescent="0.25">
      <c r="A2231" s="3">
        <f>TITRES_STAT!B2234</f>
        <v>45553</v>
      </c>
      <c r="B2231" s="5">
        <f>TITRES_STAT!D2234</f>
        <v>0.47</v>
      </c>
      <c r="C2231" s="2">
        <f t="shared" si="269"/>
        <v>0</v>
      </c>
      <c r="D2231" s="2">
        <f t="shared" si="270"/>
        <v>0.47400000000000003</v>
      </c>
      <c r="E2231" s="2">
        <f t="shared" si="272"/>
        <v>0.47299999999999998</v>
      </c>
      <c r="F2231" s="2">
        <f t="shared" si="273"/>
        <v>0.47400000000000009</v>
      </c>
      <c r="G2231" s="2">
        <f t="shared" si="275"/>
        <v>0.47819999999999996</v>
      </c>
      <c r="H2231" s="2">
        <f t="shared" si="271"/>
        <v>0.58309999999999951</v>
      </c>
      <c r="I2231" s="2">
        <f t="array" ref="I2231">SUMPRODUCT(B2215:B2234, (ROW(B2215:B2234)-ROW(B2215)+1)) / (20*21/2)</f>
        <v>0.47085714285714286</v>
      </c>
      <c r="J2231" s="2">
        <f t="shared" si="274"/>
        <v>0.47566543204050998</v>
      </c>
      <c r="K2231" s="2">
        <f t="shared" si="276"/>
        <v>0.48292514984181623</v>
      </c>
    </row>
    <row r="2232" spans="1:11" ht="13.5" x14ac:dyDescent="0.25">
      <c r="A2232" s="3">
        <f>TITRES_STAT!B2235</f>
        <v>45554</v>
      </c>
      <c r="B2232" s="5">
        <f>TITRES_STAT!D2235</f>
        <v>0.47</v>
      </c>
      <c r="C2232" s="2">
        <f t="shared" si="269"/>
        <v>0</v>
      </c>
      <c r="D2232" s="2">
        <f t="shared" si="270"/>
        <v>0.47199999999999998</v>
      </c>
      <c r="E2232" s="2">
        <f t="shared" si="272"/>
        <v>0.47399999999999992</v>
      </c>
      <c r="F2232" s="2">
        <f t="shared" si="273"/>
        <v>0.47400000000000009</v>
      </c>
      <c r="G2232" s="2">
        <f t="shared" si="275"/>
        <v>0.47819999999999996</v>
      </c>
      <c r="H2232" s="2">
        <f t="shared" si="271"/>
        <v>0.58204999999999951</v>
      </c>
      <c r="I2232" s="2">
        <f t="array" ref="I2232">SUMPRODUCT(B2216:B2235, (ROW(B2216:B2235)-ROW(B2216)+1)) / (20*21/2)</f>
        <v>0.46971428571428564</v>
      </c>
      <c r="J2232" s="2">
        <f t="shared" si="274"/>
        <v>0.47512586708427096</v>
      </c>
      <c r="K2232" s="2">
        <f t="shared" si="276"/>
        <v>0.48241828122056857</v>
      </c>
    </row>
    <row r="2233" spans="1:11" ht="13.5" x14ac:dyDescent="0.25">
      <c r="A2233" s="3">
        <f>TITRES_STAT!B2236</f>
        <v>45555</v>
      </c>
      <c r="B2233" s="5">
        <f>TITRES_STAT!D2236</f>
        <v>0.47</v>
      </c>
      <c r="C2233" s="2">
        <f t="shared" si="269"/>
        <v>0</v>
      </c>
      <c r="D2233" s="2">
        <f t="shared" si="270"/>
        <v>0.46999999999999992</v>
      </c>
      <c r="E2233" s="2">
        <f t="shared" si="272"/>
        <v>0.47399999999999987</v>
      </c>
      <c r="F2233" s="2">
        <f t="shared" si="273"/>
        <v>0.47350000000000014</v>
      </c>
      <c r="G2233" s="2">
        <f t="shared" si="275"/>
        <v>0.47799999999999992</v>
      </c>
      <c r="H2233" s="2">
        <f t="shared" si="271"/>
        <v>0.58099999999999952</v>
      </c>
      <c r="I2233" s="2">
        <f t="array" ref="I2233">SUMPRODUCT(B2217:B2236, (ROW(B2217:B2236)-ROW(B2217)+1)) / (20*21/2)</f>
        <v>0.46766666666666656</v>
      </c>
      <c r="J2233" s="2">
        <f t="shared" si="274"/>
        <v>0.47463768926672134</v>
      </c>
      <c r="K2233" s="2">
        <f t="shared" si="276"/>
        <v>0.48193128980015415</v>
      </c>
    </row>
    <row r="2234" spans="1:11" ht="13.5" x14ac:dyDescent="0.25">
      <c r="A2234" s="3">
        <f>TITRES_STAT!B2237</f>
        <v>45558</v>
      </c>
      <c r="B2234" s="5">
        <f>TITRES_STAT!D2237</f>
        <v>0.45</v>
      </c>
      <c r="C2234" s="2">
        <f t="shared" si="269"/>
        <v>-1.9999999999999962E-2</v>
      </c>
      <c r="D2234" s="2">
        <f t="shared" si="270"/>
        <v>0.46600000000000003</v>
      </c>
      <c r="E2234" s="2">
        <f t="shared" si="272"/>
        <v>0.47199999999999986</v>
      </c>
      <c r="F2234" s="2">
        <f t="shared" si="273"/>
        <v>0.47200000000000009</v>
      </c>
      <c r="G2234" s="2">
        <f t="shared" si="275"/>
        <v>0.47759999999999991</v>
      </c>
      <c r="H2234" s="2">
        <f t="shared" si="271"/>
        <v>0.57989999999999953</v>
      </c>
      <c r="I2234" s="2">
        <f t="array" ref="I2234">SUMPRODUCT(B2218:B2237, (ROW(B2218:B2237)-ROW(B2218)+1)) / (20*21/2)</f>
        <v>0.46476190476190471</v>
      </c>
      <c r="J2234" s="2">
        <f t="shared" si="274"/>
        <v>0.47229124266989075</v>
      </c>
      <c r="K2234" s="2">
        <f t="shared" si="276"/>
        <v>0.48067908235701085</v>
      </c>
    </row>
    <row r="2235" spans="1:11" ht="13.5" x14ac:dyDescent="0.25">
      <c r="A2235" s="3">
        <f>TITRES_STAT!B2238</f>
        <v>45559</v>
      </c>
      <c r="B2235" s="5">
        <f>TITRES_STAT!D2238</f>
        <v>0.46</v>
      </c>
      <c r="C2235" s="2">
        <f t="shared" si="269"/>
        <v>1.0000000000000009E-2</v>
      </c>
      <c r="D2235" s="2">
        <f t="shared" si="270"/>
        <v>0.46399999999999997</v>
      </c>
      <c r="E2235" s="2">
        <f t="shared" si="272"/>
        <v>0.46999999999999992</v>
      </c>
      <c r="F2235" s="2">
        <f t="shared" si="273"/>
        <v>0.47150000000000009</v>
      </c>
      <c r="G2235" s="2">
        <f t="shared" si="275"/>
        <v>0.47739999999999994</v>
      </c>
      <c r="H2235" s="2">
        <f t="shared" si="271"/>
        <v>0.57884999999999953</v>
      </c>
      <c r="I2235" s="2">
        <f t="array" ref="I2235">SUMPRODUCT(B2219:B2238, (ROW(B2219:B2238)-ROW(B2219)+1)) / (20*21/2)</f>
        <v>0.46104761904761893</v>
      </c>
      <c r="J2235" s="2">
        <f t="shared" si="274"/>
        <v>0.47112064812990118</v>
      </c>
      <c r="K2235" s="2">
        <f t="shared" si="276"/>
        <v>0.47986813795085359</v>
      </c>
    </row>
    <row r="2236" spans="1:11" ht="13.5" x14ac:dyDescent="0.25">
      <c r="A2236" s="3">
        <f>TITRES_STAT!B2239</f>
        <v>45560</v>
      </c>
      <c r="B2236" s="5">
        <f>TITRES_STAT!D2239</f>
        <v>0.45</v>
      </c>
      <c r="C2236" s="2">
        <f t="shared" si="269"/>
        <v>-1.0000000000000009E-2</v>
      </c>
      <c r="D2236" s="2">
        <f t="shared" si="270"/>
        <v>0.45999999999999996</v>
      </c>
      <c r="E2236" s="2">
        <f t="shared" si="272"/>
        <v>0.46699999999999997</v>
      </c>
      <c r="F2236" s="2">
        <f t="shared" si="273"/>
        <v>0.47050000000000003</v>
      </c>
      <c r="G2236" s="2">
        <f t="shared" si="275"/>
        <v>0.47699999999999998</v>
      </c>
      <c r="H2236" s="2">
        <f t="shared" si="271"/>
        <v>0.57769999999999966</v>
      </c>
      <c r="I2236" s="2">
        <f t="array" ref="I2236">SUMPRODUCT(B2220:B2239, (ROW(B2220:B2239)-ROW(B2220)+1)) / (20*21/2)</f>
        <v>0.45757142857142852</v>
      </c>
      <c r="J2236" s="2">
        <f t="shared" si="274"/>
        <v>0.46910915783181539</v>
      </c>
      <c r="K2236" s="2">
        <f t="shared" si="276"/>
        <v>0.47869683842336913</v>
      </c>
    </row>
    <row r="2237" spans="1:11" ht="13.5" x14ac:dyDescent="0.25">
      <c r="A2237" s="3">
        <f>TITRES_STAT!B2240</f>
        <v>45561</v>
      </c>
      <c r="B2237" s="5">
        <f>TITRES_STAT!D2240</f>
        <v>0.44</v>
      </c>
      <c r="C2237" s="2">
        <f t="shared" si="269"/>
        <v>-1.0000000000000009E-2</v>
      </c>
      <c r="D2237" s="2">
        <f t="shared" si="270"/>
        <v>0.45400000000000001</v>
      </c>
      <c r="E2237" s="2">
        <f t="shared" si="272"/>
        <v>0.46300000000000008</v>
      </c>
      <c r="F2237" s="2">
        <f t="shared" si="273"/>
        <v>0.46899999999999997</v>
      </c>
      <c r="G2237" s="2">
        <f t="shared" si="275"/>
        <v>0.47639999999999999</v>
      </c>
      <c r="H2237" s="2">
        <f t="shared" si="271"/>
        <v>0.57649999999999968</v>
      </c>
      <c r="I2237" s="2">
        <f t="array" ref="I2237">SUMPRODUCT(B2221:B2240, (ROW(B2221:B2240)-ROW(B2221)+1)) / (20*21/2)</f>
        <v>0.45433333333333326</v>
      </c>
      <c r="J2237" s="2">
        <f t="shared" si="274"/>
        <v>0.4663368570859282</v>
      </c>
      <c r="K2237" s="2">
        <f t="shared" si="276"/>
        <v>0.47717931534794295</v>
      </c>
    </row>
    <row r="2238" spans="1:11" ht="13.5" x14ac:dyDescent="0.25">
      <c r="A2238" s="3">
        <f>TITRES_STAT!B2241</f>
        <v>45562</v>
      </c>
      <c r="B2238" s="5">
        <f>TITRES_STAT!D2241</f>
        <v>0.43</v>
      </c>
      <c r="C2238" s="2">
        <f t="shared" si="269"/>
        <v>-1.0000000000000009E-2</v>
      </c>
      <c r="D2238" s="2">
        <f t="shared" si="270"/>
        <v>0.44600000000000001</v>
      </c>
      <c r="E2238" s="2">
        <f t="shared" si="272"/>
        <v>0.45800000000000002</v>
      </c>
      <c r="F2238" s="2">
        <f t="shared" si="273"/>
        <v>0.46649999999999991</v>
      </c>
      <c r="G2238" s="2">
        <f t="shared" si="275"/>
        <v>0.47560000000000002</v>
      </c>
      <c r="H2238" s="2">
        <f t="shared" si="271"/>
        <v>0.5752999999999997</v>
      </c>
      <c r="I2238" s="2">
        <f t="array" ref="I2238">SUMPRODUCT(B2222:B2241, (ROW(B2222:B2241)-ROW(B2222)+1)) / (20*21/2)</f>
        <v>0.45033333333333331</v>
      </c>
      <c r="J2238" s="2">
        <f t="shared" si="274"/>
        <v>0.46287620403012553</v>
      </c>
      <c r="K2238" s="2">
        <f t="shared" si="276"/>
        <v>0.47532914611861182</v>
      </c>
    </row>
    <row r="2239" spans="1:11" ht="13.5" x14ac:dyDescent="0.25">
      <c r="A2239" s="3">
        <f>TITRES_STAT!B2242</f>
        <v>45565</v>
      </c>
      <c r="B2239" s="5">
        <f>TITRES_STAT!D2242</f>
        <v>0.43</v>
      </c>
      <c r="C2239" s="2">
        <f t="shared" si="269"/>
        <v>0</v>
      </c>
      <c r="D2239" s="2">
        <f t="shared" si="270"/>
        <v>0.442</v>
      </c>
      <c r="E2239" s="2">
        <f t="shared" si="272"/>
        <v>0.45400000000000001</v>
      </c>
      <c r="F2239" s="2">
        <f t="shared" si="273"/>
        <v>0.46399999999999986</v>
      </c>
      <c r="G2239" s="2">
        <f t="shared" si="275"/>
        <v>0.47500000000000009</v>
      </c>
      <c r="H2239" s="2">
        <f t="shared" si="271"/>
        <v>0.57399999999999973</v>
      </c>
      <c r="I2239" s="2">
        <f t="array" ref="I2239">SUMPRODUCT(B2223:B2242, (ROW(B2223:B2242)-ROW(B2223)+1)) / (20*21/2)</f>
        <v>0.44757142857142856</v>
      </c>
      <c r="J2239" s="2">
        <f t="shared" si="274"/>
        <v>0.45974513697963737</v>
      </c>
      <c r="K2239" s="2">
        <f t="shared" si="276"/>
        <v>0.47355153254533294</v>
      </c>
    </row>
    <row r="2240" spans="1:11" ht="13.5" x14ac:dyDescent="0.25">
      <c r="A2240" s="3">
        <f>TITRES_STAT!B2243</f>
        <v>45566</v>
      </c>
      <c r="B2240" s="5">
        <f>TITRES_STAT!D2243</f>
        <v>0.43</v>
      </c>
      <c r="C2240" s="2">
        <f t="shared" si="269"/>
        <v>0</v>
      </c>
      <c r="D2240" s="2">
        <f t="shared" si="270"/>
        <v>0.43600000000000005</v>
      </c>
      <c r="E2240" s="2">
        <f t="shared" si="272"/>
        <v>0.45</v>
      </c>
      <c r="F2240" s="2">
        <f t="shared" si="273"/>
        <v>0.46199999999999991</v>
      </c>
      <c r="G2240" s="2">
        <f t="shared" si="275"/>
        <v>0.47420000000000007</v>
      </c>
      <c r="H2240" s="2">
        <f t="shared" si="271"/>
        <v>0.57249999999999979</v>
      </c>
      <c r="I2240" s="2">
        <f t="array" ref="I2240">SUMPRODUCT(B2224:B2243, (ROW(B2224:B2243)-ROW(B2224)+1)) / (20*21/2)</f>
        <v>0.44495238095238093</v>
      </c>
      <c r="J2240" s="2">
        <f t="shared" si="274"/>
        <v>0.45691226679110047</v>
      </c>
      <c r="K2240" s="2">
        <f t="shared" si="276"/>
        <v>0.47184362930826107</v>
      </c>
    </row>
    <row r="2241" spans="1:11" ht="13.5" x14ac:dyDescent="0.25">
      <c r="A2241" s="3">
        <f>TITRES_STAT!B2244</f>
        <v>45567</v>
      </c>
      <c r="B2241" s="5">
        <f>TITRES_STAT!D2244</f>
        <v>0.42</v>
      </c>
      <c r="C2241" s="2">
        <f t="shared" si="269"/>
        <v>-1.0000000000000009E-2</v>
      </c>
      <c r="D2241" s="2">
        <f t="shared" si="270"/>
        <v>0.43</v>
      </c>
      <c r="E2241" s="2">
        <f t="shared" si="272"/>
        <v>0.44500000000000001</v>
      </c>
      <c r="F2241" s="2">
        <f t="shared" si="273"/>
        <v>0.45899999999999996</v>
      </c>
      <c r="G2241" s="2">
        <f t="shared" si="275"/>
        <v>0.47320000000000012</v>
      </c>
      <c r="H2241" s="2">
        <f t="shared" si="271"/>
        <v>0.57074999999999987</v>
      </c>
      <c r="I2241" s="2">
        <f t="array" ref="I2241">SUMPRODUCT(B2225:B2244, (ROW(B2225:B2244)-ROW(B2225)+1)) / (20*21/2)</f>
        <v>0.4415714285714285</v>
      </c>
      <c r="J2241" s="2">
        <f t="shared" si="274"/>
        <v>0.45339681281099564</v>
      </c>
      <c r="K2241" s="2">
        <f t="shared" si="276"/>
        <v>0.46981054580597637</v>
      </c>
    </row>
    <row r="2242" spans="1:11" ht="13.5" x14ac:dyDescent="0.25">
      <c r="A2242" s="3">
        <f>TITRES_STAT!B2245</f>
        <v>45568</v>
      </c>
      <c r="B2242" s="5">
        <f>TITRES_STAT!D2245</f>
        <v>0.43</v>
      </c>
      <c r="C2242" s="2">
        <f t="shared" si="269"/>
        <v>1.0000000000000009E-2</v>
      </c>
      <c r="D2242" s="2">
        <f t="shared" si="270"/>
        <v>0.42800000000000005</v>
      </c>
      <c r="E2242" s="2">
        <f t="shared" si="272"/>
        <v>0.441</v>
      </c>
      <c r="F2242" s="2">
        <f t="shared" si="273"/>
        <v>0.45749999999999991</v>
      </c>
      <c r="G2242" s="2">
        <f t="shared" si="275"/>
        <v>0.47220000000000012</v>
      </c>
      <c r="H2242" s="2">
        <f t="shared" si="271"/>
        <v>0.56904999999999983</v>
      </c>
      <c r="I2242" s="2">
        <f t="array" ref="I2242">SUMPRODUCT(B2226:B2245, (ROW(B2226:B2245)-ROW(B2226)+1)) / (20*21/2)</f>
        <v>0.43747619047619052</v>
      </c>
      <c r="J2242" s="2">
        <f t="shared" si="274"/>
        <v>0.45116854492423414</v>
      </c>
      <c r="K2242" s="2">
        <f t="shared" si="276"/>
        <v>0.46824934793123218</v>
      </c>
    </row>
    <row r="2243" spans="1:11" ht="13.5" x14ac:dyDescent="0.25">
      <c r="A2243" s="3">
        <f>TITRES_STAT!B2246</f>
        <v>45569</v>
      </c>
      <c r="B2243" s="5">
        <f>TITRES_STAT!D2246</f>
        <v>0.43</v>
      </c>
      <c r="C2243" s="2">
        <f t="shared" si="269"/>
        <v>0</v>
      </c>
      <c r="D2243" s="2">
        <f t="shared" si="270"/>
        <v>0.42800000000000005</v>
      </c>
      <c r="E2243" s="2">
        <f t="shared" si="272"/>
        <v>0.437</v>
      </c>
      <c r="F2243" s="2">
        <f t="shared" si="273"/>
        <v>0.4554999999999999</v>
      </c>
      <c r="G2243" s="2">
        <f t="shared" si="275"/>
        <v>0.4714000000000001</v>
      </c>
      <c r="H2243" s="2">
        <f t="shared" si="271"/>
        <v>0.5673999999999999</v>
      </c>
      <c r="I2243" s="2">
        <f t="array" ref="I2243">SUMPRODUCT(B2227:B2246, (ROW(B2227:B2246)-ROW(B2227)+1)) / (20*21/2)</f>
        <v>0.43561904761904757</v>
      </c>
      <c r="J2243" s="2">
        <f t="shared" si="274"/>
        <v>0.44915249302668803</v>
      </c>
      <c r="K2243" s="2">
        <f t="shared" si="276"/>
        <v>0.46674937350255641</v>
      </c>
    </row>
    <row r="2244" spans="1:11" ht="13.5" x14ac:dyDescent="0.25">
      <c r="A2244" s="3">
        <f>TITRES_STAT!B2247</f>
        <v>45572</v>
      </c>
      <c r="B2244" s="5">
        <f>TITRES_STAT!D2247</f>
        <v>0.42</v>
      </c>
      <c r="C2244" s="2">
        <f t="shared" ref="C2244:C2307" si="277">B2244-B2243</f>
        <v>-1.0000000000000009E-2</v>
      </c>
      <c r="D2244" s="2">
        <f t="shared" si="270"/>
        <v>0.42599999999999999</v>
      </c>
      <c r="E2244" s="2">
        <f t="shared" si="272"/>
        <v>0.43400000000000005</v>
      </c>
      <c r="F2244" s="2">
        <f t="shared" si="273"/>
        <v>0.45299999999999996</v>
      </c>
      <c r="G2244" s="2">
        <f t="shared" si="275"/>
        <v>0.47040000000000015</v>
      </c>
      <c r="H2244" s="2">
        <f t="shared" si="271"/>
        <v>0.56584999999999996</v>
      </c>
      <c r="I2244" s="2">
        <f t="array" ref="I2244">SUMPRODUCT(B2228:B2247, (ROW(B2228:B2247)-ROW(B2228)+1)) / (20*21/2)</f>
        <v>0.434</v>
      </c>
      <c r="J2244" s="2">
        <f t="shared" si="274"/>
        <v>0.44637606511938438</v>
      </c>
      <c r="K2244" s="2">
        <f t="shared" si="276"/>
        <v>0.46491606473775032</v>
      </c>
    </row>
    <row r="2245" spans="1:11" ht="13.5" x14ac:dyDescent="0.25">
      <c r="A2245" s="3">
        <f>TITRES_STAT!B2248</f>
        <v>45573</v>
      </c>
      <c r="B2245" s="5">
        <f>TITRES_STAT!D2248</f>
        <v>0.41</v>
      </c>
      <c r="C2245" s="2">
        <f t="shared" si="277"/>
        <v>-1.0000000000000009E-2</v>
      </c>
      <c r="D2245" s="2">
        <f t="shared" si="270"/>
        <v>0.42199999999999999</v>
      </c>
      <c r="E2245" s="2">
        <f t="shared" si="272"/>
        <v>0.42899999999999999</v>
      </c>
      <c r="F2245" s="2">
        <f t="shared" si="273"/>
        <v>0.4494999999999999</v>
      </c>
      <c r="G2245" s="2">
        <f t="shared" si="275"/>
        <v>0.46920000000000017</v>
      </c>
      <c r="H2245" s="2">
        <f t="shared" si="271"/>
        <v>0.56424999999999992</v>
      </c>
      <c r="I2245" s="2">
        <f t="array" ref="I2245">SUMPRODUCT(B2229:B2248, (ROW(B2229:B2248)-ROW(B2229)+1)) / (20*21/2)</f>
        <v>0.43261904761904757</v>
      </c>
      <c r="J2245" s="2">
        <f t="shared" si="274"/>
        <v>0.44291167796515729</v>
      </c>
      <c r="K2245" s="2">
        <f t="shared" si="276"/>
        <v>0.46276249357156402</v>
      </c>
    </row>
    <row r="2246" spans="1:11" ht="13.5" x14ac:dyDescent="0.25">
      <c r="A2246" s="3">
        <f>TITRES_STAT!B2249</f>
        <v>45574</v>
      </c>
      <c r="B2246" s="5">
        <f>TITRES_STAT!D2249</f>
        <v>0.43</v>
      </c>
      <c r="C2246" s="2">
        <f t="shared" si="277"/>
        <v>2.0000000000000018E-2</v>
      </c>
      <c r="D2246" s="2">
        <f t="shared" ref="D2246:D2309" si="278">AVERAGE(B2242:B2246)</f>
        <v>0.42400000000000004</v>
      </c>
      <c r="E2246" s="2">
        <f t="shared" si="272"/>
        <v>0.42700000000000005</v>
      </c>
      <c r="F2246" s="2">
        <f t="shared" si="273"/>
        <v>0.44699999999999995</v>
      </c>
      <c r="G2246" s="2">
        <f t="shared" si="275"/>
        <v>0.46840000000000015</v>
      </c>
      <c r="H2246" s="2">
        <f t="shared" si="271"/>
        <v>0.56264999999999998</v>
      </c>
      <c r="I2246" s="2">
        <f t="array" ref="I2246">SUMPRODUCT(B2230:B2249, (ROW(B2230:B2249)-ROW(B2230)+1)) / (20*21/2)</f>
        <v>0.4314761904761904</v>
      </c>
      <c r="J2246" s="2">
        <f t="shared" si="274"/>
        <v>0.44168199434942806</v>
      </c>
      <c r="K2246" s="2">
        <f t="shared" si="276"/>
        <v>0.46147768990209093</v>
      </c>
    </row>
    <row r="2247" spans="1:11" ht="13.5" x14ac:dyDescent="0.25">
      <c r="A2247" s="3">
        <f>TITRES_STAT!B2250</f>
        <v>45575</v>
      </c>
      <c r="B2247" s="5">
        <f>TITRES_STAT!D2250</f>
        <v>0.43</v>
      </c>
      <c r="C2247" s="2">
        <f t="shared" si="277"/>
        <v>0</v>
      </c>
      <c r="D2247" s="2">
        <f t="shared" si="278"/>
        <v>0.42400000000000004</v>
      </c>
      <c r="E2247" s="2">
        <f t="shared" si="272"/>
        <v>0.42600000000000005</v>
      </c>
      <c r="F2247" s="2">
        <f t="shared" si="273"/>
        <v>0.44449999999999995</v>
      </c>
      <c r="G2247" s="2">
        <f t="shared" si="275"/>
        <v>0.46760000000000018</v>
      </c>
      <c r="H2247" s="2">
        <f t="shared" si="271"/>
        <v>0.56115000000000004</v>
      </c>
      <c r="I2247" s="2">
        <f t="array" ref="I2247">SUMPRODUCT(B2231:B2250, (ROW(B2231:B2250)-ROW(B2231)+1)) / (20*21/2)</f>
        <v>0.4295714285714286</v>
      </c>
      <c r="J2247" s="2">
        <f t="shared" si="274"/>
        <v>0.44056942345900635</v>
      </c>
      <c r="K2247" s="2">
        <f t="shared" si="276"/>
        <v>0.46024327069024423</v>
      </c>
    </row>
    <row r="2248" spans="1:11" ht="13.5" x14ac:dyDescent="0.25">
      <c r="A2248" s="3">
        <f>TITRES_STAT!B2251</f>
        <v>45576</v>
      </c>
      <c r="B2248" s="5">
        <f>TITRES_STAT!D2251</f>
        <v>0.43</v>
      </c>
      <c r="C2248" s="2">
        <f t="shared" si="277"/>
        <v>0</v>
      </c>
      <c r="D2248" s="2">
        <f t="shared" si="278"/>
        <v>0.42400000000000004</v>
      </c>
      <c r="E2248" s="2">
        <f t="shared" si="272"/>
        <v>0.42600000000000005</v>
      </c>
      <c r="F2248" s="2">
        <f t="shared" si="273"/>
        <v>0.44199999999999989</v>
      </c>
      <c r="G2248" s="2">
        <f t="shared" si="275"/>
        <v>0.46660000000000024</v>
      </c>
      <c r="H2248" s="2">
        <f t="shared" si="271"/>
        <v>0.5595500000000001</v>
      </c>
      <c r="I2248" s="2">
        <f t="array" ref="I2248">SUMPRODUCT(B2232:B2251, (ROW(B2232:B2251)-ROW(B2232)+1)) / (20*21/2)</f>
        <v>0.42695238095238103</v>
      </c>
      <c r="J2248" s="2">
        <f t="shared" si="274"/>
        <v>0.43956281170100575</v>
      </c>
      <c r="K2248" s="2">
        <f t="shared" si="276"/>
        <v>0.45905726007494052</v>
      </c>
    </row>
    <row r="2249" spans="1:11" ht="13.5" x14ac:dyDescent="0.25">
      <c r="A2249" s="3">
        <f>TITRES_STAT!B2252</f>
        <v>45579</v>
      </c>
      <c r="B2249" s="5">
        <f>TITRES_STAT!D2252</f>
        <v>0.43</v>
      </c>
      <c r="C2249" s="2">
        <f t="shared" si="277"/>
        <v>0</v>
      </c>
      <c r="D2249" s="2">
        <f t="shared" si="278"/>
        <v>0.42599999999999999</v>
      </c>
      <c r="E2249" s="2">
        <f t="shared" si="272"/>
        <v>0.42600000000000005</v>
      </c>
      <c r="F2249" s="2">
        <f t="shared" si="273"/>
        <v>0.43999999999999995</v>
      </c>
      <c r="G2249" s="2">
        <f t="shared" si="275"/>
        <v>0.46560000000000024</v>
      </c>
      <c r="H2249" s="2">
        <f t="shared" si="271"/>
        <v>0.55795000000000006</v>
      </c>
      <c r="I2249" s="2">
        <f t="array" ref="I2249">SUMPRODUCT(B2233:B2252, (ROW(B2233:B2252)-ROW(B2233)+1)) / (20*21/2)</f>
        <v>0.42461904761904762</v>
      </c>
      <c r="J2249" s="2">
        <f t="shared" si="274"/>
        <v>0.4386520677294814</v>
      </c>
      <c r="K2249" s="2">
        <f t="shared" si="276"/>
        <v>0.45791775967984483</v>
      </c>
    </row>
    <row r="2250" spans="1:11" ht="13.5" x14ac:dyDescent="0.25">
      <c r="A2250" s="3">
        <f>TITRES_STAT!B2253</f>
        <v>45581</v>
      </c>
      <c r="B2250" s="5">
        <f>TITRES_STAT!D2253</f>
        <v>0.42</v>
      </c>
      <c r="C2250" s="2">
        <f t="shared" si="277"/>
        <v>-1.0000000000000009E-2</v>
      </c>
      <c r="D2250" s="2">
        <f t="shared" si="278"/>
        <v>0.42800000000000005</v>
      </c>
      <c r="E2250" s="2">
        <f t="shared" si="272"/>
        <v>0.4250000000000001</v>
      </c>
      <c r="F2250" s="2">
        <f t="shared" si="273"/>
        <v>0.43749999999999989</v>
      </c>
      <c r="G2250" s="2">
        <f t="shared" si="275"/>
        <v>0.46400000000000025</v>
      </c>
      <c r="H2250" s="2">
        <f t="shared" ref="H2250:H2313" si="279">AVERAGE(B2051:B2250)</f>
        <v>0.55640000000000012</v>
      </c>
      <c r="I2250" s="2">
        <f t="array" ref="I2250">SUMPRODUCT(B2234:B2253, (ROW(B2234:B2253)-ROW(B2234)+1)) / (20*21/2)</f>
        <v>0.42257142857142854</v>
      </c>
      <c r="J2250" s="2">
        <f t="shared" si="274"/>
        <v>0.43687568032667362</v>
      </c>
      <c r="K2250" s="2">
        <f t="shared" si="276"/>
        <v>0.45643078871200782</v>
      </c>
    </row>
    <row r="2251" spans="1:11" ht="13.5" x14ac:dyDescent="0.25">
      <c r="A2251" s="3">
        <f>TITRES_STAT!B2254</f>
        <v>45582</v>
      </c>
      <c r="B2251" s="5">
        <f>TITRES_STAT!D2254</f>
        <v>0.41</v>
      </c>
      <c r="C2251" s="2">
        <f t="shared" si="277"/>
        <v>-1.0000000000000009E-2</v>
      </c>
      <c r="D2251" s="2">
        <f t="shared" si="278"/>
        <v>0.42400000000000004</v>
      </c>
      <c r="E2251" s="2">
        <f t="shared" si="272"/>
        <v>0.42400000000000004</v>
      </c>
      <c r="F2251" s="2">
        <f t="shared" si="273"/>
        <v>0.4345</v>
      </c>
      <c r="G2251" s="2">
        <f t="shared" si="275"/>
        <v>0.46180000000000021</v>
      </c>
      <c r="H2251" s="2">
        <f t="shared" si="279"/>
        <v>0.55480000000000007</v>
      </c>
      <c r="I2251" s="2">
        <f t="array" ref="I2251">SUMPRODUCT(B2235:B2254, (ROW(B2235:B2254)-ROW(B2235)+1)) / (20*21/2)</f>
        <v>0.42080952380952374</v>
      </c>
      <c r="J2251" s="2">
        <f t="shared" si="274"/>
        <v>0.43431609172413327</v>
      </c>
      <c r="K2251" s="2">
        <f t="shared" si="276"/>
        <v>0.45460997346839965</v>
      </c>
    </row>
    <row r="2252" spans="1:11" ht="13.5" x14ac:dyDescent="0.25">
      <c r="A2252" s="3">
        <f>TITRES_STAT!B2255</f>
        <v>45583</v>
      </c>
      <c r="B2252" s="5">
        <f>TITRES_STAT!D2255</f>
        <v>0.41</v>
      </c>
      <c r="C2252" s="2">
        <f t="shared" si="277"/>
        <v>0</v>
      </c>
      <c r="D2252" s="2">
        <f t="shared" si="278"/>
        <v>0.42000000000000004</v>
      </c>
      <c r="E2252" s="2">
        <f t="shared" ref="E2252:E2315" si="280">AVERAGE(B2243:B2252)</f>
        <v>0.42200000000000004</v>
      </c>
      <c r="F2252" s="2">
        <f t="shared" si="273"/>
        <v>0.43149999999999994</v>
      </c>
      <c r="G2252" s="2">
        <f t="shared" si="275"/>
        <v>0.4600000000000003</v>
      </c>
      <c r="H2252" s="2">
        <f t="shared" si="279"/>
        <v>0.55320000000000003</v>
      </c>
      <c r="I2252" s="2">
        <f t="array" ref="I2252">SUMPRODUCT(B2236:B2255, (ROW(B2236:B2255)-ROW(B2236)+1)) / (20*21/2)</f>
        <v>0.41828571428571415</v>
      </c>
      <c r="J2252" s="2">
        <f t="shared" si="274"/>
        <v>0.432000273464692</v>
      </c>
      <c r="K2252" s="2">
        <f t="shared" si="276"/>
        <v>0.45286056274414865</v>
      </c>
    </row>
    <row r="2253" spans="1:11" ht="13.5" x14ac:dyDescent="0.25">
      <c r="A2253" s="3">
        <f>TITRES_STAT!B2256</f>
        <v>45586</v>
      </c>
      <c r="B2253" s="5">
        <f>TITRES_STAT!D2256</f>
        <v>0.41</v>
      </c>
      <c r="C2253" s="2">
        <f t="shared" si="277"/>
        <v>0</v>
      </c>
      <c r="D2253" s="2">
        <f t="shared" si="278"/>
        <v>0.41600000000000004</v>
      </c>
      <c r="E2253" s="2">
        <f t="shared" si="280"/>
        <v>0.42000000000000004</v>
      </c>
      <c r="F2253" s="2">
        <f t="shared" si="273"/>
        <v>0.42849999999999994</v>
      </c>
      <c r="G2253" s="2">
        <f t="shared" si="275"/>
        <v>0.45820000000000022</v>
      </c>
      <c r="H2253" s="2">
        <f t="shared" si="279"/>
        <v>0.55160000000000009</v>
      </c>
      <c r="I2253" s="2">
        <f t="array" ref="I2253">SUMPRODUCT(B2237:B2256, (ROW(B2237:B2256)-ROW(B2237)+1)) / (20*21/2)</f>
        <v>0.416047619047619</v>
      </c>
      <c r="J2253" s="2">
        <f t="shared" si="274"/>
        <v>0.42990500932519754</v>
      </c>
      <c r="K2253" s="2">
        <f t="shared" si="276"/>
        <v>0.45117975636202517</v>
      </c>
    </row>
    <row r="2254" spans="1:11" ht="13.5" x14ac:dyDescent="0.25">
      <c r="A2254" s="3">
        <f>TITRES_STAT!B2257</f>
        <v>45587</v>
      </c>
      <c r="B2254" s="5">
        <f>TITRES_STAT!D2257</f>
        <v>0.41</v>
      </c>
      <c r="C2254" s="2">
        <f t="shared" si="277"/>
        <v>0</v>
      </c>
      <c r="D2254" s="2">
        <f t="shared" si="278"/>
        <v>0.41200000000000003</v>
      </c>
      <c r="E2254" s="2">
        <f t="shared" si="280"/>
        <v>0.41900000000000004</v>
      </c>
      <c r="F2254" s="2">
        <f t="shared" si="273"/>
        <v>0.42649999999999999</v>
      </c>
      <c r="G2254" s="2">
        <f t="shared" si="275"/>
        <v>0.45660000000000017</v>
      </c>
      <c r="H2254" s="2">
        <f t="shared" si="279"/>
        <v>0.55000000000000004</v>
      </c>
      <c r="I2254" s="2">
        <f t="array" ref="I2254">SUMPRODUCT(B2238:B2257, (ROW(B2238:B2257)-ROW(B2238)+1)) / (20*21/2)</f>
        <v>0.41404761904761905</v>
      </c>
      <c r="J2254" s="2">
        <f t="shared" si="274"/>
        <v>0.42800929415136924</v>
      </c>
      <c r="K2254" s="2">
        <f t="shared" si="276"/>
        <v>0.44956486395567125</v>
      </c>
    </row>
    <row r="2255" spans="1:11" ht="13.5" x14ac:dyDescent="0.25">
      <c r="A2255" s="3">
        <f>TITRES_STAT!B2258</f>
        <v>45588</v>
      </c>
      <c r="B2255" s="5">
        <f>TITRES_STAT!D2258</f>
        <v>0.4</v>
      </c>
      <c r="C2255" s="2">
        <f t="shared" si="277"/>
        <v>-9.9999999999999534E-3</v>
      </c>
      <c r="D2255" s="2">
        <f t="shared" si="278"/>
        <v>0.40800000000000003</v>
      </c>
      <c r="E2255" s="2">
        <f t="shared" si="280"/>
        <v>0.41800000000000004</v>
      </c>
      <c r="F2255" s="2">
        <f t="shared" si="273"/>
        <v>0.42349999999999993</v>
      </c>
      <c r="G2255" s="2">
        <f t="shared" si="275"/>
        <v>0.4548000000000002</v>
      </c>
      <c r="H2255" s="2">
        <f t="shared" si="279"/>
        <v>0.54830000000000001</v>
      </c>
      <c r="I2255" s="2">
        <f t="array" ref="I2255">SUMPRODUCT(B2239:B2258, (ROW(B2239:B2258)-ROW(B2239)+1)) / (20*21/2)</f>
        <v>0.41223809523809518</v>
      </c>
      <c r="J2255" s="2">
        <f t="shared" si="274"/>
        <v>0.42534174232742927</v>
      </c>
      <c r="K2255" s="2">
        <f t="shared" si="276"/>
        <v>0.44762114380054691</v>
      </c>
    </row>
    <row r="2256" spans="1:11" ht="13.5" x14ac:dyDescent="0.25">
      <c r="A2256" s="3">
        <f>TITRES_STAT!B2259</f>
        <v>45589</v>
      </c>
      <c r="B2256" s="5">
        <f>TITRES_STAT!D2259</f>
        <v>0.4</v>
      </c>
      <c r="C2256" s="2">
        <f t="shared" si="277"/>
        <v>0</v>
      </c>
      <c r="D2256" s="2">
        <f t="shared" si="278"/>
        <v>0.40599999999999997</v>
      </c>
      <c r="E2256" s="2">
        <f t="shared" si="280"/>
        <v>0.41500000000000004</v>
      </c>
      <c r="F2256" s="2">
        <f t="shared" si="273"/>
        <v>0.42099999999999999</v>
      </c>
      <c r="G2256" s="2">
        <f t="shared" si="275"/>
        <v>0.45300000000000007</v>
      </c>
      <c r="H2256" s="2">
        <f t="shared" si="279"/>
        <v>0.54660000000000009</v>
      </c>
      <c r="I2256" s="2">
        <f t="array" ref="I2256">SUMPRODUCT(B2240:B2259, (ROW(B2240:B2259)-ROW(B2240)+1)) / (20*21/2)</f>
        <v>0.40866666666666662</v>
      </c>
      <c r="J2256" s="2">
        <f t="shared" si="274"/>
        <v>0.42292824305815035</v>
      </c>
      <c r="K2256" s="2">
        <f t="shared" si="276"/>
        <v>0.44575364796523137</v>
      </c>
    </row>
    <row r="2257" spans="1:11" ht="13.5" x14ac:dyDescent="0.25">
      <c r="A2257" s="3">
        <f>TITRES_STAT!B2260</f>
        <v>45590</v>
      </c>
      <c r="B2257" s="5">
        <f>TITRES_STAT!D2260</f>
        <v>0.4</v>
      </c>
      <c r="C2257" s="2">
        <f t="shared" si="277"/>
        <v>0</v>
      </c>
      <c r="D2257" s="2">
        <f t="shared" si="278"/>
        <v>0.40400000000000003</v>
      </c>
      <c r="E2257" s="2">
        <f t="shared" si="280"/>
        <v>0.41200000000000003</v>
      </c>
      <c r="F2257" s="2">
        <f t="shared" si="273"/>
        <v>0.41900000000000004</v>
      </c>
      <c r="G2257" s="2">
        <f t="shared" si="275"/>
        <v>0.45120000000000005</v>
      </c>
      <c r="H2257" s="2">
        <f t="shared" si="279"/>
        <v>0.54485000000000006</v>
      </c>
      <c r="I2257" s="2">
        <f t="array" ref="I2257">SUMPRODUCT(B2241:B2260, (ROW(B2241:B2260)-ROW(B2241)+1)) / (20*21/2)</f>
        <v>0.40723809523809523</v>
      </c>
      <c r="J2257" s="2">
        <f t="shared" si="274"/>
        <v>0.42074460086213605</v>
      </c>
      <c r="K2257" s="2">
        <f t="shared" si="276"/>
        <v>0.44395938726071249</v>
      </c>
    </row>
    <row r="2258" spans="1:11" ht="13.5" x14ac:dyDescent="0.25">
      <c r="A2258" s="3">
        <f>TITRES_STAT!B2261</f>
        <v>45593</v>
      </c>
      <c r="B2258" s="5">
        <f>TITRES_STAT!D2261</f>
        <v>0.4</v>
      </c>
      <c r="C2258" s="2">
        <f t="shared" si="277"/>
        <v>0</v>
      </c>
      <c r="D2258" s="2">
        <f t="shared" si="278"/>
        <v>0.40199999999999997</v>
      </c>
      <c r="E2258" s="2">
        <f t="shared" si="280"/>
        <v>0.40899999999999997</v>
      </c>
      <c r="F2258" s="2">
        <f t="shared" si="273"/>
        <v>0.41750000000000009</v>
      </c>
      <c r="G2258" s="2">
        <f t="shared" si="275"/>
        <v>0.44939999999999997</v>
      </c>
      <c r="H2258" s="2">
        <f t="shared" si="279"/>
        <v>0.54305000000000003</v>
      </c>
      <c r="I2258" s="2">
        <f t="array" ref="I2258">SUMPRODUCT(B2242:B2261, (ROW(B2242:B2261)-ROW(B2242)+1)) / (20*21/2)</f>
        <v>0.40595238095238095</v>
      </c>
      <c r="J2258" s="2">
        <f t="shared" si="274"/>
        <v>0.41876892458955173</v>
      </c>
      <c r="K2258" s="2">
        <f t="shared" si="276"/>
        <v>0.44223548972107674</v>
      </c>
    </row>
    <row r="2259" spans="1:11" ht="13.5" x14ac:dyDescent="0.25">
      <c r="A2259" s="3">
        <f>TITRES_STAT!B2262</f>
        <v>45594</v>
      </c>
      <c r="B2259" s="5">
        <f>TITRES_STAT!D2262</f>
        <v>0.38</v>
      </c>
      <c r="C2259" s="2">
        <f t="shared" si="277"/>
        <v>-2.0000000000000018E-2</v>
      </c>
      <c r="D2259" s="2">
        <f t="shared" si="278"/>
        <v>0.39600000000000002</v>
      </c>
      <c r="E2259" s="2">
        <f t="shared" si="280"/>
        <v>0.40400000000000003</v>
      </c>
      <c r="F2259" s="2">
        <f t="shared" si="273"/>
        <v>0.41500000000000015</v>
      </c>
      <c r="G2259" s="2">
        <f t="shared" si="275"/>
        <v>0.44719999999999993</v>
      </c>
      <c r="H2259" s="2">
        <f t="shared" si="279"/>
        <v>0.54120000000000001</v>
      </c>
      <c r="I2259" s="2">
        <f t="array" ref="I2259">SUMPRODUCT(B2243:B2262, (ROW(B2243:B2262)-ROW(B2243)+1)) / (20*21/2)</f>
        <v>0.40476190476190477</v>
      </c>
      <c r="J2259" s="2">
        <f t="shared" si="274"/>
        <v>0.41507664605721351</v>
      </c>
      <c r="K2259" s="2">
        <f t="shared" si="276"/>
        <v>0.43979488228103453</v>
      </c>
    </row>
    <row r="2260" spans="1:11" ht="13.5" x14ac:dyDescent="0.25">
      <c r="A2260" s="3">
        <f>TITRES_STAT!B2263</f>
        <v>45595</v>
      </c>
      <c r="B2260" s="5">
        <f>TITRES_STAT!D2263</f>
        <v>0.4</v>
      </c>
      <c r="C2260" s="2">
        <f t="shared" si="277"/>
        <v>2.0000000000000018E-2</v>
      </c>
      <c r="D2260" s="2">
        <f t="shared" si="278"/>
        <v>0.39600000000000002</v>
      </c>
      <c r="E2260" s="2">
        <f t="shared" si="280"/>
        <v>0.40199999999999997</v>
      </c>
      <c r="F2260" s="2">
        <f t="shared" ref="F2260:F2323" si="281">AVERAGE(B2241:B2260)</f>
        <v>0.41350000000000015</v>
      </c>
      <c r="G2260" s="2">
        <f t="shared" si="275"/>
        <v>0.44539999999999985</v>
      </c>
      <c r="H2260" s="2">
        <f t="shared" si="279"/>
        <v>0.5394000000000001</v>
      </c>
      <c r="I2260" s="2">
        <f t="array" ref="I2260">SUMPRODUCT(B2244:B2263, (ROW(B2244:B2263)-ROW(B2244)+1)) / (20*21/2)</f>
        <v>0.40371428571428569</v>
      </c>
      <c r="J2260" s="2">
        <f t="shared" si="274"/>
        <v>0.41364077500414553</v>
      </c>
      <c r="K2260" s="2">
        <f t="shared" si="276"/>
        <v>0.43823429866217045</v>
      </c>
    </row>
    <row r="2261" spans="1:11" ht="13.5" x14ac:dyDescent="0.25">
      <c r="A2261" s="3">
        <f>TITRES_STAT!B2264</f>
        <v>45596</v>
      </c>
      <c r="B2261" s="5">
        <f>TITRES_STAT!D2264</f>
        <v>0.4</v>
      </c>
      <c r="C2261" s="2">
        <f t="shared" si="277"/>
        <v>0</v>
      </c>
      <c r="D2261" s="2">
        <f t="shared" si="278"/>
        <v>0.39600000000000002</v>
      </c>
      <c r="E2261" s="2">
        <f t="shared" si="280"/>
        <v>0.40099999999999997</v>
      </c>
      <c r="F2261" s="2">
        <f t="shared" si="281"/>
        <v>0.41250000000000009</v>
      </c>
      <c r="G2261" s="2">
        <f t="shared" si="275"/>
        <v>0.44359999999999983</v>
      </c>
      <c r="H2261" s="2">
        <f t="shared" si="279"/>
        <v>0.53765000000000018</v>
      </c>
      <c r="I2261" s="2">
        <f t="array" ref="I2261">SUMPRODUCT(B2245:B2264, (ROW(B2245:B2264)-ROW(B2245)+1)) / (20*21/2)</f>
        <v>0.40090476190476187</v>
      </c>
      <c r="J2261" s="2">
        <f t="shared" ref="J2261:J2324" si="282">$J$4*B2261+J2260*(1-$J$4)</f>
        <v>0.41234165357517927</v>
      </c>
      <c r="K2261" s="2">
        <f t="shared" si="276"/>
        <v>0.43673491440090889</v>
      </c>
    </row>
    <row r="2262" spans="1:11" ht="13.5" x14ac:dyDescent="0.25">
      <c r="A2262" s="3">
        <f>TITRES_STAT!B2265</f>
        <v>45597</v>
      </c>
      <c r="B2262" s="5">
        <f>TITRES_STAT!D2265</f>
        <v>0.4</v>
      </c>
      <c r="C2262" s="2">
        <f t="shared" si="277"/>
        <v>0</v>
      </c>
      <c r="D2262" s="2">
        <f t="shared" si="278"/>
        <v>0.39600000000000002</v>
      </c>
      <c r="E2262" s="2">
        <f t="shared" si="280"/>
        <v>0.39999999999999997</v>
      </c>
      <c r="F2262" s="2">
        <f t="shared" si="281"/>
        <v>0.41100000000000014</v>
      </c>
      <c r="G2262" s="2">
        <f t="shared" si="275"/>
        <v>0.44219999999999987</v>
      </c>
      <c r="H2262" s="2">
        <f t="shared" si="279"/>
        <v>0.53590000000000027</v>
      </c>
      <c r="I2262" s="2">
        <f t="array" ref="I2262">SUMPRODUCT(B2246:B2265, (ROW(B2246:B2265)-ROW(B2246)+1)) / (20*21/2)</f>
        <v>0.40019047619047621</v>
      </c>
      <c r="J2262" s="2">
        <f t="shared" si="282"/>
        <v>0.41116625799659079</v>
      </c>
      <c r="K2262" s="2">
        <f t="shared" si="276"/>
        <v>0.4352943295224419</v>
      </c>
    </row>
    <row r="2263" spans="1:11" ht="13.5" x14ac:dyDescent="0.25">
      <c r="A2263" s="3">
        <f>TITRES_STAT!B2266</f>
        <v>45600</v>
      </c>
      <c r="B2263" s="5">
        <f>TITRES_STAT!D2266</f>
        <v>0.4</v>
      </c>
      <c r="C2263" s="2">
        <f t="shared" si="277"/>
        <v>0</v>
      </c>
      <c r="D2263" s="2">
        <f t="shared" si="278"/>
        <v>0.39600000000000002</v>
      </c>
      <c r="E2263" s="2">
        <f t="shared" si="280"/>
        <v>0.39899999999999991</v>
      </c>
      <c r="F2263" s="2">
        <f t="shared" si="281"/>
        <v>0.40950000000000014</v>
      </c>
      <c r="G2263" s="2">
        <f t="shared" si="275"/>
        <v>0.44059999999999983</v>
      </c>
      <c r="H2263" s="2">
        <f t="shared" si="279"/>
        <v>0.53415000000000035</v>
      </c>
      <c r="I2263" s="2">
        <f t="array" ref="I2263">SUMPRODUCT(B2247:B2266, (ROW(B2247:B2266)-ROW(B2247)+1)) / (20*21/2)</f>
        <v>0.39952380952380956</v>
      </c>
      <c r="J2263" s="2">
        <f t="shared" si="282"/>
        <v>0.41010280485405837</v>
      </c>
      <c r="K2263" s="2">
        <f t="shared" si="276"/>
        <v>0.43391023816862068</v>
      </c>
    </row>
    <row r="2264" spans="1:11" ht="13.5" x14ac:dyDescent="0.25">
      <c r="A2264" s="3">
        <f>TITRES_STAT!B2267</f>
        <v>45601</v>
      </c>
      <c r="B2264" s="5">
        <f>TITRES_STAT!D2267</f>
        <v>0.38</v>
      </c>
      <c r="C2264" s="2">
        <f t="shared" si="277"/>
        <v>-2.0000000000000018E-2</v>
      </c>
      <c r="D2264" s="2">
        <f t="shared" si="278"/>
        <v>0.39600000000000002</v>
      </c>
      <c r="E2264" s="2">
        <f t="shared" si="280"/>
        <v>0.39599999999999996</v>
      </c>
      <c r="F2264" s="2">
        <f t="shared" si="281"/>
        <v>0.4075000000000002</v>
      </c>
      <c r="G2264" s="2">
        <f t="shared" si="275"/>
        <v>0.43859999999999971</v>
      </c>
      <c r="H2264" s="2">
        <f t="shared" si="279"/>
        <v>0.53230000000000044</v>
      </c>
      <c r="I2264" s="2">
        <f t="array" ref="I2264">SUMPRODUCT(B2248:B2267, (ROW(B2248:B2267)-ROW(B2248)+1)) / (20*21/2)</f>
        <v>0.39900000000000002</v>
      </c>
      <c r="J2264" s="2">
        <f t="shared" si="282"/>
        <v>0.40723587105843373</v>
      </c>
      <c r="K2264" s="2">
        <f t="shared" si="276"/>
        <v>0.43179611118161593</v>
      </c>
    </row>
    <row r="2265" spans="1:11" ht="13.5" x14ac:dyDescent="0.25">
      <c r="A2265" s="3">
        <f>TITRES_STAT!B2268</f>
        <v>45602</v>
      </c>
      <c r="B2265" s="5">
        <f>TITRES_STAT!D2268</f>
        <v>0.4</v>
      </c>
      <c r="C2265" s="2">
        <f t="shared" si="277"/>
        <v>2.0000000000000018E-2</v>
      </c>
      <c r="D2265" s="2">
        <f t="shared" si="278"/>
        <v>0.39600000000000002</v>
      </c>
      <c r="E2265" s="2">
        <f t="shared" si="280"/>
        <v>0.39599999999999996</v>
      </c>
      <c r="F2265" s="2">
        <f t="shared" si="281"/>
        <v>0.40700000000000014</v>
      </c>
      <c r="G2265" s="2">
        <f t="shared" si="275"/>
        <v>0.43719999999999964</v>
      </c>
      <c r="H2265" s="2">
        <f t="shared" si="279"/>
        <v>0.53060000000000052</v>
      </c>
      <c r="I2265" s="2">
        <f t="array" ref="I2265">SUMPRODUCT(B2249:B2268, (ROW(B2249:B2268)-ROW(B2249)+1)) / (20*21/2)</f>
        <v>0.4005238095238095</v>
      </c>
      <c r="J2265" s="2">
        <f t="shared" si="282"/>
        <v>0.40654674048144002</v>
      </c>
      <c r="K2265" s="2">
        <f t="shared" si="276"/>
        <v>0.43054920486076825</v>
      </c>
    </row>
    <row r="2266" spans="1:11" ht="13.5" x14ac:dyDescent="0.25">
      <c r="A2266" s="3">
        <f>TITRES_STAT!B2269</f>
        <v>45603</v>
      </c>
      <c r="B2266" s="5">
        <f>TITRES_STAT!D2269</f>
        <v>0.4</v>
      </c>
      <c r="C2266" s="2">
        <f t="shared" si="277"/>
        <v>0</v>
      </c>
      <c r="D2266" s="2">
        <f t="shared" si="278"/>
        <v>0.39600000000000002</v>
      </c>
      <c r="E2266" s="2">
        <f t="shared" si="280"/>
        <v>0.39599999999999996</v>
      </c>
      <c r="F2266" s="2">
        <f t="shared" si="281"/>
        <v>0.40550000000000014</v>
      </c>
      <c r="G2266" s="2">
        <f t="shared" si="275"/>
        <v>0.43579999999999963</v>
      </c>
      <c r="H2266" s="2">
        <f t="shared" si="279"/>
        <v>0.52890000000000048</v>
      </c>
      <c r="I2266" s="2">
        <f t="array" ref="I2266">SUMPRODUCT(B2250:B2269, (ROW(B2250:B2269)-ROW(B2250)+1)) / (20*21/2)</f>
        <v>0.40209523809523817</v>
      </c>
      <c r="J2266" s="2">
        <f t="shared" si="282"/>
        <v>0.40592324138796954</v>
      </c>
      <c r="K2266" s="2">
        <f t="shared" si="276"/>
        <v>0.42935119682701267</v>
      </c>
    </row>
    <row r="2267" spans="1:11" ht="13.5" x14ac:dyDescent="0.25">
      <c r="A2267" s="3">
        <f>TITRES_STAT!B2270</f>
        <v>45604</v>
      </c>
      <c r="B2267" s="5">
        <f>TITRES_STAT!D2270</f>
        <v>0.4</v>
      </c>
      <c r="C2267" s="2">
        <f t="shared" si="277"/>
        <v>0</v>
      </c>
      <c r="D2267" s="2">
        <f t="shared" si="278"/>
        <v>0.39600000000000002</v>
      </c>
      <c r="E2267" s="2">
        <f t="shared" si="280"/>
        <v>0.39599999999999996</v>
      </c>
      <c r="F2267" s="2">
        <f t="shared" si="281"/>
        <v>0.40400000000000008</v>
      </c>
      <c r="G2267" s="2">
        <f t="shared" si="275"/>
        <v>0.43439999999999956</v>
      </c>
      <c r="H2267" s="2">
        <f t="shared" si="279"/>
        <v>0.52720000000000056</v>
      </c>
      <c r="I2267" s="2">
        <f t="array" ref="I2267">SUMPRODUCT(B2251:B2270, (ROW(B2251:B2270)-ROW(B2251)+1)) / (20*21/2)</f>
        <v>0.4037142857142858</v>
      </c>
      <c r="J2267" s="2">
        <f t="shared" si="282"/>
        <v>0.4053591231605439</v>
      </c>
      <c r="K2267" s="2">
        <f t="shared" si="276"/>
        <v>0.42820016950046319</v>
      </c>
    </row>
    <row r="2268" spans="1:11" ht="13.5" x14ac:dyDescent="0.25">
      <c r="A2268" s="3">
        <f>TITRES_STAT!B2271</f>
        <v>45607</v>
      </c>
      <c r="B2268" s="5">
        <f>TITRES_STAT!D2271</f>
        <v>0.42</v>
      </c>
      <c r="C2268" s="2">
        <f t="shared" si="277"/>
        <v>1.9999999999999962E-2</v>
      </c>
      <c r="D2268" s="2">
        <f t="shared" si="278"/>
        <v>0.4</v>
      </c>
      <c r="E2268" s="2">
        <f t="shared" si="280"/>
        <v>0.39799999999999996</v>
      </c>
      <c r="F2268" s="2">
        <f t="shared" si="281"/>
        <v>0.40350000000000008</v>
      </c>
      <c r="G2268" s="2">
        <f t="shared" si="275"/>
        <v>0.43319999999999959</v>
      </c>
      <c r="H2268" s="2">
        <f t="shared" si="279"/>
        <v>0.52560000000000051</v>
      </c>
      <c r="I2268" s="2">
        <f t="array" ref="I2268">SUMPRODUCT(B2252:B2271, (ROW(B2252:B2271)-ROW(B2252)+1)) / (20*21/2)</f>
        <v>0.40438095238095245</v>
      </c>
      <c r="J2268" s="2">
        <f t="shared" si="282"/>
        <v>0.40675349238334924</v>
      </c>
      <c r="K2268" s="2">
        <f t="shared" si="276"/>
        <v>0.42787859422593522</v>
      </c>
    </row>
    <row r="2269" spans="1:11" ht="13.5" x14ac:dyDescent="0.25">
      <c r="A2269" s="3">
        <f>TITRES_STAT!B2272</f>
        <v>45608</v>
      </c>
      <c r="B2269" s="5">
        <f>TITRES_STAT!D2272</f>
        <v>0.42</v>
      </c>
      <c r="C2269" s="2">
        <f t="shared" si="277"/>
        <v>0</v>
      </c>
      <c r="D2269" s="2">
        <f t="shared" si="278"/>
        <v>0.40800000000000003</v>
      </c>
      <c r="E2269" s="2">
        <f t="shared" si="280"/>
        <v>0.40199999999999997</v>
      </c>
      <c r="F2269" s="2">
        <f t="shared" si="281"/>
        <v>0.40300000000000014</v>
      </c>
      <c r="G2269" s="2">
        <f t="shared" si="275"/>
        <v>0.43199999999999966</v>
      </c>
      <c r="H2269" s="2">
        <f t="shared" si="279"/>
        <v>0.52405000000000057</v>
      </c>
      <c r="I2269" s="2">
        <f t="array" ref="I2269">SUMPRODUCT(B2253:B2272, (ROW(B2253:B2272)-ROW(B2253)+1)) / (20*21/2)</f>
        <v>0.4050476190476191</v>
      </c>
      <c r="J2269" s="2">
        <f t="shared" si="282"/>
        <v>0.40801506453731595</v>
      </c>
      <c r="K2269" s="2">
        <f t="shared" si="276"/>
        <v>0.42756962974648682</v>
      </c>
    </row>
    <row r="2270" spans="1:11" ht="13.5" x14ac:dyDescent="0.25">
      <c r="A2270" s="3">
        <f>TITRES_STAT!B2273</f>
        <v>45609</v>
      </c>
      <c r="B2270" s="5">
        <f>TITRES_STAT!D2273</f>
        <v>0.42</v>
      </c>
      <c r="C2270" s="2">
        <f t="shared" si="277"/>
        <v>0</v>
      </c>
      <c r="D2270" s="2">
        <f t="shared" si="278"/>
        <v>0.41200000000000003</v>
      </c>
      <c r="E2270" s="2">
        <f t="shared" si="280"/>
        <v>0.40400000000000003</v>
      </c>
      <c r="F2270" s="2">
        <f t="shared" si="281"/>
        <v>0.40300000000000014</v>
      </c>
      <c r="G2270" s="2">
        <f t="shared" si="275"/>
        <v>0.43099999999999983</v>
      </c>
      <c r="H2270" s="2">
        <f t="shared" si="279"/>
        <v>0.52270000000000061</v>
      </c>
      <c r="I2270" s="2">
        <f t="array" ref="I2270">SUMPRODUCT(B2254:B2273, (ROW(B2254:B2273)-ROW(B2254)+1)) / (20*21/2)</f>
        <v>0.40571428571428575</v>
      </c>
      <c r="J2270" s="2">
        <f t="shared" si="282"/>
        <v>0.40915648696233348</v>
      </c>
      <c r="K2270" s="2">
        <f t="shared" si="276"/>
        <v>0.4272727815211344</v>
      </c>
    </row>
    <row r="2271" spans="1:11" ht="13.5" x14ac:dyDescent="0.25">
      <c r="A2271" s="3">
        <f>TITRES_STAT!B2274</f>
        <v>45610</v>
      </c>
      <c r="B2271" s="5">
        <f>TITRES_STAT!D2274</f>
        <v>0.41</v>
      </c>
      <c r="C2271" s="2">
        <f t="shared" si="277"/>
        <v>-1.0000000000000009E-2</v>
      </c>
      <c r="D2271" s="2">
        <f t="shared" si="278"/>
        <v>0.41399999999999998</v>
      </c>
      <c r="E2271" s="2">
        <f t="shared" si="280"/>
        <v>0.40499999999999997</v>
      </c>
      <c r="F2271" s="2">
        <f t="shared" si="281"/>
        <v>0.40300000000000002</v>
      </c>
      <c r="G2271" s="2">
        <f t="shared" si="275"/>
        <v>0.42959999999999987</v>
      </c>
      <c r="H2271" s="2">
        <f t="shared" si="279"/>
        <v>0.52125000000000055</v>
      </c>
      <c r="I2271" s="2">
        <f t="array" ref="I2271">SUMPRODUCT(B2255:B2274, (ROW(B2255:B2274)-ROW(B2255)+1)) / (20*21/2)</f>
        <v>0.40542857142857136</v>
      </c>
      <c r="J2271" s="2">
        <f t="shared" si="282"/>
        <v>0.40923682153734936</v>
      </c>
      <c r="K2271" s="2">
        <f t="shared" si="276"/>
        <v>0.42659541753991342</v>
      </c>
    </row>
    <row r="2272" spans="1:11" ht="13.5" x14ac:dyDescent="0.25">
      <c r="A2272" s="3">
        <f>TITRES_STAT!B2275</f>
        <v>45611</v>
      </c>
      <c r="B2272" s="5">
        <f>TITRES_STAT!D2275</f>
        <v>0.41</v>
      </c>
      <c r="C2272" s="2">
        <f t="shared" si="277"/>
        <v>0</v>
      </c>
      <c r="D2272" s="2">
        <f t="shared" si="278"/>
        <v>0.41600000000000004</v>
      </c>
      <c r="E2272" s="2">
        <f t="shared" si="280"/>
        <v>0.40599999999999997</v>
      </c>
      <c r="F2272" s="2">
        <f t="shared" si="281"/>
        <v>0.40300000000000002</v>
      </c>
      <c r="G2272" s="2">
        <f t="shared" si="275"/>
        <v>0.42859999999999987</v>
      </c>
      <c r="H2272" s="2">
        <f t="shared" si="279"/>
        <v>0.51980000000000048</v>
      </c>
      <c r="I2272" s="2">
        <f t="array" ref="I2272">SUMPRODUCT(B2256:B2275, (ROW(B2256:B2275)-ROW(B2256)+1)) / (20*21/2)</f>
        <v>0.40614285714285708</v>
      </c>
      <c r="J2272" s="2">
        <f t="shared" si="282"/>
        <v>0.40930950520045895</v>
      </c>
      <c r="K2272" s="2">
        <f t="shared" si="276"/>
        <v>0.42594461685207369</v>
      </c>
    </row>
    <row r="2273" spans="1:11" ht="13.5" x14ac:dyDescent="0.25">
      <c r="A2273" s="3">
        <f>TITRES_STAT!B2276</f>
        <v>45614</v>
      </c>
      <c r="B2273" s="5">
        <f>TITRES_STAT!D2276</f>
        <v>0.41</v>
      </c>
      <c r="C2273" s="2">
        <f t="shared" si="277"/>
        <v>0</v>
      </c>
      <c r="D2273" s="2">
        <f t="shared" si="278"/>
        <v>0.41399999999999998</v>
      </c>
      <c r="E2273" s="2">
        <f t="shared" si="280"/>
        <v>0.40700000000000003</v>
      </c>
      <c r="F2273" s="2">
        <f t="shared" si="281"/>
        <v>0.40300000000000002</v>
      </c>
      <c r="G2273" s="2">
        <f t="shared" si="275"/>
        <v>0.42739999999999989</v>
      </c>
      <c r="H2273" s="2">
        <f t="shared" si="279"/>
        <v>0.51835000000000053</v>
      </c>
      <c r="I2273" s="2">
        <f t="array" ref="I2273">SUMPRODUCT(B2257:B2276, (ROW(B2257:B2276)-ROW(B2257)+1)) / (20*21/2)</f>
        <v>0.40680952380952379</v>
      </c>
      <c r="J2273" s="2">
        <f t="shared" si="282"/>
        <v>0.40937526660993906</v>
      </c>
      <c r="K2273" s="2">
        <f t="shared" si="276"/>
        <v>0.42531933775983549</v>
      </c>
    </row>
    <row r="2274" spans="1:11" ht="13.5" x14ac:dyDescent="0.25">
      <c r="A2274" s="3">
        <f>TITRES_STAT!B2277</f>
        <v>45615</v>
      </c>
      <c r="B2274" s="5">
        <f>TITRES_STAT!D2277</f>
        <v>0.4</v>
      </c>
      <c r="C2274" s="2">
        <f t="shared" si="277"/>
        <v>-9.9999999999999534E-3</v>
      </c>
      <c r="D2274" s="2">
        <f t="shared" si="278"/>
        <v>0.41</v>
      </c>
      <c r="E2274" s="2">
        <f t="shared" si="280"/>
        <v>0.40900000000000009</v>
      </c>
      <c r="F2274" s="2">
        <f t="shared" si="281"/>
        <v>0.40250000000000002</v>
      </c>
      <c r="G2274" s="2">
        <f t="shared" si="275"/>
        <v>0.42599999999999993</v>
      </c>
      <c r="H2274" s="2">
        <f t="shared" si="279"/>
        <v>0.51685000000000048</v>
      </c>
      <c r="I2274" s="2">
        <f t="array" ref="I2274">SUMPRODUCT(B2258:B2277, (ROW(B2258:B2277)-ROW(B2258)+1)) / (20*21/2)</f>
        <v>0.40742857142857153</v>
      </c>
      <c r="J2274" s="2">
        <f t="shared" si="282"/>
        <v>0.40848238407565918</v>
      </c>
      <c r="K2274" s="2">
        <f t="shared" si="276"/>
        <v>0.42432642255356745</v>
      </c>
    </row>
    <row r="2275" spans="1:11" ht="13.5" x14ac:dyDescent="0.25">
      <c r="A2275" s="3">
        <f>TITRES_STAT!B2278</f>
        <v>45616</v>
      </c>
      <c r="B2275" s="5">
        <f>TITRES_STAT!D2278</f>
        <v>0.41</v>
      </c>
      <c r="C2275" s="2">
        <f t="shared" si="277"/>
        <v>9.9999999999999534E-3</v>
      </c>
      <c r="D2275" s="2">
        <f t="shared" si="278"/>
        <v>0.40800000000000003</v>
      </c>
      <c r="E2275" s="2">
        <f t="shared" si="280"/>
        <v>0.41000000000000003</v>
      </c>
      <c r="F2275" s="2">
        <f t="shared" si="281"/>
        <v>0.40300000000000002</v>
      </c>
      <c r="G2275" s="2">
        <f t="shared" si="275"/>
        <v>0.42460000000000003</v>
      </c>
      <c r="H2275" s="2">
        <f t="shared" si="279"/>
        <v>0.51540000000000052</v>
      </c>
      <c r="I2275" s="2">
        <f t="array" ref="I2275">SUMPRODUCT(B2259:B2278, (ROW(B2259:B2278)-ROW(B2259)+1)) / (20*21/2)</f>
        <v>0.40704761904761899</v>
      </c>
      <c r="J2275" s="2">
        <f t="shared" si="282"/>
        <v>0.40862691892559638</v>
      </c>
      <c r="K2275" s="2">
        <f t="shared" si="276"/>
        <v>0.4237646020612707</v>
      </c>
    </row>
    <row r="2276" spans="1:11" ht="13.5" x14ac:dyDescent="0.25">
      <c r="A2276" s="3">
        <f>TITRES_STAT!B2279</f>
        <v>45617</v>
      </c>
      <c r="B2276" s="5">
        <f>TITRES_STAT!D2279</f>
        <v>0.41</v>
      </c>
      <c r="C2276" s="2">
        <f t="shared" si="277"/>
        <v>0</v>
      </c>
      <c r="D2276" s="2">
        <f t="shared" si="278"/>
        <v>0.40800000000000003</v>
      </c>
      <c r="E2276" s="2">
        <f t="shared" si="280"/>
        <v>0.41100000000000003</v>
      </c>
      <c r="F2276" s="2">
        <f t="shared" si="281"/>
        <v>0.40350000000000003</v>
      </c>
      <c r="G2276" s="2">
        <f t="shared" si="275"/>
        <v>0.42320000000000008</v>
      </c>
      <c r="H2276" s="2">
        <f t="shared" si="279"/>
        <v>0.51395000000000057</v>
      </c>
      <c r="I2276" s="2">
        <f t="array" ref="I2276">SUMPRODUCT(B2260:B2279, (ROW(B2260:B2279)-ROW(B2260)+1)) / (20*21/2)</f>
        <v>0.40666666666666662</v>
      </c>
      <c r="J2276" s="2">
        <f t="shared" si="282"/>
        <v>0.40875768855173006</v>
      </c>
      <c r="K2276" s="2">
        <f t="shared" si="276"/>
        <v>0.42322481374514243</v>
      </c>
    </row>
    <row r="2277" spans="1:11" ht="13.5" x14ac:dyDescent="0.25">
      <c r="A2277" s="3">
        <f>TITRES_STAT!B2280</f>
        <v>45618</v>
      </c>
      <c r="B2277" s="5">
        <f>TITRES_STAT!D2280</f>
        <v>0.41</v>
      </c>
      <c r="C2277" s="2">
        <f t="shared" si="277"/>
        <v>0</v>
      </c>
      <c r="D2277" s="2">
        <f t="shared" si="278"/>
        <v>0.40800000000000003</v>
      </c>
      <c r="E2277" s="2">
        <f t="shared" si="280"/>
        <v>0.41200000000000003</v>
      </c>
      <c r="F2277" s="2">
        <f t="shared" si="281"/>
        <v>0.40400000000000003</v>
      </c>
      <c r="G2277" s="2">
        <f t="shared" si="275"/>
        <v>0.42180000000000006</v>
      </c>
      <c r="H2277" s="2">
        <f t="shared" si="279"/>
        <v>0.5125000000000004</v>
      </c>
      <c r="I2277" s="2">
        <f t="array" ref="I2277">SUMPRODUCT(B2261:B2280, (ROW(B2261:B2280)-ROW(B2261)+1)) / (20*21/2)</f>
        <v>0.40619047619047616</v>
      </c>
      <c r="J2277" s="2">
        <f t="shared" si="282"/>
        <v>0.40887600392775575</v>
      </c>
      <c r="K2277" s="2">
        <f t="shared" si="276"/>
        <v>0.4227061935982741</v>
      </c>
    </row>
    <row r="2278" spans="1:11" ht="13.5" x14ac:dyDescent="0.25">
      <c r="A2278" s="3">
        <f>TITRES_STAT!B2281</f>
        <v>45621</v>
      </c>
      <c r="B2278" s="5">
        <f>TITRES_STAT!D2281</f>
        <v>0.4</v>
      </c>
      <c r="C2278" s="2">
        <f t="shared" si="277"/>
        <v>-9.9999999999999534E-3</v>
      </c>
      <c r="D2278" s="2">
        <f t="shared" si="278"/>
        <v>0.40599999999999997</v>
      </c>
      <c r="E2278" s="2">
        <f t="shared" si="280"/>
        <v>0.41000000000000003</v>
      </c>
      <c r="F2278" s="2">
        <f t="shared" si="281"/>
        <v>0.40400000000000003</v>
      </c>
      <c r="G2278" s="2">
        <f t="shared" si="275"/>
        <v>0.42020000000000013</v>
      </c>
      <c r="H2278" s="2">
        <f t="shared" si="279"/>
        <v>0.51105000000000045</v>
      </c>
      <c r="I2278" s="2">
        <f t="array" ref="I2278">SUMPRODUCT(B2262:B2281, (ROW(B2262:B2281)-ROW(B2262)+1)) / (20*21/2)</f>
        <v>0.40571428571428575</v>
      </c>
      <c r="J2278" s="2">
        <f t="shared" si="282"/>
        <v>0.40803067022035044</v>
      </c>
      <c r="K2278" s="2">
        <f t="shared" si="276"/>
        <v>0.42181575463363591</v>
      </c>
    </row>
    <row r="2279" spans="1:11" ht="13.5" x14ac:dyDescent="0.25">
      <c r="A2279" s="3">
        <f>TITRES_STAT!B2282</f>
        <v>45622</v>
      </c>
      <c r="B2279" s="5">
        <f>TITRES_STAT!D2282</f>
        <v>0.4</v>
      </c>
      <c r="C2279" s="2">
        <f t="shared" si="277"/>
        <v>0</v>
      </c>
      <c r="D2279" s="2">
        <f t="shared" si="278"/>
        <v>0.40599999999999997</v>
      </c>
      <c r="E2279" s="2">
        <f t="shared" si="280"/>
        <v>0.40800000000000003</v>
      </c>
      <c r="F2279" s="2">
        <f t="shared" si="281"/>
        <v>0.40500000000000008</v>
      </c>
      <c r="G2279" s="2">
        <f t="shared" si="275"/>
        <v>0.41880000000000012</v>
      </c>
      <c r="H2279" s="2">
        <f t="shared" si="279"/>
        <v>0.50960000000000039</v>
      </c>
      <c r="I2279" s="2">
        <f t="array" ref="I2279">SUMPRODUCT(B2263:B2282, (ROW(B2263:B2282)-ROW(B2263)+1)) / (20*21/2)</f>
        <v>0.40523809523809523</v>
      </c>
      <c r="J2279" s="2">
        <f t="shared" si="282"/>
        <v>0.40726584448507896</v>
      </c>
      <c r="K2279" s="2">
        <f t="shared" si="276"/>
        <v>0.42096023484408157</v>
      </c>
    </row>
    <row r="2280" spans="1:11" ht="13.5" x14ac:dyDescent="0.25">
      <c r="A2280" s="3">
        <f>TITRES_STAT!B2283</f>
        <v>45623</v>
      </c>
      <c r="B2280" s="5">
        <f>TITRES_STAT!D2283</f>
        <v>0.4</v>
      </c>
      <c r="C2280" s="2">
        <f t="shared" si="277"/>
        <v>0</v>
      </c>
      <c r="D2280" s="2">
        <f t="shared" si="278"/>
        <v>0.40400000000000003</v>
      </c>
      <c r="E2280" s="2">
        <f t="shared" si="280"/>
        <v>0.40600000000000003</v>
      </c>
      <c r="F2280" s="2">
        <f t="shared" si="281"/>
        <v>0.40500000000000008</v>
      </c>
      <c r="G2280" s="2">
        <f t="shared" si="275"/>
        <v>0.41739999999999999</v>
      </c>
      <c r="H2280" s="2">
        <f t="shared" si="279"/>
        <v>0.50820000000000043</v>
      </c>
      <c r="I2280" s="2">
        <f t="array" ref="I2280">SUMPRODUCT(B2264:B2283, (ROW(B2264:B2283)-ROW(B2264)+1)) / (20*21/2)</f>
        <v>0.40476190476190477</v>
      </c>
      <c r="J2280" s="2">
        <f t="shared" si="282"/>
        <v>0.40657385929602385</v>
      </c>
      <c r="K2280" s="2">
        <f t="shared" si="276"/>
        <v>0.42013826485019601</v>
      </c>
    </row>
    <row r="2281" spans="1:11" ht="13.5" x14ac:dyDescent="0.25">
      <c r="A2281" s="3">
        <f>TITRES_STAT!B2284</f>
        <v>45624</v>
      </c>
      <c r="B2281" s="5">
        <f>TITRES_STAT!D2284</f>
        <v>0.4</v>
      </c>
      <c r="C2281" s="2">
        <f t="shared" si="277"/>
        <v>0</v>
      </c>
      <c r="D2281" s="2">
        <f t="shared" si="278"/>
        <v>0.40199999999999997</v>
      </c>
      <c r="E2281" s="2">
        <f t="shared" si="280"/>
        <v>0.40499999999999997</v>
      </c>
      <c r="F2281" s="2">
        <f t="shared" si="281"/>
        <v>0.40500000000000008</v>
      </c>
      <c r="G2281" s="2">
        <f t="shared" si="275"/>
        <v>0.41600000000000004</v>
      </c>
      <c r="H2281" s="2">
        <f t="shared" si="279"/>
        <v>0.50685000000000047</v>
      </c>
      <c r="I2281" s="2">
        <f t="array" ref="I2281">SUMPRODUCT(B2265:B2284, (ROW(B2265:B2284)-ROW(B2265)+1)) / (20*21/2)</f>
        <v>0.40523809523809523</v>
      </c>
      <c r="J2281" s="2">
        <f t="shared" si="282"/>
        <v>0.40594777745830735</v>
      </c>
      <c r="K2281" s="2">
        <f t="shared" si="276"/>
        <v>0.41934852897371777</v>
      </c>
    </row>
    <row r="2282" spans="1:11" ht="13.5" x14ac:dyDescent="0.25">
      <c r="A2282" s="3">
        <f>TITRES_STAT!B2285</f>
        <v>45625</v>
      </c>
      <c r="B2282" s="5">
        <f>TITRES_STAT!D2285</f>
        <v>0.4</v>
      </c>
      <c r="C2282" s="2">
        <f t="shared" si="277"/>
        <v>0</v>
      </c>
      <c r="D2282" s="2">
        <f t="shared" si="278"/>
        <v>0.4</v>
      </c>
      <c r="E2282" s="2">
        <f t="shared" si="280"/>
        <v>0.40400000000000003</v>
      </c>
      <c r="F2282" s="2">
        <f t="shared" si="281"/>
        <v>0.40500000000000008</v>
      </c>
      <c r="G2282" s="2">
        <f t="shared" si="275"/>
        <v>0.41459999999999991</v>
      </c>
      <c r="H2282" s="2">
        <f t="shared" si="279"/>
        <v>0.5055500000000005</v>
      </c>
      <c r="I2282" s="2">
        <f t="array" ref="I2282">SUMPRODUCT(B2266:B2285, (ROW(B2266:B2285)-ROW(B2266)+1)) / (20*21/2)</f>
        <v>0.40652380952380957</v>
      </c>
      <c r="J2282" s="2">
        <f t="shared" si="282"/>
        <v>0.40538132246227809</v>
      </c>
      <c r="K2282" s="2">
        <f t="shared" si="276"/>
        <v>0.41858976313161123</v>
      </c>
    </row>
    <row r="2283" spans="1:11" ht="13.5" x14ac:dyDescent="0.25">
      <c r="A2283" s="3">
        <f>TITRES_STAT!B2286</f>
        <v>45628</v>
      </c>
      <c r="B2283" s="5">
        <f>TITRES_STAT!D2286</f>
        <v>0.4</v>
      </c>
      <c r="C2283" s="2">
        <f t="shared" si="277"/>
        <v>0</v>
      </c>
      <c r="D2283" s="2">
        <f t="shared" si="278"/>
        <v>0.4</v>
      </c>
      <c r="E2283" s="2">
        <f t="shared" si="280"/>
        <v>0.40299999999999991</v>
      </c>
      <c r="F2283" s="2">
        <f t="shared" si="281"/>
        <v>0.40500000000000014</v>
      </c>
      <c r="G2283" s="2">
        <f t="shared" si="275"/>
        <v>0.41319999999999985</v>
      </c>
      <c r="H2283" s="2">
        <f t="shared" si="279"/>
        <v>0.50435000000000041</v>
      </c>
      <c r="I2283" s="2">
        <f t="array" ref="I2283">SUMPRODUCT(B2267:B2286, (ROW(B2267:B2286)-ROW(B2267)+1)) / (20*21/2)</f>
        <v>0.40676190476190477</v>
      </c>
      <c r="J2283" s="2">
        <f t="shared" si="282"/>
        <v>0.40486881556110876</v>
      </c>
      <c r="K2283" s="2">
        <f t="shared" si="276"/>
        <v>0.4178607528127245</v>
      </c>
    </row>
    <row r="2284" spans="1:11" ht="13.5" x14ac:dyDescent="0.25">
      <c r="A2284" s="3">
        <f>TITRES_STAT!B2287</f>
        <v>45629</v>
      </c>
      <c r="B2284" s="5">
        <f>TITRES_STAT!D2287</f>
        <v>0.41</v>
      </c>
      <c r="C2284" s="2">
        <f t="shared" si="277"/>
        <v>9.9999999999999534E-3</v>
      </c>
      <c r="D2284" s="2">
        <f t="shared" si="278"/>
        <v>0.40200000000000002</v>
      </c>
      <c r="E2284" s="2">
        <f t="shared" si="280"/>
        <v>0.40399999999999991</v>
      </c>
      <c r="F2284" s="2">
        <f t="shared" si="281"/>
        <v>0.40650000000000014</v>
      </c>
      <c r="G2284" s="2">
        <f t="shared" si="275"/>
        <v>0.41239999999999988</v>
      </c>
      <c r="H2284" s="2">
        <f t="shared" si="279"/>
        <v>0.50315000000000043</v>
      </c>
      <c r="I2284" s="2">
        <f t="array" ref="I2284">SUMPRODUCT(B2268:B2287, (ROW(B2268:B2287)-ROW(B2268)+1)) / (20*21/2)</f>
        <v>0.40790476190476188</v>
      </c>
      <c r="J2284" s="2">
        <f t="shared" si="282"/>
        <v>0.40535749979338415</v>
      </c>
      <c r="K2284" s="2">
        <f t="shared" si="276"/>
        <v>0.41755248799653921</v>
      </c>
    </row>
    <row r="2285" spans="1:11" ht="13.5" x14ac:dyDescent="0.25">
      <c r="A2285" s="3">
        <f>TITRES_STAT!B2288</f>
        <v>45630</v>
      </c>
      <c r="B2285" s="5">
        <f>TITRES_STAT!D2288</f>
        <v>0.42</v>
      </c>
      <c r="C2285" s="2">
        <f t="shared" si="277"/>
        <v>1.0000000000000009E-2</v>
      </c>
      <c r="D2285" s="2">
        <f t="shared" si="278"/>
        <v>0.40600000000000003</v>
      </c>
      <c r="E2285" s="2">
        <f t="shared" si="280"/>
        <v>0.40499999999999997</v>
      </c>
      <c r="F2285" s="2">
        <f t="shared" si="281"/>
        <v>0.4075000000000002</v>
      </c>
      <c r="G2285" s="2">
        <f t="shared" si="275"/>
        <v>0.41159999999999997</v>
      </c>
      <c r="H2285" s="2">
        <f t="shared" si="279"/>
        <v>0.50205000000000044</v>
      </c>
      <c r="I2285" s="2">
        <f t="array" ref="I2285">SUMPRODUCT(B2269:B2288, (ROW(B2269:B2288)-ROW(B2269)+1)) / (20*21/2)</f>
        <v>0.40895238095238101</v>
      </c>
      <c r="J2285" s="2">
        <f t="shared" si="282"/>
        <v>0.40675202362258561</v>
      </c>
      <c r="K2285" s="2">
        <f t="shared" si="276"/>
        <v>0.41764846885942003</v>
      </c>
    </row>
    <row r="2286" spans="1:11" ht="13.5" x14ac:dyDescent="0.25">
      <c r="A2286" s="3">
        <f>TITRES_STAT!B2289</f>
        <v>45631</v>
      </c>
      <c r="B2286" s="5">
        <f>TITRES_STAT!D2289</f>
        <v>0.41</v>
      </c>
      <c r="C2286" s="2">
        <f t="shared" si="277"/>
        <v>-1.0000000000000009E-2</v>
      </c>
      <c r="D2286" s="2">
        <f t="shared" si="278"/>
        <v>0.40800000000000003</v>
      </c>
      <c r="E2286" s="2">
        <f t="shared" si="280"/>
        <v>0.40499999999999997</v>
      </c>
      <c r="F2286" s="2">
        <f t="shared" si="281"/>
        <v>0.40800000000000008</v>
      </c>
      <c r="G2286" s="2">
        <f t="shared" si="275"/>
        <v>0.4108</v>
      </c>
      <c r="H2286" s="2">
        <f t="shared" si="279"/>
        <v>0.50095000000000045</v>
      </c>
      <c r="I2286" s="2">
        <f t="array" ref="I2286">SUMPRODUCT(B2270:B2289, (ROW(B2270:B2289)-ROW(B2270)+1)) / (20*21/2)</f>
        <v>0.40904761904761905</v>
      </c>
      <c r="J2286" s="2">
        <f t="shared" si="282"/>
        <v>0.4070613547061489</v>
      </c>
      <c r="K2286" s="2">
        <f t="shared" si="276"/>
        <v>0.41734852890414864</v>
      </c>
    </row>
    <row r="2287" spans="1:11" ht="13.5" x14ac:dyDescent="0.25">
      <c r="A2287" s="3">
        <f>TITRES_STAT!B2290</f>
        <v>45632</v>
      </c>
      <c r="B2287" s="5">
        <f>TITRES_STAT!D2290</f>
        <v>0.42</v>
      </c>
      <c r="C2287" s="2">
        <f t="shared" si="277"/>
        <v>1.0000000000000009E-2</v>
      </c>
      <c r="D2287" s="2">
        <f t="shared" si="278"/>
        <v>0.41200000000000003</v>
      </c>
      <c r="E2287" s="2">
        <f t="shared" si="280"/>
        <v>0.40600000000000003</v>
      </c>
      <c r="F2287" s="2">
        <f t="shared" si="281"/>
        <v>0.40900000000000014</v>
      </c>
      <c r="G2287" s="2">
        <f t="shared" si="275"/>
        <v>0.41039999999999999</v>
      </c>
      <c r="H2287" s="2">
        <f t="shared" si="279"/>
        <v>0.49980000000000047</v>
      </c>
      <c r="I2287" s="2">
        <f t="array" ref="I2287">SUMPRODUCT(B2271:B2290, (ROW(B2271:B2290)-ROW(B2271)+1)) / (20*21/2)</f>
        <v>0.40919047619047616</v>
      </c>
      <c r="J2287" s="2">
        <f t="shared" si="282"/>
        <v>0.40829360663889663</v>
      </c>
      <c r="K2287" s="2">
        <f t="shared" si="276"/>
        <v>0.41745250816280949</v>
      </c>
    </row>
    <row r="2288" spans="1:11" ht="13.5" x14ac:dyDescent="0.25">
      <c r="A2288" s="3">
        <f>TITRES_STAT!B2291</f>
        <v>45635</v>
      </c>
      <c r="B2288" s="5">
        <f>TITRES_STAT!D2291</f>
        <v>0.42</v>
      </c>
      <c r="C2288" s="2">
        <f t="shared" si="277"/>
        <v>0</v>
      </c>
      <c r="D2288" s="2">
        <f t="shared" si="278"/>
        <v>0.41600000000000004</v>
      </c>
      <c r="E2288" s="2">
        <f t="shared" si="280"/>
        <v>0.40800000000000003</v>
      </c>
      <c r="F2288" s="2">
        <f t="shared" si="281"/>
        <v>0.40900000000000014</v>
      </c>
      <c r="G2288" s="2">
        <f t="shared" si="275"/>
        <v>0.41020000000000001</v>
      </c>
      <c r="H2288" s="2">
        <f t="shared" si="279"/>
        <v>0.49865000000000054</v>
      </c>
      <c r="I2288" s="2">
        <f t="array" ref="I2288">SUMPRODUCT(B2272:B2291, (ROW(B2272:B2291)-ROW(B2272)+1)) / (20*21/2)</f>
        <v>0.40938095238095246</v>
      </c>
      <c r="J2288" s="2">
        <f t="shared" si="282"/>
        <v>0.40940850124471601</v>
      </c>
      <c r="K2288" s="2">
        <f t="shared" si="276"/>
        <v>0.41755240980348363</v>
      </c>
    </row>
    <row r="2289" spans="1:11" ht="13.5" x14ac:dyDescent="0.25">
      <c r="A2289" s="3">
        <f>TITRES_STAT!B2292</f>
        <v>45636</v>
      </c>
      <c r="B2289" s="5">
        <f>TITRES_STAT!D2292</f>
        <v>0.41</v>
      </c>
      <c r="C2289" s="2">
        <f t="shared" si="277"/>
        <v>-1.0000000000000009E-2</v>
      </c>
      <c r="D2289" s="2">
        <f t="shared" si="278"/>
        <v>0.41600000000000004</v>
      </c>
      <c r="E2289" s="2">
        <f t="shared" si="280"/>
        <v>0.40899999999999997</v>
      </c>
      <c r="F2289" s="2">
        <f t="shared" si="281"/>
        <v>0.40850000000000009</v>
      </c>
      <c r="G2289" s="2">
        <f t="shared" si="275"/>
        <v>0.40980000000000011</v>
      </c>
      <c r="H2289" s="2">
        <f t="shared" si="279"/>
        <v>0.49745000000000056</v>
      </c>
      <c r="I2289" s="2">
        <f t="array" ref="I2289">SUMPRODUCT(B2273:B2292, (ROW(B2273:B2292)-ROW(B2273)+1)) / (20*21/2)</f>
        <v>0.40957142857142859</v>
      </c>
      <c r="J2289" s="2">
        <f t="shared" si="282"/>
        <v>0.40946483445950499</v>
      </c>
      <c r="K2289" s="2">
        <f t="shared" si="276"/>
        <v>0.41725623687001367</v>
      </c>
    </row>
    <row r="2290" spans="1:11" ht="13.5" x14ac:dyDescent="0.25">
      <c r="A2290" s="3">
        <f>TITRES_STAT!B2293</f>
        <v>45637</v>
      </c>
      <c r="B2290" s="5">
        <f>TITRES_STAT!D2293</f>
        <v>0.41</v>
      </c>
      <c r="C2290" s="2">
        <f t="shared" si="277"/>
        <v>0</v>
      </c>
      <c r="D2290" s="2">
        <f t="shared" si="278"/>
        <v>0.41399999999999998</v>
      </c>
      <c r="E2290" s="2">
        <f t="shared" si="280"/>
        <v>0.41000000000000003</v>
      </c>
      <c r="F2290" s="2">
        <f t="shared" si="281"/>
        <v>0.40800000000000008</v>
      </c>
      <c r="G2290" s="2">
        <f t="shared" ref="G2290:G2353" si="283">AVERAGE(B2241:B2290)</f>
        <v>0.40940000000000021</v>
      </c>
      <c r="H2290" s="2">
        <f t="shared" si="279"/>
        <v>0.49630000000000052</v>
      </c>
      <c r="I2290" s="2">
        <f t="array" ref="I2290">SUMPRODUCT(B2274:B2293, (ROW(B2274:B2293)-ROW(B2274)+1)) / (20*21/2)</f>
        <v>0.40976190476190477</v>
      </c>
      <c r="J2290" s="2">
        <f t="shared" si="282"/>
        <v>0.40951580260621878</v>
      </c>
      <c r="K2290" s="2">
        <f t="shared" si="276"/>
        <v>0.41697167856138567</v>
      </c>
    </row>
    <row r="2291" spans="1:11" ht="13.5" x14ac:dyDescent="0.25">
      <c r="A2291" s="3">
        <f>TITRES_STAT!B2294</f>
        <v>45638</v>
      </c>
      <c r="B2291" s="5">
        <f>TITRES_STAT!D2294</f>
        <v>0.41</v>
      </c>
      <c r="C2291" s="2">
        <f t="shared" si="277"/>
        <v>0</v>
      </c>
      <c r="D2291" s="2">
        <f t="shared" si="278"/>
        <v>0.41399999999999998</v>
      </c>
      <c r="E2291" s="2">
        <f t="shared" si="280"/>
        <v>0.41100000000000003</v>
      </c>
      <c r="F2291" s="2">
        <f t="shared" si="281"/>
        <v>0.40800000000000003</v>
      </c>
      <c r="G2291" s="2">
        <f t="shared" si="283"/>
        <v>0.40920000000000017</v>
      </c>
      <c r="H2291" s="2">
        <f t="shared" si="279"/>
        <v>0.49510000000000054</v>
      </c>
      <c r="I2291" s="2">
        <f t="array" ref="I2291">SUMPRODUCT(B2275:B2294, (ROW(B2275:B2294)-ROW(B2275)+1)) / (20*21/2)</f>
        <v>0.40995238095238101</v>
      </c>
      <c r="J2291" s="2">
        <f t="shared" si="282"/>
        <v>0.40956191664372177</v>
      </c>
      <c r="K2291" s="2">
        <f t="shared" ref="K2291:K2354" si="284">$K$4*B2291+(1-$K$4)*K2290</f>
        <v>0.41669827940211562</v>
      </c>
    </row>
    <row r="2292" spans="1:11" ht="13.5" x14ac:dyDescent="0.25">
      <c r="A2292" s="3">
        <f>TITRES_STAT!B2295</f>
        <v>45639</v>
      </c>
      <c r="B2292" s="5">
        <f>TITRES_STAT!D2295</f>
        <v>0.41</v>
      </c>
      <c r="C2292" s="2">
        <f t="shared" si="277"/>
        <v>0</v>
      </c>
      <c r="D2292" s="2">
        <f t="shared" si="278"/>
        <v>0.41200000000000003</v>
      </c>
      <c r="E2292" s="2">
        <f t="shared" si="280"/>
        <v>0.41200000000000003</v>
      </c>
      <c r="F2292" s="2">
        <f t="shared" si="281"/>
        <v>0.40800000000000003</v>
      </c>
      <c r="G2292" s="2">
        <f t="shared" si="283"/>
        <v>0.40880000000000022</v>
      </c>
      <c r="H2292" s="2">
        <f t="shared" si="279"/>
        <v>0.49390000000000056</v>
      </c>
      <c r="I2292" s="2">
        <f t="array" ref="I2292">SUMPRODUCT(B2276:B2295, (ROW(B2276:B2295)-ROW(B2276)+1)) / (20*21/2)</f>
        <v>0.41009523809523807</v>
      </c>
      <c r="J2292" s="2">
        <f t="shared" si="282"/>
        <v>0.40960363886812923</v>
      </c>
      <c r="K2292" s="2">
        <f t="shared" si="284"/>
        <v>0.41643560177850325</v>
      </c>
    </row>
    <row r="2293" spans="1:11" ht="13.5" x14ac:dyDescent="0.25">
      <c r="A2293" s="3">
        <f>TITRES_STAT!B2296</f>
        <v>45642</v>
      </c>
      <c r="B2293" s="5">
        <f>TITRES_STAT!D2296</f>
        <v>0.41</v>
      </c>
      <c r="C2293" s="2">
        <f t="shared" si="277"/>
        <v>0</v>
      </c>
      <c r="D2293" s="2">
        <f t="shared" si="278"/>
        <v>0.41</v>
      </c>
      <c r="E2293" s="2">
        <f t="shared" si="280"/>
        <v>0.41300000000000009</v>
      </c>
      <c r="F2293" s="2">
        <f t="shared" si="281"/>
        <v>0.40800000000000003</v>
      </c>
      <c r="G2293" s="2">
        <f t="shared" si="283"/>
        <v>0.40840000000000026</v>
      </c>
      <c r="H2293" s="2">
        <f t="shared" si="279"/>
        <v>0.49270000000000053</v>
      </c>
      <c r="I2293" s="2">
        <f t="array" ref="I2293">SUMPRODUCT(B2277:B2296, (ROW(B2277:B2296)-ROW(B2277)+1)) / (20*21/2)</f>
        <v>0.41023809523809518</v>
      </c>
      <c r="J2293" s="2">
        <f t="shared" si="282"/>
        <v>0.40964138754735502</v>
      </c>
      <c r="K2293" s="2">
        <f t="shared" si="284"/>
        <v>0.41618322523816975</v>
      </c>
    </row>
    <row r="2294" spans="1:11" ht="13.5" x14ac:dyDescent="0.25">
      <c r="A2294" s="3">
        <f>TITRES_STAT!B2297</f>
        <v>45644</v>
      </c>
      <c r="B2294" s="5">
        <f>TITRES_STAT!D2297</f>
        <v>0.41</v>
      </c>
      <c r="C2294" s="2">
        <f t="shared" si="277"/>
        <v>0</v>
      </c>
      <c r="D2294" s="2">
        <f t="shared" si="278"/>
        <v>0.41</v>
      </c>
      <c r="E2294" s="2">
        <f t="shared" si="280"/>
        <v>0.41300000000000009</v>
      </c>
      <c r="F2294" s="2">
        <f t="shared" si="281"/>
        <v>0.40849999999999997</v>
      </c>
      <c r="G2294" s="2">
        <f t="shared" si="283"/>
        <v>0.40820000000000028</v>
      </c>
      <c r="H2294" s="2">
        <f t="shared" si="279"/>
        <v>0.49150000000000049</v>
      </c>
      <c r="I2294" s="2">
        <f t="array" ref="I2294">SUMPRODUCT(B2278:B2297, (ROW(B2278:B2297)-ROW(B2278)+1)) / (20*21/2)</f>
        <v>0.41038095238095235</v>
      </c>
      <c r="J2294" s="2">
        <f t="shared" si="282"/>
        <v>0.40967554111427362</v>
      </c>
      <c r="K2294" s="2">
        <f t="shared" si="284"/>
        <v>0.41594074581706503</v>
      </c>
    </row>
    <row r="2295" spans="1:11" ht="13.5" x14ac:dyDescent="0.25">
      <c r="A2295" s="3">
        <f>TITRES_STAT!B2298</f>
        <v>45645</v>
      </c>
      <c r="B2295" s="5">
        <f>TITRES_STAT!D2298</f>
        <v>0.41</v>
      </c>
      <c r="C2295" s="2">
        <f t="shared" si="277"/>
        <v>0</v>
      </c>
      <c r="D2295" s="2">
        <f t="shared" si="278"/>
        <v>0.41</v>
      </c>
      <c r="E2295" s="2">
        <f t="shared" si="280"/>
        <v>0.41200000000000003</v>
      </c>
      <c r="F2295" s="2">
        <f t="shared" si="281"/>
        <v>0.40849999999999997</v>
      </c>
      <c r="G2295" s="2">
        <f t="shared" si="283"/>
        <v>0.40820000000000023</v>
      </c>
      <c r="H2295" s="2">
        <f t="shared" si="279"/>
        <v>0.49030000000000046</v>
      </c>
      <c r="I2295" s="2">
        <f t="array" ref="I2295">SUMPRODUCT(B2279:B2298, (ROW(B2279:B2298)-ROW(B2279)+1)) / (20*21/2)</f>
        <v>0.41052380952380951</v>
      </c>
      <c r="J2295" s="2">
        <f t="shared" si="282"/>
        <v>0.4097064419605333</v>
      </c>
      <c r="K2295" s="2">
        <f t="shared" si="284"/>
        <v>0.41570777539286641</v>
      </c>
    </row>
    <row r="2296" spans="1:11" ht="13.5" x14ac:dyDescent="0.25">
      <c r="A2296" s="3">
        <f>TITRES_STAT!B2299</f>
        <v>45646</v>
      </c>
      <c r="B2296" s="5">
        <f>TITRES_STAT!D2299</f>
        <v>0.41</v>
      </c>
      <c r="C2296" s="2">
        <f t="shared" si="277"/>
        <v>0</v>
      </c>
      <c r="D2296" s="2">
        <f t="shared" si="278"/>
        <v>0.41</v>
      </c>
      <c r="E2296" s="2">
        <f t="shared" si="280"/>
        <v>0.41200000000000003</v>
      </c>
      <c r="F2296" s="2">
        <f t="shared" si="281"/>
        <v>0.40849999999999997</v>
      </c>
      <c r="G2296" s="2">
        <f t="shared" si="283"/>
        <v>0.40780000000000022</v>
      </c>
      <c r="H2296" s="2">
        <f t="shared" si="279"/>
        <v>0.48910000000000037</v>
      </c>
      <c r="I2296" s="2">
        <f t="array" ref="I2296">SUMPRODUCT(B2280:B2299, (ROW(B2280:B2299)-ROW(B2280)+1)) / (20*21/2)</f>
        <v>0.41061904761904766</v>
      </c>
      <c r="J2296" s="2">
        <f t="shared" si="282"/>
        <v>0.40973439986905397</v>
      </c>
      <c r="K2296" s="2">
        <f t="shared" si="284"/>
        <v>0.41548394106373437</v>
      </c>
    </row>
    <row r="2297" spans="1:11" ht="13.5" x14ac:dyDescent="0.25">
      <c r="A2297" s="3">
        <f>TITRES_STAT!B2300</f>
        <v>45649</v>
      </c>
      <c r="B2297" s="5">
        <f>TITRES_STAT!D2300</f>
        <v>0.41</v>
      </c>
      <c r="C2297" s="2">
        <f t="shared" si="277"/>
        <v>0</v>
      </c>
      <c r="D2297" s="2">
        <f t="shared" si="278"/>
        <v>0.41</v>
      </c>
      <c r="E2297" s="2">
        <f t="shared" si="280"/>
        <v>0.41100000000000003</v>
      </c>
      <c r="F2297" s="2">
        <f t="shared" si="281"/>
        <v>0.40850000000000009</v>
      </c>
      <c r="G2297" s="2">
        <f t="shared" si="283"/>
        <v>0.40740000000000015</v>
      </c>
      <c r="H2297" s="2">
        <f t="shared" si="279"/>
        <v>0.48795000000000038</v>
      </c>
      <c r="I2297" s="2">
        <f t="array" ref="I2297">SUMPRODUCT(B2281:B2300, (ROW(B2281:B2300)-ROW(B2281)+1)) / (20*21/2)</f>
        <v>0.4097142857142857</v>
      </c>
      <c r="J2297" s="2">
        <f t="shared" si="282"/>
        <v>0.40975969511962024</v>
      </c>
      <c r="K2297" s="2">
        <f t="shared" si="284"/>
        <v>0.41526888455143107</v>
      </c>
    </row>
    <row r="2298" spans="1:11" ht="13.5" x14ac:dyDescent="0.25">
      <c r="A2298" s="3">
        <f>TITRES_STAT!B2301</f>
        <v>45650</v>
      </c>
      <c r="B2298" s="5">
        <f>TITRES_STAT!D2301</f>
        <v>0.41</v>
      </c>
      <c r="C2298" s="2">
        <f t="shared" si="277"/>
        <v>0</v>
      </c>
      <c r="D2298" s="2">
        <f t="shared" si="278"/>
        <v>0.41</v>
      </c>
      <c r="E2298" s="2">
        <f t="shared" si="280"/>
        <v>0.41000000000000003</v>
      </c>
      <c r="F2298" s="2">
        <f t="shared" si="281"/>
        <v>0.40900000000000009</v>
      </c>
      <c r="G2298" s="2">
        <f t="shared" si="283"/>
        <v>0.40700000000000019</v>
      </c>
      <c r="H2298" s="2">
        <f t="shared" si="279"/>
        <v>0.48685000000000028</v>
      </c>
      <c r="I2298" s="2">
        <f t="array" ref="I2298">SUMPRODUCT(B2282:B2301, (ROW(B2282:B2301)-ROW(B2282)+1)) / (20*21/2)</f>
        <v>0.40880952380952379</v>
      </c>
      <c r="J2298" s="2">
        <f t="shared" si="282"/>
        <v>0.40978258129870404</v>
      </c>
      <c r="K2298" s="2">
        <f t="shared" si="284"/>
        <v>0.41506226162784554</v>
      </c>
    </row>
    <row r="2299" spans="1:11" ht="13.5" x14ac:dyDescent="0.25">
      <c r="A2299" s="3">
        <f>TITRES_STAT!B2302</f>
        <v>45651</v>
      </c>
      <c r="B2299" s="5">
        <f>TITRES_STAT!D2302</f>
        <v>0.41</v>
      </c>
      <c r="C2299" s="2">
        <f t="shared" si="277"/>
        <v>0</v>
      </c>
      <c r="D2299" s="2">
        <f t="shared" si="278"/>
        <v>0.41</v>
      </c>
      <c r="E2299" s="2">
        <f t="shared" si="280"/>
        <v>0.41000000000000003</v>
      </c>
      <c r="F2299" s="2">
        <f t="shared" si="281"/>
        <v>0.40950000000000009</v>
      </c>
      <c r="G2299" s="2">
        <f t="shared" si="283"/>
        <v>0.40660000000000013</v>
      </c>
      <c r="H2299" s="2">
        <f t="shared" si="279"/>
        <v>0.48580000000000029</v>
      </c>
      <c r="I2299" s="2">
        <f t="array" ref="I2299">SUMPRODUCT(B2283:B2302, (ROW(B2283:B2302)-ROW(B2283)+1)) / (20*21/2)</f>
        <v>0.40790476190476188</v>
      </c>
      <c r="J2299" s="2">
        <f t="shared" si="282"/>
        <v>0.40980328784168463</v>
      </c>
      <c r="K2299" s="2">
        <f t="shared" si="284"/>
        <v>0.41486374156400846</v>
      </c>
    </row>
    <row r="2300" spans="1:11" ht="13.5" x14ac:dyDescent="0.25">
      <c r="A2300" s="3">
        <f>TITRES_STAT!B2303</f>
        <v>45652</v>
      </c>
      <c r="B2300" s="5">
        <f>TITRES_STAT!D2303</f>
        <v>0.4</v>
      </c>
      <c r="C2300" s="2">
        <f t="shared" si="277"/>
        <v>-9.9999999999999534E-3</v>
      </c>
      <c r="D2300" s="2">
        <f t="shared" si="278"/>
        <v>0.40800000000000003</v>
      </c>
      <c r="E2300" s="2">
        <f t="shared" si="280"/>
        <v>0.40900000000000009</v>
      </c>
      <c r="F2300" s="2">
        <f t="shared" si="281"/>
        <v>0.40950000000000009</v>
      </c>
      <c r="G2300" s="2">
        <f t="shared" si="283"/>
        <v>0.40620000000000012</v>
      </c>
      <c r="H2300" s="2">
        <f t="shared" si="279"/>
        <v>0.4847000000000003</v>
      </c>
      <c r="I2300" s="2">
        <f t="array" ref="I2300">SUMPRODUCT(B2284:B2303, (ROW(B2284:B2303)-ROW(B2284)+1)) / (20*21/2)</f>
        <v>0.40795238095238096</v>
      </c>
      <c r="J2300" s="2">
        <f t="shared" si="282"/>
        <v>0.4088696413805718</v>
      </c>
      <c r="K2300" s="2">
        <f t="shared" si="284"/>
        <v>0.41428084973796891</v>
      </c>
    </row>
    <row r="2301" spans="1:11" ht="13.5" x14ac:dyDescent="0.25">
      <c r="A2301" s="3">
        <f>TITRES_STAT!B2304</f>
        <v>45653</v>
      </c>
      <c r="B2301" s="5">
        <f>TITRES_STAT!D2304</f>
        <v>0.4</v>
      </c>
      <c r="C2301" s="2">
        <f t="shared" si="277"/>
        <v>0</v>
      </c>
      <c r="D2301" s="2">
        <f t="shared" si="278"/>
        <v>0.40599999999999997</v>
      </c>
      <c r="E2301" s="2">
        <f t="shared" si="280"/>
        <v>0.40800000000000003</v>
      </c>
      <c r="F2301" s="2">
        <f t="shared" si="281"/>
        <v>0.40950000000000009</v>
      </c>
      <c r="G2301" s="2">
        <f t="shared" si="283"/>
        <v>0.40600000000000003</v>
      </c>
      <c r="H2301" s="2">
        <f t="shared" si="279"/>
        <v>0.48360000000000036</v>
      </c>
      <c r="I2301" s="2">
        <f t="array" ref="I2301">SUMPRODUCT(B2285:B2304, (ROW(B2285:B2304)-ROW(B2285)+1)) / (20*21/2)</f>
        <v>0.40795238095238096</v>
      </c>
      <c r="J2301" s="2">
        <f t="shared" si="282"/>
        <v>0.40802491363004112</v>
      </c>
      <c r="K2301" s="2">
        <f t="shared" si="284"/>
        <v>0.41372081641491132</v>
      </c>
    </row>
    <row r="2302" spans="1:11" ht="13.5" x14ac:dyDescent="0.25">
      <c r="A2302" s="3">
        <f>TITRES_STAT!B2305</f>
        <v>45656</v>
      </c>
      <c r="B2302" s="5">
        <f>TITRES_STAT!D2305</f>
        <v>0.4</v>
      </c>
      <c r="C2302" s="2">
        <f t="shared" si="277"/>
        <v>0</v>
      </c>
      <c r="D2302" s="2">
        <f t="shared" si="278"/>
        <v>0.40400000000000003</v>
      </c>
      <c r="E2302" s="2">
        <f t="shared" si="280"/>
        <v>0.40700000000000003</v>
      </c>
      <c r="F2302" s="2">
        <f t="shared" si="281"/>
        <v>0.40950000000000009</v>
      </c>
      <c r="G2302" s="2">
        <f t="shared" si="283"/>
        <v>0.40579999999999999</v>
      </c>
      <c r="H2302" s="2">
        <f t="shared" si="279"/>
        <v>0.48260000000000042</v>
      </c>
      <c r="I2302" s="2">
        <f t="array" ref="I2302">SUMPRODUCT(B2286:B2305, (ROW(B2286:B2305)-ROW(B2286)+1)) / (20*21/2)</f>
        <v>0.40699999999999997</v>
      </c>
      <c r="J2302" s="2">
        <f t="shared" si="282"/>
        <v>0.40726063614146579</v>
      </c>
      <c r="K2302" s="2">
        <f t="shared" si="284"/>
        <v>0.413182745182954</v>
      </c>
    </row>
    <row r="2303" spans="1:11" ht="13.5" x14ac:dyDescent="0.25">
      <c r="A2303" s="3">
        <f>TITRES_STAT!B2306</f>
        <v>45657</v>
      </c>
      <c r="B2303" s="5">
        <f>TITRES_STAT!D2306</f>
        <v>0.41</v>
      </c>
      <c r="C2303" s="2">
        <f t="shared" si="277"/>
        <v>9.9999999999999534E-3</v>
      </c>
      <c r="D2303" s="2">
        <f t="shared" si="278"/>
        <v>0.40400000000000003</v>
      </c>
      <c r="E2303" s="2">
        <f t="shared" si="280"/>
        <v>0.40699999999999992</v>
      </c>
      <c r="F2303" s="2">
        <f t="shared" si="281"/>
        <v>0.41000000000000014</v>
      </c>
      <c r="G2303" s="2">
        <f t="shared" si="283"/>
        <v>0.40579999999999999</v>
      </c>
      <c r="H2303" s="2">
        <f t="shared" si="279"/>
        <v>0.48165000000000036</v>
      </c>
      <c r="I2303" s="2">
        <f t="array" ref="I2303">SUMPRODUCT(B2287:B2306, (ROW(B2287:B2306)-ROW(B2287)+1)) / (20*21/2)</f>
        <v>0.40614285714285708</v>
      </c>
      <c r="J2303" s="2">
        <f t="shared" si="282"/>
        <v>0.40752152793751667</v>
      </c>
      <c r="K2303" s="2">
        <f t="shared" si="284"/>
        <v>0.41305793164636756</v>
      </c>
    </row>
    <row r="2304" spans="1:11" ht="13.5" x14ac:dyDescent="0.25">
      <c r="A2304" s="3">
        <f>TITRES_STAT!B2307</f>
        <v>45659</v>
      </c>
      <c r="B2304" s="5">
        <f>TITRES_STAT!D2307</f>
        <v>0.41</v>
      </c>
      <c r="C2304" s="2">
        <f t="shared" si="277"/>
        <v>0</v>
      </c>
      <c r="D2304" s="2">
        <f t="shared" si="278"/>
        <v>0.40400000000000003</v>
      </c>
      <c r="E2304" s="2">
        <f t="shared" si="280"/>
        <v>0.40699999999999992</v>
      </c>
      <c r="F2304" s="2">
        <f t="shared" si="281"/>
        <v>0.41000000000000014</v>
      </c>
      <c r="G2304" s="2">
        <f t="shared" si="283"/>
        <v>0.40579999999999999</v>
      </c>
      <c r="H2304" s="2">
        <f t="shared" si="279"/>
        <v>0.48070000000000029</v>
      </c>
      <c r="I2304" s="2">
        <f t="array" ref="I2304">SUMPRODUCT(B2288:B2307, (ROW(B2288:B2307)-ROW(B2288)+1)) / (20*21/2)</f>
        <v>0.40533333333333327</v>
      </c>
      <c r="J2304" s="2">
        <f t="shared" si="282"/>
        <v>0.40775757289584841</v>
      </c>
      <c r="K2304" s="2">
        <f t="shared" si="284"/>
        <v>0.41293801275827469</v>
      </c>
    </row>
    <row r="2305" spans="1:11" ht="13.5" x14ac:dyDescent="0.25">
      <c r="A2305" s="3">
        <f>TITRES_STAT!B2308</f>
        <v>45660</v>
      </c>
      <c r="B2305" s="5">
        <f>TITRES_STAT!D2308</f>
        <v>0.4</v>
      </c>
      <c r="C2305" s="2">
        <f t="shared" si="277"/>
        <v>-9.9999999999999534E-3</v>
      </c>
      <c r="D2305" s="2">
        <f t="shared" si="278"/>
        <v>0.40400000000000003</v>
      </c>
      <c r="E2305" s="2">
        <f t="shared" si="280"/>
        <v>0.40600000000000003</v>
      </c>
      <c r="F2305" s="2">
        <f t="shared" si="281"/>
        <v>0.40900000000000009</v>
      </c>
      <c r="G2305" s="2">
        <f t="shared" si="283"/>
        <v>0.40579999999999999</v>
      </c>
      <c r="H2305" s="2">
        <f t="shared" si="279"/>
        <v>0.47970000000000029</v>
      </c>
      <c r="I2305" s="2">
        <f t="array" ref="I2305">SUMPRODUCT(B2289:B2308, (ROW(B2289:B2308)-ROW(B2289)+1)) / (20*21/2)</f>
        <v>0.40366666666666667</v>
      </c>
      <c r="J2305" s="2">
        <f t="shared" si="282"/>
        <v>0.40701875642957719</v>
      </c>
      <c r="K2305" s="2">
        <f t="shared" si="284"/>
        <v>0.41243063970893057</v>
      </c>
    </row>
    <row r="2306" spans="1:11" ht="13.5" x14ac:dyDescent="0.25">
      <c r="A2306" s="3">
        <f>TITRES_STAT!B2309</f>
        <v>45663</v>
      </c>
      <c r="B2306" s="5">
        <f>TITRES_STAT!D2309</f>
        <v>0.4</v>
      </c>
      <c r="C2306" s="2">
        <f t="shared" si="277"/>
        <v>0</v>
      </c>
      <c r="D2306" s="2">
        <f t="shared" si="278"/>
        <v>0.40400000000000003</v>
      </c>
      <c r="E2306" s="2">
        <f t="shared" si="280"/>
        <v>0.40499999999999997</v>
      </c>
      <c r="F2306" s="2">
        <f t="shared" si="281"/>
        <v>0.40850000000000009</v>
      </c>
      <c r="G2306" s="2">
        <f t="shared" si="283"/>
        <v>0.40579999999999994</v>
      </c>
      <c r="H2306" s="2">
        <f t="shared" si="279"/>
        <v>0.4786500000000003</v>
      </c>
      <c r="I2306" s="2">
        <f t="array" ref="I2306">SUMPRODUCT(B2290:B2309, (ROW(B2290:B2309)-ROW(B2290)+1)) / (20*21/2)</f>
        <v>0.40214285714285708</v>
      </c>
      <c r="J2306" s="2">
        <f t="shared" si="282"/>
        <v>0.40635030343628409</v>
      </c>
      <c r="K2306" s="2">
        <f t="shared" si="284"/>
        <v>0.41194316364191369</v>
      </c>
    </row>
    <row r="2307" spans="1:11" ht="13.5" x14ac:dyDescent="0.25">
      <c r="A2307" s="3">
        <f>TITRES_STAT!B2310</f>
        <v>45664</v>
      </c>
      <c r="B2307" s="5">
        <f>TITRES_STAT!D2310</f>
        <v>0.4</v>
      </c>
      <c r="C2307" s="2">
        <f t="shared" si="277"/>
        <v>0</v>
      </c>
      <c r="D2307" s="2">
        <f t="shared" si="278"/>
        <v>0.40400000000000003</v>
      </c>
      <c r="E2307" s="2">
        <f t="shared" si="280"/>
        <v>0.40400000000000003</v>
      </c>
      <c r="F2307" s="2">
        <f t="shared" si="281"/>
        <v>0.40750000000000008</v>
      </c>
      <c r="G2307" s="2">
        <f t="shared" si="283"/>
        <v>0.40579999999999994</v>
      </c>
      <c r="H2307" s="2">
        <f t="shared" si="279"/>
        <v>0.47755000000000031</v>
      </c>
      <c r="I2307" s="2">
        <f t="array" ref="I2307">SUMPRODUCT(B2291:B2310, (ROW(B2291:B2310)-ROW(B2291)+1)) / (20*21/2)</f>
        <v>0.40071428571428569</v>
      </c>
      <c r="J2307" s="2">
        <f t="shared" si="282"/>
        <v>0.40574551263282843</v>
      </c>
      <c r="K2307" s="2">
        <f t="shared" si="284"/>
        <v>0.41147480428340727</v>
      </c>
    </row>
    <row r="2308" spans="1:11" ht="13.5" x14ac:dyDescent="0.25">
      <c r="A2308" s="3">
        <f>TITRES_STAT!B2311</f>
        <v>45665</v>
      </c>
      <c r="B2308" s="5">
        <f>TITRES_STAT!D2311</f>
        <v>0.39</v>
      </c>
      <c r="C2308" s="2">
        <f t="shared" ref="C2308:C2371" si="285">B2308-B2307</f>
        <v>-1.0000000000000009E-2</v>
      </c>
      <c r="D2308" s="2">
        <f t="shared" si="278"/>
        <v>0.4</v>
      </c>
      <c r="E2308" s="2">
        <f t="shared" si="280"/>
        <v>0.40199999999999997</v>
      </c>
      <c r="F2308" s="2">
        <f t="shared" si="281"/>
        <v>0.40600000000000014</v>
      </c>
      <c r="G2308" s="2">
        <f t="shared" si="283"/>
        <v>0.40559999999999991</v>
      </c>
      <c r="H2308" s="2">
        <f t="shared" si="279"/>
        <v>0.47640000000000038</v>
      </c>
      <c r="I2308" s="2">
        <f t="array" ref="I2308">SUMPRODUCT(B2292:B2311, (ROW(B2292:B2311)-ROW(B2292)+1)) / (20*21/2)</f>
        <v>0.40033333333333332</v>
      </c>
      <c r="J2308" s="2">
        <f t="shared" si="282"/>
        <v>0.40424594000113051</v>
      </c>
      <c r="K2308" s="2">
        <f t="shared" si="284"/>
        <v>0.4106326550958227</v>
      </c>
    </row>
    <row r="2309" spans="1:11" ht="13.5" x14ac:dyDescent="0.25">
      <c r="A2309" s="3">
        <f>TITRES_STAT!B2312</f>
        <v>45666</v>
      </c>
      <c r="B2309" s="5">
        <f>TITRES_STAT!D2312</f>
        <v>0.39</v>
      </c>
      <c r="C2309" s="2">
        <f t="shared" si="285"/>
        <v>0</v>
      </c>
      <c r="D2309" s="2">
        <f t="shared" si="278"/>
        <v>0.39600000000000007</v>
      </c>
      <c r="E2309" s="2">
        <f t="shared" si="280"/>
        <v>0.4</v>
      </c>
      <c r="F2309" s="2">
        <f t="shared" si="281"/>
        <v>0.40500000000000014</v>
      </c>
      <c r="G2309" s="2">
        <f t="shared" si="283"/>
        <v>0.40579999999999994</v>
      </c>
      <c r="H2309" s="2">
        <f t="shared" si="279"/>
        <v>0.47525000000000028</v>
      </c>
      <c r="I2309" s="2">
        <f t="array" ref="I2309">SUMPRODUCT(B2293:B2312, (ROW(B2293:B2312)-ROW(B2293)+1)) / (20*21/2)</f>
        <v>0.39904761904761904</v>
      </c>
      <c r="J2309" s="2">
        <f t="shared" si="282"/>
        <v>0.40288918381054667</v>
      </c>
      <c r="K2309" s="2">
        <f t="shared" si="284"/>
        <v>0.40982353136657479</v>
      </c>
    </row>
    <row r="2310" spans="1:11" ht="13.5" x14ac:dyDescent="0.25">
      <c r="A2310" s="3">
        <f>TITRES_STAT!B2313</f>
        <v>45667</v>
      </c>
      <c r="B2310" s="5">
        <f>TITRES_STAT!D2313</f>
        <v>0.39</v>
      </c>
      <c r="C2310" s="2">
        <f t="shared" si="285"/>
        <v>0</v>
      </c>
      <c r="D2310" s="2">
        <f t="shared" ref="D2310:D2373" si="286">AVERAGE(B2306:B2310)</f>
        <v>0.39400000000000002</v>
      </c>
      <c r="E2310" s="2">
        <f t="shared" si="280"/>
        <v>0.39900000000000002</v>
      </c>
      <c r="F2310" s="2">
        <f t="shared" si="281"/>
        <v>0.40400000000000008</v>
      </c>
      <c r="G2310" s="2">
        <f t="shared" si="283"/>
        <v>0.40559999999999996</v>
      </c>
      <c r="H2310" s="2">
        <f t="shared" si="279"/>
        <v>0.4741000000000003</v>
      </c>
      <c r="I2310" s="2">
        <f t="array" ref="I2310">SUMPRODUCT(B2294:B2313, (ROW(B2294:B2313)-ROW(B2294)+1)) / (20*21/2)</f>
        <v>0.39880952380952384</v>
      </c>
      <c r="J2310" s="2">
        <f t="shared" si="282"/>
        <v>0.40166164249525649</v>
      </c>
      <c r="K2310" s="2">
        <f t="shared" si="284"/>
        <v>0.40904613797965034</v>
      </c>
    </row>
    <row r="2311" spans="1:11" ht="13.5" x14ac:dyDescent="0.25">
      <c r="A2311" s="3">
        <f>TITRES_STAT!B2314</f>
        <v>45670</v>
      </c>
      <c r="B2311" s="5">
        <f>TITRES_STAT!D2314</f>
        <v>0.4</v>
      </c>
      <c r="C2311" s="2">
        <f t="shared" si="285"/>
        <v>1.0000000000000009E-2</v>
      </c>
      <c r="D2311" s="2">
        <f t="shared" si="286"/>
        <v>0.39400000000000002</v>
      </c>
      <c r="E2311" s="2">
        <f t="shared" si="280"/>
        <v>0.39900000000000002</v>
      </c>
      <c r="F2311" s="2">
        <f t="shared" si="281"/>
        <v>0.40350000000000003</v>
      </c>
      <c r="G2311" s="2">
        <f t="shared" si="283"/>
        <v>0.40559999999999996</v>
      </c>
      <c r="H2311" s="2">
        <f t="shared" si="279"/>
        <v>0.47300000000000031</v>
      </c>
      <c r="I2311" s="2">
        <f t="array" ref="I2311">SUMPRODUCT(B2295:B2314, (ROW(B2295:B2314)-ROW(B2295)+1)) / (20*21/2)</f>
        <v>0.3986190476190476</v>
      </c>
      <c r="J2311" s="2">
        <f t="shared" si="282"/>
        <v>0.40150339082904163</v>
      </c>
      <c r="K2311" s="2">
        <f t="shared" si="284"/>
        <v>0.40869138747064443</v>
      </c>
    </row>
    <row r="2312" spans="1:11" ht="13.5" x14ac:dyDescent="0.25">
      <c r="A2312" s="3">
        <f>TITRES_STAT!B2315</f>
        <v>45671</v>
      </c>
      <c r="B2312" s="5">
        <f>TITRES_STAT!D2315</f>
        <v>0.39</v>
      </c>
      <c r="C2312" s="2">
        <f t="shared" si="285"/>
        <v>-1.0000000000000009E-2</v>
      </c>
      <c r="D2312" s="2">
        <f t="shared" si="286"/>
        <v>0.39200000000000002</v>
      </c>
      <c r="E2312" s="2">
        <f t="shared" si="280"/>
        <v>0.39800000000000002</v>
      </c>
      <c r="F2312" s="2">
        <f t="shared" si="281"/>
        <v>0.40250000000000002</v>
      </c>
      <c r="G2312" s="2">
        <f t="shared" si="283"/>
        <v>0.40539999999999998</v>
      </c>
      <c r="H2312" s="2">
        <f t="shared" si="279"/>
        <v>0.47190000000000026</v>
      </c>
      <c r="I2312" s="2">
        <f t="array" ref="I2312">SUMPRODUCT(B2296:B2315, (ROW(B2296:B2315)-ROW(B2296)+1)) / (20*21/2)</f>
        <v>0.39847619047619048</v>
      </c>
      <c r="J2312" s="2">
        <f t="shared" si="282"/>
        <v>0.40040782979770434</v>
      </c>
      <c r="K2312" s="2">
        <f t="shared" si="284"/>
        <v>0.40795839188356037</v>
      </c>
    </row>
    <row r="2313" spans="1:11" ht="13.5" x14ac:dyDescent="0.25">
      <c r="A2313" s="3">
        <f>TITRES_STAT!B2316</f>
        <v>45672</v>
      </c>
      <c r="B2313" s="5">
        <f>TITRES_STAT!D2316</f>
        <v>0.4</v>
      </c>
      <c r="C2313" s="2">
        <f t="shared" si="285"/>
        <v>1.0000000000000009E-2</v>
      </c>
      <c r="D2313" s="2">
        <f t="shared" si="286"/>
        <v>0.39400000000000002</v>
      </c>
      <c r="E2313" s="2">
        <f t="shared" si="280"/>
        <v>0.39700000000000002</v>
      </c>
      <c r="F2313" s="2">
        <f t="shared" si="281"/>
        <v>0.40199999999999997</v>
      </c>
      <c r="G2313" s="2">
        <f t="shared" si="283"/>
        <v>0.40539999999999998</v>
      </c>
      <c r="H2313" s="2">
        <f t="shared" si="279"/>
        <v>0.47080000000000022</v>
      </c>
      <c r="I2313" s="2">
        <f t="array" ref="I2313">SUMPRODUCT(B2297:B2316, (ROW(B2297:B2316)-ROW(B2297)+1)) / (20*21/2)</f>
        <v>0.39838095238095239</v>
      </c>
      <c r="J2313" s="2">
        <f t="shared" si="282"/>
        <v>0.4003689888645896</v>
      </c>
      <c r="K2313" s="2">
        <f t="shared" si="284"/>
        <v>0.40764629808420505</v>
      </c>
    </row>
    <row r="2314" spans="1:11" ht="13.5" x14ac:dyDescent="0.25">
      <c r="A2314" s="3">
        <f>TITRES_STAT!B2317</f>
        <v>45673</v>
      </c>
      <c r="B2314" s="5">
        <f>TITRES_STAT!D2317</f>
        <v>0.4</v>
      </c>
      <c r="C2314" s="2">
        <f t="shared" si="285"/>
        <v>0</v>
      </c>
      <c r="D2314" s="2">
        <f t="shared" si="286"/>
        <v>0.39600000000000002</v>
      </c>
      <c r="E2314" s="2">
        <f t="shared" si="280"/>
        <v>0.39600000000000002</v>
      </c>
      <c r="F2314" s="2">
        <f t="shared" si="281"/>
        <v>0.40149999999999997</v>
      </c>
      <c r="G2314" s="2">
        <f t="shared" si="283"/>
        <v>0.40579999999999999</v>
      </c>
      <c r="H2314" s="2">
        <f t="shared" ref="H2314:H2377" si="287">AVERAGE(B2115:B2314)</f>
        <v>0.46975000000000022</v>
      </c>
      <c r="I2314" s="2">
        <f t="array" ref="I2314">SUMPRODUCT(B2298:B2317, (ROW(B2298:B2317)-ROW(B2298)+1)) / (20*21/2)</f>
        <v>0.39738095238095239</v>
      </c>
      <c r="J2314" s="2">
        <f t="shared" si="282"/>
        <v>0.40033384706796205</v>
      </c>
      <c r="K2314" s="2">
        <f t="shared" si="284"/>
        <v>0.40734644325737351</v>
      </c>
    </row>
    <row r="2315" spans="1:11" ht="13.5" x14ac:dyDescent="0.25">
      <c r="A2315" s="3">
        <f>TITRES_STAT!B2318</f>
        <v>45674</v>
      </c>
      <c r="B2315" s="5">
        <f>TITRES_STAT!D2318</f>
        <v>0.4</v>
      </c>
      <c r="C2315" s="2">
        <f t="shared" si="285"/>
        <v>0</v>
      </c>
      <c r="D2315" s="2">
        <f t="shared" si="286"/>
        <v>0.39799999999999996</v>
      </c>
      <c r="E2315" s="2">
        <f t="shared" si="280"/>
        <v>0.39600000000000002</v>
      </c>
      <c r="F2315" s="2">
        <f t="shared" si="281"/>
        <v>0.40100000000000008</v>
      </c>
      <c r="G2315" s="2">
        <f t="shared" si="283"/>
        <v>0.40579999999999999</v>
      </c>
      <c r="H2315" s="2">
        <f t="shared" si="287"/>
        <v>0.46865000000000023</v>
      </c>
      <c r="I2315" s="2">
        <f t="array" ref="I2315">SUMPRODUCT(B2299:B2318, (ROW(B2299:B2318)-ROW(B2299)+1)) / (20*21/2)</f>
        <v>0.39742857142857146</v>
      </c>
      <c r="J2315" s="2">
        <f t="shared" si="282"/>
        <v>0.40030205210910852</v>
      </c>
      <c r="K2315" s="2">
        <f t="shared" si="284"/>
        <v>0.40705834744335889</v>
      </c>
    </row>
    <row r="2316" spans="1:11" ht="13.5" x14ac:dyDescent="0.25">
      <c r="A2316" s="3">
        <f>TITRES_STAT!B2319</f>
        <v>45677</v>
      </c>
      <c r="B2316" s="5">
        <f>TITRES_STAT!D2319</f>
        <v>0.4</v>
      </c>
      <c r="C2316" s="2">
        <f t="shared" si="285"/>
        <v>0</v>
      </c>
      <c r="D2316" s="2">
        <f t="shared" si="286"/>
        <v>0.39799999999999996</v>
      </c>
      <c r="E2316" s="2">
        <f t="shared" ref="E2316:E2379" si="288">AVERAGE(B2307:B2316)</f>
        <v>0.39600000000000002</v>
      </c>
      <c r="F2316" s="2">
        <f t="shared" si="281"/>
        <v>0.40049999999999997</v>
      </c>
      <c r="G2316" s="2">
        <f t="shared" si="283"/>
        <v>0.40579999999999999</v>
      </c>
      <c r="H2316" s="2">
        <f t="shared" si="287"/>
        <v>0.46765000000000023</v>
      </c>
      <c r="I2316" s="2">
        <f t="array" ref="I2316">SUMPRODUCT(B2300:B2319, (ROW(B2300:B2319)-ROW(B2300)+1)) / (20*21/2)</f>
        <v>0.3975238095238095</v>
      </c>
      <c r="J2316" s="2">
        <f t="shared" si="282"/>
        <v>0.40027328524157435</v>
      </c>
      <c r="K2316" s="2">
        <f t="shared" si="284"/>
        <v>0.40678154950440365</v>
      </c>
    </row>
    <row r="2317" spans="1:11" ht="13.5" x14ac:dyDescent="0.25">
      <c r="A2317" s="3">
        <f>TITRES_STAT!B2320</f>
        <v>45678</v>
      </c>
      <c r="B2317" s="5">
        <f>TITRES_STAT!D2320</f>
        <v>0.39</v>
      </c>
      <c r="C2317" s="2">
        <f t="shared" si="285"/>
        <v>-1.0000000000000009E-2</v>
      </c>
      <c r="D2317" s="2">
        <f t="shared" si="286"/>
        <v>0.39800000000000002</v>
      </c>
      <c r="E2317" s="2">
        <f t="shared" si="288"/>
        <v>0.39499999999999996</v>
      </c>
      <c r="F2317" s="2">
        <f t="shared" si="281"/>
        <v>0.39950000000000002</v>
      </c>
      <c r="G2317" s="2">
        <f t="shared" si="283"/>
        <v>0.40560000000000002</v>
      </c>
      <c r="H2317" s="2">
        <f t="shared" si="287"/>
        <v>0.46660000000000035</v>
      </c>
      <c r="I2317" s="2">
        <f t="array" ref="I2317">SUMPRODUCT(B2301:B2320, (ROW(B2301:B2320)-ROW(B2301)+1)) / (20*21/2)</f>
        <v>0.39766666666666667</v>
      </c>
      <c r="J2317" s="2">
        <f t="shared" si="282"/>
        <v>0.39929487712332917</v>
      </c>
      <c r="K2317" s="2">
        <f t="shared" si="284"/>
        <v>0.40612344952383883</v>
      </c>
    </row>
    <row r="2318" spans="1:11" ht="13.5" x14ac:dyDescent="0.25">
      <c r="A2318" s="3">
        <f>TITRES_STAT!B2321</f>
        <v>45679</v>
      </c>
      <c r="B2318" s="5">
        <f>TITRES_STAT!D2321</f>
        <v>0.4</v>
      </c>
      <c r="C2318" s="2">
        <f t="shared" si="285"/>
        <v>1.0000000000000009E-2</v>
      </c>
      <c r="D2318" s="2">
        <f t="shared" si="286"/>
        <v>0.39800000000000002</v>
      </c>
      <c r="E2318" s="2">
        <f t="shared" si="288"/>
        <v>0.39600000000000002</v>
      </c>
      <c r="F2318" s="2">
        <f t="shared" si="281"/>
        <v>0.39900000000000002</v>
      </c>
      <c r="G2318" s="2">
        <f t="shared" si="283"/>
        <v>0.4052</v>
      </c>
      <c r="H2318" s="2">
        <f t="shared" si="287"/>
        <v>0.46560000000000024</v>
      </c>
      <c r="I2318" s="2">
        <f t="array" ref="I2318">SUMPRODUCT(B2302:B2321, (ROW(B2302:B2321)-ROW(B2302)+1)) / (20*21/2)</f>
        <v>0.39780952380952384</v>
      </c>
      <c r="J2318" s="2">
        <f t="shared" si="282"/>
        <v>0.3993620316830121</v>
      </c>
      <c r="K2318" s="2">
        <f t="shared" si="284"/>
        <v>0.40588331424839419</v>
      </c>
    </row>
    <row r="2319" spans="1:11" ht="13.5" x14ac:dyDescent="0.25">
      <c r="A2319" s="3">
        <f>TITRES_STAT!B2322</f>
        <v>45680</v>
      </c>
      <c r="B2319" s="5">
        <f>TITRES_STAT!D2322</f>
        <v>0.4</v>
      </c>
      <c r="C2319" s="2">
        <f t="shared" si="285"/>
        <v>0</v>
      </c>
      <c r="D2319" s="2">
        <f t="shared" si="286"/>
        <v>0.39799999999999996</v>
      </c>
      <c r="E2319" s="2">
        <f t="shared" si="288"/>
        <v>0.39699999999999996</v>
      </c>
      <c r="F2319" s="2">
        <f t="shared" si="281"/>
        <v>0.39850000000000008</v>
      </c>
      <c r="G2319" s="2">
        <f t="shared" si="283"/>
        <v>0.40479999999999999</v>
      </c>
      <c r="H2319" s="2">
        <f t="shared" si="287"/>
        <v>0.46460000000000024</v>
      </c>
      <c r="I2319" s="2">
        <f t="array" ref="I2319">SUMPRODUCT(B2303:B2322, (ROW(B2303:B2322)-ROW(B2303)+1)) / (20*21/2)</f>
        <v>0.397952380952381</v>
      </c>
      <c r="J2319" s="2">
        <f t="shared" si="282"/>
        <v>0.39942279057034424</v>
      </c>
      <c r="K2319" s="2">
        <f t="shared" si="284"/>
        <v>0.40565259604257481</v>
      </c>
    </row>
    <row r="2320" spans="1:11" ht="13.5" x14ac:dyDescent="0.25">
      <c r="A2320" s="3">
        <f>TITRES_STAT!B2323</f>
        <v>45681</v>
      </c>
      <c r="B2320" s="5">
        <f>TITRES_STAT!D2323</f>
        <v>0.4</v>
      </c>
      <c r="C2320" s="2">
        <f t="shared" si="285"/>
        <v>0</v>
      </c>
      <c r="D2320" s="2">
        <f t="shared" si="286"/>
        <v>0.39799999999999996</v>
      </c>
      <c r="E2320" s="2">
        <f t="shared" si="288"/>
        <v>0.39799999999999996</v>
      </c>
      <c r="F2320" s="2">
        <f t="shared" si="281"/>
        <v>0.39850000000000013</v>
      </c>
      <c r="G2320" s="2">
        <f t="shared" si="283"/>
        <v>0.40439999999999993</v>
      </c>
      <c r="H2320" s="2">
        <f t="shared" si="287"/>
        <v>0.46360000000000023</v>
      </c>
      <c r="I2320" s="2">
        <f t="array" ref="I2320">SUMPRODUCT(B2304:B2323, (ROW(B2304:B2323)-ROW(B2304)+1)) / (20*21/2)</f>
        <v>0.39809523809523806</v>
      </c>
      <c r="J2320" s="2">
        <f t="shared" si="282"/>
        <v>0.39947776289697812</v>
      </c>
      <c r="K2320" s="2">
        <f t="shared" si="284"/>
        <v>0.40543092560953264</v>
      </c>
    </row>
    <row r="2321" spans="1:11" ht="13.5" x14ac:dyDescent="0.25">
      <c r="A2321" s="3">
        <f>TITRES_STAT!B2324</f>
        <v>45684</v>
      </c>
      <c r="B2321" s="5">
        <f>TITRES_STAT!D2324</f>
        <v>0.4</v>
      </c>
      <c r="C2321" s="2">
        <f t="shared" si="285"/>
        <v>0</v>
      </c>
      <c r="D2321" s="2">
        <f t="shared" si="286"/>
        <v>0.39799999999999996</v>
      </c>
      <c r="E2321" s="2">
        <f t="shared" si="288"/>
        <v>0.39799999999999996</v>
      </c>
      <c r="F2321" s="2">
        <f t="shared" si="281"/>
        <v>0.39850000000000013</v>
      </c>
      <c r="G2321" s="2">
        <f t="shared" si="283"/>
        <v>0.40419999999999989</v>
      </c>
      <c r="H2321" s="2">
        <f t="shared" si="287"/>
        <v>0.46260000000000029</v>
      </c>
      <c r="I2321" s="2">
        <f t="array" ref="I2321">SUMPRODUCT(B2305:B2324, (ROW(B2305:B2324)-ROW(B2305)+1)) / (20*21/2)</f>
        <v>0.3982857142857143</v>
      </c>
      <c r="J2321" s="2">
        <f t="shared" si="282"/>
        <v>0.39952749976393254</v>
      </c>
      <c r="K2321" s="2">
        <f t="shared" si="284"/>
        <v>0.40521794813464901</v>
      </c>
    </row>
    <row r="2322" spans="1:11" ht="13.5" x14ac:dyDescent="0.25">
      <c r="A2322" s="3">
        <f>TITRES_STAT!B2325</f>
        <v>45685</v>
      </c>
      <c r="B2322" s="5">
        <f>TITRES_STAT!D2325</f>
        <v>0.4</v>
      </c>
      <c r="C2322" s="2">
        <f t="shared" si="285"/>
        <v>0</v>
      </c>
      <c r="D2322" s="2">
        <f t="shared" si="286"/>
        <v>0.4</v>
      </c>
      <c r="E2322" s="2">
        <f t="shared" si="288"/>
        <v>0.39899999999999997</v>
      </c>
      <c r="F2322" s="2">
        <f t="shared" si="281"/>
        <v>0.39850000000000019</v>
      </c>
      <c r="G2322" s="2">
        <f t="shared" si="283"/>
        <v>0.40399999999999986</v>
      </c>
      <c r="H2322" s="2">
        <f t="shared" si="287"/>
        <v>0.46165000000000028</v>
      </c>
      <c r="I2322" s="2">
        <f t="array" ref="I2322">SUMPRODUCT(B2306:B2325, (ROW(B2306:B2325)-ROW(B2306)+1)) / (20*21/2)</f>
        <v>0.3985238095238095</v>
      </c>
      <c r="J2322" s="2">
        <f t="shared" si="282"/>
        <v>0.39957249978641518</v>
      </c>
      <c r="K2322" s="2">
        <f t="shared" si="284"/>
        <v>0.40501332271760399</v>
      </c>
    </row>
    <row r="2323" spans="1:11" ht="13.5" x14ac:dyDescent="0.25">
      <c r="A2323" s="3">
        <f>TITRES_STAT!B2326</f>
        <v>45686</v>
      </c>
      <c r="B2323" s="5">
        <f>TITRES_STAT!D2326</f>
        <v>0.4</v>
      </c>
      <c r="C2323" s="2">
        <f t="shared" si="285"/>
        <v>0</v>
      </c>
      <c r="D2323" s="2">
        <f t="shared" si="286"/>
        <v>0.4</v>
      </c>
      <c r="E2323" s="2">
        <f t="shared" si="288"/>
        <v>0.39899999999999997</v>
      </c>
      <c r="F2323" s="2">
        <f t="shared" si="281"/>
        <v>0.39800000000000013</v>
      </c>
      <c r="G2323" s="2">
        <f t="shared" si="283"/>
        <v>0.40379999999999988</v>
      </c>
      <c r="H2323" s="2">
        <f t="shared" si="287"/>
        <v>0.46075000000000038</v>
      </c>
      <c r="I2323" s="2">
        <f t="array" ref="I2323">SUMPRODUCT(B2307:B2326, (ROW(B2307:B2326)-ROW(B2307)+1)) / (20*21/2)</f>
        <v>0.39876190476190476</v>
      </c>
      <c r="J2323" s="2">
        <f t="shared" si="282"/>
        <v>0.39961321409247086</v>
      </c>
      <c r="K2323" s="2">
        <f t="shared" si="284"/>
        <v>0.40481672182671757</v>
      </c>
    </row>
    <row r="2324" spans="1:11" ht="13.5" x14ac:dyDescent="0.25">
      <c r="A2324" s="3">
        <f>TITRES_STAT!B2327</f>
        <v>45687</v>
      </c>
      <c r="B2324" s="5">
        <f>TITRES_STAT!D2327</f>
        <v>0.4</v>
      </c>
      <c r="C2324" s="2">
        <f t="shared" si="285"/>
        <v>0</v>
      </c>
      <c r="D2324" s="2">
        <f t="shared" si="286"/>
        <v>0.4</v>
      </c>
      <c r="E2324" s="2">
        <f t="shared" si="288"/>
        <v>0.39899999999999991</v>
      </c>
      <c r="F2324" s="2">
        <f t="shared" ref="F2324:F2387" si="289">AVERAGE(B2305:B2324)</f>
        <v>0.39750000000000013</v>
      </c>
      <c r="G2324" s="2">
        <f t="shared" si="283"/>
        <v>0.40379999999999988</v>
      </c>
      <c r="H2324" s="2">
        <f t="shared" si="287"/>
        <v>0.45980000000000032</v>
      </c>
      <c r="I2324" s="2">
        <f t="array" ref="I2324">SUMPRODUCT(B2308:B2327, (ROW(B2308:B2327)-ROW(B2308)+1)) / (20*21/2)</f>
        <v>0.39804761904761904</v>
      </c>
      <c r="J2324" s="2">
        <f t="shared" si="282"/>
        <v>0.39965005084556893</v>
      </c>
      <c r="K2324" s="2">
        <f t="shared" si="284"/>
        <v>0.40462783077468945</v>
      </c>
    </row>
    <row r="2325" spans="1:11" ht="13.5" x14ac:dyDescent="0.25">
      <c r="A2325" s="3">
        <f>TITRES_STAT!B2328</f>
        <v>45688</v>
      </c>
      <c r="B2325" s="5">
        <f>TITRES_STAT!D2328</f>
        <v>0.4</v>
      </c>
      <c r="C2325" s="2">
        <f t="shared" si="285"/>
        <v>0</v>
      </c>
      <c r="D2325" s="2">
        <f t="shared" si="286"/>
        <v>0.4</v>
      </c>
      <c r="E2325" s="2">
        <f t="shared" si="288"/>
        <v>0.39899999999999991</v>
      </c>
      <c r="F2325" s="2">
        <f t="shared" si="289"/>
        <v>0.39750000000000013</v>
      </c>
      <c r="G2325" s="2">
        <f t="shared" si="283"/>
        <v>0.40359999999999985</v>
      </c>
      <c r="H2325" s="2">
        <f t="shared" si="287"/>
        <v>0.45900000000000035</v>
      </c>
      <c r="I2325" s="2">
        <f t="array" ref="I2325">SUMPRODUCT(B2309:B2328, (ROW(B2309:B2328)-ROW(B2309)+1)) / (20*21/2)</f>
        <v>0.39833333333333337</v>
      </c>
      <c r="J2325" s="2">
        <f t="shared" ref="J2325:J2388" si="290">$J$4*B2325+J2324*(1-$J$4)</f>
        <v>0.39968337933646714</v>
      </c>
      <c r="K2325" s="2">
        <f t="shared" si="284"/>
        <v>0.40444634721489769</v>
      </c>
    </row>
    <row r="2326" spans="1:11" ht="13.5" x14ac:dyDescent="0.25">
      <c r="A2326" s="3">
        <f>TITRES_STAT!B2329</f>
        <v>45691</v>
      </c>
      <c r="B2326" s="5">
        <f>TITRES_STAT!D2329</f>
        <v>0.4</v>
      </c>
      <c r="C2326" s="2">
        <f t="shared" si="285"/>
        <v>0</v>
      </c>
      <c r="D2326" s="2">
        <f t="shared" si="286"/>
        <v>0.4</v>
      </c>
      <c r="E2326" s="2">
        <f t="shared" si="288"/>
        <v>0.39899999999999991</v>
      </c>
      <c r="F2326" s="2">
        <f t="shared" si="289"/>
        <v>0.39750000000000013</v>
      </c>
      <c r="G2326" s="2">
        <f t="shared" si="283"/>
        <v>0.40339999999999987</v>
      </c>
      <c r="H2326" s="2">
        <f t="shared" si="287"/>
        <v>0.45825000000000032</v>
      </c>
      <c r="I2326" s="2">
        <f t="array" ref="I2326">SUMPRODUCT(B2310:B2329, (ROW(B2310:B2329)-ROW(B2310)+1)) / (20*21/2)</f>
        <v>0.39857142857142852</v>
      </c>
      <c r="J2326" s="2">
        <f t="shared" si="290"/>
        <v>0.39971353368537499</v>
      </c>
      <c r="K2326" s="2">
        <f t="shared" si="284"/>
        <v>0.40427198065745074</v>
      </c>
    </row>
    <row r="2327" spans="1:11" ht="13.5" x14ac:dyDescent="0.25">
      <c r="A2327" s="3">
        <f>TITRES_STAT!B2330</f>
        <v>45692</v>
      </c>
      <c r="B2327" s="5">
        <f>TITRES_STAT!D2330</f>
        <v>0.39</v>
      </c>
      <c r="C2327" s="2">
        <f t="shared" si="285"/>
        <v>-1.0000000000000009E-2</v>
      </c>
      <c r="D2327" s="2">
        <f t="shared" si="286"/>
        <v>0.39800000000000002</v>
      </c>
      <c r="E2327" s="2">
        <f t="shared" si="288"/>
        <v>0.39899999999999997</v>
      </c>
      <c r="F2327" s="2">
        <f t="shared" si="289"/>
        <v>0.39700000000000013</v>
      </c>
      <c r="G2327" s="2">
        <f t="shared" si="283"/>
        <v>0.40299999999999991</v>
      </c>
      <c r="H2327" s="2">
        <f t="shared" si="287"/>
        <v>0.45745000000000036</v>
      </c>
      <c r="I2327" s="2">
        <f t="array" ref="I2327">SUMPRODUCT(B2311:B2330, (ROW(B2311:B2330)-ROW(B2311)+1)) / (20*21/2)</f>
        <v>0.39876190476190476</v>
      </c>
      <c r="J2327" s="2">
        <f t="shared" si="290"/>
        <v>0.39878843523914881</v>
      </c>
      <c r="K2327" s="2">
        <f t="shared" si="284"/>
        <v>0.40371229514147233</v>
      </c>
    </row>
    <row r="2328" spans="1:11" ht="13.5" x14ac:dyDescent="0.25">
      <c r="A2328" s="3">
        <f>TITRES_STAT!B2331</f>
        <v>45693</v>
      </c>
      <c r="B2328" s="5">
        <f>TITRES_STAT!D2331</f>
        <v>0.4</v>
      </c>
      <c r="C2328" s="2">
        <f t="shared" si="285"/>
        <v>1.0000000000000009E-2</v>
      </c>
      <c r="D2328" s="2">
        <f t="shared" si="286"/>
        <v>0.39800000000000002</v>
      </c>
      <c r="E2328" s="2">
        <f t="shared" si="288"/>
        <v>0.39899999999999997</v>
      </c>
      <c r="F2328" s="2">
        <f t="shared" si="289"/>
        <v>0.39750000000000013</v>
      </c>
      <c r="G2328" s="2">
        <f t="shared" si="283"/>
        <v>0.40299999999999991</v>
      </c>
      <c r="H2328" s="2">
        <f t="shared" si="287"/>
        <v>0.45665000000000028</v>
      </c>
      <c r="I2328" s="2">
        <f t="array" ref="I2328">SUMPRODUCT(B2312:B2331, (ROW(B2312:B2331)-ROW(B2312)+1)) / (20*21/2)</f>
        <v>0.39890476190476193</v>
      </c>
      <c r="J2328" s="2">
        <f t="shared" si="290"/>
        <v>0.39890382235922983</v>
      </c>
      <c r="K2328" s="2">
        <f t="shared" si="284"/>
        <v>0.40356671493984597</v>
      </c>
    </row>
    <row r="2329" spans="1:11" ht="13.5" x14ac:dyDescent="0.25">
      <c r="A2329" s="3">
        <f>TITRES_STAT!B2332</f>
        <v>45694</v>
      </c>
      <c r="B2329" s="5">
        <f>TITRES_STAT!D2332</f>
        <v>0.4</v>
      </c>
      <c r="C2329" s="2">
        <f t="shared" si="285"/>
        <v>0</v>
      </c>
      <c r="D2329" s="2">
        <f t="shared" si="286"/>
        <v>0.39799999999999996</v>
      </c>
      <c r="E2329" s="2">
        <f t="shared" si="288"/>
        <v>0.39899999999999997</v>
      </c>
      <c r="F2329" s="2">
        <f t="shared" si="289"/>
        <v>0.39800000000000013</v>
      </c>
      <c r="G2329" s="2">
        <f t="shared" si="283"/>
        <v>0.40299999999999991</v>
      </c>
      <c r="H2329" s="2">
        <f t="shared" si="287"/>
        <v>0.45570000000000027</v>
      </c>
      <c r="I2329" s="2">
        <f t="array" ref="I2329">SUMPRODUCT(B2313:B2332, (ROW(B2313:B2332)-ROW(B2313)+1)) / (20*21/2)</f>
        <v>0.39904761904761904</v>
      </c>
      <c r="J2329" s="2">
        <f t="shared" si="290"/>
        <v>0.39900822022977933</v>
      </c>
      <c r="K2329" s="2">
        <f t="shared" si="284"/>
        <v>0.4034268437657344</v>
      </c>
    </row>
    <row r="2330" spans="1:11" ht="13.5" x14ac:dyDescent="0.25">
      <c r="A2330" s="3">
        <f>TITRES_STAT!B2333</f>
        <v>45695</v>
      </c>
      <c r="B2330" s="5">
        <f>TITRES_STAT!D2333</f>
        <v>0.4</v>
      </c>
      <c r="C2330" s="2">
        <f t="shared" si="285"/>
        <v>0</v>
      </c>
      <c r="D2330" s="2">
        <f t="shared" si="286"/>
        <v>0.39799999999999996</v>
      </c>
      <c r="E2330" s="2">
        <f t="shared" si="288"/>
        <v>0.39899999999999997</v>
      </c>
      <c r="F2330" s="2">
        <f t="shared" si="289"/>
        <v>0.39850000000000013</v>
      </c>
      <c r="G2330" s="2">
        <f t="shared" si="283"/>
        <v>0.40299999999999991</v>
      </c>
      <c r="H2330" s="2">
        <f t="shared" si="287"/>
        <v>0.45470000000000027</v>
      </c>
      <c r="I2330" s="2">
        <f t="array" ref="I2330">SUMPRODUCT(B2314:B2333, (ROW(B2314:B2333)-ROW(B2314)+1)) / (20*21/2)</f>
        <v>0.39819047619047621</v>
      </c>
      <c r="J2330" s="2">
        <f t="shared" si="290"/>
        <v>0.39910267544599087</v>
      </c>
      <c r="K2330" s="2">
        <f t="shared" si="284"/>
        <v>0.4032924577357056</v>
      </c>
    </row>
    <row r="2331" spans="1:11" ht="13.5" x14ac:dyDescent="0.25">
      <c r="A2331" s="3">
        <f>TITRES_STAT!B2334</f>
        <v>45698</v>
      </c>
      <c r="B2331" s="5">
        <f>TITRES_STAT!D2334</f>
        <v>0.4</v>
      </c>
      <c r="C2331" s="2">
        <f t="shared" si="285"/>
        <v>0</v>
      </c>
      <c r="D2331" s="2">
        <f t="shared" si="286"/>
        <v>0.39799999999999996</v>
      </c>
      <c r="E2331" s="2">
        <f t="shared" si="288"/>
        <v>0.39899999999999997</v>
      </c>
      <c r="F2331" s="2">
        <f t="shared" si="289"/>
        <v>0.39850000000000013</v>
      </c>
      <c r="G2331" s="2">
        <f t="shared" si="283"/>
        <v>0.40299999999999991</v>
      </c>
      <c r="H2331" s="2">
        <f t="shared" si="287"/>
        <v>0.45365000000000033</v>
      </c>
      <c r="I2331" s="2">
        <f t="array" ref="I2331">SUMPRODUCT(B2315:B2334, (ROW(B2315:B2334)-ROW(B2315)+1)) / (20*21/2)</f>
        <v>0.39738095238095239</v>
      </c>
      <c r="J2331" s="2">
        <f t="shared" si="290"/>
        <v>0.39918813492732508</v>
      </c>
      <c r="K2331" s="2">
        <f t="shared" si="284"/>
        <v>0.4031633417460701</v>
      </c>
    </row>
    <row r="2332" spans="1:11" ht="13.5" x14ac:dyDescent="0.25">
      <c r="A2332" s="3">
        <f>TITRES_STAT!B2335</f>
        <v>45699</v>
      </c>
      <c r="B2332" s="5">
        <f>TITRES_STAT!D2335</f>
        <v>0.4</v>
      </c>
      <c r="C2332" s="2">
        <f t="shared" si="285"/>
        <v>0</v>
      </c>
      <c r="D2332" s="2">
        <f t="shared" si="286"/>
        <v>0.4</v>
      </c>
      <c r="E2332" s="2">
        <f t="shared" si="288"/>
        <v>0.39899999999999997</v>
      </c>
      <c r="F2332" s="2">
        <f t="shared" si="289"/>
        <v>0.39900000000000013</v>
      </c>
      <c r="G2332" s="2">
        <f t="shared" si="283"/>
        <v>0.40299999999999991</v>
      </c>
      <c r="H2332" s="2">
        <f t="shared" si="287"/>
        <v>0.45265000000000027</v>
      </c>
      <c r="I2332" s="2">
        <f t="array" ref="I2332">SUMPRODUCT(B2316:B2335, (ROW(B2316:B2335)-ROW(B2316)+1)) / (20*21/2)</f>
        <v>0.39661904761904759</v>
      </c>
      <c r="J2332" s="2">
        <f t="shared" si="290"/>
        <v>0.39926545541043701</v>
      </c>
      <c r="K2332" s="2">
        <f t="shared" si="284"/>
        <v>0.40303928912857717</v>
      </c>
    </row>
    <row r="2333" spans="1:11" ht="13.5" x14ac:dyDescent="0.25">
      <c r="A2333" s="3">
        <f>TITRES_STAT!B2336</f>
        <v>45700</v>
      </c>
      <c r="B2333" s="5">
        <f>TITRES_STAT!D2336</f>
        <v>0.39</v>
      </c>
      <c r="C2333" s="2">
        <f t="shared" si="285"/>
        <v>-1.0000000000000009E-2</v>
      </c>
      <c r="D2333" s="2">
        <f t="shared" si="286"/>
        <v>0.39800000000000002</v>
      </c>
      <c r="E2333" s="2">
        <f t="shared" si="288"/>
        <v>0.39800000000000002</v>
      </c>
      <c r="F2333" s="2">
        <f t="shared" si="289"/>
        <v>0.39850000000000008</v>
      </c>
      <c r="G2333" s="2">
        <f t="shared" si="283"/>
        <v>0.40279999999999999</v>
      </c>
      <c r="H2333" s="2">
        <f t="shared" si="287"/>
        <v>0.45155000000000023</v>
      </c>
      <c r="I2333" s="2">
        <f t="array" ref="I2333">SUMPRODUCT(B2317:B2336, (ROW(B2317:B2336)-ROW(B2317)+1)) / (20*21/2)</f>
        <v>0.39590476190476193</v>
      </c>
      <c r="J2333" s="2">
        <f t="shared" si="290"/>
        <v>0.3983830310856335</v>
      </c>
      <c r="K2333" s="2">
        <f t="shared" si="284"/>
        <v>0.40252794445686829</v>
      </c>
    </row>
    <row r="2334" spans="1:11" ht="13.5" x14ac:dyDescent="0.25">
      <c r="A2334" s="3">
        <f>TITRES_STAT!B2337</f>
        <v>45701</v>
      </c>
      <c r="B2334" s="5">
        <f>TITRES_STAT!D2337</f>
        <v>0.39</v>
      </c>
      <c r="C2334" s="2">
        <f t="shared" si="285"/>
        <v>0</v>
      </c>
      <c r="D2334" s="2">
        <f t="shared" si="286"/>
        <v>0.39600000000000007</v>
      </c>
      <c r="E2334" s="2">
        <f t="shared" si="288"/>
        <v>0.39699999999999996</v>
      </c>
      <c r="F2334" s="2">
        <f t="shared" si="289"/>
        <v>0.39800000000000002</v>
      </c>
      <c r="G2334" s="2">
        <f t="shared" si="283"/>
        <v>0.40240000000000004</v>
      </c>
      <c r="H2334" s="2">
        <f t="shared" si="287"/>
        <v>0.45050000000000023</v>
      </c>
      <c r="I2334" s="2">
        <f t="array" ref="I2334">SUMPRODUCT(B2318:B2337, (ROW(B2318:B2337)-ROW(B2318)+1)) / (20*21/2)</f>
        <v>0.3961904761904762</v>
      </c>
      <c r="J2334" s="2">
        <f t="shared" si="290"/>
        <v>0.39758464717271602</v>
      </c>
      <c r="K2334" s="2">
        <f t="shared" si="284"/>
        <v>0.4020366525173833</v>
      </c>
    </row>
    <row r="2335" spans="1:11" ht="13.5" x14ac:dyDescent="0.25">
      <c r="A2335" s="3">
        <f>TITRES_STAT!B2338</f>
        <v>45702</v>
      </c>
      <c r="B2335" s="5">
        <f>TITRES_STAT!D2338</f>
        <v>0.39</v>
      </c>
      <c r="C2335" s="2">
        <f t="shared" si="285"/>
        <v>0</v>
      </c>
      <c r="D2335" s="2">
        <f t="shared" si="286"/>
        <v>0.39400000000000002</v>
      </c>
      <c r="E2335" s="2">
        <f t="shared" si="288"/>
        <v>0.39600000000000002</v>
      </c>
      <c r="F2335" s="2">
        <f t="shared" si="289"/>
        <v>0.39750000000000002</v>
      </c>
      <c r="G2335" s="2">
        <f t="shared" si="283"/>
        <v>0.40180000000000005</v>
      </c>
      <c r="H2335" s="2">
        <f t="shared" si="287"/>
        <v>0.44940000000000024</v>
      </c>
      <c r="I2335" s="2">
        <f t="array" ref="I2335">SUMPRODUCT(B2319:B2338, (ROW(B2319:B2338)-ROW(B2319)+1)) / (20*21/2)</f>
        <v>0.39547619047619048</v>
      </c>
      <c r="J2335" s="2">
        <f t="shared" si="290"/>
        <v>0.39686229982293353</v>
      </c>
      <c r="K2335" s="2">
        <f t="shared" si="284"/>
        <v>0.40156462692846634</v>
      </c>
    </row>
    <row r="2336" spans="1:11" ht="13.5" x14ac:dyDescent="0.25">
      <c r="A2336" s="3">
        <f>TITRES_STAT!B2339</f>
        <v>45705</v>
      </c>
      <c r="B2336" s="5">
        <f>TITRES_STAT!D2339</f>
        <v>0.39</v>
      </c>
      <c r="C2336" s="2">
        <f t="shared" si="285"/>
        <v>0</v>
      </c>
      <c r="D2336" s="2">
        <f t="shared" si="286"/>
        <v>0.39200000000000007</v>
      </c>
      <c r="E2336" s="2">
        <f t="shared" si="288"/>
        <v>0.39500000000000002</v>
      </c>
      <c r="F2336" s="2">
        <f t="shared" si="289"/>
        <v>0.39699999999999996</v>
      </c>
      <c r="G2336" s="2">
        <f t="shared" si="283"/>
        <v>0.40140000000000009</v>
      </c>
      <c r="H2336" s="2">
        <f t="shared" si="287"/>
        <v>0.4483500000000003</v>
      </c>
      <c r="I2336" s="2">
        <f t="array" ref="I2336">SUMPRODUCT(B2320:B2339, (ROW(B2320:B2339)-ROW(B2320)+1)) / (20*21/2)</f>
        <v>0.39576190476190476</v>
      </c>
      <c r="J2336" s="2">
        <f t="shared" si="290"/>
        <v>0.3962087474588446</v>
      </c>
      <c r="K2336" s="2">
        <f t="shared" si="284"/>
        <v>0.40111111214695788</v>
      </c>
    </row>
    <row r="2337" spans="1:11" ht="13.5" x14ac:dyDescent="0.25">
      <c r="A2337" s="3">
        <f>TITRES_STAT!B2340</f>
        <v>45706</v>
      </c>
      <c r="B2337" s="5">
        <f>TITRES_STAT!D2340</f>
        <v>0.4</v>
      </c>
      <c r="C2337" s="2">
        <f t="shared" si="285"/>
        <v>1.0000000000000009E-2</v>
      </c>
      <c r="D2337" s="2">
        <f t="shared" si="286"/>
        <v>0.39200000000000002</v>
      </c>
      <c r="E2337" s="2">
        <f t="shared" si="288"/>
        <v>0.39600000000000002</v>
      </c>
      <c r="F2337" s="2">
        <f t="shared" si="289"/>
        <v>0.39750000000000002</v>
      </c>
      <c r="G2337" s="2">
        <f t="shared" si="283"/>
        <v>0.40100000000000008</v>
      </c>
      <c r="H2337" s="2">
        <f t="shared" si="287"/>
        <v>0.4473500000000003</v>
      </c>
      <c r="I2337" s="2">
        <f t="array" ref="I2337">SUMPRODUCT(B2321:B2340, (ROW(B2321:B2340)-ROW(B2321)+1)) / (20*21/2)</f>
        <v>0.39604761904761904</v>
      </c>
      <c r="J2337" s="2">
        <f t="shared" si="290"/>
        <v>0.39656981912943079</v>
      </c>
      <c r="K2337" s="2">
        <f t="shared" si="284"/>
        <v>0.40106753912158699</v>
      </c>
    </row>
    <row r="2338" spans="1:11" ht="13.5" x14ac:dyDescent="0.25">
      <c r="A2338" s="3">
        <f>TITRES_STAT!B2341</f>
        <v>45707</v>
      </c>
      <c r="B2338" s="5">
        <f>TITRES_STAT!D2341</f>
        <v>0.39</v>
      </c>
      <c r="C2338" s="2">
        <f t="shared" si="285"/>
        <v>-1.0000000000000009E-2</v>
      </c>
      <c r="D2338" s="2">
        <f t="shared" si="286"/>
        <v>0.39200000000000002</v>
      </c>
      <c r="E2338" s="2">
        <f t="shared" si="288"/>
        <v>0.39500000000000007</v>
      </c>
      <c r="F2338" s="2">
        <f t="shared" si="289"/>
        <v>0.39699999999999996</v>
      </c>
      <c r="G2338" s="2">
        <f t="shared" si="283"/>
        <v>0.40040000000000014</v>
      </c>
      <c r="H2338" s="2">
        <f t="shared" si="287"/>
        <v>0.44645000000000029</v>
      </c>
      <c r="I2338" s="2">
        <f t="array" ref="I2338">SUMPRODUCT(B2322:B2341, (ROW(B2322:B2341)-ROW(B2322)+1)) / (20*21/2)</f>
        <v>0.39633333333333337</v>
      </c>
      <c r="J2338" s="2">
        <f t="shared" si="290"/>
        <v>0.39594412206948498</v>
      </c>
      <c r="K2338" s="2">
        <f t="shared" si="284"/>
        <v>0.40063351797956398</v>
      </c>
    </row>
    <row r="2339" spans="1:11" ht="13.5" x14ac:dyDescent="0.25">
      <c r="A2339" s="3">
        <f>TITRES_STAT!B2342</f>
        <v>45708</v>
      </c>
      <c r="B2339" s="5">
        <f>TITRES_STAT!D2342</f>
        <v>0.4</v>
      </c>
      <c r="C2339" s="2">
        <f t="shared" si="285"/>
        <v>1.0000000000000009E-2</v>
      </c>
      <c r="D2339" s="2">
        <f t="shared" si="286"/>
        <v>0.39400000000000002</v>
      </c>
      <c r="E2339" s="2">
        <f t="shared" si="288"/>
        <v>0.39500000000000007</v>
      </c>
      <c r="F2339" s="2">
        <f t="shared" si="289"/>
        <v>0.39699999999999996</v>
      </c>
      <c r="G2339" s="2">
        <f t="shared" si="283"/>
        <v>0.40020000000000011</v>
      </c>
      <c r="H2339" s="2">
        <f t="shared" si="287"/>
        <v>0.44565000000000032</v>
      </c>
      <c r="I2339" s="2">
        <f t="array" ref="I2339">SUMPRODUCT(B2323:B2342, (ROW(B2323:B2342)-ROW(B2323)+1)) / (20*21/2)</f>
        <v>0.39661904761904765</v>
      </c>
      <c r="J2339" s="2">
        <f t="shared" si="290"/>
        <v>0.3963303961581055</v>
      </c>
      <c r="K2339" s="2">
        <f t="shared" si="284"/>
        <v>0.40060867413722817</v>
      </c>
    </row>
    <row r="2340" spans="1:11" ht="13.5" x14ac:dyDescent="0.25">
      <c r="A2340" s="3">
        <f>TITRES_STAT!B2343</f>
        <v>45709</v>
      </c>
      <c r="B2340" s="5">
        <f>TITRES_STAT!D2343</f>
        <v>0.4</v>
      </c>
      <c r="C2340" s="2">
        <f t="shared" si="285"/>
        <v>0</v>
      </c>
      <c r="D2340" s="2">
        <f t="shared" si="286"/>
        <v>0.39600000000000002</v>
      </c>
      <c r="E2340" s="2">
        <f t="shared" si="288"/>
        <v>0.39500000000000002</v>
      </c>
      <c r="F2340" s="2">
        <f t="shared" si="289"/>
        <v>0.39699999999999996</v>
      </c>
      <c r="G2340" s="2">
        <f t="shared" si="283"/>
        <v>0.40000000000000008</v>
      </c>
      <c r="H2340" s="2">
        <f t="shared" si="287"/>
        <v>0.44500000000000028</v>
      </c>
      <c r="I2340" s="2">
        <f t="array" ref="I2340">SUMPRODUCT(B2324:B2343, (ROW(B2324:B2343)-ROW(B2324)+1)) / (20*21/2)</f>
        <v>0.39690476190476193</v>
      </c>
      <c r="J2340" s="2">
        <f t="shared" si="290"/>
        <v>0.39667988223828599</v>
      </c>
      <c r="K2340" s="2">
        <f t="shared" si="284"/>
        <v>0.40058480456321921</v>
      </c>
    </row>
    <row r="2341" spans="1:11" ht="13.5" x14ac:dyDescent="0.25">
      <c r="A2341" s="3">
        <f>TITRES_STAT!B2344</f>
        <v>45712</v>
      </c>
      <c r="B2341" s="5">
        <f>TITRES_STAT!D2344</f>
        <v>0.4</v>
      </c>
      <c r="C2341" s="2">
        <f t="shared" si="285"/>
        <v>0</v>
      </c>
      <c r="D2341" s="2">
        <f t="shared" si="286"/>
        <v>0.39799999999999996</v>
      </c>
      <c r="E2341" s="2">
        <f t="shared" si="288"/>
        <v>0.39500000000000002</v>
      </c>
      <c r="F2341" s="2">
        <f t="shared" si="289"/>
        <v>0.39699999999999996</v>
      </c>
      <c r="G2341" s="2">
        <f t="shared" si="283"/>
        <v>0.39980000000000004</v>
      </c>
      <c r="H2341" s="2">
        <f t="shared" si="287"/>
        <v>0.44440000000000024</v>
      </c>
      <c r="I2341" s="2">
        <f t="array" ref="I2341">SUMPRODUCT(B2325:B2344, (ROW(B2325:B2344)-ROW(B2325)+1)) / (20*21/2)</f>
        <v>0.39719047619047615</v>
      </c>
      <c r="J2341" s="2">
        <f t="shared" si="290"/>
        <v>0.39699608392987784</v>
      </c>
      <c r="K2341" s="2">
        <f t="shared" si="284"/>
        <v>0.4005618710509361</v>
      </c>
    </row>
    <row r="2342" spans="1:11" ht="13.5" x14ac:dyDescent="0.25">
      <c r="A2342" s="3">
        <f>TITRES_STAT!B2345</f>
        <v>45713</v>
      </c>
      <c r="B2342" s="5">
        <f>TITRES_STAT!D2345</f>
        <v>0.4</v>
      </c>
      <c r="C2342" s="2">
        <f t="shared" si="285"/>
        <v>0</v>
      </c>
      <c r="D2342" s="2">
        <f t="shared" si="286"/>
        <v>0.39799999999999996</v>
      </c>
      <c r="E2342" s="2">
        <f t="shared" si="288"/>
        <v>0.39499999999999996</v>
      </c>
      <c r="F2342" s="2">
        <f t="shared" si="289"/>
        <v>0.39700000000000002</v>
      </c>
      <c r="G2342" s="2">
        <f t="shared" si="283"/>
        <v>0.39960000000000007</v>
      </c>
      <c r="H2342" s="2">
        <f t="shared" si="287"/>
        <v>0.44395000000000023</v>
      </c>
      <c r="I2342" s="2">
        <f t="array" ref="I2342">SUMPRODUCT(B2326:B2345, (ROW(B2326:B2345)-ROW(B2326)+1)) / (20*21/2)</f>
        <v>0.39747619047619048</v>
      </c>
      <c r="J2342" s="2">
        <f t="shared" si="290"/>
        <v>0.39728217117465137</v>
      </c>
      <c r="K2342" s="2">
        <f t="shared" si="284"/>
        <v>0.4005398368920759</v>
      </c>
    </row>
    <row r="2343" spans="1:11" ht="13.5" x14ac:dyDescent="0.25">
      <c r="A2343" s="3">
        <f>TITRES_STAT!B2346</f>
        <v>45714</v>
      </c>
      <c r="B2343" s="5">
        <f>TITRES_STAT!D2346</f>
        <v>0.4</v>
      </c>
      <c r="C2343" s="2">
        <f t="shared" si="285"/>
        <v>0</v>
      </c>
      <c r="D2343" s="2">
        <f t="shared" si="286"/>
        <v>0.4</v>
      </c>
      <c r="E2343" s="2">
        <f t="shared" si="288"/>
        <v>0.39599999999999996</v>
      </c>
      <c r="F2343" s="2">
        <f t="shared" si="289"/>
        <v>0.39700000000000008</v>
      </c>
      <c r="G2343" s="2">
        <f t="shared" si="283"/>
        <v>0.39939999999999998</v>
      </c>
      <c r="H2343" s="2">
        <f t="shared" si="287"/>
        <v>0.44360000000000022</v>
      </c>
      <c r="I2343" s="2">
        <f t="array" ref="I2343">SUMPRODUCT(B2327:B2346, (ROW(B2327:B2346)-ROW(B2327)+1)) / (20*21/2)</f>
        <v>0.39871428571428574</v>
      </c>
      <c r="J2343" s="2">
        <f t="shared" si="290"/>
        <v>0.39754101201516079</v>
      </c>
      <c r="K2343" s="2">
        <f t="shared" si="284"/>
        <v>0.40051866681787684</v>
      </c>
    </row>
    <row r="2344" spans="1:11" ht="13.5" x14ac:dyDescent="0.25">
      <c r="A2344" s="3">
        <f>TITRES_STAT!B2347</f>
        <v>45715</v>
      </c>
      <c r="B2344" s="5">
        <f>TITRES_STAT!D2347</f>
        <v>0.4</v>
      </c>
      <c r="C2344" s="2">
        <f t="shared" si="285"/>
        <v>0</v>
      </c>
      <c r="D2344" s="2">
        <f t="shared" si="286"/>
        <v>0.4</v>
      </c>
      <c r="E2344" s="2">
        <f t="shared" si="288"/>
        <v>0.39699999999999996</v>
      </c>
      <c r="F2344" s="2">
        <f t="shared" si="289"/>
        <v>0.39700000000000008</v>
      </c>
      <c r="G2344" s="2">
        <f t="shared" si="283"/>
        <v>0.39919999999999994</v>
      </c>
      <c r="H2344" s="2">
        <f t="shared" si="287"/>
        <v>0.44315000000000021</v>
      </c>
      <c r="I2344" s="2">
        <f t="array" ref="I2344">SUMPRODUCT(B2328:B2347, (ROW(B2328:B2347)-ROW(B2328)+1)) / (20*21/2)</f>
        <v>0.39990476190476193</v>
      </c>
      <c r="J2344" s="2">
        <f t="shared" si="290"/>
        <v>0.39777520134705024</v>
      </c>
      <c r="K2344" s="2">
        <f t="shared" si="284"/>
        <v>0.40049832694266602</v>
      </c>
    </row>
    <row r="2345" spans="1:11" ht="13.5" x14ac:dyDescent="0.25">
      <c r="A2345" s="3">
        <f>TITRES_STAT!B2348</f>
        <v>45716</v>
      </c>
      <c r="B2345" s="5">
        <f>TITRES_STAT!D2348</f>
        <v>0.4</v>
      </c>
      <c r="C2345" s="2">
        <f t="shared" si="285"/>
        <v>0</v>
      </c>
      <c r="D2345" s="2">
        <f t="shared" si="286"/>
        <v>0.4</v>
      </c>
      <c r="E2345" s="2">
        <f t="shared" si="288"/>
        <v>0.39799999999999996</v>
      </c>
      <c r="F2345" s="2">
        <f t="shared" si="289"/>
        <v>0.39700000000000013</v>
      </c>
      <c r="G2345" s="2">
        <f t="shared" si="283"/>
        <v>0.39899999999999997</v>
      </c>
      <c r="H2345" s="2">
        <f t="shared" si="287"/>
        <v>0.44260000000000022</v>
      </c>
      <c r="I2345" s="2">
        <f t="array" ref="I2345">SUMPRODUCT(B2329:B2348, (ROW(B2329:B2348)-ROW(B2329)+1)) / (20*21/2)</f>
        <v>0.40004761904761899</v>
      </c>
      <c r="J2345" s="2">
        <f t="shared" si="290"/>
        <v>0.39798708693304552</v>
      </c>
      <c r="K2345" s="2">
        <f t="shared" si="284"/>
        <v>0.40047878470962028</v>
      </c>
    </row>
    <row r="2346" spans="1:11" ht="13.5" x14ac:dyDescent="0.25">
      <c r="A2346" s="3">
        <f>TITRES_STAT!B2349</f>
        <v>45719</v>
      </c>
      <c r="B2346" s="5">
        <f>TITRES_STAT!D2349</f>
        <v>0.41</v>
      </c>
      <c r="C2346" s="2">
        <f t="shared" si="285"/>
        <v>9.9999999999999534E-3</v>
      </c>
      <c r="D2346" s="2">
        <f t="shared" si="286"/>
        <v>0.40200000000000002</v>
      </c>
      <c r="E2346" s="2">
        <f t="shared" si="288"/>
        <v>0.39999999999999997</v>
      </c>
      <c r="F2346" s="2">
        <f t="shared" si="289"/>
        <v>0.39750000000000013</v>
      </c>
      <c r="G2346" s="2">
        <f t="shared" si="283"/>
        <v>0.39899999999999997</v>
      </c>
      <c r="H2346" s="2">
        <f t="shared" si="287"/>
        <v>0.44215000000000015</v>
      </c>
      <c r="I2346" s="2">
        <f t="array" ref="I2346">SUMPRODUCT(B2330:B2349, (ROW(B2330:B2349)-ROW(B2330)+1)) / (20*21/2)</f>
        <v>0.40114285714285713</v>
      </c>
      <c r="J2346" s="2">
        <f t="shared" si="290"/>
        <v>0.39913117389180308</v>
      </c>
      <c r="K2346" s="2">
        <f t="shared" si="284"/>
        <v>0.40085216570139987</v>
      </c>
    </row>
    <row r="2347" spans="1:11" ht="13.5" x14ac:dyDescent="0.25">
      <c r="A2347" s="3">
        <f>TITRES_STAT!B2350</f>
        <v>45720</v>
      </c>
      <c r="B2347" s="5">
        <f>TITRES_STAT!D2350</f>
        <v>0.41</v>
      </c>
      <c r="C2347" s="2">
        <f t="shared" si="285"/>
        <v>0</v>
      </c>
      <c r="D2347" s="2">
        <f t="shared" si="286"/>
        <v>0.40400000000000003</v>
      </c>
      <c r="E2347" s="2">
        <f t="shared" si="288"/>
        <v>0.40099999999999997</v>
      </c>
      <c r="F2347" s="2">
        <f t="shared" si="289"/>
        <v>0.39850000000000019</v>
      </c>
      <c r="G2347" s="2">
        <f t="shared" si="283"/>
        <v>0.39899999999999997</v>
      </c>
      <c r="H2347" s="2">
        <f t="shared" si="287"/>
        <v>0.44170000000000015</v>
      </c>
      <c r="I2347" s="2">
        <f t="array" ref="I2347">SUMPRODUCT(B2331:B2350, (ROW(B2331:B2350)-ROW(B2331)+1)) / (20*21/2)</f>
        <v>0.40219047619047615</v>
      </c>
      <c r="J2347" s="2">
        <f t="shared" si="290"/>
        <v>0.40016630018782184</v>
      </c>
      <c r="K2347" s="2">
        <f t="shared" si="284"/>
        <v>0.40121090430134493</v>
      </c>
    </row>
    <row r="2348" spans="1:11" ht="13.5" x14ac:dyDescent="0.25">
      <c r="A2348" s="3">
        <f>TITRES_STAT!B2351</f>
        <v>45721</v>
      </c>
      <c r="B2348" s="5">
        <f>TITRES_STAT!D2351</f>
        <v>0.4</v>
      </c>
      <c r="C2348" s="2">
        <f t="shared" si="285"/>
        <v>-9.9999999999999534E-3</v>
      </c>
      <c r="D2348" s="2">
        <f t="shared" si="286"/>
        <v>0.40400000000000003</v>
      </c>
      <c r="E2348" s="2">
        <f t="shared" si="288"/>
        <v>0.40200000000000002</v>
      </c>
      <c r="F2348" s="2">
        <f t="shared" si="289"/>
        <v>0.39850000000000019</v>
      </c>
      <c r="G2348" s="2">
        <f t="shared" si="283"/>
        <v>0.39879999999999993</v>
      </c>
      <c r="H2348" s="2">
        <f t="shared" si="287"/>
        <v>0.44115000000000015</v>
      </c>
      <c r="I2348" s="2">
        <f t="array" ref="I2348">SUMPRODUCT(B2332:B2351, (ROW(B2332:B2351)-ROW(B2332)+1)) / (20*21/2)</f>
        <v>0.40319047619047621</v>
      </c>
      <c r="J2348" s="2">
        <f t="shared" si="290"/>
        <v>0.40015046207469596</v>
      </c>
      <c r="K2348" s="2">
        <f t="shared" si="284"/>
        <v>0.40116341785815496</v>
      </c>
    </row>
    <row r="2349" spans="1:11" ht="13.5" x14ac:dyDescent="0.25">
      <c r="A2349" s="3">
        <f>TITRES_STAT!B2352</f>
        <v>45722</v>
      </c>
      <c r="B2349" s="5">
        <f>TITRES_STAT!D2352</f>
        <v>0.41</v>
      </c>
      <c r="C2349" s="2">
        <f t="shared" si="285"/>
        <v>9.9999999999999534E-3</v>
      </c>
      <c r="D2349" s="2">
        <f t="shared" si="286"/>
        <v>0.40600000000000003</v>
      </c>
      <c r="E2349" s="2">
        <f t="shared" si="288"/>
        <v>0.40300000000000002</v>
      </c>
      <c r="F2349" s="2">
        <f t="shared" si="289"/>
        <v>0.39900000000000013</v>
      </c>
      <c r="G2349" s="2">
        <f t="shared" si="283"/>
        <v>0.39880000000000004</v>
      </c>
      <c r="H2349" s="2">
        <f t="shared" si="287"/>
        <v>0.44060000000000021</v>
      </c>
      <c r="I2349" s="2">
        <f t="array" ref="I2349">SUMPRODUCT(B2333:B2352, (ROW(B2333:B2352)-ROW(B2333)+1)) / (20*21/2)</f>
        <v>0.40414285714285708</v>
      </c>
      <c r="J2349" s="2">
        <f t="shared" si="290"/>
        <v>0.4010885133056773</v>
      </c>
      <c r="K2349" s="2">
        <f t="shared" si="284"/>
        <v>0.4015099504911685</v>
      </c>
    </row>
    <row r="2350" spans="1:11" ht="13.5" x14ac:dyDescent="0.25">
      <c r="A2350" s="3">
        <f>TITRES_STAT!B2353</f>
        <v>45723</v>
      </c>
      <c r="B2350" s="5">
        <f>TITRES_STAT!D2353</f>
        <v>0.41</v>
      </c>
      <c r="C2350" s="2">
        <f t="shared" si="285"/>
        <v>0</v>
      </c>
      <c r="D2350" s="2">
        <f t="shared" si="286"/>
        <v>0.40800000000000003</v>
      </c>
      <c r="E2350" s="2">
        <f t="shared" si="288"/>
        <v>0.40400000000000003</v>
      </c>
      <c r="F2350" s="2">
        <f t="shared" si="289"/>
        <v>0.39950000000000013</v>
      </c>
      <c r="G2350" s="2">
        <f t="shared" si="283"/>
        <v>0.39900000000000008</v>
      </c>
      <c r="H2350" s="2">
        <f t="shared" si="287"/>
        <v>0.43995000000000029</v>
      </c>
      <c r="I2350" s="2">
        <f t="array" ref="I2350">SUMPRODUCT(B2334:B2353, (ROW(B2334:B2353)-ROW(B2334)+1)) / (20*21/2)</f>
        <v>0.4050476190476191</v>
      </c>
      <c r="J2350" s="2">
        <f t="shared" si="290"/>
        <v>0.40193722632418422</v>
      </c>
      <c r="K2350" s="2">
        <f t="shared" si="284"/>
        <v>0.40184289360916187</v>
      </c>
    </row>
    <row r="2351" spans="1:11" ht="13.5" x14ac:dyDescent="0.25">
      <c r="A2351" s="3">
        <f>TITRES_STAT!B2354</f>
        <v>45726</v>
      </c>
      <c r="B2351" s="5">
        <f>TITRES_STAT!D2354</f>
        <v>0.41</v>
      </c>
      <c r="C2351" s="2">
        <f t="shared" si="285"/>
        <v>0</v>
      </c>
      <c r="D2351" s="2">
        <f t="shared" si="286"/>
        <v>0.40800000000000003</v>
      </c>
      <c r="E2351" s="2">
        <f t="shared" si="288"/>
        <v>0.40500000000000008</v>
      </c>
      <c r="F2351" s="2">
        <f t="shared" si="289"/>
        <v>0.40000000000000008</v>
      </c>
      <c r="G2351" s="2">
        <f t="shared" si="283"/>
        <v>0.39920000000000011</v>
      </c>
      <c r="H2351" s="2">
        <f t="shared" si="287"/>
        <v>0.43920000000000026</v>
      </c>
      <c r="I2351" s="2">
        <f t="array" ref="I2351">SUMPRODUCT(B2335:B2354, (ROW(B2335:B2354)-ROW(B2335)+1)) / (20*21/2)</f>
        <v>0.40585714285714286</v>
      </c>
      <c r="J2351" s="2">
        <f t="shared" si="290"/>
        <v>0.40270510953140476</v>
      </c>
      <c r="K2351" s="2">
        <f t="shared" si="284"/>
        <v>0.40216278013429274</v>
      </c>
    </row>
    <row r="2352" spans="1:11" ht="13.5" x14ac:dyDescent="0.25">
      <c r="A2352" s="3">
        <f>TITRES_STAT!B2355</f>
        <v>45727</v>
      </c>
      <c r="B2352" s="5">
        <f>TITRES_STAT!D2355</f>
        <v>0.41</v>
      </c>
      <c r="C2352" s="2">
        <f t="shared" si="285"/>
        <v>0</v>
      </c>
      <c r="D2352" s="2">
        <f t="shared" si="286"/>
        <v>0.40800000000000003</v>
      </c>
      <c r="E2352" s="2">
        <f t="shared" si="288"/>
        <v>0.40600000000000003</v>
      </c>
      <c r="F2352" s="2">
        <f t="shared" si="289"/>
        <v>0.40050000000000008</v>
      </c>
      <c r="G2352" s="2">
        <f t="shared" si="283"/>
        <v>0.39940000000000014</v>
      </c>
      <c r="H2352" s="2">
        <f t="shared" si="287"/>
        <v>0.43840000000000023</v>
      </c>
      <c r="I2352" s="2">
        <f t="array" ref="I2352">SUMPRODUCT(B2336:B2355, (ROW(B2336:B2355)-ROW(B2336)+1)) / (20*21/2)</f>
        <v>0.40561904761904766</v>
      </c>
      <c r="J2352" s="2">
        <f t="shared" si="290"/>
        <v>0.40339986100460429</v>
      </c>
      <c r="K2352" s="2">
        <f t="shared" si="284"/>
        <v>0.40247012208981064</v>
      </c>
    </row>
    <row r="2353" spans="1:11" ht="13.5" x14ac:dyDescent="0.25">
      <c r="A2353" s="3">
        <f>TITRES_STAT!B2356</f>
        <v>45728</v>
      </c>
      <c r="B2353" s="5">
        <f>TITRES_STAT!D2356</f>
        <v>0.41</v>
      </c>
      <c r="C2353" s="2">
        <f t="shared" si="285"/>
        <v>0</v>
      </c>
      <c r="D2353" s="2">
        <f t="shared" si="286"/>
        <v>0.41</v>
      </c>
      <c r="E2353" s="2">
        <f t="shared" si="288"/>
        <v>0.40700000000000003</v>
      </c>
      <c r="F2353" s="2">
        <f t="shared" si="289"/>
        <v>0.40150000000000008</v>
      </c>
      <c r="G2353" s="2">
        <f t="shared" si="283"/>
        <v>0.3994000000000002</v>
      </c>
      <c r="H2353" s="2">
        <f t="shared" si="287"/>
        <v>0.43775000000000019</v>
      </c>
      <c r="I2353" s="2">
        <f t="array" ref="I2353">SUMPRODUCT(B2337:B2356, (ROW(B2337:B2356)-ROW(B2337)+1)) / (20*21/2)</f>
        <v>0.40533333333333338</v>
      </c>
      <c r="J2353" s="2">
        <f t="shared" si="290"/>
        <v>0.40402844567083246</v>
      </c>
      <c r="K2353" s="2">
        <f t="shared" si="284"/>
        <v>0.40276541141962197</v>
      </c>
    </row>
    <row r="2354" spans="1:11" ht="13.5" x14ac:dyDescent="0.25">
      <c r="A2354" s="3">
        <f>TITRES_STAT!B2357</f>
        <v>45729</v>
      </c>
      <c r="B2354" s="5">
        <f>TITRES_STAT!D2357</f>
        <v>0.41</v>
      </c>
      <c r="C2354" s="2">
        <f t="shared" si="285"/>
        <v>0</v>
      </c>
      <c r="D2354" s="2">
        <f t="shared" si="286"/>
        <v>0.41</v>
      </c>
      <c r="E2354" s="2">
        <f t="shared" si="288"/>
        <v>0.40800000000000008</v>
      </c>
      <c r="F2354" s="2">
        <f t="shared" si="289"/>
        <v>0.40250000000000002</v>
      </c>
      <c r="G2354" s="2">
        <f t="shared" ref="G2354:G2417" si="291">AVERAGE(B2305:B2354)</f>
        <v>0.3994000000000002</v>
      </c>
      <c r="H2354" s="2">
        <f t="shared" si="287"/>
        <v>0.43715000000000026</v>
      </c>
      <c r="I2354" s="2">
        <f t="array" ref="I2354">SUMPRODUCT(B2338:B2357, (ROW(B2338:B2357)-ROW(B2338)+1)) / (20*21/2)</f>
        <v>0.40595238095238095</v>
      </c>
      <c r="J2354" s="2">
        <f t="shared" si="290"/>
        <v>0.40459716513075317</v>
      </c>
      <c r="K2354" s="2">
        <f t="shared" si="284"/>
        <v>0.4030491207757152</v>
      </c>
    </row>
    <row r="2355" spans="1:11" ht="13.5" x14ac:dyDescent="0.25">
      <c r="A2355" s="3">
        <f>TITRES_STAT!B2358</f>
        <v>45730</v>
      </c>
      <c r="B2355" s="5">
        <f>TITRES_STAT!D2358</f>
        <v>0.4</v>
      </c>
      <c r="C2355" s="2">
        <f t="shared" si="285"/>
        <v>-9.9999999999999534E-3</v>
      </c>
      <c r="D2355" s="2">
        <f t="shared" si="286"/>
        <v>0.40800000000000003</v>
      </c>
      <c r="E2355" s="2">
        <f t="shared" si="288"/>
        <v>0.40800000000000008</v>
      </c>
      <c r="F2355" s="2">
        <f t="shared" si="289"/>
        <v>0.40300000000000002</v>
      </c>
      <c r="G2355" s="2">
        <f t="shared" si="291"/>
        <v>0.3994000000000002</v>
      </c>
      <c r="H2355" s="2">
        <f t="shared" si="287"/>
        <v>0.43655000000000027</v>
      </c>
      <c r="I2355" s="2">
        <f t="array" ref="I2355">SUMPRODUCT(B2339:B2358, (ROW(B2339:B2358)-ROW(B2339)+1)) / (20*21/2)</f>
        <v>0.40557142857142864</v>
      </c>
      <c r="J2355" s="2">
        <f t="shared" si="290"/>
        <v>0.40415933988020525</v>
      </c>
      <c r="K2355" s="2">
        <f t="shared" ref="K2355:K2418" si="292">$K$4*B2355+(1-$K$4)*K2354</f>
        <v>0.40292954741196169</v>
      </c>
    </row>
    <row r="2356" spans="1:11" ht="13.5" x14ac:dyDescent="0.25">
      <c r="A2356" s="3">
        <f>TITRES_STAT!B2359</f>
        <v>45733</v>
      </c>
      <c r="B2356" s="5">
        <f>TITRES_STAT!D2359</f>
        <v>0.4</v>
      </c>
      <c r="C2356" s="2">
        <f t="shared" si="285"/>
        <v>0</v>
      </c>
      <c r="D2356" s="2">
        <f t="shared" si="286"/>
        <v>0.40599999999999997</v>
      </c>
      <c r="E2356" s="2">
        <f t="shared" si="288"/>
        <v>0.40700000000000003</v>
      </c>
      <c r="F2356" s="2">
        <f t="shared" si="289"/>
        <v>0.40350000000000003</v>
      </c>
      <c r="G2356" s="2">
        <f t="shared" si="291"/>
        <v>0.39940000000000014</v>
      </c>
      <c r="H2356" s="2">
        <f t="shared" si="287"/>
        <v>0.43585000000000029</v>
      </c>
      <c r="I2356" s="2">
        <f t="array" ref="I2356">SUMPRODUCT(B2340:B2359, (ROW(B2340:B2359)-ROW(B2340)+1)) / (20*21/2)</f>
        <v>0.40514285714285708</v>
      </c>
      <c r="J2356" s="2">
        <f t="shared" si="290"/>
        <v>0.40376321227256662</v>
      </c>
      <c r="K2356" s="2">
        <f t="shared" si="292"/>
        <v>0.40281466319972792</v>
      </c>
    </row>
    <row r="2357" spans="1:11" ht="13.5" x14ac:dyDescent="0.25">
      <c r="A2357" s="3">
        <f>TITRES_STAT!B2360</f>
        <v>45734</v>
      </c>
      <c r="B2357" s="5">
        <f>TITRES_STAT!D2360</f>
        <v>0.41</v>
      </c>
      <c r="C2357" s="2">
        <f t="shared" si="285"/>
        <v>9.9999999999999534E-3</v>
      </c>
      <c r="D2357" s="2">
        <f t="shared" si="286"/>
        <v>0.40600000000000003</v>
      </c>
      <c r="E2357" s="2">
        <f t="shared" si="288"/>
        <v>0.40700000000000003</v>
      </c>
      <c r="F2357" s="2">
        <f t="shared" si="289"/>
        <v>0.40400000000000008</v>
      </c>
      <c r="G2357" s="2">
        <f t="shared" si="291"/>
        <v>0.39960000000000018</v>
      </c>
      <c r="H2357" s="2">
        <f t="shared" si="287"/>
        <v>0.43525000000000025</v>
      </c>
      <c r="I2357" s="2">
        <f t="array" ref="I2357">SUMPRODUCT(B2341:B2360, (ROW(B2341:B2360)-ROW(B2341)+1)) / (20*21/2)</f>
        <v>0.40471428571428569</v>
      </c>
      <c r="J2357" s="2">
        <f t="shared" si="290"/>
        <v>0.40435719205613169</v>
      </c>
      <c r="K2357" s="2">
        <f t="shared" si="292"/>
        <v>0.40309644111346404</v>
      </c>
    </row>
    <row r="2358" spans="1:11" ht="13.5" x14ac:dyDescent="0.25">
      <c r="A2358" s="3">
        <f>TITRES_STAT!B2361</f>
        <v>45735</v>
      </c>
      <c r="B2358" s="5">
        <f>TITRES_STAT!D2361</f>
        <v>0.4</v>
      </c>
      <c r="C2358" s="2">
        <f t="shared" si="285"/>
        <v>-9.9999999999999534E-3</v>
      </c>
      <c r="D2358" s="2">
        <f t="shared" si="286"/>
        <v>0.40400000000000003</v>
      </c>
      <c r="E2358" s="2">
        <f t="shared" si="288"/>
        <v>0.40700000000000003</v>
      </c>
      <c r="F2358" s="2">
        <f t="shared" si="289"/>
        <v>0.40450000000000008</v>
      </c>
      <c r="G2358" s="2">
        <f t="shared" si="291"/>
        <v>0.3998000000000001</v>
      </c>
      <c r="H2358" s="2">
        <f t="shared" si="287"/>
        <v>0.4347500000000003</v>
      </c>
      <c r="I2358" s="2">
        <f t="array" ref="I2358">SUMPRODUCT(B2342:B2361, (ROW(B2342:B2361)-ROW(B2342)+1)) / (20*21/2)</f>
        <v>0.4042857142857143</v>
      </c>
      <c r="J2358" s="2">
        <f t="shared" si="290"/>
        <v>0.40394222138411917</v>
      </c>
      <c r="K2358" s="2">
        <f t="shared" si="292"/>
        <v>0.40297501205019093</v>
      </c>
    </row>
    <row r="2359" spans="1:11" ht="13.5" x14ac:dyDescent="0.25">
      <c r="A2359" s="3">
        <f>TITRES_STAT!B2362</f>
        <v>45737</v>
      </c>
      <c r="B2359" s="5">
        <f>TITRES_STAT!D2362</f>
        <v>0.4</v>
      </c>
      <c r="C2359" s="2">
        <f t="shared" si="285"/>
        <v>0</v>
      </c>
      <c r="D2359" s="2">
        <f t="shared" si="286"/>
        <v>0.40199999999999997</v>
      </c>
      <c r="E2359" s="2">
        <f t="shared" si="288"/>
        <v>0.40599999999999997</v>
      </c>
      <c r="F2359" s="2">
        <f t="shared" si="289"/>
        <v>0.40450000000000008</v>
      </c>
      <c r="G2359" s="2">
        <f t="shared" si="291"/>
        <v>0.40000000000000008</v>
      </c>
      <c r="H2359" s="2">
        <f t="shared" si="287"/>
        <v>0.43420000000000031</v>
      </c>
      <c r="I2359" s="2">
        <f t="array" ref="I2359">SUMPRODUCT(B2343:B2362, (ROW(B2343:B2362)-ROW(B2343)+1)) / (20*21/2)</f>
        <v>0.40385714285714286</v>
      </c>
      <c r="J2359" s="2">
        <f t="shared" si="290"/>
        <v>0.40356677172848876</v>
      </c>
      <c r="K2359" s="2">
        <f t="shared" si="292"/>
        <v>0.40285834491096778</v>
      </c>
    </row>
    <row r="2360" spans="1:11" ht="13.5" x14ac:dyDescent="0.25">
      <c r="A2360" s="3">
        <f>TITRES_STAT!B2363</f>
        <v>45740</v>
      </c>
      <c r="B2360" s="5">
        <f>TITRES_STAT!D2363</f>
        <v>0.4</v>
      </c>
      <c r="C2360" s="2">
        <f t="shared" si="285"/>
        <v>0</v>
      </c>
      <c r="D2360" s="2">
        <f t="shared" si="286"/>
        <v>0.40199999999999997</v>
      </c>
      <c r="E2360" s="2">
        <f t="shared" si="288"/>
        <v>0.40499999999999997</v>
      </c>
      <c r="F2360" s="2">
        <f t="shared" si="289"/>
        <v>0.40450000000000008</v>
      </c>
      <c r="G2360" s="2">
        <f t="shared" si="291"/>
        <v>0.40020000000000006</v>
      </c>
      <c r="H2360" s="2">
        <f t="shared" si="287"/>
        <v>0.43365000000000037</v>
      </c>
      <c r="I2360" s="2">
        <f t="array" ref="I2360">SUMPRODUCT(B2344:B2363, (ROW(B2344:B2363)-ROW(B2344)+1)) / (20*21/2)</f>
        <v>0.4043809523809524</v>
      </c>
      <c r="J2360" s="2">
        <f t="shared" si="290"/>
        <v>0.40322707918291845</v>
      </c>
      <c r="K2360" s="2">
        <f t="shared" si="292"/>
        <v>0.40274625295367494</v>
      </c>
    </row>
    <row r="2361" spans="1:11" ht="13.5" x14ac:dyDescent="0.25">
      <c r="A2361" s="3">
        <f>TITRES_STAT!B2364</f>
        <v>45741</v>
      </c>
      <c r="B2361" s="5">
        <f>TITRES_STAT!D2364</f>
        <v>0.4</v>
      </c>
      <c r="C2361" s="2">
        <f t="shared" si="285"/>
        <v>0</v>
      </c>
      <c r="D2361" s="2">
        <f t="shared" si="286"/>
        <v>0.40199999999999997</v>
      </c>
      <c r="E2361" s="2">
        <f t="shared" si="288"/>
        <v>0.40400000000000003</v>
      </c>
      <c r="F2361" s="2">
        <f t="shared" si="289"/>
        <v>0.40450000000000019</v>
      </c>
      <c r="G2361" s="2">
        <f t="shared" si="291"/>
        <v>0.40020000000000006</v>
      </c>
      <c r="H2361" s="2">
        <f t="shared" si="287"/>
        <v>0.43315000000000031</v>
      </c>
      <c r="I2361" s="2">
        <f t="array" ref="I2361">SUMPRODUCT(B2345:B2364, (ROW(B2345:B2364)-ROW(B2345)+1)) / (20*21/2)</f>
        <v>0.40485714285714286</v>
      </c>
      <c r="J2361" s="2">
        <f t="shared" si="290"/>
        <v>0.40291973830835481</v>
      </c>
      <c r="K2361" s="2">
        <f t="shared" si="292"/>
        <v>0.40263855675941318</v>
      </c>
    </row>
    <row r="2362" spans="1:11" ht="13.5" x14ac:dyDescent="0.25">
      <c r="A2362" s="3">
        <f>TITRES_STAT!B2365</f>
        <v>45742</v>
      </c>
      <c r="B2362" s="5">
        <f>TITRES_STAT!D2365</f>
        <v>0.4</v>
      </c>
      <c r="C2362" s="2">
        <f t="shared" si="285"/>
        <v>0</v>
      </c>
      <c r="D2362" s="2">
        <f t="shared" si="286"/>
        <v>0.4</v>
      </c>
      <c r="E2362" s="2">
        <f t="shared" si="288"/>
        <v>0.40300000000000002</v>
      </c>
      <c r="F2362" s="2">
        <f t="shared" si="289"/>
        <v>0.40450000000000019</v>
      </c>
      <c r="G2362" s="2">
        <f t="shared" si="291"/>
        <v>0.40039999999999998</v>
      </c>
      <c r="H2362" s="2">
        <f t="shared" si="287"/>
        <v>0.43265000000000037</v>
      </c>
      <c r="I2362" s="2">
        <f t="array" ref="I2362">SUMPRODUCT(B2346:B2365, (ROW(B2346:B2365)-ROW(B2346)+1)) / (20*21/2)</f>
        <v>0.4052857142857143</v>
      </c>
      <c r="J2362" s="2">
        <f t="shared" si="290"/>
        <v>0.40264166799327339</v>
      </c>
      <c r="K2362" s="2">
        <f t="shared" si="292"/>
        <v>0.40253508394531856</v>
      </c>
    </row>
    <row r="2363" spans="1:11" ht="13.5" x14ac:dyDescent="0.25">
      <c r="A2363" s="3">
        <f>TITRES_STAT!B2366</f>
        <v>45743</v>
      </c>
      <c r="B2363" s="5">
        <f>TITRES_STAT!D2366</f>
        <v>0.41</v>
      </c>
      <c r="C2363" s="2">
        <f t="shared" si="285"/>
        <v>9.9999999999999534E-3</v>
      </c>
      <c r="D2363" s="2">
        <f t="shared" si="286"/>
        <v>0.40200000000000002</v>
      </c>
      <c r="E2363" s="2">
        <f t="shared" si="288"/>
        <v>0.40299999999999991</v>
      </c>
      <c r="F2363" s="2">
        <f t="shared" si="289"/>
        <v>0.40500000000000014</v>
      </c>
      <c r="G2363" s="2">
        <f t="shared" si="291"/>
        <v>0.40059999999999996</v>
      </c>
      <c r="H2363" s="2">
        <f t="shared" si="287"/>
        <v>0.43215000000000031</v>
      </c>
      <c r="I2363" s="2">
        <f t="array" ref="I2363">SUMPRODUCT(B2347:B2366, (ROW(B2347:B2366)-ROW(B2347)+1)) / (20*21/2)</f>
        <v>0.40566666666666673</v>
      </c>
      <c r="J2363" s="2">
        <f t="shared" si="290"/>
        <v>0.40334246151772357</v>
      </c>
      <c r="K2363" s="2">
        <f t="shared" si="292"/>
        <v>0.40282782575138448</v>
      </c>
    </row>
    <row r="2364" spans="1:11" ht="13.5" x14ac:dyDescent="0.25">
      <c r="A2364" s="3">
        <f>TITRES_STAT!B2367</f>
        <v>45744</v>
      </c>
      <c r="B2364" s="5">
        <f>TITRES_STAT!D2367</f>
        <v>0.41</v>
      </c>
      <c r="C2364" s="2">
        <f t="shared" si="285"/>
        <v>0</v>
      </c>
      <c r="D2364" s="2">
        <f t="shared" si="286"/>
        <v>0.40400000000000003</v>
      </c>
      <c r="E2364" s="2">
        <f t="shared" si="288"/>
        <v>0.40299999999999991</v>
      </c>
      <c r="F2364" s="2">
        <f t="shared" si="289"/>
        <v>0.40550000000000014</v>
      </c>
      <c r="G2364" s="2">
        <f t="shared" si="291"/>
        <v>0.40079999999999993</v>
      </c>
      <c r="H2364" s="2">
        <f t="shared" si="287"/>
        <v>0.43175000000000024</v>
      </c>
      <c r="I2364" s="2">
        <f t="array" ref="I2364">SUMPRODUCT(B2348:B2367, (ROW(B2348:B2367)-ROW(B2348)+1)) / (20*21/2)</f>
        <v>0.40604761904761905</v>
      </c>
      <c r="J2364" s="2">
        <f t="shared" si="290"/>
        <v>0.4039765128017499</v>
      </c>
      <c r="K2364" s="2">
        <f t="shared" si="292"/>
        <v>0.40310908748662427</v>
      </c>
    </row>
    <row r="2365" spans="1:11" ht="13.5" x14ac:dyDescent="0.25">
      <c r="A2365" s="3">
        <f>TITRES_STAT!B2368</f>
        <v>45749</v>
      </c>
      <c r="B2365" s="5">
        <f>TITRES_STAT!D2368</f>
        <v>0.41</v>
      </c>
      <c r="C2365" s="2">
        <f t="shared" si="285"/>
        <v>0</v>
      </c>
      <c r="D2365" s="2">
        <f t="shared" si="286"/>
        <v>0.40599999999999997</v>
      </c>
      <c r="E2365" s="2">
        <f t="shared" si="288"/>
        <v>0.40400000000000003</v>
      </c>
      <c r="F2365" s="2">
        <f t="shared" si="289"/>
        <v>0.40600000000000014</v>
      </c>
      <c r="G2365" s="2">
        <f t="shared" si="291"/>
        <v>0.40099999999999997</v>
      </c>
      <c r="H2365" s="2">
        <f t="shared" si="287"/>
        <v>0.43130000000000024</v>
      </c>
      <c r="I2365" s="2">
        <f t="array" ref="I2365">SUMPRODUCT(B2349:B2368, (ROW(B2349:B2368)-ROW(B2349)+1)) / (20*21/2)</f>
        <v>0.40738095238095245</v>
      </c>
      <c r="J2365" s="2">
        <f t="shared" si="290"/>
        <v>0.40455017824920231</v>
      </c>
      <c r="K2365" s="2">
        <f t="shared" si="292"/>
        <v>0.40337931934989391</v>
      </c>
    </row>
    <row r="2366" spans="1:11" ht="13.5" x14ac:dyDescent="0.25">
      <c r="A2366" s="3">
        <f>TITRES_STAT!B2369</f>
        <v>45750</v>
      </c>
      <c r="B2366" s="5">
        <f>TITRES_STAT!D2369</f>
        <v>0.41</v>
      </c>
      <c r="C2366" s="2">
        <f t="shared" si="285"/>
        <v>0</v>
      </c>
      <c r="D2366" s="2">
        <f t="shared" si="286"/>
        <v>0.40800000000000003</v>
      </c>
      <c r="E2366" s="2">
        <f t="shared" si="288"/>
        <v>0.40499999999999997</v>
      </c>
      <c r="F2366" s="2">
        <f t="shared" si="289"/>
        <v>0.40600000000000014</v>
      </c>
      <c r="G2366" s="2">
        <f t="shared" si="291"/>
        <v>0.4012</v>
      </c>
      <c r="H2366" s="2">
        <f t="shared" si="287"/>
        <v>0.43085000000000023</v>
      </c>
      <c r="I2366" s="2">
        <f t="array" ref="I2366">SUMPRODUCT(B2350:B2369, (ROW(B2350:B2369)-ROW(B2350)+1)) / (20*21/2)</f>
        <v>0.40957142857142859</v>
      </c>
      <c r="J2366" s="2">
        <f t="shared" si="290"/>
        <v>0.40506920889213544</v>
      </c>
      <c r="K2366" s="2">
        <f t="shared" si="292"/>
        <v>0.40363895388519216</v>
      </c>
    </row>
    <row r="2367" spans="1:11" ht="13.5" x14ac:dyDescent="0.25">
      <c r="A2367" s="3">
        <f>TITRES_STAT!B2370</f>
        <v>45751</v>
      </c>
      <c r="B2367" s="5">
        <f>TITRES_STAT!D2370</f>
        <v>0.41</v>
      </c>
      <c r="C2367" s="2">
        <f t="shared" si="285"/>
        <v>0</v>
      </c>
      <c r="D2367" s="2">
        <f t="shared" si="286"/>
        <v>0.41</v>
      </c>
      <c r="E2367" s="2">
        <f t="shared" si="288"/>
        <v>0.40500000000000008</v>
      </c>
      <c r="F2367" s="2">
        <f t="shared" si="289"/>
        <v>0.40600000000000014</v>
      </c>
      <c r="G2367" s="2">
        <f t="shared" si="291"/>
        <v>0.40159999999999996</v>
      </c>
      <c r="H2367" s="2">
        <f t="shared" si="287"/>
        <v>0.43040000000000012</v>
      </c>
      <c r="I2367" s="2">
        <f t="array" ref="I2367">SUMPRODUCT(B2351:B2370, (ROW(B2351:B2370)-ROW(B2351)+1)) / (20*21/2)</f>
        <v>0.41261904761904766</v>
      </c>
      <c r="J2367" s="2">
        <f t="shared" si="290"/>
        <v>0.40553880804526538</v>
      </c>
      <c r="K2367" s="2">
        <f t="shared" si="292"/>
        <v>0.40388840667400816</v>
      </c>
    </row>
    <row r="2368" spans="1:11" ht="13.5" x14ac:dyDescent="0.25">
      <c r="A2368" s="3">
        <f>TITRES_STAT!B2371</f>
        <v>45754</v>
      </c>
      <c r="B2368" s="5">
        <f>TITRES_STAT!D2371</f>
        <v>0.42</v>
      </c>
      <c r="C2368" s="2">
        <f t="shared" si="285"/>
        <v>1.0000000000000009E-2</v>
      </c>
      <c r="D2368" s="2">
        <f t="shared" si="286"/>
        <v>0.41200000000000003</v>
      </c>
      <c r="E2368" s="2">
        <f t="shared" si="288"/>
        <v>0.40700000000000014</v>
      </c>
      <c r="F2368" s="2">
        <f t="shared" si="289"/>
        <v>0.40700000000000014</v>
      </c>
      <c r="G2368" s="2">
        <f t="shared" si="291"/>
        <v>0.40200000000000002</v>
      </c>
      <c r="H2368" s="2">
        <f t="shared" si="287"/>
        <v>0.4300500000000001</v>
      </c>
      <c r="I2368" s="2">
        <f t="array" ref="I2368">SUMPRODUCT(B2352:B2371, (ROW(B2352:B2371)-ROW(B2352)+1)) / (20*21/2)</f>
        <v>0.4164761904761905</v>
      </c>
      <c r="J2368" s="2">
        <f t="shared" si="290"/>
        <v>0.40691606442190675</v>
      </c>
      <c r="K2368" s="2">
        <f t="shared" si="292"/>
        <v>0.40452023386326275</v>
      </c>
    </row>
    <row r="2369" spans="1:11" ht="13.5" x14ac:dyDescent="0.25">
      <c r="A2369" s="3">
        <f>TITRES_STAT!B2372</f>
        <v>45755</v>
      </c>
      <c r="B2369" s="5">
        <f>TITRES_STAT!D2372</f>
        <v>0.43</v>
      </c>
      <c r="C2369" s="2">
        <f t="shared" si="285"/>
        <v>1.0000000000000009E-2</v>
      </c>
      <c r="D2369" s="2">
        <f t="shared" si="286"/>
        <v>0.41600000000000004</v>
      </c>
      <c r="E2369" s="2">
        <f t="shared" si="288"/>
        <v>0.41000000000000003</v>
      </c>
      <c r="F2369" s="2">
        <f t="shared" si="289"/>
        <v>0.40800000000000008</v>
      </c>
      <c r="G2369" s="2">
        <f t="shared" si="291"/>
        <v>0.40260000000000007</v>
      </c>
      <c r="H2369" s="2">
        <f t="shared" si="287"/>
        <v>0.42975000000000008</v>
      </c>
      <c r="I2369" s="2">
        <f t="array" ref="I2369">SUMPRODUCT(B2353:B2372, (ROW(B2353:B2372)-ROW(B2353)+1)) / (20*21/2)</f>
        <v>0.422047619047619</v>
      </c>
      <c r="J2369" s="2">
        <f t="shared" si="290"/>
        <v>0.40911453447696328</v>
      </c>
      <c r="K2369" s="2">
        <f t="shared" si="292"/>
        <v>0.40551944037842891</v>
      </c>
    </row>
    <row r="2370" spans="1:11" ht="13.5" x14ac:dyDescent="0.25">
      <c r="A2370" s="3">
        <f>TITRES_STAT!B2373</f>
        <v>45757</v>
      </c>
      <c r="B2370" s="5">
        <f>TITRES_STAT!D2373</f>
        <v>0.44</v>
      </c>
      <c r="C2370" s="2">
        <f t="shared" si="285"/>
        <v>1.0000000000000009E-2</v>
      </c>
      <c r="D2370" s="2">
        <f t="shared" si="286"/>
        <v>0.42199999999999999</v>
      </c>
      <c r="E2370" s="2">
        <f t="shared" si="288"/>
        <v>0.41400000000000003</v>
      </c>
      <c r="F2370" s="2">
        <f t="shared" si="289"/>
        <v>0.40950000000000009</v>
      </c>
      <c r="G2370" s="2">
        <f t="shared" si="291"/>
        <v>0.40340000000000009</v>
      </c>
      <c r="H2370" s="2">
        <f t="shared" si="287"/>
        <v>0.4295000000000001</v>
      </c>
      <c r="I2370" s="2">
        <f t="array" ref="I2370">SUMPRODUCT(B2354:B2373, (ROW(B2354:B2373)-ROW(B2354)+1)) / (20*21/2)</f>
        <v>0.42923809523809525</v>
      </c>
      <c r="J2370" s="2">
        <f t="shared" si="290"/>
        <v>0.41205600738391912</v>
      </c>
      <c r="K2370" s="2">
        <f t="shared" si="292"/>
        <v>0.40687161918711801</v>
      </c>
    </row>
    <row r="2371" spans="1:11" ht="13.5" x14ac:dyDescent="0.25">
      <c r="A2371" s="3">
        <f>TITRES_STAT!B2374</f>
        <v>45758</v>
      </c>
      <c r="B2371" s="5">
        <f>TITRES_STAT!D2374</f>
        <v>0.45</v>
      </c>
      <c r="C2371" s="2">
        <f t="shared" si="285"/>
        <v>1.0000000000000009E-2</v>
      </c>
      <c r="D2371" s="2">
        <f t="shared" si="286"/>
        <v>0.43</v>
      </c>
      <c r="E2371" s="2">
        <f t="shared" si="288"/>
        <v>0.41900000000000004</v>
      </c>
      <c r="F2371" s="2">
        <f t="shared" si="289"/>
        <v>0.41150000000000003</v>
      </c>
      <c r="G2371" s="2">
        <f t="shared" si="291"/>
        <v>0.40440000000000009</v>
      </c>
      <c r="H2371" s="2">
        <f t="shared" si="287"/>
        <v>0.42930000000000007</v>
      </c>
      <c r="I2371" s="2">
        <f t="array" ref="I2371">SUMPRODUCT(B2355:B2374, (ROW(B2355:B2374)-ROW(B2355)+1)) / (20*21/2)</f>
        <v>0.43795238095238093</v>
      </c>
      <c r="J2371" s="2">
        <f t="shared" si="290"/>
        <v>0.41566972096640303</v>
      </c>
      <c r="K2371" s="2">
        <f t="shared" si="292"/>
        <v>0.40856292823860357</v>
      </c>
    </row>
    <row r="2372" spans="1:11" ht="13.5" x14ac:dyDescent="0.25">
      <c r="A2372" s="3">
        <f>TITRES_STAT!B2375</f>
        <v>45761</v>
      </c>
      <c r="B2372" s="5">
        <f>TITRES_STAT!D2375</f>
        <v>0.47</v>
      </c>
      <c r="C2372" s="2">
        <f t="shared" ref="C2372:C2435" si="293">B2372-B2371</f>
        <v>1.9999999999999962E-2</v>
      </c>
      <c r="D2372" s="2">
        <f t="shared" si="286"/>
        <v>0.442</v>
      </c>
      <c r="E2372" s="2">
        <f t="shared" si="288"/>
        <v>0.42599999999999999</v>
      </c>
      <c r="F2372" s="2">
        <f t="shared" si="289"/>
        <v>0.41450000000000004</v>
      </c>
      <c r="G2372" s="2">
        <f t="shared" si="291"/>
        <v>0.40580000000000011</v>
      </c>
      <c r="H2372" s="2">
        <f t="shared" si="287"/>
        <v>0.42920000000000003</v>
      </c>
      <c r="I2372" s="2">
        <f t="array" ref="I2372">SUMPRODUCT(B2356:B2375, (ROW(B2356:B2375)-ROW(B2356)+1)) / (20*21/2)</f>
        <v>0.44809523809523805</v>
      </c>
      <c r="J2372" s="2">
        <f t="shared" si="290"/>
        <v>0.42084403325531705</v>
      </c>
      <c r="K2372" s="2">
        <f t="shared" si="292"/>
        <v>0.41097222517042303</v>
      </c>
    </row>
    <row r="2373" spans="1:11" ht="13.5" x14ac:dyDescent="0.25">
      <c r="A2373" s="3">
        <f>TITRES_STAT!B2376</f>
        <v>45762</v>
      </c>
      <c r="B2373" s="5">
        <f>TITRES_STAT!D2376</f>
        <v>0.49</v>
      </c>
      <c r="C2373" s="2">
        <f t="shared" si="293"/>
        <v>2.0000000000000018E-2</v>
      </c>
      <c r="D2373" s="2">
        <f t="shared" si="286"/>
        <v>0.45600000000000007</v>
      </c>
      <c r="E2373" s="2">
        <f t="shared" si="288"/>
        <v>0.43400000000000005</v>
      </c>
      <c r="F2373" s="2">
        <f t="shared" si="289"/>
        <v>0.41849999999999998</v>
      </c>
      <c r="G2373" s="2">
        <f t="shared" si="291"/>
        <v>0.40760000000000013</v>
      </c>
      <c r="H2373" s="2">
        <f t="shared" si="287"/>
        <v>0.42919999999999997</v>
      </c>
      <c r="I2373" s="2">
        <f t="array" ref="I2373">SUMPRODUCT(B2357:B2376, (ROW(B2357:B2376)-ROW(B2357)+1)) / (20*21/2)</f>
        <v>0.45952380952380939</v>
      </c>
      <c r="J2373" s="2">
        <f t="shared" si="290"/>
        <v>0.42743031580242974</v>
      </c>
      <c r="K2373" s="2">
        <f t="shared" si="292"/>
        <v>0.41407135359511232</v>
      </c>
    </row>
    <row r="2374" spans="1:11" ht="13.5" x14ac:dyDescent="0.25">
      <c r="A2374" s="3">
        <f>TITRES_STAT!B2377</f>
        <v>45763</v>
      </c>
      <c r="B2374" s="5">
        <f>TITRES_STAT!D2377</f>
        <v>0.51</v>
      </c>
      <c r="C2374" s="2">
        <f t="shared" si="293"/>
        <v>2.0000000000000018E-2</v>
      </c>
      <c r="D2374" s="2">
        <f t="shared" ref="D2374:D2437" si="294">AVERAGE(B2370:B2374)</f>
        <v>0.47199999999999998</v>
      </c>
      <c r="E2374" s="2">
        <f t="shared" si="288"/>
        <v>0.44400000000000006</v>
      </c>
      <c r="F2374" s="2">
        <f t="shared" si="289"/>
        <v>0.42350000000000004</v>
      </c>
      <c r="G2374" s="2">
        <f t="shared" si="291"/>
        <v>0.40980000000000011</v>
      </c>
      <c r="H2374" s="2">
        <f t="shared" si="287"/>
        <v>0.42934999999999995</v>
      </c>
      <c r="I2374" s="2">
        <f t="array" ref="I2374">SUMPRODUCT(B2358:B2377, (ROW(B2358:B2377)-ROW(B2358)+1)) / (20*21/2)</f>
        <v>0.4721428571428572</v>
      </c>
      <c r="J2374" s="2">
        <f t="shared" si="290"/>
        <v>0.43529409524981744</v>
      </c>
      <c r="K2374" s="2">
        <f t="shared" si="292"/>
        <v>0.41783326129726484</v>
      </c>
    </row>
    <row r="2375" spans="1:11" ht="13.5" x14ac:dyDescent="0.25">
      <c r="A2375" s="3">
        <f>TITRES_STAT!B2378</f>
        <v>45764</v>
      </c>
      <c r="B2375" s="5">
        <f>TITRES_STAT!D2378</f>
        <v>0.53</v>
      </c>
      <c r="C2375" s="2">
        <f t="shared" si="293"/>
        <v>2.0000000000000018E-2</v>
      </c>
      <c r="D2375" s="2">
        <f t="shared" si="294"/>
        <v>0.49000000000000005</v>
      </c>
      <c r="E2375" s="2">
        <f t="shared" si="288"/>
        <v>0.45600000000000007</v>
      </c>
      <c r="F2375" s="2">
        <f t="shared" si="289"/>
        <v>0.43</v>
      </c>
      <c r="G2375" s="2">
        <f t="shared" si="291"/>
        <v>0.41240000000000016</v>
      </c>
      <c r="H2375" s="2">
        <f t="shared" si="287"/>
        <v>0.42959999999999993</v>
      </c>
      <c r="I2375" s="2">
        <f t="array" ref="I2375">SUMPRODUCT(B2359:B2378, (ROW(B2359:B2378)-ROW(B2359)+1)) / (20*21/2)</f>
        <v>0.48590476190476195</v>
      </c>
      <c r="J2375" s="2">
        <f t="shared" si="290"/>
        <v>0.44431370522602526</v>
      </c>
      <c r="K2375" s="2">
        <f t="shared" si="292"/>
        <v>0.42223195693266624</v>
      </c>
    </row>
    <row r="2376" spans="1:11" ht="13.5" x14ac:dyDescent="0.25">
      <c r="A2376" s="3">
        <f>TITRES_STAT!B2379</f>
        <v>45765</v>
      </c>
      <c r="B2376" s="5">
        <f>TITRES_STAT!D2379</f>
        <v>0.55000000000000004</v>
      </c>
      <c r="C2376" s="2">
        <f t="shared" si="293"/>
        <v>2.0000000000000018E-2</v>
      </c>
      <c r="D2376" s="2">
        <f t="shared" si="294"/>
        <v>0.51</v>
      </c>
      <c r="E2376" s="2">
        <f t="shared" si="288"/>
        <v>0.47000000000000003</v>
      </c>
      <c r="F2376" s="2">
        <f t="shared" si="289"/>
        <v>0.4375</v>
      </c>
      <c r="G2376" s="2">
        <f t="shared" si="291"/>
        <v>0.41540000000000021</v>
      </c>
      <c r="H2376" s="2">
        <f t="shared" si="287"/>
        <v>0.42994999999999989</v>
      </c>
      <c r="I2376" s="2">
        <f t="array" ref="I2376">SUMPRODUCT(B2360:B2379, (ROW(B2360:B2379)-ROW(B2360)+1)) / (20*21/2)</f>
        <v>0.5006666666666667</v>
      </c>
      <c r="J2376" s="2">
        <f t="shared" si="290"/>
        <v>0.45437906663307043</v>
      </c>
      <c r="K2376" s="2">
        <f t="shared" si="292"/>
        <v>0.42724246842550284</v>
      </c>
    </row>
    <row r="2377" spans="1:11" ht="13.5" x14ac:dyDescent="0.25">
      <c r="A2377" s="3">
        <f>TITRES_STAT!B2380</f>
        <v>45768</v>
      </c>
      <c r="B2377" s="5">
        <f>TITRES_STAT!D2380</f>
        <v>0.56999999999999995</v>
      </c>
      <c r="C2377" s="2">
        <f t="shared" si="293"/>
        <v>1.9999999999999907E-2</v>
      </c>
      <c r="D2377" s="2">
        <f t="shared" si="294"/>
        <v>0.53</v>
      </c>
      <c r="E2377" s="2">
        <f t="shared" si="288"/>
        <v>0.48600000000000004</v>
      </c>
      <c r="F2377" s="2">
        <f t="shared" si="289"/>
        <v>0.44550000000000012</v>
      </c>
      <c r="G2377" s="2">
        <f t="shared" si="291"/>
        <v>0.41900000000000021</v>
      </c>
      <c r="H2377" s="2">
        <f t="shared" si="287"/>
        <v>0.43044999999999978</v>
      </c>
      <c r="I2377" s="2">
        <f t="array" ref="I2377">SUMPRODUCT(B2361:B2380, (ROW(B2361:B2380)-ROW(B2361)+1)) / (20*21/2)</f>
        <v>0.51633333333333331</v>
      </c>
      <c r="J2377" s="2">
        <f t="shared" si="290"/>
        <v>0.46539058409658751</v>
      </c>
      <c r="K2377" s="2">
        <f t="shared" si="292"/>
        <v>0.43284080299705174</v>
      </c>
    </row>
    <row r="2378" spans="1:11" ht="13.5" x14ac:dyDescent="0.25">
      <c r="A2378" s="3">
        <f>TITRES_STAT!B2381</f>
        <v>45769</v>
      </c>
      <c r="B2378" s="5">
        <f>TITRES_STAT!D2381</f>
        <v>0.59</v>
      </c>
      <c r="C2378" s="2">
        <f t="shared" si="293"/>
        <v>2.0000000000000018E-2</v>
      </c>
      <c r="D2378" s="2">
        <f t="shared" si="294"/>
        <v>0.55000000000000004</v>
      </c>
      <c r="E2378" s="2">
        <f t="shared" si="288"/>
        <v>0.503</v>
      </c>
      <c r="F2378" s="2">
        <f t="shared" si="289"/>
        <v>0.45500000000000007</v>
      </c>
      <c r="G2378" s="2">
        <f t="shared" si="291"/>
        <v>0.42280000000000018</v>
      </c>
      <c r="H2378" s="2">
        <f t="shared" ref="H2378:H2441" si="295">AVERAGE(B2179:B2378)</f>
        <v>0.43104999999999977</v>
      </c>
      <c r="I2378" s="2">
        <f t="array" ref="I2378">SUMPRODUCT(B2362:B2381, (ROW(B2362:B2381)-ROW(B2362)+1)) / (20*21/2)</f>
        <v>0.53280952380952384</v>
      </c>
      <c r="J2378" s="2">
        <f t="shared" si="290"/>
        <v>0.47725814751596013</v>
      </c>
      <c r="K2378" s="2">
        <f t="shared" si="292"/>
        <v>0.43900390876187323</v>
      </c>
    </row>
    <row r="2379" spans="1:11" ht="13.5" x14ac:dyDescent="0.25">
      <c r="A2379" s="3">
        <f>TITRES_STAT!B2382</f>
        <v>45770</v>
      </c>
      <c r="B2379" s="5">
        <f>TITRES_STAT!D2382</f>
        <v>0.61</v>
      </c>
      <c r="C2379" s="2">
        <f t="shared" si="293"/>
        <v>2.0000000000000018E-2</v>
      </c>
      <c r="D2379" s="2">
        <f t="shared" si="294"/>
        <v>0.56999999999999995</v>
      </c>
      <c r="E2379" s="2">
        <f t="shared" si="288"/>
        <v>0.52100000000000002</v>
      </c>
      <c r="F2379" s="2">
        <f t="shared" si="289"/>
        <v>0.46550000000000002</v>
      </c>
      <c r="G2379" s="2">
        <f t="shared" si="291"/>
        <v>0.42700000000000016</v>
      </c>
      <c r="H2379" s="2">
        <f t="shared" si="295"/>
        <v>0.43174999999999975</v>
      </c>
      <c r="I2379" s="2">
        <f t="array" ref="I2379">SUMPRODUCT(B2363:B2382, (ROW(B2363:B2382)-ROW(B2363)+1)) / (20*21/2)</f>
        <v>0.55000000000000004</v>
      </c>
      <c r="J2379" s="2">
        <f t="shared" si="290"/>
        <v>0.48990022870491629</v>
      </c>
      <c r="K2379" s="2">
        <f t="shared" si="292"/>
        <v>0.44570963783003509</v>
      </c>
    </row>
    <row r="2380" spans="1:11" ht="13.5" x14ac:dyDescent="0.25">
      <c r="A2380" s="3">
        <f>TITRES_STAT!B2383</f>
        <v>45771</v>
      </c>
      <c r="B2380" s="5">
        <f>TITRES_STAT!D2383</f>
        <v>0.63</v>
      </c>
      <c r="C2380" s="2">
        <f t="shared" si="293"/>
        <v>2.0000000000000018E-2</v>
      </c>
      <c r="D2380" s="2">
        <f t="shared" si="294"/>
        <v>0.59</v>
      </c>
      <c r="E2380" s="2">
        <f t="shared" ref="E2380:E2443" si="296">AVERAGE(B2371:B2380)</f>
        <v>0.54</v>
      </c>
      <c r="F2380" s="2">
        <f t="shared" si="289"/>
        <v>0.47700000000000004</v>
      </c>
      <c r="G2380" s="2">
        <f t="shared" si="291"/>
        <v>0.43160000000000009</v>
      </c>
      <c r="H2380" s="2">
        <f t="shared" si="295"/>
        <v>0.43254999999999977</v>
      </c>
      <c r="I2380" s="2">
        <f t="array" ref="I2380">SUMPRODUCT(B2364:B2383, (ROW(B2364:B2383)-ROW(B2364)+1)) / (20*21/2)</f>
        <v>0.5687619047619048</v>
      </c>
      <c r="J2380" s="2">
        <f t="shared" si="290"/>
        <v>0.50324306406635277</v>
      </c>
      <c r="K2380" s="2">
        <f t="shared" si="292"/>
        <v>0.45293671085630827</v>
      </c>
    </row>
    <row r="2381" spans="1:11" ht="13.5" x14ac:dyDescent="0.25">
      <c r="A2381" s="3">
        <f>TITRES_STAT!B2384</f>
        <v>45772</v>
      </c>
      <c r="B2381" s="5">
        <f>TITRES_STAT!D2384</f>
        <v>0.65</v>
      </c>
      <c r="C2381" s="2">
        <f t="shared" si="293"/>
        <v>2.0000000000000018E-2</v>
      </c>
      <c r="D2381" s="2">
        <f t="shared" si="294"/>
        <v>0.61</v>
      </c>
      <c r="E2381" s="2">
        <f t="shared" si="296"/>
        <v>0.55999999999999994</v>
      </c>
      <c r="F2381" s="2">
        <f t="shared" si="289"/>
        <v>0.48950000000000005</v>
      </c>
      <c r="G2381" s="2">
        <f t="shared" si="291"/>
        <v>0.43660000000000004</v>
      </c>
      <c r="H2381" s="2">
        <f t="shared" si="295"/>
        <v>0.43344999999999972</v>
      </c>
      <c r="I2381" s="2">
        <f t="array" ref="I2381">SUMPRODUCT(B2365:B2384, (ROW(B2365:B2384)-ROW(B2365)+1)) / (20*21/2)</f>
        <v>0.58899999999999997</v>
      </c>
      <c r="J2381" s="2">
        <f t="shared" si="290"/>
        <v>0.51721991510765253</v>
      </c>
      <c r="K2381" s="2">
        <f t="shared" si="292"/>
        <v>0.46066468297959035</v>
      </c>
    </row>
    <row r="2382" spans="1:11" ht="13.5" x14ac:dyDescent="0.25">
      <c r="A2382" s="3">
        <f>TITRES_STAT!B2385</f>
        <v>45775</v>
      </c>
      <c r="B2382" s="5">
        <f>TITRES_STAT!D2385</f>
        <v>0.67</v>
      </c>
      <c r="C2382" s="2">
        <f t="shared" si="293"/>
        <v>2.0000000000000018E-2</v>
      </c>
      <c r="D2382" s="2">
        <f t="shared" si="294"/>
        <v>0.63</v>
      </c>
      <c r="E2382" s="2">
        <f t="shared" si="296"/>
        <v>0.57999999999999996</v>
      </c>
      <c r="F2382" s="2">
        <f t="shared" si="289"/>
        <v>0.503</v>
      </c>
      <c r="G2382" s="2">
        <f t="shared" si="291"/>
        <v>0.44200000000000012</v>
      </c>
      <c r="H2382" s="2">
        <f t="shared" si="295"/>
        <v>0.43444999999999967</v>
      </c>
      <c r="I2382" s="2">
        <f t="array" ref="I2382">SUMPRODUCT(B2366:B2385, (ROW(B2366:B2385)-ROW(B2366)+1)) / (20*21/2)</f>
        <v>0.61057142857142854</v>
      </c>
      <c r="J2382" s="2">
        <f t="shared" si="290"/>
        <v>0.53177039938311421</v>
      </c>
      <c r="K2382" s="2">
        <f t="shared" si="292"/>
        <v>0.46887391109803778</v>
      </c>
    </row>
    <row r="2383" spans="1:11" ht="13.5" x14ac:dyDescent="0.25">
      <c r="A2383" s="3">
        <f>TITRES_STAT!B2386</f>
        <v>45776</v>
      </c>
      <c r="B2383" s="5">
        <f>TITRES_STAT!D2386</f>
        <v>0.7</v>
      </c>
      <c r="C2383" s="2">
        <f t="shared" si="293"/>
        <v>2.9999999999999916E-2</v>
      </c>
      <c r="D2383" s="2">
        <f t="shared" si="294"/>
        <v>0.65199999999999991</v>
      </c>
      <c r="E2383" s="2">
        <f t="shared" si="296"/>
        <v>0.60099999999999998</v>
      </c>
      <c r="F2383" s="2">
        <f t="shared" si="289"/>
        <v>0.51750000000000007</v>
      </c>
      <c r="G2383" s="2">
        <f t="shared" si="291"/>
        <v>0.4482000000000001</v>
      </c>
      <c r="H2383" s="2">
        <f t="shared" si="295"/>
        <v>0.43554999999999966</v>
      </c>
      <c r="I2383" s="2">
        <f t="array" ref="I2383">SUMPRODUCT(B2367:B2386, (ROW(B2367:B2386)-ROW(B2367)+1)) / (20*21/2)</f>
        <v>0.63047619047619052</v>
      </c>
      <c r="J2383" s="2">
        <f t="shared" si="290"/>
        <v>0.54779226610853193</v>
      </c>
      <c r="K2383" s="2">
        <f t="shared" si="292"/>
        <v>0.47793767929027159</v>
      </c>
    </row>
    <row r="2384" spans="1:11" ht="13.5" x14ac:dyDescent="0.25">
      <c r="A2384" s="3">
        <f>TITRES_STAT!B2387</f>
        <v>45777</v>
      </c>
      <c r="B2384" s="5">
        <f>TITRES_STAT!D2387</f>
        <v>0.73</v>
      </c>
      <c r="C2384" s="2">
        <f t="shared" si="293"/>
        <v>3.0000000000000027E-2</v>
      </c>
      <c r="D2384" s="2">
        <f t="shared" si="294"/>
        <v>0.67600000000000005</v>
      </c>
      <c r="E2384" s="2">
        <f t="shared" si="296"/>
        <v>0.623</v>
      </c>
      <c r="F2384" s="2">
        <f t="shared" si="289"/>
        <v>0.53349999999999997</v>
      </c>
      <c r="G2384" s="2">
        <f t="shared" si="291"/>
        <v>0.45500000000000007</v>
      </c>
      <c r="H2384" s="2">
        <f t="shared" si="295"/>
        <v>0.43684999999999968</v>
      </c>
      <c r="I2384" s="2">
        <f t="array" ref="I2384">SUMPRODUCT(B2368:B2387, (ROW(B2368:B2387)-ROW(B2368)+1)) / (20*21/2)</f>
        <v>0.6458571428571428</v>
      </c>
      <c r="J2384" s="2">
        <f t="shared" si="290"/>
        <v>0.56514538362200506</v>
      </c>
      <c r="K2384" s="2">
        <f t="shared" si="292"/>
        <v>0.48782247618084917</v>
      </c>
    </row>
    <row r="2385" spans="1:11" ht="13.5" x14ac:dyDescent="0.25">
      <c r="A2385" s="3">
        <f>TITRES_STAT!B2388</f>
        <v>45779</v>
      </c>
      <c r="B2385" s="5">
        <f>TITRES_STAT!D2388</f>
        <v>0.76</v>
      </c>
      <c r="C2385" s="2">
        <f t="shared" si="293"/>
        <v>3.0000000000000027E-2</v>
      </c>
      <c r="D2385" s="2">
        <f t="shared" si="294"/>
        <v>0.70199999999999996</v>
      </c>
      <c r="E2385" s="2">
        <f t="shared" si="296"/>
        <v>0.64599999999999991</v>
      </c>
      <c r="F2385" s="2">
        <f t="shared" si="289"/>
        <v>0.55099999999999993</v>
      </c>
      <c r="G2385" s="2">
        <f t="shared" si="291"/>
        <v>0.46240000000000009</v>
      </c>
      <c r="H2385" s="2">
        <f t="shared" si="295"/>
        <v>0.43829999999999975</v>
      </c>
      <c r="I2385" s="2">
        <f t="array" ref="I2385">SUMPRODUCT(B2369:B2388, (ROW(B2369:B2388)-ROW(B2369)+1)) / (20*21/2)</f>
        <v>0.65685714285714281</v>
      </c>
      <c r="J2385" s="2">
        <f t="shared" si="290"/>
        <v>0.58370296613419503</v>
      </c>
      <c r="K2385" s="2">
        <f t="shared" si="292"/>
        <v>0.49849610456591392</v>
      </c>
    </row>
    <row r="2386" spans="1:11" ht="13.5" x14ac:dyDescent="0.25">
      <c r="A2386" s="3">
        <f>TITRES_STAT!B2389</f>
        <v>45782</v>
      </c>
      <c r="B2386" s="5">
        <f>TITRES_STAT!D2389</f>
        <v>0.76</v>
      </c>
      <c r="C2386" s="2">
        <f t="shared" si="293"/>
        <v>0</v>
      </c>
      <c r="D2386" s="2">
        <f t="shared" si="294"/>
        <v>0.72399999999999998</v>
      </c>
      <c r="E2386" s="2">
        <f t="shared" si="296"/>
        <v>0.66700000000000004</v>
      </c>
      <c r="F2386" s="2">
        <f t="shared" si="289"/>
        <v>0.56850000000000001</v>
      </c>
      <c r="G2386" s="2">
        <f t="shared" si="291"/>
        <v>0.46980000000000011</v>
      </c>
      <c r="H2386" s="2">
        <f t="shared" si="295"/>
        <v>0.43974999999999981</v>
      </c>
      <c r="I2386" s="2">
        <f t="array" ref="I2386">SUMPRODUCT(B2370:B2389, (ROW(B2370:B2389)-ROW(B2370)+1)) / (20*21/2)</f>
        <v>0.66366666666666652</v>
      </c>
      <c r="J2386" s="2">
        <f t="shared" si="290"/>
        <v>0.60049315983570017</v>
      </c>
      <c r="K2386" s="2">
        <f t="shared" si="292"/>
        <v>0.50875115928881931</v>
      </c>
    </row>
    <row r="2387" spans="1:11" ht="13.5" x14ac:dyDescent="0.25">
      <c r="A2387" s="3">
        <f>TITRES_STAT!B2390</f>
        <v>45783</v>
      </c>
      <c r="B2387" s="5">
        <f>TITRES_STAT!D2390</f>
        <v>0.73</v>
      </c>
      <c r="C2387" s="2">
        <f t="shared" si="293"/>
        <v>-3.0000000000000027E-2</v>
      </c>
      <c r="D2387" s="2">
        <f t="shared" si="294"/>
        <v>0.73599999999999999</v>
      </c>
      <c r="E2387" s="2">
        <f t="shared" si="296"/>
        <v>0.68300000000000005</v>
      </c>
      <c r="F2387" s="2">
        <f t="shared" si="289"/>
        <v>0.58450000000000002</v>
      </c>
      <c r="G2387" s="2">
        <f t="shared" si="291"/>
        <v>0.4764000000000001</v>
      </c>
      <c r="H2387" s="2">
        <f t="shared" si="295"/>
        <v>0.44104999999999983</v>
      </c>
      <c r="I2387" s="2">
        <f t="array" ref="I2387">SUMPRODUCT(B2371:B2390, (ROW(B2371:B2390)-ROW(B2371)+1)) / (20*21/2)</f>
        <v>0.66647619047619056</v>
      </c>
      <c r="J2387" s="2">
        <f t="shared" si="290"/>
        <v>0.61282714461325261</v>
      </c>
      <c r="K2387" s="2">
        <f t="shared" si="292"/>
        <v>0.51742758441474801</v>
      </c>
    </row>
    <row r="2388" spans="1:11" ht="13.5" x14ac:dyDescent="0.25">
      <c r="A2388" s="3">
        <f>TITRES_STAT!B2391</f>
        <v>45784</v>
      </c>
      <c r="B2388" s="5">
        <f>TITRES_STAT!D2391</f>
        <v>0.7</v>
      </c>
      <c r="C2388" s="2">
        <f t="shared" si="293"/>
        <v>-3.0000000000000027E-2</v>
      </c>
      <c r="D2388" s="2">
        <f t="shared" si="294"/>
        <v>0.73599999999999999</v>
      </c>
      <c r="E2388" s="2">
        <f t="shared" si="296"/>
        <v>0.69400000000000006</v>
      </c>
      <c r="F2388" s="2">
        <f t="shared" ref="F2388:F2451" si="297">AVERAGE(B2369:B2388)</f>
        <v>0.59850000000000003</v>
      </c>
      <c r="G2388" s="2">
        <f t="shared" si="291"/>
        <v>0.48260000000000003</v>
      </c>
      <c r="H2388" s="2">
        <f t="shared" si="295"/>
        <v>0.44219999999999976</v>
      </c>
      <c r="I2388" s="2">
        <f t="array" ref="I2388">SUMPRODUCT(B2372:B2391, (ROW(B2372:B2391)-ROW(B2372)+1)) / (20*21/2)</f>
        <v>0.66642857142857148</v>
      </c>
      <c r="J2388" s="2">
        <f t="shared" si="290"/>
        <v>0.62112932131675236</v>
      </c>
      <c r="K2388" s="2">
        <f t="shared" si="292"/>
        <v>0.52458728698671864</v>
      </c>
    </row>
    <row r="2389" spans="1:11" ht="13.5" x14ac:dyDescent="0.25">
      <c r="A2389" s="3">
        <f>TITRES_STAT!B2392</f>
        <v>45785</v>
      </c>
      <c r="B2389" s="5">
        <f>TITRES_STAT!D2392</f>
        <v>0.67</v>
      </c>
      <c r="C2389" s="2">
        <f t="shared" si="293"/>
        <v>-2.9999999999999916E-2</v>
      </c>
      <c r="D2389" s="2">
        <f t="shared" si="294"/>
        <v>0.72399999999999998</v>
      </c>
      <c r="E2389" s="2">
        <f t="shared" si="296"/>
        <v>0.70000000000000007</v>
      </c>
      <c r="F2389" s="2">
        <f t="shared" si="297"/>
        <v>0.61049999999999993</v>
      </c>
      <c r="G2389" s="2">
        <f t="shared" si="291"/>
        <v>0.4880000000000001</v>
      </c>
      <c r="H2389" s="2">
        <f t="shared" si="295"/>
        <v>0.44324999999999981</v>
      </c>
      <c r="I2389" s="2">
        <f t="array" ref="I2389">SUMPRODUCT(B2373:B2392, (ROW(B2373:B2392)-ROW(B2373)+1)) / (20*21/2)</f>
        <v>0.66366666666666674</v>
      </c>
      <c r="J2389" s="2">
        <f t="shared" ref="J2389:J2452" si="298">$J$4*B2389+J2388*(1-$J$4)</f>
        <v>0.62578367166753779</v>
      </c>
      <c r="K2389" s="2">
        <f t="shared" si="292"/>
        <v>0.5302897463205728</v>
      </c>
    </row>
    <row r="2390" spans="1:11" ht="13.5" x14ac:dyDescent="0.25">
      <c r="A2390" s="3">
        <f>TITRES_STAT!B2393</f>
        <v>45786</v>
      </c>
      <c r="B2390" s="5">
        <f>TITRES_STAT!D2393</f>
        <v>0.64</v>
      </c>
      <c r="C2390" s="2">
        <f t="shared" si="293"/>
        <v>-3.0000000000000027E-2</v>
      </c>
      <c r="D2390" s="2">
        <f t="shared" si="294"/>
        <v>0.7</v>
      </c>
      <c r="E2390" s="2">
        <f t="shared" si="296"/>
        <v>0.70099999999999996</v>
      </c>
      <c r="F2390" s="2">
        <f t="shared" si="297"/>
        <v>0.62050000000000005</v>
      </c>
      <c r="G2390" s="2">
        <f t="shared" si="291"/>
        <v>0.49280000000000013</v>
      </c>
      <c r="H2390" s="2">
        <f t="shared" si="295"/>
        <v>0.44409999999999977</v>
      </c>
      <c r="I2390" s="2">
        <f t="array" ref="I2390">SUMPRODUCT(B2374:B2393, (ROW(B2374:B2393)-ROW(B2374)+1)) / (20*21/2)</f>
        <v>0.66219047619047622</v>
      </c>
      <c r="J2390" s="2">
        <f t="shared" si="298"/>
        <v>0.62713760769920091</v>
      </c>
      <c r="K2390" s="2">
        <f t="shared" si="292"/>
        <v>0.53459210920996214</v>
      </c>
    </row>
    <row r="2391" spans="1:11" ht="13.5" x14ac:dyDescent="0.25">
      <c r="A2391" s="3">
        <f>TITRES_STAT!B2394</f>
        <v>45789</v>
      </c>
      <c r="B2391" s="5">
        <f>TITRES_STAT!D2394</f>
        <v>0.62</v>
      </c>
      <c r="C2391" s="2">
        <f t="shared" si="293"/>
        <v>-2.0000000000000018E-2</v>
      </c>
      <c r="D2391" s="2">
        <f t="shared" si="294"/>
        <v>0.67200000000000004</v>
      </c>
      <c r="E2391" s="2">
        <f t="shared" si="296"/>
        <v>0.69799999999999995</v>
      </c>
      <c r="F2391" s="2">
        <f t="shared" si="297"/>
        <v>0.62899999999999989</v>
      </c>
      <c r="G2391" s="2">
        <f t="shared" si="291"/>
        <v>0.4972000000000002</v>
      </c>
      <c r="H2391" s="2">
        <f t="shared" si="295"/>
        <v>0.4448499999999998</v>
      </c>
      <c r="I2391" s="2">
        <f t="array" ref="I2391">SUMPRODUCT(B2375:B2394, (ROW(B2375:B2394)-ROW(B2375)+1)) / (20*21/2)</f>
        <v>0.66199999999999992</v>
      </c>
      <c r="J2391" s="2">
        <f t="shared" si="298"/>
        <v>0.62645783553737222</v>
      </c>
      <c r="K2391" s="2">
        <f t="shared" si="292"/>
        <v>0.53794143826055185</v>
      </c>
    </row>
    <row r="2392" spans="1:11" ht="13.5" x14ac:dyDescent="0.25">
      <c r="A2392" s="3">
        <f>TITRES_STAT!B2395</f>
        <v>45790</v>
      </c>
      <c r="B2392" s="5">
        <f>TITRES_STAT!D2395</f>
        <v>0.6</v>
      </c>
      <c r="C2392" s="2">
        <f t="shared" si="293"/>
        <v>-2.0000000000000018E-2</v>
      </c>
      <c r="D2392" s="2">
        <f t="shared" si="294"/>
        <v>0.64600000000000013</v>
      </c>
      <c r="E2392" s="2">
        <f t="shared" si="296"/>
        <v>0.69099999999999995</v>
      </c>
      <c r="F2392" s="2">
        <f t="shared" si="297"/>
        <v>0.63549999999999995</v>
      </c>
      <c r="G2392" s="2">
        <f t="shared" si="291"/>
        <v>0.5012000000000002</v>
      </c>
      <c r="H2392" s="2">
        <f t="shared" si="295"/>
        <v>0.44544999999999968</v>
      </c>
      <c r="I2392" s="2">
        <f t="array" ref="I2392">SUMPRODUCT(B2376:B2395, (ROW(B2376:B2395)-ROW(B2376)+1)) / (20*21/2)</f>
        <v>0.66309523809523807</v>
      </c>
      <c r="J2392" s="2">
        <f t="shared" si="298"/>
        <v>0.62393804167667011</v>
      </c>
      <c r="K2392" s="2">
        <f t="shared" si="292"/>
        <v>0.54037510734837335</v>
      </c>
    </row>
    <row r="2393" spans="1:11" ht="13.5" x14ac:dyDescent="0.25">
      <c r="A2393" s="3">
        <f>TITRES_STAT!B2396</f>
        <v>45791</v>
      </c>
      <c r="B2393" s="5">
        <f>TITRES_STAT!D2396</f>
        <v>0.62</v>
      </c>
      <c r="C2393" s="2">
        <f t="shared" si="293"/>
        <v>2.0000000000000018E-2</v>
      </c>
      <c r="D2393" s="2">
        <f t="shared" si="294"/>
        <v>0.63000000000000012</v>
      </c>
      <c r="E2393" s="2">
        <f t="shared" si="296"/>
        <v>0.68299999999999994</v>
      </c>
      <c r="F2393" s="2">
        <f t="shared" si="297"/>
        <v>0.6419999999999999</v>
      </c>
      <c r="G2393" s="2">
        <f t="shared" si="291"/>
        <v>0.50560000000000027</v>
      </c>
      <c r="H2393" s="2">
        <f t="shared" si="295"/>
        <v>0.4461999999999996</v>
      </c>
      <c r="I2393" s="2">
        <f t="array" ref="I2393">SUMPRODUCT(B2377:B2396, (ROW(B2377:B2396)-ROW(B2377)+1)) / (20*21/2)</f>
        <v>0.66547619047619044</v>
      </c>
      <c r="J2393" s="2">
        <f t="shared" si="298"/>
        <v>0.62356299008841576</v>
      </c>
      <c r="K2393" s="2">
        <f t="shared" si="292"/>
        <v>0.54349765215824108</v>
      </c>
    </row>
    <row r="2394" spans="1:11" ht="13.5" x14ac:dyDescent="0.25">
      <c r="A2394" s="3">
        <f>TITRES_STAT!B2397</f>
        <v>45792</v>
      </c>
      <c r="B2394" s="5">
        <f>TITRES_STAT!D2397</f>
        <v>0.64</v>
      </c>
      <c r="C2394" s="2">
        <f t="shared" si="293"/>
        <v>2.0000000000000018E-2</v>
      </c>
      <c r="D2394" s="2">
        <f t="shared" si="294"/>
        <v>0.624</v>
      </c>
      <c r="E2394" s="2">
        <f t="shared" si="296"/>
        <v>0.67399999999999993</v>
      </c>
      <c r="F2394" s="2">
        <f t="shared" si="297"/>
        <v>0.64849999999999997</v>
      </c>
      <c r="G2394" s="2">
        <f t="shared" si="291"/>
        <v>0.51040000000000019</v>
      </c>
      <c r="H2394" s="2">
        <f t="shared" si="295"/>
        <v>0.44704999999999956</v>
      </c>
      <c r="I2394" s="2">
        <f t="array" ref="I2394">SUMPRODUCT(B2378:B2397, (ROW(B2378:B2397)-ROW(B2378)+1)) / (20*21/2)</f>
        <v>0.67009523809523797</v>
      </c>
      <c r="J2394" s="2">
        <f t="shared" si="298"/>
        <v>0.62512841960380472</v>
      </c>
      <c r="K2394" s="2">
        <f t="shared" si="292"/>
        <v>0.54728205795595719</v>
      </c>
    </row>
    <row r="2395" spans="1:11" ht="13.5" x14ac:dyDescent="0.25">
      <c r="A2395" s="3">
        <f>TITRES_STAT!B2398</f>
        <v>45793</v>
      </c>
      <c r="B2395" s="5">
        <f>TITRES_STAT!D2398</f>
        <v>0.66</v>
      </c>
      <c r="C2395" s="2">
        <f t="shared" si="293"/>
        <v>2.0000000000000018E-2</v>
      </c>
      <c r="D2395" s="2">
        <f t="shared" si="294"/>
        <v>0.628</v>
      </c>
      <c r="E2395" s="2">
        <f t="shared" si="296"/>
        <v>0.66399999999999992</v>
      </c>
      <c r="F2395" s="2">
        <f t="shared" si="297"/>
        <v>0.65499999999999992</v>
      </c>
      <c r="G2395" s="2">
        <f t="shared" si="291"/>
        <v>0.51560000000000028</v>
      </c>
      <c r="H2395" s="2">
        <f t="shared" si="295"/>
        <v>0.44799999999999957</v>
      </c>
      <c r="I2395" s="2">
        <f t="array" ref="I2395">SUMPRODUCT(B2379:B2398, (ROW(B2379:B2398)-ROW(B2379)+1)) / (20*21/2)</f>
        <v>0.67690476190476179</v>
      </c>
      <c r="J2395" s="2">
        <f t="shared" si="298"/>
        <v>0.62844952249868047</v>
      </c>
      <c r="K2395" s="2">
        <f t="shared" si="292"/>
        <v>0.55170236940866479</v>
      </c>
    </row>
    <row r="2396" spans="1:11" ht="13.5" x14ac:dyDescent="0.25">
      <c r="A2396" s="3">
        <f>TITRES_STAT!B2399</f>
        <v>45796</v>
      </c>
      <c r="B2396" s="5">
        <f>TITRES_STAT!D2399</f>
        <v>0.68</v>
      </c>
      <c r="C2396" s="2">
        <f t="shared" si="293"/>
        <v>2.0000000000000018E-2</v>
      </c>
      <c r="D2396" s="2">
        <f t="shared" si="294"/>
        <v>0.64</v>
      </c>
      <c r="E2396" s="2">
        <f t="shared" si="296"/>
        <v>0.65599999999999992</v>
      </c>
      <c r="F2396" s="2">
        <f t="shared" si="297"/>
        <v>0.66149999999999998</v>
      </c>
      <c r="G2396" s="2">
        <f t="shared" si="291"/>
        <v>0.52100000000000024</v>
      </c>
      <c r="H2396" s="2">
        <f t="shared" si="295"/>
        <v>0.44904999999999956</v>
      </c>
      <c r="I2396" s="2">
        <f t="array" ref="I2396">SUMPRODUCT(B2380:B2399, (ROW(B2380:B2399)-ROW(B2380)+1)) / (20*21/2)</f>
        <v>0.68014285714285705</v>
      </c>
      <c r="J2396" s="2">
        <f t="shared" si="298"/>
        <v>0.63335909178452043</v>
      </c>
      <c r="K2396" s="2">
        <f t="shared" si="292"/>
        <v>0.55673364903969746</v>
      </c>
    </row>
    <row r="2397" spans="1:11" ht="13.5" x14ac:dyDescent="0.25">
      <c r="A2397" s="3">
        <f>TITRES_STAT!B2400</f>
        <v>45797</v>
      </c>
      <c r="B2397" s="5">
        <f>TITRES_STAT!D2400</f>
        <v>0.71</v>
      </c>
      <c r="C2397" s="2">
        <f t="shared" si="293"/>
        <v>2.9999999999999916E-2</v>
      </c>
      <c r="D2397" s="2">
        <f t="shared" si="294"/>
        <v>0.66200000000000003</v>
      </c>
      <c r="E2397" s="2">
        <f t="shared" si="296"/>
        <v>0.65400000000000003</v>
      </c>
      <c r="F2397" s="2">
        <f t="shared" si="297"/>
        <v>0.66850000000000009</v>
      </c>
      <c r="G2397" s="2">
        <f t="shared" si="291"/>
        <v>0.52700000000000025</v>
      </c>
      <c r="H2397" s="2">
        <f t="shared" si="295"/>
        <v>0.45024999999999954</v>
      </c>
      <c r="I2397" s="2">
        <f t="array" ref="I2397">SUMPRODUCT(B2381:B2400, (ROW(B2381:B2400)-ROW(B2381)+1)) / (20*21/2)</f>
        <v>0.68576190476190491</v>
      </c>
      <c r="J2397" s="2">
        <f t="shared" si="298"/>
        <v>0.64065822590028032</v>
      </c>
      <c r="K2397" s="2">
        <f t="shared" si="292"/>
        <v>0.56274409417539561</v>
      </c>
    </row>
    <row r="2398" spans="1:11" ht="13.5" x14ac:dyDescent="0.25">
      <c r="A2398" s="3">
        <f>TITRES_STAT!B2401</f>
        <v>45798</v>
      </c>
      <c r="B2398" s="5">
        <f>TITRES_STAT!D2401</f>
        <v>0.74</v>
      </c>
      <c r="C2398" s="2">
        <f t="shared" si="293"/>
        <v>3.0000000000000027E-2</v>
      </c>
      <c r="D2398" s="2">
        <f t="shared" si="294"/>
        <v>0.68599999999999994</v>
      </c>
      <c r="E2398" s="2">
        <f t="shared" si="296"/>
        <v>0.65800000000000003</v>
      </c>
      <c r="F2398" s="2">
        <f t="shared" si="297"/>
        <v>0.67599999999999993</v>
      </c>
      <c r="G2398" s="2">
        <f t="shared" si="291"/>
        <v>0.53380000000000027</v>
      </c>
      <c r="H2398" s="2">
        <f t="shared" si="295"/>
        <v>0.45154999999999951</v>
      </c>
      <c r="I2398" s="2">
        <f t="array" ref="I2398">SUMPRODUCT(B2382:B2401, (ROW(B2382:B2401)-ROW(B2382)+1)) / (20*21/2)</f>
        <v>0.69085714285714295</v>
      </c>
      <c r="J2398" s="2">
        <f t="shared" si="298"/>
        <v>0.65011934724311071</v>
      </c>
      <c r="K2398" s="2">
        <f t="shared" si="292"/>
        <v>0.56969530616851738</v>
      </c>
    </row>
    <row r="2399" spans="1:11" ht="13.5" x14ac:dyDescent="0.25">
      <c r="A2399" s="3">
        <f>TITRES_STAT!B2402</f>
        <v>45799</v>
      </c>
      <c r="B2399" s="5">
        <f>TITRES_STAT!D2402</f>
        <v>0.71</v>
      </c>
      <c r="C2399" s="2">
        <f t="shared" si="293"/>
        <v>-3.0000000000000027E-2</v>
      </c>
      <c r="D2399" s="2">
        <f t="shared" si="294"/>
        <v>0.7</v>
      </c>
      <c r="E2399" s="2">
        <f t="shared" si="296"/>
        <v>0.66200000000000003</v>
      </c>
      <c r="F2399" s="2">
        <f t="shared" si="297"/>
        <v>0.68099999999999983</v>
      </c>
      <c r="G2399" s="2">
        <f t="shared" si="291"/>
        <v>0.53980000000000028</v>
      </c>
      <c r="H2399" s="2">
        <f t="shared" si="295"/>
        <v>0.45269999999999955</v>
      </c>
      <c r="I2399" s="2">
        <f t="array" ref="I2399">SUMPRODUCT(B2383:B2402, (ROW(B2383:B2402)-ROW(B2383)+1)) / (20*21/2)</f>
        <v>0.69552380952380954</v>
      </c>
      <c r="J2399" s="2">
        <f t="shared" si="298"/>
        <v>0.65582226655329057</v>
      </c>
      <c r="K2399" s="2">
        <f t="shared" si="292"/>
        <v>0.57519745102465392</v>
      </c>
    </row>
    <row r="2400" spans="1:11" ht="13.5" x14ac:dyDescent="0.25">
      <c r="A2400" s="3">
        <f>TITRES_STAT!B2403</f>
        <v>45800</v>
      </c>
      <c r="B2400" s="5">
        <f>TITRES_STAT!D2403</f>
        <v>0.74</v>
      </c>
      <c r="C2400" s="2">
        <f t="shared" si="293"/>
        <v>3.0000000000000027E-2</v>
      </c>
      <c r="D2400" s="2">
        <f t="shared" si="294"/>
        <v>0.71599999999999997</v>
      </c>
      <c r="E2400" s="2">
        <f t="shared" si="296"/>
        <v>0.67200000000000004</v>
      </c>
      <c r="F2400" s="2">
        <f t="shared" si="297"/>
        <v>0.68649999999999989</v>
      </c>
      <c r="G2400" s="2">
        <f t="shared" si="291"/>
        <v>0.54640000000000011</v>
      </c>
      <c r="H2400" s="2">
        <f t="shared" si="295"/>
        <v>0.45389999999999953</v>
      </c>
      <c r="I2400" s="2">
        <f t="array" ref="I2400">SUMPRODUCT(B2384:B2403, (ROW(B2384:B2403)-ROW(B2384)+1)) / (20*21/2)</f>
        <v>0.69699999999999984</v>
      </c>
      <c r="J2400" s="2">
        <f t="shared" si="298"/>
        <v>0.6638391935482153</v>
      </c>
      <c r="K2400" s="2">
        <f t="shared" si="292"/>
        <v>0.58166029608251069</v>
      </c>
    </row>
    <row r="2401" spans="1:11" ht="13.5" x14ac:dyDescent="0.25">
      <c r="A2401" s="3">
        <f>TITRES_STAT!B2404</f>
        <v>45803</v>
      </c>
      <c r="B2401" s="5">
        <f>TITRES_STAT!D2404</f>
        <v>0.74</v>
      </c>
      <c r="C2401" s="2">
        <f t="shared" si="293"/>
        <v>0</v>
      </c>
      <c r="D2401" s="2">
        <f t="shared" si="294"/>
        <v>0.72800000000000009</v>
      </c>
      <c r="E2401" s="2">
        <f t="shared" si="296"/>
        <v>0.68400000000000005</v>
      </c>
      <c r="F2401" s="2">
        <f t="shared" si="297"/>
        <v>0.69100000000000006</v>
      </c>
      <c r="G2401" s="2">
        <f t="shared" si="291"/>
        <v>0.55300000000000016</v>
      </c>
      <c r="H2401" s="2">
        <f t="shared" si="295"/>
        <v>0.45499999999999952</v>
      </c>
      <c r="I2401" s="2">
        <f t="array" ref="I2401">SUMPRODUCT(B2385:B2404, (ROW(B2385:B2404)-ROW(B2385)+1)) / (20*21/2)</f>
        <v>0.69747619047619058</v>
      </c>
      <c r="J2401" s="2">
        <f t="shared" si="298"/>
        <v>0.67109260368648049</v>
      </c>
      <c r="K2401" s="2">
        <f t="shared" si="292"/>
        <v>0.58786969623613772</v>
      </c>
    </row>
    <row r="2402" spans="1:11" ht="13.5" x14ac:dyDescent="0.25">
      <c r="A2402" s="3">
        <f>TITRES_STAT!B2405</f>
        <v>45804</v>
      </c>
      <c r="B2402" s="5">
        <f>TITRES_STAT!D2405</f>
        <v>0.74</v>
      </c>
      <c r="C2402" s="2">
        <f t="shared" si="293"/>
        <v>0</v>
      </c>
      <c r="D2402" s="2">
        <f t="shared" si="294"/>
        <v>0.73399999999999999</v>
      </c>
      <c r="E2402" s="2">
        <f t="shared" si="296"/>
        <v>0.69800000000000006</v>
      </c>
      <c r="F2402" s="2">
        <f t="shared" si="297"/>
        <v>0.6944999999999999</v>
      </c>
      <c r="G2402" s="2">
        <f t="shared" si="291"/>
        <v>0.5596000000000001</v>
      </c>
      <c r="H2402" s="2">
        <f t="shared" si="295"/>
        <v>0.45619999999999949</v>
      </c>
      <c r="I2402" s="2">
        <f t="array" ref="I2402">SUMPRODUCT(B2386:B2405, (ROW(B2386:B2405)-ROW(B2386)+1)) / (20*21/2)</f>
        <v>0.69523809523809521</v>
      </c>
      <c r="J2402" s="2">
        <f t="shared" si="298"/>
        <v>0.67765521285919661</v>
      </c>
      <c r="K2402" s="2">
        <f t="shared" si="292"/>
        <v>0.59383559050138723</v>
      </c>
    </row>
    <row r="2403" spans="1:11" ht="13.5" x14ac:dyDescent="0.25">
      <c r="A2403" s="3">
        <f>TITRES_STAT!B2406</f>
        <v>45805</v>
      </c>
      <c r="B2403" s="5">
        <f>TITRES_STAT!D2406</f>
        <v>0.71</v>
      </c>
      <c r="C2403" s="2">
        <f t="shared" si="293"/>
        <v>-3.0000000000000027E-2</v>
      </c>
      <c r="D2403" s="2">
        <f t="shared" si="294"/>
        <v>0.72799999999999998</v>
      </c>
      <c r="E2403" s="2">
        <f t="shared" si="296"/>
        <v>0.70700000000000007</v>
      </c>
      <c r="F2403" s="2">
        <f t="shared" si="297"/>
        <v>0.69499999999999995</v>
      </c>
      <c r="G2403" s="2">
        <f t="shared" si="291"/>
        <v>0.56559999999999999</v>
      </c>
      <c r="H2403" s="2">
        <f t="shared" si="295"/>
        <v>0.45724999999999938</v>
      </c>
      <c r="I2403" s="2">
        <f t="array" ref="I2403">SUMPRODUCT(B2387:B2406, (ROW(B2387:B2406)-ROW(B2387)+1)) / (20*21/2)</f>
        <v>0.69057142857142861</v>
      </c>
      <c r="J2403" s="2">
        <f t="shared" si="298"/>
        <v>0.68073566877736835</v>
      </c>
      <c r="K2403" s="2">
        <f t="shared" si="292"/>
        <v>0.59839105754054855</v>
      </c>
    </row>
    <row r="2404" spans="1:11" ht="13.5" x14ac:dyDescent="0.25">
      <c r="A2404" s="3">
        <f>TITRES_STAT!B2407</f>
        <v>45806</v>
      </c>
      <c r="B2404" s="5">
        <f>TITRES_STAT!D2407</f>
        <v>0.7</v>
      </c>
      <c r="C2404" s="2">
        <f t="shared" si="293"/>
        <v>-1.0000000000000009E-2</v>
      </c>
      <c r="D2404" s="2">
        <f t="shared" si="294"/>
        <v>0.72599999999999998</v>
      </c>
      <c r="E2404" s="2">
        <f t="shared" si="296"/>
        <v>0.71300000000000008</v>
      </c>
      <c r="F2404" s="2">
        <f t="shared" si="297"/>
        <v>0.69349999999999989</v>
      </c>
      <c r="G2404" s="2">
        <f t="shared" si="291"/>
        <v>0.57140000000000013</v>
      </c>
      <c r="H2404" s="2">
        <f t="shared" si="295"/>
        <v>0.45829999999999943</v>
      </c>
      <c r="I2404" s="2">
        <f t="array" ref="I2404">SUMPRODUCT(B2388:B2407, (ROW(B2388:B2407)-ROW(B2388)+1)) / (20*21/2)</f>
        <v>0.6845714285714285</v>
      </c>
      <c r="J2404" s="2">
        <f t="shared" si="298"/>
        <v>0.68257036698904749</v>
      </c>
      <c r="K2404" s="2">
        <f t="shared" si="292"/>
        <v>0.6023757219507232</v>
      </c>
    </row>
    <row r="2405" spans="1:11" ht="13.5" x14ac:dyDescent="0.25">
      <c r="A2405" s="3">
        <f>TITRES_STAT!B2408</f>
        <v>45807</v>
      </c>
      <c r="B2405" s="5">
        <f>TITRES_STAT!D2408</f>
        <v>0.67</v>
      </c>
      <c r="C2405" s="2">
        <f t="shared" si="293"/>
        <v>-2.9999999999999916E-2</v>
      </c>
      <c r="D2405" s="2">
        <f t="shared" si="294"/>
        <v>0.71199999999999997</v>
      </c>
      <c r="E2405" s="2">
        <f t="shared" si="296"/>
        <v>0.71400000000000008</v>
      </c>
      <c r="F2405" s="2">
        <f t="shared" si="297"/>
        <v>0.68899999999999995</v>
      </c>
      <c r="G2405" s="2">
        <f t="shared" si="291"/>
        <v>0.57680000000000009</v>
      </c>
      <c r="H2405" s="2">
        <f t="shared" si="295"/>
        <v>0.45919999999999939</v>
      </c>
      <c r="I2405" s="2">
        <f t="array" ref="I2405">SUMPRODUCT(B2389:B2408, (ROW(B2389:B2408)-ROW(B2389)+1)) / (20*21/2)</f>
        <v>0.67719047619047612</v>
      </c>
      <c r="J2405" s="2">
        <f t="shared" si="298"/>
        <v>0.68137318918056677</v>
      </c>
      <c r="K2405" s="2">
        <f t="shared" si="292"/>
        <v>0.6050276544232438</v>
      </c>
    </row>
    <row r="2406" spans="1:11" ht="13.5" x14ac:dyDescent="0.25">
      <c r="A2406" s="3">
        <f>TITRES_STAT!B2409</f>
        <v>45810</v>
      </c>
      <c r="B2406" s="5">
        <f>TITRES_STAT!D2409</f>
        <v>0.64</v>
      </c>
      <c r="C2406" s="2">
        <f t="shared" si="293"/>
        <v>-3.0000000000000027E-2</v>
      </c>
      <c r="D2406" s="2">
        <f t="shared" si="294"/>
        <v>0.69199999999999995</v>
      </c>
      <c r="E2406" s="2">
        <f t="shared" si="296"/>
        <v>0.71000000000000008</v>
      </c>
      <c r="F2406" s="2">
        <f t="shared" si="297"/>
        <v>0.68299999999999994</v>
      </c>
      <c r="G2406" s="2">
        <f t="shared" si="291"/>
        <v>0.58160000000000001</v>
      </c>
      <c r="H2406" s="2">
        <f t="shared" si="295"/>
        <v>0.45994999999999936</v>
      </c>
      <c r="I2406" s="2">
        <f t="array" ref="I2406">SUMPRODUCT(B2390:B2409, (ROW(B2390:B2409)-ROW(B2390)+1)) / (20*21/2)</f>
        <v>0.6683809523809523</v>
      </c>
      <c r="J2406" s="2">
        <f t="shared" si="298"/>
        <v>0.67743288544908431</v>
      </c>
      <c r="K2406" s="2">
        <f t="shared" si="292"/>
        <v>0.60639911895566567</v>
      </c>
    </row>
    <row r="2407" spans="1:11" ht="13.5" x14ac:dyDescent="0.25">
      <c r="A2407" s="3">
        <f>TITRES_STAT!B2410</f>
        <v>45811</v>
      </c>
      <c r="B2407" s="5">
        <f>TITRES_STAT!D2410</f>
        <v>0.62</v>
      </c>
      <c r="C2407" s="2">
        <f t="shared" si="293"/>
        <v>-2.0000000000000018E-2</v>
      </c>
      <c r="D2407" s="2">
        <f t="shared" si="294"/>
        <v>0.66800000000000004</v>
      </c>
      <c r="E2407" s="2">
        <f t="shared" si="296"/>
        <v>0.70099999999999996</v>
      </c>
      <c r="F2407" s="2">
        <f t="shared" si="297"/>
        <v>0.67749999999999999</v>
      </c>
      <c r="G2407" s="2">
        <f t="shared" si="291"/>
        <v>0.5858000000000001</v>
      </c>
      <c r="H2407" s="2">
        <f t="shared" si="295"/>
        <v>0.46059999999999929</v>
      </c>
      <c r="I2407" s="2">
        <f t="array" ref="I2407">SUMPRODUCT(B2391:B2410, (ROW(B2391:B2410)-ROW(B2391)+1)) / (20*21/2)</f>
        <v>0.65809523809523796</v>
      </c>
      <c r="J2407" s="2">
        <f t="shared" si="298"/>
        <v>0.67196308683488581</v>
      </c>
      <c r="K2407" s="2">
        <f t="shared" si="292"/>
        <v>0.6069324868397572</v>
      </c>
    </row>
    <row r="2408" spans="1:11" ht="13.5" x14ac:dyDescent="0.25">
      <c r="A2408" s="3">
        <f>TITRES_STAT!B2411</f>
        <v>45812</v>
      </c>
      <c r="B2408" s="5">
        <f>TITRES_STAT!D2411</f>
        <v>0.6</v>
      </c>
      <c r="C2408" s="2">
        <f t="shared" si="293"/>
        <v>-2.0000000000000018E-2</v>
      </c>
      <c r="D2408" s="2">
        <f t="shared" si="294"/>
        <v>0.64600000000000013</v>
      </c>
      <c r="E2408" s="2">
        <f t="shared" si="296"/>
        <v>0.68699999999999994</v>
      </c>
      <c r="F2408" s="2">
        <f t="shared" si="297"/>
        <v>0.67249999999999988</v>
      </c>
      <c r="G2408" s="2">
        <f t="shared" si="291"/>
        <v>0.58980000000000021</v>
      </c>
      <c r="H2408" s="2">
        <f t="shared" si="295"/>
        <v>0.46114999999999923</v>
      </c>
      <c r="I2408" s="2">
        <f t="array" ref="I2408">SUMPRODUCT(B2392:B2411, (ROW(B2392:B2411)-ROW(B2392)+1)) / (20*21/2)</f>
        <v>0.64628571428571424</v>
      </c>
      <c r="J2408" s="2">
        <f t="shared" si="298"/>
        <v>0.66510945951727762</v>
      </c>
      <c r="K2408" s="2">
        <f t="shared" si="292"/>
        <v>0.60666062461074721</v>
      </c>
    </row>
    <row r="2409" spans="1:11" ht="13.5" x14ac:dyDescent="0.25">
      <c r="A2409" s="3">
        <f>TITRES_STAT!B2412</f>
        <v>45813</v>
      </c>
      <c r="B2409" s="5">
        <f>TITRES_STAT!D2412</f>
        <v>0.57999999999999996</v>
      </c>
      <c r="C2409" s="2">
        <f t="shared" si="293"/>
        <v>-2.0000000000000018E-2</v>
      </c>
      <c r="D2409" s="2">
        <f t="shared" si="294"/>
        <v>0.62200000000000011</v>
      </c>
      <c r="E2409" s="2">
        <f t="shared" si="296"/>
        <v>0.67399999999999993</v>
      </c>
      <c r="F2409" s="2">
        <f t="shared" si="297"/>
        <v>0.66799999999999993</v>
      </c>
      <c r="G2409" s="2">
        <f t="shared" si="291"/>
        <v>0.59340000000000015</v>
      </c>
      <c r="H2409" s="2">
        <f t="shared" si="295"/>
        <v>0.46159999999999918</v>
      </c>
      <c r="I2409" s="2">
        <f t="array" ref="I2409">SUMPRODUCT(B2393:B2412, (ROW(B2393:B2412)-ROW(B2393)+1)) / (20*21/2)</f>
        <v>0.63295238095238104</v>
      </c>
      <c r="J2409" s="2">
        <f t="shared" si="298"/>
        <v>0.65700379670610831</v>
      </c>
      <c r="K2409" s="2">
        <f t="shared" si="292"/>
        <v>0.60561510992012968</v>
      </c>
    </row>
    <row r="2410" spans="1:11" ht="13.5" x14ac:dyDescent="0.25">
      <c r="A2410" s="3">
        <f>TITRES_STAT!B2413</f>
        <v>45817</v>
      </c>
      <c r="B2410" s="5">
        <f>TITRES_STAT!D2413</f>
        <v>0.56000000000000005</v>
      </c>
      <c r="C2410" s="2">
        <f t="shared" si="293"/>
        <v>-1.9999999999999907E-2</v>
      </c>
      <c r="D2410" s="2">
        <f t="shared" si="294"/>
        <v>0.6</v>
      </c>
      <c r="E2410" s="2">
        <f t="shared" si="296"/>
        <v>0.65599999999999992</v>
      </c>
      <c r="F2410" s="2">
        <f t="shared" si="297"/>
        <v>0.66399999999999992</v>
      </c>
      <c r="G2410" s="2">
        <f t="shared" si="291"/>
        <v>0.59660000000000002</v>
      </c>
      <c r="H2410" s="2">
        <f t="shared" si="295"/>
        <v>0.46194999999999919</v>
      </c>
      <c r="I2410" s="2">
        <f t="array" ref="I2410">SUMPRODUCT(B2394:B2413, (ROW(B2394:B2413)-ROW(B2394)+1)) / (20*21/2)</f>
        <v>0.62190476190476185</v>
      </c>
      <c r="J2410" s="2">
        <f t="shared" si="298"/>
        <v>0.64776533987695517</v>
      </c>
      <c r="K2410" s="2">
        <f t="shared" si="292"/>
        <v>0.60382628208012468</v>
      </c>
    </row>
    <row r="2411" spans="1:11" ht="13.5" x14ac:dyDescent="0.25">
      <c r="A2411" s="3">
        <f>TITRES_STAT!B2414</f>
        <v>45818</v>
      </c>
      <c r="B2411" s="5">
        <f>TITRES_STAT!D2414</f>
        <v>0.54</v>
      </c>
      <c r="C2411" s="2">
        <f t="shared" si="293"/>
        <v>-2.0000000000000018E-2</v>
      </c>
      <c r="D2411" s="2">
        <f t="shared" si="294"/>
        <v>0.57999999999999996</v>
      </c>
      <c r="E2411" s="2">
        <f t="shared" si="296"/>
        <v>0.63600000000000001</v>
      </c>
      <c r="F2411" s="2">
        <f t="shared" si="297"/>
        <v>0.65999999999999992</v>
      </c>
      <c r="G2411" s="2">
        <f t="shared" si="291"/>
        <v>0.59939999999999993</v>
      </c>
      <c r="H2411" s="2">
        <f t="shared" si="295"/>
        <v>0.46219999999999928</v>
      </c>
      <c r="I2411" s="2">
        <f t="array" ref="I2411">SUMPRODUCT(B2395:B2414, (ROW(B2395:B2414)-ROW(B2395)+1)) / (20*21/2)</f>
        <v>0.61314285714285721</v>
      </c>
      <c r="J2411" s="2">
        <f t="shared" si="298"/>
        <v>0.63750197417438792</v>
      </c>
      <c r="K2411" s="2">
        <f t="shared" si="292"/>
        <v>0.6013232906260022</v>
      </c>
    </row>
    <row r="2412" spans="1:11" ht="13.5" x14ac:dyDescent="0.25">
      <c r="A2412" s="3">
        <f>TITRES_STAT!B2415</f>
        <v>45819</v>
      </c>
      <c r="B2412" s="5">
        <f>TITRES_STAT!D2415</f>
        <v>0.52</v>
      </c>
      <c r="C2412" s="2">
        <f t="shared" si="293"/>
        <v>-2.0000000000000018E-2</v>
      </c>
      <c r="D2412" s="2">
        <f t="shared" si="294"/>
        <v>0.56000000000000005</v>
      </c>
      <c r="E2412" s="2">
        <f t="shared" si="296"/>
        <v>0.6140000000000001</v>
      </c>
      <c r="F2412" s="2">
        <f t="shared" si="297"/>
        <v>0.65600000000000003</v>
      </c>
      <c r="G2412" s="2">
        <f t="shared" si="291"/>
        <v>0.6018</v>
      </c>
      <c r="H2412" s="2">
        <f t="shared" si="295"/>
        <v>0.46244999999999925</v>
      </c>
      <c r="I2412" s="2">
        <f t="array" ref="I2412">SUMPRODUCT(B2396:B2415, (ROW(B2396:B2415)-ROW(B2396)+1)) / (20*21/2)</f>
        <v>0.60666666666666658</v>
      </c>
      <c r="J2412" s="2">
        <f t="shared" si="298"/>
        <v>0.62631130996730333</v>
      </c>
      <c r="K2412" s="2">
        <f t="shared" si="292"/>
        <v>0.59813414197400216</v>
      </c>
    </row>
    <row r="2413" spans="1:11" ht="13.5" x14ac:dyDescent="0.25">
      <c r="A2413" s="3">
        <f>TITRES_STAT!B2416</f>
        <v>45820</v>
      </c>
      <c r="B2413" s="5">
        <f>TITRES_STAT!D2416</f>
        <v>0.54</v>
      </c>
      <c r="C2413" s="2">
        <f t="shared" si="293"/>
        <v>2.0000000000000018E-2</v>
      </c>
      <c r="D2413" s="2">
        <f t="shared" si="294"/>
        <v>0.54800000000000004</v>
      </c>
      <c r="E2413" s="2">
        <f t="shared" si="296"/>
        <v>0.5970000000000002</v>
      </c>
      <c r="F2413" s="2">
        <f t="shared" si="297"/>
        <v>0.65199999999999991</v>
      </c>
      <c r="G2413" s="2">
        <f t="shared" si="291"/>
        <v>0.60439999999999994</v>
      </c>
      <c r="H2413" s="2">
        <f t="shared" si="295"/>
        <v>0.46274999999999927</v>
      </c>
      <c r="I2413" s="2">
        <f t="array" ref="I2413">SUMPRODUCT(B2397:B2416, (ROW(B2397:B2416)-ROW(B2397)+1)) / (20*21/2)</f>
        <v>0.59961904761904761</v>
      </c>
      <c r="J2413" s="2">
        <f t="shared" si="298"/>
        <v>0.61809118520851247</v>
      </c>
      <c r="K2413" s="2">
        <f t="shared" si="292"/>
        <v>0.59585437170051181</v>
      </c>
    </row>
    <row r="2414" spans="1:11" ht="13.5" x14ac:dyDescent="0.25">
      <c r="A2414" s="3">
        <f>TITRES_STAT!B2417</f>
        <v>45821</v>
      </c>
      <c r="B2414" s="5">
        <f>TITRES_STAT!D2417</f>
        <v>0.56000000000000005</v>
      </c>
      <c r="C2414" s="2">
        <f t="shared" si="293"/>
        <v>2.0000000000000018E-2</v>
      </c>
      <c r="D2414" s="2">
        <f t="shared" si="294"/>
        <v>0.54400000000000004</v>
      </c>
      <c r="E2414" s="2">
        <f t="shared" si="296"/>
        <v>0.58299999999999996</v>
      </c>
      <c r="F2414" s="2">
        <f t="shared" si="297"/>
        <v>0.64799999999999991</v>
      </c>
      <c r="G2414" s="2">
        <f t="shared" si="291"/>
        <v>0.60739999999999983</v>
      </c>
      <c r="H2414" s="2">
        <f t="shared" si="295"/>
        <v>0.46314999999999928</v>
      </c>
      <c r="I2414" s="2">
        <f t="array" ref="I2414">SUMPRODUCT(B2398:B2417, (ROW(B2398:B2417)-ROW(B2398)+1)) / (20*21/2)</f>
        <v>0.59119047619047616</v>
      </c>
      <c r="J2414" s="2">
        <f t="shared" si="298"/>
        <v>0.61255869137913033</v>
      </c>
      <c r="K2414" s="2">
        <f t="shared" si="292"/>
        <v>0.59444831790833486</v>
      </c>
    </row>
    <row r="2415" spans="1:11" ht="13.5" x14ac:dyDescent="0.25">
      <c r="A2415" s="3">
        <f>TITRES_STAT!B2418</f>
        <v>45824</v>
      </c>
      <c r="B2415" s="5">
        <f>TITRES_STAT!D2418</f>
        <v>0.57999999999999996</v>
      </c>
      <c r="C2415" s="2">
        <f t="shared" si="293"/>
        <v>1.9999999999999907E-2</v>
      </c>
      <c r="D2415" s="2">
        <f t="shared" si="294"/>
        <v>0.54800000000000004</v>
      </c>
      <c r="E2415" s="2">
        <f t="shared" si="296"/>
        <v>0.57400000000000007</v>
      </c>
      <c r="F2415" s="2">
        <f t="shared" si="297"/>
        <v>0.64399999999999991</v>
      </c>
      <c r="G2415" s="2">
        <f t="shared" si="291"/>
        <v>0.61079999999999979</v>
      </c>
      <c r="H2415" s="2">
        <f t="shared" si="295"/>
        <v>0.46369999999999928</v>
      </c>
      <c r="I2415" s="2">
        <f t="array" ref="I2415">SUMPRODUCT(B2399:B2418, (ROW(B2399:B2418)-ROW(B2399)+1)) / (20*21/2)</f>
        <v>0.5816190476190477</v>
      </c>
      <c r="J2415" s="2">
        <f t="shared" si="298"/>
        <v>0.60945786362873688</v>
      </c>
      <c r="K2415" s="2">
        <f t="shared" si="292"/>
        <v>0.59388171720604721</v>
      </c>
    </row>
    <row r="2416" spans="1:11" ht="13.5" x14ac:dyDescent="0.25">
      <c r="A2416" s="3">
        <f>TITRES_STAT!B2419</f>
        <v>45825</v>
      </c>
      <c r="B2416" s="5">
        <f>TITRES_STAT!D2419</f>
        <v>0.56999999999999995</v>
      </c>
      <c r="C2416" s="2">
        <f t="shared" si="293"/>
        <v>-1.0000000000000009E-2</v>
      </c>
      <c r="D2416" s="2">
        <f t="shared" si="294"/>
        <v>0.55400000000000005</v>
      </c>
      <c r="E2416" s="2">
        <f t="shared" si="296"/>
        <v>0.56699999999999995</v>
      </c>
      <c r="F2416" s="2">
        <f t="shared" si="297"/>
        <v>0.63849999999999996</v>
      </c>
      <c r="G2416" s="2">
        <f t="shared" si="291"/>
        <v>0.61399999999999988</v>
      </c>
      <c r="H2416" s="2">
        <f t="shared" si="295"/>
        <v>0.46419999999999922</v>
      </c>
      <c r="I2416" s="2">
        <f t="array" ref="I2416">SUMPRODUCT(B2400:B2419, (ROW(B2400:B2419)-ROW(B2400)+1)) / (20*21/2)</f>
        <v>0.57114285714285717</v>
      </c>
      <c r="J2416" s="2">
        <f t="shared" si="298"/>
        <v>0.60569997185457147</v>
      </c>
      <c r="K2416" s="2">
        <f t="shared" si="292"/>
        <v>0.59294517927639834</v>
      </c>
    </row>
    <row r="2417" spans="1:11" ht="13.5" x14ac:dyDescent="0.25">
      <c r="A2417" s="3">
        <f>TITRES_STAT!B2420</f>
        <v>45826</v>
      </c>
      <c r="B2417" s="5">
        <f>TITRES_STAT!D2420</f>
        <v>0.55000000000000004</v>
      </c>
      <c r="C2417" s="2">
        <f t="shared" si="293"/>
        <v>-1.9999999999999907E-2</v>
      </c>
      <c r="D2417" s="2">
        <f t="shared" si="294"/>
        <v>0.55999999999999994</v>
      </c>
      <c r="E2417" s="2">
        <f t="shared" si="296"/>
        <v>0.56000000000000005</v>
      </c>
      <c r="F2417" s="2">
        <f t="shared" si="297"/>
        <v>0.63049999999999995</v>
      </c>
      <c r="G2417" s="2">
        <f t="shared" si="291"/>
        <v>0.6167999999999999</v>
      </c>
      <c r="H2417" s="2">
        <f t="shared" si="295"/>
        <v>0.46459999999999924</v>
      </c>
      <c r="I2417" s="2">
        <f t="array" ref="I2417">SUMPRODUCT(B2401:B2420, (ROW(B2401:B2420)-ROW(B2401)+1)) / (20*21/2)</f>
        <v>0.5616190476190478</v>
      </c>
      <c r="J2417" s="2">
        <f t="shared" si="298"/>
        <v>0.60039521263032658</v>
      </c>
      <c r="K2417" s="2">
        <f t="shared" si="292"/>
        <v>0.59126105459889255</v>
      </c>
    </row>
    <row r="2418" spans="1:11" ht="13.5" x14ac:dyDescent="0.25">
      <c r="A2418" s="3">
        <f>TITRES_STAT!B2421</f>
        <v>45827</v>
      </c>
      <c r="B2418" s="5">
        <f>TITRES_STAT!D2421</f>
        <v>0.53</v>
      </c>
      <c r="C2418" s="2">
        <f t="shared" si="293"/>
        <v>-2.0000000000000018E-2</v>
      </c>
      <c r="D2418" s="2">
        <f t="shared" si="294"/>
        <v>0.55800000000000005</v>
      </c>
      <c r="E2418" s="2">
        <f t="shared" si="296"/>
        <v>0.55300000000000005</v>
      </c>
      <c r="F2418" s="2">
        <f t="shared" si="297"/>
        <v>0.62</v>
      </c>
      <c r="G2418" s="2">
        <f t="shared" ref="G2418:G2481" si="299">AVERAGE(B2369:B2418)</f>
        <v>0.61899999999999988</v>
      </c>
      <c r="H2418" s="2">
        <f t="shared" si="295"/>
        <v>0.46484999999999926</v>
      </c>
      <c r="I2418" s="2">
        <f t="array" ref="I2418">SUMPRODUCT(B2402:B2421, (ROW(B2402:B2421)-ROW(B2402)+1)) / (20*21/2)</f>
        <v>0.55223809523809519</v>
      </c>
      <c r="J2418" s="2">
        <f t="shared" si="298"/>
        <v>0.59369090666553359</v>
      </c>
      <c r="K2418" s="2">
        <f t="shared" si="292"/>
        <v>0.58885866030089673</v>
      </c>
    </row>
    <row r="2419" spans="1:11" ht="13.5" x14ac:dyDescent="0.25">
      <c r="A2419" s="3">
        <f>TITRES_STAT!B2422</f>
        <v>45828</v>
      </c>
      <c r="B2419" s="5">
        <f>TITRES_STAT!D2422</f>
        <v>0.51</v>
      </c>
      <c r="C2419" s="2">
        <f t="shared" si="293"/>
        <v>-2.0000000000000018E-2</v>
      </c>
      <c r="D2419" s="2">
        <f t="shared" si="294"/>
        <v>0.54800000000000004</v>
      </c>
      <c r="E2419" s="2">
        <f t="shared" si="296"/>
        <v>0.54600000000000004</v>
      </c>
      <c r="F2419" s="2">
        <f t="shared" si="297"/>
        <v>0.61</v>
      </c>
      <c r="G2419" s="2">
        <f t="shared" si="299"/>
        <v>0.62059999999999993</v>
      </c>
      <c r="H2419" s="2">
        <f t="shared" si="295"/>
        <v>0.46499999999999936</v>
      </c>
      <c r="I2419" s="2">
        <f t="array" ref="I2419">SUMPRODUCT(B2403:B2422, (ROW(B2403:B2422)-ROW(B2403)+1)) / (20*21/2)</f>
        <v>0.54304761904761911</v>
      </c>
      <c r="J2419" s="2">
        <f t="shared" si="298"/>
        <v>0.58572034412595897</v>
      </c>
      <c r="K2419" s="2">
        <f t="shared" ref="K2419:K2482" si="300">$K$4*B2419+(1-$K$4)*K2418</f>
        <v>0.58576616381850866</v>
      </c>
    </row>
    <row r="2420" spans="1:11" ht="13.5" x14ac:dyDescent="0.25">
      <c r="A2420" s="3">
        <f>TITRES_STAT!B2423</f>
        <v>45831</v>
      </c>
      <c r="B2420" s="5">
        <f>TITRES_STAT!D2423</f>
        <v>0.51</v>
      </c>
      <c r="C2420" s="2">
        <f t="shared" si="293"/>
        <v>0</v>
      </c>
      <c r="D2420" s="2">
        <f t="shared" si="294"/>
        <v>0.53400000000000003</v>
      </c>
      <c r="E2420" s="2">
        <f t="shared" si="296"/>
        <v>0.54100000000000004</v>
      </c>
      <c r="F2420" s="2">
        <f t="shared" si="297"/>
        <v>0.59850000000000003</v>
      </c>
      <c r="G2420" s="2">
        <f t="shared" si="299"/>
        <v>0.622</v>
      </c>
      <c r="H2420" s="2">
        <f t="shared" si="295"/>
        <v>0.46519999999999939</v>
      </c>
      <c r="I2420" s="2">
        <f t="array" ref="I2420">SUMPRODUCT(B2404:B2423, (ROW(B2404:B2423)-ROW(B2404)+1)) / (20*21/2)</f>
        <v>0.53314285714285714</v>
      </c>
      <c r="J2420" s="2">
        <f t="shared" si="298"/>
        <v>0.57850888278062962</v>
      </c>
      <c r="K2420" s="2">
        <f t="shared" si="300"/>
        <v>0.58279494170797896</v>
      </c>
    </row>
    <row r="2421" spans="1:11" ht="13.5" x14ac:dyDescent="0.25">
      <c r="A2421" s="3">
        <f>TITRES_STAT!B2424</f>
        <v>45832</v>
      </c>
      <c r="B2421" s="5">
        <f>TITRES_STAT!D2424</f>
        <v>0.5</v>
      </c>
      <c r="C2421" s="2">
        <f t="shared" si="293"/>
        <v>-1.0000000000000009E-2</v>
      </c>
      <c r="D2421" s="2">
        <f t="shared" si="294"/>
        <v>0.52</v>
      </c>
      <c r="E2421" s="2">
        <f t="shared" si="296"/>
        <v>0.53700000000000003</v>
      </c>
      <c r="F2421" s="2">
        <f t="shared" si="297"/>
        <v>0.58650000000000002</v>
      </c>
      <c r="G2421" s="2">
        <f t="shared" si="299"/>
        <v>0.62299999999999989</v>
      </c>
      <c r="H2421" s="2">
        <f t="shared" si="295"/>
        <v>0.46529999999999944</v>
      </c>
      <c r="I2421" s="2">
        <f t="array" ref="I2421">SUMPRODUCT(B2405:B2424, (ROW(B2405:B2424)-ROW(B2405)+1)) / (20*21/2)</f>
        <v>0.52628571428571425</v>
      </c>
      <c r="J2421" s="2">
        <f t="shared" si="298"/>
        <v>0.57103184632533166</v>
      </c>
      <c r="K2421" s="2">
        <f t="shared" si="300"/>
        <v>0.57954808124884261</v>
      </c>
    </row>
    <row r="2422" spans="1:11" ht="13.5" x14ac:dyDescent="0.25">
      <c r="A2422" s="3">
        <f>TITRES_STAT!B2425</f>
        <v>45833</v>
      </c>
      <c r="B2422" s="5">
        <f>TITRES_STAT!D2425</f>
        <v>0.49</v>
      </c>
      <c r="C2422" s="2">
        <f t="shared" si="293"/>
        <v>-1.0000000000000009E-2</v>
      </c>
      <c r="D2422" s="2">
        <f t="shared" si="294"/>
        <v>0.50800000000000001</v>
      </c>
      <c r="E2422" s="2">
        <f t="shared" si="296"/>
        <v>0.53400000000000003</v>
      </c>
      <c r="F2422" s="2">
        <f t="shared" si="297"/>
        <v>0.57400000000000007</v>
      </c>
      <c r="G2422" s="2">
        <f t="shared" si="299"/>
        <v>0.62339999999999984</v>
      </c>
      <c r="H2422" s="2">
        <f t="shared" si="295"/>
        <v>0.46544999999999948</v>
      </c>
      <c r="I2422" s="2">
        <f t="array" ref="I2422">SUMPRODUCT(B2406:B2425, (ROW(B2406:B2425)-ROW(B2406)+1)) / (20*21/2)</f>
        <v>0.52042857142857135</v>
      </c>
      <c r="J2422" s="2">
        <f t="shared" si="298"/>
        <v>0.56331452762768097</v>
      </c>
      <c r="K2422" s="2">
        <f t="shared" si="300"/>
        <v>0.57603639178810362</v>
      </c>
    </row>
    <row r="2423" spans="1:11" ht="13.5" x14ac:dyDescent="0.25">
      <c r="A2423" s="3">
        <f>TITRES_STAT!B2426</f>
        <v>45835</v>
      </c>
      <c r="B2423" s="5">
        <f>TITRES_STAT!D2426</f>
        <v>0.47</v>
      </c>
      <c r="C2423" s="2">
        <f t="shared" si="293"/>
        <v>-2.0000000000000018E-2</v>
      </c>
      <c r="D2423" s="2">
        <f t="shared" si="294"/>
        <v>0.49599999999999989</v>
      </c>
      <c r="E2423" s="2">
        <f t="shared" si="296"/>
        <v>0.52699999999999991</v>
      </c>
      <c r="F2423" s="2">
        <f t="shared" si="297"/>
        <v>0.56200000000000006</v>
      </c>
      <c r="G2423" s="2">
        <f t="shared" si="299"/>
        <v>0.62299999999999978</v>
      </c>
      <c r="H2423" s="2">
        <f t="shared" si="295"/>
        <v>0.46544999999999948</v>
      </c>
      <c r="I2423" s="2">
        <f t="array" ref="I2423">SUMPRODUCT(B2407:B2426, (ROW(B2407:B2426)-ROW(B2407)+1)) / (20*21/2)</f>
        <v>0.51733333333333331</v>
      </c>
      <c r="J2423" s="2">
        <f t="shared" si="298"/>
        <v>0.554427429758378</v>
      </c>
      <c r="K2423" s="2">
        <f t="shared" si="300"/>
        <v>0.57187810191406041</v>
      </c>
    </row>
    <row r="2424" spans="1:11" ht="13.5" x14ac:dyDescent="0.25">
      <c r="A2424" s="3">
        <f>TITRES_STAT!B2427</f>
        <v>45838</v>
      </c>
      <c r="B2424" s="5">
        <f>TITRES_STAT!D2427</f>
        <v>0.49</v>
      </c>
      <c r="C2424" s="2">
        <f t="shared" si="293"/>
        <v>2.0000000000000018E-2</v>
      </c>
      <c r="D2424" s="2">
        <f t="shared" si="294"/>
        <v>0.49199999999999999</v>
      </c>
      <c r="E2424" s="2">
        <f t="shared" si="296"/>
        <v>0.52</v>
      </c>
      <c r="F2424" s="2">
        <f t="shared" si="297"/>
        <v>0.5515000000000001</v>
      </c>
      <c r="G2424" s="2">
        <f t="shared" si="299"/>
        <v>0.62259999999999982</v>
      </c>
      <c r="H2424" s="2">
        <f t="shared" si="295"/>
        <v>0.46554999999999941</v>
      </c>
      <c r="I2424" s="2">
        <f t="array" ref="I2424">SUMPRODUCT(B2408:B2427, (ROW(B2408:B2427)-ROW(B2408)+1)) / (20*21/2)</f>
        <v>0.51295238095238083</v>
      </c>
      <c r="J2424" s="2">
        <f t="shared" si="298"/>
        <v>0.54829148406710393</v>
      </c>
      <c r="K2424" s="2">
        <f t="shared" si="300"/>
        <v>0.56866719595664628</v>
      </c>
    </row>
    <row r="2425" spans="1:11" ht="13.5" x14ac:dyDescent="0.25">
      <c r="A2425" s="3">
        <f>TITRES_STAT!B2428</f>
        <v>45839</v>
      </c>
      <c r="B2425" s="5">
        <f>TITRES_STAT!D2428</f>
        <v>0.49</v>
      </c>
      <c r="C2425" s="2">
        <f t="shared" si="293"/>
        <v>0</v>
      </c>
      <c r="D2425" s="2">
        <f t="shared" si="294"/>
        <v>0.48799999999999999</v>
      </c>
      <c r="E2425" s="2">
        <f t="shared" si="296"/>
        <v>0.51100000000000001</v>
      </c>
      <c r="F2425" s="2">
        <f t="shared" si="297"/>
        <v>0.54250000000000009</v>
      </c>
      <c r="G2425" s="2">
        <f t="shared" si="299"/>
        <v>0.6217999999999998</v>
      </c>
      <c r="H2425" s="2">
        <f t="shared" si="295"/>
        <v>0.46559999999999946</v>
      </c>
      <c r="I2425" s="2">
        <f t="array" ref="I2425">SUMPRODUCT(B2409:B2428, (ROW(B2409:B2428)-ROW(B2409)+1)) / (20*21/2)</f>
        <v>0.51109523809523805</v>
      </c>
      <c r="J2425" s="2">
        <f t="shared" si="298"/>
        <v>0.54273991415595113</v>
      </c>
      <c r="K2425" s="2">
        <f t="shared" si="300"/>
        <v>0.56558220787991498</v>
      </c>
    </row>
    <row r="2426" spans="1:11" ht="13.5" x14ac:dyDescent="0.25">
      <c r="A2426" s="3">
        <f>TITRES_STAT!B2429</f>
        <v>45840</v>
      </c>
      <c r="B2426" s="5">
        <f>TITRES_STAT!D2429</f>
        <v>0.51</v>
      </c>
      <c r="C2426" s="2">
        <f t="shared" si="293"/>
        <v>2.0000000000000018E-2</v>
      </c>
      <c r="D2426" s="2">
        <f t="shared" si="294"/>
        <v>0.49000000000000005</v>
      </c>
      <c r="E2426" s="2">
        <f t="shared" si="296"/>
        <v>0.505</v>
      </c>
      <c r="F2426" s="2">
        <f t="shared" si="297"/>
        <v>0.53600000000000003</v>
      </c>
      <c r="G2426" s="2">
        <f t="shared" si="299"/>
        <v>0.62099999999999977</v>
      </c>
      <c r="H2426" s="2">
        <f t="shared" si="295"/>
        <v>0.46574999999999955</v>
      </c>
      <c r="I2426" s="2">
        <f t="array" ref="I2426">SUMPRODUCT(B2410:B2429, (ROW(B2410:B2429)-ROW(B2410)+1)) / (20*21/2)</f>
        <v>0.51061904761904753</v>
      </c>
      <c r="J2426" s="2">
        <f t="shared" si="298"/>
        <v>0.53962182709347961</v>
      </c>
      <c r="K2426" s="2">
        <f t="shared" si="300"/>
        <v>0.56340251345325165</v>
      </c>
    </row>
    <row r="2427" spans="1:11" ht="13.5" x14ac:dyDescent="0.25">
      <c r="A2427" s="3">
        <f>TITRES_STAT!B2430</f>
        <v>45841</v>
      </c>
      <c r="B2427" s="5">
        <f>TITRES_STAT!D2430</f>
        <v>0.49</v>
      </c>
      <c r="C2427" s="2">
        <f t="shared" si="293"/>
        <v>-2.0000000000000018E-2</v>
      </c>
      <c r="D2427" s="2">
        <f t="shared" si="294"/>
        <v>0.49000000000000005</v>
      </c>
      <c r="E2427" s="2">
        <f t="shared" si="296"/>
        <v>0.499</v>
      </c>
      <c r="F2427" s="2">
        <f t="shared" si="297"/>
        <v>0.52950000000000008</v>
      </c>
      <c r="G2427" s="2">
        <f t="shared" si="299"/>
        <v>0.61939999999999995</v>
      </c>
      <c r="H2427" s="2">
        <f t="shared" si="295"/>
        <v>0.46579999999999949</v>
      </c>
      <c r="I2427" s="2">
        <f t="array" ref="I2427">SUMPRODUCT(B2411:B2430, (ROW(B2411:B2430)-ROW(B2411)+1)) / (20*21/2)</f>
        <v>0.50852380952380949</v>
      </c>
      <c r="J2427" s="2">
        <f t="shared" si="298"/>
        <v>0.53489593879886255</v>
      </c>
      <c r="K2427" s="2">
        <f t="shared" si="300"/>
        <v>0.56052398351390842</v>
      </c>
    </row>
    <row r="2428" spans="1:11" ht="13.5" x14ac:dyDescent="0.25">
      <c r="A2428" s="3">
        <f>TITRES_STAT!B2431</f>
        <v>45842</v>
      </c>
      <c r="B2428" s="5">
        <f>TITRES_STAT!D2431</f>
        <v>0.51</v>
      </c>
      <c r="C2428" s="2">
        <f t="shared" si="293"/>
        <v>2.0000000000000018E-2</v>
      </c>
      <c r="D2428" s="2">
        <f t="shared" si="294"/>
        <v>0.49800000000000005</v>
      </c>
      <c r="E2428" s="2">
        <f t="shared" si="296"/>
        <v>0.497</v>
      </c>
      <c r="F2428" s="2">
        <f t="shared" si="297"/>
        <v>0.52500000000000002</v>
      </c>
      <c r="G2428" s="2">
        <f t="shared" si="299"/>
        <v>0.6177999999999999</v>
      </c>
      <c r="H2428" s="2">
        <f t="shared" si="295"/>
        <v>0.46594999999999959</v>
      </c>
      <c r="I2428" s="2">
        <f t="array" ref="I2428">SUMPRODUCT(B2412:B2431, (ROW(B2412:B2431)-ROW(B2412)+1)) / (20*21/2)</f>
        <v>0.50480952380952382</v>
      </c>
      <c r="J2428" s="2">
        <f t="shared" si="298"/>
        <v>0.5325248970084947</v>
      </c>
      <c r="K2428" s="2">
        <f t="shared" si="300"/>
        <v>0.55854265082708854</v>
      </c>
    </row>
    <row r="2429" spans="1:11" ht="13.5" x14ac:dyDescent="0.25">
      <c r="A2429" s="3">
        <f>TITRES_STAT!B2432</f>
        <v>45845</v>
      </c>
      <c r="B2429" s="5">
        <f>TITRES_STAT!D2432</f>
        <v>0.52</v>
      </c>
      <c r="C2429" s="2">
        <f t="shared" si="293"/>
        <v>1.0000000000000009E-2</v>
      </c>
      <c r="D2429" s="2">
        <f t="shared" si="294"/>
        <v>0.504</v>
      </c>
      <c r="E2429" s="2">
        <f t="shared" si="296"/>
        <v>0.49800000000000005</v>
      </c>
      <c r="F2429" s="2">
        <f t="shared" si="297"/>
        <v>0.52200000000000002</v>
      </c>
      <c r="G2429" s="2">
        <f t="shared" si="299"/>
        <v>0.61599999999999988</v>
      </c>
      <c r="H2429" s="2">
        <f t="shared" si="295"/>
        <v>0.46619999999999956</v>
      </c>
      <c r="I2429" s="2">
        <f t="array" ref="I2429">SUMPRODUCT(B2413:B2432, (ROW(B2413:B2432)-ROW(B2413)+1)) / (20*21/2)</f>
        <v>0.50328571428571434</v>
      </c>
      <c r="J2429" s="2">
        <f t="shared" si="298"/>
        <v>0.53133204967435232</v>
      </c>
      <c r="K2429" s="2">
        <f t="shared" si="300"/>
        <v>0.55703117432406546</v>
      </c>
    </row>
    <row r="2430" spans="1:11" ht="13.5" x14ac:dyDescent="0.25">
      <c r="A2430" s="3">
        <f>TITRES_STAT!B2433</f>
        <v>45846</v>
      </c>
      <c r="B2430" s="5">
        <f>TITRES_STAT!D2433</f>
        <v>0.5</v>
      </c>
      <c r="C2430" s="2">
        <f t="shared" si="293"/>
        <v>-2.0000000000000018E-2</v>
      </c>
      <c r="D2430" s="2">
        <f t="shared" si="294"/>
        <v>0.50600000000000001</v>
      </c>
      <c r="E2430" s="2">
        <f t="shared" si="296"/>
        <v>0.49700000000000005</v>
      </c>
      <c r="F2430" s="2">
        <f t="shared" si="297"/>
        <v>0.51900000000000002</v>
      </c>
      <c r="G2430" s="2">
        <f t="shared" si="299"/>
        <v>0.61339999999999995</v>
      </c>
      <c r="H2430" s="2">
        <f t="shared" si="295"/>
        <v>0.46634999999999949</v>
      </c>
      <c r="I2430" s="2">
        <f t="array" ref="I2430">SUMPRODUCT(B2414:B2433, (ROW(B2414:B2433)-ROW(B2414)+1)) / (20*21/2)</f>
        <v>0.49995238095238093</v>
      </c>
      <c r="J2430" s="2">
        <f t="shared" si="298"/>
        <v>0.52834804494346166</v>
      </c>
      <c r="K2430" s="2">
        <f t="shared" si="300"/>
        <v>0.55479465768390612</v>
      </c>
    </row>
    <row r="2431" spans="1:11" ht="13.5" x14ac:dyDescent="0.25">
      <c r="A2431" s="3">
        <f>TITRES_STAT!B2434</f>
        <v>45847</v>
      </c>
      <c r="B2431" s="5">
        <f>TITRES_STAT!D2434</f>
        <v>0.48</v>
      </c>
      <c r="C2431" s="2">
        <f t="shared" si="293"/>
        <v>-2.0000000000000018E-2</v>
      </c>
      <c r="D2431" s="2">
        <f t="shared" si="294"/>
        <v>0.5</v>
      </c>
      <c r="E2431" s="2">
        <f t="shared" si="296"/>
        <v>0.49500000000000011</v>
      </c>
      <c r="F2431" s="2">
        <f t="shared" si="297"/>
        <v>0.51600000000000001</v>
      </c>
      <c r="G2431" s="2">
        <f t="shared" si="299"/>
        <v>0.60999999999999988</v>
      </c>
      <c r="H2431" s="2">
        <f t="shared" si="295"/>
        <v>0.46639999999999948</v>
      </c>
      <c r="I2431" s="2">
        <f t="array" ref="I2431">SUMPRODUCT(B2415:B2434, (ROW(B2415:B2434)-ROW(B2415)+1)) / (20*21/2)</f>
        <v>0.49880952380952381</v>
      </c>
      <c r="J2431" s="2">
        <f t="shared" si="298"/>
        <v>0.52374346923456061</v>
      </c>
      <c r="K2431" s="2">
        <f t="shared" si="300"/>
        <v>0.55186153385316472</v>
      </c>
    </row>
    <row r="2432" spans="1:11" ht="13.5" x14ac:dyDescent="0.25">
      <c r="A2432" s="3">
        <f>TITRES_STAT!B2435</f>
        <v>45848</v>
      </c>
      <c r="B2432" s="5">
        <f>TITRES_STAT!D2435</f>
        <v>0.5</v>
      </c>
      <c r="C2432" s="2">
        <f t="shared" si="293"/>
        <v>2.0000000000000018E-2</v>
      </c>
      <c r="D2432" s="2">
        <f t="shared" si="294"/>
        <v>0.502</v>
      </c>
      <c r="E2432" s="2">
        <f t="shared" si="296"/>
        <v>0.496</v>
      </c>
      <c r="F2432" s="2">
        <f t="shared" si="297"/>
        <v>0.51500000000000001</v>
      </c>
      <c r="G2432" s="2">
        <f t="shared" si="299"/>
        <v>0.60659999999999981</v>
      </c>
      <c r="H2432" s="2">
        <f t="shared" si="295"/>
        <v>0.46654999999999952</v>
      </c>
      <c r="I2432" s="2">
        <f t="array" ref="I2432">SUMPRODUCT(B2416:B2435, (ROW(B2416:B2435)-ROW(B2416)+1)) / (20*21/2)</f>
        <v>0.49795238095238098</v>
      </c>
      <c r="J2432" s="2">
        <f t="shared" si="298"/>
        <v>0.52148218645031674</v>
      </c>
      <c r="K2432" s="2">
        <f t="shared" si="300"/>
        <v>0.5498277482118642</v>
      </c>
    </row>
    <row r="2433" spans="1:11" ht="13.5" x14ac:dyDescent="0.25">
      <c r="A2433" s="3">
        <f>TITRES_STAT!B2436</f>
        <v>45849</v>
      </c>
      <c r="B2433" s="5">
        <f>TITRES_STAT!D2436</f>
        <v>0.48</v>
      </c>
      <c r="C2433" s="2">
        <f t="shared" si="293"/>
        <v>-2.0000000000000018E-2</v>
      </c>
      <c r="D2433" s="2">
        <f t="shared" si="294"/>
        <v>0.496</v>
      </c>
      <c r="E2433" s="2">
        <f t="shared" si="296"/>
        <v>0.49700000000000005</v>
      </c>
      <c r="F2433" s="2">
        <f t="shared" si="297"/>
        <v>0.51200000000000001</v>
      </c>
      <c r="G2433" s="2">
        <f t="shared" si="299"/>
        <v>0.60219999999999985</v>
      </c>
      <c r="H2433" s="2">
        <f t="shared" si="295"/>
        <v>0.46659999999999946</v>
      </c>
      <c r="I2433" s="2">
        <f t="array" ref="I2433">SUMPRODUCT(B2417:B2436, (ROW(B2417:B2436)-ROW(B2417)+1)) / (20*21/2)</f>
        <v>0.4955714285714285</v>
      </c>
      <c r="J2433" s="2">
        <f t="shared" si="298"/>
        <v>0.51753150202647702</v>
      </c>
      <c r="K2433" s="2">
        <f t="shared" si="300"/>
        <v>0.54708940514473225</v>
      </c>
    </row>
    <row r="2434" spans="1:11" ht="13.5" x14ac:dyDescent="0.25">
      <c r="A2434" s="3">
        <f>TITRES_STAT!B2437</f>
        <v>45852</v>
      </c>
      <c r="B2434" s="5">
        <f>TITRES_STAT!D2437</f>
        <v>0.5</v>
      </c>
      <c r="C2434" s="2">
        <f t="shared" si="293"/>
        <v>2.0000000000000018E-2</v>
      </c>
      <c r="D2434" s="2">
        <f t="shared" si="294"/>
        <v>0.49199999999999999</v>
      </c>
      <c r="E2434" s="2">
        <f t="shared" si="296"/>
        <v>0.49800000000000005</v>
      </c>
      <c r="F2434" s="2">
        <f t="shared" si="297"/>
        <v>0.50900000000000012</v>
      </c>
      <c r="G2434" s="2">
        <f t="shared" si="299"/>
        <v>0.5975999999999998</v>
      </c>
      <c r="H2434" s="2">
        <f t="shared" si="295"/>
        <v>0.46684999999999954</v>
      </c>
      <c r="I2434" s="2">
        <f t="array" ref="I2434">SUMPRODUCT(B2418:B2437, (ROW(B2418:B2437)-ROW(B2418)+1)) / (20*21/2)</f>
        <v>0.49457142857142855</v>
      </c>
      <c r="J2434" s="2">
        <f t="shared" si="298"/>
        <v>0.5158618351668125</v>
      </c>
      <c r="K2434" s="2">
        <f t="shared" si="300"/>
        <v>0.54524276180572318</v>
      </c>
    </row>
    <row r="2435" spans="1:11" ht="13.5" x14ac:dyDescent="0.25">
      <c r="A2435" s="3">
        <f>TITRES_STAT!B2438</f>
        <v>45853</v>
      </c>
      <c r="B2435" s="5">
        <f>TITRES_STAT!D2438</f>
        <v>0.5</v>
      </c>
      <c r="C2435" s="2">
        <f t="shared" si="293"/>
        <v>0</v>
      </c>
      <c r="D2435" s="2">
        <f t="shared" si="294"/>
        <v>0.49199999999999999</v>
      </c>
      <c r="E2435" s="2">
        <f t="shared" si="296"/>
        <v>0.499</v>
      </c>
      <c r="F2435" s="2">
        <f t="shared" si="297"/>
        <v>0.50500000000000012</v>
      </c>
      <c r="G2435" s="2">
        <f t="shared" si="299"/>
        <v>0.59239999999999993</v>
      </c>
      <c r="H2435" s="2">
        <f t="shared" si="295"/>
        <v>0.46704999999999947</v>
      </c>
      <c r="I2435" s="2">
        <f t="array" ref="I2435">SUMPRODUCT(B2419:B2438, (ROW(B2419:B2438)-ROW(B2419)+1)) / (20*21/2)</f>
        <v>0.49480952380952381</v>
      </c>
      <c r="J2435" s="2">
        <f t="shared" si="298"/>
        <v>0.51435118419854464</v>
      </c>
      <c r="K2435" s="2">
        <f t="shared" si="300"/>
        <v>0.54346853585255761</v>
      </c>
    </row>
    <row r="2436" spans="1:11" ht="13.5" x14ac:dyDescent="0.25">
      <c r="A2436" s="3">
        <f>TITRES_STAT!B2439</f>
        <v>45854</v>
      </c>
      <c r="B2436" s="5">
        <f>TITRES_STAT!D2439</f>
        <v>0.48</v>
      </c>
      <c r="C2436" s="2">
        <f t="shared" ref="C2436:C2499" si="301">B2436-B2435</f>
        <v>-2.0000000000000018E-2</v>
      </c>
      <c r="D2436" s="2">
        <f t="shared" si="294"/>
        <v>0.49199999999999999</v>
      </c>
      <c r="E2436" s="2">
        <f t="shared" si="296"/>
        <v>0.49600000000000011</v>
      </c>
      <c r="F2436" s="2">
        <f t="shared" si="297"/>
        <v>0.50050000000000006</v>
      </c>
      <c r="G2436" s="2">
        <f t="shared" si="299"/>
        <v>0.58679999999999988</v>
      </c>
      <c r="H2436" s="2">
        <f t="shared" si="295"/>
        <v>0.4671999999999995</v>
      </c>
      <c r="I2436" s="2">
        <f t="array" ref="I2436">SUMPRODUCT(B2420:B2439, (ROW(B2420:B2439)-ROW(B2420)+1)) / (20*21/2)</f>
        <v>0.49423809523809514</v>
      </c>
      <c r="J2436" s="2">
        <f t="shared" si="298"/>
        <v>0.51107964284630225</v>
      </c>
      <c r="K2436" s="2">
        <f t="shared" si="300"/>
        <v>0.54097957366226124</v>
      </c>
    </row>
    <row r="2437" spans="1:11" ht="13.5" x14ac:dyDescent="0.25">
      <c r="A2437" s="3">
        <f>TITRES_STAT!B2440</f>
        <v>45855</v>
      </c>
      <c r="B2437" s="5">
        <f>TITRES_STAT!D2440</f>
        <v>0.49</v>
      </c>
      <c r="C2437" s="2">
        <f t="shared" si="301"/>
        <v>1.0000000000000009E-2</v>
      </c>
      <c r="D2437" s="2">
        <f t="shared" si="294"/>
        <v>0.49000000000000005</v>
      </c>
      <c r="E2437" s="2">
        <f t="shared" si="296"/>
        <v>0.496</v>
      </c>
      <c r="F2437" s="2">
        <f t="shared" si="297"/>
        <v>0.49750000000000005</v>
      </c>
      <c r="G2437" s="2">
        <f t="shared" si="299"/>
        <v>0.58199999999999996</v>
      </c>
      <c r="H2437" s="2">
        <f t="shared" si="295"/>
        <v>0.46744999999999942</v>
      </c>
      <c r="I2437" s="2">
        <f t="array" ref="I2437">SUMPRODUCT(B2421:B2440, (ROW(B2421:B2440)-ROW(B2421)+1)) / (20*21/2)</f>
        <v>0.4956666666666667</v>
      </c>
      <c r="J2437" s="2">
        <f t="shared" si="298"/>
        <v>0.5090720578133211</v>
      </c>
      <c r="K2437" s="2">
        <f t="shared" si="300"/>
        <v>0.53898037469511373</v>
      </c>
    </row>
    <row r="2438" spans="1:11" ht="13.5" x14ac:dyDescent="0.25">
      <c r="A2438" s="3">
        <f>TITRES_STAT!B2441</f>
        <v>45856</v>
      </c>
      <c r="B2438" s="5">
        <f>TITRES_STAT!D2441</f>
        <v>0.5</v>
      </c>
      <c r="C2438" s="2">
        <f t="shared" si="301"/>
        <v>1.0000000000000009E-2</v>
      </c>
      <c r="D2438" s="2">
        <f t="shared" ref="D2438:D2501" si="302">AVERAGE(B2434:B2438)</f>
        <v>0.49399999999999994</v>
      </c>
      <c r="E2438" s="2">
        <f t="shared" si="296"/>
        <v>0.495</v>
      </c>
      <c r="F2438" s="2">
        <f t="shared" si="297"/>
        <v>0.49600000000000011</v>
      </c>
      <c r="G2438" s="2">
        <f t="shared" si="299"/>
        <v>0.57799999999999985</v>
      </c>
      <c r="H2438" s="2">
        <f t="shared" si="295"/>
        <v>0.46779999999999938</v>
      </c>
      <c r="I2438" s="2">
        <f t="array" ref="I2438">SUMPRODUCT(B2422:B2441, (ROW(B2422:B2441)-ROW(B2422)+1)) / (20*21/2)</f>
        <v>0.49804761904761907</v>
      </c>
      <c r="J2438" s="2">
        <f t="shared" si="298"/>
        <v>0.50820805230729049</v>
      </c>
      <c r="K2438" s="2">
        <f t="shared" si="300"/>
        <v>0.5374517325502074</v>
      </c>
    </row>
    <row r="2439" spans="1:11" ht="13.5" x14ac:dyDescent="0.25">
      <c r="A2439" s="3">
        <f>TITRES_STAT!B2442</f>
        <v>45859</v>
      </c>
      <c r="B2439" s="5">
        <f>TITRES_STAT!D2442</f>
        <v>0.49</v>
      </c>
      <c r="C2439" s="2">
        <f t="shared" si="301"/>
        <v>-1.0000000000000009E-2</v>
      </c>
      <c r="D2439" s="2">
        <f t="shared" si="302"/>
        <v>0.49199999999999999</v>
      </c>
      <c r="E2439" s="2">
        <f t="shared" si="296"/>
        <v>0.49199999999999999</v>
      </c>
      <c r="F2439" s="2">
        <f t="shared" si="297"/>
        <v>0.49500000000000011</v>
      </c>
      <c r="G2439" s="2">
        <f t="shared" si="299"/>
        <v>0.57439999999999991</v>
      </c>
      <c r="H2439" s="2">
        <f t="shared" si="295"/>
        <v>0.46809999999999941</v>
      </c>
      <c r="I2439" s="2">
        <f t="array" ref="I2439">SUMPRODUCT(B2423:B2442, (ROW(B2423:B2442)-ROW(B2423)+1)) / (20*21/2)</f>
        <v>0.49938095238095231</v>
      </c>
      <c r="J2439" s="2">
        <f t="shared" si="298"/>
        <v>0.50647395208754853</v>
      </c>
      <c r="K2439" s="2">
        <f t="shared" si="300"/>
        <v>0.53559088029333646</v>
      </c>
    </row>
    <row r="2440" spans="1:11" ht="13.5" x14ac:dyDescent="0.25">
      <c r="A2440" s="3">
        <f>TITRES_STAT!B2443</f>
        <v>45860</v>
      </c>
      <c r="B2440" s="5">
        <f>TITRES_STAT!D2443</f>
        <v>0.51</v>
      </c>
      <c r="C2440" s="2">
        <f t="shared" si="301"/>
        <v>2.0000000000000018E-2</v>
      </c>
      <c r="D2440" s="2">
        <f t="shared" si="302"/>
        <v>0.49399999999999994</v>
      </c>
      <c r="E2440" s="2">
        <f t="shared" si="296"/>
        <v>0.49299999999999999</v>
      </c>
      <c r="F2440" s="2">
        <f t="shared" si="297"/>
        <v>0.49500000000000011</v>
      </c>
      <c r="G2440" s="2">
        <f t="shared" si="299"/>
        <v>0.57179999999999997</v>
      </c>
      <c r="H2440" s="2">
        <f t="shared" si="295"/>
        <v>0.46849999999999947</v>
      </c>
      <c r="I2440" s="2">
        <f t="array" ref="I2440">SUMPRODUCT(B2424:B2443, (ROW(B2424:B2443)-ROW(B2424)+1)) / (20*21/2)</f>
        <v>0.50157142857142856</v>
      </c>
      <c r="J2440" s="2">
        <f t="shared" si="298"/>
        <v>0.50680976617444862</v>
      </c>
      <c r="K2440" s="2">
        <f t="shared" si="300"/>
        <v>0.53458731636026446</v>
      </c>
    </row>
    <row r="2441" spans="1:11" ht="13.5" x14ac:dyDescent="0.25">
      <c r="A2441" s="3">
        <f>TITRES_STAT!B2444</f>
        <v>45861</v>
      </c>
      <c r="B2441" s="5">
        <f>TITRES_STAT!D2444</f>
        <v>0.52</v>
      </c>
      <c r="C2441" s="2">
        <f t="shared" si="301"/>
        <v>1.0000000000000009E-2</v>
      </c>
      <c r="D2441" s="2">
        <f t="shared" si="302"/>
        <v>0.502</v>
      </c>
      <c r="E2441" s="2">
        <f t="shared" si="296"/>
        <v>0.49700000000000005</v>
      </c>
      <c r="F2441" s="2">
        <f t="shared" si="297"/>
        <v>0.49600000000000011</v>
      </c>
      <c r="G2441" s="2">
        <f t="shared" si="299"/>
        <v>0.56979999999999997</v>
      </c>
      <c r="H2441" s="2">
        <f t="shared" si="295"/>
        <v>0.46899999999999942</v>
      </c>
      <c r="I2441" s="2">
        <f t="array" ref="I2441">SUMPRODUCT(B2425:B2444, (ROW(B2425:B2444)-ROW(B2425)+1)) / (20*21/2)</f>
        <v>0.5035238095238096</v>
      </c>
      <c r="J2441" s="2">
        <f t="shared" si="298"/>
        <v>0.50806597891973926</v>
      </c>
      <c r="K2441" s="2">
        <f t="shared" si="300"/>
        <v>0.5340152647382933</v>
      </c>
    </row>
    <row r="2442" spans="1:11" ht="13.5" x14ac:dyDescent="0.25">
      <c r="A2442" s="3">
        <f>TITRES_STAT!B2445</f>
        <v>45862</v>
      </c>
      <c r="B2442" s="5">
        <f>TITRES_STAT!D2445</f>
        <v>0.51</v>
      </c>
      <c r="C2442" s="2">
        <f t="shared" si="301"/>
        <v>-1.0000000000000009E-2</v>
      </c>
      <c r="D2442" s="2">
        <f t="shared" si="302"/>
        <v>0.50600000000000001</v>
      </c>
      <c r="E2442" s="2">
        <f t="shared" si="296"/>
        <v>0.49800000000000005</v>
      </c>
      <c r="F2442" s="2">
        <f t="shared" si="297"/>
        <v>0.497</v>
      </c>
      <c r="G2442" s="2">
        <f t="shared" si="299"/>
        <v>0.56800000000000006</v>
      </c>
      <c r="H2442" s="2">
        <f t="shared" ref="H2442:H2505" si="303">AVERAGE(B2243:B2442)</f>
        <v>0.46939999999999948</v>
      </c>
      <c r="I2442" s="2">
        <f t="array" ref="I2442">SUMPRODUCT(B2426:B2445, (ROW(B2426:B2445)-ROW(B2426)+1)) / (20*21/2)</f>
        <v>0.5053333333333333</v>
      </c>
      <c r="J2442" s="2">
        <f t="shared" si="298"/>
        <v>0.50825017140357365</v>
      </c>
      <c r="K2442" s="2">
        <f t="shared" si="300"/>
        <v>0.53307348965051715</v>
      </c>
    </row>
    <row r="2443" spans="1:11" ht="13.5" x14ac:dyDescent="0.25">
      <c r="A2443" s="3">
        <f>TITRES_STAT!B2446</f>
        <v>45866</v>
      </c>
      <c r="B2443" s="5">
        <f>TITRES_STAT!D2446</f>
        <v>0.52</v>
      </c>
      <c r="C2443" s="2">
        <f t="shared" si="301"/>
        <v>1.0000000000000009E-2</v>
      </c>
      <c r="D2443" s="2">
        <f t="shared" si="302"/>
        <v>0.51</v>
      </c>
      <c r="E2443" s="2">
        <f t="shared" si="296"/>
        <v>0.502</v>
      </c>
      <c r="F2443" s="2">
        <f t="shared" si="297"/>
        <v>0.4995</v>
      </c>
      <c r="G2443" s="2">
        <f t="shared" si="299"/>
        <v>0.56599999999999995</v>
      </c>
      <c r="H2443" s="2">
        <f t="shared" si="303"/>
        <v>0.46984999999999943</v>
      </c>
      <c r="I2443" s="2">
        <f t="array" ref="I2443">SUMPRODUCT(B2427:B2446, (ROW(B2427:B2446)-ROW(B2427)+1)) / (20*21/2)</f>
        <v>0.50509523809523804</v>
      </c>
      <c r="J2443" s="2">
        <f t="shared" si="298"/>
        <v>0.50936920269847141</v>
      </c>
      <c r="K2443" s="2">
        <f t="shared" si="300"/>
        <v>0.53256080378186943</v>
      </c>
    </row>
    <row r="2444" spans="1:11" ht="13.5" x14ac:dyDescent="0.25">
      <c r="A2444" s="3">
        <f>TITRES_STAT!B2447</f>
        <v>45867</v>
      </c>
      <c r="B2444" s="5">
        <f>TITRES_STAT!D2447</f>
        <v>0.52</v>
      </c>
      <c r="C2444" s="2">
        <f t="shared" si="301"/>
        <v>0</v>
      </c>
      <c r="D2444" s="2">
        <f t="shared" si="302"/>
        <v>0.51600000000000001</v>
      </c>
      <c r="E2444" s="2">
        <f t="shared" ref="E2444:E2507" si="304">AVERAGE(B2435:B2444)</f>
        <v>0.50399999999999989</v>
      </c>
      <c r="F2444" s="2">
        <f t="shared" si="297"/>
        <v>0.501</v>
      </c>
      <c r="G2444" s="2">
        <f t="shared" si="299"/>
        <v>0.56359999999999988</v>
      </c>
      <c r="H2444" s="2">
        <f t="shared" si="303"/>
        <v>0.47034999999999938</v>
      </c>
      <c r="I2444" s="2">
        <f t="array" ref="I2444">SUMPRODUCT(B2428:B2447, (ROW(B2428:B2447)-ROW(B2428)+1)) / (20*21/2)</f>
        <v>0.50585714285714289</v>
      </c>
      <c r="J2444" s="2">
        <f t="shared" si="298"/>
        <v>0.51038165958433135</v>
      </c>
      <c r="K2444" s="2">
        <f t="shared" si="300"/>
        <v>0.53206822324140401</v>
      </c>
    </row>
    <row r="2445" spans="1:11" ht="13.5" x14ac:dyDescent="0.25">
      <c r="A2445" s="3">
        <f>TITRES_STAT!B2448</f>
        <v>45868</v>
      </c>
      <c r="B2445" s="5">
        <f>TITRES_STAT!D2448</f>
        <v>0.52</v>
      </c>
      <c r="C2445" s="2">
        <f t="shared" si="301"/>
        <v>0</v>
      </c>
      <c r="D2445" s="2">
        <f t="shared" si="302"/>
        <v>0.51800000000000002</v>
      </c>
      <c r="E2445" s="2">
        <f t="shared" si="304"/>
        <v>0.50599999999999989</v>
      </c>
      <c r="F2445" s="2">
        <f t="shared" si="297"/>
        <v>0.50249999999999995</v>
      </c>
      <c r="G2445" s="2">
        <f t="shared" si="299"/>
        <v>0.56079999999999985</v>
      </c>
      <c r="H2445" s="2">
        <f t="shared" si="303"/>
        <v>0.47089999999999937</v>
      </c>
      <c r="I2445" s="2">
        <f t="array" ref="I2445">SUMPRODUCT(B2429:B2448, (ROW(B2429:B2448)-ROW(B2429)+1)) / (20*21/2)</f>
        <v>0.50557142857142856</v>
      </c>
      <c r="J2445" s="2">
        <f t="shared" si="298"/>
        <v>0.5112976920048713</v>
      </c>
      <c r="K2445" s="2">
        <f t="shared" si="300"/>
        <v>0.53159495958487835</v>
      </c>
    </row>
    <row r="2446" spans="1:11" ht="13.5" x14ac:dyDescent="0.25">
      <c r="A2446" s="3">
        <f>TITRES_STAT!B2449</f>
        <v>45869</v>
      </c>
      <c r="B2446" s="5">
        <f>TITRES_STAT!D2449</f>
        <v>0.5</v>
      </c>
      <c r="C2446" s="2">
        <f t="shared" si="301"/>
        <v>-2.0000000000000018E-2</v>
      </c>
      <c r="D2446" s="2">
        <f t="shared" si="302"/>
        <v>0.51400000000000001</v>
      </c>
      <c r="E2446" s="2">
        <f t="shared" si="304"/>
        <v>0.50800000000000001</v>
      </c>
      <c r="F2446" s="2">
        <f t="shared" si="297"/>
        <v>0.502</v>
      </c>
      <c r="G2446" s="2">
        <f t="shared" si="299"/>
        <v>0.55719999999999992</v>
      </c>
      <c r="H2446" s="2">
        <f t="shared" si="303"/>
        <v>0.47124999999999934</v>
      </c>
      <c r="I2446" s="2">
        <f t="array" ref="I2446">SUMPRODUCT(B2430:B2449, (ROW(B2430:B2449)-ROW(B2430)+1)) / (20*21/2)</f>
        <v>0.50438095238095237</v>
      </c>
      <c r="J2446" s="2">
        <f t="shared" si="298"/>
        <v>0.51022172133774069</v>
      </c>
      <c r="K2446" s="2">
        <f t="shared" si="300"/>
        <v>0.53035594156194199</v>
      </c>
    </row>
    <row r="2447" spans="1:11" ht="13.5" x14ac:dyDescent="0.25">
      <c r="A2447" s="3">
        <f>TITRES_STAT!B2450</f>
        <v>45870</v>
      </c>
      <c r="B2447" s="5">
        <f>TITRES_STAT!D2450</f>
        <v>0.51</v>
      </c>
      <c r="C2447" s="2">
        <f t="shared" si="301"/>
        <v>1.0000000000000009E-2</v>
      </c>
      <c r="D2447" s="2">
        <f t="shared" si="302"/>
        <v>0.51400000000000001</v>
      </c>
      <c r="E2447" s="2">
        <f t="shared" si="304"/>
        <v>0.51</v>
      </c>
      <c r="F2447" s="2">
        <f t="shared" si="297"/>
        <v>0.50299999999999989</v>
      </c>
      <c r="G2447" s="2">
        <f t="shared" si="299"/>
        <v>0.55320000000000003</v>
      </c>
      <c r="H2447" s="2">
        <f t="shared" si="303"/>
        <v>0.47164999999999935</v>
      </c>
      <c r="I2447" s="2">
        <f t="array" ref="I2447">SUMPRODUCT(B2431:B2450, (ROW(B2431:B2450)-ROW(B2431)+1)) / (20*21/2)</f>
        <v>0.5033333333333333</v>
      </c>
      <c r="J2447" s="2">
        <f t="shared" si="298"/>
        <v>0.51020060501986064</v>
      </c>
      <c r="K2447" s="2">
        <f t="shared" si="300"/>
        <v>0.52955766934382664</v>
      </c>
    </row>
    <row r="2448" spans="1:11" ht="13.5" x14ac:dyDescent="0.25">
      <c r="A2448" s="3">
        <f>TITRES_STAT!B2451</f>
        <v>45873</v>
      </c>
      <c r="B2448" s="5">
        <f>TITRES_STAT!D2451</f>
        <v>0.5</v>
      </c>
      <c r="C2448" s="2">
        <f t="shared" si="301"/>
        <v>-1.0000000000000009E-2</v>
      </c>
      <c r="D2448" s="2">
        <f t="shared" si="302"/>
        <v>0.51</v>
      </c>
      <c r="E2448" s="2">
        <f t="shared" si="304"/>
        <v>0.51</v>
      </c>
      <c r="F2448" s="2">
        <f t="shared" si="297"/>
        <v>0.50249999999999995</v>
      </c>
      <c r="G2448" s="2">
        <f t="shared" si="299"/>
        <v>0.5484</v>
      </c>
      <c r="H2448" s="2">
        <f t="shared" si="303"/>
        <v>0.47199999999999936</v>
      </c>
      <c r="I2448" s="2">
        <f t="array" ref="I2448">SUMPRODUCT(B2432:B2451, (ROW(B2432:B2451)-ROW(B2432)+1)) / (20*21/2)</f>
        <v>0.50328571428571423</v>
      </c>
      <c r="J2448" s="2">
        <f t="shared" si="298"/>
        <v>0.50922911882749289</v>
      </c>
      <c r="K2448" s="2">
        <f t="shared" si="300"/>
        <v>0.5283985450558335</v>
      </c>
    </row>
    <row r="2449" spans="1:11" ht="13.5" x14ac:dyDescent="0.25">
      <c r="A2449" s="3">
        <f>TITRES_STAT!B2452</f>
        <v>45874</v>
      </c>
      <c r="B2449" s="5">
        <f>TITRES_STAT!D2452</f>
        <v>0.49</v>
      </c>
      <c r="C2449" s="2">
        <f t="shared" si="301"/>
        <v>-1.0000000000000009E-2</v>
      </c>
      <c r="D2449" s="2">
        <f t="shared" si="302"/>
        <v>0.50400000000000011</v>
      </c>
      <c r="E2449" s="2">
        <f t="shared" si="304"/>
        <v>0.51</v>
      </c>
      <c r="F2449" s="2">
        <f t="shared" si="297"/>
        <v>0.50099999999999989</v>
      </c>
      <c r="G2449" s="2">
        <f t="shared" si="299"/>
        <v>0.54400000000000004</v>
      </c>
      <c r="H2449" s="2">
        <f t="shared" si="303"/>
        <v>0.47229999999999933</v>
      </c>
      <c r="I2449" s="2">
        <f t="array" ref="I2449">SUMPRODUCT(B2433:B2452, (ROW(B2433:B2452)-ROW(B2433)+1)) / (20*21/2)</f>
        <v>0.50314285714285711</v>
      </c>
      <c r="J2449" s="2">
        <f t="shared" si="298"/>
        <v>0.50739777417725551</v>
      </c>
      <c r="K2449" s="2">
        <f t="shared" si="300"/>
        <v>0.52689271975952623</v>
      </c>
    </row>
    <row r="2450" spans="1:11" ht="13.5" x14ac:dyDescent="0.25">
      <c r="A2450" s="3">
        <f>TITRES_STAT!B2453</f>
        <v>45875</v>
      </c>
      <c r="B2450" s="5">
        <f>TITRES_STAT!D2453</f>
        <v>0.49</v>
      </c>
      <c r="C2450" s="2">
        <f t="shared" si="301"/>
        <v>0</v>
      </c>
      <c r="D2450" s="2">
        <f t="shared" si="302"/>
        <v>0.49800000000000005</v>
      </c>
      <c r="E2450" s="2">
        <f t="shared" si="304"/>
        <v>0.50800000000000012</v>
      </c>
      <c r="F2450" s="2">
        <f t="shared" si="297"/>
        <v>0.50049999999999994</v>
      </c>
      <c r="G2450" s="2">
        <f t="shared" si="299"/>
        <v>0.53900000000000003</v>
      </c>
      <c r="H2450" s="2">
        <f t="shared" si="303"/>
        <v>0.47264999999999929</v>
      </c>
      <c r="I2450" s="2">
        <f t="array" ref="I2450">SUMPRODUCT(B2434:B2453, (ROW(B2434:B2453)-ROW(B2434)+1)) / (20*21/2)</f>
        <v>0.50395238095238093</v>
      </c>
      <c r="J2450" s="2">
        <f t="shared" si="298"/>
        <v>0.50574084330323121</v>
      </c>
      <c r="K2450" s="2">
        <f t="shared" si="300"/>
        <v>0.52544594643562326</v>
      </c>
    </row>
    <row r="2451" spans="1:11" ht="13.5" x14ac:dyDescent="0.25">
      <c r="A2451" s="3">
        <f>TITRES_STAT!B2454</f>
        <v>45876</v>
      </c>
      <c r="B2451" s="5">
        <f>TITRES_STAT!D2454</f>
        <v>0.5</v>
      </c>
      <c r="C2451" s="2">
        <f t="shared" si="301"/>
        <v>1.0000000000000009E-2</v>
      </c>
      <c r="D2451" s="2">
        <f t="shared" si="302"/>
        <v>0.49800000000000005</v>
      </c>
      <c r="E2451" s="2">
        <f t="shared" si="304"/>
        <v>0.50600000000000001</v>
      </c>
      <c r="F2451" s="2">
        <f t="shared" si="297"/>
        <v>0.50149999999999995</v>
      </c>
      <c r="G2451" s="2">
        <f t="shared" si="299"/>
        <v>0.53420000000000001</v>
      </c>
      <c r="H2451" s="2">
        <f t="shared" si="303"/>
        <v>0.4730999999999993</v>
      </c>
      <c r="I2451" s="2">
        <f t="array" ref="I2451">SUMPRODUCT(B2435:B2454, (ROW(B2435:B2454)-ROW(B2435)+1)) / (20*21/2)</f>
        <v>0.50461904761904763</v>
      </c>
      <c r="J2451" s="2">
        <f t="shared" si="298"/>
        <v>0.5051940963219711</v>
      </c>
      <c r="K2451" s="2">
        <f t="shared" si="300"/>
        <v>0.52444806618324591</v>
      </c>
    </row>
    <row r="2452" spans="1:11" ht="13.5" x14ac:dyDescent="0.25">
      <c r="A2452" s="3">
        <f>TITRES_STAT!B2455</f>
        <v>45877</v>
      </c>
      <c r="B2452" s="5">
        <f>TITRES_STAT!D2455</f>
        <v>0.5</v>
      </c>
      <c r="C2452" s="2">
        <f t="shared" si="301"/>
        <v>0</v>
      </c>
      <c r="D2452" s="2">
        <f t="shared" si="302"/>
        <v>0.496</v>
      </c>
      <c r="E2452" s="2">
        <f t="shared" si="304"/>
        <v>0.50500000000000012</v>
      </c>
      <c r="F2452" s="2">
        <f t="shared" ref="F2452:F2508" si="305">AVERAGE(B2433:B2452)</f>
        <v>0.50149999999999995</v>
      </c>
      <c r="G2452" s="2">
        <f t="shared" si="299"/>
        <v>0.52939999999999998</v>
      </c>
      <c r="H2452" s="2">
        <f t="shared" si="303"/>
        <v>0.47354999999999925</v>
      </c>
      <c r="I2452" s="2">
        <f t="array" ref="I2452">SUMPRODUCT(B2436:B2455, (ROW(B2436:B2455)-ROW(B2436)+1)) / (20*21/2)</f>
        <v>0.50523809523809526</v>
      </c>
      <c r="J2452" s="2">
        <f t="shared" si="298"/>
        <v>0.5046994204817834</v>
      </c>
      <c r="K2452" s="2">
        <f t="shared" si="300"/>
        <v>0.5234893184897853</v>
      </c>
    </row>
    <row r="2453" spans="1:11" ht="13.5" x14ac:dyDescent="0.25">
      <c r="A2453" s="3">
        <f>TITRES_STAT!B2456</f>
        <v>45880</v>
      </c>
      <c r="B2453" s="5">
        <f>TITRES_STAT!D2456</f>
        <v>0.51</v>
      </c>
      <c r="C2453" s="2">
        <f t="shared" si="301"/>
        <v>1.0000000000000009E-2</v>
      </c>
      <c r="D2453" s="2">
        <f t="shared" si="302"/>
        <v>0.49800000000000005</v>
      </c>
      <c r="E2453" s="2">
        <f t="shared" si="304"/>
        <v>0.504</v>
      </c>
      <c r="F2453" s="2">
        <f t="shared" si="305"/>
        <v>0.50299999999999989</v>
      </c>
      <c r="G2453" s="2">
        <f t="shared" si="299"/>
        <v>0.52539999999999998</v>
      </c>
      <c r="H2453" s="2">
        <f t="shared" si="303"/>
        <v>0.47404999999999931</v>
      </c>
      <c r="I2453" s="2">
        <f t="array" ref="I2453">SUMPRODUCT(B2437:B2456, (ROW(B2437:B2456)-ROW(B2437)+1)) / (20*21/2)</f>
        <v>0.50676190476190475</v>
      </c>
      <c r="J2453" s="2">
        <f t="shared" ref="J2453:J2508" si="306">$J$4*B2453+J2452*(1-$J$4)</f>
        <v>0.50520423757875643</v>
      </c>
      <c r="K2453" s="2">
        <f t="shared" si="300"/>
        <v>0.52296032560783301</v>
      </c>
    </row>
    <row r="2454" spans="1:11" ht="13.5" x14ac:dyDescent="0.25">
      <c r="A2454" s="3">
        <f>TITRES_STAT!B2457</f>
        <v>45881</v>
      </c>
      <c r="B2454" s="5">
        <f>TITRES_STAT!D2457</f>
        <v>0.51</v>
      </c>
      <c r="C2454" s="2">
        <f t="shared" si="301"/>
        <v>0</v>
      </c>
      <c r="D2454" s="2">
        <f t="shared" si="302"/>
        <v>0.502</v>
      </c>
      <c r="E2454" s="2">
        <f t="shared" si="304"/>
        <v>0.503</v>
      </c>
      <c r="F2454" s="2">
        <f t="shared" si="305"/>
        <v>0.50349999999999995</v>
      </c>
      <c r="G2454" s="2">
        <f t="shared" si="299"/>
        <v>0.52160000000000006</v>
      </c>
      <c r="H2454" s="2">
        <f t="shared" si="303"/>
        <v>0.47454999999999936</v>
      </c>
      <c r="I2454" s="2">
        <f t="array" ref="I2454">SUMPRODUCT(B2438:B2457, (ROW(B2438:B2457)-ROW(B2438)+1)) / (20*21/2)</f>
        <v>0.50714285714285723</v>
      </c>
      <c r="J2454" s="2">
        <f t="shared" si="306"/>
        <v>0.50566097685697009</v>
      </c>
      <c r="K2454" s="2">
        <f t="shared" si="300"/>
        <v>0.52245207754478074</v>
      </c>
    </row>
    <row r="2455" spans="1:11" ht="13.5" x14ac:dyDescent="0.25">
      <c r="A2455" s="3">
        <f>TITRES_STAT!B2458</f>
        <v>45883</v>
      </c>
      <c r="B2455" s="5">
        <f>TITRES_STAT!D2458</f>
        <v>0.51</v>
      </c>
      <c r="C2455" s="2">
        <f t="shared" si="301"/>
        <v>0</v>
      </c>
      <c r="D2455" s="2">
        <f t="shared" si="302"/>
        <v>0.50600000000000001</v>
      </c>
      <c r="E2455" s="2">
        <f t="shared" si="304"/>
        <v>0.502</v>
      </c>
      <c r="F2455" s="2">
        <f t="shared" si="305"/>
        <v>0.50399999999999989</v>
      </c>
      <c r="G2455" s="2">
        <f t="shared" si="299"/>
        <v>0.51840000000000008</v>
      </c>
      <c r="H2455" s="2">
        <f t="shared" si="303"/>
        <v>0.47509999999999941</v>
      </c>
      <c r="I2455" s="2">
        <f t="array" ref="I2455">SUMPRODUCT(B2439:B2458, (ROW(B2439:B2458)-ROW(B2439)+1)) / (20*21/2)</f>
        <v>0.50647619047619052</v>
      </c>
      <c r="J2455" s="2">
        <f t="shared" si="306"/>
        <v>0.50607421715630629</v>
      </c>
      <c r="K2455" s="2">
        <f t="shared" si="300"/>
        <v>0.52196376077831874</v>
      </c>
    </row>
    <row r="2456" spans="1:11" ht="13.5" x14ac:dyDescent="0.25">
      <c r="A2456" s="3">
        <f>TITRES_STAT!B2459</f>
        <v>45884</v>
      </c>
      <c r="B2456" s="5">
        <f>TITRES_STAT!D2459</f>
        <v>0.52</v>
      </c>
      <c r="C2456" s="2">
        <f t="shared" si="301"/>
        <v>1.0000000000000009E-2</v>
      </c>
      <c r="D2456" s="2">
        <f t="shared" si="302"/>
        <v>0.51</v>
      </c>
      <c r="E2456" s="2">
        <f t="shared" si="304"/>
        <v>0.50399999999999989</v>
      </c>
      <c r="F2456" s="2">
        <f t="shared" si="305"/>
        <v>0.50600000000000001</v>
      </c>
      <c r="G2456" s="2">
        <f t="shared" si="299"/>
        <v>0.51600000000000013</v>
      </c>
      <c r="H2456" s="2">
        <f t="shared" si="303"/>
        <v>0.47569999999999935</v>
      </c>
      <c r="I2456" s="2">
        <f t="array" ref="I2456">SUMPRODUCT(B2440:B2459, (ROW(B2440:B2459)-ROW(B2440)+1)) / (20*21/2)</f>
        <v>0.50676190476190475</v>
      </c>
      <c r="J2456" s="2">
        <f t="shared" si="306"/>
        <v>0.50740048218903899</v>
      </c>
      <c r="K2456" s="2">
        <f t="shared" si="300"/>
        <v>0.52188675055171807</v>
      </c>
    </row>
    <row r="2457" spans="1:11" ht="13.5" x14ac:dyDescent="0.25">
      <c r="A2457" s="3">
        <f>TITRES_STAT!B2460</f>
        <v>45887</v>
      </c>
      <c r="B2457" s="5">
        <f>TITRES_STAT!D2460</f>
        <v>0.51</v>
      </c>
      <c r="C2457" s="2">
        <f t="shared" si="301"/>
        <v>-1.0000000000000009E-2</v>
      </c>
      <c r="D2457" s="2">
        <f t="shared" si="302"/>
        <v>0.5119999999999999</v>
      </c>
      <c r="E2457" s="2">
        <f t="shared" si="304"/>
        <v>0.50399999999999989</v>
      </c>
      <c r="F2457" s="2">
        <f t="shared" si="305"/>
        <v>0.5069999999999999</v>
      </c>
      <c r="G2457" s="2">
        <f t="shared" si="299"/>
        <v>0.51380000000000015</v>
      </c>
      <c r="H2457" s="2">
        <f t="shared" si="303"/>
        <v>0.47624999999999951</v>
      </c>
      <c r="I2457" s="2">
        <f t="array" ref="I2457">SUMPRODUCT(B2441:B2460, (ROW(B2441:B2460)-ROW(B2441)+1)) / (20*21/2)</f>
        <v>0.50600000000000001</v>
      </c>
      <c r="J2457" s="2">
        <f t="shared" si="306"/>
        <v>0.50764805531389245</v>
      </c>
      <c r="K2457" s="2">
        <f t="shared" si="300"/>
        <v>0.52142060347125863</v>
      </c>
    </row>
    <row r="2458" spans="1:11" ht="13.5" x14ac:dyDescent="0.25">
      <c r="A2458" s="3">
        <f>TITRES_STAT!B2461</f>
        <v>45888</v>
      </c>
      <c r="B2458" s="5">
        <f>TITRES_STAT!D2461</f>
        <v>0.5</v>
      </c>
      <c r="C2458" s="2">
        <f t="shared" si="301"/>
        <v>-1.0000000000000009E-2</v>
      </c>
      <c r="D2458" s="2">
        <f t="shared" si="302"/>
        <v>0.51</v>
      </c>
      <c r="E2458" s="2">
        <f t="shared" si="304"/>
        <v>0.50399999999999989</v>
      </c>
      <c r="F2458" s="2">
        <f t="shared" si="305"/>
        <v>0.5069999999999999</v>
      </c>
      <c r="G2458" s="2">
        <f t="shared" si="299"/>
        <v>0.51180000000000014</v>
      </c>
      <c r="H2458" s="2">
        <f t="shared" si="303"/>
        <v>0.47674999999999945</v>
      </c>
      <c r="I2458" s="2">
        <f t="array" ref="I2458">SUMPRODUCT(B2442:B2461, (ROW(B2442:B2461)-ROW(B2442)+1)) / (20*21/2)</f>
        <v>0.50528571428571423</v>
      </c>
      <c r="J2458" s="2">
        <f t="shared" si="306"/>
        <v>0.50691966909352182</v>
      </c>
      <c r="K2458" s="2">
        <f t="shared" si="300"/>
        <v>0.52058057980571915</v>
      </c>
    </row>
    <row r="2459" spans="1:11" ht="13.5" x14ac:dyDescent="0.25">
      <c r="A2459" s="3">
        <f>TITRES_STAT!B2462</f>
        <v>45889</v>
      </c>
      <c r="B2459" s="5">
        <f>TITRES_STAT!D2462</f>
        <v>0.51</v>
      </c>
      <c r="C2459" s="2">
        <f t="shared" si="301"/>
        <v>1.0000000000000009E-2</v>
      </c>
      <c r="D2459" s="2">
        <f t="shared" si="302"/>
        <v>0.51</v>
      </c>
      <c r="E2459" s="2">
        <f t="shared" si="304"/>
        <v>0.50600000000000001</v>
      </c>
      <c r="F2459" s="2">
        <f t="shared" si="305"/>
        <v>0.50800000000000001</v>
      </c>
      <c r="G2459" s="2">
        <f t="shared" si="299"/>
        <v>0.51040000000000019</v>
      </c>
      <c r="H2459" s="2">
        <f t="shared" si="303"/>
        <v>0.47739999999999955</v>
      </c>
      <c r="I2459" s="2">
        <f t="array" ref="I2459">SUMPRODUCT(B2443:B2462, (ROW(B2443:B2462)-ROW(B2443)+1)) / (20*21/2)</f>
        <v>0.50561904761904763</v>
      </c>
      <c r="J2459" s="2">
        <f t="shared" si="306"/>
        <v>0.50721303394175787</v>
      </c>
      <c r="K2459" s="2">
        <f t="shared" si="300"/>
        <v>0.52016565510745572</v>
      </c>
    </row>
    <row r="2460" spans="1:11" ht="13.5" x14ac:dyDescent="0.25">
      <c r="A2460" s="3">
        <f>TITRES_STAT!B2463</f>
        <v>45890</v>
      </c>
      <c r="B2460" s="5">
        <f>TITRES_STAT!D2463</f>
        <v>0.5</v>
      </c>
      <c r="C2460" s="2">
        <f t="shared" si="301"/>
        <v>-1.0000000000000009E-2</v>
      </c>
      <c r="D2460" s="2">
        <f t="shared" si="302"/>
        <v>0.50800000000000001</v>
      </c>
      <c r="E2460" s="2">
        <f t="shared" si="304"/>
        <v>0.50700000000000001</v>
      </c>
      <c r="F2460" s="2">
        <f t="shared" si="305"/>
        <v>0.50750000000000006</v>
      </c>
      <c r="G2460" s="2">
        <f t="shared" si="299"/>
        <v>0.50920000000000021</v>
      </c>
      <c r="H2460" s="2">
        <f t="shared" si="303"/>
        <v>0.47789999999999955</v>
      </c>
      <c r="I2460" s="2">
        <f t="array" ref="I2460">SUMPRODUCT(B2444:B2463, (ROW(B2444:B2463)-ROW(B2444)+1)) / (20*21/2)</f>
        <v>0.50595238095238093</v>
      </c>
      <c r="J2460" s="2">
        <f t="shared" si="306"/>
        <v>0.50652607832825713</v>
      </c>
      <c r="K2460" s="2">
        <f t="shared" si="300"/>
        <v>0.51937484510324183</v>
      </c>
    </row>
    <row r="2461" spans="1:11" ht="13.5" x14ac:dyDescent="0.25">
      <c r="A2461" s="3">
        <f>TITRES_STAT!B2464</f>
        <v>45891</v>
      </c>
      <c r="B2461" s="5">
        <f>TITRES_STAT!D2464</f>
        <v>0.5</v>
      </c>
      <c r="C2461" s="2">
        <f t="shared" si="301"/>
        <v>0</v>
      </c>
      <c r="D2461" s="2">
        <f t="shared" si="302"/>
        <v>0.504</v>
      </c>
      <c r="E2461" s="2">
        <f t="shared" si="304"/>
        <v>0.50700000000000001</v>
      </c>
      <c r="F2461" s="2">
        <f t="shared" si="305"/>
        <v>0.50649999999999995</v>
      </c>
      <c r="G2461" s="2">
        <f t="shared" si="299"/>
        <v>0.50840000000000007</v>
      </c>
      <c r="H2461" s="2">
        <f t="shared" si="303"/>
        <v>0.4783999999999996</v>
      </c>
      <c r="I2461" s="2">
        <f t="array" ref="I2461">SUMPRODUCT(B2445:B2464, (ROW(B2445:B2464)-ROW(B2445)+1)) / (20*21/2)</f>
        <v>0.50442857142857145</v>
      </c>
      <c r="J2461" s="2">
        <f t="shared" si="306"/>
        <v>0.50590454705889931</v>
      </c>
      <c r="K2461" s="2">
        <f t="shared" si="300"/>
        <v>0.51861504725605589</v>
      </c>
    </row>
    <row r="2462" spans="1:11" ht="13.5" x14ac:dyDescent="0.25">
      <c r="A2462" s="3">
        <f>TITRES_STAT!B2465</f>
        <v>45894</v>
      </c>
      <c r="B2462" s="5">
        <f>TITRES_STAT!D2465</f>
        <v>0.51</v>
      </c>
      <c r="C2462" s="2">
        <f t="shared" si="301"/>
        <v>1.0000000000000009E-2</v>
      </c>
      <c r="D2462" s="2">
        <f t="shared" si="302"/>
        <v>0.50399999999999989</v>
      </c>
      <c r="E2462" s="2">
        <f t="shared" si="304"/>
        <v>0.5079999999999999</v>
      </c>
      <c r="F2462" s="2">
        <f t="shared" si="305"/>
        <v>0.50649999999999995</v>
      </c>
      <c r="G2462" s="2">
        <f t="shared" si="299"/>
        <v>0.5082000000000001</v>
      </c>
      <c r="H2462" s="2">
        <f t="shared" si="303"/>
        <v>0.4789499999999996</v>
      </c>
      <c r="I2462" s="2">
        <f t="array" ref="I2462">SUMPRODUCT(B2446:B2465, (ROW(B2446:B2465)-ROW(B2446)+1)) / (20*21/2)</f>
        <v>0.50209523809523804</v>
      </c>
      <c r="J2462" s="2">
        <f t="shared" si="306"/>
        <v>0.50629459019614698</v>
      </c>
      <c r="K2462" s="2">
        <f t="shared" si="300"/>
        <v>0.51827720226562235</v>
      </c>
    </row>
    <row r="2463" spans="1:11" ht="13.5" x14ac:dyDescent="0.25">
      <c r="A2463" s="3">
        <f>TITRES_STAT!B2466</f>
        <v>45895</v>
      </c>
      <c r="B2463" s="5">
        <f>TITRES_STAT!D2466</f>
        <v>0.51</v>
      </c>
      <c r="C2463" s="2">
        <f t="shared" si="301"/>
        <v>0</v>
      </c>
      <c r="D2463" s="2">
        <f t="shared" si="302"/>
        <v>0.50600000000000001</v>
      </c>
      <c r="E2463" s="2">
        <f t="shared" si="304"/>
        <v>0.5079999999999999</v>
      </c>
      <c r="F2463" s="2">
        <f t="shared" si="305"/>
        <v>0.50600000000000001</v>
      </c>
      <c r="G2463" s="2">
        <f t="shared" si="299"/>
        <v>0.50760000000000016</v>
      </c>
      <c r="H2463" s="2">
        <f t="shared" si="303"/>
        <v>0.47949999999999965</v>
      </c>
      <c r="I2463" s="2">
        <f t="array" ref="I2463">SUMPRODUCT(B2447:B2466, (ROW(B2447:B2466)-ROW(B2447)+1)) / (20*21/2)</f>
        <v>0.49804761904761913</v>
      </c>
      <c r="J2463" s="2">
        <f t="shared" si="306"/>
        <v>0.50664748636794255</v>
      </c>
      <c r="K2463" s="2">
        <f t="shared" si="300"/>
        <v>0.51795260609834304</v>
      </c>
    </row>
    <row r="2464" spans="1:11" ht="13.5" x14ac:dyDescent="0.25">
      <c r="A2464" s="3">
        <f>TITRES_STAT!B2467</f>
        <v>45896</v>
      </c>
      <c r="B2464" s="5">
        <f>TITRES_STAT!D2467</f>
        <v>0.49</v>
      </c>
      <c r="C2464" s="2">
        <f t="shared" si="301"/>
        <v>-2.0000000000000018E-2</v>
      </c>
      <c r="D2464" s="2">
        <f t="shared" si="302"/>
        <v>0.502</v>
      </c>
      <c r="E2464" s="2">
        <f t="shared" si="304"/>
        <v>0.50600000000000001</v>
      </c>
      <c r="F2464" s="2">
        <f t="shared" si="305"/>
        <v>0.50449999999999995</v>
      </c>
      <c r="G2464" s="2">
        <f t="shared" si="299"/>
        <v>0.50620000000000021</v>
      </c>
      <c r="H2464" s="2">
        <f t="shared" si="303"/>
        <v>0.48004999999999964</v>
      </c>
      <c r="I2464" s="2">
        <f t="array" ref="I2464">SUMPRODUCT(B2448:B2467, (ROW(B2448:B2467)-ROW(B2448)+1)) / (20*21/2)</f>
        <v>0.49419047619047612</v>
      </c>
      <c r="J2464" s="2">
        <f t="shared" si="306"/>
        <v>0.50506201147575758</v>
      </c>
      <c r="K2464" s="2">
        <f t="shared" si="300"/>
        <v>0.51685642546703547</v>
      </c>
    </row>
    <row r="2465" spans="1:11" ht="13.5" x14ac:dyDescent="0.25">
      <c r="A2465" s="3">
        <f>TITRES_STAT!B2468</f>
        <v>45897</v>
      </c>
      <c r="B2465" s="5">
        <f>TITRES_STAT!D2468</f>
        <v>0.48</v>
      </c>
      <c r="C2465" s="2">
        <f t="shared" si="301"/>
        <v>-1.0000000000000009E-2</v>
      </c>
      <c r="D2465" s="2">
        <f t="shared" si="302"/>
        <v>0.49799999999999994</v>
      </c>
      <c r="E2465" s="2">
        <f t="shared" si="304"/>
        <v>0.50299999999999989</v>
      </c>
      <c r="F2465" s="2">
        <f t="shared" si="305"/>
        <v>0.50249999999999995</v>
      </c>
      <c r="G2465" s="2">
        <f t="shared" si="299"/>
        <v>0.5042000000000002</v>
      </c>
      <c r="H2465" s="2">
        <f t="shared" si="303"/>
        <v>0.48044999999999966</v>
      </c>
      <c r="I2465" s="2">
        <f t="array" ref="I2465">SUMPRODUCT(B2449:B2468, (ROW(B2449:B2468)-ROW(B2449)+1)) / (20*21/2)</f>
        <v>0.49057142857142855</v>
      </c>
      <c r="J2465" s="2">
        <f t="shared" si="306"/>
        <v>0.50267515323997114</v>
      </c>
      <c r="K2465" s="2">
        <f t="shared" si="300"/>
        <v>0.51541107544872033</v>
      </c>
    </row>
    <row r="2466" spans="1:11" ht="13.5" x14ac:dyDescent="0.25">
      <c r="A2466" s="3">
        <f>TITRES_STAT!B2469</f>
        <v>45898</v>
      </c>
      <c r="B2466" s="5">
        <f>TITRES_STAT!D2469</f>
        <v>0.46</v>
      </c>
      <c r="C2466" s="2">
        <f t="shared" si="301"/>
        <v>-1.9999999999999962E-2</v>
      </c>
      <c r="D2466" s="2">
        <f t="shared" si="302"/>
        <v>0.49000000000000005</v>
      </c>
      <c r="E2466" s="2">
        <f t="shared" si="304"/>
        <v>0.497</v>
      </c>
      <c r="F2466" s="2">
        <f t="shared" si="305"/>
        <v>0.50049999999999994</v>
      </c>
      <c r="G2466" s="2">
        <f t="shared" si="299"/>
        <v>0.50200000000000022</v>
      </c>
      <c r="H2466" s="2">
        <f t="shared" si="303"/>
        <v>0.48074999999999968</v>
      </c>
      <c r="I2466" s="2">
        <f t="array" ref="I2466">SUMPRODUCT(B2450:B2469, (ROW(B2450:B2469)-ROW(B2450)+1)) / (20*21/2)</f>
        <v>0.48904761904761906</v>
      </c>
      <c r="J2466" s="2">
        <f t="shared" si="306"/>
        <v>0.49861085293140245</v>
      </c>
      <c r="K2466" s="2">
        <f t="shared" si="300"/>
        <v>0.51323809209779014</v>
      </c>
    </row>
    <row r="2467" spans="1:11" ht="13.5" x14ac:dyDescent="0.25">
      <c r="A2467" s="3">
        <f>TITRES_STAT!B2470</f>
        <v>45901</v>
      </c>
      <c r="B2467" s="5">
        <f>TITRES_STAT!D2470</f>
        <v>0.46</v>
      </c>
      <c r="C2467" s="2">
        <f t="shared" si="301"/>
        <v>0</v>
      </c>
      <c r="D2467" s="2">
        <f t="shared" si="302"/>
        <v>0.48</v>
      </c>
      <c r="E2467" s="2">
        <f t="shared" si="304"/>
        <v>0.49199999999999999</v>
      </c>
      <c r="F2467" s="2">
        <f t="shared" si="305"/>
        <v>0.49800000000000005</v>
      </c>
      <c r="G2467" s="2">
        <f t="shared" si="299"/>
        <v>0.5002000000000002</v>
      </c>
      <c r="H2467" s="2">
        <f t="shared" si="303"/>
        <v>0.4810499999999997</v>
      </c>
      <c r="I2467" s="2">
        <f t="array" ref="I2467">SUMPRODUCT(B2451:B2470, (ROW(B2451:B2470)-ROW(B2451)+1)) / (20*21/2)</f>
        <v>0.48757142857142866</v>
      </c>
      <c r="J2467" s="2">
        <f t="shared" si="306"/>
        <v>0.49493362884269743</v>
      </c>
      <c r="K2467" s="2">
        <f t="shared" si="300"/>
        <v>0.51115032378022973</v>
      </c>
    </row>
    <row r="2468" spans="1:11" ht="13.5" x14ac:dyDescent="0.25">
      <c r="A2468" s="3">
        <f>TITRES_STAT!B2471</f>
        <v>45902</v>
      </c>
      <c r="B2468" s="5">
        <f>TITRES_STAT!D2471</f>
        <v>0.46</v>
      </c>
      <c r="C2468" s="2">
        <f t="shared" si="301"/>
        <v>0</v>
      </c>
      <c r="D2468" s="2">
        <f t="shared" si="302"/>
        <v>0.47000000000000003</v>
      </c>
      <c r="E2468" s="2">
        <f t="shared" si="304"/>
        <v>0.4880000000000001</v>
      </c>
      <c r="F2468" s="2">
        <f t="shared" si="305"/>
        <v>0.49600000000000011</v>
      </c>
      <c r="G2468" s="2">
        <f t="shared" si="299"/>
        <v>0.49880000000000024</v>
      </c>
      <c r="H2468" s="2">
        <f t="shared" si="303"/>
        <v>0.48124999999999962</v>
      </c>
      <c r="I2468" s="2">
        <f t="array" ref="I2468">SUMPRODUCT(B2452:B2471, (ROW(B2452:B2471)-ROW(B2452)+1)) / (20*21/2)</f>
        <v>0.48423809523809525</v>
      </c>
      <c r="J2468" s="2">
        <f t="shared" si="306"/>
        <v>0.49160661657196431</v>
      </c>
      <c r="K2468" s="2">
        <f t="shared" si="300"/>
        <v>0.50914442873002463</v>
      </c>
    </row>
    <row r="2469" spans="1:11" ht="13.5" x14ac:dyDescent="0.25">
      <c r="A2469" s="3">
        <f>TITRES_STAT!B2472</f>
        <v>45903</v>
      </c>
      <c r="B2469" s="5">
        <f>TITRES_STAT!D2472</f>
        <v>0.48</v>
      </c>
      <c r="C2469" s="2">
        <f t="shared" si="301"/>
        <v>1.9999999999999962E-2</v>
      </c>
      <c r="D2469" s="2">
        <f t="shared" si="302"/>
        <v>0.46799999999999997</v>
      </c>
      <c r="E2469" s="2">
        <f t="shared" si="304"/>
        <v>0.48499999999999999</v>
      </c>
      <c r="F2469" s="2">
        <f t="shared" si="305"/>
        <v>0.49550000000000011</v>
      </c>
      <c r="G2469" s="2">
        <f t="shared" si="299"/>
        <v>0.49820000000000031</v>
      </c>
      <c r="H2469" s="2">
        <f t="shared" si="303"/>
        <v>0.48154999999999964</v>
      </c>
      <c r="I2469" s="2">
        <f t="array" ref="I2469">SUMPRODUCT(B2453:B2472, (ROW(B2453:B2472)-ROW(B2453)+1)) / (20*21/2)</f>
        <v>0.48109523809523808</v>
      </c>
      <c r="J2469" s="2">
        <f t="shared" si="306"/>
        <v>0.49050122451749151</v>
      </c>
      <c r="K2469" s="2">
        <f t="shared" si="300"/>
        <v>0.50800150995629823</v>
      </c>
    </row>
    <row r="2470" spans="1:11" ht="13.5" x14ac:dyDescent="0.25">
      <c r="A2470" s="3">
        <f>TITRES_STAT!B2473</f>
        <v>45905</v>
      </c>
      <c r="B2470" s="5">
        <f>TITRES_STAT!D2473</f>
        <v>0.48</v>
      </c>
      <c r="C2470" s="2">
        <f t="shared" si="301"/>
        <v>0</v>
      </c>
      <c r="D2470" s="2">
        <f t="shared" si="302"/>
        <v>0.46799999999999997</v>
      </c>
      <c r="E2470" s="2">
        <f t="shared" si="304"/>
        <v>0.48299999999999998</v>
      </c>
      <c r="F2470" s="2">
        <f t="shared" si="305"/>
        <v>0.49500000000000022</v>
      </c>
      <c r="G2470" s="2">
        <f t="shared" si="299"/>
        <v>0.49760000000000026</v>
      </c>
      <c r="H2470" s="2">
        <f t="shared" si="303"/>
        <v>0.48184999999999967</v>
      </c>
      <c r="I2470" s="2">
        <f t="array" ref="I2470">SUMPRODUCT(B2454:B2473, (ROW(B2454:B2473)-ROW(B2454)+1)) / (20*21/2)</f>
        <v>0.48004761904761895</v>
      </c>
      <c r="J2470" s="2">
        <f t="shared" si="306"/>
        <v>0.48950110789677803</v>
      </c>
      <c r="K2470" s="2">
        <f t="shared" si="300"/>
        <v>0.50690341152663954</v>
      </c>
    </row>
    <row r="2471" spans="1:11" ht="13.5" x14ac:dyDescent="0.25">
      <c r="A2471" s="3">
        <f>TITRES_STAT!B2474</f>
        <v>45908</v>
      </c>
      <c r="B2471" s="5">
        <f>TITRES_STAT!D2474</f>
        <v>0.46</v>
      </c>
      <c r="C2471" s="2">
        <f t="shared" si="301"/>
        <v>-1.9999999999999962E-2</v>
      </c>
      <c r="D2471" s="2">
        <f t="shared" si="302"/>
        <v>0.46799999999999997</v>
      </c>
      <c r="E2471" s="2">
        <f t="shared" si="304"/>
        <v>0.47899999999999998</v>
      </c>
      <c r="F2471" s="2">
        <f t="shared" si="305"/>
        <v>0.49300000000000016</v>
      </c>
      <c r="G2471" s="2">
        <f t="shared" si="299"/>
        <v>0.49680000000000019</v>
      </c>
      <c r="H2471" s="2">
        <f t="shared" si="303"/>
        <v>0.48209999999999964</v>
      </c>
      <c r="I2471" s="2">
        <f t="array" ref="I2471">SUMPRODUCT(B2455:B2474, (ROW(B2455:B2474)-ROW(B2455)+1)) / (20*21/2)</f>
        <v>0.47819047619047628</v>
      </c>
      <c r="J2471" s="2">
        <f t="shared" si="306"/>
        <v>0.48669147857327533</v>
      </c>
      <c r="K2471" s="2">
        <f t="shared" si="300"/>
        <v>0.50506406205500665</v>
      </c>
    </row>
    <row r="2472" spans="1:11" ht="13.5" x14ac:dyDescent="0.25">
      <c r="A2472" s="3">
        <f>TITRES_STAT!B2475</f>
        <v>45909</v>
      </c>
      <c r="B2472" s="5">
        <f>TITRES_STAT!D2475</f>
        <v>0.46</v>
      </c>
      <c r="C2472" s="2">
        <f t="shared" si="301"/>
        <v>0</v>
      </c>
      <c r="D2472" s="2">
        <f t="shared" si="302"/>
        <v>0.46799999999999997</v>
      </c>
      <c r="E2472" s="2">
        <f t="shared" si="304"/>
        <v>0.47400000000000003</v>
      </c>
      <c r="F2472" s="2">
        <f t="shared" si="305"/>
        <v>0.49099999999999999</v>
      </c>
      <c r="G2472" s="2">
        <f t="shared" si="299"/>
        <v>0.4962000000000002</v>
      </c>
      <c r="H2472" s="2">
        <f t="shared" si="303"/>
        <v>0.48234999999999961</v>
      </c>
      <c r="I2472" s="2">
        <f t="array" ref="I2472">SUMPRODUCT(B2456:B2475, (ROW(B2456:B2475)-ROW(B2456)+1)) / (20*21/2)</f>
        <v>0.47747619047619039</v>
      </c>
      <c r="J2472" s="2">
        <f t="shared" si="306"/>
        <v>0.48414943299486812</v>
      </c>
      <c r="K2472" s="2">
        <f t="shared" si="300"/>
        <v>0.50329684393520246</v>
      </c>
    </row>
    <row r="2473" spans="1:11" ht="13.5" x14ac:dyDescent="0.25">
      <c r="A2473" s="3">
        <f>TITRES_STAT!B2476</f>
        <v>45910</v>
      </c>
      <c r="B2473" s="5">
        <f>TITRES_STAT!D2476</f>
        <v>0.48</v>
      </c>
      <c r="C2473" s="2">
        <f t="shared" si="301"/>
        <v>1.9999999999999962E-2</v>
      </c>
      <c r="D2473" s="2">
        <f t="shared" si="302"/>
        <v>0.47199999999999998</v>
      </c>
      <c r="E2473" s="2">
        <f t="shared" si="304"/>
        <v>0.47100000000000009</v>
      </c>
      <c r="F2473" s="2">
        <f t="shared" si="305"/>
        <v>0.48950000000000005</v>
      </c>
      <c r="G2473" s="2">
        <f t="shared" si="299"/>
        <v>0.49640000000000023</v>
      </c>
      <c r="H2473" s="2">
        <f t="shared" si="303"/>
        <v>0.48269999999999974</v>
      </c>
      <c r="I2473" s="2">
        <f t="array" ref="I2473">SUMPRODUCT(B2457:B2476, (ROW(B2457:B2476)-ROW(B2457)+1)) / (20*21/2)</f>
        <v>0.4759523809523809</v>
      </c>
      <c r="J2473" s="2">
        <f t="shared" si="306"/>
        <v>0.48375424890011876</v>
      </c>
      <c r="K2473" s="2">
        <f t="shared" si="300"/>
        <v>0.50238324221225339</v>
      </c>
    </row>
    <row r="2474" spans="1:11" ht="13.5" x14ac:dyDescent="0.25">
      <c r="A2474" s="3">
        <f>TITRES_STAT!B2477</f>
        <v>45911</v>
      </c>
      <c r="B2474" s="5">
        <f>TITRES_STAT!D2477</f>
        <v>0.47</v>
      </c>
      <c r="C2474" s="2">
        <f t="shared" si="301"/>
        <v>-1.0000000000000009E-2</v>
      </c>
      <c r="D2474" s="2">
        <f t="shared" si="302"/>
        <v>0.46999999999999992</v>
      </c>
      <c r="E2474" s="2">
        <f t="shared" si="304"/>
        <v>0.46899999999999997</v>
      </c>
      <c r="F2474" s="2">
        <f t="shared" si="305"/>
        <v>0.4875000000000001</v>
      </c>
      <c r="G2474" s="2">
        <f t="shared" si="299"/>
        <v>0.49600000000000016</v>
      </c>
      <c r="H2474" s="2">
        <f t="shared" si="303"/>
        <v>0.4830499999999997</v>
      </c>
      <c r="I2474" s="2">
        <f t="array" ref="I2474">SUMPRODUCT(B2458:B2477, (ROW(B2458:B2477)-ROW(B2458)+1)) / (20*21/2)</f>
        <v>0.47561904761904761</v>
      </c>
      <c r="J2474" s="2">
        <f t="shared" si="306"/>
        <v>0.48244432043344082</v>
      </c>
      <c r="K2474" s="2">
        <f t="shared" si="300"/>
        <v>0.50111331114510616</v>
      </c>
    </row>
    <row r="2475" spans="1:11" ht="13.5" x14ac:dyDescent="0.25">
      <c r="A2475" s="3">
        <f>TITRES_STAT!B2478</f>
        <v>45912</v>
      </c>
      <c r="B2475" s="5">
        <f>TITRES_STAT!D2478</f>
        <v>0.48</v>
      </c>
      <c r="C2475" s="2">
        <f t="shared" si="301"/>
        <v>1.0000000000000009E-2</v>
      </c>
      <c r="D2475" s="2">
        <f t="shared" si="302"/>
        <v>0.46999999999999992</v>
      </c>
      <c r="E2475" s="2">
        <f t="shared" si="304"/>
        <v>0.46899999999999997</v>
      </c>
      <c r="F2475" s="2">
        <f t="shared" si="305"/>
        <v>0.48600000000000004</v>
      </c>
      <c r="G2475" s="2">
        <f t="shared" si="299"/>
        <v>0.49580000000000013</v>
      </c>
      <c r="H2475" s="2">
        <f t="shared" si="303"/>
        <v>0.48339999999999977</v>
      </c>
      <c r="I2475" s="2">
        <f t="array" ref="I2475">SUMPRODUCT(B2459:B2478, (ROW(B2459:B2478)-ROW(B2459)+1)) / (20*21/2)</f>
        <v>0.47447619047619038</v>
      </c>
      <c r="J2475" s="2">
        <f t="shared" si="306"/>
        <v>0.48221152801120837</v>
      </c>
      <c r="K2475" s="2">
        <f t="shared" si="300"/>
        <v>0.50028533815902354</v>
      </c>
    </row>
    <row r="2476" spans="1:11" ht="13.5" x14ac:dyDescent="0.25">
      <c r="A2476" s="3">
        <f>TITRES_STAT!B2479</f>
        <v>45915</v>
      </c>
      <c r="B2476" s="5">
        <f>TITRES_STAT!D2479</f>
        <v>0.47</v>
      </c>
      <c r="C2476" s="2">
        <f t="shared" si="301"/>
        <v>-1.0000000000000009E-2</v>
      </c>
      <c r="D2476" s="2">
        <f t="shared" si="302"/>
        <v>0.47199999999999998</v>
      </c>
      <c r="E2476" s="2">
        <f t="shared" si="304"/>
        <v>0.47000000000000003</v>
      </c>
      <c r="F2476" s="2">
        <f t="shared" si="305"/>
        <v>0.4835000000000001</v>
      </c>
      <c r="G2476" s="2">
        <f t="shared" si="299"/>
        <v>0.49500000000000005</v>
      </c>
      <c r="H2476" s="2">
        <f t="shared" si="303"/>
        <v>0.48369999999999974</v>
      </c>
      <c r="I2476" s="2">
        <f t="array" ref="I2476">SUMPRODUCT(B2460:B2479, (ROW(B2460:B2479)-ROW(B2460)+1)) / (20*21/2)</f>
        <v>0.47347619047619049</v>
      </c>
      <c r="J2476" s="2">
        <f t="shared" si="306"/>
        <v>0.48104852534347425</v>
      </c>
      <c r="K2476" s="2">
        <f t="shared" si="300"/>
        <v>0.49909767783906184</v>
      </c>
    </row>
    <row r="2477" spans="1:11" ht="13.5" x14ac:dyDescent="0.25">
      <c r="A2477" s="3">
        <f>TITRES_STAT!B2480</f>
        <v>45916</v>
      </c>
      <c r="B2477" s="5">
        <f>TITRES_STAT!D2480</f>
        <v>0.48</v>
      </c>
      <c r="C2477" s="2">
        <f t="shared" si="301"/>
        <v>1.0000000000000009E-2</v>
      </c>
      <c r="D2477" s="2">
        <f t="shared" si="302"/>
        <v>0.47599999999999998</v>
      </c>
      <c r="E2477" s="2">
        <f t="shared" si="304"/>
        <v>0.47200000000000009</v>
      </c>
      <c r="F2477" s="2">
        <f t="shared" si="305"/>
        <v>0.4820000000000001</v>
      </c>
      <c r="G2477" s="2">
        <f t="shared" si="299"/>
        <v>0.49480000000000013</v>
      </c>
      <c r="H2477" s="2">
        <f t="shared" si="303"/>
        <v>0.48404999999999981</v>
      </c>
      <c r="I2477" s="2">
        <f t="array" ref="I2477">SUMPRODUCT(B2461:B2480, (ROW(B2461:B2480)-ROW(B2461)+1)) / (20*21/2)</f>
        <v>0.47171428571428564</v>
      </c>
      <c r="J2477" s="2">
        <f t="shared" si="306"/>
        <v>0.48094866578695289</v>
      </c>
      <c r="K2477" s="2">
        <f t="shared" si="300"/>
        <v>0.49834874929635353</v>
      </c>
    </row>
    <row r="2478" spans="1:11" ht="13.5" x14ac:dyDescent="0.25">
      <c r="A2478" s="3">
        <f>TITRES_STAT!B2481</f>
        <v>45917</v>
      </c>
      <c r="B2478" s="5">
        <f>TITRES_STAT!D2481</f>
        <v>0.47</v>
      </c>
      <c r="C2478" s="2">
        <f t="shared" si="301"/>
        <v>-1.0000000000000009E-2</v>
      </c>
      <c r="D2478" s="2">
        <f t="shared" si="302"/>
        <v>0.47400000000000003</v>
      </c>
      <c r="E2478" s="2">
        <f t="shared" si="304"/>
        <v>0.47299999999999998</v>
      </c>
      <c r="F2478" s="2">
        <f t="shared" si="305"/>
        <v>0.48050000000000015</v>
      </c>
      <c r="G2478" s="2">
        <f t="shared" si="299"/>
        <v>0.49400000000000005</v>
      </c>
      <c r="H2478" s="2">
        <f t="shared" si="303"/>
        <v>0.48439999999999983</v>
      </c>
      <c r="I2478" s="2">
        <f t="array" ref="I2478">SUMPRODUCT(B2462:B2481, (ROW(B2462:B2481)-ROW(B2462)+1)) / (20*21/2)</f>
        <v>0.47014285714285708</v>
      </c>
      <c r="J2478" s="2">
        <f t="shared" si="306"/>
        <v>0.47990593571200502</v>
      </c>
      <c r="K2478" s="2">
        <f t="shared" si="300"/>
        <v>0.49723703363767302</v>
      </c>
    </row>
    <row r="2479" spans="1:11" ht="13.5" x14ac:dyDescent="0.25">
      <c r="A2479" s="3">
        <f>TITRES_STAT!B2482</f>
        <v>45918</v>
      </c>
      <c r="B2479" s="5">
        <f>TITRES_STAT!D2482</f>
        <v>0.47</v>
      </c>
      <c r="C2479" s="2">
        <f t="shared" si="301"/>
        <v>0</v>
      </c>
      <c r="D2479" s="2">
        <f t="shared" si="302"/>
        <v>0.47400000000000003</v>
      </c>
      <c r="E2479" s="2">
        <f t="shared" si="304"/>
        <v>0.47199999999999998</v>
      </c>
      <c r="F2479" s="2">
        <f t="shared" si="305"/>
        <v>0.47850000000000009</v>
      </c>
      <c r="G2479" s="2">
        <f t="shared" si="299"/>
        <v>0.49300000000000005</v>
      </c>
      <c r="H2479" s="2">
        <f t="shared" si="303"/>
        <v>0.48474999999999979</v>
      </c>
      <c r="I2479" s="2">
        <f t="array" ref="I2479">SUMPRODUCT(B2463:B2482, (ROW(B2463:B2482)-ROW(B2463)+1)) / (20*21/2)</f>
        <v>0.46971428571428564</v>
      </c>
      <c r="J2479" s="2">
        <f t="shared" si="306"/>
        <v>0.47896251326324263</v>
      </c>
      <c r="K2479" s="2">
        <f t="shared" si="300"/>
        <v>0.49616891467148977</v>
      </c>
    </row>
    <row r="2480" spans="1:11" ht="13.5" x14ac:dyDescent="0.25">
      <c r="A2480" s="3">
        <f>TITRES_STAT!B2483</f>
        <v>45919</v>
      </c>
      <c r="B2480" s="5">
        <f>TITRES_STAT!D2483</f>
        <v>0.46</v>
      </c>
      <c r="C2480" s="2">
        <f t="shared" si="301"/>
        <v>-9.9999999999999534E-3</v>
      </c>
      <c r="D2480" s="2">
        <f t="shared" si="302"/>
        <v>0.47000000000000003</v>
      </c>
      <c r="E2480" s="2">
        <f t="shared" si="304"/>
        <v>0.46999999999999992</v>
      </c>
      <c r="F2480" s="2">
        <f t="shared" si="305"/>
        <v>0.47650000000000003</v>
      </c>
      <c r="G2480" s="2">
        <f t="shared" si="299"/>
        <v>0.49219999999999997</v>
      </c>
      <c r="H2480" s="2">
        <f t="shared" si="303"/>
        <v>0.48504999999999976</v>
      </c>
      <c r="I2480" s="2">
        <f t="array" ref="I2480">SUMPRODUCT(B2464:B2483, (ROW(B2464:B2483)-ROW(B2464)+1)) / (20*21/2)</f>
        <v>0.46852380952380951</v>
      </c>
      <c r="J2480" s="2">
        <f t="shared" si="306"/>
        <v>0.47715655961912429</v>
      </c>
      <c r="K2480" s="2">
        <f t="shared" si="300"/>
        <v>0.49475052586084317</v>
      </c>
    </row>
    <row r="2481" spans="1:11" ht="13.5" x14ac:dyDescent="0.25">
      <c r="A2481" s="3">
        <f>TITRES_STAT!B2484</f>
        <v>45922</v>
      </c>
      <c r="B2481" s="5">
        <f>TITRES_STAT!D2484</f>
        <v>0.46</v>
      </c>
      <c r="C2481" s="2">
        <f t="shared" si="301"/>
        <v>0</v>
      </c>
      <c r="D2481" s="2">
        <f t="shared" si="302"/>
        <v>0.46799999999999997</v>
      </c>
      <c r="E2481" s="2">
        <f t="shared" si="304"/>
        <v>0.46999999999999992</v>
      </c>
      <c r="F2481" s="2">
        <f t="shared" si="305"/>
        <v>0.47450000000000009</v>
      </c>
      <c r="G2481" s="2">
        <f t="shared" si="299"/>
        <v>0.49180000000000001</v>
      </c>
      <c r="H2481" s="2">
        <f t="shared" si="303"/>
        <v>0.48534999999999973</v>
      </c>
      <c r="I2481" s="2">
        <f t="array" ref="I2481">SUMPRODUCT(B2465:B2484, (ROW(B2465:B2484)-ROW(B2465)+1)) / (20*21/2)</f>
        <v>0.46757142857142847</v>
      </c>
      <c r="J2481" s="2">
        <f t="shared" si="306"/>
        <v>0.47552260156016007</v>
      </c>
      <c r="K2481" s="2">
        <f t="shared" si="300"/>
        <v>0.49338776014081015</v>
      </c>
    </row>
    <row r="2482" spans="1:11" ht="13.5" x14ac:dyDescent="0.25">
      <c r="A2482" s="3">
        <f>TITRES_STAT!B2485</f>
        <v>45923</v>
      </c>
      <c r="B2482" s="5">
        <f>TITRES_STAT!D2485</f>
        <v>0.47</v>
      </c>
      <c r="C2482" s="2">
        <f t="shared" si="301"/>
        <v>9.9999999999999534E-3</v>
      </c>
      <c r="D2482" s="2">
        <f t="shared" si="302"/>
        <v>0.46600000000000003</v>
      </c>
      <c r="E2482" s="2">
        <f t="shared" si="304"/>
        <v>0.47099999999999992</v>
      </c>
      <c r="F2482" s="2">
        <f t="shared" si="305"/>
        <v>0.47250000000000003</v>
      </c>
      <c r="G2482" s="2">
        <f t="shared" ref="G2482:G2508" si="307">AVERAGE(B2433:B2482)</f>
        <v>0.49119999999999997</v>
      </c>
      <c r="H2482" s="2">
        <f t="shared" si="303"/>
        <v>0.4856999999999998</v>
      </c>
      <c r="I2482" s="2">
        <f t="array" ref="I2482">SUMPRODUCT(B2466:B2485, (ROW(B2466:B2485)-ROW(B2466)+1)) / (20*21/2)</f>
        <v>0.46676190476190477</v>
      </c>
      <c r="J2482" s="2">
        <f t="shared" si="306"/>
        <v>0.47499663950681154</v>
      </c>
      <c r="K2482" s="2">
        <f t="shared" si="300"/>
        <v>0.49247059307646468</v>
      </c>
    </row>
    <row r="2483" spans="1:11" ht="13.5" x14ac:dyDescent="0.25">
      <c r="A2483" s="3">
        <f>TITRES_STAT!B2486</f>
        <v>45924</v>
      </c>
      <c r="B2483" s="5">
        <f>TITRES_STAT!D2486</f>
        <v>0.46</v>
      </c>
      <c r="C2483" s="2">
        <f t="shared" si="301"/>
        <v>-9.9999999999999534E-3</v>
      </c>
      <c r="D2483" s="2">
        <f t="shared" si="302"/>
        <v>0.46399999999999997</v>
      </c>
      <c r="E2483" s="2">
        <f t="shared" si="304"/>
        <v>0.46899999999999997</v>
      </c>
      <c r="F2483" s="2">
        <f t="shared" si="305"/>
        <v>0.47000000000000008</v>
      </c>
      <c r="G2483" s="2">
        <f t="shared" si="307"/>
        <v>0.49079999999999996</v>
      </c>
      <c r="H2483" s="2">
        <f t="shared" si="303"/>
        <v>0.48599999999999982</v>
      </c>
      <c r="I2483" s="2">
        <f t="array" ref="I2483">SUMPRODUCT(B2467:B2486, (ROW(B2467:B2486)-ROW(B2467)+1)) / (20*21/2)</f>
        <v>0.46604761904761904</v>
      </c>
      <c r="J2483" s="2">
        <f t="shared" si="306"/>
        <v>0.4735683881252104</v>
      </c>
      <c r="K2483" s="2">
        <f t="shared" ref="K2483:K2508" si="308">$K$4*B2483+(1-$K$4)*K2482</f>
        <v>0.49119723648523084</v>
      </c>
    </row>
    <row r="2484" spans="1:11" ht="13.5" x14ac:dyDescent="0.25">
      <c r="A2484" s="3">
        <f>TITRES_STAT!B2487</f>
        <v>45925</v>
      </c>
      <c r="B2484" s="5">
        <f>TITRES_STAT!D2487</f>
        <v>0.46</v>
      </c>
      <c r="C2484" s="2">
        <f t="shared" si="301"/>
        <v>0</v>
      </c>
      <c r="D2484" s="2">
        <f t="shared" si="302"/>
        <v>0.46200000000000002</v>
      </c>
      <c r="E2484" s="2">
        <f t="shared" si="304"/>
        <v>0.46799999999999997</v>
      </c>
      <c r="F2484" s="2">
        <f t="shared" si="305"/>
        <v>0.46850000000000003</v>
      </c>
      <c r="G2484" s="2">
        <f t="shared" si="307"/>
        <v>0.49</v>
      </c>
      <c r="H2484" s="2">
        <f t="shared" si="303"/>
        <v>0.48624999999999979</v>
      </c>
      <c r="I2484" s="2">
        <f t="array" ref="I2484">SUMPRODUCT(B2468:B2487, (ROW(B2468:B2487)-ROW(B2468)+1)) / (20*21/2)</f>
        <v>0.46438095238095234</v>
      </c>
      <c r="J2484" s="2">
        <f t="shared" si="306"/>
        <v>0.47227616068471417</v>
      </c>
      <c r="K2484" s="2">
        <f t="shared" si="308"/>
        <v>0.48997381544659435</v>
      </c>
    </row>
    <row r="2485" spans="1:11" ht="13.5" x14ac:dyDescent="0.25">
      <c r="A2485" s="3">
        <f>TITRES_STAT!B2488</f>
        <v>45926</v>
      </c>
      <c r="B2485" s="5">
        <f>TITRES_STAT!D2488</f>
        <v>0.46</v>
      </c>
      <c r="C2485" s="2">
        <f t="shared" si="301"/>
        <v>0</v>
      </c>
      <c r="D2485" s="2">
        <f t="shared" si="302"/>
        <v>0.46200000000000002</v>
      </c>
      <c r="E2485" s="2">
        <f t="shared" si="304"/>
        <v>0.46600000000000003</v>
      </c>
      <c r="F2485" s="2">
        <f t="shared" si="305"/>
        <v>0.46749999999999997</v>
      </c>
      <c r="G2485" s="2">
        <f t="shared" si="307"/>
        <v>0.48920000000000002</v>
      </c>
      <c r="H2485" s="2">
        <f t="shared" si="303"/>
        <v>0.48644999999999977</v>
      </c>
      <c r="I2485" s="2">
        <f t="array" ref="I2485">SUMPRODUCT(B2469:B2488, (ROW(B2469:B2488)-ROW(B2469)+1)) / (20*21/2)</f>
        <v>0.46371428571428569</v>
      </c>
      <c r="J2485" s="2">
        <f t="shared" si="306"/>
        <v>0.47110700252426518</v>
      </c>
      <c r="K2485" s="2">
        <f t="shared" si="308"/>
        <v>0.48879837170359069</v>
      </c>
    </row>
    <row r="2486" spans="1:11" ht="13.5" x14ac:dyDescent="0.25">
      <c r="A2486" s="3">
        <f>TITRES_STAT!B2489</f>
        <v>45929</v>
      </c>
      <c r="B2486" s="5">
        <f>TITRES_STAT!D2489</f>
        <v>0.46</v>
      </c>
      <c r="C2486" s="2">
        <f t="shared" si="301"/>
        <v>0</v>
      </c>
      <c r="D2486" s="2">
        <f t="shared" si="302"/>
        <v>0.46200000000000002</v>
      </c>
      <c r="E2486" s="2">
        <f t="shared" si="304"/>
        <v>0.46499999999999997</v>
      </c>
      <c r="F2486" s="2">
        <f t="shared" si="305"/>
        <v>0.46750000000000008</v>
      </c>
      <c r="G2486" s="2">
        <f t="shared" si="307"/>
        <v>0.48880000000000012</v>
      </c>
      <c r="H2486" s="2">
        <f t="shared" si="303"/>
        <v>0.48669999999999974</v>
      </c>
      <c r="I2486" s="2">
        <f t="array" ref="I2486">SUMPRODUCT(B2470:B2489, (ROW(B2470:B2489)-ROW(B2470)+1)) / (20*21/2)</f>
        <v>0.46304761904761893</v>
      </c>
      <c r="J2486" s="2">
        <f t="shared" si="306"/>
        <v>0.47004919276004942</v>
      </c>
      <c r="K2486" s="2">
        <f t="shared" si="308"/>
        <v>0.48766902379364602</v>
      </c>
    </row>
    <row r="2487" spans="1:11" ht="13.5" x14ac:dyDescent="0.25">
      <c r="A2487" s="3">
        <f>TITRES_STAT!B2490</f>
        <v>45930</v>
      </c>
      <c r="B2487" s="5">
        <f>TITRES_STAT!D2490</f>
        <v>0.45</v>
      </c>
      <c r="C2487" s="2">
        <f t="shared" si="301"/>
        <v>-1.0000000000000009E-2</v>
      </c>
      <c r="D2487" s="2">
        <f t="shared" si="302"/>
        <v>0.45800000000000002</v>
      </c>
      <c r="E2487" s="2">
        <f t="shared" si="304"/>
        <v>0.46200000000000002</v>
      </c>
      <c r="F2487" s="2">
        <f t="shared" si="305"/>
        <v>0.46699999999999997</v>
      </c>
      <c r="G2487" s="2">
        <f t="shared" si="307"/>
        <v>0.48800000000000004</v>
      </c>
      <c r="H2487" s="2">
        <f t="shared" si="303"/>
        <v>0.48684999999999978</v>
      </c>
      <c r="I2487" s="2">
        <f t="array" ref="I2487">SUMPRODUCT(B2471:B2490, (ROW(B2471:B2490)-ROW(B2471)+1)) / (20*21/2)</f>
        <v>0.46247619047619043</v>
      </c>
      <c r="J2487" s="2">
        <f t="shared" si="306"/>
        <v>0.46813974583052093</v>
      </c>
      <c r="K2487" s="2">
        <f t="shared" si="308"/>
        <v>0.48619180717428734</v>
      </c>
    </row>
    <row r="2488" spans="1:11" ht="13.5" x14ac:dyDescent="0.25">
      <c r="A2488" s="3">
        <f>TITRES_STAT!B2491</f>
        <v>45931</v>
      </c>
      <c r="B2488" s="5">
        <f>TITRES_STAT!D2491</f>
        <v>0.46</v>
      </c>
      <c r="C2488" s="2">
        <f t="shared" si="301"/>
        <v>1.0000000000000009E-2</v>
      </c>
      <c r="D2488" s="2">
        <f t="shared" si="302"/>
        <v>0.45800000000000002</v>
      </c>
      <c r="E2488" s="2">
        <f t="shared" si="304"/>
        <v>0.46099999999999997</v>
      </c>
      <c r="F2488" s="2">
        <f t="shared" si="305"/>
        <v>0.46699999999999997</v>
      </c>
      <c r="G2488" s="2">
        <f t="shared" si="307"/>
        <v>0.48720000000000008</v>
      </c>
      <c r="H2488" s="2">
        <f t="shared" si="303"/>
        <v>0.48704999999999971</v>
      </c>
      <c r="I2488" s="2">
        <f t="array" ref="I2488">SUMPRODUCT(B2472:B2491, (ROW(B2472:B2491)-ROW(B2472)+1)) / (20*21/2)</f>
        <v>0.46390476190476193</v>
      </c>
      <c r="J2488" s="2">
        <f t="shared" si="306"/>
        <v>0.46736453194189986</v>
      </c>
      <c r="K2488" s="2">
        <f t="shared" si="308"/>
        <v>0.48516467748117809</v>
      </c>
    </row>
    <row r="2489" spans="1:11" ht="13.5" x14ac:dyDescent="0.25">
      <c r="A2489" s="3">
        <f>TITRES_STAT!B2492</f>
        <v>45932</v>
      </c>
      <c r="B2489" s="5">
        <f>TITRES_STAT!D2492</f>
        <v>0.46</v>
      </c>
      <c r="C2489" s="2">
        <f t="shared" si="301"/>
        <v>0</v>
      </c>
      <c r="D2489" s="2">
        <f t="shared" si="302"/>
        <v>0.45800000000000002</v>
      </c>
      <c r="E2489" s="2">
        <f t="shared" si="304"/>
        <v>0.46000000000000008</v>
      </c>
      <c r="F2489" s="2">
        <f t="shared" si="305"/>
        <v>0.46600000000000003</v>
      </c>
      <c r="G2489" s="2">
        <f t="shared" si="307"/>
        <v>0.48660000000000009</v>
      </c>
      <c r="H2489" s="2">
        <f t="shared" si="303"/>
        <v>0.48729999999999968</v>
      </c>
      <c r="I2489" s="2">
        <f t="array" ref="I2489">SUMPRODUCT(B2473:B2492, (ROW(B2473:B2492)-ROW(B2473)+1)) / (20*21/2)</f>
        <v>0.46523809523809517</v>
      </c>
      <c r="J2489" s="2">
        <f t="shared" si="306"/>
        <v>0.46666314794743319</v>
      </c>
      <c r="K2489" s="2">
        <f t="shared" si="308"/>
        <v>0.48417782738387705</v>
      </c>
    </row>
    <row r="2490" spans="1:11" ht="13.5" x14ac:dyDescent="0.25">
      <c r="A2490" s="3">
        <f>TITRES_STAT!B2493</f>
        <v>45933</v>
      </c>
      <c r="B2490" s="5">
        <f>TITRES_STAT!D2493</f>
        <v>0.46</v>
      </c>
      <c r="C2490" s="2">
        <f t="shared" si="301"/>
        <v>0</v>
      </c>
      <c r="D2490" s="2">
        <f t="shared" si="302"/>
        <v>0.45800000000000002</v>
      </c>
      <c r="E2490" s="2">
        <f t="shared" si="304"/>
        <v>0.46000000000000008</v>
      </c>
      <c r="F2490" s="2">
        <f t="shared" si="305"/>
        <v>0.46500000000000002</v>
      </c>
      <c r="G2490" s="2">
        <f t="shared" si="307"/>
        <v>0.48560000000000014</v>
      </c>
      <c r="H2490" s="2">
        <f t="shared" si="303"/>
        <v>0.48754999999999965</v>
      </c>
      <c r="I2490" s="2">
        <f t="array" ref="I2490">SUMPRODUCT(B2474:B2493, (ROW(B2474:B2493)-ROW(B2474)+1)) / (20*21/2)</f>
        <v>0.46647619047619049</v>
      </c>
      <c r="J2490" s="2">
        <f t="shared" si="306"/>
        <v>0.46602856242863</v>
      </c>
      <c r="K2490" s="2">
        <f t="shared" si="308"/>
        <v>0.48322967729039173</v>
      </c>
    </row>
    <row r="2491" spans="1:11" ht="13.5" x14ac:dyDescent="0.25">
      <c r="A2491" s="3">
        <f>TITRES_STAT!B2494</f>
        <v>45936</v>
      </c>
      <c r="B2491" s="5">
        <f>TITRES_STAT!D2494</f>
        <v>0.48</v>
      </c>
      <c r="C2491" s="2">
        <f t="shared" si="301"/>
        <v>1.9999999999999962E-2</v>
      </c>
      <c r="D2491" s="2">
        <f t="shared" si="302"/>
        <v>0.46200000000000002</v>
      </c>
      <c r="E2491" s="2">
        <f t="shared" si="304"/>
        <v>0.46200000000000008</v>
      </c>
      <c r="F2491" s="2">
        <f t="shared" si="305"/>
        <v>0.46600000000000003</v>
      </c>
      <c r="G2491" s="2">
        <f t="shared" si="307"/>
        <v>0.48480000000000018</v>
      </c>
      <c r="H2491" s="2">
        <f t="shared" si="303"/>
        <v>0.48789999999999972</v>
      </c>
      <c r="I2491" s="2">
        <f t="array" ref="I2491">SUMPRODUCT(B2475:B2494, (ROW(B2475:B2494)-ROW(B2475)+1)) / (20*21/2)</f>
        <v>0.46771428571428569</v>
      </c>
      <c r="J2491" s="2">
        <f t="shared" si="306"/>
        <v>0.46735917553066525</v>
      </c>
      <c r="K2491" s="2">
        <f t="shared" si="308"/>
        <v>0.48310302327900384</v>
      </c>
    </row>
    <row r="2492" spans="1:11" ht="13.5" x14ac:dyDescent="0.25">
      <c r="A2492" s="3">
        <f>TITRES_STAT!B2495</f>
        <v>45937</v>
      </c>
      <c r="B2492" s="5">
        <f>TITRES_STAT!D2495</f>
        <v>0.48</v>
      </c>
      <c r="C2492" s="2">
        <f t="shared" si="301"/>
        <v>0</v>
      </c>
      <c r="D2492" s="2">
        <f t="shared" si="302"/>
        <v>0.46799999999999997</v>
      </c>
      <c r="E2492" s="2">
        <f t="shared" si="304"/>
        <v>0.46300000000000008</v>
      </c>
      <c r="F2492" s="2">
        <f t="shared" si="305"/>
        <v>0.46699999999999997</v>
      </c>
      <c r="G2492" s="2">
        <f t="shared" si="307"/>
        <v>0.48420000000000019</v>
      </c>
      <c r="H2492" s="2">
        <f t="shared" si="303"/>
        <v>0.48824999999999974</v>
      </c>
      <c r="I2492" s="2">
        <f t="array" ref="I2492">SUMPRODUCT(B2476:B2495, (ROW(B2476:B2495)-ROW(B2476)+1)) / (20*21/2)</f>
        <v>0.46890476190476188</v>
      </c>
      <c r="J2492" s="2">
        <f t="shared" si="306"/>
        <v>0.46856306357536381</v>
      </c>
      <c r="K2492" s="2">
        <f t="shared" si="308"/>
        <v>0.48298133609159194</v>
      </c>
    </row>
    <row r="2493" spans="1:11" ht="13.5" x14ac:dyDescent="0.25">
      <c r="A2493" s="3">
        <f>TITRES_STAT!B2496</f>
        <v>45938</v>
      </c>
      <c r="B2493" s="5">
        <f>TITRES_STAT!D2496</f>
        <v>0.48</v>
      </c>
      <c r="C2493" s="2">
        <f t="shared" si="301"/>
        <v>0</v>
      </c>
      <c r="D2493" s="2">
        <f t="shared" si="302"/>
        <v>0.47199999999999998</v>
      </c>
      <c r="E2493" s="2">
        <f t="shared" si="304"/>
        <v>0.46500000000000002</v>
      </c>
      <c r="F2493" s="2">
        <f t="shared" si="305"/>
        <v>0.46699999999999997</v>
      </c>
      <c r="G2493" s="2">
        <f t="shared" si="307"/>
        <v>0.48340000000000027</v>
      </c>
      <c r="H2493" s="2">
        <f t="shared" si="303"/>
        <v>0.48859999999999976</v>
      </c>
      <c r="I2493" s="2">
        <f t="array" ref="I2493">SUMPRODUCT(B2477:B2496, (ROW(B2477:B2496)-ROW(B2477)+1)) / (20*21/2)</f>
        <v>0.47009523809523818</v>
      </c>
      <c r="J2493" s="2">
        <f t="shared" si="306"/>
        <v>0.46965229561580535</v>
      </c>
      <c r="K2493" s="2">
        <f t="shared" si="308"/>
        <v>0.48286442095074517</v>
      </c>
    </row>
    <row r="2494" spans="1:11" ht="13.5" x14ac:dyDescent="0.25">
      <c r="A2494" s="3">
        <f>TITRES_STAT!B2497</f>
        <v>45939</v>
      </c>
      <c r="B2494" s="5">
        <f>TITRES_STAT!D2497</f>
        <v>0.48</v>
      </c>
      <c r="C2494" s="2">
        <f t="shared" si="301"/>
        <v>0</v>
      </c>
      <c r="D2494" s="2">
        <f t="shared" si="302"/>
        <v>0.47599999999999998</v>
      </c>
      <c r="E2494" s="2">
        <f t="shared" si="304"/>
        <v>0.46699999999999997</v>
      </c>
      <c r="F2494" s="2">
        <f t="shared" si="305"/>
        <v>0.46750000000000008</v>
      </c>
      <c r="G2494" s="2">
        <f t="shared" si="307"/>
        <v>0.48260000000000025</v>
      </c>
      <c r="H2494" s="2">
        <f t="shared" si="303"/>
        <v>0.48894999999999983</v>
      </c>
      <c r="I2494" s="2">
        <f t="array" ref="I2494">SUMPRODUCT(B2478:B2497, (ROW(B2478:B2497)-ROW(B2478)+1)) / (20*21/2)</f>
        <v>0.47123809523809529</v>
      </c>
      <c r="J2494" s="2">
        <f t="shared" si="306"/>
        <v>0.47063779127144295</v>
      </c>
      <c r="K2494" s="2">
        <f t="shared" si="308"/>
        <v>0.48275209071738262</v>
      </c>
    </row>
    <row r="2495" spans="1:11" ht="13.5" x14ac:dyDescent="0.25">
      <c r="A2495" s="3">
        <f>TITRES_STAT!B2498</f>
        <v>45940</v>
      </c>
      <c r="B2495" s="5">
        <f>TITRES_STAT!D2498</f>
        <v>0.48</v>
      </c>
      <c r="C2495" s="2">
        <f t="shared" si="301"/>
        <v>0</v>
      </c>
      <c r="D2495" s="2">
        <f t="shared" si="302"/>
        <v>0.48</v>
      </c>
      <c r="E2495" s="2">
        <f t="shared" si="304"/>
        <v>0.46899999999999997</v>
      </c>
      <c r="F2495" s="2">
        <f t="shared" si="305"/>
        <v>0.46750000000000008</v>
      </c>
      <c r="G2495" s="2">
        <f t="shared" si="307"/>
        <v>0.48180000000000028</v>
      </c>
      <c r="H2495" s="2">
        <f t="shared" si="303"/>
        <v>0.48929999999999985</v>
      </c>
      <c r="I2495" s="2">
        <f t="array" ref="I2495">SUMPRODUCT(B2479:B2498, (ROW(B2479:B2498)-ROW(B2479)+1)) / (20*21/2)</f>
        <v>0.47142857142857159</v>
      </c>
      <c r="J2495" s="2">
        <f t="shared" si="306"/>
        <v>0.47152943019797217</v>
      </c>
      <c r="K2495" s="2">
        <f t="shared" si="308"/>
        <v>0.48264416559121076</v>
      </c>
    </row>
    <row r="2496" spans="1:11" ht="13.5" x14ac:dyDescent="0.25">
      <c r="A2496" s="3">
        <f>TITRES_STAT!B2499</f>
        <v>45943</v>
      </c>
      <c r="B2496" s="5">
        <f>TITRES_STAT!D2499</f>
        <v>0.48</v>
      </c>
      <c r="C2496" s="2">
        <f t="shared" si="301"/>
        <v>0</v>
      </c>
      <c r="D2496" s="2">
        <f t="shared" si="302"/>
        <v>0.48</v>
      </c>
      <c r="E2496" s="2">
        <f t="shared" si="304"/>
        <v>0.47100000000000009</v>
      </c>
      <c r="F2496" s="2">
        <f t="shared" si="305"/>
        <v>0.46800000000000008</v>
      </c>
      <c r="G2496" s="2">
        <f t="shared" si="307"/>
        <v>0.48140000000000027</v>
      </c>
      <c r="H2496" s="2">
        <f t="shared" si="303"/>
        <v>0.48964999999999992</v>
      </c>
      <c r="I2496" s="2">
        <f t="array" ref="I2496">SUMPRODUCT(B2480:B2499, (ROW(B2480:B2499)-ROW(B2480)+1)) / (20*21/2)</f>
        <v>0.47257142857142864</v>
      </c>
      <c r="J2496" s="2">
        <f t="shared" si="306"/>
        <v>0.47233615113149863</v>
      </c>
      <c r="K2496" s="2">
        <f t="shared" si="308"/>
        <v>0.482540472822928</v>
      </c>
    </row>
    <row r="2497" spans="1:11" ht="13.5" x14ac:dyDescent="0.25">
      <c r="A2497" s="3">
        <f>TITRES_STAT!B2500</f>
        <v>45944</v>
      </c>
      <c r="B2497" s="5">
        <f>TITRES_STAT!D2500</f>
        <v>0.48</v>
      </c>
      <c r="C2497" s="2">
        <f t="shared" si="301"/>
        <v>0</v>
      </c>
      <c r="D2497" s="2">
        <f t="shared" si="302"/>
        <v>0.48</v>
      </c>
      <c r="E2497" s="2">
        <f t="shared" si="304"/>
        <v>0.47400000000000003</v>
      </c>
      <c r="F2497" s="2">
        <f t="shared" si="305"/>
        <v>0.46800000000000014</v>
      </c>
      <c r="G2497" s="2">
        <f t="shared" si="307"/>
        <v>0.48080000000000034</v>
      </c>
      <c r="H2497" s="2">
        <f t="shared" si="303"/>
        <v>0.48999999999999994</v>
      </c>
      <c r="I2497" s="2">
        <f t="array" ref="I2497">SUMPRODUCT(B2481:B2500, (ROW(B2481:B2500)-ROW(B2481)+1)) / (20*21/2)</f>
        <v>0.47366666666666657</v>
      </c>
      <c r="J2497" s="2">
        <f t="shared" si="306"/>
        <v>0.47306604149992731</v>
      </c>
      <c r="K2497" s="2">
        <f t="shared" si="308"/>
        <v>0.48244084643771512</v>
      </c>
    </row>
    <row r="2498" spans="1:11" ht="13.5" x14ac:dyDescent="0.25">
      <c r="A2498" s="3">
        <f>TITRES_STAT!B2501</f>
        <v>45946</v>
      </c>
      <c r="B2498" s="5">
        <f>TITRES_STAT!D2501</f>
        <v>0.47</v>
      </c>
      <c r="C2498" s="2">
        <f t="shared" si="301"/>
        <v>-1.0000000000000009E-2</v>
      </c>
      <c r="D2498" s="2">
        <f t="shared" si="302"/>
        <v>0.47799999999999992</v>
      </c>
      <c r="E2498" s="2">
        <f t="shared" si="304"/>
        <v>0.47499999999999992</v>
      </c>
      <c r="F2498" s="2">
        <f t="shared" si="305"/>
        <v>0.46800000000000014</v>
      </c>
      <c r="G2498" s="2">
        <f t="shared" si="307"/>
        <v>0.48020000000000029</v>
      </c>
      <c r="H2498" s="2">
        <f t="shared" si="303"/>
        <v>0.49029999999999985</v>
      </c>
      <c r="I2498" s="2">
        <f t="array" ref="I2498">SUMPRODUCT(B2482:B2501, (ROW(B2482:B2501)-ROW(B2482)+1)) / (20*21/2)</f>
        <v>0.47276190476190483</v>
      </c>
      <c r="J2498" s="2">
        <f t="shared" si="306"/>
        <v>0.47277403754755332</v>
      </c>
      <c r="K2498" s="2">
        <f t="shared" si="308"/>
        <v>0.48195297010682436</v>
      </c>
    </row>
    <row r="2499" spans="1:11" ht="13.5" x14ac:dyDescent="0.25">
      <c r="A2499" s="3">
        <f>TITRES_STAT!B2502</f>
        <v>45947</v>
      </c>
      <c r="B2499" s="5">
        <f>TITRES_STAT!D2502</f>
        <v>0.48</v>
      </c>
      <c r="C2499" s="2">
        <f t="shared" si="301"/>
        <v>1.0000000000000009E-2</v>
      </c>
      <c r="D2499" s="2">
        <f t="shared" si="302"/>
        <v>0.47799999999999992</v>
      </c>
      <c r="E2499" s="2">
        <f t="shared" si="304"/>
        <v>0.47699999999999998</v>
      </c>
      <c r="F2499" s="2">
        <f t="shared" si="305"/>
        <v>0.46850000000000025</v>
      </c>
      <c r="G2499" s="2">
        <f t="shared" si="307"/>
        <v>0.48000000000000037</v>
      </c>
      <c r="H2499" s="2">
        <f t="shared" si="303"/>
        <v>0.49064999999999992</v>
      </c>
      <c r="I2499" s="2">
        <f t="array" ref="I2499">SUMPRODUCT(B2483:B2502, (ROW(B2483:B2502)-ROW(B2483)+1)) / (20*21/2)</f>
        <v>0.47280952380952379</v>
      </c>
      <c r="J2499" s="2">
        <f t="shared" si="306"/>
        <v>0.47346222444778635</v>
      </c>
      <c r="K2499" s="2">
        <f t="shared" si="308"/>
        <v>0.48187638304381164</v>
      </c>
    </row>
    <row r="2500" spans="1:11" ht="13.5" x14ac:dyDescent="0.25">
      <c r="A2500" s="3">
        <f>TITRES_STAT!B2503</f>
        <v>45950</v>
      </c>
      <c r="B2500" s="5">
        <f>TITRES_STAT!D2503</f>
        <v>0.48</v>
      </c>
      <c r="C2500" s="2">
        <f t="shared" ref="C2500:C2508" si="309">B2500-B2499</f>
        <v>0</v>
      </c>
      <c r="D2500" s="2">
        <f t="shared" si="302"/>
        <v>0.47799999999999992</v>
      </c>
      <c r="E2500" s="2">
        <f t="shared" si="304"/>
        <v>0.47900000000000009</v>
      </c>
      <c r="F2500" s="2">
        <f t="shared" si="305"/>
        <v>0.46950000000000019</v>
      </c>
      <c r="G2500" s="2">
        <f t="shared" si="307"/>
        <v>0.47980000000000039</v>
      </c>
      <c r="H2500" s="2">
        <f t="shared" si="303"/>
        <v>0.49104999999999999</v>
      </c>
      <c r="I2500" s="2">
        <f t="array" ref="I2500">SUMPRODUCT(B2484:B2503, (ROW(B2484:B2503)-ROW(B2484)+1)) / (20*21/2)</f>
        <v>0.47190476190476194</v>
      </c>
      <c r="J2500" s="2">
        <f t="shared" si="306"/>
        <v>0.47408486973847336</v>
      </c>
      <c r="K2500" s="2">
        <f t="shared" si="308"/>
        <v>0.48180279939503473</v>
      </c>
    </row>
    <row r="2501" spans="1:11" ht="13.5" x14ac:dyDescent="0.25">
      <c r="A2501" s="3">
        <f>TITRES_STAT!B2504</f>
        <v>45951</v>
      </c>
      <c r="B2501" s="5">
        <f>TITRES_STAT!D2504</f>
        <v>0.46</v>
      </c>
      <c r="C2501" s="2">
        <f t="shared" si="309"/>
        <v>-1.9999999999999962E-2</v>
      </c>
      <c r="D2501" s="2">
        <f t="shared" si="302"/>
        <v>0.47400000000000003</v>
      </c>
      <c r="E2501" s="2">
        <f t="shared" si="304"/>
        <v>0.47699999999999998</v>
      </c>
      <c r="F2501" s="2">
        <f t="shared" si="305"/>
        <v>0.46950000000000019</v>
      </c>
      <c r="G2501" s="2">
        <f t="shared" si="307"/>
        <v>0.47900000000000031</v>
      </c>
      <c r="H2501" s="2">
        <f t="shared" si="303"/>
        <v>0.4913499999999999</v>
      </c>
      <c r="I2501" s="2">
        <f t="array" ref="I2501">SUMPRODUCT(B2485:B2504, (ROW(B2485:B2504)-ROW(B2485)+1)) / (20*21/2)</f>
        <v>0.47099999999999992</v>
      </c>
      <c r="J2501" s="2">
        <f t="shared" si="306"/>
        <v>0.47274345357290448</v>
      </c>
      <c r="K2501" s="2">
        <f t="shared" si="308"/>
        <v>0.48094778765405299</v>
      </c>
    </row>
    <row r="2502" spans="1:11" ht="13.5" x14ac:dyDescent="0.25">
      <c r="A2502" s="3">
        <f>TITRES_STAT!B2505</f>
        <v>45952</v>
      </c>
      <c r="B2502" s="5">
        <f>TITRES_STAT!D2505</f>
        <v>0.47</v>
      </c>
      <c r="C2502" s="2">
        <f t="shared" si="309"/>
        <v>9.9999999999999534E-3</v>
      </c>
      <c r="D2502" s="2">
        <f t="shared" ref="D2502:D2508" si="310">AVERAGE(B2498:B2502)</f>
        <v>0.47199999999999998</v>
      </c>
      <c r="E2502" s="2">
        <f t="shared" si="304"/>
        <v>0.47599999999999998</v>
      </c>
      <c r="F2502" s="2">
        <f t="shared" si="305"/>
        <v>0.46950000000000019</v>
      </c>
      <c r="G2502" s="2">
        <f t="shared" si="307"/>
        <v>0.47840000000000027</v>
      </c>
      <c r="H2502" s="2">
        <f t="shared" si="303"/>
        <v>0.49169999999999997</v>
      </c>
      <c r="I2502" s="2">
        <f t="array" ref="I2502">SUMPRODUCT(B2486:B2505, (ROW(B2486:B2505)-ROW(B2486)+1)) / (20*21/2)</f>
        <v>0.47009523809523801</v>
      </c>
      <c r="J2502" s="2">
        <f t="shared" si="306"/>
        <v>0.47248217228024691</v>
      </c>
      <c r="K2502" s="2">
        <f t="shared" si="308"/>
        <v>0.48051846264801173</v>
      </c>
    </row>
    <row r="2503" spans="1:11" ht="13.5" x14ac:dyDescent="0.25">
      <c r="A2503" s="3">
        <f>TITRES_STAT!B2506</f>
        <v>45953</v>
      </c>
      <c r="B2503" s="5">
        <f>TITRES_STAT!D2506</f>
        <v>0.46</v>
      </c>
      <c r="C2503" s="2">
        <f t="shared" si="309"/>
        <v>-9.9999999999999534E-3</v>
      </c>
      <c r="D2503" s="2">
        <f t="shared" si="310"/>
        <v>0.47000000000000003</v>
      </c>
      <c r="E2503" s="2">
        <f t="shared" si="304"/>
        <v>0.47399999999999992</v>
      </c>
      <c r="F2503" s="2">
        <f t="shared" si="305"/>
        <v>0.46950000000000019</v>
      </c>
      <c r="G2503" s="2">
        <f t="shared" si="307"/>
        <v>0.47740000000000032</v>
      </c>
      <c r="H2503" s="2">
        <f t="shared" si="303"/>
        <v>0.49194999999999989</v>
      </c>
      <c r="I2503" s="2">
        <f t="array" ref="I2503">SUMPRODUCT(B2487:B2506, (ROW(B2487:B2506)-ROW(B2487)+1)) / (20*21/2)</f>
        <v>0.46919047619047621</v>
      </c>
      <c r="J2503" s="2">
        <f t="shared" si="306"/>
        <v>0.47129339396784242</v>
      </c>
      <c r="K2503" s="2">
        <f t="shared" si="308"/>
        <v>0.47971381705397209</v>
      </c>
    </row>
    <row r="2504" spans="1:11" ht="13.5" x14ac:dyDescent="0.25">
      <c r="A2504" s="3">
        <f>TITRES_STAT!B2507</f>
        <v>45954</v>
      </c>
      <c r="B2504" s="5">
        <f>TITRES_STAT!D2507</f>
        <v>0.46</v>
      </c>
      <c r="C2504" s="2">
        <f t="shared" si="309"/>
        <v>0</v>
      </c>
      <c r="D2504" s="2">
        <f t="shared" si="310"/>
        <v>0.46600000000000003</v>
      </c>
      <c r="E2504" s="2">
        <f t="shared" si="304"/>
        <v>0.47199999999999998</v>
      </c>
      <c r="F2504" s="2">
        <f t="shared" si="305"/>
        <v>0.46950000000000019</v>
      </c>
      <c r="G2504" s="2">
        <f t="shared" si="307"/>
        <v>0.47640000000000027</v>
      </c>
      <c r="H2504" s="2">
        <f t="shared" si="303"/>
        <v>0.49219999999999986</v>
      </c>
      <c r="I2504" s="2">
        <f t="array" ref="I2504">SUMPRODUCT(B2488:B2507, (ROW(B2488:B2507)-ROW(B2488)+1)) / (20*21/2)</f>
        <v>0.46828571428571431</v>
      </c>
      <c r="J2504" s="2">
        <f t="shared" si="306"/>
        <v>0.47021783263757172</v>
      </c>
      <c r="K2504" s="2">
        <f t="shared" si="308"/>
        <v>0.47894072618911049</v>
      </c>
    </row>
    <row r="2505" spans="1:11" ht="13.5" x14ac:dyDescent="0.25">
      <c r="A2505" s="3">
        <f>TITRES_STAT!B2508</f>
        <v>45957</v>
      </c>
      <c r="B2505" s="5">
        <f>TITRES_STAT!D2508</f>
        <v>0.46</v>
      </c>
      <c r="C2505" s="2">
        <f t="shared" si="309"/>
        <v>0</v>
      </c>
      <c r="D2505" s="2">
        <f t="shared" si="310"/>
        <v>0.46200000000000002</v>
      </c>
      <c r="E2505" s="2">
        <f t="shared" si="304"/>
        <v>0.46999999999999992</v>
      </c>
      <c r="F2505" s="2">
        <f t="shared" si="305"/>
        <v>0.46950000000000014</v>
      </c>
      <c r="G2505" s="2">
        <f t="shared" si="307"/>
        <v>0.47540000000000027</v>
      </c>
      <c r="H2505" s="2">
        <f t="shared" si="303"/>
        <v>0.49249999999999977</v>
      </c>
      <c r="I2505" s="2">
        <f t="array" ref="I2505">SUMPRODUCT(B2489:B2508, (ROW(B2489:B2508)-ROW(B2489)+1)) / (20*21/2)</f>
        <v>0.46733333333333327</v>
      </c>
      <c r="J2505" s="2">
        <f t="shared" si="306"/>
        <v>0.46924470571970772</v>
      </c>
      <c r="K2505" s="2">
        <f t="shared" si="308"/>
        <v>0.47819795261306697</v>
      </c>
    </row>
    <row r="2506" spans="1:11" ht="13.5" x14ac:dyDescent="0.25">
      <c r="A2506" s="3">
        <f>TITRES_STAT!B2509</f>
        <v>45958</v>
      </c>
      <c r="B2506" s="5">
        <f>TITRES_STAT!D2509</f>
        <v>0.46</v>
      </c>
      <c r="C2506" s="2">
        <f t="shared" si="309"/>
        <v>0</v>
      </c>
      <c r="D2506" s="2">
        <f t="shared" si="310"/>
        <v>0.46200000000000002</v>
      </c>
      <c r="E2506" s="2">
        <f t="shared" si="304"/>
        <v>0.46799999999999997</v>
      </c>
      <c r="F2506" s="2">
        <f t="shared" si="305"/>
        <v>0.46950000000000019</v>
      </c>
      <c r="G2506" s="2">
        <f t="shared" si="307"/>
        <v>0.47420000000000029</v>
      </c>
      <c r="H2506" s="2">
        <f t="shared" ref="H2506:H2508" si="311">AVERAGE(B2307:B2506)</f>
        <v>0.49279999999999974</v>
      </c>
      <c r="I2506" s="2">
        <f t="array" ref="I2506">SUMPRODUCT(B2490:B2508, (ROW(B2490:B2508)-ROW(B2490)+1)) / (20*21/2)</f>
        <v>0.42257142857142854</v>
      </c>
      <c r="J2506" s="2">
        <f t="shared" si="306"/>
        <v>0.46836425755592603</v>
      </c>
      <c r="K2506" s="2">
        <f t="shared" si="308"/>
        <v>0.4774843074125546</v>
      </c>
    </row>
    <row r="2507" spans="1:11" ht="13.5" x14ac:dyDescent="0.25">
      <c r="A2507" s="3">
        <f>TITRES_STAT!B2510</f>
        <v>45959</v>
      </c>
      <c r="B2507" s="5">
        <f>TITRES_STAT!D2510</f>
        <v>0.46</v>
      </c>
      <c r="C2507" s="2">
        <f t="shared" si="309"/>
        <v>0</v>
      </c>
      <c r="D2507" s="2">
        <f t="shared" si="310"/>
        <v>0.46000000000000008</v>
      </c>
      <c r="E2507" s="2">
        <f t="shared" si="304"/>
        <v>0.46600000000000003</v>
      </c>
      <c r="F2507" s="2">
        <f t="shared" si="305"/>
        <v>0.47000000000000008</v>
      </c>
      <c r="G2507" s="2">
        <f t="shared" si="307"/>
        <v>0.47320000000000034</v>
      </c>
      <c r="H2507" s="2">
        <f t="shared" si="311"/>
        <v>0.49309999999999965</v>
      </c>
      <c r="I2507" s="2">
        <f t="array" ref="I2507">SUMPRODUCT(B2491:B2508, (ROW(B2491:B2508)-ROW(B2491)+1)) / (20*21/2)</f>
        <v>0.38</v>
      </c>
      <c r="J2507" s="2">
        <f t="shared" si="306"/>
        <v>0.46756766159821878</v>
      </c>
      <c r="K2507" s="2">
        <f t="shared" si="308"/>
        <v>0.47679864829833679</v>
      </c>
    </row>
    <row r="2508" spans="1:11" ht="13.5" x14ac:dyDescent="0.25">
      <c r="A2508" s="3">
        <f>TITRES_STAT!B2511</f>
        <v>45960</v>
      </c>
      <c r="B2508" s="5">
        <f>TITRES_STAT!D2511</f>
        <v>0.46</v>
      </c>
      <c r="C2508" s="2">
        <f t="shared" si="309"/>
        <v>0</v>
      </c>
      <c r="D2508" s="2">
        <f t="shared" si="310"/>
        <v>0.46000000000000008</v>
      </c>
      <c r="E2508" s="2">
        <f t="shared" ref="E2508" si="312">AVERAGE(B2499:B2508)</f>
        <v>0.46500000000000002</v>
      </c>
      <c r="F2508" s="2">
        <f t="shared" si="305"/>
        <v>0.47000000000000008</v>
      </c>
      <c r="G2508" s="2">
        <f t="shared" si="307"/>
        <v>0.47240000000000038</v>
      </c>
      <c r="H2508" s="2">
        <f t="shared" si="311"/>
        <v>0.49344999999999961</v>
      </c>
      <c r="I2508" s="2">
        <f t="array" ref="I2508">SUMPRODUCT(B2492:B2508, (ROW(B2492:B2508)-ROW(B2492)+1)) / (20*21/2)</f>
        <v>0.3396190476190476</v>
      </c>
      <c r="J2508" s="2">
        <f t="shared" si="306"/>
        <v>0.46684693192219795</v>
      </c>
      <c r="K2508" s="2">
        <f t="shared" si="308"/>
        <v>0.47613987777683342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2.0648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1.9991000000000001</v>
      </c>
      <c r="C3" s="2">
        <f t="shared" ref="C3:C66" si="0">B3-B2</f>
        <v>-6.569999999999987E-2</v>
      </c>
      <c r="D3" s="2">
        <f t="shared" ref="D3:D66" si="1">IF(C3&gt;0,C3,0)</f>
        <v>0</v>
      </c>
      <c r="E3" s="2">
        <f t="shared" ref="E3:E66" si="2">IF(C3&lt;0,-C3,0)</f>
        <v>6.569999999999987E-2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2.0177999999999998</v>
      </c>
      <c r="C4" s="2">
        <f t="shared" si="0"/>
        <v>1.8699999999999717E-2</v>
      </c>
      <c r="D4" s="2">
        <f t="shared" si="1"/>
        <v>1.8699999999999717E-2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1.8957999999999999</v>
      </c>
      <c r="C5" s="2">
        <f t="shared" si="0"/>
        <v>-0.12199999999999989</v>
      </c>
      <c r="D5" s="2">
        <f t="shared" si="1"/>
        <v>0</v>
      </c>
      <c r="E5" s="2">
        <f t="shared" si="2"/>
        <v>0.12199999999999989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1.8957999999999999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1.8676999999999999</v>
      </c>
      <c r="C7" s="2">
        <f t="shared" si="0"/>
        <v>-2.8100000000000014E-2</v>
      </c>
      <c r="D7" s="2">
        <f t="shared" si="1"/>
        <v>0</v>
      </c>
      <c r="E7" s="2">
        <f t="shared" si="2"/>
        <v>2.8100000000000014E-2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1.8113999999999999</v>
      </c>
      <c r="C8" s="2">
        <f t="shared" si="0"/>
        <v>-5.6300000000000017E-2</v>
      </c>
      <c r="D8" s="2">
        <f t="shared" si="1"/>
        <v>0</v>
      </c>
      <c r="E8" s="2">
        <f t="shared" si="2"/>
        <v>5.6300000000000017E-2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1.7269000000000001</v>
      </c>
      <c r="C9" s="2">
        <f t="shared" si="0"/>
        <v>-8.4499999999999797E-2</v>
      </c>
      <c r="D9" s="2">
        <f t="shared" si="1"/>
        <v>0</v>
      </c>
      <c r="E9" s="2">
        <f t="shared" si="2"/>
        <v>8.4499999999999797E-2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1.8301000000000001</v>
      </c>
      <c r="C10" s="2">
        <f t="shared" si="0"/>
        <v>0.10319999999999996</v>
      </c>
      <c r="D10" s="2">
        <f t="shared" si="1"/>
        <v>0.10319999999999996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1.9334</v>
      </c>
      <c r="C11" s="2">
        <f t="shared" si="0"/>
        <v>0.10329999999999995</v>
      </c>
      <c r="D11" s="2">
        <f t="shared" si="1"/>
        <v>0.10329999999999995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1.8864000000000001</v>
      </c>
      <c r="C12" s="2">
        <f t="shared" si="0"/>
        <v>-4.6999999999999931E-2</v>
      </c>
      <c r="D12" s="2">
        <f t="shared" si="1"/>
        <v>0</v>
      </c>
      <c r="E12" s="2">
        <f t="shared" si="2"/>
        <v>4.6999999999999931E-2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1.9334</v>
      </c>
      <c r="C13" s="2">
        <f t="shared" si="0"/>
        <v>4.6999999999999931E-2</v>
      </c>
      <c r="D13" s="2">
        <f t="shared" si="1"/>
        <v>4.6999999999999931E-2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1.9052</v>
      </c>
      <c r="C14" s="2">
        <f t="shared" si="0"/>
        <v>-2.8200000000000003E-2</v>
      </c>
      <c r="D14" s="2">
        <f t="shared" si="1"/>
        <v>0</v>
      </c>
      <c r="E14" s="2">
        <f t="shared" si="2"/>
        <v>2.8200000000000003E-2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1.8583000000000001</v>
      </c>
      <c r="C15" s="2">
        <f t="shared" si="0"/>
        <v>-4.6899999999999942E-2</v>
      </c>
      <c r="D15" s="2">
        <f t="shared" si="1"/>
        <v>0</v>
      </c>
      <c r="E15" s="2">
        <f t="shared" si="2"/>
        <v>4.6899999999999942E-2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1.8394999999999999</v>
      </c>
      <c r="C16" s="2">
        <f t="shared" si="0"/>
        <v>-1.880000000000015E-2</v>
      </c>
      <c r="D16" s="2">
        <f t="shared" si="1"/>
        <v>0</v>
      </c>
      <c r="E16" s="2">
        <f t="shared" si="2"/>
        <v>1.880000000000015E-2</v>
      </c>
      <c r="F16" s="2">
        <f>(SUM(D3:D16)/14)</f>
        <v>1.9442857142857112E-2</v>
      </c>
      <c r="G16" s="2">
        <f>SUM(E3:E16)/14</f>
        <v>3.5535714285714261E-2</v>
      </c>
      <c r="H16" s="2">
        <f>F16/G16</f>
        <v>0.54713567839195931</v>
      </c>
      <c r="I16" s="2">
        <f>IF(G16=0,100,100-(100/(1+H16)))</f>
        <v>35.36442769910353</v>
      </c>
    </row>
    <row r="17" spans="1:9" ht="13.5" x14ac:dyDescent="0.25">
      <c r="A17" s="3">
        <f>TITRES_STAT!B20</f>
        <v>42331</v>
      </c>
      <c r="B17" s="5">
        <f>TITRES_STAT!D20</f>
        <v>1.8301000000000001</v>
      </c>
      <c r="C17" s="2">
        <f t="shared" si="0"/>
        <v>-9.3999999999998529E-3</v>
      </c>
      <c r="D17" s="2">
        <f t="shared" si="1"/>
        <v>0</v>
      </c>
      <c r="E17" s="2">
        <f t="shared" si="2"/>
        <v>9.3999999999998529E-3</v>
      </c>
      <c r="F17" s="2">
        <f>((F16*13)+D17)/14</f>
        <v>1.8054081632653034E-2</v>
      </c>
      <c r="G17" s="2">
        <f>((G16*13)+E17)/14</f>
        <v>3.3668877551020375E-2</v>
      </c>
      <c r="H17" s="2">
        <f t="shared" ref="H17:H80" si="3">F17/G17</f>
        <v>0.53622463669288212</v>
      </c>
      <c r="I17" s="2">
        <f t="shared" ref="I17:I80" si="4">IF(G17=0,100,100-(100/(1+H17)))</f>
        <v>34.905353285261938</v>
      </c>
    </row>
    <row r="18" spans="1:9" ht="13.5" x14ac:dyDescent="0.25">
      <c r="A18" s="3">
        <f>TITRES_STAT!B21</f>
        <v>42332</v>
      </c>
      <c r="B18" s="5">
        <f>TITRES_STAT!D21</f>
        <v>1.8394999999999999</v>
      </c>
      <c r="C18" s="2">
        <f t="shared" si="0"/>
        <v>9.3999999999998529E-3</v>
      </c>
      <c r="D18" s="2">
        <f t="shared" si="1"/>
        <v>9.3999999999998529E-3</v>
      </c>
      <c r="E18" s="2">
        <f t="shared" si="2"/>
        <v>0</v>
      </c>
      <c r="F18" s="2">
        <f t="shared" ref="F18:G27" si="5">((F17*13)+D18)/14</f>
        <v>1.7435932944606377E-2</v>
      </c>
      <c r="G18" s="2">
        <f t="shared" si="5"/>
        <v>3.1263957725947492E-2</v>
      </c>
      <c r="H18" s="2">
        <f t="shared" si="3"/>
        <v>0.55770075872817093</v>
      </c>
      <c r="I18" s="2">
        <f t="shared" si="4"/>
        <v>35.802817428395016</v>
      </c>
    </row>
    <row r="19" spans="1:9" ht="13.5" x14ac:dyDescent="0.25">
      <c r="A19" s="3">
        <f>TITRES_STAT!B22</f>
        <v>42333</v>
      </c>
      <c r="B19" s="5">
        <f>TITRES_STAT!D22</f>
        <v>1.8489</v>
      </c>
      <c r="C19" s="2">
        <f t="shared" si="0"/>
        <v>9.400000000000075E-3</v>
      </c>
      <c r="D19" s="2">
        <f t="shared" si="1"/>
        <v>9.400000000000075E-3</v>
      </c>
      <c r="E19" s="2">
        <f t="shared" si="2"/>
        <v>0</v>
      </c>
      <c r="F19" s="2">
        <f t="shared" si="5"/>
        <v>1.6861937734277355E-2</v>
      </c>
      <c r="G19" s="2">
        <f t="shared" si="5"/>
        <v>2.9030817888379811E-2</v>
      </c>
      <c r="H19" s="2">
        <f t="shared" si="3"/>
        <v>0.58082889015079031</v>
      </c>
      <c r="I19" s="2">
        <f t="shared" si="4"/>
        <v>36.742046768602947</v>
      </c>
    </row>
    <row r="20" spans="1:9" ht="13.5" x14ac:dyDescent="0.25">
      <c r="A20" s="3">
        <f>TITRES_STAT!B23</f>
        <v>42334</v>
      </c>
      <c r="B20" s="5">
        <f>TITRES_STAT!D23</f>
        <v>1.8301000000000001</v>
      </c>
      <c r="C20" s="2">
        <f t="shared" si="0"/>
        <v>-1.8799999999999928E-2</v>
      </c>
      <c r="D20" s="2">
        <f t="shared" si="1"/>
        <v>0</v>
      </c>
      <c r="E20" s="2">
        <f t="shared" si="2"/>
        <v>1.8799999999999928E-2</v>
      </c>
      <c r="F20" s="2">
        <f t="shared" si="5"/>
        <v>1.5657513610400402E-2</v>
      </c>
      <c r="G20" s="2">
        <f t="shared" si="5"/>
        <v>2.8300045182066962E-2</v>
      </c>
      <c r="H20" s="2">
        <f t="shared" si="3"/>
        <v>0.55326814885518916</v>
      </c>
      <c r="I20" s="2">
        <f t="shared" si="4"/>
        <v>35.619615921627343</v>
      </c>
    </row>
    <row r="21" spans="1:9" ht="13.5" x14ac:dyDescent="0.25">
      <c r="A21" s="3">
        <f>TITRES_STAT!B24</f>
        <v>42335</v>
      </c>
      <c r="B21" s="5">
        <f>TITRES_STAT!D24</f>
        <v>1.8301000000000001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1.4539119781086088E-2</v>
      </c>
      <c r="G21" s="2">
        <f t="shared" si="5"/>
        <v>2.6278613383347891E-2</v>
      </c>
      <c r="H21" s="2">
        <f t="shared" si="3"/>
        <v>0.55326814885518916</v>
      </c>
      <c r="I21" s="2">
        <f t="shared" si="4"/>
        <v>35.619615921627343</v>
      </c>
    </row>
    <row r="22" spans="1:9" ht="13.5" x14ac:dyDescent="0.25">
      <c r="A22" s="3">
        <f>TITRES_STAT!B25</f>
        <v>42338</v>
      </c>
      <c r="B22" s="5">
        <f>TITRES_STAT!D25</f>
        <v>1.877</v>
      </c>
      <c r="C22" s="2">
        <f t="shared" si="0"/>
        <v>4.6899999999999942E-2</v>
      </c>
      <c r="D22" s="2">
        <f t="shared" si="1"/>
        <v>4.6899999999999942E-2</v>
      </c>
      <c r="E22" s="2">
        <f t="shared" si="2"/>
        <v>0</v>
      </c>
      <c r="F22" s="2">
        <f t="shared" si="5"/>
        <v>1.6850611225294219E-2</v>
      </c>
      <c r="G22" s="2">
        <f t="shared" si="5"/>
        <v>2.4401569570251611E-2</v>
      </c>
      <c r="H22" s="2">
        <f t="shared" si="3"/>
        <v>0.69055439965784415</v>
      </c>
      <c r="I22" s="2">
        <f t="shared" si="4"/>
        <v>40.847807074271458</v>
      </c>
    </row>
    <row r="23" spans="1:9" ht="13.5" x14ac:dyDescent="0.25">
      <c r="A23" s="3">
        <f>TITRES_STAT!B26</f>
        <v>42339</v>
      </c>
      <c r="B23" s="5">
        <f>TITRES_STAT!D26</f>
        <v>1.877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1.5646996137773202E-2</v>
      </c>
      <c r="G23" s="2">
        <f t="shared" si="5"/>
        <v>2.2658600315233639E-2</v>
      </c>
      <c r="H23" s="2">
        <f t="shared" si="3"/>
        <v>0.69055439965784404</v>
      </c>
      <c r="I23" s="2">
        <f t="shared" si="4"/>
        <v>40.847807074271451</v>
      </c>
    </row>
    <row r="24" spans="1:9" ht="13.5" x14ac:dyDescent="0.25">
      <c r="A24" s="3">
        <f>TITRES_STAT!B27</f>
        <v>42340</v>
      </c>
      <c r="B24" s="5">
        <f>TITRES_STAT!D27</f>
        <v>1.877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1.4529353556503687E-2</v>
      </c>
      <c r="G24" s="2">
        <f t="shared" si="5"/>
        <v>2.1040128864145521E-2</v>
      </c>
      <c r="H24" s="2">
        <f t="shared" si="3"/>
        <v>0.69055439965784404</v>
      </c>
      <c r="I24" s="2">
        <f t="shared" si="4"/>
        <v>40.847807074271451</v>
      </c>
    </row>
    <row r="25" spans="1:9" ht="13.5" x14ac:dyDescent="0.25">
      <c r="A25" s="3">
        <f>TITRES_STAT!B28</f>
        <v>42341</v>
      </c>
      <c r="B25" s="5">
        <f>TITRES_STAT!D28</f>
        <v>1.8394999999999999</v>
      </c>
      <c r="C25" s="2">
        <f t="shared" si="0"/>
        <v>-3.7500000000000089E-2</v>
      </c>
      <c r="D25" s="2">
        <f t="shared" si="1"/>
        <v>0</v>
      </c>
      <c r="E25" s="2">
        <f t="shared" si="2"/>
        <v>3.7500000000000089E-2</v>
      </c>
      <c r="F25" s="2">
        <f t="shared" si="5"/>
        <v>1.3491542588181995E-2</v>
      </c>
      <c r="G25" s="2">
        <f t="shared" si="5"/>
        <v>2.2215833945277989E-2</v>
      </c>
      <c r="H25" s="2">
        <f t="shared" si="3"/>
        <v>0.60729399676889662</v>
      </c>
      <c r="I25" s="2">
        <f t="shared" si="4"/>
        <v>37.783628756762901</v>
      </c>
    </row>
    <row r="26" spans="1:9" ht="13.5" x14ac:dyDescent="0.25">
      <c r="A26" s="3">
        <f>TITRES_STAT!B29</f>
        <v>42342</v>
      </c>
      <c r="B26" s="5">
        <f>TITRES_STAT!D29</f>
        <v>1.8394999999999999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1.2527860974740424E-2</v>
      </c>
      <c r="G26" s="2">
        <f t="shared" si="5"/>
        <v>2.062898866347242E-2</v>
      </c>
      <c r="H26" s="2">
        <f t="shared" si="3"/>
        <v>0.60729399676889662</v>
      </c>
      <c r="I26" s="2">
        <f t="shared" si="4"/>
        <v>37.783628756762901</v>
      </c>
    </row>
    <row r="27" spans="1:9" ht="13.5" x14ac:dyDescent="0.25">
      <c r="A27" s="3">
        <f>TITRES_STAT!B30</f>
        <v>42345</v>
      </c>
      <c r="B27" s="5">
        <f>TITRES_STAT!D30</f>
        <v>1.8207</v>
      </c>
      <c r="C27" s="2">
        <f t="shared" si="0"/>
        <v>-1.8799999999999928E-2</v>
      </c>
      <c r="D27" s="2">
        <f t="shared" si="1"/>
        <v>0</v>
      </c>
      <c r="E27" s="2">
        <f t="shared" si="2"/>
        <v>1.8799999999999928E-2</v>
      </c>
      <c r="F27" s="2">
        <f t="shared" si="5"/>
        <v>1.1633013762258965E-2</v>
      </c>
      <c r="G27" s="2">
        <f t="shared" si="5"/>
        <v>2.0498346616081527E-2</v>
      </c>
      <c r="H27" s="2">
        <f t="shared" si="3"/>
        <v>0.56750985726490455</v>
      </c>
      <c r="I27" s="2">
        <f t="shared" si="4"/>
        <v>36.204547909837935</v>
      </c>
    </row>
    <row r="28" spans="1:9" ht="13.5" x14ac:dyDescent="0.25">
      <c r="A28" s="3">
        <f>TITRES_STAT!B31</f>
        <v>42346</v>
      </c>
      <c r="B28" s="5">
        <f>TITRES_STAT!D31</f>
        <v>1.7175</v>
      </c>
      <c r="C28" s="2">
        <f t="shared" si="0"/>
        <v>-0.10319999999999996</v>
      </c>
      <c r="D28" s="2">
        <f t="shared" si="1"/>
        <v>0</v>
      </c>
      <c r="E28" s="2">
        <f t="shared" si="2"/>
        <v>0.10319999999999996</v>
      </c>
      <c r="F28" s="2">
        <f>((F27*13)+D28)/14</f>
        <v>1.0802084207811896E-2</v>
      </c>
      <c r="G28" s="2">
        <f>((G27*13)+E28)/14</f>
        <v>2.64056075720757E-2</v>
      </c>
      <c r="H28" s="2">
        <f t="shared" si="3"/>
        <v>0.40908296384875653</v>
      </c>
      <c r="I28" s="2">
        <f t="shared" si="4"/>
        <v>29.031857906463571</v>
      </c>
    </row>
    <row r="29" spans="1:9" ht="13.5" x14ac:dyDescent="0.25">
      <c r="A29" s="3">
        <f>TITRES_STAT!B32</f>
        <v>42347</v>
      </c>
      <c r="B29" s="5">
        <f>TITRES_STAT!D32</f>
        <v>1.7269000000000001</v>
      </c>
      <c r="C29" s="2">
        <f t="shared" si="0"/>
        <v>9.400000000000075E-3</v>
      </c>
      <c r="D29" s="2">
        <f t="shared" si="1"/>
        <v>9.400000000000075E-3</v>
      </c>
      <c r="E29" s="2">
        <f t="shared" si="2"/>
        <v>0</v>
      </c>
      <c r="F29" s="2">
        <f t="shared" ref="F29:G44" si="6">((F28*13)+D29)/14</f>
        <v>1.0701935335825337E-2</v>
      </c>
      <c r="G29" s="2">
        <f t="shared" si="6"/>
        <v>2.4519492745498864E-2</v>
      </c>
      <c r="H29" s="2">
        <f t="shared" si="3"/>
        <v>0.43646642477095826</v>
      </c>
      <c r="I29" s="2">
        <f t="shared" si="4"/>
        <v>30.384728612125542</v>
      </c>
    </row>
    <row r="30" spans="1:9" ht="13.5" x14ac:dyDescent="0.25">
      <c r="A30" s="3">
        <f>TITRES_STAT!B33</f>
        <v>42348</v>
      </c>
      <c r="B30" s="5">
        <f>TITRES_STAT!D33</f>
        <v>1.8301000000000001</v>
      </c>
      <c r="C30" s="2">
        <f t="shared" si="0"/>
        <v>0.10319999999999996</v>
      </c>
      <c r="D30" s="2">
        <f t="shared" si="1"/>
        <v>0.10319999999999996</v>
      </c>
      <c r="E30" s="2">
        <f t="shared" si="2"/>
        <v>0</v>
      </c>
      <c r="F30" s="2">
        <f t="shared" si="6"/>
        <v>1.7308939954694954E-2</v>
      </c>
      <c r="G30" s="2">
        <f t="shared" si="6"/>
        <v>2.276810040653466E-2</v>
      </c>
      <c r="H30" s="2">
        <f t="shared" si="3"/>
        <v>0.76022767141904934</v>
      </c>
      <c r="I30" s="2">
        <f t="shared" si="4"/>
        <v>43.189167160755616</v>
      </c>
    </row>
    <row r="31" spans="1:9" ht="13.5" x14ac:dyDescent="0.25">
      <c r="A31" s="3">
        <f>TITRES_STAT!B34</f>
        <v>42349</v>
      </c>
      <c r="B31" s="5">
        <f>TITRES_STAT!D34</f>
        <v>1.8207</v>
      </c>
      <c r="C31" s="2">
        <f t="shared" si="0"/>
        <v>-9.400000000000075E-3</v>
      </c>
      <c r="D31" s="2">
        <f t="shared" si="1"/>
        <v>0</v>
      </c>
      <c r="E31" s="2">
        <f t="shared" si="2"/>
        <v>9.400000000000075E-3</v>
      </c>
      <c r="F31" s="2">
        <f t="shared" si="6"/>
        <v>1.6072587100788172E-2</v>
      </c>
      <c r="G31" s="2">
        <f t="shared" si="6"/>
        <v>2.1813236091782189E-2</v>
      </c>
      <c r="H31" s="2">
        <f t="shared" si="3"/>
        <v>0.73682726548048871</v>
      </c>
      <c r="I31" s="2">
        <f t="shared" si="4"/>
        <v>42.423750486013205</v>
      </c>
    </row>
    <row r="32" spans="1:9" ht="13.5" x14ac:dyDescent="0.25">
      <c r="A32" s="3">
        <f>TITRES_STAT!B35</f>
        <v>42352</v>
      </c>
      <c r="B32" s="5">
        <f>TITRES_STAT!D35</f>
        <v>1.8207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1.4924545165017589E-2</v>
      </c>
      <c r="G32" s="2">
        <f t="shared" si="6"/>
        <v>2.0255147799512034E-2</v>
      </c>
      <c r="H32" s="2">
        <f t="shared" si="3"/>
        <v>0.7368272654804886</v>
      </c>
      <c r="I32" s="2">
        <f t="shared" si="4"/>
        <v>42.423750486013205</v>
      </c>
    </row>
    <row r="33" spans="1:9" ht="13.5" x14ac:dyDescent="0.25">
      <c r="A33" s="3">
        <f>TITRES_STAT!B36</f>
        <v>42353</v>
      </c>
      <c r="B33" s="5">
        <f>TITRES_STAT!D36</f>
        <v>1.8864000000000001</v>
      </c>
      <c r="C33" s="2">
        <f t="shared" si="0"/>
        <v>6.5700000000000092E-2</v>
      </c>
      <c r="D33" s="2">
        <f t="shared" si="1"/>
        <v>6.5700000000000092E-2</v>
      </c>
      <c r="E33" s="2">
        <f t="shared" si="2"/>
        <v>0</v>
      </c>
      <c r="F33" s="2">
        <f t="shared" si="6"/>
        <v>1.8551363367516338E-2</v>
      </c>
      <c r="G33" s="2">
        <f t="shared" si="6"/>
        <v>1.8808351528118317E-2</v>
      </c>
      <c r="H33" s="2">
        <f t="shared" si="3"/>
        <v>0.98633648673474739</v>
      </c>
      <c r="I33" s="2">
        <f t="shared" si="4"/>
        <v>49.656062470872861</v>
      </c>
    </row>
    <row r="34" spans="1:9" ht="13.5" x14ac:dyDescent="0.25">
      <c r="A34" s="3">
        <f>TITRES_STAT!B37</f>
        <v>42354</v>
      </c>
      <c r="B34" s="5">
        <f>TITRES_STAT!D37</f>
        <v>1.9052</v>
      </c>
      <c r="C34" s="2">
        <f t="shared" si="0"/>
        <v>1.8799999999999928E-2</v>
      </c>
      <c r="D34" s="2">
        <f t="shared" si="1"/>
        <v>1.8799999999999928E-2</v>
      </c>
      <c r="E34" s="2">
        <f t="shared" si="2"/>
        <v>0</v>
      </c>
      <c r="F34" s="2">
        <f t="shared" si="6"/>
        <v>1.8569123126979451E-2</v>
      </c>
      <c r="G34" s="2">
        <f t="shared" si="6"/>
        <v>1.7464897847538439E-2</v>
      </c>
      <c r="H34" s="2">
        <f t="shared" si="3"/>
        <v>1.0632254072758087</v>
      </c>
      <c r="I34" s="2">
        <f t="shared" si="4"/>
        <v>51.53219825262061</v>
      </c>
    </row>
    <row r="35" spans="1:9" ht="13.5" x14ac:dyDescent="0.25">
      <c r="A35" s="3">
        <f>TITRES_STAT!B38</f>
        <v>42355</v>
      </c>
      <c r="B35" s="5">
        <f>TITRES_STAT!D38</f>
        <v>1.877</v>
      </c>
      <c r="C35" s="2">
        <f t="shared" si="0"/>
        <v>-2.8200000000000003E-2</v>
      </c>
      <c r="D35" s="2">
        <f t="shared" si="1"/>
        <v>0</v>
      </c>
      <c r="E35" s="2">
        <f t="shared" si="2"/>
        <v>2.8200000000000003E-2</v>
      </c>
      <c r="F35" s="2">
        <f t="shared" si="6"/>
        <v>1.7242757189338064E-2</v>
      </c>
      <c r="G35" s="2">
        <f t="shared" si="6"/>
        <v>1.8231690858428549E-2</v>
      </c>
      <c r="H35" s="2">
        <f t="shared" si="3"/>
        <v>0.94575743540356827</v>
      </c>
      <c r="I35" s="2">
        <f t="shared" si="4"/>
        <v>48.606132408658091</v>
      </c>
    </row>
    <row r="36" spans="1:9" ht="13.5" x14ac:dyDescent="0.25">
      <c r="A36" s="3">
        <f>TITRES_STAT!B39</f>
        <v>42356</v>
      </c>
      <c r="B36" s="5">
        <f>TITRES_STAT!D39</f>
        <v>1.8676999999999999</v>
      </c>
      <c r="C36" s="2">
        <f t="shared" si="0"/>
        <v>-9.300000000000086E-3</v>
      </c>
      <c r="D36" s="2">
        <f t="shared" si="1"/>
        <v>0</v>
      </c>
      <c r="E36" s="2">
        <f t="shared" si="2"/>
        <v>9.300000000000086E-3</v>
      </c>
      <c r="F36" s="2">
        <f t="shared" si="6"/>
        <v>1.6011131675813917E-2</v>
      </c>
      <c r="G36" s="2">
        <f t="shared" si="6"/>
        <v>1.7593712939969374E-2</v>
      </c>
      <c r="H36" s="2">
        <f t="shared" si="3"/>
        <v>0.91004847756949858</v>
      </c>
      <c r="I36" s="2">
        <f t="shared" si="4"/>
        <v>47.645307868181362</v>
      </c>
    </row>
    <row r="37" spans="1:9" ht="13.5" x14ac:dyDescent="0.25">
      <c r="A37" s="3">
        <f>TITRES_STAT!B40</f>
        <v>42359</v>
      </c>
      <c r="B37" s="5">
        <f>TITRES_STAT!D40</f>
        <v>1.8583000000000001</v>
      </c>
      <c r="C37" s="2">
        <f t="shared" si="0"/>
        <v>-9.3999999999998529E-3</v>
      </c>
      <c r="D37" s="2">
        <f t="shared" si="1"/>
        <v>0</v>
      </c>
      <c r="E37" s="2">
        <f t="shared" si="2"/>
        <v>9.3999999999998529E-3</v>
      </c>
      <c r="F37" s="2">
        <f t="shared" si="6"/>
        <v>1.486747941325578E-2</v>
      </c>
      <c r="G37" s="2">
        <f t="shared" si="6"/>
        <v>1.7008447729971551E-2</v>
      </c>
      <c r="H37" s="2">
        <f t="shared" si="3"/>
        <v>0.87412323859848484</v>
      </c>
      <c r="I37" s="2">
        <f t="shared" si="4"/>
        <v>46.641716008610814</v>
      </c>
    </row>
    <row r="38" spans="1:9" ht="13.5" x14ac:dyDescent="0.25">
      <c r="A38" s="3">
        <f>TITRES_STAT!B41</f>
        <v>42360</v>
      </c>
      <c r="B38" s="5">
        <f>TITRES_STAT!D41</f>
        <v>1.7926</v>
      </c>
      <c r="C38" s="2">
        <f t="shared" si="0"/>
        <v>-6.5700000000000092E-2</v>
      </c>
      <c r="D38" s="2">
        <f t="shared" si="1"/>
        <v>0</v>
      </c>
      <c r="E38" s="2">
        <f t="shared" si="2"/>
        <v>6.5700000000000092E-2</v>
      </c>
      <c r="F38" s="2">
        <f t="shared" si="6"/>
        <v>1.3805516598023223E-2</v>
      </c>
      <c r="G38" s="2">
        <f t="shared" si="6"/>
        <v>2.0486415749259305E-2</v>
      </c>
      <c r="H38" s="2">
        <f t="shared" si="3"/>
        <v>0.67388638242013454</v>
      </c>
      <c r="I38" s="2">
        <f t="shared" si="4"/>
        <v>40.25878873844578</v>
      </c>
    </row>
    <row r="39" spans="1:9" ht="13.5" x14ac:dyDescent="0.25">
      <c r="A39" s="3">
        <f>TITRES_STAT!B42</f>
        <v>42361</v>
      </c>
      <c r="B39" s="5">
        <f>TITRES_STAT!D42</f>
        <v>1.7363</v>
      </c>
      <c r="C39" s="2">
        <f t="shared" si="0"/>
        <v>-5.6300000000000017E-2</v>
      </c>
      <c r="D39" s="2">
        <f t="shared" si="1"/>
        <v>0</v>
      </c>
      <c r="E39" s="2">
        <f t="shared" si="2"/>
        <v>5.6300000000000017E-2</v>
      </c>
      <c r="F39" s="2">
        <f t="shared" si="6"/>
        <v>1.2819408269592993E-2</v>
      </c>
      <c r="G39" s="2">
        <f t="shared" si="6"/>
        <v>2.30445289100265E-2</v>
      </c>
      <c r="H39" s="2">
        <f t="shared" si="3"/>
        <v>0.5562885802371671</v>
      </c>
      <c r="I39" s="2">
        <f t="shared" si="4"/>
        <v>35.744564812805649</v>
      </c>
    </row>
    <row r="40" spans="1:9" ht="13.5" x14ac:dyDescent="0.25">
      <c r="A40" s="3">
        <f>TITRES_STAT!B43</f>
        <v>42363</v>
      </c>
      <c r="B40" s="5">
        <f>TITRES_STAT!D43</f>
        <v>1.7269000000000001</v>
      </c>
      <c r="C40" s="2">
        <f t="shared" si="0"/>
        <v>-9.3999999999998529E-3</v>
      </c>
      <c r="D40" s="2">
        <f t="shared" si="1"/>
        <v>0</v>
      </c>
      <c r="E40" s="2">
        <f t="shared" si="2"/>
        <v>9.3999999999998529E-3</v>
      </c>
      <c r="F40" s="2">
        <f t="shared" si="6"/>
        <v>1.190373625033635E-2</v>
      </c>
      <c r="G40" s="2">
        <f t="shared" si="6"/>
        <v>2.2069919702167453E-2</v>
      </c>
      <c r="H40" s="2">
        <f t="shared" si="3"/>
        <v>0.53936472859787088</v>
      </c>
      <c r="I40" s="2">
        <f t="shared" si="4"/>
        <v>35.03813739380341</v>
      </c>
    </row>
    <row r="41" spans="1:9" ht="13.5" x14ac:dyDescent="0.25">
      <c r="A41" s="3">
        <f>TITRES_STAT!B44</f>
        <v>42366</v>
      </c>
      <c r="B41" s="5">
        <f>TITRES_STAT!D44</f>
        <v>1.7363</v>
      </c>
      <c r="C41" s="2">
        <f t="shared" si="0"/>
        <v>9.3999999999998529E-3</v>
      </c>
      <c r="D41" s="2">
        <f t="shared" si="1"/>
        <v>9.3999999999998529E-3</v>
      </c>
      <c r="E41" s="2">
        <f t="shared" si="2"/>
        <v>0</v>
      </c>
      <c r="F41" s="2">
        <f t="shared" si="6"/>
        <v>1.1724897946740887E-2</v>
      </c>
      <c r="G41" s="2">
        <f t="shared" si="6"/>
        <v>2.0493496866298349E-2</v>
      </c>
      <c r="H41" s="2">
        <f t="shared" si="3"/>
        <v>0.57212773511691584</v>
      </c>
      <c r="I41" s="2">
        <f t="shared" si="4"/>
        <v>36.391937012317129</v>
      </c>
    </row>
    <row r="42" spans="1:9" ht="13.5" x14ac:dyDescent="0.25">
      <c r="A42" s="3">
        <f>TITRES_STAT!B45</f>
        <v>42367</v>
      </c>
      <c r="B42" s="5">
        <f>TITRES_STAT!D45</f>
        <v>1.7363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1.0887405236259395E-2</v>
      </c>
      <c r="G42" s="2">
        <f t="shared" si="6"/>
        <v>1.9029675661562752E-2</v>
      </c>
      <c r="H42" s="2">
        <f t="shared" si="3"/>
        <v>0.57212773511691584</v>
      </c>
      <c r="I42" s="2">
        <f t="shared" si="4"/>
        <v>36.391937012317129</v>
      </c>
    </row>
    <row r="43" spans="1:9" ht="13.5" x14ac:dyDescent="0.25">
      <c r="A43" s="3">
        <f>TITRES_STAT!B46</f>
        <v>42368</v>
      </c>
      <c r="B43" s="5">
        <f>TITRES_STAT!D46</f>
        <v>1.8394999999999999</v>
      </c>
      <c r="C43" s="2">
        <f t="shared" si="0"/>
        <v>0.10319999999999996</v>
      </c>
      <c r="D43" s="2">
        <f t="shared" si="1"/>
        <v>0.10319999999999996</v>
      </c>
      <c r="E43" s="2">
        <f t="shared" si="2"/>
        <v>0</v>
      </c>
      <c r="F43" s="2">
        <f t="shared" si="6"/>
        <v>1.7481162005098007E-2</v>
      </c>
      <c r="G43" s="2">
        <f t="shared" si="6"/>
        <v>1.7670413114308271E-2</v>
      </c>
      <c r="H43" s="2">
        <f t="shared" si="3"/>
        <v>0.98928994427091121</v>
      </c>
      <c r="I43" s="2">
        <f t="shared" si="4"/>
        <v>49.730807071137782</v>
      </c>
    </row>
    <row r="44" spans="1:9" ht="13.5" x14ac:dyDescent="0.25">
      <c r="A44" s="3">
        <f>TITRES_STAT!B47</f>
        <v>42369</v>
      </c>
      <c r="B44" s="5">
        <f>TITRES_STAT!D47</f>
        <v>1.9427000000000001</v>
      </c>
      <c r="C44" s="2">
        <f t="shared" si="0"/>
        <v>0.10320000000000018</v>
      </c>
      <c r="D44" s="2">
        <f t="shared" si="1"/>
        <v>0.10320000000000018</v>
      </c>
      <c r="E44" s="2">
        <f t="shared" si="2"/>
        <v>0</v>
      </c>
      <c r="F44" s="2">
        <f t="shared" si="6"/>
        <v>2.3603936147591018E-2</v>
      </c>
      <c r="G44" s="2">
        <f t="shared" si="6"/>
        <v>1.6408240749000536E-2</v>
      </c>
      <c r="H44" s="2">
        <f t="shared" si="3"/>
        <v>1.4385415541290609</v>
      </c>
      <c r="I44" s="2">
        <f t="shared" si="4"/>
        <v>58.991881917831179</v>
      </c>
    </row>
    <row r="45" spans="1:9" ht="13.5" x14ac:dyDescent="0.25">
      <c r="A45" s="3">
        <f>TITRES_STAT!B48</f>
        <v>42373</v>
      </c>
      <c r="B45" s="5">
        <f>TITRES_STAT!D48</f>
        <v>1.9991000000000001</v>
      </c>
      <c r="C45" s="2">
        <f t="shared" si="0"/>
        <v>5.6400000000000006E-2</v>
      </c>
      <c r="D45" s="2">
        <f t="shared" si="1"/>
        <v>5.6400000000000006E-2</v>
      </c>
      <c r="E45" s="2">
        <f t="shared" si="2"/>
        <v>0</v>
      </c>
      <c r="F45" s="2">
        <f t="shared" ref="F45:G60" si="7">((F44*13)+D45)/14</f>
        <v>2.5946512137048801E-2</v>
      </c>
      <c r="G45" s="2">
        <f t="shared" si="7"/>
        <v>1.5236223552643355E-2</v>
      </c>
      <c r="H45" s="2">
        <f t="shared" si="3"/>
        <v>1.7029490311296529</v>
      </c>
      <c r="I45" s="2">
        <f t="shared" si="4"/>
        <v>63.003371928842235</v>
      </c>
    </row>
    <row r="46" spans="1:9" ht="13.5" x14ac:dyDescent="0.25">
      <c r="A46" s="3">
        <f>TITRES_STAT!B49</f>
        <v>42374</v>
      </c>
      <c r="B46" s="5">
        <f>TITRES_STAT!D49</f>
        <v>2.1116999999999999</v>
      </c>
      <c r="C46" s="2">
        <f t="shared" si="0"/>
        <v>0.11259999999999981</v>
      </c>
      <c r="D46" s="2">
        <f t="shared" si="1"/>
        <v>0.11259999999999981</v>
      </c>
      <c r="E46" s="2">
        <f t="shared" si="2"/>
        <v>0</v>
      </c>
      <c r="F46" s="2">
        <f t="shared" si="7"/>
        <v>3.2136046984402443E-2</v>
      </c>
      <c r="G46" s="2">
        <f t="shared" si="7"/>
        <v>1.4147921870311688E-2</v>
      </c>
      <c r="H46" s="2">
        <f t="shared" si="3"/>
        <v>2.2714323191052839</v>
      </c>
      <c r="I46" s="2">
        <f t="shared" si="4"/>
        <v>69.432349428109404</v>
      </c>
    </row>
    <row r="47" spans="1:9" ht="13.5" x14ac:dyDescent="0.25">
      <c r="A47" s="3">
        <f>TITRES_STAT!B50</f>
        <v>42375</v>
      </c>
      <c r="B47" s="5">
        <f>TITRES_STAT!D50</f>
        <v>2.0648</v>
      </c>
      <c r="C47" s="2">
        <f t="shared" si="0"/>
        <v>-4.6899999999999942E-2</v>
      </c>
      <c r="D47" s="2">
        <f t="shared" si="1"/>
        <v>0</v>
      </c>
      <c r="E47" s="2">
        <f t="shared" si="2"/>
        <v>4.6899999999999942E-2</v>
      </c>
      <c r="F47" s="2">
        <f t="shared" si="7"/>
        <v>2.9840615056945127E-2</v>
      </c>
      <c r="G47" s="2">
        <f t="shared" si="7"/>
        <v>1.6487356022432276E-2</v>
      </c>
      <c r="H47" s="2">
        <f t="shared" si="3"/>
        <v>1.8099090610007296</v>
      </c>
      <c r="I47" s="2">
        <f t="shared" si="4"/>
        <v>64.411659655495868</v>
      </c>
    </row>
    <row r="48" spans="1:9" ht="13.5" x14ac:dyDescent="0.25">
      <c r="A48" s="3">
        <f>TITRES_STAT!B51</f>
        <v>42376</v>
      </c>
      <c r="B48" s="5">
        <f>TITRES_STAT!D51</f>
        <v>2.0459999999999998</v>
      </c>
      <c r="C48" s="2">
        <f t="shared" si="0"/>
        <v>-1.880000000000015E-2</v>
      </c>
      <c r="D48" s="2">
        <f t="shared" si="1"/>
        <v>0</v>
      </c>
      <c r="E48" s="2">
        <f t="shared" si="2"/>
        <v>1.880000000000015E-2</v>
      </c>
      <c r="F48" s="2">
        <f t="shared" si="7"/>
        <v>2.7709142552877618E-2</v>
      </c>
      <c r="G48" s="2">
        <f t="shared" si="7"/>
        <v>1.6652544877972839E-2</v>
      </c>
      <c r="H48" s="2">
        <f t="shared" si="3"/>
        <v>1.6639584373395022</v>
      </c>
      <c r="I48" s="2">
        <f t="shared" si="4"/>
        <v>62.461876807706474</v>
      </c>
    </row>
    <row r="49" spans="1:9" ht="13.5" x14ac:dyDescent="0.25">
      <c r="A49" s="3">
        <f>TITRES_STAT!B52</f>
        <v>42377</v>
      </c>
      <c r="B49" s="5">
        <f>TITRES_STAT!D52</f>
        <v>1.9897</v>
      </c>
      <c r="C49" s="2">
        <f t="shared" si="0"/>
        <v>-5.6299999999999795E-2</v>
      </c>
      <c r="D49" s="2">
        <f t="shared" si="1"/>
        <v>0</v>
      </c>
      <c r="E49" s="2">
        <f t="shared" si="2"/>
        <v>5.6299999999999795E-2</v>
      </c>
      <c r="F49" s="2">
        <f t="shared" si="7"/>
        <v>2.572991808481493E-2</v>
      </c>
      <c r="G49" s="2">
        <f t="shared" si="7"/>
        <v>1.9484505958117623E-2</v>
      </c>
      <c r="H49" s="2">
        <f t="shared" si="3"/>
        <v>1.3205322290501982</v>
      </c>
      <c r="I49" s="2">
        <f t="shared" si="4"/>
        <v>56.906437778315052</v>
      </c>
    </row>
    <row r="50" spans="1:9" ht="13.5" x14ac:dyDescent="0.25">
      <c r="A50" s="3">
        <f>TITRES_STAT!B53</f>
        <v>42380</v>
      </c>
      <c r="B50" s="5">
        <f>TITRES_STAT!D53</f>
        <v>1.8957999999999999</v>
      </c>
      <c r="C50" s="2">
        <f t="shared" si="0"/>
        <v>-9.3900000000000095E-2</v>
      </c>
      <c r="D50" s="2">
        <f t="shared" si="1"/>
        <v>0</v>
      </c>
      <c r="E50" s="2">
        <f t="shared" si="2"/>
        <v>9.3900000000000095E-2</v>
      </c>
      <c r="F50" s="2">
        <f t="shared" si="7"/>
        <v>2.3892066793042434E-2</v>
      </c>
      <c r="G50" s="2">
        <f t="shared" si="7"/>
        <v>2.4799898389680657E-2</v>
      </c>
      <c r="H50" s="2">
        <f t="shared" si="3"/>
        <v>0.96339373724950517</v>
      </c>
      <c r="I50" s="2">
        <f t="shared" si="4"/>
        <v>49.067780902627916</v>
      </c>
    </row>
    <row r="51" spans="1:9" ht="13.5" x14ac:dyDescent="0.25">
      <c r="A51" s="3">
        <f>TITRES_STAT!B54</f>
        <v>42381</v>
      </c>
      <c r="B51" s="5">
        <f>TITRES_STAT!D54</f>
        <v>1.9052</v>
      </c>
      <c r="C51" s="2">
        <f t="shared" si="0"/>
        <v>9.400000000000075E-3</v>
      </c>
      <c r="D51" s="2">
        <f t="shared" si="1"/>
        <v>9.400000000000075E-3</v>
      </c>
      <c r="E51" s="2">
        <f t="shared" si="2"/>
        <v>0</v>
      </c>
      <c r="F51" s="2">
        <f t="shared" si="7"/>
        <v>2.285691916496798E-2</v>
      </c>
      <c r="G51" s="2">
        <f t="shared" si="7"/>
        <v>2.3028477076132037E-2</v>
      </c>
      <c r="H51" s="2">
        <f t="shared" si="3"/>
        <v>0.99255018425244157</v>
      </c>
      <c r="I51" s="2">
        <f t="shared" si="4"/>
        <v>49.813058265572529</v>
      </c>
    </row>
    <row r="52" spans="1:9" ht="13.5" x14ac:dyDescent="0.25">
      <c r="A52" s="3">
        <f>TITRES_STAT!B55</f>
        <v>42382</v>
      </c>
      <c r="B52" s="5">
        <f>TITRES_STAT!D55</f>
        <v>1.9615</v>
      </c>
      <c r="C52" s="2">
        <f t="shared" si="0"/>
        <v>5.6300000000000017E-2</v>
      </c>
      <c r="D52" s="2">
        <f t="shared" si="1"/>
        <v>5.6300000000000017E-2</v>
      </c>
      <c r="E52" s="2">
        <f t="shared" si="2"/>
        <v>0</v>
      </c>
      <c r="F52" s="2">
        <f t="shared" si="7"/>
        <v>2.5245710653184556E-2</v>
      </c>
      <c r="G52" s="2">
        <f t="shared" si="7"/>
        <v>2.1383585856408319E-2</v>
      </c>
      <c r="H52" s="2">
        <f t="shared" si="3"/>
        <v>1.1806116533826725</v>
      </c>
      <c r="I52" s="2">
        <f t="shared" si="4"/>
        <v>54.141307167245913</v>
      </c>
    </row>
    <row r="53" spans="1:9" ht="13.5" x14ac:dyDescent="0.25">
      <c r="A53" s="3">
        <f>TITRES_STAT!B56</f>
        <v>42384</v>
      </c>
      <c r="B53" s="5">
        <f>TITRES_STAT!D56</f>
        <v>1.9615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2.3442445606528518E-2</v>
      </c>
      <c r="G53" s="2">
        <f t="shared" si="7"/>
        <v>1.985618686666487E-2</v>
      </c>
      <c r="H53" s="2">
        <f t="shared" si="3"/>
        <v>1.1806116533826725</v>
      </c>
      <c r="I53" s="2">
        <f t="shared" si="4"/>
        <v>54.141307167245913</v>
      </c>
    </row>
    <row r="54" spans="1:9" ht="13.5" x14ac:dyDescent="0.25">
      <c r="A54" s="3">
        <f>TITRES_STAT!B57</f>
        <v>42387</v>
      </c>
      <c r="B54" s="5">
        <f>TITRES_STAT!D57</f>
        <v>1.9897</v>
      </c>
      <c r="C54" s="2">
        <f t="shared" si="0"/>
        <v>2.8200000000000003E-2</v>
      </c>
      <c r="D54" s="2">
        <f t="shared" si="1"/>
        <v>2.8200000000000003E-2</v>
      </c>
      <c r="E54" s="2">
        <f t="shared" si="2"/>
        <v>0</v>
      </c>
      <c r="F54" s="2">
        <f t="shared" si="7"/>
        <v>2.378227092034791E-2</v>
      </c>
      <c r="G54" s="2">
        <f t="shared" si="7"/>
        <v>1.8437887804760238E-2</v>
      </c>
      <c r="H54" s="2">
        <f t="shared" si="3"/>
        <v>1.2898587502093313</v>
      </c>
      <c r="I54" s="2">
        <f t="shared" si="4"/>
        <v>56.329184063926071</v>
      </c>
    </row>
    <row r="55" spans="1:9" ht="13.5" x14ac:dyDescent="0.25">
      <c r="A55" s="3">
        <f>TITRES_STAT!B58</f>
        <v>42388</v>
      </c>
      <c r="B55" s="5">
        <f>TITRES_STAT!D58</f>
        <v>1.9709000000000001</v>
      </c>
      <c r="C55" s="2">
        <f t="shared" si="0"/>
        <v>-1.8799999999999928E-2</v>
      </c>
      <c r="D55" s="2">
        <f t="shared" si="1"/>
        <v>0</v>
      </c>
      <c r="E55" s="2">
        <f t="shared" si="2"/>
        <v>1.8799999999999928E-2</v>
      </c>
      <c r="F55" s="2">
        <f t="shared" si="7"/>
        <v>2.2083537283180205E-2</v>
      </c>
      <c r="G55" s="2">
        <f t="shared" si="7"/>
        <v>1.8463752961563076E-2</v>
      </c>
      <c r="H55" s="2">
        <f t="shared" si="3"/>
        <v>1.1960481343718483</v>
      </c>
      <c r="I55" s="2">
        <f t="shared" si="4"/>
        <v>54.463657496922877</v>
      </c>
    </row>
    <row r="56" spans="1:9" ht="13.5" x14ac:dyDescent="0.25">
      <c r="A56" s="3">
        <f>TITRES_STAT!B59</f>
        <v>42389</v>
      </c>
      <c r="B56" s="5">
        <f>TITRES_STAT!D59</f>
        <v>1.9239999999999999</v>
      </c>
      <c r="C56" s="2">
        <f t="shared" si="0"/>
        <v>-4.6900000000000164E-2</v>
      </c>
      <c r="D56" s="2">
        <f t="shared" si="1"/>
        <v>0</v>
      </c>
      <c r="E56" s="2">
        <f t="shared" si="2"/>
        <v>4.6900000000000164E-2</v>
      </c>
      <c r="F56" s="2">
        <f t="shared" si="7"/>
        <v>2.0506141762953047E-2</v>
      </c>
      <c r="G56" s="2">
        <f t="shared" si="7"/>
        <v>2.0494913464308578E-2</v>
      </c>
      <c r="H56" s="2">
        <f t="shared" si="3"/>
        <v>1.0005478578216016</v>
      </c>
      <c r="I56" s="2">
        <f t="shared" si="4"/>
        <v>50.013692694715083</v>
      </c>
    </row>
    <row r="57" spans="1:9" ht="13.5" x14ac:dyDescent="0.25">
      <c r="A57" s="3">
        <f>TITRES_STAT!B60</f>
        <v>42390</v>
      </c>
      <c r="B57" s="5">
        <f>TITRES_STAT!D60</f>
        <v>1.8957999999999999</v>
      </c>
      <c r="C57" s="2">
        <f t="shared" si="0"/>
        <v>-2.8200000000000003E-2</v>
      </c>
      <c r="D57" s="2">
        <f t="shared" si="1"/>
        <v>0</v>
      </c>
      <c r="E57" s="2">
        <f t="shared" si="2"/>
        <v>2.8200000000000003E-2</v>
      </c>
      <c r="F57" s="2">
        <f t="shared" si="7"/>
        <v>1.9041417351313542E-2</v>
      </c>
      <c r="G57" s="2">
        <f t="shared" si="7"/>
        <v>2.1045276788286538E-2</v>
      </c>
      <c r="H57" s="2">
        <f t="shared" si="3"/>
        <v>0.90478341258555872</v>
      </c>
      <c r="I57" s="2">
        <f t="shared" si="4"/>
        <v>47.50059280269577</v>
      </c>
    </row>
    <row r="58" spans="1:9" ht="13.5" x14ac:dyDescent="0.25">
      <c r="A58" s="3">
        <f>TITRES_STAT!B61</f>
        <v>42391</v>
      </c>
      <c r="B58" s="5">
        <f>TITRES_STAT!D61</f>
        <v>1.8583000000000001</v>
      </c>
      <c r="C58" s="2">
        <f t="shared" si="0"/>
        <v>-3.7499999999999867E-2</v>
      </c>
      <c r="D58" s="2">
        <f t="shared" si="1"/>
        <v>0</v>
      </c>
      <c r="E58" s="2">
        <f t="shared" si="2"/>
        <v>3.7499999999999867E-2</v>
      </c>
      <c r="F58" s="2">
        <f t="shared" si="7"/>
        <v>1.7681316111934003E-2</v>
      </c>
      <c r="G58" s="2">
        <f t="shared" si="7"/>
        <v>2.2220614160551776E-2</v>
      </c>
      <c r="H58" s="2">
        <f t="shared" si="3"/>
        <v>0.79571680531331201</v>
      </c>
      <c r="I58" s="2">
        <f t="shared" si="4"/>
        <v>44.311931756660123</v>
      </c>
    </row>
    <row r="59" spans="1:9" ht="13.5" x14ac:dyDescent="0.25">
      <c r="A59" s="3">
        <f>TITRES_STAT!B62</f>
        <v>42394</v>
      </c>
      <c r="B59" s="5">
        <f>TITRES_STAT!D62</f>
        <v>1.8394999999999999</v>
      </c>
      <c r="C59" s="2">
        <f t="shared" si="0"/>
        <v>-1.880000000000015E-2</v>
      </c>
      <c r="D59" s="2">
        <f t="shared" si="1"/>
        <v>0</v>
      </c>
      <c r="E59" s="2">
        <f t="shared" si="2"/>
        <v>1.880000000000015E-2</v>
      </c>
      <c r="F59" s="2">
        <f t="shared" si="7"/>
        <v>1.6418364961081573E-2</v>
      </c>
      <c r="G59" s="2">
        <f t="shared" si="7"/>
        <v>2.1976284577655231E-2</v>
      </c>
      <c r="H59" s="2">
        <f t="shared" si="3"/>
        <v>0.7470946648449952</v>
      </c>
      <c r="I59" s="2">
        <f t="shared" si="4"/>
        <v>42.762117009342397</v>
      </c>
    </row>
    <row r="60" spans="1:9" ht="13.5" x14ac:dyDescent="0.25">
      <c r="A60" s="3">
        <f>TITRES_STAT!B63</f>
        <v>42395</v>
      </c>
      <c r="B60" s="5">
        <f>TITRES_STAT!D63</f>
        <v>1.8301000000000001</v>
      </c>
      <c r="C60" s="2">
        <f t="shared" si="0"/>
        <v>-9.3999999999998529E-3</v>
      </c>
      <c r="D60" s="2">
        <f t="shared" si="1"/>
        <v>0</v>
      </c>
      <c r="E60" s="2">
        <f t="shared" si="2"/>
        <v>9.3999999999998529E-3</v>
      </c>
      <c r="F60" s="2">
        <f t="shared" si="7"/>
        <v>1.5245624606718603E-2</v>
      </c>
      <c r="G60" s="2">
        <f t="shared" si="7"/>
        <v>2.1077978536394131E-2</v>
      </c>
      <c r="H60" s="2">
        <f t="shared" si="3"/>
        <v>0.7232963341524834</v>
      </c>
      <c r="I60" s="2">
        <f t="shared" si="4"/>
        <v>41.971674854644213</v>
      </c>
    </row>
    <row r="61" spans="1:9" ht="13.5" x14ac:dyDescent="0.25">
      <c r="A61" s="3">
        <f>TITRES_STAT!B64</f>
        <v>42396</v>
      </c>
      <c r="B61" s="5">
        <f>TITRES_STAT!D64</f>
        <v>1.8207</v>
      </c>
      <c r="C61" s="2">
        <f t="shared" si="0"/>
        <v>-9.400000000000075E-3</v>
      </c>
      <c r="D61" s="2">
        <f t="shared" si="1"/>
        <v>0</v>
      </c>
      <c r="E61" s="2">
        <f t="shared" si="2"/>
        <v>9.400000000000075E-3</v>
      </c>
      <c r="F61" s="2">
        <f t="shared" ref="F61:G76" si="8">((F60*13)+D61)/14</f>
        <v>1.4156651420524417E-2</v>
      </c>
      <c r="G61" s="2">
        <f t="shared" si="8"/>
        <v>2.0243837212365983E-2</v>
      </c>
      <c r="H61" s="2">
        <f t="shared" si="3"/>
        <v>0.69930672095489887</v>
      </c>
      <c r="I61" s="2">
        <f t="shared" si="4"/>
        <v>41.152471907010074</v>
      </c>
    </row>
    <row r="62" spans="1:9" ht="13.5" x14ac:dyDescent="0.25">
      <c r="A62" s="3">
        <f>TITRES_STAT!B65</f>
        <v>42397</v>
      </c>
      <c r="B62" s="5">
        <f>TITRES_STAT!D65</f>
        <v>1.8489</v>
      </c>
      <c r="C62" s="2">
        <f t="shared" si="0"/>
        <v>2.8200000000000003E-2</v>
      </c>
      <c r="D62" s="2">
        <f t="shared" si="1"/>
        <v>2.8200000000000003E-2</v>
      </c>
      <c r="E62" s="2">
        <f t="shared" si="2"/>
        <v>0</v>
      </c>
      <c r="F62" s="2">
        <f t="shared" si="8"/>
        <v>1.5159747747629817E-2</v>
      </c>
      <c r="G62" s="2">
        <f t="shared" si="8"/>
        <v>1.8797848840054126E-2</v>
      </c>
      <c r="H62" s="2">
        <f t="shared" si="3"/>
        <v>0.80646183915085501</v>
      </c>
      <c r="I62" s="2">
        <f t="shared" si="4"/>
        <v>44.643170515572052</v>
      </c>
    </row>
    <row r="63" spans="1:9" ht="13.5" x14ac:dyDescent="0.25">
      <c r="A63" s="3">
        <f>TITRES_STAT!B66</f>
        <v>42398</v>
      </c>
      <c r="B63" s="5">
        <f>TITRES_STAT!D66</f>
        <v>1.877</v>
      </c>
      <c r="C63" s="2">
        <f t="shared" si="0"/>
        <v>2.8100000000000014E-2</v>
      </c>
      <c r="D63" s="2">
        <f t="shared" si="1"/>
        <v>2.8100000000000014E-2</v>
      </c>
      <c r="E63" s="2">
        <f t="shared" si="2"/>
        <v>0</v>
      </c>
      <c r="F63" s="2">
        <f t="shared" si="8"/>
        <v>1.6084051479941974E-2</v>
      </c>
      <c r="G63" s="2">
        <f t="shared" si="8"/>
        <v>1.745514535147883E-2</v>
      </c>
      <c r="H63" s="2">
        <f t="shared" si="3"/>
        <v>0.92145044662027431</v>
      </c>
      <c r="I63" s="2">
        <f t="shared" si="4"/>
        <v>47.955982848324552</v>
      </c>
    </row>
    <row r="64" spans="1:9" ht="13.5" x14ac:dyDescent="0.25">
      <c r="A64" s="3">
        <f>TITRES_STAT!B67</f>
        <v>42401</v>
      </c>
      <c r="B64" s="5">
        <f>TITRES_STAT!D67</f>
        <v>1.8583000000000001</v>
      </c>
      <c r="C64" s="2">
        <f t="shared" si="0"/>
        <v>-1.8699999999999939E-2</v>
      </c>
      <c r="D64" s="2">
        <f t="shared" si="1"/>
        <v>0</v>
      </c>
      <c r="E64" s="2">
        <f t="shared" si="2"/>
        <v>1.8699999999999939E-2</v>
      </c>
      <c r="F64" s="2">
        <f t="shared" si="8"/>
        <v>1.4935190659946118E-2</v>
      </c>
      <c r="G64" s="2">
        <f t="shared" si="8"/>
        <v>1.7544063540658909E-2</v>
      </c>
      <c r="H64" s="2">
        <f t="shared" si="3"/>
        <v>0.85129597401043111</v>
      </c>
      <c r="I64" s="2">
        <f t="shared" si="4"/>
        <v>45.983785735042844</v>
      </c>
    </row>
    <row r="65" spans="1:9" ht="13.5" x14ac:dyDescent="0.25">
      <c r="A65" s="3">
        <f>TITRES_STAT!B68</f>
        <v>42402</v>
      </c>
      <c r="B65" s="5">
        <f>TITRES_STAT!D68</f>
        <v>1.8394999999999999</v>
      </c>
      <c r="C65" s="2">
        <f t="shared" si="0"/>
        <v>-1.880000000000015E-2</v>
      </c>
      <c r="D65" s="2">
        <f t="shared" si="1"/>
        <v>0</v>
      </c>
      <c r="E65" s="2">
        <f t="shared" si="2"/>
        <v>1.880000000000015E-2</v>
      </c>
      <c r="F65" s="2">
        <f t="shared" si="8"/>
        <v>1.3868391327092822E-2</v>
      </c>
      <c r="G65" s="2">
        <f t="shared" si="8"/>
        <v>1.7633773287754711E-2</v>
      </c>
      <c r="H65" s="2">
        <f t="shared" si="3"/>
        <v>0.78646759832867674</v>
      </c>
      <c r="I65" s="2">
        <f t="shared" si="4"/>
        <v>44.023613921934754</v>
      </c>
    </row>
    <row r="66" spans="1:9" ht="13.5" x14ac:dyDescent="0.25">
      <c r="A66" s="3">
        <f>TITRES_STAT!B69</f>
        <v>42403</v>
      </c>
      <c r="B66" s="5">
        <f>TITRES_STAT!D69</f>
        <v>1.8113999999999999</v>
      </c>
      <c r="C66" s="2">
        <f t="shared" si="0"/>
        <v>-2.8100000000000014E-2</v>
      </c>
      <c r="D66" s="2">
        <f t="shared" si="1"/>
        <v>0</v>
      </c>
      <c r="E66" s="2">
        <f t="shared" si="2"/>
        <v>2.8100000000000014E-2</v>
      </c>
      <c r="F66" s="2">
        <f t="shared" si="8"/>
        <v>1.2877791946586193E-2</v>
      </c>
      <c r="G66" s="2">
        <f t="shared" si="8"/>
        <v>1.8381360910057949E-2</v>
      </c>
      <c r="H66" s="2">
        <f t="shared" si="3"/>
        <v>0.7005896902627976</v>
      </c>
      <c r="I66" s="2">
        <f t="shared" si="4"/>
        <v>41.196868020206168</v>
      </c>
    </row>
    <row r="67" spans="1:9" ht="13.5" x14ac:dyDescent="0.25">
      <c r="A67" s="3">
        <f>TITRES_STAT!B70</f>
        <v>42404</v>
      </c>
      <c r="B67" s="5">
        <f>TITRES_STAT!D70</f>
        <v>1.8394999999999999</v>
      </c>
      <c r="C67" s="2">
        <f t="shared" ref="C67:C130" si="9">B67-B66</f>
        <v>2.8100000000000014E-2</v>
      </c>
      <c r="D67" s="2">
        <f t="shared" ref="D67:D130" si="10">IF(C67&gt;0,C67,0)</f>
        <v>2.8100000000000014E-2</v>
      </c>
      <c r="E67" s="2">
        <f t="shared" ref="E67:E130" si="11">IF(C67&lt;0,-C67,0)</f>
        <v>0</v>
      </c>
      <c r="F67" s="2">
        <f t="shared" si="8"/>
        <v>1.3965092521830038E-2</v>
      </c>
      <c r="G67" s="2">
        <f t="shared" si="8"/>
        <v>1.7068406559339524E-2</v>
      </c>
      <c r="H67" s="2">
        <f t="shared" si="3"/>
        <v>0.81818372870832468</v>
      </c>
      <c r="I67" s="2">
        <f t="shared" si="4"/>
        <v>45.000057793366089</v>
      </c>
    </row>
    <row r="68" spans="1:9" ht="13.5" x14ac:dyDescent="0.25">
      <c r="A68" s="3">
        <f>TITRES_STAT!B71</f>
        <v>42405</v>
      </c>
      <c r="B68" s="5">
        <f>TITRES_STAT!D71</f>
        <v>1.7738</v>
      </c>
      <c r="C68" s="2">
        <f t="shared" si="9"/>
        <v>-6.569999999999987E-2</v>
      </c>
      <c r="D68" s="2">
        <f t="shared" si="10"/>
        <v>0</v>
      </c>
      <c r="E68" s="2">
        <f t="shared" si="11"/>
        <v>6.569999999999987E-2</v>
      </c>
      <c r="F68" s="2">
        <f t="shared" si="8"/>
        <v>1.2967585913127893E-2</v>
      </c>
      <c r="G68" s="2">
        <f t="shared" si="8"/>
        <v>2.0542091805100977E-2</v>
      </c>
      <c r="H68" s="2">
        <f t="shared" si="3"/>
        <v>0.63126900785770046</v>
      </c>
      <c r="I68" s="2">
        <f t="shared" si="4"/>
        <v>38.698032318209009</v>
      </c>
    </row>
    <row r="69" spans="1:9" ht="13.5" x14ac:dyDescent="0.25">
      <c r="A69" s="3">
        <f>TITRES_STAT!B72</f>
        <v>42408</v>
      </c>
      <c r="B69" s="5">
        <f>TITRES_STAT!D72</f>
        <v>1.7738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1.2041329776475901E-2</v>
      </c>
      <c r="G69" s="2">
        <f t="shared" si="8"/>
        <v>1.907479953330805E-2</v>
      </c>
      <c r="H69" s="2">
        <f t="shared" si="3"/>
        <v>0.63126900785770046</v>
      </c>
      <c r="I69" s="2">
        <f t="shared" si="4"/>
        <v>38.698032318209009</v>
      </c>
    </row>
    <row r="70" spans="1:9" ht="13.5" x14ac:dyDescent="0.25">
      <c r="A70" s="3">
        <f>TITRES_STAT!B73</f>
        <v>42409</v>
      </c>
      <c r="B70" s="5">
        <f>TITRES_STAT!D73</f>
        <v>1.7644</v>
      </c>
      <c r="C70" s="2">
        <f t="shared" si="9"/>
        <v>-9.400000000000075E-3</v>
      </c>
      <c r="D70" s="2">
        <f t="shared" si="10"/>
        <v>0</v>
      </c>
      <c r="E70" s="2">
        <f t="shared" si="11"/>
        <v>9.400000000000075E-3</v>
      </c>
      <c r="F70" s="2">
        <f t="shared" si="8"/>
        <v>1.1181234792441907E-2</v>
      </c>
      <c r="G70" s="2">
        <f t="shared" si="8"/>
        <v>1.8383742423786049E-2</v>
      </c>
      <c r="H70" s="2">
        <f t="shared" si="3"/>
        <v>0.60821319917836303</v>
      </c>
      <c r="I70" s="2">
        <f t="shared" si="4"/>
        <v>37.819189612987849</v>
      </c>
    </row>
    <row r="71" spans="1:9" ht="13.5" x14ac:dyDescent="0.25">
      <c r="A71" s="3">
        <f>TITRES_STAT!B74</f>
        <v>42410</v>
      </c>
      <c r="B71" s="5">
        <f>TITRES_STAT!D74</f>
        <v>1.7175</v>
      </c>
      <c r="C71" s="2">
        <f t="shared" si="9"/>
        <v>-4.6899999999999942E-2</v>
      </c>
      <c r="D71" s="2">
        <f t="shared" si="10"/>
        <v>0</v>
      </c>
      <c r="E71" s="2">
        <f t="shared" si="11"/>
        <v>4.6899999999999942E-2</v>
      </c>
      <c r="F71" s="2">
        <f t="shared" si="8"/>
        <v>1.0382575164410341E-2</v>
      </c>
      <c r="G71" s="2">
        <f t="shared" si="8"/>
        <v>2.0420617964944186E-2</v>
      </c>
      <c r="H71" s="2">
        <f t="shared" si="3"/>
        <v>0.5084358946548031</v>
      </c>
      <c r="I71" s="2">
        <f t="shared" si="4"/>
        <v>33.70616520439907</v>
      </c>
    </row>
    <row r="72" spans="1:9" ht="13.5" x14ac:dyDescent="0.25">
      <c r="A72" s="3">
        <f>TITRES_STAT!B75</f>
        <v>42411</v>
      </c>
      <c r="B72" s="5">
        <f>TITRES_STAT!D75</f>
        <v>1.7081</v>
      </c>
      <c r="C72" s="2">
        <f t="shared" si="9"/>
        <v>-9.400000000000075E-3</v>
      </c>
      <c r="D72" s="2">
        <f t="shared" si="10"/>
        <v>0</v>
      </c>
      <c r="E72" s="2">
        <f t="shared" si="11"/>
        <v>9.400000000000075E-3</v>
      </c>
      <c r="F72" s="2">
        <f t="shared" si="8"/>
        <v>9.6409626526667448E-3</v>
      </c>
      <c r="G72" s="2">
        <f t="shared" si="8"/>
        <v>1.9633430967448177E-2</v>
      </c>
      <c r="H72" s="2">
        <f t="shared" si="3"/>
        <v>0.49104828741605383</v>
      </c>
      <c r="I72" s="2">
        <f t="shared" si="4"/>
        <v>32.933090870385371</v>
      </c>
    </row>
    <row r="73" spans="1:9" ht="13.5" x14ac:dyDescent="0.25">
      <c r="A73" s="3">
        <f>TITRES_STAT!B76</f>
        <v>42412</v>
      </c>
      <c r="B73" s="5">
        <f>TITRES_STAT!D76</f>
        <v>1.6893</v>
      </c>
      <c r="C73" s="2">
        <f t="shared" si="9"/>
        <v>-1.8799999999999928E-2</v>
      </c>
      <c r="D73" s="2">
        <f t="shared" si="10"/>
        <v>0</v>
      </c>
      <c r="E73" s="2">
        <f t="shared" si="11"/>
        <v>1.8799999999999928E-2</v>
      </c>
      <c r="F73" s="2">
        <f t="shared" si="8"/>
        <v>8.9523224631905488E-3</v>
      </c>
      <c r="G73" s="2">
        <f t="shared" si="8"/>
        <v>1.9573900184059016E-2</v>
      </c>
      <c r="H73" s="2">
        <f t="shared" si="3"/>
        <v>0.45736017753280056</v>
      </c>
      <c r="I73" s="2">
        <f t="shared" si="4"/>
        <v>31.382782690486053</v>
      </c>
    </row>
    <row r="74" spans="1:9" ht="13.5" x14ac:dyDescent="0.25">
      <c r="A74" s="3">
        <f>TITRES_STAT!B77</f>
        <v>42415</v>
      </c>
      <c r="B74" s="5">
        <f>TITRES_STAT!D77</f>
        <v>1.6893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8.3128708586769386E-3</v>
      </c>
      <c r="G74" s="2">
        <f t="shared" si="8"/>
        <v>1.8175764456626227E-2</v>
      </c>
      <c r="H74" s="2">
        <f t="shared" si="3"/>
        <v>0.45736017753280062</v>
      </c>
      <c r="I74" s="2">
        <f t="shared" si="4"/>
        <v>31.382782690486053</v>
      </c>
    </row>
    <row r="75" spans="1:9" ht="13.5" x14ac:dyDescent="0.25">
      <c r="A75" s="3">
        <f>TITRES_STAT!B78</f>
        <v>42416</v>
      </c>
      <c r="B75" s="5">
        <f>TITRES_STAT!D78</f>
        <v>1.6893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7.7190943687714423E-3</v>
      </c>
      <c r="G75" s="2">
        <f t="shared" si="8"/>
        <v>1.6877495566867209E-2</v>
      </c>
      <c r="H75" s="2">
        <f t="shared" si="3"/>
        <v>0.45736017753280062</v>
      </c>
      <c r="I75" s="2">
        <f t="shared" si="4"/>
        <v>31.382782690486053</v>
      </c>
    </row>
    <row r="76" spans="1:9" ht="13.5" x14ac:dyDescent="0.25">
      <c r="A76" s="3">
        <f>TITRES_STAT!B79</f>
        <v>42417</v>
      </c>
      <c r="B76" s="5">
        <f>TITRES_STAT!D79</f>
        <v>1.68</v>
      </c>
      <c r="C76" s="2">
        <f t="shared" si="9"/>
        <v>-9.300000000000086E-3</v>
      </c>
      <c r="D76" s="2">
        <f t="shared" si="10"/>
        <v>0</v>
      </c>
      <c r="E76" s="2">
        <f t="shared" si="11"/>
        <v>9.300000000000086E-3</v>
      </c>
      <c r="F76" s="2">
        <f t="shared" si="8"/>
        <v>7.1677304852877672E-3</v>
      </c>
      <c r="G76" s="2">
        <f t="shared" si="8"/>
        <v>1.6336245883519555E-2</v>
      </c>
      <c r="H76" s="2">
        <f t="shared" si="3"/>
        <v>0.4387624021084775</v>
      </c>
      <c r="I76" s="2">
        <f t="shared" si="4"/>
        <v>30.495820676539779</v>
      </c>
    </row>
    <row r="77" spans="1:9" ht="13.5" x14ac:dyDescent="0.25">
      <c r="A77" s="3">
        <f>TITRES_STAT!B80</f>
        <v>42418</v>
      </c>
      <c r="B77" s="5">
        <f>TITRES_STAT!D80</f>
        <v>1.6517999999999999</v>
      </c>
      <c r="C77" s="2">
        <f t="shared" si="9"/>
        <v>-2.8200000000000003E-2</v>
      </c>
      <c r="D77" s="2">
        <f t="shared" si="10"/>
        <v>0</v>
      </c>
      <c r="E77" s="2">
        <f t="shared" si="11"/>
        <v>2.8200000000000003E-2</v>
      </c>
      <c r="F77" s="2">
        <f t="shared" ref="F77:G92" si="12">((F76*13)+D77)/14</f>
        <v>6.655749736338641E-3</v>
      </c>
      <c r="G77" s="2">
        <f t="shared" si="12"/>
        <v>1.7183656891839587E-2</v>
      </c>
      <c r="H77" s="2">
        <f t="shared" si="3"/>
        <v>0.38733022768275915</v>
      </c>
      <c r="I77" s="2">
        <f t="shared" si="4"/>
        <v>27.919108223404905</v>
      </c>
    </row>
    <row r="78" spans="1:9" ht="13.5" x14ac:dyDescent="0.25">
      <c r="A78" s="3">
        <f>TITRES_STAT!B81</f>
        <v>42419</v>
      </c>
      <c r="B78" s="5">
        <f>TITRES_STAT!D81</f>
        <v>1.633</v>
      </c>
      <c r="C78" s="2">
        <f t="shared" si="9"/>
        <v>-1.8799999999999928E-2</v>
      </c>
      <c r="D78" s="2">
        <f t="shared" si="10"/>
        <v>0</v>
      </c>
      <c r="E78" s="2">
        <f t="shared" si="11"/>
        <v>1.8799999999999928E-2</v>
      </c>
      <c r="F78" s="2">
        <f t="shared" si="12"/>
        <v>6.1803390408858806E-3</v>
      </c>
      <c r="G78" s="2">
        <f t="shared" si="12"/>
        <v>1.7299109970993896E-2</v>
      </c>
      <c r="H78" s="2">
        <f t="shared" si="3"/>
        <v>0.35726341131125822</v>
      </c>
      <c r="I78" s="2">
        <f t="shared" si="4"/>
        <v>26.322334215589336</v>
      </c>
    </row>
    <row r="79" spans="1:9" ht="13.5" x14ac:dyDescent="0.25">
      <c r="A79" s="3">
        <f>TITRES_STAT!B82</f>
        <v>42422</v>
      </c>
      <c r="B79" s="5">
        <f>TITRES_STAT!D82</f>
        <v>1.6517999999999999</v>
      </c>
      <c r="C79" s="2">
        <f t="shared" si="9"/>
        <v>1.8799999999999928E-2</v>
      </c>
      <c r="D79" s="2">
        <f t="shared" si="10"/>
        <v>1.8799999999999928E-2</v>
      </c>
      <c r="E79" s="2">
        <f t="shared" si="11"/>
        <v>0</v>
      </c>
      <c r="F79" s="2">
        <f t="shared" si="12"/>
        <v>7.081743395108313E-3</v>
      </c>
      <c r="G79" s="2">
        <f t="shared" si="12"/>
        <v>1.6063459258780048E-2</v>
      </c>
      <c r="H79" s="2">
        <f t="shared" si="3"/>
        <v>0.4408604199769447</v>
      </c>
      <c r="I79" s="2">
        <f t="shared" si="4"/>
        <v>30.597024796058932</v>
      </c>
    </row>
    <row r="80" spans="1:9" ht="13.5" x14ac:dyDescent="0.25">
      <c r="A80" s="3">
        <f>TITRES_STAT!B83</f>
        <v>42423</v>
      </c>
      <c r="B80" s="5">
        <f>TITRES_STAT!D83</f>
        <v>1.6517999999999999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6.5759045811720051E-3</v>
      </c>
      <c r="G80" s="2">
        <f t="shared" si="12"/>
        <v>1.4916069311724331E-2</v>
      </c>
      <c r="H80" s="2">
        <f t="shared" si="3"/>
        <v>0.4408604199769447</v>
      </c>
      <c r="I80" s="2">
        <f t="shared" si="4"/>
        <v>30.597024796058932</v>
      </c>
    </row>
    <row r="81" spans="1:9" ht="13.5" x14ac:dyDescent="0.25">
      <c r="A81" s="3">
        <f>TITRES_STAT!B84</f>
        <v>42424</v>
      </c>
      <c r="B81" s="5">
        <f>TITRES_STAT!D84</f>
        <v>1.6517999999999999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6.1061971110882903E-3</v>
      </c>
      <c r="G81" s="2">
        <f t="shared" si="12"/>
        <v>1.3850635789458308E-2</v>
      </c>
      <c r="H81" s="2">
        <f t="shared" ref="H81:H144" si="13">F81/G81</f>
        <v>0.4408604199769447</v>
      </c>
      <c r="I81" s="2">
        <f t="shared" ref="I81:I144" si="14">IF(G81=0,100,100-(100/(1+H81)))</f>
        <v>30.597024796058932</v>
      </c>
    </row>
    <row r="82" spans="1:9" ht="13.5" x14ac:dyDescent="0.25">
      <c r="A82" s="3">
        <f>TITRES_STAT!B85</f>
        <v>42425</v>
      </c>
      <c r="B82" s="5">
        <f>TITRES_STAT!D85</f>
        <v>1.6424000000000001</v>
      </c>
      <c r="C82" s="2">
        <f t="shared" si="9"/>
        <v>-9.3999999999998529E-3</v>
      </c>
      <c r="D82" s="2">
        <f t="shared" si="10"/>
        <v>0</v>
      </c>
      <c r="E82" s="2">
        <f t="shared" si="11"/>
        <v>9.3999999999998529E-3</v>
      </c>
      <c r="F82" s="2">
        <f t="shared" si="12"/>
        <v>5.6700401745819837E-3</v>
      </c>
      <c r="G82" s="2">
        <f t="shared" si="12"/>
        <v>1.3532733233068419E-2</v>
      </c>
      <c r="H82" s="2">
        <f t="shared" si="13"/>
        <v>0.41898706469190894</v>
      </c>
      <c r="I82" s="2">
        <f t="shared" si="14"/>
        <v>29.527194089177939</v>
      </c>
    </row>
    <row r="83" spans="1:9" ht="13.5" x14ac:dyDescent="0.25">
      <c r="A83" s="3">
        <f>TITRES_STAT!B86</f>
        <v>42426</v>
      </c>
      <c r="B83" s="5">
        <f>TITRES_STAT!D86</f>
        <v>1.6612</v>
      </c>
      <c r="C83" s="2">
        <f t="shared" si="9"/>
        <v>1.8799999999999928E-2</v>
      </c>
      <c r="D83" s="2">
        <f t="shared" si="10"/>
        <v>1.8799999999999928E-2</v>
      </c>
      <c r="E83" s="2">
        <f t="shared" si="11"/>
        <v>0</v>
      </c>
      <c r="F83" s="2">
        <f t="shared" si="12"/>
        <v>6.6078944478261221E-3</v>
      </c>
      <c r="G83" s="2">
        <f t="shared" si="12"/>
        <v>1.256610943070639E-2</v>
      </c>
      <c r="H83" s="2">
        <f t="shared" si="13"/>
        <v>0.52585046185250883</v>
      </c>
      <c r="I83" s="2">
        <f t="shared" si="14"/>
        <v>34.462778299656108</v>
      </c>
    </row>
    <row r="84" spans="1:9" ht="13.5" x14ac:dyDescent="0.25">
      <c r="A84" s="3">
        <f>TITRES_STAT!B87</f>
        <v>42429</v>
      </c>
      <c r="B84" s="5">
        <f>TITRES_STAT!D87</f>
        <v>1.633</v>
      </c>
      <c r="C84" s="2">
        <f t="shared" si="9"/>
        <v>-2.8200000000000003E-2</v>
      </c>
      <c r="D84" s="2">
        <f t="shared" si="10"/>
        <v>0</v>
      </c>
      <c r="E84" s="2">
        <f t="shared" si="11"/>
        <v>2.8200000000000003E-2</v>
      </c>
      <c r="F84" s="2">
        <f t="shared" si="12"/>
        <v>6.1359019872671136E-3</v>
      </c>
      <c r="G84" s="2">
        <f t="shared" si="12"/>
        <v>1.3682815899941648E-2</v>
      </c>
      <c r="H84" s="2">
        <f t="shared" si="13"/>
        <v>0.44843854014678958</v>
      </c>
      <c r="I84" s="2">
        <f t="shared" si="14"/>
        <v>30.96013587855397</v>
      </c>
    </row>
    <row r="85" spans="1:9" ht="13.5" x14ac:dyDescent="0.25">
      <c r="A85" s="3">
        <f>TITRES_STAT!B88</f>
        <v>42430</v>
      </c>
      <c r="B85" s="5">
        <f>TITRES_STAT!D88</f>
        <v>1.633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5.6976232738908906E-3</v>
      </c>
      <c r="G85" s="2">
        <f t="shared" si="12"/>
        <v>1.2705471907088674E-2</v>
      </c>
      <c r="H85" s="2">
        <f t="shared" si="13"/>
        <v>0.44843854014678952</v>
      </c>
      <c r="I85" s="2">
        <f t="shared" si="14"/>
        <v>30.96013587855397</v>
      </c>
    </row>
    <row r="86" spans="1:9" ht="13.5" x14ac:dyDescent="0.25">
      <c r="A86" s="3">
        <f>TITRES_STAT!B89</f>
        <v>42431</v>
      </c>
      <c r="B86" s="5">
        <f>TITRES_STAT!D89</f>
        <v>1.5767</v>
      </c>
      <c r="C86" s="2">
        <f t="shared" si="9"/>
        <v>-5.6300000000000017E-2</v>
      </c>
      <c r="D86" s="2">
        <f t="shared" si="10"/>
        <v>0</v>
      </c>
      <c r="E86" s="2">
        <f t="shared" si="11"/>
        <v>5.6300000000000017E-2</v>
      </c>
      <c r="F86" s="2">
        <f t="shared" si="12"/>
        <v>5.2906501828986841E-3</v>
      </c>
      <c r="G86" s="2">
        <f t="shared" si="12"/>
        <v>1.5819366770868055E-2</v>
      </c>
      <c r="H86" s="2">
        <f t="shared" si="13"/>
        <v>0.33444133760408229</v>
      </c>
      <c r="I86" s="2">
        <f t="shared" si="14"/>
        <v>25.062273490759338</v>
      </c>
    </row>
    <row r="87" spans="1:9" ht="13.5" x14ac:dyDescent="0.25">
      <c r="A87" s="3">
        <f>TITRES_STAT!B90</f>
        <v>42432</v>
      </c>
      <c r="B87" s="5">
        <f>TITRES_STAT!D90</f>
        <v>1.5486</v>
      </c>
      <c r="C87" s="2">
        <f t="shared" si="9"/>
        <v>-2.8100000000000014E-2</v>
      </c>
      <c r="D87" s="2">
        <f t="shared" si="10"/>
        <v>0</v>
      </c>
      <c r="E87" s="2">
        <f t="shared" si="11"/>
        <v>2.8100000000000014E-2</v>
      </c>
      <c r="F87" s="2">
        <f t="shared" si="12"/>
        <v>4.9127465984059203E-3</v>
      </c>
      <c r="G87" s="2">
        <f t="shared" si="12"/>
        <v>1.6696554858663195E-2</v>
      </c>
      <c r="H87" s="2">
        <f t="shared" si="13"/>
        <v>0.29423714293112907</v>
      </c>
      <c r="I87" s="2">
        <f t="shared" si="14"/>
        <v>22.734407255903207</v>
      </c>
    </row>
    <row r="88" spans="1:9" ht="13.5" x14ac:dyDescent="0.25">
      <c r="A88" s="3">
        <f>TITRES_STAT!B91</f>
        <v>42433</v>
      </c>
      <c r="B88" s="5">
        <f>TITRES_STAT!D91</f>
        <v>1.5767</v>
      </c>
      <c r="C88" s="2">
        <f t="shared" si="9"/>
        <v>2.8100000000000014E-2</v>
      </c>
      <c r="D88" s="2">
        <f t="shared" si="10"/>
        <v>2.8100000000000014E-2</v>
      </c>
      <c r="E88" s="2">
        <f t="shared" si="11"/>
        <v>0</v>
      </c>
      <c r="F88" s="2">
        <f t="shared" si="12"/>
        <v>6.5689789842340697E-3</v>
      </c>
      <c r="G88" s="2">
        <f t="shared" si="12"/>
        <v>1.5503943797330109E-2</v>
      </c>
      <c r="H88" s="2">
        <f t="shared" si="13"/>
        <v>0.42369729083804442</v>
      </c>
      <c r="I88" s="2">
        <f t="shared" si="14"/>
        <v>29.760349588685358</v>
      </c>
    </row>
    <row r="89" spans="1:9" ht="13.5" x14ac:dyDescent="0.25">
      <c r="A89" s="3">
        <f>TITRES_STAT!B92</f>
        <v>42436</v>
      </c>
      <c r="B89" s="5">
        <f>TITRES_STAT!D92</f>
        <v>1.6049</v>
      </c>
      <c r="C89" s="2">
        <f t="shared" si="9"/>
        <v>2.8200000000000003E-2</v>
      </c>
      <c r="D89" s="2">
        <f t="shared" si="10"/>
        <v>2.8200000000000003E-2</v>
      </c>
      <c r="E89" s="2">
        <f t="shared" si="11"/>
        <v>0</v>
      </c>
      <c r="F89" s="2">
        <f t="shared" si="12"/>
        <v>8.1140519139316376E-3</v>
      </c>
      <c r="G89" s="2">
        <f t="shared" si="12"/>
        <v>1.4396519240377959E-2</v>
      </c>
      <c r="H89" s="2">
        <f t="shared" si="13"/>
        <v>0.56361206333640235</v>
      </c>
      <c r="I89" s="2">
        <f t="shared" si="14"/>
        <v>36.04551771836416</v>
      </c>
    </row>
    <row r="90" spans="1:9" ht="13.5" x14ac:dyDescent="0.25">
      <c r="A90" s="3">
        <f>TITRES_STAT!B93</f>
        <v>42437</v>
      </c>
      <c r="B90" s="5">
        <f>TITRES_STAT!D93</f>
        <v>1.5861000000000001</v>
      </c>
      <c r="C90" s="2">
        <f t="shared" si="9"/>
        <v>-1.8799999999999928E-2</v>
      </c>
      <c r="D90" s="2">
        <f t="shared" si="10"/>
        <v>0</v>
      </c>
      <c r="E90" s="2">
        <f t="shared" si="11"/>
        <v>1.8799999999999928E-2</v>
      </c>
      <c r="F90" s="2">
        <f t="shared" si="12"/>
        <v>7.5344767772222354E-3</v>
      </c>
      <c r="G90" s="2">
        <f t="shared" si="12"/>
        <v>1.4711053580350958E-2</v>
      </c>
      <c r="H90" s="2">
        <f t="shared" si="13"/>
        <v>0.51216432161499115</v>
      </c>
      <c r="I90" s="2">
        <f t="shared" si="14"/>
        <v>33.869620800734126</v>
      </c>
    </row>
    <row r="91" spans="1:9" ht="13.5" x14ac:dyDescent="0.25">
      <c r="A91" s="3">
        <f>TITRES_STAT!B94</f>
        <v>42438</v>
      </c>
      <c r="B91" s="5">
        <f>TITRES_STAT!D94</f>
        <v>1.5767</v>
      </c>
      <c r="C91" s="2">
        <f t="shared" si="9"/>
        <v>-9.400000000000075E-3</v>
      </c>
      <c r="D91" s="2">
        <f t="shared" si="10"/>
        <v>0</v>
      </c>
      <c r="E91" s="2">
        <f t="shared" si="11"/>
        <v>9.400000000000075E-3</v>
      </c>
      <c r="F91" s="2">
        <f t="shared" si="12"/>
        <v>6.9962998645635042E-3</v>
      </c>
      <c r="G91" s="2">
        <f t="shared" si="12"/>
        <v>1.4331692610325896E-2</v>
      </c>
      <c r="H91" s="2">
        <f t="shared" si="13"/>
        <v>0.48816982437389939</v>
      </c>
      <c r="I91" s="2">
        <f t="shared" si="14"/>
        <v>32.803368028194058</v>
      </c>
    </row>
    <row r="92" spans="1:9" ht="13.5" x14ac:dyDescent="0.25">
      <c r="A92" s="3">
        <f>TITRES_STAT!B95</f>
        <v>42439</v>
      </c>
      <c r="B92" s="5">
        <f>TITRES_STAT!D95</f>
        <v>1.5767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6.496564159951825E-3</v>
      </c>
      <c r="G92" s="2">
        <f t="shared" si="12"/>
        <v>1.3308000281016903E-2</v>
      </c>
      <c r="H92" s="2">
        <f t="shared" si="13"/>
        <v>0.48816982437389939</v>
      </c>
      <c r="I92" s="2">
        <f t="shared" si="14"/>
        <v>32.803368028194058</v>
      </c>
    </row>
    <row r="93" spans="1:9" ht="13.5" x14ac:dyDescent="0.25">
      <c r="A93" s="3">
        <f>TITRES_STAT!B96</f>
        <v>42440</v>
      </c>
      <c r="B93" s="5">
        <f>TITRES_STAT!D96</f>
        <v>1.5391999999999999</v>
      </c>
      <c r="C93" s="2">
        <f t="shared" si="9"/>
        <v>-3.7500000000000089E-2</v>
      </c>
      <c r="D93" s="2">
        <f t="shared" si="10"/>
        <v>0</v>
      </c>
      <c r="E93" s="2">
        <f t="shared" si="11"/>
        <v>3.7500000000000089E-2</v>
      </c>
      <c r="F93" s="2">
        <f t="shared" ref="F93:G108" si="15">((F92*13)+D93)/14</f>
        <v>6.0325238628124089E-3</v>
      </c>
      <c r="G93" s="2">
        <f t="shared" si="15"/>
        <v>1.5036000260944274E-2</v>
      </c>
      <c r="H93" s="2">
        <f t="shared" si="13"/>
        <v>0.40120535768290555</v>
      </c>
      <c r="I93" s="2">
        <f t="shared" si="14"/>
        <v>28.632873510158163</v>
      </c>
    </row>
    <row r="94" spans="1:9" ht="13.5" x14ac:dyDescent="0.25">
      <c r="A94" s="3">
        <f>TITRES_STAT!B97</f>
        <v>42443</v>
      </c>
      <c r="B94" s="5">
        <f>TITRES_STAT!D97</f>
        <v>1.6235999999999999</v>
      </c>
      <c r="C94" s="2">
        <f t="shared" si="9"/>
        <v>8.4400000000000031E-2</v>
      </c>
      <c r="D94" s="2">
        <f t="shared" si="10"/>
        <v>8.4400000000000031E-2</v>
      </c>
      <c r="E94" s="2">
        <f t="shared" si="11"/>
        <v>0</v>
      </c>
      <c r="F94" s="2">
        <f t="shared" si="15"/>
        <v>1.1630200729754384E-2</v>
      </c>
      <c r="G94" s="2">
        <f t="shared" si="15"/>
        <v>1.3962000242305397E-2</v>
      </c>
      <c r="H94" s="2">
        <f t="shared" si="13"/>
        <v>0.8329895808563611</v>
      </c>
      <c r="I94" s="2">
        <f t="shared" si="14"/>
        <v>45.444316190122244</v>
      </c>
    </row>
    <row r="95" spans="1:9" ht="13.5" x14ac:dyDescent="0.25">
      <c r="A95" s="3">
        <f>TITRES_STAT!B98</f>
        <v>42444</v>
      </c>
      <c r="B95" s="5">
        <f>TITRES_STAT!D98</f>
        <v>1.6235999999999999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1.0799472106200499E-2</v>
      </c>
      <c r="G95" s="2">
        <f t="shared" si="15"/>
        <v>1.2964714510712154E-2</v>
      </c>
      <c r="H95" s="2">
        <f t="shared" si="13"/>
        <v>0.8329895808563611</v>
      </c>
      <c r="I95" s="2">
        <f t="shared" si="14"/>
        <v>45.444316190122244</v>
      </c>
    </row>
    <row r="96" spans="1:9" ht="13.5" x14ac:dyDescent="0.25">
      <c r="A96" s="3">
        <f>TITRES_STAT!B99</f>
        <v>42445</v>
      </c>
      <c r="B96" s="5">
        <f>TITRES_STAT!D99</f>
        <v>1.6706000000000001</v>
      </c>
      <c r="C96" s="2">
        <f t="shared" si="9"/>
        <v>4.7000000000000153E-2</v>
      </c>
      <c r="D96" s="2">
        <f t="shared" si="10"/>
        <v>4.7000000000000153E-2</v>
      </c>
      <c r="E96" s="2">
        <f t="shared" si="11"/>
        <v>0</v>
      </c>
      <c r="F96" s="2">
        <f t="shared" si="15"/>
        <v>1.338522409861476E-2</v>
      </c>
      <c r="G96" s="2">
        <f t="shared" si="15"/>
        <v>1.2038663474232714E-2</v>
      </c>
      <c r="H96" s="2">
        <f t="shared" si="13"/>
        <v>1.1118529999002127</v>
      </c>
      <c r="I96" s="2">
        <f t="shared" si="14"/>
        <v>52.648219357727498</v>
      </c>
    </row>
    <row r="97" spans="1:9" ht="13.5" x14ac:dyDescent="0.25">
      <c r="A97" s="3">
        <f>TITRES_STAT!B100</f>
        <v>42446</v>
      </c>
      <c r="B97" s="5">
        <f>TITRES_STAT!D100</f>
        <v>1.6706000000000001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1.2429136662999421E-2</v>
      </c>
      <c r="G97" s="2">
        <f t="shared" si="15"/>
        <v>1.1178758940358949E-2</v>
      </c>
      <c r="H97" s="2">
        <f t="shared" si="13"/>
        <v>1.1118529999002127</v>
      </c>
      <c r="I97" s="2">
        <f t="shared" si="14"/>
        <v>52.648219357727498</v>
      </c>
    </row>
    <row r="98" spans="1:9" ht="13.5" x14ac:dyDescent="0.25">
      <c r="A98" s="3">
        <f>TITRES_STAT!B101</f>
        <v>42447</v>
      </c>
      <c r="B98" s="5">
        <f>TITRES_STAT!D101</f>
        <v>1.6424000000000001</v>
      </c>
      <c r="C98" s="2">
        <f t="shared" si="9"/>
        <v>-2.8200000000000003E-2</v>
      </c>
      <c r="D98" s="2">
        <f t="shared" si="10"/>
        <v>0</v>
      </c>
      <c r="E98" s="2">
        <f t="shared" si="11"/>
        <v>2.8200000000000003E-2</v>
      </c>
      <c r="F98" s="2">
        <f t="shared" si="15"/>
        <v>1.1541341187070892E-2</v>
      </c>
      <c r="G98" s="2">
        <f t="shared" si="15"/>
        <v>1.2394561873190452E-2</v>
      </c>
      <c r="H98" s="2">
        <f t="shared" si="13"/>
        <v>0.9311616905180744</v>
      </c>
      <c r="I98" s="2">
        <f t="shared" si="14"/>
        <v>48.217696896642089</v>
      </c>
    </row>
    <row r="99" spans="1:9" ht="13.5" x14ac:dyDescent="0.25">
      <c r="A99" s="3">
        <f>TITRES_STAT!B102</f>
        <v>42450</v>
      </c>
      <c r="B99" s="5">
        <f>TITRES_STAT!D102</f>
        <v>1.633</v>
      </c>
      <c r="C99" s="2">
        <f t="shared" si="9"/>
        <v>-9.400000000000075E-3</v>
      </c>
      <c r="D99" s="2">
        <f t="shared" si="10"/>
        <v>0</v>
      </c>
      <c r="E99" s="2">
        <f t="shared" si="11"/>
        <v>9.400000000000075E-3</v>
      </c>
      <c r="F99" s="2">
        <f t="shared" si="15"/>
        <v>1.0716959673708686E-2</v>
      </c>
      <c r="G99" s="2">
        <f t="shared" si="15"/>
        <v>1.2180664596533997E-2</v>
      </c>
      <c r="H99" s="2">
        <f t="shared" si="13"/>
        <v>0.87983373885511906</v>
      </c>
      <c r="I99" s="2">
        <f t="shared" si="14"/>
        <v>46.803806138247467</v>
      </c>
    </row>
    <row r="100" spans="1:9" ht="13.5" x14ac:dyDescent="0.25">
      <c r="A100" s="3">
        <f>TITRES_STAT!B103</f>
        <v>42451</v>
      </c>
      <c r="B100" s="5">
        <f>TITRES_STAT!D103</f>
        <v>1.5954999999999999</v>
      </c>
      <c r="C100" s="2">
        <f t="shared" si="9"/>
        <v>-3.7500000000000089E-2</v>
      </c>
      <c r="D100" s="2">
        <f t="shared" si="10"/>
        <v>0</v>
      </c>
      <c r="E100" s="2">
        <f t="shared" si="11"/>
        <v>3.7500000000000089E-2</v>
      </c>
      <c r="F100" s="2">
        <f t="shared" si="15"/>
        <v>9.9514625541580644E-3</v>
      </c>
      <c r="G100" s="2">
        <f t="shared" si="15"/>
        <v>1.3989188553924432E-2</v>
      </c>
      <c r="H100" s="2">
        <f t="shared" si="13"/>
        <v>0.71136810514762483</v>
      </c>
      <c r="I100" s="2">
        <f t="shared" si="14"/>
        <v>41.567217655155567</v>
      </c>
    </row>
    <row r="101" spans="1:9" ht="13.5" x14ac:dyDescent="0.25">
      <c r="A101" s="3">
        <f>TITRES_STAT!B104</f>
        <v>42452</v>
      </c>
      <c r="B101" s="5">
        <f>TITRES_STAT!D104</f>
        <v>1.5767</v>
      </c>
      <c r="C101" s="2">
        <f t="shared" si="9"/>
        <v>-1.8799999999999928E-2</v>
      </c>
      <c r="D101" s="2">
        <f t="shared" si="10"/>
        <v>0</v>
      </c>
      <c r="E101" s="2">
        <f t="shared" si="11"/>
        <v>1.8799999999999928E-2</v>
      </c>
      <c r="F101" s="2">
        <f t="shared" si="15"/>
        <v>9.2406438002896312E-3</v>
      </c>
      <c r="G101" s="2">
        <f t="shared" si="15"/>
        <v>1.4332817942929826E-2</v>
      </c>
      <c r="H101" s="2">
        <f t="shared" si="13"/>
        <v>0.64471926156348824</v>
      </c>
      <c r="I101" s="2">
        <f t="shared" si="14"/>
        <v>39.199350103713812</v>
      </c>
    </row>
    <row r="102" spans="1:9" ht="13.5" x14ac:dyDescent="0.25">
      <c r="A102" s="3">
        <f>TITRES_STAT!B105</f>
        <v>42453</v>
      </c>
      <c r="B102" s="5">
        <f>TITRES_STAT!D105</f>
        <v>1.5486</v>
      </c>
      <c r="C102" s="2">
        <f t="shared" si="9"/>
        <v>-2.8100000000000014E-2</v>
      </c>
      <c r="D102" s="2">
        <f t="shared" si="10"/>
        <v>0</v>
      </c>
      <c r="E102" s="2">
        <f t="shared" si="11"/>
        <v>2.8100000000000014E-2</v>
      </c>
      <c r="F102" s="2">
        <f t="shared" si="15"/>
        <v>8.5805978145546569E-3</v>
      </c>
      <c r="G102" s="2">
        <f t="shared" si="15"/>
        <v>1.5316188089863412E-2</v>
      </c>
      <c r="H102" s="2">
        <f t="shared" si="13"/>
        <v>0.560230637297637</v>
      </c>
      <c r="I102" s="2">
        <f t="shared" si="14"/>
        <v>35.906911703001299</v>
      </c>
    </row>
    <row r="103" spans="1:9" ht="13.5" x14ac:dyDescent="0.25">
      <c r="A103" s="3">
        <f>TITRES_STAT!B106</f>
        <v>42454</v>
      </c>
      <c r="B103" s="5">
        <f>TITRES_STAT!D106</f>
        <v>1.5391999999999999</v>
      </c>
      <c r="C103" s="2">
        <f t="shared" si="9"/>
        <v>-9.400000000000075E-3</v>
      </c>
      <c r="D103" s="2">
        <f t="shared" si="10"/>
        <v>0</v>
      </c>
      <c r="E103" s="2">
        <f t="shared" si="11"/>
        <v>9.400000000000075E-3</v>
      </c>
      <c r="F103" s="2">
        <f t="shared" si="15"/>
        <v>7.9676979706578954E-3</v>
      </c>
      <c r="G103" s="2">
        <f t="shared" si="15"/>
        <v>1.4893603226301745E-2</v>
      </c>
      <c r="H103" s="2">
        <f t="shared" si="13"/>
        <v>0.53497450211290254</v>
      </c>
      <c r="I103" s="2">
        <f t="shared" si="14"/>
        <v>34.852338027537684</v>
      </c>
    </row>
    <row r="104" spans="1:9" ht="13.5" x14ac:dyDescent="0.25">
      <c r="A104" s="3">
        <f>TITRES_STAT!B107</f>
        <v>42457</v>
      </c>
      <c r="B104" s="5">
        <f>TITRES_STAT!D107</f>
        <v>1.5391999999999999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7.3985766870394735E-3</v>
      </c>
      <c r="G104" s="2">
        <f t="shared" si="15"/>
        <v>1.382977442442305E-2</v>
      </c>
      <c r="H104" s="2">
        <f t="shared" si="13"/>
        <v>0.53497450211290243</v>
      </c>
      <c r="I104" s="2">
        <f t="shared" si="14"/>
        <v>34.852338027537684</v>
      </c>
    </row>
    <row r="105" spans="1:9" ht="13.5" x14ac:dyDescent="0.25">
      <c r="A105" s="3">
        <f>TITRES_STAT!B108</f>
        <v>42458</v>
      </c>
      <c r="B105" s="5">
        <f>TITRES_STAT!D108</f>
        <v>1.5580000000000001</v>
      </c>
      <c r="C105" s="2">
        <f t="shared" si="9"/>
        <v>1.880000000000015E-2</v>
      </c>
      <c r="D105" s="2">
        <f t="shared" si="10"/>
        <v>1.880000000000015E-2</v>
      </c>
      <c r="E105" s="2">
        <f t="shared" si="11"/>
        <v>0</v>
      </c>
      <c r="F105" s="2">
        <f t="shared" si="15"/>
        <v>8.2129640665366647E-3</v>
      </c>
      <c r="G105" s="2">
        <f t="shared" si="15"/>
        <v>1.2841933394107118E-2</v>
      </c>
      <c r="H105" s="2">
        <f t="shared" si="13"/>
        <v>0.63954264630475455</v>
      </c>
      <c r="I105" s="2">
        <f t="shared" si="14"/>
        <v>39.0073809757967</v>
      </c>
    </row>
    <row r="106" spans="1:9" ht="13.5" x14ac:dyDescent="0.25">
      <c r="A106" s="3">
        <f>TITRES_STAT!B109</f>
        <v>42459</v>
      </c>
      <c r="B106" s="5">
        <f>TITRES_STAT!D109</f>
        <v>1.5767</v>
      </c>
      <c r="C106" s="2">
        <f t="shared" si="9"/>
        <v>1.8699999999999939E-2</v>
      </c>
      <c r="D106" s="2">
        <f t="shared" si="10"/>
        <v>1.8699999999999939E-2</v>
      </c>
      <c r="E106" s="2">
        <f t="shared" si="11"/>
        <v>0</v>
      </c>
      <c r="F106" s="2">
        <f t="shared" si="15"/>
        <v>8.9620380617840417E-3</v>
      </c>
      <c r="G106" s="2">
        <f t="shared" si="15"/>
        <v>1.1924652437385181E-2</v>
      </c>
      <c r="H106" s="2">
        <f t="shared" si="13"/>
        <v>0.75155549470666361</v>
      </c>
      <c r="I106" s="2">
        <f t="shared" si="14"/>
        <v>42.90788941474721</v>
      </c>
    </row>
    <row r="107" spans="1:9" ht="13.5" x14ac:dyDescent="0.25">
      <c r="A107" s="3">
        <f>TITRES_STAT!B110</f>
        <v>42460</v>
      </c>
      <c r="B107" s="5">
        <f>TITRES_STAT!D110</f>
        <v>1.5298</v>
      </c>
      <c r="C107" s="2">
        <f t="shared" si="9"/>
        <v>-4.6899999999999942E-2</v>
      </c>
      <c r="D107" s="2">
        <f t="shared" si="10"/>
        <v>0</v>
      </c>
      <c r="E107" s="2">
        <f t="shared" si="11"/>
        <v>4.6899999999999942E-2</v>
      </c>
      <c r="F107" s="2">
        <f t="shared" si="15"/>
        <v>8.3218924859423237E-3</v>
      </c>
      <c r="G107" s="2">
        <f t="shared" si="15"/>
        <v>1.4422891549000521E-2</v>
      </c>
      <c r="H107" s="2">
        <f t="shared" si="13"/>
        <v>0.57699196154040377</v>
      </c>
      <c r="I107" s="2">
        <f t="shared" si="14"/>
        <v>36.588135869557554</v>
      </c>
    </row>
    <row r="108" spans="1:9" ht="13.5" x14ac:dyDescent="0.25">
      <c r="A108" s="3">
        <f>TITRES_STAT!B111</f>
        <v>42461</v>
      </c>
      <c r="B108" s="5">
        <f>TITRES_STAT!D111</f>
        <v>1.5016</v>
      </c>
      <c r="C108" s="2">
        <f t="shared" si="9"/>
        <v>-2.8200000000000003E-2</v>
      </c>
      <c r="D108" s="2">
        <f t="shared" si="10"/>
        <v>0</v>
      </c>
      <c r="E108" s="2">
        <f t="shared" si="11"/>
        <v>2.8200000000000003E-2</v>
      </c>
      <c r="F108" s="2">
        <f t="shared" si="15"/>
        <v>7.7274715940893E-3</v>
      </c>
      <c r="G108" s="2">
        <f t="shared" si="15"/>
        <v>1.5406970724071911E-2</v>
      </c>
      <c r="H108" s="2">
        <f t="shared" si="13"/>
        <v>0.50155684283970681</v>
      </c>
      <c r="I108" s="2">
        <f t="shared" si="14"/>
        <v>33.402454607790602</v>
      </c>
    </row>
    <row r="109" spans="1:9" ht="13.5" x14ac:dyDescent="0.25">
      <c r="A109" s="3">
        <f>TITRES_STAT!B112</f>
        <v>42464</v>
      </c>
      <c r="B109" s="5">
        <f>TITRES_STAT!D112</f>
        <v>1.5204</v>
      </c>
      <c r="C109" s="2">
        <f t="shared" si="9"/>
        <v>1.8799999999999928E-2</v>
      </c>
      <c r="D109" s="2">
        <f t="shared" si="10"/>
        <v>1.8799999999999928E-2</v>
      </c>
      <c r="E109" s="2">
        <f t="shared" si="11"/>
        <v>0</v>
      </c>
      <c r="F109" s="2">
        <f t="shared" ref="F109:G124" si="16">((F108*13)+D109)/14</f>
        <v>8.5183664802257735E-3</v>
      </c>
      <c r="G109" s="2">
        <f t="shared" si="16"/>
        <v>1.4306472815209631E-2</v>
      </c>
      <c r="H109" s="2">
        <f t="shared" si="13"/>
        <v>0.59542044990779619</v>
      </c>
      <c r="I109" s="2">
        <f t="shared" si="14"/>
        <v>37.32059783627615</v>
      </c>
    </row>
    <row r="110" spans="1:9" ht="13.5" x14ac:dyDescent="0.25">
      <c r="A110" s="3">
        <f>TITRES_STAT!B113</f>
        <v>42465</v>
      </c>
      <c r="B110" s="5">
        <f>TITRES_STAT!D113</f>
        <v>1.5861000000000001</v>
      </c>
      <c r="C110" s="2">
        <f t="shared" si="9"/>
        <v>6.5700000000000092E-2</v>
      </c>
      <c r="D110" s="2">
        <f t="shared" si="10"/>
        <v>6.5700000000000092E-2</v>
      </c>
      <c r="E110" s="2">
        <f t="shared" si="11"/>
        <v>0</v>
      </c>
      <c r="F110" s="2">
        <f t="shared" si="16"/>
        <v>1.2602768874495367E-2</v>
      </c>
      <c r="G110" s="2">
        <f t="shared" si="16"/>
        <v>1.3284581899837515E-2</v>
      </c>
      <c r="H110" s="2">
        <f t="shared" si="13"/>
        <v>0.9486763655429391</v>
      </c>
      <c r="I110" s="2">
        <f t="shared" si="14"/>
        <v>48.683115488939563</v>
      </c>
    </row>
    <row r="111" spans="1:9" ht="13.5" x14ac:dyDescent="0.25">
      <c r="A111" s="3">
        <f>TITRES_STAT!B114</f>
        <v>42466</v>
      </c>
      <c r="B111" s="5">
        <f>TITRES_STAT!D114</f>
        <v>1.5391999999999999</v>
      </c>
      <c r="C111" s="2">
        <f t="shared" si="9"/>
        <v>-4.6900000000000164E-2</v>
      </c>
      <c r="D111" s="2">
        <f t="shared" si="10"/>
        <v>0</v>
      </c>
      <c r="E111" s="2">
        <f t="shared" si="11"/>
        <v>4.6900000000000164E-2</v>
      </c>
      <c r="F111" s="2">
        <f t="shared" si="16"/>
        <v>1.1702571097745697E-2</v>
      </c>
      <c r="G111" s="2">
        <f t="shared" si="16"/>
        <v>1.5685683192706277E-2</v>
      </c>
      <c r="H111" s="2">
        <f t="shared" si="13"/>
        <v>0.74606703157101273</v>
      </c>
      <c r="I111" s="2">
        <f t="shared" si="14"/>
        <v>42.728430127893979</v>
      </c>
    </row>
    <row r="112" spans="1:9" ht="13.5" x14ac:dyDescent="0.25">
      <c r="A112" s="3">
        <f>TITRES_STAT!B115</f>
        <v>42467</v>
      </c>
      <c r="B112" s="5">
        <f>TITRES_STAT!D115</f>
        <v>1.5204</v>
      </c>
      <c r="C112" s="2">
        <f t="shared" si="9"/>
        <v>-1.8799999999999928E-2</v>
      </c>
      <c r="D112" s="2">
        <f t="shared" si="10"/>
        <v>0</v>
      </c>
      <c r="E112" s="2">
        <f t="shared" si="11"/>
        <v>1.8799999999999928E-2</v>
      </c>
      <c r="F112" s="2">
        <f t="shared" si="16"/>
        <v>1.0866673162192433E-2</v>
      </c>
      <c r="G112" s="2">
        <f t="shared" si="16"/>
        <v>1.5908134393227254E-2</v>
      </c>
      <c r="H112" s="2">
        <f t="shared" si="13"/>
        <v>0.68308909728716039</v>
      </c>
      <c r="I112" s="2">
        <f t="shared" si="14"/>
        <v>40.585438904463125</v>
      </c>
    </row>
    <row r="113" spans="1:9" ht="13.5" x14ac:dyDescent="0.25">
      <c r="A113" s="3">
        <f>TITRES_STAT!B116</f>
        <v>42468</v>
      </c>
      <c r="B113" s="5">
        <f>TITRES_STAT!D116</f>
        <v>1.5391999999999999</v>
      </c>
      <c r="C113" s="2">
        <f t="shared" si="9"/>
        <v>1.8799999999999928E-2</v>
      </c>
      <c r="D113" s="2">
        <f t="shared" si="10"/>
        <v>1.8799999999999928E-2</v>
      </c>
      <c r="E113" s="2">
        <f t="shared" si="11"/>
        <v>0</v>
      </c>
      <c r="F113" s="2">
        <f t="shared" si="16"/>
        <v>1.1433339364892967E-2</v>
      </c>
      <c r="G113" s="2">
        <f t="shared" si="16"/>
        <v>1.4771839079425307E-2</v>
      </c>
      <c r="H113" s="2">
        <f t="shared" si="13"/>
        <v>0.77399566184129986</v>
      </c>
      <c r="I113" s="2">
        <f t="shared" si="14"/>
        <v>43.630076357567823</v>
      </c>
    </row>
    <row r="114" spans="1:9" ht="13.5" x14ac:dyDescent="0.25">
      <c r="A114" s="3">
        <f>TITRES_STAT!B117</f>
        <v>42471</v>
      </c>
      <c r="B114" s="5">
        <f>TITRES_STAT!D117</f>
        <v>1.5391999999999999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1.0616672267400613E-2</v>
      </c>
      <c r="G114" s="2">
        <f t="shared" si="16"/>
        <v>1.3716707716609213E-2</v>
      </c>
      <c r="H114" s="2">
        <f t="shared" si="13"/>
        <v>0.77399566184129986</v>
      </c>
      <c r="I114" s="2">
        <f t="shared" si="14"/>
        <v>43.630076357567823</v>
      </c>
    </row>
    <row r="115" spans="1:9" ht="13.5" x14ac:dyDescent="0.25">
      <c r="A115" s="3">
        <f>TITRES_STAT!B118</f>
        <v>42472</v>
      </c>
      <c r="B115" s="5">
        <f>TITRES_STAT!D118</f>
        <v>1.5391999999999999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9.8583385340148544E-3</v>
      </c>
      <c r="G115" s="2">
        <f t="shared" si="16"/>
        <v>1.2736942879708555E-2</v>
      </c>
      <c r="H115" s="2">
        <f t="shared" si="13"/>
        <v>0.77399566184129975</v>
      </c>
      <c r="I115" s="2">
        <f t="shared" si="14"/>
        <v>43.630076357567823</v>
      </c>
    </row>
    <row r="116" spans="1:9" ht="13.5" x14ac:dyDescent="0.25">
      <c r="A116" s="3">
        <f>TITRES_STAT!B119</f>
        <v>42473</v>
      </c>
      <c r="B116" s="5">
        <f>TITRES_STAT!D119</f>
        <v>1.5391999999999999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9.1541714958709355E-3</v>
      </c>
      <c r="G116" s="2">
        <f t="shared" si="16"/>
        <v>1.1827161245443658E-2</v>
      </c>
      <c r="H116" s="2">
        <f t="shared" si="13"/>
        <v>0.77399566184129975</v>
      </c>
      <c r="I116" s="2">
        <f t="shared" si="14"/>
        <v>43.630076357567823</v>
      </c>
    </row>
    <row r="117" spans="1:9" ht="13.5" x14ac:dyDescent="0.25">
      <c r="A117" s="3">
        <f>TITRES_STAT!B120</f>
        <v>42474</v>
      </c>
      <c r="B117" s="5">
        <f>TITRES_STAT!D120</f>
        <v>1.5016</v>
      </c>
      <c r="C117" s="2">
        <f t="shared" si="9"/>
        <v>-3.7599999999999856E-2</v>
      </c>
      <c r="D117" s="2">
        <f t="shared" si="10"/>
        <v>0</v>
      </c>
      <c r="E117" s="2">
        <f t="shared" si="11"/>
        <v>3.7599999999999856E-2</v>
      </c>
      <c r="F117" s="2">
        <f t="shared" si="16"/>
        <v>8.5003021033087257E-3</v>
      </c>
      <c r="G117" s="2">
        <f t="shared" si="16"/>
        <v>1.3668078299340528E-2</v>
      </c>
      <c r="H117" s="2">
        <f t="shared" si="13"/>
        <v>0.62190908752102025</v>
      </c>
      <c r="I117" s="2">
        <f t="shared" si="14"/>
        <v>38.344263085150274</v>
      </c>
    </row>
    <row r="118" spans="1:9" ht="13.5" x14ac:dyDescent="0.25">
      <c r="A118" s="3">
        <f>TITRES_STAT!B121</f>
        <v>42475</v>
      </c>
      <c r="B118" s="5">
        <f>TITRES_STAT!D121</f>
        <v>1.5204</v>
      </c>
      <c r="C118" s="2">
        <f t="shared" si="9"/>
        <v>1.8799999999999928E-2</v>
      </c>
      <c r="D118" s="2">
        <f t="shared" si="10"/>
        <v>1.8799999999999928E-2</v>
      </c>
      <c r="E118" s="2">
        <f t="shared" si="11"/>
        <v>0</v>
      </c>
      <c r="F118" s="2">
        <f t="shared" si="16"/>
        <v>9.2359948102152412E-3</v>
      </c>
      <c r="G118" s="2">
        <f t="shared" si="16"/>
        <v>1.2691786992244778E-2</v>
      </c>
      <c r="H118" s="2">
        <f t="shared" si="13"/>
        <v>0.72771429396497334</v>
      </c>
      <c r="I118" s="2">
        <f t="shared" si="14"/>
        <v>42.120059810058308</v>
      </c>
    </row>
    <row r="119" spans="1:9" ht="13.5" x14ac:dyDescent="0.25">
      <c r="A119" s="3">
        <f>TITRES_STAT!B122</f>
        <v>42478</v>
      </c>
      <c r="B119" s="5">
        <f>TITRES_STAT!D122</f>
        <v>1.4829000000000001</v>
      </c>
      <c r="C119" s="2">
        <f t="shared" si="9"/>
        <v>-3.7499999999999867E-2</v>
      </c>
      <c r="D119" s="2">
        <f t="shared" si="10"/>
        <v>0</v>
      </c>
      <c r="E119" s="2">
        <f t="shared" si="11"/>
        <v>3.7499999999999867E-2</v>
      </c>
      <c r="F119" s="2">
        <f t="shared" si="16"/>
        <v>8.5762808951998677E-3</v>
      </c>
      <c r="G119" s="2">
        <f t="shared" si="16"/>
        <v>1.4463802207084427E-2</v>
      </c>
      <c r="H119" s="2">
        <f t="shared" si="13"/>
        <v>0.59294788274961141</v>
      </c>
      <c r="I119" s="2">
        <f t="shared" si="14"/>
        <v>37.22330712578713</v>
      </c>
    </row>
    <row r="120" spans="1:9" ht="13.5" x14ac:dyDescent="0.25">
      <c r="A120" s="3">
        <f>TITRES_STAT!B123</f>
        <v>42479</v>
      </c>
      <c r="B120" s="5">
        <f>TITRES_STAT!D123</f>
        <v>1.4641</v>
      </c>
      <c r="C120" s="2">
        <f t="shared" si="9"/>
        <v>-1.880000000000015E-2</v>
      </c>
      <c r="D120" s="2">
        <f t="shared" si="10"/>
        <v>0</v>
      </c>
      <c r="E120" s="2">
        <f t="shared" si="11"/>
        <v>1.880000000000015E-2</v>
      </c>
      <c r="F120" s="2">
        <f t="shared" si="16"/>
        <v>7.963689402685591E-3</v>
      </c>
      <c r="G120" s="2">
        <f t="shared" si="16"/>
        <v>1.4773530620864121E-2</v>
      </c>
      <c r="H120" s="2">
        <f t="shared" si="13"/>
        <v>0.5390511995445938</v>
      </c>
      <c r="I120" s="2">
        <f t="shared" si="14"/>
        <v>35.02490363570098</v>
      </c>
    </row>
    <row r="121" spans="1:9" ht="13.5" x14ac:dyDescent="0.25">
      <c r="A121" s="3">
        <f>TITRES_STAT!B124</f>
        <v>42480</v>
      </c>
      <c r="B121" s="5">
        <f>TITRES_STAT!D124</f>
        <v>1.4453</v>
      </c>
      <c r="C121" s="2">
        <f t="shared" si="9"/>
        <v>-1.8799999999999928E-2</v>
      </c>
      <c r="D121" s="2">
        <f t="shared" si="10"/>
        <v>0</v>
      </c>
      <c r="E121" s="2">
        <f t="shared" si="11"/>
        <v>1.8799999999999928E-2</v>
      </c>
      <c r="F121" s="2">
        <f t="shared" si="16"/>
        <v>7.3948544453509065E-3</v>
      </c>
      <c r="G121" s="2">
        <f t="shared" si="16"/>
        <v>1.506113557651668E-2</v>
      </c>
      <c r="H121" s="2">
        <f t="shared" si="13"/>
        <v>0.49098916929484138</v>
      </c>
      <c r="I121" s="2">
        <f t="shared" si="14"/>
        <v>32.930431649416548</v>
      </c>
    </row>
    <row r="122" spans="1:9" ht="13.5" x14ac:dyDescent="0.25">
      <c r="A122" s="3">
        <f>TITRES_STAT!B125</f>
        <v>42481</v>
      </c>
      <c r="B122" s="5">
        <f>TITRES_STAT!D125</f>
        <v>1.4923</v>
      </c>
      <c r="C122" s="2">
        <f t="shared" si="9"/>
        <v>4.6999999999999931E-2</v>
      </c>
      <c r="D122" s="2">
        <f t="shared" si="10"/>
        <v>4.6999999999999931E-2</v>
      </c>
      <c r="E122" s="2">
        <f t="shared" si="11"/>
        <v>0</v>
      </c>
      <c r="F122" s="2">
        <f t="shared" si="16"/>
        <v>1.0223793413540124E-2</v>
      </c>
      <c r="G122" s="2">
        <f t="shared" si="16"/>
        <v>1.3985340178194059E-2</v>
      </c>
      <c r="H122" s="2">
        <f t="shared" si="13"/>
        <v>0.73103644840052318</v>
      </c>
      <c r="I122" s="2">
        <f t="shared" si="14"/>
        <v>42.231141295493835</v>
      </c>
    </row>
    <row r="123" spans="1:9" ht="13.5" x14ac:dyDescent="0.25">
      <c r="A123" s="3">
        <f>TITRES_STAT!B126</f>
        <v>42482</v>
      </c>
      <c r="B123" s="5">
        <f>TITRES_STAT!D126</f>
        <v>1.5298</v>
      </c>
      <c r="C123" s="2">
        <f t="shared" si="9"/>
        <v>3.7500000000000089E-2</v>
      </c>
      <c r="D123" s="2">
        <f t="shared" si="10"/>
        <v>3.7500000000000089E-2</v>
      </c>
      <c r="E123" s="2">
        <f t="shared" si="11"/>
        <v>0</v>
      </c>
      <c r="F123" s="2">
        <f t="shared" si="16"/>
        <v>1.2172093884001549E-2</v>
      </c>
      <c r="G123" s="2">
        <f t="shared" si="16"/>
        <v>1.2986387308323055E-2</v>
      </c>
      <c r="H123" s="2">
        <f t="shared" si="13"/>
        <v>0.93729638543895732</v>
      </c>
      <c r="I123" s="2">
        <f t="shared" si="14"/>
        <v>48.381672132557171</v>
      </c>
    </row>
    <row r="124" spans="1:9" ht="13.5" x14ac:dyDescent="0.25">
      <c r="A124" s="3">
        <f>TITRES_STAT!B127</f>
        <v>42485</v>
      </c>
      <c r="B124" s="5">
        <f>TITRES_STAT!D127</f>
        <v>1.5016</v>
      </c>
      <c r="C124" s="2">
        <f t="shared" si="9"/>
        <v>-2.8200000000000003E-2</v>
      </c>
      <c r="D124" s="2">
        <f t="shared" si="10"/>
        <v>0</v>
      </c>
      <c r="E124" s="2">
        <f t="shared" si="11"/>
        <v>2.8200000000000003E-2</v>
      </c>
      <c r="F124" s="2">
        <f t="shared" si="16"/>
        <v>1.1302658606572867E-2</v>
      </c>
      <c r="G124" s="2">
        <f t="shared" si="16"/>
        <v>1.4073073929157121E-2</v>
      </c>
      <c r="H124" s="2">
        <f t="shared" si="13"/>
        <v>0.80314071136623499</v>
      </c>
      <c r="I124" s="2">
        <f t="shared" si="14"/>
        <v>44.54121113807571</v>
      </c>
    </row>
    <row r="125" spans="1:9" ht="13.5" x14ac:dyDescent="0.25">
      <c r="A125" s="3">
        <f>TITRES_STAT!B128</f>
        <v>42486</v>
      </c>
      <c r="B125" s="5">
        <f>TITRES_STAT!D128</f>
        <v>1.4266000000000001</v>
      </c>
      <c r="C125" s="2">
        <f t="shared" si="9"/>
        <v>-7.4999999999999956E-2</v>
      </c>
      <c r="D125" s="2">
        <f t="shared" si="10"/>
        <v>0</v>
      </c>
      <c r="E125" s="2">
        <f t="shared" si="11"/>
        <v>7.4999999999999956E-2</v>
      </c>
      <c r="F125" s="2">
        <f t="shared" ref="F125:G140" si="17">((F124*13)+D125)/14</f>
        <v>1.0495325848960518E-2</v>
      </c>
      <c r="G125" s="2">
        <f t="shared" si="17"/>
        <v>1.842499721993161E-2</v>
      </c>
      <c r="H125" s="2">
        <f t="shared" si="13"/>
        <v>0.56962428399212939</v>
      </c>
      <c r="I125" s="2">
        <f t="shared" si="14"/>
        <v>36.290486188412316</v>
      </c>
    </row>
    <row r="126" spans="1:9" ht="13.5" x14ac:dyDescent="0.25">
      <c r="A126" s="3">
        <f>TITRES_STAT!B129</f>
        <v>42487</v>
      </c>
      <c r="B126" s="5">
        <f>TITRES_STAT!D129</f>
        <v>1.4266000000000001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9.7456597168919089E-3</v>
      </c>
      <c r="G126" s="2">
        <f t="shared" si="17"/>
        <v>1.7108925989936494E-2</v>
      </c>
      <c r="H126" s="2">
        <f t="shared" si="13"/>
        <v>0.56962428399212939</v>
      </c>
      <c r="I126" s="2">
        <f t="shared" si="14"/>
        <v>36.290486188412316</v>
      </c>
    </row>
    <row r="127" spans="1:9" ht="13.5" x14ac:dyDescent="0.25">
      <c r="A127" s="3">
        <f>TITRES_STAT!B130</f>
        <v>42488</v>
      </c>
      <c r="B127" s="5">
        <f>TITRES_STAT!D130</f>
        <v>1.4172</v>
      </c>
      <c r="C127" s="2">
        <f t="shared" si="9"/>
        <v>-9.400000000000075E-3</v>
      </c>
      <c r="D127" s="2">
        <f t="shared" si="10"/>
        <v>0</v>
      </c>
      <c r="E127" s="2">
        <f t="shared" si="11"/>
        <v>9.400000000000075E-3</v>
      </c>
      <c r="F127" s="2">
        <f t="shared" si="17"/>
        <v>9.0495411656853451E-3</v>
      </c>
      <c r="G127" s="2">
        <f t="shared" si="17"/>
        <v>1.6558288419226751E-2</v>
      </c>
      <c r="H127" s="2">
        <f t="shared" si="13"/>
        <v>0.5465263641124537</v>
      </c>
      <c r="I127" s="2">
        <f t="shared" si="14"/>
        <v>35.338961998627369</v>
      </c>
    </row>
    <row r="128" spans="1:9" ht="13.5" x14ac:dyDescent="0.25">
      <c r="A128" s="3">
        <f>TITRES_STAT!B131</f>
        <v>42489</v>
      </c>
      <c r="B128" s="5">
        <f>TITRES_STAT!D131</f>
        <v>1.4077999999999999</v>
      </c>
      <c r="C128" s="2">
        <f t="shared" si="9"/>
        <v>-9.400000000000075E-3</v>
      </c>
      <c r="D128" s="2">
        <f t="shared" si="10"/>
        <v>0</v>
      </c>
      <c r="E128" s="2">
        <f t="shared" si="11"/>
        <v>9.400000000000075E-3</v>
      </c>
      <c r="F128" s="2">
        <f t="shared" si="17"/>
        <v>8.4031453681363919E-3</v>
      </c>
      <c r="G128" s="2">
        <f t="shared" si="17"/>
        <v>1.6046982103567704E-2</v>
      </c>
      <c r="H128" s="2">
        <f t="shared" si="13"/>
        <v>0.52365892314842999</v>
      </c>
      <c r="I128" s="2">
        <f t="shared" si="14"/>
        <v>34.368513529679021</v>
      </c>
    </row>
    <row r="129" spans="1:9" ht="13.5" x14ac:dyDescent="0.25">
      <c r="A129" s="3">
        <f>TITRES_STAT!B132</f>
        <v>42492</v>
      </c>
      <c r="B129" s="5">
        <f>TITRES_STAT!D132</f>
        <v>1.3984000000000001</v>
      </c>
      <c r="C129" s="2">
        <f t="shared" si="9"/>
        <v>-9.3999999999998529E-3</v>
      </c>
      <c r="D129" s="2">
        <f t="shared" si="10"/>
        <v>0</v>
      </c>
      <c r="E129" s="2">
        <f t="shared" si="11"/>
        <v>9.3999999999998529E-3</v>
      </c>
      <c r="F129" s="2">
        <f t="shared" si="17"/>
        <v>7.8029206989837924E-3</v>
      </c>
      <c r="G129" s="2">
        <f t="shared" si="17"/>
        <v>1.5572197667598571E-2</v>
      </c>
      <c r="H129" s="2">
        <f t="shared" si="13"/>
        <v>0.50108024991356925</v>
      </c>
      <c r="I129" s="2">
        <f t="shared" si="14"/>
        <v>33.381309889489316</v>
      </c>
    </row>
    <row r="130" spans="1:9" ht="13.5" x14ac:dyDescent="0.25">
      <c r="A130" s="3">
        <f>TITRES_STAT!B133</f>
        <v>42493</v>
      </c>
      <c r="B130" s="5">
        <f>TITRES_STAT!D133</f>
        <v>1.4359</v>
      </c>
      <c r="C130" s="2">
        <f t="shared" si="9"/>
        <v>3.7499999999999867E-2</v>
      </c>
      <c r="D130" s="2">
        <f t="shared" si="10"/>
        <v>3.7499999999999867E-2</v>
      </c>
      <c r="E130" s="2">
        <f t="shared" si="11"/>
        <v>0</v>
      </c>
      <c r="F130" s="2">
        <f t="shared" si="17"/>
        <v>9.9241406490563708E-3</v>
      </c>
      <c r="G130" s="2">
        <f t="shared" si="17"/>
        <v>1.4459897834198673E-2</v>
      </c>
      <c r="H130" s="2">
        <f t="shared" si="13"/>
        <v>0.68632162985170486</v>
      </c>
      <c r="I130" s="2">
        <f t="shared" si="14"/>
        <v>40.699331474035596</v>
      </c>
    </row>
    <row r="131" spans="1:9" ht="13.5" x14ac:dyDescent="0.25">
      <c r="A131" s="3">
        <f>TITRES_STAT!B134</f>
        <v>42494</v>
      </c>
      <c r="B131" s="5">
        <f>TITRES_STAT!D134</f>
        <v>1.4077999999999999</v>
      </c>
      <c r="C131" s="2">
        <f t="shared" ref="C131:C194" si="18">B131-B130</f>
        <v>-2.8100000000000014E-2</v>
      </c>
      <c r="D131" s="2">
        <f t="shared" ref="D131:D194" si="19">IF(C131&gt;0,C131,0)</f>
        <v>0</v>
      </c>
      <c r="E131" s="2">
        <f t="shared" ref="E131:E194" si="20">IF(C131&lt;0,-C131,0)</f>
        <v>2.8100000000000014E-2</v>
      </c>
      <c r="F131" s="2">
        <f t="shared" si="17"/>
        <v>9.2152734598380578E-3</v>
      </c>
      <c r="G131" s="2">
        <f t="shared" si="17"/>
        <v>1.5434190846041626E-2</v>
      </c>
      <c r="H131" s="2">
        <f t="shared" si="13"/>
        <v>0.5970687774799337</v>
      </c>
      <c r="I131" s="2">
        <f t="shared" si="14"/>
        <v>37.385288968084879</v>
      </c>
    </row>
    <row r="132" spans="1:9" ht="13.5" x14ac:dyDescent="0.25">
      <c r="A132" s="3">
        <f>TITRES_STAT!B135</f>
        <v>42495</v>
      </c>
      <c r="B132" s="5">
        <f>TITRES_STAT!D135</f>
        <v>1.4359</v>
      </c>
      <c r="C132" s="2">
        <f t="shared" si="18"/>
        <v>2.8100000000000014E-2</v>
      </c>
      <c r="D132" s="2">
        <f t="shared" si="19"/>
        <v>2.8100000000000014E-2</v>
      </c>
      <c r="E132" s="2">
        <f t="shared" si="20"/>
        <v>0</v>
      </c>
      <c r="F132" s="2">
        <f t="shared" si="17"/>
        <v>1.0564182498421056E-2</v>
      </c>
      <c r="G132" s="2">
        <f t="shared" si="17"/>
        <v>1.4331748642752939E-2</v>
      </c>
      <c r="H132" s="2">
        <f t="shared" si="13"/>
        <v>0.73711748382937148</v>
      </c>
      <c r="I132" s="2">
        <f t="shared" si="14"/>
        <v>42.433369688067394</v>
      </c>
    </row>
    <row r="133" spans="1:9" ht="13.5" x14ac:dyDescent="0.25">
      <c r="A133" s="3">
        <f>TITRES_STAT!B136</f>
        <v>42496</v>
      </c>
      <c r="B133" s="5">
        <f>TITRES_STAT!D136</f>
        <v>1.4266000000000001</v>
      </c>
      <c r="C133" s="2">
        <f t="shared" si="18"/>
        <v>-9.2999999999998639E-3</v>
      </c>
      <c r="D133" s="2">
        <f t="shared" si="19"/>
        <v>0</v>
      </c>
      <c r="E133" s="2">
        <f t="shared" si="20"/>
        <v>9.2999999999998639E-3</v>
      </c>
      <c r="F133" s="2">
        <f t="shared" si="17"/>
        <v>9.8095980342481227E-3</v>
      </c>
      <c r="G133" s="2">
        <f t="shared" si="17"/>
        <v>1.3972338025413434E-2</v>
      </c>
      <c r="H133" s="2">
        <f t="shared" si="13"/>
        <v>0.70207276809407582</v>
      </c>
      <c r="I133" s="2">
        <f t="shared" si="14"/>
        <v>41.248105325146199</v>
      </c>
    </row>
    <row r="134" spans="1:9" ht="13.5" x14ac:dyDescent="0.25">
      <c r="A134" s="3">
        <f>TITRES_STAT!B137</f>
        <v>42499</v>
      </c>
      <c r="B134" s="5">
        <f>TITRES_STAT!D137</f>
        <v>1.4641</v>
      </c>
      <c r="C134" s="2">
        <f t="shared" si="18"/>
        <v>3.7499999999999867E-2</v>
      </c>
      <c r="D134" s="2">
        <f t="shared" si="19"/>
        <v>3.7499999999999867E-2</v>
      </c>
      <c r="E134" s="2">
        <f t="shared" si="20"/>
        <v>0</v>
      </c>
      <c r="F134" s="2">
        <f t="shared" si="17"/>
        <v>1.1787483888944674E-2</v>
      </c>
      <c r="G134" s="2">
        <f t="shared" si="17"/>
        <v>1.2974313880741047E-2</v>
      </c>
      <c r="H134" s="2">
        <f t="shared" si="13"/>
        <v>0.90852464317530557</v>
      </c>
      <c r="I134" s="2">
        <f t="shared" si="14"/>
        <v>47.60350600785268</v>
      </c>
    </row>
    <row r="135" spans="1:9" ht="13.5" x14ac:dyDescent="0.25">
      <c r="A135" s="3">
        <f>TITRES_STAT!B138</f>
        <v>42500</v>
      </c>
      <c r="B135" s="5">
        <f>TITRES_STAT!D138</f>
        <v>1.5486</v>
      </c>
      <c r="C135" s="2">
        <f t="shared" si="18"/>
        <v>8.450000000000002E-2</v>
      </c>
      <c r="D135" s="2">
        <f t="shared" si="19"/>
        <v>8.450000000000002E-2</v>
      </c>
      <c r="E135" s="2">
        <f t="shared" si="20"/>
        <v>0</v>
      </c>
      <c r="F135" s="2">
        <f t="shared" si="17"/>
        <v>1.6981235039734342E-2</v>
      </c>
      <c r="G135" s="2">
        <f t="shared" si="17"/>
        <v>1.2047577174973829E-2</v>
      </c>
      <c r="H135" s="2">
        <f t="shared" si="13"/>
        <v>1.4095145267057589</v>
      </c>
      <c r="I135" s="2">
        <f t="shared" si="14"/>
        <v>58.497863826238039</v>
      </c>
    </row>
    <row r="136" spans="1:9" ht="13.5" x14ac:dyDescent="0.25">
      <c r="A136" s="3">
        <f>TITRES_STAT!B139</f>
        <v>42501</v>
      </c>
      <c r="B136" s="5">
        <f>TITRES_STAT!D139</f>
        <v>1.5954999999999999</v>
      </c>
      <c r="C136" s="2">
        <f t="shared" si="18"/>
        <v>4.6899999999999942E-2</v>
      </c>
      <c r="D136" s="2">
        <f t="shared" si="19"/>
        <v>4.6899999999999942E-2</v>
      </c>
      <c r="E136" s="2">
        <f t="shared" si="20"/>
        <v>0</v>
      </c>
      <c r="F136" s="2">
        <f t="shared" si="17"/>
        <v>1.9118289679753313E-2</v>
      </c>
      <c r="G136" s="2">
        <f t="shared" si="17"/>
        <v>1.1187035948189985E-2</v>
      </c>
      <c r="H136" s="2">
        <f t="shared" si="13"/>
        <v>1.7089682886776252</v>
      </c>
      <c r="I136" s="2">
        <f t="shared" si="14"/>
        <v>63.085577480563757</v>
      </c>
    </row>
    <row r="137" spans="1:9" ht="13.5" x14ac:dyDescent="0.25">
      <c r="A137" s="3">
        <f>TITRES_STAT!B140</f>
        <v>42502</v>
      </c>
      <c r="B137" s="5">
        <f>TITRES_STAT!D140</f>
        <v>1.5954999999999999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1.7752697559770932E-2</v>
      </c>
      <c r="G137" s="2">
        <f t="shared" si="17"/>
        <v>1.0387961951890701E-2</v>
      </c>
      <c r="H137" s="2">
        <f t="shared" si="13"/>
        <v>1.708968288677625</v>
      </c>
      <c r="I137" s="2">
        <f t="shared" si="14"/>
        <v>63.085577480563749</v>
      </c>
    </row>
    <row r="138" spans="1:9" ht="13.5" x14ac:dyDescent="0.25">
      <c r="A138" s="3">
        <f>TITRES_STAT!B141</f>
        <v>42503</v>
      </c>
      <c r="B138" s="5">
        <f>TITRES_STAT!D141</f>
        <v>1.6049</v>
      </c>
      <c r="C138" s="2">
        <f t="shared" si="18"/>
        <v>9.400000000000075E-3</v>
      </c>
      <c r="D138" s="2">
        <f t="shared" si="19"/>
        <v>9.400000000000075E-3</v>
      </c>
      <c r="E138" s="2">
        <f t="shared" si="20"/>
        <v>0</v>
      </c>
      <c r="F138" s="2">
        <f t="shared" si="17"/>
        <v>1.7156076305501585E-2</v>
      </c>
      <c r="G138" s="2">
        <f t="shared" si="17"/>
        <v>9.645964669612794E-3</v>
      </c>
      <c r="H138" s="2">
        <f t="shared" si="13"/>
        <v>1.7785754865500933</v>
      </c>
      <c r="I138" s="2">
        <f t="shared" si="14"/>
        <v>64.010335337637002</v>
      </c>
    </row>
    <row r="139" spans="1:9" ht="13.5" x14ac:dyDescent="0.25">
      <c r="A139" s="3">
        <f>TITRES_STAT!B142</f>
        <v>42506</v>
      </c>
      <c r="B139" s="5">
        <f>TITRES_STAT!D142</f>
        <v>1.5861000000000001</v>
      </c>
      <c r="C139" s="2">
        <f t="shared" si="18"/>
        <v>-1.8799999999999928E-2</v>
      </c>
      <c r="D139" s="2">
        <f t="shared" si="19"/>
        <v>0</v>
      </c>
      <c r="E139" s="2">
        <f t="shared" si="20"/>
        <v>1.8799999999999928E-2</v>
      </c>
      <c r="F139" s="2">
        <f t="shared" si="17"/>
        <v>1.5930642283680043E-2</v>
      </c>
      <c r="G139" s="2">
        <f t="shared" si="17"/>
        <v>1.0299824336069017E-2</v>
      </c>
      <c r="H139" s="2">
        <f t="shared" si="13"/>
        <v>1.5466906778101477</v>
      </c>
      <c r="I139" s="2">
        <f t="shared" si="14"/>
        <v>60.733354517169644</v>
      </c>
    </row>
    <row r="140" spans="1:9" ht="13.5" x14ac:dyDescent="0.25">
      <c r="A140" s="3">
        <f>TITRES_STAT!B143</f>
        <v>42507</v>
      </c>
      <c r="B140" s="5">
        <f>TITRES_STAT!D143</f>
        <v>1.633</v>
      </c>
      <c r="C140" s="2">
        <f t="shared" si="18"/>
        <v>4.6899999999999942E-2</v>
      </c>
      <c r="D140" s="2">
        <f t="shared" si="19"/>
        <v>4.6899999999999942E-2</v>
      </c>
      <c r="E140" s="2">
        <f t="shared" si="20"/>
        <v>0</v>
      </c>
      <c r="F140" s="2">
        <f t="shared" si="17"/>
        <v>1.8142739263417178E-2</v>
      </c>
      <c r="G140" s="2">
        <f t="shared" si="17"/>
        <v>9.5641225977783732E-3</v>
      </c>
      <c r="H140" s="2">
        <f t="shared" si="13"/>
        <v>1.8969580406289972</v>
      </c>
      <c r="I140" s="2">
        <f t="shared" si="14"/>
        <v>65.481032656486917</v>
      </c>
    </row>
    <row r="141" spans="1:9" ht="13.5" x14ac:dyDescent="0.25">
      <c r="A141" s="3">
        <f>TITRES_STAT!B144</f>
        <v>42508</v>
      </c>
      <c r="B141" s="5">
        <f>TITRES_STAT!D144</f>
        <v>1.633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1.6846829316030237E-2</v>
      </c>
      <c r="G141" s="2">
        <f t="shared" si="21"/>
        <v>8.8809709836513463E-3</v>
      </c>
      <c r="H141" s="2">
        <f t="shared" si="13"/>
        <v>1.8969580406289974</v>
      </c>
      <c r="I141" s="2">
        <f t="shared" si="14"/>
        <v>65.481032656486917</v>
      </c>
    </row>
    <row r="142" spans="1:9" ht="13.5" x14ac:dyDescent="0.25">
      <c r="A142" s="3">
        <f>TITRES_STAT!B145</f>
        <v>42509</v>
      </c>
      <c r="B142" s="5">
        <f>TITRES_STAT!D145</f>
        <v>1.5861000000000001</v>
      </c>
      <c r="C142" s="2">
        <f t="shared" si="18"/>
        <v>-4.6899999999999942E-2</v>
      </c>
      <c r="D142" s="2">
        <f t="shared" si="19"/>
        <v>0</v>
      </c>
      <c r="E142" s="2">
        <f t="shared" si="20"/>
        <v>4.6899999999999942E-2</v>
      </c>
      <c r="F142" s="2">
        <f t="shared" si="21"/>
        <v>1.5643484364885222E-2</v>
      </c>
      <c r="G142" s="2">
        <f t="shared" si="21"/>
        <v>1.1596615913390531E-2</v>
      </c>
      <c r="H142" s="2">
        <f t="shared" si="13"/>
        <v>1.3489697754688763</v>
      </c>
      <c r="I142" s="2">
        <f t="shared" si="14"/>
        <v>57.428145289762583</v>
      </c>
    </row>
    <row r="143" spans="1:9" ht="13.5" x14ac:dyDescent="0.25">
      <c r="A143" s="3">
        <f>TITRES_STAT!B146</f>
        <v>42510</v>
      </c>
      <c r="B143" s="5">
        <f>TITRES_STAT!D146</f>
        <v>1.5672999999999999</v>
      </c>
      <c r="C143" s="2">
        <f t="shared" si="18"/>
        <v>-1.880000000000015E-2</v>
      </c>
      <c r="D143" s="2">
        <f t="shared" si="19"/>
        <v>0</v>
      </c>
      <c r="E143" s="2">
        <f t="shared" si="20"/>
        <v>1.880000000000015E-2</v>
      </c>
      <c r="F143" s="2">
        <f t="shared" si="21"/>
        <v>1.4526092624536278E-2</v>
      </c>
      <c r="G143" s="2">
        <f t="shared" si="21"/>
        <v>1.211114334814836E-2</v>
      </c>
      <c r="H143" s="2">
        <f t="shared" si="13"/>
        <v>1.1993989507817304</v>
      </c>
      <c r="I143" s="2">
        <f t="shared" si="14"/>
        <v>54.533032779497738</v>
      </c>
    </row>
    <row r="144" spans="1:9" ht="13.5" x14ac:dyDescent="0.25">
      <c r="A144" s="3">
        <f>TITRES_STAT!B147</f>
        <v>42513</v>
      </c>
      <c r="B144" s="5">
        <f>TITRES_STAT!D147</f>
        <v>1.5672999999999999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1.3488514579926544E-2</v>
      </c>
      <c r="G144" s="2">
        <f t="shared" si="21"/>
        <v>1.1246061680423478E-2</v>
      </c>
      <c r="H144" s="2">
        <f t="shared" si="13"/>
        <v>1.1993989507817304</v>
      </c>
      <c r="I144" s="2">
        <f t="shared" si="14"/>
        <v>54.533032779497738</v>
      </c>
    </row>
    <row r="145" spans="1:9" ht="13.5" x14ac:dyDescent="0.25">
      <c r="A145" s="3">
        <f>TITRES_STAT!B148</f>
        <v>42514</v>
      </c>
      <c r="B145" s="5">
        <f>TITRES_STAT!D148</f>
        <v>1.6235999999999999</v>
      </c>
      <c r="C145" s="2">
        <f t="shared" si="18"/>
        <v>5.6300000000000017E-2</v>
      </c>
      <c r="D145" s="2">
        <f t="shared" si="19"/>
        <v>5.6300000000000017E-2</v>
      </c>
      <c r="E145" s="2">
        <f t="shared" si="20"/>
        <v>0</v>
      </c>
      <c r="F145" s="2">
        <f t="shared" si="21"/>
        <v>1.6546477824217507E-2</v>
      </c>
      <c r="G145" s="2">
        <f t="shared" si="21"/>
        <v>1.044277156039323E-2</v>
      </c>
      <c r="H145" s="2">
        <f t="shared" ref="H145:H208" si="22">F145/G145</f>
        <v>1.5844910260197664</v>
      </c>
      <c r="I145" s="2">
        <f t="shared" ref="I145:I208" si="23">IF(G145=0,100,100-(100/(1+H145)))</f>
        <v>61.307662130286232</v>
      </c>
    </row>
    <row r="146" spans="1:9" ht="13.5" x14ac:dyDescent="0.25">
      <c r="A146" s="3">
        <f>TITRES_STAT!B149</f>
        <v>42515</v>
      </c>
      <c r="B146" s="5">
        <f>TITRES_STAT!D149</f>
        <v>1.5861000000000001</v>
      </c>
      <c r="C146" s="2">
        <f t="shared" si="18"/>
        <v>-3.7499999999999867E-2</v>
      </c>
      <c r="D146" s="2">
        <f t="shared" si="19"/>
        <v>0</v>
      </c>
      <c r="E146" s="2">
        <f t="shared" si="20"/>
        <v>3.7499999999999867E-2</v>
      </c>
      <c r="F146" s="2">
        <f t="shared" si="21"/>
        <v>1.5364586551059115E-2</v>
      </c>
      <c r="G146" s="2">
        <f t="shared" si="21"/>
        <v>1.2375430734650847E-2</v>
      </c>
      <c r="H146" s="2">
        <f t="shared" si="22"/>
        <v>1.2415395375321134</v>
      </c>
      <c r="I146" s="2">
        <f t="shared" si="23"/>
        <v>55.387804530944017</v>
      </c>
    </row>
    <row r="147" spans="1:9" ht="13.5" x14ac:dyDescent="0.25">
      <c r="A147" s="3">
        <f>TITRES_STAT!B150</f>
        <v>42516</v>
      </c>
      <c r="B147" s="5">
        <f>TITRES_STAT!D150</f>
        <v>1.5953999999999999</v>
      </c>
      <c r="C147" s="2">
        <f t="shared" si="18"/>
        <v>9.2999999999998639E-3</v>
      </c>
      <c r="D147" s="2">
        <f t="shared" si="19"/>
        <v>9.2999999999998639E-3</v>
      </c>
      <c r="E147" s="2">
        <f t="shared" si="20"/>
        <v>0</v>
      </c>
      <c r="F147" s="2">
        <f t="shared" si="21"/>
        <v>1.4931401797412024E-2</v>
      </c>
      <c r="G147" s="2">
        <f t="shared" si="21"/>
        <v>1.1491471396461502E-2</v>
      </c>
      <c r="H147" s="2">
        <f t="shared" si="22"/>
        <v>1.2993463832673124</v>
      </c>
      <c r="I147" s="2">
        <f t="shared" si="23"/>
        <v>56.509379914346546</v>
      </c>
    </row>
    <row r="148" spans="1:9" ht="13.5" x14ac:dyDescent="0.25">
      <c r="A148" s="3">
        <f>TITRES_STAT!B151</f>
        <v>42517</v>
      </c>
      <c r="B148" s="5">
        <f>TITRES_STAT!D151</f>
        <v>1.5765</v>
      </c>
      <c r="C148" s="2">
        <f t="shared" si="18"/>
        <v>-1.8899999999999917E-2</v>
      </c>
      <c r="D148" s="2">
        <f t="shared" si="19"/>
        <v>0</v>
      </c>
      <c r="E148" s="2">
        <f t="shared" si="20"/>
        <v>1.8899999999999917E-2</v>
      </c>
      <c r="F148" s="2">
        <f t="shared" si="21"/>
        <v>1.3864873097596878E-2</v>
      </c>
      <c r="G148" s="2">
        <f t="shared" si="21"/>
        <v>1.2020652010999959E-2</v>
      </c>
      <c r="H148" s="2">
        <f t="shared" si="22"/>
        <v>1.1534210527772781</v>
      </c>
      <c r="I148" s="2">
        <f t="shared" si="23"/>
        <v>53.562263231786709</v>
      </c>
    </row>
    <row r="149" spans="1:9" ht="13.5" x14ac:dyDescent="0.25">
      <c r="A149" s="3">
        <f>TITRES_STAT!B152</f>
        <v>42520</v>
      </c>
      <c r="B149" s="5">
        <f>TITRES_STAT!D152</f>
        <v>1.5669999999999999</v>
      </c>
      <c r="C149" s="2">
        <f t="shared" si="18"/>
        <v>-9.5000000000000639E-3</v>
      </c>
      <c r="D149" s="2">
        <f t="shared" si="19"/>
        <v>0</v>
      </c>
      <c r="E149" s="2">
        <f t="shared" si="20"/>
        <v>9.5000000000000639E-3</v>
      </c>
      <c r="F149" s="2">
        <f t="shared" si="21"/>
        <v>1.2874525019197102E-2</v>
      </c>
      <c r="G149" s="2">
        <f t="shared" si="21"/>
        <v>1.184060543878568E-2</v>
      </c>
      <c r="H149" s="2">
        <f t="shared" si="22"/>
        <v>1.0873198237840662</v>
      </c>
      <c r="I149" s="2">
        <f t="shared" si="23"/>
        <v>52.091673321670598</v>
      </c>
    </row>
    <row r="150" spans="1:9" ht="13.5" x14ac:dyDescent="0.25">
      <c r="A150" s="3">
        <f>TITRES_STAT!B153</f>
        <v>42521</v>
      </c>
      <c r="B150" s="5">
        <f>TITRES_STAT!D153</f>
        <v>1.5859000000000001</v>
      </c>
      <c r="C150" s="2">
        <f t="shared" si="18"/>
        <v>1.8900000000000139E-2</v>
      </c>
      <c r="D150" s="2">
        <f t="shared" si="19"/>
        <v>1.8900000000000139E-2</v>
      </c>
      <c r="E150" s="2">
        <f t="shared" si="20"/>
        <v>0</v>
      </c>
      <c r="F150" s="2">
        <f t="shared" si="21"/>
        <v>1.3304916089254461E-2</v>
      </c>
      <c r="G150" s="2">
        <f t="shared" si="21"/>
        <v>1.0994847907443846E-2</v>
      </c>
      <c r="H150" s="2">
        <f t="shared" si="22"/>
        <v>1.2101046054713163</v>
      </c>
      <c r="I150" s="2">
        <f t="shared" si="23"/>
        <v>54.753272875663505</v>
      </c>
    </row>
    <row r="151" spans="1:9" ht="13.5" x14ac:dyDescent="0.25">
      <c r="A151" s="3">
        <f>TITRES_STAT!B154</f>
        <v>42522</v>
      </c>
      <c r="B151" s="5">
        <f>TITRES_STAT!D154</f>
        <v>1.5859000000000001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1.2354564940022E-2</v>
      </c>
      <c r="G151" s="2">
        <f t="shared" si="21"/>
        <v>1.0209501628340714E-2</v>
      </c>
      <c r="H151" s="2">
        <f t="shared" si="22"/>
        <v>1.2101046054713163</v>
      </c>
      <c r="I151" s="2">
        <f t="shared" si="23"/>
        <v>54.753272875663505</v>
      </c>
    </row>
    <row r="152" spans="1:9" ht="13.5" x14ac:dyDescent="0.25">
      <c r="A152" s="3">
        <f>TITRES_STAT!B155</f>
        <v>42523</v>
      </c>
      <c r="B152" s="5">
        <f>TITRES_STAT!D155</f>
        <v>1.6519999999999999</v>
      </c>
      <c r="C152" s="2">
        <f t="shared" si="18"/>
        <v>6.6099999999999826E-2</v>
      </c>
      <c r="D152" s="2">
        <f t="shared" si="19"/>
        <v>6.6099999999999826E-2</v>
      </c>
      <c r="E152" s="2">
        <f t="shared" si="20"/>
        <v>0</v>
      </c>
      <c r="F152" s="2">
        <f t="shared" si="21"/>
        <v>1.6193524587163274E-2</v>
      </c>
      <c r="G152" s="2">
        <f t="shared" si="21"/>
        <v>9.480251512030663E-3</v>
      </c>
      <c r="H152" s="2">
        <f t="shared" si="22"/>
        <v>1.7081323809408757</v>
      </c>
      <c r="I152" s="2">
        <f t="shared" si="23"/>
        <v>63.07418326231992</v>
      </c>
    </row>
    <row r="153" spans="1:9" ht="13.5" x14ac:dyDescent="0.25">
      <c r="A153" s="3">
        <f>TITRES_STAT!B156</f>
        <v>42524</v>
      </c>
      <c r="B153" s="5">
        <f>TITRES_STAT!D156</f>
        <v>1.6992</v>
      </c>
      <c r="C153" s="2">
        <f t="shared" si="18"/>
        <v>4.7200000000000131E-2</v>
      </c>
      <c r="D153" s="2">
        <f t="shared" si="19"/>
        <v>4.7200000000000131E-2</v>
      </c>
      <c r="E153" s="2">
        <f t="shared" si="20"/>
        <v>0</v>
      </c>
      <c r="F153" s="2">
        <f t="shared" si="21"/>
        <v>1.8408272830937333E-2</v>
      </c>
      <c r="G153" s="2">
        <f t="shared" si="21"/>
        <v>8.803090689742759E-3</v>
      </c>
      <c r="H153" s="2">
        <f t="shared" si="22"/>
        <v>2.0911147550014908</v>
      </c>
      <c r="I153" s="2">
        <f t="shared" si="23"/>
        <v>67.649211392686794</v>
      </c>
    </row>
    <row r="154" spans="1:9" ht="13.5" x14ac:dyDescent="0.25">
      <c r="A154" s="3">
        <f>TITRES_STAT!B157</f>
        <v>42527</v>
      </c>
      <c r="B154" s="5">
        <f>TITRES_STAT!D157</f>
        <v>1.6614</v>
      </c>
      <c r="C154" s="2">
        <f t="shared" si="18"/>
        <v>-3.7800000000000056E-2</v>
      </c>
      <c r="D154" s="2">
        <f t="shared" si="19"/>
        <v>0</v>
      </c>
      <c r="E154" s="2">
        <f t="shared" si="20"/>
        <v>3.7800000000000056E-2</v>
      </c>
      <c r="F154" s="2">
        <f t="shared" si="21"/>
        <v>1.7093396200156093E-2</v>
      </c>
      <c r="G154" s="2">
        <f t="shared" si="21"/>
        <v>1.0874298497618281E-2</v>
      </c>
      <c r="H154" s="2">
        <f t="shared" si="22"/>
        <v>1.5719079445814308</v>
      </c>
      <c r="I154" s="2">
        <f t="shared" si="23"/>
        <v>61.11835953900183</v>
      </c>
    </row>
    <row r="155" spans="1:9" ht="13.5" x14ac:dyDescent="0.25">
      <c r="A155" s="3">
        <f>TITRES_STAT!B158</f>
        <v>42528</v>
      </c>
      <c r="B155" s="5">
        <f>TITRES_STAT!D158</f>
        <v>1.6331</v>
      </c>
      <c r="C155" s="2">
        <f t="shared" si="18"/>
        <v>-2.8299999999999992E-2</v>
      </c>
      <c r="D155" s="2">
        <f t="shared" si="19"/>
        <v>0</v>
      </c>
      <c r="E155" s="2">
        <f t="shared" si="20"/>
        <v>2.8299999999999992E-2</v>
      </c>
      <c r="F155" s="2">
        <f t="shared" si="21"/>
        <v>1.5872439328716372E-2</v>
      </c>
      <c r="G155" s="2">
        <f t="shared" si="21"/>
        <v>1.2118991462074116E-2</v>
      </c>
      <c r="H155" s="2">
        <f t="shared" si="22"/>
        <v>1.3097161903602719</v>
      </c>
      <c r="I155" s="2">
        <f t="shared" si="23"/>
        <v>56.704637384733445</v>
      </c>
    </row>
    <row r="156" spans="1:9" ht="13.5" x14ac:dyDescent="0.25">
      <c r="A156" s="3">
        <f>TITRES_STAT!B159</f>
        <v>42529</v>
      </c>
      <c r="B156" s="5">
        <f>TITRES_STAT!D159</f>
        <v>1.5859000000000001</v>
      </c>
      <c r="C156" s="2">
        <f t="shared" si="18"/>
        <v>-4.7199999999999909E-2</v>
      </c>
      <c r="D156" s="2">
        <f t="shared" si="19"/>
        <v>0</v>
      </c>
      <c r="E156" s="2">
        <f t="shared" si="20"/>
        <v>4.7199999999999909E-2</v>
      </c>
      <c r="F156" s="2">
        <f t="shared" si="21"/>
        <v>1.4738693662379487E-2</v>
      </c>
      <c r="G156" s="2">
        <f t="shared" si="21"/>
        <v>1.4624777786211672E-2</v>
      </c>
      <c r="H156" s="2">
        <f t="shared" si="22"/>
        <v>1.007789238088473</v>
      </c>
      <c r="I156" s="2">
        <f t="shared" si="23"/>
        <v>50.193975491568253</v>
      </c>
    </row>
    <row r="157" spans="1:9" ht="13.5" x14ac:dyDescent="0.25">
      <c r="A157" s="3">
        <f>TITRES_STAT!B160</f>
        <v>42530</v>
      </c>
      <c r="B157" s="5">
        <f>TITRES_STAT!D160</f>
        <v>1.6331</v>
      </c>
      <c r="C157" s="2">
        <f t="shared" si="18"/>
        <v>4.7199999999999909E-2</v>
      </c>
      <c r="D157" s="2">
        <f t="shared" si="19"/>
        <v>4.7199999999999909E-2</v>
      </c>
      <c r="E157" s="2">
        <f t="shared" si="20"/>
        <v>0</v>
      </c>
      <c r="F157" s="2">
        <f t="shared" ref="F157:G172" si="24">((F156*13)+D157)/14</f>
        <v>1.7057358400780945E-2</v>
      </c>
      <c r="G157" s="2">
        <f t="shared" si="24"/>
        <v>1.3580150801482267E-2</v>
      </c>
      <c r="H157" s="2">
        <f t="shared" si="22"/>
        <v>1.2560507353805779</v>
      </c>
      <c r="I157" s="2">
        <f t="shared" si="23"/>
        <v>55.674755699529605</v>
      </c>
    </row>
    <row r="158" spans="1:9" ht="13.5" x14ac:dyDescent="0.25">
      <c r="A158" s="3">
        <f>TITRES_STAT!B161</f>
        <v>42531</v>
      </c>
      <c r="B158" s="5">
        <f>TITRES_STAT!D161</f>
        <v>1.6048</v>
      </c>
      <c r="C158" s="2">
        <f t="shared" si="18"/>
        <v>-2.8299999999999992E-2</v>
      </c>
      <c r="D158" s="2">
        <f t="shared" si="19"/>
        <v>0</v>
      </c>
      <c r="E158" s="2">
        <f t="shared" si="20"/>
        <v>2.8299999999999992E-2</v>
      </c>
      <c r="F158" s="2">
        <f t="shared" si="24"/>
        <v>1.5838975657868019E-2</v>
      </c>
      <c r="G158" s="2">
        <f t="shared" si="24"/>
        <v>1.4631568601376391E-2</v>
      </c>
      <c r="H158" s="2">
        <f t="shared" si="22"/>
        <v>1.0825206845134874</v>
      </c>
      <c r="I158" s="2">
        <f t="shared" si="23"/>
        <v>51.981269264866043</v>
      </c>
    </row>
    <row r="159" spans="1:9" ht="13.5" x14ac:dyDescent="0.25">
      <c r="A159" s="3">
        <f>TITRES_STAT!B162</f>
        <v>42534</v>
      </c>
      <c r="B159" s="5">
        <f>TITRES_STAT!D162</f>
        <v>1.6048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1.470762025373459E-2</v>
      </c>
      <c r="G159" s="2">
        <f t="shared" si="24"/>
        <v>1.3586456558420933E-2</v>
      </c>
      <c r="H159" s="2">
        <f t="shared" si="22"/>
        <v>1.0825206845134876</v>
      </c>
      <c r="I159" s="2">
        <f t="shared" si="23"/>
        <v>51.981269264866043</v>
      </c>
    </row>
    <row r="160" spans="1:9" ht="13.5" x14ac:dyDescent="0.25">
      <c r="A160" s="3">
        <f>TITRES_STAT!B163</f>
        <v>42535</v>
      </c>
      <c r="B160" s="5">
        <f>TITRES_STAT!D163</f>
        <v>1.6519999999999999</v>
      </c>
      <c r="C160" s="2">
        <f t="shared" si="18"/>
        <v>4.7199999999999909E-2</v>
      </c>
      <c r="D160" s="2">
        <f t="shared" si="19"/>
        <v>4.7199999999999909E-2</v>
      </c>
      <c r="E160" s="2">
        <f t="shared" si="20"/>
        <v>0</v>
      </c>
      <c r="F160" s="2">
        <f t="shared" si="24"/>
        <v>1.7028504521324969E-2</v>
      </c>
      <c r="G160" s="2">
        <f t="shared" si="24"/>
        <v>1.261599537567658E-2</v>
      </c>
      <c r="H160" s="2">
        <f t="shared" si="22"/>
        <v>1.3497551334043472</v>
      </c>
      <c r="I160" s="2">
        <f t="shared" si="23"/>
        <v>57.442374067667608</v>
      </c>
    </row>
    <row r="161" spans="1:9" ht="13.5" x14ac:dyDescent="0.25">
      <c r="A161" s="3">
        <f>TITRES_STAT!B164</f>
        <v>42536</v>
      </c>
      <c r="B161" s="5">
        <f>TITRES_STAT!D164</f>
        <v>1.6992</v>
      </c>
      <c r="C161" s="2">
        <f t="shared" si="18"/>
        <v>4.7200000000000131E-2</v>
      </c>
      <c r="D161" s="2">
        <f t="shared" si="19"/>
        <v>4.7200000000000131E-2</v>
      </c>
      <c r="E161" s="2">
        <f t="shared" si="20"/>
        <v>0</v>
      </c>
      <c r="F161" s="2">
        <f t="shared" si="24"/>
        <v>1.9183611341230339E-2</v>
      </c>
      <c r="G161" s="2">
        <f t="shared" si="24"/>
        <v>1.1714852848842537E-2</v>
      </c>
      <c r="H161" s="2">
        <f t="shared" si="22"/>
        <v>1.6375460783637361</v>
      </c>
      <c r="I161" s="2">
        <f t="shared" si="23"/>
        <v>62.085970432775397</v>
      </c>
    </row>
    <row r="162" spans="1:9" ht="13.5" x14ac:dyDescent="0.25">
      <c r="A162" s="3">
        <f>TITRES_STAT!B165</f>
        <v>42537</v>
      </c>
      <c r="B162" s="5">
        <f>TITRES_STAT!D165</f>
        <v>1.6898</v>
      </c>
      <c r="C162" s="2">
        <f t="shared" si="18"/>
        <v>-9.400000000000075E-3</v>
      </c>
      <c r="D162" s="2">
        <f t="shared" si="19"/>
        <v>0</v>
      </c>
      <c r="E162" s="2">
        <f t="shared" si="20"/>
        <v>9.400000000000075E-3</v>
      </c>
      <c r="F162" s="2">
        <f t="shared" si="24"/>
        <v>1.7813353388285314E-2</v>
      </c>
      <c r="G162" s="2">
        <f t="shared" si="24"/>
        <v>1.154950621678236E-2</v>
      </c>
      <c r="H162" s="2">
        <f t="shared" si="22"/>
        <v>1.5423476167666008</v>
      </c>
      <c r="I162" s="2">
        <f t="shared" si="23"/>
        <v>60.666275791513662</v>
      </c>
    </row>
    <row r="163" spans="1:9" ht="13.5" x14ac:dyDescent="0.25">
      <c r="A163" s="3">
        <f>TITRES_STAT!B166</f>
        <v>42538</v>
      </c>
      <c r="B163" s="5">
        <f>TITRES_STAT!D166</f>
        <v>1.6898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1.6540971003407793E-2</v>
      </c>
      <c r="G163" s="2">
        <f t="shared" si="24"/>
        <v>1.0724541487012193E-2</v>
      </c>
      <c r="H163" s="2">
        <f t="shared" si="22"/>
        <v>1.5423476167666008</v>
      </c>
      <c r="I163" s="2">
        <f t="shared" si="23"/>
        <v>60.666275791513662</v>
      </c>
    </row>
    <row r="164" spans="1:9" ht="13.5" x14ac:dyDescent="0.25">
      <c r="A164" s="3">
        <f>TITRES_STAT!B167</f>
        <v>42541</v>
      </c>
      <c r="B164" s="5">
        <f>TITRES_STAT!D167</f>
        <v>1.6802999999999999</v>
      </c>
      <c r="C164" s="2">
        <f t="shared" si="18"/>
        <v>-9.5000000000000639E-3</v>
      </c>
      <c r="D164" s="2">
        <f t="shared" si="19"/>
        <v>0</v>
      </c>
      <c r="E164" s="2">
        <f t="shared" si="20"/>
        <v>9.5000000000000639E-3</v>
      </c>
      <c r="F164" s="2">
        <f t="shared" si="24"/>
        <v>1.5359473074592952E-2</v>
      </c>
      <c r="G164" s="2">
        <f t="shared" si="24"/>
        <v>1.0637074237939899E-2</v>
      </c>
      <c r="H164" s="2">
        <f t="shared" si="22"/>
        <v>1.4439565552536417</v>
      </c>
      <c r="I164" s="2">
        <f t="shared" si="23"/>
        <v>59.082742373208156</v>
      </c>
    </row>
    <row r="165" spans="1:9" ht="13.5" x14ac:dyDescent="0.25">
      <c r="A165" s="3">
        <f>TITRES_STAT!B168</f>
        <v>42542</v>
      </c>
      <c r="B165" s="5">
        <f>TITRES_STAT!D168</f>
        <v>1.6614</v>
      </c>
      <c r="C165" s="2">
        <f t="shared" si="18"/>
        <v>-1.8899999999999917E-2</v>
      </c>
      <c r="D165" s="2">
        <f t="shared" si="19"/>
        <v>0</v>
      </c>
      <c r="E165" s="2">
        <f t="shared" si="20"/>
        <v>1.8899999999999917E-2</v>
      </c>
      <c r="F165" s="2">
        <f t="shared" si="24"/>
        <v>1.4262367854979169E-2</v>
      </c>
      <c r="G165" s="2">
        <f t="shared" si="24"/>
        <v>1.1227283220944186E-2</v>
      </c>
      <c r="H165" s="2">
        <f t="shared" si="22"/>
        <v>1.270331172226342</v>
      </c>
      <c r="I165" s="2">
        <f t="shared" si="23"/>
        <v>55.95356253601647</v>
      </c>
    </row>
    <row r="166" spans="1:9" ht="13.5" x14ac:dyDescent="0.25">
      <c r="A166" s="3">
        <f>TITRES_STAT!B169</f>
        <v>42543</v>
      </c>
      <c r="B166" s="5">
        <f>TITRES_STAT!D169</f>
        <v>1.6142000000000001</v>
      </c>
      <c r="C166" s="2">
        <f t="shared" si="18"/>
        <v>-4.7199999999999909E-2</v>
      </c>
      <c r="D166" s="2">
        <f t="shared" si="19"/>
        <v>0</v>
      </c>
      <c r="E166" s="2">
        <f t="shared" si="20"/>
        <v>4.7199999999999909E-2</v>
      </c>
      <c r="F166" s="2">
        <f t="shared" si="24"/>
        <v>1.3243627293909228E-2</v>
      </c>
      <c r="G166" s="2">
        <f t="shared" si="24"/>
        <v>1.3796762990876737E-2</v>
      </c>
      <c r="H166" s="2">
        <f t="shared" si="22"/>
        <v>0.95990829897322461</v>
      </c>
      <c r="I166" s="2">
        <f t="shared" si="23"/>
        <v>48.977204672081363</v>
      </c>
    </row>
    <row r="167" spans="1:9" ht="13.5" x14ac:dyDescent="0.25">
      <c r="A167" s="3">
        <f>TITRES_STAT!B170</f>
        <v>42544</v>
      </c>
      <c r="B167" s="5">
        <f>TITRES_STAT!D170</f>
        <v>1.5953999999999999</v>
      </c>
      <c r="C167" s="2">
        <f t="shared" si="18"/>
        <v>-1.880000000000015E-2</v>
      </c>
      <c r="D167" s="2">
        <f t="shared" si="19"/>
        <v>0</v>
      </c>
      <c r="E167" s="2">
        <f t="shared" si="20"/>
        <v>1.880000000000015E-2</v>
      </c>
      <c r="F167" s="2">
        <f t="shared" si="24"/>
        <v>1.2297653915772854E-2</v>
      </c>
      <c r="G167" s="2">
        <f t="shared" si="24"/>
        <v>1.4154137062956981E-2</v>
      </c>
      <c r="H167" s="2">
        <f t="shared" si="22"/>
        <v>0.86883812563587792</v>
      </c>
      <c r="I167" s="2">
        <f t="shared" si="23"/>
        <v>46.490817675300427</v>
      </c>
    </row>
    <row r="168" spans="1:9" ht="13.5" x14ac:dyDescent="0.25">
      <c r="A168" s="3">
        <f>TITRES_STAT!B171</f>
        <v>42545</v>
      </c>
      <c r="B168" s="5">
        <f>TITRES_STAT!D171</f>
        <v>1.5953999999999999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1.1419250064646221E-2</v>
      </c>
      <c r="G168" s="2">
        <f t="shared" si="24"/>
        <v>1.3143127272745766E-2</v>
      </c>
      <c r="H168" s="2">
        <f t="shared" si="22"/>
        <v>0.86883812563587803</v>
      </c>
      <c r="I168" s="2">
        <f t="shared" si="23"/>
        <v>46.490817675300427</v>
      </c>
    </row>
    <row r="169" spans="1:9" ht="13.5" x14ac:dyDescent="0.25">
      <c r="A169" s="3">
        <f>TITRES_STAT!B172</f>
        <v>42548</v>
      </c>
      <c r="B169" s="5">
        <f>TITRES_STAT!D172</f>
        <v>1.5765</v>
      </c>
      <c r="C169" s="2">
        <f t="shared" si="18"/>
        <v>-1.8899999999999917E-2</v>
      </c>
      <c r="D169" s="2">
        <f t="shared" si="19"/>
        <v>0</v>
      </c>
      <c r="E169" s="2">
        <f t="shared" si="20"/>
        <v>1.8899999999999917E-2</v>
      </c>
      <c r="F169" s="2">
        <f t="shared" si="24"/>
        <v>1.0603589345742919E-2</v>
      </c>
      <c r="G169" s="2">
        <f t="shared" si="24"/>
        <v>1.3554332467549635E-2</v>
      </c>
      <c r="H169" s="2">
        <f t="shared" si="22"/>
        <v>0.78230258635966932</v>
      </c>
      <c r="I169" s="2">
        <f t="shared" si="23"/>
        <v>43.892804305329129</v>
      </c>
    </row>
    <row r="170" spans="1:9" ht="13.5" x14ac:dyDescent="0.25">
      <c r="A170" s="3">
        <f>TITRES_STAT!B173</f>
        <v>42549</v>
      </c>
      <c r="B170" s="5">
        <f>TITRES_STAT!D173</f>
        <v>1.6236999999999999</v>
      </c>
      <c r="C170" s="2">
        <f t="shared" si="18"/>
        <v>4.7199999999999909E-2</v>
      </c>
      <c r="D170" s="2">
        <f t="shared" si="19"/>
        <v>4.7199999999999909E-2</v>
      </c>
      <c r="E170" s="2">
        <f t="shared" si="20"/>
        <v>0</v>
      </c>
      <c r="F170" s="2">
        <f t="shared" si="24"/>
        <v>1.3217618678189847E-2</v>
      </c>
      <c r="G170" s="2">
        <f t="shared" si="24"/>
        <v>1.2586165862724662E-2</v>
      </c>
      <c r="H170" s="2">
        <f t="shared" si="22"/>
        <v>1.0501703872610881</v>
      </c>
      <c r="I170" s="2">
        <f t="shared" si="23"/>
        <v>51.223566284364125</v>
      </c>
    </row>
    <row r="171" spans="1:9" ht="13.5" x14ac:dyDescent="0.25">
      <c r="A171" s="3">
        <f>TITRES_STAT!B174</f>
        <v>42550</v>
      </c>
      <c r="B171" s="5">
        <f>TITRES_STAT!D174</f>
        <v>1.5765</v>
      </c>
      <c r="C171" s="2">
        <f t="shared" si="18"/>
        <v>-4.7199999999999909E-2</v>
      </c>
      <c r="D171" s="2">
        <f t="shared" si="19"/>
        <v>0</v>
      </c>
      <c r="E171" s="2">
        <f t="shared" si="20"/>
        <v>4.7199999999999909E-2</v>
      </c>
      <c r="F171" s="2">
        <f t="shared" si="24"/>
        <v>1.2273503058319144E-2</v>
      </c>
      <c r="G171" s="2">
        <f t="shared" si="24"/>
        <v>1.5058582586815751E-2</v>
      </c>
      <c r="H171" s="2">
        <f t="shared" si="22"/>
        <v>0.81505035334899123</v>
      </c>
      <c r="I171" s="2">
        <f t="shared" si="23"/>
        <v>44.905109758807683</v>
      </c>
    </row>
    <row r="172" spans="1:9" ht="13.5" x14ac:dyDescent="0.25">
      <c r="A172" s="3">
        <f>TITRES_STAT!B175</f>
        <v>42551</v>
      </c>
      <c r="B172" s="5">
        <f>TITRES_STAT!D175</f>
        <v>1.5953999999999999</v>
      </c>
      <c r="C172" s="2">
        <f t="shared" si="18"/>
        <v>1.8899999999999917E-2</v>
      </c>
      <c r="D172" s="2">
        <f t="shared" si="19"/>
        <v>1.8899999999999917E-2</v>
      </c>
      <c r="E172" s="2">
        <f t="shared" si="20"/>
        <v>0</v>
      </c>
      <c r="F172" s="2">
        <f t="shared" si="24"/>
        <v>1.27468242684392E-2</v>
      </c>
      <c r="G172" s="2">
        <f t="shared" si="24"/>
        <v>1.3982969544900341E-2</v>
      </c>
      <c r="H172" s="2">
        <f t="shared" si="22"/>
        <v>0.91159636924819232</v>
      </c>
      <c r="I172" s="2">
        <f t="shared" si="23"/>
        <v>47.687701437030462</v>
      </c>
    </row>
    <row r="173" spans="1:9" ht="13.5" x14ac:dyDescent="0.25">
      <c r="A173" s="3">
        <f>TITRES_STAT!B176</f>
        <v>42552</v>
      </c>
      <c r="B173" s="5">
        <f>TITRES_STAT!D176</f>
        <v>1.5859000000000001</v>
      </c>
      <c r="C173" s="2">
        <f t="shared" si="18"/>
        <v>-9.4999999999998419E-3</v>
      </c>
      <c r="D173" s="2">
        <f t="shared" si="19"/>
        <v>0</v>
      </c>
      <c r="E173" s="2">
        <f t="shared" si="20"/>
        <v>9.4999999999998419E-3</v>
      </c>
      <c r="F173" s="2">
        <f t="shared" ref="F173:G188" si="25">((F172*13)+D173)/14</f>
        <v>1.1836336820693544E-2</v>
      </c>
      <c r="G173" s="2">
        <f t="shared" si="25"/>
        <v>1.3662757434550307E-2</v>
      </c>
      <c r="H173" s="2">
        <f t="shared" si="22"/>
        <v>0.86632122961957003</v>
      </c>
      <c r="I173" s="2">
        <f t="shared" si="23"/>
        <v>46.418655902883373</v>
      </c>
    </row>
    <row r="174" spans="1:9" ht="13.5" x14ac:dyDescent="0.25">
      <c r="A174" s="3">
        <f>TITRES_STAT!B177</f>
        <v>42555</v>
      </c>
      <c r="B174" s="5">
        <f>TITRES_STAT!D177</f>
        <v>1.5576000000000001</v>
      </c>
      <c r="C174" s="2">
        <f t="shared" si="18"/>
        <v>-2.8299999999999992E-2</v>
      </c>
      <c r="D174" s="2">
        <f t="shared" si="19"/>
        <v>0</v>
      </c>
      <c r="E174" s="2">
        <f t="shared" si="20"/>
        <v>2.8299999999999992E-2</v>
      </c>
      <c r="F174" s="2">
        <f t="shared" si="25"/>
        <v>1.0990884190644005E-2</v>
      </c>
      <c r="G174" s="2">
        <f t="shared" si="25"/>
        <v>1.4708274760653854E-2</v>
      </c>
      <c r="H174" s="2">
        <f t="shared" si="22"/>
        <v>0.74725855815841491</v>
      </c>
      <c r="I174" s="2">
        <f t="shared" si="23"/>
        <v>42.767485937857678</v>
      </c>
    </row>
    <row r="175" spans="1:9" ht="13.5" x14ac:dyDescent="0.25">
      <c r="A175" s="3">
        <f>TITRES_STAT!B178</f>
        <v>42559</v>
      </c>
      <c r="B175" s="5">
        <f>TITRES_STAT!D178</f>
        <v>1.5765</v>
      </c>
      <c r="C175" s="2">
        <f t="shared" si="18"/>
        <v>1.8899999999999917E-2</v>
      </c>
      <c r="D175" s="2">
        <f t="shared" si="19"/>
        <v>1.8899999999999917E-2</v>
      </c>
      <c r="E175" s="2">
        <f t="shared" si="20"/>
        <v>0</v>
      </c>
      <c r="F175" s="2">
        <f t="shared" si="25"/>
        <v>1.1555821034169427E-2</v>
      </c>
      <c r="G175" s="2">
        <f t="shared" si="25"/>
        <v>1.3657683706321436E-2</v>
      </c>
      <c r="H175" s="2">
        <f t="shared" si="22"/>
        <v>0.84610401607271335</v>
      </c>
      <c r="I175" s="2">
        <f t="shared" si="23"/>
        <v>45.8318712654481</v>
      </c>
    </row>
    <row r="176" spans="1:9" ht="13.5" x14ac:dyDescent="0.25">
      <c r="A176" s="3">
        <f>TITRES_STAT!B179</f>
        <v>42562</v>
      </c>
      <c r="B176" s="5">
        <f>TITRES_STAT!D179</f>
        <v>1.5576000000000001</v>
      </c>
      <c r="C176" s="2">
        <f t="shared" si="18"/>
        <v>-1.8899999999999917E-2</v>
      </c>
      <c r="D176" s="2">
        <f t="shared" si="19"/>
        <v>0</v>
      </c>
      <c r="E176" s="2">
        <f t="shared" si="20"/>
        <v>1.8899999999999917E-2</v>
      </c>
      <c r="F176" s="2">
        <f t="shared" si="25"/>
        <v>1.0730405246014468E-2</v>
      </c>
      <c r="G176" s="2">
        <f t="shared" si="25"/>
        <v>1.4032134870155612E-2</v>
      </c>
      <c r="H176" s="2">
        <f t="shared" si="22"/>
        <v>0.76470225987041629</v>
      </c>
      <c r="I176" s="2">
        <f t="shared" si="23"/>
        <v>43.333217011155696</v>
      </c>
    </row>
    <row r="177" spans="1:9" ht="13.5" x14ac:dyDescent="0.25">
      <c r="A177" s="3">
        <f>TITRES_STAT!B180</f>
        <v>42563</v>
      </c>
      <c r="B177" s="5">
        <f>TITRES_STAT!D180</f>
        <v>1.5482</v>
      </c>
      <c r="C177" s="2">
        <f t="shared" si="18"/>
        <v>-9.400000000000075E-3</v>
      </c>
      <c r="D177" s="2">
        <f t="shared" si="19"/>
        <v>0</v>
      </c>
      <c r="E177" s="2">
        <f t="shared" si="20"/>
        <v>9.400000000000075E-3</v>
      </c>
      <c r="F177" s="2">
        <f t="shared" si="25"/>
        <v>9.9639477284420054E-3</v>
      </c>
      <c r="G177" s="2">
        <f t="shared" si="25"/>
        <v>1.370126809371593E-2</v>
      </c>
      <c r="H177" s="2">
        <f t="shared" si="22"/>
        <v>0.72722814124131752</v>
      </c>
      <c r="I177" s="2">
        <f t="shared" si="23"/>
        <v>42.10376868447014</v>
      </c>
    </row>
    <row r="178" spans="1:9" ht="13.5" x14ac:dyDescent="0.25">
      <c r="A178" s="3">
        <f>TITRES_STAT!B181</f>
        <v>42564</v>
      </c>
      <c r="B178" s="5">
        <f>TITRES_STAT!D181</f>
        <v>1.5387</v>
      </c>
      <c r="C178" s="2">
        <f t="shared" si="18"/>
        <v>-9.5000000000000639E-3</v>
      </c>
      <c r="D178" s="2">
        <f t="shared" si="19"/>
        <v>0</v>
      </c>
      <c r="E178" s="2">
        <f t="shared" si="20"/>
        <v>9.5000000000000639E-3</v>
      </c>
      <c r="F178" s="2">
        <f t="shared" si="25"/>
        <v>9.2522371764104348E-3</v>
      </c>
      <c r="G178" s="2">
        <f t="shared" si="25"/>
        <v>1.3401177515593369E-2</v>
      </c>
      <c r="H178" s="2">
        <f t="shared" si="22"/>
        <v>0.6904047920897024</v>
      </c>
      <c r="I178" s="2">
        <f t="shared" si="23"/>
        <v>40.84257186920383</v>
      </c>
    </row>
    <row r="179" spans="1:9" ht="13.5" x14ac:dyDescent="0.25">
      <c r="A179" s="3">
        <f>TITRES_STAT!B182</f>
        <v>42565</v>
      </c>
      <c r="B179" s="5">
        <f>TITRES_STAT!D182</f>
        <v>1.5482</v>
      </c>
      <c r="C179" s="2">
        <f t="shared" si="18"/>
        <v>9.5000000000000639E-3</v>
      </c>
      <c r="D179" s="2">
        <f t="shared" si="19"/>
        <v>9.5000000000000639E-3</v>
      </c>
      <c r="E179" s="2">
        <f t="shared" si="20"/>
        <v>0</v>
      </c>
      <c r="F179" s="2">
        <f t="shared" si="25"/>
        <v>9.2699345209525507E-3</v>
      </c>
      <c r="G179" s="2">
        <f t="shared" si="25"/>
        <v>1.2443950550193842E-2</v>
      </c>
      <c r="H179" s="2">
        <f t="shared" si="22"/>
        <v>0.74493501750600821</v>
      </c>
      <c r="I179" s="2">
        <f t="shared" si="23"/>
        <v>42.691275608115482</v>
      </c>
    </row>
    <row r="180" spans="1:9" ht="13.5" x14ac:dyDescent="0.25">
      <c r="A180" s="3">
        <f>TITRES_STAT!B183</f>
        <v>42566</v>
      </c>
      <c r="B180" s="5">
        <f>TITRES_STAT!D183</f>
        <v>1.5198</v>
      </c>
      <c r="C180" s="2">
        <f t="shared" si="18"/>
        <v>-2.8399999999999981E-2</v>
      </c>
      <c r="D180" s="2">
        <f t="shared" si="19"/>
        <v>0</v>
      </c>
      <c r="E180" s="2">
        <f t="shared" si="20"/>
        <v>2.8399999999999981E-2</v>
      </c>
      <c r="F180" s="2">
        <f t="shared" si="25"/>
        <v>8.6077963408845107E-3</v>
      </c>
      <c r="G180" s="2">
        <f t="shared" si="25"/>
        <v>1.3583668368037137E-2</v>
      </c>
      <c r="H180" s="2">
        <f t="shared" si="22"/>
        <v>0.63368716812455217</v>
      </c>
      <c r="I180" s="2">
        <f t="shared" si="23"/>
        <v>38.788770609737682</v>
      </c>
    </row>
    <row r="181" spans="1:9" ht="13.5" x14ac:dyDescent="0.25">
      <c r="A181" s="3">
        <f>TITRES_STAT!B184</f>
        <v>42569</v>
      </c>
      <c r="B181" s="5">
        <f>TITRES_STAT!D184</f>
        <v>1.5104</v>
      </c>
      <c r="C181" s="2">
        <f t="shared" si="18"/>
        <v>-9.400000000000075E-3</v>
      </c>
      <c r="D181" s="2">
        <f t="shared" si="19"/>
        <v>0</v>
      </c>
      <c r="E181" s="2">
        <f t="shared" si="20"/>
        <v>9.400000000000075E-3</v>
      </c>
      <c r="F181" s="2">
        <f t="shared" si="25"/>
        <v>7.9929537451070461E-3</v>
      </c>
      <c r="G181" s="2">
        <f t="shared" si="25"/>
        <v>1.3284834913177347E-2</v>
      </c>
      <c r="H181" s="2">
        <f t="shared" si="22"/>
        <v>0.60165999783548407</v>
      </c>
      <c r="I181" s="2">
        <f t="shared" si="23"/>
        <v>37.564776459959027</v>
      </c>
    </row>
    <row r="182" spans="1:9" ht="13.5" x14ac:dyDescent="0.25">
      <c r="A182" s="3">
        <f>TITRES_STAT!B185</f>
        <v>42570</v>
      </c>
      <c r="B182" s="5">
        <f>TITRES_STAT!D185</f>
        <v>1.5104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7.4220284775993999E-3</v>
      </c>
      <c r="G182" s="2">
        <f t="shared" si="25"/>
        <v>1.233591813366468E-2</v>
      </c>
      <c r="H182" s="2">
        <f t="shared" si="22"/>
        <v>0.60165999783548407</v>
      </c>
      <c r="I182" s="2">
        <f t="shared" si="23"/>
        <v>37.564776459959027</v>
      </c>
    </row>
    <row r="183" spans="1:9" ht="13.5" x14ac:dyDescent="0.25">
      <c r="A183" s="3">
        <f>TITRES_STAT!B186</f>
        <v>42571</v>
      </c>
      <c r="B183" s="5">
        <f>TITRES_STAT!D186</f>
        <v>1.4915</v>
      </c>
      <c r="C183" s="2">
        <f t="shared" si="18"/>
        <v>-1.8899999999999917E-2</v>
      </c>
      <c r="D183" s="2">
        <f t="shared" si="19"/>
        <v>0</v>
      </c>
      <c r="E183" s="2">
        <f t="shared" si="20"/>
        <v>1.8899999999999917E-2</v>
      </c>
      <c r="F183" s="2">
        <f t="shared" si="25"/>
        <v>6.8918835863422999E-3</v>
      </c>
      <c r="G183" s="2">
        <f t="shared" si="25"/>
        <v>1.2804781124117195E-2</v>
      </c>
      <c r="H183" s="2">
        <f t="shared" si="22"/>
        <v>0.53822736363386681</v>
      </c>
      <c r="I183" s="2">
        <f t="shared" si="23"/>
        <v>34.99010460731715</v>
      </c>
    </row>
    <row r="184" spans="1:9" ht="13.5" x14ac:dyDescent="0.25">
      <c r="A184" s="3">
        <f>TITRES_STAT!B187</f>
        <v>42572</v>
      </c>
      <c r="B184" s="5">
        <f>TITRES_STAT!D187</f>
        <v>1.4725999999999999</v>
      </c>
      <c r="C184" s="2">
        <f t="shared" si="18"/>
        <v>-1.8900000000000139E-2</v>
      </c>
      <c r="D184" s="2">
        <f t="shared" si="19"/>
        <v>0</v>
      </c>
      <c r="E184" s="2">
        <f t="shared" si="20"/>
        <v>1.8900000000000139E-2</v>
      </c>
      <c r="F184" s="2">
        <f t="shared" si="25"/>
        <v>6.39960618731785E-3</v>
      </c>
      <c r="G184" s="2">
        <f t="shared" si="25"/>
        <v>1.3240153900965976E-2</v>
      </c>
      <c r="H184" s="2">
        <f t="shared" si="22"/>
        <v>0.48334832322839894</v>
      </c>
      <c r="I184" s="2">
        <f t="shared" si="23"/>
        <v>32.584950928884112</v>
      </c>
    </row>
    <row r="185" spans="1:9" ht="13.5" x14ac:dyDescent="0.25">
      <c r="A185" s="3">
        <f>TITRES_STAT!B188</f>
        <v>42573</v>
      </c>
      <c r="B185" s="5">
        <f>TITRES_STAT!D188</f>
        <v>1.4725999999999999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5.9424914596522896E-3</v>
      </c>
      <c r="G185" s="2">
        <f t="shared" si="25"/>
        <v>1.229442862232555E-2</v>
      </c>
      <c r="H185" s="2">
        <f t="shared" si="22"/>
        <v>0.48334832322839894</v>
      </c>
      <c r="I185" s="2">
        <f t="shared" si="23"/>
        <v>32.584950928884112</v>
      </c>
    </row>
    <row r="186" spans="1:9" ht="13.5" x14ac:dyDescent="0.25">
      <c r="A186" s="3">
        <f>TITRES_STAT!B189</f>
        <v>42577</v>
      </c>
      <c r="B186" s="5">
        <f>TITRES_STAT!D189</f>
        <v>1.4349000000000001</v>
      </c>
      <c r="C186" s="2">
        <f t="shared" si="18"/>
        <v>-3.7699999999999845E-2</v>
      </c>
      <c r="D186" s="2">
        <f t="shared" si="19"/>
        <v>0</v>
      </c>
      <c r="E186" s="2">
        <f t="shared" si="20"/>
        <v>3.7699999999999845E-2</v>
      </c>
      <c r="F186" s="2">
        <f t="shared" si="25"/>
        <v>5.51802778396284E-3</v>
      </c>
      <c r="G186" s="2">
        <f t="shared" si="25"/>
        <v>1.4109112292159429E-2</v>
      </c>
      <c r="H186" s="2">
        <f t="shared" si="22"/>
        <v>0.39109673732126021</v>
      </c>
      <c r="I186" s="2">
        <f t="shared" si="23"/>
        <v>28.114273208229093</v>
      </c>
    </row>
    <row r="187" spans="1:9" ht="13.5" x14ac:dyDescent="0.25">
      <c r="A187" s="3">
        <f>TITRES_STAT!B190</f>
        <v>42578</v>
      </c>
      <c r="B187" s="5">
        <f>TITRES_STAT!D190</f>
        <v>1.4254</v>
      </c>
      <c r="C187" s="2">
        <f t="shared" si="18"/>
        <v>-9.5000000000000639E-3</v>
      </c>
      <c r="D187" s="2">
        <f t="shared" si="19"/>
        <v>0</v>
      </c>
      <c r="E187" s="2">
        <f t="shared" si="20"/>
        <v>9.5000000000000639E-3</v>
      </c>
      <c r="F187" s="2">
        <f t="shared" si="25"/>
        <v>5.1238829422512091E-3</v>
      </c>
      <c r="G187" s="2">
        <f t="shared" si="25"/>
        <v>1.3779889985576619E-2</v>
      </c>
      <c r="H187" s="2">
        <f t="shared" si="22"/>
        <v>0.37183772494659728</v>
      </c>
      <c r="I187" s="2">
        <f t="shared" si="23"/>
        <v>27.105080884189277</v>
      </c>
    </row>
    <row r="188" spans="1:9" ht="13.5" x14ac:dyDescent="0.25">
      <c r="A188" s="3">
        <f>TITRES_STAT!B191</f>
        <v>42579</v>
      </c>
      <c r="B188" s="5">
        <f>TITRES_STAT!D191</f>
        <v>1.4159999999999999</v>
      </c>
      <c r="C188" s="2">
        <f t="shared" si="18"/>
        <v>-9.400000000000075E-3</v>
      </c>
      <c r="D188" s="2">
        <f t="shared" si="19"/>
        <v>0</v>
      </c>
      <c r="E188" s="2">
        <f t="shared" si="20"/>
        <v>9.400000000000075E-3</v>
      </c>
      <c r="F188" s="2">
        <f t="shared" si="25"/>
        <v>4.7578913035189801E-3</v>
      </c>
      <c r="G188" s="2">
        <f t="shared" si="25"/>
        <v>1.346704070089258E-2</v>
      </c>
      <c r="H188" s="2">
        <f t="shared" si="22"/>
        <v>0.35329894734807127</v>
      </c>
      <c r="I188" s="2">
        <f t="shared" si="23"/>
        <v>26.106496871249107</v>
      </c>
    </row>
    <row r="189" spans="1:9" ht="13.5" x14ac:dyDescent="0.25">
      <c r="A189" s="3">
        <f>TITRES_STAT!B192</f>
        <v>42580</v>
      </c>
      <c r="B189" s="5">
        <f>TITRES_STAT!D192</f>
        <v>1.3782000000000001</v>
      </c>
      <c r="C189" s="2">
        <f t="shared" si="18"/>
        <v>-3.7799999999999834E-2</v>
      </c>
      <c r="D189" s="2">
        <f t="shared" si="19"/>
        <v>0</v>
      </c>
      <c r="E189" s="2">
        <f t="shared" si="20"/>
        <v>3.7799999999999834E-2</v>
      </c>
      <c r="F189" s="2">
        <f t="shared" ref="F189:G204" si="26">((F188*13)+D189)/14</f>
        <v>4.4180419246961956E-3</v>
      </c>
      <c r="G189" s="2">
        <f t="shared" si="26"/>
        <v>1.5205109222257384E-2</v>
      </c>
      <c r="H189" s="2">
        <f t="shared" si="22"/>
        <v>0.29056298512009526</v>
      </c>
      <c r="I189" s="2">
        <f t="shared" si="23"/>
        <v>22.514436604041961</v>
      </c>
    </row>
    <row r="190" spans="1:9" ht="13.5" x14ac:dyDescent="0.25">
      <c r="A190" s="3">
        <f>TITRES_STAT!B193</f>
        <v>42583</v>
      </c>
      <c r="B190" s="5">
        <f>TITRES_STAT!D193</f>
        <v>1.3876999999999999</v>
      </c>
      <c r="C190" s="2">
        <f t="shared" si="18"/>
        <v>9.4999999999998419E-3</v>
      </c>
      <c r="D190" s="2">
        <f t="shared" si="19"/>
        <v>9.4999999999998419E-3</v>
      </c>
      <c r="E190" s="2">
        <f t="shared" si="20"/>
        <v>0</v>
      </c>
      <c r="F190" s="2">
        <f t="shared" si="26"/>
        <v>4.781038930075027E-3</v>
      </c>
      <c r="G190" s="2">
        <f t="shared" si="26"/>
        <v>1.4119029992096143E-2</v>
      </c>
      <c r="H190" s="2">
        <f t="shared" si="22"/>
        <v>0.33862375338471984</v>
      </c>
      <c r="I190" s="2">
        <f t="shared" si="23"/>
        <v>25.296410027724903</v>
      </c>
    </row>
    <row r="191" spans="1:9" ht="13.5" x14ac:dyDescent="0.25">
      <c r="A191" s="3">
        <f>TITRES_STAT!B194</f>
        <v>42584</v>
      </c>
      <c r="B191" s="5">
        <f>TITRES_STAT!D194</f>
        <v>1.3971</v>
      </c>
      <c r="C191" s="2">
        <f t="shared" si="18"/>
        <v>9.400000000000075E-3</v>
      </c>
      <c r="D191" s="2">
        <f t="shared" si="19"/>
        <v>9.400000000000075E-3</v>
      </c>
      <c r="E191" s="2">
        <f t="shared" si="20"/>
        <v>0</v>
      </c>
      <c r="F191" s="2">
        <f t="shared" si="26"/>
        <v>5.1109647207839585E-3</v>
      </c>
      <c r="G191" s="2">
        <f t="shared" si="26"/>
        <v>1.3110527849803561E-2</v>
      </c>
      <c r="H191" s="2">
        <f t="shared" si="22"/>
        <v>0.38983668539787569</v>
      </c>
      <c r="I191" s="2">
        <f t="shared" si="23"/>
        <v>28.049100264343295</v>
      </c>
    </row>
    <row r="192" spans="1:9" ht="13.5" x14ac:dyDescent="0.25">
      <c r="A192" s="3">
        <f>TITRES_STAT!B195</f>
        <v>42585</v>
      </c>
      <c r="B192" s="5">
        <f>TITRES_STAT!D195</f>
        <v>1.3876999999999999</v>
      </c>
      <c r="C192" s="2">
        <f t="shared" si="18"/>
        <v>-9.400000000000075E-3</v>
      </c>
      <c r="D192" s="2">
        <f t="shared" si="19"/>
        <v>0</v>
      </c>
      <c r="E192" s="2">
        <f t="shared" si="20"/>
        <v>9.400000000000075E-3</v>
      </c>
      <c r="F192" s="2">
        <f t="shared" si="26"/>
        <v>4.7458958121565321E-3</v>
      </c>
      <c r="G192" s="2">
        <f t="shared" si="26"/>
        <v>1.2845490146246169E-2</v>
      </c>
      <c r="H192" s="2">
        <f t="shared" si="22"/>
        <v>0.36946007961739186</v>
      </c>
      <c r="I192" s="2">
        <f t="shared" si="23"/>
        <v>26.978521325033</v>
      </c>
    </row>
    <row r="193" spans="1:9" ht="13.5" x14ac:dyDescent="0.25">
      <c r="A193" s="3">
        <f>TITRES_STAT!B196</f>
        <v>42586</v>
      </c>
      <c r="B193" s="5">
        <f>TITRES_STAT!D196</f>
        <v>1.3593999999999999</v>
      </c>
      <c r="C193" s="2">
        <f t="shared" si="18"/>
        <v>-2.8299999999999992E-2</v>
      </c>
      <c r="D193" s="2">
        <f t="shared" si="19"/>
        <v>0</v>
      </c>
      <c r="E193" s="2">
        <f t="shared" si="20"/>
        <v>2.8299999999999992E-2</v>
      </c>
      <c r="F193" s="2">
        <f t="shared" si="26"/>
        <v>4.4069032541453517E-3</v>
      </c>
      <c r="G193" s="2">
        <f t="shared" si="26"/>
        <v>1.3949383707228586E-2</v>
      </c>
      <c r="H193" s="2">
        <f t="shared" si="22"/>
        <v>0.3159210002848864</v>
      </c>
      <c r="I193" s="2">
        <f t="shared" si="23"/>
        <v>24.007596217135529</v>
      </c>
    </row>
    <row r="194" spans="1:9" ht="13.5" x14ac:dyDescent="0.25">
      <c r="A194" s="3">
        <f>TITRES_STAT!B197</f>
        <v>42587</v>
      </c>
      <c r="B194" s="5">
        <f>TITRES_STAT!D197</f>
        <v>1.3876999999999999</v>
      </c>
      <c r="C194" s="2">
        <f t="shared" si="18"/>
        <v>2.8299999999999992E-2</v>
      </c>
      <c r="D194" s="2">
        <f t="shared" si="19"/>
        <v>2.8299999999999992E-2</v>
      </c>
      <c r="E194" s="2">
        <f t="shared" si="20"/>
        <v>0</v>
      </c>
      <c r="F194" s="2">
        <f t="shared" si="26"/>
        <v>6.113553021706397E-3</v>
      </c>
      <c r="G194" s="2">
        <f t="shared" si="26"/>
        <v>1.2952999156712259E-2</v>
      </c>
      <c r="H194" s="2">
        <f t="shared" si="22"/>
        <v>0.47197972822675177</v>
      </c>
      <c r="I194" s="2">
        <f t="shared" si="23"/>
        <v>32.064281808780819</v>
      </c>
    </row>
    <row r="195" spans="1:9" ht="13.5" x14ac:dyDescent="0.25">
      <c r="A195" s="3">
        <f>TITRES_STAT!B198</f>
        <v>42590</v>
      </c>
      <c r="B195" s="5">
        <f>TITRES_STAT!D198</f>
        <v>1.3688</v>
      </c>
      <c r="C195" s="2">
        <f t="shared" ref="C195:C258" si="27">B195-B194</f>
        <v>-1.8899999999999917E-2</v>
      </c>
      <c r="D195" s="2">
        <f t="shared" ref="D195:D258" si="28">IF(C195&gt;0,C195,0)</f>
        <v>0</v>
      </c>
      <c r="E195" s="2">
        <f t="shared" ref="E195:E258" si="29">IF(C195&lt;0,-C195,0)</f>
        <v>1.8899999999999917E-2</v>
      </c>
      <c r="F195" s="2">
        <f t="shared" si="26"/>
        <v>5.6768706630130825E-3</v>
      </c>
      <c r="G195" s="2">
        <f t="shared" si="26"/>
        <v>1.3377784931232806E-2</v>
      </c>
      <c r="H195" s="2">
        <f t="shared" si="22"/>
        <v>0.42435057015750216</v>
      </c>
      <c r="I195" s="2">
        <f t="shared" si="23"/>
        <v>29.792565050230451</v>
      </c>
    </row>
    <row r="196" spans="1:9" ht="13.5" x14ac:dyDescent="0.25">
      <c r="A196" s="3">
        <f>TITRES_STAT!B199</f>
        <v>42591</v>
      </c>
      <c r="B196" s="5">
        <f>TITRES_STAT!D199</f>
        <v>1.3405</v>
      </c>
      <c r="C196" s="2">
        <f t="shared" si="27"/>
        <v>-2.8299999999999992E-2</v>
      </c>
      <c r="D196" s="2">
        <f t="shared" si="28"/>
        <v>0</v>
      </c>
      <c r="E196" s="2">
        <f t="shared" si="29"/>
        <v>2.8299999999999992E-2</v>
      </c>
      <c r="F196" s="2">
        <f t="shared" si="26"/>
        <v>5.2713799013692914E-3</v>
      </c>
      <c r="G196" s="2">
        <f t="shared" si="26"/>
        <v>1.4443657436144747E-2</v>
      </c>
      <c r="H196" s="2">
        <f t="shared" si="22"/>
        <v>0.36496157047991512</v>
      </c>
      <c r="I196" s="2">
        <f t="shared" si="23"/>
        <v>26.73786415478321</v>
      </c>
    </row>
    <row r="197" spans="1:9" ht="13.5" x14ac:dyDescent="0.25">
      <c r="A197" s="3">
        <f>TITRES_STAT!B200</f>
        <v>42592</v>
      </c>
      <c r="B197" s="5">
        <f>TITRES_STAT!D200</f>
        <v>1.3122</v>
      </c>
      <c r="C197" s="2">
        <f t="shared" si="27"/>
        <v>-2.8299999999999992E-2</v>
      </c>
      <c r="D197" s="2">
        <f t="shared" si="28"/>
        <v>0</v>
      </c>
      <c r="E197" s="2">
        <f t="shared" si="29"/>
        <v>2.8299999999999992E-2</v>
      </c>
      <c r="F197" s="2">
        <f t="shared" si="26"/>
        <v>4.8948527655571991E-3</v>
      </c>
      <c r="G197" s="2">
        <f t="shared" si="26"/>
        <v>1.5433396190705837E-2</v>
      </c>
      <c r="H197" s="2">
        <f t="shared" si="22"/>
        <v>0.31715979458266835</v>
      </c>
      <c r="I197" s="2">
        <f t="shared" si="23"/>
        <v>24.079067390844401</v>
      </c>
    </row>
    <row r="198" spans="1:9" ht="13.5" x14ac:dyDescent="0.25">
      <c r="A198" s="3">
        <f>TITRES_STAT!B201</f>
        <v>42593</v>
      </c>
      <c r="B198" s="5">
        <f>TITRES_STAT!D201</f>
        <v>1.3027</v>
      </c>
      <c r="C198" s="2">
        <f t="shared" si="27"/>
        <v>-9.5000000000000639E-3</v>
      </c>
      <c r="D198" s="2">
        <f t="shared" si="28"/>
        <v>0</v>
      </c>
      <c r="E198" s="2">
        <f t="shared" si="29"/>
        <v>9.5000000000000639E-3</v>
      </c>
      <c r="F198" s="2">
        <f t="shared" si="26"/>
        <v>4.5452204251602568E-3</v>
      </c>
      <c r="G198" s="2">
        <f t="shared" si="26"/>
        <v>1.5009582177083996E-2</v>
      </c>
      <c r="H198" s="2">
        <f t="shared" si="22"/>
        <v>0.30282124922169451</v>
      </c>
      <c r="I198" s="2">
        <f t="shared" si="23"/>
        <v>23.24349939814077</v>
      </c>
    </row>
    <row r="199" spans="1:9" ht="13.5" x14ac:dyDescent="0.25">
      <c r="A199" s="3">
        <f>TITRES_STAT!B202</f>
        <v>42594</v>
      </c>
      <c r="B199" s="5">
        <f>TITRES_STAT!D202</f>
        <v>1.3027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4.2205618233630959E-3</v>
      </c>
      <c r="G199" s="2">
        <f t="shared" si="26"/>
        <v>1.3937469164435138E-2</v>
      </c>
      <c r="H199" s="2">
        <f t="shared" si="22"/>
        <v>0.30282124922169457</v>
      </c>
      <c r="I199" s="2">
        <f t="shared" si="23"/>
        <v>23.24349939814077</v>
      </c>
    </row>
    <row r="200" spans="1:9" ht="13.5" x14ac:dyDescent="0.25">
      <c r="A200" s="3">
        <f>TITRES_STAT!B203</f>
        <v>42597</v>
      </c>
      <c r="B200" s="5">
        <f>TITRES_STAT!D203</f>
        <v>1.2932999999999999</v>
      </c>
      <c r="C200" s="2">
        <f t="shared" si="27"/>
        <v>-9.400000000000075E-3</v>
      </c>
      <c r="D200" s="2">
        <f t="shared" si="28"/>
        <v>0</v>
      </c>
      <c r="E200" s="2">
        <f t="shared" si="29"/>
        <v>9.400000000000075E-3</v>
      </c>
      <c r="F200" s="2">
        <f t="shared" si="26"/>
        <v>3.9190931216943033E-3</v>
      </c>
      <c r="G200" s="2">
        <f t="shared" si="26"/>
        <v>1.3613364224118348E-2</v>
      </c>
      <c r="H200" s="2">
        <f t="shared" si="22"/>
        <v>0.28788571709195698</v>
      </c>
      <c r="I200" s="2">
        <f t="shared" si="23"/>
        <v>22.353358941040383</v>
      </c>
    </row>
    <row r="201" spans="1:9" ht="13.5" x14ac:dyDescent="0.25">
      <c r="A201" s="3">
        <f>TITRES_STAT!B204</f>
        <v>42598</v>
      </c>
      <c r="B201" s="5">
        <f>TITRES_STAT!D204</f>
        <v>1.3499000000000001</v>
      </c>
      <c r="C201" s="2">
        <f t="shared" si="27"/>
        <v>5.6600000000000206E-2</v>
      </c>
      <c r="D201" s="2">
        <f t="shared" si="28"/>
        <v>5.6600000000000206E-2</v>
      </c>
      <c r="E201" s="2">
        <f t="shared" si="29"/>
        <v>0</v>
      </c>
      <c r="F201" s="2">
        <f t="shared" si="26"/>
        <v>7.6820150415732964E-3</v>
      </c>
      <c r="G201" s="2">
        <f t="shared" si="26"/>
        <v>1.2640981065252752E-2</v>
      </c>
      <c r="H201" s="2">
        <f t="shared" si="22"/>
        <v>0.60770718680130364</v>
      </c>
      <c r="I201" s="2">
        <f t="shared" si="23"/>
        <v>37.799618723506406</v>
      </c>
    </row>
    <row r="202" spans="1:9" ht="13.5" x14ac:dyDescent="0.25">
      <c r="A202" s="3">
        <f>TITRES_STAT!B205</f>
        <v>42599</v>
      </c>
      <c r="B202" s="5">
        <f>TITRES_STAT!D205</f>
        <v>1.4254</v>
      </c>
      <c r="C202" s="2">
        <f t="shared" si="27"/>
        <v>7.5499999999999901E-2</v>
      </c>
      <c r="D202" s="2">
        <f t="shared" si="28"/>
        <v>7.5499999999999901E-2</v>
      </c>
      <c r="E202" s="2">
        <f t="shared" si="29"/>
        <v>0</v>
      </c>
      <c r="F202" s="2">
        <f t="shared" si="26"/>
        <v>1.2526156824318053E-2</v>
      </c>
      <c r="G202" s="2">
        <f t="shared" si="26"/>
        <v>1.1738053846306126E-2</v>
      </c>
      <c r="H202" s="2">
        <f t="shared" si="22"/>
        <v>1.067140855573766</v>
      </c>
      <c r="I202" s="2">
        <f t="shared" si="23"/>
        <v>51.624002916703269</v>
      </c>
    </row>
    <row r="203" spans="1:9" ht="13.5" x14ac:dyDescent="0.25">
      <c r="A203" s="3">
        <f>TITRES_STAT!B206</f>
        <v>42600</v>
      </c>
      <c r="B203" s="5">
        <f>TITRES_STAT!D206</f>
        <v>1.4442999999999999</v>
      </c>
      <c r="C203" s="2">
        <f t="shared" si="27"/>
        <v>1.8899999999999917E-2</v>
      </c>
      <c r="D203" s="2">
        <f t="shared" si="28"/>
        <v>1.8899999999999917E-2</v>
      </c>
      <c r="E203" s="2">
        <f t="shared" si="29"/>
        <v>0</v>
      </c>
      <c r="F203" s="2">
        <f t="shared" si="26"/>
        <v>1.2981431336866758E-2</v>
      </c>
      <c r="G203" s="2">
        <f t="shared" si="26"/>
        <v>1.0899621428712831E-2</v>
      </c>
      <c r="H203" s="2">
        <f t="shared" si="22"/>
        <v>1.1909983683167036</v>
      </c>
      <c r="I203" s="2">
        <f t="shared" si="23"/>
        <v>54.35870631121108</v>
      </c>
    </row>
    <row r="204" spans="1:9" ht="13.5" x14ac:dyDescent="0.25">
      <c r="A204" s="3">
        <f>TITRES_STAT!B207</f>
        <v>42601</v>
      </c>
      <c r="B204" s="5">
        <f>TITRES_STAT!D207</f>
        <v>1.4349000000000001</v>
      </c>
      <c r="C204" s="2">
        <f t="shared" si="27"/>
        <v>-9.3999999999998529E-3</v>
      </c>
      <c r="D204" s="2">
        <f t="shared" si="28"/>
        <v>0</v>
      </c>
      <c r="E204" s="2">
        <f t="shared" si="29"/>
        <v>9.3999999999998529E-3</v>
      </c>
      <c r="F204" s="2">
        <f t="shared" si="26"/>
        <v>1.2054186241376275E-2</v>
      </c>
      <c r="G204" s="2">
        <f t="shared" si="26"/>
        <v>1.0792505612376189E-2</v>
      </c>
      <c r="H204" s="2">
        <f t="shared" si="22"/>
        <v>1.1169034026309208</v>
      </c>
      <c r="I204" s="2">
        <f t="shared" si="23"/>
        <v>52.761188878189515</v>
      </c>
    </row>
    <row r="205" spans="1:9" ht="13.5" x14ac:dyDescent="0.25">
      <c r="A205" s="3">
        <f>TITRES_STAT!B208</f>
        <v>42604</v>
      </c>
      <c r="B205" s="5">
        <f>TITRES_STAT!D208</f>
        <v>1.4821</v>
      </c>
      <c r="C205" s="2">
        <f t="shared" si="27"/>
        <v>4.7199999999999909E-2</v>
      </c>
      <c r="D205" s="2">
        <f t="shared" si="28"/>
        <v>4.7199999999999909E-2</v>
      </c>
      <c r="E205" s="2">
        <f t="shared" si="29"/>
        <v>0</v>
      </c>
      <c r="F205" s="2">
        <f t="shared" ref="F205:G220" si="30">((F204*13)+D205)/14</f>
        <v>1.4564601509849392E-2</v>
      </c>
      <c r="G205" s="2">
        <f t="shared" si="30"/>
        <v>1.0021612354349318E-2</v>
      </c>
      <c r="H205" s="2">
        <f t="shared" si="22"/>
        <v>1.4533191860617563</v>
      </c>
      <c r="I205" s="2">
        <f t="shared" si="23"/>
        <v>59.238895383797505</v>
      </c>
    </row>
    <row r="206" spans="1:9" ht="13.5" x14ac:dyDescent="0.25">
      <c r="A206" s="3">
        <f>TITRES_STAT!B209</f>
        <v>42605</v>
      </c>
      <c r="B206" s="5">
        <f>TITRES_STAT!D209</f>
        <v>1.4632000000000001</v>
      </c>
      <c r="C206" s="2">
        <f t="shared" si="27"/>
        <v>-1.8899999999999917E-2</v>
      </c>
      <c r="D206" s="2">
        <f t="shared" si="28"/>
        <v>0</v>
      </c>
      <c r="E206" s="2">
        <f t="shared" si="29"/>
        <v>1.8899999999999917E-2</v>
      </c>
      <c r="F206" s="2">
        <f t="shared" si="30"/>
        <v>1.3524272830574434E-2</v>
      </c>
      <c r="G206" s="2">
        <f t="shared" si="30"/>
        <v>1.0655782900467217E-2</v>
      </c>
      <c r="H206" s="2">
        <f t="shared" si="22"/>
        <v>1.269195605513082</v>
      </c>
      <c r="I206" s="2">
        <f t="shared" si="23"/>
        <v>55.931520510154854</v>
      </c>
    </row>
    <row r="207" spans="1:9" ht="13.5" x14ac:dyDescent="0.25">
      <c r="A207" s="3">
        <f>TITRES_STAT!B210</f>
        <v>42606</v>
      </c>
      <c r="B207" s="5">
        <f>TITRES_STAT!D210</f>
        <v>1.4349000000000001</v>
      </c>
      <c r="C207" s="2">
        <f t="shared" si="27"/>
        <v>-2.8299999999999992E-2</v>
      </c>
      <c r="D207" s="2">
        <f t="shared" si="28"/>
        <v>0</v>
      </c>
      <c r="E207" s="2">
        <f t="shared" si="29"/>
        <v>2.8299999999999992E-2</v>
      </c>
      <c r="F207" s="2">
        <f t="shared" si="30"/>
        <v>1.2558253342676259E-2</v>
      </c>
      <c r="G207" s="2">
        <f t="shared" si="30"/>
        <v>1.1916084121862415E-2</v>
      </c>
      <c r="H207" s="2">
        <f t="shared" si="22"/>
        <v>1.0538909606752154</v>
      </c>
      <c r="I207" s="2">
        <f t="shared" si="23"/>
        <v>51.311923605172758</v>
      </c>
    </row>
    <row r="208" spans="1:9" ht="13.5" x14ac:dyDescent="0.25">
      <c r="A208" s="3">
        <f>TITRES_STAT!B211</f>
        <v>42607</v>
      </c>
      <c r="B208" s="5">
        <f>TITRES_STAT!D211</f>
        <v>1.4538</v>
      </c>
      <c r="C208" s="2">
        <f t="shared" si="27"/>
        <v>1.8899999999999917E-2</v>
      </c>
      <c r="D208" s="2">
        <f t="shared" si="28"/>
        <v>1.8899999999999917E-2</v>
      </c>
      <c r="E208" s="2">
        <f t="shared" si="29"/>
        <v>0</v>
      </c>
      <c r="F208" s="2">
        <f t="shared" si="30"/>
        <v>1.3011235246770806E-2</v>
      </c>
      <c r="G208" s="2">
        <f t="shared" si="30"/>
        <v>1.1064935256015099E-2</v>
      </c>
      <c r="H208" s="2">
        <f t="shared" si="22"/>
        <v>1.1758980008217998</v>
      </c>
      <c r="I208" s="2">
        <f t="shared" si="23"/>
        <v>54.041963381449087</v>
      </c>
    </row>
    <row r="209" spans="1:9" ht="13.5" x14ac:dyDescent="0.25">
      <c r="A209" s="3">
        <f>TITRES_STAT!B212</f>
        <v>42608</v>
      </c>
      <c r="B209" s="5">
        <f>TITRES_STAT!D212</f>
        <v>1.4349000000000001</v>
      </c>
      <c r="C209" s="2">
        <f t="shared" si="27"/>
        <v>-1.8899999999999917E-2</v>
      </c>
      <c r="D209" s="2">
        <f t="shared" si="28"/>
        <v>0</v>
      </c>
      <c r="E209" s="2">
        <f t="shared" si="29"/>
        <v>1.8899999999999917E-2</v>
      </c>
      <c r="F209" s="2">
        <f t="shared" si="30"/>
        <v>1.2081861300572891E-2</v>
      </c>
      <c r="G209" s="2">
        <f t="shared" si="30"/>
        <v>1.1624582737728302E-2</v>
      </c>
      <c r="H209" s="2">
        <f t="shared" ref="H209:H272" si="31">F209/G209</f>
        <v>1.0393372023032244</v>
      </c>
      <c r="I209" s="2">
        <f t="shared" ref="I209:I272" si="32">IF(G209=0,100,100-(100/(1+H209)))</f>
        <v>50.964460469283772</v>
      </c>
    </row>
    <row r="210" spans="1:9" ht="13.5" x14ac:dyDescent="0.25">
      <c r="A210" s="3">
        <f>TITRES_STAT!B213</f>
        <v>42611</v>
      </c>
      <c r="B210" s="5">
        <f>TITRES_STAT!D213</f>
        <v>1.3782000000000001</v>
      </c>
      <c r="C210" s="2">
        <f t="shared" si="27"/>
        <v>-5.6699999999999973E-2</v>
      </c>
      <c r="D210" s="2">
        <f t="shared" si="28"/>
        <v>0</v>
      </c>
      <c r="E210" s="2">
        <f t="shared" si="29"/>
        <v>5.6699999999999973E-2</v>
      </c>
      <c r="F210" s="2">
        <f t="shared" si="30"/>
        <v>1.1218871207674827E-2</v>
      </c>
      <c r="G210" s="2">
        <f t="shared" si="30"/>
        <v>1.4844255399319136E-2</v>
      </c>
      <c r="H210" s="2">
        <f t="shared" si="31"/>
        <v>0.75577190676666783</v>
      </c>
      <c r="I210" s="2">
        <f t="shared" si="32"/>
        <v>43.04499370641232</v>
      </c>
    </row>
    <row r="211" spans="1:9" ht="13.5" x14ac:dyDescent="0.25">
      <c r="A211" s="3">
        <f>TITRES_STAT!B214</f>
        <v>42612</v>
      </c>
      <c r="B211" s="5">
        <f>TITRES_STAT!D214</f>
        <v>1.3688</v>
      </c>
      <c r="C211" s="2">
        <f t="shared" si="27"/>
        <v>-9.400000000000075E-3</v>
      </c>
      <c r="D211" s="2">
        <f t="shared" si="28"/>
        <v>0</v>
      </c>
      <c r="E211" s="2">
        <f t="shared" si="29"/>
        <v>9.400000000000075E-3</v>
      </c>
      <c r="F211" s="2">
        <f t="shared" si="30"/>
        <v>1.0417523264269483E-2</v>
      </c>
      <c r="G211" s="2">
        <f t="shared" si="30"/>
        <v>1.4455380013653488E-2</v>
      </c>
      <c r="H211" s="2">
        <f t="shared" si="31"/>
        <v>0.72066754761409635</v>
      </c>
      <c r="I211" s="2">
        <f t="shared" si="32"/>
        <v>41.88302084347351</v>
      </c>
    </row>
    <row r="212" spans="1:9" ht="13.5" x14ac:dyDescent="0.25">
      <c r="A212" s="3">
        <f>TITRES_STAT!B215</f>
        <v>42613</v>
      </c>
      <c r="B212" s="5">
        <f>TITRES_STAT!D215</f>
        <v>1.3216000000000001</v>
      </c>
      <c r="C212" s="2">
        <f t="shared" si="27"/>
        <v>-4.7199999999999909E-2</v>
      </c>
      <c r="D212" s="2">
        <f t="shared" si="28"/>
        <v>0</v>
      </c>
      <c r="E212" s="2">
        <f t="shared" si="29"/>
        <v>4.7199999999999909E-2</v>
      </c>
      <c r="F212" s="2">
        <f t="shared" si="30"/>
        <v>9.6734144596788054E-3</v>
      </c>
      <c r="G212" s="2">
        <f t="shared" si="30"/>
        <v>1.6794281441249663E-2</v>
      </c>
      <c r="H212" s="2">
        <f t="shared" si="31"/>
        <v>0.57599454275663287</v>
      </c>
      <c r="I212" s="2">
        <f t="shared" si="32"/>
        <v>36.548003633891945</v>
      </c>
    </row>
    <row r="213" spans="1:9" ht="13.5" x14ac:dyDescent="0.25">
      <c r="A213" s="3">
        <f>TITRES_STAT!B216</f>
        <v>42614</v>
      </c>
      <c r="B213" s="5">
        <f>TITRES_STAT!D216</f>
        <v>1.3216000000000001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8.9824562839874618E-3</v>
      </c>
      <c r="G213" s="2">
        <f t="shared" si="30"/>
        <v>1.559468990973183E-2</v>
      </c>
      <c r="H213" s="2">
        <f t="shared" si="31"/>
        <v>0.57599454275663287</v>
      </c>
      <c r="I213" s="2">
        <f t="shared" si="32"/>
        <v>36.548003633891945</v>
      </c>
    </row>
    <row r="214" spans="1:9" ht="13.5" x14ac:dyDescent="0.25">
      <c r="A214" s="3">
        <f>TITRES_STAT!B217</f>
        <v>42615</v>
      </c>
      <c r="B214" s="5">
        <f>TITRES_STAT!D217</f>
        <v>1.3027</v>
      </c>
      <c r="C214" s="2">
        <f t="shared" si="27"/>
        <v>-1.8900000000000139E-2</v>
      </c>
      <c r="D214" s="2">
        <f t="shared" si="28"/>
        <v>0</v>
      </c>
      <c r="E214" s="2">
        <f t="shared" si="29"/>
        <v>1.8900000000000139E-2</v>
      </c>
      <c r="F214" s="2">
        <f t="shared" si="30"/>
        <v>8.3408522637026423E-3</v>
      </c>
      <c r="G214" s="2">
        <f t="shared" si="30"/>
        <v>1.5830783487608139E-2</v>
      </c>
      <c r="H214" s="2">
        <f t="shared" si="31"/>
        <v>0.52687551884160444</v>
      </c>
      <c r="I214" s="2">
        <f t="shared" si="32"/>
        <v>34.506776245998708</v>
      </c>
    </row>
    <row r="215" spans="1:9" ht="13.5" x14ac:dyDescent="0.25">
      <c r="A215" s="3">
        <f>TITRES_STAT!B218</f>
        <v>42618</v>
      </c>
      <c r="B215" s="5">
        <f>TITRES_STAT!D218</f>
        <v>1.3027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7.7450771020095965E-3</v>
      </c>
      <c r="G215" s="2">
        <f t="shared" si="30"/>
        <v>1.4700013238493273E-2</v>
      </c>
      <c r="H215" s="2">
        <f t="shared" si="31"/>
        <v>0.52687551884160433</v>
      </c>
      <c r="I215" s="2">
        <f t="shared" si="32"/>
        <v>34.506776245998708</v>
      </c>
    </row>
    <row r="216" spans="1:9" ht="13.5" x14ac:dyDescent="0.25">
      <c r="A216" s="3">
        <f>TITRES_STAT!B219</f>
        <v>42619</v>
      </c>
      <c r="B216" s="5">
        <f>TITRES_STAT!D219</f>
        <v>1.3027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7.1918573090089108E-3</v>
      </c>
      <c r="G216" s="2">
        <f t="shared" si="30"/>
        <v>1.365001229288661E-2</v>
      </c>
      <c r="H216" s="2">
        <f t="shared" si="31"/>
        <v>0.52687551884160444</v>
      </c>
      <c r="I216" s="2">
        <f t="shared" si="32"/>
        <v>34.506776245998708</v>
      </c>
    </row>
    <row r="217" spans="1:9" ht="13.5" x14ac:dyDescent="0.25">
      <c r="A217" s="3">
        <f>TITRES_STAT!B220</f>
        <v>42620</v>
      </c>
      <c r="B217" s="5">
        <f>TITRES_STAT!D220</f>
        <v>1.2932999999999999</v>
      </c>
      <c r="C217" s="2">
        <f t="shared" si="27"/>
        <v>-9.400000000000075E-3</v>
      </c>
      <c r="D217" s="2">
        <f t="shared" si="28"/>
        <v>0</v>
      </c>
      <c r="E217" s="2">
        <f t="shared" si="29"/>
        <v>9.400000000000075E-3</v>
      </c>
      <c r="F217" s="2">
        <f t="shared" si="30"/>
        <v>6.6781532155082745E-3</v>
      </c>
      <c r="G217" s="2">
        <f t="shared" si="30"/>
        <v>1.3346439986251858E-2</v>
      </c>
      <c r="H217" s="2">
        <f t="shared" si="31"/>
        <v>0.50036962833440435</v>
      </c>
      <c r="I217" s="2">
        <f t="shared" si="32"/>
        <v>33.34975721215288</v>
      </c>
    </row>
    <row r="218" spans="1:9" ht="13.5" x14ac:dyDescent="0.25">
      <c r="A218" s="3">
        <f>TITRES_STAT!B221</f>
        <v>42621</v>
      </c>
      <c r="B218" s="5">
        <f>TITRES_STAT!D221</f>
        <v>1.3122</v>
      </c>
      <c r="C218" s="2">
        <f t="shared" si="27"/>
        <v>1.8900000000000139E-2</v>
      </c>
      <c r="D218" s="2">
        <f t="shared" si="28"/>
        <v>1.8900000000000139E-2</v>
      </c>
      <c r="E218" s="2">
        <f t="shared" si="29"/>
        <v>0</v>
      </c>
      <c r="F218" s="2">
        <f t="shared" si="30"/>
        <v>7.5511422715434078E-3</v>
      </c>
      <c r="G218" s="2">
        <f t="shared" si="30"/>
        <v>1.2393122844376726E-2</v>
      </c>
      <c r="H218" s="2">
        <f t="shared" si="31"/>
        <v>0.60930101043658047</v>
      </c>
      <c r="I218" s="2">
        <f t="shared" si="32"/>
        <v>37.861220895603971</v>
      </c>
    </row>
    <row r="219" spans="1:9" ht="13.5" x14ac:dyDescent="0.25">
      <c r="A219" s="3">
        <f>TITRES_STAT!B222</f>
        <v>42622</v>
      </c>
      <c r="B219" s="5">
        <f>TITRES_STAT!D222</f>
        <v>1.3216000000000001</v>
      </c>
      <c r="C219" s="2">
        <f t="shared" si="27"/>
        <v>9.400000000000075E-3</v>
      </c>
      <c r="D219" s="2">
        <f t="shared" si="28"/>
        <v>9.400000000000075E-3</v>
      </c>
      <c r="E219" s="2">
        <f t="shared" si="29"/>
        <v>0</v>
      </c>
      <c r="F219" s="2">
        <f t="shared" si="30"/>
        <v>7.6832035378617408E-3</v>
      </c>
      <c r="G219" s="2">
        <f t="shared" si="30"/>
        <v>1.1507899784064104E-2</v>
      </c>
      <c r="H219" s="2">
        <f t="shared" si="31"/>
        <v>0.66764602421210506</v>
      </c>
      <c r="I219" s="2">
        <f t="shared" si="32"/>
        <v>40.035236166352554</v>
      </c>
    </row>
    <row r="220" spans="1:9" ht="13.5" x14ac:dyDescent="0.25">
      <c r="A220" s="3">
        <f>TITRES_STAT!B223</f>
        <v>42627</v>
      </c>
      <c r="B220" s="5">
        <f>TITRES_STAT!D223</f>
        <v>1.3216000000000001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7.134403285157331E-3</v>
      </c>
      <c r="G220" s="2">
        <f t="shared" si="30"/>
        <v>1.0685906942345239E-2</v>
      </c>
      <c r="H220" s="2">
        <f t="shared" si="31"/>
        <v>0.66764602421210506</v>
      </c>
      <c r="I220" s="2">
        <f t="shared" si="32"/>
        <v>40.035236166352554</v>
      </c>
    </row>
    <row r="221" spans="1:9" ht="13.5" x14ac:dyDescent="0.25">
      <c r="A221" s="3">
        <f>TITRES_STAT!B224</f>
        <v>42628</v>
      </c>
      <c r="B221" s="5">
        <f>TITRES_STAT!D224</f>
        <v>1.2838000000000001</v>
      </c>
      <c r="C221" s="2">
        <f t="shared" si="27"/>
        <v>-3.7800000000000056E-2</v>
      </c>
      <c r="D221" s="2">
        <f t="shared" si="28"/>
        <v>0</v>
      </c>
      <c r="E221" s="2">
        <f t="shared" si="29"/>
        <v>3.7800000000000056E-2</v>
      </c>
      <c r="F221" s="2">
        <f t="shared" ref="F221:G236" si="33">((F220*13)+D221)/14</f>
        <v>6.6248030505032364E-3</v>
      </c>
      <c r="G221" s="2">
        <f t="shared" si="33"/>
        <v>1.2622627875034867E-2</v>
      </c>
      <c r="H221" s="2">
        <f t="shared" si="31"/>
        <v>0.52483548719722817</v>
      </c>
      <c r="I221" s="2">
        <f t="shared" si="32"/>
        <v>34.419154827116373</v>
      </c>
    </row>
    <row r="222" spans="1:9" ht="13.5" x14ac:dyDescent="0.25">
      <c r="A222" s="3">
        <f>TITRES_STAT!B225</f>
        <v>42629</v>
      </c>
      <c r="B222" s="5">
        <f>TITRES_STAT!D225</f>
        <v>1.2838000000000001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6.1516028326101483E-3</v>
      </c>
      <c r="G222" s="2">
        <f t="shared" si="33"/>
        <v>1.1721011598246662E-2</v>
      </c>
      <c r="H222" s="2">
        <f t="shared" si="31"/>
        <v>0.52483548719722817</v>
      </c>
      <c r="I222" s="2">
        <f t="shared" si="32"/>
        <v>34.419154827116373</v>
      </c>
    </row>
    <row r="223" spans="1:9" ht="13.5" x14ac:dyDescent="0.25">
      <c r="A223" s="3">
        <f>TITRES_STAT!B226</f>
        <v>42632</v>
      </c>
      <c r="B223" s="5">
        <f>TITRES_STAT!D226</f>
        <v>1.2649999999999999</v>
      </c>
      <c r="C223" s="2">
        <f t="shared" si="27"/>
        <v>-1.880000000000015E-2</v>
      </c>
      <c r="D223" s="2">
        <f t="shared" si="28"/>
        <v>0</v>
      </c>
      <c r="E223" s="2">
        <f t="shared" si="29"/>
        <v>1.880000000000015E-2</v>
      </c>
      <c r="F223" s="2">
        <f t="shared" si="33"/>
        <v>5.7122026302808522E-3</v>
      </c>
      <c r="G223" s="2">
        <f t="shared" si="33"/>
        <v>1.222665362694334E-2</v>
      </c>
      <c r="H223" s="2">
        <f t="shared" si="31"/>
        <v>0.46719264359408386</v>
      </c>
      <c r="I223" s="2">
        <f t="shared" si="32"/>
        <v>31.842624459296175</v>
      </c>
    </row>
    <row r="224" spans="1:9" ht="13.5" x14ac:dyDescent="0.25">
      <c r="A224" s="3">
        <f>TITRES_STAT!B227</f>
        <v>42633</v>
      </c>
      <c r="B224" s="5">
        <f>TITRES_STAT!D227</f>
        <v>1.2555000000000001</v>
      </c>
      <c r="C224" s="2">
        <f t="shared" si="27"/>
        <v>-9.4999999999998419E-3</v>
      </c>
      <c r="D224" s="2">
        <f t="shared" si="28"/>
        <v>0</v>
      </c>
      <c r="E224" s="2">
        <f t="shared" si="29"/>
        <v>9.4999999999998419E-3</v>
      </c>
      <c r="F224" s="2">
        <f t="shared" si="33"/>
        <v>5.3041881566893634E-3</v>
      </c>
      <c r="G224" s="2">
        <f t="shared" si="33"/>
        <v>1.2031892653590231E-2</v>
      </c>
      <c r="H224" s="2">
        <f t="shared" si="31"/>
        <v>0.44084403920497339</v>
      </c>
      <c r="I224" s="2">
        <f t="shared" si="32"/>
        <v>30.596235762492483</v>
      </c>
    </row>
    <row r="225" spans="1:9" ht="13.5" x14ac:dyDescent="0.25">
      <c r="A225" s="3">
        <f>TITRES_STAT!B228</f>
        <v>42634</v>
      </c>
      <c r="B225" s="5">
        <f>TITRES_STAT!D228</f>
        <v>1.2555000000000001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4.9253175740686947E-3</v>
      </c>
      <c r="G225" s="2">
        <f t="shared" si="33"/>
        <v>1.1172471749762356E-2</v>
      </c>
      <c r="H225" s="2">
        <f t="shared" si="31"/>
        <v>0.44084403920497345</v>
      </c>
      <c r="I225" s="2">
        <f t="shared" si="32"/>
        <v>30.596235762492498</v>
      </c>
    </row>
    <row r="226" spans="1:9" ht="13.5" x14ac:dyDescent="0.25">
      <c r="A226" s="3">
        <f>TITRES_STAT!B229</f>
        <v>42635</v>
      </c>
      <c r="B226" s="5">
        <f>TITRES_STAT!D229</f>
        <v>1.2461</v>
      </c>
      <c r="C226" s="2">
        <f t="shared" si="27"/>
        <v>-9.400000000000075E-3</v>
      </c>
      <c r="D226" s="2">
        <f t="shared" si="28"/>
        <v>0</v>
      </c>
      <c r="E226" s="2">
        <f t="shared" si="29"/>
        <v>9.400000000000075E-3</v>
      </c>
      <c r="F226" s="2">
        <f t="shared" si="33"/>
        <v>4.5735091759209314E-3</v>
      </c>
      <c r="G226" s="2">
        <f t="shared" si="33"/>
        <v>1.1045866624779337E-2</v>
      </c>
      <c r="H226" s="2">
        <f t="shared" si="31"/>
        <v>0.41404711203565669</v>
      </c>
      <c r="I226" s="2">
        <f t="shared" si="32"/>
        <v>29.280998384813088</v>
      </c>
    </row>
    <row r="227" spans="1:9" ht="13.5" x14ac:dyDescent="0.25">
      <c r="A227" s="3">
        <f>TITRES_STAT!B230</f>
        <v>42636</v>
      </c>
      <c r="B227" s="5">
        <f>TITRES_STAT!D230</f>
        <v>1.2272000000000001</v>
      </c>
      <c r="C227" s="2">
        <f t="shared" si="27"/>
        <v>-1.8899999999999917E-2</v>
      </c>
      <c r="D227" s="2">
        <f t="shared" si="28"/>
        <v>0</v>
      </c>
      <c r="E227" s="2">
        <f t="shared" si="29"/>
        <v>1.8899999999999917E-2</v>
      </c>
      <c r="F227" s="2">
        <f t="shared" si="33"/>
        <v>4.2468299490694365E-3</v>
      </c>
      <c r="G227" s="2">
        <f t="shared" si="33"/>
        <v>1.1606876151580807E-2</v>
      </c>
      <c r="H227" s="2">
        <f t="shared" si="31"/>
        <v>0.36588914136824285</v>
      </c>
      <c r="I227" s="2">
        <f t="shared" si="32"/>
        <v>26.787616233754022</v>
      </c>
    </row>
    <row r="228" spans="1:9" ht="13.5" x14ac:dyDescent="0.25">
      <c r="A228" s="3">
        <f>TITRES_STAT!B231</f>
        <v>42639</v>
      </c>
      <c r="B228" s="5">
        <f>TITRES_STAT!D231</f>
        <v>1.1989000000000001</v>
      </c>
      <c r="C228" s="2">
        <f t="shared" si="27"/>
        <v>-2.8299999999999992E-2</v>
      </c>
      <c r="D228" s="2">
        <f t="shared" si="28"/>
        <v>0</v>
      </c>
      <c r="E228" s="2">
        <f t="shared" si="29"/>
        <v>2.8299999999999992E-2</v>
      </c>
      <c r="F228" s="2">
        <f t="shared" si="33"/>
        <v>3.9434849527073337E-3</v>
      </c>
      <c r="G228" s="2">
        <f t="shared" si="33"/>
        <v>1.2799242140753606E-2</v>
      </c>
      <c r="H228" s="2">
        <f t="shared" si="31"/>
        <v>0.30810300401701329</v>
      </c>
      <c r="I228" s="2">
        <f t="shared" si="32"/>
        <v>23.553420722287868</v>
      </c>
    </row>
    <row r="229" spans="1:9" ht="13.5" x14ac:dyDescent="0.25">
      <c r="A229" s="3">
        <f>TITRES_STAT!B232</f>
        <v>42640</v>
      </c>
      <c r="B229" s="5">
        <f>TITRES_STAT!D232</f>
        <v>1.2082999999999999</v>
      </c>
      <c r="C229" s="2">
        <f t="shared" si="27"/>
        <v>9.3999999999998529E-3</v>
      </c>
      <c r="D229" s="2">
        <f t="shared" si="28"/>
        <v>9.3999999999998529E-3</v>
      </c>
      <c r="E229" s="2">
        <f t="shared" si="29"/>
        <v>0</v>
      </c>
      <c r="F229" s="2">
        <f t="shared" si="33"/>
        <v>4.3332360275139424E-3</v>
      </c>
      <c r="G229" s="2">
        <f t="shared" si="33"/>
        <v>1.1885010559271205E-2</v>
      </c>
      <c r="H229" s="2">
        <f t="shared" si="31"/>
        <v>0.36459673349921351</v>
      </c>
      <c r="I229" s="2">
        <f t="shared" si="32"/>
        <v>26.718276876149631</v>
      </c>
    </row>
    <row r="230" spans="1:9" ht="13.5" x14ac:dyDescent="0.25">
      <c r="A230" s="3">
        <f>TITRES_STAT!B233</f>
        <v>42641</v>
      </c>
      <c r="B230" s="5">
        <f>TITRES_STAT!D233</f>
        <v>1.2082999999999999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4.0237191684058034E-3</v>
      </c>
      <c r="G230" s="2">
        <f t="shared" si="33"/>
        <v>1.1036081233608977E-2</v>
      </c>
      <c r="H230" s="2">
        <f t="shared" si="31"/>
        <v>0.36459673349921345</v>
      </c>
      <c r="I230" s="2">
        <f t="shared" si="32"/>
        <v>26.718276876149631</v>
      </c>
    </row>
    <row r="231" spans="1:9" ht="13.5" x14ac:dyDescent="0.25">
      <c r="A231" s="3">
        <f>TITRES_STAT!B234</f>
        <v>42642</v>
      </c>
      <c r="B231" s="5">
        <f>TITRES_STAT!D234</f>
        <v>1.2082999999999999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3.7363106563768175E-3</v>
      </c>
      <c r="G231" s="2">
        <f t="shared" si="33"/>
        <v>1.0247789716922622E-2</v>
      </c>
      <c r="H231" s="2">
        <f t="shared" si="31"/>
        <v>0.36459673349921345</v>
      </c>
      <c r="I231" s="2">
        <f t="shared" si="32"/>
        <v>26.718276876149631</v>
      </c>
    </row>
    <row r="232" spans="1:9" ht="13.5" x14ac:dyDescent="0.25">
      <c r="A232" s="3">
        <f>TITRES_STAT!B235</f>
        <v>42643</v>
      </c>
      <c r="B232" s="5">
        <f>TITRES_STAT!D235</f>
        <v>1.2178</v>
      </c>
      <c r="C232" s="2">
        <f t="shared" si="27"/>
        <v>9.5000000000000639E-3</v>
      </c>
      <c r="D232" s="2">
        <f t="shared" si="28"/>
        <v>9.5000000000000639E-3</v>
      </c>
      <c r="E232" s="2">
        <f t="shared" si="29"/>
        <v>0</v>
      </c>
      <c r="F232" s="2">
        <f t="shared" si="33"/>
        <v>4.1480027523499068E-3</v>
      </c>
      <c r="G232" s="2">
        <f t="shared" si="33"/>
        <v>9.5158047371424349E-3</v>
      </c>
      <c r="H232" s="2">
        <f t="shared" si="31"/>
        <v>0.43590666968598796</v>
      </c>
      <c r="I232" s="2">
        <f t="shared" si="32"/>
        <v>30.357590704785466</v>
      </c>
    </row>
    <row r="233" spans="1:9" ht="13.5" x14ac:dyDescent="0.25">
      <c r="A233" s="3">
        <f>TITRES_STAT!B236</f>
        <v>42647</v>
      </c>
      <c r="B233" s="5">
        <f>TITRES_STAT!D236</f>
        <v>1.1894</v>
      </c>
      <c r="C233" s="2">
        <f t="shared" si="27"/>
        <v>-2.8399999999999981E-2</v>
      </c>
      <c r="D233" s="2">
        <f t="shared" si="28"/>
        <v>0</v>
      </c>
      <c r="E233" s="2">
        <f t="shared" si="29"/>
        <v>2.8399999999999981E-2</v>
      </c>
      <c r="F233" s="2">
        <f t="shared" si="33"/>
        <v>3.8517168414677707E-3</v>
      </c>
      <c r="G233" s="2">
        <f t="shared" si="33"/>
        <v>1.0864675827346546E-2</v>
      </c>
      <c r="H233" s="2">
        <f t="shared" si="31"/>
        <v>0.35451741981780477</v>
      </c>
      <c r="I233" s="2">
        <f t="shared" si="32"/>
        <v>26.172968662558105</v>
      </c>
    </row>
    <row r="234" spans="1:9" ht="13.5" x14ac:dyDescent="0.25">
      <c r="A234" s="3">
        <f>TITRES_STAT!B237</f>
        <v>42648</v>
      </c>
      <c r="B234" s="5">
        <f>TITRES_STAT!D237</f>
        <v>1.1989000000000001</v>
      </c>
      <c r="C234" s="2">
        <f t="shared" si="27"/>
        <v>9.5000000000000639E-3</v>
      </c>
      <c r="D234" s="2">
        <f t="shared" si="28"/>
        <v>9.5000000000000639E-3</v>
      </c>
      <c r="E234" s="2">
        <f t="shared" si="29"/>
        <v>0</v>
      </c>
      <c r="F234" s="2">
        <f t="shared" si="33"/>
        <v>4.2551656385057916E-3</v>
      </c>
      <c r="G234" s="2">
        <f t="shared" si="33"/>
        <v>1.0088627553964651E-2</v>
      </c>
      <c r="H234" s="2">
        <f t="shared" si="31"/>
        <v>0.42177844466402042</v>
      </c>
      <c r="I234" s="2">
        <f t="shared" si="32"/>
        <v>29.665553465588701</v>
      </c>
    </row>
    <row r="235" spans="1:9" ht="13.5" x14ac:dyDescent="0.25">
      <c r="A235" s="3">
        <f>TITRES_STAT!B238</f>
        <v>42649</v>
      </c>
      <c r="B235" s="5">
        <f>TITRES_STAT!D238</f>
        <v>1.1989000000000001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3.9512252357553779E-3</v>
      </c>
      <c r="G235" s="2">
        <f t="shared" si="33"/>
        <v>9.3680113001100331E-3</v>
      </c>
      <c r="H235" s="2">
        <f t="shared" si="31"/>
        <v>0.42177844466402048</v>
      </c>
      <c r="I235" s="2">
        <f t="shared" si="32"/>
        <v>29.665553465588701</v>
      </c>
    </row>
    <row r="236" spans="1:9" ht="13.5" x14ac:dyDescent="0.25">
      <c r="A236" s="3">
        <f>TITRES_STAT!B239</f>
        <v>42650</v>
      </c>
      <c r="B236" s="5">
        <f>TITRES_STAT!D239</f>
        <v>1.1894</v>
      </c>
      <c r="C236" s="2">
        <f t="shared" si="27"/>
        <v>-9.5000000000000639E-3</v>
      </c>
      <c r="D236" s="2">
        <f t="shared" si="28"/>
        <v>0</v>
      </c>
      <c r="E236" s="2">
        <f t="shared" si="29"/>
        <v>9.5000000000000639E-3</v>
      </c>
      <c r="F236" s="2">
        <f t="shared" si="33"/>
        <v>3.6689948617728506E-3</v>
      </c>
      <c r="G236" s="2">
        <f t="shared" si="33"/>
        <v>9.3774390643878904E-3</v>
      </c>
      <c r="H236" s="2">
        <f t="shared" si="31"/>
        <v>0.3912576596425309</v>
      </c>
      <c r="I236" s="2">
        <f t="shared" si="32"/>
        <v>28.122588000202668</v>
      </c>
    </row>
    <row r="237" spans="1:9" ht="13.5" x14ac:dyDescent="0.25">
      <c r="A237" s="3">
        <f>TITRES_STAT!B240</f>
        <v>42653</v>
      </c>
      <c r="B237" s="5">
        <f>TITRES_STAT!D240</f>
        <v>1.1894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3.406923800217647E-3</v>
      </c>
      <c r="G237" s="2">
        <f t="shared" si="34"/>
        <v>8.7076219883601841E-3</v>
      </c>
      <c r="H237" s="2">
        <f t="shared" si="31"/>
        <v>0.3912576596425309</v>
      </c>
      <c r="I237" s="2">
        <f t="shared" si="32"/>
        <v>28.122588000202668</v>
      </c>
    </row>
    <row r="238" spans="1:9" ht="13.5" x14ac:dyDescent="0.25">
      <c r="A238" s="3">
        <f>TITRES_STAT!B241</f>
        <v>42654</v>
      </c>
      <c r="B238" s="5">
        <f>TITRES_STAT!D241</f>
        <v>1.2555000000000001</v>
      </c>
      <c r="C238" s="2">
        <f t="shared" si="27"/>
        <v>6.6100000000000048E-2</v>
      </c>
      <c r="D238" s="2">
        <f t="shared" si="28"/>
        <v>6.6100000000000048E-2</v>
      </c>
      <c r="E238" s="2">
        <f t="shared" si="29"/>
        <v>0</v>
      </c>
      <c r="F238" s="2">
        <f t="shared" si="34"/>
        <v>7.8850006716306761E-3</v>
      </c>
      <c r="G238" s="2">
        <f t="shared" si="34"/>
        <v>8.0856489891915993E-3</v>
      </c>
      <c r="H238" s="2">
        <f t="shared" si="31"/>
        <v>0.97518463665326838</v>
      </c>
      <c r="I238" s="2">
        <f t="shared" si="32"/>
        <v>49.371821679699309</v>
      </c>
    </row>
    <row r="239" spans="1:9" ht="13.5" x14ac:dyDescent="0.25">
      <c r="A239" s="3">
        <f>TITRES_STAT!B242</f>
        <v>42655</v>
      </c>
      <c r="B239" s="5">
        <f>TITRES_STAT!D242</f>
        <v>1.2932999999999999</v>
      </c>
      <c r="C239" s="2">
        <f t="shared" si="27"/>
        <v>3.7799999999999834E-2</v>
      </c>
      <c r="D239" s="2">
        <f t="shared" si="28"/>
        <v>3.7799999999999834E-2</v>
      </c>
      <c r="E239" s="2">
        <f t="shared" si="29"/>
        <v>0</v>
      </c>
      <c r="F239" s="2">
        <f t="shared" si="34"/>
        <v>1.0021786337942758E-2</v>
      </c>
      <c r="G239" s="2">
        <f t="shared" si="34"/>
        <v>7.5081026328207706E-3</v>
      </c>
      <c r="H239" s="2">
        <f t="shared" si="31"/>
        <v>1.3347961300014362</v>
      </c>
      <c r="I239" s="2">
        <f t="shared" si="32"/>
        <v>57.169708003611227</v>
      </c>
    </row>
    <row r="240" spans="1:9" ht="13.5" x14ac:dyDescent="0.25">
      <c r="A240" s="3">
        <f>TITRES_STAT!B243</f>
        <v>42656</v>
      </c>
      <c r="B240" s="5">
        <f>TITRES_STAT!D243</f>
        <v>1.2555000000000001</v>
      </c>
      <c r="C240" s="2">
        <f t="shared" si="27"/>
        <v>-3.7799999999999834E-2</v>
      </c>
      <c r="D240" s="2">
        <f t="shared" si="28"/>
        <v>0</v>
      </c>
      <c r="E240" s="2">
        <f t="shared" si="29"/>
        <v>3.7799999999999834E-2</v>
      </c>
      <c r="F240" s="2">
        <f t="shared" si="34"/>
        <v>9.3059444566611325E-3</v>
      </c>
      <c r="G240" s="2">
        <f t="shared" si="34"/>
        <v>9.6718095876192744E-3</v>
      </c>
      <c r="H240" s="2">
        <f t="shared" si="31"/>
        <v>0.96217200849089501</v>
      </c>
      <c r="I240" s="2">
        <f t="shared" si="32"/>
        <v>49.036068414353778</v>
      </c>
    </row>
    <row r="241" spans="1:9" ht="13.5" x14ac:dyDescent="0.25">
      <c r="A241" s="3">
        <f>TITRES_STAT!B244</f>
        <v>42657</v>
      </c>
      <c r="B241" s="5">
        <f>TITRES_STAT!D244</f>
        <v>1.2461</v>
      </c>
      <c r="C241" s="2">
        <f t="shared" si="27"/>
        <v>-9.400000000000075E-3</v>
      </c>
      <c r="D241" s="2">
        <f t="shared" si="28"/>
        <v>0</v>
      </c>
      <c r="E241" s="2">
        <f t="shared" si="29"/>
        <v>9.400000000000075E-3</v>
      </c>
      <c r="F241" s="2">
        <f t="shared" si="34"/>
        <v>8.6412341383281955E-3</v>
      </c>
      <c r="G241" s="2">
        <f t="shared" si="34"/>
        <v>9.6523946170750472E-3</v>
      </c>
      <c r="H241" s="2">
        <f t="shared" si="31"/>
        <v>0.89524252593671283</v>
      </c>
      <c r="I241" s="2">
        <f t="shared" si="32"/>
        <v>47.236304255796725</v>
      </c>
    </row>
    <row r="242" spans="1:9" ht="13.5" x14ac:dyDescent="0.25">
      <c r="A242" s="3">
        <f>TITRES_STAT!B245</f>
        <v>42660</v>
      </c>
      <c r="B242" s="5">
        <f>TITRES_STAT!D245</f>
        <v>1.2178</v>
      </c>
      <c r="C242" s="2">
        <f t="shared" si="27"/>
        <v>-2.8299999999999992E-2</v>
      </c>
      <c r="D242" s="2">
        <f t="shared" si="28"/>
        <v>0</v>
      </c>
      <c r="E242" s="2">
        <f t="shared" si="29"/>
        <v>2.8299999999999992E-2</v>
      </c>
      <c r="F242" s="2">
        <f t="shared" si="34"/>
        <v>8.0240031284476102E-3</v>
      </c>
      <c r="G242" s="2">
        <f t="shared" si="34"/>
        <v>1.0984366430141114E-2</v>
      </c>
      <c r="H242" s="2">
        <f t="shared" si="31"/>
        <v>0.73049303111645436</v>
      </c>
      <c r="I242" s="2">
        <f t="shared" si="32"/>
        <v>42.213000456012551</v>
      </c>
    </row>
    <row r="243" spans="1:9" ht="13.5" x14ac:dyDescent="0.25">
      <c r="A243" s="3">
        <f>TITRES_STAT!B246</f>
        <v>42661</v>
      </c>
      <c r="B243" s="5">
        <f>TITRES_STAT!D246</f>
        <v>1.2178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7.4508600478442096E-3</v>
      </c>
      <c r="G243" s="2">
        <f t="shared" si="34"/>
        <v>1.0199768827988178E-2</v>
      </c>
      <c r="H243" s="2">
        <f t="shared" si="31"/>
        <v>0.73049303111645436</v>
      </c>
      <c r="I243" s="2">
        <f t="shared" si="32"/>
        <v>42.213000456012551</v>
      </c>
    </row>
    <row r="244" spans="1:9" ht="13.5" x14ac:dyDescent="0.25">
      <c r="A244" s="3">
        <f>TITRES_STAT!B247</f>
        <v>42662</v>
      </c>
      <c r="B244" s="5">
        <f>TITRES_STAT!D247</f>
        <v>1.2272000000000001</v>
      </c>
      <c r="C244" s="2">
        <f t="shared" si="27"/>
        <v>9.400000000000075E-3</v>
      </c>
      <c r="D244" s="2">
        <f t="shared" si="28"/>
        <v>9.400000000000075E-3</v>
      </c>
      <c r="E244" s="2">
        <f t="shared" si="29"/>
        <v>0</v>
      </c>
      <c r="F244" s="2">
        <f t="shared" si="34"/>
        <v>7.5900843301410573E-3</v>
      </c>
      <c r="G244" s="2">
        <f t="shared" si="34"/>
        <v>9.4712139117033075E-3</v>
      </c>
      <c r="H244" s="2">
        <f t="shared" si="31"/>
        <v>0.80138453221526418</v>
      </c>
      <c r="I244" s="2">
        <f t="shared" si="32"/>
        <v>44.487144076326466</v>
      </c>
    </row>
    <row r="245" spans="1:9" ht="13.5" x14ac:dyDescent="0.25">
      <c r="A245" s="3">
        <f>TITRES_STAT!B248</f>
        <v>42663</v>
      </c>
      <c r="B245" s="5">
        <f>TITRES_STAT!D248</f>
        <v>1.2649999999999999</v>
      </c>
      <c r="C245" s="2">
        <f t="shared" si="27"/>
        <v>3.7799999999999834E-2</v>
      </c>
      <c r="D245" s="2">
        <f t="shared" si="28"/>
        <v>3.7799999999999834E-2</v>
      </c>
      <c r="E245" s="2">
        <f t="shared" si="29"/>
        <v>0</v>
      </c>
      <c r="F245" s="2">
        <f t="shared" si="34"/>
        <v>9.7479354494166837E-3</v>
      </c>
      <c r="G245" s="2">
        <f t="shared" si="34"/>
        <v>8.7946986322959293E-3</v>
      </c>
      <c r="H245" s="2">
        <f t="shared" si="31"/>
        <v>1.1083876613600236</v>
      </c>
      <c r="I245" s="2">
        <f t="shared" si="32"/>
        <v>52.570392137708389</v>
      </c>
    </row>
    <row r="246" spans="1:9" ht="13.5" x14ac:dyDescent="0.25">
      <c r="A246" s="3">
        <f>TITRES_STAT!B249</f>
        <v>42664</v>
      </c>
      <c r="B246" s="5">
        <f>TITRES_STAT!D249</f>
        <v>1.2365999999999999</v>
      </c>
      <c r="C246" s="2">
        <f t="shared" si="27"/>
        <v>-2.8399999999999981E-2</v>
      </c>
      <c r="D246" s="2">
        <f t="shared" si="28"/>
        <v>0</v>
      </c>
      <c r="E246" s="2">
        <f t="shared" si="29"/>
        <v>2.8399999999999981E-2</v>
      </c>
      <c r="F246" s="2">
        <f t="shared" si="34"/>
        <v>9.0516543458869208E-3</v>
      </c>
      <c r="G246" s="2">
        <f t="shared" si="34"/>
        <v>1.0195077301417648E-2</v>
      </c>
      <c r="H246" s="2">
        <f t="shared" si="31"/>
        <v>0.88784558255661961</v>
      </c>
      <c r="I246" s="2">
        <f t="shared" si="32"/>
        <v>47.029565911543067</v>
      </c>
    </row>
    <row r="247" spans="1:9" ht="13.5" x14ac:dyDescent="0.25">
      <c r="A247" s="3">
        <f>TITRES_STAT!B250</f>
        <v>42667</v>
      </c>
      <c r="B247" s="5">
        <f>TITRES_STAT!D250</f>
        <v>1.2461</v>
      </c>
      <c r="C247" s="2">
        <f t="shared" si="27"/>
        <v>9.5000000000000639E-3</v>
      </c>
      <c r="D247" s="2">
        <f t="shared" si="28"/>
        <v>9.5000000000000639E-3</v>
      </c>
      <c r="E247" s="2">
        <f t="shared" si="29"/>
        <v>0</v>
      </c>
      <c r="F247" s="2">
        <f t="shared" si="34"/>
        <v>9.0836790354664309E-3</v>
      </c>
      <c r="G247" s="2">
        <f t="shared" si="34"/>
        <v>9.4668574941735306E-3</v>
      </c>
      <c r="H247" s="2">
        <f t="shared" si="31"/>
        <v>0.95952421815339139</v>
      </c>
      <c r="I247" s="2">
        <f t="shared" si="32"/>
        <v>48.96720383775731</v>
      </c>
    </row>
    <row r="248" spans="1:9" ht="13.5" x14ac:dyDescent="0.25">
      <c r="A248" s="3">
        <f>TITRES_STAT!B251</f>
        <v>42668</v>
      </c>
      <c r="B248" s="5">
        <f>TITRES_STAT!D251</f>
        <v>1.2365999999999999</v>
      </c>
      <c r="C248" s="2">
        <f t="shared" si="27"/>
        <v>-9.5000000000000639E-3</v>
      </c>
      <c r="D248" s="2">
        <f t="shared" si="28"/>
        <v>0</v>
      </c>
      <c r="E248" s="2">
        <f t="shared" si="29"/>
        <v>9.5000000000000639E-3</v>
      </c>
      <c r="F248" s="2">
        <f t="shared" si="34"/>
        <v>8.4348448186474002E-3</v>
      </c>
      <c r="G248" s="2">
        <f t="shared" si="34"/>
        <v>9.4692248160182825E-3</v>
      </c>
      <c r="H248" s="2">
        <f t="shared" si="31"/>
        <v>0.89076402583439462</v>
      </c>
      <c r="I248" s="2">
        <f t="shared" si="32"/>
        <v>47.111327149420468</v>
      </c>
    </row>
    <row r="249" spans="1:9" ht="13.5" x14ac:dyDescent="0.25">
      <c r="A249" s="3">
        <f>TITRES_STAT!B252</f>
        <v>42669</v>
      </c>
      <c r="B249" s="5">
        <f>TITRES_STAT!D252</f>
        <v>1.2555000000000001</v>
      </c>
      <c r="C249" s="2">
        <f t="shared" si="27"/>
        <v>1.8900000000000139E-2</v>
      </c>
      <c r="D249" s="2">
        <f t="shared" si="28"/>
        <v>1.8900000000000139E-2</v>
      </c>
      <c r="E249" s="2">
        <f t="shared" si="29"/>
        <v>0</v>
      </c>
      <c r="F249" s="2">
        <f t="shared" si="34"/>
        <v>9.1823559030297375E-3</v>
      </c>
      <c r="G249" s="2">
        <f t="shared" si="34"/>
        <v>8.7928516148741195E-3</v>
      </c>
      <c r="H249" s="2">
        <f t="shared" si="31"/>
        <v>1.0442978347885146</v>
      </c>
      <c r="I249" s="2">
        <f t="shared" si="32"/>
        <v>51.083448654953379</v>
      </c>
    </row>
    <row r="250" spans="1:9" ht="13.5" x14ac:dyDescent="0.25">
      <c r="A250" s="3">
        <f>TITRES_STAT!B253</f>
        <v>42670</v>
      </c>
      <c r="B250" s="5">
        <f>TITRES_STAT!D253</f>
        <v>1.331</v>
      </c>
      <c r="C250" s="2">
        <f t="shared" si="27"/>
        <v>7.5499999999999901E-2</v>
      </c>
      <c r="D250" s="2">
        <f t="shared" si="28"/>
        <v>7.5499999999999901E-2</v>
      </c>
      <c r="E250" s="2">
        <f t="shared" si="29"/>
        <v>0</v>
      </c>
      <c r="F250" s="2">
        <f t="shared" si="34"/>
        <v>1.3919330481384749E-2</v>
      </c>
      <c r="G250" s="2">
        <f t="shared" si="34"/>
        <v>8.1647907852402547E-3</v>
      </c>
      <c r="H250" s="2">
        <f t="shared" si="31"/>
        <v>1.7047994060726153</v>
      </c>
      <c r="I250" s="2">
        <f t="shared" si="32"/>
        <v>63.028681618501018</v>
      </c>
    </row>
    <row r="251" spans="1:9" ht="13.5" x14ac:dyDescent="0.25">
      <c r="A251" s="3">
        <f>TITRES_STAT!B254</f>
        <v>42671</v>
      </c>
      <c r="B251" s="5">
        <f>TITRES_STAT!D254</f>
        <v>1.3405</v>
      </c>
      <c r="C251" s="2">
        <f t="shared" si="27"/>
        <v>9.5000000000000639E-3</v>
      </c>
      <c r="D251" s="2">
        <f t="shared" si="28"/>
        <v>9.5000000000000639E-3</v>
      </c>
      <c r="E251" s="2">
        <f t="shared" si="29"/>
        <v>0</v>
      </c>
      <c r="F251" s="2">
        <f t="shared" si="34"/>
        <v>1.3603664018428701E-2</v>
      </c>
      <c r="G251" s="2">
        <f t="shared" si="34"/>
        <v>7.5815914434373801E-3</v>
      </c>
      <c r="H251" s="2">
        <f t="shared" si="31"/>
        <v>1.7943019114019949</v>
      </c>
      <c r="I251" s="2">
        <f t="shared" si="32"/>
        <v>64.212886377110678</v>
      </c>
    </row>
    <row r="252" spans="1:9" ht="13.5" x14ac:dyDescent="0.25">
      <c r="A252" s="3">
        <f>TITRES_STAT!B255</f>
        <v>42674</v>
      </c>
      <c r="B252" s="5">
        <f>TITRES_STAT!D255</f>
        <v>1.3122</v>
      </c>
      <c r="C252" s="2">
        <f t="shared" si="27"/>
        <v>-2.8299999999999992E-2</v>
      </c>
      <c r="D252" s="2">
        <f t="shared" si="28"/>
        <v>0</v>
      </c>
      <c r="E252" s="2">
        <f t="shared" si="29"/>
        <v>2.8299999999999992E-2</v>
      </c>
      <c r="F252" s="2">
        <f t="shared" si="34"/>
        <v>1.263197373139808E-2</v>
      </c>
      <c r="G252" s="2">
        <f t="shared" si="34"/>
        <v>9.0614777689061368E-3</v>
      </c>
      <c r="H252" s="2">
        <f t="shared" si="31"/>
        <v>1.3940302071637658</v>
      </c>
      <c r="I252" s="2">
        <f t="shared" si="32"/>
        <v>58.229432652618407</v>
      </c>
    </row>
    <row r="253" spans="1:9" ht="13.5" x14ac:dyDescent="0.25">
      <c r="A253" s="3">
        <f>TITRES_STAT!B256</f>
        <v>42675</v>
      </c>
      <c r="B253" s="5">
        <f>TITRES_STAT!D256</f>
        <v>1.3876999999999999</v>
      </c>
      <c r="C253" s="2">
        <f t="shared" si="27"/>
        <v>7.5499999999999901E-2</v>
      </c>
      <c r="D253" s="2">
        <f t="shared" si="28"/>
        <v>7.5499999999999901E-2</v>
      </c>
      <c r="E253" s="2">
        <f t="shared" si="29"/>
        <v>0</v>
      </c>
      <c r="F253" s="2">
        <f t="shared" ref="F253:G268" si="35">((F252*13)+D253)/14</f>
        <v>1.7122547036298209E-2</v>
      </c>
      <c r="G253" s="2">
        <f t="shared" si="35"/>
        <v>8.4142293568414128E-3</v>
      </c>
      <c r="H253" s="2">
        <f t="shared" si="31"/>
        <v>2.0349513080929116</v>
      </c>
      <c r="I253" s="2">
        <f t="shared" si="32"/>
        <v>67.050542216824709</v>
      </c>
    </row>
    <row r="254" spans="1:9" ht="13.5" x14ac:dyDescent="0.25">
      <c r="A254" s="3">
        <f>TITRES_STAT!B257</f>
        <v>42676</v>
      </c>
      <c r="B254" s="5">
        <f>TITRES_STAT!D257</f>
        <v>1.4254</v>
      </c>
      <c r="C254" s="2">
        <f t="shared" si="27"/>
        <v>3.7700000000000067E-2</v>
      </c>
      <c r="D254" s="2">
        <f t="shared" si="28"/>
        <v>3.7700000000000067E-2</v>
      </c>
      <c r="E254" s="2">
        <f t="shared" si="29"/>
        <v>0</v>
      </c>
      <c r="F254" s="2">
        <f t="shared" si="35"/>
        <v>1.8592365105134057E-2</v>
      </c>
      <c r="G254" s="2">
        <f t="shared" si="35"/>
        <v>7.8132129742098828E-3</v>
      </c>
      <c r="H254" s="2">
        <f t="shared" si="31"/>
        <v>2.37960556898991</v>
      </c>
      <c r="I254" s="2">
        <f t="shared" si="32"/>
        <v>70.410748248977526</v>
      </c>
    </row>
    <row r="255" spans="1:9" ht="13.5" x14ac:dyDescent="0.25">
      <c r="A255" s="3">
        <f>TITRES_STAT!B258</f>
        <v>42677</v>
      </c>
      <c r="B255" s="5">
        <f>TITRES_STAT!D258</f>
        <v>1.4349000000000001</v>
      </c>
      <c r="C255" s="2">
        <f t="shared" si="27"/>
        <v>9.5000000000000639E-3</v>
      </c>
      <c r="D255" s="2">
        <f t="shared" si="28"/>
        <v>9.5000000000000639E-3</v>
      </c>
      <c r="E255" s="2">
        <f t="shared" si="29"/>
        <v>0</v>
      </c>
      <c r="F255" s="2">
        <f t="shared" si="35"/>
        <v>1.7942910454767345E-2</v>
      </c>
      <c r="G255" s="2">
        <f t="shared" si="35"/>
        <v>7.2551263331948907E-3</v>
      </c>
      <c r="H255" s="2">
        <f t="shared" si="31"/>
        <v>2.4731354949219675</v>
      </c>
      <c r="I255" s="2">
        <f t="shared" si="32"/>
        <v>71.207573057196043</v>
      </c>
    </row>
    <row r="256" spans="1:9" ht="13.5" x14ac:dyDescent="0.25">
      <c r="A256" s="3">
        <f>TITRES_STAT!B259</f>
        <v>42678</v>
      </c>
      <c r="B256" s="5">
        <f>TITRES_STAT!D259</f>
        <v>1.4442999999999999</v>
      </c>
      <c r="C256" s="2">
        <f t="shared" si="27"/>
        <v>9.3999999999998529E-3</v>
      </c>
      <c r="D256" s="2">
        <f t="shared" si="28"/>
        <v>9.3999999999998529E-3</v>
      </c>
      <c r="E256" s="2">
        <f t="shared" si="29"/>
        <v>0</v>
      </c>
      <c r="F256" s="2">
        <f t="shared" si="35"/>
        <v>1.7332702565141096E-2</v>
      </c>
      <c r="G256" s="2">
        <f t="shared" si="35"/>
        <v>6.7369030236809702E-3</v>
      </c>
      <c r="H256" s="2">
        <f t="shared" si="31"/>
        <v>2.572799772271428</v>
      </c>
      <c r="I256" s="2">
        <f t="shared" si="32"/>
        <v>72.010746088795116</v>
      </c>
    </row>
    <row r="257" spans="1:9" ht="13.5" x14ac:dyDescent="0.25">
      <c r="A257" s="3">
        <f>TITRES_STAT!B260</f>
        <v>42681</v>
      </c>
      <c r="B257" s="5">
        <f>TITRES_STAT!D260</f>
        <v>1.4632000000000001</v>
      </c>
      <c r="C257" s="2">
        <f t="shared" si="27"/>
        <v>1.8900000000000139E-2</v>
      </c>
      <c r="D257" s="2">
        <f t="shared" si="28"/>
        <v>1.8900000000000139E-2</v>
      </c>
      <c r="E257" s="2">
        <f t="shared" si="29"/>
        <v>0</v>
      </c>
      <c r="F257" s="2">
        <f t="shared" si="35"/>
        <v>1.7444652381916743E-2</v>
      </c>
      <c r="G257" s="2">
        <f t="shared" si="35"/>
        <v>6.2556956648466147E-3</v>
      </c>
      <c r="H257" s="2">
        <f t="shared" si="31"/>
        <v>2.7886031093145376</v>
      </c>
      <c r="I257" s="2">
        <f t="shared" si="32"/>
        <v>73.605047265536143</v>
      </c>
    </row>
    <row r="258" spans="1:9" ht="13.5" x14ac:dyDescent="0.25">
      <c r="A258" s="3">
        <f>TITRES_STAT!B261</f>
        <v>42682</v>
      </c>
      <c r="B258" s="5">
        <f>TITRES_STAT!D261</f>
        <v>1.5482</v>
      </c>
      <c r="C258" s="2">
        <f t="shared" si="27"/>
        <v>8.4999999999999964E-2</v>
      </c>
      <c r="D258" s="2">
        <f t="shared" si="28"/>
        <v>8.4999999999999964E-2</v>
      </c>
      <c r="E258" s="2">
        <f t="shared" si="29"/>
        <v>0</v>
      </c>
      <c r="F258" s="2">
        <f t="shared" si="35"/>
        <v>2.2270034354636974E-2</v>
      </c>
      <c r="G258" s="2">
        <f t="shared" si="35"/>
        <v>5.8088602602147143E-3</v>
      </c>
      <c r="H258" s="2">
        <f t="shared" si="31"/>
        <v>3.8338044568167664</v>
      </c>
      <c r="I258" s="2">
        <f t="shared" si="32"/>
        <v>79.312361330840105</v>
      </c>
    </row>
    <row r="259" spans="1:9" ht="13.5" x14ac:dyDescent="0.25">
      <c r="A259" s="3">
        <f>TITRES_STAT!B262</f>
        <v>42683</v>
      </c>
      <c r="B259" s="5">
        <f>TITRES_STAT!D262</f>
        <v>1.5669999999999999</v>
      </c>
      <c r="C259" s="2">
        <f t="shared" ref="C259:C322" si="36">B259-B258</f>
        <v>1.8799999999999928E-2</v>
      </c>
      <c r="D259" s="2">
        <f t="shared" ref="D259:D322" si="37">IF(C259&gt;0,C259,0)</f>
        <v>1.8799999999999928E-2</v>
      </c>
      <c r="E259" s="2">
        <f t="shared" ref="E259:E322" si="38">IF(C259&lt;0,-C259,0)</f>
        <v>0</v>
      </c>
      <c r="F259" s="2">
        <f t="shared" si="35"/>
        <v>2.2022174757877183E-2</v>
      </c>
      <c r="G259" s="2">
        <f t="shared" si="35"/>
        <v>5.3939416701993771E-3</v>
      </c>
      <c r="H259" s="2">
        <f t="shared" si="31"/>
        <v>4.0827610130725001</v>
      </c>
      <c r="I259" s="2">
        <f t="shared" si="32"/>
        <v>80.325653765186459</v>
      </c>
    </row>
    <row r="260" spans="1:9" ht="13.5" x14ac:dyDescent="0.25">
      <c r="A260" s="3">
        <f>TITRES_STAT!B263</f>
        <v>42684</v>
      </c>
      <c r="B260" s="5">
        <f>TITRES_STAT!D263</f>
        <v>1.5765</v>
      </c>
      <c r="C260" s="2">
        <f t="shared" si="36"/>
        <v>9.5000000000000639E-3</v>
      </c>
      <c r="D260" s="2">
        <f t="shared" si="37"/>
        <v>9.5000000000000639E-3</v>
      </c>
      <c r="E260" s="2">
        <f t="shared" si="38"/>
        <v>0</v>
      </c>
      <c r="F260" s="2">
        <f t="shared" si="35"/>
        <v>2.1127733703743101E-2</v>
      </c>
      <c r="G260" s="2">
        <f t="shared" si="35"/>
        <v>5.0086601223279931E-3</v>
      </c>
      <c r="H260" s="2">
        <f t="shared" si="31"/>
        <v>4.2182406447501304</v>
      </c>
      <c r="I260" s="2">
        <f t="shared" si="32"/>
        <v>80.836452971825651</v>
      </c>
    </row>
    <row r="261" spans="1:9" ht="13.5" x14ac:dyDescent="0.25">
      <c r="A261" s="3">
        <f>TITRES_STAT!B264</f>
        <v>42685</v>
      </c>
      <c r="B261" s="5">
        <f>TITRES_STAT!D264</f>
        <v>1.5669999999999999</v>
      </c>
      <c r="C261" s="2">
        <f t="shared" si="36"/>
        <v>-9.5000000000000639E-3</v>
      </c>
      <c r="D261" s="2">
        <f t="shared" si="37"/>
        <v>0</v>
      </c>
      <c r="E261" s="2">
        <f t="shared" si="38"/>
        <v>9.5000000000000639E-3</v>
      </c>
      <c r="F261" s="2">
        <f t="shared" si="35"/>
        <v>1.9618609867761452E-2</v>
      </c>
      <c r="G261" s="2">
        <f t="shared" si="35"/>
        <v>5.3294701135902841E-3</v>
      </c>
      <c r="H261" s="2">
        <f t="shared" si="31"/>
        <v>3.6811558090425347</v>
      </c>
      <c r="I261" s="2">
        <f t="shared" si="32"/>
        <v>78.637754418079581</v>
      </c>
    </row>
    <row r="262" spans="1:9" ht="13.5" x14ac:dyDescent="0.25">
      <c r="A262" s="3">
        <f>TITRES_STAT!B265</f>
        <v>42688</v>
      </c>
      <c r="B262" s="5">
        <f>TITRES_STAT!D265</f>
        <v>1.5576000000000001</v>
      </c>
      <c r="C262" s="2">
        <f t="shared" si="36"/>
        <v>-9.3999999999998529E-3</v>
      </c>
      <c r="D262" s="2">
        <f t="shared" si="37"/>
        <v>0</v>
      </c>
      <c r="E262" s="2">
        <f t="shared" si="38"/>
        <v>9.3999999999998529E-3</v>
      </c>
      <c r="F262" s="2">
        <f t="shared" si="35"/>
        <v>1.8217280591492777E-2</v>
      </c>
      <c r="G262" s="2">
        <f t="shared" si="35"/>
        <v>5.6202222483338251E-3</v>
      </c>
      <c r="H262" s="2">
        <f t="shared" si="31"/>
        <v>3.2413808185065074</v>
      </c>
      <c r="I262" s="2">
        <f t="shared" si="32"/>
        <v>76.422772611299635</v>
      </c>
    </row>
    <row r="263" spans="1:9" ht="13.5" x14ac:dyDescent="0.25">
      <c r="A263" s="3">
        <f>TITRES_STAT!B266</f>
        <v>42689</v>
      </c>
      <c r="B263" s="5">
        <f>TITRES_STAT!D266</f>
        <v>1.5104</v>
      </c>
      <c r="C263" s="2">
        <f t="shared" si="36"/>
        <v>-4.7200000000000131E-2</v>
      </c>
      <c r="D263" s="2">
        <f t="shared" si="37"/>
        <v>0</v>
      </c>
      <c r="E263" s="2">
        <f t="shared" si="38"/>
        <v>4.7200000000000131E-2</v>
      </c>
      <c r="F263" s="2">
        <f t="shared" si="35"/>
        <v>1.6916046263529008E-2</v>
      </c>
      <c r="G263" s="2">
        <f t="shared" si="35"/>
        <v>8.5902063734528463E-3</v>
      </c>
      <c r="H263" s="2">
        <f t="shared" si="31"/>
        <v>1.9692246644744553</v>
      </c>
      <c r="I263" s="2">
        <f t="shared" si="32"/>
        <v>66.321174279447888</v>
      </c>
    </row>
    <row r="264" spans="1:9" ht="13.5" x14ac:dyDescent="0.25">
      <c r="A264" s="3">
        <f>TITRES_STAT!B267</f>
        <v>42690</v>
      </c>
      <c r="B264" s="5">
        <f>TITRES_STAT!D267</f>
        <v>1.5293000000000001</v>
      </c>
      <c r="C264" s="2">
        <f t="shared" si="36"/>
        <v>1.8900000000000139E-2</v>
      </c>
      <c r="D264" s="2">
        <f t="shared" si="37"/>
        <v>1.8900000000000139E-2</v>
      </c>
      <c r="E264" s="2">
        <f t="shared" si="38"/>
        <v>0</v>
      </c>
      <c r="F264" s="2">
        <f t="shared" si="35"/>
        <v>1.7057757244705516E-2</v>
      </c>
      <c r="G264" s="2">
        <f t="shared" si="35"/>
        <v>7.9766202039205005E-3</v>
      </c>
      <c r="H264" s="2">
        <f t="shared" si="31"/>
        <v>2.1384692775420904</v>
      </c>
      <c r="I264" s="2">
        <f t="shared" si="32"/>
        <v>68.137333471584739</v>
      </c>
    </row>
    <row r="265" spans="1:9" ht="13.5" x14ac:dyDescent="0.25">
      <c r="A265" s="3">
        <f>TITRES_STAT!B268</f>
        <v>42691</v>
      </c>
      <c r="B265" s="5">
        <f>TITRES_STAT!D268</f>
        <v>1.4915</v>
      </c>
      <c r="C265" s="2">
        <f t="shared" si="36"/>
        <v>-3.7800000000000056E-2</v>
      </c>
      <c r="D265" s="2">
        <f t="shared" si="37"/>
        <v>0</v>
      </c>
      <c r="E265" s="2">
        <f t="shared" si="38"/>
        <v>3.7800000000000056E-2</v>
      </c>
      <c r="F265" s="2">
        <f t="shared" si="35"/>
        <v>1.5839346012940837E-2</v>
      </c>
      <c r="G265" s="2">
        <f t="shared" si="35"/>
        <v>1.0106861617926182E-2</v>
      </c>
      <c r="H265" s="2">
        <f t="shared" si="31"/>
        <v>1.5671873833561893</v>
      </c>
      <c r="I265" s="2">
        <f t="shared" si="32"/>
        <v>61.046863720066312</v>
      </c>
    </row>
    <row r="266" spans="1:9" ht="13.5" x14ac:dyDescent="0.25">
      <c r="A266" s="3">
        <f>TITRES_STAT!B269</f>
        <v>42692</v>
      </c>
      <c r="B266" s="5">
        <f>TITRES_STAT!D269</f>
        <v>1.5009999999999999</v>
      </c>
      <c r="C266" s="2">
        <f t="shared" si="36"/>
        <v>9.4999999999998419E-3</v>
      </c>
      <c r="D266" s="2">
        <f t="shared" si="37"/>
        <v>9.4999999999998419E-3</v>
      </c>
      <c r="E266" s="2">
        <f t="shared" si="38"/>
        <v>0</v>
      </c>
      <c r="F266" s="2">
        <f t="shared" si="35"/>
        <v>1.5386535583445051E-2</v>
      </c>
      <c r="G266" s="2">
        <f t="shared" si="35"/>
        <v>9.3849429309314537E-3</v>
      </c>
      <c r="H266" s="2">
        <f t="shared" si="31"/>
        <v>1.6394916513272755</v>
      </c>
      <c r="I266" s="2">
        <f t="shared" si="32"/>
        <v>62.113916916647668</v>
      </c>
    </row>
    <row r="267" spans="1:9" ht="13.5" x14ac:dyDescent="0.25">
      <c r="A267" s="3">
        <f>TITRES_STAT!B270</f>
        <v>42695</v>
      </c>
      <c r="B267" s="5">
        <f>TITRES_STAT!D270</f>
        <v>1.4632000000000001</v>
      </c>
      <c r="C267" s="2">
        <f t="shared" si="36"/>
        <v>-3.7799999999999834E-2</v>
      </c>
      <c r="D267" s="2">
        <f t="shared" si="37"/>
        <v>0</v>
      </c>
      <c r="E267" s="2">
        <f t="shared" si="38"/>
        <v>3.7799999999999834E-2</v>
      </c>
      <c r="F267" s="2">
        <f t="shared" si="35"/>
        <v>1.428749732748469E-2</v>
      </c>
      <c r="G267" s="2">
        <f t="shared" si="35"/>
        <v>1.141458986443634E-2</v>
      </c>
      <c r="H267" s="2">
        <f t="shared" si="31"/>
        <v>1.2516873139699283</v>
      </c>
      <c r="I267" s="2">
        <f t="shared" si="32"/>
        <v>55.58886023846226</v>
      </c>
    </row>
    <row r="268" spans="1:9" ht="13.5" x14ac:dyDescent="0.25">
      <c r="A268" s="3">
        <f>TITRES_STAT!B271</f>
        <v>42696</v>
      </c>
      <c r="B268" s="5">
        <f>TITRES_STAT!D271</f>
        <v>1.5387</v>
      </c>
      <c r="C268" s="2">
        <f t="shared" si="36"/>
        <v>7.5499999999999901E-2</v>
      </c>
      <c r="D268" s="2">
        <f t="shared" si="37"/>
        <v>7.5499999999999901E-2</v>
      </c>
      <c r="E268" s="2">
        <f t="shared" si="38"/>
        <v>0</v>
      </c>
      <c r="F268" s="2">
        <f t="shared" si="35"/>
        <v>1.8659818946950062E-2</v>
      </c>
      <c r="G268" s="2">
        <f t="shared" si="35"/>
        <v>1.0599262016976601E-2</v>
      </c>
      <c r="H268" s="2">
        <f t="shared" si="31"/>
        <v>1.7604828446606045</v>
      </c>
      <c r="I268" s="2">
        <f t="shared" si="32"/>
        <v>63.77445337382823</v>
      </c>
    </row>
    <row r="269" spans="1:9" ht="13.5" x14ac:dyDescent="0.25">
      <c r="A269" s="3">
        <f>TITRES_STAT!B272</f>
        <v>42697</v>
      </c>
      <c r="B269" s="5">
        <f>TITRES_STAT!D272</f>
        <v>1.5104</v>
      </c>
      <c r="C269" s="2">
        <f t="shared" si="36"/>
        <v>-2.8299999999999992E-2</v>
      </c>
      <c r="D269" s="2">
        <f t="shared" si="37"/>
        <v>0</v>
      </c>
      <c r="E269" s="2">
        <f t="shared" si="38"/>
        <v>2.8299999999999992E-2</v>
      </c>
      <c r="F269" s="2">
        <f t="shared" ref="F269:G284" si="39">((F268*13)+D269)/14</f>
        <v>1.7326974736453629E-2</v>
      </c>
      <c r="G269" s="2">
        <f t="shared" si="39"/>
        <v>1.1863600444335414E-2</v>
      </c>
      <c r="H269" s="2">
        <f t="shared" si="31"/>
        <v>1.4605157024423261</v>
      </c>
      <c r="I269" s="2">
        <f t="shared" si="32"/>
        <v>59.358113463474645</v>
      </c>
    </row>
    <row r="270" spans="1:9" ht="13.5" x14ac:dyDescent="0.25">
      <c r="A270" s="3">
        <f>TITRES_STAT!B273</f>
        <v>42698</v>
      </c>
      <c r="B270" s="5">
        <f>TITRES_STAT!D273</f>
        <v>1.4915</v>
      </c>
      <c r="C270" s="2">
        <f t="shared" si="36"/>
        <v>-1.8899999999999917E-2</v>
      </c>
      <c r="D270" s="2">
        <f t="shared" si="37"/>
        <v>0</v>
      </c>
      <c r="E270" s="2">
        <f t="shared" si="38"/>
        <v>1.8899999999999917E-2</v>
      </c>
      <c r="F270" s="2">
        <f t="shared" si="39"/>
        <v>1.6089333683849797E-2</v>
      </c>
      <c r="G270" s="2">
        <f t="shared" si="39"/>
        <v>1.2366200412597164E-2</v>
      </c>
      <c r="H270" s="2">
        <f t="shared" si="31"/>
        <v>1.3010733408023991</v>
      </c>
      <c r="I270" s="2">
        <f t="shared" si="32"/>
        <v>56.542019662385314</v>
      </c>
    </row>
    <row r="271" spans="1:9" ht="13.5" x14ac:dyDescent="0.25">
      <c r="A271" s="3">
        <f>TITRES_STAT!B274</f>
        <v>42699</v>
      </c>
      <c r="B271" s="5">
        <f>TITRES_STAT!D274</f>
        <v>1.4442999999999999</v>
      </c>
      <c r="C271" s="2">
        <f t="shared" si="36"/>
        <v>-4.7200000000000131E-2</v>
      </c>
      <c r="D271" s="2">
        <f t="shared" si="37"/>
        <v>0</v>
      </c>
      <c r="E271" s="2">
        <f t="shared" si="38"/>
        <v>4.7200000000000131E-2</v>
      </c>
      <c r="F271" s="2">
        <f t="shared" si="39"/>
        <v>1.4940095563574812E-2</v>
      </c>
      <c r="G271" s="2">
        <f t="shared" si="39"/>
        <v>1.4854328954554519E-2</v>
      </c>
      <c r="H271" s="2">
        <f t="shared" si="31"/>
        <v>1.0057738460810104</v>
      </c>
      <c r="I271" s="2">
        <f t="shared" si="32"/>
        <v>50.143930635357805</v>
      </c>
    </row>
    <row r="272" spans="1:9" ht="13.5" x14ac:dyDescent="0.25">
      <c r="A272" s="3">
        <f>TITRES_STAT!B275</f>
        <v>42702</v>
      </c>
      <c r="B272" s="5">
        <f>TITRES_STAT!D275</f>
        <v>1.4915</v>
      </c>
      <c r="C272" s="2">
        <f t="shared" si="36"/>
        <v>4.7200000000000131E-2</v>
      </c>
      <c r="D272" s="2">
        <f t="shared" si="37"/>
        <v>4.7200000000000131E-2</v>
      </c>
      <c r="E272" s="2">
        <f t="shared" si="38"/>
        <v>0</v>
      </c>
      <c r="F272" s="2">
        <f t="shared" si="39"/>
        <v>1.7244374451890906E-2</v>
      </c>
      <c r="G272" s="2">
        <f t="shared" si="39"/>
        <v>1.3793305457800624E-2</v>
      </c>
      <c r="H272" s="2">
        <f t="shared" si="31"/>
        <v>1.2501988377367932</v>
      </c>
      <c r="I272" s="2">
        <f t="shared" si="32"/>
        <v>55.559482867488242</v>
      </c>
    </row>
    <row r="273" spans="1:9" ht="13.5" x14ac:dyDescent="0.25">
      <c r="A273" s="3">
        <f>TITRES_STAT!B276</f>
        <v>42703</v>
      </c>
      <c r="B273" s="5">
        <f>TITRES_STAT!D276</f>
        <v>1.4821</v>
      </c>
      <c r="C273" s="2">
        <f t="shared" si="36"/>
        <v>-9.400000000000075E-3</v>
      </c>
      <c r="D273" s="2">
        <f t="shared" si="37"/>
        <v>0</v>
      </c>
      <c r="E273" s="2">
        <f t="shared" si="38"/>
        <v>9.400000000000075E-3</v>
      </c>
      <c r="F273" s="2">
        <f t="shared" si="39"/>
        <v>1.6012633419612985E-2</v>
      </c>
      <c r="G273" s="2">
        <f t="shared" si="39"/>
        <v>1.3479497925100585E-2</v>
      </c>
      <c r="H273" s="2">
        <f t="shared" ref="H273:H336" si="40">F273/G273</f>
        <v>1.1879250628315592</v>
      </c>
      <c r="I273" s="2">
        <f t="shared" ref="I273:I336" si="41">IF(G273=0,100,100-(100/(1+H273)))</f>
        <v>54.294595505669456</v>
      </c>
    </row>
    <row r="274" spans="1:9" ht="13.5" x14ac:dyDescent="0.25">
      <c r="A274" s="3">
        <f>TITRES_STAT!B277</f>
        <v>42704</v>
      </c>
      <c r="B274" s="5">
        <f>TITRES_STAT!D277</f>
        <v>1.4821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1.486887388964063E-2</v>
      </c>
      <c r="G274" s="2">
        <f t="shared" si="39"/>
        <v>1.2516676644736257E-2</v>
      </c>
      <c r="H274" s="2">
        <f t="shared" si="40"/>
        <v>1.1879250628315594</v>
      </c>
      <c r="I274" s="2">
        <f t="shared" si="41"/>
        <v>54.294595505669456</v>
      </c>
    </row>
    <row r="275" spans="1:9" ht="13.5" x14ac:dyDescent="0.25">
      <c r="A275" s="3">
        <f>TITRES_STAT!B278</f>
        <v>42705</v>
      </c>
      <c r="B275" s="5">
        <f>TITRES_STAT!D278</f>
        <v>1.4821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1.3806811468952015E-2</v>
      </c>
      <c r="G275" s="2">
        <f t="shared" si="39"/>
        <v>1.1622628312969381E-2</v>
      </c>
      <c r="H275" s="2">
        <f t="shared" si="40"/>
        <v>1.1879250628315596</v>
      </c>
      <c r="I275" s="2">
        <f t="shared" si="41"/>
        <v>54.294595505669456</v>
      </c>
    </row>
    <row r="276" spans="1:9" ht="13.5" x14ac:dyDescent="0.25">
      <c r="A276" s="3">
        <f>TITRES_STAT!B279</f>
        <v>42706</v>
      </c>
      <c r="B276" s="5">
        <f>TITRES_STAT!D279</f>
        <v>1.4632000000000001</v>
      </c>
      <c r="C276" s="2">
        <f t="shared" si="36"/>
        <v>-1.8899999999999917E-2</v>
      </c>
      <c r="D276" s="2">
        <f t="shared" si="37"/>
        <v>0</v>
      </c>
      <c r="E276" s="2">
        <f t="shared" si="38"/>
        <v>1.8899999999999917E-2</v>
      </c>
      <c r="F276" s="2">
        <f t="shared" si="39"/>
        <v>1.2820610649741156E-2</v>
      </c>
      <c r="G276" s="2">
        <f t="shared" si="39"/>
        <v>1.2142440576328706E-2</v>
      </c>
      <c r="H276" s="2">
        <f t="shared" si="40"/>
        <v>1.0558512161660911</v>
      </c>
      <c r="I276" s="2">
        <f t="shared" si="41"/>
        <v>51.358347718135128</v>
      </c>
    </row>
    <row r="277" spans="1:9" ht="13.5" x14ac:dyDescent="0.25">
      <c r="A277" s="3">
        <f>TITRES_STAT!B280</f>
        <v>42709</v>
      </c>
      <c r="B277" s="5">
        <f>TITRES_STAT!D280</f>
        <v>1.4349000000000001</v>
      </c>
      <c r="C277" s="2">
        <f t="shared" si="36"/>
        <v>-2.8299999999999992E-2</v>
      </c>
      <c r="D277" s="2">
        <f t="shared" si="37"/>
        <v>0</v>
      </c>
      <c r="E277" s="2">
        <f t="shared" si="38"/>
        <v>2.8299999999999992E-2</v>
      </c>
      <c r="F277" s="2">
        <f t="shared" si="39"/>
        <v>1.1904852746188216E-2</v>
      </c>
      <c r="G277" s="2">
        <f t="shared" si="39"/>
        <v>1.32965519637338E-2</v>
      </c>
      <c r="H277" s="2">
        <f t="shared" si="40"/>
        <v>0.89533382629260372</v>
      </c>
      <c r="I277" s="2">
        <f t="shared" si="41"/>
        <v>47.238845942191347</v>
      </c>
    </row>
    <row r="278" spans="1:9" ht="13.5" x14ac:dyDescent="0.25">
      <c r="A278" s="3">
        <f>TITRES_STAT!B281</f>
        <v>42710</v>
      </c>
      <c r="B278" s="5">
        <f>TITRES_STAT!D281</f>
        <v>1.4538</v>
      </c>
      <c r="C278" s="2">
        <f t="shared" si="36"/>
        <v>1.8899999999999917E-2</v>
      </c>
      <c r="D278" s="2">
        <f t="shared" si="37"/>
        <v>1.8899999999999917E-2</v>
      </c>
      <c r="E278" s="2">
        <f t="shared" si="38"/>
        <v>0</v>
      </c>
      <c r="F278" s="2">
        <f t="shared" si="39"/>
        <v>1.240450612146048E-2</v>
      </c>
      <c r="G278" s="2">
        <f t="shared" si="39"/>
        <v>1.234679825203853E-2</v>
      </c>
      <c r="H278" s="2">
        <f t="shared" si="40"/>
        <v>1.0046739136935701</v>
      </c>
      <c r="I278" s="2">
        <f t="shared" si="41"/>
        <v>50.1165754106352</v>
      </c>
    </row>
    <row r="279" spans="1:9" ht="13.5" x14ac:dyDescent="0.25">
      <c r="A279" s="3">
        <f>TITRES_STAT!B282</f>
        <v>42711</v>
      </c>
      <c r="B279" s="5">
        <f>TITRES_STAT!D282</f>
        <v>1.4349000000000001</v>
      </c>
      <c r="C279" s="2">
        <f t="shared" si="36"/>
        <v>-1.8899999999999917E-2</v>
      </c>
      <c r="D279" s="2">
        <f t="shared" si="37"/>
        <v>0</v>
      </c>
      <c r="E279" s="2">
        <f t="shared" si="38"/>
        <v>1.8899999999999917E-2</v>
      </c>
      <c r="F279" s="2">
        <f t="shared" si="39"/>
        <v>1.1518469969927588E-2</v>
      </c>
      <c r="G279" s="2">
        <f t="shared" si="39"/>
        <v>1.2814884091178629E-2</v>
      </c>
      <c r="H279" s="2">
        <f t="shared" si="40"/>
        <v>0.89883528309526783</v>
      </c>
      <c r="I279" s="2">
        <f t="shared" si="41"/>
        <v>47.336137636440348</v>
      </c>
    </row>
    <row r="280" spans="1:9" ht="13.5" x14ac:dyDescent="0.25">
      <c r="A280" s="3">
        <f>TITRES_STAT!B283</f>
        <v>42712</v>
      </c>
      <c r="B280" s="5">
        <f>TITRES_STAT!D283</f>
        <v>1.4349000000000001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1.0695722114932761E-2</v>
      </c>
      <c r="G280" s="2">
        <f t="shared" si="39"/>
        <v>1.1899535227523014E-2</v>
      </c>
      <c r="H280" s="2">
        <f t="shared" si="40"/>
        <v>0.89883528309526783</v>
      </c>
      <c r="I280" s="2">
        <f t="shared" si="41"/>
        <v>47.336137636440348</v>
      </c>
    </row>
    <row r="281" spans="1:9" ht="13.5" x14ac:dyDescent="0.25">
      <c r="A281" s="3">
        <f>TITRES_STAT!B284</f>
        <v>42713</v>
      </c>
      <c r="B281" s="5">
        <f>TITRES_STAT!D284</f>
        <v>1.4066000000000001</v>
      </c>
      <c r="C281" s="2">
        <f t="shared" si="36"/>
        <v>-2.8299999999999992E-2</v>
      </c>
      <c r="D281" s="2">
        <f t="shared" si="37"/>
        <v>0</v>
      </c>
      <c r="E281" s="2">
        <f t="shared" si="38"/>
        <v>2.8299999999999992E-2</v>
      </c>
      <c r="F281" s="2">
        <f t="shared" si="39"/>
        <v>9.9317419638661354E-3</v>
      </c>
      <c r="G281" s="2">
        <f t="shared" si="39"/>
        <v>1.3070996996985653E-2</v>
      </c>
      <c r="H281" s="2">
        <f t="shared" si="40"/>
        <v>0.7598304831801681</v>
      </c>
      <c r="I281" s="2">
        <f t="shared" si="41"/>
        <v>43.176345133372607</v>
      </c>
    </row>
    <row r="282" spans="1:9" ht="13.5" x14ac:dyDescent="0.25">
      <c r="A282" s="3">
        <f>TITRES_STAT!B285</f>
        <v>42717</v>
      </c>
      <c r="B282" s="5">
        <f>TITRES_STAT!D285</f>
        <v>1.4349000000000001</v>
      </c>
      <c r="C282" s="2">
        <f t="shared" si="36"/>
        <v>2.8299999999999992E-2</v>
      </c>
      <c r="D282" s="2">
        <f t="shared" si="37"/>
        <v>2.8299999999999992E-2</v>
      </c>
      <c r="E282" s="2">
        <f t="shared" si="38"/>
        <v>0</v>
      </c>
      <c r="F282" s="2">
        <f t="shared" si="39"/>
        <v>1.1243760395018553E-2</v>
      </c>
      <c r="G282" s="2">
        <f t="shared" si="39"/>
        <v>1.2137354354343821E-2</v>
      </c>
      <c r="H282" s="2">
        <f t="shared" si="40"/>
        <v>0.92637654523076018</v>
      </c>
      <c r="I282" s="2">
        <f t="shared" si="41"/>
        <v>48.08906895820774</v>
      </c>
    </row>
    <row r="283" spans="1:9" ht="13.5" x14ac:dyDescent="0.25">
      <c r="A283" s="3">
        <f>TITRES_STAT!B286</f>
        <v>42718</v>
      </c>
      <c r="B283" s="5">
        <f>TITRES_STAT!D286</f>
        <v>1.4349000000000001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1.0440634652517227E-2</v>
      </c>
      <c r="G283" s="2">
        <f t="shared" si="39"/>
        <v>1.1270400471890691E-2</v>
      </c>
      <c r="H283" s="2">
        <f t="shared" si="40"/>
        <v>0.92637654523076007</v>
      </c>
      <c r="I283" s="2">
        <f t="shared" si="41"/>
        <v>48.089068958207733</v>
      </c>
    </row>
    <row r="284" spans="1:9" ht="13.5" x14ac:dyDescent="0.25">
      <c r="A284" s="3">
        <f>TITRES_STAT!B287</f>
        <v>42719</v>
      </c>
      <c r="B284" s="5">
        <f>TITRES_STAT!D287</f>
        <v>1.4915</v>
      </c>
      <c r="C284" s="2">
        <f t="shared" si="36"/>
        <v>5.6599999999999984E-2</v>
      </c>
      <c r="D284" s="2">
        <f t="shared" si="37"/>
        <v>5.6599999999999984E-2</v>
      </c>
      <c r="E284" s="2">
        <f t="shared" si="38"/>
        <v>0</v>
      </c>
      <c r="F284" s="2">
        <f t="shared" si="39"/>
        <v>1.3737732177337423E-2</v>
      </c>
      <c r="G284" s="2">
        <f t="shared" si="39"/>
        <v>1.0465371866755642E-2</v>
      </c>
      <c r="H284" s="2">
        <f t="shared" si="40"/>
        <v>1.3126845708155654</v>
      </c>
      <c r="I284" s="2">
        <f t="shared" si="41"/>
        <v>56.760207915109184</v>
      </c>
    </row>
    <row r="285" spans="1:9" ht="13.5" x14ac:dyDescent="0.25">
      <c r="A285" s="3">
        <f>TITRES_STAT!B288</f>
        <v>42720</v>
      </c>
      <c r="B285" s="5">
        <f>TITRES_STAT!D288</f>
        <v>1.4915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1.2756465593241893E-2</v>
      </c>
      <c r="G285" s="2">
        <f t="shared" si="42"/>
        <v>9.7178453048445256E-3</v>
      </c>
      <c r="H285" s="2">
        <f t="shared" si="40"/>
        <v>1.3126845708155654</v>
      </c>
      <c r="I285" s="2">
        <f t="shared" si="41"/>
        <v>56.760207915109184</v>
      </c>
    </row>
    <row r="286" spans="1:9" ht="13.5" x14ac:dyDescent="0.25">
      <c r="A286" s="3">
        <f>TITRES_STAT!B289</f>
        <v>42723</v>
      </c>
      <c r="B286" s="5">
        <f>TITRES_STAT!D289</f>
        <v>1.4159999999999999</v>
      </c>
      <c r="C286" s="2">
        <f t="shared" si="36"/>
        <v>-7.5500000000000123E-2</v>
      </c>
      <c r="D286" s="2">
        <f t="shared" si="37"/>
        <v>0</v>
      </c>
      <c r="E286" s="2">
        <f t="shared" si="38"/>
        <v>7.5500000000000123E-2</v>
      </c>
      <c r="F286" s="2">
        <f t="shared" si="42"/>
        <v>1.18452894794389E-2</v>
      </c>
      <c r="G286" s="2">
        <f t="shared" si="42"/>
        <v>1.4416570640212784E-2</v>
      </c>
      <c r="H286" s="2">
        <f t="shared" si="40"/>
        <v>0.82164404941063485</v>
      </c>
      <c r="I286" s="2">
        <f t="shared" si="41"/>
        <v>45.104533439255881</v>
      </c>
    </row>
    <row r="287" spans="1:9" ht="13.5" x14ac:dyDescent="0.25">
      <c r="A287" s="3">
        <f>TITRES_STAT!B290</f>
        <v>42724</v>
      </c>
      <c r="B287" s="5">
        <f>TITRES_STAT!D290</f>
        <v>1.4349000000000001</v>
      </c>
      <c r="C287" s="2">
        <f t="shared" si="36"/>
        <v>1.8900000000000139E-2</v>
      </c>
      <c r="D287" s="2">
        <f t="shared" si="37"/>
        <v>1.8900000000000139E-2</v>
      </c>
      <c r="E287" s="2">
        <f t="shared" si="38"/>
        <v>0</v>
      </c>
      <c r="F287" s="2">
        <f t="shared" si="42"/>
        <v>1.2349197373764704E-2</v>
      </c>
      <c r="G287" s="2">
        <f t="shared" si="42"/>
        <v>1.3386815594483301E-2</v>
      </c>
      <c r="H287" s="2">
        <f t="shared" si="40"/>
        <v>0.92248954104169489</v>
      </c>
      <c r="I287" s="2">
        <f t="shared" si="41"/>
        <v>47.984112337060978</v>
      </c>
    </row>
    <row r="288" spans="1:9" ht="13.5" x14ac:dyDescent="0.25">
      <c r="A288" s="3">
        <f>TITRES_STAT!B291</f>
        <v>42725</v>
      </c>
      <c r="B288" s="5">
        <f>TITRES_STAT!D291</f>
        <v>1.4159999999999999</v>
      </c>
      <c r="C288" s="2">
        <f t="shared" si="36"/>
        <v>-1.8900000000000139E-2</v>
      </c>
      <c r="D288" s="2">
        <f t="shared" si="37"/>
        <v>0</v>
      </c>
      <c r="E288" s="2">
        <f t="shared" si="38"/>
        <v>1.8900000000000139E-2</v>
      </c>
      <c r="F288" s="2">
        <f t="shared" si="42"/>
        <v>1.1467111847067226E-2</v>
      </c>
      <c r="G288" s="2">
        <f t="shared" si="42"/>
        <v>1.3780614480591646E-2</v>
      </c>
      <c r="H288" s="2">
        <f t="shared" si="40"/>
        <v>0.83211905123804797</v>
      </c>
      <c r="I288" s="2">
        <f t="shared" si="41"/>
        <v>45.418394109037102</v>
      </c>
    </row>
    <row r="289" spans="1:9" ht="13.5" x14ac:dyDescent="0.25">
      <c r="A289" s="3">
        <f>TITRES_STAT!B292</f>
        <v>42726</v>
      </c>
      <c r="B289" s="5">
        <f>TITRES_STAT!D292</f>
        <v>1.3971</v>
      </c>
      <c r="C289" s="2">
        <f t="shared" si="36"/>
        <v>-1.8899999999999917E-2</v>
      </c>
      <c r="D289" s="2">
        <f t="shared" si="37"/>
        <v>0</v>
      </c>
      <c r="E289" s="2">
        <f t="shared" si="38"/>
        <v>1.8899999999999917E-2</v>
      </c>
      <c r="F289" s="2">
        <f t="shared" si="42"/>
        <v>1.0648032429419568E-2</v>
      </c>
      <c r="G289" s="2">
        <f t="shared" si="42"/>
        <v>1.4146284874835094E-2</v>
      </c>
      <c r="H289" s="2">
        <f t="shared" si="40"/>
        <v>0.75270875170635176</v>
      </c>
      <c r="I289" s="2">
        <f t="shared" si="41"/>
        <v>42.945455197479397</v>
      </c>
    </row>
    <row r="290" spans="1:9" ht="13.5" x14ac:dyDescent="0.25">
      <c r="A290" s="3">
        <f>TITRES_STAT!B293</f>
        <v>42727</v>
      </c>
      <c r="B290" s="5">
        <f>TITRES_STAT!D293</f>
        <v>1.3782000000000001</v>
      </c>
      <c r="C290" s="2">
        <f t="shared" si="36"/>
        <v>-1.8899999999999917E-2</v>
      </c>
      <c r="D290" s="2">
        <f t="shared" si="37"/>
        <v>0</v>
      </c>
      <c r="E290" s="2">
        <f t="shared" si="38"/>
        <v>1.8899999999999917E-2</v>
      </c>
      <c r="F290" s="2">
        <f t="shared" si="42"/>
        <v>9.8874586844610278E-3</v>
      </c>
      <c r="G290" s="2">
        <f t="shared" si="42"/>
        <v>1.448583595520401E-2</v>
      </c>
      <c r="H290" s="2">
        <f t="shared" si="40"/>
        <v>0.68256044836052254</v>
      </c>
      <c r="I290" s="2">
        <f t="shared" si="41"/>
        <v>40.566771257793775</v>
      </c>
    </row>
    <row r="291" spans="1:9" ht="13.5" x14ac:dyDescent="0.25">
      <c r="A291" s="3">
        <f>TITRES_STAT!B294</f>
        <v>42730</v>
      </c>
      <c r="B291" s="5">
        <f>TITRES_STAT!D294</f>
        <v>1.3971</v>
      </c>
      <c r="C291" s="2">
        <f t="shared" si="36"/>
        <v>1.8899999999999917E-2</v>
      </c>
      <c r="D291" s="2">
        <f t="shared" si="37"/>
        <v>1.8899999999999917E-2</v>
      </c>
      <c r="E291" s="2">
        <f t="shared" si="38"/>
        <v>0</v>
      </c>
      <c r="F291" s="2">
        <f t="shared" si="42"/>
        <v>1.0531211635570947E-2</v>
      </c>
      <c r="G291" s="2">
        <f t="shared" si="42"/>
        <v>1.3451133386975152E-2</v>
      </c>
      <c r="H291" s="2">
        <f t="shared" si="40"/>
        <v>0.782923738290218</v>
      </c>
      <c r="I291" s="2">
        <f t="shared" si="41"/>
        <v>43.91235146383903</v>
      </c>
    </row>
    <row r="292" spans="1:9" ht="13.5" x14ac:dyDescent="0.25">
      <c r="A292" s="3">
        <f>TITRES_STAT!B295</f>
        <v>42731</v>
      </c>
      <c r="B292" s="5">
        <f>TITRES_STAT!D295</f>
        <v>1.3876999999999999</v>
      </c>
      <c r="C292" s="2">
        <f t="shared" si="36"/>
        <v>-9.400000000000075E-3</v>
      </c>
      <c r="D292" s="2">
        <f t="shared" si="37"/>
        <v>0</v>
      </c>
      <c r="E292" s="2">
        <f t="shared" si="38"/>
        <v>9.400000000000075E-3</v>
      </c>
      <c r="F292" s="2">
        <f t="shared" si="42"/>
        <v>9.7789822330301649E-3</v>
      </c>
      <c r="G292" s="2">
        <f t="shared" si="42"/>
        <v>1.3161766716476933E-2</v>
      </c>
      <c r="H292" s="2">
        <f t="shared" si="40"/>
        <v>0.74298401146922521</v>
      </c>
      <c r="I292" s="2">
        <f t="shared" si="41"/>
        <v>42.627127189935422</v>
      </c>
    </row>
    <row r="293" spans="1:9" ht="13.5" x14ac:dyDescent="0.25">
      <c r="A293" s="3">
        <f>TITRES_STAT!B296</f>
        <v>42732</v>
      </c>
      <c r="B293" s="5">
        <f>TITRES_STAT!D296</f>
        <v>1.3782000000000001</v>
      </c>
      <c r="C293" s="2">
        <f t="shared" si="36"/>
        <v>-9.4999999999998419E-3</v>
      </c>
      <c r="D293" s="2">
        <f t="shared" si="37"/>
        <v>0</v>
      </c>
      <c r="E293" s="2">
        <f t="shared" si="38"/>
        <v>9.4999999999998419E-3</v>
      </c>
      <c r="F293" s="2">
        <f t="shared" si="42"/>
        <v>9.0804835020994405E-3</v>
      </c>
      <c r="G293" s="2">
        <f t="shared" si="42"/>
        <v>1.2900211951014285E-2</v>
      </c>
      <c r="H293" s="2">
        <f t="shared" si="40"/>
        <v>0.70390188444814539</v>
      </c>
      <c r="I293" s="2">
        <f t="shared" si="41"/>
        <v>41.311174714506706</v>
      </c>
    </row>
    <row r="294" spans="1:9" ht="13.5" x14ac:dyDescent="0.25">
      <c r="A294" s="3">
        <f>TITRES_STAT!B297</f>
        <v>42733</v>
      </c>
      <c r="B294" s="5">
        <f>TITRES_STAT!D297</f>
        <v>1.3876999999999999</v>
      </c>
      <c r="C294" s="2">
        <f t="shared" si="36"/>
        <v>9.4999999999998419E-3</v>
      </c>
      <c r="D294" s="2">
        <f t="shared" si="37"/>
        <v>9.4999999999998419E-3</v>
      </c>
      <c r="E294" s="2">
        <f t="shared" si="38"/>
        <v>0</v>
      </c>
      <c r="F294" s="2">
        <f t="shared" si="42"/>
        <v>9.110448966235184E-3</v>
      </c>
      <c r="G294" s="2">
        <f t="shared" si="42"/>
        <v>1.197876824022755E-2</v>
      </c>
      <c r="H294" s="2">
        <f t="shared" si="40"/>
        <v>0.76054973128540304</v>
      </c>
      <c r="I294" s="2">
        <f t="shared" si="41"/>
        <v>43.199559647208297</v>
      </c>
    </row>
    <row r="295" spans="1:9" ht="13.5" x14ac:dyDescent="0.25">
      <c r="A295" s="3">
        <f>TITRES_STAT!B298</f>
        <v>42734</v>
      </c>
      <c r="B295" s="5">
        <f>TITRES_STAT!D298</f>
        <v>1.3688</v>
      </c>
      <c r="C295" s="2">
        <f t="shared" si="36"/>
        <v>-1.8899999999999917E-2</v>
      </c>
      <c r="D295" s="2">
        <f t="shared" si="37"/>
        <v>0</v>
      </c>
      <c r="E295" s="2">
        <f t="shared" si="38"/>
        <v>1.8899999999999917E-2</v>
      </c>
      <c r="F295" s="2">
        <f t="shared" si="42"/>
        <v>8.4597026115041003E-3</v>
      </c>
      <c r="G295" s="2">
        <f t="shared" si="42"/>
        <v>1.2473141937354148E-2</v>
      </c>
      <c r="H295" s="2">
        <f t="shared" si="40"/>
        <v>0.67823349192950866</v>
      </c>
      <c r="I295" s="2">
        <f t="shared" si="41"/>
        <v>40.413535732130221</v>
      </c>
    </row>
    <row r="296" spans="1:9" ht="13.5" x14ac:dyDescent="0.25">
      <c r="A296" s="3">
        <f>TITRES_STAT!B299</f>
        <v>42737</v>
      </c>
      <c r="B296" s="5">
        <f>TITRES_STAT!D299</f>
        <v>1.3971</v>
      </c>
      <c r="C296" s="2">
        <f t="shared" si="36"/>
        <v>2.8299999999999992E-2</v>
      </c>
      <c r="D296" s="2">
        <f t="shared" si="37"/>
        <v>2.8299999999999992E-2</v>
      </c>
      <c r="E296" s="2">
        <f t="shared" si="38"/>
        <v>0</v>
      </c>
      <c r="F296" s="2">
        <f t="shared" si="42"/>
        <v>9.8768667106823773E-3</v>
      </c>
      <c r="G296" s="2">
        <f t="shared" si="42"/>
        <v>1.1582203227543136E-2</v>
      </c>
      <c r="H296" s="2">
        <f t="shared" si="40"/>
        <v>0.85276233861918671</v>
      </c>
      <c r="I296" s="2">
        <f t="shared" si="41"/>
        <v>46.026536747002709</v>
      </c>
    </row>
    <row r="297" spans="1:9" ht="13.5" x14ac:dyDescent="0.25">
      <c r="A297" s="3">
        <f>TITRES_STAT!B300</f>
        <v>42738</v>
      </c>
      <c r="B297" s="5">
        <f>TITRES_STAT!D300</f>
        <v>1.3593999999999999</v>
      </c>
      <c r="C297" s="2">
        <f t="shared" si="36"/>
        <v>-3.7700000000000067E-2</v>
      </c>
      <c r="D297" s="2">
        <f t="shared" si="37"/>
        <v>0</v>
      </c>
      <c r="E297" s="2">
        <f t="shared" si="38"/>
        <v>3.7700000000000067E-2</v>
      </c>
      <c r="F297" s="2">
        <f t="shared" si="42"/>
        <v>9.1713762313479219E-3</v>
      </c>
      <c r="G297" s="2">
        <f t="shared" si="42"/>
        <v>1.3447760139861488E-2</v>
      </c>
      <c r="H297" s="2">
        <f t="shared" si="40"/>
        <v>0.68200028376193111</v>
      </c>
      <c r="I297" s="2">
        <f t="shared" si="41"/>
        <v>40.546977925389037</v>
      </c>
    </row>
    <row r="298" spans="1:9" ht="13.5" x14ac:dyDescent="0.25">
      <c r="A298" s="3">
        <f>TITRES_STAT!B301</f>
        <v>42739</v>
      </c>
      <c r="B298" s="5">
        <f>TITRES_STAT!D301</f>
        <v>1.3593999999999999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8.5162779291087839E-3</v>
      </c>
      <c r="G298" s="2">
        <f t="shared" si="42"/>
        <v>1.2487205844157096E-2</v>
      </c>
      <c r="H298" s="2">
        <f t="shared" si="40"/>
        <v>0.68200028376193111</v>
      </c>
      <c r="I298" s="2">
        <f t="shared" si="41"/>
        <v>40.546977925389037</v>
      </c>
    </row>
    <row r="299" spans="1:9" ht="13.5" x14ac:dyDescent="0.25">
      <c r="A299" s="3">
        <f>TITRES_STAT!B302</f>
        <v>42740</v>
      </c>
      <c r="B299" s="5">
        <f>TITRES_STAT!D302</f>
        <v>1.3593999999999999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7.9079723627438706E-3</v>
      </c>
      <c r="G299" s="2">
        <f t="shared" si="42"/>
        <v>1.1595262569574447E-2</v>
      </c>
      <c r="H299" s="2">
        <f t="shared" si="40"/>
        <v>0.682000283761931</v>
      </c>
      <c r="I299" s="2">
        <f t="shared" si="41"/>
        <v>40.546977925389029</v>
      </c>
    </row>
    <row r="300" spans="1:9" ht="13.5" x14ac:dyDescent="0.25">
      <c r="A300" s="3">
        <f>TITRES_STAT!B303</f>
        <v>42741</v>
      </c>
      <c r="B300" s="5">
        <f>TITRES_STAT!D303</f>
        <v>1.3216000000000001</v>
      </c>
      <c r="C300" s="2">
        <f t="shared" si="36"/>
        <v>-3.7799999999999834E-2</v>
      </c>
      <c r="D300" s="2">
        <f t="shared" si="37"/>
        <v>0</v>
      </c>
      <c r="E300" s="2">
        <f t="shared" si="38"/>
        <v>3.7799999999999834E-2</v>
      </c>
      <c r="F300" s="2">
        <f t="shared" si="42"/>
        <v>7.3431171939764509E-3</v>
      </c>
      <c r="G300" s="2">
        <f t="shared" si="42"/>
        <v>1.3467029528890546E-2</v>
      </c>
      <c r="H300" s="2">
        <f t="shared" si="40"/>
        <v>0.54526628743357319</v>
      </c>
      <c r="I300" s="2">
        <f t="shared" si="41"/>
        <v>35.286234603562633</v>
      </c>
    </row>
    <row r="301" spans="1:9" ht="13.5" x14ac:dyDescent="0.25">
      <c r="A301" s="3">
        <f>TITRES_STAT!B304</f>
        <v>42744</v>
      </c>
      <c r="B301" s="5">
        <f>TITRES_STAT!D304</f>
        <v>1.3216000000000001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6.818608822978133E-3</v>
      </c>
      <c r="G301" s="2">
        <f t="shared" si="43"/>
        <v>1.2505098848255508E-2</v>
      </c>
      <c r="H301" s="2">
        <f t="shared" si="40"/>
        <v>0.54526628743357319</v>
      </c>
      <c r="I301" s="2">
        <f t="shared" si="41"/>
        <v>35.286234603562633</v>
      </c>
    </row>
    <row r="302" spans="1:9" ht="13.5" x14ac:dyDescent="0.25">
      <c r="A302" s="3">
        <f>TITRES_STAT!B305</f>
        <v>42745</v>
      </c>
      <c r="B302" s="5">
        <f>TITRES_STAT!D305</f>
        <v>1.3216000000000001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6.3315653356225523E-3</v>
      </c>
      <c r="G302" s="2">
        <f t="shared" si="43"/>
        <v>1.1611877501951544E-2</v>
      </c>
      <c r="H302" s="2">
        <f t="shared" si="40"/>
        <v>0.54526628743357319</v>
      </c>
      <c r="I302" s="2">
        <f t="shared" si="41"/>
        <v>35.286234603562633</v>
      </c>
    </row>
    <row r="303" spans="1:9" ht="13.5" x14ac:dyDescent="0.25">
      <c r="A303" s="3">
        <f>TITRES_STAT!B306</f>
        <v>42746</v>
      </c>
      <c r="B303" s="5">
        <f>TITRES_STAT!D306</f>
        <v>1.2932999999999999</v>
      </c>
      <c r="C303" s="2">
        <f t="shared" si="36"/>
        <v>-2.8300000000000214E-2</v>
      </c>
      <c r="D303" s="2">
        <f t="shared" si="37"/>
        <v>0</v>
      </c>
      <c r="E303" s="2">
        <f t="shared" si="38"/>
        <v>2.8300000000000214E-2</v>
      </c>
      <c r="F303" s="2">
        <f t="shared" si="43"/>
        <v>5.87931066879237E-3</v>
      </c>
      <c r="G303" s="2">
        <f t="shared" si="43"/>
        <v>1.2803886251812164E-2</v>
      </c>
      <c r="H303" s="2">
        <f t="shared" si="40"/>
        <v>0.45918173226197301</v>
      </c>
      <c r="I303" s="2">
        <f t="shared" si="41"/>
        <v>31.468440298396914</v>
      </c>
    </row>
    <row r="304" spans="1:9" ht="13.5" x14ac:dyDescent="0.25">
      <c r="A304" s="3">
        <f>TITRES_STAT!B307</f>
        <v>42747</v>
      </c>
      <c r="B304" s="5">
        <f>TITRES_STAT!D307</f>
        <v>1.3027</v>
      </c>
      <c r="C304" s="2">
        <f t="shared" si="36"/>
        <v>9.400000000000075E-3</v>
      </c>
      <c r="D304" s="2">
        <f t="shared" si="37"/>
        <v>9.400000000000075E-3</v>
      </c>
      <c r="E304" s="2">
        <f t="shared" si="38"/>
        <v>0</v>
      </c>
      <c r="F304" s="2">
        <f t="shared" si="43"/>
        <v>6.1307884781643483E-3</v>
      </c>
      <c r="G304" s="2">
        <f t="shared" si="43"/>
        <v>1.1889322948111295E-2</v>
      </c>
      <c r="H304" s="2">
        <f t="shared" si="40"/>
        <v>0.51565497084409406</v>
      </c>
      <c r="I304" s="2">
        <f t="shared" si="41"/>
        <v>34.021923245296193</v>
      </c>
    </row>
    <row r="305" spans="1:9" ht="13.5" x14ac:dyDescent="0.25">
      <c r="A305" s="3">
        <f>TITRES_STAT!B308</f>
        <v>42748</v>
      </c>
      <c r="B305" s="5">
        <f>TITRES_STAT!D308</f>
        <v>1.2838000000000001</v>
      </c>
      <c r="C305" s="2">
        <f t="shared" si="36"/>
        <v>-1.8899999999999917E-2</v>
      </c>
      <c r="D305" s="2">
        <f t="shared" si="37"/>
        <v>0</v>
      </c>
      <c r="E305" s="2">
        <f t="shared" si="38"/>
        <v>1.8899999999999917E-2</v>
      </c>
      <c r="F305" s="2">
        <f t="shared" si="43"/>
        <v>5.6928750154383234E-3</v>
      </c>
      <c r="G305" s="2">
        <f t="shared" si="43"/>
        <v>1.2390085594674768E-2</v>
      </c>
      <c r="H305" s="2">
        <f t="shared" si="40"/>
        <v>0.45947019267446454</v>
      </c>
      <c r="I305" s="2">
        <f t="shared" si="41"/>
        <v>31.481985379399219</v>
      </c>
    </row>
    <row r="306" spans="1:9" ht="13.5" x14ac:dyDescent="0.25">
      <c r="A306" s="3">
        <f>TITRES_STAT!B309</f>
        <v>42751</v>
      </c>
      <c r="B306" s="5">
        <f>TITRES_STAT!D309</f>
        <v>1.2838000000000001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5.2862410857641576E-3</v>
      </c>
      <c r="G306" s="2">
        <f t="shared" si="43"/>
        <v>1.1505079480769427E-2</v>
      </c>
      <c r="H306" s="2">
        <f t="shared" si="40"/>
        <v>0.45947019267446459</v>
      </c>
      <c r="I306" s="2">
        <f t="shared" si="41"/>
        <v>31.481985379399219</v>
      </c>
    </row>
    <row r="307" spans="1:9" ht="13.5" x14ac:dyDescent="0.25">
      <c r="A307" s="3">
        <f>TITRES_STAT!B310</f>
        <v>42752</v>
      </c>
      <c r="B307" s="5">
        <f>TITRES_STAT!D310</f>
        <v>1.3216000000000001</v>
      </c>
      <c r="C307" s="2">
        <f t="shared" si="36"/>
        <v>3.7800000000000056E-2</v>
      </c>
      <c r="D307" s="2">
        <f t="shared" si="37"/>
        <v>3.7800000000000056E-2</v>
      </c>
      <c r="E307" s="2">
        <f t="shared" si="38"/>
        <v>0</v>
      </c>
      <c r="F307" s="2">
        <f t="shared" si="43"/>
        <v>7.6086524367810077E-3</v>
      </c>
      <c r="G307" s="2">
        <f t="shared" si="43"/>
        <v>1.0683288089285897E-2</v>
      </c>
      <c r="H307" s="2">
        <f t="shared" si="40"/>
        <v>0.71220137219847202</v>
      </c>
      <c r="I307" s="2">
        <f t="shared" si="41"/>
        <v>41.59565479637498</v>
      </c>
    </row>
    <row r="308" spans="1:9" ht="13.5" x14ac:dyDescent="0.25">
      <c r="A308" s="3">
        <f>TITRES_STAT!B311</f>
        <v>42753</v>
      </c>
      <c r="B308" s="5">
        <f>TITRES_STAT!D311</f>
        <v>1.3027</v>
      </c>
      <c r="C308" s="2">
        <f t="shared" si="36"/>
        <v>-1.8900000000000139E-2</v>
      </c>
      <c r="D308" s="2">
        <f t="shared" si="37"/>
        <v>0</v>
      </c>
      <c r="E308" s="2">
        <f t="shared" si="38"/>
        <v>1.8900000000000139E-2</v>
      </c>
      <c r="F308" s="2">
        <f t="shared" si="43"/>
        <v>7.0651772627252215E-3</v>
      </c>
      <c r="G308" s="2">
        <f t="shared" si="43"/>
        <v>1.1270196082908343E-2</v>
      </c>
      <c r="H308" s="2">
        <f t="shared" si="40"/>
        <v>0.6268903584951655</v>
      </c>
      <c r="I308" s="2">
        <f t="shared" si="41"/>
        <v>38.533042821338249</v>
      </c>
    </row>
    <row r="309" spans="1:9" ht="13.5" x14ac:dyDescent="0.25">
      <c r="A309" s="3">
        <f>TITRES_STAT!B312</f>
        <v>42754</v>
      </c>
      <c r="B309" s="5">
        <f>TITRES_STAT!D312</f>
        <v>1.3122</v>
      </c>
      <c r="C309" s="2">
        <f t="shared" si="36"/>
        <v>9.5000000000000639E-3</v>
      </c>
      <c r="D309" s="2">
        <f t="shared" si="37"/>
        <v>9.5000000000000639E-3</v>
      </c>
      <c r="E309" s="2">
        <f t="shared" si="38"/>
        <v>0</v>
      </c>
      <c r="F309" s="2">
        <f t="shared" si="43"/>
        <v>7.2390931725305674E-3</v>
      </c>
      <c r="G309" s="2">
        <f t="shared" si="43"/>
        <v>1.046518207698632E-2</v>
      </c>
      <c r="H309" s="2">
        <f t="shared" si="40"/>
        <v>0.69173122065882142</v>
      </c>
      <c r="I309" s="2">
        <f t="shared" si="41"/>
        <v>40.888955184585186</v>
      </c>
    </row>
    <row r="310" spans="1:9" ht="13.5" x14ac:dyDescent="0.25">
      <c r="A310" s="3">
        <f>TITRES_STAT!B313</f>
        <v>42755</v>
      </c>
      <c r="B310" s="5">
        <f>TITRES_STAT!D313</f>
        <v>1.3122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6.7220150887783844E-3</v>
      </c>
      <c r="G310" s="2">
        <f t="shared" si="43"/>
        <v>9.7176690714872969E-3</v>
      </c>
      <c r="H310" s="2">
        <f t="shared" si="40"/>
        <v>0.69173122065882153</v>
      </c>
      <c r="I310" s="2">
        <f t="shared" si="41"/>
        <v>40.888955184585193</v>
      </c>
    </row>
    <row r="311" spans="1:9" ht="13.5" x14ac:dyDescent="0.25">
      <c r="A311" s="3">
        <f>TITRES_STAT!B314</f>
        <v>42758</v>
      </c>
      <c r="B311" s="5">
        <f>TITRES_STAT!D314</f>
        <v>1.3122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6.2418711538656428E-3</v>
      </c>
      <c r="G311" s="2">
        <f t="shared" si="43"/>
        <v>9.0235498520953462E-3</v>
      </c>
      <c r="H311" s="2">
        <f t="shared" si="40"/>
        <v>0.69173122065882164</v>
      </c>
      <c r="I311" s="2">
        <f t="shared" si="41"/>
        <v>40.8889551845852</v>
      </c>
    </row>
    <row r="312" spans="1:9" ht="13.5" x14ac:dyDescent="0.25">
      <c r="A312" s="3">
        <f>TITRES_STAT!B315</f>
        <v>42759</v>
      </c>
      <c r="B312" s="5">
        <f>TITRES_STAT!D315</f>
        <v>1.2932999999999999</v>
      </c>
      <c r="C312" s="2">
        <f t="shared" si="36"/>
        <v>-1.8900000000000139E-2</v>
      </c>
      <c r="D312" s="2">
        <f t="shared" si="37"/>
        <v>0</v>
      </c>
      <c r="E312" s="2">
        <f t="shared" si="38"/>
        <v>1.8900000000000139E-2</v>
      </c>
      <c r="F312" s="2">
        <f t="shared" si="43"/>
        <v>5.7960232143038108E-3</v>
      </c>
      <c r="G312" s="2">
        <f t="shared" si="43"/>
        <v>9.7290105769456871E-3</v>
      </c>
      <c r="H312" s="2">
        <f t="shared" si="40"/>
        <v>0.59574641927498106</v>
      </c>
      <c r="I312" s="2">
        <f t="shared" si="41"/>
        <v>37.333401603097769</v>
      </c>
    </row>
    <row r="313" spans="1:9" ht="13.5" x14ac:dyDescent="0.25">
      <c r="A313" s="3">
        <f>TITRES_STAT!B316</f>
        <v>42760</v>
      </c>
      <c r="B313" s="5">
        <f>TITRES_STAT!D316</f>
        <v>1.2838000000000001</v>
      </c>
      <c r="C313" s="2">
        <f t="shared" si="36"/>
        <v>-9.4999999999998419E-3</v>
      </c>
      <c r="D313" s="2">
        <f t="shared" si="37"/>
        <v>0</v>
      </c>
      <c r="E313" s="2">
        <f t="shared" si="38"/>
        <v>9.4999999999998419E-3</v>
      </c>
      <c r="F313" s="2">
        <f t="shared" si="43"/>
        <v>5.3820215561392526E-3</v>
      </c>
      <c r="G313" s="2">
        <f t="shared" si="43"/>
        <v>9.7126526785924119E-3</v>
      </c>
      <c r="H313" s="2">
        <f t="shared" si="40"/>
        <v>0.55412478282083821</v>
      </c>
      <c r="I313" s="2">
        <f t="shared" si="41"/>
        <v>35.655102405294983</v>
      </c>
    </row>
    <row r="314" spans="1:9" ht="13.5" x14ac:dyDescent="0.25">
      <c r="A314" s="3">
        <f>TITRES_STAT!B317</f>
        <v>42761</v>
      </c>
      <c r="B314" s="5">
        <f>TITRES_STAT!D317</f>
        <v>1.2932999999999999</v>
      </c>
      <c r="C314" s="2">
        <f t="shared" si="36"/>
        <v>9.4999999999998419E-3</v>
      </c>
      <c r="D314" s="2">
        <f t="shared" si="37"/>
        <v>9.4999999999998419E-3</v>
      </c>
      <c r="E314" s="2">
        <f t="shared" si="38"/>
        <v>0</v>
      </c>
      <c r="F314" s="2">
        <f t="shared" si="43"/>
        <v>5.676162873557866E-3</v>
      </c>
      <c r="G314" s="2">
        <f t="shared" si="43"/>
        <v>9.0188917729786683E-3</v>
      </c>
      <c r="H314" s="2">
        <f t="shared" si="40"/>
        <v>0.62936367532029935</v>
      </c>
      <c r="I314" s="2">
        <f t="shared" si="41"/>
        <v>38.626347503210383</v>
      </c>
    </row>
    <row r="315" spans="1:9" ht="13.5" x14ac:dyDescent="0.25">
      <c r="A315" s="3">
        <f>TITRES_STAT!B318</f>
        <v>42762</v>
      </c>
      <c r="B315" s="5">
        <f>TITRES_STAT!D318</f>
        <v>1.2932999999999999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5.2707226683037321E-3</v>
      </c>
      <c r="G315" s="2">
        <f t="shared" si="43"/>
        <v>8.3746852177659058E-3</v>
      </c>
      <c r="H315" s="2">
        <f t="shared" si="40"/>
        <v>0.62936367532029935</v>
      </c>
      <c r="I315" s="2">
        <f t="shared" si="41"/>
        <v>38.626347503210383</v>
      </c>
    </row>
    <row r="316" spans="1:9" ht="13.5" x14ac:dyDescent="0.25">
      <c r="A316" s="3">
        <f>TITRES_STAT!B319</f>
        <v>42765</v>
      </c>
      <c r="B316" s="5">
        <f>TITRES_STAT!D319</f>
        <v>1.2838000000000001</v>
      </c>
      <c r="C316" s="2">
        <f t="shared" si="36"/>
        <v>-9.4999999999998419E-3</v>
      </c>
      <c r="D316" s="2">
        <f t="shared" si="37"/>
        <v>0</v>
      </c>
      <c r="E316" s="2">
        <f t="shared" si="38"/>
        <v>9.4999999999998419E-3</v>
      </c>
      <c r="F316" s="2">
        <f t="shared" si="43"/>
        <v>4.8942424777106081E-3</v>
      </c>
      <c r="G316" s="2">
        <f t="shared" si="43"/>
        <v>8.4550648450683295E-3</v>
      </c>
      <c r="H316" s="2">
        <f t="shared" si="40"/>
        <v>0.57885333434968533</v>
      </c>
      <c r="I316" s="2">
        <f t="shared" si="41"/>
        <v>36.662894630938567</v>
      </c>
    </row>
    <row r="317" spans="1:9" ht="13.5" x14ac:dyDescent="0.25">
      <c r="A317" s="3">
        <f>TITRES_STAT!B320</f>
        <v>42766</v>
      </c>
      <c r="B317" s="5">
        <f>TITRES_STAT!D320</f>
        <v>1.2744</v>
      </c>
      <c r="C317" s="2">
        <f t="shared" si="36"/>
        <v>-9.400000000000075E-3</v>
      </c>
      <c r="D317" s="2">
        <f t="shared" si="37"/>
        <v>0</v>
      </c>
      <c r="E317" s="2">
        <f t="shared" si="38"/>
        <v>9.400000000000075E-3</v>
      </c>
      <c r="F317" s="2">
        <f t="shared" ref="F317:G332" si="44">((F316*13)+D317)/14</f>
        <v>4.5446537293027068E-3</v>
      </c>
      <c r="G317" s="2">
        <f t="shared" si="44"/>
        <v>8.5225602132777394E-3</v>
      </c>
      <c r="H317" s="2">
        <f t="shared" si="40"/>
        <v>0.53324982347702921</v>
      </c>
      <c r="I317" s="2">
        <f t="shared" si="41"/>
        <v>34.779056570686649</v>
      </c>
    </row>
    <row r="318" spans="1:9" ht="13.5" x14ac:dyDescent="0.25">
      <c r="A318" s="3">
        <f>TITRES_STAT!B321</f>
        <v>42767</v>
      </c>
      <c r="B318" s="5">
        <f>TITRES_STAT!D321</f>
        <v>1.2649999999999999</v>
      </c>
      <c r="C318" s="2">
        <f t="shared" si="36"/>
        <v>-9.400000000000075E-3</v>
      </c>
      <c r="D318" s="2">
        <f t="shared" si="37"/>
        <v>0</v>
      </c>
      <c r="E318" s="2">
        <f t="shared" si="38"/>
        <v>9.400000000000075E-3</v>
      </c>
      <c r="F318" s="2">
        <f t="shared" si="44"/>
        <v>4.2200356057810846E-3</v>
      </c>
      <c r="G318" s="2">
        <f t="shared" si="44"/>
        <v>8.5852344837579059E-3</v>
      </c>
      <c r="H318" s="2">
        <f t="shared" si="40"/>
        <v>0.49154575961376679</v>
      </c>
      <c r="I318" s="2">
        <f t="shared" si="41"/>
        <v>32.95545955901828</v>
      </c>
    </row>
    <row r="319" spans="1:9" ht="13.5" x14ac:dyDescent="0.25">
      <c r="A319" s="3">
        <f>TITRES_STAT!B322</f>
        <v>42768</v>
      </c>
      <c r="B319" s="5">
        <f>TITRES_STAT!D322</f>
        <v>1.2744</v>
      </c>
      <c r="C319" s="2">
        <f t="shared" si="36"/>
        <v>9.400000000000075E-3</v>
      </c>
      <c r="D319" s="2">
        <f t="shared" si="37"/>
        <v>9.400000000000075E-3</v>
      </c>
      <c r="E319" s="2">
        <f t="shared" si="38"/>
        <v>0</v>
      </c>
      <c r="F319" s="2">
        <f t="shared" si="44"/>
        <v>4.5900330625110123E-3</v>
      </c>
      <c r="G319" s="2">
        <f t="shared" si="44"/>
        <v>7.9720034492037697E-3</v>
      </c>
      <c r="H319" s="2">
        <f t="shared" si="40"/>
        <v>0.57576907633795082</v>
      </c>
      <c r="I319" s="2">
        <f t="shared" si="41"/>
        <v>36.53892470564432</v>
      </c>
    </row>
    <row r="320" spans="1:9" ht="13.5" x14ac:dyDescent="0.25">
      <c r="A320" s="3">
        <f>TITRES_STAT!B323</f>
        <v>42769</v>
      </c>
      <c r="B320" s="5">
        <f>TITRES_STAT!D323</f>
        <v>1.2838000000000001</v>
      </c>
      <c r="C320" s="2">
        <f t="shared" si="36"/>
        <v>9.400000000000075E-3</v>
      </c>
      <c r="D320" s="2">
        <f t="shared" si="37"/>
        <v>9.400000000000075E-3</v>
      </c>
      <c r="E320" s="2">
        <f t="shared" si="38"/>
        <v>0</v>
      </c>
      <c r="F320" s="2">
        <f t="shared" si="44"/>
        <v>4.9336021294745167E-3</v>
      </c>
      <c r="G320" s="2">
        <f t="shared" si="44"/>
        <v>7.4025746314035001E-3</v>
      </c>
      <c r="H320" s="2">
        <f t="shared" si="40"/>
        <v>0.66647110973322599</v>
      </c>
      <c r="I320" s="2">
        <f t="shared" si="41"/>
        <v>39.992959124260899</v>
      </c>
    </row>
    <row r="321" spans="1:9" ht="13.5" x14ac:dyDescent="0.25">
      <c r="A321" s="3">
        <f>TITRES_STAT!B324</f>
        <v>42772</v>
      </c>
      <c r="B321" s="5">
        <f>TITRES_STAT!D324</f>
        <v>1.2744</v>
      </c>
      <c r="C321" s="2">
        <f t="shared" si="36"/>
        <v>-9.400000000000075E-3</v>
      </c>
      <c r="D321" s="2">
        <f t="shared" si="37"/>
        <v>0</v>
      </c>
      <c r="E321" s="2">
        <f t="shared" si="38"/>
        <v>9.400000000000075E-3</v>
      </c>
      <c r="F321" s="2">
        <f t="shared" si="44"/>
        <v>4.5812019773691943E-3</v>
      </c>
      <c r="G321" s="2">
        <f t="shared" si="44"/>
        <v>7.5452478720175412E-3</v>
      </c>
      <c r="H321" s="2">
        <f t="shared" si="40"/>
        <v>0.60716388050803904</v>
      </c>
      <c r="I321" s="2">
        <f t="shared" si="41"/>
        <v>37.778591708775153</v>
      </c>
    </row>
    <row r="322" spans="1:9" ht="13.5" x14ac:dyDescent="0.25">
      <c r="A322" s="3">
        <f>TITRES_STAT!B325</f>
        <v>42773</v>
      </c>
      <c r="B322" s="5">
        <f>TITRES_STAT!D325</f>
        <v>1.2838000000000001</v>
      </c>
      <c r="C322" s="2">
        <f t="shared" si="36"/>
        <v>9.400000000000075E-3</v>
      </c>
      <c r="D322" s="2">
        <f t="shared" si="37"/>
        <v>9.400000000000075E-3</v>
      </c>
      <c r="E322" s="2">
        <f t="shared" si="38"/>
        <v>0</v>
      </c>
      <c r="F322" s="2">
        <f t="shared" si="44"/>
        <v>4.9254018361285434E-3</v>
      </c>
      <c r="G322" s="2">
        <f t="shared" si="44"/>
        <v>7.0063015954448596E-3</v>
      </c>
      <c r="H322" s="2">
        <f t="shared" si="40"/>
        <v>0.70299597712590456</v>
      </c>
      <c r="I322" s="2">
        <f t="shared" si="41"/>
        <v>41.279955241722291</v>
      </c>
    </row>
    <row r="323" spans="1:9" ht="13.5" x14ac:dyDescent="0.25">
      <c r="A323" s="3">
        <f>TITRES_STAT!B326</f>
        <v>42774</v>
      </c>
      <c r="B323" s="5">
        <f>TITRES_STAT!D326</f>
        <v>1.2649999999999999</v>
      </c>
      <c r="C323" s="2">
        <f t="shared" ref="C323:C386" si="45">B323-B322</f>
        <v>-1.880000000000015E-2</v>
      </c>
      <c r="D323" s="2">
        <f t="shared" ref="D323:D386" si="46">IF(C323&gt;0,C323,0)</f>
        <v>0</v>
      </c>
      <c r="E323" s="2">
        <f t="shared" ref="E323:E386" si="47">IF(C323&lt;0,-C323,0)</f>
        <v>1.880000000000015E-2</v>
      </c>
      <c r="F323" s="2">
        <f t="shared" si="44"/>
        <v>4.5735874192622192E-3</v>
      </c>
      <c r="G323" s="2">
        <f t="shared" si="44"/>
        <v>7.8487086243416663E-3</v>
      </c>
      <c r="H323" s="2">
        <f t="shared" si="40"/>
        <v>0.58271846212737222</v>
      </c>
      <c r="I323" s="2">
        <f t="shared" si="41"/>
        <v>36.817569016293994</v>
      </c>
    </row>
    <row r="324" spans="1:9" ht="13.5" x14ac:dyDescent="0.25">
      <c r="A324" s="3">
        <f>TITRES_STAT!B327</f>
        <v>42775</v>
      </c>
      <c r="B324" s="5">
        <f>TITRES_STAT!D327</f>
        <v>1.2555000000000001</v>
      </c>
      <c r="C324" s="2">
        <f t="shared" si="45"/>
        <v>-9.4999999999998419E-3</v>
      </c>
      <c r="D324" s="2">
        <f t="shared" si="46"/>
        <v>0</v>
      </c>
      <c r="E324" s="2">
        <f t="shared" si="47"/>
        <v>9.4999999999998419E-3</v>
      </c>
      <c r="F324" s="2">
        <f t="shared" si="44"/>
        <v>4.2469026036006325E-3</v>
      </c>
      <c r="G324" s="2">
        <f t="shared" si="44"/>
        <v>7.9666580083172494E-3</v>
      </c>
      <c r="H324" s="2">
        <f t="shared" si="40"/>
        <v>0.53308458818827609</v>
      </c>
      <c r="I324" s="2">
        <f t="shared" si="41"/>
        <v>34.772027081574748</v>
      </c>
    </row>
    <row r="325" spans="1:9" ht="13.5" x14ac:dyDescent="0.25">
      <c r="A325" s="3">
        <f>TITRES_STAT!B328</f>
        <v>42776</v>
      </c>
      <c r="B325" s="5">
        <f>TITRES_STAT!D328</f>
        <v>1.2555000000000001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3.943552417629159E-3</v>
      </c>
      <c r="G325" s="2">
        <f t="shared" si="44"/>
        <v>7.3976110077231599E-3</v>
      </c>
      <c r="H325" s="2">
        <f t="shared" si="40"/>
        <v>0.53308458818827609</v>
      </c>
      <c r="I325" s="2">
        <f t="shared" si="41"/>
        <v>34.772027081574748</v>
      </c>
    </row>
    <row r="326" spans="1:9" ht="13.5" x14ac:dyDescent="0.25">
      <c r="A326" s="3">
        <f>TITRES_STAT!B329</f>
        <v>42779</v>
      </c>
      <c r="B326" s="5">
        <f>TITRES_STAT!D329</f>
        <v>1.2555000000000001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3.6618701020842193E-3</v>
      </c>
      <c r="G326" s="2">
        <f t="shared" si="44"/>
        <v>6.8692102214572203E-3</v>
      </c>
      <c r="H326" s="2">
        <f t="shared" si="40"/>
        <v>0.53308458818827609</v>
      </c>
      <c r="I326" s="2">
        <f t="shared" si="41"/>
        <v>34.772027081574748</v>
      </c>
    </row>
    <row r="327" spans="1:9" ht="13.5" x14ac:dyDescent="0.25">
      <c r="A327" s="3">
        <f>TITRES_STAT!B330</f>
        <v>42780</v>
      </c>
      <c r="B327" s="5">
        <f>TITRES_STAT!D330</f>
        <v>1.2649999999999999</v>
      </c>
      <c r="C327" s="2">
        <f t="shared" si="45"/>
        <v>9.4999999999998419E-3</v>
      </c>
      <c r="D327" s="2">
        <f t="shared" si="46"/>
        <v>9.4999999999998419E-3</v>
      </c>
      <c r="E327" s="2">
        <f t="shared" si="47"/>
        <v>0</v>
      </c>
      <c r="F327" s="2">
        <f t="shared" si="44"/>
        <v>4.0788793805067638E-3</v>
      </c>
      <c r="G327" s="2">
        <f t="shared" si="44"/>
        <v>6.3785523484959908E-3</v>
      </c>
      <c r="H327" s="2">
        <f t="shared" si="40"/>
        <v>0.63946788513361175</v>
      </c>
      <c r="I327" s="2">
        <f t="shared" si="41"/>
        <v>39.004599658961723</v>
      </c>
    </row>
    <row r="328" spans="1:9" ht="13.5" x14ac:dyDescent="0.25">
      <c r="A328" s="3">
        <f>TITRES_STAT!B331</f>
        <v>42781</v>
      </c>
      <c r="B328" s="5">
        <f>TITRES_STAT!D331</f>
        <v>1.2272000000000001</v>
      </c>
      <c r="C328" s="2">
        <f t="shared" si="45"/>
        <v>-3.7799999999999834E-2</v>
      </c>
      <c r="D328" s="2">
        <f t="shared" si="46"/>
        <v>0</v>
      </c>
      <c r="E328" s="2">
        <f t="shared" si="47"/>
        <v>3.7799999999999834E-2</v>
      </c>
      <c r="F328" s="2">
        <f t="shared" si="44"/>
        <v>3.7875308533277092E-3</v>
      </c>
      <c r="G328" s="2">
        <f t="shared" si="44"/>
        <v>8.622941466460551E-3</v>
      </c>
      <c r="H328" s="2">
        <f t="shared" si="40"/>
        <v>0.43923884535915475</v>
      </c>
      <c r="I328" s="2">
        <f t="shared" si="41"/>
        <v>30.518829225287121</v>
      </c>
    </row>
    <row r="329" spans="1:9" ht="13.5" x14ac:dyDescent="0.25">
      <c r="A329" s="3">
        <f>TITRES_STAT!B332</f>
        <v>42782</v>
      </c>
      <c r="B329" s="5">
        <f>TITRES_STAT!D332</f>
        <v>1.2178</v>
      </c>
      <c r="C329" s="2">
        <f t="shared" si="45"/>
        <v>-9.400000000000075E-3</v>
      </c>
      <c r="D329" s="2">
        <f t="shared" si="46"/>
        <v>0</v>
      </c>
      <c r="E329" s="2">
        <f t="shared" si="47"/>
        <v>9.400000000000075E-3</v>
      </c>
      <c r="F329" s="2">
        <f t="shared" si="44"/>
        <v>3.516992935232873E-3</v>
      </c>
      <c r="G329" s="2">
        <f t="shared" si="44"/>
        <v>8.67844564742766E-3</v>
      </c>
      <c r="H329" s="2">
        <f t="shared" si="40"/>
        <v>0.40525608825761666</v>
      </c>
      <c r="I329" s="2">
        <f t="shared" si="41"/>
        <v>28.838593310070294</v>
      </c>
    </row>
    <row r="330" spans="1:9" ht="13.5" x14ac:dyDescent="0.25">
      <c r="A330" s="3">
        <f>TITRES_STAT!B333</f>
        <v>42783</v>
      </c>
      <c r="B330" s="5">
        <f>TITRES_STAT!D333</f>
        <v>1.2272000000000001</v>
      </c>
      <c r="C330" s="2">
        <f t="shared" si="45"/>
        <v>9.400000000000075E-3</v>
      </c>
      <c r="D330" s="2">
        <f t="shared" si="46"/>
        <v>9.400000000000075E-3</v>
      </c>
      <c r="E330" s="2">
        <f t="shared" si="47"/>
        <v>0</v>
      </c>
      <c r="F330" s="2">
        <f t="shared" si="44"/>
        <v>3.9372077255733868E-3</v>
      </c>
      <c r="G330" s="2">
        <f t="shared" si="44"/>
        <v>8.0585566726113986E-3</v>
      </c>
      <c r="H330" s="2">
        <f t="shared" si="40"/>
        <v>0.48857480136049269</v>
      </c>
      <c r="I330" s="2">
        <f t="shared" si="41"/>
        <v>32.821649332902624</v>
      </c>
    </row>
    <row r="331" spans="1:9" ht="13.5" x14ac:dyDescent="0.25">
      <c r="A331" s="3">
        <f>TITRES_STAT!B334</f>
        <v>42786</v>
      </c>
      <c r="B331" s="5">
        <f>TITRES_STAT!D334</f>
        <v>1.1989000000000001</v>
      </c>
      <c r="C331" s="2">
        <f t="shared" si="45"/>
        <v>-2.8299999999999992E-2</v>
      </c>
      <c r="D331" s="2">
        <f t="shared" si="46"/>
        <v>0</v>
      </c>
      <c r="E331" s="2">
        <f t="shared" si="47"/>
        <v>2.8299999999999992E-2</v>
      </c>
      <c r="F331" s="2">
        <f t="shared" si="44"/>
        <v>3.6559786023181448E-3</v>
      </c>
      <c r="G331" s="2">
        <f t="shared" si="44"/>
        <v>9.5043740531391557E-3</v>
      </c>
      <c r="H331" s="2">
        <f t="shared" si="40"/>
        <v>0.38466274389849259</v>
      </c>
      <c r="I331" s="2">
        <f t="shared" si="41"/>
        <v>27.780247976881483</v>
      </c>
    </row>
    <row r="332" spans="1:9" ht="13.5" x14ac:dyDescent="0.25">
      <c r="A332" s="3">
        <f>TITRES_STAT!B335</f>
        <v>42787</v>
      </c>
      <c r="B332" s="5">
        <f>TITRES_STAT!D335</f>
        <v>1.1989000000000001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3.3948372735811347E-3</v>
      </c>
      <c r="G332" s="2">
        <f t="shared" si="44"/>
        <v>8.8254901922006444E-3</v>
      </c>
      <c r="H332" s="2">
        <f t="shared" si="40"/>
        <v>0.38466274389849259</v>
      </c>
      <c r="I332" s="2">
        <f t="shared" si="41"/>
        <v>27.780247976881483</v>
      </c>
    </row>
    <row r="333" spans="1:9" ht="13.5" x14ac:dyDescent="0.25">
      <c r="A333" s="3">
        <f>TITRES_STAT!B336</f>
        <v>42788</v>
      </c>
      <c r="B333" s="5">
        <f>TITRES_STAT!D336</f>
        <v>1.1989000000000001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3.1523488968967679E-3</v>
      </c>
      <c r="G333" s="2">
        <f t="shared" si="48"/>
        <v>8.1950980356148839E-3</v>
      </c>
      <c r="H333" s="2">
        <f t="shared" si="40"/>
        <v>0.38466274389849259</v>
      </c>
      <c r="I333" s="2">
        <f t="shared" si="41"/>
        <v>27.780247976881483</v>
      </c>
    </row>
    <row r="334" spans="1:9" ht="13.5" x14ac:dyDescent="0.25">
      <c r="A334" s="3">
        <f>TITRES_STAT!B337</f>
        <v>42789</v>
      </c>
      <c r="B334" s="5">
        <f>TITRES_STAT!D337</f>
        <v>1.2082999999999999</v>
      </c>
      <c r="C334" s="2">
        <f t="shared" si="45"/>
        <v>9.3999999999998529E-3</v>
      </c>
      <c r="D334" s="2">
        <f t="shared" si="46"/>
        <v>9.3999999999998529E-3</v>
      </c>
      <c r="E334" s="2">
        <f t="shared" si="47"/>
        <v>0</v>
      </c>
      <c r="F334" s="2">
        <f t="shared" si="48"/>
        <v>3.5986096899755593E-3</v>
      </c>
      <c r="G334" s="2">
        <f t="shared" si="48"/>
        <v>7.6097338902138207E-3</v>
      </c>
      <c r="H334" s="2">
        <f t="shared" si="40"/>
        <v>0.47289560211867598</v>
      </c>
      <c r="I334" s="2">
        <f t="shared" si="41"/>
        <v>32.106525502448562</v>
      </c>
    </row>
    <row r="335" spans="1:9" ht="13.5" x14ac:dyDescent="0.25">
      <c r="A335" s="3">
        <f>TITRES_STAT!B338</f>
        <v>42790</v>
      </c>
      <c r="B335" s="5">
        <f>TITRES_STAT!D338</f>
        <v>1.2365999999999999</v>
      </c>
      <c r="C335" s="2">
        <f t="shared" si="45"/>
        <v>2.8299999999999992E-2</v>
      </c>
      <c r="D335" s="2">
        <f t="shared" si="46"/>
        <v>2.8299999999999992E-2</v>
      </c>
      <c r="E335" s="2">
        <f t="shared" si="47"/>
        <v>0</v>
      </c>
      <c r="F335" s="2">
        <f t="shared" si="48"/>
        <v>5.3629947121201626E-3</v>
      </c>
      <c r="G335" s="2">
        <f t="shared" si="48"/>
        <v>7.0661814694842617E-3</v>
      </c>
      <c r="H335" s="2">
        <f t="shared" si="40"/>
        <v>0.75896645667544549</v>
      </c>
      <c r="I335" s="2">
        <f t="shared" si="41"/>
        <v>43.148432637535265</v>
      </c>
    </row>
    <row r="336" spans="1:9" ht="13.5" x14ac:dyDescent="0.25">
      <c r="A336" s="3">
        <f>TITRES_STAT!B339</f>
        <v>42793</v>
      </c>
      <c r="B336" s="5">
        <f>TITRES_STAT!D339</f>
        <v>1.2178</v>
      </c>
      <c r="C336" s="2">
        <f t="shared" si="45"/>
        <v>-1.8799999999999928E-2</v>
      </c>
      <c r="D336" s="2">
        <f t="shared" si="46"/>
        <v>0</v>
      </c>
      <c r="E336" s="2">
        <f t="shared" si="47"/>
        <v>1.8799999999999928E-2</v>
      </c>
      <c r="F336" s="2">
        <f t="shared" si="48"/>
        <v>4.9799236612544364E-3</v>
      </c>
      <c r="G336" s="2">
        <f t="shared" si="48"/>
        <v>7.9043113645210945E-3</v>
      </c>
      <c r="H336" s="2">
        <f t="shared" si="40"/>
        <v>0.6300262516994305</v>
      </c>
      <c r="I336" s="2">
        <f t="shared" si="41"/>
        <v>38.651294790042719</v>
      </c>
    </row>
    <row r="337" spans="1:9" ht="13.5" x14ac:dyDescent="0.25">
      <c r="A337" s="3">
        <f>TITRES_STAT!B340</f>
        <v>42794</v>
      </c>
      <c r="B337" s="5">
        <f>TITRES_STAT!D340</f>
        <v>1.1989000000000001</v>
      </c>
      <c r="C337" s="2">
        <f t="shared" si="45"/>
        <v>-1.8899999999999917E-2</v>
      </c>
      <c r="D337" s="2">
        <f t="shared" si="46"/>
        <v>0</v>
      </c>
      <c r="E337" s="2">
        <f t="shared" si="47"/>
        <v>1.8899999999999917E-2</v>
      </c>
      <c r="F337" s="2">
        <f t="shared" si="48"/>
        <v>4.6242148283076904E-3</v>
      </c>
      <c r="G337" s="2">
        <f t="shared" si="48"/>
        <v>8.6897176956267242E-3</v>
      </c>
      <c r="H337" s="2">
        <f t="shared" ref="H337:H400" si="49">F337/G337</f>
        <v>0.53214787755819959</v>
      </c>
      <c r="I337" s="2">
        <f t="shared" ref="I337:I400" si="50">IF(G337=0,100,100-(100/(1+H337)))</f>
        <v>34.732148596928468</v>
      </c>
    </row>
    <row r="338" spans="1:9" ht="13.5" x14ac:dyDescent="0.25">
      <c r="A338" s="3">
        <f>TITRES_STAT!B341</f>
        <v>42795</v>
      </c>
      <c r="B338" s="5">
        <f>TITRES_STAT!D341</f>
        <v>1.2082999999999999</v>
      </c>
      <c r="C338" s="2">
        <f t="shared" si="45"/>
        <v>9.3999999999998529E-3</v>
      </c>
      <c r="D338" s="2">
        <f t="shared" si="46"/>
        <v>9.3999999999998529E-3</v>
      </c>
      <c r="E338" s="2">
        <f t="shared" si="47"/>
        <v>0</v>
      </c>
      <c r="F338" s="2">
        <f t="shared" si="48"/>
        <v>4.9653423405714159E-3</v>
      </c>
      <c r="G338" s="2">
        <f t="shared" si="48"/>
        <v>8.0690235745105292E-3</v>
      </c>
      <c r="H338" s="2">
        <f t="shared" si="49"/>
        <v>0.61535851205796188</v>
      </c>
      <c r="I338" s="2">
        <f t="shared" si="50"/>
        <v>38.094237747507641</v>
      </c>
    </row>
    <row r="339" spans="1:9" ht="13.5" x14ac:dyDescent="0.25">
      <c r="A339" s="3">
        <f>TITRES_STAT!B342</f>
        <v>42796</v>
      </c>
      <c r="B339" s="5">
        <f>TITRES_STAT!D342</f>
        <v>1.2178</v>
      </c>
      <c r="C339" s="2">
        <f t="shared" si="45"/>
        <v>9.5000000000000639E-3</v>
      </c>
      <c r="D339" s="2">
        <f t="shared" si="46"/>
        <v>9.5000000000000639E-3</v>
      </c>
      <c r="E339" s="2">
        <f t="shared" si="47"/>
        <v>0</v>
      </c>
      <c r="F339" s="2">
        <f t="shared" si="48"/>
        <v>5.2892464591020334E-3</v>
      </c>
      <c r="G339" s="2">
        <f t="shared" si="48"/>
        <v>7.4926647477597764E-3</v>
      </c>
      <c r="H339" s="2">
        <f t="shared" si="49"/>
        <v>0.70592327792104392</v>
      </c>
      <c r="I339" s="2">
        <f t="shared" si="50"/>
        <v>41.380716651063629</v>
      </c>
    </row>
    <row r="340" spans="1:9" ht="13.5" x14ac:dyDescent="0.25">
      <c r="A340" s="3">
        <f>TITRES_STAT!B343</f>
        <v>42797</v>
      </c>
      <c r="B340" s="5">
        <f>TITRES_STAT!D343</f>
        <v>1.2272000000000001</v>
      </c>
      <c r="C340" s="2">
        <f t="shared" si="45"/>
        <v>9.400000000000075E-3</v>
      </c>
      <c r="D340" s="2">
        <f t="shared" si="46"/>
        <v>9.400000000000075E-3</v>
      </c>
      <c r="E340" s="2">
        <f t="shared" si="47"/>
        <v>0</v>
      </c>
      <c r="F340" s="2">
        <f t="shared" si="48"/>
        <v>5.5828717120233228E-3</v>
      </c>
      <c r="G340" s="2">
        <f t="shared" si="48"/>
        <v>6.9574744086340779E-3</v>
      </c>
      <c r="H340" s="2">
        <f t="shared" si="49"/>
        <v>0.80242791911603695</v>
      </c>
      <c r="I340" s="2">
        <f t="shared" si="50"/>
        <v>44.519279279116518</v>
      </c>
    </row>
    <row r="341" spans="1:9" ht="13.5" x14ac:dyDescent="0.25">
      <c r="A341" s="3">
        <f>TITRES_STAT!B344</f>
        <v>42800</v>
      </c>
      <c r="B341" s="5">
        <f>TITRES_STAT!D344</f>
        <v>1.2461</v>
      </c>
      <c r="C341" s="2">
        <f t="shared" si="45"/>
        <v>1.8899999999999917E-2</v>
      </c>
      <c r="D341" s="2">
        <f t="shared" si="46"/>
        <v>1.8899999999999917E-2</v>
      </c>
      <c r="E341" s="2">
        <f t="shared" si="47"/>
        <v>0</v>
      </c>
      <c r="F341" s="2">
        <f t="shared" si="48"/>
        <v>6.5340951611645081E-3</v>
      </c>
      <c r="G341" s="2">
        <f t="shared" si="48"/>
        <v>6.460511950874501E-3</v>
      </c>
      <c r="H341" s="2">
        <f t="shared" si="49"/>
        <v>1.0113896872027373</v>
      </c>
      <c r="I341" s="2">
        <f t="shared" si="50"/>
        <v>50.283129800137758</v>
      </c>
    </row>
    <row r="342" spans="1:9" ht="13.5" x14ac:dyDescent="0.25">
      <c r="A342" s="3">
        <f>TITRES_STAT!B345</f>
        <v>42801</v>
      </c>
      <c r="B342" s="5">
        <f>TITRES_STAT!D345</f>
        <v>1.3216000000000001</v>
      </c>
      <c r="C342" s="2">
        <f t="shared" si="45"/>
        <v>7.5500000000000123E-2</v>
      </c>
      <c r="D342" s="2">
        <f t="shared" si="46"/>
        <v>7.5500000000000123E-2</v>
      </c>
      <c r="E342" s="2">
        <f t="shared" si="47"/>
        <v>0</v>
      </c>
      <c r="F342" s="2">
        <f t="shared" si="48"/>
        <v>1.1460231221081339E-2</v>
      </c>
      <c r="G342" s="2">
        <f t="shared" si="48"/>
        <v>5.9990468115263219E-3</v>
      </c>
      <c r="H342" s="2">
        <f t="shared" si="49"/>
        <v>1.910342022846383</v>
      </c>
      <c r="I342" s="2">
        <f t="shared" si="50"/>
        <v>65.63977731311536</v>
      </c>
    </row>
    <row r="343" spans="1:9" ht="13.5" x14ac:dyDescent="0.25">
      <c r="A343" s="3">
        <f>TITRES_STAT!B346</f>
        <v>42802</v>
      </c>
      <c r="B343" s="5">
        <f>TITRES_STAT!D346</f>
        <v>1.3027</v>
      </c>
      <c r="C343" s="2">
        <f t="shared" si="45"/>
        <v>-1.8900000000000139E-2</v>
      </c>
      <c r="D343" s="2">
        <f t="shared" si="46"/>
        <v>0</v>
      </c>
      <c r="E343" s="2">
        <f t="shared" si="47"/>
        <v>1.8900000000000139E-2</v>
      </c>
      <c r="F343" s="2">
        <f t="shared" si="48"/>
        <v>1.0641643276718387E-2</v>
      </c>
      <c r="G343" s="2">
        <f t="shared" si="48"/>
        <v>6.9205434678458804E-3</v>
      </c>
      <c r="H343" s="2">
        <f t="shared" si="49"/>
        <v>1.5376889584122146</v>
      </c>
      <c r="I343" s="2">
        <f t="shared" si="50"/>
        <v>60.5940674216559</v>
      </c>
    </row>
    <row r="344" spans="1:9" ht="13.5" x14ac:dyDescent="0.25">
      <c r="A344" s="3">
        <f>TITRES_STAT!B347</f>
        <v>42803</v>
      </c>
      <c r="B344" s="5">
        <f>TITRES_STAT!D347</f>
        <v>1.2838000000000001</v>
      </c>
      <c r="C344" s="2">
        <f t="shared" si="45"/>
        <v>-1.8899999999999917E-2</v>
      </c>
      <c r="D344" s="2">
        <f t="shared" si="46"/>
        <v>0</v>
      </c>
      <c r="E344" s="2">
        <f t="shared" si="47"/>
        <v>1.8899999999999917E-2</v>
      </c>
      <c r="F344" s="2">
        <f t="shared" si="48"/>
        <v>9.8815258998099318E-3</v>
      </c>
      <c r="G344" s="2">
        <f t="shared" si="48"/>
        <v>7.7762189344283122E-3</v>
      </c>
      <c r="H344" s="2">
        <f t="shared" si="49"/>
        <v>1.2707365858824544</v>
      </c>
      <c r="I344" s="2">
        <f t="shared" si="50"/>
        <v>55.961426516084444</v>
      </c>
    </row>
    <row r="345" spans="1:9" ht="13.5" x14ac:dyDescent="0.25">
      <c r="A345" s="3">
        <f>TITRES_STAT!B348</f>
        <v>42804</v>
      </c>
      <c r="B345" s="5">
        <f>TITRES_STAT!D348</f>
        <v>1.2932999999999999</v>
      </c>
      <c r="C345" s="2">
        <f t="shared" si="45"/>
        <v>9.4999999999998419E-3</v>
      </c>
      <c r="D345" s="2">
        <f t="shared" si="46"/>
        <v>9.4999999999998419E-3</v>
      </c>
      <c r="E345" s="2">
        <f t="shared" si="47"/>
        <v>0</v>
      </c>
      <c r="F345" s="2">
        <f t="shared" si="48"/>
        <v>9.8542740498234974E-3</v>
      </c>
      <c r="G345" s="2">
        <f t="shared" si="48"/>
        <v>7.2207747248262894E-3</v>
      </c>
      <c r="H345" s="2">
        <f t="shared" si="49"/>
        <v>1.3647114645389471</v>
      </c>
      <c r="I345" s="2">
        <f t="shared" si="50"/>
        <v>57.711542613298398</v>
      </c>
    </row>
    <row r="346" spans="1:9" ht="13.5" x14ac:dyDescent="0.25">
      <c r="A346" s="3">
        <f>TITRES_STAT!B349</f>
        <v>42807</v>
      </c>
      <c r="B346" s="5">
        <f>TITRES_STAT!D349</f>
        <v>1.2461</v>
      </c>
      <c r="C346" s="2">
        <f t="shared" si="45"/>
        <v>-4.7199999999999909E-2</v>
      </c>
      <c r="D346" s="2">
        <f t="shared" si="46"/>
        <v>0</v>
      </c>
      <c r="E346" s="2">
        <f t="shared" si="47"/>
        <v>4.7199999999999909E-2</v>
      </c>
      <c r="F346" s="2">
        <f t="shared" si="48"/>
        <v>9.1503973319789628E-3</v>
      </c>
      <c r="G346" s="2">
        <f t="shared" si="48"/>
        <v>1.0076433673052975E-2</v>
      </c>
      <c r="H346" s="2">
        <f t="shared" si="49"/>
        <v>0.90809880051605196</v>
      </c>
      <c r="I346" s="2">
        <f t="shared" si="50"/>
        <v>47.591812345904387</v>
      </c>
    </row>
    <row r="347" spans="1:9" ht="13.5" x14ac:dyDescent="0.25">
      <c r="A347" s="3">
        <f>TITRES_STAT!B350</f>
        <v>42808</v>
      </c>
      <c r="B347" s="5">
        <f>TITRES_STAT!D350</f>
        <v>1.2461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8.4967975225518945E-3</v>
      </c>
      <c r="G347" s="2">
        <f t="shared" si="48"/>
        <v>9.3566884106920482E-3</v>
      </c>
      <c r="H347" s="2">
        <f t="shared" si="49"/>
        <v>0.90809880051605207</v>
      </c>
      <c r="I347" s="2">
        <f t="shared" si="50"/>
        <v>47.591812345904387</v>
      </c>
    </row>
    <row r="348" spans="1:9" ht="13.5" x14ac:dyDescent="0.25">
      <c r="A348" s="3">
        <f>TITRES_STAT!B351</f>
        <v>42809</v>
      </c>
      <c r="B348" s="5">
        <f>TITRES_STAT!D351</f>
        <v>1.2744</v>
      </c>
      <c r="C348" s="2">
        <f t="shared" si="45"/>
        <v>2.8299999999999992E-2</v>
      </c>
      <c r="D348" s="2">
        <f t="shared" si="46"/>
        <v>2.8299999999999992E-2</v>
      </c>
      <c r="E348" s="2">
        <f t="shared" si="47"/>
        <v>0</v>
      </c>
      <c r="F348" s="2">
        <f t="shared" si="48"/>
        <v>9.9113119852267586E-3</v>
      </c>
      <c r="G348" s="2">
        <f t="shared" si="48"/>
        <v>8.6883535242140448E-3</v>
      </c>
      <c r="H348" s="2">
        <f t="shared" si="49"/>
        <v>1.1407583678086284</v>
      </c>
      <c r="I348" s="2">
        <f t="shared" si="50"/>
        <v>53.287581866437236</v>
      </c>
    </row>
    <row r="349" spans="1:9" ht="13.5" x14ac:dyDescent="0.25">
      <c r="A349" s="3">
        <f>TITRES_STAT!B352</f>
        <v>42810</v>
      </c>
      <c r="B349" s="5">
        <f>TITRES_STAT!D352</f>
        <v>1.2838000000000001</v>
      </c>
      <c r="C349" s="2">
        <f t="shared" si="45"/>
        <v>9.400000000000075E-3</v>
      </c>
      <c r="D349" s="2">
        <f t="shared" si="46"/>
        <v>9.400000000000075E-3</v>
      </c>
      <c r="E349" s="2">
        <f t="shared" si="47"/>
        <v>0</v>
      </c>
      <c r="F349" s="2">
        <f t="shared" ref="F349:G364" si="51">((F348*13)+D349)/14</f>
        <v>9.8747897005677099E-3</v>
      </c>
      <c r="G349" s="2">
        <f t="shared" si="51"/>
        <v>8.0677568439130425E-3</v>
      </c>
      <c r="H349" s="2">
        <f t="shared" si="49"/>
        <v>1.2239820673348674</v>
      </c>
      <c r="I349" s="2">
        <f t="shared" si="50"/>
        <v>55.035608663951116</v>
      </c>
    </row>
    <row r="350" spans="1:9" ht="13.5" x14ac:dyDescent="0.25">
      <c r="A350" s="3">
        <f>TITRES_STAT!B353</f>
        <v>42811</v>
      </c>
      <c r="B350" s="5">
        <f>TITRES_STAT!D353</f>
        <v>1.2932999999999999</v>
      </c>
      <c r="C350" s="2">
        <f t="shared" si="45"/>
        <v>9.4999999999998419E-3</v>
      </c>
      <c r="D350" s="2">
        <f t="shared" si="46"/>
        <v>9.4999999999998419E-3</v>
      </c>
      <c r="E350" s="2">
        <f t="shared" si="47"/>
        <v>0</v>
      </c>
      <c r="F350" s="2">
        <f t="shared" si="51"/>
        <v>9.8480190076700048E-3</v>
      </c>
      <c r="G350" s="2">
        <f t="shared" si="51"/>
        <v>7.4914884979192537E-3</v>
      </c>
      <c r="H350" s="2">
        <f t="shared" si="49"/>
        <v>1.3145610529076128</v>
      </c>
      <c r="I350" s="2">
        <f t="shared" si="50"/>
        <v>56.795263674562676</v>
      </c>
    </row>
    <row r="351" spans="1:9" ht="13.5" x14ac:dyDescent="0.25">
      <c r="A351" s="3">
        <f>TITRES_STAT!B354</f>
        <v>42815</v>
      </c>
      <c r="B351" s="5">
        <f>TITRES_STAT!D354</f>
        <v>1.2838000000000001</v>
      </c>
      <c r="C351" s="2">
        <f t="shared" si="45"/>
        <v>-9.4999999999998419E-3</v>
      </c>
      <c r="D351" s="2">
        <f t="shared" si="46"/>
        <v>0</v>
      </c>
      <c r="E351" s="2">
        <f t="shared" si="47"/>
        <v>9.4999999999998419E-3</v>
      </c>
      <c r="F351" s="2">
        <f t="shared" si="51"/>
        <v>9.1445890785507179E-3</v>
      </c>
      <c r="G351" s="2">
        <f t="shared" si="51"/>
        <v>7.6349536052107243E-3</v>
      </c>
      <c r="H351" s="2">
        <f t="shared" si="49"/>
        <v>1.197726869264758</v>
      </c>
      <c r="I351" s="2">
        <f t="shared" si="50"/>
        <v>54.49844045750114</v>
      </c>
    </row>
    <row r="352" spans="1:9" ht="13.5" x14ac:dyDescent="0.25">
      <c r="A352" s="3">
        <f>TITRES_STAT!B355</f>
        <v>42816</v>
      </c>
      <c r="B352" s="5">
        <f>TITRES_STAT!D355</f>
        <v>1.2838000000000001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8.4914041443685234E-3</v>
      </c>
      <c r="G352" s="2">
        <f t="shared" si="51"/>
        <v>7.0895997762671012E-3</v>
      </c>
      <c r="H352" s="2">
        <f t="shared" si="49"/>
        <v>1.197726869264758</v>
      </c>
      <c r="I352" s="2">
        <f t="shared" si="50"/>
        <v>54.49844045750114</v>
      </c>
    </row>
    <row r="353" spans="1:9" ht="13.5" x14ac:dyDescent="0.25">
      <c r="A353" s="3">
        <f>TITRES_STAT!B356</f>
        <v>42817</v>
      </c>
      <c r="B353" s="5">
        <f>TITRES_STAT!D356</f>
        <v>1.2649999999999999</v>
      </c>
      <c r="C353" s="2">
        <f t="shared" si="45"/>
        <v>-1.880000000000015E-2</v>
      </c>
      <c r="D353" s="2">
        <f t="shared" si="46"/>
        <v>0</v>
      </c>
      <c r="E353" s="2">
        <f t="shared" si="47"/>
        <v>1.880000000000015E-2</v>
      </c>
      <c r="F353" s="2">
        <f t="shared" si="51"/>
        <v>7.8848752769136287E-3</v>
      </c>
      <c r="G353" s="2">
        <f t="shared" si="51"/>
        <v>7.9260569351051764E-3</v>
      </c>
      <c r="H353" s="2">
        <f t="shared" si="49"/>
        <v>0.99480426919353171</v>
      </c>
      <c r="I353" s="2">
        <f t="shared" si="50"/>
        <v>49.869768405685015</v>
      </c>
    </row>
    <row r="354" spans="1:9" ht="13.5" x14ac:dyDescent="0.25">
      <c r="A354" s="3">
        <f>TITRES_STAT!B357</f>
        <v>42818</v>
      </c>
      <c r="B354" s="5">
        <f>TITRES_STAT!D357</f>
        <v>1.2649999999999999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7.3216698999912259E-3</v>
      </c>
      <c r="G354" s="2">
        <f t="shared" si="51"/>
        <v>7.3599100111690925E-3</v>
      </c>
      <c r="H354" s="2">
        <f t="shared" si="49"/>
        <v>0.9948042691935316</v>
      </c>
      <c r="I354" s="2">
        <f t="shared" si="50"/>
        <v>49.869768405685015</v>
      </c>
    </row>
    <row r="355" spans="1:9" ht="13.5" x14ac:dyDescent="0.25">
      <c r="A355" s="3">
        <f>TITRES_STAT!B358</f>
        <v>42821</v>
      </c>
      <c r="B355" s="5">
        <f>TITRES_STAT!D358</f>
        <v>1.2744</v>
      </c>
      <c r="C355" s="2">
        <f t="shared" si="45"/>
        <v>9.400000000000075E-3</v>
      </c>
      <c r="D355" s="2">
        <f t="shared" si="46"/>
        <v>9.400000000000075E-3</v>
      </c>
      <c r="E355" s="2">
        <f t="shared" si="47"/>
        <v>0</v>
      </c>
      <c r="F355" s="2">
        <f t="shared" si="51"/>
        <v>7.4701220499918579E-3</v>
      </c>
      <c r="G355" s="2">
        <f t="shared" si="51"/>
        <v>6.8342021532284431E-3</v>
      </c>
      <c r="H355" s="2">
        <f t="shared" si="49"/>
        <v>1.0930496175713809</v>
      </c>
      <c r="I355" s="2">
        <f t="shared" si="50"/>
        <v>52.222823978710757</v>
      </c>
    </row>
    <row r="356" spans="1:9" ht="13.5" x14ac:dyDescent="0.25">
      <c r="A356" s="3">
        <f>TITRES_STAT!B359</f>
        <v>42822</v>
      </c>
      <c r="B356" s="5">
        <f>TITRES_STAT!D359</f>
        <v>1.2744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6.9365419035638679E-3</v>
      </c>
      <c r="G356" s="2">
        <f t="shared" si="51"/>
        <v>6.346044856569269E-3</v>
      </c>
      <c r="H356" s="2">
        <f t="shared" si="49"/>
        <v>1.0930496175713809</v>
      </c>
      <c r="I356" s="2">
        <f t="shared" si="50"/>
        <v>52.222823978710757</v>
      </c>
    </row>
    <row r="357" spans="1:9" ht="13.5" x14ac:dyDescent="0.25">
      <c r="A357" s="3">
        <f>TITRES_STAT!B360</f>
        <v>42823</v>
      </c>
      <c r="B357" s="5">
        <f>TITRES_STAT!D360</f>
        <v>1.2365999999999999</v>
      </c>
      <c r="C357" s="2">
        <f t="shared" si="45"/>
        <v>-3.7800000000000056E-2</v>
      </c>
      <c r="D357" s="2">
        <f t="shared" si="46"/>
        <v>0</v>
      </c>
      <c r="E357" s="2">
        <f t="shared" si="47"/>
        <v>3.7800000000000056E-2</v>
      </c>
      <c r="F357" s="2">
        <f t="shared" si="51"/>
        <v>6.4410746247378775E-3</v>
      </c>
      <c r="G357" s="2">
        <f t="shared" si="51"/>
        <v>8.5927559382428971E-3</v>
      </c>
      <c r="H357" s="2">
        <f t="shared" si="49"/>
        <v>0.74959357289216699</v>
      </c>
      <c r="I357" s="2">
        <f t="shared" si="50"/>
        <v>42.843868685059853</v>
      </c>
    </row>
    <row r="358" spans="1:9" ht="13.5" x14ac:dyDescent="0.25">
      <c r="A358" s="3">
        <f>TITRES_STAT!B361</f>
        <v>42824</v>
      </c>
      <c r="B358" s="5">
        <f>TITRES_STAT!D361</f>
        <v>1.2272000000000001</v>
      </c>
      <c r="C358" s="2">
        <f t="shared" si="45"/>
        <v>-9.3999999999998529E-3</v>
      </c>
      <c r="D358" s="2">
        <f t="shared" si="46"/>
        <v>0</v>
      </c>
      <c r="E358" s="2">
        <f t="shared" si="47"/>
        <v>9.3999999999998529E-3</v>
      </c>
      <c r="F358" s="2">
        <f t="shared" si="51"/>
        <v>5.9809978658280291E-3</v>
      </c>
      <c r="G358" s="2">
        <f t="shared" si="51"/>
        <v>8.650416228368393E-3</v>
      </c>
      <c r="H358" s="2">
        <f t="shared" si="49"/>
        <v>0.69141157002524267</v>
      </c>
      <c r="I358" s="2">
        <f t="shared" si="50"/>
        <v>40.877784111109278</v>
      </c>
    </row>
    <row r="359" spans="1:9" ht="13.5" x14ac:dyDescent="0.25">
      <c r="A359" s="3">
        <f>TITRES_STAT!B362</f>
        <v>42825</v>
      </c>
      <c r="B359" s="5">
        <f>TITRES_STAT!D362</f>
        <v>1.2365999999999999</v>
      </c>
      <c r="C359" s="2">
        <f t="shared" si="45"/>
        <v>9.3999999999998529E-3</v>
      </c>
      <c r="D359" s="2">
        <f t="shared" si="46"/>
        <v>9.3999999999998529E-3</v>
      </c>
      <c r="E359" s="2">
        <f t="shared" si="47"/>
        <v>0</v>
      </c>
      <c r="F359" s="2">
        <f t="shared" si="51"/>
        <v>6.2252123039831598E-3</v>
      </c>
      <c r="G359" s="2">
        <f t="shared" si="51"/>
        <v>8.0325293549135084E-3</v>
      </c>
      <c r="H359" s="2">
        <f t="shared" si="49"/>
        <v>0.77500025570092557</v>
      </c>
      <c r="I359" s="2">
        <f t="shared" si="50"/>
        <v>43.661979946864157</v>
      </c>
    </row>
    <row r="360" spans="1:9" ht="13.5" x14ac:dyDescent="0.25">
      <c r="A360" s="3">
        <f>TITRES_STAT!B363</f>
        <v>42828</v>
      </c>
      <c r="B360" s="5">
        <f>TITRES_STAT!D363</f>
        <v>1.2461</v>
      </c>
      <c r="C360" s="2">
        <f t="shared" si="45"/>
        <v>9.5000000000000639E-3</v>
      </c>
      <c r="D360" s="2">
        <f t="shared" si="46"/>
        <v>9.5000000000000639E-3</v>
      </c>
      <c r="E360" s="2">
        <f t="shared" si="47"/>
        <v>0</v>
      </c>
      <c r="F360" s="2">
        <f t="shared" si="51"/>
        <v>6.4591257108415094E-3</v>
      </c>
      <c r="G360" s="2">
        <f t="shared" si="51"/>
        <v>7.4587772581339723E-3</v>
      </c>
      <c r="H360" s="2">
        <f t="shared" si="49"/>
        <v>0.86597648479148248</v>
      </c>
      <c r="I360" s="2">
        <f t="shared" si="50"/>
        <v>46.408756586675466</v>
      </c>
    </row>
    <row r="361" spans="1:9" ht="13.5" x14ac:dyDescent="0.25">
      <c r="A361" s="3">
        <f>TITRES_STAT!B364</f>
        <v>42829</v>
      </c>
      <c r="B361" s="5">
        <f>TITRES_STAT!D364</f>
        <v>1.2461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5.9977595886385442E-3</v>
      </c>
      <c r="G361" s="2">
        <f t="shared" si="51"/>
        <v>6.9260074539815456E-3</v>
      </c>
      <c r="H361" s="2">
        <f t="shared" si="49"/>
        <v>0.86597648479148248</v>
      </c>
      <c r="I361" s="2">
        <f t="shared" si="50"/>
        <v>46.408756586675466</v>
      </c>
    </row>
    <row r="362" spans="1:9" ht="13.5" x14ac:dyDescent="0.25">
      <c r="A362" s="3">
        <f>TITRES_STAT!B365</f>
        <v>42830</v>
      </c>
      <c r="B362" s="5">
        <f>TITRES_STAT!D365</f>
        <v>1.2555000000000001</v>
      </c>
      <c r="C362" s="2">
        <f t="shared" si="45"/>
        <v>9.400000000000075E-3</v>
      </c>
      <c r="D362" s="2">
        <f t="shared" si="46"/>
        <v>9.400000000000075E-3</v>
      </c>
      <c r="E362" s="2">
        <f t="shared" si="47"/>
        <v>0</v>
      </c>
      <c r="F362" s="2">
        <f t="shared" si="51"/>
        <v>6.2407767608786534E-3</v>
      </c>
      <c r="G362" s="2">
        <f t="shared" si="51"/>
        <v>6.4312926358400064E-3</v>
      </c>
      <c r="H362" s="2">
        <f t="shared" si="49"/>
        <v>0.97037673672324365</v>
      </c>
      <c r="I362" s="2">
        <f t="shared" si="50"/>
        <v>49.248284281765827</v>
      </c>
    </row>
    <row r="363" spans="1:9" ht="13.5" x14ac:dyDescent="0.25">
      <c r="A363" s="3">
        <f>TITRES_STAT!B366</f>
        <v>42831</v>
      </c>
      <c r="B363" s="5">
        <f>TITRES_STAT!D366</f>
        <v>1.2555000000000001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5.7950069922444638E-3</v>
      </c>
      <c r="G363" s="2">
        <f t="shared" si="51"/>
        <v>5.9719145904228634E-3</v>
      </c>
      <c r="H363" s="2">
        <f t="shared" si="49"/>
        <v>0.97037673672324354</v>
      </c>
      <c r="I363" s="2">
        <f t="shared" si="50"/>
        <v>49.248284281765827</v>
      </c>
    </row>
    <row r="364" spans="1:9" ht="13.5" x14ac:dyDescent="0.25">
      <c r="A364" s="3">
        <f>TITRES_STAT!B367</f>
        <v>42832</v>
      </c>
      <c r="B364" s="5">
        <f>TITRES_STAT!D367</f>
        <v>1.2744</v>
      </c>
      <c r="C364" s="2">
        <f t="shared" si="45"/>
        <v>1.8899999999999917E-2</v>
      </c>
      <c r="D364" s="2">
        <f t="shared" si="46"/>
        <v>1.8899999999999917E-2</v>
      </c>
      <c r="E364" s="2">
        <f t="shared" si="47"/>
        <v>0</v>
      </c>
      <c r="F364" s="2">
        <f t="shared" si="51"/>
        <v>6.731077921369853E-3</v>
      </c>
      <c r="G364" s="2">
        <f t="shared" si="51"/>
        <v>5.5453492625355165E-3</v>
      </c>
      <c r="H364" s="2">
        <f t="shared" si="49"/>
        <v>1.2138239816281982</v>
      </c>
      <c r="I364" s="2">
        <f t="shared" si="50"/>
        <v>54.829290481146046</v>
      </c>
    </row>
    <row r="365" spans="1:9" ht="13.5" x14ac:dyDescent="0.25">
      <c r="A365" s="3">
        <f>TITRES_STAT!B368</f>
        <v>42835</v>
      </c>
      <c r="B365" s="5">
        <f>TITRES_STAT!D368</f>
        <v>1.2744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6.2502866412720067E-3</v>
      </c>
      <c r="G365" s="2">
        <f t="shared" si="52"/>
        <v>5.1492528866401224E-3</v>
      </c>
      <c r="H365" s="2">
        <f t="shared" si="49"/>
        <v>1.2138239816281982</v>
      </c>
      <c r="I365" s="2">
        <f t="shared" si="50"/>
        <v>54.829290481146046</v>
      </c>
    </row>
    <row r="366" spans="1:9" ht="13.5" x14ac:dyDescent="0.25">
      <c r="A366" s="3">
        <f>TITRES_STAT!B369</f>
        <v>42836</v>
      </c>
      <c r="B366" s="5">
        <f>TITRES_STAT!D369</f>
        <v>1.3122</v>
      </c>
      <c r="C366" s="2">
        <f t="shared" si="45"/>
        <v>3.7800000000000056E-2</v>
      </c>
      <c r="D366" s="2">
        <f t="shared" si="46"/>
        <v>3.7800000000000056E-2</v>
      </c>
      <c r="E366" s="2">
        <f t="shared" si="47"/>
        <v>0</v>
      </c>
      <c r="F366" s="2">
        <f t="shared" si="52"/>
        <v>8.503837595466867E-3</v>
      </c>
      <c r="G366" s="2">
        <f t="shared" si="52"/>
        <v>4.7814491090229705E-3</v>
      </c>
      <c r="H366" s="2">
        <f t="shared" si="49"/>
        <v>1.7785063485083332</v>
      </c>
      <c r="I366" s="2">
        <f t="shared" si="50"/>
        <v>64.009439800745497</v>
      </c>
    </row>
    <row r="367" spans="1:9" ht="13.5" x14ac:dyDescent="0.25">
      <c r="A367" s="3">
        <f>TITRES_STAT!B370</f>
        <v>42837</v>
      </c>
      <c r="B367" s="5">
        <f>TITRES_STAT!D370</f>
        <v>1.3027</v>
      </c>
      <c r="C367" s="2">
        <f t="shared" si="45"/>
        <v>-9.5000000000000639E-3</v>
      </c>
      <c r="D367" s="2">
        <f t="shared" si="46"/>
        <v>0</v>
      </c>
      <c r="E367" s="2">
        <f t="shared" si="47"/>
        <v>9.5000000000000639E-3</v>
      </c>
      <c r="F367" s="2">
        <f t="shared" si="52"/>
        <v>7.896420624362091E-3</v>
      </c>
      <c r="G367" s="2">
        <f t="shared" si="52"/>
        <v>5.1184884583784767E-3</v>
      </c>
      <c r="H367" s="2">
        <f t="shared" si="49"/>
        <v>1.5427251010865142</v>
      </c>
      <c r="I367" s="2">
        <f t="shared" si="50"/>
        <v>60.6721151424235</v>
      </c>
    </row>
    <row r="368" spans="1:9" ht="13.5" x14ac:dyDescent="0.25">
      <c r="A368" s="3">
        <f>TITRES_STAT!B371</f>
        <v>42838</v>
      </c>
      <c r="B368" s="5">
        <f>TITRES_STAT!D371</f>
        <v>1.2838000000000001</v>
      </c>
      <c r="C368" s="2">
        <f t="shared" si="45"/>
        <v>-1.8899999999999917E-2</v>
      </c>
      <c r="D368" s="2">
        <f t="shared" si="46"/>
        <v>0</v>
      </c>
      <c r="E368" s="2">
        <f t="shared" si="47"/>
        <v>1.8899999999999917E-2</v>
      </c>
      <c r="F368" s="2">
        <f t="shared" si="52"/>
        <v>7.3323905797647989E-3</v>
      </c>
      <c r="G368" s="2">
        <f t="shared" si="52"/>
        <v>6.1028821399228645E-3</v>
      </c>
      <c r="H368" s="2">
        <f t="shared" si="49"/>
        <v>1.2014635727272089</v>
      </c>
      <c r="I368" s="2">
        <f t="shared" si="50"/>
        <v>54.575673547885074</v>
      </c>
    </row>
    <row r="369" spans="1:9" ht="13.5" x14ac:dyDescent="0.25">
      <c r="A369" s="3">
        <f>TITRES_STAT!B372</f>
        <v>42839</v>
      </c>
      <c r="B369" s="5">
        <f>TITRES_STAT!D372</f>
        <v>1.2932999999999999</v>
      </c>
      <c r="C369" s="2">
        <f t="shared" si="45"/>
        <v>9.4999999999998419E-3</v>
      </c>
      <c r="D369" s="2">
        <f t="shared" si="46"/>
        <v>9.4999999999998419E-3</v>
      </c>
      <c r="E369" s="2">
        <f t="shared" si="47"/>
        <v>0</v>
      </c>
      <c r="F369" s="2">
        <f t="shared" si="52"/>
        <v>7.4872198240673021E-3</v>
      </c>
      <c r="G369" s="2">
        <f t="shared" si="52"/>
        <v>5.666961987071231E-3</v>
      </c>
      <c r="H369" s="2">
        <f t="shared" si="49"/>
        <v>1.3212052315065566</v>
      </c>
      <c r="I369" s="2">
        <f t="shared" si="50"/>
        <v>56.918932181151455</v>
      </c>
    </row>
    <row r="370" spans="1:9" ht="13.5" x14ac:dyDescent="0.25">
      <c r="A370" s="3">
        <f>TITRES_STAT!B373</f>
        <v>42842</v>
      </c>
      <c r="B370" s="5">
        <f>TITRES_STAT!D373</f>
        <v>1.2649999999999999</v>
      </c>
      <c r="C370" s="2">
        <f t="shared" si="45"/>
        <v>-2.8299999999999992E-2</v>
      </c>
      <c r="D370" s="2">
        <f t="shared" si="46"/>
        <v>0</v>
      </c>
      <c r="E370" s="2">
        <f t="shared" si="47"/>
        <v>2.8299999999999992E-2</v>
      </c>
      <c r="F370" s="2">
        <f t="shared" si="52"/>
        <v>6.9524184080624945E-3</v>
      </c>
      <c r="G370" s="2">
        <f t="shared" si="52"/>
        <v>7.2836075594232847E-3</v>
      </c>
      <c r="H370" s="2">
        <f t="shared" si="49"/>
        <v>0.95452951732245528</v>
      </c>
      <c r="I370" s="2">
        <f t="shared" si="50"/>
        <v>48.836792121209925</v>
      </c>
    </row>
    <row r="371" spans="1:9" ht="13.5" x14ac:dyDescent="0.25">
      <c r="A371" s="3">
        <f>TITRES_STAT!B374</f>
        <v>42843</v>
      </c>
      <c r="B371" s="5">
        <f>TITRES_STAT!D374</f>
        <v>1.2365999999999999</v>
      </c>
      <c r="C371" s="2">
        <f t="shared" si="45"/>
        <v>-2.8399999999999981E-2</v>
      </c>
      <c r="D371" s="2">
        <f t="shared" si="46"/>
        <v>0</v>
      </c>
      <c r="E371" s="2">
        <f t="shared" si="47"/>
        <v>2.8399999999999981E-2</v>
      </c>
      <c r="F371" s="2">
        <f t="shared" si="52"/>
        <v>6.455817093200888E-3</v>
      </c>
      <c r="G371" s="2">
        <f t="shared" si="52"/>
        <v>8.7919213051787636E-3</v>
      </c>
      <c r="H371" s="2">
        <f t="shared" si="49"/>
        <v>0.73428968130073857</v>
      </c>
      <c r="I371" s="2">
        <f t="shared" si="50"/>
        <v>42.339505863288778</v>
      </c>
    </row>
    <row r="372" spans="1:9" ht="13.5" x14ac:dyDescent="0.25">
      <c r="A372" s="3">
        <f>TITRES_STAT!B375</f>
        <v>42844</v>
      </c>
      <c r="B372" s="5">
        <f>TITRES_STAT!D375</f>
        <v>1.2461</v>
      </c>
      <c r="C372" s="2">
        <f t="shared" si="45"/>
        <v>9.5000000000000639E-3</v>
      </c>
      <c r="D372" s="2">
        <f t="shared" si="46"/>
        <v>9.5000000000000639E-3</v>
      </c>
      <c r="E372" s="2">
        <f t="shared" si="47"/>
        <v>0</v>
      </c>
      <c r="F372" s="2">
        <f t="shared" si="52"/>
        <v>6.6732587294008284E-3</v>
      </c>
      <c r="G372" s="2">
        <f t="shared" si="52"/>
        <v>8.1639269262374237E-3</v>
      </c>
      <c r="H372" s="2">
        <f t="shared" si="49"/>
        <v>0.8174079446931537</v>
      </c>
      <c r="I372" s="2">
        <f t="shared" si="50"/>
        <v>44.976580358856232</v>
      </c>
    </row>
    <row r="373" spans="1:9" ht="13.5" x14ac:dyDescent="0.25">
      <c r="A373" s="3">
        <f>TITRES_STAT!B376</f>
        <v>42845</v>
      </c>
      <c r="B373" s="5">
        <f>TITRES_STAT!D376</f>
        <v>1.2461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6.1965973915864836E-3</v>
      </c>
      <c r="G373" s="2">
        <f t="shared" si="52"/>
        <v>7.5807892886490371E-3</v>
      </c>
      <c r="H373" s="2">
        <f t="shared" si="49"/>
        <v>0.81740794469315359</v>
      </c>
      <c r="I373" s="2">
        <f t="shared" si="50"/>
        <v>44.976580358856232</v>
      </c>
    </row>
    <row r="374" spans="1:9" ht="13.5" x14ac:dyDescent="0.25">
      <c r="A374" s="3">
        <f>TITRES_STAT!B377</f>
        <v>42846</v>
      </c>
      <c r="B374" s="5">
        <f>TITRES_STAT!D377</f>
        <v>1.2461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5.7539832921874494E-3</v>
      </c>
      <c r="G374" s="2">
        <f t="shared" si="52"/>
        <v>7.0393043394598202E-3</v>
      </c>
      <c r="H374" s="2">
        <f t="shared" si="49"/>
        <v>0.8174079446931537</v>
      </c>
      <c r="I374" s="2">
        <f t="shared" si="50"/>
        <v>44.976580358856232</v>
      </c>
    </row>
    <row r="375" spans="1:9" ht="13.5" x14ac:dyDescent="0.25">
      <c r="A375" s="3">
        <f>TITRES_STAT!B378</f>
        <v>42849</v>
      </c>
      <c r="B375" s="5">
        <f>TITRES_STAT!D378</f>
        <v>1.2272000000000001</v>
      </c>
      <c r="C375" s="2">
        <f t="shared" si="45"/>
        <v>-1.8899999999999917E-2</v>
      </c>
      <c r="D375" s="2">
        <f t="shared" si="46"/>
        <v>0</v>
      </c>
      <c r="E375" s="2">
        <f t="shared" si="47"/>
        <v>1.8899999999999917E-2</v>
      </c>
      <c r="F375" s="2">
        <f t="shared" si="52"/>
        <v>5.3429844856026313E-3</v>
      </c>
      <c r="G375" s="2">
        <f t="shared" si="52"/>
        <v>7.886496886641255E-3</v>
      </c>
      <c r="H375" s="2">
        <f t="shared" si="49"/>
        <v>0.67748514484967115</v>
      </c>
      <c r="I375" s="2">
        <f t="shared" si="50"/>
        <v>40.38695346601024</v>
      </c>
    </row>
    <row r="376" spans="1:9" ht="13.5" x14ac:dyDescent="0.25">
      <c r="A376" s="3">
        <f>TITRES_STAT!B379</f>
        <v>42850</v>
      </c>
      <c r="B376" s="5">
        <f>TITRES_STAT!D379</f>
        <v>1.2555000000000001</v>
      </c>
      <c r="C376" s="2">
        <f t="shared" si="45"/>
        <v>2.8299999999999992E-2</v>
      </c>
      <c r="D376" s="2">
        <f t="shared" si="46"/>
        <v>2.8299999999999992E-2</v>
      </c>
      <c r="E376" s="2">
        <f t="shared" si="47"/>
        <v>0</v>
      </c>
      <c r="F376" s="2">
        <f t="shared" si="52"/>
        <v>6.9827713080595852E-3</v>
      </c>
      <c r="G376" s="2">
        <f t="shared" si="52"/>
        <v>7.3231756804525939E-3</v>
      </c>
      <c r="H376" s="2">
        <f t="shared" si="49"/>
        <v>0.95351683651374985</v>
      </c>
      <c r="I376" s="2">
        <f t="shared" si="50"/>
        <v>48.810269698796041</v>
      </c>
    </row>
    <row r="377" spans="1:9" ht="13.5" x14ac:dyDescent="0.25">
      <c r="A377" s="3">
        <f>TITRES_STAT!B380</f>
        <v>42851</v>
      </c>
      <c r="B377" s="5">
        <f>TITRES_STAT!D380</f>
        <v>1.2838000000000001</v>
      </c>
      <c r="C377" s="2">
        <f t="shared" si="45"/>
        <v>2.8299999999999992E-2</v>
      </c>
      <c r="D377" s="2">
        <f t="shared" si="46"/>
        <v>2.8299999999999992E-2</v>
      </c>
      <c r="E377" s="2">
        <f t="shared" si="47"/>
        <v>0</v>
      </c>
      <c r="F377" s="2">
        <f t="shared" si="52"/>
        <v>8.5054305003410425E-3</v>
      </c>
      <c r="G377" s="2">
        <f t="shared" si="52"/>
        <v>6.8000917032774088E-3</v>
      </c>
      <c r="H377" s="2">
        <f t="shared" si="49"/>
        <v>1.2507817352289117</v>
      </c>
      <c r="I377" s="2">
        <f t="shared" si="50"/>
        <v>55.570991875927191</v>
      </c>
    </row>
    <row r="378" spans="1:9" ht="13.5" x14ac:dyDescent="0.25">
      <c r="A378" s="3">
        <f>TITRES_STAT!B381</f>
        <v>42852</v>
      </c>
      <c r="B378" s="5">
        <f>TITRES_STAT!D381</f>
        <v>1.2744</v>
      </c>
      <c r="C378" s="2">
        <f t="shared" si="45"/>
        <v>-9.400000000000075E-3</v>
      </c>
      <c r="D378" s="2">
        <f t="shared" si="46"/>
        <v>0</v>
      </c>
      <c r="E378" s="2">
        <f t="shared" si="47"/>
        <v>9.400000000000075E-3</v>
      </c>
      <c r="F378" s="2">
        <f t="shared" si="52"/>
        <v>7.8978997503166819E-3</v>
      </c>
      <c r="G378" s="2">
        <f t="shared" si="52"/>
        <v>6.9857994387575997E-3</v>
      </c>
      <c r="H378" s="2">
        <f t="shared" si="49"/>
        <v>1.1305649152334234</v>
      </c>
      <c r="I378" s="2">
        <f t="shared" si="50"/>
        <v>53.06409145996659</v>
      </c>
    </row>
    <row r="379" spans="1:9" ht="13.5" x14ac:dyDescent="0.25">
      <c r="A379" s="3">
        <f>TITRES_STAT!B382</f>
        <v>42853</v>
      </c>
      <c r="B379" s="5">
        <f>TITRES_STAT!D382</f>
        <v>1.2744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7.3337640538654898E-3</v>
      </c>
      <c r="G379" s="2">
        <f t="shared" si="52"/>
        <v>6.4868137645606285E-3</v>
      </c>
      <c r="H379" s="2">
        <f t="shared" si="49"/>
        <v>1.1305649152334232</v>
      </c>
      <c r="I379" s="2">
        <f t="shared" si="50"/>
        <v>53.064091459966576</v>
      </c>
    </row>
    <row r="380" spans="1:9" ht="13.5" x14ac:dyDescent="0.25">
      <c r="A380" s="3">
        <f>TITRES_STAT!B383</f>
        <v>42857</v>
      </c>
      <c r="B380" s="5">
        <f>TITRES_STAT!D383</f>
        <v>1.2365999999999999</v>
      </c>
      <c r="C380" s="2">
        <f t="shared" si="45"/>
        <v>-3.7800000000000056E-2</v>
      </c>
      <c r="D380" s="2">
        <f t="shared" si="46"/>
        <v>0</v>
      </c>
      <c r="E380" s="2">
        <f t="shared" si="47"/>
        <v>3.7800000000000056E-2</v>
      </c>
      <c r="F380" s="2">
        <f t="shared" si="52"/>
        <v>6.8099237643036697E-3</v>
      </c>
      <c r="G380" s="2">
        <f t="shared" si="52"/>
        <v>8.7234699242348737E-3</v>
      </c>
      <c r="H380" s="2">
        <f t="shared" si="49"/>
        <v>0.78064392076195077</v>
      </c>
      <c r="I380" s="2">
        <f t="shared" si="50"/>
        <v>43.840540585335411</v>
      </c>
    </row>
    <row r="381" spans="1:9" ht="13.5" x14ac:dyDescent="0.25">
      <c r="A381" s="3">
        <f>TITRES_STAT!B384</f>
        <v>42858</v>
      </c>
      <c r="B381" s="5">
        <f>TITRES_STAT!D384</f>
        <v>1.2461</v>
      </c>
      <c r="C381" s="2">
        <f t="shared" si="45"/>
        <v>9.5000000000000639E-3</v>
      </c>
      <c r="D381" s="2">
        <f t="shared" si="46"/>
        <v>9.5000000000000639E-3</v>
      </c>
      <c r="E381" s="2">
        <f t="shared" si="47"/>
        <v>0</v>
      </c>
      <c r="F381" s="2">
        <f t="shared" ref="F381:G396" si="53">((F380*13)+D381)/14</f>
        <v>7.0020720668534115E-3</v>
      </c>
      <c r="G381" s="2">
        <f t="shared" si="53"/>
        <v>8.1003649296466675E-3</v>
      </c>
      <c r="H381" s="2">
        <f t="shared" si="49"/>
        <v>0.86441439708801338</v>
      </c>
      <c r="I381" s="2">
        <f t="shared" si="50"/>
        <v>46.363855505413532</v>
      </c>
    </row>
    <row r="382" spans="1:9" ht="13.5" x14ac:dyDescent="0.25">
      <c r="A382" s="3">
        <f>TITRES_STAT!B385</f>
        <v>42859</v>
      </c>
      <c r="B382" s="5">
        <f>TITRES_STAT!D385</f>
        <v>1.2365999999999999</v>
      </c>
      <c r="C382" s="2">
        <f t="shared" si="45"/>
        <v>-9.5000000000000639E-3</v>
      </c>
      <c r="D382" s="2">
        <f t="shared" si="46"/>
        <v>0</v>
      </c>
      <c r="E382" s="2">
        <f t="shared" si="47"/>
        <v>9.5000000000000639E-3</v>
      </c>
      <c r="F382" s="2">
        <f t="shared" si="53"/>
        <v>6.5019240620781682E-3</v>
      </c>
      <c r="G382" s="2">
        <f t="shared" si="53"/>
        <v>8.2003388632433376E-3</v>
      </c>
      <c r="H382" s="2">
        <f t="shared" si="49"/>
        <v>0.79288480275150175</v>
      </c>
      <c r="I382" s="2">
        <f t="shared" si="50"/>
        <v>44.223968072833145</v>
      </c>
    </row>
    <row r="383" spans="1:9" ht="13.5" x14ac:dyDescent="0.25">
      <c r="A383" s="3">
        <f>TITRES_STAT!B386</f>
        <v>42860</v>
      </c>
      <c r="B383" s="5">
        <f>TITRES_STAT!D386</f>
        <v>1.2365999999999999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6.0375009147868707E-3</v>
      </c>
      <c r="G383" s="2">
        <f t="shared" si="53"/>
        <v>7.6146003730116702E-3</v>
      </c>
      <c r="H383" s="2">
        <f t="shared" si="49"/>
        <v>0.79288480275150186</v>
      </c>
      <c r="I383" s="2">
        <f t="shared" si="50"/>
        <v>44.223968072833152</v>
      </c>
    </row>
    <row r="384" spans="1:9" ht="13.5" x14ac:dyDescent="0.25">
      <c r="A384" s="3">
        <f>TITRES_STAT!B387</f>
        <v>42863</v>
      </c>
      <c r="B384" s="5">
        <f>TITRES_STAT!D387</f>
        <v>1.2365999999999999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5.6062508494449511E-3</v>
      </c>
      <c r="G384" s="2">
        <f t="shared" si="53"/>
        <v>7.0707003463679795E-3</v>
      </c>
      <c r="H384" s="2">
        <f t="shared" si="49"/>
        <v>0.79288480275150186</v>
      </c>
      <c r="I384" s="2">
        <f t="shared" si="50"/>
        <v>44.223968072833152</v>
      </c>
    </row>
    <row r="385" spans="1:9" ht="13.5" x14ac:dyDescent="0.25">
      <c r="A385" s="3">
        <f>TITRES_STAT!B388</f>
        <v>42864</v>
      </c>
      <c r="B385" s="5">
        <f>TITRES_STAT!D388</f>
        <v>1.2272000000000001</v>
      </c>
      <c r="C385" s="2">
        <f t="shared" si="45"/>
        <v>-9.3999999999998529E-3</v>
      </c>
      <c r="D385" s="2">
        <f t="shared" si="46"/>
        <v>0</v>
      </c>
      <c r="E385" s="2">
        <f t="shared" si="47"/>
        <v>9.3999999999998529E-3</v>
      </c>
      <c r="F385" s="2">
        <f t="shared" si="53"/>
        <v>5.2058043601988834E-3</v>
      </c>
      <c r="G385" s="2">
        <f t="shared" si="53"/>
        <v>7.2370788930559704E-3</v>
      </c>
      <c r="H385" s="2">
        <f t="shared" si="49"/>
        <v>0.71932397547771521</v>
      </c>
      <c r="I385" s="2">
        <f t="shared" si="50"/>
        <v>41.837605113245196</v>
      </c>
    </row>
    <row r="386" spans="1:9" ht="13.5" x14ac:dyDescent="0.25">
      <c r="A386" s="3">
        <f>TITRES_STAT!B389</f>
        <v>42865</v>
      </c>
      <c r="B386" s="5">
        <f>TITRES_STAT!D389</f>
        <v>1.2272000000000001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4.833961191613249E-3</v>
      </c>
      <c r="G386" s="2">
        <f t="shared" si="53"/>
        <v>6.7201446864091153E-3</v>
      </c>
      <c r="H386" s="2">
        <f t="shared" si="49"/>
        <v>0.71932397547771532</v>
      </c>
      <c r="I386" s="2">
        <f t="shared" si="50"/>
        <v>41.837605113245196</v>
      </c>
    </row>
    <row r="387" spans="1:9" ht="13.5" x14ac:dyDescent="0.25">
      <c r="A387" s="3">
        <f>TITRES_STAT!B390</f>
        <v>42866</v>
      </c>
      <c r="B387" s="5">
        <f>TITRES_STAT!D390</f>
        <v>1.2461</v>
      </c>
      <c r="C387" s="2">
        <f t="shared" ref="C387:C450" si="54">B387-B386</f>
        <v>1.8899999999999917E-2</v>
      </c>
      <c r="D387" s="2">
        <f t="shared" ref="D387:D450" si="55">IF(C387&gt;0,C387,0)</f>
        <v>1.8899999999999917E-2</v>
      </c>
      <c r="E387" s="2">
        <f t="shared" ref="E387:E450" si="56">IF(C387&lt;0,-C387,0)</f>
        <v>0</v>
      </c>
      <c r="F387" s="2">
        <f t="shared" si="53"/>
        <v>5.8386782493551536E-3</v>
      </c>
      <c r="G387" s="2">
        <f t="shared" si="53"/>
        <v>6.2401343516656068E-3</v>
      </c>
      <c r="H387" s="2">
        <f t="shared" si="49"/>
        <v>0.93566547133663924</v>
      </c>
      <c r="I387" s="2">
        <f t="shared" si="50"/>
        <v>48.338180599488204</v>
      </c>
    </row>
    <row r="388" spans="1:9" ht="13.5" x14ac:dyDescent="0.25">
      <c r="A388" s="3">
        <f>TITRES_STAT!B391</f>
        <v>42867</v>
      </c>
      <c r="B388" s="5">
        <f>TITRES_STAT!D391</f>
        <v>1.2365999999999999</v>
      </c>
      <c r="C388" s="2">
        <f t="shared" si="54"/>
        <v>-9.5000000000000639E-3</v>
      </c>
      <c r="D388" s="2">
        <f t="shared" si="55"/>
        <v>0</v>
      </c>
      <c r="E388" s="2">
        <f t="shared" si="56"/>
        <v>9.5000000000000639E-3</v>
      </c>
      <c r="F388" s="2">
        <f t="shared" si="53"/>
        <v>5.4216298029726431E-3</v>
      </c>
      <c r="G388" s="2">
        <f t="shared" si="53"/>
        <v>6.4729818979752107E-3</v>
      </c>
      <c r="H388" s="2">
        <f t="shared" si="49"/>
        <v>0.83757839716322435</v>
      </c>
      <c r="I388" s="2">
        <f t="shared" si="50"/>
        <v>45.580553104903842</v>
      </c>
    </row>
    <row r="389" spans="1:9" ht="13.5" x14ac:dyDescent="0.25">
      <c r="A389" s="3">
        <f>TITRES_STAT!B392</f>
        <v>42870</v>
      </c>
      <c r="B389" s="5">
        <f>TITRES_STAT!D392</f>
        <v>1.2272000000000001</v>
      </c>
      <c r="C389" s="2">
        <f t="shared" si="54"/>
        <v>-9.3999999999998529E-3</v>
      </c>
      <c r="D389" s="2">
        <f t="shared" si="55"/>
        <v>0</v>
      </c>
      <c r="E389" s="2">
        <f t="shared" si="56"/>
        <v>9.3999999999998529E-3</v>
      </c>
      <c r="F389" s="2">
        <f t="shared" si="53"/>
        <v>5.0343705313317397E-3</v>
      </c>
      <c r="G389" s="2">
        <f t="shared" si="53"/>
        <v>6.6820546195483993E-3</v>
      </c>
      <c r="H389" s="2">
        <f t="shared" si="49"/>
        <v>0.75341654894643517</v>
      </c>
      <c r="I389" s="2">
        <f t="shared" si="50"/>
        <v>42.968486261814739</v>
      </c>
    </row>
    <row r="390" spans="1:9" ht="13.5" x14ac:dyDescent="0.25">
      <c r="A390" s="3">
        <f>TITRES_STAT!B393</f>
        <v>42871</v>
      </c>
      <c r="B390" s="5">
        <f>TITRES_STAT!D393</f>
        <v>1.2365999999999999</v>
      </c>
      <c r="C390" s="2">
        <f t="shared" si="54"/>
        <v>9.3999999999998529E-3</v>
      </c>
      <c r="D390" s="2">
        <f t="shared" si="55"/>
        <v>9.3999999999998529E-3</v>
      </c>
      <c r="E390" s="2">
        <f t="shared" si="56"/>
        <v>0</v>
      </c>
      <c r="F390" s="2">
        <f t="shared" si="53"/>
        <v>5.3462012076651768E-3</v>
      </c>
      <c r="G390" s="2">
        <f t="shared" si="53"/>
        <v>6.2047650038663709E-3</v>
      </c>
      <c r="H390" s="2">
        <f t="shared" si="49"/>
        <v>0.86162831377720228</v>
      </c>
      <c r="I390" s="2">
        <f t="shared" si="50"/>
        <v>46.283584505060396</v>
      </c>
    </row>
    <row r="391" spans="1:9" ht="13.5" x14ac:dyDescent="0.25">
      <c r="A391" s="3">
        <f>TITRES_STAT!B394</f>
        <v>42872</v>
      </c>
      <c r="B391" s="5">
        <f>TITRES_STAT!D394</f>
        <v>1.2272000000000001</v>
      </c>
      <c r="C391" s="2">
        <f t="shared" si="54"/>
        <v>-9.3999999999998529E-3</v>
      </c>
      <c r="D391" s="2">
        <f t="shared" si="55"/>
        <v>0</v>
      </c>
      <c r="E391" s="2">
        <f t="shared" si="56"/>
        <v>9.3999999999998529E-3</v>
      </c>
      <c r="F391" s="2">
        <f t="shared" si="53"/>
        <v>4.9643296928319498E-3</v>
      </c>
      <c r="G391" s="2">
        <f t="shared" si="53"/>
        <v>6.4329960750187628E-3</v>
      </c>
      <c r="H391" s="2">
        <f t="shared" si="49"/>
        <v>0.77169792036869389</v>
      </c>
      <c r="I391" s="2">
        <f t="shared" si="50"/>
        <v>43.556969362367482</v>
      </c>
    </row>
    <row r="392" spans="1:9" ht="13.5" x14ac:dyDescent="0.25">
      <c r="A392" s="3">
        <f>TITRES_STAT!B395</f>
        <v>42873</v>
      </c>
      <c r="B392" s="5">
        <f>TITRES_STAT!D395</f>
        <v>1.2178</v>
      </c>
      <c r="C392" s="2">
        <f t="shared" si="54"/>
        <v>-9.400000000000075E-3</v>
      </c>
      <c r="D392" s="2">
        <f t="shared" si="55"/>
        <v>0</v>
      </c>
      <c r="E392" s="2">
        <f t="shared" si="56"/>
        <v>9.400000000000075E-3</v>
      </c>
      <c r="F392" s="2">
        <f t="shared" si="53"/>
        <v>4.6097347147725249E-3</v>
      </c>
      <c r="G392" s="2">
        <f t="shared" si="53"/>
        <v>6.6449249268031429E-3</v>
      </c>
      <c r="H392" s="2">
        <f t="shared" si="49"/>
        <v>0.69372261771966426</v>
      </c>
      <c r="I392" s="2">
        <f t="shared" si="50"/>
        <v>40.958455089514864</v>
      </c>
    </row>
    <row r="393" spans="1:9" ht="13.5" x14ac:dyDescent="0.25">
      <c r="A393" s="3">
        <f>TITRES_STAT!B396</f>
        <v>42874</v>
      </c>
      <c r="B393" s="5">
        <f>TITRES_STAT!D396</f>
        <v>1.2178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4.2804679494316301E-3</v>
      </c>
      <c r="G393" s="2">
        <f t="shared" si="53"/>
        <v>6.1702874320314896E-3</v>
      </c>
      <c r="H393" s="2">
        <f t="shared" si="49"/>
        <v>0.69372261771966426</v>
      </c>
      <c r="I393" s="2">
        <f t="shared" si="50"/>
        <v>40.958455089514864</v>
      </c>
    </row>
    <row r="394" spans="1:9" ht="13.5" x14ac:dyDescent="0.25">
      <c r="A394" s="3">
        <f>TITRES_STAT!B397</f>
        <v>42877</v>
      </c>
      <c r="B394" s="5">
        <f>TITRES_STAT!D397</f>
        <v>1.2178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3.9747202387579424E-3</v>
      </c>
      <c r="G394" s="2">
        <f t="shared" si="53"/>
        <v>5.7295526154578112E-3</v>
      </c>
      <c r="H394" s="2">
        <f t="shared" si="49"/>
        <v>0.69372261771966437</v>
      </c>
      <c r="I394" s="2">
        <f t="shared" si="50"/>
        <v>40.958455089514878</v>
      </c>
    </row>
    <row r="395" spans="1:9" ht="13.5" x14ac:dyDescent="0.25">
      <c r="A395" s="3">
        <f>TITRES_STAT!B398</f>
        <v>42878</v>
      </c>
      <c r="B395" s="5">
        <f>TITRES_STAT!D398</f>
        <v>1.2178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3.6908116502752321E-3</v>
      </c>
      <c r="G395" s="2">
        <f t="shared" si="53"/>
        <v>5.3202988572108242E-3</v>
      </c>
      <c r="H395" s="2">
        <f t="shared" si="49"/>
        <v>0.69372261771966437</v>
      </c>
      <c r="I395" s="2">
        <f t="shared" si="50"/>
        <v>40.958455089514878</v>
      </c>
    </row>
    <row r="396" spans="1:9" ht="13.5" x14ac:dyDescent="0.25">
      <c r="A396" s="3">
        <f>TITRES_STAT!B399</f>
        <v>42879</v>
      </c>
      <c r="B396" s="5">
        <f>TITRES_STAT!D399</f>
        <v>1.1894</v>
      </c>
      <c r="C396" s="2">
        <f t="shared" si="54"/>
        <v>-2.8399999999999981E-2</v>
      </c>
      <c r="D396" s="2">
        <f t="shared" si="55"/>
        <v>0</v>
      </c>
      <c r="E396" s="2">
        <f t="shared" si="56"/>
        <v>2.8399999999999981E-2</v>
      </c>
      <c r="F396" s="2">
        <f t="shared" si="53"/>
        <v>3.427182246684144E-3</v>
      </c>
      <c r="G396" s="2">
        <f t="shared" si="53"/>
        <v>6.968848938838622E-3</v>
      </c>
      <c r="H396" s="2">
        <f t="shared" si="49"/>
        <v>0.49178598600177054</v>
      </c>
      <c r="I396" s="2">
        <f t="shared" si="50"/>
        <v>32.966255925210632</v>
      </c>
    </row>
    <row r="397" spans="1:9" ht="13.5" x14ac:dyDescent="0.25">
      <c r="A397" s="3">
        <f>TITRES_STAT!B400</f>
        <v>42880</v>
      </c>
      <c r="B397" s="5">
        <f>TITRES_STAT!D400</f>
        <v>1.1894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3.1823835147781337E-3</v>
      </c>
      <c r="G397" s="2">
        <f t="shared" si="57"/>
        <v>6.4710740146358631E-3</v>
      </c>
      <c r="H397" s="2">
        <f t="shared" si="49"/>
        <v>0.49178598600177054</v>
      </c>
      <c r="I397" s="2">
        <f t="shared" si="50"/>
        <v>32.966255925210632</v>
      </c>
    </row>
    <row r="398" spans="1:9" ht="13.5" x14ac:dyDescent="0.25">
      <c r="A398" s="3">
        <f>TITRES_STAT!B401</f>
        <v>42881</v>
      </c>
      <c r="B398" s="5">
        <f>TITRES_STAT!D401</f>
        <v>1.1989000000000001</v>
      </c>
      <c r="C398" s="2">
        <f t="shared" si="54"/>
        <v>9.5000000000000639E-3</v>
      </c>
      <c r="D398" s="2">
        <f t="shared" si="55"/>
        <v>9.5000000000000639E-3</v>
      </c>
      <c r="E398" s="2">
        <f t="shared" si="56"/>
        <v>0</v>
      </c>
      <c r="F398" s="2">
        <f t="shared" si="57"/>
        <v>3.6336418351511288E-3</v>
      </c>
      <c r="G398" s="2">
        <f t="shared" si="57"/>
        <v>6.0088544421618723E-3</v>
      </c>
      <c r="H398" s="2">
        <f t="shared" si="49"/>
        <v>0.60471457082655056</v>
      </c>
      <c r="I398" s="2">
        <f t="shared" si="50"/>
        <v>37.683621861492561</v>
      </c>
    </row>
    <row r="399" spans="1:9" ht="13.5" x14ac:dyDescent="0.25">
      <c r="A399" s="3">
        <f>TITRES_STAT!B402</f>
        <v>42884</v>
      </c>
      <c r="B399" s="5">
        <f>TITRES_STAT!D402</f>
        <v>1.1989000000000001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3.3740959897831909E-3</v>
      </c>
      <c r="G399" s="2">
        <f t="shared" si="57"/>
        <v>5.5796505534360247E-3</v>
      </c>
      <c r="H399" s="2">
        <f t="shared" si="49"/>
        <v>0.60471457082655056</v>
      </c>
      <c r="I399" s="2">
        <f t="shared" si="50"/>
        <v>37.683621861492561</v>
      </c>
    </row>
    <row r="400" spans="1:9" ht="13.5" x14ac:dyDescent="0.25">
      <c r="A400" s="3">
        <f>TITRES_STAT!B403</f>
        <v>42885</v>
      </c>
      <c r="B400" s="5">
        <f>TITRES_STAT!D403</f>
        <v>1.18</v>
      </c>
      <c r="C400" s="2">
        <f t="shared" si="54"/>
        <v>-1.8900000000000139E-2</v>
      </c>
      <c r="D400" s="2">
        <f t="shared" si="55"/>
        <v>0</v>
      </c>
      <c r="E400" s="2">
        <f t="shared" si="56"/>
        <v>1.8900000000000139E-2</v>
      </c>
      <c r="F400" s="2">
        <f t="shared" si="57"/>
        <v>3.1330891333701057E-3</v>
      </c>
      <c r="G400" s="2">
        <f t="shared" si="57"/>
        <v>6.531104085333461E-3</v>
      </c>
      <c r="H400" s="2">
        <f t="shared" si="49"/>
        <v>0.4797181445026899</v>
      </c>
      <c r="I400" s="2">
        <f t="shared" si="50"/>
        <v>32.419562217635416</v>
      </c>
    </row>
    <row r="401" spans="1:9" ht="13.5" x14ac:dyDescent="0.25">
      <c r="A401" s="3">
        <f>TITRES_STAT!B404</f>
        <v>42886</v>
      </c>
      <c r="B401" s="5">
        <f>TITRES_STAT!D404</f>
        <v>1.1894</v>
      </c>
      <c r="C401" s="2">
        <f t="shared" si="54"/>
        <v>9.400000000000075E-3</v>
      </c>
      <c r="D401" s="2">
        <f t="shared" si="55"/>
        <v>9.400000000000075E-3</v>
      </c>
      <c r="E401" s="2">
        <f t="shared" si="56"/>
        <v>0</v>
      </c>
      <c r="F401" s="2">
        <f t="shared" si="57"/>
        <v>3.5807256238436749E-3</v>
      </c>
      <c r="G401" s="2">
        <f t="shared" si="57"/>
        <v>6.0645966506667846E-3</v>
      </c>
      <c r="H401" s="2">
        <f t="shared" ref="H401:H464" si="58">F401/G401</f>
        <v>0.59043096022717101</v>
      </c>
      <c r="I401" s="2">
        <f t="shared" ref="I401:I464" si="59">IF(G401=0,100,100-(100/(1+H401)))</f>
        <v>37.123960422830059</v>
      </c>
    </row>
    <row r="402" spans="1:9" ht="13.5" x14ac:dyDescent="0.25">
      <c r="A402" s="3">
        <f>TITRES_STAT!B405</f>
        <v>42887</v>
      </c>
      <c r="B402" s="5">
        <f>TITRES_STAT!D405</f>
        <v>1.18</v>
      </c>
      <c r="C402" s="2">
        <f t="shared" si="54"/>
        <v>-9.400000000000075E-3</v>
      </c>
      <c r="D402" s="2">
        <f t="shared" si="55"/>
        <v>0</v>
      </c>
      <c r="E402" s="2">
        <f t="shared" si="56"/>
        <v>9.400000000000075E-3</v>
      </c>
      <c r="F402" s="2">
        <f t="shared" si="57"/>
        <v>3.3249595078548408E-3</v>
      </c>
      <c r="G402" s="2">
        <f t="shared" si="57"/>
        <v>6.3028397470477338E-3</v>
      </c>
      <c r="H402" s="2">
        <f t="shared" si="58"/>
        <v>0.52753356285351538</v>
      </c>
      <c r="I402" s="2">
        <f t="shared" si="59"/>
        <v>34.534989978750716</v>
      </c>
    </row>
    <row r="403" spans="1:9" ht="13.5" x14ac:dyDescent="0.25">
      <c r="A403" s="3">
        <f>TITRES_STAT!B406</f>
        <v>42888</v>
      </c>
      <c r="B403" s="5">
        <f>TITRES_STAT!D406</f>
        <v>1.1611</v>
      </c>
      <c r="C403" s="2">
        <f t="shared" si="54"/>
        <v>-1.8899999999999917E-2</v>
      </c>
      <c r="D403" s="2">
        <f t="shared" si="55"/>
        <v>0</v>
      </c>
      <c r="E403" s="2">
        <f t="shared" si="56"/>
        <v>1.8899999999999917E-2</v>
      </c>
      <c r="F403" s="2">
        <f t="shared" si="57"/>
        <v>3.0874624001509233E-3</v>
      </c>
      <c r="G403" s="2">
        <f t="shared" si="57"/>
        <v>7.2026369079728897E-3</v>
      </c>
      <c r="H403" s="2">
        <f t="shared" si="58"/>
        <v>0.4286572320108607</v>
      </c>
      <c r="I403" s="2">
        <f t="shared" si="59"/>
        <v>30.004204116022834</v>
      </c>
    </row>
    <row r="404" spans="1:9" ht="13.5" x14ac:dyDescent="0.25">
      <c r="A404" s="3">
        <f>TITRES_STAT!B407</f>
        <v>42891</v>
      </c>
      <c r="B404" s="5">
        <f>TITRES_STAT!D407</f>
        <v>1.1516999999999999</v>
      </c>
      <c r="C404" s="2">
        <f t="shared" si="54"/>
        <v>-9.400000000000075E-3</v>
      </c>
      <c r="D404" s="2">
        <f t="shared" si="55"/>
        <v>0</v>
      </c>
      <c r="E404" s="2">
        <f t="shared" si="56"/>
        <v>9.400000000000075E-3</v>
      </c>
      <c r="F404" s="2">
        <f t="shared" si="57"/>
        <v>2.8669293715687144E-3</v>
      </c>
      <c r="G404" s="2">
        <f t="shared" si="57"/>
        <v>7.3595914145462597E-3</v>
      </c>
      <c r="H404" s="2">
        <f t="shared" si="58"/>
        <v>0.38955007283450788</v>
      </c>
      <c r="I404" s="2">
        <f t="shared" si="59"/>
        <v>28.034259466438272</v>
      </c>
    </row>
    <row r="405" spans="1:9" ht="13.5" x14ac:dyDescent="0.25">
      <c r="A405" s="3">
        <f>TITRES_STAT!B408</f>
        <v>42892</v>
      </c>
      <c r="B405" s="5">
        <f>TITRES_STAT!D408</f>
        <v>1.1328</v>
      </c>
      <c r="C405" s="2">
        <f t="shared" si="54"/>
        <v>-1.8899999999999917E-2</v>
      </c>
      <c r="D405" s="2">
        <f t="shared" si="55"/>
        <v>0</v>
      </c>
      <c r="E405" s="2">
        <f t="shared" si="56"/>
        <v>1.8899999999999917E-2</v>
      </c>
      <c r="F405" s="2">
        <f t="shared" si="57"/>
        <v>2.662148702170949E-3</v>
      </c>
      <c r="G405" s="2">
        <f t="shared" si="57"/>
        <v>8.1839063135072353E-3</v>
      </c>
      <c r="H405" s="2">
        <f t="shared" si="58"/>
        <v>0.32529071084027084</v>
      </c>
      <c r="I405" s="2">
        <f t="shared" si="59"/>
        <v>24.544857077737134</v>
      </c>
    </row>
    <row r="406" spans="1:9" ht="13.5" x14ac:dyDescent="0.25">
      <c r="A406" s="3">
        <f>TITRES_STAT!B409</f>
        <v>42893</v>
      </c>
      <c r="B406" s="5">
        <f>TITRES_STAT!D409</f>
        <v>1.1706000000000001</v>
      </c>
      <c r="C406" s="2">
        <f t="shared" si="54"/>
        <v>3.7800000000000056E-2</v>
      </c>
      <c r="D406" s="2">
        <f t="shared" si="55"/>
        <v>3.7800000000000056E-2</v>
      </c>
      <c r="E406" s="2">
        <f t="shared" si="56"/>
        <v>0</v>
      </c>
      <c r="F406" s="2">
        <f t="shared" si="57"/>
        <v>5.1719952234444561E-3</v>
      </c>
      <c r="G406" s="2">
        <f t="shared" si="57"/>
        <v>7.5993415768281477E-3</v>
      </c>
      <c r="H406" s="2">
        <f t="shared" si="58"/>
        <v>0.68058464949316966</v>
      </c>
      <c r="I406" s="2">
        <f t="shared" si="59"/>
        <v>40.496897891958028</v>
      </c>
    </row>
    <row r="407" spans="1:9" ht="13.5" x14ac:dyDescent="0.25">
      <c r="A407" s="3">
        <f>TITRES_STAT!B410</f>
        <v>42894</v>
      </c>
      <c r="B407" s="5">
        <f>TITRES_STAT!D410</f>
        <v>1.18</v>
      </c>
      <c r="C407" s="2">
        <f t="shared" si="54"/>
        <v>9.3999999999998529E-3</v>
      </c>
      <c r="D407" s="2">
        <f t="shared" si="55"/>
        <v>9.3999999999998529E-3</v>
      </c>
      <c r="E407" s="2">
        <f t="shared" si="56"/>
        <v>0</v>
      </c>
      <c r="F407" s="2">
        <f t="shared" si="57"/>
        <v>5.4739955646269847E-3</v>
      </c>
      <c r="G407" s="2">
        <f t="shared" si="57"/>
        <v>7.0565314641975662E-3</v>
      </c>
      <c r="H407" s="2">
        <f t="shared" si="58"/>
        <v>0.77573459317798998</v>
      </c>
      <c r="I407" s="2">
        <f t="shared" si="59"/>
        <v>43.685277977812902</v>
      </c>
    </row>
    <row r="408" spans="1:9" ht="13.5" x14ac:dyDescent="0.25">
      <c r="A408" s="3">
        <f>TITRES_STAT!B411</f>
        <v>42895</v>
      </c>
      <c r="B408" s="5">
        <f>TITRES_STAT!D411</f>
        <v>1.1611</v>
      </c>
      <c r="C408" s="2">
        <f t="shared" si="54"/>
        <v>-1.8899999999999917E-2</v>
      </c>
      <c r="D408" s="2">
        <f t="shared" si="55"/>
        <v>0</v>
      </c>
      <c r="E408" s="2">
        <f t="shared" si="56"/>
        <v>1.8899999999999917E-2</v>
      </c>
      <c r="F408" s="2">
        <f t="shared" si="57"/>
        <v>5.0829958814393433E-3</v>
      </c>
      <c r="G408" s="2">
        <f t="shared" si="57"/>
        <v>7.9024935024691635E-3</v>
      </c>
      <c r="H408" s="2">
        <f t="shared" si="58"/>
        <v>0.64321418041674339</v>
      </c>
      <c r="I408" s="2">
        <f t="shared" si="59"/>
        <v>39.143660521090119</v>
      </c>
    </row>
    <row r="409" spans="1:9" ht="13.5" x14ac:dyDescent="0.25">
      <c r="A409" s="3">
        <f>TITRES_STAT!B412</f>
        <v>42898</v>
      </c>
      <c r="B409" s="5">
        <f>TITRES_STAT!D412</f>
        <v>1.1706000000000001</v>
      </c>
      <c r="C409" s="2">
        <f t="shared" si="54"/>
        <v>9.5000000000000639E-3</v>
      </c>
      <c r="D409" s="2">
        <f t="shared" si="55"/>
        <v>9.5000000000000639E-3</v>
      </c>
      <c r="E409" s="2">
        <f t="shared" si="56"/>
        <v>0</v>
      </c>
      <c r="F409" s="2">
        <f t="shared" si="57"/>
        <v>5.3984961756222511E-3</v>
      </c>
      <c r="G409" s="2">
        <f t="shared" si="57"/>
        <v>7.3380296808642229E-3</v>
      </c>
      <c r="H409" s="2">
        <f t="shared" si="58"/>
        <v>0.73568742706236279</v>
      </c>
      <c r="I409" s="2">
        <f t="shared" si="59"/>
        <v>42.385939748812255</v>
      </c>
    </row>
    <row r="410" spans="1:9" ht="13.5" x14ac:dyDescent="0.25">
      <c r="A410" s="3">
        <f>TITRES_STAT!B413</f>
        <v>42899</v>
      </c>
      <c r="B410" s="5">
        <f>TITRES_STAT!D413</f>
        <v>1.1611</v>
      </c>
      <c r="C410" s="2">
        <f t="shared" si="54"/>
        <v>-9.5000000000000639E-3</v>
      </c>
      <c r="D410" s="2">
        <f t="shared" si="55"/>
        <v>0</v>
      </c>
      <c r="E410" s="2">
        <f t="shared" si="56"/>
        <v>9.5000000000000639E-3</v>
      </c>
      <c r="F410" s="2">
        <f t="shared" si="57"/>
        <v>5.0128893059349479E-3</v>
      </c>
      <c r="G410" s="2">
        <f t="shared" si="57"/>
        <v>7.4924561322310687E-3</v>
      </c>
      <c r="H410" s="2">
        <f t="shared" si="58"/>
        <v>0.66905821234915031</v>
      </c>
      <c r="I410" s="2">
        <f t="shared" si="59"/>
        <v>40.085972280587541</v>
      </c>
    </row>
    <row r="411" spans="1:9" ht="13.5" x14ac:dyDescent="0.25">
      <c r="A411" s="3">
        <f>TITRES_STAT!B414</f>
        <v>42900</v>
      </c>
      <c r="B411" s="5">
        <f>TITRES_STAT!D414</f>
        <v>1.1422000000000001</v>
      </c>
      <c r="C411" s="2">
        <f t="shared" si="54"/>
        <v>-1.8899999999999917E-2</v>
      </c>
      <c r="D411" s="2">
        <f t="shared" si="55"/>
        <v>0</v>
      </c>
      <c r="E411" s="2">
        <f t="shared" si="56"/>
        <v>1.8899999999999917E-2</v>
      </c>
      <c r="F411" s="2">
        <f t="shared" si="57"/>
        <v>4.6548257840824522E-3</v>
      </c>
      <c r="G411" s="2">
        <f t="shared" si="57"/>
        <v>8.3072806942145576E-3</v>
      </c>
      <c r="H411" s="2">
        <f t="shared" si="58"/>
        <v>0.56033086583004399</v>
      </c>
      <c r="I411" s="2">
        <f t="shared" si="59"/>
        <v>35.911028750428954</v>
      </c>
    </row>
    <row r="412" spans="1:9" ht="13.5" x14ac:dyDescent="0.25">
      <c r="A412" s="3">
        <f>TITRES_STAT!B415</f>
        <v>42901</v>
      </c>
      <c r="B412" s="5">
        <f>TITRES_STAT!D415</f>
        <v>1.1138999999999999</v>
      </c>
      <c r="C412" s="2">
        <f t="shared" si="54"/>
        <v>-2.8300000000000214E-2</v>
      </c>
      <c r="D412" s="2">
        <f t="shared" si="55"/>
        <v>0</v>
      </c>
      <c r="E412" s="2">
        <f t="shared" si="56"/>
        <v>2.8300000000000214E-2</v>
      </c>
      <c r="F412" s="2">
        <f t="shared" si="57"/>
        <v>4.3223382280765622E-3</v>
      </c>
      <c r="G412" s="2">
        <f t="shared" si="57"/>
        <v>9.7353320731992481E-3</v>
      </c>
      <c r="H412" s="2">
        <f t="shared" si="58"/>
        <v>0.44398467310382617</v>
      </c>
      <c r="I412" s="2">
        <f t="shared" si="59"/>
        <v>30.747187374883069</v>
      </c>
    </row>
    <row r="413" spans="1:9" ht="13.5" x14ac:dyDescent="0.25">
      <c r="A413" s="3">
        <f>TITRES_STAT!B416</f>
        <v>42902</v>
      </c>
      <c r="B413" s="5">
        <f>TITRES_STAT!D416</f>
        <v>1.1045</v>
      </c>
      <c r="C413" s="2">
        <f t="shared" si="54"/>
        <v>-9.3999999999998529E-3</v>
      </c>
      <c r="D413" s="2">
        <f t="shared" si="55"/>
        <v>0</v>
      </c>
      <c r="E413" s="2">
        <f t="shared" si="56"/>
        <v>9.3999999999998529E-3</v>
      </c>
      <c r="F413" s="2">
        <f t="shared" ref="F413:G428" si="60">((F412*13)+D413)/14</f>
        <v>4.0135997832139508E-3</v>
      </c>
      <c r="G413" s="2">
        <f t="shared" si="60"/>
        <v>9.7113797822564341E-3</v>
      </c>
      <c r="H413" s="2">
        <f t="shared" si="58"/>
        <v>0.41328831465814564</v>
      </c>
      <c r="I413" s="2">
        <f t="shared" si="59"/>
        <v>29.243029208666044</v>
      </c>
    </row>
    <row r="414" spans="1:9" ht="13.5" x14ac:dyDescent="0.25">
      <c r="A414" s="3">
        <f>TITRES_STAT!B417</f>
        <v>42905</v>
      </c>
      <c r="B414" s="5">
        <f>TITRES_STAT!D417</f>
        <v>1.1234</v>
      </c>
      <c r="C414" s="2">
        <f t="shared" si="54"/>
        <v>1.8899999999999917E-2</v>
      </c>
      <c r="D414" s="2">
        <f t="shared" si="55"/>
        <v>1.8899999999999917E-2</v>
      </c>
      <c r="E414" s="2">
        <f t="shared" si="56"/>
        <v>0</v>
      </c>
      <c r="F414" s="2">
        <f t="shared" si="60"/>
        <v>5.0769140844129489E-3</v>
      </c>
      <c r="G414" s="2">
        <f t="shared" si="60"/>
        <v>9.0177097978095446E-3</v>
      </c>
      <c r="H414" s="2">
        <f t="shared" si="58"/>
        <v>0.56299373102981887</v>
      </c>
      <c r="I414" s="2">
        <f t="shared" si="59"/>
        <v>36.020216834707071</v>
      </c>
    </row>
    <row r="415" spans="1:9" ht="13.5" x14ac:dyDescent="0.25">
      <c r="A415" s="3">
        <f>TITRES_STAT!B418</f>
        <v>42906</v>
      </c>
      <c r="B415" s="5">
        <f>TITRES_STAT!D418</f>
        <v>1.1045</v>
      </c>
      <c r="C415" s="2">
        <f t="shared" si="54"/>
        <v>-1.8899999999999917E-2</v>
      </c>
      <c r="D415" s="2">
        <f t="shared" si="55"/>
        <v>0</v>
      </c>
      <c r="E415" s="2">
        <f t="shared" si="56"/>
        <v>1.8899999999999917E-2</v>
      </c>
      <c r="F415" s="2">
        <f t="shared" si="60"/>
        <v>4.7142773640977383E-3</v>
      </c>
      <c r="G415" s="2">
        <f t="shared" si="60"/>
        <v>9.7235876693945716E-3</v>
      </c>
      <c r="H415" s="2">
        <f t="shared" si="58"/>
        <v>0.48482900801482337</v>
      </c>
      <c r="I415" s="2">
        <f t="shared" si="59"/>
        <v>32.652177819655265</v>
      </c>
    </row>
    <row r="416" spans="1:9" ht="13.5" x14ac:dyDescent="0.25">
      <c r="A416" s="3">
        <f>TITRES_STAT!B419</f>
        <v>42907</v>
      </c>
      <c r="B416" s="5">
        <f>TITRES_STAT!D419</f>
        <v>1.1138999999999999</v>
      </c>
      <c r="C416" s="2">
        <f t="shared" si="54"/>
        <v>9.3999999999998529E-3</v>
      </c>
      <c r="D416" s="2">
        <f t="shared" si="55"/>
        <v>9.3999999999998529E-3</v>
      </c>
      <c r="E416" s="2">
        <f t="shared" si="56"/>
        <v>0</v>
      </c>
      <c r="F416" s="2">
        <f t="shared" si="60"/>
        <v>5.0489718380907472E-3</v>
      </c>
      <c r="G416" s="2">
        <f t="shared" si="60"/>
        <v>9.0290456930092449E-3</v>
      </c>
      <c r="H416" s="2">
        <f t="shared" si="58"/>
        <v>0.55919219037732004</v>
      </c>
      <c r="I416" s="2">
        <f t="shared" si="59"/>
        <v>35.86422468175634</v>
      </c>
    </row>
    <row r="417" spans="1:9" ht="13.5" x14ac:dyDescent="0.25">
      <c r="A417" s="3">
        <f>TITRES_STAT!B420</f>
        <v>42908</v>
      </c>
      <c r="B417" s="5">
        <f>TITRES_STAT!D420</f>
        <v>1.1234</v>
      </c>
      <c r="C417" s="2">
        <f t="shared" si="54"/>
        <v>9.5000000000000639E-3</v>
      </c>
      <c r="D417" s="2">
        <f t="shared" si="55"/>
        <v>9.5000000000000639E-3</v>
      </c>
      <c r="E417" s="2">
        <f t="shared" si="56"/>
        <v>0</v>
      </c>
      <c r="F417" s="2">
        <f t="shared" si="60"/>
        <v>5.3669024210842697E-3</v>
      </c>
      <c r="G417" s="2">
        <f t="shared" si="60"/>
        <v>8.3841138577942977E-3</v>
      </c>
      <c r="H417" s="2">
        <f t="shared" si="58"/>
        <v>0.64012756888969546</v>
      </c>
      <c r="I417" s="2">
        <f t="shared" si="59"/>
        <v>39.02913291818134</v>
      </c>
    </row>
    <row r="418" spans="1:9" ht="13.5" x14ac:dyDescent="0.25">
      <c r="A418" s="3">
        <f>TITRES_STAT!B421</f>
        <v>42909</v>
      </c>
      <c r="B418" s="5">
        <f>TITRES_STAT!D421</f>
        <v>1.1611</v>
      </c>
      <c r="C418" s="2">
        <f t="shared" si="54"/>
        <v>3.7700000000000067E-2</v>
      </c>
      <c r="D418" s="2">
        <f t="shared" si="55"/>
        <v>3.7700000000000067E-2</v>
      </c>
      <c r="E418" s="2">
        <f t="shared" si="56"/>
        <v>0</v>
      </c>
      <c r="F418" s="2">
        <f t="shared" si="60"/>
        <v>7.6764093910068262E-3</v>
      </c>
      <c r="G418" s="2">
        <f t="shared" si="60"/>
        <v>7.7852485822375627E-3</v>
      </c>
      <c r="H418" s="2">
        <f t="shared" si="58"/>
        <v>0.98601981811100314</v>
      </c>
      <c r="I418" s="2">
        <f t="shared" si="59"/>
        <v>49.648035186720996</v>
      </c>
    </row>
    <row r="419" spans="1:9" ht="13.5" x14ac:dyDescent="0.25">
      <c r="A419" s="3">
        <f>TITRES_STAT!B422</f>
        <v>42914</v>
      </c>
      <c r="B419" s="5">
        <f>TITRES_STAT!D422</f>
        <v>1.1516999999999999</v>
      </c>
      <c r="C419" s="2">
        <f t="shared" si="54"/>
        <v>-9.400000000000075E-3</v>
      </c>
      <c r="D419" s="2">
        <f t="shared" si="55"/>
        <v>0</v>
      </c>
      <c r="E419" s="2">
        <f t="shared" si="56"/>
        <v>9.400000000000075E-3</v>
      </c>
      <c r="F419" s="2">
        <f t="shared" si="60"/>
        <v>7.1280944345063395E-3</v>
      </c>
      <c r="G419" s="2">
        <f t="shared" si="60"/>
        <v>7.9005879692205985E-3</v>
      </c>
      <c r="H419" s="2">
        <f t="shared" si="58"/>
        <v>0.90222328544106245</v>
      </c>
      <c r="I419" s="2">
        <f t="shared" si="59"/>
        <v>47.429935925312094</v>
      </c>
    </row>
    <row r="420" spans="1:9" ht="13.5" x14ac:dyDescent="0.25">
      <c r="A420" s="3">
        <f>TITRES_STAT!B423</f>
        <v>42915</v>
      </c>
      <c r="B420" s="5">
        <f>TITRES_STAT!D423</f>
        <v>1.1894</v>
      </c>
      <c r="C420" s="2">
        <f t="shared" si="54"/>
        <v>3.7700000000000067E-2</v>
      </c>
      <c r="D420" s="2">
        <f t="shared" si="55"/>
        <v>3.7700000000000067E-2</v>
      </c>
      <c r="E420" s="2">
        <f t="shared" si="56"/>
        <v>0</v>
      </c>
      <c r="F420" s="2">
        <f t="shared" si="60"/>
        <v>9.31180197489875E-3</v>
      </c>
      <c r="G420" s="2">
        <f t="shared" si="60"/>
        <v>7.3362602571334133E-3</v>
      </c>
      <c r="H420" s="2">
        <f t="shared" si="58"/>
        <v>1.2692845739550227</v>
      </c>
      <c r="I420" s="2">
        <f t="shared" si="59"/>
        <v>55.933248237035784</v>
      </c>
    </row>
    <row r="421" spans="1:9" ht="13.5" x14ac:dyDescent="0.25">
      <c r="A421" s="3">
        <f>TITRES_STAT!B424</f>
        <v>42916</v>
      </c>
      <c r="B421" s="5">
        <f>TITRES_STAT!D424</f>
        <v>1.18</v>
      </c>
      <c r="C421" s="2">
        <f t="shared" si="54"/>
        <v>-9.400000000000075E-3</v>
      </c>
      <c r="D421" s="2">
        <f t="shared" si="55"/>
        <v>0</v>
      </c>
      <c r="E421" s="2">
        <f t="shared" si="56"/>
        <v>9.400000000000075E-3</v>
      </c>
      <c r="F421" s="2">
        <f t="shared" si="60"/>
        <v>8.6466732624059829E-3</v>
      </c>
      <c r="G421" s="2">
        <f t="shared" si="60"/>
        <v>7.4836702387667464E-3</v>
      </c>
      <c r="H421" s="2">
        <f t="shared" si="58"/>
        <v>1.1554054343034348</v>
      </c>
      <c r="I421" s="2">
        <f t="shared" si="59"/>
        <v>53.605016296009701</v>
      </c>
    </row>
    <row r="422" spans="1:9" ht="13.5" x14ac:dyDescent="0.25">
      <c r="A422" s="3">
        <f>TITRES_STAT!B425</f>
        <v>42919</v>
      </c>
      <c r="B422" s="5">
        <f>TITRES_STAT!D425</f>
        <v>1.18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8.0290537436626987E-3</v>
      </c>
      <c r="G422" s="2">
        <f t="shared" si="60"/>
        <v>6.9491223645691217E-3</v>
      </c>
      <c r="H422" s="2">
        <f t="shared" si="58"/>
        <v>1.155405434303435</v>
      </c>
      <c r="I422" s="2">
        <f t="shared" si="59"/>
        <v>53.605016296009701</v>
      </c>
    </row>
    <row r="423" spans="1:9" ht="13.5" x14ac:dyDescent="0.25">
      <c r="A423" s="3">
        <f>TITRES_STAT!B426</f>
        <v>42920</v>
      </c>
      <c r="B423" s="5">
        <f>TITRES_STAT!D426</f>
        <v>1.1706000000000001</v>
      </c>
      <c r="C423" s="2">
        <f t="shared" si="54"/>
        <v>-9.3999999999998529E-3</v>
      </c>
      <c r="D423" s="2">
        <f t="shared" si="55"/>
        <v>0</v>
      </c>
      <c r="E423" s="2">
        <f t="shared" si="56"/>
        <v>9.3999999999998529E-3</v>
      </c>
      <c r="F423" s="2">
        <f t="shared" si="60"/>
        <v>7.4555499048296484E-3</v>
      </c>
      <c r="G423" s="2">
        <f t="shared" si="60"/>
        <v>7.1241850528141739E-3</v>
      </c>
      <c r="H423" s="2">
        <f t="shared" si="58"/>
        <v>1.0465126677028946</v>
      </c>
      <c r="I423" s="2">
        <f t="shared" si="59"/>
        <v>51.136388463089816</v>
      </c>
    </row>
    <row r="424" spans="1:9" ht="13.5" x14ac:dyDescent="0.25">
      <c r="A424" s="3">
        <f>TITRES_STAT!B427</f>
        <v>42921</v>
      </c>
      <c r="B424" s="5">
        <f>TITRES_STAT!D427</f>
        <v>1.1422000000000001</v>
      </c>
      <c r="C424" s="2">
        <f t="shared" si="54"/>
        <v>-2.8399999999999981E-2</v>
      </c>
      <c r="D424" s="2">
        <f t="shared" si="55"/>
        <v>0</v>
      </c>
      <c r="E424" s="2">
        <f t="shared" si="56"/>
        <v>2.8399999999999981E-2</v>
      </c>
      <c r="F424" s="2">
        <f t="shared" si="60"/>
        <v>6.9230106259132451E-3</v>
      </c>
      <c r="G424" s="2">
        <f t="shared" si="60"/>
        <v>8.6438861204703021E-3</v>
      </c>
      <c r="H424" s="2">
        <f t="shared" si="58"/>
        <v>0.80091414086521695</v>
      </c>
      <c r="I424" s="2">
        <f t="shared" si="59"/>
        <v>44.472644347188705</v>
      </c>
    </row>
    <row r="425" spans="1:9" ht="13.5" x14ac:dyDescent="0.25">
      <c r="A425" s="3">
        <f>TITRES_STAT!B428</f>
        <v>42922</v>
      </c>
      <c r="B425" s="5">
        <f>TITRES_STAT!D428</f>
        <v>1.1422000000000001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6.4285098669194423E-3</v>
      </c>
      <c r="G425" s="2">
        <f t="shared" si="60"/>
        <v>8.026465683293852E-3</v>
      </c>
      <c r="H425" s="2">
        <f t="shared" si="58"/>
        <v>0.80091414086521695</v>
      </c>
      <c r="I425" s="2">
        <f t="shared" si="59"/>
        <v>44.472644347188705</v>
      </c>
    </row>
    <row r="426" spans="1:9" ht="13.5" x14ac:dyDescent="0.25">
      <c r="A426" s="3">
        <f>TITRES_STAT!B429</f>
        <v>42923</v>
      </c>
      <c r="B426" s="5">
        <f>TITRES_STAT!D429</f>
        <v>1.1611</v>
      </c>
      <c r="C426" s="2">
        <f t="shared" si="54"/>
        <v>1.8899999999999917E-2</v>
      </c>
      <c r="D426" s="2">
        <f t="shared" si="55"/>
        <v>1.8899999999999917E-2</v>
      </c>
      <c r="E426" s="2">
        <f t="shared" si="56"/>
        <v>0</v>
      </c>
      <c r="F426" s="2">
        <f t="shared" si="60"/>
        <v>7.3193305907109044E-3</v>
      </c>
      <c r="G426" s="2">
        <f t="shared" si="60"/>
        <v>7.4531467059157199E-3</v>
      </c>
      <c r="H426" s="2">
        <f t="shared" si="58"/>
        <v>0.98204568882313792</v>
      </c>
      <c r="I426" s="2">
        <f t="shared" si="59"/>
        <v>49.547076253637655</v>
      </c>
    </row>
    <row r="427" spans="1:9" ht="13.5" x14ac:dyDescent="0.25">
      <c r="A427" s="3">
        <f>TITRES_STAT!B430</f>
        <v>42926</v>
      </c>
      <c r="B427" s="5">
        <f>TITRES_STAT!D430</f>
        <v>1.1611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6.7965212628029823E-3</v>
      </c>
      <c r="G427" s="2">
        <f t="shared" si="60"/>
        <v>6.9207790840645975E-3</v>
      </c>
      <c r="H427" s="2">
        <f t="shared" si="58"/>
        <v>0.98204568882313781</v>
      </c>
      <c r="I427" s="2">
        <f t="shared" si="59"/>
        <v>49.547076253637655</v>
      </c>
    </row>
    <row r="428" spans="1:9" ht="13.5" x14ac:dyDescent="0.25">
      <c r="A428" s="3">
        <f>TITRES_STAT!B431</f>
        <v>42927</v>
      </c>
      <c r="B428" s="5">
        <f>TITRES_STAT!D431</f>
        <v>1.1989000000000001</v>
      </c>
      <c r="C428" s="2">
        <f t="shared" si="54"/>
        <v>3.7800000000000056E-2</v>
      </c>
      <c r="D428" s="2">
        <f t="shared" si="55"/>
        <v>3.7800000000000056E-2</v>
      </c>
      <c r="E428" s="2">
        <f t="shared" si="56"/>
        <v>0</v>
      </c>
      <c r="F428" s="2">
        <f t="shared" si="60"/>
        <v>9.0110554583170584E-3</v>
      </c>
      <c r="G428" s="2">
        <f t="shared" si="60"/>
        <v>6.4264377209171265E-3</v>
      </c>
      <c r="H428" s="2">
        <f t="shared" si="58"/>
        <v>1.4021851373409213</v>
      </c>
      <c r="I428" s="2">
        <f t="shared" si="59"/>
        <v>58.371235236808531</v>
      </c>
    </row>
    <row r="429" spans="1:9" ht="13.5" x14ac:dyDescent="0.25">
      <c r="A429" s="3">
        <f>TITRES_STAT!B432</f>
        <v>42928</v>
      </c>
      <c r="B429" s="5">
        <f>TITRES_STAT!D432</f>
        <v>1.2272000000000001</v>
      </c>
      <c r="C429" s="2">
        <f t="shared" si="54"/>
        <v>2.8299999999999992E-2</v>
      </c>
      <c r="D429" s="2">
        <f t="shared" si="55"/>
        <v>2.8299999999999992E-2</v>
      </c>
      <c r="E429" s="2">
        <f t="shared" si="56"/>
        <v>0</v>
      </c>
      <c r="F429" s="2">
        <f t="shared" ref="F429:G444" si="61">((F428*13)+D429)/14</f>
        <v>1.0388837211294411E-2</v>
      </c>
      <c r="G429" s="2">
        <f t="shared" si="61"/>
        <v>5.9674064551373321E-3</v>
      </c>
      <c r="H429" s="2">
        <f t="shared" si="58"/>
        <v>1.7409300488239199</v>
      </c>
      <c r="I429" s="2">
        <f t="shared" si="59"/>
        <v>63.516033529236516</v>
      </c>
    </row>
    <row r="430" spans="1:9" ht="13.5" x14ac:dyDescent="0.25">
      <c r="A430" s="3">
        <f>TITRES_STAT!B433</f>
        <v>42929</v>
      </c>
      <c r="B430" s="5">
        <f>TITRES_STAT!D433</f>
        <v>1.2649999999999999</v>
      </c>
      <c r="C430" s="2">
        <f t="shared" si="54"/>
        <v>3.7799999999999834E-2</v>
      </c>
      <c r="D430" s="2">
        <f t="shared" si="55"/>
        <v>3.7799999999999834E-2</v>
      </c>
      <c r="E430" s="2">
        <f t="shared" si="56"/>
        <v>0</v>
      </c>
      <c r="F430" s="2">
        <f t="shared" si="61"/>
        <v>1.2346777410487656E-2</v>
      </c>
      <c r="G430" s="2">
        <f t="shared" si="61"/>
        <v>5.5411631369132368E-3</v>
      </c>
      <c r="H430" s="2">
        <f t="shared" si="58"/>
        <v>2.2281923678149562</v>
      </c>
      <c r="I430" s="2">
        <f t="shared" si="59"/>
        <v>69.022911708422669</v>
      </c>
    </row>
    <row r="431" spans="1:9" ht="13.5" x14ac:dyDescent="0.25">
      <c r="A431" s="3">
        <f>TITRES_STAT!B434</f>
        <v>42930</v>
      </c>
      <c r="B431" s="5">
        <f>TITRES_STAT!D434</f>
        <v>1.2461</v>
      </c>
      <c r="C431" s="2">
        <f t="shared" si="54"/>
        <v>-1.8899999999999917E-2</v>
      </c>
      <c r="D431" s="2">
        <f t="shared" si="55"/>
        <v>0</v>
      </c>
      <c r="E431" s="2">
        <f t="shared" si="56"/>
        <v>1.8899999999999917E-2</v>
      </c>
      <c r="F431" s="2">
        <f t="shared" si="61"/>
        <v>1.1464864738309965E-2</v>
      </c>
      <c r="G431" s="2">
        <f t="shared" si="61"/>
        <v>6.495365769990857E-3</v>
      </c>
      <c r="H431" s="2">
        <f t="shared" si="58"/>
        <v>1.7650837757711224</v>
      </c>
      <c r="I431" s="2">
        <f t="shared" si="59"/>
        <v>63.834730478604705</v>
      </c>
    </row>
    <row r="432" spans="1:9" ht="13.5" x14ac:dyDescent="0.25">
      <c r="A432" s="3">
        <f>TITRES_STAT!B435</f>
        <v>42933</v>
      </c>
      <c r="B432" s="5">
        <f>TITRES_STAT!D435</f>
        <v>1.2178</v>
      </c>
      <c r="C432" s="2">
        <f t="shared" si="54"/>
        <v>-2.8299999999999992E-2</v>
      </c>
      <c r="D432" s="2">
        <f t="shared" si="55"/>
        <v>0</v>
      </c>
      <c r="E432" s="2">
        <f t="shared" si="56"/>
        <v>2.8299999999999992E-2</v>
      </c>
      <c r="F432" s="2">
        <f t="shared" si="61"/>
        <v>1.064594582843068E-2</v>
      </c>
      <c r="G432" s="2">
        <f t="shared" si="61"/>
        <v>8.0528396435629382E-3</v>
      </c>
      <c r="H432" s="2">
        <f t="shared" si="58"/>
        <v>1.3220114021444038</v>
      </c>
      <c r="I432" s="2">
        <f t="shared" si="59"/>
        <v>56.933889339368072</v>
      </c>
    </row>
    <row r="433" spans="1:9" ht="13.5" x14ac:dyDescent="0.25">
      <c r="A433" s="3">
        <f>TITRES_STAT!B436</f>
        <v>42934</v>
      </c>
      <c r="B433" s="5">
        <f>TITRES_STAT!D436</f>
        <v>1.2082999999999999</v>
      </c>
      <c r="C433" s="2">
        <f t="shared" si="54"/>
        <v>-9.5000000000000639E-3</v>
      </c>
      <c r="D433" s="2">
        <f t="shared" si="55"/>
        <v>0</v>
      </c>
      <c r="E433" s="2">
        <f t="shared" si="56"/>
        <v>9.5000000000000639E-3</v>
      </c>
      <c r="F433" s="2">
        <f t="shared" si="61"/>
        <v>9.8855211263999161E-3</v>
      </c>
      <c r="G433" s="2">
        <f t="shared" si="61"/>
        <v>8.1562082404513046E-3</v>
      </c>
      <c r="H433" s="2">
        <f t="shared" si="58"/>
        <v>1.2120241213768868</v>
      </c>
      <c r="I433" s="2">
        <f t="shared" si="59"/>
        <v>54.792536377155578</v>
      </c>
    </row>
    <row r="434" spans="1:9" ht="13.5" x14ac:dyDescent="0.25">
      <c r="A434" s="3">
        <f>TITRES_STAT!B437</f>
        <v>42935</v>
      </c>
      <c r="B434" s="5">
        <f>TITRES_STAT!D437</f>
        <v>1.1989000000000001</v>
      </c>
      <c r="C434" s="2">
        <f t="shared" si="54"/>
        <v>-9.3999999999998529E-3</v>
      </c>
      <c r="D434" s="2">
        <f t="shared" si="55"/>
        <v>0</v>
      </c>
      <c r="E434" s="2">
        <f t="shared" si="56"/>
        <v>9.3999999999998529E-3</v>
      </c>
      <c r="F434" s="2">
        <f t="shared" si="61"/>
        <v>9.1794124745142071E-3</v>
      </c>
      <c r="G434" s="2">
        <f t="shared" si="61"/>
        <v>8.2450505089904872E-3</v>
      </c>
      <c r="H434" s="2">
        <f t="shared" si="58"/>
        <v>1.1133239832193729</v>
      </c>
      <c r="I434" s="2">
        <f t="shared" si="59"/>
        <v>52.681178657868131</v>
      </c>
    </row>
    <row r="435" spans="1:9" ht="13.5" x14ac:dyDescent="0.25">
      <c r="A435" s="3">
        <f>TITRES_STAT!B438</f>
        <v>42936</v>
      </c>
      <c r="B435" s="5">
        <f>TITRES_STAT!D438</f>
        <v>1.18</v>
      </c>
      <c r="C435" s="2">
        <f t="shared" si="54"/>
        <v>-1.8900000000000139E-2</v>
      </c>
      <c r="D435" s="2">
        <f t="shared" si="55"/>
        <v>0</v>
      </c>
      <c r="E435" s="2">
        <f t="shared" si="56"/>
        <v>1.8900000000000139E-2</v>
      </c>
      <c r="F435" s="2">
        <f t="shared" si="61"/>
        <v>8.5237401549060499E-3</v>
      </c>
      <c r="G435" s="2">
        <f t="shared" si="61"/>
        <v>9.006118329776892E-3</v>
      </c>
      <c r="H435" s="2">
        <f t="shared" si="58"/>
        <v>0.94643883666551909</v>
      </c>
      <c r="I435" s="2">
        <f t="shared" si="59"/>
        <v>48.624124161377772</v>
      </c>
    </row>
    <row r="436" spans="1:9" ht="13.5" x14ac:dyDescent="0.25">
      <c r="A436" s="3">
        <f>TITRES_STAT!B439</f>
        <v>42937</v>
      </c>
      <c r="B436" s="5">
        <f>TITRES_STAT!D439</f>
        <v>1.1611</v>
      </c>
      <c r="C436" s="2">
        <f t="shared" si="54"/>
        <v>-1.8899999999999917E-2</v>
      </c>
      <c r="D436" s="2">
        <f t="shared" si="55"/>
        <v>0</v>
      </c>
      <c r="E436" s="2">
        <f t="shared" si="56"/>
        <v>1.8899999999999917E-2</v>
      </c>
      <c r="F436" s="2">
        <f t="shared" si="61"/>
        <v>7.9149015724127615E-3</v>
      </c>
      <c r="G436" s="2">
        <f t="shared" si="61"/>
        <v>9.7128241633642511E-3</v>
      </c>
      <c r="H436" s="2">
        <f t="shared" si="58"/>
        <v>0.81489188307011018</v>
      </c>
      <c r="I436" s="2">
        <f t="shared" si="59"/>
        <v>44.900299057573697</v>
      </c>
    </row>
    <row r="437" spans="1:9" ht="13.5" x14ac:dyDescent="0.25">
      <c r="A437" s="3">
        <f>TITRES_STAT!B440</f>
        <v>42940</v>
      </c>
      <c r="B437" s="5">
        <f>TITRES_STAT!D440</f>
        <v>1.1894</v>
      </c>
      <c r="C437" s="2">
        <f t="shared" si="54"/>
        <v>2.8299999999999992E-2</v>
      </c>
      <c r="D437" s="2">
        <f t="shared" si="55"/>
        <v>2.8299999999999992E-2</v>
      </c>
      <c r="E437" s="2">
        <f t="shared" si="56"/>
        <v>0</v>
      </c>
      <c r="F437" s="2">
        <f t="shared" si="61"/>
        <v>9.3709800315261351E-3</v>
      </c>
      <c r="G437" s="2">
        <f t="shared" si="61"/>
        <v>9.0190510088382341E-3</v>
      </c>
      <c r="H437" s="2">
        <f t="shared" si="58"/>
        <v>1.0390206267092876</v>
      </c>
      <c r="I437" s="2">
        <f t="shared" si="59"/>
        <v>50.956847277515337</v>
      </c>
    </row>
    <row r="438" spans="1:9" ht="13.5" x14ac:dyDescent="0.25">
      <c r="A438" s="3">
        <f>TITRES_STAT!B441</f>
        <v>42942</v>
      </c>
      <c r="B438" s="5">
        <f>TITRES_STAT!D441</f>
        <v>1.1894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8.7016243149885542E-3</v>
      </c>
      <c r="G438" s="2">
        <f t="shared" si="61"/>
        <v>8.374833079635503E-3</v>
      </c>
      <c r="H438" s="2">
        <f t="shared" si="58"/>
        <v>1.0390206267092876</v>
      </c>
      <c r="I438" s="2">
        <f t="shared" si="59"/>
        <v>50.956847277515337</v>
      </c>
    </row>
    <row r="439" spans="1:9" ht="13.5" x14ac:dyDescent="0.25">
      <c r="A439" s="3">
        <f>TITRES_STAT!B442</f>
        <v>42943</v>
      </c>
      <c r="B439" s="5">
        <f>TITRES_STAT!D442</f>
        <v>1.1989000000000001</v>
      </c>
      <c r="C439" s="2">
        <f t="shared" si="54"/>
        <v>9.5000000000000639E-3</v>
      </c>
      <c r="D439" s="2">
        <f t="shared" si="55"/>
        <v>9.5000000000000639E-3</v>
      </c>
      <c r="E439" s="2">
        <f t="shared" si="56"/>
        <v>0</v>
      </c>
      <c r="F439" s="2">
        <f t="shared" si="61"/>
        <v>8.7586511496322329E-3</v>
      </c>
      <c r="G439" s="2">
        <f t="shared" si="61"/>
        <v>7.776630716804395E-3</v>
      </c>
      <c r="H439" s="2">
        <f t="shared" si="58"/>
        <v>1.1262783933800284</v>
      </c>
      <c r="I439" s="2">
        <f t="shared" si="59"/>
        <v>52.969469890988506</v>
      </c>
    </row>
    <row r="440" spans="1:9" ht="13.5" x14ac:dyDescent="0.25">
      <c r="A440" s="3">
        <f>TITRES_STAT!B443</f>
        <v>42944</v>
      </c>
      <c r="B440" s="5">
        <f>TITRES_STAT!D443</f>
        <v>1.2082999999999999</v>
      </c>
      <c r="C440" s="2">
        <f t="shared" si="54"/>
        <v>9.3999999999998529E-3</v>
      </c>
      <c r="D440" s="2">
        <f t="shared" si="55"/>
        <v>9.3999999999998529E-3</v>
      </c>
      <c r="E440" s="2">
        <f t="shared" si="56"/>
        <v>0</v>
      </c>
      <c r="F440" s="2">
        <f t="shared" si="61"/>
        <v>8.8044617818013489E-3</v>
      </c>
      <c r="G440" s="2">
        <f t="shared" si="61"/>
        <v>7.2211570941755092E-3</v>
      </c>
      <c r="H440" s="2">
        <f t="shared" si="58"/>
        <v>1.2192591390793746</v>
      </c>
      <c r="I440" s="2">
        <f t="shared" si="59"/>
        <v>54.93991745304541</v>
      </c>
    </row>
    <row r="441" spans="1:9" ht="13.5" x14ac:dyDescent="0.25">
      <c r="A441" s="3">
        <f>TITRES_STAT!B444</f>
        <v>42947</v>
      </c>
      <c r="B441" s="5">
        <f>TITRES_STAT!D444</f>
        <v>1.1989000000000001</v>
      </c>
      <c r="C441" s="2">
        <f t="shared" si="54"/>
        <v>-9.3999999999998529E-3</v>
      </c>
      <c r="D441" s="2">
        <f t="shared" si="55"/>
        <v>0</v>
      </c>
      <c r="E441" s="2">
        <f t="shared" si="56"/>
        <v>9.3999999999998529E-3</v>
      </c>
      <c r="F441" s="2">
        <f t="shared" si="61"/>
        <v>8.175571654529824E-3</v>
      </c>
      <c r="G441" s="2">
        <f t="shared" si="61"/>
        <v>7.3767887303058189E-3</v>
      </c>
      <c r="H441" s="2">
        <f t="shared" si="58"/>
        <v>1.1082832860513399</v>
      </c>
      <c r="I441" s="2">
        <f t="shared" si="59"/>
        <v>52.56804402823272</v>
      </c>
    </row>
    <row r="442" spans="1:9" ht="13.5" x14ac:dyDescent="0.25">
      <c r="A442" s="3">
        <f>TITRES_STAT!B445</f>
        <v>42948</v>
      </c>
      <c r="B442" s="5">
        <f>TITRES_STAT!D445</f>
        <v>1.2082999999999999</v>
      </c>
      <c r="C442" s="2">
        <f t="shared" si="54"/>
        <v>9.3999999999998529E-3</v>
      </c>
      <c r="D442" s="2">
        <f t="shared" si="55"/>
        <v>9.3999999999998529E-3</v>
      </c>
      <c r="E442" s="2">
        <f t="shared" si="56"/>
        <v>0</v>
      </c>
      <c r="F442" s="2">
        <f t="shared" si="61"/>
        <v>8.2630308220633976E-3</v>
      </c>
      <c r="G442" s="2">
        <f t="shared" si="61"/>
        <v>6.8498752495696888E-3</v>
      </c>
      <c r="H442" s="2">
        <f t="shared" si="58"/>
        <v>1.2063038407279729</v>
      </c>
      <c r="I442" s="2">
        <f t="shared" si="59"/>
        <v>54.675327054226187</v>
      </c>
    </row>
    <row r="443" spans="1:9" ht="13.5" x14ac:dyDescent="0.25">
      <c r="A443" s="3">
        <f>TITRES_STAT!B446</f>
        <v>42949</v>
      </c>
      <c r="B443" s="5">
        <f>TITRES_STAT!D446</f>
        <v>1.2178</v>
      </c>
      <c r="C443" s="2">
        <f t="shared" si="54"/>
        <v>9.5000000000000639E-3</v>
      </c>
      <c r="D443" s="2">
        <f t="shared" si="55"/>
        <v>9.5000000000000639E-3</v>
      </c>
      <c r="E443" s="2">
        <f t="shared" si="56"/>
        <v>0</v>
      </c>
      <c r="F443" s="2">
        <f t="shared" si="61"/>
        <v>8.3513857633445883E-3</v>
      </c>
      <c r="G443" s="2">
        <f t="shared" si="61"/>
        <v>6.3605984460289961E-3</v>
      </c>
      <c r="H443" s="2">
        <f t="shared" si="58"/>
        <v>1.3129874231501701</v>
      </c>
      <c r="I443" s="2">
        <f t="shared" si="59"/>
        <v>56.765869542081155</v>
      </c>
    </row>
    <row r="444" spans="1:9" ht="13.5" x14ac:dyDescent="0.25">
      <c r="A444" s="3">
        <f>TITRES_STAT!B447</f>
        <v>42950</v>
      </c>
      <c r="B444" s="5">
        <f>TITRES_STAT!D447</f>
        <v>1.2082999999999999</v>
      </c>
      <c r="C444" s="2">
        <f t="shared" si="54"/>
        <v>-9.5000000000000639E-3</v>
      </c>
      <c r="D444" s="2">
        <f t="shared" si="55"/>
        <v>0</v>
      </c>
      <c r="E444" s="2">
        <f t="shared" si="56"/>
        <v>9.5000000000000639E-3</v>
      </c>
      <c r="F444" s="2">
        <f t="shared" si="61"/>
        <v>7.7548582088199742E-3</v>
      </c>
      <c r="G444" s="2">
        <f t="shared" si="61"/>
        <v>6.5848414141697871E-3</v>
      </c>
      <c r="H444" s="2">
        <f t="shared" si="58"/>
        <v>1.1776833671548188</v>
      </c>
      <c r="I444" s="2">
        <f t="shared" si="59"/>
        <v>54.079641922116643</v>
      </c>
    </row>
    <row r="445" spans="1:9" ht="13.5" x14ac:dyDescent="0.25">
      <c r="A445" s="3">
        <f>TITRES_STAT!B448</f>
        <v>42951</v>
      </c>
      <c r="B445" s="5">
        <f>TITRES_STAT!D448</f>
        <v>1.1894</v>
      </c>
      <c r="C445" s="2">
        <f t="shared" si="54"/>
        <v>-1.8899999999999917E-2</v>
      </c>
      <c r="D445" s="2">
        <f t="shared" si="55"/>
        <v>0</v>
      </c>
      <c r="E445" s="2">
        <f t="shared" si="56"/>
        <v>1.8899999999999917E-2</v>
      </c>
      <c r="F445" s="2">
        <f t="shared" ref="F445:G460" si="62">((F444*13)+D445)/14</f>
        <v>7.2009397653328335E-3</v>
      </c>
      <c r="G445" s="2">
        <f t="shared" si="62"/>
        <v>7.4644955988719397E-3</v>
      </c>
      <c r="H445" s="2">
        <f t="shared" si="58"/>
        <v>0.96469207730808559</v>
      </c>
      <c r="I445" s="2">
        <f t="shared" si="59"/>
        <v>49.101438767435468</v>
      </c>
    </row>
    <row r="446" spans="1:9" ht="13.5" x14ac:dyDescent="0.25">
      <c r="A446" s="3">
        <f>TITRES_STAT!B449</f>
        <v>42954</v>
      </c>
      <c r="B446" s="5">
        <f>TITRES_STAT!D449</f>
        <v>1.18</v>
      </c>
      <c r="C446" s="2">
        <f t="shared" si="54"/>
        <v>-9.400000000000075E-3</v>
      </c>
      <c r="D446" s="2">
        <f t="shared" si="55"/>
        <v>0</v>
      </c>
      <c r="E446" s="2">
        <f t="shared" si="56"/>
        <v>9.400000000000075E-3</v>
      </c>
      <c r="F446" s="2">
        <f t="shared" si="62"/>
        <v>6.6865869249519167E-3</v>
      </c>
      <c r="G446" s="2">
        <f t="shared" si="62"/>
        <v>7.6027459132382352E-3</v>
      </c>
      <c r="H446" s="2">
        <f t="shared" si="58"/>
        <v>0.87949630321183536</v>
      </c>
      <c r="I446" s="2">
        <f t="shared" si="59"/>
        <v>46.794255551813585</v>
      </c>
    </row>
    <row r="447" spans="1:9" ht="13.5" x14ac:dyDescent="0.25">
      <c r="A447" s="3">
        <f>TITRES_STAT!B450</f>
        <v>42955</v>
      </c>
      <c r="B447" s="5">
        <f>TITRES_STAT!D450</f>
        <v>1.1706000000000001</v>
      </c>
      <c r="C447" s="2">
        <f t="shared" si="54"/>
        <v>-9.3999999999998529E-3</v>
      </c>
      <c r="D447" s="2">
        <f t="shared" si="55"/>
        <v>0</v>
      </c>
      <c r="E447" s="2">
        <f t="shared" si="56"/>
        <v>9.3999999999998529E-3</v>
      </c>
      <c r="F447" s="2">
        <f t="shared" si="62"/>
        <v>6.2089735731696372E-3</v>
      </c>
      <c r="G447" s="2">
        <f t="shared" si="62"/>
        <v>7.7311212051497796E-3</v>
      </c>
      <c r="H447" s="2">
        <f t="shared" si="58"/>
        <v>0.80311424545171739</v>
      </c>
      <c r="I447" s="2">
        <f t="shared" si="59"/>
        <v>44.540397120012813</v>
      </c>
    </row>
    <row r="448" spans="1:9" ht="13.5" x14ac:dyDescent="0.25">
      <c r="A448" s="3">
        <f>TITRES_STAT!B451</f>
        <v>42956</v>
      </c>
      <c r="B448" s="5">
        <f>TITRES_STAT!D451</f>
        <v>1.1706000000000001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5.765475460800377E-3</v>
      </c>
      <c r="G448" s="2">
        <f t="shared" si="62"/>
        <v>7.1788982619247956E-3</v>
      </c>
      <c r="H448" s="2">
        <f t="shared" si="58"/>
        <v>0.80311424545171728</v>
      </c>
      <c r="I448" s="2">
        <f t="shared" si="59"/>
        <v>44.540397120012805</v>
      </c>
    </row>
    <row r="449" spans="1:9" ht="13.5" x14ac:dyDescent="0.25">
      <c r="A449" s="3">
        <f>TITRES_STAT!B452</f>
        <v>42957</v>
      </c>
      <c r="B449" s="5">
        <f>TITRES_STAT!D452</f>
        <v>1.1422000000000001</v>
      </c>
      <c r="C449" s="2">
        <f t="shared" si="54"/>
        <v>-2.8399999999999981E-2</v>
      </c>
      <c r="D449" s="2">
        <f t="shared" si="55"/>
        <v>0</v>
      </c>
      <c r="E449" s="2">
        <f t="shared" si="56"/>
        <v>2.8399999999999981E-2</v>
      </c>
      <c r="F449" s="2">
        <f t="shared" si="62"/>
        <v>5.3536557850289218E-3</v>
      </c>
      <c r="G449" s="2">
        <f t="shared" si="62"/>
        <v>8.6946912432158806E-3</v>
      </c>
      <c r="H449" s="2">
        <f t="shared" si="58"/>
        <v>0.61573845870676147</v>
      </c>
      <c r="I449" s="2">
        <f t="shared" si="59"/>
        <v>38.10879510781708</v>
      </c>
    </row>
    <row r="450" spans="1:9" ht="13.5" x14ac:dyDescent="0.25">
      <c r="A450" s="3">
        <f>TITRES_STAT!B453</f>
        <v>42958</v>
      </c>
      <c r="B450" s="5">
        <f>TITRES_STAT!D453</f>
        <v>1.1611</v>
      </c>
      <c r="C450" s="2">
        <f t="shared" si="54"/>
        <v>1.8899999999999917E-2</v>
      </c>
      <c r="D450" s="2">
        <f t="shared" si="55"/>
        <v>1.8899999999999917E-2</v>
      </c>
      <c r="E450" s="2">
        <f t="shared" si="56"/>
        <v>0</v>
      </c>
      <c r="F450" s="2">
        <f t="shared" si="62"/>
        <v>6.3212518003839934E-3</v>
      </c>
      <c r="G450" s="2">
        <f t="shared" si="62"/>
        <v>8.07364186870046E-3</v>
      </c>
      <c r="H450" s="2">
        <f t="shared" si="58"/>
        <v>0.78294924436640478</v>
      </c>
      <c r="I450" s="2">
        <f t="shared" si="59"/>
        <v>43.91315382870792</v>
      </c>
    </row>
    <row r="451" spans="1:9" ht="13.5" x14ac:dyDescent="0.25">
      <c r="A451" s="3">
        <f>TITRES_STAT!B454</f>
        <v>42961</v>
      </c>
      <c r="B451" s="5">
        <f>TITRES_STAT!D454</f>
        <v>1.1234</v>
      </c>
      <c r="C451" s="2">
        <f t="shared" ref="C451:C514" si="63">B451-B450</f>
        <v>-3.7700000000000067E-2</v>
      </c>
      <c r="D451" s="2">
        <f t="shared" ref="D451:D514" si="64">IF(C451&gt;0,C451,0)</f>
        <v>0</v>
      </c>
      <c r="E451" s="2">
        <f t="shared" ref="E451:E514" si="65">IF(C451&lt;0,-C451,0)</f>
        <v>3.7700000000000067E-2</v>
      </c>
      <c r="F451" s="2">
        <f t="shared" si="62"/>
        <v>5.8697338146422792E-3</v>
      </c>
      <c r="G451" s="2">
        <f t="shared" si="62"/>
        <v>1.0189810306650433E-2</v>
      </c>
      <c r="H451" s="2">
        <f t="shared" si="58"/>
        <v>0.57603955696911913</v>
      </c>
      <c r="I451" s="2">
        <f t="shared" si="59"/>
        <v>36.549815924474665</v>
      </c>
    </row>
    <row r="452" spans="1:9" ht="13.5" x14ac:dyDescent="0.25">
      <c r="A452" s="3">
        <f>TITRES_STAT!B455</f>
        <v>42962</v>
      </c>
      <c r="B452" s="5">
        <f>TITRES_STAT!D455</f>
        <v>1.1234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5.4504671135964028E-3</v>
      </c>
      <c r="G452" s="2">
        <f t="shared" si="62"/>
        <v>9.4619667133182591E-3</v>
      </c>
      <c r="H452" s="2">
        <f t="shared" si="58"/>
        <v>0.57603955696911924</v>
      </c>
      <c r="I452" s="2">
        <f t="shared" si="59"/>
        <v>36.549815924474672</v>
      </c>
    </row>
    <row r="453" spans="1:9" ht="13.5" x14ac:dyDescent="0.25">
      <c r="A453" s="3">
        <f>TITRES_STAT!B456</f>
        <v>42963</v>
      </c>
      <c r="B453" s="5">
        <f>TITRES_STAT!D456</f>
        <v>1.1422000000000001</v>
      </c>
      <c r="C453" s="2">
        <f t="shared" si="63"/>
        <v>1.880000000000015E-2</v>
      </c>
      <c r="D453" s="2">
        <f t="shared" si="64"/>
        <v>1.880000000000015E-2</v>
      </c>
      <c r="E453" s="2">
        <f t="shared" si="65"/>
        <v>0</v>
      </c>
      <c r="F453" s="2">
        <f t="shared" si="62"/>
        <v>6.4040051769109563E-3</v>
      </c>
      <c r="G453" s="2">
        <f t="shared" si="62"/>
        <v>8.7861119480812412E-3</v>
      </c>
      <c r="H453" s="2">
        <f t="shared" si="58"/>
        <v>0.72887816758463886</v>
      </c>
      <c r="I453" s="2">
        <f t="shared" si="59"/>
        <v>42.159024345997246</v>
      </c>
    </row>
    <row r="454" spans="1:9" ht="13.5" x14ac:dyDescent="0.25">
      <c r="A454" s="3">
        <f>TITRES_STAT!B457</f>
        <v>42964</v>
      </c>
      <c r="B454" s="5">
        <f>TITRES_STAT!D457</f>
        <v>1.1234</v>
      </c>
      <c r="C454" s="2">
        <f t="shared" si="63"/>
        <v>-1.880000000000015E-2</v>
      </c>
      <c r="D454" s="2">
        <f t="shared" si="64"/>
        <v>0</v>
      </c>
      <c r="E454" s="2">
        <f t="shared" si="65"/>
        <v>1.880000000000015E-2</v>
      </c>
      <c r="F454" s="2">
        <f t="shared" si="62"/>
        <v>5.9465762357030303E-3</v>
      </c>
      <c r="G454" s="2">
        <f t="shared" si="62"/>
        <v>9.5013896660754472E-3</v>
      </c>
      <c r="H454" s="2">
        <f t="shared" si="58"/>
        <v>0.62586384146891494</v>
      </c>
      <c r="I454" s="2">
        <f t="shared" si="59"/>
        <v>38.494234603524198</v>
      </c>
    </row>
    <row r="455" spans="1:9" ht="13.5" x14ac:dyDescent="0.25">
      <c r="A455" s="3">
        <f>TITRES_STAT!B458</f>
        <v>42965</v>
      </c>
      <c r="B455" s="5">
        <f>TITRES_STAT!D458</f>
        <v>1.1234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5.5218207902956711E-3</v>
      </c>
      <c r="G455" s="2">
        <f t="shared" si="62"/>
        <v>8.8227189756414862E-3</v>
      </c>
      <c r="H455" s="2">
        <f t="shared" si="58"/>
        <v>0.62586384146891494</v>
      </c>
      <c r="I455" s="2">
        <f t="shared" si="59"/>
        <v>38.494234603524198</v>
      </c>
    </row>
    <row r="456" spans="1:9" ht="13.5" x14ac:dyDescent="0.25">
      <c r="A456" s="3">
        <f>TITRES_STAT!B459</f>
        <v>42968</v>
      </c>
      <c r="B456" s="5">
        <f>TITRES_STAT!D459</f>
        <v>1.1328</v>
      </c>
      <c r="C456" s="2">
        <f t="shared" si="63"/>
        <v>9.400000000000075E-3</v>
      </c>
      <c r="D456" s="2">
        <f t="shared" si="64"/>
        <v>9.400000000000075E-3</v>
      </c>
      <c r="E456" s="2">
        <f t="shared" si="65"/>
        <v>0</v>
      </c>
      <c r="F456" s="2">
        <f t="shared" si="62"/>
        <v>5.7988335909888427E-3</v>
      </c>
      <c r="G456" s="2">
        <f t="shared" si="62"/>
        <v>8.1925247630956662E-3</v>
      </c>
      <c r="H456" s="2">
        <f t="shared" si="58"/>
        <v>0.70782008705185384</v>
      </c>
      <c r="I456" s="2">
        <f t="shared" si="59"/>
        <v>41.445822801729499</v>
      </c>
    </row>
    <row r="457" spans="1:9" ht="13.5" x14ac:dyDescent="0.25">
      <c r="A457" s="3">
        <f>TITRES_STAT!B460</f>
        <v>42969</v>
      </c>
      <c r="B457" s="5">
        <f>TITRES_STAT!D460</f>
        <v>1.1234</v>
      </c>
      <c r="C457" s="2">
        <f t="shared" si="63"/>
        <v>-9.400000000000075E-3</v>
      </c>
      <c r="D457" s="2">
        <f t="shared" si="64"/>
        <v>0</v>
      </c>
      <c r="E457" s="2">
        <f t="shared" si="65"/>
        <v>9.400000000000075E-3</v>
      </c>
      <c r="F457" s="2">
        <f t="shared" si="62"/>
        <v>5.3846311916324963E-3</v>
      </c>
      <c r="G457" s="2">
        <f t="shared" si="62"/>
        <v>8.2787729943031244E-3</v>
      </c>
      <c r="H457" s="2">
        <f t="shared" si="58"/>
        <v>0.65041416105234739</v>
      </c>
      <c r="I457" s="2">
        <f t="shared" si="59"/>
        <v>39.409148103626684</v>
      </c>
    </row>
    <row r="458" spans="1:9" ht="13.5" x14ac:dyDescent="0.25">
      <c r="A458" s="3">
        <f>TITRES_STAT!B461</f>
        <v>42970</v>
      </c>
      <c r="B458" s="5">
        <f>TITRES_STAT!D461</f>
        <v>1.1234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5.0000146779444607E-3</v>
      </c>
      <c r="G458" s="2">
        <f t="shared" si="62"/>
        <v>7.6874320661386155E-3</v>
      </c>
      <c r="H458" s="2">
        <f t="shared" si="58"/>
        <v>0.65041416105234728</v>
      </c>
      <c r="I458" s="2">
        <f t="shared" si="59"/>
        <v>39.409148103626677</v>
      </c>
    </row>
    <row r="459" spans="1:9" ht="13.5" x14ac:dyDescent="0.25">
      <c r="A459" s="3">
        <f>TITRES_STAT!B462</f>
        <v>42971</v>
      </c>
      <c r="B459" s="5">
        <f>TITRES_STAT!D462</f>
        <v>1.1138999999999999</v>
      </c>
      <c r="C459" s="2">
        <f t="shared" si="63"/>
        <v>-9.5000000000000639E-3</v>
      </c>
      <c r="D459" s="2">
        <f t="shared" si="64"/>
        <v>0</v>
      </c>
      <c r="E459" s="2">
        <f t="shared" si="65"/>
        <v>9.5000000000000639E-3</v>
      </c>
      <c r="F459" s="2">
        <f t="shared" si="62"/>
        <v>4.6428707723769986E-3</v>
      </c>
      <c r="G459" s="2">
        <f t="shared" si="62"/>
        <v>7.8169012042715764E-3</v>
      </c>
      <c r="H459" s="2">
        <f t="shared" si="58"/>
        <v>0.59395285306150258</v>
      </c>
      <c r="I459" s="2">
        <f t="shared" si="59"/>
        <v>37.262887162609502</v>
      </c>
    </row>
    <row r="460" spans="1:9" ht="13.5" x14ac:dyDescent="0.25">
      <c r="A460" s="3">
        <f>TITRES_STAT!B463</f>
        <v>42972</v>
      </c>
      <c r="B460" s="5">
        <f>TITRES_STAT!D463</f>
        <v>1.1138999999999999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4.3112371457786416E-3</v>
      </c>
      <c r="G460" s="2">
        <f t="shared" si="62"/>
        <v>7.2585511182521783E-3</v>
      </c>
      <c r="H460" s="2">
        <f t="shared" si="58"/>
        <v>0.59395285306150258</v>
      </c>
      <c r="I460" s="2">
        <f t="shared" si="59"/>
        <v>37.262887162609502</v>
      </c>
    </row>
    <row r="461" spans="1:9" ht="13.5" x14ac:dyDescent="0.25">
      <c r="A461" s="3">
        <f>TITRES_STAT!B464</f>
        <v>42975</v>
      </c>
      <c r="B461" s="5">
        <f>TITRES_STAT!D464</f>
        <v>1.1138999999999999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4.0032916353658814E-3</v>
      </c>
      <c r="G461" s="2">
        <f t="shared" si="66"/>
        <v>6.7400831812341657E-3</v>
      </c>
      <c r="H461" s="2">
        <f t="shared" si="58"/>
        <v>0.59395285306150258</v>
      </c>
      <c r="I461" s="2">
        <f t="shared" si="59"/>
        <v>37.262887162609502</v>
      </c>
    </row>
    <row r="462" spans="1:9" ht="13.5" x14ac:dyDescent="0.25">
      <c r="A462" s="3">
        <f>TITRES_STAT!B465</f>
        <v>42976</v>
      </c>
      <c r="B462" s="5">
        <f>TITRES_STAT!D465</f>
        <v>1.1045</v>
      </c>
      <c r="C462" s="2">
        <f t="shared" si="63"/>
        <v>-9.3999999999998529E-3</v>
      </c>
      <c r="D462" s="2">
        <f t="shared" si="64"/>
        <v>0</v>
      </c>
      <c r="E462" s="2">
        <f t="shared" si="65"/>
        <v>9.3999999999998529E-3</v>
      </c>
      <c r="F462" s="2">
        <f t="shared" si="66"/>
        <v>3.7173422328397468E-3</v>
      </c>
      <c r="G462" s="2">
        <f t="shared" si="66"/>
        <v>6.9300772397174288E-3</v>
      </c>
      <c r="H462" s="2">
        <f t="shared" si="58"/>
        <v>0.5364070419785566</v>
      </c>
      <c r="I462" s="2">
        <f t="shared" si="59"/>
        <v>34.913081450588876</v>
      </c>
    </row>
    <row r="463" spans="1:9" ht="13.5" x14ac:dyDescent="0.25">
      <c r="A463" s="3">
        <f>TITRES_STAT!B466</f>
        <v>42977</v>
      </c>
      <c r="B463" s="5">
        <f>TITRES_STAT!D466</f>
        <v>1.095</v>
      </c>
      <c r="C463" s="2">
        <f t="shared" si="63"/>
        <v>-9.5000000000000639E-3</v>
      </c>
      <c r="D463" s="2">
        <f t="shared" si="64"/>
        <v>0</v>
      </c>
      <c r="E463" s="2">
        <f t="shared" si="65"/>
        <v>9.5000000000000639E-3</v>
      </c>
      <c r="F463" s="2">
        <f t="shared" si="66"/>
        <v>3.4518177876369078E-3</v>
      </c>
      <c r="G463" s="2">
        <f t="shared" si="66"/>
        <v>7.1136431511661883E-3</v>
      </c>
      <c r="H463" s="2">
        <f t="shared" si="58"/>
        <v>0.48523909820680666</v>
      </c>
      <c r="I463" s="2">
        <f t="shared" si="59"/>
        <v>32.670773264227748</v>
      </c>
    </row>
    <row r="464" spans="1:9" ht="13.5" x14ac:dyDescent="0.25">
      <c r="A464" s="3">
        <f>TITRES_STAT!B467</f>
        <v>42978</v>
      </c>
      <c r="B464" s="5">
        <f>TITRES_STAT!D467</f>
        <v>1.095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3.2052593742342714E-3</v>
      </c>
      <c r="G464" s="2">
        <f t="shared" si="66"/>
        <v>6.6055257832257465E-3</v>
      </c>
      <c r="H464" s="2">
        <f t="shared" si="58"/>
        <v>0.48523909820680666</v>
      </c>
      <c r="I464" s="2">
        <f t="shared" si="59"/>
        <v>32.670773264227748</v>
      </c>
    </row>
    <row r="465" spans="1:9" ht="13.5" x14ac:dyDescent="0.25">
      <c r="A465" s="3">
        <f>TITRES_STAT!B468</f>
        <v>42982</v>
      </c>
      <c r="B465" s="5">
        <f>TITRES_STAT!D468</f>
        <v>1.1234</v>
      </c>
      <c r="C465" s="2">
        <f t="shared" si="63"/>
        <v>2.8399999999999981E-2</v>
      </c>
      <c r="D465" s="2">
        <f t="shared" si="64"/>
        <v>2.8399999999999981E-2</v>
      </c>
      <c r="E465" s="2">
        <f t="shared" si="65"/>
        <v>0</v>
      </c>
      <c r="F465" s="2">
        <f t="shared" si="66"/>
        <v>5.0048837046461079E-3</v>
      </c>
      <c r="G465" s="2">
        <f t="shared" si="66"/>
        <v>6.1337025129953367E-3</v>
      </c>
      <c r="H465" s="2">
        <f t="shared" ref="H465:H528" si="67">F465/G465</f>
        <v>0.81596453268517244</v>
      </c>
      <c r="I465" s="2">
        <f t="shared" ref="I465:I528" si="68">IF(G465=0,100,100-(100/(1+H465)))</f>
        <v>44.932845217998178</v>
      </c>
    </row>
    <row r="466" spans="1:9" ht="13.5" x14ac:dyDescent="0.25">
      <c r="A466" s="3">
        <f>TITRES_STAT!B469</f>
        <v>42983</v>
      </c>
      <c r="B466" s="5">
        <f>TITRES_STAT!D469</f>
        <v>1.095</v>
      </c>
      <c r="C466" s="2">
        <f t="shared" si="63"/>
        <v>-2.8399999999999981E-2</v>
      </c>
      <c r="D466" s="2">
        <f t="shared" si="64"/>
        <v>0</v>
      </c>
      <c r="E466" s="2">
        <f t="shared" si="65"/>
        <v>2.8399999999999981E-2</v>
      </c>
      <c r="F466" s="2">
        <f t="shared" si="66"/>
        <v>4.6473920114571002E-3</v>
      </c>
      <c r="G466" s="2">
        <f t="shared" si="66"/>
        <v>7.7241523334956683E-3</v>
      </c>
      <c r="H466" s="2">
        <f t="shared" si="67"/>
        <v>0.60167016532076356</v>
      </c>
      <c r="I466" s="2">
        <f t="shared" si="68"/>
        <v>37.565172801996233</v>
      </c>
    </row>
    <row r="467" spans="1:9" ht="13.5" x14ac:dyDescent="0.25">
      <c r="A467" s="3">
        <f>TITRES_STAT!B470</f>
        <v>42984</v>
      </c>
      <c r="B467" s="5">
        <f>TITRES_STAT!D470</f>
        <v>1.0762</v>
      </c>
      <c r="C467" s="2">
        <f t="shared" si="63"/>
        <v>-1.8799999999999928E-2</v>
      </c>
      <c r="D467" s="2">
        <f t="shared" si="64"/>
        <v>0</v>
      </c>
      <c r="E467" s="2">
        <f t="shared" si="65"/>
        <v>1.8799999999999928E-2</v>
      </c>
      <c r="F467" s="2">
        <f t="shared" si="66"/>
        <v>4.315435439210165E-3</v>
      </c>
      <c r="G467" s="2">
        <f t="shared" si="66"/>
        <v>8.5152843096745444E-3</v>
      </c>
      <c r="H467" s="2">
        <f t="shared" si="67"/>
        <v>0.50678700584397773</v>
      </c>
      <c r="I467" s="2">
        <f t="shared" si="68"/>
        <v>33.633619342245225</v>
      </c>
    </row>
    <row r="468" spans="1:9" ht="13.5" x14ac:dyDescent="0.25">
      <c r="A468" s="3">
        <f>TITRES_STAT!B471</f>
        <v>42985</v>
      </c>
      <c r="B468" s="5">
        <f>TITRES_STAT!D471</f>
        <v>1.095</v>
      </c>
      <c r="C468" s="2">
        <f t="shared" si="63"/>
        <v>1.8799999999999928E-2</v>
      </c>
      <c r="D468" s="2">
        <f t="shared" si="64"/>
        <v>1.8799999999999928E-2</v>
      </c>
      <c r="E468" s="2">
        <f t="shared" si="65"/>
        <v>0</v>
      </c>
      <c r="F468" s="2">
        <f t="shared" si="66"/>
        <v>5.3500471935522907E-3</v>
      </c>
      <c r="G468" s="2">
        <f t="shared" si="66"/>
        <v>7.9070497161263624E-3</v>
      </c>
      <c r="H468" s="2">
        <f t="shared" si="67"/>
        <v>0.67661737128589361</v>
      </c>
      <c r="I468" s="2">
        <f t="shared" si="68"/>
        <v>40.356099302905179</v>
      </c>
    </row>
    <row r="469" spans="1:9" ht="13.5" x14ac:dyDescent="0.25">
      <c r="A469" s="3">
        <f>TITRES_STAT!B472</f>
        <v>42986</v>
      </c>
      <c r="B469" s="5">
        <f>TITRES_STAT!D472</f>
        <v>1.1234</v>
      </c>
      <c r="C469" s="2">
        <f t="shared" si="63"/>
        <v>2.8399999999999981E-2</v>
      </c>
      <c r="D469" s="2">
        <f t="shared" si="64"/>
        <v>2.8399999999999981E-2</v>
      </c>
      <c r="E469" s="2">
        <f t="shared" si="65"/>
        <v>0</v>
      </c>
      <c r="F469" s="2">
        <f t="shared" si="66"/>
        <v>6.9964723940128398E-3</v>
      </c>
      <c r="G469" s="2">
        <f t="shared" si="66"/>
        <v>7.3422604506887656E-3</v>
      </c>
      <c r="H469" s="2">
        <f t="shared" si="67"/>
        <v>0.9529044142470473</v>
      </c>
      <c r="I469" s="2">
        <f t="shared" si="68"/>
        <v>48.794216823686412</v>
      </c>
    </row>
    <row r="470" spans="1:9" ht="13.5" x14ac:dyDescent="0.25">
      <c r="A470" s="3">
        <f>TITRES_STAT!B473</f>
        <v>42989</v>
      </c>
      <c r="B470" s="5">
        <f>TITRES_STAT!D473</f>
        <v>1.095</v>
      </c>
      <c r="C470" s="2">
        <f t="shared" si="63"/>
        <v>-2.8399999999999981E-2</v>
      </c>
      <c r="D470" s="2">
        <f t="shared" si="64"/>
        <v>0</v>
      </c>
      <c r="E470" s="2">
        <f t="shared" si="65"/>
        <v>2.8399999999999981E-2</v>
      </c>
      <c r="F470" s="2">
        <f t="shared" si="66"/>
        <v>6.4967243658690657E-3</v>
      </c>
      <c r="G470" s="2">
        <f t="shared" si="66"/>
        <v>8.8463847042109956E-3</v>
      </c>
      <c r="H470" s="2">
        <f t="shared" si="67"/>
        <v>0.73439315416347872</v>
      </c>
      <c r="I470" s="2">
        <f t="shared" si="68"/>
        <v>42.342945854031953</v>
      </c>
    </row>
    <row r="471" spans="1:9" ht="13.5" x14ac:dyDescent="0.25">
      <c r="A471" s="3">
        <f>TITRES_STAT!B474</f>
        <v>42990</v>
      </c>
      <c r="B471" s="5">
        <f>TITRES_STAT!D474</f>
        <v>1.1045</v>
      </c>
      <c r="C471" s="2">
        <f t="shared" si="63"/>
        <v>9.5000000000000639E-3</v>
      </c>
      <c r="D471" s="2">
        <f t="shared" si="64"/>
        <v>9.5000000000000639E-3</v>
      </c>
      <c r="E471" s="2">
        <f t="shared" si="65"/>
        <v>0</v>
      </c>
      <c r="F471" s="2">
        <f t="shared" si="66"/>
        <v>6.7112440540212795E-3</v>
      </c>
      <c r="G471" s="2">
        <f t="shared" si="66"/>
        <v>8.2145000824816392E-3</v>
      </c>
      <c r="H471" s="2">
        <f t="shared" si="67"/>
        <v>0.81699969403296679</v>
      </c>
      <c r="I471" s="2">
        <f t="shared" si="68"/>
        <v>44.964217479837586</v>
      </c>
    </row>
    <row r="472" spans="1:9" ht="13.5" x14ac:dyDescent="0.25">
      <c r="A472" s="3">
        <f>TITRES_STAT!B475</f>
        <v>42991</v>
      </c>
      <c r="B472" s="5">
        <f>TITRES_STAT!D475</f>
        <v>1.095</v>
      </c>
      <c r="C472" s="2">
        <f t="shared" si="63"/>
        <v>-9.5000000000000639E-3</v>
      </c>
      <c r="D472" s="2">
        <f t="shared" si="64"/>
        <v>0</v>
      </c>
      <c r="E472" s="2">
        <f t="shared" si="65"/>
        <v>9.5000000000000639E-3</v>
      </c>
      <c r="F472" s="2">
        <f t="shared" si="66"/>
        <v>6.2318694787340456E-3</v>
      </c>
      <c r="G472" s="2">
        <f t="shared" si="66"/>
        <v>8.3063215051615274E-3</v>
      </c>
      <c r="H472" s="2">
        <f t="shared" si="67"/>
        <v>0.75025623254067131</v>
      </c>
      <c r="I472" s="2">
        <f t="shared" si="68"/>
        <v>42.865508409108742</v>
      </c>
    </row>
    <row r="473" spans="1:9" ht="13.5" x14ac:dyDescent="0.25">
      <c r="A473" s="3">
        <f>TITRES_STAT!B476</f>
        <v>42992</v>
      </c>
      <c r="B473" s="5">
        <f>TITRES_STAT!D476</f>
        <v>1.0855999999999999</v>
      </c>
      <c r="C473" s="2">
        <f t="shared" si="63"/>
        <v>-9.400000000000075E-3</v>
      </c>
      <c r="D473" s="2">
        <f t="shared" si="64"/>
        <v>0</v>
      </c>
      <c r="E473" s="2">
        <f t="shared" si="65"/>
        <v>9.400000000000075E-3</v>
      </c>
      <c r="F473" s="2">
        <f t="shared" si="66"/>
        <v>5.7867359445387566E-3</v>
      </c>
      <c r="G473" s="2">
        <f t="shared" si="66"/>
        <v>8.384441397649994E-3</v>
      </c>
      <c r="H473" s="2">
        <f t="shared" si="67"/>
        <v>0.69017548934872075</v>
      </c>
      <c r="I473" s="2">
        <f t="shared" si="68"/>
        <v>40.834546098799933</v>
      </c>
    </row>
    <row r="474" spans="1:9" ht="13.5" x14ac:dyDescent="0.25">
      <c r="A474" s="3">
        <f>TITRES_STAT!B477</f>
        <v>42993</v>
      </c>
      <c r="B474" s="5">
        <f>TITRES_STAT!D477</f>
        <v>1.095</v>
      </c>
      <c r="C474" s="2">
        <f t="shared" si="63"/>
        <v>9.400000000000075E-3</v>
      </c>
      <c r="D474" s="2">
        <f t="shared" si="64"/>
        <v>9.400000000000075E-3</v>
      </c>
      <c r="E474" s="2">
        <f t="shared" si="65"/>
        <v>0</v>
      </c>
      <c r="F474" s="2">
        <f t="shared" si="66"/>
        <v>6.0448262342145649E-3</v>
      </c>
      <c r="G474" s="2">
        <f t="shared" si="66"/>
        <v>7.7855527263892806E-3</v>
      </c>
      <c r="H474" s="2">
        <f t="shared" si="67"/>
        <v>0.77641581100921842</v>
      </c>
      <c r="I474" s="2">
        <f t="shared" si="68"/>
        <v>43.706873480715117</v>
      </c>
    </row>
    <row r="475" spans="1:9" ht="13.5" x14ac:dyDescent="0.25">
      <c r="A475" s="3">
        <f>TITRES_STAT!B478</f>
        <v>42996</v>
      </c>
      <c r="B475" s="5">
        <f>TITRES_STAT!D478</f>
        <v>1.1234</v>
      </c>
      <c r="C475" s="2">
        <f t="shared" si="63"/>
        <v>2.8399999999999981E-2</v>
      </c>
      <c r="D475" s="2">
        <f t="shared" si="64"/>
        <v>2.8399999999999981E-2</v>
      </c>
      <c r="E475" s="2">
        <f t="shared" si="65"/>
        <v>0</v>
      </c>
      <c r="F475" s="2">
        <f t="shared" si="66"/>
        <v>7.6416243603420952E-3</v>
      </c>
      <c r="G475" s="2">
        <f t="shared" si="66"/>
        <v>7.229441817361475E-3</v>
      </c>
      <c r="H475" s="2">
        <f t="shared" si="67"/>
        <v>1.0570144353317521</v>
      </c>
      <c r="I475" s="2">
        <f t="shared" si="68"/>
        <v>51.385854040507908</v>
      </c>
    </row>
    <row r="476" spans="1:9" ht="13.5" x14ac:dyDescent="0.25">
      <c r="A476" s="3">
        <f>TITRES_STAT!B479</f>
        <v>42997</v>
      </c>
      <c r="B476" s="5">
        <f>TITRES_STAT!D479</f>
        <v>1.1234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7.0957940488890888E-3</v>
      </c>
      <c r="G476" s="2">
        <f t="shared" si="66"/>
        <v>6.7130531161213704E-3</v>
      </c>
      <c r="H476" s="2">
        <f t="shared" si="67"/>
        <v>1.0570144353317521</v>
      </c>
      <c r="I476" s="2">
        <f t="shared" si="68"/>
        <v>51.385854040507908</v>
      </c>
    </row>
    <row r="477" spans="1:9" ht="13.5" x14ac:dyDescent="0.25">
      <c r="A477" s="3">
        <f>TITRES_STAT!B480</f>
        <v>42998</v>
      </c>
      <c r="B477" s="5">
        <f>TITRES_STAT!D480</f>
        <v>1.1138999999999999</v>
      </c>
      <c r="C477" s="2">
        <f t="shared" si="63"/>
        <v>-9.5000000000000639E-3</v>
      </c>
      <c r="D477" s="2">
        <f t="shared" si="64"/>
        <v>0</v>
      </c>
      <c r="E477" s="2">
        <f t="shared" si="65"/>
        <v>9.5000000000000639E-3</v>
      </c>
      <c r="F477" s="2">
        <f t="shared" ref="F477:G492" si="69">((F476*13)+D477)/14</f>
        <v>6.5889516168255819E-3</v>
      </c>
      <c r="G477" s="2">
        <f t="shared" si="69"/>
        <v>6.9121207506841345E-3</v>
      </c>
      <c r="H477" s="2">
        <f t="shared" si="67"/>
        <v>0.95324602310708095</v>
      </c>
      <c r="I477" s="2">
        <f t="shared" si="68"/>
        <v>48.803172351567206</v>
      </c>
    </row>
    <row r="478" spans="1:9" ht="13.5" x14ac:dyDescent="0.25">
      <c r="A478" s="3">
        <f>TITRES_STAT!B481</f>
        <v>43000</v>
      </c>
      <c r="B478" s="5">
        <f>TITRES_STAT!D481</f>
        <v>1.1234</v>
      </c>
      <c r="C478" s="2">
        <f t="shared" si="63"/>
        <v>9.5000000000000639E-3</v>
      </c>
      <c r="D478" s="2">
        <f t="shared" si="64"/>
        <v>9.5000000000000639E-3</v>
      </c>
      <c r="E478" s="2">
        <f t="shared" si="65"/>
        <v>0</v>
      </c>
      <c r="F478" s="2">
        <f t="shared" si="69"/>
        <v>6.7968836441951877E-3</v>
      </c>
      <c r="G478" s="2">
        <f t="shared" si="69"/>
        <v>6.4183978399209819E-3</v>
      </c>
      <c r="H478" s="2">
        <f t="shared" si="67"/>
        <v>1.0589688912582063</v>
      </c>
      <c r="I478" s="2">
        <f t="shared" si="68"/>
        <v>51.432000539410069</v>
      </c>
    </row>
    <row r="479" spans="1:9" ht="13.5" x14ac:dyDescent="0.25">
      <c r="A479" s="3">
        <f>TITRES_STAT!B482</f>
        <v>43003</v>
      </c>
      <c r="B479" s="5">
        <f>TITRES_STAT!D482</f>
        <v>1.1045</v>
      </c>
      <c r="C479" s="2">
        <f t="shared" si="63"/>
        <v>-1.8899999999999917E-2</v>
      </c>
      <c r="D479" s="2">
        <f t="shared" si="64"/>
        <v>0</v>
      </c>
      <c r="E479" s="2">
        <f t="shared" si="65"/>
        <v>1.8899999999999917E-2</v>
      </c>
      <c r="F479" s="2">
        <f t="shared" si="69"/>
        <v>6.3113919553241032E-3</v>
      </c>
      <c r="G479" s="2">
        <f t="shared" si="69"/>
        <v>7.3099408513551912E-3</v>
      </c>
      <c r="H479" s="2">
        <f t="shared" si="67"/>
        <v>0.86339849851918204</v>
      </c>
      <c r="I479" s="2">
        <f t="shared" si="68"/>
        <v>46.334613836241324</v>
      </c>
    </row>
    <row r="480" spans="1:9" ht="13.5" x14ac:dyDescent="0.25">
      <c r="A480" s="3">
        <f>TITRES_STAT!B483</f>
        <v>43004</v>
      </c>
      <c r="B480" s="5">
        <f>TITRES_STAT!D483</f>
        <v>1.1045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5.8605782442295246E-3</v>
      </c>
      <c r="G480" s="2">
        <f t="shared" si="69"/>
        <v>6.7878022191155346E-3</v>
      </c>
      <c r="H480" s="2">
        <f t="shared" si="67"/>
        <v>0.86339849851918204</v>
      </c>
      <c r="I480" s="2">
        <f t="shared" si="68"/>
        <v>46.334613836241324</v>
      </c>
    </row>
    <row r="481" spans="1:9" ht="13.5" x14ac:dyDescent="0.25">
      <c r="A481" s="3">
        <f>TITRES_STAT!B484</f>
        <v>43005</v>
      </c>
      <c r="B481" s="5">
        <f>TITRES_STAT!D484</f>
        <v>1.1138999999999999</v>
      </c>
      <c r="C481" s="2">
        <f t="shared" si="63"/>
        <v>9.3999999999998529E-3</v>
      </c>
      <c r="D481" s="2">
        <f t="shared" si="64"/>
        <v>9.3999999999998529E-3</v>
      </c>
      <c r="E481" s="2">
        <f t="shared" si="65"/>
        <v>0</v>
      </c>
      <c r="F481" s="2">
        <f t="shared" si="69"/>
        <v>6.1133940839274052E-3</v>
      </c>
      <c r="G481" s="2">
        <f t="shared" si="69"/>
        <v>6.3029592034644245E-3</v>
      </c>
      <c r="H481" s="2">
        <f t="shared" si="67"/>
        <v>0.96992442542975299</v>
      </c>
      <c r="I481" s="2">
        <f t="shared" si="68"/>
        <v>49.236631258996503</v>
      </c>
    </row>
    <row r="482" spans="1:9" ht="13.5" x14ac:dyDescent="0.25">
      <c r="A482" s="3">
        <f>TITRES_STAT!B485</f>
        <v>43006</v>
      </c>
      <c r="B482" s="5">
        <f>TITRES_STAT!D485</f>
        <v>1.0855999999999999</v>
      </c>
      <c r="C482" s="2">
        <f t="shared" si="63"/>
        <v>-2.8299999999999992E-2</v>
      </c>
      <c r="D482" s="2">
        <f t="shared" si="64"/>
        <v>0</v>
      </c>
      <c r="E482" s="2">
        <f t="shared" si="65"/>
        <v>2.8299999999999992E-2</v>
      </c>
      <c r="F482" s="2">
        <f t="shared" si="69"/>
        <v>5.6767230779325908E-3</v>
      </c>
      <c r="G482" s="2">
        <f t="shared" si="69"/>
        <v>7.8741764032169651E-3</v>
      </c>
      <c r="H482" s="2">
        <f t="shared" si="67"/>
        <v>0.72092912163021738</v>
      </c>
      <c r="I482" s="2">
        <f t="shared" si="68"/>
        <v>41.891854380806173</v>
      </c>
    </row>
    <row r="483" spans="1:9" ht="13.5" x14ac:dyDescent="0.25">
      <c r="A483" s="3">
        <f>TITRES_STAT!B486</f>
        <v>43007</v>
      </c>
      <c r="B483" s="5">
        <f>TITRES_STAT!D486</f>
        <v>1.0762</v>
      </c>
      <c r="C483" s="2">
        <f t="shared" si="63"/>
        <v>-9.3999999999998529E-3</v>
      </c>
      <c r="D483" s="2">
        <f t="shared" si="64"/>
        <v>0</v>
      </c>
      <c r="E483" s="2">
        <f t="shared" si="65"/>
        <v>9.3999999999998529E-3</v>
      </c>
      <c r="F483" s="2">
        <f t="shared" si="69"/>
        <v>5.2712428580802629E-3</v>
      </c>
      <c r="G483" s="2">
        <f t="shared" si="69"/>
        <v>7.9831638029871713E-3</v>
      </c>
      <c r="H483" s="2">
        <f t="shared" si="67"/>
        <v>0.66029496427316803</v>
      </c>
      <c r="I483" s="2">
        <f t="shared" si="68"/>
        <v>39.769738418873487</v>
      </c>
    </row>
    <row r="484" spans="1:9" ht="13.5" x14ac:dyDescent="0.25">
      <c r="A484" s="3">
        <f>TITRES_STAT!B487</f>
        <v>43010</v>
      </c>
      <c r="B484" s="5">
        <f>TITRES_STAT!D487</f>
        <v>1.0667</v>
      </c>
      <c r="C484" s="2">
        <f t="shared" si="63"/>
        <v>-9.5000000000000639E-3</v>
      </c>
      <c r="D484" s="2">
        <f t="shared" si="64"/>
        <v>0</v>
      </c>
      <c r="E484" s="2">
        <f t="shared" si="65"/>
        <v>9.5000000000000639E-3</v>
      </c>
      <c r="F484" s="2">
        <f t="shared" si="69"/>
        <v>4.8947255110745299E-3</v>
      </c>
      <c r="G484" s="2">
        <f t="shared" si="69"/>
        <v>8.0915092456309481E-3</v>
      </c>
      <c r="H484" s="2">
        <f t="shared" si="67"/>
        <v>0.60492120350940237</v>
      </c>
      <c r="I484" s="2">
        <f t="shared" si="68"/>
        <v>37.691645059374302</v>
      </c>
    </row>
    <row r="485" spans="1:9" ht="13.5" x14ac:dyDescent="0.25">
      <c r="A485" s="3">
        <f>TITRES_STAT!B488</f>
        <v>43011</v>
      </c>
      <c r="B485" s="5">
        <f>TITRES_STAT!D488</f>
        <v>1.0762</v>
      </c>
      <c r="C485" s="2">
        <f t="shared" si="63"/>
        <v>9.5000000000000639E-3</v>
      </c>
      <c r="D485" s="2">
        <f t="shared" si="64"/>
        <v>9.5000000000000639E-3</v>
      </c>
      <c r="E485" s="2">
        <f t="shared" si="65"/>
        <v>0</v>
      </c>
      <c r="F485" s="2">
        <f t="shared" si="69"/>
        <v>5.2236736888549252E-3</v>
      </c>
      <c r="G485" s="2">
        <f t="shared" si="69"/>
        <v>7.5135442995144519E-3</v>
      </c>
      <c r="H485" s="2">
        <f t="shared" si="67"/>
        <v>0.69523429697386552</v>
      </c>
      <c r="I485" s="2">
        <f t="shared" si="68"/>
        <v>41.011103787536435</v>
      </c>
    </row>
    <row r="486" spans="1:9" ht="13.5" x14ac:dyDescent="0.25">
      <c r="A486" s="3">
        <f>TITRES_STAT!B489</f>
        <v>43012</v>
      </c>
      <c r="B486" s="5">
        <f>TITRES_STAT!D489</f>
        <v>1.0667</v>
      </c>
      <c r="C486" s="2">
        <f t="shared" si="63"/>
        <v>-9.5000000000000639E-3</v>
      </c>
      <c r="D486" s="2">
        <f t="shared" si="64"/>
        <v>0</v>
      </c>
      <c r="E486" s="2">
        <f t="shared" si="65"/>
        <v>9.5000000000000639E-3</v>
      </c>
      <c r="F486" s="2">
        <f t="shared" si="69"/>
        <v>4.8505541396510017E-3</v>
      </c>
      <c r="G486" s="2">
        <f t="shared" si="69"/>
        <v>7.655433992406281E-3</v>
      </c>
      <c r="H486" s="2">
        <f t="shared" si="67"/>
        <v>0.63360929562745272</v>
      </c>
      <c r="I486" s="2">
        <f t="shared" si="68"/>
        <v>38.785852732558659</v>
      </c>
    </row>
    <row r="487" spans="1:9" ht="13.5" x14ac:dyDescent="0.25">
      <c r="A487" s="3">
        <f>TITRES_STAT!B490</f>
        <v>43013</v>
      </c>
      <c r="B487" s="5">
        <f>TITRES_STAT!D490</f>
        <v>1.0572999999999999</v>
      </c>
      <c r="C487" s="2">
        <f t="shared" si="63"/>
        <v>-9.400000000000075E-3</v>
      </c>
      <c r="D487" s="2">
        <f t="shared" si="64"/>
        <v>0</v>
      </c>
      <c r="E487" s="2">
        <f t="shared" si="65"/>
        <v>9.400000000000075E-3</v>
      </c>
      <c r="F487" s="2">
        <f t="shared" si="69"/>
        <v>4.504085986818787E-3</v>
      </c>
      <c r="G487" s="2">
        <f t="shared" si="69"/>
        <v>7.780045850091552E-3</v>
      </c>
      <c r="H487" s="2">
        <f t="shared" si="67"/>
        <v>0.5789279489613528</v>
      </c>
      <c r="I487" s="2">
        <f t="shared" si="68"/>
        <v>36.665887720980685</v>
      </c>
    </row>
    <row r="488" spans="1:9" ht="13.5" x14ac:dyDescent="0.25">
      <c r="A488" s="3">
        <f>TITRES_STAT!B491</f>
        <v>43014</v>
      </c>
      <c r="B488" s="5">
        <f>TITRES_STAT!D491</f>
        <v>1.0667</v>
      </c>
      <c r="C488" s="2">
        <f t="shared" si="63"/>
        <v>9.400000000000075E-3</v>
      </c>
      <c r="D488" s="2">
        <f t="shared" si="64"/>
        <v>9.400000000000075E-3</v>
      </c>
      <c r="E488" s="2">
        <f t="shared" si="65"/>
        <v>0</v>
      </c>
      <c r="F488" s="2">
        <f t="shared" si="69"/>
        <v>4.8537941306174498E-3</v>
      </c>
      <c r="G488" s="2">
        <f t="shared" si="69"/>
        <v>7.2243282893707265E-3</v>
      </c>
      <c r="H488" s="2">
        <f t="shared" si="67"/>
        <v>0.67186787978045204</v>
      </c>
      <c r="I488" s="2">
        <f t="shared" si="68"/>
        <v>40.18666115343283</v>
      </c>
    </row>
    <row r="489" spans="1:9" ht="13.5" x14ac:dyDescent="0.25">
      <c r="A489" s="3">
        <f>TITRES_STAT!B492</f>
        <v>43017</v>
      </c>
      <c r="B489" s="5">
        <f>TITRES_STAT!D492</f>
        <v>1.0384</v>
      </c>
      <c r="C489" s="2">
        <f t="shared" si="63"/>
        <v>-2.8299999999999992E-2</v>
      </c>
      <c r="D489" s="2">
        <f t="shared" si="64"/>
        <v>0</v>
      </c>
      <c r="E489" s="2">
        <f t="shared" si="65"/>
        <v>2.8299999999999992E-2</v>
      </c>
      <c r="F489" s="2">
        <f t="shared" si="69"/>
        <v>4.5070945498590599E-3</v>
      </c>
      <c r="G489" s="2">
        <f t="shared" si="69"/>
        <v>8.7297334115585302E-3</v>
      </c>
      <c r="H489" s="2">
        <f t="shared" si="67"/>
        <v>0.51629234678478031</v>
      </c>
      <c r="I489" s="2">
        <f t="shared" si="68"/>
        <v>34.049657236584466</v>
      </c>
    </row>
    <row r="490" spans="1:9" ht="13.5" x14ac:dyDescent="0.25">
      <c r="A490" s="3">
        <f>TITRES_STAT!B493</f>
        <v>43018</v>
      </c>
      <c r="B490" s="5">
        <f>TITRES_STAT!D493</f>
        <v>1.0005999999999999</v>
      </c>
      <c r="C490" s="2">
        <f t="shared" si="63"/>
        <v>-3.7800000000000056E-2</v>
      </c>
      <c r="D490" s="2">
        <f t="shared" si="64"/>
        <v>0</v>
      </c>
      <c r="E490" s="2">
        <f t="shared" si="65"/>
        <v>3.7800000000000056E-2</v>
      </c>
      <c r="F490" s="2">
        <f t="shared" si="69"/>
        <v>4.1851592248691267E-3</v>
      </c>
      <c r="G490" s="2">
        <f t="shared" si="69"/>
        <v>1.080618102501864E-2</v>
      </c>
      <c r="H490" s="2">
        <f t="shared" si="67"/>
        <v>0.3872930885739912</v>
      </c>
      <c r="I490" s="2">
        <f t="shared" si="68"/>
        <v>27.91717855180066</v>
      </c>
    </row>
    <row r="491" spans="1:9" ht="13.5" x14ac:dyDescent="0.25">
      <c r="A491" s="3">
        <f>TITRES_STAT!B494</f>
        <v>43019</v>
      </c>
      <c r="B491" s="5">
        <f>TITRES_STAT!D494</f>
        <v>1.0005999999999999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3.8862192802356179E-3</v>
      </c>
      <c r="G491" s="2">
        <f t="shared" si="69"/>
        <v>1.0034310951803021E-2</v>
      </c>
      <c r="H491" s="2">
        <f t="shared" si="67"/>
        <v>0.38729308857399125</v>
      </c>
      <c r="I491" s="2">
        <f t="shared" si="68"/>
        <v>27.917178551800674</v>
      </c>
    </row>
    <row r="492" spans="1:9" ht="13.5" x14ac:dyDescent="0.25">
      <c r="A492" s="3">
        <f>TITRES_STAT!B495</f>
        <v>43020</v>
      </c>
      <c r="B492" s="5">
        <f>TITRES_STAT!D495</f>
        <v>0.98180000000000001</v>
      </c>
      <c r="C492" s="2">
        <f t="shared" si="63"/>
        <v>-1.8799999999999928E-2</v>
      </c>
      <c r="D492" s="2">
        <f t="shared" si="64"/>
        <v>0</v>
      </c>
      <c r="E492" s="2">
        <f t="shared" si="65"/>
        <v>1.8799999999999928E-2</v>
      </c>
      <c r="F492" s="2">
        <f t="shared" si="69"/>
        <v>3.6086321887902166E-3</v>
      </c>
      <c r="G492" s="2">
        <f t="shared" si="69"/>
        <v>1.06604315981028E-2</v>
      </c>
      <c r="H492" s="2">
        <f t="shared" si="67"/>
        <v>0.33850713787539638</v>
      </c>
      <c r="I492" s="2">
        <f t="shared" si="68"/>
        <v>25.289901584888554</v>
      </c>
    </row>
    <row r="493" spans="1:9" ht="13.5" x14ac:dyDescent="0.25">
      <c r="A493" s="3">
        <f>TITRES_STAT!B496</f>
        <v>43021</v>
      </c>
      <c r="B493" s="5">
        <f>TITRES_STAT!D496</f>
        <v>0.97230000000000005</v>
      </c>
      <c r="C493" s="2">
        <f t="shared" si="63"/>
        <v>-9.4999999999999529E-3</v>
      </c>
      <c r="D493" s="2">
        <f t="shared" si="64"/>
        <v>0</v>
      </c>
      <c r="E493" s="2">
        <f t="shared" si="65"/>
        <v>9.4999999999999529E-3</v>
      </c>
      <c r="F493" s="2">
        <f t="shared" ref="F493:G508" si="70">((F492*13)+D493)/14</f>
        <v>3.3508727467337729E-3</v>
      </c>
      <c r="G493" s="2">
        <f t="shared" si="70"/>
        <v>1.057754362680974E-2</v>
      </c>
      <c r="H493" s="2">
        <f t="shared" si="67"/>
        <v>0.31679120076996736</v>
      </c>
      <c r="I493" s="2">
        <f t="shared" si="68"/>
        <v>24.05781574062236</v>
      </c>
    </row>
    <row r="494" spans="1:9" ht="13.5" x14ac:dyDescent="0.25">
      <c r="A494" s="3">
        <f>TITRES_STAT!B497</f>
        <v>43024</v>
      </c>
      <c r="B494" s="5">
        <f>TITRES_STAT!D497</f>
        <v>0.98180000000000001</v>
      </c>
      <c r="C494" s="2">
        <f t="shared" si="63"/>
        <v>9.4999999999999529E-3</v>
      </c>
      <c r="D494" s="2">
        <f t="shared" si="64"/>
        <v>9.4999999999999529E-3</v>
      </c>
      <c r="E494" s="2">
        <f t="shared" si="65"/>
        <v>0</v>
      </c>
      <c r="F494" s="2">
        <f t="shared" si="70"/>
        <v>3.7900961219670716E-3</v>
      </c>
      <c r="G494" s="2">
        <f t="shared" si="70"/>
        <v>9.8220047963233307E-3</v>
      </c>
      <c r="H494" s="2">
        <f t="shared" si="67"/>
        <v>0.3858780565232281</v>
      </c>
      <c r="I494" s="2">
        <f t="shared" si="68"/>
        <v>27.843579361613223</v>
      </c>
    </row>
    <row r="495" spans="1:9" ht="13.5" x14ac:dyDescent="0.25">
      <c r="A495" s="3">
        <f>TITRES_STAT!B498</f>
        <v>43025</v>
      </c>
      <c r="B495" s="5">
        <f>TITRES_STAT!D498</f>
        <v>1.0384</v>
      </c>
      <c r="C495" s="2">
        <f t="shared" si="63"/>
        <v>5.6599999999999984E-2</v>
      </c>
      <c r="D495" s="2">
        <f t="shared" si="64"/>
        <v>5.6599999999999984E-2</v>
      </c>
      <c r="E495" s="2">
        <f t="shared" si="65"/>
        <v>0</v>
      </c>
      <c r="F495" s="2">
        <f t="shared" si="70"/>
        <v>7.5622321132551365E-3</v>
      </c>
      <c r="G495" s="2">
        <f t="shared" si="70"/>
        <v>9.1204330251573786E-3</v>
      </c>
      <c r="H495" s="2">
        <f t="shared" si="67"/>
        <v>0.8291527488218845</v>
      </c>
      <c r="I495" s="2">
        <f t="shared" si="68"/>
        <v>45.329880151120399</v>
      </c>
    </row>
    <row r="496" spans="1:9" ht="13.5" x14ac:dyDescent="0.25">
      <c r="A496" s="3">
        <f>TITRES_STAT!B499</f>
        <v>43026</v>
      </c>
      <c r="B496" s="5">
        <f>TITRES_STAT!D499</f>
        <v>1.0667</v>
      </c>
      <c r="C496" s="2">
        <f t="shared" si="63"/>
        <v>2.8299999999999992E-2</v>
      </c>
      <c r="D496" s="2">
        <f t="shared" si="64"/>
        <v>2.8299999999999992E-2</v>
      </c>
      <c r="E496" s="2">
        <f t="shared" si="65"/>
        <v>0</v>
      </c>
      <c r="F496" s="2">
        <f t="shared" si="70"/>
        <v>9.0435012480226257E-3</v>
      </c>
      <c r="G496" s="2">
        <f t="shared" si="70"/>
        <v>8.4689735233604239E-3</v>
      </c>
      <c r="H496" s="2">
        <f t="shared" si="67"/>
        <v>1.067839121598084</v>
      </c>
      <c r="I496" s="2">
        <f t="shared" si="68"/>
        <v>51.640338479176656</v>
      </c>
    </row>
    <row r="497" spans="1:9" ht="13.5" x14ac:dyDescent="0.25">
      <c r="A497" s="3">
        <f>TITRES_STAT!B500</f>
        <v>43027</v>
      </c>
      <c r="B497" s="5">
        <f>TITRES_STAT!D500</f>
        <v>1.0384</v>
      </c>
      <c r="C497" s="2">
        <f t="shared" si="63"/>
        <v>-2.8299999999999992E-2</v>
      </c>
      <c r="D497" s="2">
        <f t="shared" si="64"/>
        <v>0</v>
      </c>
      <c r="E497" s="2">
        <f t="shared" si="65"/>
        <v>2.8299999999999992E-2</v>
      </c>
      <c r="F497" s="2">
        <f t="shared" si="70"/>
        <v>8.3975368731638664E-3</v>
      </c>
      <c r="G497" s="2">
        <f t="shared" si="70"/>
        <v>9.8854754145489641E-3</v>
      </c>
      <c r="H497" s="2">
        <f t="shared" si="67"/>
        <v>0.84948234869966677</v>
      </c>
      <c r="I497" s="2">
        <f t="shared" si="68"/>
        <v>45.930816765941046</v>
      </c>
    </row>
    <row r="498" spans="1:9" ht="13.5" x14ac:dyDescent="0.25">
      <c r="A498" s="3">
        <f>TITRES_STAT!B501</f>
        <v>43028</v>
      </c>
      <c r="B498" s="5">
        <f>TITRES_STAT!D501</f>
        <v>1.0384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7.7977128107950188E-3</v>
      </c>
      <c r="G498" s="2">
        <f t="shared" si="70"/>
        <v>9.1793700277954665E-3</v>
      </c>
      <c r="H498" s="2">
        <f t="shared" si="67"/>
        <v>0.84948234869966688</v>
      </c>
      <c r="I498" s="2">
        <f t="shared" si="68"/>
        <v>45.930816765941053</v>
      </c>
    </row>
    <row r="499" spans="1:9" ht="13.5" x14ac:dyDescent="0.25">
      <c r="A499" s="3">
        <f>TITRES_STAT!B502</f>
        <v>43031</v>
      </c>
      <c r="B499" s="5">
        <f>TITRES_STAT!D502</f>
        <v>1.0101</v>
      </c>
      <c r="C499" s="2">
        <f t="shared" si="63"/>
        <v>-2.8299999999999992E-2</v>
      </c>
      <c r="D499" s="2">
        <f t="shared" si="64"/>
        <v>0</v>
      </c>
      <c r="E499" s="2">
        <f t="shared" si="65"/>
        <v>2.8299999999999992E-2</v>
      </c>
      <c r="F499" s="2">
        <f t="shared" si="70"/>
        <v>7.2407333243096608E-3</v>
      </c>
      <c r="G499" s="2">
        <f t="shared" si="70"/>
        <v>1.054512931152436E-2</v>
      </c>
      <c r="H499" s="2">
        <f t="shared" si="67"/>
        <v>0.68664244035362809</v>
      </c>
      <c r="I499" s="2">
        <f t="shared" si="68"/>
        <v>40.710610851797611</v>
      </c>
    </row>
    <row r="500" spans="1:9" ht="13.5" x14ac:dyDescent="0.25">
      <c r="A500" s="3">
        <f>TITRES_STAT!B503</f>
        <v>43032</v>
      </c>
      <c r="B500" s="5">
        <f>TITRES_STAT!D503</f>
        <v>1.0101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6.7235380868589708E-3</v>
      </c>
      <c r="G500" s="2">
        <f t="shared" si="70"/>
        <v>9.7919057892726213E-3</v>
      </c>
      <c r="H500" s="2">
        <f t="shared" si="67"/>
        <v>0.68664244035362798</v>
      </c>
      <c r="I500" s="2">
        <f t="shared" si="68"/>
        <v>40.710610851797604</v>
      </c>
    </row>
    <row r="501" spans="1:9" ht="13.5" x14ac:dyDescent="0.25">
      <c r="A501" s="3">
        <f>TITRES_STAT!B504</f>
        <v>43033</v>
      </c>
      <c r="B501" s="5">
        <f>TITRES_STAT!D504</f>
        <v>1.0101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6.2432853663690448E-3</v>
      </c>
      <c r="G501" s="2">
        <f t="shared" si="70"/>
        <v>9.0924839471817204E-3</v>
      </c>
      <c r="H501" s="2">
        <f t="shared" si="67"/>
        <v>0.68664244035362798</v>
      </c>
      <c r="I501" s="2">
        <f t="shared" si="68"/>
        <v>40.710610851797604</v>
      </c>
    </row>
    <row r="502" spans="1:9" ht="13.5" x14ac:dyDescent="0.25">
      <c r="A502" s="3">
        <f>TITRES_STAT!B505</f>
        <v>43034</v>
      </c>
      <c r="B502" s="5">
        <f>TITRES_STAT!D505</f>
        <v>1.0195000000000001</v>
      </c>
      <c r="C502" s="2">
        <f t="shared" si="63"/>
        <v>9.400000000000075E-3</v>
      </c>
      <c r="D502" s="2">
        <f t="shared" si="64"/>
        <v>9.400000000000075E-3</v>
      </c>
      <c r="E502" s="2">
        <f t="shared" si="65"/>
        <v>0</v>
      </c>
      <c r="F502" s="2">
        <f t="shared" si="70"/>
        <v>6.4687649830569762E-3</v>
      </c>
      <c r="G502" s="2">
        <f t="shared" si="70"/>
        <v>8.443020808097312E-3</v>
      </c>
      <c r="H502" s="2">
        <f t="shared" si="67"/>
        <v>0.76616712549767518</v>
      </c>
      <c r="I502" s="2">
        <f t="shared" si="68"/>
        <v>43.380216653154079</v>
      </c>
    </row>
    <row r="503" spans="1:9" ht="13.5" x14ac:dyDescent="0.25">
      <c r="A503" s="3">
        <f>TITRES_STAT!B506</f>
        <v>43035</v>
      </c>
      <c r="B503" s="5">
        <f>TITRES_STAT!D506</f>
        <v>1.0195000000000001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6.0067103414100497E-3</v>
      </c>
      <c r="G503" s="2">
        <f t="shared" si="70"/>
        <v>7.8399478932332182E-3</v>
      </c>
      <c r="H503" s="2">
        <f t="shared" si="67"/>
        <v>0.76616712549767529</v>
      </c>
      <c r="I503" s="2">
        <f t="shared" si="68"/>
        <v>43.380216653154079</v>
      </c>
    </row>
    <row r="504" spans="1:9" ht="13.5" x14ac:dyDescent="0.25">
      <c r="A504" s="3">
        <f>TITRES_STAT!B507</f>
        <v>43038</v>
      </c>
      <c r="B504" s="5">
        <f>TITRES_STAT!D507</f>
        <v>1.0572999999999999</v>
      </c>
      <c r="C504" s="2">
        <f t="shared" si="63"/>
        <v>3.7799999999999834E-2</v>
      </c>
      <c r="D504" s="2">
        <f t="shared" si="64"/>
        <v>3.7799999999999834E-2</v>
      </c>
      <c r="E504" s="2">
        <f t="shared" si="65"/>
        <v>0</v>
      </c>
      <c r="F504" s="2">
        <f t="shared" si="70"/>
        <v>8.2776596027378906E-3</v>
      </c>
      <c r="G504" s="2">
        <f t="shared" si="70"/>
        <v>7.2799516151451308E-3</v>
      </c>
      <c r="H504" s="2">
        <f t="shared" si="67"/>
        <v>1.1370487113564243</v>
      </c>
      <c r="I504" s="2">
        <f t="shared" si="68"/>
        <v>53.20649479415556</v>
      </c>
    </row>
    <row r="505" spans="1:9" ht="13.5" x14ac:dyDescent="0.25">
      <c r="A505" s="3">
        <f>TITRES_STAT!B508</f>
        <v>43039</v>
      </c>
      <c r="B505" s="5">
        <f>TITRES_STAT!D508</f>
        <v>1.1045</v>
      </c>
      <c r="C505" s="2">
        <f t="shared" si="63"/>
        <v>4.7200000000000131E-2</v>
      </c>
      <c r="D505" s="2">
        <f t="shared" si="64"/>
        <v>4.7200000000000131E-2</v>
      </c>
      <c r="E505" s="2">
        <f t="shared" si="65"/>
        <v>0</v>
      </c>
      <c r="F505" s="2">
        <f t="shared" si="70"/>
        <v>1.1057826773970908E-2</v>
      </c>
      <c r="G505" s="2">
        <f t="shared" si="70"/>
        <v>6.7599550712061926E-3</v>
      </c>
      <c r="H505" s="2">
        <f t="shared" si="67"/>
        <v>1.6357840632804439</v>
      </c>
      <c r="I505" s="2">
        <f t="shared" si="68"/>
        <v>62.060624998414326</v>
      </c>
    </row>
    <row r="506" spans="1:9" ht="13.5" x14ac:dyDescent="0.25">
      <c r="A506" s="3">
        <f>TITRES_STAT!B509</f>
        <v>43040</v>
      </c>
      <c r="B506" s="5">
        <f>TITRES_STAT!D509</f>
        <v>1.1611</v>
      </c>
      <c r="C506" s="2">
        <f t="shared" si="63"/>
        <v>5.6599999999999984E-2</v>
      </c>
      <c r="D506" s="2">
        <f t="shared" si="64"/>
        <v>5.6599999999999984E-2</v>
      </c>
      <c r="E506" s="2">
        <f t="shared" si="65"/>
        <v>0</v>
      </c>
      <c r="F506" s="2">
        <f t="shared" si="70"/>
        <v>1.4310839147258699E-2</v>
      </c>
      <c r="G506" s="2">
        <f t="shared" si="70"/>
        <v>6.2771011375486073E-3</v>
      </c>
      <c r="H506" s="2">
        <f t="shared" si="67"/>
        <v>2.279848425836819</v>
      </c>
      <c r="I506" s="2">
        <f t="shared" si="68"/>
        <v>69.510786165526525</v>
      </c>
    </row>
    <row r="507" spans="1:9" ht="13.5" x14ac:dyDescent="0.25">
      <c r="A507" s="3">
        <f>TITRES_STAT!B510</f>
        <v>43041</v>
      </c>
      <c r="B507" s="5">
        <f>TITRES_STAT!D510</f>
        <v>1.1516999999999999</v>
      </c>
      <c r="C507" s="2">
        <f t="shared" si="63"/>
        <v>-9.400000000000075E-3</v>
      </c>
      <c r="D507" s="2">
        <f t="shared" si="64"/>
        <v>0</v>
      </c>
      <c r="E507" s="2">
        <f t="shared" si="65"/>
        <v>9.400000000000075E-3</v>
      </c>
      <c r="F507" s="2">
        <f t="shared" si="70"/>
        <v>1.3288636351025935E-2</v>
      </c>
      <c r="G507" s="2">
        <f t="shared" si="70"/>
        <v>6.5001653420094256E-3</v>
      </c>
      <c r="H507" s="2">
        <f t="shared" si="67"/>
        <v>2.044353589768527</v>
      </c>
      <c r="I507" s="2">
        <f t="shared" si="68"/>
        <v>67.152304405086085</v>
      </c>
    </row>
    <row r="508" spans="1:9" ht="13.5" x14ac:dyDescent="0.25">
      <c r="A508" s="3">
        <f>TITRES_STAT!B511</f>
        <v>43042</v>
      </c>
      <c r="B508" s="5">
        <f>TITRES_STAT!D511</f>
        <v>1.1234</v>
      </c>
      <c r="C508" s="2">
        <f t="shared" si="63"/>
        <v>-2.8299999999999992E-2</v>
      </c>
      <c r="D508" s="2">
        <f t="shared" si="64"/>
        <v>0</v>
      </c>
      <c r="E508" s="2">
        <f t="shared" si="65"/>
        <v>2.8299999999999992E-2</v>
      </c>
      <c r="F508" s="2">
        <f t="shared" si="70"/>
        <v>1.2339448040238369E-2</v>
      </c>
      <c r="G508" s="2">
        <f t="shared" si="70"/>
        <v>8.0572963890087508E-3</v>
      </c>
      <c r="H508" s="2">
        <f t="shared" si="67"/>
        <v>1.5314625954521242</v>
      </c>
      <c r="I508" s="2">
        <f t="shared" si="68"/>
        <v>60.497144939192829</v>
      </c>
    </row>
    <row r="509" spans="1:9" ht="13.5" x14ac:dyDescent="0.25">
      <c r="A509" s="3">
        <f>TITRES_STAT!B512</f>
        <v>43045</v>
      </c>
      <c r="B509" s="5">
        <f>TITRES_STAT!D512</f>
        <v>1.1234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1.1458058894507057E-2</v>
      </c>
      <c r="G509" s="2">
        <f t="shared" si="71"/>
        <v>7.4817752183652681E-3</v>
      </c>
      <c r="H509" s="2">
        <f t="shared" si="67"/>
        <v>1.5314625954521242</v>
      </c>
      <c r="I509" s="2">
        <f t="shared" si="68"/>
        <v>60.497144939192829</v>
      </c>
    </row>
    <row r="510" spans="1:9" ht="13.5" x14ac:dyDescent="0.25">
      <c r="A510" s="3">
        <f>TITRES_STAT!B513</f>
        <v>43046</v>
      </c>
      <c r="B510" s="5">
        <f>TITRES_STAT!D513</f>
        <v>1.1045</v>
      </c>
      <c r="C510" s="2">
        <f t="shared" si="63"/>
        <v>-1.8899999999999917E-2</v>
      </c>
      <c r="D510" s="2">
        <f t="shared" si="64"/>
        <v>0</v>
      </c>
      <c r="E510" s="2">
        <f t="shared" si="65"/>
        <v>1.8899999999999917E-2</v>
      </c>
      <c r="F510" s="2">
        <f t="shared" si="71"/>
        <v>1.0639626116327983E-2</v>
      </c>
      <c r="G510" s="2">
        <f t="shared" si="71"/>
        <v>8.2973627027677441E-3</v>
      </c>
      <c r="H510" s="2">
        <f t="shared" si="67"/>
        <v>1.2822901080097333</v>
      </c>
      <c r="I510" s="2">
        <f t="shared" si="68"/>
        <v>56.184360765948021</v>
      </c>
    </row>
    <row r="511" spans="1:9" ht="13.5" x14ac:dyDescent="0.25">
      <c r="A511" s="3">
        <f>TITRES_STAT!B514</f>
        <v>43047</v>
      </c>
      <c r="B511" s="5">
        <f>TITRES_STAT!D514</f>
        <v>1.1234</v>
      </c>
      <c r="C511" s="2">
        <f t="shared" si="63"/>
        <v>1.8899999999999917E-2</v>
      </c>
      <c r="D511" s="2">
        <f t="shared" si="64"/>
        <v>1.8899999999999917E-2</v>
      </c>
      <c r="E511" s="2">
        <f t="shared" si="65"/>
        <v>0</v>
      </c>
      <c r="F511" s="2">
        <f t="shared" si="71"/>
        <v>1.1229652822304551E-2</v>
      </c>
      <c r="G511" s="2">
        <f t="shared" si="71"/>
        <v>7.7046939382843333E-3</v>
      </c>
      <c r="H511" s="2">
        <f t="shared" si="67"/>
        <v>1.4575079701096016</v>
      </c>
      <c r="I511" s="2">
        <f t="shared" si="68"/>
        <v>59.308372051570544</v>
      </c>
    </row>
    <row r="512" spans="1:9" ht="13.5" x14ac:dyDescent="0.25">
      <c r="A512" s="3">
        <f>TITRES_STAT!B515</f>
        <v>43048</v>
      </c>
      <c r="B512" s="5">
        <f>TITRES_STAT!D515</f>
        <v>1.1045</v>
      </c>
      <c r="C512" s="2">
        <f t="shared" si="63"/>
        <v>-1.8899999999999917E-2</v>
      </c>
      <c r="D512" s="2">
        <f t="shared" si="64"/>
        <v>0</v>
      </c>
      <c r="E512" s="2">
        <f t="shared" si="65"/>
        <v>1.8899999999999917E-2</v>
      </c>
      <c r="F512" s="2">
        <f t="shared" si="71"/>
        <v>1.0427534763568511E-2</v>
      </c>
      <c r="G512" s="2">
        <f t="shared" si="71"/>
        <v>8.5043586569783034E-3</v>
      </c>
      <c r="H512" s="2">
        <f t="shared" si="67"/>
        <v>1.2261400517265502</v>
      </c>
      <c r="I512" s="2">
        <f t="shared" si="68"/>
        <v>55.079196422326625</v>
      </c>
    </row>
    <row r="513" spans="1:9" ht="13.5" x14ac:dyDescent="0.25">
      <c r="A513" s="3">
        <f>TITRES_STAT!B516</f>
        <v>43049</v>
      </c>
      <c r="B513" s="5">
        <f>TITRES_STAT!D516</f>
        <v>1.095</v>
      </c>
      <c r="C513" s="2">
        <f t="shared" si="63"/>
        <v>-9.5000000000000639E-3</v>
      </c>
      <c r="D513" s="2">
        <f t="shared" si="64"/>
        <v>0</v>
      </c>
      <c r="E513" s="2">
        <f t="shared" si="65"/>
        <v>9.5000000000000639E-3</v>
      </c>
      <c r="F513" s="2">
        <f t="shared" si="71"/>
        <v>9.6827108518850458E-3</v>
      </c>
      <c r="G513" s="2">
        <f t="shared" si="71"/>
        <v>8.5754758957655719E-3</v>
      </c>
      <c r="H513" s="2">
        <f t="shared" si="67"/>
        <v>1.1291164443324024</v>
      </c>
      <c r="I513" s="2">
        <f t="shared" si="68"/>
        <v>53.032160234262996</v>
      </c>
    </row>
    <row r="514" spans="1:9" ht="13.5" x14ac:dyDescent="0.25">
      <c r="A514" s="3">
        <f>TITRES_STAT!B517</f>
        <v>43052</v>
      </c>
      <c r="B514" s="5">
        <f>TITRES_STAT!D517</f>
        <v>1.1045</v>
      </c>
      <c r="C514" s="2">
        <f t="shared" si="63"/>
        <v>9.5000000000000639E-3</v>
      </c>
      <c r="D514" s="2">
        <f t="shared" si="64"/>
        <v>9.5000000000000639E-3</v>
      </c>
      <c r="E514" s="2">
        <f t="shared" si="65"/>
        <v>0</v>
      </c>
      <c r="F514" s="2">
        <f t="shared" si="71"/>
        <v>9.6696600767504047E-3</v>
      </c>
      <c r="G514" s="2">
        <f t="shared" si="71"/>
        <v>7.9629419032108874E-3</v>
      </c>
      <c r="H514" s="2">
        <f t="shared" si="67"/>
        <v>1.2143326165485797</v>
      </c>
      <c r="I514" s="2">
        <f t="shared" si="68"/>
        <v>54.839666248575028</v>
      </c>
    </row>
    <row r="515" spans="1:9" ht="13.5" x14ac:dyDescent="0.25">
      <c r="A515" s="3">
        <f>TITRES_STAT!B518</f>
        <v>43053</v>
      </c>
      <c r="B515" s="5">
        <f>TITRES_STAT!D518</f>
        <v>1.0762</v>
      </c>
      <c r="C515" s="2">
        <f t="shared" ref="C515:C578" si="72">B515-B514</f>
        <v>-2.8299999999999992E-2</v>
      </c>
      <c r="D515" s="2">
        <f t="shared" ref="D515:D578" si="73">IF(C515&gt;0,C515,0)</f>
        <v>0</v>
      </c>
      <c r="E515" s="2">
        <f t="shared" ref="E515:E578" si="74">IF(C515&lt;0,-C515,0)</f>
        <v>2.8299999999999992E-2</v>
      </c>
      <c r="F515" s="2">
        <f t="shared" si="71"/>
        <v>8.9789700712682319E-3</v>
      </c>
      <c r="G515" s="2">
        <f t="shared" si="71"/>
        <v>9.415588910124395E-3</v>
      </c>
      <c r="H515" s="2">
        <f t="shared" si="67"/>
        <v>0.9536280902847537</v>
      </c>
      <c r="I515" s="2">
        <f t="shared" si="68"/>
        <v>48.813184813786961</v>
      </c>
    </row>
    <row r="516" spans="1:9" ht="13.5" x14ac:dyDescent="0.25">
      <c r="A516" s="3">
        <f>TITRES_STAT!B519</f>
        <v>43054</v>
      </c>
      <c r="B516" s="5">
        <f>TITRES_STAT!D519</f>
        <v>1.0762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8.3376150661776446E-3</v>
      </c>
      <c r="G516" s="2">
        <f t="shared" si="71"/>
        <v>8.7430468451155097E-3</v>
      </c>
      <c r="H516" s="2">
        <f t="shared" si="67"/>
        <v>0.9536280902847537</v>
      </c>
      <c r="I516" s="2">
        <f t="shared" si="68"/>
        <v>48.813184813786961</v>
      </c>
    </row>
    <row r="517" spans="1:9" ht="13.5" x14ac:dyDescent="0.25">
      <c r="A517" s="3">
        <f>TITRES_STAT!B520</f>
        <v>43055</v>
      </c>
      <c r="B517" s="5">
        <f>TITRES_STAT!D520</f>
        <v>1.0572999999999999</v>
      </c>
      <c r="C517" s="2">
        <f t="shared" si="72"/>
        <v>-1.8900000000000139E-2</v>
      </c>
      <c r="D517" s="2">
        <f t="shared" si="73"/>
        <v>0</v>
      </c>
      <c r="E517" s="2">
        <f t="shared" si="74"/>
        <v>1.8900000000000139E-2</v>
      </c>
      <c r="F517" s="2">
        <f t="shared" si="71"/>
        <v>7.7420711328792411E-3</v>
      </c>
      <c r="G517" s="2">
        <f t="shared" si="71"/>
        <v>9.4685434990358398E-3</v>
      </c>
      <c r="H517" s="2">
        <f t="shared" si="67"/>
        <v>0.8176623082174781</v>
      </c>
      <c r="I517" s="2">
        <f t="shared" si="68"/>
        <v>44.984280331990419</v>
      </c>
    </row>
    <row r="518" spans="1:9" ht="13.5" x14ac:dyDescent="0.25">
      <c r="A518" s="3">
        <f>TITRES_STAT!B521</f>
        <v>43056</v>
      </c>
      <c r="B518" s="5">
        <f>TITRES_STAT!D521</f>
        <v>1.0478000000000001</v>
      </c>
      <c r="C518" s="2">
        <f t="shared" si="72"/>
        <v>-9.4999999999998419E-3</v>
      </c>
      <c r="D518" s="2">
        <f t="shared" si="73"/>
        <v>0</v>
      </c>
      <c r="E518" s="2">
        <f t="shared" si="74"/>
        <v>9.4999999999998419E-3</v>
      </c>
      <c r="F518" s="2">
        <f t="shared" si="71"/>
        <v>7.1890660519592945E-3</v>
      </c>
      <c r="G518" s="2">
        <f t="shared" si="71"/>
        <v>9.4707903919618395E-3</v>
      </c>
      <c r="H518" s="2">
        <f t="shared" si="67"/>
        <v>0.75907772788012318</v>
      </c>
      <c r="I518" s="2">
        <f t="shared" si="68"/>
        <v>43.152028807441788</v>
      </c>
    </row>
    <row r="519" spans="1:9" ht="13.5" x14ac:dyDescent="0.25">
      <c r="A519" s="3">
        <f>TITRES_STAT!B522</f>
        <v>43059</v>
      </c>
      <c r="B519" s="5">
        <f>TITRES_STAT!D522</f>
        <v>1.0855999999999999</v>
      </c>
      <c r="C519" s="2">
        <f t="shared" si="72"/>
        <v>3.7799999999999834E-2</v>
      </c>
      <c r="D519" s="2">
        <f t="shared" si="73"/>
        <v>3.7799999999999834E-2</v>
      </c>
      <c r="E519" s="2">
        <f t="shared" si="74"/>
        <v>0</v>
      </c>
      <c r="F519" s="2">
        <f t="shared" si="71"/>
        <v>9.3755613339621905E-3</v>
      </c>
      <c r="G519" s="2">
        <f t="shared" si="71"/>
        <v>8.7943053639645656E-3</v>
      </c>
      <c r="H519" s="2">
        <f t="shared" si="67"/>
        <v>1.0660945857508397</v>
      </c>
      <c r="I519" s="2">
        <f t="shared" si="68"/>
        <v>51.599505322909017</v>
      </c>
    </row>
    <row r="520" spans="1:9" ht="13.5" x14ac:dyDescent="0.25">
      <c r="A520" s="3">
        <f>TITRES_STAT!B523</f>
        <v>43060</v>
      </c>
      <c r="B520" s="5">
        <f>TITRES_STAT!D523</f>
        <v>1.0667</v>
      </c>
      <c r="C520" s="2">
        <f t="shared" si="72"/>
        <v>-1.8899999999999917E-2</v>
      </c>
      <c r="D520" s="2">
        <f t="shared" si="73"/>
        <v>0</v>
      </c>
      <c r="E520" s="2">
        <f t="shared" si="74"/>
        <v>1.8899999999999917E-2</v>
      </c>
      <c r="F520" s="2">
        <f t="shared" si="71"/>
        <v>8.7058783815363201E-3</v>
      </c>
      <c r="G520" s="2">
        <f t="shared" si="71"/>
        <v>9.5161406951099481E-3</v>
      </c>
      <c r="H520" s="2">
        <f t="shared" si="67"/>
        <v>0.9148538951310381</v>
      </c>
      <c r="I520" s="2">
        <f t="shared" si="68"/>
        <v>47.776694475608146</v>
      </c>
    </row>
    <row r="521" spans="1:9" ht="13.5" x14ac:dyDescent="0.25">
      <c r="A521" s="3">
        <f>TITRES_STAT!B524</f>
        <v>43061</v>
      </c>
      <c r="B521" s="5">
        <f>TITRES_STAT!D524</f>
        <v>1.0667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8.0840299257122963E-3</v>
      </c>
      <c r="G521" s="2">
        <f t="shared" si="71"/>
        <v>8.8364163597449523E-3</v>
      </c>
      <c r="H521" s="2">
        <f t="shared" si="67"/>
        <v>0.91485389513103788</v>
      </c>
      <c r="I521" s="2">
        <f t="shared" si="68"/>
        <v>47.776694475608139</v>
      </c>
    </row>
    <row r="522" spans="1:9" ht="13.5" x14ac:dyDescent="0.25">
      <c r="A522" s="3">
        <f>TITRES_STAT!B525</f>
        <v>43062</v>
      </c>
      <c r="B522" s="5">
        <f>TITRES_STAT!D525</f>
        <v>1.0572999999999999</v>
      </c>
      <c r="C522" s="2">
        <f t="shared" si="72"/>
        <v>-9.400000000000075E-3</v>
      </c>
      <c r="D522" s="2">
        <f t="shared" si="73"/>
        <v>0</v>
      </c>
      <c r="E522" s="2">
        <f t="shared" si="74"/>
        <v>9.400000000000075E-3</v>
      </c>
      <c r="F522" s="2">
        <f t="shared" si="71"/>
        <v>7.506599216732847E-3</v>
      </c>
      <c r="G522" s="2">
        <f t="shared" si="71"/>
        <v>8.8766723340488896E-3</v>
      </c>
      <c r="H522" s="2">
        <f t="shared" si="67"/>
        <v>0.84565464785032618</v>
      </c>
      <c r="I522" s="2">
        <f t="shared" si="68"/>
        <v>45.818682754938926</v>
      </c>
    </row>
    <row r="523" spans="1:9" ht="13.5" x14ac:dyDescent="0.25">
      <c r="A523" s="3">
        <f>TITRES_STAT!B526</f>
        <v>43063</v>
      </c>
      <c r="B523" s="5">
        <f>TITRES_STAT!D526</f>
        <v>1.0667</v>
      </c>
      <c r="C523" s="2">
        <f t="shared" si="72"/>
        <v>9.400000000000075E-3</v>
      </c>
      <c r="D523" s="2">
        <f t="shared" si="73"/>
        <v>9.400000000000075E-3</v>
      </c>
      <c r="E523" s="2">
        <f t="shared" si="74"/>
        <v>0</v>
      </c>
      <c r="F523" s="2">
        <f t="shared" si="71"/>
        <v>7.6418421298233632E-3</v>
      </c>
      <c r="G523" s="2">
        <f t="shared" si="71"/>
        <v>8.2426243101882558E-3</v>
      </c>
      <c r="H523" s="2">
        <f t="shared" si="67"/>
        <v>0.92711275465723963</v>
      </c>
      <c r="I523" s="2">
        <f t="shared" si="68"/>
        <v>48.108900344138803</v>
      </c>
    </row>
    <row r="524" spans="1:9" ht="13.5" x14ac:dyDescent="0.25">
      <c r="A524" s="3">
        <f>TITRES_STAT!B527</f>
        <v>43066</v>
      </c>
      <c r="B524" s="5">
        <f>TITRES_STAT!D527</f>
        <v>1.0667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7.0959962634074081E-3</v>
      </c>
      <c r="G524" s="2">
        <f t="shared" si="71"/>
        <v>7.6538654308890954E-3</v>
      </c>
      <c r="H524" s="2">
        <f t="shared" si="67"/>
        <v>0.92711275465723941</v>
      </c>
      <c r="I524" s="2">
        <f t="shared" si="68"/>
        <v>48.108900344138803</v>
      </c>
    </row>
    <row r="525" spans="1:9" ht="13.5" x14ac:dyDescent="0.25">
      <c r="A525" s="3">
        <f>TITRES_STAT!B528</f>
        <v>43067</v>
      </c>
      <c r="B525" s="5">
        <f>TITRES_STAT!D528</f>
        <v>1.0384</v>
      </c>
      <c r="C525" s="2">
        <f t="shared" si="72"/>
        <v>-2.8299999999999992E-2</v>
      </c>
      <c r="D525" s="2">
        <f t="shared" si="73"/>
        <v>0</v>
      </c>
      <c r="E525" s="2">
        <f t="shared" si="74"/>
        <v>2.8299999999999992E-2</v>
      </c>
      <c r="F525" s="2">
        <f t="shared" ref="F525:G540" si="75">((F524*13)+D525)/14</f>
        <v>6.5891393874497354E-3</v>
      </c>
      <c r="G525" s="2">
        <f t="shared" si="75"/>
        <v>9.1285893286827315E-3</v>
      </c>
      <c r="H525" s="2">
        <f t="shared" si="67"/>
        <v>0.72181354097572903</v>
      </c>
      <c r="I525" s="2">
        <f t="shared" si="68"/>
        <v>41.921701961217408</v>
      </c>
    </row>
    <row r="526" spans="1:9" ht="13.5" x14ac:dyDescent="0.25">
      <c r="A526" s="3">
        <f>TITRES_STAT!B529</f>
        <v>43068</v>
      </c>
      <c r="B526" s="5">
        <f>TITRES_STAT!D529</f>
        <v>1.0572999999999999</v>
      </c>
      <c r="C526" s="2">
        <f t="shared" si="72"/>
        <v>1.8899999999999917E-2</v>
      </c>
      <c r="D526" s="2">
        <f t="shared" si="73"/>
        <v>1.8899999999999917E-2</v>
      </c>
      <c r="E526" s="2">
        <f t="shared" si="74"/>
        <v>0</v>
      </c>
      <c r="F526" s="2">
        <f t="shared" si="75"/>
        <v>7.4684865740604622E-3</v>
      </c>
      <c r="G526" s="2">
        <f t="shared" si="75"/>
        <v>8.4765472337768218E-3</v>
      </c>
      <c r="H526" s="2">
        <f t="shared" si="67"/>
        <v>0.88107650061814069</v>
      </c>
      <c r="I526" s="2">
        <f t="shared" si="68"/>
        <v>46.838951011753643</v>
      </c>
    </row>
    <row r="527" spans="1:9" ht="13.5" x14ac:dyDescent="0.25">
      <c r="A527" s="3">
        <f>TITRES_STAT!B530</f>
        <v>43069</v>
      </c>
      <c r="B527" s="5">
        <f>TITRES_STAT!D530</f>
        <v>1.0572999999999999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6.9350232473418582E-3</v>
      </c>
      <c r="G527" s="2">
        <f t="shared" si="75"/>
        <v>7.871079574221335E-3</v>
      </c>
      <c r="H527" s="2">
        <f t="shared" si="67"/>
        <v>0.88107650061814058</v>
      </c>
      <c r="I527" s="2">
        <f t="shared" si="68"/>
        <v>46.838951011753643</v>
      </c>
    </row>
    <row r="528" spans="1:9" ht="13.5" x14ac:dyDescent="0.25">
      <c r="A528" s="3">
        <f>TITRES_STAT!B531</f>
        <v>43073</v>
      </c>
      <c r="B528" s="5">
        <f>TITRES_STAT!D531</f>
        <v>1.0667</v>
      </c>
      <c r="C528" s="2">
        <f t="shared" si="72"/>
        <v>9.400000000000075E-3</v>
      </c>
      <c r="D528" s="2">
        <f t="shared" si="73"/>
        <v>9.400000000000075E-3</v>
      </c>
      <c r="E528" s="2">
        <f t="shared" si="74"/>
        <v>0</v>
      </c>
      <c r="F528" s="2">
        <f t="shared" si="75"/>
        <v>7.111093015388874E-3</v>
      </c>
      <c r="G528" s="2">
        <f t="shared" si="75"/>
        <v>7.3088596046340963E-3</v>
      </c>
      <c r="H528" s="2">
        <f t="shared" si="67"/>
        <v>0.97294152577238857</v>
      </c>
      <c r="I528" s="2">
        <f t="shared" si="68"/>
        <v>49.314260613552186</v>
      </c>
    </row>
    <row r="529" spans="1:9" ht="13.5" x14ac:dyDescent="0.25">
      <c r="A529" s="3">
        <f>TITRES_STAT!B532</f>
        <v>43074</v>
      </c>
      <c r="B529" s="5">
        <f>TITRES_STAT!D532</f>
        <v>1.0572999999999999</v>
      </c>
      <c r="C529" s="2">
        <f t="shared" si="72"/>
        <v>-9.400000000000075E-3</v>
      </c>
      <c r="D529" s="2">
        <f t="shared" si="73"/>
        <v>0</v>
      </c>
      <c r="E529" s="2">
        <f t="shared" si="74"/>
        <v>9.400000000000075E-3</v>
      </c>
      <c r="F529" s="2">
        <f t="shared" si="75"/>
        <v>6.6031578000039547E-3</v>
      </c>
      <c r="G529" s="2">
        <f t="shared" si="75"/>
        <v>7.4582267757316656E-3</v>
      </c>
      <c r="H529" s="2">
        <f t="shared" ref="H529:H592" si="76">F529/G529</f>
        <v>0.88535224237079768</v>
      </c>
      <c r="I529" s="2">
        <f t="shared" ref="I529:I592" si="77">IF(G529=0,100,100-(100/(1+H529)))</f>
        <v>46.959513584447365</v>
      </c>
    </row>
    <row r="530" spans="1:9" ht="13.5" x14ac:dyDescent="0.25">
      <c r="A530" s="3">
        <f>TITRES_STAT!B533</f>
        <v>43075</v>
      </c>
      <c r="B530" s="5">
        <f>TITRES_STAT!D533</f>
        <v>1.0478000000000001</v>
      </c>
      <c r="C530" s="2">
        <f t="shared" si="72"/>
        <v>-9.4999999999998419E-3</v>
      </c>
      <c r="D530" s="2">
        <f t="shared" si="73"/>
        <v>0</v>
      </c>
      <c r="E530" s="2">
        <f t="shared" si="74"/>
        <v>9.4999999999998419E-3</v>
      </c>
      <c r="F530" s="2">
        <f t="shared" si="75"/>
        <v>6.131503671432244E-3</v>
      </c>
      <c r="G530" s="2">
        <f t="shared" si="75"/>
        <v>7.6040677203222497E-3</v>
      </c>
      <c r="H530" s="2">
        <f t="shared" si="76"/>
        <v>0.80634522165623213</v>
      </c>
      <c r="I530" s="2">
        <f t="shared" si="77"/>
        <v>44.639596683345879</v>
      </c>
    </row>
    <row r="531" spans="1:9" ht="13.5" x14ac:dyDescent="0.25">
      <c r="A531" s="3">
        <f>TITRES_STAT!B534</f>
        <v>43076</v>
      </c>
      <c r="B531" s="5">
        <f>TITRES_STAT!D534</f>
        <v>1.0384</v>
      </c>
      <c r="C531" s="2">
        <f t="shared" si="72"/>
        <v>-9.400000000000075E-3</v>
      </c>
      <c r="D531" s="2">
        <f t="shared" si="73"/>
        <v>0</v>
      </c>
      <c r="E531" s="2">
        <f t="shared" si="74"/>
        <v>9.400000000000075E-3</v>
      </c>
      <c r="F531" s="2">
        <f t="shared" si="75"/>
        <v>5.693539123472798E-3</v>
      </c>
      <c r="G531" s="2">
        <f t="shared" si="75"/>
        <v>7.7323485974420949E-3</v>
      </c>
      <c r="H531" s="2">
        <f t="shared" si="76"/>
        <v>0.73632726871060283</v>
      </c>
      <c r="I531" s="2">
        <f t="shared" si="77"/>
        <v>42.407170697572454</v>
      </c>
    </row>
    <row r="532" spans="1:9" ht="13.5" x14ac:dyDescent="0.25">
      <c r="A532" s="3">
        <f>TITRES_STAT!B535</f>
        <v>43077</v>
      </c>
      <c r="B532" s="5">
        <f>TITRES_STAT!D535</f>
        <v>1.0572999999999999</v>
      </c>
      <c r="C532" s="2">
        <f t="shared" si="72"/>
        <v>1.8899999999999917E-2</v>
      </c>
      <c r="D532" s="2">
        <f t="shared" si="73"/>
        <v>1.8899999999999917E-2</v>
      </c>
      <c r="E532" s="2">
        <f t="shared" si="74"/>
        <v>0</v>
      </c>
      <c r="F532" s="2">
        <f t="shared" si="75"/>
        <v>6.6368577575104488E-3</v>
      </c>
      <c r="G532" s="2">
        <f t="shared" si="75"/>
        <v>7.1800379833390883E-3</v>
      </c>
      <c r="H532" s="2">
        <f t="shared" si="76"/>
        <v>0.92434855817071415</v>
      </c>
      <c r="I532" s="2">
        <f t="shared" si="77"/>
        <v>48.034362290862731</v>
      </c>
    </row>
    <row r="533" spans="1:9" ht="13.5" x14ac:dyDescent="0.25">
      <c r="A533" s="3">
        <f>TITRES_STAT!B536</f>
        <v>43080</v>
      </c>
      <c r="B533" s="5">
        <f>TITRES_STAT!D536</f>
        <v>1.0289999999999999</v>
      </c>
      <c r="C533" s="2">
        <f t="shared" si="72"/>
        <v>-2.8299999999999992E-2</v>
      </c>
      <c r="D533" s="2">
        <f t="shared" si="73"/>
        <v>0</v>
      </c>
      <c r="E533" s="2">
        <f t="shared" si="74"/>
        <v>2.8299999999999992E-2</v>
      </c>
      <c r="F533" s="2">
        <f t="shared" si="75"/>
        <v>6.162796489116845E-3</v>
      </c>
      <c r="G533" s="2">
        <f t="shared" si="75"/>
        <v>8.6886066988148668E-3</v>
      </c>
      <c r="H533" s="2">
        <f t="shared" si="76"/>
        <v>0.70929628912279519</v>
      </c>
      <c r="I533" s="2">
        <f t="shared" si="77"/>
        <v>41.496392031998354</v>
      </c>
    </row>
    <row r="534" spans="1:9" ht="13.5" x14ac:dyDescent="0.25">
      <c r="A534" s="3">
        <f>TITRES_STAT!B537</f>
        <v>43081</v>
      </c>
      <c r="B534" s="5">
        <f>TITRES_STAT!D537</f>
        <v>0.99119999999999997</v>
      </c>
      <c r="C534" s="2">
        <f t="shared" si="72"/>
        <v>-3.7799999999999945E-2</v>
      </c>
      <c r="D534" s="2">
        <f t="shared" si="73"/>
        <v>0</v>
      </c>
      <c r="E534" s="2">
        <f t="shared" si="74"/>
        <v>3.7799999999999945E-2</v>
      </c>
      <c r="F534" s="2">
        <f t="shared" si="75"/>
        <v>5.7225967398942127E-3</v>
      </c>
      <c r="G534" s="2">
        <f t="shared" si="75"/>
        <v>1.0767991934613799E-2</v>
      </c>
      <c r="H534" s="2">
        <f t="shared" si="76"/>
        <v>0.53144511758955526</v>
      </c>
      <c r="I534" s="2">
        <f t="shared" si="77"/>
        <v>34.702198040634485</v>
      </c>
    </row>
    <row r="535" spans="1:9" ht="13.5" x14ac:dyDescent="0.25">
      <c r="A535" s="3">
        <f>TITRES_STAT!B538</f>
        <v>43082</v>
      </c>
      <c r="B535" s="5">
        <f>TITRES_STAT!D538</f>
        <v>1.0195000000000001</v>
      </c>
      <c r="C535" s="2">
        <f t="shared" si="72"/>
        <v>2.8300000000000103E-2</v>
      </c>
      <c r="D535" s="2">
        <f t="shared" si="73"/>
        <v>2.8300000000000103E-2</v>
      </c>
      <c r="E535" s="2">
        <f t="shared" si="74"/>
        <v>0</v>
      </c>
      <c r="F535" s="2">
        <f t="shared" si="75"/>
        <v>7.3352684013303481E-3</v>
      </c>
      <c r="G535" s="2">
        <f t="shared" si="75"/>
        <v>9.9988496535699557E-3</v>
      </c>
      <c r="H535" s="2">
        <f t="shared" si="76"/>
        <v>0.73361123083907842</v>
      </c>
      <c r="I535" s="2">
        <f t="shared" si="77"/>
        <v>42.316940372150569</v>
      </c>
    </row>
    <row r="536" spans="1:9" ht="13.5" x14ac:dyDescent="0.25">
      <c r="A536" s="3">
        <f>TITRES_STAT!B539</f>
        <v>43083</v>
      </c>
      <c r="B536" s="5">
        <f>TITRES_STAT!D539</f>
        <v>1.0289999999999999</v>
      </c>
      <c r="C536" s="2">
        <f t="shared" si="72"/>
        <v>9.4999999999998419E-3</v>
      </c>
      <c r="D536" s="2">
        <f t="shared" si="73"/>
        <v>9.4999999999998419E-3</v>
      </c>
      <c r="E536" s="2">
        <f t="shared" si="74"/>
        <v>0</v>
      </c>
      <c r="F536" s="2">
        <f t="shared" si="75"/>
        <v>7.4898920869495974E-3</v>
      </c>
      <c r="G536" s="2">
        <f t="shared" si="75"/>
        <v>9.2846461068863875E-3</v>
      </c>
      <c r="H536" s="2">
        <f t="shared" si="76"/>
        <v>0.80669656126089417</v>
      </c>
      <c r="I536" s="2">
        <f t="shared" si="77"/>
        <v>44.650362355142825</v>
      </c>
    </row>
    <row r="537" spans="1:9" ht="13.5" x14ac:dyDescent="0.25">
      <c r="A537" s="3">
        <f>TITRES_STAT!B540</f>
        <v>43084</v>
      </c>
      <c r="B537" s="5">
        <f>TITRES_STAT!D540</f>
        <v>1.0384</v>
      </c>
      <c r="C537" s="2">
        <f t="shared" si="72"/>
        <v>9.400000000000075E-3</v>
      </c>
      <c r="D537" s="2">
        <f t="shared" si="73"/>
        <v>9.400000000000075E-3</v>
      </c>
      <c r="E537" s="2">
        <f t="shared" si="74"/>
        <v>0</v>
      </c>
      <c r="F537" s="2">
        <f t="shared" si="75"/>
        <v>7.6263283664532028E-3</v>
      </c>
      <c r="G537" s="2">
        <f t="shared" si="75"/>
        <v>8.6214570992516459E-3</v>
      </c>
      <c r="H537" s="2">
        <f t="shared" si="76"/>
        <v>0.8845753425038998</v>
      </c>
      <c r="I537" s="2">
        <f t="shared" si="77"/>
        <v>46.937648103186369</v>
      </c>
    </row>
    <row r="538" spans="1:9" ht="13.5" x14ac:dyDescent="0.25">
      <c r="A538" s="3">
        <f>TITRES_STAT!B541</f>
        <v>43087</v>
      </c>
      <c r="B538" s="5">
        <f>TITRES_STAT!D541</f>
        <v>1.0384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7.0815906259922594E-3</v>
      </c>
      <c r="G538" s="2">
        <f t="shared" si="75"/>
        <v>8.0056387350193846E-3</v>
      </c>
      <c r="H538" s="2">
        <f t="shared" si="76"/>
        <v>0.8845753425038998</v>
      </c>
      <c r="I538" s="2">
        <f t="shared" si="77"/>
        <v>46.937648103186369</v>
      </c>
    </row>
    <row r="539" spans="1:9" ht="13.5" x14ac:dyDescent="0.25">
      <c r="A539" s="3">
        <f>TITRES_STAT!B542</f>
        <v>43088</v>
      </c>
      <c r="B539" s="5">
        <f>TITRES_STAT!D542</f>
        <v>1.0855999999999999</v>
      </c>
      <c r="C539" s="2">
        <f t="shared" si="72"/>
        <v>4.7199999999999909E-2</v>
      </c>
      <c r="D539" s="2">
        <f t="shared" si="73"/>
        <v>4.7199999999999909E-2</v>
      </c>
      <c r="E539" s="2">
        <f t="shared" si="74"/>
        <v>0</v>
      </c>
      <c r="F539" s="2">
        <f t="shared" si="75"/>
        <v>9.9471912955642339E-3</v>
      </c>
      <c r="G539" s="2">
        <f t="shared" si="75"/>
        <v>7.4338073968037146E-3</v>
      </c>
      <c r="H539" s="2">
        <f t="shared" si="76"/>
        <v>1.3381018318878142</v>
      </c>
      <c r="I539" s="2">
        <f t="shared" si="77"/>
        <v>57.230263183507844</v>
      </c>
    </row>
    <row r="540" spans="1:9" ht="13.5" x14ac:dyDescent="0.25">
      <c r="A540" s="3">
        <f>TITRES_STAT!B543</f>
        <v>43089</v>
      </c>
      <c r="B540" s="5">
        <f>TITRES_STAT!D543</f>
        <v>1.1516999999999999</v>
      </c>
      <c r="C540" s="2">
        <f t="shared" si="72"/>
        <v>6.6100000000000048E-2</v>
      </c>
      <c r="D540" s="2">
        <f t="shared" si="73"/>
        <v>6.6100000000000048E-2</v>
      </c>
      <c r="E540" s="2">
        <f t="shared" si="74"/>
        <v>0</v>
      </c>
      <c r="F540" s="2">
        <f t="shared" si="75"/>
        <v>1.3958106203023934E-2</v>
      </c>
      <c r="G540" s="2">
        <f t="shared" si="75"/>
        <v>6.9028211541748777E-3</v>
      </c>
      <c r="H540" s="2">
        <f t="shared" si="76"/>
        <v>2.0220871859880023</v>
      </c>
      <c r="I540" s="2">
        <f t="shared" si="77"/>
        <v>66.910286220843332</v>
      </c>
    </row>
    <row r="541" spans="1:9" ht="13.5" x14ac:dyDescent="0.25">
      <c r="A541" s="3">
        <f>TITRES_STAT!B544</f>
        <v>43090</v>
      </c>
      <c r="B541" s="5">
        <f>TITRES_STAT!D544</f>
        <v>1.1706000000000001</v>
      </c>
      <c r="C541" s="2">
        <f t="shared" si="72"/>
        <v>1.8900000000000139E-2</v>
      </c>
      <c r="D541" s="2">
        <f t="shared" si="73"/>
        <v>1.8900000000000139E-2</v>
      </c>
      <c r="E541" s="2">
        <f t="shared" si="74"/>
        <v>0</v>
      </c>
      <c r="F541" s="2">
        <f t="shared" ref="F541:G556" si="78">((F540*13)+D541)/14</f>
        <v>1.4311098617093662E-2</v>
      </c>
      <c r="G541" s="2">
        <f t="shared" si="78"/>
        <v>6.4097625003052428E-3</v>
      </c>
      <c r="H541" s="2">
        <f t="shared" si="76"/>
        <v>2.2327034139583404</v>
      </c>
      <c r="I541" s="2">
        <f t="shared" si="77"/>
        <v>69.066138400381973</v>
      </c>
    </row>
    <row r="542" spans="1:9" ht="13.5" x14ac:dyDescent="0.25">
      <c r="A542" s="3">
        <f>TITRES_STAT!B545</f>
        <v>43091</v>
      </c>
      <c r="B542" s="5">
        <f>TITRES_STAT!D545</f>
        <v>1.1422000000000001</v>
      </c>
      <c r="C542" s="2">
        <f t="shared" si="72"/>
        <v>-2.8399999999999981E-2</v>
      </c>
      <c r="D542" s="2">
        <f t="shared" si="73"/>
        <v>0</v>
      </c>
      <c r="E542" s="2">
        <f t="shared" si="74"/>
        <v>2.8399999999999981E-2</v>
      </c>
      <c r="F542" s="2">
        <f t="shared" si="78"/>
        <v>1.3288877287301258E-2</v>
      </c>
      <c r="G542" s="2">
        <f t="shared" si="78"/>
        <v>7.9804937502834395E-3</v>
      </c>
      <c r="H542" s="2">
        <f t="shared" si="76"/>
        <v>1.6651698131872208</v>
      </c>
      <c r="I542" s="2">
        <f t="shared" si="77"/>
        <v>62.478938675801636</v>
      </c>
    </row>
    <row r="543" spans="1:9" ht="13.5" x14ac:dyDescent="0.25">
      <c r="A543" s="3">
        <f>TITRES_STAT!B546</f>
        <v>43094</v>
      </c>
      <c r="B543" s="5">
        <f>TITRES_STAT!D546</f>
        <v>1.1234</v>
      </c>
      <c r="C543" s="2">
        <f t="shared" si="72"/>
        <v>-1.880000000000015E-2</v>
      </c>
      <c r="D543" s="2">
        <f t="shared" si="73"/>
        <v>0</v>
      </c>
      <c r="E543" s="2">
        <f t="shared" si="74"/>
        <v>1.880000000000015E-2</v>
      </c>
      <c r="F543" s="2">
        <f t="shared" si="78"/>
        <v>1.2339671766779739E-2</v>
      </c>
      <c r="G543" s="2">
        <f t="shared" si="78"/>
        <v>8.7533156252632052E-3</v>
      </c>
      <c r="H543" s="2">
        <f t="shared" si="76"/>
        <v>1.4097140209551959</v>
      </c>
      <c r="I543" s="2">
        <f t="shared" si="77"/>
        <v>58.501299685196415</v>
      </c>
    </row>
    <row r="544" spans="1:9" ht="13.5" x14ac:dyDescent="0.25">
      <c r="A544" s="3">
        <f>TITRES_STAT!B547</f>
        <v>43095</v>
      </c>
      <c r="B544" s="5">
        <f>TITRES_STAT!D547</f>
        <v>1.1234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1.1458266640581185E-2</v>
      </c>
      <c r="G544" s="2">
        <f t="shared" si="78"/>
        <v>8.1280787948872623E-3</v>
      </c>
      <c r="H544" s="2">
        <f t="shared" si="76"/>
        <v>1.4097140209551959</v>
      </c>
      <c r="I544" s="2">
        <f t="shared" si="77"/>
        <v>58.501299685196415</v>
      </c>
    </row>
    <row r="545" spans="1:9" ht="13.5" x14ac:dyDescent="0.25">
      <c r="A545" s="3">
        <f>TITRES_STAT!B548</f>
        <v>43096</v>
      </c>
      <c r="B545" s="5">
        <f>TITRES_STAT!D548</f>
        <v>1.1045</v>
      </c>
      <c r="C545" s="2">
        <f t="shared" si="72"/>
        <v>-1.8899999999999917E-2</v>
      </c>
      <c r="D545" s="2">
        <f t="shared" si="73"/>
        <v>0</v>
      </c>
      <c r="E545" s="2">
        <f t="shared" si="74"/>
        <v>1.8899999999999917E-2</v>
      </c>
      <c r="F545" s="2">
        <f t="shared" si="78"/>
        <v>1.0639819023396816E-2</v>
      </c>
      <c r="G545" s="2">
        <f t="shared" si="78"/>
        <v>8.8975017381095946E-3</v>
      </c>
      <c r="H545" s="2">
        <f t="shared" si="76"/>
        <v>1.1958209547545873</v>
      </c>
      <c r="I545" s="2">
        <f t="shared" si="77"/>
        <v>54.458946307315685</v>
      </c>
    </row>
    <row r="546" spans="1:9" ht="13.5" x14ac:dyDescent="0.25">
      <c r="A546" s="3">
        <f>TITRES_STAT!B549</f>
        <v>43097</v>
      </c>
      <c r="B546" s="5">
        <f>TITRES_STAT!D549</f>
        <v>1.0762</v>
      </c>
      <c r="C546" s="2">
        <f t="shared" si="72"/>
        <v>-2.8299999999999992E-2</v>
      </c>
      <c r="D546" s="2">
        <f t="shared" si="73"/>
        <v>0</v>
      </c>
      <c r="E546" s="2">
        <f t="shared" si="74"/>
        <v>2.8299999999999992E-2</v>
      </c>
      <c r="F546" s="2">
        <f t="shared" si="78"/>
        <v>9.8798319502970428E-3</v>
      </c>
      <c r="G546" s="2">
        <f t="shared" si="78"/>
        <v>1.0283394471101766E-2</v>
      </c>
      <c r="H546" s="2">
        <f t="shared" si="76"/>
        <v>0.96075590390519305</v>
      </c>
      <c r="I546" s="2">
        <f t="shared" si="77"/>
        <v>48.999261049867421</v>
      </c>
    </row>
    <row r="547" spans="1:9" ht="13.5" x14ac:dyDescent="0.25">
      <c r="A547" s="3">
        <f>TITRES_STAT!B550</f>
        <v>43098</v>
      </c>
      <c r="B547" s="5">
        <f>TITRES_STAT!D550</f>
        <v>1.0478000000000001</v>
      </c>
      <c r="C547" s="2">
        <f t="shared" si="72"/>
        <v>-2.8399999999999981E-2</v>
      </c>
      <c r="D547" s="2">
        <f t="shared" si="73"/>
        <v>0</v>
      </c>
      <c r="E547" s="2">
        <f t="shared" si="74"/>
        <v>2.8399999999999981E-2</v>
      </c>
      <c r="F547" s="2">
        <f t="shared" si="78"/>
        <v>9.1741296681329687E-3</v>
      </c>
      <c r="G547" s="2">
        <f t="shared" si="78"/>
        <v>1.1577437723165924E-2</v>
      </c>
      <c r="H547" s="2">
        <f t="shared" si="76"/>
        <v>0.79241451239041905</v>
      </c>
      <c r="I547" s="2">
        <f t="shared" si="77"/>
        <v>44.209333662090842</v>
      </c>
    </row>
    <row r="548" spans="1:9" ht="13.5" x14ac:dyDescent="0.25">
      <c r="A548" s="3">
        <f>TITRES_STAT!B551</f>
        <v>43102</v>
      </c>
      <c r="B548" s="5">
        <f>TITRES_STAT!D551</f>
        <v>1.095</v>
      </c>
      <c r="C548" s="2">
        <f t="shared" si="72"/>
        <v>4.7199999999999909E-2</v>
      </c>
      <c r="D548" s="2">
        <f t="shared" si="73"/>
        <v>4.7199999999999909E-2</v>
      </c>
      <c r="E548" s="2">
        <f t="shared" si="74"/>
        <v>0</v>
      </c>
      <c r="F548" s="2">
        <f t="shared" si="78"/>
        <v>1.1890263263266322E-2</v>
      </c>
      <c r="G548" s="2">
        <f t="shared" si="78"/>
        <v>1.075047788579693E-2</v>
      </c>
      <c r="H548" s="2">
        <f t="shared" si="76"/>
        <v>1.1060218335945071</v>
      </c>
      <c r="I548" s="2">
        <f t="shared" si="77"/>
        <v>52.517111454005011</v>
      </c>
    </row>
    <row r="549" spans="1:9" ht="13.5" x14ac:dyDescent="0.25">
      <c r="A549" s="3">
        <f>TITRES_STAT!B552</f>
        <v>43103</v>
      </c>
      <c r="B549" s="5">
        <f>TITRES_STAT!D552</f>
        <v>1.1328</v>
      </c>
      <c r="C549" s="2">
        <f t="shared" si="72"/>
        <v>3.7800000000000056E-2</v>
      </c>
      <c r="D549" s="2">
        <f t="shared" si="73"/>
        <v>3.7800000000000056E-2</v>
      </c>
      <c r="E549" s="2">
        <f t="shared" si="74"/>
        <v>0</v>
      </c>
      <c r="F549" s="2">
        <f t="shared" si="78"/>
        <v>1.3740958744461589E-2</v>
      </c>
      <c r="G549" s="2">
        <f t="shared" si="78"/>
        <v>9.9825866082400051E-3</v>
      </c>
      <c r="H549" s="2">
        <f t="shared" si="76"/>
        <v>1.3764928153109417</v>
      </c>
      <c r="I549" s="2">
        <f t="shared" si="77"/>
        <v>57.921185641406645</v>
      </c>
    </row>
    <row r="550" spans="1:9" ht="13.5" x14ac:dyDescent="0.25">
      <c r="A550" s="3">
        <f>TITRES_STAT!B553</f>
        <v>43104</v>
      </c>
      <c r="B550" s="5">
        <f>TITRES_STAT!D553</f>
        <v>1.1611</v>
      </c>
      <c r="C550" s="2">
        <f t="shared" si="72"/>
        <v>2.8299999999999992E-2</v>
      </c>
      <c r="D550" s="2">
        <f t="shared" si="73"/>
        <v>2.8299999999999992E-2</v>
      </c>
      <c r="E550" s="2">
        <f t="shared" si="74"/>
        <v>0</v>
      </c>
      <c r="F550" s="2">
        <f t="shared" si="78"/>
        <v>1.4780890262714331E-2</v>
      </c>
      <c r="G550" s="2">
        <f t="shared" si="78"/>
        <v>9.2695447076514333E-3</v>
      </c>
      <c r="H550" s="2">
        <f t="shared" si="76"/>
        <v>1.5945648603985505</v>
      </c>
      <c r="I550" s="2">
        <f t="shared" si="77"/>
        <v>61.457891638662289</v>
      </c>
    </row>
    <row r="551" spans="1:9" ht="13.5" x14ac:dyDescent="0.25">
      <c r="A551" s="3">
        <f>TITRES_STAT!B554</f>
        <v>43105</v>
      </c>
      <c r="B551" s="5">
        <f>TITRES_STAT!D554</f>
        <v>1.2178</v>
      </c>
      <c r="C551" s="2">
        <f t="shared" si="72"/>
        <v>5.6699999999999973E-2</v>
      </c>
      <c r="D551" s="2">
        <f t="shared" si="73"/>
        <v>5.6699999999999973E-2</v>
      </c>
      <c r="E551" s="2">
        <f t="shared" si="74"/>
        <v>0</v>
      </c>
      <c r="F551" s="2">
        <f t="shared" si="78"/>
        <v>1.7775112386806163E-2</v>
      </c>
      <c r="G551" s="2">
        <f t="shared" si="78"/>
        <v>8.6074343713906168E-3</v>
      </c>
      <c r="H551" s="2">
        <f t="shared" si="76"/>
        <v>2.0650883433845357</v>
      </c>
      <c r="I551" s="2">
        <f t="shared" si="77"/>
        <v>67.374512967682392</v>
      </c>
    </row>
    <row r="552" spans="1:9" ht="13.5" x14ac:dyDescent="0.25">
      <c r="A552" s="3">
        <f>TITRES_STAT!B555</f>
        <v>43108</v>
      </c>
      <c r="B552" s="5">
        <f>TITRES_STAT!D555</f>
        <v>1.2461</v>
      </c>
      <c r="C552" s="2">
        <f t="shared" si="72"/>
        <v>2.8299999999999992E-2</v>
      </c>
      <c r="D552" s="2">
        <f t="shared" si="73"/>
        <v>2.8299999999999992E-2</v>
      </c>
      <c r="E552" s="2">
        <f t="shared" si="74"/>
        <v>0</v>
      </c>
      <c r="F552" s="2">
        <f t="shared" si="78"/>
        <v>1.8526890073462865E-2</v>
      </c>
      <c r="G552" s="2">
        <f t="shared" si="78"/>
        <v>7.9926176305770008E-3</v>
      </c>
      <c r="H552" s="2">
        <f t="shared" si="76"/>
        <v>2.3180003010009345</v>
      </c>
      <c r="I552" s="2">
        <f t="shared" si="77"/>
        <v>69.861365000529631</v>
      </c>
    </row>
    <row r="553" spans="1:9" ht="13.5" x14ac:dyDescent="0.25">
      <c r="A553" s="3">
        <f>TITRES_STAT!B556</f>
        <v>43109</v>
      </c>
      <c r="B553" s="5">
        <f>TITRES_STAT!D556</f>
        <v>1.2178</v>
      </c>
      <c r="C553" s="2">
        <f t="shared" si="72"/>
        <v>-2.8299999999999992E-2</v>
      </c>
      <c r="D553" s="2">
        <f t="shared" si="73"/>
        <v>0</v>
      </c>
      <c r="E553" s="2">
        <f t="shared" si="74"/>
        <v>2.8299999999999992E-2</v>
      </c>
      <c r="F553" s="2">
        <f t="shared" si="78"/>
        <v>1.720354078250123E-2</v>
      </c>
      <c r="G553" s="2">
        <f t="shared" si="78"/>
        <v>9.443144942678644E-3</v>
      </c>
      <c r="H553" s="2">
        <f t="shared" si="76"/>
        <v>1.8218020465564591</v>
      </c>
      <c r="I553" s="2">
        <f t="shared" si="77"/>
        <v>64.561653032311966</v>
      </c>
    </row>
    <row r="554" spans="1:9" ht="13.5" x14ac:dyDescent="0.25">
      <c r="A554" s="3">
        <f>TITRES_STAT!B557</f>
        <v>43110</v>
      </c>
      <c r="B554" s="5">
        <f>TITRES_STAT!D557</f>
        <v>1.1611</v>
      </c>
      <c r="C554" s="2">
        <f t="shared" si="72"/>
        <v>-5.6699999999999973E-2</v>
      </c>
      <c r="D554" s="2">
        <f t="shared" si="73"/>
        <v>0</v>
      </c>
      <c r="E554" s="2">
        <f t="shared" si="74"/>
        <v>5.6699999999999973E-2</v>
      </c>
      <c r="F554" s="2">
        <f t="shared" si="78"/>
        <v>1.5974716440893998E-2</v>
      </c>
      <c r="G554" s="2">
        <f t="shared" si="78"/>
        <v>1.2818634589630168E-2</v>
      </c>
      <c r="H554" s="2">
        <f t="shared" si="76"/>
        <v>1.246210454724795</v>
      </c>
      <c r="I554" s="2">
        <f t="shared" si="77"/>
        <v>55.480574053221581</v>
      </c>
    </row>
    <row r="555" spans="1:9" ht="13.5" x14ac:dyDescent="0.25">
      <c r="A555" s="3">
        <f>TITRES_STAT!B558</f>
        <v>43111</v>
      </c>
      <c r="B555" s="5">
        <f>TITRES_STAT!D558</f>
        <v>1.2082999999999999</v>
      </c>
      <c r="C555" s="2">
        <f t="shared" si="72"/>
        <v>4.7199999999999909E-2</v>
      </c>
      <c r="D555" s="2">
        <f t="shared" si="73"/>
        <v>4.7199999999999909E-2</v>
      </c>
      <c r="E555" s="2">
        <f t="shared" si="74"/>
        <v>0</v>
      </c>
      <c r="F555" s="2">
        <f t="shared" si="78"/>
        <v>1.8205093837972992E-2</v>
      </c>
      <c r="G555" s="2">
        <f t="shared" si="78"/>
        <v>1.1903017833228014E-2</v>
      </c>
      <c r="H555" s="2">
        <f t="shared" si="76"/>
        <v>1.5294519501728663</v>
      </c>
      <c r="I555" s="2">
        <f t="shared" si="77"/>
        <v>60.465744370765435</v>
      </c>
    </row>
    <row r="556" spans="1:9" ht="13.5" x14ac:dyDescent="0.25">
      <c r="A556" s="3">
        <f>TITRES_STAT!B559</f>
        <v>43112</v>
      </c>
      <c r="B556" s="5">
        <f>TITRES_STAT!D559</f>
        <v>1.2082999999999999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1.6904729992403493E-2</v>
      </c>
      <c r="G556" s="2">
        <f t="shared" si="78"/>
        <v>1.1052802273711729E-2</v>
      </c>
      <c r="H556" s="2">
        <f t="shared" si="76"/>
        <v>1.5294519501728661</v>
      </c>
      <c r="I556" s="2">
        <f t="shared" si="77"/>
        <v>60.465744370765428</v>
      </c>
    </row>
    <row r="557" spans="1:9" ht="13.5" x14ac:dyDescent="0.25">
      <c r="A557" s="3">
        <f>TITRES_STAT!B560</f>
        <v>43115</v>
      </c>
      <c r="B557" s="5">
        <f>TITRES_STAT!D560</f>
        <v>1.2365999999999999</v>
      </c>
      <c r="C557" s="2">
        <f t="shared" si="72"/>
        <v>2.8299999999999992E-2</v>
      </c>
      <c r="D557" s="2">
        <f t="shared" si="73"/>
        <v>2.8299999999999992E-2</v>
      </c>
      <c r="E557" s="2">
        <f t="shared" si="74"/>
        <v>0</v>
      </c>
      <c r="F557" s="2">
        <f t="shared" ref="F557:G572" si="79">((F556*13)+D557)/14</f>
        <v>1.7718677850088956E-2</v>
      </c>
      <c r="G557" s="2">
        <f t="shared" si="79"/>
        <v>1.0263316397018035E-2</v>
      </c>
      <c r="H557" s="2">
        <f t="shared" si="76"/>
        <v>1.7264086153708607</v>
      </c>
      <c r="I557" s="2">
        <f t="shared" si="77"/>
        <v>63.321712146806185</v>
      </c>
    </row>
    <row r="558" spans="1:9" ht="13.5" x14ac:dyDescent="0.25">
      <c r="A558" s="3">
        <f>TITRES_STAT!B561</f>
        <v>43116</v>
      </c>
      <c r="B558" s="5">
        <f>TITRES_STAT!D561</f>
        <v>1.2272000000000001</v>
      </c>
      <c r="C558" s="2">
        <f t="shared" si="72"/>
        <v>-9.3999999999998529E-3</v>
      </c>
      <c r="D558" s="2">
        <f t="shared" si="73"/>
        <v>0</v>
      </c>
      <c r="E558" s="2">
        <f t="shared" si="74"/>
        <v>9.3999999999998529E-3</v>
      </c>
      <c r="F558" s="2">
        <f t="shared" si="79"/>
        <v>1.6453058003654032E-2</v>
      </c>
      <c r="G558" s="2">
        <f t="shared" si="79"/>
        <v>1.0201650940088165E-2</v>
      </c>
      <c r="H558" s="2">
        <f t="shared" si="76"/>
        <v>1.6127838621688659</v>
      </c>
      <c r="I558" s="2">
        <f t="shared" si="77"/>
        <v>61.726646643863518</v>
      </c>
    </row>
    <row r="559" spans="1:9" ht="13.5" x14ac:dyDescent="0.25">
      <c r="A559" s="3">
        <f>TITRES_STAT!B562</f>
        <v>43117</v>
      </c>
      <c r="B559" s="5">
        <f>TITRES_STAT!D562</f>
        <v>1.2178</v>
      </c>
      <c r="C559" s="2">
        <f t="shared" si="72"/>
        <v>-9.400000000000075E-3</v>
      </c>
      <c r="D559" s="2">
        <f t="shared" si="73"/>
        <v>0</v>
      </c>
      <c r="E559" s="2">
        <f t="shared" si="74"/>
        <v>9.400000000000075E-3</v>
      </c>
      <c r="F559" s="2">
        <f t="shared" si="79"/>
        <v>1.52778395748216E-2</v>
      </c>
      <c r="G559" s="2">
        <f t="shared" si="79"/>
        <v>1.0144390158653302E-2</v>
      </c>
      <c r="H559" s="2">
        <f t="shared" si="76"/>
        <v>1.5060382473350944</v>
      </c>
      <c r="I559" s="2">
        <f t="shared" si="77"/>
        <v>60.096379172848067</v>
      </c>
    </row>
    <row r="560" spans="1:9" ht="13.5" x14ac:dyDescent="0.25">
      <c r="A560" s="3">
        <f>TITRES_STAT!B563</f>
        <v>43118</v>
      </c>
      <c r="B560" s="5">
        <f>TITRES_STAT!D563</f>
        <v>1.18</v>
      </c>
      <c r="C560" s="2">
        <f t="shared" si="72"/>
        <v>-3.7800000000000056E-2</v>
      </c>
      <c r="D560" s="2">
        <f t="shared" si="73"/>
        <v>0</v>
      </c>
      <c r="E560" s="2">
        <f t="shared" si="74"/>
        <v>3.7800000000000056E-2</v>
      </c>
      <c r="F560" s="2">
        <f t="shared" si="79"/>
        <v>1.4186565319477198E-2</v>
      </c>
      <c r="G560" s="2">
        <f t="shared" si="79"/>
        <v>1.2119790861606642E-2</v>
      </c>
      <c r="H560" s="2">
        <f t="shared" si="76"/>
        <v>1.1705288879544722</v>
      </c>
      <c r="I560" s="2">
        <f t="shared" si="77"/>
        <v>53.928279621175193</v>
      </c>
    </row>
    <row r="561" spans="1:9" ht="13.5" x14ac:dyDescent="0.25">
      <c r="A561" s="3">
        <f>TITRES_STAT!B564</f>
        <v>43119</v>
      </c>
      <c r="B561" s="5">
        <f>TITRES_STAT!D564</f>
        <v>1.2082999999999999</v>
      </c>
      <c r="C561" s="2">
        <f t="shared" si="72"/>
        <v>2.8299999999999992E-2</v>
      </c>
      <c r="D561" s="2">
        <f t="shared" si="73"/>
        <v>2.8299999999999992E-2</v>
      </c>
      <c r="E561" s="2">
        <f t="shared" si="74"/>
        <v>0</v>
      </c>
      <c r="F561" s="2">
        <f t="shared" si="79"/>
        <v>1.5194667796657398E-2</v>
      </c>
      <c r="G561" s="2">
        <f t="shared" si="79"/>
        <v>1.1254091514349026E-2</v>
      </c>
      <c r="H561" s="2">
        <f t="shared" si="76"/>
        <v>1.3501461026226877</v>
      </c>
      <c r="I561" s="2">
        <f t="shared" si="77"/>
        <v>57.449453934628487</v>
      </c>
    </row>
    <row r="562" spans="1:9" ht="13.5" x14ac:dyDescent="0.25">
      <c r="A562" s="3">
        <f>TITRES_STAT!B565</f>
        <v>43122</v>
      </c>
      <c r="B562" s="5">
        <f>TITRES_STAT!D565</f>
        <v>1.2082999999999999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1.4109334382610441E-2</v>
      </c>
      <c r="G562" s="2">
        <f t="shared" si="79"/>
        <v>1.0450227834752666E-2</v>
      </c>
      <c r="H562" s="2">
        <f t="shared" si="76"/>
        <v>1.3501461026226877</v>
      </c>
      <c r="I562" s="2">
        <f t="shared" si="77"/>
        <v>57.449453934628487</v>
      </c>
    </row>
    <row r="563" spans="1:9" ht="13.5" x14ac:dyDescent="0.25">
      <c r="A563" s="3">
        <f>TITRES_STAT!B566</f>
        <v>43123</v>
      </c>
      <c r="B563" s="5">
        <f>TITRES_STAT!D566</f>
        <v>1.1989000000000001</v>
      </c>
      <c r="C563" s="2">
        <f t="shared" si="72"/>
        <v>-9.3999999999998529E-3</v>
      </c>
      <c r="D563" s="2">
        <f t="shared" si="73"/>
        <v>0</v>
      </c>
      <c r="E563" s="2">
        <f t="shared" si="74"/>
        <v>9.3999999999998529E-3</v>
      </c>
      <c r="F563" s="2">
        <f t="shared" si="79"/>
        <v>1.3101524783852552E-2</v>
      </c>
      <c r="G563" s="2">
        <f t="shared" si="79"/>
        <v>1.0375211560841752E-2</v>
      </c>
      <c r="H563" s="2">
        <f t="shared" si="76"/>
        <v>1.2627718198345452</v>
      </c>
      <c r="I563" s="2">
        <f t="shared" si="77"/>
        <v>55.806414449994321</v>
      </c>
    </row>
    <row r="564" spans="1:9" ht="13.5" x14ac:dyDescent="0.25">
      <c r="A564" s="3">
        <f>TITRES_STAT!B567</f>
        <v>43124</v>
      </c>
      <c r="B564" s="5">
        <f>TITRES_STAT!D567</f>
        <v>1.1894</v>
      </c>
      <c r="C564" s="2">
        <f t="shared" si="72"/>
        <v>-9.5000000000000639E-3</v>
      </c>
      <c r="D564" s="2">
        <f t="shared" si="73"/>
        <v>0</v>
      </c>
      <c r="E564" s="2">
        <f t="shared" si="74"/>
        <v>9.5000000000000639E-3</v>
      </c>
      <c r="F564" s="2">
        <f t="shared" si="79"/>
        <v>1.2165701585005942E-2</v>
      </c>
      <c r="G564" s="2">
        <f t="shared" si="79"/>
        <v>1.0312696449353061E-2</v>
      </c>
      <c r="H564" s="2">
        <f t="shared" si="76"/>
        <v>1.1796819236126284</v>
      </c>
      <c r="I564" s="2">
        <f t="shared" si="77"/>
        <v>54.121746426992928</v>
      </c>
    </row>
    <row r="565" spans="1:9" ht="13.5" x14ac:dyDescent="0.25">
      <c r="A565" s="3">
        <f>TITRES_STAT!B568</f>
        <v>43125</v>
      </c>
      <c r="B565" s="5">
        <f>TITRES_STAT!D568</f>
        <v>1.1989000000000001</v>
      </c>
      <c r="C565" s="2">
        <f t="shared" si="72"/>
        <v>9.5000000000000639E-3</v>
      </c>
      <c r="D565" s="2">
        <f t="shared" si="73"/>
        <v>9.5000000000000639E-3</v>
      </c>
      <c r="E565" s="2">
        <f t="shared" si="74"/>
        <v>0</v>
      </c>
      <c r="F565" s="2">
        <f t="shared" si="79"/>
        <v>1.1975294328934094E-2</v>
      </c>
      <c r="G565" s="2">
        <f t="shared" si="79"/>
        <v>9.5760752743992705E-3</v>
      </c>
      <c r="H565" s="2">
        <f t="shared" si="76"/>
        <v>1.2505430445966637</v>
      </c>
      <c r="I565" s="2">
        <f t="shared" si="77"/>
        <v>55.56627977407927</v>
      </c>
    </row>
    <row r="566" spans="1:9" ht="13.5" x14ac:dyDescent="0.25">
      <c r="A566" s="3">
        <f>TITRES_STAT!B569</f>
        <v>43126</v>
      </c>
      <c r="B566" s="5">
        <f>TITRES_STAT!D569</f>
        <v>1.1989000000000001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1.111991616258166E-2</v>
      </c>
      <c r="G566" s="2">
        <f t="shared" si="79"/>
        <v>8.8920698976564655E-3</v>
      </c>
      <c r="H566" s="2">
        <f t="shared" si="76"/>
        <v>1.2505430445966637</v>
      </c>
      <c r="I566" s="2">
        <f t="shared" si="77"/>
        <v>55.56627977407927</v>
      </c>
    </row>
    <row r="567" spans="1:9" ht="13.5" x14ac:dyDescent="0.25">
      <c r="A567" s="3">
        <f>TITRES_STAT!B570</f>
        <v>43129</v>
      </c>
      <c r="B567" s="5">
        <f>TITRES_STAT!D570</f>
        <v>1.1894</v>
      </c>
      <c r="C567" s="2">
        <f t="shared" si="72"/>
        <v>-9.5000000000000639E-3</v>
      </c>
      <c r="D567" s="2">
        <f t="shared" si="73"/>
        <v>0</v>
      </c>
      <c r="E567" s="2">
        <f t="shared" si="74"/>
        <v>9.5000000000000639E-3</v>
      </c>
      <c r="F567" s="2">
        <f t="shared" si="79"/>
        <v>1.032563643668297E-2</v>
      </c>
      <c r="G567" s="2">
        <f t="shared" si="79"/>
        <v>8.9354934763952922E-3</v>
      </c>
      <c r="H567" s="2">
        <f t="shared" si="76"/>
        <v>1.1555753987130077</v>
      </c>
      <c r="I567" s="2">
        <f t="shared" si="77"/>
        <v>53.608674482133502</v>
      </c>
    </row>
    <row r="568" spans="1:9" ht="13.5" x14ac:dyDescent="0.25">
      <c r="A568" s="3">
        <f>TITRES_STAT!B571</f>
        <v>43130</v>
      </c>
      <c r="B568" s="5">
        <f>TITRES_STAT!D571</f>
        <v>1.2082999999999999</v>
      </c>
      <c r="C568" s="2">
        <f t="shared" si="72"/>
        <v>1.8899999999999917E-2</v>
      </c>
      <c r="D568" s="2">
        <f t="shared" si="73"/>
        <v>1.8899999999999917E-2</v>
      </c>
      <c r="E568" s="2">
        <f t="shared" si="74"/>
        <v>0</v>
      </c>
      <c r="F568" s="2">
        <f t="shared" si="79"/>
        <v>1.0938090976919895E-2</v>
      </c>
      <c r="G568" s="2">
        <f t="shared" si="79"/>
        <v>8.2972439423670569E-3</v>
      </c>
      <c r="H568" s="2">
        <f t="shared" si="76"/>
        <v>1.3182800280305427</v>
      </c>
      <c r="I568" s="2">
        <f t="shared" si="77"/>
        <v>56.864572531838022</v>
      </c>
    </row>
    <row r="569" spans="1:9" ht="13.5" x14ac:dyDescent="0.25">
      <c r="A569" s="3">
        <f>TITRES_STAT!B572</f>
        <v>43131</v>
      </c>
      <c r="B569" s="5">
        <f>TITRES_STAT!D572</f>
        <v>1.2082999999999999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1.0156798764282758E-2</v>
      </c>
      <c r="G569" s="2">
        <f t="shared" si="79"/>
        <v>7.7045836607694106E-3</v>
      </c>
      <c r="H569" s="2">
        <f t="shared" si="76"/>
        <v>1.3182800280305425</v>
      </c>
      <c r="I569" s="2">
        <f t="shared" si="77"/>
        <v>56.864572531838014</v>
      </c>
    </row>
    <row r="570" spans="1:9" ht="13.5" x14ac:dyDescent="0.25">
      <c r="A570" s="3">
        <f>TITRES_STAT!B573</f>
        <v>43132</v>
      </c>
      <c r="B570" s="5">
        <f>TITRES_STAT!D573</f>
        <v>1.18</v>
      </c>
      <c r="C570" s="2">
        <f t="shared" si="72"/>
        <v>-2.8299999999999992E-2</v>
      </c>
      <c r="D570" s="2">
        <f t="shared" si="73"/>
        <v>0</v>
      </c>
      <c r="E570" s="2">
        <f t="shared" si="74"/>
        <v>2.8299999999999992E-2</v>
      </c>
      <c r="F570" s="2">
        <f t="shared" si="79"/>
        <v>9.4313131382625613E-3</v>
      </c>
      <c r="G570" s="2">
        <f t="shared" si="79"/>
        <v>9.1756848278573087E-3</v>
      </c>
      <c r="H570" s="2">
        <f t="shared" si="76"/>
        <v>1.0278593167922645</v>
      </c>
      <c r="I570" s="2">
        <f t="shared" si="77"/>
        <v>50.686914436360738</v>
      </c>
    </row>
    <row r="571" spans="1:9" ht="13.5" x14ac:dyDescent="0.25">
      <c r="A571" s="3">
        <f>TITRES_STAT!B574</f>
        <v>43133</v>
      </c>
      <c r="B571" s="5">
        <f>TITRES_STAT!D574</f>
        <v>1.1989000000000001</v>
      </c>
      <c r="C571" s="2">
        <f t="shared" si="72"/>
        <v>1.8900000000000139E-2</v>
      </c>
      <c r="D571" s="2">
        <f t="shared" si="73"/>
        <v>1.8900000000000139E-2</v>
      </c>
      <c r="E571" s="2">
        <f t="shared" si="74"/>
        <v>0</v>
      </c>
      <c r="F571" s="2">
        <f t="shared" si="79"/>
        <v>1.0107647914100959E-2</v>
      </c>
      <c r="G571" s="2">
        <f t="shared" si="79"/>
        <v>8.5202787687246439E-3</v>
      </c>
      <c r="H571" s="2">
        <f t="shared" si="76"/>
        <v>1.1863048367857476</v>
      </c>
      <c r="I571" s="2">
        <f t="shared" si="77"/>
        <v>54.260724160031785</v>
      </c>
    </row>
    <row r="572" spans="1:9" ht="13.5" x14ac:dyDescent="0.25">
      <c r="A572" s="3">
        <f>TITRES_STAT!B575</f>
        <v>43136</v>
      </c>
      <c r="B572" s="5">
        <f>TITRES_STAT!D575</f>
        <v>1.18</v>
      </c>
      <c r="C572" s="2">
        <f t="shared" si="72"/>
        <v>-1.8900000000000139E-2</v>
      </c>
      <c r="D572" s="2">
        <f t="shared" si="73"/>
        <v>0</v>
      </c>
      <c r="E572" s="2">
        <f t="shared" si="74"/>
        <v>1.8900000000000139E-2</v>
      </c>
      <c r="F572" s="2">
        <f t="shared" si="79"/>
        <v>9.3856730630937479E-3</v>
      </c>
      <c r="G572" s="2">
        <f t="shared" si="79"/>
        <v>9.2616874281014651E-3</v>
      </c>
      <c r="H572" s="2">
        <f t="shared" si="76"/>
        <v>1.0133869379586371</v>
      </c>
      <c r="I572" s="2">
        <f t="shared" si="77"/>
        <v>50.332448217137291</v>
      </c>
    </row>
    <row r="573" spans="1:9" ht="13.5" x14ac:dyDescent="0.25">
      <c r="A573" s="3">
        <f>TITRES_STAT!B576</f>
        <v>43137</v>
      </c>
      <c r="B573" s="5">
        <f>TITRES_STAT!D576</f>
        <v>1.1516999999999999</v>
      </c>
      <c r="C573" s="2">
        <f t="shared" si="72"/>
        <v>-2.8299999999999992E-2</v>
      </c>
      <c r="D573" s="2">
        <f t="shared" si="73"/>
        <v>0</v>
      </c>
      <c r="E573" s="2">
        <f t="shared" si="74"/>
        <v>2.8299999999999992E-2</v>
      </c>
      <c r="F573" s="2">
        <f t="shared" ref="F573:G588" si="80">((F572*13)+D573)/14</f>
        <v>8.7152678443013377E-3</v>
      </c>
      <c r="G573" s="2">
        <f t="shared" si="80"/>
        <v>1.0621566897522789E-2</v>
      </c>
      <c r="H573" s="2">
        <f t="shared" si="76"/>
        <v>0.82052562756385339</v>
      </c>
      <c r="I573" s="2">
        <f t="shared" si="77"/>
        <v>45.070808954326246</v>
      </c>
    </row>
    <row r="574" spans="1:9" ht="13.5" x14ac:dyDescent="0.25">
      <c r="A574" s="3">
        <f>TITRES_STAT!B577</f>
        <v>43138</v>
      </c>
      <c r="B574" s="5">
        <f>TITRES_STAT!D577</f>
        <v>1.18</v>
      </c>
      <c r="C574" s="2">
        <f t="shared" si="72"/>
        <v>2.8299999999999992E-2</v>
      </c>
      <c r="D574" s="2">
        <f t="shared" si="73"/>
        <v>2.8299999999999992E-2</v>
      </c>
      <c r="E574" s="2">
        <f t="shared" si="74"/>
        <v>0</v>
      </c>
      <c r="F574" s="2">
        <f t="shared" si="80"/>
        <v>1.0114177283994099E-2</v>
      </c>
      <c r="G574" s="2">
        <f t="shared" si="80"/>
        <v>9.8628835476997339E-3</v>
      </c>
      <c r="H574" s="2">
        <f t="shared" si="76"/>
        <v>1.0254787289213176</v>
      </c>
      <c r="I574" s="2">
        <f t="shared" si="77"/>
        <v>50.628955726799624</v>
      </c>
    </row>
    <row r="575" spans="1:9" ht="13.5" x14ac:dyDescent="0.25">
      <c r="A575" s="3">
        <f>TITRES_STAT!B578</f>
        <v>43139</v>
      </c>
      <c r="B575" s="5">
        <f>TITRES_STAT!D578</f>
        <v>1.1894</v>
      </c>
      <c r="C575" s="2">
        <f t="shared" si="72"/>
        <v>9.400000000000075E-3</v>
      </c>
      <c r="D575" s="2">
        <f t="shared" si="73"/>
        <v>9.400000000000075E-3</v>
      </c>
      <c r="E575" s="2">
        <f t="shared" si="74"/>
        <v>0</v>
      </c>
      <c r="F575" s="2">
        <f t="shared" si="80"/>
        <v>1.006316462085167E-2</v>
      </c>
      <c r="G575" s="2">
        <f t="shared" si="80"/>
        <v>9.1583918657211806E-3</v>
      </c>
      <c r="H575" s="2">
        <f t="shared" si="76"/>
        <v>1.0987916621603571</v>
      </c>
      <c r="I575" s="2">
        <f t="shared" si="77"/>
        <v>52.353536654959534</v>
      </c>
    </row>
    <row r="576" spans="1:9" ht="13.5" x14ac:dyDescent="0.25">
      <c r="A576" s="3">
        <f>TITRES_STAT!B579</f>
        <v>43140</v>
      </c>
      <c r="B576" s="5">
        <f>TITRES_STAT!D579</f>
        <v>1.1894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9.3443671479336941E-3</v>
      </c>
      <c r="G576" s="2">
        <f t="shared" si="80"/>
        <v>8.5042210181696682E-3</v>
      </c>
      <c r="H576" s="2">
        <f t="shared" si="76"/>
        <v>1.0987916621603571</v>
      </c>
      <c r="I576" s="2">
        <f t="shared" si="77"/>
        <v>52.353536654959534</v>
      </c>
    </row>
    <row r="577" spans="1:9" ht="13.5" x14ac:dyDescent="0.25">
      <c r="A577" s="3">
        <f>TITRES_STAT!B580</f>
        <v>43143</v>
      </c>
      <c r="B577" s="5">
        <f>TITRES_STAT!D580</f>
        <v>1.1611</v>
      </c>
      <c r="C577" s="2">
        <f t="shared" si="72"/>
        <v>-2.8299999999999992E-2</v>
      </c>
      <c r="D577" s="2">
        <f t="shared" si="73"/>
        <v>0</v>
      </c>
      <c r="E577" s="2">
        <f t="shared" si="74"/>
        <v>2.8299999999999992E-2</v>
      </c>
      <c r="F577" s="2">
        <f t="shared" si="80"/>
        <v>8.6769123516527158E-3</v>
      </c>
      <c r="G577" s="2">
        <f t="shared" si="80"/>
        <v>9.9182052311575491E-3</v>
      </c>
      <c r="H577" s="2">
        <f t="shared" si="76"/>
        <v>0.87484702619327004</v>
      </c>
      <c r="I577" s="2">
        <f t="shared" si="77"/>
        <v>46.662315056689103</v>
      </c>
    </row>
    <row r="578" spans="1:9" ht="13.5" x14ac:dyDescent="0.25">
      <c r="A578" s="3">
        <f>TITRES_STAT!B581</f>
        <v>43144</v>
      </c>
      <c r="B578" s="5">
        <f>TITRES_STAT!D581</f>
        <v>1.1516999999999999</v>
      </c>
      <c r="C578" s="2">
        <f t="shared" si="72"/>
        <v>-9.400000000000075E-3</v>
      </c>
      <c r="D578" s="2">
        <f t="shared" si="73"/>
        <v>0</v>
      </c>
      <c r="E578" s="2">
        <f t="shared" si="74"/>
        <v>9.400000000000075E-3</v>
      </c>
      <c r="F578" s="2">
        <f t="shared" si="80"/>
        <v>8.0571328979632366E-3</v>
      </c>
      <c r="G578" s="2">
        <f t="shared" si="80"/>
        <v>9.8811905717891575E-3</v>
      </c>
      <c r="H578" s="2">
        <f t="shared" si="76"/>
        <v>0.81540102272355586</v>
      </c>
      <c r="I578" s="2">
        <f t="shared" si="77"/>
        <v>44.915752085467616</v>
      </c>
    </row>
    <row r="579" spans="1:9" ht="13.5" x14ac:dyDescent="0.25">
      <c r="A579" s="3">
        <f>TITRES_STAT!B582</f>
        <v>43145</v>
      </c>
      <c r="B579" s="5">
        <f>TITRES_STAT!D582</f>
        <v>1.1516999999999999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7.4816234052515768E-3</v>
      </c>
      <c r="G579" s="2">
        <f t="shared" si="80"/>
        <v>9.1753912452327887E-3</v>
      </c>
      <c r="H579" s="2">
        <f t="shared" si="76"/>
        <v>0.81540102272355586</v>
      </c>
      <c r="I579" s="2">
        <f t="shared" si="77"/>
        <v>44.915752085467616</v>
      </c>
    </row>
    <row r="580" spans="1:9" ht="13.5" x14ac:dyDescent="0.25">
      <c r="A580" s="3">
        <f>TITRES_STAT!B583</f>
        <v>43146</v>
      </c>
      <c r="B580" s="5">
        <f>TITRES_STAT!D583</f>
        <v>1.1234</v>
      </c>
      <c r="C580" s="2">
        <f t="shared" si="81"/>
        <v>-2.8299999999999992E-2</v>
      </c>
      <c r="D580" s="2">
        <f t="shared" si="82"/>
        <v>0</v>
      </c>
      <c r="E580" s="2">
        <f t="shared" si="83"/>
        <v>2.8299999999999992E-2</v>
      </c>
      <c r="F580" s="2">
        <f t="shared" si="80"/>
        <v>6.9472217334478935E-3</v>
      </c>
      <c r="G580" s="2">
        <f t="shared" si="80"/>
        <v>1.0541434727716162E-2</v>
      </c>
      <c r="H580" s="2">
        <f t="shared" si="76"/>
        <v>0.65903948683397418</v>
      </c>
      <c r="I580" s="2">
        <f t="shared" si="77"/>
        <v>39.724159193561526</v>
      </c>
    </row>
    <row r="581" spans="1:9" ht="13.5" x14ac:dyDescent="0.25">
      <c r="A581" s="3">
        <f>TITRES_STAT!B584</f>
        <v>43147</v>
      </c>
      <c r="B581" s="5">
        <f>TITRES_STAT!D584</f>
        <v>1.1328</v>
      </c>
      <c r="C581" s="2">
        <f t="shared" si="81"/>
        <v>9.400000000000075E-3</v>
      </c>
      <c r="D581" s="2">
        <f t="shared" si="82"/>
        <v>9.400000000000075E-3</v>
      </c>
      <c r="E581" s="2">
        <f t="shared" si="83"/>
        <v>0</v>
      </c>
      <c r="F581" s="2">
        <f t="shared" si="80"/>
        <v>7.1224201810587634E-3</v>
      </c>
      <c r="G581" s="2">
        <f t="shared" si="80"/>
        <v>9.788475104307864E-3</v>
      </c>
      <c r="H581" s="2">
        <f t="shared" si="76"/>
        <v>0.72763327333020633</v>
      </c>
      <c r="I581" s="2">
        <f t="shared" si="77"/>
        <v>42.117345420629221</v>
      </c>
    </row>
    <row r="582" spans="1:9" ht="13.5" x14ac:dyDescent="0.25">
      <c r="A582" s="3">
        <f>TITRES_STAT!B585</f>
        <v>43150</v>
      </c>
      <c r="B582" s="5">
        <f>TITRES_STAT!D585</f>
        <v>1.1422000000000001</v>
      </c>
      <c r="C582" s="2">
        <f t="shared" si="81"/>
        <v>9.400000000000075E-3</v>
      </c>
      <c r="D582" s="2">
        <f t="shared" si="82"/>
        <v>9.400000000000075E-3</v>
      </c>
      <c r="E582" s="2">
        <f t="shared" si="83"/>
        <v>0</v>
      </c>
      <c r="F582" s="2">
        <f t="shared" si="80"/>
        <v>7.2851044538402854E-3</v>
      </c>
      <c r="G582" s="2">
        <f t="shared" si="80"/>
        <v>9.089298311143015E-3</v>
      </c>
      <c r="H582" s="2">
        <f t="shared" si="76"/>
        <v>0.80150350494153322</v>
      </c>
      <c r="I582" s="2">
        <f t="shared" si="77"/>
        <v>44.490810189544739</v>
      </c>
    </row>
    <row r="583" spans="1:9" ht="13.5" x14ac:dyDescent="0.25">
      <c r="A583" s="3">
        <f>TITRES_STAT!B586</f>
        <v>43151</v>
      </c>
      <c r="B583" s="5">
        <f>TITRES_STAT!D586</f>
        <v>1.1422000000000001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6.764739849994551E-3</v>
      </c>
      <c r="G583" s="2">
        <f t="shared" si="80"/>
        <v>8.4400627174899424E-3</v>
      </c>
      <c r="H583" s="2">
        <f t="shared" si="76"/>
        <v>0.80150350494153333</v>
      </c>
      <c r="I583" s="2">
        <f t="shared" si="77"/>
        <v>44.490810189544739</v>
      </c>
    </row>
    <row r="584" spans="1:9" ht="13.5" x14ac:dyDescent="0.25">
      <c r="A584" s="3">
        <f>TITRES_STAT!B587</f>
        <v>43152</v>
      </c>
      <c r="B584" s="5">
        <f>TITRES_STAT!D587</f>
        <v>1.1422000000000001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6.2815441464235114E-3</v>
      </c>
      <c r="G584" s="2">
        <f t="shared" si="80"/>
        <v>7.837201094812089E-3</v>
      </c>
      <c r="H584" s="2">
        <f t="shared" si="76"/>
        <v>0.80150350494153333</v>
      </c>
      <c r="I584" s="2">
        <f t="shared" si="77"/>
        <v>44.490810189544739</v>
      </c>
    </row>
    <row r="585" spans="1:9" ht="13.5" x14ac:dyDescent="0.25">
      <c r="A585" s="3">
        <f>TITRES_STAT!B588</f>
        <v>43153</v>
      </c>
      <c r="B585" s="5">
        <f>TITRES_STAT!D588</f>
        <v>1.1328</v>
      </c>
      <c r="C585" s="2">
        <f t="shared" si="81"/>
        <v>-9.400000000000075E-3</v>
      </c>
      <c r="D585" s="2">
        <f t="shared" si="82"/>
        <v>0</v>
      </c>
      <c r="E585" s="2">
        <f t="shared" si="83"/>
        <v>9.400000000000075E-3</v>
      </c>
      <c r="F585" s="2">
        <f t="shared" si="80"/>
        <v>5.832862421678975E-3</v>
      </c>
      <c r="G585" s="2">
        <f t="shared" si="80"/>
        <v>7.9488295880398019E-3</v>
      </c>
      <c r="H585" s="2">
        <f t="shared" si="76"/>
        <v>0.73380141781569774</v>
      </c>
      <c r="I585" s="2">
        <f t="shared" si="77"/>
        <v>42.323267836530313</v>
      </c>
    </row>
    <row r="586" spans="1:9" ht="13.5" x14ac:dyDescent="0.25">
      <c r="A586" s="3">
        <f>TITRES_STAT!B589</f>
        <v>43154</v>
      </c>
      <c r="B586" s="5">
        <f>TITRES_STAT!D589</f>
        <v>1.1611</v>
      </c>
      <c r="C586" s="2">
        <f t="shared" si="81"/>
        <v>2.8299999999999992E-2</v>
      </c>
      <c r="D586" s="2">
        <f t="shared" si="82"/>
        <v>2.8299999999999992E-2</v>
      </c>
      <c r="E586" s="2">
        <f t="shared" si="83"/>
        <v>0</v>
      </c>
      <c r="F586" s="2">
        <f t="shared" si="80"/>
        <v>7.4376579629876196E-3</v>
      </c>
      <c r="G586" s="2">
        <f t="shared" si="80"/>
        <v>7.3810560460369585E-3</v>
      </c>
      <c r="H586" s="2">
        <f t="shared" si="76"/>
        <v>1.0076685391084452</v>
      </c>
      <c r="I586" s="2">
        <f t="shared" si="77"/>
        <v>50.190981204294076</v>
      </c>
    </row>
    <row r="587" spans="1:9" ht="13.5" x14ac:dyDescent="0.25">
      <c r="A587" s="3">
        <f>TITRES_STAT!B590</f>
        <v>43157</v>
      </c>
      <c r="B587" s="5">
        <f>TITRES_STAT!D590</f>
        <v>1.1516999999999999</v>
      </c>
      <c r="C587" s="2">
        <f t="shared" si="81"/>
        <v>-9.400000000000075E-3</v>
      </c>
      <c r="D587" s="2">
        <f t="shared" si="82"/>
        <v>0</v>
      </c>
      <c r="E587" s="2">
        <f t="shared" si="83"/>
        <v>9.400000000000075E-3</v>
      </c>
      <c r="F587" s="2">
        <f t="shared" si="80"/>
        <v>6.9063966799170753E-3</v>
      </c>
      <c r="G587" s="2">
        <f t="shared" si="80"/>
        <v>7.5252663284628958E-3</v>
      </c>
      <c r="H587" s="2">
        <f t="shared" si="76"/>
        <v>0.91776109687904828</v>
      </c>
      <c r="I587" s="2">
        <f t="shared" si="77"/>
        <v>47.855861628051933</v>
      </c>
    </row>
    <row r="588" spans="1:9" ht="13.5" x14ac:dyDescent="0.25">
      <c r="A588" s="3">
        <f>TITRES_STAT!B591</f>
        <v>43158</v>
      </c>
      <c r="B588" s="5">
        <f>TITRES_STAT!D591</f>
        <v>1.1516999999999999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6.4130826313515696E-3</v>
      </c>
      <c r="G588" s="2">
        <f t="shared" si="80"/>
        <v>6.9877473050012611E-3</v>
      </c>
      <c r="H588" s="2">
        <f t="shared" si="76"/>
        <v>0.91776109687904806</v>
      </c>
      <c r="I588" s="2">
        <f t="shared" si="77"/>
        <v>47.855861628051919</v>
      </c>
    </row>
    <row r="589" spans="1:9" ht="13.5" x14ac:dyDescent="0.25">
      <c r="A589" s="3">
        <f>TITRES_STAT!B592</f>
        <v>43159</v>
      </c>
      <c r="B589" s="5">
        <f>TITRES_STAT!D592</f>
        <v>1.1706000000000001</v>
      </c>
      <c r="C589" s="2">
        <f t="shared" si="81"/>
        <v>1.8900000000000139E-2</v>
      </c>
      <c r="D589" s="2">
        <f t="shared" si="82"/>
        <v>1.8900000000000139E-2</v>
      </c>
      <c r="E589" s="2">
        <f t="shared" si="83"/>
        <v>0</v>
      </c>
      <c r="F589" s="2">
        <f t="shared" ref="F589:G604" si="84">((F588*13)+D589)/14</f>
        <v>7.3050053005407536E-3</v>
      </c>
      <c r="G589" s="2">
        <f t="shared" si="84"/>
        <v>6.4886224975011708E-3</v>
      </c>
      <c r="H589" s="2">
        <f t="shared" si="76"/>
        <v>1.1258175835246971</v>
      </c>
      <c r="I589" s="2">
        <f t="shared" si="77"/>
        <v>52.959275163113624</v>
      </c>
    </row>
    <row r="590" spans="1:9" ht="13.5" x14ac:dyDescent="0.25">
      <c r="A590" s="3">
        <f>TITRES_STAT!B593</f>
        <v>43160</v>
      </c>
      <c r="B590" s="5">
        <f>TITRES_STAT!D593</f>
        <v>1.18</v>
      </c>
      <c r="C590" s="2">
        <f t="shared" si="81"/>
        <v>9.3999999999998529E-3</v>
      </c>
      <c r="D590" s="2">
        <f t="shared" si="82"/>
        <v>9.3999999999998529E-3</v>
      </c>
      <c r="E590" s="2">
        <f t="shared" si="83"/>
        <v>0</v>
      </c>
      <c r="F590" s="2">
        <f t="shared" si="84"/>
        <v>7.4546477790735461E-3</v>
      </c>
      <c r="G590" s="2">
        <f t="shared" si="84"/>
        <v>6.0251494619653735E-3</v>
      </c>
      <c r="H590" s="2">
        <f t="shared" si="76"/>
        <v>1.237255245887606</v>
      </c>
      <c r="I590" s="2">
        <f t="shared" si="77"/>
        <v>55.302373216549945</v>
      </c>
    </row>
    <row r="591" spans="1:9" ht="13.5" x14ac:dyDescent="0.25">
      <c r="A591" s="3">
        <f>TITRES_STAT!B594</f>
        <v>43161</v>
      </c>
      <c r="B591" s="5">
        <f>TITRES_STAT!D594</f>
        <v>1.18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6.9221729377111499E-3</v>
      </c>
      <c r="G591" s="2">
        <f t="shared" si="84"/>
        <v>5.5947816432535616E-3</v>
      </c>
      <c r="H591" s="2">
        <f t="shared" si="76"/>
        <v>1.237255245887606</v>
      </c>
      <c r="I591" s="2">
        <f t="shared" si="77"/>
        <v>55.302373216549945</v>
      </c>
    </row>
    <row r="592" spans="1:9" ht="13.5" x14ac:dyDescent="0.25">
      <c r="A592" s="3">
        <f>TITRES_STAT!B595</f>
        <v>43164</v>
      </c>
      <c r="B592" s="5">
        <f>TITRES_STAT!D595</f>
        <v>1.1706000000000001</v>
      </c>
      <c r="C592" s="2">
        <f t="shared" si="81"/>
        <v>-9.3999999999998529E-3</v>
      </c>
      <c r="D592" s="2">
        <f t="shared" si="82"/>
        <v>0</v>
      </c>
      <c r="E592" s="2">
        <f t="shared" si="83"/>
        <v>9.3999999999998529E-3</v>
      </c>
      <c r="F592" s="2">
        <f t="shared" si="84"/>
        <v>6.4277320135889254E-3</v>
      </c>
      <c r="G592" s="2">
        <f t="shared" si="84"/>
        <v>5.8665829544497245E-3</v>
      </c>
      <c r="H592" s="2">
        <f t="shared" si="76"/>
        <v>1.0956517726751953</v>
      </c>
      <c r="I592" s="2">
        <f t="shared" si="77"/>
        <v>52.28214854019118</v>
      </c>
    </row>
    <row r="593" spans="1:9" ht="13.5" x14ac:dyDescent="0.25">
      <c r="A593" s="3">
        <f>TITRES_STAT!B596</f>
        <v>43165</v>
      </c>
      <c r="B593" s="5">
        <f>TITRES_STAT!D596</f>
        <v>1.1611</v>
      </c>
      <c r="C593" s="2">
        <f t="shared" si="81"/>
        <v>-9.5000000000000639E-3</v>
      </c>
      <c r="D593" s="2">
        <f t="shared" si="82"/>
        <v>0</v>
      </c>
      <c r="E593" s="2">
        <f t="shared" si="83"/>
        <v>9.5000000000000639E-3</v>
      </c>
      <c r="F593" s="2">
        <f t="shared" si="84"/>
        <v>5.9686082983325733E-3</v>
      </c>
      <c r="G593" s="2">
        <f t="shared" si="84"/>
        <v>6.1261127434176065E-3</v>
      </c>
      <c r="H593" s="2">
        <f t="shared" ref="H593:H656" si="85">F593/G593</f>
        <v>0.97428965941668821</v>
      </c>
      <c r="I593" s="2">
        <f t="shared" ref="I593:I656" si="86">IF(G593=0,100,100-(100/(1+H593)))</f>
        <v>49.348871112689004</v>
      </c>
    </row>
    <row r="594" spans="1:9" ht="13.5" x14ac:dyDescent="0.25">
      <c r="A594" s="3">
        <f>TITRES_STAT!B597</f>
        <v>43166</v>
      </c>
      <c r="B594" s="5">
        <f>TITRES_STAT!D597</f>
        <v>1.1422000000000001</v>
      </c>
      <c r="C594" s="2">
        <f t="shared" si="81"/>
        <v>-1.8899999999999917E-2</v>
      </c>
      <c r="D594" s="2">
        <f t="shared" si="82"/>
        <v>0</v>
      </c>
      <c r="E594" s="2">
        <f t="shared" si="83"/>
        <v>1.8899999999999917E-2</v>
      </c>
      <c r="F594" s="2">
        <f t="shared" si="84"/>
        <v>5.5422791341659611E-3</v>
      </c>
      <c r="G594" s="2">
        <f t="shared" si="84"/>
        <v>7.0385332617449144E-3</v>
      </c>
      <c r="H594" s="2">
        <f t="shared" si="85"/>
        <v>0.78741961259013515</v>
      </c>
      <c r="I594" s="2">
        <f t="shared" si="86"/>
        <v>44.053428027965509</v>
      </c>
    </row>
    <row r="595" spans="1:9" ht="13.5" x14ac:dyDescent="0.25">
      <c r="A595" s="3">
        <f>TITRES_STAT!B598</f>
        <v>43167</v>
      </c>
      <c r="B595" s="5">
        <f>TITRES_STAT!D598</f>
        <v>1.1422000000000001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5.1464020531541066E-3</v>
      </c>
      <c r="G595" s="2">
        <f t="shared" si="84"/>
        <v>6.5357808859059924E-3</v>
      </c>
      <c r="H595" s="2">
        <f t="shared" si="85"/>
        <v>0.78741961259013515</v>
      </c>
      <c r="I595" s="2">
        <f t="shared" si="86"/>
        <v>44.053428027965509</v>
      </c>
    </row>
    <row r="596" spans="1:9" ht="13.5" x14ac:dyDescent="0.25">
      <c r="A596" s="3">
        <f>TITRES_STAT!B599</f>
        <v>43168</v>
      </c>
      <c r="B596" s="5">
        <f>TITRES_STAT!D599</f>
        <v>1.1328</v>
      </c>
      <c r="C596" s="2">
        <f t="shared" si="81"/>
        <v>-9.400000000000075E-3</v>
      </c>
      <c r="D596" s="2">
        <f t="shared" si="82"/>
        <v>0</v>
      </c>
      <c r="E596" s="2">
        <f t="shared" si="83"/>
        <v>9.400000000000075E-3</v>
      </c>
      <c r="F596" s="2">
        <f t="shared" si="84"/>
        <v>4.7788019065002421E-3</v>
      </c>
      <c r="G596" s="2">
        <f t="shared" si="84"/>
        <v>6.7403679654841411E-3</v>
      </c>
      <c r="H596" s="2">
        <f t="shared" si="85"/>
        <v>0.70898234799218329</v>
      </c>
      <c r="I596" s="2">
        <f t="shared" si="86"/>
        <v>41.485644882472833</v>
      </c>
    </row>
    <row r="597" spans="1:9" ht="13.5" x14ac:dyDescent="0.25">
      <c r="A597" s="3">
        <f>TITRES_STAT!B600</f>
        <v>43171</v>
      </c>
      <c r="B597" s="5">
        <f>TITRES_STAT!D600</f>
        <v>1.1328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4.4374589131787965E-3</v>
      </c>
      <c r="G597" s="2">
        <f t="shared" si="84"/>
        <v>6.258913110806702E-3</v>
      </c>
      <c r="H597" s="2">
        <f t="shared" si="85"/>
        <v>0.7089823479921834</v>
      </c>
      <c r="I597" s="2">
        <f t="shared" si="86"/>
        <v>41.485644882472833</v>
      </c>
    </row>
    <row r="598" spans="1:9" ht="13.5" x14ac:dyDescent="0.25">
      <c r="A598" s="3">
        <f>TITRES_STAT!B601</f>
        <v>43172</v>
      </c>
      <c r="B598" s="5">
        <f>TITRES_STAT!D601</f>
        <v>1.1611</v>
      </c>
      <c r="C598" s="2">
        <f t="shared" si="81"/>
        <v>2.8299999999999992E-2</v>
      </c>
      <c r="D598" s="2">
        <f t="shared" si="82"/>
        <v>2.8299999999999992E-2</v>
      </c>
      <c r="E598" s="2">
        <f t="shared" si="83"/>
        <v>0</v>
      </c>
      <c r="F598" s="2">
        <f t="shared" si="84"/>
        <v>6.1419261336660242E-3</v>
      </c>
      <c r="G598" s="2">
        <f t="shared" si="84"/>
        <v>5.8118478886062235E-3</v>
      </c>
      <c r="H598" s="2">
        <f t="shared" si="85"/>
        <v>1.0567940268545051</v>
      </c>
      <c r="I598" s="2">
        <f t="shared" si="86"/>
        <v>51.380644491207548</v>
      </c>
    </row>
    <row r="599" spans="1:9" ht="13.5" x14ac:dyDescent="0.25">
      <c r="A599" s="3">
        <f>TITRES_STAT!B602</f>
        <v>43173</v>
      </c>
      <c r="B599" s="5">
        <f>TITRES_STAT!D602</f>
        <v>1.18</v>
      </c>
      <c r="C599" s="2">
        <f t="shared" si="81"/>
        <v>1.8899999999999917E-2</v>
      </c>
      <c r="D599" s="2">
        <f t="shared" si="82"/>
        <v>1.8899999999999917E-2</v>
      </c>
      <c r="E599" s="2">
        <f t="shared" si="83"/>
        <v>0</v>
      </c>
      <c r="F599" s="2">
        <f t="shared" si="84"/>
        <v>7.0532171241184452E-3</v>
      </c>
      <c r="G599" s="2">
        <f t="shared" si="84"/>
        <v>5.3967158965629218E-3</v>
      </c>
      <c r="H599" s="2">
        <f t="shared" si="85"/>
        <v>1.3069461612034314</v>
      </c>
      <c r="I599" s="2">
        <f t="shared" si="86"/>
        <v>56.652651162073745</v>
      </c>
    </row>
    <row r="600" spans="1:9" ht="13.5" x14ac:dyDescent="0.25">
      <c r="A600" s="3">
        <f>TITRES_STAT!B603</f>
        <v>43174</v>
      </c>
      <c r="B600" s="5">
        <f>TITRES_STAT!D603</f>
        <v>1.1706000000000001</v>
      </c>
      <c r="C600" s="2">
        <f t="shared" si="81"/>
        <v>-9.3999999999998529E-3</v>
      </c>
      <c r="D600" s="2">
        <f t="shared" si="82"/>
        <v>0</v>
      </c>
      <c r="E600" s="2">
        <f t="shared" si="83"/>
        <v>9.3999999999998529E-3</v>
      </c>
      <c r="F600" s="2">
        <f t="shared" si="84"/>
        <v>6.5494159009671276E-3</v>
      </c>
      <c r="G600" s="2">
        <f t="shared" si="84"/>
        <v>5.6826647610941309E-3</v>
      </c>
      <c r="H600" s="2">
        <f t="shared" si="85"/>
        <v>1.1525254746342126</v>
      </c>
      <c r="I600" s="2">
        <f t="shared" si="86"/>
        <v>53.542942381672205</v>
      </c>
    </row>
    <row r="601" spans="1:9" ht="13.5" x14ac:dyDescent="0.25">
      <c r="A601" s="3">
        <f>TITRES_STAT!B604</f>
        <v>43175</v>
      </c>
      <c r="B601" s="5">
        <f>TITRES_STAT!D604</f>
        <v>1.1516999999999999</v>
      </c>
      <c r="C601" s="2">
        <f t="shared" si="81"/>
        <v>-1.8900000000000139E-2</v>
      </c>
      <c r="D601" s="2">
        <f t="shared" si="82"/>
        <v>0</v>
      </c>
      <c r="E601" s="2">
        <f t="shared" si="83"/>
        <v>1.8900000000000139E-2</v>
      </c>
      <c r="F601" s="2">
        <f t="shared" si="84"/>
        <v>6.0816004794694758E-3</v>
      </c>
      <c r="G601" s="2">
        <f t="shared" si="84"/>
        <v>6.6267601353017028E-3</v>
      </c>
      <c r="H601" s="2">
        <f t="shared" si="85"/>
        <v>0.91773360666427573</v>
      </c>
      <c r="I601" s="2">
        <f t="shared" si="86"/>
        <v>47.855114155327882</v>
      </c>
    </row>
    <row r="602" spans="1:9" ht="13.5" x14ac:dyDescent="0.25">
      <c r="A602" s="3">
        <f>TITRES_STAT!B605</f>
        <v>43178</v>
      </c>
      <c r="B602" s="5">
        <f>TITRES_STAT!D605</f>
        <v>1.1516999999999999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5.6472004452216562E-3</v>
      </c>
      <c r="G602" s="2">
        <f t="shared" si="84"/>
        <v>6.1534201256372946E-3</v>
      </c>
      <c r="H602" s="2">
        <f t="shared" si="85"/>
        <v>0.91773360666427595</v>
      </c>
      <c r="I602" s="2">
        <f t="shared" si="86"/>
        <v>47.855114155327882</v>
      </c>
    </row>
    <row r="603" spans="1:9" ht="13.5" x14ac:dyDescent="0.25">
      <c r="A603" s="3">
        <f>TITRES_STAT!B606</f>
        <v>43180</v>
      </c>
      <c r="B603" s="5">
        <f>TITRES_STAT!D606</f>
        <v>1.1422000000000001</v>
      </c>
      <c r="C603" s="2">
        <f t="shared" si="81"/>
        <v>-9.4999999999998419E-3</v>
      </c>
      <c r="D603" s="2">
        <f t="shared" si="82"/>
        <v>0</v>
      </c>
      <c r="E603" s="2">
        <f t="shared" si="83"/>
        <v>9.4999999999998419E-3</v>
      </c>
      <c r="F603" s="2">
        <f t="shared" si="84"/>
        <v>5.2438289848486808E-3</v>
      </c>
      <c r="G603" s="2">
        <f t="shared" si="84"/>
        <v>6.3924615452346191E-3</v>
      </c>
      <c r="H603" s="2">
        <f t="shared" si="85"/>
        <v>0.82031451386012511</v>
      </c>
      <c r="I603" s="2">
        <f t="shared" si="86"/>
        <v>45.06443845907603</v>
      </c>
    </row>
    <row r="604" spans="1:9" ht="13.5" x14ac:dyDescent="0.25">
      <c r="A604" s="3">
        <f>TITRES_STAT!B607</f>
        <v>43181</v>
      </c>
      <c r="B604" s="5">
        <f>TITRES_STAT!D607</f>
        <v>1.1234</v>
      </c>
      <c r="C604" s="2">
        <f t="shared" si="81"/>
        <v>-1.880000000000015E-2</v>
      </c>
      <c r="D604" s="2">
        <f t="shared" si="82"/>
        <v>0</v>
      </c>
      <c r="E604" s="2">
        <f t="shared" si="83"/>
        <v>1.880000000000015E-2</v>
      </c>
      <c r="F604" s="2">
        <f t="shared" si="84"/>
        <v>4.8692697716452033E-3</v>
      </c>
      <c r="G604" s="2">
        <f t="shared" si="84"/>
        <v>7.2787142920035857E-3</v>
      </c>
      <c r="H604" s="2">
        <f t="shared" si="85"/>
        <v>0.66897388416448711</v>
      </c>
      <c r="I604" s="2">
        <f t="shared" si="86"/>
        <v>40.082945006619163</v>
      </c>
    </row>
    <row r="605" spans="1:9" ht="13.5" x14ac:dyDescent="0.25">
      <c r="A605" s="3">
        <f>TITRES_STAT!B608</f>
        <v>43182</v>
      </c>
      <c r="B605" s="5">
        <f>TITRES_STAT!D608</f>
        <v>1.1422000000000001</v>
      </c>
      <c r="C605" s="2">
        <f t="shared" si="81"/>
        <v>1.880000000000015E-2</v>
      </c>
      <c r="D605" s="2">
        <f t="shared" si="82"/>
        <v>1.880000000000015E-2</v>
      </c>
      <c r="E605" s="2">
        <f t="shared" si="83"/>
        <v>0</v>
      </c>
      <c r="F605" s="2">
        <f t="shared" ref="F605:G620" si="87">((F604*13)+D605)/14</f>
        <v>5.8643219308134138E-3</v>
      </c>
      <c r="G605" s="2">
        <f t="shared" si="87"/>
        <v>6.7588061282890443E-3</v>
      </c>
      <c r="H605" s="2">
        <f t="shared" si="85"/>
        <v>0.86765647948803282</v>
      </c>
      <c r="I605" s="2">
        <f t="shared" si="86"/>
        <v>46.456962991710192</v>
      </c>
    </row>
    <row r="606" spans="1:9" ht="13.5" x14ac:dyDescent="0.25">
      <c r="A606" s="3">
        <f>TITRES_STAT!B609</f>
        <v>43185</v>
      </c>
      <c r="B606" s="5">
        <f>TITRES_STAT!D609</f>
        <v>1.1611</v>
      </c>
      <c r="C606" s="2">
        <f t="shared" si="81"/>
        <v>1.8899999999999917E-2</v>
      </c>
      <c r="D606" s="2">
        <f t="shared" si="82"/>
        <v>1.8899999999999917E-2</v>
      </c>
      <c r="E606" s="2">
        <f t="shared" si="83"/>
        <v>0</v>
      </c>
      <c r="F606" s="2">
        <f t="shared" si="87"/>
        <v>6.7954417928981639E-3</v>
      </c>
      <c r="G606" s="2">
        <f t="shared" si="87"/>
        <v>6.2760342619826845E-3</v>
      </c>
      <c r="H606" s="2">
        <f t="shared" si="85"/>
        <v>1.0827604677147495</v>
      </c>
      <c r="I606" s="2">
        <f t="shared" si="86"/>
        <v>51.986797545796428</v>
      </c>
    </row>
    <row r="607" spans="1:9" ht="13.5" x14ac:dyDescent="0.25">
      <c r="A607" s="3">
        <f>TITRES_STAT!B610</f>
        <v>43186</v>
      </c>
      <c r="B607" s="5">
        <f>TITRES_STAT!D610</f>
        <v>1.1611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6.3100530934054383E-3</v>
      </c>
      <c r="G607" s="2">
        <f t="shared" si="87"/>
        <v>5.8277461004124925E-3</v>
      </c>
      <c r="H607" s="2">
        <f t="shared" si="85"/>
        <v>1.0827604677147495</v>
      </c>
      <c r="I607" s="2">
        <f t="shared" si="86"/>
        <v>51.986797545796428</v>
      </c>
    </row>
    <row r="608" spans="1:9" ht="13.5" x14ac:dyDescent="0.25">
      <c r="A608" s="3">
        <f>TITRES_STAT!B611</f>
        <v>43187</v>
      </c>
      <c r="B608" s="5">
        <f>TITRES_STAT!D611</f>
        <v>1.1611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5.85933501530505E-3</v>
      </c>
      <c r="G608" s="2">
        <f t="shared" si="87"/>
        <v>5.4114785218116E-3</v>
      </c>
      <c r="H608" s="2">
        <f t="shared" si="85"/>
        <v>1.0827604677147495</v>
      </c>
      <c r="I608" s="2">
        <f t="shared" si="86"/>
        <v>51.986797545796428</v>
      </c>
    </row>
    <row r="609" spans="1:9" ht="13.5" x14ac:dyDescent="0.25">
      <c r="A609" s="3">
        <f>TITRES_STAT!B612</f>
        <v>43188</v>
      </c>
      <c r="B609" s="5">
        <f>TITRES_STAT!D612</f>
        <v>1.1611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5.440811085640403E-3</v>
      </c>
      <c r="G609" s="2">
        <f t="shared" si="87"/>
        <v>5.0249443416821998E-3</v>
      </c>
      <c r="H609" s="2">
        <f t="shared" si="85"/>
        <v>1.0827604677147495</v>
      </c>
      <c r="I609" s="2">
        <f t="shared" si="86"/>
        <v>51.986797545796428</v>
      </c>
    </row>
    <row r="610" spans="1:9" ht="13.5" x14ac:dyDescent="0.25">
      <c r="A610" s="3">
        <f>TITRES_STAT!B613</f>
        <v>43189</v>
      </c>
      <c r="B610" s="5">
        <f>TITRES_STAT!D613</f>
        <v>1.1516999999999999</v>
      </c>
      <c r="C610" s="2">
        <f t="shared" si="81"/>
        <v>-9.400000000000075E-3</v>
      </c>
      <c r="D610" s="2">
        <f t="shared" si="82"/>
        <v>0</v>
      </c>
      <c r="E610" s="2">
        <f t="shared" si="83"/>
        <v>9.400000000000075E-3</v>
      </c>
      <c r="F610" s="2">
        <f t="shared" si="87"/>
        <v>5.0521817223803745E-3</v>
      </c>
      <c r="G610" s="2">
        <f t="shared" si="87"/>
        <v>5.3374483172763335E-3</v>
      </c>
      <c r="H610" s="2">
        <f t="shared" si="85"/>
        <v>0.9465537504180408</v>
      </c>
      <c r="I610" s="2">
        <f t="shared" si="86"/>
        <v>48.627157108544239</v>
      </c>
    </row>
    <row r="611" spans="1:9" ht="13.5" x14ac:dyDescent="0.25">
      <c r="A611" s="3">
        <f>TITRES_STAT!B614</f>
        <v>43192</v>
      </c>
      <c r="B611" s="5">
        <f>TITRES_STAT!D614</f>
        <v>1.1516999999999999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4.6913115993532043E-3</v>
      </c>
      <c r="G611" s="2">
        <f t="shared" si="87"/>
        <v>4.9562020088994522E-3</v>
      </c>
      <c r="H611" s="2">
        <f t="shared" si="85"/>
        <v>0.9465537504180408</v>
      </c>
      <c r="I611" s="2">
        <f t="shared" si="86"/>
        <v>48.627157108544239</v>
      </c>
    </row>
    <row r="612" spans="1:9" ht="13.5" x14ac:dyDescent="0.25">
      <c r="A612" s="3">
        <f>TITRES_STAT!B615</f>
        <v>43193</v>
      </c>
      <c r="B612" s="5">
        <f>TITRES_STAT!D615</f>
        <v>1.1234</v>
      </c>
      <c r="C612" s="2">
        <f t="shared" si="81"/>
        <v>-2.8299999999999992E-2</v>
      </c>
      <c r="D612" s="2">
        <f t="shared" si="82"/>
        <v>0</v>
      </c>
      <c r="E612" s="2">
        <f t="shared" si="83"/>
        <v>2.8299999999999992E-2</v>
      </c>
      <c r="F612" s="2">
        <f t="shared" si="87"/>
        <v>4.3562179136851179E-3</v>
      </c>
      <c r="G612" s="2">
        <f t="shared" si="87"/>
        <v>6.6236161511209193E-3</v>
      </c>
      <c r="H612" s="2">
        <f t="shared" si="85"/>
        <v>0.6576797046048497</v>
      </c>
      <c r="I612" s="2">
        <f t="shared" si="86"/>
        <v>39.674715373415545</v>
      </c>
    </row>
    <row r="613" spans="1:9" ht="13.5" x14ac:dyDescent="0.25">
      <c r="A613" s="3">
        <f>TITRES_STAT!B616</f>
        <v>43194</v>
      </c>
      <c r="B613" s="5">
        <f>TITRES_STAT!D616</f>
        <v>1.1138999999999999</v>
      </c>
      <c r="C613" s="2">
        <f t="shared" si="81"/>
        <v>-9.5000000000000639E-3</v>
      </c>
      <c r="D613" s="2">
        <f t="shared" si="82"/>
        <v>0</v>
      </c>
      <c r="E613" s="2">
        <f t="shared" si="83"/>
        <v>9.5000000000000639E-3</v>
      </c>
      <c r="F613" s="2">
        <f t="shared" si="87"/>
        <v>4.0450594912790376E-3</v>
      </c>
      <c r="G613" s="2">
        <f t="shared" si="87"/>
        <v>6.8290721403265727E-3</v>
      </c>
      <c r="H613" s="2">
        <f t="shared" si="85"/>
        <v>0.59232929571682613</v>
      </c>
      <c r="I613" s="2">
        <f t="shared" si="86"/>
        <v>37.198919677614455</v>
      </c>
    </row>
    <row r="614" spans="1:9" ht="13.5" x14ac:dyDescent="0.25">
      <c r="A614" s="3">
        <f>TITRES_STAT!B617</f>
        <v>43195</v>
      </c>
      <c r="B614" s="5">
        <f>TITRES_STAT!D617</f>
        <v>1.1328</v>
      </c>
      <c r="C614" s="2">
        <f t="shared" si="81"/>
        <v>1.8900000000000139E-2</v>
      </c>
      <c r="D614" s="2">
        <f t="shared" si="82"/>
        <v>1.8900000000000139E-2</v>
      </c>
      <c r="E614" s="2">
        <f t="shared" si="83"/>
        <v>0</v>
      </c>
      <c r="F614" s="2">
        <f t="shared" si="87"/>
        <v>5.1061266704734015E-3</v>
      </c>
      <c r="G614" s="2">
        <f t="shared" si="87"/>
        <v>6.3412812731603891E-3</v>
      </c>
      <c r="H614" s="2">
        <f t="shared" si="85"/>
        <v>0.80522002581484498</v>
      </c>
      <c r="I614" s="2">
        <f t="shared" si="86"/>
        <v>44.605090476513112</v>
      </c>
    </row>
    <row r="615" spans="1:9" ht="13.5" x14ac:dyDescent="0.25">
      <c r="A615" s="3">
        <f>TITRES_STAT!B618</f>
        <v>43196</v>
      </c>
      <c r="B615" s="5">
        <f>TITRES_STAT!D618</f>
        <v>1.1328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4.7414033368681583E-3</v>
      </c>
      <c r="G615" s="2">
        <f t="shared" si="87"/>
        <v>5.88833261079179E-3</v>
      </c>
      <c r="H615" s="2">
        <f t="shared" si="85"/>
        <v>0.80522002581484486</v>
      </c>
      <c r="I615" s="2">
        <f t="shared" si="86"/>
        <v>44.605090476513105</v>
      </c>
    </row>
    <row r="616" spans="1:9" ht="13.5" x14ac:dyDescent="0.25">
      <c r="A616" s="3">
        <f>TITRES_STAT!B619</f>
        <v>43200</v>
      </c>
      <c r="B616" s="5">
        <f>TITRES_STAT!D619</f>
        <v>1.1328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4.4027316699490043E-3</v>
      </c>
      <c r="G616" s="2">
        <f t="shared" si="87"/>
        <v>5.4677374243066621E-3</v>
      </c>
      <c r="H616" s="2">
        <f t="shared" si="85"/>
        <v>0.80522002581484498</v>
      </c>
      <c r="I616" s="2">
        <f t="shared" si="86"/>
        <v>44.605090476513112</v>
      </c>
    </row>
    <row r="617" spans="1:9" ht="13.5" x14ac:dyDescent="0.25">
      <c r="A617" s="3">
        <f>TITRES_STAT!B620</f>
        <v>43201</v>
      </c>
      <c r="B617" s="5">
        <f>TITRES_STAT!D620</f>
        <v>1.1328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4.0882508363812185E-3</v>
      </c>
      <c r="G617" s="2">
        <f t="shared" si="87"/>
        <v>5.0771847511418998E-3</v>
      </c>
      <c r="H617" s="2">
        <f t="shared" si="85"/>
        <v>0.80522002581484509</v>
      </c>
      <c r="I617" s="2">
        <f t="shared" si="86"/>
        <v>44.605090476513119</v>
      </c>
    </row>
    <row r="618" spans="1:9" ht="13.5" x14ac:dyDescent="0.25">
      <c r="A618" s="3">
        <f>TITRES_STAT!B621</f>
        <v>43202</v>
      </c>
      <c r="B618" s="5">
        <f>TITRES_STAT!D621</f>
        <v>1.1328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3.7962329194968459E-3</v>
      </c>
      <c r="G618" s="2">
        <f t="shared" si="87"/>
        <v>4.7145286974889069E-3</v>
      </c>
      <c r="H618" s="2">
        <f t="shared" si="85"/>
        <v>0.8052200258148452</v>
      </c>
      <c r="I618" s="2">
        <f t="shared" si="86"/>
        <v>44.605090476513119</v>
      </c>
    </row>
    <row r="619" spans="1:9" ht="13.5" x14ac:dyDescent="0.25">
      <c r="A619" s="3">
        <f>TITRES_STAT!B622</f>
        <v>43203</v>
      </c>
      <c r="B619" s="5">
        <f>TITRES_STAT!D622</f>
        <v>1.1328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3.5250734252470712E-3</v>
      </c>
      <c r="G619" s="2">
        <f t="shared" si="87"/>
        <v>4.3777766476682705E-3</v>
      </c>
      <c r="H619" s="2">
        <f t="shared" si="85"/>
        <v>0.8052200258148452</v>
      </c>
      <c r="I619" s="2">
        <f t="shared" si="86"/>
        <v>44.605090476513119</v>
      </c>
    </row>
    <row r="620" spans="1:9" ht="13.5" x14ac:dyDescent="0.25">
      <c r="A620" s="3">
        <f>TITRES_STAT!B623</f>
        <v>43206</v>
      </c>
      <c r="B620" s="5">
        <f>TITRES_STAT!D623</f>
        <v>1.1328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3.2732824663008519E-3</v>
      </c>
      <c r="G620" s="2">
        <f t="shared" si="87"/>
        <v>4.0650783156919654E-3</v>
      </c>
      <c r="H620" s="2">
        <f t="shared" si="85"/>
        <v>0.8052200258148452</v>
      </c>
      <c r="I620" s="2">
        <f t="shared" si="86"/>
        <v>44.605090476513119</v>
      </c>
    </row>
    <row r="621" spans="1:9" ht="13.5" x14ac:dyDescent="0.25">
      <c r="A621" s="3">
        <f>TITRES_STAT!B624</f>
        <v>43207</v>
      </c>
      <c r="B621" s="5">
        <f>TITRES_STAT!D624</f>
        <v>1.1328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3.0394765758507908E-3</v>
      </c>
      <c r="G621" s="2">
        <f t="shared" si="88"/>
        <v>3.774715578856825E-3</v>
      </c>
      <c r="H621" s="2">
        <f t="shared" si="85"/>
        <v>0.8052200258148452</v>
      </c>
      <c r="I621" s="2">
        <f t="shared" si="86"/>
        <v>44.605090476513119</v>
      </c>
    </row>
    <row r="622" spans="1:9" ht="13.5" x14ac:dyDescent="0.25">
      <c r="A622" s="3">
        <f>TITRES_STAT!B625</f>
        <v>43208</v>
      </c>
      <c r="B622" s="5">
        <f>TITRES_STAT!D625</f>
        <v>1.1611</v>
      </c>
      <c r="C622" s="2">
        <f t="shared" si="81"/>
        <v>2.8299999999999992E-2</v>
      </c>
      <c r="D622" s="2">
        <f t="shared" si="82"/>
        <v>2.8299999999999992E-2</v>
      </c>
      <c r="E622" s="2">
        <f t="shared" si="83"/>
        <v>0</v>
      </c>
      <c r="F622" s="2">
        <f t="shared" si="88"/>
        <v>4.8437996775757336E-3</v>
      </c>
      <c r="G622" s="2">
        <f t="shared" si="88"/>
        <v>3.5050930375099087E-3</v>
      </c>
      <c r="H622" s="2">
        <f t="shared" si="85"/>
        <v>1.3819318419624234</v>
      </c>
      <c r="I622" s="2">
        <f t="shared" si="86"/>
        <v>58.01727058755295</v>
      </c>
    </row>
    <row r="623" spans="1:9" ht="13.5" x14ac:dyDescent="0.25">
      <c r="A623" s="3">
        <f>TITRES_STAT!B626</f>
        <v>43209</v>
      </c>
      <c r="B623" s="5">
        <f>TITRES_STAT!D626</f>
        <v>1.1706000000000001</v>
      </c>
      <c r="C623" s="2">
        <f t="shared" si="81"/>
        <v>9.5000000000000639E-3</v>
      </c>
      <c r="D623" s="2">
        <f t="shared" si="82"/>
        <v>9.5000000000000639E-3</v>
      </c>
      <c r="E623" s="2">
        <f t="shared" si="83"/>
        <v>0</v>
      </c>
      <c r="F623" s="2">
        <f t="shared" si="88"/>
        <v>5.1763854148917576E-3</v>
      </c>
      <c r="G623" s="2">
        <f t="shared" si="88"/>
        <v>3.2547292491163439E-3</v>
      </c>
      <c r="H623" s="2">
        <f t="shared" si="85"/>
        <v>1.5904196689470074</v>
      </c>
      <c r="I623" s="2">
        <f t="shared" si="86"/>
        <v>61.396216528633175</v>
      </c>
    </row>
    <row r="624" spans="1:9" ht="13.5" x14ac:dyDescent="0.25">
      <c r="A624" s="3">
        <f>TITRES_STAT!B627</f>
        <v>43210</v>
      </c>
      <c r="B624" s="5">
        <f>TITRES_STAT!D627</f>
        <v>1.2272000000000001</v>
      </c>
      <c r="C624" s="2">
        <f t="shared" si="81"/>
        <v>5.6599999999999984E-2</v>
      </c>
      <c r="D624" s="2">
        <f t="shared" si="82"/>
        <v>5.6599999999999984E-2</v>
      </c>
      <c r="E624" s="2">
        <f t="shared" si="83"/>
        <v>0</v>
      </c>
      <c r="F624" s="2">
        <f t="shared" si="88"/>
        <v>8.8495007423994888E-3</v>
      </c>
      <c r="G624" s="2">
        <f t="shared" si="88"/>
        <v>3.0222485884651767E-3</v>
      </c>
      <c r="H624" s="2">
        <f t="shared" si="85"/>
        <v>2.9281180827331057</v>
      </c>
      <c r="I624" s="2">
        <f t="shared" si="86"/>
        <v>74.542516825150528</v>
      </c>
    </row>
    <row r="625" spans="1:9" ht="13.5" x14ac:dyDescent="0.25">
      <c r="A625" s="3">
        <f>TITRES_STAT!B628</f>
        <v>43213</v>
      </c>
      <c r="B625" s="5">
        <f>TITRES_STAT!D628</f>
        <v>1.2272000000000001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8.2173935465138116E-3</v>
      </c>
      <c r="G625" s="2">
        <f t="shared" si="88"/>
        <v>2.8063736892890924E-3</v>
      </c>
      <c r="H625" s="2">
        <f t="shared" si="85"/>
        <v>2.9281180827331061</v>
      </c>
      <c r="I625" s="2">
        <f t="shared" si="86"/>
        <v>74.542516825150528</v>
      </c>
    </row>
    <row r="626" spans="1:9" ht="13.5" x14ac:dyDescent="0.25">
      <c r="A626" s="3">
        <f>TITRES_STAT!B629</f>
        <v>43214</v>
      </c>
      <c r="B626" s="5">
        <f>TITRES_STAT!D629</f>
        <v>1.1611</v>
      </c>
      <c r="C626" s="2">
        <f t="shared" si="81"/>
        <v>-6.6100000000000048E-2</v>
      </c>
      <c r="D626" s="2">
        <f t="shared" si="82"/>
        <v>0</v>
      </c>
      <c r="E626" s="2">
        <f t="shared" si="83"/>
        <v>6.6100000000000048E-2</v>
      </c>
      <c r="F626" s="2">
        <f t="shared" si="88"/>
        <v>7.6304368646199685E-3</v>
      </c>
      <c r="G626" s="2">
        <f t="shared" si="88"/>
        <v>7.3273469971970179E-3</v>
      </c>
      <c r="H626" s="2">
        <f t="shared" si="85"/>
        <v>1.0413642028334258</v>
      </c>
      <c r="I626" s="2">
        <f t="shared" si="86"/>
        <v>51.013150979526635</v>
      </c>
    </row>
    <row r="627" spans="1:9" ht="13.5" x14ac:dyDescent="0.25">
      <c r="A627" s="3">
        <f>TITRES_STAT!B630</f>
        <v>43215</v>
      </c>
      <c r="B627" s="5">
        <f>TITRES_STAT!D630</f>
        <v>1.1138999999999999</v>
      </c>
      <c r="C627" s="2">
        <f t="shared" si="81"/>
        <v>-4.7200000000000131E-2</v>
      </c>
      <c r="D627" s="2">
        <f t="shared" si="82"/>
        <v>0</v>
      </c>
      <c r="E627" s="2">
        <f t="shared" si="83"/>
        <v>4.7200000000000131E-2</v>
      </c>
      <c r="F627" s="2">
        <f t="shared" si="88"/>
        <v>7.0854056600042565E-3</v>
      </c>
      <c r="G627" s="2">
        <f t="shared" si="88"/>
        <v>1.0175393640254382E-2</v>
      </c>
      <c r="H627" s="2">
        <f t="shared" si="85"/>
        <v>0.69632742579845031</v>
      </c>
      <c r="I627" s="2">
        <f t="shared" si="86"/>
        <v>41.04911676887459</v>
      </c>
    </row>
    <row r="628" spans="1:9" ht="13.5" x14ac:dyDescent="0.25">
      <c r="A628" s="3">
        <f>TITRES_STAT!B631</f>
        <v>43216</v>
      </c>
      <c r="B628" s="5">
        <f>TITRES_STAT!D631</f>
        <v>1.1138999999999999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6.579305255718238E-3</v>
      </c>
      <c r="G628" s="2">
        <f t="shared" si="88"/>
        <v>9.448579808807641E-3</v>
      </c>
      <c r="H628" s="2">
        <f t="shared" si="85"/>
        <v>0.69632742579845031</v>
      </c>
      <c r="I628" s="2">
        <f t="shared" si="86"/>
        <v>41.04911676887459</v>
      </c>
    </row>
    <row r="629" spans="1:9" ht="13.5" x14ac:dyDescent="0.25">
      <c r="A629" s="3">
        <f>TITRES_STAT!B632</f>
        <v>43217</v>
      </c>
      <c r="B629" s="5">
        <f>TITRES_STAT!D632</f>
        <v>1.1138999999999999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6.1093548803097929E-3</v>
      </c>
      <c r="G629" s="2">
        <f t="shared" si="88"/>
        <v>8.7736812510356664E-3</v>
      </c>
      <c r="H629" s="2">
        <f t="shared" si="85"/>
        <v>0.69632742579845031</v>
      </c>
      <c r="I629" s="2">
        <f t="shared" si="86"/>
        <v>41.04911676887459</v>
      </c>
    </row>
    <row r="630" spans="1:9" ht="13.5" x14ac:dyDescent="0.25">
      <c r="A630" s="3">
        <f>TITRES_STAT!B633</f>
        <v>43220</v>
      </c>
      <c r="B630" s="5">
        <f>TITRES_STAT!D633</f>
        <v>1.1234</v>
      </c>
      <c r="C630" s="2">
        <f t="shared" si="81"/>
        <v>9.5000000000000639E-3</v>
      </c>
      <c r="D630" s="2">
        <f t="shared" si="82"/>
        <v>9.5000000000000639E-3</v>
      </c>
      <c r="E630" s="2">
        <f t="shared" si="83"/>
        <v>0</v>
      </c>
      <c r="F630" s="2">
        <f t="shared" si="88"/>
        <v>6.3515438174305263E-3</v>
      </c>
      <c r="G630" s="2">
        <f t="shared" si="88"/>
        <v>8.1469897331045479E-3</v>
      </c>
      <c r="H630" s="2">
        <f t="shared" si="85"/>
        <v>0.77961848799460354</v>
      </c>
      <c r="I630" s="2">
        <f t="shared" si="86"/>
        <v>43.80818098114564</v>
      </c>
    </row>
    <row r="631" spans="1:9" ht="13.5" x14ac:dyDescent="0.25">
      <c r="A631" s="3">
        <f>TITRES_STAT!B634</f>
        <v>43222</v>
      </c>
      <c r="B631" s="5">
        <f>TITRES_STAT!D634</f>
        <v>1.1138999999999999</v>
      </c>
      <c r="C631" s="2">
        <f t="shared" si="81"/>
        <v>-9.5000000000000639E-3</v>
      </c>
      <c r="D631" s="2">
        <f t="shared" si="82"/>
        <v>0</v>
      </c>
      <c r="E631" s="2">
        <f t="shared" si="83"/>
        <v>9.5000000000000639E-3</v>
      </c>
      <c r="F631" s="2">
        <f t="shared" si="88"/>
        <v>5.8978621161854886E-3</v>
      </c>
      <c r="G631" s="2">
        <f t="shared" si="88"/>
        <v>8.2436333235970851E-3</v>
      </c>
      <c r="H631" s="2">
        <f t="shared" si="85"/>
        <v>0.71544449936935983</v>
      </c>
      <c r="I631" s="2">
        <f t="shared" si="86"/>
        <v>41.706070912371402</v>
      </c>
    </row>
    <row r="632" spans="1:9" ht="13.5" x14ac:dyDescent="0.25">
      <c r="A632" s="3">
        <f>TITRES_STAT!B635</f>
        <v>43223</v>
      </c>
      <c r="B632" s="5">
        <f>TITRES_STAT!D635</f>
        <v>1.095</v>
      </c>
      <c r="C632" s="2">
        <f t="shared" si="81"/>
        <v>-1.8899999999999917E-2</v>
      </c>
      <c r="D632" s="2">
        <f t="shared" si="82"/>
        <v>0</v>
      </c>
      <c r="E632" s="2">
        <f t="shared" si="83"/>
        <v>1.8899999999999917E-2</v>
      </c>
      <c r="F632" s="2">
        <f t="shared" si="88"/>
        <v>5.4765862507436675E-3</v>
      </c>
      <c r="G632" s="2">
        <f t="shared" si="88"/>
        <v>9.0048023719115737E-3</v>
      </c>
      <c r="H632" s="2">
        <f t="shared" si="85"/>
        <v>0.6081850577672453</v>
      </c>
      <c r="I632" s="2">
        <f t="shared" si="86"/>
        <v>37.818101519462616</v>
      </c>
    </row>
    <row r="633" spans="1:9" ht="13.5" x14ac:dyDescent="0.25">
      <c r="A633" s="3">
        <f>TITRES_STAT!B636</f>
        <v>43224</v>
      </c>
      <c r="B633" s="5">
        <f>TITRES_STAT!D636</f>
        <v>1.1234</v>
      </c>
      <c r="C633" s="2">
        <f t="shared" si="81"/>
        <v>2.8399999999999981E-2</v>
      </c>
      <c r="D633" s="2">
        <f t="shared" si="82"/>
        <v>2.8399999999999981E-2</v>
      </c>
      <c r="E633" s="2">
        <f t="shared" si="83"/>
        <v>0</v>
      </c>
      <c r="F633" s="2">
        <f t="shared" si="88"/>
        <v>7.113972947119118E-3</v>
      </c>
      <c r="G633" s="2">
        <f t="shared" si="88"/>
        <v>8.3616022024893179E-3</v>
      </c>
      <c r="H633" s="2">
        <f t="shared" si="85"/>
        <v>0.85079064691707407</v>
      </c>
      <c r="I633" s="2">
        <f t="shared" si="86"/>
        <v>45.969037521032725</v>
      </c>
    </row>
    <row r="634" spans="1:9" ht="13.5" x14ac:dyDescent="0.25">
      <c r="A634" s="3">
        <f>TITRES_STAT!B637</f>
        <v>43227</v>
      </c>
      <c r="B634" s="5">
        <f>TITRES_STAT!D637</f>
        <v>1.1516999999999999</v>
      </c>
      <c r="C634" s="2">
        <f t="shared" si="81"/>
        <v>2.8299999999999992E-2</v>
      </c>
      <c r="D634" s="2">
        <f t="shared" si="82"/>
        <v>2.8299999999999992E-2</v>
      </c>
      <c r="E634" s="2">
        <f t="shared" si="83"/>
        <v>0</v>
      </c>
      <c r="F634" s="2">
        <f t="shared" si="88"/>
        <v>8.627260593753466E-3</v>
      </c>
      <c r="G634" s="2">
        <f t="shared" si="88"/>
        <v>7.7643449023115096E-3</v>
      </c>
      <c r="H634" s="2">
        <f t="shared" si="85"/>
        <v>1.1111382482745014</v>
      </c>
      <c r="I634" s="2">
        <f t="shared" si="86"/>
        <v>52.632187834343348</v>
      </c>
    </row>
    <row r="635" spans="1:9" ht="13.5" x14ac:dyDescent="0.25">
      <c r="A635" s="3">
        <f>TITRES_STAT!B638</f>
        <v>43228</v>
      </c>
      <c r="B635" s="5">
        <f>TITRES_STAT!D638</f>
        <v>1.1611</v>
      </c>
      <c r="C635" s="2">
        <f t="shared" si="81"/>
        <v>9.400000000000075E-3</v>
      </c>
      <c r="D635" s="2">
        <f t="shared" si="82"/>
        <v>9.400000000000075E-3</v>
      </c>
      <c r="E635" s="2">
        <f t="shared" si="83"/>
        <v>0</v>
      </c>
      <c r="F635" s="2">
        <f t="shared" si="88"/>
        <v>8.6824562656282241E-3</v>
      </c>
      <c r="G635" s="2">
        <f t="shared" si="88"/>
        <v>7.2097488378606873E-3</v>
      </c>
      <c r="H635" s="2">
        <f t="shared" si="85"/>
        <v>1.2042661208992305</v>
      </c>
      <c r="I635" s="2">
        <f t="shared" si="86"/>
        <v>54.633426947919979</v>
      </c>
    </row>
    <row r="636" spans="1:9" ht="13.5" x14ac:dyDescent="0.25">
      <c r="A636" s="3">
        <f>TITRES_STAT!B639</f>
        <v>43229</v>
      </c>
      <c r="B636" s="5">
        <f>TITRES_STAT!D639</f>
        <v>1.1516999999999999</v>
      </c>
      <c r="C636" s="2">
        <f t="shared" si="81"/>
        <v>-9.400000000000075E-3</v>
      </c>
      <c r="D636" s="2">
        <f t="shared" si="82"/>
        <v>0</v>
      </c>
      <c r="E636" s="2">
        <f t="shared" si="83"/>
        <v>9.400000000000075E-3</v>
      </c>
      <c r="F636" s="2">
        <f t="shared" si="88"/>
        <v>8.0622808180833509E-3</v>
      </c>
      <c r="G636" s="2">
        <f t="shared" si="88"/>
        <v>7.3661953494420724E-3</v>
      </c>
      <c r="H636" s="2">
        <f t="shared" si="85"/>
        <v>1.0944972859963591</v>
      </c>
      <c r="I636" s="2">
        <f t="shared" si="86"/>
        <v>52.255846465597266</v>
      </c>
    </row>
    <row r="637" spans="1:9" ht="13.5" x14ac:dyDescent="0.25">
      <c r="A637" s="3">
        <f>TITRES_STAT!B640</f>
        <v>43230</v>
      </c>
      <c r="B637" s="5">
        <f>TITRES_STAT!D640</f>
        <v>1.18</v>
      </c>
      <c r="C637" s="2">
        <f t="shared" si="81"/>
        <v>2.8299999999999992E-2</v>
      </c>
      <c r="D637" s="2">
        <f t="shared" si="82"/>
        <v>2.8299999999999992E-2</v>
      </c>
      <c r="E637" s="2">
        <f t="shared" si="83"/>
        <v>0</v>
      </c>
      <c r="F637" s="2">
        <f t="shared" ref="F637:G652" si="89">((F636*13)+D637)/14</f>
        <v>9.5078321882202544E-3</v>
      </c>
      <c r="G637" s="2">
        <f t="shared" si="89"/>
        <v>6.8400385387676387E-3</v>
      </c>
      <c r="H637" s="2">
        <f t="shared" si="85"/>
        <v>1.3900261137904741</v>
      </c>
      <c r="I637" s="2">
        <f t="shared" si="86"/>
        <v>58.159452977103882</v>
      </c>
    </row>
    <row r="638" spans="1:9" ht="13.5" x14ac:dyDescent="0.25">
      <c r="A638" s="3">
        <f>TITRES_STAT!B641</f>
        <v>43231</v>
      </c>
      <c r="B638" s="5">
        <f>TITRES_STAT!D641</f>
        <v>1.1894</v>
      </c>
      <c r="C638" s="2">
        <f t="shared" si="81"/>
        <v>9.400000000000075E-3</v>
      </c>
      <c r="D638" s="2">
        <f t="shared" si="82"/>
        <v>9.400000000000075E-3</v>
      </c>
      <c r="E638" s="2">
        <f t="shared" si="83"/>
        <v>0</v>
      </c>
      <c r="F638" s="2">
        <f t="shared" si="89"/>
        <v>9.5001298890616693E-3</v>
      </c>
      <c r="G638" s="2">
        <f t="shared" si="89"/>
        <v>6.3514643574270934E-3</v>
      </c>
      <c r="H638" s="2">
        <f t="shared" si="85"/>
        <v>1.4957385186225094</v>
      </c>
      <c r="I638" s="2">
        <f t="shared" si="86"/>
        <v>59.931699874074269</v>
      </c>
    </row>
    <row r="639" spans="1:9" ht="13.5" x14ac:dyDescent="0.25">
      <c r="A639" s="3">
        <f>TITRES_STAT!B642</f>
        <v>43234</v>
      </c>
      <c r="B639" s="5">
        <f>TITRES_STAT!D642</f>
        <v>1.1611</v>
      </c>
      <c r="C639" s="2">
        <f t="shared" si="81"/>
        <v>-2.8299999999999992E-2</v>
      </c>
      <c r="D639" s="2">
        <f t="shared" si="82"/>
        <v>0</v>
      </c>
      <c r="E639" s="2">
        <f t="shared" si="83"/>
        <v>2.8299999999999992E-2</v>
      </c>
      <c r="F639" s="2">
        <f t="shared" si="89"/>
        <v>8.8215491827001221E-3</v>
      </c>
      <c r="G639" s="2">
        <f t="shared" si="89"/>
        <v>7.9192169033251575E-3</v>
      </c>
      <c r="H639" s="2">
        <f t="shared" si="85"/>
        <v>1.1139421094775279</v>
      </c>
      <c r="I639" s="2">
        <f t="shared" si="86"/>
        <v>52.695014895788454</v>
      </c>
    </row>
    <row r="640" spans="1:9" ht="13.5" x14ac:dyDescent="0.25">
      <c r="A640" s="3">
        <f>TITRES_STAT!B643</f>
        <v>43235</v>
      </c>
      <c r="B640" s="5">
        <f>TITRES_STAT!D643</f>
        <v>1.1611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8.1914385267929709E-3</v>
      </c>
      <c r="G640" s="2">
        <f t="shared" si="89"/>
        <v>7.3535585530876465E-3</v>
      </c>
      <c r="H640" s="2">
        <f t="shared" si="85"/>
        <v>1.1139421094775279</v>
      </c>
      <c r="I640" s="2">
        <f t="shared" si="86"/>
        <v>52.695014895788454</v>
      </c>
    </row>
    <row r="641" spans="1:9" ht="13.5" x14ac:dyDescent="0.25">
      <c r="A641" s="3">
        <f>TITRES_STAT!B644</f>
        <v>43236</v>
      </c>
      <c r="B641" s="5">
        <f>TITRES_STAT!D644</f>
        <v>1.1611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7.6063357748791874E-3</v>
      </c>
      <c r="G641" s="2">
        <f t="shared" si="89"/>
        <v>6.8283043707242433E-3</v>
      </c>
      <c r="H641" s="2">
        <f t="shared" si="85"/>
        <v>1.1139421094775279</v>
      </c>
      <c r="I641" s="2">
        <f t="shared" si="86"/>
        <v>52.695014895788454</v>
      </c>
    </row>
    <row r="642" spans="1:9" ht="13.5" x14ac:dyDescent="0.25">
      <c r="A642" s="3">
        <f>TITRES_STAT!B645</f>
        <v>43237</v>
      </c>
      <c r="B642" s="5">
        <f>TITRES_STAT!D645</f>
        <v>1.1328</v>
      </c>
      <c r="C642" s="2">
        <f t="shared" si="81"/>
        <v>-2.8299999999999992E-2</v>
      </c>
      <c r="D642" s="2">
        <f t="shared" si="82"/>
        <v>0</v>
      </c>
      <c r="E642" s="2">
        <f t="shared" si="83"/>
        <v>2.8299999999999992E-2</v>
      </c>
      <c r="F642" s="2">
        <f t="shared" si="89"/>
        <v>7.0630260766735304E-3</v>
      </c>
      <c r="G642" s="2">
        <f t="shared" si="89"/>
        <v>8.3619969156725101E-3</v>
      </c>
      <c r="H642" s="2">
        <f t="shared" si="85"/>
        <v>0.8446578189278714</v>
      </c>
      <c r="I642" s="2">
        <f t="shared" si="86"/>
        <v>45.789403880812579</v>
      </c>
    </row>
    <row r="643" spans="1:9" ht="13.5" x14ac:dyDescent="0.25">
      <c r="A643" s="3">
        <f>TITRES_STAT!B646</f>
        <v>43238</v>
      </c>
      <c r="B643" s="5">
        <f>TITRES_STAT!D646</f>
        <v>1.1328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6.5585242140539929E-3</v>
      </c>
      <c r="G643" s="2">
        <f t="shared" si="89"/>
        <v>7.7647114216959018E-3</v>
      </c>
      <c r="H643" s="2">
        <f t="shared" si="85"/>
        <v>0.84465781892787151</v>
      </c>
      <c r="I643" s="2">
        <f t="shared" si="86"/>
        <v>45.789403880812579</v>
      </c>
    </row>
    <row r="644" spans="1:9" ht="13.5" x14ac:dyDescent="0.25">
      <c r="A644" s="3">
        <f>TITRES_STAT!B647</f>
        <v>43241</v>
      </c>
      <c r="B644" s="5">
        <f>TITRES_STAT!D647</f>
        <v>1.18</v>
      </c>
      <c r="C644" s="2">
        <f t="shared" si="90"/>
        <v>4.7199999999999909E-2</v>
      </c>
      <c r="D644" s="2">
        <f t="shared" si="91"/>
        <v>4.7199999999999909E-2</v>
      </c>
      <c r="E644" s="2">
        <f t="shared" si="92"/>
        <v>0</v>
      </c>
      <c r="F644" s="2">
        <f t="shared" si="89"/>
        <v>9.4614867701929874E-3</v>
      </c>
      <c r="G644" s="2">
        <f t="shared" si="89"/>
        <v>7.2100891772890517E-3</v>
      </c>
      <c r="H644" s="2">
        <f t="shared" si="85"/>
        <v>1.3122565529418939</v>
      </c>
      <c r="I644" s="2">
        <f t="shared" si="86"/>
        <v>56.752203870816331</v>
      </c>
    </row>
    <row r="645" spans="1:9" ht="13.5" x14ac:dyDescent="0.25">
      <c r="A645" s="3">
        <f>TITRES_STAT!B648</f>
        <v>43242</v>
      </c>
      <c r="B645" s="5">
        <f>TITRES_STAT!D648</f>
        <v>1.2272000000000001</v>
      </c>
      <c r="C645" s="2">
        <f t="shared" si="90"/>
        <v>4.7200000000000131E-2</v>
      </c>
      <c r="D645" s="2">
        <f t="shared" si="91"/>
        <v>4.7200000000000131E-2</v>
      </c>
      <c r="E645" s="2">
        <f t="shared" si="92"/>
        <v>0</v>
      </c>
      <c r="F645" s="2">
        <f t="shared" si="89"/>
        <v>1.2157094858036356E-2</v>
      </c>
      <c r="G645" s="2">
        <f t="shared" si="89"/>
        <v>6.6950828074826907E-3</v>
      </c>
      <c r="H645" s="2">
        <f t="shared" si="85"/>
        <v>1.815824420341613</v>
      </c>
      <c r="I645" s="2">
        <f t="shared" si="86"/>
        <v>64.486422066093127</v>
      </c>
    </row>
    <row r="646" spans="1:9" ht="13.5" x14ac:dyDescent="0.25">
      <c r="A646" s="3">
        <f>TITRES_STAT!B649</f>
        <v>43243</v>
      </c>
      <c r="B646" s="5">
        <f>TITRES_STAT!D649</f>
        <v>1.2932999999999999</v>
      </c>
      <c r="C646" s="2">
        <f t="shared" si="90"/>
        <v>6.6099999999999826E-2</v>
      </c>
      <c r="D646" s="2">
        <f t="shared" si="91"/>
        <v>6.6099999999999826E-2</v>
      </c>
      <c r="E646" s="2">
        <f t="shared" si="92"/>
        <v>0</v>
      </c>
      <c r="F646" s="2">
        <f t="shared" si="89"/>
        <v>1.6010159511033746E-2</v>
      </c>
      <c r="G646" s="2">
        <f t="shared" si="89"/>
        <v>6.2168626069482123E-3</v>
      </c>
      <c r="H646" s="2">
        <f t="shared" si="85"/>
        <v>2.5752796101911848</v>
      </c>
      <c r="I646" s="2">
        <f t="shared" si="86"/>
        <v>72.030159623053208</v>
      </c>
    </row>
    <row r="647" spans="1:9" ht="13.5" x14ac:dyDescent="0.25">
      <c r="A647" s="3">
        <f>TITRES_STAT!B650</f>
        <v>43244</v>
      </c>
      <c r="B647" s="5">
        <f>TITRES_STAT!D650</f>
        <v>1.3499000000000001</v>
      </c>
      <c r="C647" s="2">
        <f t="shared" si="90"/>
        <v>5.6600000000000206E-2</v>
      </c>
      <c r="D647" s="2">
        <f t="shared" si="91"/>
        <v>5.6600000000000206E-2</v>
      </c>
      <c r="E647" s="2">
        <f t="shared" si="92"/>
        <v>0</v>
      </c>
      <c r="F647" s="2">
        <f t="shared" si="89"/>
        <v>1.8909433831674205E-2</v>
      </c>
      <c r="G647" s="2">
        <f t="shared" si="89"/>
        <v>5.7728009921661971E-3</v>
      </c>
      <c r="H647" s="2">
        <f t="shared" si="85"/>
        <v>3.2756081246061788</v>
      </c>
      <c r="I647" s="2">
        <f t="shared" si="86"/>
        <v>76.611514178650111</v>
      </c>
    </row>
    <row r="648" spans="1:9" ht="13.5" x14ac:dyDescent="0.25">
      <c r="A648" s="3">
        <f>TITRES_STAT!B651</f>
        <v>43245</v>
      </c>
      <c r="B648" s="5">
        <f>TITRES_STAT!D651</f>
        <v>1.4254</v>
      </c>
      <c r="C648" s="2">
        <f t="shared" si="90"/>
        <v>7.5499999999999901E-2</v>
      </c>
      <c r="D648" s="2">
        <f t="shared" si="91"/>
        <v>7.5499999999999901E-2</v>
      </c>
      <c r="E648" s="2">
        <f t="shared" si="92"/>
        <v>0</v>
      </c>
      <c r="F648" s="2">
        <f t="shared" si="89"/>
        <v>2.2951617129411756E-2</v>
      </c>
      <c r="G648" s="2">
        <f t="shared" si="89"/>
        <v>5.3604580641543262E-3</v>
      </c>
      <c r="H648" s="2">
        <f t="shared" si="85"/>
        <v>4.2816522123156719</v>
      </c>
      <c r="I648" s="2">
        <f t="shared" si="86"/>
        <v>81.066530702869528</v>
      </c>
    </row>
    <row r="649" spans="1:9" ht="13.5" x14ac:dyDescent="0.25">
      <c r="A649" s="3">
        <f>TITRES_STAT!B652</f>
        <v>43248</v>
      </c>
      <c r="B649" s="5">
        <f>TITRES_STAT!D652</f>
        <v>1.3593999999999999</v>
      </c>
      <c r="C649" s="2">
        <f t="shared" si="90"/>
        <v>-6.6000000000000059E-2</v>
      </c>
      <c r="D649" s="2">
        <f t="shared" si="91"/>
        <v>0</v>
      </c>
      <c r="E649" s="2">
        <f t="shared" si="92"/>
        <v>6.6000000000000059E-2</v>
      </c>
      <c r="F649" s="2">
        <f t="shared" si="89"/>
        <v>2.1312215905882344E-2</v>
      </c>
      <c r="G649" s="2">
        <f t="shared" si="89"/>
        <v>9.6918539167147356E-3</v>
      </c>
      <c r="H649" s="2">
        <f t="shared" si="85"/>
        <v>2.1989823710742207</v>
      </c>
      <c r="I649" s="2">
        <f t="shared" si="86"/>
        <v>68.740059056211706</v>
      </c>
    </row>
    <row r="650" spans="1:9" ht="13.5" x14ac:dyDescent="0.25">
      <c r="A650" s="3">
        <f>TITRES_STAT!B653</f>
        <v>43249</v>
      </c>
      <c r="B650" s="5">
        <f>TITRES_STAT!D653</f>
        <v>1.331</v>
      </c>
      <c r="C650" s="2">
        <f t="shared" si="90"/>
        <v>-2.8399999999999981E-2</v>
      </c>
      <c r="D650" s="2">
        <f t="shared" si="91"/>
        <v>0</v>
      </c>
      <c r="E650" s="2">
        <f t="shared" si="92"/>
        <v>2.8399999999999981E-2</v>
      </c>
      <c r="F650" s="2">
        <f t="shared" si="89"/>
        <v>1.9789914769747893E-2</v>
      </c>
      <c r="G650" s="2">
        <f t="shared" si="89"/>
        <v>1.1028150065520825E-2</v>
      </c>
      <c r="H650" s="2">
        <f t="shared" si="85"/>
        <v>1.7944908848874352</v>
      </c>
      <c r="I650" s="2">
        <f t="shared" si="86"/>
        <v>64.215306429948114</v>
      </c>
    </row>
    <row r="651" spans="1:9" ht="13.5" x14ac:dyDescent="0.25">
      <c r="A651" s="3">
        <f>TITRES_STAT!B654</f>
        <v>43250</v>
      </c>
      <c r="B651" s="5">
        <f>TITRES_STAT!D654</f>
        <v>1.2838000000000001</v>
      </c>
      <c r="C651" s="2">
        <f t="shared" si="90"/>
        <v>-4.7199999999999909E-2</v>
      </c>
      <c r="D651" s="2">
        <f t="shared" si="91"/>
        <v>0</v>
      </c>
      <c r="E651" s="2">
        <f t="shared" si="92"/>
        <v>4.7199999999999909E-2</v>
      </c>
      <c r="F651" s="2">
        <f t="shared" si="89"/>
        <v>1.8376349429051614E-2</v>
      </c>
      <c r="G651" s="2">
        <f t="shared" si="89"/>
        <v>1.3611853632269331E-2</v>
      </c>
      <c r="H651" s="2">
        <f t="shared" si="85"/>
        <v>1.350025494359357</v>
      </c>
      <c r="I651" s="2">
        <f t="shared" si="86"/>
        <v>57.447270150887832</v>
      </c>
    </row>
    <row r="652" spans="1:9" ht="13.5" x14ac:dyDescent="0.25">
      <c r="A652" s="3">
        <f>TITRES_STAT!B655</f>
        <v>43251</v>
      </c>
      <c r="B652" s="5">
        <f>TITRES_STAT!D655</f>
        <v>1.2838000000000001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1.7063753041262213E-2</v>
      </c>
      <c r="G652" s="2">
        <f t="shared" si="89"/>
        <v>1.2639578372821522E-2</v>
      </c>
      <c r="H652" s="2">
        <f t="shared" si="85"/>
        <v>1.350025494359357</v>
      </c>
      <c r="I652" s="2">
        <f t="shared" si="86"/>
        <v>57.447270150887832</v>
      </c>
    </row>
    <row r="653" spans="1:9" ht="13.5" x14ac:dyDescent="0.25">
      <c r="A653" s="3">
        <f>TITRES_STAT!B656</f>
        <v>43252</v>
      </c>
      <c r="B653" s="5">
        <f>TITRES_STAT!D656</f>
        <v>1.3499000000000001</v>
      </c>
      <c r="C653" s="2">
        <f t="shared" si="90"/>
        <v>6.6100000000000048E-2</v>
      </c>
      <c r="D653" s="2">
        <f t="shared" si="91"/>
        <v>6.6100000000000048E-2</v>
      </c>
      <c r="E653" s="2">
        <f t="shared" si="92"/>
        <v>0</v>
      </c>
      <c r="F653" s="2">
        <f t="shared" ref="F653:G668" si="93">((F652*13)+D653)/14</f>
        <v>2.0566342109743486E-2</v>
      </c>
      <c r="G653" s="2">
        <f t="shared" si="93"/>
        <v>1.1736751346191414E-2</v>
      </c>
      <c r="H653" s="2">
        <f t="shared" si="85"/>
        <v>1.7523027883194682</v>
      </c>
      <c r="I653" s="2">
        <f t="shared" si="86"/>
        <v>63.666788252952678</v>
      </c>
    </row>
    <row r="654" spans="1:9" ht="13.5" x14ac:dyDescent="0.25">
      <c r="A654" s="3">
        <f>TITRES_STAT!B657</f>
        <v>43255</v>
      </c>
      <c r="B654" s="5">
        <f>TITRES_STAT!D657</f>
        <v>1.3122</v>
      </c>
      <c r="C654" s="2">
        <f t="shared" si="90"/>
        <v>-3.7700000000000067E-2</v>
      </c>
      <c r="D654" s="2">
        <f t="shared" si="91"/>
        <v>0</v>
      </c>
      <c r="E654" s="2">
        <f t="shared" si="92"/>
        <v>3.7700000000000067E-2</v>
      </c>
      <c r="F654" s="2">
        <f t="shared" si="93"/>
        <v>1.9097317673333235E-2</v>
      </c>
      <c r="G654" s="2">
        <f t="shared" si="93"/>
        <v>1.3591269107177745E-2</v>
      </c>
      <c r="H654" s="2">
        <f t="shared" si="85"/>
        <v>1.4051165879165519</v>
      </c>
      <c r="I654" s="2">
        <f t="shared" si="86"/>
        <v>58.421974010571496</v>
      </c>
    </row>
    <row r="655" spans="1:9" ht="13.5" x14ac:dyDescent="0.25">
      <c r="A655" s="3">
        <f>TITRES_STAT!B658</f>
        <v>43256</v>
      </c>
      <c r="B655" s="5">
        <f>TITRES_STAT!D658</f>
        <v>1.3216000000000001</v>
      </c>
      <c r="C655" s="2">
        <f t="shared" si="90"/>
        <v>9.400000000000075E-3</v>
      </c>
      <c r="D655" s="2">
        <f t="shared" si="91"/>
        <v>9.400000000000075E-3</v>
      </c>
      <c r="E655" s="2">
        <f t="shared" si="92"/>
        <v>0</v>
      </c>
      <c r="F655" s="2">
        <f t="shared" si="93"/>
        <v>1.8404652125238008E-2</v>
      </c>
      <c r="G655" s="2">
        <f t="shared" si="93"/>
        <v>1.2620464170950764E-2</v>
      </c>
      <c r="H655" s="2">
        <f t="shared" si="85"/>
        <v>1.4583181629405546</v>
      </c>
      <c r="I655" s="2">
        <f t="shared" si="86"/>
        <v>59.321782872733003</v>
      </c>
    </row>
    <row r="656" spans="1:9" ht="13.5" x14ac:dyDescent="0.25">
      <c r="A656" s="3">
        <f>TITRES_STAT!B659</f>
        <v>43257</v>
      </c>
      <c r="B656" s="5">
        <f>TITRES_STAT!D659</f>
        <v>1.2932999999999999</v>
      </c>
      <c r="C656" s="2">
        <f t="shared" si="90"/>
        <v>-2.8300000000000214E-2</v>
      </c>
      <c r="D656" s="2">
        <f t="shared" si="91"/>
        <v>0</v>
      </c>
      <c r="E656" s="2">
        <f t="shared" si="92"/>
        <v>2.8300000000000214E-2</v>
      </c>
      <c r="F656" s="2">
        <f t="shared" si="93"/>
        <v>1.7090034116292434E-2</v>
      </c>
      <c r="G656" s="2">
        <f t="shared" si="93"/>
        <v>1.3740431015882867E-2</v>
      </c>
      <c r="H656" s="2">
        <f t="shared" si="85"/>
        <v>1.2437771490965377</v>
      </c>
      <c r="I656" s="2">
        <f t="shared" si="86"/>
        <v>55.43229413836162</v>
      </c>
    </row>
    <row r="657" spans="1:9" ht="13.5" x14ac:dyDescent="0.25">
      <c r="A657" s="3">
        <f>TITRES_STAT!B660</f>
        <v>43258</v>
      </c>
      <c r="B657" s="5">
        <f>TITRES_STAT!D660</f>
        <v>1.2838000000000001</v>
      </c>
      <c r="C657" s="2">
        <f t="shared" si="90"/>
        <v>-9.4999999999998419E-3</v>
      </c>
      <c r="D657" s="2">
        <f t="shared" si="91"/>
        <v>0</v>
      </c>
      <c r="E657" s="2">
        <f t="shared" si="92"/>
        <v>9.4999999999998419E-3</v>
      </c>
      <c r="F657" s="2">
        <f t="shared" si="93"/>
        <v>1.5869317393700118E-2</v>
      </c>
      <c r="G657" s="2">
        <f t="shared" si="93"/>
        <v>1.3437543086176937E-2</v>
      </c>
      <c r="H657" s="2">
        <f t="shared" ref="H657:H720" si="94">F657/G657</f>
        <v>1.1809686705320948</v>
      </c>
      <c r="I657" s="2">
        <f t="shared" ref="I657:I720" si="95">IF(G657=0,100,100-(100/(1+H657)))</f>
        <v>54.148814079203248</v>
      </c>
    </row>
    <row r="658" spans="1:9" ht="13.5" x14ac:dyDescent="0.25">
      <c r="A658" s="3">
        <f>TITRES_STAT!B661</f>
        <v>43259</v>
      </c>
      <c r="B658" s="5">
        <f>TITRES_STAT!D661</f>
        <v>1.2649999999999999</v>
      </c>
      <c r="C658" s="2">
        <f t="shared" si="90"/>
        <v>-1.880000000000015E-2</v>
      </c>
      <c r="D658" s="2">
        <f t="shared" si="91"/>
        <v>0</v>
      </c>
      <c r="E658" s="2">
        <f t="shared" si="92"/>
        <v>1.880000000000015E-2</v>
      </c>
      <c r="F658" s="2">
        <f t="shared" si="93"/>
        <v>1.4735794722721537E-2</v>
      </c>
      <c r="G658" s="2">
        <f t="shared" si="93"/>
        <v>1.3820575722878595E-2</v>
      </c>
      <c r="H658" s="2">
        <f t="shared" si="94"/>
        <v>1.0662214815210547</v>
      </c>
      <c r="I658" s="2">
        <f t="shared" si="95"/>
        <v>51.602477810663004</v>
      </c>
    </row>
    <row r="659" spans="1:9" ht="13.5" x14ac:dyDescent="0.25">
      <c r="A659" s="3">
        <f>TITRES_STAT!B662</f>
        <v>43262</v>
      </c>
      <c r="B659" s="5">
        <f>TITRES_STAT!D662</f>
        <v>1.3027</v>
      </c>
      <c r="C659" s="2">
        <f t="shared" si="90"/>
        <v>3.7700000000000067E-2</v>
      </c>
      <c r="D659" s="2">
        <f t="shared" si="91"/>
        <v>3.7700000000000067E-2</v>
      </c>
      <c r="E659" s="2">
        <f t="shared" si="92"/>
        <v>0</v>
      </c>
      <c r="F659" s="2">
        <f t="shared" si="93"/>
        <v>1.6376095099670005E-2</v>
      </c>
      <c r="G659" s="2">
        <f t="shared" si="93"/>
        <v>1.2833391742672982E-2</v>
      </c>
      <c r="H659" s="2">
        <f t="shared" si="94"/>
        <v>1.2760535506149162</v>
      </c>
      <c r="I659" s="2">
        <f t="shared" si="95"/>
        <v>56.064302629003073</v>
      </c>
    </row>
    <row r="660" spans="1:9" ht="13.5" x14ac:dyDescent="0.25">
      <c r="A660" s="3">
        <f>TITRES_STAT!B663</f>
        <v>43263</v>
      </c>
      <c r="B660" s="5">
        <f>TITRES_STAT!D663</f>
        <v>1.3027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1.5206374021122149E-2</v>
      </c>
      <c r="G660" s="2">
        <f t="shared" si="93"/>
        <v>1.1916720903910627E-2</v>
      </c>
      <c r="H660" s="2">
        <f t="shared" si="94"/>
        <v>1.2760535506149162</v>
      </c>
      <c r="I660" s="2">
        <f t="shared" si="95"/>
        <v>56.064302629003073</v>
      </c>
    </row>
    <row r="661" spans="1:9" ht="13.5" x14ac:dyDescent="0.25">
      <c r="A661" s="3">
        <f>TITRES_STAT!B664</f>
        <v>43264</v>
      </c>
      <c r="B661" s="5">
        <f>TITRES_STAT!D664</f>
        <v>1.3405</v>
      </c>
      <c r="C661" s="2">
        <f t="shared" si="90"/>
        <v>3.7800000000000056E-2</v>
      </c>
      <c r="D661" s="2">
        <f t="shared" si="91"/>
        <v>3.7800000000000056E-2</v>
      </c>
      <c r="E661" s="2">
        <f t="shared" si="92"/>
        <v>0</v>
      </c>
      <c r="F661" s="2">
        <f t="shared" si="93"/>
        <v>1.6820204448184859E-2</v>
      </c>
      <c r="G661" s="2">
        <f t="shared" si="93"/>
        <v>1.1065526553631298E-2</v>
      </c>
      <c r="H661" s="2">
        <f t="shared" si="94"/>
        <v>1.520054591768621</v>
      </c>
      <c r="I661" s="2">
        <f t="shared" si="95"/>
        <v>60.318319957577522</v>
      </c>
    </row>
    <row r="662" spans="1:9" ht="13.5" x14ac:dyDescent="0.25">
      <c r="A662" s="3">
        <f>TITRES_STAT!B665</f>
        <v>43265</v>
      </c>
      <c r="B662" s="5">
        <f>TITRES_STAT!D665</f>
        <v>1.3405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1.5618761273314513E-2</v>
      </c>
      <c r="G662" s="2">
        <f t="shared" si="93"/>
        <v>1.0275131799800491E-2</v>
      </c>
      <c r="H662" s="2">
        <f t="shared" si="94"/>
        <v>1.5200545917686212</v>
      </c>
      <c r="I662" s="2">
        <f t="shared" si="95"/>
        <v>60.318319957577529</v>
      </c>
    </row>
    <row r="663" spans="1:9" ht="13.5" x14ac:dyDescent="0.25">
      <c r="A663" s="3">
        <f>TITRES_STAT!B666</f>
        <v>43269</v>
      </c>
      <c r="B663" s="5">
        <f>TITRES_STAT!D666</f>
        <v>1.331</v>
      </c>
      <c r="C663" s="2">
        <f t="shared" si="90"/>
        <v>-9.5000000000000639E-3</v>
      </c>
      <c r="D663" s="2">
        <f t="shared" si="91"/>
        <v>0</v>
      </c>
      <c r="E663" s="2">
        <f t="shared" si="92"/>
        <v>9.5000000000000639E-3</v>
      </c>
      <c r="F663" s="2">
        <f t="shared" si="93"/>
        <v>1.4503135468077763E-2</v>
      </c>
      <c r="G663" s="2">
        <f t="shared" si="93"/>
        <v>1.021976524267189E-2</v>
      </c>
      <c r="H663" s="2">
        <f t="shared" si="94"/>
        <v>1.4191260878988659</v>
      </c>
      <c r="I663" s="2">
        <f t="shared" si="95"/>
        <v>58.662758216602469</v>
      </c>
    </row>
    <row r="664" spans="1:9" ht="13.5" x14ac:dyDescent="0.25">
      <c r="A664" s="3">
        <f>TITRES_STAT!B667</f>
        <v>43270</v>
      </c>
      <c r="B664" s="5">
        <f>TITRES_STAT!D667</f>
        <v>1.3216000000000001</v>
      </c>
      <c r="C664" s="2">
        <f t="shared" si="90"/>
        <v>-9.3999999999998529E-3</v>
      </c>
      <c r="D664" s="2">
        <f t="shared" si="91"/>
        <v>0</v>
      </c>
      <c r="E664" s="2">
        <f t="shared" si="92"/>
        <v>9.3999999999998529E-3</v>
      </c>
      <c r="F664" s="2">
        <f t="shared" si="93"/>
        <v>1.3467197220357923E-2</v>
      </c>
      <c r="G664" s="2">
        <f t="shared" si="93"/>
        <v>1.0161210582481029E-2</v>
      </c>
      <c r="H664" s="2">
        <f t="shared" si="94"/>
        <v>1.3253536191422659</v>
      </c>
      <c r="I664" s="2">
        <f t="shared" si="95"/>
        <v>56.995788005401877</v>
      </c>
    </row>
    <row r="665" spans="1:9" ht="13.5" x14ac:dyDescent="0.25">
      <c r="A665" s="3">
        <f>TITRES_STAT!B668</f>
        <v>43271</v>
      </c>
      <c r="B665" s="5">
        <f>TITRES_STAT!D668</f>
        <v>1.3122</v>
      </c>
      <c r="C665" s="2">
        <f t="shared" si="90"/>
        <v>-9.400000000000075E-3</v>
      </c>
      <c r="D665" s="2">
        <f t="shared" si="91"/>
        <v>0</v>
      </c>
      <c r="E665" s="2">
        <f t="shared" si="92"/>
        <v>9.400000000000075E-3</v>
      </c>
      <c r="F665" s="2">
        <f t="shared" si="93"/>
        <v>1.2505254561760928E-2</v>
      </c>
      <c r="G665" s="2">
        <f t="shared" si="93"/>
        <v>1.0106838398018103E-2</v>
      </c>
      <c r="H665" s="2">
        <f t="shared" si="94"/>
        <v>1.2373062741572223</v>
      </c>
      <c r="I665" s="2">
        <f t="shared" si="95"/>
        <v>55.303392675788523</v>
      </c>
    </row>
    <row r="666" spans="1:9" ht="13.5" x14ac:dyDescent="0.25">
      <c r="A666" s="3">
        <f>TITRES_STAT!B669</f>
        <v>43272</v>
      </c>
      <c r="B666" s="5">
        <f>TITRES_STAT!D669</f>
        <v>1.3216000000000001</v>
      </c>
      <c r="C666" s="2">
        <f t="shared" si="90"/>
        <v>9.400000000000075E-3</v>
      </c>
      <c r="D666" s="2">
        <f t="shared" si="91"/>
        <v>9.400000000000075E-3</v>
      </c>
      <c r="E666" s="2">
        <f t="shared" si="92"/>
        <v>0</v>
      </c>
      <c r="F666" s="2">
        <f t="shared" si="93"/>
        <v>1.2283450664492296E-2</v>
      </c>
      <c r="G666" s="2">
        <f t="shared" si="93"/>
        <v>9.3849213695882377E-3</v>
      </c>
      <c r="H666" s="2">
        <f t="shared" si="94"/>
        <v>1.3088496089372383</v>
      </c>
      <c r="I666" s="2">
        <f t="shared" si="95"/>
        <v>56.688387319419249</v>
      </c>
    </row>
    <row r="667" spans="1:9" ht="13.5" x14ac:dyDescent="0.25">
      <c r="A667" s="3">
        <f>TITRES_STAT!B670</f>
        <v>43273</v>
      </c>
      <c r="B667" s="5">
        <f>TITRES_STAT!D670</f>
        <v>1.2932999999999999</v>
      </c>
      <c r="C667" s="2">
        <f t="shared" si="90"/>
        <v>-2.8300000000000214E-2</v>
      </c>
      <c r="D667" s="2">
        <f t="shared" si="91"/>
        <v>0</v>
      </c>
      <c r="E667" s="2">
        <f t="shared" si="92"/>
        <v>2.8300000000000214E-2</v>
      </c>
      <c r="F667" s="2">
        <f t="shared" si="93"/>
        <v>1.1406061331314275E-2</v>
      </c>
      <c r="G667" s="2">
        <f t="shared" si="93"/>
        <v>1.0735998414617665E-2</v>
      </c>
      <c r="H667" s="2">
        <f t="shared" si="94"/>
        <v>1.0624127250041582</v>
      </c>
      <c r="I667" s="2">
        <f t="shared" si="95"/>
        <v>51.513099784720161</v>
      </c>
    </row>
    <row r="668" spans="1:9" ht="13.5" x14ac:dyDescent="0.25">
      <c r="A668" s="3">
        <f>TITRES_STAT!B671</f>
        <v>43276</v>
      </c>
      <c r="B668" s="5">
        <f>TITRES_STAT!D671</f>
        <v>1.3027</v>
      </c>
      <c r="C668" s="2">
        <f t="shared" si="90"/>
        <v>9.400000000000075E-3</v>
      </c>
      <c r="D668" s="2">
        <f t="shared" si="91"/>
        <v>9.400000000000075E-3</v>
      </c>
      <c r="E668" s="2">
        <f t="shared" si="92"/>
        <v>0</v>
      </c>
      <c r="F668" s="2">
        <f t="shared" si="93"/>
        <v>1.1262771236220404E-2</v>
      </c>
      <c r="G668" s="2">
        <f t="shared" si="93"/>
        <v>9.9691413850021178E-3</v>
      </c>
      <c r="H668" s="2">
        <f t="shared" si="94"/>
        <v>1.1297634170545983</v>
      </c>
      <c r="I668" s="2">
        <f t="shared" si="95"/>
        <v>53.046427974475627</v>
      </c>
    </row>
    <row r="669" spans="1:9" ht="13.5" x14ac:dyDescent="0.25">
      <c r="A669" s="3">
        <f>TITRES_STAT!B672</f>
        <v>43277</v>
      </c>
      <c r="B669" s="5">
        <f>TITRES_STAT!D672</f>
        <v>1.2838000000000001</v>
      </c>
      <c r="C669" s="2">
        <f t="shared" si="90"/>
        <v>-1.8899999999999917E-2</v>
      </c>
      <c r="D669" s="2">
        <f t="shared" si="91"/>
        <v>0</v>
      </c>
      <c r="E669" s="2">
        <f t="shared" si="92"/>
        <v>1.8899999999999917E-2</v>
      </c>
      <c r="F669" s="2">
        <f t="shared" ref="F669:G684" si="96">((F668*13)+D669)/14</f>
        <v>1.0458287576490376E-2</v>
      </c>
      <c r="G669" s="2">
        <f t="shared" si="96"/>
        <v>1.060705985750196E-2</v>
      </c>
      <c r="H669" s="2">
        <f t="shared" si="94"/>
        <v>0.98597422065961449</v>
      </c>
      <c r="I669" s="2">
        <f t="shared" si="95"/>
        <v>49.646879118709634</v>
      </c>
    </row>
    <row r="670" spans="1:9" ht="13.5" x14ac:dyDescent="0.25">
      <c r="A670" s="3">
        <f>TITRES_STAT!B673</f>
        <v>43278</v>
      </c>
      <c r="B670" s="5">
        <f>TITRES_STAT!D673</f>
        <v>1.2555000000000001</v>
      </c>
      <c r="C670" s="2">
        <f t="shared" si="90"/>
        <v>-2.8299999999999992E-2</v>
      </c>
      <c r="D670" s="2">
        <f t="shared" si="91"/>
        <v>0</v>
      </c>
      <c r="E670" s="2">
        <f t="shared" si="92"/>
        <v>2.8299999999999992E-2</v>
      </c>
      <c r="F670" s="2">
        <f t="shared" si="96"/>
        <v>9.7112670353124934E-3</v>
      </c>
      <c r="G670" s="2">
        <f t="shared" si="96"/>
        <v>1.187084129625182E-2</v>
      </c>
      <c r="H670" s="2">
        <f t="shared" si="94"/>
        <v>0.818077404368871</v>
      </c>
      <c r="I670" s="2">
        <f t="shared" si="95"/>
        <v>44.996841300761844</v>
      </c>
    </row>
    <row r="671" spans="1:9" ht="13.5" x14ac:dyDescent="0.25">
      <c r="A671" s="3">
        <f>TITRES_STAT!B674</f>
        <v>43279</v>
      </c>
      <c r="B671" s="5">
        <f>TITRES_STAT!D674</f>
        <v>1.2555000000000001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9.0176051042187445E-3</v>
      </c>
      <c r="G671" s="2">
        <f t="shared" si="96"/>
        <v>1.1022924060805262E-2</v>
      </c>
      <c r="H671" s="2">
        <f t="shared" si="94"/>
        <v>0.81807740436887111</v>
      </c>
      <c r="I671" s="2">
        <f t="shared" si="95"/>
        <v>44.996841300761844</v>
      </c>
    </row>
    <row r="672" spans="1:9" ht="13.5" x14ac:dyDescent="0.25">
      <c r="A672" s="3">
        <f>TITRES_STAT!B675</f>
        <v>43280</v>
      </c>
      <c r="B672" s="5">
        <f>TITRES_STAT!D675</f>
        <v>1.2555000000000001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8.3734904539174062E-3</v>
      </c>
      <c r="G672" s="2">
        <f t="shared" si="96"/>
        <v>1.0235572342176315E-2</v>
      </c>
      <c r="H672" s="2">
        <f t="shared" si="94"/>
        <v>0.81807740436887111</v>
      </c>
      <c r="I672" s="2">
        <f t="shared" si="95"/>
        <v>44.996841300761844</v>
      </c>
    </row>
    <row r="673" spans="1:9" ht="13.5" x14ac:dyDescent="0.25">
      <c r="A673" s="3">
        <f>TITRES_STAT!B676</f>
        <v>43283</v>
      </c>
      <c r="B673" s="5">
        <f>TITRES_STAT!D676</f>
        <v>1.2744</v>
      </c>
      <c r="C673" s="2">
        <f t="shared" si="90"/>
        <v>1.8899999999999917E-2</v>
      </c>
      <c r="D673" s="2">
        <f t="shared" si="91"/>
        <v>1.8899999999999917E-2</v>
      </c>
      <c r="E673" s="2">
        <f t="shared" si="92"/>
        <v>0</v>
      </c>
      <c r="F673" s="2">
        <f t="shared" si="96"/>
        <v>9.1253839929232999E-3</v>
      </c>
      <c r="G673" s="2">
        <f t="shared" si="96"/>
        <v>9.5044600320208644E-3</v>
      </c>
      <c r="H673" s="2">
        <f t="shared" si="94"/>
        <v>0.96011598367288165</v>
      </c>
      <c r="I673" s="2">
        <f t="shared" si="95"/>
        <v>48.982610808254741</v>
      </c>
    </row>
    <row r="674" spans="1:9" ht="13.5" x14ac:dyDescent="0.25">
      <c r="A674" s="3">
        <f>TITRES_STAT!B677</f>
        <v>43284</v>
      </c>
      <c r="B674" s="5">
        <f>TITRES_STAT!D677</f>
        <v>1.2365999999999999</v>
      </c>
      <c r="C674" s="2">
        <f t="shared" si="90"/>
        <v>-3.7800000000000056E-2</v>
      </c>
      <c r="D674" s="2">
        <f t="shared" si="91"/>
        <v>0</v>
      </c>
      <c r="E674" s="2">
        <f t="shared" si="92"/>
        <v>3.7800000000000056E-2</v>
      </c>
      <c r="F674" s="2">
        <f t="shared" si="96"/>
        <v>8.4735708505716354E-3</v>
      </c>
      <c r="G674" s="2">
        <f t="shared" si="96"/>
        <v>1.1525570029733664E-2</v>
      </c>
      <c r="H674" s="2">
        <f t="shared" si="94"/>
        <v>0.73519755020459021</v>
      </c>
      <c r="I674" s="2">
        <f t="shared" si="95"/>
        <v>42.36967428393995</v>
      </c>
    </row>
    <row r="675" spans="1:9" ht="13.5" x14ac:dyDescent="0.25">
      <c r="A675" s="3">
        <f>TITRES_STAT!B678</f>
        <v>43285</v>
      </c>
      <c r="B675" s="5">
        <f>TITRES_STAT!D678</f>
        <v>1.2365999999999999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7.8683157898165185E-3</v>
      </c>
      <c r="G675" s="2">
        <f t="shared" si="96"/>
        <v>1.0702315027609832E-2</v>
      </c>
      <c r="H675" s="2">
        <f t="shared" si="94"/>
        <v>0.7351975502045901</v>
      </c>
      <c r="I675" s="2">
        <f t="shared" si="95"/>
        <v>42.36967428393995</v>
      </c>
    </row>
    <row r="676" spans="1:9" ht="13.5" x14ac:dyDescent="0.25">
      <c r="A676" s="3">
        <f>TITRES_STAT!B679</f>
        <v>43286</v>
      </c>
      <c r="B676" s="5">
        <f>TITRES_STAT!D679</f>
        <v>1.2365999999999999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7.306293233401053E-3</v>
      </c>
      <c r="G676" s="2">
        <f t="shared" si="96"/>
        <v>9.93786395420913E-3</v>
      </c>
      <c r="H676" s="2">
        <f t="shared" si="94"/>
        <v>0.7351975502045901</v>
      </c>
      <c r="I676" s="2">
        <f t="shared" si="95"/>
        <v>42.36967428393995</v>
      </c>
    </row>
    <row r="677" spans="1:9" ht="13.5" x14ac:dyDescent="0.25">
      <c r="A677" s="3">
        <f>TITRES_STAT!B680</f>
        <v>43287</v>
      </c>
      <c r="B677" s="5">
        <f>TITRES_STAT!D680</f>
        <v>1.2082999999999999</v>
      </c>
      <c r="C677" s="2">
        <f t="shared" si="90"/>
        <v>-2.8299999999999992E-2</v>
      </c>
      <c r="D677" s="2">
        <f t="shared" si="91"/>
        <v>0</v>
      </c>
      <c r="E677" s="2">
        <f t="shared" si="92"/>
        <v>2.8299999999999992E-2</v>
      </c>
      <c r="F677" s="2">
        <f t="shared" si="96"/>
        <v>6.7844151453009772E-3</v>
      </c>
      <c r="G677" s="2">
        <f t="shared" si="96"/>
        <v>1.124944510033705E-2</v>
      </c>
      <c r="H677" s="2">
        <f t="shared" si="94"/>
        <v>0.60308887103219933</v>
      </c>
      <c r="I677" s="2">
        <f t="shared" si="95"/>
        <v>37.620426535921339</v>
      </c>
    </row>
    <row r="678" spans="1:9" ht="13.5" x14ac:dyDescent="0.25">
      <c r="A678" s="3">
        <f>TITRES_STAT!B681</f>
        <v>43290</v>
      </c>
      <c r="B678" s="5">
        <f>TITRES_STAT!D681</f>
        <v>1.2272000000000001</v>
      </c>
      <c r="C678" s="2">
        <f t="shared" si="90"/>
        <v>1.8900000000000139E-2</v>
      </c>
      <c r="D678" s="2">
        <f t="shared" si="91"/>
        <v>1.8900000000000139E-2</v>
      </c>
      <c r="E678" s="2">
        <f t="shared" si="92"/>
        <v>0</v>
      </c>
      <c r="F678" s="2">
        <f t="shared" si="96"/>
        <v>7.6498140634937749E-3</v>
      </c>
      <c r="G678" s="2">
        <f t="shared" si="96"/>
        <v>1.0445913307455831E-2</v>
      </c>
      <c r="H678" s="2">
        <f t="shared" si="94"/>
        <v>0.73232601480941606</v>
      </c>
      <c r="I678" s="2">
        <f t="shared" si="95"/>
        <v>42.274145198355384</v>
      </c>
    </row>
    <row r="679" spans="1:9" ht="13.5" x14ac:dyDescent="0.25">
      <c r="A679" s="3">
        <f>TITRES_STAT!B682</f>
        <v>43291</v>
      </c>
      <c r="B679" s="5">
        <f>TITRES_STAT!D682</f>
        <v>1.2555000000000001</v>
      </c>
      <c r="C679" s="2">
        <f t="shared" si="90"/>
        <v>2.8299999999999992E-2</v>
      </c>
      <c r="D679" s="2">
        <f t="shared" si="91"/>
        <v>2.8299999999999992E-2</v>
      </c>
      <c r="E679" s="2">
        <f t="shared" si="92"/>
        <v>0</v>
      </c>
      <c r="F679" s="2">
        <f t="shared" si="96"/>
        <v>9.1248273446727906E-3</v>
      </c>
      <c r="G679" s="2">
        <f t="shared" si="96"/>
        <v>9.699776642637558E-3</v>
      </c>
      <c r="H679" s="2">
        <f t="shared" si="94"/>
        <v>0.94072551161256146</v>
      </c>
      <c r="I679" s="2">
        <f t="shared" si="95"/>
        <v>48.47287810582273</v>
      </c>
    </row>
    <row r="680" spans="1:9" ht="13.5" x14ac:dyDescent="0.25">
      <c r="A680" s="3">
        <f>TITRES_STAT!B683</f>
        <v>43292</v>
      </c>
      <c r="B680" s="5">
        <f>TITRES_STAT!D683</f>
        <v>1.3216000000000001</v>
      </c>
      <c r="C680" s="2">
        <f t="shared" si="90"/>
        <v>6.6100000000000048E-2</v>
      </c>
      <c r="D680" s="2">
        <f t="shared" si="91"/>
        <v>6.6100000000000048E-2</v>
      </c>
      <c r="E680" s="2">
        <f t="shared" si="92"/>
        <v>0</v>
      </c>
      <c r="F680" s="2">
        <f t="shared" si="96"/>
        <v>1.3194482534339023E-2</v>
      </c>
      <c r="G680" s="2">
        <f t="shared" si="96"/>
        <v>9.0069354538777329E-3</v>
      </c>
      <c r="H680" s="2">
        <f t="shared" si="94"/>
        <v>1.4649247351559997</v>
      </c>
      <c r="I680" s="2">
        <f t="shared" si="95"/>
        <v>59.430809966020639</v>
      </c>
    </row>
    <row r="681" spans="1:9" ht="13.5" x14ac:dyDescent="0.25">
      <c r="A681" s="3">
        <f>TITRES_STAT!B684</f>
        <v>43293</v>
      </c>
      <c r="B681" s="5">
        <f>TITRES_STAT!D684</f>
        <v>1.3216000000000001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1.225201949617195E-2</v>
      </c>
      <c r="G681" s="2">
        <f t="shared" si="96"/>
        <v>8.363582921457894E-3</v>
      </c>
      <c r="H681" s="2">
        <f t="shared" si="94"/>
        <v>1.464924735156</v>
      </c>
      <c r="I681" s="2">
        <f t="shared" si="95"/>
        <v>59.430809966020639</v>
      </c>
    </row>
    <row r="682" spans="1:9" ht="13.5" x14ac:dyDescent="0.25">
      <c r="A682" s="3">
        <f>TITRES_STAT!B685</f>
        <v>43294</v>
      </c>
      <c r="B682" s="5">
        <f>TITRES_STAT!D685</f>
        <v>1.2838000000000001</v>
      </c>
      <c r="C682" s="2">
        <f t="shared" si="90"/>
        <v>-3.7800000000000056E-2</v>
      </c>
      <c r="D682" s="2">
        <f t="shared" si="91"/>
        <v>0</v>
      </c>
      <c r="E682" s="2">
        <f t="shared" si="92"/>
        <v>3.7800000000000056E-2</v>
      </c>
      <c r="F682" s="2">
        <f t="shared" si="96"/>
        <v>1.1376875246445383E-2</v>
      </c>
      <c r="G682" s="2">
        <f t="shared" si="96"/>
        <v>1.0466184141353764E-2</v>
      </c>
      <c r="H682" s="2">
        <f t="shared" si="94"/>
        <v>1.0870127156939</v>
      </c>
      <c r="I682" s="2">
        <f t="shared" si="95"/>
        <v>52.084623515697409</v>
      </c>
    </row>
    <row r="683" spans="1:9" ht="13.5" x14ac:dyDescent="0.25">
      <c r="A683" s="3">
        <f>TITRES_STAT!B686</f>
        <v>43297</v>
      </c>
      <c r="B683" s="5">
        <f>TITRES_STAT!D686</f>
        <v>1.2838000000000001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1.0564241300270713E-2</v>
      </c>
      <c r="G683" s="2">
        <f t="shared" si="96"/>
        <v>9.7185995598284957E-3</v>
      </c>
      <c r="H683" s="2">
        <f t="shared" si="94"/>
        <v>1.0870127156938998</v>
      </c>
      <c r="I683" s="2">
        <f t="shared" si="95"/>
        <v>52.084623515697395</v>
      </c>
    </row>
    <row r="684" spans="1:9" ht="13.5" x14ac:dyDescent="0.25">
      <c r="A684" s="3">
        <f>TITRES_STAT!B687</f>
        <v>43298</v>
      </c>
      <c r="B684" s="5">
        <f>TITRES_STAT!D687</f>
        <v>1.2461</v>
      </c>
      <c r="C684" s="2">
        <f t="shared" si="90"/>
        <v>-3.7700000000000067E-2</v>
      </c>
      <c r="D684" s="2">
        <f t="shared" si="91"/>
        <v>0</v>
      </c>
      <c r="E684" s="2">
        <f t="shared" si="92"/>
        <v>3.7700000000000067E-2</v>
      </c>
      <c r="F684" s="2">
        <f t="shared" si="96"/>
        <v>9.8096526359656624E-3</v>
      </c>
      <c r="G684" s="2">
        <f t="shared" si="96"/>
        <v>1.1717271019840752E-2</v>
      </c>
      <c r="H684" s="2">
        <f t="shared" si="94"/>
        <v>0.83719601768663232</v>
      </c>
      <c r="I684" s="2">
        <f t="shared" si="95"/>
        <v>45.569226670805442</v>
      </c>
    </row>
    <row r="685" spans="1:9" ht="13.5" x14ac:dyDescent="0.25">
      <c r="A685" s="3">
        <f>TITRES_STAT!B688</f>
        <v>43299</v>
      </c>
      <c r="B685" s="5">
        <f>TITRES_STAT!D688</f>
        <v>1.2555000000000001</v>
      </c>
      <c r="C685" s="2">
        <f t="shared" si="90"/>
        <v>9.400000000000075E-3</v>
      </c>
      <c r="D685" s="2">
        <f t="shared" si="91"/>
        <v>9.400000000000075E-3</v>
      </c>
      <c r="E685" s="2">
        <f t="shared" si="92"/>
        <v>0</v>
      </c>
      <c r="F685" s="2">
        <f t="shared" ref="F685:G700" si="97">((F684*13)+D685)/14</f>
        <v>9.7803917333966917E-3</v>
      </c>
      <c r="G685" s="2">
        <f t="shared" si="97"/>
        <v>1.0880323089852127E-2</v>
      </c>
      <c r="H685" s="2">
        <f t="shared" si="94"/>
        <v>0.8989063700248644</v>
      </c>
      <c r="I685" s="2">
        <f t="shared" si="95"/>
        <v>47.338109146113084</v>
      </c>
    </row>
    <row r="686" spans="1:9" ht="13.5" x14ac:dyDescent="0.25">
      <c r="A686" s="3">
        <f>TITRES_STAT!B689</f>
        <v>43300</v>
      </c>
      <c r="B686" s="5">
        <f>TITRES_STAT!D689</f>
        <v>1.2744</v>
      </c>
      <c r="C686" s="2">
        <f t="shared" si="90"/>
        <v>1.8899999999999917E-2</v>
      </c>
      <c r="D686" s="2">
        <f t="shared" si="91"/>
        <v>1.8899999999999917E-2</v>
      </c>
      <c r="E686" s="2">
        <f t="shared" si="92"/>
        <v>0</v>
      </c>
      <c r="F686" s="2">
        <f t="shared" si="97"/>
        <v>1.0431792323868349E-2</v>
      </c>
      <c r="G686" s="2">
        <f t="shared" si="97"/>
        <v>1.010315715486269E-2</v>
      </c>
      <c r="H686" s="2">
        <f t="shared" si="94"/>
        <v>1.0325279676410344</v>
      </c>
      <c r="I686" s="2">
        <f t="shared" si="95"/>
        <v>50.800184995210337</v>
      </c>
    </row>
    <row r="687" spans="1:9" ht="13.5" x14ac:dyDescent="0.25">
      <c r="A687" s="3">
        <f>TITRES_STAT!B690</f>
        <v>43301</v>
      </c>
      <c r="B687" s="5">
        <f>TITRES_STAT!D690</f>
        <v>1.2649999999999999</v>
      </c>
      <c r="C687" s="2">
        <f t="shared" si="90"/>
        <v>-9.400000000000075E-3</v>
      </c>
      <c r="D687" s="2">
        <f t="shared" si="91"/>
        <v>0</v>
      </c>
      <c r="E687" s="2">
        <f t="shared" si="92"/>
        <v>9.400000000000075E-3</v>
      </c>
      <c r="F687" s="2">
        <f t="shared" si="97"/>
        <v>9.6866643007348947E-3</v>
      </c>
      <c r="G687" s="2">
        <f t="shared" si="97"/>
        <v>1.0052931643801074E-2</v>
      </c>
      <c r="H687" s="2">
        <f t="shared" si="94"/>
        <v>0.96356611622918664</v>
      </c>
      <c r="I687" s="2">
        <f t="shared" si="95"/>
        <v>49.072252177564039</v>
      </c>
    </row>
    <row r="688" spans="1:9" ht="13.5" x14ac:dyDescent="0.25">
      <c r="A688" s="3">
        <f>TITRES_STAT!B691</f>
        <v>43304</v>
      </c>
      <c r="B688" s="5">
        <f>TITRES_STAT!D691</f>
        <v>1.2272000000000001</v>
      </c>
      <c r="C688" s="2">
        <f t="shared" si="90"/>
        <v>-3.7799999999999834E-2</v>
      </c>
      <c r="D688" s="2">
        <f t="shared" si="91"/>
        <v>0</v>
      </c>
      <c r="E688" s="2">
        <f t="shared" si="92"/>
        <v>3.7799999999999834E-2</v>
      </c>
      <c r="F688" s="2">
        <f t="shared" si="97"/>
        <v>8.99475970782526E-3</v>
      </c>
      <c r="G688" s="2">
        <f t="shared" si="97"/>
        <v>1.2034865097815272E-2</v>
      </c>
      <c r="H688" s="2">
        <f t="shared" si="94"/>
        <v>0.74739181824797585</v>
      </c>
      <c r="I688" s="2">
        <f t="shared" si="95"/>
        <v>42.771850620048632</v>
      </c>
    </row>
    <row r="689" spans="1:9" ht="13.5" x14ac:dyDescent="0.25">
      <c r="A689" s="3">
        <f>TITRES_STAT!B692</f>
        <v>43305</v>
      </c>
      <c r="B689" s="5">
        <f>TITRES_STAT!D692</f>
        <v>1.2178</v>
      </c>
      <c r="C689" s="2">
        <f t="shared" si="90"/>
        <v>-9.400000000000075E-3</v>
      </c>
      <c r="D689" s="2">
        <f t="shared" si="91"/>
        <v>0</v>
      </c>
      <c r="E689" s="2">
        <f t="shared" si="92"/>
        <v>9.400000000000075E-3</v>
      </c>
      <c r="F689" s="2">
        <f t="shared" si="97"/>
        <v>8.3522768715520272E-3</v>
      </c>
      <c r="G689" s="2">
        <f t="shared" si="97"/>
        <v>1.184666044797133E-2</v>
      </c>
      <c r="H689" s="2">
        <f t="shared" si="94"/>
        <v>0.70503218254915923</v>
      </c>
      <c r="I689" s="2">
        <f t="shared" si="95"/>
        <v>41.35008064745616</v>
      </c>
    </row>
    <row r="690" spans="1:9" ht="13.5" x14ac:dyDescent="0.25">
      <c r="A690" s="3">
        <f>TITRES_STAT!B693</f>
        <v>43307</v>
      </c>
      <c r="B690" s="5">
        <f>TITRES_STAT!D693</f>
        <v>1.2461</v>
      </c>
      <c r="C690" s="2">
        <f t="shared" si="90"/>
        <v>2.8299999999999992E-2</v>
      </c>
      <c r="D690" s="2">
        <f t="shared" si="91"/>
        <v>2.8299999999999992E-2</v>
      </c>
      <c r="E690" s="2">
        <f t="shared" si="92"/>
        <v>0</v>
      </c>
      <c r="F690" s="2">
        <f t="shared" si="97"/>
        <v>9.7771142378697395E-3</v>
      </c>
      <c r="G690" s="2">
        <f t="shared" si="97"/>
        <v>1.1000470415973379E-2</v>
      </c>
      <c r="H690" s="2">
        <f t="shared" si="94"/>
        <v>0.88879055787221162</v>
      </c>
      <c r="I690" s="2">
        <f t="shared" si="95"/>
        <v>47.056067395501238</v>
      </c>
    </row>
    <row r="691" spans="1:9" ht="13.5" x14ac:dyDescent="0.25">
      <c r="A691" s="3">
        <f>TITRES_STAT!B694</f>
        <v>43308</v>
      </c>
      <c r="B691" s="5">
        <f>TITRES_STAT!D694</f>
        <v>1.2178</v>
      </c>
      <c r="C691" s="2">
        <f t="shared" si="90"/>
        <v>-2.8299999999999992E-2</v>
      </c>
      <c r="D691" s="2">
        <f t="shared" si="91"/>
        <v>0</v>
      </c>
      <c r="E691" s="2">
        <f t="shared" si="92"/>
        <v>2.8299999999999992E-2</v>
      </c>
      <c r="F691" s="2">
        <f t="shared" si="97"/>
        <v>9.0787489351647592E-3</v>
      </c>
      <c r="G691" s="2">
        <f t="shared" si="97"/>
        <v>1.2236151100546709E-2</v>
      </c>
      <c r="H691" s="2">
        <f t="shared" si="94"/>
        <v>0.74196116577533289</v>
      </c>
      <c r="I691" s="2">
        <f t="shared" si="95"/>
        <v>42.593438955632053</v>
      </c>
    </row>
    <row r="692" spans="1:9" ht="13.5" x14ac:dyDescent="0.25">
      <c r="A692" s="3">
        <f>TITRES_STAT!B695</f>
        <v>43311</v>
      </c>
      <c r="B692" s="5">
        <f>TITRES_STAT!D695</f>
        <v>1.2178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8.4302668683672762E-3</v>
      </c>
      <c r="G692" s="2">
        <f t="shared" si="97"/>
        <v>1.1362140307650514E-2</v>
      </c>
      <c r="H692" s="2">
        <f t="shared" si="94"/>
        <v>0.741961165775333</v>
      </c>
      <c r="I692" s="2">
        <f t="shared" si="95"/>
        <v>42.593438955632053</v>
      </c>
    </row>
    <row r="693" spans="1:9" ht="13.5" x14ac:dyDescent="0.25">
      <c r="A693" s="3">
        <f>TITRES_STAT!B696</f>
        <v>43312</v>
      </c>
      <c r="B693" s="5">
        <f>TITRES_STAT!D696</f>
        <v>1.2082999999999999</v>
      </c>
      <c r="C693" s="2">
        <f t="shared" si="90"/>
        <v>-9.5000000000000639E-3</v>
      </c>
      <c r="D693" s="2">
        <f t="shared" si="91"/>
        <v>0</v>
      </c>
      <c r="E693" s="2">
        <f t="shared" si="92"/>
        <v>9.5000000000000639E-3</v>
      </c>
      <c r="F693" s="2">
        <f t="shared" si="97"/>
        <v>7.8281049491981843E-3</v>
      </c>
      <c r="G693" s="2">
        <f t="shared" si="97"/>
        <v>1.1229130285675482E-2</v>
      </c>
      <c r="H693" s="2">
        <f t="shared" si="94"/>
        <v>0.69712477725760835</v>
      </c>
      <c r="I693" s="2">
        <f t="shared" si="95"/>
        <v>41.076813361012583</v>
      </c>
    </row>
    <row r="694" spans="1:9" ht="13.5" x14ac:dyDescent="0.25">
      <c r="A694" s="3">
        <f>TITRES_STAT!B697</f>
        <v>43313</v>
      </c>
      <c r="B694" s="5">
        <f>TITRES_STAT!D697</f>
        <v>1.2365999999999999</v>
      </c>
      <c r="C694" s="2">
        <f t="shared" si="90"/>
        <v>2.8299999999999992E-2</v>
      </c>
      <c r="D694" s="2">
        <f t="shared" si="91"/>
        <v>2.8299999999999992E-2</v>
      </c>
      <c r="E694" s="2">
        <f t="shared" si="92"/>
        <v>0</v>
      </c>
      <c r="F694" s="2">
        <f t="shared" si="97"/>
        <v>9.2903831671125991E-3</v>
      </c>
      <c r="G694" s="2">
        <f t="shared" si="97"/>
        <v>1.0427049550984377E-2</v>
      </c>
      <c r="H694" s="2">
        <f t="shared" si="94"/>
        <v>0.89098868492818573</v>
      </c>
      <c r="I694" s="2">
        <f t="shared" si="95"/>
        <v>47.117610593318965</v>
      </c>
    </row>
    <row r="695" spans="1:9" ht="13.5" x14ac:dyDescent="0.25">
      <c r="A695" s="3">
        <f>TITRES_STAT!B698</f>
        <v>43314</v>
      </c>
      <c r="B695" s="5">
        <f>TITRES_STAT!D698</f>
        <v>1.2555000000000001</v>
      </c>
      <c r="C695" s="2">
        <f t="shared" si="90"/>
        <v>1.8900000000000139E-2</v>
      </c>
      <c r="D695" s="2">
        <f t="shared" si="91"/>
        <v>1.8900000000000139E-2</v>
      </c>
      <c r="E695" s="2">
        <f t="shared" si="92"/>
        <v>0</v>
      </c>
      <c r="F695" s="2">
        <f t="shared" si="97"/>
        <v>9.9767843694617084E-3</v>
      </c>
      <c r="G695" s="2">
        <f t="shared" si="97"/>
        <v>9.6822602973426364E-3</v>
      </c>
      <c r="H695" s="2">
        <f t="shared" si="94"/>
        <v>1.0304189376317332</v>
      </c>
      <c r="I695" s="2">
        <f t="shared" si="95"/>
        <v>50.749080326920456</v>
      </c>
    </row>
    <row r="696" spans="1:9" ht="13.5" x14ac:dyDescent="0.25">
      <c r="A696" s="3">
        <f>TITRES_STAT!B699</f>
        <v>43315</v>
      </c>
      <c r="B696" s="5">
        <f>TITRES_STAT!D699</f>
        <v>1.2555000000000001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9.264156914500157E-3</v>
      </c>
      <c r="G696" s="2">
        <f t="shared" si="97"/>
        <v>8.9906702761038768E-3</v>
      </c>
      <c r="H696" s="2">
        <f t="shared" si="94"/>
        <v>1.030418937631733</v>
      </c>
      <c r="I696" s="2">
        <f t="shared" si="95"/>
        <v>50.749080326920456</v>
      </c>
    </row>
    <row r="697" spans="1:9" ht="13.5" x14ac:dyDescent="0.25">
      <c r="A697" s="3">
        <f>TITRES_STAT!B700</f>
        <v>43318</v>
      </c>
      <c r="B697" s="5">
        <f>TITRES_STAT!D700</f>
        <v>1.2744</v>
      </c>
      <c r="C697" s="2">
        <f t="shared" si="90"/>
        <v>1.8899999999999917E-2</v>
      </c>
      <c r="D697" s="2">
        <f t="shared" si="91"/>
        <v>1.8899999999999917E-2</v>
      </c>
      <c r="E697" s="2">
        <f t="shared" si="92"/>
        <v>0</v>
      </c>
      <c r="F697" s="2">
        <f t="shared" si="97"/>
        <v>9.9524314206072828E-3</v>
      </c>
      <c r="G697" s="2">
        <f t="shared" si="97"/>
        <v>8.3484795420964569E-3</v>
      </c>
      <c r="H697" s="2">
        <f t="shared" si="94"/>
        <v>1.1921250295246031</v>
      </c>
      <c r="I697" s="2">
        <f t="shared" si="95"/>
        <v>54.382164040302676</v>
      </c>
    </row>
    <row r="698" spans="1:9" ht="13.5" x14ac:dyDescent="0.25">
      <c r="A698" s="3">
        <f>TITRES_STAT!B701</f>
        <v>43319</v>
      </c>
      <c r="B698" s="5">
        <f>TITRES_STAT!D701</f>
        <v>1.2838000000000001</v>
      </c>
      <c r="C698" s="2">
        <f t="shared" si="90"/>
        <v>9.400000000000075E-3</v>
      </c>
      <c r="D698" s="2">
        <f t="shared" si="91"/>
        <v>9.400000000000075E-3</v>
      </c>
      <c r="E698" s="2">
        <f t="shared" si="92"/>
        <v>0</v>
      </c>
      <c r="F698" s="2">
        <f t="shared" si="97"/>
        <v>9.9129720334210532E-3</v>
      </c>
      <c r="G698" s="2">
        <f t="shared" si="97"/>
        <v>7.7521595748038527E-3</v>
      </c>
      <c r="H698" s="2">
        <f t="shared" si="94"/>
        <v>1.2787368394273377</v>
      </c>
      <c r="I698" s="2">
        <f t="shared" si="95"/>
        <v>56.116038381540058</v>
      </c>
    </row>
    <row r="699" spans="1:9" ht="13.5" x14ac:dyDescent="0.25">
      <c r="A699" s="3">
        <f>TITRES_STAT!B702</f>
        <v>43320</v>
      </c>
      <c r="B699" s="5">
        <f>TITRES_STAT!D702</f>
        <v>1.2744</v>
      </c>
      <c r="C699" s="2">
        <f t="shared" si="90"/>
        <v>-9.400000000000075E-3</v>
      </c>
      <c r="D699" s="2">
        <f t="shared" si="91"/>
        <v>0</v>
      </c>
      <c r="E699" s="2">
        <f t="shared" si="92"/>
        <v>9.400000000000075E-3</v>
      </c>
      <c r="F699" s="2">
        <f t="shared" si="97"/>
        <v>9.2049026024624055E-3</v>
      </c>
      <c r="G699" s="2">
        <f t="shared" si="97"/>
        <v>7.8698624623178681E-3</v>
      </c>
      <c r="H699" s="2">
        <f t="shared" si="94"/>
        <v>1.1696395771256383</v>
      </c>
      <c r="I699" s="2">
        <f t="shared" si="95"/>
        <v>53.909395341837801</v>
      </c>
    </row>
    <row r="700" spans="1:9" ht="13.5" x14ac:dyDescent="0.25">
      <c r="A700" s="3">
        <f>TITRES_STAT!B703</f>
        <v>43321</v>
      </c>
      <c r="B700" s="5">
        <f>TITRES_STAT!D703</f>
        <v>1.2744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8.5474095594293767E-3</v>
      </c>
      <c r="G700" s="2">
        <f t="shared" si="97"/>
        <v>7.3077294292951626E-3</v>
      </c>
      <c r="H700" s="2">
        <f t="shared" si="94"/>
        <v>1.1696395771256385</v>
      </c>
      <c r="I700" s="2">
        <f t="shared" si="95"/>
        <v>53.909395341837808</v>
      </c>
    </row>
    <row r="701" spans="1:9" ht="13.5" x14ac:dyDescent="0.25">
      <c r="A701" s="3">
        <f>TITRES_STAT!B704</f>
        <v>43322</v>
      </c>
      <c r="B701" s="5">
        <f>TITRES_STAT!D704</f>
        <v>1.2744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7.9368803051844215E-3</v>
      </c>
      <c r="G701" s="2">
        <f t="shared" si="98"/>
        <v>6.785748755774079E-3</v>
      </c>
      <c r="H701" s="2">
        <f t="shared" si="94"/>
        <v>1.1696395771256385</v>
      </c>
      <c r="I701" s="2">
        <f t="shared" si="95"/>
        <v>53.909395341837808</v>
      </c>
    </row>
    <row r="702" spans="1:9" ht="13.5" x14ac:dyDescent="0.25">
      <c r="A702" s="3">
        <f>TITRES_STAT!B705</f>
        <v>43326</v>
      </c>
      <c r="B702" s="5">
        <f>TITRES_STAT!D705</f>
        <v>1.2649999999999999</v>
      </c>
      <c r="C702" s="2">
        <f t="shared" si="90"/>
        <v>-9.400000000000075E-3</v>
      </c>
      <c r="D702" s="2">
        <f t="shared" si="91"/>
        <v>0</v>
      </c>
      <c r="E702" s="2">
        <f t="shared" si="92"/>
        <v>9.400000000000075E-3</v>
      </c>
      <c r="F702" s="2">
        <f t="shared" si="98"/>
        <v>7.3699602833855338E-3</v>
      </c>
      <c r="G702" s="2">
        <f t="shared" si="98"/>
        <v>6.9724809875045066E-3</v>
      </c>
      <c r="H702" s="2">
        <f t="shared" si="94"/>
        <v>1.0570068669378025</v>
      </c>
      <c r="I702" s="2">
        <f t="shared" si="95"/>
        <v>51.38567517333248</v>
      </c>
    </row>
    <row r="703" spans="1:9" ht="13.5" x14ac:dyDescent="0.25">
      <c r="A703" s="3">
        <f>TITRES_STAT!B706</f>
        <v>43327</v>
      </c>
      <c r="B703" s="5">
        <f>TITRES_STAT!D706</f>
        <v>1.2365999999999999</v>
      </c>
      <c r="C703" s="2">
        <f t="shared" si="90"/>
        <v>-2.8399999999999981E-2</v>
      </c>
      <c r="D703" s="2">
        <f t="shared" si="91"/>
        <v>0</v>
      </c>
      <c r="E703" s="2">
        <f t="shared" si="92"/>
        <v>2.8399999999999981E-2</v>
      </c>
      <c r="F703" s="2">
        <f t="shared" si="98"/>
        <v>6.8435345488579965E-3</v>
      </c>
      <c r="G703" s="2">
        <f t="shared" si="98"/>
        <v>8.5030180598256126E-3</v>
      </c>
      <c r="H703" s="2">
        <f t="shared" si="94"/>
        <v>0.80483594186301777</v>
      </c>
      <c r="I703" s="2">
        <f t="shared" si="95"/>
        <v>44.593301983571791</v>
      </c>
    </row>
    <row r="704" spans="1:9" ht="13.5" x14ac:dyDescent="0.25">
      <c r="A704" s="3">
        <f>TITRES_STAT!B707</f>
        <v>43328</v>
      </c>
      <c r="B704" s="5">
        <f>TITRES_STAT!D707</f>
        <v>1.2555000000000001</v>
      </c>
      <c r="C704" s="2">
        <f t="shared" si="90"/>
        <v>1.8900000000000139E-2</v>
      </c>
      <c r="D704" s="2">
        <f t="shared" si="91"/>
        <v>1.8900000000000139E-2</v>
      </c>
      <c r="E704" s="2">
        <f t="shared" si="92"/>
        <v>0</v>
      </c>
      <c r="F704" s="2">
        <f t="shared" si="98"/>
        <v>7.7047106525110071E-3</v>
      </c>
      <c r="G704" s="2">
        <f t="shared" si="98"/>
        <v>7.8956596269809266E-3</v>
      </c>
      <c r="H704" s="2">
        <f t="shared" si="94"/>
        <v>0.9758159566786021</v>
      </c>
      <c r="I704" s="2">
        <f t="shared" si="95"/>
        <v>49.387998582569097</v>
      </c>
    </row>
    <row r="705" spans="1:9" ht="13.5" x14ac:dyDescent="0.25">
      <c r="A705" s="3">
        <f>TITRES_STAT!B708</f>
        <v>43329</v>
      </c>
      <c r="B705" s="5">
        <f>TITRES_STAT!D708</f>
        <v>1.2555000000000001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7.1543741773316492E-3</v>
      </c>
      <c r="G705" s="2">
        <f t="shared" si="98"/>
        <v>7.3316839393394321E-3</v>
      </c>
      <c r="H705" s="2">
        <f t="shared" si="94"/>
        <v>0.97581595667860199</v>
      </c>
      <c r="I705" s="2">
        <f t="shared" si="95"/>
        <v>49.387998582569097</v>
      </c>
    </row>
    <row r="706" spans="1:9" ht="13.5" x14ac:dyDescent="0.25">
      <c r="A706" s="3">
        <f>TITRES_STAT!B709</f>
        <v>43332</v>
      </c>
      <c r="B706" s="5">
        <f>TITRES_STAT!D709</f>
        <v>1.2649999999999999</v>
      </c>
      <c r="C706" s="2">
        <f t="shared" si="90"/>
        <v>9.4999999999998419E-3</v>
      </c>
      <c r="D706" s="2">
        <f t="shared" si="91"/>
        <v>9.4999999999998419E-3</v>
      </c>
      <c r="E706" s="2">
        <f t="shared" si="92"/>
        <v>0</v>
      </c>
      <c r="F706" s="2">
        <f t="shared" si="98"/>
        <v>7.3219188789508055E-3</v>
      </c>
      <c r="G706" s="2">
        <f t="shared" si="98"/>
        <v>6.8079922293866153E-3</v>
      </c>
      <c r="H706" s="2">
        <f t="shared" si="94"/>
        <v>1.075488724465024</v>
      </c>
      <c r="I706" s="2">
        <f t="shared" si="95"/>
        <v>51.818577079585964</v>
      </c>
    </row>
    <row r="707" spans="1:9" ht="13.5" x14ac:dyDescent="0.25">
      <c r="A707" s="3">
        <f>TITRES_STAT!B710</f>
        <v>43335</v>
      </c>
      <c r="B707" s="5">
        <f>TITRES_STAT!D710</f>
        <v>1.2649999999999999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6.7989246733114617E-3</v>
      </c>
      <c r="G707" s="2">
        <f t="shared" si="98"/>
        <v>6.321707070144714E-3</v>
      </c>
      <c r="H707" s="2">
        <f t="shared" si="94"/>
        <v>1.075488724465024</v>
      </c>
      <c r="I707" s="2">
        <f t="shared" si="95"/>
        <v>51.818577079585964</v>
      </c>
    </row>
    <row r="708" spans="1:9" ht="13.5" x14ac:dyDescent="0.25">
      <c r="A708" s="3">
        <f>TITRES_STAT!B711</f>
        <v>43336</v>
      </c>
      <c r="B708" s="5">
        <f>TITRES_STAT!D711</f>
        <v>1.2744</v>
      </c>
      <c r="C708" s="2">
        <f t="shared" si="99"/>
        <v>9.400000000000075E-3</v>
      </c>
      <c r="D708" s="2">
        <f t="shared" si="100"/>
        <v>9.400000000000075E-3</v>
      </c>
      <c r="E708" s="2">
        <f t="shared" si="101"/>
        <v>0</v>
      </c>
      <c r="F708" s="2">
        <f t="shared" si="98"/>
        <v>6.9847157680749342E-3</v>
      </c>
      <c r="G708" s="2">
        <f t="shared" si="98"/>
        <v>5.8701565651343773E-3</v>
      </c>
      <c r="H708" s="2">
        <f t="shared" si="94"/>
        <v>1.1898687352839017</v>
      </c>
      <c r="I708" s="2">
        <f t="shared" si="95"/>
        <v>54.335162474002964</v>
      </c>
    </row>
    <row r="709" spans="1:9" ht="13.5" x14ac:dyDescent="0.25">
      <c r="A709" s="3">
        <f>TITRES_STAT!B712</f>
        <v>43339</v>
      </c>
      <c r="B709" s="5">
        <f>TITRES_STAT!D712</f>
        <v>1.3216000000000001</v>
      </c>
      <c r="C709" s="2">
        <f t="shared" si="99"/>
        <v>4.7200000000000131E-2</v>
      </c>
      <c r="D709" s="2">
        <f t="shared" si="100"/>
        <v>4.7200000000000131E-2</v>
      </c>
      <c r="E709" s="2">
        <f t="shared" si="101"/>
        <v>0</v>
      </c>
      <c r="F709" s="2">
        <f t="shared" si="98"/>
        <v>9.857236070355305E-3</v>
      </c>
      <c r="G709" s="2">
        <f t="shared" si="98"/>
        <v>5.450859667624779E-3</v>
      </c>
      <c r="H709" s="2">
        <f t="shared" si="94"/>
        <v>1.8083819198102034</v>
      </c>
      <c r="I709" s="2">
        <f t="shared" si="95"/>
        <v>64.392307437031846</v>
      </c>
    </row>
    <row r="710" spans="1:9" ht="13.5" x14ac:dyDescent="0.25">
      <c r="A710" s="3">
        <f>TITRES_STAT!B713</f>
        <v>43340</v>
      </c>
      <c r="B710" s="5">
        <f>TITRES_STAT!D713</f>
        <v>1.3216000000000001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9.1531477796156398E-3</v>
      </c>
      <c r="G710" s="2">
        <f t="shared" si="98"/>
        <v>5.0615125485087235E-3</v>
      </c>
      <c r="H710" s="2">
        <f t="shared" si="94"/>
        <v>1.8083819198102031</v>
      </c>
      <c r="I710" s="2">
        <f t="shared" si="95"/>
        <v>64.392307437031832</v>
      </c>
    </row>
    <row r="711" spans="1:9" ht="13.5" x14ac:dyDescent="0.25">
      <c r="A711" s="3">
        <f>TITRES_STAT!B714</f>
        <v>43341</v>
      </c>
      <c r="B711" s="5">
        <f>TITRES_STAT!D714</f>
        <v>1.2932999999999999</v>
      </c>
      <c r="C711" s="2">
        <f t="shared" si="99"/>
        <v>-2.8300000000000214E-2</v>
      </c>
      <c r="D711" s="2">
        <f t="shared" si="100"/>
        <v>0</v>
      </c>
      <c r="E711" s="2">
        <f t="shared" si="101"/>
        <v>2.8300000000000214E-2</v>
      </c>
      <c r="F711" s="2">
        <f t="shared" si="98"/>
        <v>8.4993515096430938E-3</v>
      </c>
      <c r="G711" s="2">
        <f t="shared" si="98"/>
        <v>6.7214045093295441E-3</v>
      </c>
      <c r="H711" s="2">
        <f t="shared" si="94"/>
        <v>1.2645201606071614</v>
      </c>
      <c r="I711" s="2">
        <f t="shared" si="95"/>
        <v>55.840534458660734</v>
      </c>
    </row>
    <row r="712" spans="1:9" ht="13.5" x14ac:dyDescent="0.25">
      <c r="A712" s="3">
        <f>TITRES_STAT!B715</f>
        <v>43342</v>
      </c>
      <c r="B712" s="5">
        <f>TITRES_STAT!D715</f>
        <v>1.2838000000000001</v>
      </c>
      <c r="C712" s="2">
        <f t="shared" si="99"/>
        <v>-9.4999999999998419E-3</v>
      </c>
      <c r="D712" s="2">
        <f t="shared" si="100"/>
        <v>0</v>
      </c>
      <c r="E712" s="2">
        <f t="shared" si="101"/>
        <v>9.4999999999998419E-3</v>
      </c>
      <c r="F712" s="2">
        <f t="shared" si="98"/>
        <v>7.8922549732400159E-3</v>
      </c>
      <c r="G712" s="2">
        <f t="shared" si="98"/>
        <v>6.9198756158059937E-3</v>
      </c>
      <c r="H712" s="2">
        <f t="shared" si="94"/>
        <v>1.140519773970065</v>
      </c>
      <c r="I712" s="2">
        <f t="shared" si="95"/>
        <v>53.282375049248913</v>
      </c>
    </row>
    <row r="713" spans="1:9" ht="13.5" x14ac:dyDescent="0.25">
      <c r="A713" s="3">
        <f>TITRES_STAT!B716</f>
        <v>43343</v>
      </c>
      <c r="B713" s="5">
        <f>TITRES_STAT!D716</f>
        <v>1.2461</v>
      </c>
      <c r="C713" s="2">
        <f t="shared" si="99"/>
        <v>-3.7700000000000067E-2</v>
      </c>
      <c r="D713" s="2">
        <f t="shared" si="100"/>
        <v>0</v>
      </c>
      <c r="E713" s="2">
        <f t="shared" si="101"/>
        <v>3.7700000000000067E-2</v>
      </c>
      <c r="F713" s="2">
        <f t="shared" si="98"/>
        <v>7.328522475151443E-3</v>
      </c>
      <c r="G713" s="2">
        <f t="shared" si="98"/>
        <v>9.1184559289627133E-3</v>
      </c>
      <c r="H713" s="2">
        <f t="shared" si="94"/>
        <v>0.80370213249307354</v>
      </c>
      <c r="I713" s="2">
        <f t="shared" si="95"/>
        <v>44.558473265327798</v>
      </c>
    </row>
    <row r="714" spans="1:9" ht="13.5" x14ac:dyDescent="0.25">
      <c r="A714" s="3">
        <f>TITRES_STAT!B717</f>
        <v>43346</v>
      </c>
      <c r="B714" s="5">
        <f>TITRES_STAT!D717</f>
        <v>1.2649999999999999</v>
      </c>
      <c r="C714" s="2">
        <f t="shared" si="99"/>
        <v>1.8899999999999917E-2</v>
      </c>
      <c r="D714" s="2">
        <f t="shared" si="100"/>
        <v>1.8899999999999917E-2</v>
      </c>
      <c r="E714" s="2">
        <f t="shared" si="101"/>
        <v>0</v>
      </c>
      <c r="F714" s="2">
        <f t="shared" si="98"/>
        <v>8.1550565840691914E-3</v>
      </c>
      <c r="G714" s="2">
        <f t="shared" si="98"/>
        <v>8.4671376483225185E-3</v>
      </c>
      <c r="H714" s="2">
        <f t="shared" si="94"/>
        <v>0.96314208210431596</v>
      </c>
      <c r="I714" s="2">
        <f t="shared" si="95"/>
        <v>49.061251902455894</v>
      </c>
    </row>
    <row r="715" spans="1:9" ht="13.5" x14ac:dyDescent="0.25">
      <c r="A715" s="3">
        <f>TITRES_STAT!B718</f>
        <v>43347</v>
      </c>
      <c r="B715" s="5">
        <f>TITRES_STAT!D718</f>
        <v>1.2272000000000001</v>
      </c>
      <c r="C715" s="2">
        <f t="shared" si="99"/>
        <v>-3.7799999999999834E-2</v>
      </c>
      <c r="D715" s="2">
        <f t="shared" si="100"/>
        <v>0</v>
      </c>
      <c r="E715" s="2">
        <f t="shared" si="101"/>
        <v>3.7799999999999834E-2</v>
      </c>
      <c r="F715" s="2">
        <f t="shared" si="98"/>
        <v>7.5725525423499642E-3</v>
      </c>
      <c r="G715" s="2">
        <f t="shared" si="98"/>
        <v>1.0562342102013756E-2</v>
      </c>
      <c r="H715" s="2">
        <f t="shared" si="94"/>
        <v>0.71693876880831431</v>
      </c>
      <c r="I715" s="2">
        <f t="shared" si="95"/>
        <v>41.756804717382209</v>
      </c>
    </row>
    <row r="716" spans="1:9" ht="13.5" x14ac:dyDescent="0.25">
      <c r="A716" s="3">
        <f>TITRES_STAT!B719</f>
        <v>43348</v>
      </c>
      <c r="B716" s="5">
        <f>TITRES_STAT!D719</f>
        <v>1.24</v>
      </c>
      <c r="C716" s="2">
        <f t="shared" si="99"/>
        <v>1.2799999999999923E-2</v>
      </c>
      <c r="D716" s="2">
        <f t="shared" si="100"/>
        <v>1.2799999999999923E-2</v>
      </c>
      <c r="E716" s="2">
        <f t="shared" si="101"/>
        <v>0</v>
      </c>
      <c r="F716" s="2">
        <f t="shared" si="98"/>
        <v>7.9459416464678183E-3</v>
      </c>
      <c r="G716" s="2">
        <f t="shared" si="98"/>
        <v>9.8078890947270597E-3</v>
      </c>
      <c r="H716" s="2">
        <f t="shared" si="94"/>
        <v>0.81015818691707409</v>
      </c>
      <c r="I716" s="2">
        <f t="shared" si="95"/>
        <v>44.756209306595181</v>
      </c>
    </row>
    <row r="717" spans="1:9" ht="13.5" x14ac:dyDescent="0.25">
      <c r="A717" s="3">
        <f>TITRES_STAT!B720</f>
        <v>43349</v>
      </c>
      <c r="B717" s="5">
        <f>TITRES_STAT!D720</f>
        <v>1.24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7.3783743860058315E-3</v>
      </c>
      <c r="G717" s="2">
        <f t="shared" si="102"/>
        <v>9.1073255879608427E-3</v>
      </c>
      <c r="H717" s="2">
        <f t="shared" si="94"/>
        <v>0.81015818691707409</v>
      </c>
      <c r="I717" s="2">
        <f t="shared" si="95"/>
        <v>44.756209306595181</v>
      </c>
    </row>
    <row r="718" spans="1:9" ht="13.5" x14ac:dyDescent="0.25">
      <c r="A718" s="3">
        <f>TITRES_STAT!B721</f>
        <v>43350</v>
      </c>
      <c r="B718" s="5">
        <f>TITRES_STAT!D721</f>
        <v>1.25</v>
      </c>
      <c r="C718" s="2">
        <f t="shared" si="99"/>
        <v>1.0000000000000009E-2</v>
      </c>
      <c r="D718" s="2">
        <f t="shared" si="100"/>
        <v>1.0000000000000009E-2</v>
      </c>
      <c r="E718" s="2">
        <f t="shared" si="101"/>
        <v>0</v>
      </c>
      <c r="F718" s="2">
        <f t="shared" si="102"/>
        <v>7.5656333584339869E-3</v>
      </c>
      <c r="G718" s="2">
        <f t="shared" si="102"/>
        <v>8.4568023316779258E-3</v>
      </c>
      <c r="H718" s="2">
        <f t="shared" si="94"/>
        <v>0.89462104725970093</v>
      </c>
      <c r="I718" s="2">
        <f t="shared" si="95"/>
        <v>47.218996566814383</v>
      </c>
    </row>
    <row r="719" spans="1:9" ht="13.5" x14ac:dyDescent="0.25">
      <c r="A719" s="3">
        <f>TITRES_STAT!B722</f>
        <v>43353</v>
      </c>
      <c r="B719" s="5">
        <f>TITRES_STAT!D722</f>
        <v>1.24</v>
      </c>
      <c r="C719" s="2">
        <f t="shared" si="99"/>
        <v>-1.0000000000000009E-2</v>
      </c>
      <c r="D719" s="2">
        <f t="shared" si="100"/>
        <v>0</v>
      </c>
      <c r="E719" s="2">
        <f t="shared" si="101"/>
        <v>1.0000000000000009E-2</v>
      </c>
      <c r="F719" s="2">
        <f t="shared" si="102"/>
        <v>7.0252309756887021E-3</v>
      </c>
      <c r="G719" s="2">
        <f t="shared" si="102"/>
        <v>8.5670307365580747E-3</v>
      </c>
      <c r="H719" s="2">
        <f t="shared" si="94"/>
        <v>0.82003102261673311</v>
      </c>
      <c r="I719" s="2">
        <f t="shared" si="95"/>
        <v>45.055881599080706</v>
      </c>
    </row>
    <row r="720" spans="1:9" ht="13.5" x14ac:dyDescent="0.25">
      <c r="A720" s="3">
        <f>TITRES_STAT!B723</f>
        <v>43355</v>
      </c>
      <c r="B720" s="5">
        <f>TITRES_STAT!D723</f>
        <v>1.22</v>
      </c>
      <c r="C720" s="2">
        <f t="shared" si="99"/>
        <v>-2.0000000000000018E-2</v>
      </c>
      <c r="D720" s="2">
        <f t="shared" si="100"/>
        <v>0</v>
      </c>
      <c r="E720" s="2">
        <f t="shared" si="101"/>
        <v>2.0000000000000018E-2</v>
      </c>
      <c r="F720" s="2">
        <f t="shared" si="102"/>
        <v>6.5234287631395086E-3</v>
      </c>
      <c r="G720" s="2">
        <f t="shared" si="102"/>
        <v>9.3836713982324987E-3</v>
      </c>
      <c r="H720" s="2">
        <f t="shared" si="94"/>
        <v>0.69518938657296303</v>
      </c>
      <c r="I720" s="2">
        <f t="shared" si="95"/>
        <v>41.00954100346128</v>
      </c>
    </row>
    <row r="721" spans="1:9" ht="13.5" x14ac:dyDescent="0.25">
      <c r="A721" s="3">
        <f>TITRES_STAT!B724</f>
        <v>43356</v>
      </c>
      <c r="B721" s="5">
        <f>TITRES_STAT!D724</f>
        <v>1.22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6.0574695657724014E-3</v>
      </c>
      <c r="G721" s="2">
        <f t="shared" si="102"/>
        <v>8.7134091555016065E-3</v>
      </c>
      <c r="H721" s="2">
        <f t="shared" ref="H721:H784" si="103">F721/G721</f>
        <v>0.69518938657296303</v>
      </c>
      <c r="I721" s="2">
        <f t="shared" ref="I721:I784" si="104">IF(G721=0,100,100-(100/(1+H721)))</f>
        <v>41.00954100346128</v>
      </c>
    </row>
    <row r="722" spans="1:9" ht="13.5" x14ac:dyDescent="0.25">
      <c r="A722" s="3">
        <f>TITRES_STAT!B725</f>
        <v>43357</v>
      </c>
      <c r="B722" s="5">
        <f>TITRES_STAT!D725</f>
        <v>1.19</v>
      </c>
      <c r="C722" s="2">
        <f t="shared" si="99"/>
        <v>-3.0000000000000027E-2</v>
      </c>
      <c r="D722" s="2">
        <f t="shared" si="100"/>
        <v>0</v>
      </c>
      <c r="E722" s="2">
        <f t="shared" si="101"/>
        <v>3.0000000000000027E-2</v>
      </c>
      <c r="F722" s="2">
        <f t="shared" si="102"/>
        <v>5.6247931682172295E-3</v>
      </c>
      <c r="G722" s="2">
        <f t="shared" si="102"/>
        <v>1.0233879930108635E-2</v>
      </c>
      <c r="H722" s="2">
        <f t="shared" si="103"/>
        <v>0.54962469822112925</v>
      </c>
      <c r="I722" s="2">
        <f t="shared" si="104"/>
        <v>35.468245882507134</v>
      </c>
    </row>
    <row r="723" spans="1:9" ht="13.5" x14ac:dyDescent="0.25">
      <c r="A723" s="3">
        <f>TITRES_STAT!B726</f>
        <v>43360</v>
      </c>
      <c r="B723" s="5">
        <f>TITRES_STAT!D726</f>
        <v>1.22</v>
      </c>
      <c r="C723" s="2">
        <f t="shared" si="99"/>
        <v>3.0000000000000027E-2</v>
      </c>
      <c r="D723" s="2">
        <f t="shared" si="100"/>
        <v>3.0000000000000027E-2</v>
      </c>
      <c r="E723" s="2">
        <f t="shared" si="101"/>
        <v>0</v>
      </c>
      <c r="F723" s="2">
        <f t="shared" si="102"/>
        <v>7.3658793704874295E-3</v>
      </c>
      <c r="G723" s="2">
        <f t="shared" si="102"/>
        <v>9.5028885065294461E-3</v>
      </c>
      <c r="H723" s="2">
        <f t="shared" si="103"/>
        <v>0.77512004538686574</v>
      </c>
      <c r="I723" s="2">
        <f t="shared" si="104"/>
        <v>43.665781781982957</v>
      </c>
    </row>
    <row r="724" spans="1:9" ht="13.5" x14ac:dyDescent="0.25">
      <c r="A724" s="3">
        <f>TITRES_STAT!B727</f>
        <v>43361</v>
      </c>
      <c r="B724" s="5">
        <f>TITRES_STAT!D727</f>
        <v>1.22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6.8397451297383272E-3</v>
      </c>
      <c r="G724" s="2">
        <f t="shared" si="102"/>
        <v>8.8241107560630572E-3</v>
      </c>
      <c r="H724" s="2">
        <f t="shared" si="103"/>
        <v>0.77512004538686574</v>
      </c>
      <c r="I724" s="2">
        <f t="shared" si="104"/>
        <v>43.665781781982957</v>
      </c>
    </row>
    <row r="725" spans="1:9" ht="13.5" x14ac:dyDescent="0.25">
      <c r="A725" s="3">
        <f>TITRES_STAT!B728</f>
        <v>43362</v>
      </c>
      <c r="B725" s="5">
        <f>TITRES_STAT!D728</f>
        <v>1.19</v>
      </c>
      <c r="C725" s="2">
        <f t="shared" si="99"/>
        <v>-3.0000000000000027E-2</v>
      </c>
      <c r="D725" s="2">
        <f t="shared" si="100"/>
        <v>0</v>
      </c>
      <c r="E725" s="2">
        <f t="shared" si="101"/>
        <v>3.0000000000000027E-2</v>
      </c>
      <c r="F725" s="2">
        <f t="shared" si="102"/>
        <v>6.3511919061855901E-3</v>
      </c>
      <c r="G725" s="2">
        <f t="shared" si="102"/>
        <v>1.0336674273487128E-2</v>
      </c>
      <c r="H725" s="2">
        <f t="shared" si="103"/>
        <v>0.61443281834622276</v>
      </c>
      <c r="I725" s="2">
        <f t="shared" si="104"/>
        <v>38.058741829568945</v>
      </c>
    </row>
    <row r="726" spans="1:9" ht="13.5" x14ac:dyDescent="0.25">
      <c r="A726" s="3">
        <f>TITRES_STAT!B729</f>
        <v>43363</v>
      </c>
      <c r="B726" s="5">
        <f>TITRES_STAT!D729</f>
        <v>1.19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5.8975353414580474E-3</v>
      </c>
      <c r="G726" s="2">
        <f t="shared" si="102"/>
        <v>9.5983403968094745E-3</v>
      </c>
      <c r="H726" s="2">
        <f t="shared" si="103"/>
        <v>0.61443281834622276</v>
      </c>
      <c r="I726" s="2">
        <f t="shared" si="104"/>
        <v>38.058741829568945</v>
      </c>
    </row>
    <row r="727" spans="1:9" ht="13.5" x14ac:dyDescent="0.25">
      <c r="A727" s="3">
        <f>TITRES_STAT!B730</f>
        <v>43364</v>
      </c>
      <c r="B727" s="5">
        <f>TITRES_STAT!D730</f>
        <v>1.17</v>
      </c>
      <c r="C727" s="2">
        <f t="shared" si="99"/>
        <v>-2.0000000000000018E-2</v>
      </c>
      <c r="D727" s="2">
        <f t="shared" si="100"/>
        <v>0</v>
      </c>
      <c r="E727" s="2">
        <f t="shared" si="101"/>
        <v>2.0000000000000018E-2</v>
      </c>
      <c r="F727" s="2">
        <f t="shared" si="102"/>
        <v>5.4762828170681873E-3</v>
      </c>
      <c r="G727" s="2">
        <f t="shared" si="102"/>
        <v>1.0341316082751656E-2</v>
      </c>
      <c r="H727" s="2">
        <f t="shared" si="103"/>
        <v>0.52955376020293132</v>
      </c>
      <c r="I727" s="2">
        <f t="shared" si="104"/>
        <v>34.621454569381953</v>
      </c>
    </row>
    <row r="728" spans="1:9" ht="13.5" x14ac:dyDescent="0.25">
      <c r="A728" s="3">
        <f>TITRES_STAT!B731</f>
        <v>43367</v>
      </c>
      <c r="B728" s="5">
        <f>TITRES_STAT!D731</f>
        <v>1.17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5.0851197587061742E-3</v>
      </c>
      <c r="G728" s="2">
        <f t="shared" si="102"/>
        <v>9.6026506482693955E-3</v>
      </c>
      <c r="H728" s="2">
        <f t="shared" si="103"/>
        <v>0.52955376020293132</v>
      </c>
      <c r="I728" s="2">
        <f t="shared" si="104"/>
        <v>34.621454569381953</v>
      </c>
    </row>
    <row r="729" spans="1:9" ht="13.5" x14ac:dyDescent="0.25">
      <c r="A729" s="3">
        <f>TITRES_STAT!B732</f>
        <v>43368</v>
      </c>
      <c r="B729" s="5">
        <f>TITRES_STAT!D732</f>
        <v>1.17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4.7218969187985899E-3</v>
      </c>
      <c r="G729" s="2">
        <f t="shared" si="102"/>
        <v>8.9167470305358664E-3</v>
      </c>
      <c r="H729" s="2">
        <f t="shared" si="103"/>
        <v>0.52955376020293132</v>
      </c>
      <c r="I729" s="2">
        <f t="shared" si="104"/>
        <v>34.621454569381953</v>
      </c>
    </row>
    <row r="730" spans="1:9" ht="13.5" x14ac:dyDescent="0.25">
      <c r="A730" s="3">
        <f>TITRES_STAT!B733</f>
        <v>43369</v>
      </c>
      <c r="B730" s="5">
        <f>TITRES_STAT!D733</f>
        <v>1.17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4.3846185674558339E-3</v>
      </c>
      <c r="G730" s="2">
        <f t="shared" si="102"/>
        <v>8.279836528354732E-3</v>
      </c>
      <c r="H730" s="2">
        <f t="shared" si="103"/>
        <v>0.52955376020293143</v>
      </c>
      <c r="I730" s="2">
        <f t="shared" si="104"/>
        <v>34.621454569381967</v>
      </c>
    </row>
    <row r="731" spans="1:9" ht="13.5" x14ac:dyDescent="0.25">
      <c r="A731" s="3">
        <f>TITRES_STAT!B734</f>
        <v>43370</v>
      </c>
      <c r="B731" s="5">
        <f>TITRES_STAT!D734</f>
        <v>1.19</v>
      </c>
      <c r="C731" s="2">
        <f t="shared" si="99"/>
        <v>2.0000000000000018E-2</v>
      </c>
      <c r="D731" s="2">
        <f t="shared" si="100"/>
        <v>2.0000000000000018E-2</v>
      </c>
      <c r="E731" s="2">
        <f t="shared" si="101"/>
        <v>0</v>
      </c>
      <c r="F731" s="2">
        <f t="shared" si="102"/>
        <v>5.5000029554947037E-3</v>
      </c>
      <c r="G731" s="2">
        <f t="shared" si="102"/>
        <v>7.6884196334722505E-3</v>
      </c>
      <c r="H731" s="2">
        <f t="shared" si="103"/>
        <v>0.71536196223602688</v>
      </c>
      <c r="I731" s="2">
        <f t="shared" si="104"/>
        <v>41.703266015268909</v>
      </c>
    </row>
    <row r="732" spans="1:9" ht="13.5" x14ac:dyDescent="0.25">
      <c r="A732" s="3">
        <f>TITRES_STAT!B735</f>
        <v>43371</v>
      </c>
      <c r="B732" s="5">
        <f>TITRES_STAT!D735</f>
        <v>1.19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5.1071456015307961E-3</v>
      </c>
      <c r="G732" s="2">
        <f t="shared" si="102"/>
        <v>7.1392468025099475E-3</v>
      </c>
      <c r="H732" s="2">
        <f t="shared" si="103"/>
        <v>0.71536196223602677</v>
      </c>
      <c r="I732" s="2">
        <f t="shared" si="104"/>
        <v>41.703266015268902</v>
      </c>
    </row>
    <row r="733" spans="1:9" ht="13.5" x14ac:dyDescent="0.25">
      <c r="A733" s="3">
        <f>TITRES_STAT!B736</f>
        <v>43374</v>
      </c>
      <c r="B733" s="5">
        <f>TITRES_STAT!D736</f>
        <v>1.19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4.7423494871357396E-3</v>
      </c>
      <c r="G733" s="2">
        <f t="shared" si="105"/>
        <v>6.6293006023306648E-3</v>
      </c>
      <c r="H733" s="2">
        <f t="shared" si="103"/>
        <v>0.71536196223602688</v>
      </c>
      <c r="I733" s="2">
        <f t="shared" si="104"/>
        <v>41.703266015268909</v>
      </c>
    </row>
    <row r="734" spans="1:9" ht="13.5" x14ac:dyDescent="0.25">
      <c r="A734" s="3">
        <f>TITRES_STAT!B737</f>
        <v>43375</v>
      </c>
      <c r="B734" s="5">
        <f>TITRES_STAT!D737</f>
        <v>1.19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4.4036102380546156E-3</v>
      </c>
      <c r="G734" s="2">
        <f t="shared" si="105"/>
        <v>6.1557791307356169E-3</v>
      </c>
      <c r="H734" s="2">
        <f t="shared" si="103"/>
        <v>0.71536196223602699</v>
      </c>
      <c r="I734" s="2">
        <f t="shared" si="104"/>
        <v>41.703266015268909</v>
      </c>
    </row>
    <row r="735" spans="1:9" ht="13.5" x14ac:dyDescent="0.25">
      <c r="A735" s="3">
        <f>TITRES_STAT!B738</f>
        <v>43376</v>
      </c>
      <c r="B735" s="5">
        <f>TITRES_STAT!D738</f>
        <v>1.1599999999999999</v>
      </c>
      <c r="C735" s="2">
        <f t="shared" si="99"/>
        <v>-3.0000000000000027E-2</v>
      </c>
      <c r="D735" s="2">
        <f t="shared" si="100"/>
        <v>0</v>
      </c>
      <c r="E735" s="2">
        <f t="shared" si="101"/>
        <v>3.0000000000000027E-2</v>
      </c>
      <c r="F735" s="2">
        <f t="shared" si="105"/>
        <v>4.0890666496221431E-3</v>
      </c>
      <c r="G735" s="2">
        <f t="shared" si="105"/>
        <v>7.8589377642545033E-3</v>
      </c>
      <c r="H735" s="2">
        <f t="shared" si="103"/>
        <v>0.52030780396567133</v>
      </c>
      <c r="I735" s="2">
        <f t="shared" si="104"/>
        <v>34.223846158551979</v>
      </c>
    </row>
    <row r="736" spans="1:9" ht="13.5" x14ac:dyDescent="0.25">
      <c r="A736" s="3">
        <f>TITRES_STAT!B739</f>
        <v>43377</v>
      </c>
      <c r="B736" s="5">
        <f>TITRES_STAT!D739</f>
        <v>1.1399999999999999</v>
      </c>
      <c r="C736" s="2">
        <f t="shared" si="99"/>
        <v>-2.0000000000000018E-2</v>
      </c>
      <c r="D736" s="2">
        <f t="shared" si="100"/>
        <v>0</v>
      </c>
      <c r="E736" s="2">
        <f t="shared" si="101"/>
        <v>2.0000000000000018E-2</v>
      </c>
      <c r="F736" s="2">
        <f t="shared" si="105"/>
        <v>3.7969904603634185E-3</v>
      </c>
      <c r="G736" s="2">
        <f t="shared" si="105"/>
        <v>8.7261564953791827E-3</v>
      </c>
      <c r="H736" s="2">
        <f t="shared" si="103"/>
        <v>0.43512747707126992</v>
      </c>
      <c r="I736" s="2">
        <f t="shared" si="104"/>
        <v>30.319778836598843</v>
      </c>
    </row>
    <row r="737" spans="1:9" ht="13.5" x14ac:dyDescent="0.25">
      <c r="A737" s="3">
        <f>TITRES_STAT!B740</f>
        <v>43378</v>
      </c>
      <c r="B737" s="5">
        <f>TITRES_STAT!D740</f>
        <v>1.1499999999999999</v>
      </c>
      <c r="C737" s="2">
        <f t="shared" si="99"/>
        <v>1.0000000000000009E-2</v>
      </c>
      <c r="D737" s="2">
        <f t="shared" si="100"/>
        <v>1.0000000000000009E-2</v>
      </c>
      <c r="E737" s="2">
        <f t="shared" si="101"/>
        <v>0</v>
      </c>
      <c r="F737" s="2">
        <f t="shared" si="105"/>
        <v>4.2400625703374606E-3</v>
      </c>
      <c r="G737" s="2">
        <f t="shared" si="105"/>
        <v>8.1028596028520986E-3</v>
      </c>
      <c r="H737" s="2">
        <f t="shared" si="103"/>
        <v>0.52327977753002353</v>
      </c>
      <c r="I737" s="2">
        <f t="shared" si="104"/>
        <v>34.35217779747029</v>
      </c>
    </row>
    <row r="738" spans="1:9" ht="13.5" x14ac:dyDescent="0.25">
      <c r="A738" s="3">
        <f>TITRES_STAT!B741</f>
        <v>43381</v>
      </c>
      <c r="B738" s="5">
        <f>TITRES_STAT!D741</f>
        <v>1.1599999999999999</v>
      </c>
      <c r="C738" s="2">
        <f t="shared" si="99"/>
        <v>1.0000000000000009E-2</v>
      </c>
      <c r="D738" s="2">
        <f t="shared" si="100"/>
        <v>1.0000000000000009E-2</v>
      </c>
      <c r="E738" s="2">
        <f t="shared" si="101"/>
        <v>0</v>
      </c>
      <c r="F738" s="2">
        <f t="shared" si="105"/>
        <v>4.6514866724562138E-3</v>
      </c>
      <c r="G738" s="2">
        <f t="shared" si="105"/>
        <v>7.5240839169340911E-3</v>
      </c>
      <c r="H738" s="2">
        <f t="shared" si="103"/>
        <v>0.61821302417791191</v>
      </c>
      <c r="I738" s="2">
        <f t="shared" si="104"/>
        <v>38.203438913240603</v>
      </c>
    </row>
    <row r="739" spans="1:9" ht="13.5" x14ac:dyDescent="0.25">
      <c r="A739" s="3">
        <f>TITRES_STAT!B742</f>
        <v>43382</v>
      </c>
      <c r="B739" s="5">
        <f>TITRES_STAT!D742</f>
        <v>1.18</v>
      </c>
      <c r="C739" s="2">
        <f t="shared" si="99"/>
        <v>2.0000000000000018E-2</v>
      </c>
      <c r="D739" s="2">
        <f t="shared" si="100"/>
        <v>2.0000000000000018E-2</v>
      </c>
      <c r="E739" s="2">
        <f t="shared" si="101"/>
        <v>0</v>
      </c>
      <c r="F739" s="2">
        <f t="shared" si="105"/>
        <v>5.7478090529950576E-3</v>
      </c>
      <c r="G739" s="2">
        <f t="shared" si="105"/>
        <v>6.9866493514387992E-3</v>
      </c>
      <c r="H739" s="2">
        <f t="shared" si="103"/>
        <v>0.82268463234259492</v>
      </c>
      <c r="I739" s="2">
        <f t="shared" si="104"/>
        <v>45.135873630823575</v>
      </c>
    </row>
    <row r="740" spans="1:9" ht="13.5" x14ac:dyDescent="0.25">
      <c r="A740" s="3">
        <f>TITRES_STAT!B743</f>
        <v>43383</v>
      </c>
      <c r="B740" s="5">
        <f>TITRES_STAT!D743</f>
        <v>1.1599999999999999</v>
      </c>
      <c r="C740" s="2">
        <f t="shared" si="99"/>
        <v>-2.0000000000000018E-2</v>
      </c>
      <c r="D740" s="2">
        <f t="shared" si="100"/>
        <v>0</v>
      </c>
      <c r="E740" s="2">
        <f t="shared" si="101"/>
        <v>2.0000000000000018E-2</v>
      </c>
      <c r="F740" s="2">
        <f t="shared" si="105"/>
        <v>5.3372512634954098E-3</v>
      </c>
      <c r="G740" s="2">
        <f t="shared" si="105"/>
        <v>7.9161743977646006E-3</v>
      </c>
      <c r="H740" s="2">
        <f t="shared" si="103"/>
        <v>0.67422103093162822</v>
      </c>
      <c r="I740" s="2">
        <f t="shared" si="104"/>
        <v>40.270729997726448</v>
      </c>
    </row>
    <row r="741" spans="1:9" ht="13.5" x14ac:dyDescent="0.25">
      <c r="A741" s="3">
        <f>TITRES_STAT!B744</f>
        <v>43384</v>
      </c>
      <c r="B741" s="5">
        <f>TITRES_STAT!D744</f>
        <v>1.17</v>
      </c>
      <c r="C741" s="2">
        <f t="shared" si="99"/>
        <v>1.0000000000000009E-2</v>
      </c>
      <c r="D741" s="2">
        <f t="shared" si="100"/>
        <v>1.0000000000000009E-2</v>
      </c>
      <c r="E741" s="2">
        <f t="shared" si="101"/>
        <v>0</v>
      </c>
      <c r="F741" s="2">
        <f t="shared" si="105"/>
        <v>5.6703047446743093E-3</v>
      </c>
      <c r="G741" s="2">
        <f t="shared" si="105"/>
        <v>7.3507333693528434E-3</v>
      </c>
      <c r="H741" s="2">
        <f t="shared" si="103"/>
        <v>0.77139306512127259</v>
      </c>
      <c r="I741" s="2">
        <f t="shared" si="104"/>
        <v>43.547255564561091</v>
      </c>
    </row>
    <row r="742" spans="1:9" ht="13.5" x14ac:dyDescent="0.25">
      <c r="A742" s="3">
        <f>TITRES_STAT!B745</f>
        <v>43385</v>
      </c>
      <c r="B742" s="5">
        <f>TITRES_STAT!D745</f>
        <v>1.17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5.2652829771975733E-3</v>
      </c>
      <c r="G742" s="2">
        <f t="shared" si="105"/>
        <v>6.8256809858276406E-3</v>
      </c>
      <c r="H742" s="2">
        <f t="shared" si="103"/>
        <v>0.77139306512127259</v>
      </c>
      <c r="I742" s="2">
        <f t="shared" si="104"/>
        <v>43.547255564561091</v>
      </c>
    </row>
    <row r="743" spans="1:9" ht="13.5" x14ac:dyDescent="0.25">
      <c r="A743" s="3">
        <f>TITRES_STAT!B746</f>
        <v>43389</v>
      </c>
      <c r="B743" s="5">
        <f>TITRES_STAT!D746</f>
        <v>1.17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4.8891913359691754E-3</v>
      </c>
      <c r="G743" s="2">
        <f t="shared" si="105"/>
        <v>6.338132343982809E-3</v>
      </c>
      <c r="H743" s="2">
        <f t="shared" si="103"/>
        <v>0.77139306512127259</v>
      </c>
      <c r="I743" s="2">
        <f t="shared" si="104"/>
        <v>43.547255564561091</v>
      </c>
    </row>
    <row r="744" spans="1:9" ht="13.5" x14ac:dyDescent="0.25">
      <c r="A744" s="3">
        <f>TITRES_STAT!B747</f>
        <v>43390</v>
      </c>
      <c r="B744" s="5">
        <f>TITRES_STAT!D747</f>
        <v>1.17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4.5399633833999491E-3</v>
      </c>
      <c r="G744" s="2">
        <f t="shared" si="105"/>
        <v>5.8854086051268939E-3</v>
      </c>
      <c r="H744" s="2">
        <f t="shared" si="103"/>
        <v>0.7713930651212727</v>
      </c>
      <c r="I744" s="2">
        <f t="shared" si="104"/>
        <v>43.547255564561091</v>
      </c>
    </row>
    <row r="745" spans="1:9" ht="13.5" x14ac:dyDescent="0.25">
      <c r="A745" s="3">
        <f>TITRES_STAT!B748</f>
        <v>43391</v>
      </c>
      <c r="B745" s="5">
        <f>TITRES_STAT!D748</f>
        <v>1.1499999999999999</v>
      </c>
      <c r="C745" s="2">
        <f t="shared" si="99"/>
        <v>-2.0000000000000018E-2</v>
      </c>
      <c r="D745" s="2">
        <f t="shared" si="100"/>
        <v>0</v>
      </c>
      <c r="E745" s="2">
        <f t="shared" si="101"/>
        <v>2.0000000000000018E-2</v>
      </c>
      <c r="F745" s="2">
        <f t="shared" si="105"/>
        <v>4.215680284585667E-3</v>
      </c>
      <c r="G745" s="2">
        <f t="shared" si="105"/>
        <v>6.893593704760689E-3</v>
      </c>
      <c r="H745" s="2">
        <f t="shared" si="103"/>
        <v>0.61153593686183372</v>
      </c>
      <c r="I745" s="2">
        <f t="shared" si="104"/>
        <v>37.94739682024629</v>
      </c>
    </row>
    <row r="746" spans="1:9" ht="13.5" x14ac:dyDescent="0.25">
      <c r="A746" s="3">
        <f>TITRES_STAT!B749</f>
        <v>43392</v>
      </c>
      <c r="B746" s="5">
        <f>TITRES_STAT!D749</f>
        <v>1.1599999999999999</v>
      </c>
      <c r="C746" s="2">
        <f t="shared" si="99"/>
        <v>1.0000000000000009E-2</v>
      </c>
      <c r="D746" s="2">
        <f t="shared" si="100"/>
        <v>1.0000000000000009E-2</v>
      </c>
      <c r="E746" s="2">
        <f t="shared" si="101"/>
        <v>0</v>
      </c>
      <c r="F746" s="2">
        <f t="shared" si="105"/>
        <v>4.628845978543834E-3</v>
      </c>
      <c r="G746" s="2">
        <f t="shared" si="105"/>
        <v>6.4011941544206401E-3</v>
      </c>
      <c r="H746" s="2">
        <f t="shared" si="103"/>
        <v>0.72312225920333484</v>
      </c>
      <c r="I746" s="2">
        <f t="shared" si="104"/>
        <v>41.96581266019173</v>
      </c>
    </row>
    <row r="747" spans="1:9" ht="13.5" x14ac:dyDescent="0.25">
      <c r="A747" s="3">
        <f>TITRES_STAT!B750</f>
        <v>43395</v>
      </c>
      <c r="B747" s="5">
        <f>TITRES_STAT!D750</f>
        <v>1.1399999999999999</v>
      </c>
      <c r="C747" s="2">
        <f t="shared" si="99"/>
        <v>-2.0000000000000018E-2</v>
      </c>
      <c r="D747" s="2">
        <f t="shared" si="100"/>
        <v>0</v>
      </c>
      <c r="E747" s="2">
        <f t="shared" si="101"/>
        <v>2.0000000000000018E-2</v>
      </c>
      <c r="F747" s="2">
        <f t="shared" si="105"/>
        <v>4.2982141229335599E-3</v>
      </c>
      <c r="G747" s="2">
        <f t="shared" si="105"/>
        <v>7.3725374291048812E-3</v>
      </c>
      <c r="H747" s="2">
        <f t="shared" si="103"/>
        <v>0.58300336407453368</v>
      </c>
      <c r="I747" s="2">
        <f t="shared" si="104"/>
        <v>36.828940310899036</v>
      </c>
    </row>
    <row r="748" spans="1:9" ht="13.5" x14ac:dyDescent="0.25">
      <c r="A748" s="3">
        <f>TITRES_STAT!B751</f>
        <v>43396</v>
      </c>
      <c r="B748" s="5">
        <f>TITRES_STAT!D751</f>
        <v>1.1399999999999999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3.9911988284383054E-3</v>
      </c>
      <c r="G748" s="2">
        <f t="shared" si="105"/>
        <v>6.8459276127402473E-3</v>
      </c>
      <c r="H748" s="2">
        <f t="shared" si="103"/>
        <v>0.58300336407453368</v>
      </c>
      <c r="I748" s="2">
        <f t="shared" si="104"/>
        <v>36.828940310899036</v>
      </c>
    </row>
    <row r="749" spans="1:9" ht="13.5" x14ac:dyDescent="0.25">
      <c r="A749" s="3">
        <f>TITRES_STAT!B752</f>
        <v>43397</v>
      </c>
      <c r="B749" s="5">
        <f>TITRES_STAT!D752</f>
        <v>1.1200000000000001</v>
      </c>
      <c r="C749" s="2">
        <f t="shared" si="99"/>
        <v>-1.9999999999999796E-2</v>
      </c>
      <c r="D749" s="2">
        <f t="shared" si="100"/>
        <v>0</v>
      </c>
      <c r="E749" s="2">
        <f t="shared" si="101"/>
        <v>1.9999999999999796E-2</v>
      </c>
      <c r="F749" s="2">
        <f t="shared" ref="F749:G764" si="106">((F748*13)+D749)/14</f>
        <v>3.7061131978355691E-3</v>
      </c>
      <c r="G749" s="2">
        <f t="shared" si="106"/>
        <v>7.7855042118302143E-3</v>
      </c>
      <c r="H749" s="2">
        <f t="shared" si="103"/>
        <v>0.47602738332657546</v>
      </c>
      <c r="I749" s="2">
        <f t="shared" si="104"/>
        <v>32.250579406849198</v>
      </c>
    </row>
    <row r="750" spans="1:9" ht="13.5" x14ac:dyDescent="0.25">
      <c r="A750" s="3">
        <f>TITRES_STAT!B753</f>
        <v>43398</v>
      </c>
      <c r="B750" s="5">
        <f>TITRES_STAT!D753</f>
        <v>1.1200000000000001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3.4413908265615999E-3</v>
      </c>
      <c r="G750" s="2">
        <f t="shared" si="106"/>
        <v>7.2293967681280559E-3</v>
      </c>
      <c r="H750" s="2">
        <f t="shared" si="103"/>
        <v>0.47602738332657546</v>
      </c>
      <c r="I750" s="2">
        <f t="shared" si="104"/>
        <v>32.250579406849198</v>
      </c>
    </row>
    <row r="751" spans="1:9" ht="13.5" x14ac:dyDescent="0.25">
      <c r="A751" s="3">
        <f>TITRES_STAT!B754</f>
        <v>43399</v>
      </c>
      <c r="B751" s="5">
        <f>TITRES_STAT!D754</f>
        <v>1.1299999999999999</v>
      </c>
      <c r="C751" s="2">
        <f t="shared" si="99"/>
        <v>9.9999999999997868E-3</v>
      </c>
      <c r="D751" s="2">
        <f t="shared" si="100"/>
        <v>9.9999999999997868E-3</v>
      </c>
      <c r="E751" s="2">
        <f t="shared" si="101"/>
        <v>0</v>
      </c>
      <c r="F751" s="2">
        <f t="shared" si="106"/>
        <v>3.9098629103786137E-3</v>
      </c>
      <c r="G751" s="2">
        <f t="shared" si="106"/>
        <v>6.7130112846903378E-3</v>
      </c>
      <c r="H751" s="2">
        <f t="shared" si="103"/>
        <v>0.58243055829437218</v>
      </c>
      <c r="I751" s="2">
        <f t="shared" si="104"/>
        <v>36.806073747851961</v>
      </c>
    </row>
    <row r="752" spans="1:9" ht="13.5" x14ac:dyDescent="0.25">
      <c r="A752" s="3">
        <f>TITRES_STAT!B755</f>
        <v>43402</v>
      </c>
      <c r="B752" s="5">
        <f>TITRES_STAT!D755</f>
        <v>1.1000000000000001</v>
      </c>
      <c r="C752" s="2">
        <f t="shared" si="99"/>
        <v>-2.9999999999999805E-2</v>
      </c>
      <c r="D752" s="2">
        <f t="shared" si="100"/>
        <v>0</v>
      </c>
      <c r="E752" s="2">
        <f t="shared" si="101"/>
        <v>2.9999999999999805E-2</v>
      </c>
      <c r="F752" s="2">
        <f t="shared" si="106"/>
        <v>3.6305869882087131E-3</v>
      </c>
      <c r="G752" s="2">
        <f t="shared" si="106"/>
        <v>8.3763676214981576E-3</v>
      </c>
      <c r="H752" s="2">
        <f t="shared" si="103"/>
        <v>0.4334321453240329</v>
      </c>
      <c r="I752" s="2">
        <f t="shared" si="104"/>
        <v>30.237367477625099</v>
      </c>
    </row>
    <row r="753" spans="1:9" ht="13.5" x14ac:dyDescent="0.25">
      <c r="A753" s="3">
        <f>TITRES_STAT!B756</f>
        <v>43403</v>
      </c>
      <c r="B753" s="5">
        <f>TITRES_STAT!D756</f>
        <v>1.1200000000000001</v>
      </c>
      <c r="C753" s="2">
        <f t="shared" si="99"/>
        <v>2.0000000000000018E-2</v>
      </c>
      <c r="D753" s="2">
        <f t="shared" si="100"/>
        <v>2.0000000000000018E-2</v>
      </c>
      <c r="E753" s="2">
        <f t="shared" si="101"/>
        <v>0</v>
      </c>
      <c r="F753" s="2">
        <f t="shared" si="106"/>
        <v>4.7998307747652352E-3</v>
      </c>
      <c r="G753" s="2">
        <f t="shared" si="106"/>
        <v>7.7780556485340033E-3</v>
      </c>
      <c r="H753" s="2">
        <f t="shared" si="103"/>
        <v>0.61709905298374923</v>
      </c>
      <c r="I753" s="2">
        <f t="shared" si="104"/>
        <v>38.160869109726121</v>
      </c>
    </row>
    <row r="754" spans="1:9" ht="13.5" x14ac:dyDescent="0.25">
      <c r="A754" s="3">
        <f>TITRES_STAT!B757</f>
        <v>43404</v>
      </c>
      <c r="B754" s="5">
        <f>TITRES_STAT!D757</f>
        <v>1.1100000000000001</v>
      </c>
      <c r="C754" s="2">
        <f t="shared" si="99"/>
        <v>-1.0000000000000009E-2</v>
      </c>
      <c r="D754" s="2">
        <f t="shared" si="100"/>
        <v>0</v>
      </c>
      <c r="E754" s="2">
        <f t="shared" si="101"/>
        <v>1.0000000000000009E-2</v>
      </c>
      <c r="F754" s="2">
        <f t="shared" si="106"/>
        <v>4.4569857194248609E-3</v>
      </c>
      <c r="G754" s="2">
        <f t="shared" si="106"/>
        <v>7.9367659593530034E-3</v>
      </c>
      <c r="H754" s="2">
        <f t="shared" si="103"/>
        <v>0.56156194377542024</v>
      </c>
      <c r="I754" s="2">
        <f t="shared" si="104"/>
        <v>35.961554135836607</v>
      </c>
    </row>
    <row r="755" spans="1:9" ht="13.5" x14ac:dyDescent="0.25">
      <c r="A755" s="3">
        <f>TITRES_STAT!B758</f>
        <v>43405</v>
      </c>
      <c r="B755" s="5">
        <f>TITRES_STAT!D758</f>
        <v>1.1200000000000001</v>
      </c>
      <c r="C755" s="2">
        <f t="shared" si="99"/>
        <v>1.0000000000000009E-2</v>
      </c>
      <c r="D755" s="2">
        <f t="shared" si="100"/>
        <v>1.0000000000000009E-2</v>
      </c>
      <c r="E755" s="2">
        <f t="shared" si="101"/>
        <v>0</v>
      </c>
      <c r="F755" s="2">
        <f t="shared" si="106"/>
        <v>4.8529153108945134E-3</v>
      </c>
      <c r="G755" s="2">
        <f t="shared" si="106"/>
        <v>7.3698541051135033E-3</v>
      </c>
      <c r="H755" s="2">
        <f t="shared" si="103"/>
        <v>0.65848186974656175</v>
      </c>
      <c r="I755" s="2">
        <f t="shared" si="104"/>
        <v>39.703893166295906</v>
      </c>
    </row>
    <row r="756" spans="1:9" ht="13.5" x14ac:dyDescent="0.25">
      <c r="A756" s="3">
        <f>TITRES_STAT!B759</f>
        <v>43406</v>
      </c>
      <c r="B756" s="5">
        <f>TITRES_STAT!D759</f>
        <v>1.1200000000000001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4.506278502973477E-3</v>
      </c>
      <c r="G756" s="2">
        <f t="shared" si="106"/>
        <v>6.8434359547482537E-3</v>
      </c>
      <c r="H756" s="2">
        <f t="shared" si="103"/>
        <v>0.65848186974656175</v>
      </c>
      <c r="I756" s="2">
        <f t="shared" si="104"/>
        <v>39.703893166295906</v>
      </c>
    </row>
    <row r="757" spans="1:9" ht="13.5" x14ac:dyDescent="0.25">
      <c r="A757" s="3">
        <f>TITRES_STAT!B760</f>
        <v>43409</v>
      </c>
      <c r="B757" s="5">
        <f>TITRES_STAT!D760</f>
        <v>1.1200000000000001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4.1844014670467996E-3</v>
      </c>
      <c r="G757" s="2">
        <f t="shared" si="106"/>
        <v>6.3546191008376643E-3</v>
      </c>
      <c r="H757" s="2">
        <f t="shared" si="103"/>
        <v>0.65848186974656164</v>
      </c>
      <c r="I757" s="2">
        <f t="shared" si="104"/>
        <v>39.703893166295899</v>
      </c>
    </row>
    <row r="758" spans="1:9" ht="13.5" x14ac:dyDescent="0.25">
      <c r="A758" s="3">
        <f>TITRES_STAT!B761</f>
        <v>43410</v>
      </c>
      <c r="B758" s="5">
        <f>TITRES_STAT!D761</f>
        <v>1.1200000000000001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3.8855156479720284E-3</v>
      </c>
      <c r="G758" s="2">
        <f t="shared" si="106"/>
        <v>5.9007177364921171E-3</v>
      </c>
      <c r="H758" s="2">
        <f t="shared" si="103"/>
        <v>0.65848186974656164</v>
      </c>
      <c r="I758" s="2">
        <f t="shared" si="104"/>
        <v>39.703893166295899</v>
      </c>
    </row>
    <row r="759" spans="1:9" ht="13.5" x14ac:dyDescent="0.25">
      <c r="A759" s="3">
        <f>TITRES_STAT!B762</f>
        <v>43411</v>
      </c>
      <c r="B759" s="5">
        <f>TITRES_STAT!D762</f>
        <v>1.1299999999999999</v>
      </c>
      <c r="C759" s="2">
        <f t="shared" si="99"/>
        <v>9.9999999999997868E-3</v>
      </c>
      <c r="D759" s="2">
        <f t="shared" si="100"/>
        <v>9.9999999999997868E-3</v>
      </c>
      <c r="E759" s="2">
        <f t="shared" si="101"/>
        <v>0</v>
      </c>
      <c r="F759" s="2">
        <f t="shared" si="106"/>
        <v>4.3222645302597252E-3</v>
      </c>
      <c r="G759" s="2">
        <f t="shared" si="106"/>
        <v>5.4792378981712514E-3</v>
      </c>
      <c r="H759" s="2">
        <f t="shared" si="103"/>
        <v>0.7888441076271433</v>
      </c>
      <c r="I759" s="2">
        <f t="shared" si="104"/>
        <v>44.097979486514625</v>
      </c>
    </row>
    <row r="760" spans="1:9" ht="13.5" x14ac:dyDescent="0.25">
      <c r="A760" s="3">
        <f>TITRES_STAT!B763</f>
        <v>43412</v>
      </c>
      <c r="B760" s="5">
        <f>TITRES_STAT!D763</f>
        <v>1.1299999999999999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4.0135313495268882E-3</v>
      </c>
      <c r="G760" s="2">
        <f t="shared" si="106"/>
        <v>5.0878637625875901E-3</v>
      </c>
      <c r="H760" s="2">
        <f t="shared" si="103"/>
        <v>0.78884410762714352</v>
      </c>
      <c r="I760" s="2">
        <f t="shared" si="104"/>
        <v>44.097979486514632</v>
      </c>
    </row>
    <row r="761" spans="1:9" ht="13.5" x14ac:dyDescent="0.25">
      <c r="A761" s="3">
        <f>TITRES_STAT!B764</f>
        <v>43413</v>
      </c>
      <c r="B761" s="5">
        <f>TITRES_STAT!D764</f>
        <v>1.1399999999999999</v>
      </c>
      <c r="C761" s="2">
        <f t="shared" si="99"/>
        <v>1.0000000000000009E-2</v>
      </c>
      <c r="D761" s="2">
        <f t="shared" si="100"/>
        <v>1.0000000000000009E-2</v>
      </c>
      <c r="E761" s="2">
        <f t="shared" si="101"/>
        <v>0</v>
      </c>
      <c r="F761" s="2">
        <f t="shared" si="106"/>
        <v>4.4411362531321117E-3</v>
      </c>
      <c r="G761" s="2">
        <f t="shared" si="106"/>
        <v>4.7244449224027622E-3</v>
      </c>
      <c r="H761" s="2">
        <f t="shared" si="103"/>
        <v>0.94003344860107607</v>
      </c>
      <c r="I761" s="2">
        <f t="shared" si="104"/>
        <v>48.45449697163302</v>
      </c>
    </row>
    <row r="762" spans="1:9" ht="13.5" x14ac:dyDescent="0.25">
      <c r="A762" s="3">
        <f>TITRES_STAT!B765</f>
        <v>43416</v>
      </c>
      <c r="B762" s="5">
        <f>TITRES_STAT!D765</f>
        <v>1.1200000000000001</v>
      </c>
      <c r="C762" s="2">
        <f t="shared" si="99"/>
        <v>-1.9999999999999796E-2</v>
      </c>
      <c r="D762" s="2">
        <f t="shared" si="100"/>
        <v>0</v>
      </c>
      <c r="E762" s="2">
        <f t="shared" si="101"/>
        <v>1.9999999999999796E-2</v>
      </c>
      <c r="F762" s="2">
        <f t="shared" si="106"/>
        <v>4.1239122350512471E-3</v>
      </c>
      <c r="G762" s="2">
        <f t="shared" si="106"/>
        <v>5.8155559993739786E-3</v>
      </c>
      <c r="H762" s="2">
        <f t="shared" si="103"/>
        <v>0.70911744904445417</v>
      </c>
      <c r="I762" s="2">
        <f t="shared" si="104"/>
        <v>41.49027028194655</v>
      </c>
    </row>
    <row r="763" spans="1:9" ht="13.5" x14ac:dyDescent="0.25">
      <c r="A763" s="3">
        <f>TITRES_STAT!B766</f>
        <v>43417</v>
      </c>
      <c r="B763" s="5">
        <f>TITRES_STAT!D766</f>
        <v>1.1299999999999999</v>
      </c>
      <c r="C763" s="2">
        <f t="shared" si="99"/>
        <v>9.9999999999997868E-3</v>
      </c>
      <c r="D763" s="2">
        <f t="shared" si="100"/>
        <v>9.9999999999997868E-3</v>
      </c>
      <c r="E763" s="2">
        <f t="shared" si="101"/>
        <v>0</v>
      </c>
      <c r="F763" s="2">
        <f t="shared" si="106"/>
        <v>4.5436327896904282E-3</v>
      </c>
      <c r="G763" s="2">
        <f t="shared" si="106"/>
        <v>5.4001591422758377E-3</v>
      </c>
      <c r="H763" s="2">
        <f t="shared" si="103"/>
        <v>0.84138868318157822</v>
      </c>
      <c r="I763" s="2">
        <f t="shared" si="104"/>
        <v>45.693160323317215</v>
      </c>
    </row>
    <row r="764" spans="1:9" ht="13.5" x14ac:dyDescent="0.25">
      <c r="A764" s="3">
        <f>TITRES_STAT!B767</f>
        <v>43418</v>
      </c>
      <c r="B764" s="5">
        <f>TITRES_STAT!D767</f>
        <v>1.1499999999999999</v>
      </c>
      <c r="C764" s="2">
        <f t="shared" si="99"/>
        <v>2.0000000000000018E-2</v>
      </c>
      <c r="D764" s="2">
        <f t="shared" si="100"/>
        <v>2.0000000000000018E-2</v>
      </c>
      <c r="E764" s="2">
        <f t="shared" si="101"/>
        <v>0</v>
      </c>
      <c r="F764" s="2">
        <f t="shared" si="106"/>
        <v>5.6476590189982563E-3</v>
      </c>
      <c r="G764" s="2">
        <f t="shared" si="106"/>
        <v>5.0144334892561352E-3</v>
      </c>
      <c r="H764" s="2">
        <f t="shared" si="103"/>
        <v>1.1262805720923137</v>
      </c>
      <c r="I764" s="2">
        <f t="shared" si="104"/>
        <v>52.969518081239158</v>
      </c>
    </row>
    <row r="765" spans="1:9" ht="13.5" x14ac:dyDescent="0.25">
      <c r="A765" s="3">
        <f>TITRES_STAT!B768</f>
        <v>43419</v>
      </c>
      <c r="B765" s="5">
        <f>TITRES_STAT!D768</f>
        <v>1.18</v>
      </c>
      <c r="C765" s="2">
        <f t="shared" si="99"/>
        <v>3.0000000000000027E-2</v>
      </c>
      <c r="D765" s="2">
        <f t="shared" si="100"/>
        <v>3.0000000000000027E-2</v>
      </c>
      <c r="E765" s="2">
        <f t="shared" si="101"/>
        <v>0</v>
      </c>
      <c r="F765" s="2">
        <f t="shared" ref="F765:G780" si="107">((F764*13)+D765)/14</f>
        <v>7.3871119462126681E-3</v>
      </c>
      <c r="G765" s="2">
        <f t="shared" si="107"/>
        <v>4.6562596685949826E-3</v>
      </c>
      <c r="H765" s="2">
        <f t="shared" si="103"/>
        <v>1.5864905464865784</v>
      </c>
      <c r="I765" s="2">
        <f t="shared" si="104"/>
        <v>61.33757374994569</v>
      </c>
    </row>
    <row r="766" spans="1:9" ht="13.5" x14ac:dyDescent="0.25">
      <c r="A766" s="3">
        <f>TITRES_STAT!B769</f>
        <v>43420</v>
      </c>
      <c r="B766" s="5">
        <f>TITRES_STAT!D769</f>
        <v>1.17</v>
      </c>
      <c r="C766" s="2">
        <f t="shared" si="99"/>
        <v>-1.0000000000000009E-2</v>
      </c>
      <c r="D766" s="2">
        <f t="shared" si="100"/>
        <v>0</v>
      </c>
      <c r="E766" s="2">
        <f t="shared" si="101"/>
        <v>1.0000000000000009E-2</v>
      </c>
      <c r="F766" s="2">
        <f t="shared" si="107"/>
        <v>6.8594610929117632E-3</v>
      </c>
      <c r="G766" s="2">
        <f t="shared" si="107"/>
        <v>5.0379554065524846E-3</v>
      </c>
      <c r="H766" s="2">
        <f t="shared" si="103"/>
        <v>1.3615565322373011</v>
      </c>
      <c r="I766" s="2">
        <f t="shared" si="104"/>
        <v>57.655047154318346</v>
      </c>
    </row>
    <row r="767" spans="1:9" ht="13.5" x14ac:dyDescent="0.25">
      <c r="A767" s="3">
        <f>TITRES_STAT!B770</f>
        <v>43423</v>
      </c>
      <c r="B767" s="5">
        <f>TITRES_STAT!D770</f>
        <v>1.18</v>
      </c>
      <c r="C767" s="2">
        <f t="shared" si="99"/>
        <v>1.0000000000000009E-2</v>
      </c>
      <c r="D767" s="2">
        <f t="shared" si="100"/>
        <v>1.0000000000000009E-2</v>
      </c>
      <c r="E767" s="2">
        <f t="shared" si="101"/>
        <v>0</v>
      </c>
      <c r="F767" s="2">
        <f t="shared" si="107"/>
        <v>7.0837853005609238E-3</v>
      </c>
      <c r="G767" s="2">
        <f t="shared" si="107"/>
        <v>4.6781014489415936E-3</v>
      </c>
      <c r="H767" s="2">
        <f t="shared" si="103"/>
        <v>1.5142436259400935</v>
      </c>
      <c r="I767" s="2">
        <f t="shared" si="104"/>
        <v>60.226606933284245</v>
      </c>
    </row>
    <row r="768" spans="1:9" ht="13.5" x14ac:dyDescent="0.25">
      <c r="A768" s="3">
        <f>TITRES_STAT!B771</f>
        <v>43425</v>
      </c>
      <c r="B768" s="5">
        <f>TITRES_STAT!D771</f>
        <v>1.17</v>
      </c>
      <c r="C768" s="2">
        <f t="shared" si="99"/>
        <v>-1.0000000000000009E-2</v>
      </c>
      <c r="D768" s="2">
        <f t="shared" si="100"/>
        <v>0</v>
      </c>
      <c r="E768" s="2">
        <f t="shared" si="101"/>
        <v>1.0000000000000009E-2</v>
      </c>
      <c r="F768" s="2">
        <f t="shared" si="107"/>
        <v>6.5778006362351435E-3</v>
      </c>
      <c r="G768" s="2">
        <f t="shared" si="107"/>
        <v>5.0582370597314812E-3</v>
      </c>
      <c r="H768" s="2">
        <f t="shared" si="103"/>
        <v>1.3004136734912795</v>
      </c>
      <c r="I768" s="2">
        <f t="shared" si="104"/>
        <v>56.529557638982148</v>
      </c>
    </row>
    <row r="769" spans="1:9" ht="13.5" x14ac:dyDescent="0.25">
      <c r="A769" s="3">
        <f>TITRES_STAT!B772</f>
        <v>43426</v>
      </c>
      <c r="B769" s="5">
        <f>TITRES_STAT!D772</f>
        <v>1.1599999999999999</v>
      </c>
      <c r="C769" s="2">
        <f t="shared" si="99"/>
        <v>-1.0000000000000009E-2</v>
      </c>
      <c r="D769" s="2">
        <f t="shared" si="100"/>
        <v>0</v>
      </c>
      <c r="E769" s="2">
        <f t="shared" si="101"/>
        <v>1.0000000000000009E-2</v>
      </c>
      <c r="F769" s="2">
        <f t="shared" si="107"/>
        <v>6.1079577336469191E-3</v>
      </c>
      <c r="G769" s="2">
        <f t="shared" si="107"/>
        <v>5.4112201268935187E-3</v>
      </c>
      <c r="H769" s="2">
        <f t="shared" si="103"/>
        <v>1.1287579493006847</v>
      </c>
      <c r="I769" s="2">
        <f t="shared" si="104"/>
        <v>53.024250581025022</v>
      </c>
    </row>
    <row r="770" spans="1:9" ht="13.5" x14ac:dyDescent="0.25">
      <c r="A770" s="3">
        <f>TITRES_STAT!B773</f>
        <v>43427</v>
      </c>
      <c r="B770" s="5">
        <f>TITRES_STAT!D773</f>
        <v>1.1499999999999999</v>
      </c>
      <c r="C770" s="2">
        <f t="shared" si="99"/>
        <v>-1.0000000000000009E-2</v>
      </c>
      <c r="D770" s="2">
        <f t="shared" si="100"/>
        <v>0</v>
      </c>
      <c r="E770" s="2">
        <f t="shared" si="101"/>
        <v>1.0000000000000009E-2</v>
      </c>
      <c r="F770" s="2">
        <f t="shared" si="107"/>
        <v>5.6716750383864253E-3</v>
      </c>
      <c r="G770" s="2">
        <f t="shared" si="107"/>
        <v>5.7389901178296968E-3</v>
      </c>
      <c r="H770" s="2">
        <f t="shared" si="103"/>
        <v>0.98827057059496592</v>
      </c>
      <c r="I770" s="2">
        <f t="shared" si="104"/>
        <v>49.705034375640231</v>
      </c>
    </row>
    <row r="771" spans="1:9" ht="13.5" x14ac:dyDescent="0.25">
      <c r="A771" s="3">
        <f>TITRES_STAT!B774</f>
        <v>43430</v>
      </c>
      <c r="B771" s="5">
        <f>TITRES_STAT!D774</f>
        <v>1.1499999999999999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5.2665553927873946E-3</v>
      </c>
      <c r="G771" s="2">
        <f t="shared" si="107"/>
        <v>5.3290622522704318E-3</v>
      </c>
      <c r="H771" s="2">
        <f t="shared" si="103"/>
        <v>0.98827057059496604</v>
      </c>
      <c r="I771" s="2">
        <f t="shared" si="104"/>
        <v>49.705034375640231</v>
      </c>
    </row>
    <row r="772" spans="1:9" ht="13.5" x14ac:dyDescent="0.25">
      <c r="A772" s="3">
        <f>TITRES_STAT!B775</f>
        <v>43431</v>
      </c>
      <c r="B772" s="5">
        <f>TITRES_STAT!D775</f>
        <v>1.1599999999999999</v>
      </c>
      <c r="C772" s="2">
        <f t="shared" si="108"/>
        <v>1.0000000000000009E-2</v>
      </c>
      <c r="D772" s="2">
        <f t="shared" si="109"/>
        <v>1.0000000000000009E-2</v>
      </c>
      <c r="E772" s="2">
        <f t="shared" si="110"/>
        <v>0</v>
      </c>
      <c r="F772" s="2">
        <f t="shared" si="107"/>
        <v>5.6046585790168668E-3</v>
      </c>
      <c r="G772" s="2">
        <f t="shared" si="107"/>
        <v>4.9484149485368297E-3</v>
      </c>
      <c r="H772" s="2">
        <f t="shared" si="103"/>
        <v>1.1326169363937595</v>
      </c>
      <c r="I772" s="2">
        <f t="shared" si="104"/>
        <v>53.109253568482245</v>
      </c>
    </row>
    <row r="773" spans="1:9" ht="13.5" x14ac:dyDescent="0.25">
      <c r="A773" s="3">
        <f>TITRES_STAT!B776</f>
        <v>43432</v>
      </c>
      <c r="B773" s="5">
        <f>TITRES_STAT!D776</f>
        <v>1.17</v>
      </c>
      <c r="C773" s="2">
        <f t="shared" si="108"/>
        <v>1.0000000000000009E-2</v>
      </c>
      <c r="D773" s="2">
        <f t="shared" si="109"/>
        <v>1.0000000000000009E-2</v>
      </c>
      <c r="E773" s="2">
        <f t="shared" si="110"/>
        <v>0</v>
      </c>
      <c r="F773" s="2">
        <f t="shared" si="107"/>
        <v>5.91861153765852E-3</v>
      </c>
      <c r="G773" s="2">
        <f t="shared" si="107"/>
        <v>4.5949567379270561E-3</v>
      </c>
      <c r="H773" s="2">
        <f t="shared" si="103"/>
        <v>1.2880668687924601</v>
      </c>
      <c r="I773" s="2">
        <f t="shared" si="104"/>
        <v>56.29498361086992</v>
      </c>
    </row>
    <row r="774" spans="1:9" ht="13.5" x14ac:dyDescent="0.25">
      <c r="A774" s="3">
        <f>TITRES_STAT!B777</f>
        <v>43433</v>
      </c>
      <c r="B774" s="5">
        <f>TITRES_STAT!D777</f>
        <v>1.19</v>
      </c>
      <c r="C774" s="2">
        <f t="shared" si="108"/>
        <v>2.0000000000000018E-2</v>
      </c>
      <c r="D774" s="2">
        <f t="shared" si="109"/>
        <v>2.0000000000000018E-2</v>
      </c>
      <c r="E774" s="2">
        <f t="shared" si="110"/>
        <v>0</v>
      </c>
      <c r="F774" s="2">
        <f t="shared" si="107"/>
        <v>6.9244249992543418E-3</v>
      </c>
      <c r="G774" s="2">
        <f t="shared" si="107"/>
        <v>4.2667455423608374E-3</v>
      </c>
      <c r="H774" s="2">
        <f t="shared" si="103"/>
        <v>1.6228821078050464</v>
      </c>
      <c r="I774" s="2">
        <f t="shared" si="104"/>
        <v>61.874001236111674</v>
      </c>
    </row>
    <row r="775" spans="1:9" ht="13.5" x14ac:dyDescent="0.25">
      <c r="A775" s="3">
        <f>TITRES_STAT!B778</f>
        <v>43434</v>
      </c>
      <c r="B775" s="5">
        <f>TITRES_STAT!D778</f>
        <v>1.19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6.4298232135933178E-3</v>
      </c>
      <c r="G775" s="2">
        <f t="shared" si="107"/>
        <v>3.9619780036207778E-3</v>
      </c>
      <c r="H775" s="2">
        <f t="shared" si="103"/>
        <v>1.6228821078050464</v>
      </c>
      <c r="I775" s="2">
        <f t="shared" si="104"/>
        <v>61.874001236111674</v>
      </c>
    </row>
    <row r="776" spans="1:9" ht="13.5" x14ac:dyDescent="0.25">
      <c r="A776" s="3">
        <f>TITRES_STAT!B779</f>
        <v>43437</v>
      </c>
      <c r="B776" s="5">
        <f>TITRES_STAT!D779</f>
        <v>1.17</v>
      </c>
      <c r="C776" s="2">
        <f t="shared" si="108"/>
        <v>-2.0000000000000018E-2</v>
      </c>
      <c r="D776" s="2">
        <f t="shared" si="109"/>
        <v>0</v>
      </c>
      <c r="E776" s="2">
        <f t="shared" si="110"/>
        <v>2.0000000000000018E-2</v>
      </c>
      <c r="F776" s="2">
        <f t="shared" si="107"/>
        <v>5.9705501269080802E-3</v>
      </c>
      <c r="G776" s="2">
        <f t="shared" si="107"/>
        <v>5.1075510033621518E-3</v>
      </c>
      <c r="H776" s="2">
        <f t="shared" si="103"/>
        <v>1.1689653462056162</v>
      </c>
      <c r="I776" s="2">
        <f t="shared" si="104"/>
        <v>53.895067906483703</v>
      </c>
    </row>
    <row r="777" spans="1:9" ht="13.5" x14ac:dyDescent="0.25">
      <c r="A777" s="3">
        <f>TITRES_STAT!B780</f>
        <v>43438</v>
      </c>
      <c r="B777" s="5">
        <f>TITRES_STAT!D780</f>
        <v>1.1399999999999999</v>
      </c>
      <c r="C777" s="2">
        <f t="shared" si="108"/>
        <v>-3.0000000000000027E-2</v>
      </c>
      <c r="D777" s="2">
        <f t="shared" si="109"/>
        <v>0</v>
      </c>
      <c r="E777" s="2">
        <f t="shared" si="110"/>
        <v>3.0000000000000027E-2</v>
      </c>
      <c r="F777" s="2">
        <f t="shared" si="107"/>
        <v>5.5440822607003603E-3</v>
      </c>
      <c r="G777" s="2">
        <f t="shared" si="107"/>
        <v>6.8855830745505721E-3</v>
      </c>
      <c r="H777" s="2">
        <f t="shared" si="103"/>
        <v>0.80517251780630461</v>
      </c>
      <c r="I777" s="2">
        <f t="shared" si="104"/>
        <v>44.60363260929612</v>
      </c>
    </row>
    <row r="778" spans="1:9" ht="13.5" x14ac:dyDescent="0.25">
      <c r="A778" s="3">
        <f>TITRES_STAT!B781</f>
        <v>43439</v>
      </c>
      <c r="B778" s="5">
        <f>TITRES_STAT!D781</f>
        <v>1.1499999999999999</v>
      </c>
      <c r="C778" s="2">
        <f t="shared" si="108"/>
        <v>1.0000000000000009E-2</v>
      </c>
      <c r="D778" s="2">
        <f t="shared" si="109"/>
        <v>1.0000000000000009E-2</v>
      </c>
      <c r="E778" s="2">
        <f t="shared" si="110"/>
        <v>0</v>
      </c>
      <c r="F778" s="2">
        <f t="shared" si="107"/>
        <v>5.8623620992217639E-3</v>
      </c>
      <c r="G778" s="2">
        <f t="shared" si="107"/>
        <v>6.3937557120826742E-3</v>
      </c>
      <c r="H778" s="2">
        <f t="shared" si="103"/>
        <v>0.91688865874923831</v>
      </c>
      <c r="I778" s="2">
        <f t="shared" si="104"/>
        <v>47.832129141371432</v>
      </c>
    </row>
    <row r="779" spans="1:9" ht="13.5" x14ac:dyDescent="0.25">
      <c r="A779" s="3">
        <f>TITRES_STAT!B782</f>
        <v>43440</v>
      </c>
      <c r="B779" s="5">
        <f>TITRES_STAT!D782</f>
        <v>1.1399999999999999</v>
      </c>
      <c r="C779" s="2">
        <f t="shared" si="108"/>
        <v>-1.0000000000000009E-2</v>
      </c>
      <c r="D779" s="2">
        <f t="shared" si="109"/>
        <v>0</v>
      </c>
      <c r="E779" s="2">
        <f t="shared" si="110"/>
        <v>1.0000000000000009E-2</v>
      </c>
      <c r="F779" s="2">
        <f t="shared" si="107"/>
        <v>5.4436219492773521E-3</v>
      </c>
      <c r="G779" s="2">
        <f t="shared" si="107"/>
        <v>6.6513445897910545E-3</v>
      </c>
      <c r="H779" s="2">
        <f t="shared" si="103"/>
        <v>0.81842428636648912</v>
      </c>
      <c r="I779" s="2">
        <f t="shared" si="104"/>
        <v>45.007333684584438</v>
      </c>
    </row>
    <row r="780" spans="1:9" ht="13.5" x14ac:dyDescent="0.25">
      <c r="A780" s="3">
        <f>TITRES_STAT!B783</f>
        <v>43441</v>
      </c>
      <c r="B780" s="5">
        <f>TITRES_STAT!D783</f>
        <v>1.1499999999999999</v>
      </c>
      <c r="C780" s="2">
        <f t="shared" si="108"/>
        <v>1.0000000000000009E-2</v>
      </c>
      <c r="D780" s="2">
        <f t="shared" si="109"/>
        <v>1.0000000000000009E-2</v>
      </c>
      <c r="E780" s="2">
        <f t="shared" si="110"/>
        <v>0</v>
      </c>
      <c r="F780" s="2">
        <f t="shared" si="107"/>
        <v>5.7690775243289709E-3</v>
      </c>
      <c r="G780" s="2">
        <f t="shared" si="107"/>
        <v>6.1762485476631228E-3</v>
      </c>
      <c r="H780" s="2">
        <f t="shared" si="103"/>
        <v>0.93407470243596147</v>
      </c>
      <c r="I780" s="2">
        <f t="shared" si="104"/>
        <v>48.295688954490593</v>
      </c>
    </row>
    <row r="781" spans="1:9" ht="13.5" x14ac:dyDescent="0.25">
      <c r="A781" s="3">
        <f>TITRES_STAT!B784</f>
        <v>43444</v>
      </c>
      <c r="B781" s="5">
        <f>TITRES_STAT!D784</f>
        <v>1.1000000000000001</v>
      </c>
      <c r="C781" s="2">
        <f t="shared" si="108"/>
        <v>-4.9999999999999822E-2</v>
      </c>
      <c r="D781" s="2">
        <f t="shared" si="109"/>
        <v>0</v>
      </c>
      <c r="E781" s="2">
        <f t="shared" si="110"/>
        <v>4.9999999999999822E-2</v>
      </c>
      <c r="F781" s="2">
        <f t="shared" ref="F781:G796" si="111">((F780*13)+D781)/14</f>
        <v>5.3570005583054728E-3</v>
      </c>
      <c r="G781" s="2">
        <f t="shared" si="111"/>
        <v>9.3065165085443168E-3</v>
      </c>
      <c r="H781" s="2">
        <f t="shared" si="103"/>
        <v>0.57561822980566446</v>
      </c>
      <c r="I781" s="2">
        <f t="shared" si="104"/>
        <v>36.532849069451345</v>
      </c>
    </row>
    <row r="782" spans="1:9" ht="13.5" x14ac:dyDescent="0.25">
      <c r="A782" s="3">
        <f>TITRES_STAT!B785</f>
        <v>43445</v>
      </c>
      <c r="B782" s="5">
        <f>TITRES_STAT!D785</f>
        <v>1.1000000000000001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4.9743576612836533E-3</v>
      </c>
      <c r="G782" s="2">
        <f t="shared" si="111"/>
        <v>8.6417653293625798E-3</v>
      </c>
      <c r="H782" s="2">
        <f t="shared" si="103"/>
        <v>0.57561822980566446</v>
      </c>
      <c r="I782" s="2">
        <f t="shared" si="104"/>
        <v>36.532849069451345</v>
      </c>
    </row>
    <row r="783" spans="1:9" ht="13.5" x14ac:dyDescent="0.25">
      <c r="A783" s="3">
        <f>TITRES_STAT!B786</f>
        <v>43446</v>
      </c>
      <c r="B783" s="5">
        <f>TITRES_STAT!D786</f>
        <v>1.1000000000000001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4.6190463997633924E-3</v>
      </c>
      <c r="G783" s="2">
        <f t="shared" si="111"/>
        <v>8.0244963772652528E-3</v>
      </c>
      <c r="H783" s="2">
        <f t="shared" si="103"/>
        <v>0.57561822980566446</v>
      </c>
      <c r="I783" s="2">
        <f t="shared" si="104"/>
        <v>36.532849069451345</v>
      </c>
    </row>
    <row r="784" spans="1:9" ht="13.5" x14ac:dyDescent="0.25">
      <c r="A784" s="3">
        <f>TITRES_STAT!B787</f>
        <v>43447</v>
      </c>
      <c r="B784" s="5">
        <f>TITRES_STAT!D787</f>
        <v>1.1299999999999999</v>
      </c>
      <c r="C784" s="2">
        <f t="shared" si="108"/>
        <v>2.9999999999999805E-2</v>
      </c>
      <c r="D784" s="2">
        <f t="shared" si="109"/>
        <v>2.9999999999999805E-2</v>
      </c>
      <c r="E784" s="2">
        <f t="shared" si="110"/>
        <v>0</v>
      </c>
      <c r="F784" s="2">
        <f t="shared" si="111"/>
        <v>6.4319716569231355E-3</v>
      </c>
      <c r="G784" s="2">
        <f t="shared" si="111"/>
        <v>7.4513180646034486E-3</v>
      </c>
      <c r="H784" s="2">
        <f t="shared" si="103"/>
        <v>0.86319918183031397</v>
      </c>
      <c r="I784" s="2">
        <f t="shared" si="104"/>
        <v>46.328872954009682</v>
      </c>
    </row>
    <row r="785" spans="1:9" ht="13.5" x14ac:dyDescent="0.25">
      <c r="A785" s="3">
        <f>TITRES_STAT!B788</f>
        <v>43448</v>
      </c>
      <c r="B785" s="5">
        <f>TITRES_STAT!D788</f>
        <v>1.1399999999999999</v>
      </c>
      <c r="C785" s="2">
        <f t="shared" si="108"/>
        <v>1.0000000000000009E-2</v>
      </c>
      <c r="D785" s="2">
        <f t="shared" si="109"/>
        <v>1.0000000000000009E-2</v>
      </c>
      <c r="E785" s="2">
        <f t="shared" si="110"/>
        <v>0</v>
      </c>
      <c r="F785" s="2">
        <f t="shared" si="111"/>
        <v>6.6868308242857694E-3</v>
      </c>
      <c r="G785" s="2">
        <f t="shared" si="111"/>
        <v>6.9190810599889163E-3</v>
      </c>
      <c r="H785" s="2">
        <f t="shared" ref="H785:H848" si="112">F785/G785</f>
        <v>0.96643336973659921</v>
      </c>
      <c r="I785" s="2">
        <f t="shared" ref="I785:I848" si="113">IF(G785=0,100,100-(100/(1+H785)))</f>
        <v>49.146509849253192</v>
      </c>
    </row>
    <row r="786" spans="1:9" ht="13.5" x14ac:dyDescent="0.25">
      <c r="A786" s="3">
        <f>TITRES_STAT!B789</f>
        <v>43451</v>
      </c>
      <c r="B786" s="5">
        <f>TITRES_STAT!D789</f>
        <v>1.1100000000000001</v>
      </c>
      <c r="C786" s="2">
        <f t="shared" si="108"/>
        <v>-2.9999999999999805E-2</v>
      </c>
      <c r="D786" s="2">
        <f t="shared" si="109"/>
        <v>0</v>
      </c>
      <c r="E786" s="2">
        <f t="shared" si="110"/>
        <v>2.9999999999999805E-2</v>
      </c>
      <c r="F786" s="2">
        <f t="shared" si="111"/>
        <v>6.2092000511225001E-3</v>
      </c>
      <c r="G786" s="2">
        <f t="shared" si="111"/>
        <v>8.5677181271325512E-3</v>
      </c>
      <c r="H786" s="2">
        <f t="shared" si="112"/>
        <v>0.72472039334008742</v>
      </c>
      <c r="I786" s="2">
        <f t="shared" si="113"/>
        <v>42.019587414780695</v>
      </c>
    </row>
    <row r="787" spans="1:9" ht="13.5" x14ac:dyDescent="0.25">
      <c r="A787" s="3">
        <f>TITRES_STAT!B790</f>
        <v>43452</v>
      </c>
      <c r="B787" s="5">
        <f>TITRES_STAT!D790</f>
        <v>1.1100000000000001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5.765685761756607E-3</v>
      </c>
      <c r="G787" s="2">
        <f t="shared" si="111"/>
        <v>7.9557382609087967E-3</v>
      </c>
      <c r="H787" s="2">
        <f t="shared" si="112"/>
        <v>0.72472039334008753</v>
      </c>
      <c r="I787" s="2">
        <f t="shared" si="113"/>
        <v>42.019587414780702</v>
      </c>
    </row>
    <row r="788" spans="1:9" ht="13.5" x14ac:dyDescent="0.25">
      <c r="A788" s="3">
        <f>TITRES_STAT!B791</f>
        <v>43453</v>
      </c>
      <c r="B788" s="5">
        <f>TITRES_STAT!D791</f>
        <v>1.08</v>
      </c>
      <c r="C788" s="2">
        <f t="shared" si="108"/>
        <v>-3.0000000000000027E-2</v>
      </c>
      <c r="D788" s="2">
        <f t="shared" si="109"/>
        <v>0</v>
      </c>
      <c r="E788" s="2">
        <f t="shared" si="110"/>
        <v>3.0000000000000027E-2</v>
      </c>
      <c r="F788" s="2">
        <f t="shared" si="111"/>
        <v>5.3538510644882773E-3</v>
      </c>
      <c r="G788" s="2">
        <f t="shared" si="111"/>
        <v>9.5303283851295995E-3</v>
      </c>
      <c r="H788" s="2">
        <f t="shared" si="112"/>
        <v>0.56176984130389673</v>
      </c>
      <c r="I788" s="2">
        <f t="shared" si="113"/>
        <v>35.970078717545476</v>
      </c>
    </row>
    <row r="789" spans="1:9" ht="13.5" x14ac:dyDescent="0.25">
      <c r="A789" s="3">
        <f>TITRES_STAT!B792</f>
        <v>43454</v>
      </c>
      <c r="B789" s="5">
        <f>TITRES_STAT!D792</f>
        <v>1.0900000000000001</v>
      </c>
      <c r="C789" s="2">
        <f t="shared" si="108"/>
        <v>1.0000000000000009E-2</v>
      </c>
      <c r="D789" s="2">
        <f t="shared" si="109"/>
        <v>1.0000000000000009E-2</v>
      </c>
      <c r="E789" s="2">
        <f t="shared" si="110"/>
        <v>0</v>
      </c>
      <c r="F789" s="2">
        <f t="shared" si="111"/>
        <v>5.6857188455962581E-3</v>
      </c>
      <c r="G789" s="2">
        <f t="shared" si="111"/>
        <v>8.8495906433346278E-3</v>
      </c>
      <c r="H789" s="2">
        <f t="shared" si="112"/>
        <v>0.64248382493021328</v>
      </c>
      <c r="I789" s="2">
        <f t="shared" si="113"/>
        <v>39.116599821463176</v>
      </c>
    </row>
    <row r="790" spans="1:9" ht="13.5" x14ac:dyDescent="0.25">
      <c r="A790" s="3">
        <f>TITRES_STAT!B793</f>
        <v>43455</v>
      </c>
      <c r="B790" s="5">
        <f>TITRES_STAT!D793</f>
        <v>1.0900000000000001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5.2795960709108112E-3</v>
      </c>
      <c r="G790" s="2">
        <f t="shared" si="111"/>
        <v>8.2174770259535838E-3</v>
      </c>
      <c r="H790" s="2">
        <f t="shared" si="112"/>
        <v>0.64248382493021317</v>
      </c>
      <c r="I790" s="2">
        <f t="shared" si="113"/>
        <v>39.116599821463168</v>
      </c>
    </row>
    <row r="791" spans="1:9" ht="13.5" x14ac:dyDescent="0.25">
      <c r="A791" s="3">
        <f>TITRES_STAT!B794</f>
        <v>43458</v>
      </c>
      <c r="B791" s="5">
        <f>TITRES_STAT!D794</f>
        <v>1.0900000000000001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4.902482065845753E-3</v>
      </c>
      <c r="G791" s="2">
        <f t="shared" si="111"/>
        <v>7.6305143812426136E-3</v>
      </c>
      <c r="H791" s="2">
        <f t="shared" si="112"/>
        <v>0.64248382493021317</v>
      </c>
      <c r="I791" s="2">
        <f t="shared" si="113"/>
        <v>39.116599821463168</v>
      </c>
    </row>
    <row r="792" spans="1:9" ht="13.5" x14ac:dyDescent="0.25">
      <c r="A792" s="3">
        <f>TITRES_STAT!B795</f>
        <v>43459</v>
      </c>
      <c r="B792" s="5">
        <f>TITRES_STAT!D795</f>
        <v>1.08</v>
      </c>
      <c r="C792" s="2">
        <f t="shared" si="108"/>
        <v>-1.0000000000000009E-2</v>
      </c>
      <c r="D792" s="2">
        <f t="shared" si="109"/>
        <v>0</v>
      </c>
      <c r="E792" s="2">
        <f t="shared" si="110"/>
        <v>1.0000000000000009E-2</v>
      </c>
      <c r="F792" s="2">
        <f t="shared" si="111"/>
        <v>4.5523047754281992E-3</v>
      </c>
      <c r="G792" s="2">
        <f t="shared" si="111"/>
        <v>7.7997633540109997E-3</v>
      </c>
      <c r="H792" s="2">
        <f t="shared" si="112"/>
        <v>0.58364652474836853</v>
      </c>
      <c r="I792" s="2">
        <f t="shared" si="113"/>
        <v>36.854595746428096</v>
      </c>
    </row>
    <row r="793" spans="1:9" ht="13.5" x14ac:dyDescent="0.25">
      <c r="A793" s="3">
        <f>TITRES_STAT!B796</f>
        <v>43460</v>
      </c>
      <c r="B793" s="5">
        <f>TITRES_STAT!D796</f>
        <v>1.07</v>
      </c>
      <c r="C793" s="2">
        <f t="shared" si="108"/>
        <v>-1.0000000000000009E-2</v>
      </c>
      <c r="D793" s="2">
        <f t="shared" si="109"/>
        <v>0</v>
      </c>
      <c r="E793" s="2">
        <f t="shared" si="110"/>
        <v>1.0000000000000009E-2</v>
      </c>
      <c r="F793" s="2">
        <f t="shared" si="111"/>
        <v>4.2271401486118996E-3</v>
      </c>
      <c r="G793" s="2">
        <f t="shared" si="111"/>
        <v>7.956923114438786E-3</v>
      </c>
      <c r="H793" s="2">
        <f t="shared" si="112"/>
        <v>0.53125310975309659</v>
      </c>
      <c r="I793" s="2">
        <f t="shared" si="113"/>
        <v>34.69401017828838</v>
      </c>
    </row>
    <row r="794" spans="1:9" ht="13.5" x14ac:dyDescent="0.25">
      <c r="A794" s="3">
        <f>TITRES_STAT!B797</f>
        <v>43461</v>
      </c>
      <c r="B794" s="5">
        <f>TITRES_STAT!D797</f>
        <v>1.06</v>
      </c>
      <c r="C794" s="2">
        <f t="shared" si="108"/>
        <v>-1.0000000000000009E-2</v>
      </c>
      <c r="D794" s="2">
        <f t="shared" si="109"/>
        <v>0</v>
      </c>
      <c r="E794" s="2">
        <f t="shared" si="110"/>
        <v>1.0000000000000009E-2</v>
      </c>
      <c r="F794" s="2">
        <f t="shared" si="111"/>
        <v>3.9252015665681922E-3</v>
      </c>
      <c r="G794" s="2">
        <f t="shared" si="111"/>
        <v>8.1028571776931586E-3</v>
      </c>
      <c r="H794" s="2">
        <f t="shared" si="112"/>
        <v>0.48442191198607265</v>
      </c>
      <c r="I794" s="2">
        <f t="shared" si="113"/>
        <v>32.633707982519837</v>
      </c>
    </row>
    <row r="795" spans="1:9" ht="13.5" x14ac:dyDescent="0.25">
      <c r="A795" s="3">
        <f>TITRES_STAT!B798</f>
        <v>43462</v>
      </c>
      <c r="B795" s="5">
        <f>TITRES_STAT!D798</f>
        <v>1.04</v>
      </c>
      <c r="C795" s="2">
        <f t="shared" si="108"/>
        <v>-2.0000000000000018E-2</v>
      </c>
      <c r="D795" s="2">
        <f t="shared" si="109"/>
        <v>0</v>
      </c>
      <c r="E795" s="2">
        <f t="shared" si="110"/>
        <v>2.0000000000000018E-2</v>
      </c>
      <c r="F795" s="2">
        <f t="shared" si="111"/>
        <v>3.6448300260990356E-3</v>
      </c>
      <c r="G795" s="2">
        <f t="shared" si="111"/>
        <v>8.9526530935722208E-3</v>
      </c>
      <c r="H795" s="2">
        <f t="shared" si="112"/>
        <v>0.4071228928456897</v>
      </c>
      <c r="I795" s="2">
        <f t="shared" si="113"/>
        <v>28.933001866123163</v>
      </c>
    </row>
    <row r="796" spans="1:9" ht="13.5" x14ac:dyDescent="0.25">
      <c r="A796" s="3">
        <f>TITRES_STAT!B799</f>
        <v>43465</v>
      </c>
      <c r="B796" s="5">
        <f>TITRES_STAT!D799</f>
        <v>1.05</v>
      </c>
      <c r="C796" s="2">
        <f t="shared" si="108"/>
        <v>1.0000000000000009E-2</v>
      </c>
      <c r="D796" s="2">
        <f t="shared" si="109"/>
        <v>1.0000000000000009E-2</v>
      </c>
      <c r="E796" s="2">
        <f t="shared" si="110"/>
        <v>0</v>
      </c>
      <c r="F796" s="2">
        <f t="shared" si="111"/>
        <v>4.0987707385205336E-3</v>
      </c>
      <c r="G796" s="2">
        <f t="shared" si="111"/>
        <v>8.3131778726027762E-3</v>
      </c>
      <c r="H796" s="2">
        <f t="shared" si="112"/>
        <v>0.49304499450548239</v>
      </c>
      <c r="I796" s="2">
        <f t="shared" si="113"/>
        <v>33.022782054119261</v>
      </c>
    </row>
    <row r="797" spans="1:9" ht="13.5" x14ac:dyDescent="0.25">
      <c r="A797" s="3">
        <f>TITRES_STAT!B800</f>
        <v>43467</v>
      </c>
      <c r="B797" s="5">
        <f>TITRES_STAT!D800</f>
        <v>1.07</v>
      </c>
      <c r="C797" s="2">
        <f t="shared" si="108"/>
        <v>2.0000000000000018E-2</v>
      </c>
      <c r="D797" s="2">
        <f t="shared" si="109"/>
        <v>2.0000000000000018E-2</v>
      </c>
      <c r="E797" s="2">
        <f t="shared" si="110"/>
        <v>0</v>
      </c>
      <c r="F797" s="2">
        <f t="shared" ref="F797:G812" si="114">((F796*13)+D797)/14</f>
        <v>5.2345728286262109E-3</v>
      </c>
      <c r="G797" s="2">
        <f t="shared" si="114"/>
        <v>7.7193794531311491E-3</v>
      </c>
      <c r="H797" s="2">
        <f t="shared" si="112"/>
        <v>0.67810798269580508</v>
      </c>
      <c r="I797" s="2">
        <f t="shared" si="113"/>
        <v>40.409079134851325</v>
      </c>
    </row>
    <row r="798" spans="1:9" ht="13.5" x14ac:dyDescent="0.25">
      <c r="A798" s="3">
        <f>TITRES_STAT!B801</f>
        <v>43468</v>
      </c>
      <c r="B798" s="5">
        <f>TITRES_STAT!D801</f>
        <v>1.07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4.8606747694386245E-3</v>
      </c>
      <c r="G798" s="2">
        <f t="shared" si="114"/>
        <v>7.1679952064789233E-3</v>
      </c>
      <c r="H798" s="2">
        <f t="shared" si="112"/>
        <v>0.67810798269580519</v>
      </c>
      <c r="I798" s="2">
        <f t="shared" si="113"/>
        <v>40.409079134851332</v>
      </c>
    </row>
    <row r="799" spans="1:9" ht="13.5" x14ac:dyDescent="0.25">
      <c r="A799" s="3">
        <f>TITRES_STAT!B802</f>
        <v>43469</v>
      </c>
      <c r="B799" s="5">
        <f>TITRES_STAT!D802</f>
        <v>1.1000000000000001</v>
      </c>
      <c r="C799" s="2">
        <f t="shared" si="108"/>
        <v>3.0000000000000027E-2</v>
      </c>
      <c r="D799" s="2">
        <f t="shared" si="109"/>
        <v>3.0000000000000027E-2</v>
      </c>
      <c r="E799" s="2">
        <f t="shared" si="110"/>
        <v>0</v>
      </c>
      <c r="F799" s="2">
        <f t="shared" si="114"/>
        <v>6.6563408573358674E-3</v>
      </c>
      <c r="G799" s="2">
        <f t="shared" si="114"/>
        <v>6.6559955488732859E-3</v>
      </c>
      <c r="H799" s="2">
        <f t="shared" si="112"/>
        <v>1.000051879310923</v>
      </c>
      <c r="I799" s="2">
        <f t="shared" si="113"/>
        <v>50.001296949130655</v>
      </c>
    </row>
    <row r="800" spans="1:9" ht="13.5" x14ac:dyDescent="0.25">
      <c r="A800" s="3">
        <f>TITRES_STAT!B803</f>
        <v>43472</v>
      </c>
      <c r="B800" s="5">
        <f>TITRES_STAT!D803</f>
        <v>1.1299999999999999</v>
      </c>
      <c r="C800" s="2">
        <f t="shared" si="108"/>
        <v>2.9999999999999805E-2</v>
      </c>
      <c r="D800" s="2">
        <f t="shared" si="109"/>
        <v>2.9999999999999805E-2</v>
      </c>
      <c r="E800" s="2">
        <f t="shared" si="110"/>
        <v>0</v>
      </c>
      <c r="F800" s="2">
        <f t="shared" si="114"/>
        <v>8.3237450818118633E-3</v>
      </c>
      <c r="G800" s="2">
        <f t="shared" si="114"/>
        <v>6.1805672953823363E-3</v>
      </c>
      <c r="H800" s="2">
        <f t="shared" si="112"/>
        <v>1.3467606910502781</v>
      </c>
      <c r="I800" s="2">
        <f t="shared" si="113"/>
        <v>57.388070977426494</v>
      </c>
    </row>
    <row r="801" spans="1:9" ht="13.5" x14ac:dyDescent="0.25">
      <c r="A801" s="3">
        <f>TITRES_STAT!B804</f>
        <v>43473</v>
      </c>
      <c r="B801" s="5">
        <f>TITRES_STAT!D804</f>
        <v>1.1499999999999999</v>
      </c>
      <c r="C801" s="2">
        <f t="shared" si="108"/>
        <v>2.0000000000000018E-2</v>
      </c>
      <c r="D801" s="2">
        <f t="shared" si="109"/>
        <v>2.0000000000000018E-2</v>
      </c>
      <c r="E801" s="2">
        <f t="shared" si="110"/>
        <v>0</v>
      </c>
      <c r="F801" s="2">
        <f t="shared" si="114"/>
        <v>9.1577632902538741E-3</v>
      </c>
      <c r="G801" s="2">
        <f t="shared" si="114"/>
        <v>5.7390982028550268E-3</v>
      </c>
      <c r="H801" s="2">
        <f t="shared" si="112"/>
        <v>1.5956798379400732</v>
      </c>
      <c r="I801" s="2">
        <f t="shared" si="113"/>
        <v>61.474447449821156</v>
      </c>
    </row>
    <row r="802" spans="1:9" ht="13.5" x14ac:dyDescent="0.25">
      <c r="A802" s="3">
        <f>TITRES_STAT!B805</f>
        <v>43474</v>
      </c>
      <c r="B802" s="5">
        <f>TITRES_STAT!D805</f>
        <v>1.1299999999999999</v>
      </c>
      <c r="C802" s="2">
        <f t="shared" si="108"/>
        <v>-2.0000000000000018E-2</v>
      </c>
      <c r="D802" s="2">
        <f t="shared" si="109"/>
        <v>0</v>
      </c>
      <c r="E802" s="2">
        <f t="shared" si="110"/>
        <v>2.0000000000000018E-2</v>
      </c>
      <c r="F802" s="2">
        <f t="shared" si="114"/>
        <v>8.5036373409500248E-3</v>
      </c>
      <c r="G802" s="2">
        <f t="shared" si="114"/>
        <v>6.75773404550824E-3</v>
      </c>
      <c r="H802" s="2">
        <f t="shared" si="112"/>
        <v>1.258356319394111</v>
      </c>
      <c r="I802" s="2">
        <f t="shared" si="113"/>
        <v>55.720007891921703</v>
      </c>
    </row>
    <row r="803" spans="1:9" ht="13.5" x14ac:dyDescent="0.25">
      <c r="A803" s="3">
        <f>TITRES_STAT!B806</f>
        <v>43475</v>
      </c>
      <c r="B803" s="5">
        <f>TITRES_STAT!D806</f>
        <v>1.1299999999999999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7.8962346737393076E-3</v>
      </c>
      <c r="G803" s="2">
        <f t="shared" si="114"/>
        <v>6.2750387565433654E-3</v>
      </c>
      <c r="H803" s="2">
        <f t="shared" si="112"/>
        <v>1.258356319394111</v>
      </c>
      <c r="I803" s="2">
        <f t="shared" si="113"/>
        <v>55.720007891921703</v>
      </c>
    </row>
    <row r="804" spans="1:9" ht="13.5" x14ac:dyDescent="0.25">
      <c r="A804" s="3">
        <f>TITRES_STAT!B807</f>
        <v>43476</v>
      </c>
      <c r="B804" s="5">
        <f>TITRES_STAT!D807</f>
        <v>1.1100000000000001</v>
      </c>
      <c r="C804" s="2">
        <f t="shared" si="108"/>
        <v>-1.9999999999999796E-2</v>
      </c>
      <c r="D804" s="2">
        <f t="shared" si="109"/>
        <v>0</v>
      </c>
      <c r="E804" s="2">
        <f t="shared" si="110"/>
        <v>1.9999999999999796E-2</v>
      </c>
      <c r="F804" s="2">
        <f t="shared" si="114"/>
        <v>7.3322179113293568E-3</v>
      </c>
      <c r="G804" s="2">
        <f t="shared" si="114"/>
        <v>7.2553931310759675E-3</v>
      </c>
      <c r="H804" s="2">
        <f t="shared" si="112"/>
        <v>1.0105886447316461</v>
      </c>
      <c r="I804" s="2">
        <f t="shared" si="113"/>
        <v>50.263322006701657</v>
      </c>
    </row>
    <row r="805" spans="1:9" ht="13.5" x14ac:dyDescent="0.25">
      <c r="A805" s="3">
        <f>TITRES_STAT!B808</f>
        <v>43480</v>
      </c>
      <c r="B805" s="5">
        <f>TITRES_STAT!D808</f>
        <v>1.08</v>
      </c>
      <c r="C805" s="2">
        <f t="shared" si="108"/>
        <v>-3.0000000000000027E-2</v>
      </c>
      <c r="D805" s="2">
        <f t="shared" si="109"/>
        <v>0</v>
      </c>
      <c r="E805" s="2">
        <f t="shared" si="110"/>
        <v>3.0000000000000027E-2</v>
      </c>
      <c r="F805" s="2">
        <f t="shared" si="114"/>
        <v>6.8084880605201173E-3</v>
      </c>
      <c r="G805" s="2">
        <f t="shared" si="114"/>
        <v>8.8800079074276856E-3</v>
      </c>
      <c r="H805" s="2">
        <f t="shared" si="112"/>
        <v>0.76672094569027971</v>
      </c>
      <c r="I805" s="2">
        <f t="shared" si="113"/>
        <v>43.39796545462432</v>
      </c>
    </row>
    <row r="806" spans="1:9" ht="13.5" x14ac:dyDescent="0.25">
      <c r="A806" s="3">
        <f>TITRES_STAT!B809</f>
        <v>43481</v>
      </c>
      <c r="B806" s="5">
        <f>TITRES_STAT!D809</f>
        <v>1.08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6.3221674847686801E-3</v>
      </c>
      <c r="G806" s="2">
        <f t="shared" si="114"/>
        <v>8.2457216283257084E-3</v>
      </c>
      <c r="H806" s="2">
        <f t="shared" si="112"/>
        <v>0.76672094569027971</v>
      </c>
      <c r="I806" s="2">
        <f t="shared" si="113"/>
        <v>43.39796545462432</v>
      </c>
    </row>
    <row r="807" spans="1:9" ht="13.5" x14ac:dyDescent="0.25">
      <c r="A807" s="3">
        <f>TITRES_STAT!B810</f>
        <v>43482</v>
      </c>
      <c r="B807" s="5">
        <f>TITRES_STAT!D810</f>
        <v>1.07</v>
      </c>
      <c r="C807" s="2">
        <f t="shared" si="108"/>
        <v>-1.0000000000000009E-2</v>
      </c>
      <c r="D807" s="2">
        <f t="shared" si="109"/>
        <v>0</v>
      </c>
      <c r="E807" s="2">
        <f t="shared" si="110"/>
        <v>1.0000000000000009E-2</v>
      </c>
      <c r="F807" s="2">
        <f t="shared" si="114"/>
        <v>5.8705840929994891E-3</v>
      </c>
      <c r="G807" s="2">
        <f t="shared" si="114"/>
        <v>8.3710272263024434E-3</v>
      </c>
      <c r="H807" s="2">
        <f t="shared" si="112"/>
        <v>0.70129793325168499</v>
      </c>
      <c r="I807" s="2">
        <f t="shared" si="113"/>
        <v>41.221347510326815</v>
      </c>
    </row>
    <row r="808" spans="1:9" ht="13.5" x14ac:dyDescent="0.25">
      <c r="A808" s="3">
        <f>TITRES_STAT!B811</f>
        <v>43483</v>
      </c>
      <c r="B808" s="5">
        <f>TITRES_STAT!D811</f>
        <v>1.08</v>
      </c>
      <c r="C808" s="2">
        <f t="shared" si="108"/>
        <v>1.0000000000000009E-2</v>
      </c>
      <c r="D808" s="2">
        <f t="shared" si="109"/>
        <v>1.0000000000000009E-2</v>
      </c>
      <c r="E808" s="2">
        <f t="shared" si="110"/>
        <v>0</v>
      </c>
      <c r="F808" s="2">
        <f t="shared" si="114"/>
        <v>6.1655423720709543E-3</v>
      </c>
      <c r="G808" s="2">
        <f t="shared" si="114"/>
        <v>7.7730967101379833E-3</v>
      </c>
      <c r="H808" s="2">
        <f t="shared" si="112"/>
        <v>0.79318997331264485</v>
      </c>
      <c r="I808" s="2">
        <f t="shared" si="113"/>
        <v>44.233460208755652</v>
      </c>
    </row>
    <row r="809" spans="1:9" ht="13.5" x14ac:dyDescent="0.25">
      <c r="A809" s="3">
        <f>TITRES_STAT!B812</f>
        <v>43486</v>
      </c>
      <c r="B809" s="5">
        <f>TITRES_STAT!D812</f>
        <v>1.08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5.7251464883516009E-3</v>
      </c>
      <c r="G809" s="2">
        <f t="shared" si="114"/>
        <v>7.2178755165566988E-3</v>
      </c>
      <c r="H809" s="2">
        <f t="shared" si="112"/>
        <v>0.79318997331264485</v>
      </c>
      <c r="I809" s="2">
        <f t="shared" si="113"/>
        <v>44.233460208755652</v>
      </c>
    </row>
    <row r="810" spans="1:9" ht="13.5" x14ac:dyDescent="0.25">
      <c r="A810" s="3">
        <f>TITRES_STAT!B813</f>
        <v>43487</v>
      </c>
      <c r="B810" s="5">
        <f>TITRES_STAT!D813</f>
        <v>1.06</v>
      </c>
      <c r="C810" s="2">
        <f t="shared" si="108"/>
        <v>-2.0000000000000018E-2</v>
      </c>
      <c r="D810" s="2">
        <f t="shared" si="109"/>
        <v>0</v>
      </c>
      <c r="E810" s="2">
        <f t="shared" si="110"/>
        <v>2.0000000000000018E-2</v>
      </c>
      <c r="F810" s="2">
        <f t="shared" si="114"/>
        <v>5.3162074534693435E-3</v>
      </c>
      <c r="G810" s="2">
        <f t="shared" si="114"/>
        <v>8.1308844082312211E-3</v>
      </c>
      <c r="H810" s="2">
        <f t="shared" si="112"/>
        <v>0.65382893010845577</v>
      </c>
      <c r="I810" s="2">
        <f t="shared" si="113"/>
        <v>39.534254009305464</v>
      </c>
    </row>
    <row r="811" spans="1:9" ht="13.5" x14ac:dyDescent="0.25">
      <c r="A811" s="3">
        <f>TITRES_STAT!B814</f>
        <v>43488</v>
      </c>
      <c r="B811" s="5">
        <f>TITRES_STAT!D814</f>
        <v>1.05</v>
      </c>
      <c r="C811" s="2">
        <f t="shared" si="108"/>
        <v>-1.0000000000000009E-2</v>
      </c>
      <c r="D811" s="2">
        <f t="shared" si="109"/>
        <v>0</v>
      </c>
      <c r="E811" s="2">
        <f t="shared" si="110"/>
        <v>1.0000000000000009E-2</v>
      </c>
      <c r="F811" s="2">
        <f t="shared" si="114"/>
        <v>4.9364783496501042E-3</v>
      </c>
      <c r="G811" s="2">
        <f t="shared" si="114"/>
        <v>8.2643926647861347E-3</v>
      </c>
      <c r="H811" s="2">
        <f t="shared" si="112"/>
        <v>0.59731895008861491</v>
      </c>
      <c r="I811" s="2">
        <f t="shared" si="113"/>
        <v>37.395095704303593</v>
      </c>
    </row>
    <row r="812" spans="1:9" ht="13.5" x14ac:dyDescent="0.25">
      <c r="A812" s="3">
        <f>TITRES_STAT!B815</f>
        <v>43489</v>
      </c>
      <c r="B812" s="5">
        <f>TITRES_STAT!D815</f>
        <v>1.06</v>
      </c>
      <c r="C812" s="2">
        <f t="shared" si="108"/>
        <v>1.0000000000000009E-2</v>
      </c>
      <c r="D812" s="2">
        <f t="shared" si="109"/>
        <v>1.0000000000000009E-2</v>
      </c>
      <c r="E812" s="2">
        <f t="shared" si="110"/>
        <v>0</v>
      </c>
      <c r="F812" s="2">
        <f t="shared" si="114"/>
        <v>5.2981584675322402E-3</v>
      </c>
      <c r="G812" s="2">
        <f t="shared" si="114"/>
        <v>7.6740789030156969E-3</v>
      </c>
      <c r="H812" s="2">
        <f t="shared" si="112"/>
        <v>0.69039666316829418</v>
      </c>
      <c r="I812" s="2">
        <f t="shared" si="113"/>
        <v>40.842287387996286</v>
      </c>
    </row>
    <row r="813" spans="1:9" ht="13.5" x14ac:dyDescent="0.25">
      <c r="A813" s="3">
        <f>TITRES_STAT!B816</f>
        <v>43490</v>
      </c>
      <c r="B813" s="5">
        <f>TITRES_STAT!D816</f>
        <v>1.06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4.9197185769942224E-3</v>
      </c>
      <c r="G813" s="2">
        <f t="shared" si="115"/>
        <v>7.1259304099431471E-3</v>
      </c>
      <c r="H813" s="2">
        <f t="shared" si="112"/>
        <v>0.69039666316829407</v>
      </c>
      <c r="I813" s="2">
        <f t="shared" si="113"/>
        <v>40.842287387996279</v>
      </c>
    </row>
    <row r="814" spans="1:9" ht="13.5" x14ac:dyDescent="0.25">
      <c r="A814" s="3">
        <f>TITRES_STAT!B817</f>
        <v>43493</v>
      </c>
      <c r="B814" s="5">
        <f>TITRES_STAT!D817</f>
        <v>1.05</v>
      </c>
      <c r="C814" s="2">
        <f t="shared" si="108"/>
        <v>-1.0000000000000009E-2</v>
      </c>
      <c r="D814" s="2">
        <f t="shared" si="109"/>
        <v>0</v>
      </c>
      <c r="E814" s="2">
        <f t="shared" si="110"/>
        <v>1.0000000000000009E-2</v>
      </c>
      <c r="F814" s="2">
        <f t="shared" si="115"/>
        <v>4.5683101072089205E-3</v>
      </c>
      <c r="G814" s="2">
        <f t="shared" si="115"/>
        <v>7.3312210949472087E-3</v>
      </c>
      <c r="H814" s="2">
        <f t="shared" si="112"/>
        <v>0.62313086019973818</v>
      </c>
      <c r="I814" s="2">
        <f t="shared" si="113"/>
        <v>38.390672956773024</v>
      </c>
    </row>
    <row r="815" spans="1:9" ht="13.5" x14ac:dyDescent="0.25">
      <c r="A815" s="3">
        <f>TITRES_STAT!B818</f>
        <v>43494</v>
      </c>
      <c r="B815" s="5">
        <f>TITRES_STAT!D818</f>
        <v>1.05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4.2420022424082835E-3</v>
      </c>
      <c r="G815" s="2">
        <f t="shared" si="115"/>
        <v>6.8075624453081225E-3</v>
      </c>
      <c r="H815" s="2">
        <f t="shared" si="112"/>
        <v>0.62313086019973818</v>
      </c>
      <c r="I815" s="2">
        <f t="shared" si="113"/>
        <v>38.390672956773024</v>
      </c>
    </row>
    <row r="816" spans="1:9" ht="13.5" x14ac:dyDescent="0.25">
      <c r="A816" s="3">
        <f>TITRES_STAT!B819</f>
        <v>43495</v>
      </c>
      <c r="B816" s="5">
        <f>TITRES_STAT!D819</f>
        <v>1.05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3.9390020822362634E-3</v>
      </c>
      <c r="G816" s="2">
        <f t="shared" si="115"/>
        <v>6.3213079849289708E-3</v>
      </c>
      <c r="H816" s="2">
        <f t="shared" si="112"/>
        <v>0.62313086019973818</v>
      </c>
      <c r="I816" s="2">
        <f t="shared" si="113"/>
        <v>38.390672956773024</v>
      </c>
    </row>
    <row r="817" spans="1:9" ht="13.5" x14ac:dyDescent="0.25">
      <c r="A817" s="3">
        <f>TITRES_STAT!B820</f>
        <v>43496</v>
      </c>
      <c r="B817" s="5">
        <f>TITRES_STAT!D820</f>
        <v>1.03</v>
      </c>
      <c r="C817" s="2">
        <f t="shared" si="108"/>
        <v>-2.0000000000000018E-2</v>
      </c>
      <c r="D817" s="2">
        <f t="shared" si="109"/>
        <v>0</v>
      </c>
      <c r="E817" s="2">
        <f t="shared" si="110"/>
        <v>2.0000000000000018E-2</v>
      </c>
      <c r="F817" s="2">
        <f t="shared" si="115"/>
        <v>3.6576447906479588E-3</v>
      </c>
      <c r="G817" s="2">
        <f t="shared" si="115"/>
        <v>7.2983574145769033E-3</v>
      </c>
      <c r="H817" s="2">
        <f t="shared" si="112"/>
        <v>0.50115999845973536</v>
      </c>
      <c r="I817" s="2">
        <f t="shared" si="113"/>
        <v>33.384848981717496</v>
      </c>
    </row>
    <row r="818" spans="1:9" ht="13.5" x14ac:dyDescent="0.25">
      <c r="A818" s="3">
        <f>TITRES_STAT!B821</f>
        <v>43497</v>
      </c>
      <c r="B818" s="5">
        <f>TITRES_STAT!D821</f>
        <v>1.04</v>
      </c>
      <c r="C818" s="2">
        <f t="shared" si="108"/>
        <v>1.0000000000000009E-2</v>
      </c>
      <c r="D818" s="2">
        <f t="shared" si="109"/>
        <v>1.0000000000000009E-2</v>
      </c>
      <c r="E818" s="2">
        <f t="shared" si="110"/>
        <v>0</v>
      </c>
      <c r="F818" s="2">
        <f t="shared" si="115"/>
        <v>4.1106701627445343E-3</v>
      </c>
      <c r="G818" s="2">
        <f t="shared" si="115"/>
        <v>6.7770461706785539E-3</v>
      </c>
      <c r="H818" s="2">
        <f t="shared" si="112"/>
        <v>0.60655779217348205</v>
      </c>
      <c r="I818" s="2">
        <f t="shared" si="113"/>
        <v>37.755118124501529</v>
      </c>
    </row>
    <row r="819" spans="1:9" ht="13.5" x14ac:dyDescent="0.25">
      <c r="A819" s="3">
        <f>TITRES_STAT!B822</f>
        <v>43500</v>
      </c>
      <c r="B819" s="5">
        <f>TITRES_STAT!D822</f>
        <v>1.01</v>
      </c>
      <c r="C819" s="2">
        <f t="shared" si="108"/>
        <v>-3.0000000000000027E-2</v>
      </c>
      <c r="D819" s="2">
        <f t="shared" si="109"/>
        <v>0</v>
      </c>
      <c r="E819" s="2">
        <f t="shared" si="110"/>
        <v>3.0000000000000027E-2</v>
      </c>
      <c r="F819" s="2">
        <f t="shared" si="115"/>
        <v>3.8170508654056389E-3</v>
      </c>
      <c r="G819" s="2">
        <f t="shared" si="115"/>
        <v>8.4358285870586597E-3</v>
      </c>
      <c r="H819" s="2">
        <f t="shared" si="112"/>
        <v>0.45248084714065284</v>
      </c>
      <c r="I819" s="2">
        <f t="shared" si="113"/>
        <v>31.152276329936086</v>
      </c>
    </row>
    <row r="820" spans="1:9" ht="13.5" x14ac:dyDescent="0.25">
      <c r="A820" s="3">
        <f>TITRES_STAT!B823</f>
        <v>43501</v>
      </c>
      <c r="B820" s="5">
        <f>TITRES_STAT!D823</f>
        <v>1.03</v>
      </c>
      <c r="C820" s="2">
        <f t="shared" si="108"/>
        <v>2.0000000000000018E-2</v>
      </c>
      <c r="D820" s="2">
        <f t="shared" si="109"/>
        <v>2.0000000000000018E-2</v>
      </c>
      <c r="E820" s="2">
        <f t="shared" si="110"/>
        <v>0</v>
      </c>
      <c r="F820" s="2">
        <f t="shared" si="115"/>
        <v>4.9729758035909526E-3</v>
      </c>
      <c r="G820" s="2">
        <f t="shared" si="115"/>
        <v>7.8332694022687551E-3</v>
      </c>
      <c r="H820" s="2">
        <f t="shared" si="112"/>
        <v>0.63485315622498906</v>
      </c>
      <c r="I820" s="2">
        <f t="shared" si="113"/>
        <v>38.832426864007616</v>
      </c>
    </row>
    <row r="821" spans="1:9" ht="13.5" x14ac:dyDescent="0.25">
      <c r="A821" s="3">
        <f>TITRES_STAT!B824</f>
        <v>43502</v>
      </c>
      <c r="B821" s="5">
        <f>TITRES_STAT!D824</f>
        <v>1.04</v>
      </c>
      <c r="C821" s="2">
        <f t="shared" si="108"/>
        <v>1.0000000000000009E-2</v>
      </c>
      <c r="D821" s="2">
        <f t="shared" si="109"/>
        <v>1.0000000000000009E-2</v>
      </c>
      <c r="E821" s="2">
        <f t="shared" si="110"/>
        <v>0</v>
      </c>
      <c r="F821" s="2">
        <f t="shared" si="115"/>
        <v>5.3320489604773138E-3</v>
      </c>
      <c r="G821" s="2">
        <f t="shared" si="115"/>
        <v>7.2737501592495587E-3</v>
      </c>
      <c r="H821" s="2">
        <f t="shared" si="112"/>
        <v>0.73305363034732385</v>
      </c>
      <c r="I821" s="2">
        <f t="shared" si="113"/>
        <v>42.298381164373517</v>
      </c>
    </row>
    <row r="822" spans="1:9" ht="13.5" x14ac:dyDescent="0.25">
      <c r="A822" s="3">
        <f>TITRES_STAT!B825</f>
        <v>43503</v>
      </c>
      <c r="B822" s="5">
        <f>TITRES_STAT!D825</f>
        <v>1.04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4.9511883204432202E-3</v>
      </c>
      <c r="G822" s="2">
        <f t="shared" si="115"/>
        <v>6.754196576446019E-3</v>
      </c>
      <c r="H822" s="2">
        <f t="shared" si="112"/>
        <v>0.73305363034732385</v>
      </c>
      <c r="I822" s="2">
        <f t="shared" si="113"/>
        <v>42.298381164373517</v>
      </c>
    </row>
    <row r="823" spans="1:9" ht="13.5" x14ac:dyDescent="0.25">
      <c r="A823" s="3">
        <f>TITRES_STAT!B826</f>
        <v>43504</v>
      </c>
      <c r="B823" s="5">
        <f>TITRES_STAT!D826</f>
        <v>1.06</v>
      </c>
      <c r="C823" s="2">
        <f t="shared" si="108"/>
        <v>2.0000000000000018E-2</v>
      </c>
      <c r="D823" s="2">
        <f t="shared" si="109"/>
        <v>2.0000000000000018E-2</v>
      </c>
      <c r="E823" s="2">
        <f t="shared" si="110"/>
        <v>0</v>
      </c>
      <c r="F823" s="2">
        <f t="shared" si="115"/>
        <v>6.0261034404115637E-3</v>
      </c>
      <c r="G823" s="2">
        <f t="shared" si="115"/>
        <v>6.2717539638427319E-3</v>
      </c>
      <c r="H823" s="2">
        <f t="shared" si="112"/>
        <v>0.9608322448796035</v>
      </c>
      <c r="I823" s="2">
        <f t="shared" si="113"/>
        <v>49.001246658844053</v>
      </c>
    </row>
    <row r="824" spans="1:9" ht="13.5" x14ac:dyDescent="0.25">
      <c r="A824" s="3">
        <f>TITRES_STAT!B827</f>
        <v>43507</v>
      </c>
      <c r="B824" s="5">
        <f>TITRES_STAT!D827</f>
        <v>1.04</v>
      </c>
      <c r="C824" s="2">
        <f t="shared" si="108"/>
        <v>-2.0000000000000018E-2</v>
      </c>
      <c r="D824" s="2">
        <f t="shared" si="109"/>
        <v>0</v>
      </c>
      <c r="E824" s="2">
        <f t="shared" si="110"/>
        <v>2.0000000000000018E-2</v>
      </c>
      <c r="F824" s="2">
        <f t="shared" si="115"/>
        <v>5.5956674803821658E-3</v>
      </c>
      <c r="G824" s="2">
        <f t="shared" si="115"/>
        <v>7.2523429664253947E-3</v>
      </c>
      <c r="H824" s="2">
        <f t="shared" si="112"/>
        <v>0.77156685863964491</v>
      </c>
      <c r="I824" s="2">
        <f t="shared" si="113"/>
        <v>43.552793668318991</v>
      </c>
    </row>
    <row r="825" spans="1:9" ht="13.5" x14ac:dyDescent="0.25">
      <c r="A825" s="3">
        <f>TITRES_STAT!B828</f>
        <v>43508</v>
      </c>
      <c r="B825" s="5">
        <f>TITRES_STAT!D828</f>
        <v>1.03</v>
      </c>
      <c r="C825" s="2">
        <f t="shared" si="108"/>
        <v>-1.0000000000000009E-2</v>
      </c>
      <c r="D825" s="2">
        <f t="shared" si="109"/>
        <v>0</v>
      </c>
      <c r="E825" s="2">
        <f t="shared" si="110"/>
        <v>1.0000000000000009E-2</v>
      </c>
      <c r="F825" s="2">
        <f t="shared" si="115"/>
        <v>5.1959769460691533E-3</v>
      </c>
      <c r="G825" s="2">
        <f t="shared" si="115"/>
        <v>7.4486041831092961E-3</v>
      </c>
      <c r="H825" s="2">
        <f t="shared" si="112"/>
        <v>0.69757726660408725</v>
      </c>
      <c r="I825" s="2">
        <f t="shared" si="113"/>
        <v>41.092519340786964</v>
      </c>
    </row>
    <row r="826" spans="1:9" ht="13.5" x14ac:dyDescent="0.25">
      <c r="A826" s="3">
        <f>TITRES_STAT!B829</f>
        <v>43509</v>
      </c>
      <c r="B826" s="5">
        <f>TITRES_STAT!D829</f>
        <v>1.03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4.8248357356356422E-3</v>
      </c>
      <c r="G826" s="2">
        <f t="shared" si="115"/>
        <v>6.9165610271729183E-3</v>
      </c>
      <c r="H826" s="2">
        <f t="shared" si="112"/>
        <v>0.69757726660408725</v>
      </c>
      <c r="I826" s="2">
        <f t="shared" si="113"/>
        <v>41.092519340786964</v>
      </c>
    </row>
    <row r="827" spans="1:9" ht="13.5" x14ac:dyDescent="0.25">
      <c r="A827" s="3">
        <f>TITRES_STAT!B830</f>
        <v>43510</v>
      </c>
      <c r="B827" s="5">
        <f>TITRES_STAT!D830</f>
        <v>1.03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4.4802046116616673E-3</v>
      </c>
      <c r="G827" s="2">
        <f t="shared" si="115"/>
        <v>6.4225209538034244E-3</v>
      </c>
      <c r="H827" s="2">
        <f t="shared" si="112"/>
        <v>0.69757726660408714</v>
      </c>
      <c r="I827" s="2">
        <f t="shared" si="113"/>
        <v>41.092519340786964</v>
      </c>
    </row>
    <row r="828" spans="1:9" ht="13.5" x14ac:dyDescent="0.25">
      <c r="A828" s="3">
        <f>TITRES_STAT!B831</f>
        <v>43511</v>
      </c>
      <c r="B828" s="5">
        <f>TITRES_STAT!D831</f>
        <v>1.05</v>
      </c>
      <c r="C828" s="2">
        <f t="shared" si="108"/>
        <v>2.0000000000000018E-2</v>
      </c>
      <c r="D828" s="2">
        <f t="shared" si="109"/>
        <v>2.0000000000000018E-2</v>
      </c>
      <c r="E828" s="2">
        <f t="shared" si="110"/>
        <v>0</v>
      </c>
      <c r="F828" s="2">
        <f t="shared" si="115"/>
        <v>5.5887614251144066E-3</v>
      </c>
      <c r="G828" s="2">
        <f t="shared" si="115"/>
        <v>5.9637694571031798E-3</v>
      </c>
      <c r="H828" s="2">
        <f t="shared" si="112"/>
        <v>0.93711895895940145</v>
      </c>
      <c r="I828" s="2">
        <f t="shared" si="113"/>
        <v>48.376944256578405</v>
      </c>
    </row>
    <row r="829" spans="1:9" ht="13.5" x14ac:dyDescent="0.25">
      <c r="A829" s="3">
        <f>TITRES_STAT!B832</f>
        <v>43514</v>
      </c>
      <c r="B829" s="5">
        <f>TITRES_STAT!D832</f>
        <v>1.02</v>
      </c>
      <c r="C829" s="2">
        <f t="shared" si="108"/>
        <v>-3.0000000000000027E-2</v>
      </c>
      <c r="D829" s="2">
        <f t="shared" si="109"/>
        <v>0</v>
      </c>
      <c r="E829" s="2">
        <f t="shared" si="110"/>
        <v>3.0000000000000027E-2</v>
      </c>
      <c r="F829" s="2">
        <f t="shared" ref="F829:G844" si="116">((F828*13)+D829)/14</f>
        <v>5.1895641804633784E-3</v>
      </c>
      <c r="G829" s="2">
        <f t="shared" si="116"/>
        <v>7.6806430673100976E-3</v>
      </c>
      <c r="H829" s="2">
        <f t="shared" si="112"/>
        <v>0.6756679271493421</v>
      </c>
      <c r="I829" s="2">
        <f t="shared" si="113"/>
        <v>40.322304688303788</v>
      </c>
    </row>
    <row r="830" spans="1:9" ht="13.5" x14ac:dyDescent="0.25">
      <c r="A830" s="3">
        <f>TITRES_STAT!B833</f>
        <v>43515</v>
      </c>
      <c r="B830" s="5">
        <f>TITRES_STAT!D833</f>
        <v>1.03</v>
      </c>
      <c r="C830" s="2">
        <f t="shared" si="108"/>
        <v>1.0000000000000009E-2</v>
      </c>
      <c r="D830" s="2">
        <f t="shared" si="109"/>
        <v>1.0000000000000009E-2</v>
      </c>
      <c r="E830" s="2">
        <f t="shared" si="110"/>
        <v>0</v>
      </c>
      <c r="F830" s="2">
        <f t="shared" si="116"/>
        <v>5.5331667390017087E-3</v>
      </c>
      <c r="G830" s="2">
        <f t="shared" si="116"/>
        <v>7.1320257053593761E-3</v>
      </c>
      <c r="H830" s="2">
        <f t="shared" si="112"/>
        <v>0.77581979757080777</v>
      </c>
      <c r="I830" s="2">
        <f t="shared" si="113"/>
        <v>43.687979975900305</v>
      </c>
    </row>
    <row r="831" spans="1:9" ht="13.5" x14ac:dyDescent="0.25">
      <c r="A831" s="3">
        <f>TITRES_STAT!B834</f>
        <v>43516</v>
      </c>
      <c r="B831" s="5">
        <f>TITRES_STAT!D834</f>
        <v>1.03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5.1379405433587292E-3</v>
      </c>
      <c r="G831" s="2">
        <f t="shared" si="116"/>
        <v>6.6225952978337058E-3</v>
      </c>
      <c r="H831" s="2">
        <f t="shared" si="112"/>
        <v>0.77581979757080777</v>
      </c>
      <c r="I831" s="2">
        <f t="shared" si="113"/>
        <v>43.687979975900305</v>
      </c>
    </row>
    <row r="832" spans="1:9" ht="13.5" x14ac:dyDescent="0.25">
      <c r="A832" s="3">
        <f>TITRES_STAT!B835</f>
        <v>43517</v>
      </c>
      <c r="B832" s="5">
        <f>TITRES_STAT!D835</f>
        <v>1.02</v>
      </c>
      <c r="C832" s="2">
        <f t="shared" si="108"/>
        <v>-1.0000000000000009E-2</v>
      </c>
      <c r="D832" s="2">
        <f t="shared" si="109"/>
        <v>0</v>
      </c>
      <c r="E832" s="2">
        <f t="shared" si="110"/>
        <v>1.0000000000000009E-2</v>
      </c>
      <c r="F832" s="2">
        <f t="shared" si="116"/>
        <v>4.7709447902616765E-3</v>
      </c>
      <c r="G832" s="2">
        <f t="shared" si="116"/>
        <v>6.8638384908455844E-3</v>
      </c>
      <c r="H832" s="2">
        <f t="shared" si="112"/>
        <v>0.69508406944958934</v>
      </c>
      <c r="I832" s="2">
        <f t="shared" si="113"/>
        <v>41.005875872297587</v>
      </c>
    </row>
    <row r="833" spans="1:9" ht="13.5" x14ac:dyDescent="0.25">
      <c r="A833" s="3">
        <f>TITRES_STAT!B836</f>
        <v>43518</v>
      </c>
      <c r="B833" s="5">
        <f>TITRES_STAT!D836</f>
        <v>1.03</v>
      </c>
      <c r="C833" s="2">
        <f t="shared" si="108"/>
        <v>1.0000000000000009E-2</v>
      </c>
      <c r="D833" s="2">
        <f t="shared" si="109"/>
        <v>1.0000000000000009E-2</v>
      </c>
      <c r="E833" s="2">
        <f t="shared" si="110"/>
        <v>0</v>
      </c>
      <c r="F833" s="2">
        <f t="shared" si="116"/>
        <v>5.144448733814414E-3</v>
      </c>
      <c r="G833" s="2">
        <f t="shared" si="116"/>
        <v>6.3735643129280428E-3</v>
      </c>
      <c r="H833" s="2">
        <f t="shared" si="112"/>
        <v>0.8071541262052524</v>
      </c>
      <c r="I833" s="2">
        <f t="shared" si="113"/>
        <v>44.664376684912469</v>
      </c>
    </row>
    <row r="834" spans="1:9" ht="13.5" x14ac:dyDescent="0.25">
      <c r="A834" s="3">
        <f>TITRES_STAT!B837</f>
        <v>43521</v>
      </c>
      <c r="B834" s="5">
        <f>TITRES_STAT!D837</f>
        <v>1.02</v>
      </c>
      <c r="C834" s="2">
        <f t="shared" si="108"/>
        <v>-1.0000000000000009E-2</v>
      </c>
      <c r="D834" s="2">
        <f t="shared" si="109"/>
        <v>0</v>
      </c>
      <c r="E834" s="2">
        <f t="shared" si="110"/>
        <v>1.0000000000000009E-2</v>
      </c>
      <c r="F834" s="2">
        <f t="shared" si="116"/>
        <v>4.7769881099705277E-3</v>
      </c>
      <c r="G834" s="2">
        <f t="shared" si="116"/>
        <v>6.6325954334331833E-3</v>
      </c>
      <c r="H834" s="2">
        <f t="shared" si="112"/>
        <v>0.72022908044277467</v>
      </c>
      <c r="I834" s="2">
        <f t="shared" si="113"/>
        <v>41.868207474866828</v>
      </c>
    </row>
    <row r="835" spans="1:9" ht="13.5" x14ac:dyDescent="0.25">
      <c r="A835" s="3">
        <f>TITRES_STAT!B838</f>
        <v>43522</v>
      </c>
      <c r="B835" s="5">
        <f>TITRES_STAT!D838</f>
        <v>1.01</v>
      </c>
      <c r="C835" s="2">
        <f t="shared" ref="C835:C898" si="117">B835-B834</f>
        <v>-1.0000000000000009E-2</v>
      </c>
      <c r="D835" s="2">
        <f t="shared" ref="D835:D898" si="118">IF(C835&gt;0,C835,0)</f>
        <v>0</v>
      </c>
      <c r="E835" s="2">
        <f t="shared" ref="E835:E898" si="119">IF(C835&lt;0,-C835,0)</f>
        <v>1.0000000000000009E-2</v>
      </c>
      <c r="F835" s="2">
        <f t="shared" si="116"/>
        <v>4.4357746735440616E-3</v>
      </c>
      <c r="G835" s="2">
        <f t="shared" si="116"/>
        <v>6.8731243310450997E-3</v>
      </c>
      <c r="H835" s="2">
        <f t="shared" si="112"/>
        <v>0.64537966431193239</v>
      </c>
      <c r="I835" s="2">
        <f t="shared" si="113"/>
        <v>39.223753539084747</v>
      </c>
    </row>
    <row r="836" spans="1:9" ht="13.5" x14ac:dyDescent="0.25">
      <c r="A836" s="3">
        <f>TITRES_STAT!B839</f>
        <v>43523</v>
      </c>
      <c r="B836" s="5">
        <f>TITRES_STAT!D839</f>
        <v>0.99</v>
      </c>
      <c r="C836" s="2">
        <f t="shared" si="117"/>
        <v>-2.0000000000000018E-2</v>
      </c>
      <c r="D836" s="2">
        <f t="shared" si="118"/>
        <v>0</v>
      </c>
      <c r="E836" s="2">
        <f t="shared" si="119"/>
        <v>2.0000000000000018E-2</v>
      </c>
      <c r="F836" s="2">
        <f t="shared" si="116"/>
        <v>4.1189336254337716E-3</v>
      </c>
      <c r="G836" s="2">
        <f t="shared" si="116"/>
        <v>7.810758307399023E-3</v>
      </c>
      <c r="H836" s="2">
        <f t="shared" si="112"/>
        <v>0.52734106770810751</v>
      </c>
      <c r="I836" s="2">
        <f t="shared" si="113"/>
        <v>34.52673923706007</v>
      </c>
    </row>
    <row r="837" spans="1:9" ht="13.5" x14ac:dyDescent="0.25">
      <c r="A837" s="3">
        <f>TITRES_STAT!B840</f>
        <v>43524</v>
      </c>
      <c r="B837" s="5">
        <f>TITRES_STAT!D840</f>
        <v>1.03</v>
      </c>
      <c r="C837" s="2">
        <f t="shared" si="117"/>
        <v>4.0000000000000036E-2</v>
      </c>
      <c r="D837" s="2">
        <f t="shared" si="118"/>
        <v>4.0000000000000036E-2</v>
      </c>
      <c r="E837" s="2">
        <f t="shared" si="119"/>
        <v>0</v>
      </c>
      <c r="F837" s="2">
        <f t="shared" si="116"/>
        <v>6.68186693790279E-3</v>
      </c>
      <c r="G837" s="2">
        <f t="shared" si="116"/>
        <v>7.2528469997276638E-3</v>
      </c>
      <c r="H837" s="2">
        <f t="shared" si="112"/>
        <v>0.92127504387638215</v>
      </c>
      <c r="I837" s="2">
        <f t="shared" si="113"/>
        <v>47.951231491437539</v>
      </c>
    </row>
    <row r="838" spans="1:9" ht="13.5" x14ac:dyDescent="0.25">
      <c r="A838" s="3">
        <f>TITRES_STAT!B841</f>
        <v>43525</v>
      </c>
      <c r="B838" s="5">
        <f>TITRES_STAT!D841</f>
        <v>1</v>
      </c>
      <c r="C838" s="2">
        <f t="shared" si="117"/>
        <v>-3.0000000000000027E-2</v>
      </c>
      <c r="D838" s="2">
        <f t="shared" si="118"/>
        <v>0</v>
      </c>
      <c r="E838" s="2">
        <f t="shared" si="119"/>
        <v>3.0000000000000027E-2</v>
      </c>
      <c r="F838" s="2">
        <f t="shared" si="116"/>
        <v>6.2045907280525907E-3</v>
      </c>
      <c r="G838" s="2">
        <f t="shared" si="116"/>
        <v>8.8776436426042608E-3</v>
      </c>
      <c r="H838" s="2">
        <f t="shared" si="112"/>
        <v>0.69890062924765828</v>
      </c>
      <c r="I838" s="2">
        <f t="shared" si="113"/>
        <v>41.138405461487153</v>
      </c>
    </row>
    <row r="839" spans="1:9" ht="13.5" x14ac:dyDescent="0.25">
      <c r="A839" s="3">
        <f>TITRES_STAT!B842</f>
        <v>43528</v>
      </c>
      <c r="B839" s="5">
        <f>TITRES_STAT!D842</f>
        <v>1.01</v>
      </c>
      <c r="C839" s="2">
        <f t="shared" si="117"/>
        <v>1.0000000000000009E-2</v>
      </c>
      <c r="D839" s="2">
        <f t="shared" si="118"/>
        <v>1.0000000000000009E-2</v>
      </c>
      <c r="E839" s="2">
        <f t="shared" si="119"/>
        <v>0</v>
      </c>
      <c r="F839" s="2">
        <f t="shared" si="116"/>
        <v>6.475691390334549E-3</v>
      </c>
      <c r="G839" s="2">
        <f t="shared" si="116"/>
        <v>8.2435262395610994E-3</v>
      </c>
      <c r="H839" s="2">
        <f t="shared" si="112"/>
        <v>0.7855487084225411</v>
      </c>
      <c r="I839" s="2">
        <f t="shared" si="113"/>
        <v>43.994807014620228</v>
      </c>
    </row>
    <row r="840" spans="1:9" ht="13.5" x14ac:dyDescent="0.25">
      <c r="A840" s="3">
        <f>TITRES_STAT!B843</f>
        <v>43529</v>
      </c>
      <c r="B840" s="5">
        <f>TITRES_STAT!D843</f>
        <v>1.02</v>
      </c>
      <c r="C840" s="2">
        <f t="shared" si="117"/>
        <v>1.0000000000000009E-2</v>
      </c>
      <c r="D840" s="2">
        <f t="shared" si="118"/>
        <v>1.0000000000000009E-2</v>
      </c>
      <c r="E840" s="2">
        <f t="shared" si="119"/>
        <v>0</v>
      </c>
      <c r="F840" s="2">
        <f t="shared" si="116"/>
        <v>6.727427719596368E-3</v>
      </c>
      <c r="G840" s="2">
        <f t="shared" si="116"/>
        <v>7.6547029367353067E-3</v>
      </c>
      <c r="H840" s="2">
        <f t="shared" si="112"/>
        <v>0.87886202445703043</v>
      </c>
      <c r="I840" s="2">
        <f t="shared" si="113"/>
        <v>46.776294002270419</v>
      </c>
    </row>
    <row r="841" spans="1:9" ht="13.5" x14ac:dyDescent="0.25">
      <c r="A841" s="3">
        <f>TITRES_STAT!B844</f>
        <v>43530</v>
      </c>
      <c r="B841" s="5">
        <f>TITRES_STAT!D844</f>
        <v>1.02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6.2468971681966272E-3</v>
      </c>
      <c r="G841" s="2">
        <f t="shared" si="116"/>
        <v>7.107938441254214E-3</v>
      </c>
      <c r="H841" s="2">
        <f t="shared" si="112"/>
        <v>0.87886202445703032</v>
      </c>
      <c r="I841" s="2">
        <f t="shared" si="113"/>
        <v>46.776294002270419</v>
      </c>
    </row>
    <row r="842" spans="1:9" ht="13.5" x14ac:dyDescent="0.25">
      <c r="A842" s="3">
        <f>TITRES_STAT!B845</f>
        <v>43531</v>
      </c>
      <c r="B842" s="5">
        <f>TITRES_STAT!D845</f>
        <v>1.03</v>
      </c>
      <c r="C842" s="2">
        <f t="shared" si="117"/>
        <v>1.0000000000000009E-2</v>
      </c>
      <c r="D842" s="2">
        <f t="shared" si="118"/>
        <v>1.0000000000000009E-2</v>
      </c>
      <c r="E842" s="2">
        <f t="shared" si="119"/>
        <v>0</v>
      </c>
      <c r="F842" s="2">
        <f t="shared" si="116"/>
        <v>6.5149759418968679E-3</v>
      </c>
      <c r="G842" s="2">
        <f t="shared" si="116"/>
        <v>6.6002285525931991E-3</v>
      </c>
      <c r="H842" s="2">
        <f t="shared" si="112"/>
        <v>0.98708338506507687</v>
      </c>
      <c r="I842" s="2">
        <f t="shared" si="113"/>
        <v>49.67498558359442</v>
      </c>
    </row>
    <row r="843" spans="1:9" ht="13.5" x14ac:dyDescent="0.25">
      <c r="A843" s="3">
        <f>TITRES_STAT!B846</f>
        <v>43532</v>
      </c>
      <c r="B843" s="5">
        <f>TITRES_STAT!D846</f>
        <v>1.03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6.0496205174756634E-3</v>
      </c>
      <c r="G843" s="2">
        <f t="shared" si="116"/>
        <v>6.1287836559793998E-3</v>
      </c>
      <c r="H843" s="2">
        <f t="shared" si="112"/>
        <v>0.98708338506507687</v>
      </c>
      <c r="I843" s="2">
        <f t="shared" si="113"/>
        <v>49.67498558359442</v>
      </c>
    </row>
    <row r="844" spans="1:9" ht="13.5" x14ac:dyDescent="0.25">
      <c r="A844" s="3">
        <f>TITRES_STAT!B847</f>
        <v>43535</v>
      </c>
      <c r="B844" s="5">
        <f>TITRES_STAT!D847</f>
        <v>1.01</v>
      </c>
      <c r="C844" s="2">
        <f t="shared" si="117"/>
        <v>-2.0000000000000018E-2</v>
      </c>
      <c r="D844" s="2">
        <f t="shared" si="118"/>
        <v>0</v>
      </c>
      <c r="E844" s="2">
        <f t="shared" si="119"/>
        <v>2.0000000000000018E-2</v>
      </c>
      <c r="F844" s="2">
        <f t="shared" si="116"/>
        <v>5.6175047662274016E-3</v>
      </c>
      <c r="G844" s="2">
        <f t="shared" si="116"/>
        <v>7.1195848234094439E-3</v>
      </c>
      <c r="H844" s="2">
        <f t="shared" si="112"/>
        <v>0.78902139739340549</v>
      </c>
      <c r="I844" s="2">
        <f t="shared" si="113"/>
        <v>44.103519306309323</v>
      </c>
    </row>
    <row r="845" spans="1:9" ht="13.5" x14ac:dyDescent="0.25">
      <c r="A845" s="3">
        <f>TITRES_STAT!B848</f>
        <v>43536</v>
      </c>
      <c r="B845" s="5">
        <f>TITRES_STAT!D848</f>
        <v>1.02</v>
      </c>
      <c r="C845" s="2">
        <f t="shared" si="117"/>
        <v>1.0000000000000009E-2</v>
      </c>
      <c r="D845" s="2">
        <f t="shared" si="118"/>
        <v>1.0000000000000009E-2</v>
      </c>
      <c r="E845" s="2">
        <f t="shared" si="119"/>
        <v>0</v>
      </c>
      <c r="F845" s="2">
        <f t="shared" ref="F845:G860" si="120">((F844*13)+D845)/14</f>
        <v>5.9305401400683022E-3</v>
      </c>
      <c r="G845" s="2">
        <f t="shared" si="120"/>
        <v>6.6110430503087689E-3</v>
      </c>
      <c r="H845" s="2">
        <f t="shared" si="112"/>
        <v>0.89706572698710774</v>
      </c>
      <c r="I845" s="2">
        <f t="shared" si="113"/>
        <v>47.287013529669032</v>
      </c>
    </row>
    <row r="846" spans="1:9" ht="13.5" x14ac:dyDescent="0.25">
      <c r="A846" s="3">
        <f>TITRES_STAT!B849</f>
        <v>43537</v>
      </c>
      <c r="B846" s="5">
        <f>TITRES_STAT!D849</f>
        <v>1.02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5.5069301300634237E-3</v>
      </c>
      <c r="G846" s="2">
        <f t="shared" si="120"/>
        <v>6.1388256895724283E-3</v>
      </c>
      <c r="H846" s="2">
        <f t="shared" si="112"/>
        <v>0.89706572698710785</v>
      </c>
      <c r="I846" s="2">
        <f t="shared" si="113"/>
        <v>47.287013529669032</v>
      </c>
    </row>
    <row r="847" spans="1:9" ht="13.5" x14ac:dyDescent="0.25">
      <c r="A847" s="3">
        <f>TITRES_STAT!B850</f>
        <v>43538</v>
      </c>
      <c r="B847" s="5">
        <f>TITRES_STAT!D850</f>
        <v>1.04</v>
      </c>
      <c r="C847" s="2">
        <f t="shared" si="117"/>
        <v>2.0000000000000018E-2</v>
      </c>
      <c r="D847" s="2">
        <f t="shared" si="118"/>
        <v>2.0000000000000018E-2</v>
      </c>
      <c r="E847" s="2">
        <f t="shared" si="119"/>
        <v>0</v>
      </c>
      <c r="F847" s="2">
        <f t="shared" si="120"/>
        <v>6.5421494064874658E-3</v>
      </c>
      <c r="G847" s="2">
        <f t="shared" si="120"/>
        <v>5.7003381403172553E-3</v>
      </c>
      <c r="H847" s="2">
        <f t="shared" si="112"/>
        <v>1.1476774263997187</v>
      </c>
      <c r="I847" s="2">
        <f t="shared" si="113"/>
        <v>53.438072789340609</v>
      </c>
    </row>
    <row r="848" spans="1:9" ht="13.5" x14ac:dyDescent="0.25">
      <c r="A848" s="3">
        <f>TITRES_STAT!B851</f>
        <v>43539</v>
      </c>
      <c r="B848" s="5">
        <f>TITRES_STAT!D851</f>
        <v>1.04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6.0748530203097893E-3</v>
      </c>
      <c r="G848" s="2">
        <f t="shared" si="120"/>
        <v>5.2931711302945939E-3</v>
      </c>
      <c r="H848" s="2">
        <f t="shared" si="112"/>
        <v>1.1476774263997187</v>
      </c>
      <c r="I848" s="2">
        <f t="shared" si="113"/>
        <v>53.438072789340609</v>
      </c>
    </row>
    <row r="849" spans="1:9" ht="13.5" x14ac:dyDescent="0.25">
      <c r="A849" s="3">
        <f>TITRES_STAT!B852</f>
        <v>43542</v>
      </c>
      <c r="B849" s="5">
        <f>TITRES_STAT!D852</f>
        <v>1.06</v>
      </c>
      <c r="C849" s="2">
        <f t="shared" si="117"/>
        <v>2.0000000000000018E-2</v>
      </c>
      <c r="D849" s="2">
        <f t="shared" si="118"/>
        <v>2.0000000000000018E-2</v>
      </c>
      <c r="E849" s="2">
        <f t="shared" si="119"/>
        <v>0</v>
      </c>
      <c r="F849" s="2">
        <f t="shared" si="120"/>
        <v>7.069506376001948E-3</v>
      </c>
      <c r="G849" s="2">
        <f t="shared" si="120"/>
        <v>4.9150874781306942E-3</v>
      </c>
      <c r="H849" s="2">
        <f t="shared" ref="H849:H912" si="121">F849/G849</f>
        <v>1.4383276813397881</v>
      </c>
      <c r="I849" s="2">
        <f t="shared" ref="I849:I912" si="122">IF(G849=0,100,100-(100/(1+H849)))</f>
        <v>58.988284976917875</v>
      </c>
    </row>
    <row r="850" spans="1:9" ht="13.5" x14ac:dyDescent="0.25">
      <c r="A850" s="3">
        <f>TITRES_STAT!B853</f>
        <v>43543</v>
      </c>
      <c r="B850" s="5">
        <f>TITRES_STAT!D853</f>
        <v>1.1000000000000001</v>
      </c>
      <c r="C850" s="2">
        <f t="shared" si="117"/>
        <v>4.0000000000000036E-2</v>
      </c>
      <c r="D850" s="2">
        <f t="shared" si="118"/>
        <v>4.0000000000000036E-2</v>
      </c>
      <c r="E850" s="2">
        <f t="shared" si="119"/>
        <v>0</v>
      </c>
      <c r="F850" s="2">
        <f t="shared" si="120"/>
        <v>9.4216844920018122E-3</v>
      </c>
      <c r="G850" s="2">
        <f t="shared" si="120"/>
        <v>4.5640098011213584E-3</v>
      </c>
      <c r="H850" s="2">
        <f t="shared" si="121"/>
        <v>2.0643436150568615</v>
      </c>
      <c r="I850" s="2">
        <f t="shared" si="122"/>
        <v>67.366583985998446</v>
      </c>
    </row>
    <row r="851" spans="1:9" ht="13.5" x14ac:dyDescent="0.25">
      <c r="A851" s="3">
        <f>TITRES_STAT!B854</f>
        <v>43545</v>
      </c>
      <c r="B851" s="5">
        <f>TITRES_STAT!D854</f>
        <v>1.1200000000000001</v>
      </c>
      <c r="C851" s="2">
        <f t="shared" si="117"/>
        <v>2.0000000000000018E-2</v>
      </c>
      <c r="D851" s="2">
        <f t="shared" si="118"/>
        <v>2.0000000000000018E-2</v>
      </c>
      <c r="E851" s="2">
        <f t="shared" si="119"/>
        <v>0</v>
      </c>
      <c r="F851" s="2">
        <f t="shared" si="120"/>
        <v>1.0177278456858826E-2</v>
      </c>
      <c r="G851" s="2">
        <f t="shared" si="120"/>
        <v>4.2380091010412613E-3</v>
      </c>
      <c r="H851" s="2">
        <f t="shared" si="121"/>
        <v>2.4014291178275928</v>
      </c>
      <c r="I851" s="2">
        <f t="shared" si="122"/>
        <v>70.600592710905147</v>
      </c>
    </row>
    <row r="852" spans="1:9" ht="13.5" x14ac:dyDescent="0.25">
      <c r="A852" s="3">
        <f>TITRES_STAT!B855</f>
        <v>43546</v>
      </c>
      <c r="B852" s="5">
        <f>TITRES_STAT!D855</f>
        <v>1.08</v>
      </c>
      <c r="C852" s="2">
        <f t="shared" si="117"/>
        <v>-4.0000000000000036E-2</v>
      </c>
      <c r="D852" s="2">
        <f t="shared" si="118"/>
        <v>0</v>
      </c>
      <c r="E852" s="2">
        <f t="shared" si="119"/>
        <v>4.0000000000000036E-2</v>
      </c>
      <c r="F852" s="2">
        <f t="shared" si="120"/>
        <v>9.4503299956546251E-3</v>
      </c>
      <c r="G852" s="2">
        <f t="shared" si="120"/>
        <v>6.7924370223954589E-3</v>
      </c>
      <c r="H852" s="2">
        <f t="shared" si="121"/>
        <v>1.391301820612511</v>
      </c>
      <c r="I852" s="2">
        <f t="shared" si="122"/>
        <v>58.181773986862986</v>
      </c>
    </row>
    <row r="853" spans="1:9" ht="13.5" x14ac:dyDescent="0.25">
      <c r="A853" s="3">
        <f>TITRES_STAT!B856</f>
        <v>43549</v>
      </c>
      <c r="B853" s="5">
        <f>TITRES_STAT!D856</f>
        <v>1.05</v>
      </c>
      <c r="C853" s="2">
        <f t="shared" si="117"/>
        <v>-3.0000000000000027E-2</v>
      </c>
      <c r="D853" s="2">
        <f t="shared" si="118"/>
        <v>0</v>
      </c>
      <c r="E853" s="2">
        <f t="shared" si="119"/>
        <v>3.0000000000000027E-2</v>
      </c>
      <c r="F853" s="2">
        <f t="shared" si="120"/>
        <v>8.7753064245364373E-3</v>
      </c>
      <c r="G853" s="2">
        <f t="shared" si="120"/>
        <v>8.4501200922243568E-3</v>
      </c>
      <c r="H853" s="2">
        <f t="shared" si="121"/>
        <v>1.0384830426979743</v>
      </c>
      <c r="I853" s="2">
        <f t="shared" si="122"/>
        <v>50.94391373123814</v>
      </c>
    </row>
    <row r="854" spans="1:9" ht="13.5" x14ac:dyDescent="0.25">
      <c r="A854" s="3">
        <f>TITRES_STAT!B857</f>
        <v>43550</v>
      </c>
      <c r="B854" s="5">
        <f>TITRES_STAT!D857</f>
        <v>1.03</v>
      </c>
      <c r="C854" s="2">
        <f t="shared" si="117"/>
        <v>-2.0000000000000018E-2</v>
      </c>
      <c r="D854" s="2">
        <f t="shared" si="118"/>
        <v>0</v>
      </c>
      <c r="E854" s="2">
        <f t="shared" si="119"/>
        <v>2.0000000000000018E-2</v>
      </c>
      <c r="F854" s="2">
        <f t="shared" si="120"/>
        <v>8.1484988227838347E-3</v>
      </c>
      <c r="G854" s="2">
        <f t="shared" si="120"/>
        <v>9.275111514208333E-3</v>
      </c>
      <c r="H854" s="2">
        <f t="shared" si="121"/>
        <v>0.87853378477459099</v>
      </c>
      <c r="I854" s="2">
        <f t="shared" si="122"/>
        <v>46.76699412568766</v>
      </c>
    </row>
    <row r="855" spans="1:9" ht="13.5" x14ac:dyDescent="0.25">
      <c r="A855" s="3">
        <f>TITRES_STAT!B858</f>
        <v>43551</v>
      </c>
      <c r="B855" s="5">
        <f>TITRES_STAT!D858</f>
        <v>1.02</v>
      </c>
      <c r="C855" s="2">
        <f t="shared" si="117"/>
        <v>-1.0000000000000009E-2</v>
      </c>
      <c r="D855" s="2">
        <f t="shared" si="118"/>
        <v>0</v>
      </c>
      <c r="E855" s="2">
        <f t="shared" si="119"/>
        <v>1.0000000000000009E-2</v>
      </c>
      <c r="F855" s="2">
        <f t="shared" si="120"/>
        <v>7.5664631925849895E-3</v>
      </c>
      <c r="G855" s="2">
        <f t="shared" si="120"/>
        <v>9.3268892631934528E-3</v>
      </c>
      <c r="H855" s="2">
        <f t="shared" si="121"/>
        <v>0.81125260299212476</v>
      </c>
      <c r="I855" s="2">
        <f t="shared" si="122"/>
        <v>44.789589351146518</v>
      </c>
    </row>
    <row r="856" spans="1:9" ht="13.5" x14ac:dyDescent="0.25">
      <c r="A856" s="3">
        <f>TITRES_STAT!B859</f>
        <v>43552</v>
      </c>
      <c r="B856" s="5">
        <f>TITRES_STAT!D859</f>
        <v>1.03</v>
      </c>
      <c r="C856" s="2">
        <f t="shared" si="117"/>
        <v>1.0000000000000009E-2</v>
      </c>
      <c r="D856" s="2">
        <f t="shared" si="118"/>
        <v>1.0000000000000009E-2</v>
      </c>
      <c r="E856" s="2">
        <f t="shared" si="119"/>
        <v>0</v>
      </c>
      <c r="F856" s="2">
        <f t="shared" si="120"/>
        <v>7.7402872502574912E-3</v>
      </c>
      <c r="G856" s="2">
        <f t="shared" si="120"/>
        <v>8.6606828872510637E-3</v>
      </c>
      <c r="H856" s="2">
        <f t="shared" si="121"/>
        <v>0.893727128798534</v>
      </c>
      <c r="I856" s="2">
        <f t="shared" si="122"/>
        <v>47.194081724200402</v>
      </c>
    </row>
    <row r="857" spans="1:9" ht="13.5" x14ac:dyDescent="0.25">
      <c r="A857" s="3">
        <f>TITRES_STAT!B860</f>
        <v>43553</v>
      </c>
      <c r="B857" s="5">
        <f>TITRES_STAT!D860</f>
        <v>1.02</v>
      </c>
      <c r="C857" s="2">
        <f t="shared" si="117"/>
        <v>-1.0000000000000009E-2</v>
      </c>
      <c r="D857" s="2">
        <f t="shared" si="118"/>
        <v>0</v>
      </c>
      <c r="E857" s="2">
        <f t="shared" si="119"/>
        <v>1.0000000000000009E-2</v>
      </c>
      <c r="F857" s="2">
        <f t="shared" si="120"/>
        <v>7.187409589524814E-3</v>
      </c>
      <c r="G857" s="2">
        <f t="shared" si="120"/>
        <v>8.7563483953045605E-3</v>
      </c>
      <c r="H857" s="2">
        <f t="shared" si="121"/>
        <v>0.82082270657240375</v>
      </c>
      <c r="I857" s="2">
        <f t="shared" si="122"/>
        <v>45.079771007335268</v>
      </c>
    </row>
    <row r="858" spans="1:9" ht="13.5" x14ac:dyDescent="0.25">
      <c r="A858" s="3">
        <f>TITRES_STAT!B861</f>
        <v>43556</v>
      </c>
      <c r="B858" s="5">
        <f>TITRES_STAT!D861</f>
        <v>1.03</v>
      </c>
      <c r="C858" s="2">
        <f t="shared" si="117"/>
        <v>1.0000000000000009E-2</v>
      </c>
      <c r="D858" s="2">
        <f t="shared" si="118"/>
        <v>1.0000000000000009E-2</v>
      </c>
      <c r="E858" s="2">
        <f t="shared" si="119"/>
        <v>0</v>
      </c>
      <c r="F858" s="2">
        <f t="shared" si="120"/>
        <v>7.3883089045587566E-3</v>
      </c>
      <c r="G858" s="2">
        <f t="shared" si="120"/>
        <v>8.1308949384970922E-3</v>
      </c>
      <c r="H858" s="2">
        <f t="shared" si="121"/>
        <v>0.90867105779187518</v>
      </c>
      <c r="I858" s="2">
        <f t="shared" si="122"/>
        <v>47.607525355527152</v>
      </c>
    </row>
    <row r="859" spans="1:9" ht="13.5" x14ac:dyDescent="0.25">
      <c r="A859" s="3">
        <f>TITRES_STAT!B862</f>
        <v>43557</v>
      </c>
      <c r="B859" s="5">
        <f>TITRES_STAT!D862</f>
        <v>1.05</v>
      </c>
      <c r="C859" s="2">
        <f t="shared" si="117"/>
        <v>2.0000000000000018E-2</v>
      </c>
      <c r="D859" s="2">
        <f t="shared" si="118"/>
        <v>2.0000000000000018E-2</v>
      </c>
      <c r="E859" s="2">
        <f t="shared" si="119"/>
        <v>0</v>
      </c>
      <c r="F859" s="2">
        <f t="shared" si="120"/>
        <v>8.2891439828045605E-3</v>
      </c>
      <c r="G859" s="2">
        <f t="shared" si="120"/>
        <v>7.5501167286044423E-3</v>
      </c>
      <c r="H859" s="2">
        <f t="shared" si="121"/>
        <v>1.0978828911876597</v>
      </c>
      <c r="I859" s="2">
        <f t="shared" si="122"/>
        <v>52.332896931445163</v>
      </c>
    </row>
    <row r="860" spans="1:9" ht="13.5" x14ac:dyDescent="0.25">
      <c r="A860" s="3">
        <f>TITRES_STAT!B863</f>
        <v>43558</v>
      </c>
      <c r="B860" s="5">
        <f>TITRES_STAT!D863</f>
        <v>1.05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7.697062269747092E-3</v>
      </c>
      <c r="G860" s="2">
        <f t="shared" si="120"/>
        <v>7.0108226765612678E-3</v>
      </c>
      <c r="H860" s="2">
        <f t="shared" si="121"/>
        <v>1.0978828911876597</v>
      </c>
      <c r="I860" s="2">
        <f t="shared" si="122"/>
        <v>52.332896931445163</v>
      </c>
    </row>
    <row r="861" spans="1:9" ht="13.5" x14ac:dyDescent="0.25">
      <c r="A861" s="3">
        <f>TITRES_STAT!B864</f>
        <v>43559</v>
      </c>
      <c r="B861" s="5">
        <f>TITRES_STAT!D864</f>
        <v>1.04</v>
      </c>
      <c r="C861" s="2">
        <f t="shared" si="117"/>
        <v>-1.0000000000000009E-2</v>
      </c>
      <c r="D861" s="2">
        <f t="shared" si="118"/>
        <v>0</v>
      </c>
      <c r="E861" s="2">
        <f t="shared" si="119"/>
        <v>1.0000000000000009E-2</v>
      </c>
      <c r="F861" s="2">
        <f t="shared" ref="F861:G876" si="123">((F860*13)+D861)/14</f>
        <v>7.1472721076223005E-3</v>
      </c>
      <c r="G861" s="2">
        <f t="shared" si="123"/>
        <v>7.2243353425211774E-3</v>
      </c>
      <c r="H861" s="2">
        <f t="shared" si="121"/>
        <v>0.98933282700135805</v>
      </c>
      <c r="I861" s="2">
        <f t="shared" si="122"/>
        <v>49.731890690842292</v>
      </c>
    </row>
    <row r="862" spans="1:9" ht="13.5" x14ac:dyDescent="0.25">
      <c r="A862" s="3">
        <f>TITRES_STAT!B865</f>
        <v>43560</v>
      </c>
      <c r="B862" s="5">
        <f>TITRES_STAT!D865</f>
        <v>1.04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6.6367526713635647E-3</v>
      </c>
      <c r="G862" s="2">
        <f t="shared" si="123"/>
        <v>6.708311389483951E-3</v>
      </c>
      <c r="H862" s="2">
        <f t="shared" si="121"/>
        <v>0.98933282700135794</v>
      </c>
      <c r="I862" s="2">
        <f t="shared" si="122"/>
        <v>49.731890690842285</v>
      </c>
    </row>
    <row r="863" spans="1:9" ht="13.5" x14ac:dyDescent="0.25">
      <c r="A863" s="3">
        <f>TITRES_STAT!B866</f>
        <v>43563</v>
      </c>
      <c r="B863" s="5">
        <f>TITRES_STAT!D866</f>
        <v>1.03</v>
      </c>
      <c r="C863" s="2">
        <f t="shared" si="117"/>
        <v>-1.0000000000000009E-2</v>
      </c>
      <c r="D863" s="2">
        <f t="shared" si="118"/>
        <v>0</v>
      </c>
      <c r="E863" s="2">
        <f t="shared" si="119"/>
        <v>1.0000000000000009E-2</v>
      </c>
      <c r="F863" s="2">
        <f t="shared" si="123"/>
        <v>6.1626989091233108E-3</v>
      </c>
      <c r="G863" s="2">
        <f t="shared" si="123"/>
        <v>6.9434320045208128E-3</v>
      </c>
      <c r="H863" s="2">
        <f t="shared" si="121"/>
        <v>0.88755804119790138</v>
      </c>
      <c r="I863" s="2">
        <f t="shared" si="122"/>
        <v>47.021496654726981</v>
      </c>
    </row>
    <row r="864" spans="1:9" ht="13.5" x14ac:dyDescent="0.25">
      <c r="A864" s="3">
        <f>TITRES_STAT!B867</f>
        <v>43565</v>
      </c>
      <c r="B864" s="5">
        <f>TITRES_STAT!D867</f>
        <v>1.04</v>
      </c>
      <c r="C864" s="2">
        <f t="shared" si="117"/>
        <v>1.0000000000000009E-2</v>
      </c>
      <c r="D864" s="2">
        <f t="shared" si="118"/>
        <v>1.0000000000000009E-2</v>
      </c>
      <c r="E864" s="2">
        <f t="shared" si="119"/>
        <v>0</v>
      </c>
      <c r="F864" s="2">
        <f t="shared" si="123"/>
        <v>6.436791844185932E-3</v>
      </c>
      <c r="G864" s="2">
        <f t="shared" si="123"/>
        <v>6.4474725756264685E-3</v>
      </c>
      <c r="H864" s="2">
        <f t="shared" si="121"/>
        <v>0.99834342351747052</v>
      </c>
      <c r="I864" s="2">
        <f t="shared" si="122"/>
        <v>49.95855125642985</v>
      </c>
    </row>
    <row r="865" spans="1:9" ht="13.5" x14ac:dyDescent="0.25">
      <c r="A865" s="3">
        <f>TITRES_STAT!B868</f>
        <v>43566</v>
      </c>
      <c r="B865" s="5">
        <f>TITRES_STAT!D868</f>
        <v>1.03</v>
      </c>
      <c r="C865" s="2">
        <f t="shared" si="117"/>
        <v>-1.0000000000000009E-2</v>
      </c>
      <c r="D865" s="2">
        <f t="shared" si="118"/>
        <v>0</v>
      </c>
      <c r="E865" s="2">
        <f t="shared" si="119"/>
        <v>1.0000000000000009E-2</v>
      </c>
      <c r="F865" s="2">
        <f t="shared" si="123"/>
        <v>5.9770209981726509E-3</v>
      </c>
      <c r="G865" s="2">
        <f t="shared" si="123"/>
        <v>6.7012245345102932E-3</v>
      </c>
      <c r="H865" s="2">
        <f t="shared" si="121"/>
        <v>0.89192967156851655</v>
      </c>
      <c r="I865" s="2">
        <f t="shared" si="122"/>
        <v>47.14391263968372</v>
      </c>
    </row>
    <row r="866" spans="1:9" ht="13.5" x14ac:dyDescent="0.25">
      <c r="A866" s="3">
        <f>TITRES_STAT!B869</f>
        <v>43567</v>
      </c>
      <c r="B866" s="5">
        <f>TITRES_STAT!D869</f>
        <v>1.06</v>
      </c>
      <c r="C866" s="2">
        <f t="shared" si="117"/>
        <v>3.0000000000000027E-2</v>
      </c>
      <c r="D866" s="2">
        <f t="shared" si="118"/>
        <v>3.0000000000000027E-2</v>
      </c>
      <c r="E866" s="2">
        <f t="shared" si="119"/>
        <v>0</v>
      </c>
      <c r="F866" s="2">
        <f t="shared" si="123"/>
        <v>7.6929480697317488E-3</v>
      </c>
      <c r="G866" s="2">
        <f t="shared" si="123"/>
        <v>6.2225656391881297E-3</v>
      </c>
      <c r="H866" s="2">
        <f t="shared" si="121"/>
        <v>1.2362984202663168</v>
      </c>
      <c r="I866" s="2">
        <f t="shared" si="122"/>
        <v>55.283248830408247</v>
      </c>
    </row>
    <row r="867" spans="1:9" ht="13.5" x14ac:dyDescent="0.25">
      <c r="A867" s="3">
        <f>TITRES_STAT!B870</f>
        <v>43570</v>
      </c>
      <c r="B867" s="5">
        <f>TITRES_STAT!D870</f>
        <v>1.07</v>
      </c>
      <c r="C867" s="2">
        <f t="shared" si="117"/>
        <v>1.0000000000000009E-2</v>
      </c>
      <c r="D867" s="2">
        <f t="shared" si="118"/>
        <v>1.0000000000000009E-2</v>
      </c>
      <c r="E867" s="2">
        <f t="shared" si="119"/>
        <v>0</v>
      </c>
      <c r="F867" s="2">
        <f t="shared" si="123"/>
        <v>7.8577374933223396E-3</v>
      </c>
      <c r="G867" s="2">
        <f t="shared" si="123"/>
        <v>5.778096664960407E-3</v>
      </c>
      <c r="H867" s="2">
        <f t="shared" si="121"/>
        <v>1.3599179710809117</v>
      </c>
      <c r="I867" s="2">
        <f t="shared" si="122"/>
        <v>57.625645795562527</v>
      </c>
    </row>
    <row r="868" spans="1:9" ht="13.5" x14ac:dyDescent="0.25">
      <c r="A868" s="3">
        <f>TITRES_STAT!B871</f>
        <v>43571</v>
      </c>
      <c r="B868" s="5">
        <f>TITRES_STAT!D871</f>
        <v>1.1200000000000001</v>
      </c>
      <c r="C868" s="2">
        <f t="shared" si="117"/>
        <v>5.0000000000000044E-2</v>
      </c>
      <c r="D868" s="2">
        <f t="shared" si="118"/>
        <v>5.0000000000000044E-2</v>
      </c>
      <c r="E868" s="2">
        <f t="shared" si="119"/>
        <v>0</v>
      </c>
      <c r="F868" s="2">
        <f t="shared" si="123"/>
        <v>1.0867899100942175E-2</v>
      </c>
      <c r="G868" s="2">
        <f t="shared" si="123"/>
        <v>5.3653754746060918E-3</v>
      </c>
      <c r="H868" s="2">
        <f t="shared" si="121"/>
        <v>2.0255617062364233</v>
      </c>
      <c r="I868" s="2">
        <f t="shared" si="122"/>
        <v>66.948286067385268</v>
      </c>
    </row>
    <row r="869" spans="1:9" ht="13.5" x14ac:dyDescent="0.25">
      <c r="A869" s="3">
        <f>TITRES_STAT!B872</f>
        <v>43572</v>
      </c>
      <c r="B869" s="5">
        <f>TITRES_STAT!D872</f>
        <v>1.0900000000000001</v>
      </c>
      <c r="C869" s="2">
        <f t="shared" si="117"/>
        <v>-3.0000000000000027E-2</v>
      </c>
      <c r="D869" s="2">
        <f t="shared" si="118"/>
        <v>0</v>
      </c>
      <c r="E869" s="2">
        <f t="shared" si="119"/>
        <v>3.0000000000000027E-2</v>
      </c>
      <c r="F869" s="2">
        <f t="shared" si="123"/>
        <v>1.0091620593732019E-2</v>
      </c>
      <c r="G869" s="2">
        <f t="shared" si="123"/>
        <v>7.1249915121342298E-3</v>
      </c>
      <c r="H869" s="2">
        <f t="shared" si="121"/>
        <v>1.4163694899208605</v>
      </c>
      <c r="I869" s="2">
        <f t="shared" si="122"/>
        <v>58.615600628496956</v>
      </c>
    </row>
    <row r="870" spans="1:9" ht="13.5" x14ac:dyDescent="0.25">
      <c r="A870" s="3">
        <f>TITRES_STAT!B873</f>
        <v>43573</v>
      </c>
      <c r="B870" s="5">
        <f>TITRES_STAT!D873</f>
        <v>1.0900000000000001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9.3707905513225886E-3</v>
      </c>
      <c r="G870" s="2">
        <f t="shared" si="123"/>
        <v>6.6160635469817847E-3</v>
      </c>
      <c r="H870" s="2">
        <f t="shared" si="121"/>
        <v>1.4163694899208603</v>
      </c>
      <c r="I870" s="2">
        <f t="shared" si="122"/>
        <v>58.615600628496949</v>
      </c>
    </row>
    <row r="871" spans="1:9" ht="13.5" x14ac:dyDescent="0.25">
      <c r="A871" s="3">
        <f>TITRES_STAT!B874</f>
        <v>43574</v>
      </c>
      <c r="B871" s="5">
        <f>TITRES_STAT!D874</f>
        <v>1.1000000000000001</v>
      </c>
      <c r="C871" s="2">
        <f t="shared" si="117"/>
        <v>1.0000000000000009E-2</v>
      </c>
      <c r="D871" s="2">
        <f t="shared" si="118"/>
        <v>1.0000000000000009E-2</v>
      </c>
      <c r="E871" s="2">
        <f t="shared" si="119"/>
        <v>0</v>
      </c>
      <c r="F871" s="2">
        <f t="shared" si="123"/>
        <v>9.4157340833709753E-3</v>
      </c>
      <c r="G871" s="2">
        <f t="shared" si="123"/>
        <v>6.143487579340229E-3</v>
      </c>
      <c r="H871" s="2">
        <f t="shared" si="121"/>
        <v>1.5326366272855987</v>
      </c>
      <c r="I871" s="2">
        <f t="shared" si="122"/>
        <v>60.515456926334949</v>
      </c>
    </row>
    <row r="872" spans="1:9" ht="13.5" x14ac:dyDescent="0.25">
      <c r="A872" s="3">
        <f>TITRES_STAT!B875</f>
        <v>43577</v>
      </c>
      <c r="B872" s="5">
        <f>TITRES_STAT!D875</f>
        <v>1.1000000000000001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8.7431816488444773E-3</v>
      </c>
      <c r="G872" s="2">
        <f t="shared" si="123"/>
        <v>5.7046670379587846E-3</v>
      </c>
      <c r="H872" s="2">
        <f t="shared" si="121"/>
        <v>1.5326366272855985</v>
      </c>
      <c r="I872" s="2">
        <f t="shared" si="122"/>
        <v>60.515456926334949</v>
      </c>
    </row>
    <row r="873" spans="1:9" ht="13.5" x14ac:dyDescent="0.25">
      <c r="A873" s="3">
        <f>TITRES_STAT!B876</f>
        <v>43578</v>
      </c>
      <c r="B873" s="5">
        <f>TITRES_STAT!D876</f>
        <v>1.1200000000000001</v>
      </c>
      <c r="C873" s="2">
        <f t="shared" si="117"/>
        <v>2.0000000000000018E-2</v>
      </c>
      <c r="D873" s="2">
        <f t="shared" si="118"/>
        <v>2.0000000000000018E-2</v>
      </c>
      <c r="E873" s="2">
        <f t="shared" si="119"/>
        <v>0</v>
      </c>
      <c r="F873" s="2">
        <f t="shared" si="123"/>
        <v>9.547240102498444E-3</v>
      </c>
      <c r="G873" s="2">
        <f t="shared" si="123"/>
        <v>5.2971908209617285E-3</v>
      </c>
      <c r="H873" s="2">
        <f t="shared" si="121"/>
        <v>1.8023213482736309</v>
      </c>
      <c r="I873" s="2">
        <f t="shared" si="122"/>
        <v>64.315298792693795</v>
      </c>
    </row>
    <row r="874" spans="1:9" ht="13.5" x14ac:dyDescent="0.25">
      <c r="A874" s="3">
        <f>TITRES_STAT!B877</f>
        <v>43579</v>
      </c>
      <c r="B874" s="5">
        <f>TITRES_STAT!D877</f>
        <v>1.0900000000000001</v>
      </c>
      <c r="C874" s="2">
        <f t="shared" si="117"/>
        <v>-3.0000000000000027E-2</v>
      </c>
      <c r="D874" s="2">
        <f t="shared" si="118"/>
        <v>0</v>
      </c>
      <c r="E874" s="2">
        <f t="shared" si="119"/>
        <v>3.0000000000000027E-2</v>
      </c>
      <c r="F874" s="2">
        <f t="shared" si="123"/>
        <v>8.8652943808914132E-3</v>
      </c>
      <c r="G874" s="2">
        <f t="shared" si="123"/>
        <v>7.0616771908930355E-3</v>
      </c>
      <c r="H874" s="2">
        <f t="shared" si="121"/>
        <v>1.2554091813095591</v>
      </c>
      <c r="I874" s="2">
        <f t="shared" si="122"/>
        <v>55.662147326217337</v>
      </c>
    </row>
    <row r="875" spans="1:9" ht="13.5" x14ac:dyDescent="0.25">
      <c r="A875" s="3">
        <f>TITRES_STAT!B878</f>
        <v>43580</v>
      </c>
      <c r="B875" s="5">
        <f>TITRES_STAT!D878</f>
        <v>1.07</v>
      </c>
      <c r="C875" s="2">
        <f t="shared" si="117"/>
        <v>-2.0000000000000018E-2</v>
      </c>
      <c r="D875" s="2">
        <f t="shared" si="118"/>
        <v>0</v>
      </c>
      <c r="E875" s="2">
        <f t="shared" si="119"/>
        <v>2.0000000000000018E-2</v>
      </c>
      <c r="F875" s="2">
        <f t="shared" si="123"/>
        <v>8.2320590679705978E-3</v>
      </c>
      <c r="G875" s="2">
        <f t="shared" si="123"/>
        <v>7.9858431058292493E-3</v>
      </c>
      <c r="H875" s="2">
        <f t="shared" si="121"/>
        <v>1.030831555150592</v>
      </c>
      <c r="I875" s="2">
        <f t="shared" si="122"/>
        <v>50.759086962983147</v>
      </c>
    </row>
    <row r="876" spans="1:9" ht="13.5" x14ac:dyDescent="0.25">
      <c r="A876" s="3">
        <f>TITRES_STAT!B879</f>
        <v>43581</v>
      </c>
      <c r="B876" s="5">
        <f>TITRES_STAT!D879</f>
        <v>1.07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7.6440548488298414E-3</v>
      </c>
      <c r="G876" s="2">
        <f t="shared" si="123"/>
        <v>7.4154257411271603E-3</v>
      </c>
      <c r="H876" s="2">
        <f t="shared" si="121"/>
        <v>1.030831555150592</v>
      </c>
      <c r="I876" s="2">
        <f t="shared" si="122"/>
        <v>50.759086962983147</v>
      </c>
    </row>
    <row r="877" spans="1:9" ht="13.5" x14ac:dyDescent="0.25">
      <c r="A877" s="3">
        <f>TITRES_STAT!B880</f>
        <v>43584</v>
      </c>
      <c r="B877" s="5">
        <f>TITRES_STAT!D880</f>
        <v>1.05</v>
      </c>
      <c r="C877" s="2">
        <f t="shared" si="117"/>
        <v>-2.0000000000000018E-2</v>
      </c>
      <c r="D877" s="2">
        <f t="shared" si="118"/>
        <v>0</v>
      </c>
      <c r="E877" s="2">
        <f t="shared" si="119"/>
        <v>2.0000000000000018E-2</v>
      </c>
      <c r="F877" s="2">
        <f t="shared" ref="F877:G892" si="124">((F876*13)+D877)/14</f>
        <v>7.0980509310562814E-3</v>
      </c>
      <c r="G877" s="2">
        <f t="shared" si="124"/>
        <v>8.3143239024752215E-3</v>
      </c>
      <c r="H877" s="2">
        <f t="shared" si="121"/>
        <v>0.85371354475896122</v>
      </c>
      <c r="I877" s="2">
        <f t="shared" si="122"/>
        <v>46.054232444526363</v>
      </c>
    </row>
    <row r="878" spans="1:9" ht="13.5" x14ac:dyDescent="0.25">
      <c r="A878" s="3">
        <f>TITRES_STAT!B881</f>
        <v>43585</v>
      </c>
      <c r="B878" s="5">
        <f>TITRES_STAT!D881</f>
        <v>1.06</v>
      </c>
      <c r="C878" s="2">
        <f t="shared" si="117"/>
        <v>1.0000000000000009E-2</v>
      </c>
      <c r="D878" s="2">
        <f t="shared" si="118"/>
        <v>1.0000000000000009E-2</v>
      </c>
      <c r="E878" s="2">
        <f t="shared" si="119"/>
        <v>0</v>
      </c>
      <c r="F878" s="2">
        <f t="shared" si="124"/>
        <v>7.3053330074094045E-3</v>
      </c>
      <c r="G878" s="2">
        <f t="shared" si="124"/>
        <v>7.7204436237269915E-3</v>
      </c>
      <c r="H878" s="2">
        <f t="shared" si="121"/>
        <v>0.94623228449698915</v>
      </c>
      <c r="I878" s="2">
        <f t="shared" si="122"/>
        <v>48.618671678316467</v>
      </c>
    </row>
    <row r="879" spans="1:9" ht="13.5" x14ac:dyDescent="0.25">
      <c r="A879" s="3">
        <f>TITRES_STAT!B882</f>
        <v>43587</v>
      </c>
      <c r="B879" s="5">
        <f>TITRES_STAT!D882</f>
        <v>1.06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6.7835235068801616E-3</v>
      </c>
      <c r="G879" s="2">
        <f t="shared" si="124"/>
        <v>7.1689833648893499E-3</v>
      </c>
      <c r="H879" s="2">
        <f t="shared" si="121"/>
        <v>0.94623228449698915</v>
      </c>
      <c r="I879" s="2">
        <f t="shared" si="122"/>
        <v>48.618671678316467</v>
      </c>
    </row>
    <row r="880" spans="1:9" ht="13.5" x14ac:dyDescent="0.25">
      <c r="A880" s="3">
        <f>TITRES_STAT!B883</f>
        <v>43588</v>
      </c>
      <c r="B880" s="5">
        <f>TITRES_STAT!D883</f>
        <v>1.05</v>
      </c>
      <c r="C880" s="2">
        <f t="shared" si="117"/>
        <v>-1.0000000000000009E-2</v>
      </c>
      <c r="D880" s="2">
        <f t="shared" si="118"/>
        <v>0</v>
      </c>
      <c r="E880" s="2">
        <f t="shared" si="119"/>
        <v>1.0000000000000009E-2</v>
      </c>
      <c r="F880" s="2">
        <f t="shared" si="124"/>
        <v>6.2989861135315786E-3</v>
      </c>
      <c r="G880" s="2">
        <f t="shared" si="124"/>
        <v>7.3711988388258255E-3</v>
      </c>
      <c r="H880" s="2">
        <f t="shared" si="121"/>
        <v>0.8545402520351707</v>
      </c>
      <c r="I880" s="2">
        <f t="shared" si="122"/>
        <v>46.078280107287995</v>
      </c>
    </row>
    <row r="881" spans="1:9" ht="13.5" x14ac:dyDescent="0.25">
      <c r="A881" s="3">
        <f>TITRES_STAT!B884</f>
        <v>43591</v>
      </c>
      <c r="B881" s="5">
        <f>TITRES_STAT!D884</f>
        <v>1.05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5.8490585339936087E-3</v>
      </c>
      <c r="G881" s="2">
        <f t="shared" si="124"/>
        <v>6.8446846360525528E-3</v>
      </c>
      <c r="H881" s="2">
        <f t="shared" si="121"/>
        <v>0.85454025203517059</v>
      </c>
      <c r="I881" s="2">
        <f t="shared" si="122"/>
        <v>46.078280107287995</v>
      </c>
    </row>
    <row r="882" spans="1:9" ht="13.5" x14ac:dyDescent="0.25">
      <c r="A882" s="3">
        <f>TITRES_STAT!B885</f>
        <v>43592</v>
      </c>
      <c r="B882" s="5">
        <f>TITRES_STAT!D885</f>
        <v>1.01</v>
      </c>
      <c r="C882" s="2">
        <f t="shared" si="117"/>
        <v>-4.0000000000000036E-2</v>
      </c>
      <c r="D882" s="2">
        <f t="shared" si="118"/>
        <v>0</v>
      </c>
      <c r="E882" s="2">
        <f t="shared" si="119"/>
        <v>4.0000000000000036E-2</v>
      </c>
      <c r="F882" s="2">
        <f t="shared" si="124"/>
        <v>5.4312686387083513E-3</v>
      </c>
      <c r="G882" s="2">
        <f t="shared" si="124"/>
        <v>9.2129214477630877E-3</v>
      </c>
      <c r="H882" s="2">
        <f t="shared" si="121"/>
        <v>0.58952729267295256</v>
      </c>
      <c r="I882" s="2">
        <f t="shared" si="122"/>
        <v>37.088214552239748</v>
      </c>
    </row>
    <row r="883" spans="1:9" ht="13.5" x14ac:dyDescent="0.25">
      <c r="A883" s="3">
        <f>TITRES_STAT!B886</f>
        <v>43593</v>
      </c>
      <c r="B883" s="5">
        <f>TITRES_STAT!D886</f>
        <v>1.02</v>
      </c>
      <c r="C883" s="2">
        <f t="shared" si="117"/>
        <v>1.0000000000000009E-2</v>
      </c>
      <c r="D883" s="2">
        <f t="shared" si="118"/>
        <v>1.0000000000000009E-2</v>
      </c>
      <c r="E883" s="2">
        <f t="shared" si="119"/>
        <v>0</v>
      </c>
      <c r="F883" s="2">
        <f t="shared" si="124"/>
        <v>5.7576065930863268E-3</v>
      </c>
      <c r="G883" s="2">
        <f t="shared" si="124"/>
        <v>8.5548556300657237E-3</v>
      </c>
      <c r="H883" s="2">
        <f t="shared" si="121"/>
        <v>0.67302206396697462</v>
      </c>
      <c r="I883" s="2">
        <f t="shared" si="122"/>
        <v>40.227925169805772</v>
      </c>
    </row>
    <row r="884" spans="1:9" ht="13.5" x14ac:dyDescent="0.25">
      <c r="A884" s="3">
        <f>TITRES_STAT!B887</f>
        <v>43594</v>
      </c>
      <c r="B884" s="5">
        <f>TITRES_STAT!D887</f>
        <v>1.02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5.3463489792944458E-3</v>
      </c>
      <c r="G884" s="2">
        <f t="shared" si="124"/>
        <v>7.9437945136324583E-3</v>
      </c>
      <c r="H884" s="2">
        <f t="shared" si="121"/>
        <v>0.6730220639669745</v>
      </c>
      <c r="I884" s="2">
        <f t="shared" si="122"/>
        <v>40.227925169805765</v>
      </c>
    </row>
    <row r="885" spans="1:9" ht="13.5" x14ac:dyDescent="0.25">
      <c r="A885" s="3">
        <f>TITRES_STAT!B888</f>
        <v>43595</v>
      </c>
      <c r="B885" s="5">
        <f>TITRES_STAT!D888</f>
        <v>1.04</v>
      </c>
      <c r="C885" s="2">
        <f t="shared" si="117"/>
        <v>2.0000000000000018E-2</v>
      </c>
      <c r="D885" s="2">
        <f t="shared" si="118"/>
        <v>2.0000000000000018E-2</v>
      </c>
      <c r="E885" s="2">
        <f t="shared" si="119"/>
        <v>0</v>
      </c>
      <c r="F885" s="2">
        <f t="shared" si="124"/>
        <v>6.3930383379162724E-3</v>
      </c>
      <c r="G885" s="2">
        <f t="shared" si="124"/>
        <v>7.3763806198015678E-3</v>
      </c>
      <c r="H885" s="2">
        <f t="shared" si="121"/>
        <v>0.86669040921701401</v>
      </c>
      <c r="I885" s="2">
        <f t="shared" si="122"/>
        <v>46.429252806872704</v>
      </c>
    </row>
    <row r="886" spans="1:9" ht="13.5" x14ac:dyDescent="0.25">
      <c r="A886" s="3">
        <f>TITRES_STAT!B889</f>
        <v>43598</v>
      </c>
      <c r="B886" s="5">
        <f>TITRES_STAT!D889</f>
        <v>1.03</v>
      </c>
      <c r="C886" s="2">
        <f t="shared" si="117"/>
        <v>-1.0000000000000009E-2</v>
      </c>
      <c r="D886" s="2">
        <f t="shared" si="118"/>
        <v>0</v>
      </c>
      <c r="E886" s="2">
        <f t="shared" si="119"/>
        <v>1.0000000000000009E-2</v>
      </c>
      <c r="F886" s="2">
        <f t="shared" si="124"/>
        <v>5.9363927423508244E-3</v>
      </c>
      <c r="G886" s="2">
        <f t="shared" si="124"/>
        <v>7.563782004101456E-3</v>
      </c>
      <c r="H886" s="2">
        <f t="shared" si="121"/>
        <v>0.78484450492251356</v>
      </c>
      <c r="I886" s="2">
        <f t="shared" si="122"/>
        <v>43.972710382218224</v>
      </c>
    </row>
    <row r="887" spans="1:9" ht="13.5" x14ac:dyDescent="0.25">
      <c r="A887" s="3">
        <f>TITRES_STAT!B890</f>
        <v>43599</v>
      </c>
      <c r="B887" s="5">
        <f>TITRES_STAT!D890</f>
        <v>1.02</v>
      </c>
      <c r="C887" s="2">
        <f t="shared" si="117"/>
        <v>-1.0000000000000009E-2</v>
      </c>
      <c r="D887" s="2">
        <f t="shared" si="118"/>
        <v>0</v>
      </c>
      <c r="E887" s="2">
        <f t="shared" si="119"/>
        <v>1.0000000000000009E-2</v>
      </c>
      <c r="F887" s="2">
        <f t="shared" si="124"/>
        <v>5.5123646893257662E-3</v>
      </c>
      <c r="G887" s="2">
        <f t="shared" si="124"/>
        <v>7.7377975752370666E-3</v>
      </c>
      <c r="H887" s="2">
        <f t="shared" si="121"/>
        <v>0.71239453290516985</v>
      </c>
      <c r="I887" s="2">
        <f t="shared" si="122"/>
        <v>41.602242895307199</v>
      </c>
    </row>
    <row r="888" spans="1:9" ht="13.5" x14ac:dyDescent="0.25">
      <c r="A888" s="3">
        <f>TITRES_STAT!B891</f>
        <v>43600</v>
      </c>
      <c r="B888" s="5">
        <f>TITRES_STAT!D891</f>
        <v>1.03</v>
      </c>
      <c r="C888" s="2">
        <f t="shared" si="117"/>
        <v>1.0000000000000009E-2</v>
      </c>
      <c r="D888" s="2">
        <f t="shared" si="118"/>
        <v>1.0000000000000009E-2</v>
      </c>
      <c r="E888" s="2">
        <f t="shared" si="119"/>
        <v>0</v>
      </c>
      <c r="F888" s="2">
        <f t="shared" si="124"/>
        <v>5.8329100686596415E-3</v>
      </c>
      <c r="G888" s="2">
        <f t="shared" si="124"/>
        <v>7.1850977484344191E-3</v>
      </c>
      <c r="H888" s="2">
        <f t="shared" si="121"/>
        <v>0.81180664103429778</v>
      </c>
      <c r="I888" s="2">
        <f t="shared" si="122"/>
        <v>44.806472315989829</v>
      </c>
    </row>
    <row r="889" spans="1:9" ht="13.5" x14ac:dyDescent="0.25">
      <c r="A889" s="3">
        <f>TITRES_STAT!B892</f>
        <v>43601</v>
      </c>
      <c r="B889" s="5">
        <f>TITRES_STAT!D892</f>
        <v>1.03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5.4162736351839533E-3</v>
      </c>
      <c r="G889" s="2">
        <f t="shared" si="124"/>
        <v>6.6718764806891042E-3</v>
      </c>
      <c r="H889" s="2">
        <f t="shared" si="121"/>
        <v>0.81180664103429778</v>
      </c>
      <c r="I889" s="2">
        <f t="shared" si="122"/>
        <v>44.806472315989829</v>
      </c>
    </row>
    <row r="890" spans="1:9" ht="13.5" x14ac:dyDescent="0.25">
      <c r="A890" s="3">
        <f>TITRES_STAT!B893</f>
        <v>43602</v>
      </c>
      <c r="B890" s="5">
        <f>TITRES_STAT!D893</f>
        <v>1.05</v>
      </c>
      <c r="C890" s="2">
        <f t="shared" si="117"/>
        <v>2.0000000000000018E-2</v>
      </c>
      <c r="D890" s="2">
        <f t="shared" si="118"/>
        <v>2.0000000000000018E-2</v>
      </c>
      <c r="E890" s="2">
        <f t="shared" si="119"/>
        <v>0</v>
      </c>
      <c r="F890" s="2">
        <f t="shared" si="124"/>
        <v>6.4579683755279583E-3</v>
      </c>
      <c r="G890" s="2">
        <f t="shared" si="124"/>
        <v>6.1953138749255973E-3</v>
      </c>
      <c r="H890" s="2">
        <f t="shared" si="121"/>
        <v>1.0423956729077775</v>
      </c>
      <c r="I890" s="2">
        <f t="shared" si="122"/>
        <v>51.037890783606549</v>
      </c>
    </row>
    <row r="891" spans="1:9" ht="13.5" x14ac:dyDescent="0.25">
      <c r="A891" s="3">
        <f>TITRES_STAT!B894</f>
        <v>43605</v>
      </c>
      <c r="B891" s="5">
        <f>TITRES_STAT!D894</f>
        <v>1.04</v>
      </c>
      <c r="C891" s="2">
        <f t="shared" si="117"/>
        <v>-1.0000000000000009E-2</v>
      </c>
      <c r="D891" s="2">
        <f t="shared" si="118"/>
        <v>0</v>
      </c>
      <c r="E891" s="2">
        <f t="shared" si="119"/>
        <v>1.0000000000000009E-2</v>
      </c>
      <c r="F891" s="2">
        <f t="shared" si="124"/>
        <v>5.9966849201331038E-3</v>
      </c>
      <c r="G891" s="2">
        <f t="shared" si="124"/>
        <v>6.467077169573769E-3</v>
      </c>
      <c r="H891" s="2">
        <f t="shared" si="121"/>
        <v>0.92726354779655928</v>
      </c>
      <c r="I891" s="2">
        <f t="shared" si="122"/>
        <v>48.112960412534122</v>
      </c>
    </row>
    <row r="892" spans="1:9" ht="13.5" x14ac:dyDescent="0.25">
      <c r="A892" s="3">
        <f>TITRES_STAT!B895</f>
        <v>43606</v>
      </c>
      <c r="B892" s="5">
        <f>TITRES_STAT!D895</f>
        <v>1.05</v>
      </c>
      <c r="C892" s="2">
        <f t="shared" si="117"/>
        <v>1.0000000000000009E-2</v>
      </c>
      <c r="D892" s="2">
        <f t="shared" si="118"/>
        <v>1.0000000000000009E-2</v>
      </c>
      <c r="E892" s="2">
        <f t="shared" si="119"/>
        <v>0</v>
      </c>
      <c r="F892" s="2">
        <f t="shared" si="124"/>
        <v>6.2826359972664543E-3</v>
      </c>
      <c r="G892" s="2">
        <f t="shared" si="124"/>
        <v>6.0051430860327852E-3</v>
      </c>
      <c r="H892" s="2">
        <f t="shared" si="121"/>
        <v>1.046209208882813</v>
      </c>
      <c r="I892" s="2">
        <f t="shared" si="122"/>
        <v>51.12914184635212</v>
      </c>
    </row>
    <row r="893" spans="1:9" ht="13.5" x14ac:dyDescent="0.25">
      <c r="A893" s="3">
        <f>TITRES_STAT!B896</f>
        <v>43607</v>
      </c>
      <c r="B893" s="5">
        <f>TITRES_STAT!D896</f>
        <v>1.06</v>
      </c>
      <c r="C893" s="2">
        <f t="shared" si="117"/>
        <v>1.0000000000000009E-2</v>
      </c>
      <c r="D893" s="2">
        <f t="shared" si="118"/>
        <v>1.0000000000000009E-2</v>
      </c>
      <c r="E893" s="2">
        <f t="shared" si="119"/>
        <v>0</v>
      </c>
      <c r="F893" s="2">
        <f t="shared" ref="F893:G908" si="125">((F892*13)+D893)/14</f>
        <v>6.5481619974617081E-3</v>
      </c>
      <c r="G893" s="2">
        <f t="shared" si="125"/>
        <v>5.5762042941732998E-3</v>
      </c>
      <c r="H893" s="2">
        <f t="shared" si="121"/>
        <v>1.1743045362064708</v>
      </c>
      <c r="I893" s="2">
        <f t="shared" si="122"/>
        <v>54.008282494562174</v>
      </c>
    </row>
    <row r="894" spans="1:9" ht="13.5" x14ac:dyDescent="0.25">
      <c r="A894" s="3">
        <f>TITRES_STAT!B897</f>
        <v>43608</v>
      </c>
      <c r="B894" s="5">
        <f>TITRES_STAT!D897</f>
        <v>1.06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6.0804361405001573E-3</v>
      </c>
      <c r="G894" s="2">
        <f t="shared" si="125"/>
        <v>5.1779039874466359E-3</v>
      </c>
      <c r="H894" s="2">
        <f t="shared" si="121"/>
        <v>1.1743045362064708</v>
      </c>
      <c r="I894" s="2">
        <f t="shared" si="122"/>
        <v>54.008282494562174</v>
      </c>
    </row>
    <row r="895" spans="1:9" ht="13.5" x14ac:dyDescent="0.25">
      <c r="A895" s="3">
        <f>TITRES_STAT!B898</f>
        <v>43609</v>
      </c>
      <c r="B895" s="5">
        <f>TITRES_STAT!D898</f>
        <v>1.06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5.6461192733215744E-3</v>
      </c>
      <c r="G895" s="2">
        <f t="shared" si="125"/>
        <v>4.8080537026290188E-3</v>
      </c>
      <c r="H895" s="2">
        <f t="shared" si="121"/>
        <v>1.1743045362064708</v>
      </c>
      <c r="I895" s="2">
        <f t="shared" si="122"/>
        <v>54.008282494562174</v>
      </c>
    </row>
    <row r="896" spans="1:9" ht="13.5" x14ac:dyDescent="0.25">
      <c r="A896" s="3">
        <f>TITRES_STAT!B899</f>
        <v>43612</v>
      </c>
      <c r="B896" s="5">
        <f>TITRES_STAT!D899</f>
        <v>1.07</v>
      </c>
      <c r="C896" s="2">
        <f t="shared" si="117"/>
        <v>1.0000000000000009E-2</v>
      </c>
      <c r="D896" s="2">
        <f t="shared" si="118"/>
        <v>1.0000000000000009E-2</v>
      </c>
      <c r="E896" s="2">
        <f t="shared" si="119"/>
        <v>0</v>
      </c>
      <c r="F896" s="2">
        <f t="shared" si="125"/>
        <v>5.9571107537986058E-3</v>
      </c>
      <c r="G896" s="2">
        <f t="shared" si="125"/>
        <v>4.4646212952983754E-3</v>
      </c>
      <c r="H896" s="2">
        <f t="shared" si="121"/>
        <v>1.3342925098869973</v>
      </c>
      <c r="I896" s="2">
        <f t="shared" si="122"/>
        <v>57.160467432232394</v>
      </c>
    </row>
    <row r="897" spans="1:9" ht="13.5" x14ac:dyDescent="0.25">
      <c r="A897" s="3">
        <f>TITRES_STAT!B900</f>
        <v>43613</v>
      </c>
      <c r="B897" s="5">
        <f>TITRES_STAT!D900</f>
        <v>1.07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5.5316028428129913E-3</v>
      </c>
      <c r="G897" s="2">
        <f t="shared" si="125"/>
        <v>4.1457197742056345E-3</v>
      </c>
      <c r="H897" s="2">
        <f t="shared" si="121"/>
        <v>1.3342925098869971</v>
      </c>
      <c r="I897" s="2">
        <f t="shared" si="122"/>
        <v>57.160467432232394</v>
      </c>
    </row>
    <row r="898" spans="1:9" ht="13.5" x14ac:dyDescent="0.25">
      <c r="A898" s="3">
        <f>TITRES_STAT!B901</f>
        <v>43614</v>
      </c>
      <c r="B898" s="5">
        <f>TITRES_STAT!D901</f>
        <v>1.04</v>
      </c>
      <c r="C898" s="2">
        <f t="shared" si="117"/>
        <v>-3.0000000000000027E-2</v>
      </c>
      <c r="D898" s="2">
        <f t="shared" si="118"/>
        <v>0</v>
      </c>
      <c r="E898" s="2">
        <f t="shared" si="119"/>
        <v>3.0000000000000027E-2</v>
      </c>
      <c r="F898" s="2">
        <f t="shared" si="125"/>
        <v>5.1364883540406343E-3</v>
      </c>
      <c r="G898" s="2">
        <f t="shared" si="125"/>
        <v>5.9924540760480909E-3</v>
      </c>
      <c r="H898" s="2">
        <f t="shared" si="121"/>
        <v>0.85715940228415577</v>
      </c>
      <c r="I898" s="2">
        <f t="shared" si="122"/>
        <v>46.154325860769895</v>
      </c>
    </row>
    <row r="899" spans="1:9" ht="13.5" x14ac:dyDescent="0.25">
      <c r="A899" s="3">
        <f>TITRES_STAT!B902</f>
        <v>43615</v>
      </c>
      <c r="B899" s="5">
        <f>TITRES_STAT!D902</f>
        <v>1.07</v>
      </c>
      <c r="C899" s="2">
        <f t="shared" ref="C899:C962" si="126">B899-B898</f>
        <v>3.0000000000000027E-2</v>
      </c>
      <c r="D899" s="2">
        <f t="shared" ref="D899:D962" si="127">IF(C899&gt;0,C899,0)</f>
        <v>3.0000000000000027E-2</v>
      </c>
      <c r="E899" s="2">
        <f t="shared" ref="E899:E962" si="128">IF(C899&lt;0,-C899,0)</f>
        <v>0</v>
      </c>
      <c r="F899" s="2">
        <f t="shared" si="125"/>
        <v>6.9124534716091621E-3</v>
      </c>
      <c r="G899" s="2">
        <f t="shared" si="125"/>
        <v>5.5644216420446552E-3</v>
      </c>
      <c r="H899" s="2">
        <f t="shared" si="121"/>
        <v>1.2422591090831088</v>
      </c>
      <c r="I899" s="2">
        <f t="shared" si="122"/>
        <v>55.40212119334798</v>
      </c>
    </row>
    <row r="900" spans="1:9" ht="13.5" x14ac:dyDescent="0.25">
      <c r="A900" s="3">
        <f>TITRES_STAT!B903</f>
        <v>43616</v>
      </c>
      <c r="B900" s="5">
        <f>TITRES_STAT!D903</f>
        <v>1.04</v>
      </c>
      <c r="C900" s="2">
        <f t="shared" si="126"/>
        <v>-3.0000000000000027E-2</v>
      </c>
      <c r="D900" s="2">
        <f t="shared" si="127"/>
        <v>0</v>
      </c>
      <c r="E900" s="2">
        <f t="shared" si="128"/>
        <v>3.0000000000000027E-2</v>
      </c>
      <c r="F900" s="2">
        <f t="shared" si="125"/>
        <v>6.4187067950656502E-3</v>
      </c>
      <c r="G900" s="2">
        <f t="shared" si="125"/>
        <v>7.3098200961843251E-3</v>
      </c>
      <c r="H900" s="2">
        <f t="shared" si="121"/>
        <v>0.87809367544027117</v>
      </c>
      <c r="I900" s="2">
        <f t="shared" si="122"/>
        <v>46.75451959202325</v>
      </c>
    </row>
    <row r="901" spans="1:9" ht="13.5" x14ac:dyDescent="0.25">
      <c r="A901" s="3">
        <f>TITRES_STAT!B904</f>
        <v>43619</v>
      </c>
      <c r="B901" s="5">
        <f>TITRES_STAT!D904</f>
        <v>1.02</v>
      </c>
      <c r="C901" s="2">
        <f t="shared" si="126"/>
        <v>-2.0000000000000018E-2</v>
      </c>
      <c r="D901" s="2">
        <f t="shared" si="127"/>
        <v>0</v>
      </c>
      <c r="E901" s="2">
        <f t="shared" si="128"/>
        <v>2.0000000000000018E-2</v>
      </c>
      <c r="F901" s="2">
        <f t="shared" si="125"/>
        <v>5.9602277382752467E-3</v>
      </c>
      <c r="G901" s="2">
        <f t="shared" si="125"/>
        <v>8.2162615178854471E-3</v>
      </c>
      <c r="H901" s="2">
        <f t="shared" si="121"/>
        <v>0.72541845525496151</v>
      </c>
      <c r="I901" s="2">
        <f t="shared" si="122"/>
        <v>42.043044865181301</v>
      </c>
    </row>
    <row r="902" spans="1:9" ht="13.5" x14ac:dyDescent="0.25">
      <c r="A902" s="3">
        <f>TITRES_STAT!B905</f>
        <v>43623</v>
      </c>
      <c r="B902" s="5">
        <f>TITRES_STAT!D905</f>
        <v>1.04</v>
      </c>
      <c r="C902" s="2">
        <f t="shared" si="126"/>
        <v>2.0000000000000018E-2</v>
      </c>
      <c r="D902" s="2">
        <f t="shared" si="127"/>
        <v>2.0000000000000018E-2</v>
      </c>
      <c r="E902" s="2">
        <f t="shared" si="128"/>
        <v>0</v>
      </c>
      <c r="F902" s="2">
        <f t="shared" si="125"/>
        <v>6.9630686141127305E-3</v>
      </c>
      <c r="G902" s="2">
        <f t="shared" si="125"/>
        <v>7.6293856951793445E-3</v>
      </c>
      <c r="H902" s="2">
        <f t="shared" si="121"/>
        <v>0.91266438640169567</v>
      </c>
      <c r="I902" s="2">
        <f t="shared" si="122"/>
        <v>47.716912224140657</v>
      </c>
    </row>
    <row r="903" spans="1:9" ht="13.5" x14ac:dyDescent="0.25">
      <c r="A903" s="3">
        <f>TITRES_STAT!B906</f>
        <v>43626</v>
      </c>
      <c r="B903" s="5">
        <f>TITRES_STAT!D906</f>
        <v>1.05</v>
      </c>
      <c r="C903" s="2">
        <f t="shared" si="126"/>
        <v>1.0000000000000009E-2</v>
      </c>
      <c r="D903" s="2">
        <f t="shared" si="127"/>
        <v>1.0000000000000009E-2</v>
      </c>
      <c r="E903" s="2">
        <f t="shared" si="128"/>
        <v>0</v>
      </c>
      <c r="F903" s="2">
        <f t="shared" si="125"/>
        <v>7.1799922845332499E-3</v>
      </c>
      <c r="G903" s="2">
        <f t="shared" si="125"/>
        <v>7.0844295740951062E-3</v>
      </c>
      <c r="H903" s="2">
        <f t="shared" si="121"/>
        <v>1.0134891185576291</v>
      </c>
      <c r="I903" s="2">
        <f t="shared" si="122"/>
        <v>50.334968747367562</v>
      </c>
    </row>
    <row r="904" spans="1:9" ht="13.5" x14ac:dyDescent="0.25">
      <c r="A904" s="3">
        <f>TITRES_STAT!B907</f>
        <v>43627</v>
      </c>
      <c r="B904" s="5">
        <f>TITRES_STAT!D907</f>
        <v>1.03</v>
      </c>
      <c r="C904" s="2">
        <f t="shared" si="126"/>
        <v>-2.0000000000000018E-2</v>
      </c>
      <c r="D904" s="2">
        <f t="shared" si="127"/>
        <v>0</v>
      </c>
      <c r="E904" s="2">
        <f t="shared" si="128"/>
        <v>2.0000000000000018E-2</v>
      </c>
      <c r="F904" s="2">
        <f t="shared" si="125"/>
        <v>6.6671356927808746E-3</v>
      </c>
      <c r="G904" s="2">
        <f t="shared" si="125"/>
        <v>8.0069703188025993E-3</v>
      </c>
      <c r="H904" s="2">
        <f t="shared" si="121"/>
        <v>0.83266646775554798</v>
      </c>
      <c r="I904" s="2">
        <f t="shared" si="122"/>
        <v>45.434697606232078</v>
      </c>
    </row>
    <row r="905" spans="1:9" ht="13.5" x14ac:dyDescent="0.25">
      <c r="A905" s="3">
        <f>TITRES_STAT!B908</f>
        <v>43628</v>
      </c>
      <c r="B905" s="5">
        <f>TITRES_STAT!D908</f>
        <v>1.03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6.190911714725098E-3</v>
      </c>
      <c r="G905" s="2">
        <f t="shared" si="125"/>
        <v>7.435043867459557E-3</v>
      </c>
      <c r="H905" s="2">
        <f t="shared" si="121"/>
        <v>0.83266646775554798</v>
      </c>
      <c r="I905" s="2">
        <f t="shared" si="122"/>
        <v>45.434697606232078</v>
      </c>
    </row>
    <row r="906" spans="1:9" ht="13.5" x14ac:dyDescent="0.25">
      <c r="A906" s="3">
        <f>TITRES_STAT!B909</f>
        <v>43629</v>
      </c>
      <c r="B906" s="5">
        <f>TITRES_STAT!D909</f>
        <v>1.03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5.7487037351018769E-3</v>
      </c>
      <c r="G906" s="2">
        <f t="shared" si="125"/>
        <v>6.90396930549816E-3</v>
      </c>
      <c r="H906" s="2">
        <f t="shared" si="121"/>
        <v>0.83266646775554798</v>
      </c>
      <c r="I906" s="2">
        <f t="shared" si="122"/>
        <v>45.434697606232078</v>
      </c>
    </row>
    <row r="907" spans="1:9" ht="13.5" x14ac:dyDescent="0.25">
      <c r="A907" s="3">
        <f>TITRES_STAT!B910</f>
        <v>43630</v>
      </c>
      <c r="B907" s="5">
        <f>TITRES_STAT!D910</f>
        <v>1.02</v>
      </c>
      <c r="C907" s="2">
        <f t="shared" si="126"/>
        <v>-1.0000000000000009E-2</v>
      </c>
      <c r="D907" s="2">
        <f t="shared" si="127"/>
        <v>0</v>
      </c>
      <c r="E907" s="2">
        <f t="shared" si="128"/>
        <v>1.0000000000000009E-2</v>
      </c>
      <c r="F907" s="2">
        <f t="shared" si="125"/>
        <v>5.3380820397374573E-3</v>
      </c>
      <c r="G907" s="2">
        <f t="shared" si="125"/>
        <v>7.1251143551054347E-3</v>
      </c>
      <c r="H907" s="2">
        <f t="shared" si="121"/>
        <v>0.74919247238642617</v>
      </c>
      <c r="I907" s="2">
        <f t="shared" si="122"/>
        <v>42.830762435439809</v>
      </c>
    </row>
    <row r="908" spans="1:9" ht="13.5" x14ac:dyDescent="0.25">
      <c r="A908" s="3">
        <f>TITRES_STAT!B911</f>
        <v>43633</v>
      </c>
      <c r="B908" s="5">
        <f>TITRES_STAT!D911</f>
        <v>1.02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4.9567904654704963E-3</v>
      </c>
      <c r="G908" s="2">
        <f t="shared" si="125"/>
        <v>6.6161776154550472E-3</v>
      </c>
      <c r="H908" s="2">
        <f t="shared" si="121"/>
        <v>0.74919247238642617</v>
      </c>
      <c r="I908" s="2">
        <f t="shared" si="122"/>
        <v>42.830762435439809</v>
      </c>
    </row>
    <row r="909" spans="1:9" ht="13.5" x14ac:dyDescent="0.25">
      <c r="A909" s="3">
        <f>TITRES_STAT!B912</f>
        <v>43634</v>
      </c>
      <c r="B909" s="5">
        <f>TITRES_STAT!D912</f>
        <v>1.01</v>
      </c>
      <c r="C909" s="2">
        <f t="shared" si="126"/>
        <v>-1.0000000000000009E-2</v>
      </c>
      <c r="D909" s="2">
        <f t="shared" si="127"/>
        <v>0</v>
      </c>
      <c r="E909" s="2">
        <f t="shared" si="128"/>
        <v>1.0000000000000009E-2</v>
      </c>
      <c r="F909" s="2">
        <f t="shared" ref="F909:G924" si="129">((F908*13)+D909)/14</f>
        <v>4.6027340036511747E-3</v>
      </c>
      <c r="G909" s="2">
        <f t="shared" si="129"/>
        <v>6.8578792143511157E-3</v>
      </c>
      <c r="H909" s="2">
        <f t="shared" si="121"/>
        <v>0.6711599693997643</v>
      </c>
      <c r="I909" s="2">
        <f t="shared" si="122"/>
        <v>40.161323971925135</v>
      </c>
    </row>
    <row r="910" spans="1:9" ht="13.5" x14ac:dyDescent="0.25">
      <c r="A910" s="3">
        <f>TITRES_STAT!B913</f>
        <v>43635</v>
      </c>
      <c r="B910" s="5">
        <f>TITRES_STAT!D913</f>
        <v>1.02</v>
      </c>
      <c r="C910" s="2">
        <f t="shared" si="126"/>
        <v>1.0000000000000009E-2</v>
      </c>
      <c r="D910" s="2">
        <f t="shared" si="127"/>
        <v>1.0000000000000009E-2</v>
      </c>
      <c r="E910" s="2">
        <f t="shared" si="128"/>
        <v>0</v>
      </c>
      <c r="F910" s="2">
        <f t="shared" si="129"/>
        <v>4.9882530033903772E-3</v>
      </c>
      <c r="G910" s="2">
        <f t="shared" si="129"/>
        <v>6.3680306990403215E-3</v>
      </c>
      <c r="H910" s="2">
        <f t="shared" si="121"/>
        <v>0.78332741143068285</v>
      </c>
      <c r="I910" s="2">
        <f t="shared" si="122"/>
        <v>43.925047437153154</v>
      </c>
    </row>
    <row r="911" spans="1:9" ht="13.5" x14ac:dyDescent="0.25">
      <c r="A911" s="3">
        <f>TITRES_STAT!B914</f>
        <v>43636</v>
      </c>
      <c r="B911" s="5">
        <f>TITRES_STAT!D914</f>
        <v>1.01</v>
      </c>
      <c r="C911" s="2">
        <f t="shared" si="126"/>
        <v>-1.0000000000000009E-2</v>
      </c>
      <c r="D911" s="2">
        <f t="shared" si="127"/>
        <v>0</v>
      </c>
      <c r="E911" s="2">
        <f t="shared" si="128"/>
        <v>1.0000000000000009E-2</v>
      </c>
      <c r="F911" s="2">
        <f t="shared" si="129"/>
        <v>4.6319492174339214E-3</v>
      </c>
      <c r="G911" s="2">
        <f t="shared" si="129"/>
        <v>6.6274570776802986E-3</v>
      </c>
      <c r="H911" s="2">
        <f t="shared" si="121"/>
        <v>0.69890293715114749</v>
      </c>
      <c r="I911" s="2">
        <f t="shared" si="122"/>
        <v>41.138485423017883</v>
      </c>
    </row>
    <row r="912" spans="1:9" ht="13.5" x14ac:dyDescent="0.25">
      <c r="A912" s="3">
        <f>TITRES_STAT!B915</f>
        <v>43637</v>
      </c>
      <c r="B912" s="5">
        <f>TITRES_STAT!D915</f>
        <v>1.01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4.3010957019029268E-3</v>
      </c>
      <c r="G912" s="2">
        <f t="shared" si="129"/>
        <v>6.1540672864174193E-3</v>
      </c>
      <c r="H912" s="2">
        <f t="shared" si="121"/>
        <v>0.6989029371511476</v>
      </c>
      <c r="I912" s="2">
        <f t="shared" si="122"/>
        <v>41.13848542301789</v>
      </c>
    </row>
    <row r="913" spans="1:9" ht="13.5" x14ac:dyDescent="0.25">
      <c r="A913" s="3">
        <f>TITRES_STAT!B916</f>
        <v>43640</v>
      </c>
      <c r="B913" s="5">
        <f>TITRES_STAT!D916</f>
        <v>1.01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3.9938745803384324E-3</v>
      </c>
      <c r="G913" s="2">
        <f t="shared" si="129"/>
        <v>5.7144910516733179E-3</v>
      </c>
      <c r="H913" s="2">
        <f t="shared" ref="H913:H976" si="130">F913/G913</f>
        <v>0.6989029371511476</v>
      </c>
      <c r="I913" s="2">
        <f t="shared" ref="I913:I976" si="131">IF(G913=0,100,100-(100/(1+H913)))</f>
        <v>41.13848542301789</v>
      </c>
    </row>
    <row r="914" spans="1:9" ht="13.5" x14ac:dyDescent="0.25">
      <c r="A914" s="3">
        <f>TITRES_STAT!B917</f>
        <v>43641</v>
      </c>
      <c r="B914" s="5">
        <f>TITRES_STAT!D917</f>
        <v>1.02</v>
      </c>
      <c r="C914" s="2">
        <f t="shared" si="126"/>
        <v>1.0000000000000009E-2</v>
      </c>
      <c r="D914" s="2">
        <f t="shared" si="127"/>
        <v>1.0000000000000009E-2</v>
      </c>
      <c r="E914" s="2">
        <f t="shared" si="128"/>
        <v>0</v>
      </c>
      <c r="F914" s="2">
        <f t="shared" si="129"/>
        <v>4.4228835388856877E-3</v>
      </c>
      <c r="G914" s="2">
        <f t="shared" si="129"/>
        <v>5.3063131194109386E-3</v>
      </c>
      <c r="H914" s="2">
        <f t="shared" si="130"/>
        <v>0.83351348466535236</v>
      </c>
      <c r="I914" s="2">
        <f t="shared" si="131"/>
        <v>45.459904802253625</v>
      </c>
    </row>
    <row r="915" spans="1:9" ht="13.5" x14ac:dyDescent="0.25">
      <c r="A915" s="3">
        <f>TITRES_STAT!B918</f>
        <v>43642</v>
      </c>
      <c r="B915" s="5">
        <f>TITRES_STAT!D918</f>
        <v>1.02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4.106963286108138E-3</v>
      </c>
      <c r="G915" s="2">
        <f t="shared" si="129"/>
        <v>4.9272907537387294E-3</v>
      </c>
      <c r="H915" s="2">
        <f t="shared" si="130"/>
        <v>0.83351348466535213</v>
      </c>
      <c r="I915" s="2">
        <f t="shared" si="131"/>
        <v>45.459904802253625</v>
      </c>
    </row>
    <row r="916" spans="1:9" ht="13.5" x14ac:dyDescent="0.25">
      <c r="A916" s="3">
        <f>TITRES_STAT!B919</f>
        <v>43643</v>
      </c>
      <c r="B916" s="5">
        <f>TITRES_STAT!D919</f>
        <v>1.01</v>
      </c>
      <c r="C916" s="2">
        <f t="shared" si="126"/>
        <v>-1.0000000000000009E-2</v>
      </c>
      <c r="D916" s="2">
        <f t="shared" si="127"/>
        <v>0</v>
      </c>
      <c r="E916" s="2">
        <f t="shared" si="128"/>
        <v>1.0000000000000009E-2</v>
      </c>
      <c r="F916" s="2">
        <f t="shared" si="129"/>
        <v>3.8136087656718424E-3</v>
      </c>
      <c r="G916" s="2">
        <f t="shared" si="129"/>
        <v>5.2896271284716776E-3</v>
      </c>
      <c r="H916" s="2">
        <f t="shared" si="130"/>
        <v>0.72095984708353189</v>
      </c>
      <c r="I916" s="2">
        <f t="shared" si="131"/>
        <v>41.892891824601527</v>
      </c>
    </row>
    <row r="917" spans="1:9" ht="13.5" x14ac:dyDescent="0.25">
      <c r="A917" s="3">
        <f>TITRES_STAT!B920</f>
        <v>43644</v>
      </c>
      <c r="B917" s="5">
        <f>TITRES_STAT!D920</f>
        <v>0.99</v>
      </c>
      <c r="C917" s="2">
        <f t="shared" si="126"/>
        <v>-2.0000000000000018E-2</v>
      </c>
      <c r="D917" s="2">
        <f t="shared" si="127"/>
        <v>0</v>
      </c>
      <c r="E917" s="2">
        <f t="shared" si="128"/>
        <v>2.0000000000000018E-2</v>
      </c>
      <c r="F917" s="2">
        <f t="shared" si="129"/>
        <v>3.5412081395524253E-3</v>
      </c>
      <c r="G917" s="2">
        <f t="shared" si="129"/>
        <v>6.3403680478665587E-3</v>
      </c>
      <c r="H917" s="2">
        <f t="shared" si="130"/>
        <v>0.55851775682706462</v>
      </c>
      <c r="I917" s="2">
        <f t="shared" si="131"/>
        <v>35.836470542634871</v>
      </c>
    </row>
    <row r="918" spans="1:9" ht="13.5" x14ac:dyDescent="0.25">
      <c r="A918" s="3">
        <f>TITRES_STAT!B921</f>
        <v>43647</v>
      </c>
      <c r="B918" s="5">
        <f>TITRES_STAT!D921</f>
        <v>1</v>
      </c>
      <c r="C918" s="2">
        <f t="shared" si="126"/>
        <v>1.0000000000000009E-2</v>
      </c>
      <c r="D918" s="2">
        <f t="shared" si="127"/>
        <v>1.0000000000000009E-2</v>
      </c>
      <c r="E918" s="2">
        <f t="shared" si="128"/>
        <v>0</v>
      </c>
      <c r="F918" s="2">
        <f t="shared" si="129"/>
        <v>4.0025504152986814E-3</v>
      </c>
      <c r="G918" s="2">
        <f t="shared" si="129"/>
        <v>5.8874846158760907E-3</v>
      </c>
      <c r="H918" s="2">
        <f t="shared" si="130"/>
        <v>0.67984048816118725</v>
      </c>
      <c r="I918" s="2">
        <f t="shared" si="131"/>
        <v>40.470538301250535</v>
      </c>
    </row>
    <row r="919" spans="1:9" ht="13.5" x14ac:dyDescent="0.25">
      <c r="A919" s="3">
        <f>TITRES_STAT!B922</f>
        <v>43648</v>
      </c>
      <c r="B919" s="5">
        <f>TITRES_STAT!D922</f>
        <v>1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3.7166539570630611E-3</v>
      </c>
      <c r="G919" s="2">
        <f t="shared" si="129"/>
        <v>5.4669500004563701E-3</v>
      </c>
      <c r="H919" s="2">
        <f t="shared" si="130"/>
        <v>0.67984048816118714</v>
      </c>
      <c r="I919" s="2">
        <f t="shared" si="131"/>
        <v>40.470538301250528</v>
      </c>
    </row>
    <row r="920" spans="1:9" ht="13.5" x14ac:dyDescent="0.25">
      <c r="A920" s="3">
        <f>TITRES_STAT!B923</f>
        <v>43649</v>
      </c>
      <c r="B920" s="5">
        <f>TITRES_STAT!D923</f>
        <v>1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3.4511786744156996E-3</v>
      </c>
      <c r="G920" s="2">
        <f t="shared" si="129"/>
        <v>5.076453571852344E-3</v>
      </c>
      <c r="H920" s="2">
        <f t="shared" si="130"/>
        <v>0.67984048816118714</v>
      </c>
      <c r="I920" s="2">
        <f t="shared" si="131"/>
        <v>40.470538301250528</v>
      </c>
    </row>
    <row r="921" spans="1:9" ht="13.5" x14ac:dyDescent="0.25">
      <c r="A921" s="3">
        <f>TITRES_STAT!B924</f>
        <v>43650</v>
      </c>
      <c r="B921" s="5">
        <f>TITRES_STAT!D924</f>
        <v>1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3.2046659119574356E-3</v>
      </c>
      <c r="G921" s="2">
        <f t="shared" si="129"/>
        <v>4.7138497452914622E-3</v>
      </c>
      <c r="H921" s="2">
        <f t="shared" si="130"/>
        <v>0.67984048816118714</v>
      </c>
      <c r="I921" s="2">
        <f t="shared" si="131"/>
        <v>40.470538301250528</v>
      </c>
    </row>
    <row r="922" spans="1:9" ht="13.5" x14ac:dyDescent="0.25">
      <c r="A922" s="3">
        <f>TITRES_STAT!B925</f>
        <v>43651</v>
      </c>
      <c r="B922" s="5">
        <f>TITRES_STAT!D925</f>
        <v>1.01</v>
      </c>
      <c r="C922" s="2">
        <f t="shared" si="126"/>
        <v>1.0000000000000009E-2</v>
      </c>
      <c r="D922" s="2">
        <f t="shared" si="127"/>
        <v>1.0000000000000009E-2</v>
      </c>
      <c r="E922" s="2">
        <f t="shared" si="128"/>
        <v>0</v>
      </c>
      <c r="F922" s="2">
        <f t="shared" si="129"/>
        <v>3.6900469182461907E-3</v>
      </c>
      <c r="G922" s="2">
        <f t="shared" si="129"/>
        <v>4.377146192056358E-3</v>
      </c>
      <c r="H922" s="2">
        <f t="shared" si="130"/>
        <v>0.8430257424216</v>
      </c>
      <c r="I922" s="2">
        <f t="shared" si="131"/>
        <v>45.741398126861014</v>
      </c>
    </row>
    <row r="923" spans="1:9" ht="13.5" x14ac:dyDescent="0.25">
      <c r="A923" s="3">
        <f>TITRES_STAT!B926</f>
        <v>43654</v>
      </c>
      <c r="B923" s="5">
        <f>TITRES_STAT!D926</f>
        <v>1.03</v>
      </c>
      <c r="C923" s="2">
        <f t="shared" si="126"/>
        <v>2.0000000000000018E-2</v>
      </c>
      <c r="D923" s="2">
        <f t="shared" si="127"/>
        <v>2.0000000000000018E-2</v>
      </c>
      <c r="E923" s="2">
        <f t="shared" si="128"/>
        <v>0</v>
      </c>
      <c r="F923" s="2">
        <f t="shared" si="129"/>
        <v>4.8550435669428927E-3</v>
      </c>
      <c r="G923" s="2">
        <f t="shared" si="129"/>
        <v>4.0644928926237608E-3</v>
      </c>
      <c r="H923" s="2">
        <f t="shared" si="130"/>
        <v>1.1945016746747972</v>
      </c>
      <c r="I923" s="2">
        <f t="shared" si="131"/>
        <v>54.43156815324874</v>
      </c>
    </row>
    <row r="924" spans="1:9" ht="13.5" x14ac:dyDescent="0.25">
      <c r="A924" s="3">
        <f>TITRES_STAT!B927</f>
        <v>43655</v>
      </c>
      <c r="B924" s="5">
        <f>TITRES_STAT!D927</f>
        <v>1.03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4.5082547407326859E-3</v>
      </c>
      <c r="G924" s="2">
        <f t="shared" si="129"/>
        <v>3.7741719717220637E-3</v>
      </c>
      <c r="H924" s="2">
        <f t="shared" si="130"/>
        <v>1.194501674674797</v>
      </c>
      <c r="I924" s="2">
        <f t="shared" si="131"/>
        <v>54.431568153248733</v>
      </c>
    </row>
    <row r="925" spans="1:9" ht="13.5" x14ac:dyDescent="0.25">
      <c r="A925" s="3">
        <f>TITRES_STAT!B928</f>
        <v>43656</v>
      </c>
      <c r="B925" s="5">
        <f>TITRES_STAT!D928</f>
        <v>1.02</v>
      </c>
      <c r="C925" s="2">
        <f t="shared" si="126"/>
        <v>-1.0000000000000009E-2</v>
      </c>
      <c r="D925" s="2">
        <f t="shared" si="127"/>
        <v>0</v>
      </c>
      <c r="E925" s="2">
        <f t="shared" si="128"/>
        <v>1.0000000000000009E-2</v>
      </c>
      <c r="F925" s="2">
        <f t="shared" ref="F925:G940" si="132">((F924*13)+D925)/14</f>
        <v>4.1862365449660656E-3</v>
      </c>
      <c r="G925" s="2">
        <f t="shared" si="132"/>
        <v>4.2188739737419167E-3</v>
      </c>
      <c r="H925" s="2">
        <f t="shared" si="130"/>
        <v>0.99226394792094175</v>
      </c>
      <c r="I925" s="2">
        <f t="shared" si="131"/>
        <v>49.805847711917608</v>
      </c>
    </row>
    <row r="926" spans="1:9" ht="13.5" x14ac:dyDescent="0.25">
      <c r="A926" s="3">
        <f>TITRES_STAT!B929</f>
        <v>43657</v>
      </c>
      <c r="B926" s="5">
        <f>TITRES_STAT!D929</f>
        <v>1.03</v>
      </c>
      <c r="C926" s="2">
        <f t="shared" si="126"/>
        <v>1.0000000000000009E-2</v>
      </c>
      <c r="D926" s="2">
        <f t="shared" si="127"/>
        <v>1.0000000000000009E-2</v>
      </c>
      <c r="E926" s="2">
        <f t="shared" si="128"/>
        <v>0</v>
      </c>
      <c r="F926" s="2">
        <f t="shared" si="132"/>
        <v>4.6015053631827752E-3</v>
      </c>
      <c r="G926" s="2">
        <f t="shared" si="132"/>
        <v>3.917525832760351E-3</v>
      </c>
      <c r="H926" s="2">
        <f t="shared" si="130"/>
        <v>1.1745947722163408</v>
      </c>
      <c r="I926" s="2">
        <f t="shared" si="131"/>
        <v>54.014420857785701</v>
      </c>
    </row>
    <row r="927" spans="1:9" ht="13.5" x14ac:dyDescent="0.25">
      <c r="A927" s="3">
        <f>TITRES_STAT!B930</f>
        <v>43658</v>
      </c>
      <c r="B927" s="5">
        <f>TITRES_STAT!D930</f>
        <v>1.02</v>
      </c>
      <c r="C927" s="2">
        <f t="shared" si="126"/>
        <v>-1.0000000000000009E-2</v>
      </c>
      <c r="D927" s="2">
        <f t="shared" si="127"/>
        <v>0</v>
      </c>
      <c r="E927" s="2">
        <f t="shared" si="128"/>
        <v>1.0000000000000009E-2</v>
      </c>
      <c r="F927" s="2">
        <f t="shared" si="132"/>
        <v>4.27282640866972E-3</v>
      </c>
      <c r="G927" s="2">
        <f t="shared" si="132"/>
        <v>4.3519882732774694E-3</v>
      </c>
      <c r="H927" s="2">
        <f t="shared" si="130"/>
        <v>0.98181018430269507</v>
      </c>
      <c r="I927" s="2">
        <f t="shared" si="131"/>
        <v>49.541080779547386</v>
      </c>
    </row>
    <row r="928" spans="1:9" ht="13.5" x14ac:dyDescent="0.25">
      <c r="A928" s="3">
        <f>TITRES_STAT!B931</f>
        <v>43661</v>
      </c>
      <c r="B928" s="5">
        <f>TITRES_STAT!D931</f>
        <v>1</v>
      </c>
      <c r="C928" s="2">
        <f t="shared" si="126"/>
        <v>-2.0000000000000018E-2</v>
      </c>
      <c r="D928" s="2">
        <f t="shared" si="127"/>
        <v>0</v>
      </c>
      <c r="E928" s="2">
        <f t="shared" si="128"/>
        <v>2.0000000000000018E-2</v>
      </c>
      <c r="F928" s="2">
        <f t="shared" si="132"/>
        <v>3.9676245223361686E-3</v>
      </c>
      <c r="G928" s="2">
        <f t="shared" si="132"/>
        <v>5.4697033966147951E-3</v>
      </c>
      <c r="H928" s="2">
        <f t="shared" si="130"/>
        <v>0.72538202433275178</v>
      </c>
      <c r="I928" s="2">
        <f t="shared" si="131"/>
        <v>42.041821121515106</v>
      </c>
    </row>
    <row r="929" spans="1:9" ht="13.5" x14ac:dyDescent="0.25">
      <c r="A929" s="3">
        <f>TITRES_STAT!B932</f>
        <v>43662</v>
      </c>
      <c r="B929" s="5">
        <f>TITRES_STAT!D932</f>
        <v>1.03</v>
      </c>
      <c r="C929" s="2">
        <f t="shared" si="126"/>
        <v>3.0000000000000027E-2</v>
      </c>
      <c r="D929" s="2">
        <f t="shared" si="127"/>
        <v>3.0000000000000027E-2</v>
      </c>
      <c r="E929" s="2">
        <f t="shared" si="128"/>
        <v>0</v>
      </c>
      <c r="F929" s="2">
        <f t="shared" si="132"/>
        <v>5.8270799135978725E-3</v>
      </c>
      <c r="G929" s="2">
        <f t="shared" si="132"/>
        <v>5.0790102968565959E-3</v>
      </c>
      <c r="H929" s="2">
        <f t="shared" si="130"/>
        <v>1.1472864934344114</v>
      </c>
      <c r="I929" s="2">
        <f t="shared" si="131"/>
        <v>53.429595768537588</v>
      </c>
    </row>
    <row r="930" spans="1:9" ht="13.5" x14ac:dyDescent="0.25">
      <c r="A930" s="3">
        <f>TITRES_STAT!B933</f>
        <v>43663</v>
      </c>
      <c r="B930" s="5">
        <f>TITRES_STAT!D933</f>
        <v>1.01</v>
      </c>
      <c r="C930" s="2">
        <f t="shared" si="126"/>
        <v>-2.0000000000000018E-2</v>
      </c>
      <c r="D930" s="2">
        <f t="shared" si="127"/>
        <v>0</v>
      </c>
      <c r="E930" s="2">
        <f t="shared" si="128"/>
        <v>2.0000000000000018E-2</v>
      </c>
      <c r="F930" s="2">
        <f t="shared" si="132"/>
        <v>5.4108599197694529E-3</v>
      </c>
      <c r="G930" s="2">
        <f t="shared" si="132"/>
        <v>6.1447952756525552E-3</v>
      </c>
      <c r="H930" s="2">
        <f t="shared" si="130"/>
        <v>0.8805598359328316</v>
      </c>
      <c r="I930" s="2">
        <f t="shared" si="131"/>
        <v>46.824345554314114</v>
      </c>
    </row>
    <row r="931" spans="1:9" ht="13.5" x14ac:dyDescent="0.25">
      <c r="A931" s="3">
        <f>TITRES_STAT!B934</f>
        <v>43664</v>
      </c>
      <c r="B931" s="5">
        <f>TITRES_STAT!D934</f>
        <v>1.01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5.0243699255002059E-3</v>
      </c>
      <c r="G931" s="2">
        <f t="shared" si="132"/>
        <v>5.7058813273916584E-3</v>
      </c>
      <c r="H931" s="2">
        <f t="shared" si="130"/>
        <v>0.8805598359328316</v>
      </c>
      <c r="I931" s="2">
        <f t="shared" si="131"/>
        <v>46.824345554314114</v>
      </c>
    </row>
    <row r="932" spans="1:9" ht="13.5" x14ac:dyDescent="0.25">
      <c r="A932" s="3">
        <f>TITRES_STAT!B935</f>
        <v>43665</v>
      </c>
      <c r="B932" s="5">
        <f>TITRES_STAT!D935</f>
        <v>1.02</v>
      </c>
      <c r="C932" s="2">
        <f t="shared" si="126"/>
        <v>1.0000000000000009E-2</v>
      </c>
      <c r="D932" s="2">
        <f t="shared" si="127"/>
        <v>1.0000000000000009E-2</v>
      </c>
      <c r="E932" s="2">
        <f t="shared" si="128"/>
        <v>0</v>
      </c>
      <c r="F932" s="2">
        <f t="shared" si="132"/>
        <v>5.3797720736787633E-3</v>
      </c>
      <c r="G932" s="2">
        <f t="shared" si="132"/>
        <v>5.2983183754351116E-3</v>
      </c>
      <c r="H932" s="2">
        <f t="shared" si="130"/>
        <v>1.0153735001319097</v>
      </c>
      <c r="I932" s="2">
        <f t="shared" si="131"/>
        <v>50.381405732756321</v>
      </c>
    </row>
    <row r="933" spans="1:9" ht="13.5" x14ac:dyDescent="0.25">
      <c r="A933" s="3">
        <f>TITRES_STAT!B936</f>
        <v>43668</v>
      </c>
      <c r="B933" s="5">
        <f>TITRES_STAT!D936</f>
        <v>1</v>
      </c>
      <c r="C933" s="2">
        <f t="shared" si="126"/>
        <v>-2.0000000000000018E-2</v>
      </c>
      <c r="D933" s="2">
        <f t="shared" si="127"/>
        <v>0</v>
      </c>
      <c r="E933" s="2">
        <f t="shared" si="128"/>
        <v>2.0000000000000018E-2</v>
      </c>
      <c r="F933" s="2">
        <f t="shared" si="132"/>
        <v>4.995502639844566E-3</v>
      </c>
      <c r="G933" s="2">
        <f t="shared" si="132"/>
        <v>6.3484384914754624E-3</v>
      </c>
      <c r="H933" s="2">
        <f t="shared" si="130"/>
        <v>0.78688682997439641</v>
      </c>
      <c r="I933" s="2">
        <f t="shared" si="131"/>
        <v>44.036746859098585</v>
      </c>
    </row>
    <row r="934" spans="1:9" ht="13.5" x14ac:dyDescent="0.25">
      <c r="A934" s="3">
        <f>TITRES_STAT!B937</f>
        <v>43669</v>
      </c>
      <c r="B934" s="5">
        <f>TITRES_STAT!D937</f>
        <v>1.01</v>
      </c>
      <c r="C934" s="2">
        <f t="shared" si="126"/>
        <v>1.0000000000000009E-2</v>
      </c>
      <c r="D934" s="2">
        <f t="shared" si="127"/>
        <v>1.0000000000000009E-2</v>
      </c>
      <c r="E934" s="2">
        <f t="shared" si="128"/>
        <v>0</v>
      </c>
      <c r="F934" s="2">
        <f t="shared" si="132"/>
        <v>5.3529667369985262E-3</v>
      </c>
      <c r="G934" s="2">
        <f t="shared" si="132"/>
        <v>5.8949785992272142E-3</v>
      </c>
      <c r="H934" s="2">
        <f t="shared" si="130"/>
        <v>0.90805532995493121</v>
      </c>
      <c r="I934" s="2">
        <f t="shared" si="131"/>
        <v>47.59061834838824</v>
      </c>
    </row>
    <row r="935" spans="1:9" ht="13.5" x14ac:dyDescent="0.25">
      <c r="A935" s="3">
        <f>TITRES_STAT!B938</f>
        <v>43670</v>
      </c>
      <c r="B935" s="5">
        <f>TITRES_STAT!D938</f>
        <v>1.02</v>
      </c>
      <c r="C935" s="2">
        <f t="shared" si="126"/>
        <v>1.0000000000000009E-2</v>
      </c>
      <c r="D935" s="2">
        <f t="shared" si="127"/>
        <v>1.0000000000000009E-2</v>
      </c>
      <c r="E935" s="2">
        <f t="shared" si="128"/>
        <v>0</v>
      </c>
      <c r="F935" s="2">
        <f t="shared" si="132"/>
        <v>5.6848976843557747E-3</v>
      </c>
      <c r="G935" s="2">
        <f t="shared" si="132"/>
        <v>5.4739086992824136E-3</v>
      </c>
      <c r="H935" s="2">
        <f t="shared" si="130"/>
        <v>1.0385444837801223</v>
      </c>
      <c r="I935" s="2">
        <f t="shared" si="131"/>
        <v>50.945392266070364</v>
      </c>
    </row>
    <row r="936" spans="1:9" ht="13.5" x14ac:dyDescent="0.25">
      <c r="A936" s="3">
        <f>TITRES_STAT!B939</f>
        <v>43672</v>
      </c>
      <c r="B936" s="5">
        <f>TITRES_STAT!D939</f>
        <v>1.03</v>
      </c>
      <c r="C936" s="2">
        <f t="shared" si="126"/>
        <v>1.0000000000000009E-2</v>
      </c>
      <c r="D936" s="2">
        <f t="shared" si="127"/>
        <v>1.0000000000000009E-2</v>
      </c>
      <c r="E936" s="2">
        <f t="shared" si="128"/>
        <v>0</v>
      </c>
      <c r="F936" s="2">
        <f t="shared" si="132"/>
        <v>5.993119278330363E-3</v>
      </c>
      <c r="G936" s="2">
        <f t="shared" si="132"/>
        <v>5.0829152207622413E-3</v>
      </c>
      <c r="H936" s="2">
        <f t="shared" si="130"/>
        <v>1.1790712648226358</v>
      </c>
      <c r="I936" s="2">
        <f t="shared" si="131"/>
        <v>54.108889592401908</v>
      </c>
    </row>
    <row r="937" spans="1:9" ht="13.5" x14ac:dyDescent="0.25">
      <c r="A937" s="3">
        <f>TITRES_STAT!B940</f>
        <v>43675</v>
      </c>
      <c r="B937" s="5">
        <f>TITRES_STAT!D940</f>
        <v>1.02</v>
      </c>
      <c r="C937" s="2">
        <f t="shared" si="126"/>
        <v>-1.0000000000000009E-2</v>
      </c>
      <c r="D937" s="2">
        <f t="shared" si="127"/>
        <v>0</v>
      </c>
      <c r="E937" s="2">
        <f t="shared" si="128"/>
        <v>1.0000000000000009E-2</v>
      </c>
      <c r="F937" s="2">
        <f t="shared" si="132"/>
        <v>5.5650393298781941E-3</v>
      </c>
      <c r="G937" s="2">
        <f t="shared" si="132"/>
        <v>5.4341355621363675E-3</v>
      </c>
      <c r="H937" s="2">
        <f t="shared" si="130"/>
        <v>1.0240891612373326</v>
      </c>
      <c r="I937" s="2">
        <f t="shared" si="131"/>
        <v>50.595061761572971</v>
      </c>
    </row>
    <row r="938" spans="1:9" ht="13.5" x14ac:dyDescent="0.25">
      <c r="A938" s="3">
        <f>TITRES_STAT!B941</f>
        <v>43676</v>
      </c>
      <c r="B938" s="5">
        <f>TITRES_STAT!D941</f>
        <v>1</v>
      </c>
      <c r="C938" s="2">
        <f t="shared" si="126"/>
        <v>-2.0000000000000018E-2</v>
      </c>
      <c r="D938" s="2">
        <f t="shared" si="127"/>
        <v>0</v>
      </c>
      <c r="E938" s="2">
        <f t="shared" si="128"/>
        <v>2.0000000000000018E-2</v>
      </c>
      <c r="F938" s="2">
        <f t="shared" si="132"/>
        <v>5.1675365206011806E-3</v>
      </c>
      <c r="G938" s="2">
        <f t="shared" si="132"/>
        <v>6.4745544505551995E-3</v>
      </c>
      <c r="H938" s="2">
        <f t="shared" si="130"/>
        <v>0.79813005822478789</v>
      </c>
      <c r="I938" s="2">
        <f t="shared" si="131"/>
        <v>44.386670172943184</v>
      </c>
    </row>
    <row r="939" spans="1:9" ht="13.5" x14ac:dyDescent="0.25">
      <c r="A939" s="3">
        <f>TITRES_STAT!B942</f>
        <v>43677</v>
      </c>
      <c r="B939" s="5">
        <f>TITRES_STAT!D942</f>
        <v>1.01</v>
      </c>
      <c r="C939" s="2">
        <f t="shared" si="126"/>
        <v>1.0000000000000009E-2</v>
      </c>
      <c r="D939" s="2">
        <f t="shared" si="127"/>
        <v>1.0000000000000009E-2</v>
      </c>
      <c r="E939" s="2">
        <f t="shared" si="128"/>
        <v>0</v>
      </c>
      <c r="F939" s="2">
        <f t="shared" si="132"/>
        <v>5.5127124834153819E-3</v>
      </c>
      <c r="G939" s="2">
        <f t="shared" si="132"/>
        <v>6.0120862755155425E-3</v>
      </c>
      <c r="H939" s="2">
        <f t="shared" si="130"/>
        <v>0.91693835230976639</v>
      </c>
      <c r="I939" s="2">
        <f t="shared" si="131"/>
        <v>47.833481509977858</v>
      </c>
    </row>
    <row r="940" spans="1:9" ht="13.5" x14ac:dyDescent="0.25">
      <c r="A940" s="3">
        <f>TITRES_STAT!B943</f>
        <v>43678</v>
      </c>
      <c r="B940" s="5">
        <f>TITRES_STAT!D943</f>
        <v>1</v>
      </c>
      <c r="C940" s="2">
        <f t="shared" si="126"/>
        <v>-1.0000000000000009E-2</v>
      </c>
      <c r="D940" s="2">
        <f t="shared" si="127"/>
        <v>0</v>
      </c>
      <c r="E940" s="2">
        <f t="shared" si="128"/>
        <v>1.0000000000000009E-2</v>
      </c>
      <c r="F940" s="2">
        <f t="shared" si="132"/>
        <v>5.1189473060285692E-3</v>
      </c>
      <c r="G940" s="2">
        <f t="shared" si="132"/>
        <v>6.2969372558358619E-3</v>
      </c>
      <c r="H940" s="2">
        <f t="shared" si="130"/>
        <v>0.81292652253830899</v>
      </c>
      <c r="I940" s="2">
        <f t="shared" si="131"/>
        <v>44.840566478122724</v>
      </c>
    </row>
    <row r="941" spans="1:9" ht="13.5" x14ac:dyDescent="0.25">
      <c r="A941" s="3">
        <f>TITRES_STAT!B944</f>
        <v>43679</v>
      </c>
      <c r="B941" s="5">
        <f>TITRES_STAT!D944</f>
        <v>1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4.7533082127408149E-3</v>
      </c>
      <c r="G941" s="2">
        <f t="shared" si="133"/>
        <v>5.8471560232761571E-3</v>
      </c>
      <c r="H941" s="2">
        <f t="shared" si="130"/>
        <v>0.8129265225383091</v>
      </c>
      <c r="I941" s="2">
        <f t="shared" si="131"/>
        <v>44.840566478122724</v>
      </c>
    </row>
    <row r="942" spans="1:9" ht="13.5" x14ac:dyDescent="0.25">
      <c r="A942" s="3">
        <f>TITRES_STAT!B945</f>
        <v>43682</v>
      </c>
      <c r="B942" s="5">
        <f>TITRES_STAT!D945</f>
        <v>1.02</v>
      </c>
      <c r="C942" s="2">
        <f t="shared" si="126"/>
        <v>2.0000000000000018E-2</v>
      </c>
      <c r="D942" s="2">
        <f t="shared" si="127"/>
        <v>2.0000000000000018E-2</v>
      </c>
      <c r="E942" s="2">
        <f t="shared" si="128"/>
        <v>0</v>
      </c>
      <c r="F942" s="2">
        <f t="shared" si="133"/>
        <v>5.8423576261164723E-3</v>
      </c>
      <c r="G942" s="2">
        <f t="shared" si="133"/>
        <v>5.4295020216135748E-3</v>
      </c>
      <c r="H942" s="2">
        <f t="shared" si="130"/>
        <v>1.0760393131560531</v>
      </c>
      <c r="I942" s="2">
        <f t="shared" si="131"/>
        <v>51.831355328248954</v>
      </c>
    </row>
    <row r="943" spans="1:9" ht="13.5" x14ac:dyDescent="0.25">
      <c r="A943" s="3">
        <f>TITRES_STAT!B946</f>
        <v>43683</v>
      </c>
      <c r="B943" s="5">
        <f>TITRES_STAT!D946</f>
        <v>1</v>
      </c>
      <c r="C943" s="2">
        <f t="shared" si="126"/>
        <v>-2.0000000000000018E-2</v>
      </c>
      <c r="D943" s="2">
        <f t="shared" si="127"/>
        <v>0</v>
      </c>
      <c r="E943" s="2">
        <f t="shared" si="128"/>
        <v>2.0000000000000018E-2</v>
      </c>
      <c r="F943" s="2">
        <f t="shared" si="133"/>
        <v>5.4250463671081531E-3</v>
      </c>
      <c r="G943" s="2">
        <f t="shared" si="133"/>
        <v>6.4702518772126062E-3</v>
      </c>
      <c r="H943" s="2">
        <f t="shared" si="130"/>
        <v>0.83845984206804491</v>
      </c>
      <c r="I943" s="2">
        <f t="shared" si="131"/>
        <v>45.606644370587887</v>
      </c>
    </row>
    <row r="944" spans="1:9" ht="13.5" x14ac:dyDescent="0.25">
      <c r="A944" s="3">
        <f>TITRES_STAT!B947</f>
        <v>43684</v>
      </c>
      <c r="B944" s="5">
        <f>TITRES_STAT!D947</f>
        <v>1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5.0375430551718569E-3</v>
      </c>
      <c r="G944" s="2">
        <f t="shared" si="133"/>
        <v>6.0080910288402775E-3</v>
      </c>
      <c r="H944" s="2">
        <f t="shared" si="130"/>
        <v>0.83845984206804491</v>
      </c>
      <c r="I944" s="2">
        <f t="shared" si="131"/>
        <v>45.606644370587887</v>
      </c>
    </row>
    <row r="945" spans="1:9" ht="13.5" x14ac:dyDescent="0.25">
      <c r="A945" s="3">
        <f>TITRES_STAT!B948</f>
        <v>43685</v>
      </c>
      <c r="B945" s="5">
        <f>TITRES_STAT!D948</f>
        <v>1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4.6777185512310096E-3</v>
      </c>
      <c r="G945" s="2">
        <f t="shared" si="133"/>
        <v>5.5789416696374007E-3</v>
      </c>
      <c r="H945" s="2">
        <f t="shared" si="130"/>
        <v>0.83845984206804491</v>
      </c>
      <c r="I945" s="2">
        <f t="shared" si="131"/>
        <v>45.606644370587887</v>
      </c>
    </row>
    <row r="946" spans="1:9" ht="13.5" x14ac:dyDescent="0.25">
      <c r="A946" s="3">
        <f>TITRES_STAT!B949</f>
        <v>43686</v>
      </c>
      <c r="B946" s="5">
        <f>TITRES_STAT!D949</f>
        <v>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4.3435957975716515E-3</v>
      </c>
      <c r="G946" s="2">
        <f t="shared" si="133"/>
        <v>5.1804458360918725E-3</v>
      </c>
      <c r="H946" s="2">
        <f t="shared" si="130"/>
        <v>0.8384598420680448</v>
      </c>
      <c r="I946" s="2">
        <f t="shared" si="131"/>
        <v>45.606644370587887</v>
      </c>
    </row>
    <row r="947" spans="1:9" ht="13.5" x14ac:dyDescent="0.25">
      <c r="A947" s="3">
        <f>TITRES_STAT!B950</f>
        <v>43691</v>
      </c>
      <c r="B947" s="5">
        <f>TITRES_STAT!D950</f>
        <v>1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4.0333389548879621E-3</v>
      </c>
      <c r="G947" s="2">
        <f t="shared" si="133"/>
        <v>4.8104139906567384E-3</v>
      </c>
      <c r="H947" s="2">
        <f t="shared" si="130"/>
        <v>0.8384598420680448</v>
      </c>
      <c r="I947" s="2">
        <f t="shared" si="131"/>
        <v>45.606644370587887</v>
      </c>
    </row>
    <row r="948" spans="1:9" ht="13.5" x14ac:dyDescent="0.25">
      <c r="A948" s="3">
        <f>TITRES_STAT!B951</f>
        <v>43692</v>
      </c>
      <c r="B948" s="5">
        <f>TITRES_STAT!D951</f>
        <v>1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3.7452433152531076E-3</v>
      </c>
      <c r="G948" s="2">
        <f t="shared" si="133"/>
        <v>4.4668129913241145E-3</v>
      </c>
      <c r="H948" s="2">
        <f t="shared" si="130"/>
        <v>0.83845984206804469</v>
      </c>
      <c r="I948" s="2">
        <f t="shared" si="131"/>
        <v>45.60664437058788</v>
      </c>
    </row>
    <row r="949" spans="1:9" ht="13.5" x14ac:dyDescent="0.25">
      <c r="A949" s="3">
        <f>TITRES_STAT!B952</f>
        <v>43693</v>
      </c>
      <c r="B949" s="5">
        <f>TITRES_STAT!D952</f>
        <v>1.02</v>
      </c>
      <c r="C949" s="2">
        <f t="shared" si="126"/>
        <v>2.0000000000000018E-2</v>
      </c>
      <c r="D949" s="2">
        <f t="shared" si="127"/>
        <v>2.0000000000000018E-2</v>
      </c>
      <c r="E949" s="2">
        <f t="shared" si="128"/>
        <v>0</v>
      </c>
      <c r="F949" s="2">
        <f t="shared" si="133"/>
        <v>4.9062973641636008E-3</v>
      </c>
      <c r="G949" s="2">
        <f t="shared" si="133"/>
        <v>4.1477549205152491E-3</v>
      </c>
      <c r="H949" s="2">
        <f t="shared" si="130"/>
        <v>1.1828802468285959</v>
      </c>
      <c r="I949" s="2">
        <f t="shared" si="131"/>
        <v>54.188966552203077</v>
      </c>
    </row>
    <row r="950" spans="1:9" ht="13.5" x14ac:dyDescent="0.25">
      <c r="A950" s="3">
        <f>TITRES_STAT!B953</f>
        <v>43696</v>
      </c>
      <c r="B950" s="5">
        <f>TITRES_STAT!D953</f>
        <v>1.01</v>
      </c>
      <c r="C950" s="2">
        <f t="shared" si="126"/>
        <v>-1.0000000000000009E-2</v>
      </c>
      <c r="D950" s="2">
        <f t="shared" si="127"/>
        <v>0</v>
      </c>
      <c r="E950" s="2">
        <f t="shared" si="128"/>
        <v>1.0000000000000009E-2</v>
      </c>
      <c r="F950" s="2">
        <f t="shared" si="133"/>
        <v>4.5558475524376295E-3</v>
      </c>
      <c r="G950" s="2">
        <f t="shared" si="133"/>
        <v>4.5657724261927313E-3</v>
      </c>
      <c r="H950" s="2">
        <f t="shared" si="130"/>
        <v>0.99782624431779265</v>
      </c>
      <c r="I950" s="2">
        <f t="shared" si="131"/>
        <v>49.945596978506266</v>
      </c>
    </row>
    <row r="951" spans="1:9" ht="13.5" x14ac:dyDescent="0.25">
      <c r="A951" s="3">
        <f>TITRES_STAT!B954</f>
        <v>43697</v>
      </c>
      <c r="B951" s="5">
        <f>TITRES_STAT!D954</f>
        <v>1</v>
      </c>
      <c r="C951" s="2">
        <f t="shared" si="126"/>
        <v>-1.0000000000000009E-2</v>
      </c>
      <c r="D951" s="2">
        <f t="shared" si="127"/>
        <v>0</v>
      </c>
      <c r="E951" s="2">
        <f t="shared" si="128"/>
        <v>1.0000000000000009E-2</v>
      </c>
      <c r="F951" s="2">
        <f t="shared" si="133"/>
        <v>4.230429870120656E-3</v>
      </c>
      <c r="G951" s="2">
        <f t="shared" si="133"/>
        <v>4.9539315386075361E-3</v>
      </c>
      <c r="H951" s="2">
        <f t="shared" si="130"/>
        <v>0.8539540438037132</v>
      </c>
      <c r="I951" s="2">
        <f t="shared" si="131"/>
        <v>46.061230409556224</v>
      </c>
    </row>
    <row r="952" spans="1:9" ht="13.5" x14ac:dyDescent="0.25">
      <c r="A952" s="3">
        <f>TITRES_STAT!B955</f>
        <v>43698</v>
      </c>
      <c r="B952" s="5">
        <f>TITRES_STAT!D955</f>
        <v>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3.9282563079691803E-3</v>
      </c>
      <c r="G952" s="2">
        <f t="shared" si="133"/>
        <v>4.600079285849855E-3</v>
      </c>
      <c r="H952" s="2">
        <f t="shared" si="130"/>
        <v>0.85395404380371309</v>
      </c>
      <c r="I952" s="2">
        <f t="shared" si="131"/>
        <v>46.061230409556217</v>
      </c>
    </row>
    <row r="953" spans="1:9" ht="13.5" x14ac:dyDescent="0.25">
      <c r="A953" s="3">
        <f>TITRES_STAT!B956</f>
        <v>43699</v>
      </c>
      <c r="B953" s="5">
        <f>TITRES_STAT!D956</f>
        <v>0.99</v>
      </c>
      <c r="C953" s="2">
        <f t="shared" si="126"/>
        <v>-1.0000000000000009E-2</v>
      </c>
      <c r="D953" s="2">
        <f t="shared" si="127"/>
        <v>0</v>
      </c>
      <c r="E953" s="2">
        <f t="shared" si="128"/>
        <v>1.0000000000000009E-2</v>
      </c>
      <c r="F953" s="2">
        <f t="shared" si="133"/>
        <v>3.6476665716856675E-3</v>
      </c>
      <c r="G953" s="2">
        <f t="shared" si="133"/>
        <v>4.9857879082891516E-3</v>
      </c>
      <c r="H953" s="2">
        <f t="shared" si="130"/>
        <v>0.73161286416159366</v>
      </c>
      <c r="I953" s="2">
        <f t="shared" si="131"/>
        <v>42.250371275442298</v>
      </c>
    </row>
    <row r="954" spans="1:9" ht="13.5" x14ac:dyDescent="0.25">
      <c r="A954" s="3">
        <f>TITRES_STAT!B957</f>
        <v>43700</v>
      </c>
      <c r="B954" s="5">
        <f>TITRES_STAT!D957</f>
        <v>1</v>
      </c>
      <c r="C954" s="2">
        <f t="shared" si="126"/>
        <v>1.0000000000000009E-2</v>
      </c>
      <c r="D954" s="2">
        <f t="shared" si="127"/>
        <v>1.0000000000000009E-2</v>
      </c>
      <c r="E954" s="2">
        <f t="shared" si="128"/>
        <v>0</v>
      </c>
      <c r="F954" s="2">
        <f t="shared" si="133"/>
        <v>4.1014046737081209E-3</v>
      </c>
      <c r="G954" s="2">
        <f t="shared" si="133"/>
        <v>4.629660200554212E-3</v>
      </c>
      <c r="H954" s="2">
        <f t="shared" si="130"/>
        <v>0.88589755965613759</v>
      </c>
      <c r="I954" s="2">
        <f t="shared" si="131"/>
        <v>46.974850522510167</v>
      </c>
    </row>
    <row r="955" spans="1:9" ht="13.5" x14ac:dyDescent="0.25">
      <c r="A955" s="3">
        <f>TITRES_STAT!B958</f>
        <v>43703</v>
      </c>
      <c r="B955" s="5">
        <f>TITRES_STAT!D958</f>
        <v>0.99</v>
      </c>
      <c r="C955" s="2">
        <f t="shared" si="126"/>
        <v>-1.0000000000000009E-2</v>
      </c>
      <c r="D955" s="2">
        <f t="shared" si="127"/>
        <v>0</v>
      </c>
      <c r="E955" s="2">
        <f t="shared" si="128"/>
        <v>1.0000000000000009E-2</v>
      </c>
      <c r="F955" s="2">
        <f t="shared" si="133"/>
        <v>3.808447197014684E-3</v>
      </c>
      <c r="G955" s="2">
        <f t="shared" si="133"/>
        <v>5.013255900514625E-3</v>
      </c>
      <c r="H955" s="2">
        <f t="shared" si="130"/>
        <v>0.75967540308958414</v>
      </c>
      <c r="I955" s="2">
        <f t="shared" si="131"/>
        <v>43.171337267985294</v>
      </c>
    </row>
    <row r="956" spans="1:9" ht="13.5" x14ac:dyDescent="0.25">
      <c r="A956" s="3">
        <f>TITRES_STAT!B959</f>
        <v>43704</v>
      </c>
      <c r="B956" s="5">
        <f>TITRES_STAT!D959</f>
        <v>1</v>
      </c>
      <c r="C956" s="2">
        <f t="shared" si="126"/>
        <v>1.0000000000000009E-2</v>
      </c>
      <c r="D956" s="2">
        <f t="shared" si="127"/>
        <v>1.0000000000000009E-2</v>
      </c>
      <c r="E956" s="2">
        <f t="shared" si="128"/>
        <v>0</v>
      </c>
      <c r="F956" s="2">
        <f t="shared" si="133"/>
        <v>4.2507009686564932E-3</v>
      </c>
      <c r="G956" s="2">
        <f t="shared" si="133"/>
        <v>4.6551661933350091E-3</v>
      </c>
      <c r="H956" s="2">
        <f t="shared" si="130"/>
        <v>0.91311476156155169</v>
      </c>
      <c r="I956" s="2">
        <f t="shared" si="131"/>
        <v>47.729220426705361</v>
      </c>
    </row>
    <row r="957" spans="1:9" ht="13.5" x14ac:dyDescent="0.25">
      <c r="A957" s="3">
        <f>TITRES_STAT!B960</f>
        <v>43705</v>
      </c>
      <c r="B957" s="5">
        <f>TITRES_STAT!D960</f>
        <v>0.99</v>
      </c>
      <c r="C957" s="2">
        <f t="shared" si="126"/>
        <v>-1.0000000000000009E-2</v>
      </c>
      <c r="D957" s="2">
        <f t="shared" si="127"/>
        <v>0</v>
      </c>
      <c r="E957" s="2">
        <f t="shared" si="128"/>
        <v>1.0000000000000009E-2</v>
      </c>
      <c r="F957" s="2">
        <f t="shared" ref="F957:G972" si="134">((F956*13)+D957)/14</f>
        <v>3.947079470895315E-3</v>
      </c>
      <c r="G957" s="2">
        <f t="shared" si="134"/>
        <v>5.0369400366682233E-3</v>
      </c>
      <c r="H957" s="2">
        <f t="shared" si="130"/>
        <v>0.78362645617401139</v>
      </c>
      <c r="I957" s="2">
        <f t="shared" si="131"/>
        <v>43.934449024429611</v>
      </c>
    </row>
    <row r="958" spans="1:9" ht="13.5" x14ac:dyDescent="0.25">
      <c r="A958" s="3">
        <f>TITRES_STAT!B961</f>
        <v>43706</v>
      </c>
      <c r="B958" s="5">
        <f>TITRES_STAT!D961</f>
        <v>0.99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3.665145222974221E-3</v>
      </c>
      <c r="G958" s="2">
        <f t="shared" si="134"/>
        <v>4.6771586054776357E-3</v>
      </c>
      <c r="H958" s="2">
        <f t="shared" si="130"/>
        <v>0.78362645617401139</v>
      </c>
      <c r="I958" s="2">
        <f t="shared" si="131"/>
        <v>43.934449024429611</v>
      </c>
    </row>
    <row r="959" spans="1:9" ht="13.5" x14ac:dyDescent="0.25">
      <c r="A959" s="3">
        <f>TITRES_STAT!B962</f>
        <v>43707</v>
      </c>
      <c r="B959" s="5">
        <f>TITRES_STAT!D962</f>
        <v>0.99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3.4033491356189193E-3</v>
      </c>
      <c r="G959" s="2">
        <f t="shared" si="134"/>
        <v>4.3430758479435184E-3</v>
      </c>
      <c r="H959" s="2">
        <f t="shared" si="130"/>
        <v>0.7836264561740115</v>
      </c>
      <c r="I959" s="2">
        <f t="shared" si="131"/>
        <v>43.934449024429611</v>
      </c>
    </row>
    <row r="960" spans="1:9" ht="13.5" x14ac:dyDescent="0.25">
      <c r="A960" s="3">
        <f>TITRES_STAT!B963</f>
        <v>43710</v>
      </c>
      <c r="B960" s="5">
        <f>TITRES_STAT!D963</f>
        <v>1.01</v>
      </c>
      <c r="C960" s="2">
        <f t="shared" si="126"/>
        <v>2.0000000000000018E-2</v>
      </c>
      <c r="D960" s="2">
        <f t="shared" si="127"/>
        <v>2.0000000000000018E-2</v>
      </c>
      <c r="E960" s="2">
        <f t="shared" si="128"/>
        <v>0</v>
      </c>
      <c r="F960" s="2">
        <f t="shared" si="134"/>
        <v>4.5888241973604266E-3</v>
      </c>
      <c r="G960" s="2">
        <f t="shared" si="134"/>
        <v>4.0328561445189814E-3</v>
      </c>
      <c r="H960" s="2">
        <f t="shared" si="130"/>
        <v>1.1378596292349918</v>
      </c>
      <c r="I960" s="2">
        <f t="shared" si="131"/>
        <v>53.224244177442166</v>
      </c>
    </row>
    <row r="961" spans="1:9" ht="13.5" x14ac:dyDescent="0.25">
      <c r="A961" s="3">
        <f>TITRES_STAT!B964</f>
        <v>43711</v>
      </c>
      <c r="B961" s="5">
        <f>TITRES_STAT!D964</f>
        <v>1.01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4.26105104040611E-3</v>
      </c>
      <c r="G961" s="2">
        <f t="shared" si="134"/>
        <v>3.7447949913390543E-3</v>
      </c>
      <c r="H961" s="2">
        <f t="shared" si="130"/>
        <v>1.1378596292349916</v>
      </c>
      <c r="I961" s="2">
        <f t="shared" si="131"/>
        <v>53.224244177442166</v>
      </c>
    </row>
    <row r="962" spans="1:9" ht="13.5" x14ac:dyDescent="0.25">
      <c r="A962" s="3">
        <f>TITRES_STAT!B965</f>
        <v>43712</v>
      </c>
      <c r="B962" s="5">
        <f>TITRES_STAT!D965</f>
        <v>1.03</v>
      </c>
      <c r="C962" s="2">
        <f t="shared" si="126"/>
        <v>2.0000000000000018E-2</v>
      </c>
      <c r="D962" s="2">
        <f t="shared" si="127"/>
        <v>2.0000000000000018E-2</v>
      </c>
      <c r="E962" s="2">
        <f t="shared" si="128"/>
        <v>0</v>
      </c>
      <c r="F962" s="2">
        <f t="shared" si="134"/>
        <v>5.3852616803771033E-3</v>
      </c>
      <c r="G962" s="2">
        <f t="shared" si="134"/>
        <v>3.4773096348148362E-3</v>
      </c>
      <c r="H962" s="2">
        <f t="shared" si="130"/>
        <v>1.5486862678145898</v>
      </c>
      <c r="I962" s="2">
        <f t="shared" si="131"/>
        <v>60.764099817689008</v>
      </c>
    </row>
    <row r="963" spans="1:9" ht="13.5" x14ac:dyDescent="0.25">
      <c r="A963" s="3">
        <f>TITRES_STAT!B966</f>
        <v>43713</v>
      </c>
      <c r="B963" s="5">
        <f>TITRES_STAT!D966</f>
        <v>1.02</v>
      </c>
      <c r="C963" s="2">
        <f t="shared" ref="C963:C1026" si="135">B963-B962</f>
        <v>-1.0000000000000009E-2</v>
      </c>
      <c r="D963" s="2">
        <f t="shared" ref="D963:D1026" si="136">IF(C963&gt;0,C963,0)</f>
        <v>0</v>
      </c>
      <c r="E963" s="2">
        <f t="shared" ref="E963:E1026" si="137">IF(C963&lt;0,-C963,0)</f>
        <v>1.0000000000000009E-2</v>
      </c>
      <c r="F963" s="2">
        <f t="shared" si="134"/>
        <v>5.000600131778739E-3</v>
      </c>
      <c r="G963" s="2">
        <f t="shared" si="134"/>
        <v>3.9432160894709205E-3</v>
      </c>
      <c r="H963" s="2">
        <f t="shared" si="130"/>
        <v>1.2681527003126254</v>
      </c>
      <c r="I963" s="2">
        <f t="shared" si="131"/>
        <v>55.911257656410548</v>
      </c>
    </row>
    <row r="964" spans="1:9" ht="13.5" x14ac:dyDescent="0.25">
      <c r="A964" s="3">
        <f>TITRES_STAT!B967</f>
        <v>43714</v>
      </c>
      <c r="B964" s="5">
        <f>TITRES_STAT!D967</f>
        <v>1.01</v>
      </c>
      <c r="C964" s="2">
        <f t="shared" si="135"/>
        <v>-1.0000000000000009E-2</v>
      </c>
      <c r="D964" s="2">
        <f t="shared" si="136"/>
        <v>0</v>
      </c>
      <c r="E964" s="2">
        <f t="shared" si="137"/>
        <v>1.0000000000000009E-2</v>
      </c>
      <c r="F964" s="2">
        <f t="shared" si="134"/>
        <v>4.6434144080802573E-3</v>
      </c>
      <c r="G964" s="2">
        <f t="shared" si="134"/>
        <v>4.37584351165157E-3</v>
      </c>
      <c r="H964" s="2">
        <f t="shared" si="130"/>
        <v>1.0611472726838209</v>
      </c>
      <c r="I964" s="2">
        <f t="shared" si="131"/>
        <v>51.483330994689211</v>
      </c>
    </row>
    <row r="965" spans="1:9" ht="13.5" x14ac:dyDescent="0.25">
      <c r="A965" s="3">
        <f>TITRES_STAT!B968</f>
        <v>43717</v>
      </c>
      <c r="B965" s="5">
        <f>TITRES_STAT!D968</f>
        <v>1.03</v>
      </c>
      <c r="C965" s="2">
        <f t="shared" si="135"/>
        <v>2.0000000000000018E-2</v>
      </c>
      <c r="D965" s="2">
        <f t="shared" si="136"/>
        <v>2.0000000000000018E-2</v>
      </c>
      <c r="E965" s="2">
        <f t="shared" si="137"/>
        <v>0</v>
      </c>
      <c r="F965" s="2">
        <f t="shared" si="134"/>
        <v>5.7403133789316685E-3</v>
      </c>
      <c r="G965" s="2">
        <f t="shared" si="134"/>
        <v>4.0632832608193149E-3</v>
      </c>
      <c r="H965" s="2">
        <f t="shared" si="130"/>
        <v>1.4127278386627171</v>
      </c>
      <c r="I965" s="2">
        <f t="shared" si="131"/>
        <v>58.553137076817514</v>
      </c>
    </row>
    <row r="966" spans="1:9" ht="13.5" x14ac:dyDescent="0.25">
      <c r="A966" s="3">
        <f>TITRES_STAT!B969</f>
        <v>43718</v>
      </c>
      <c r="B966" s="5">
        <f>TITRES_STAT!D969</f>
        <v>1.02</v>
      </c>
      <c r="C966" s="2">
        <f t="shared" si="135"/>
        <v>-1.0000000000000009E-2</v>
      </c>
      <c r="D966" s="2">
        <f t="shared" si="136"/>
        <v>0</v>
      </c>
      <c r="E966" s="2">
        <f t="shared" si="137"/>
        <v>1.0000000000000009E-2</v>
      </c>
      <c r="F966" s="2">
        <f t="shared" si="134"/>
        <v>5.3302909947222634E-3</v>
      </c>
      <c r="G966" s="2">
        <f t="shared" si="134"/>
        <v>4.4873344564750782E-3</v>
      </c>
      <c r="H966" s="2">
        <f t="shared" si="130"/>
        <v>1.1878523979933848</v>
      </c>
      <c r="I966" s="2">
        <f t="shared" si="131"/>
        <v>54.293077498410675</v>
      </c>
    </row>
    <row r="967" spans="1:9" ht="13.5" x14ac:dyDescent="0.25">
      <c r="A967" s="3">
        <f>TITRES_STAT!B970</f>
        <v>43719</v>
      </c>
      <c r="B967" s="5">
        <f>TITRES_STAT!D970</f>
        <v>1.01</v>
      </c>
      <c r="C967" s="2">
        <f t="shared" si="135"/>
        <v>-1.0000000000000009E-2</v>
      </c>
      <c r="D967" s="2">
        <f t="shared" si="136"/>
        <v>0</v>
      </c>
      <c r="E967" s="2">
        <f t="shared" si="137"/>
        <v>1.0000000000000009E-2</v>
      </c>
      <c r="F967" s="2">
        <f t="shared" si="134"/>
        <v>4.9495559236706734E-3</v>
      </c>
      <c r="G967" s="2">
        <f t="shared" si="134"/>
        <v>4.881096281012574E-3</v>
      </c>
      <c r="H967" s="2">
        <f t="shared" si="130"/>
        <v>1.0140254645097673</v>
      </c>
      <c r="I967" s="2">
        <f t="shared" si="131"/>
        <v>50.348194815728938</v>
      </c>
    </row>
    <row r="968" spans="1:9" ht="13.5" x14ac:dyDescent="0.25">
      <c r="A968" s="3">
        <f>TITRES_STAT!B971</f>
        <v>43720</v>
      </c>
      <c r="B968" s="5">
        <f>TITRES_STAT!D971</f>
        <v>1.02</v>
      </c>
      <c r="C968" s="2">
        <f t="shared" si="135"/>
        <v>1.0000000000000009E-2</v>
      </c>
      <c r="D968" s="2">
        <f t="shared" si="136"/>
        <v>1.0000000000000009E-2</v>
      </c>
      <c r="E968" s="2">
        <f t="shared" si="137"/>
        <v>0</v>
      </c>
      <c r="F968" s="2">
        <f t="shared" si="134"/>
        <v>5.3103019291227691E-3</v>
      </c>
      <c r="G968" s="2">
        <f t="shared" si="134"/>
        <v>4.5324465466545323E-3</v>
      </c>
      <c r="H968" s="2">
        <f t="shared" si="130"/>
        <v>1.1716193173954548</v>
      </c>
      <c r="I968" s="2">
        <f t="shared" si="131"/>
        <v>53.95141349178288</v>
      </c>
    </row>
    <row r="969" spans="1:9" ht="13.5" x14ac:dyDescent="0.25">
      <c r="A969" s="3">
        <f>TITRES_STAT!B972</f>
        <v>43721</v>
      </c>
      <c r="B969" s="5">
        <f>TITRES_STAT!D972</f>
        <v>1.01</v>
      </c>
      <c r="C969" s="2">
        <f t="shared" si="135"/>
        <v>-1.0000000000000009E-2</v>
      </c>
      <c r="D969" s="2">
        <f t="shared" si="136"/>
        <v>0</v>
      </c>
      <c r="E969" s="2">
        <f t="shared" si="137"/>
        <v>1.0000000000000009E-2</v>
      </c>
      <c r="F969" s="2">
        <f t="shared" si="134"/>
        <v>4.9309946484711433E-3</v>
      </c>
      <c r="G969" s="2">
        <f t="shared" si="134"/>
        <v>4.922986079036352E-3</v>
      </c>
      <c r="H969" s="2">
        <f t="shared" si="130"/>
        <v>1.0016267706847464</v>
      </c>
      <c r="I969" s="2">
        <f t="shared" si="131"/>
        <v>50.040636214217642</v>
      </c>
    </row>
    <row r="970" spans="1:9" ht="13.5" x14ac:dyDescent="0.25">
      <c r="A970" s="3">
        <f>TITRES_STAT!B973</f>
        <v>43724</v>
      </c>
      <c r="B970" s="5">
        <f>TITRES_STAT!D973</f>
        <v>1.03</v>
      </c>
      <c r="C970" s="2">
        <f t="shared" si="135"/>
        <v>2.0000000000000018E-2</v>
      </c>
      <c r="D970" s="2">
        <f t="shared" si="136"/>
        <v>2.0000000000000018E-2</v>
      </c>
      <c r="E970" s="2">
        <f t="shared" si="137"/>
        <v>0</v>
      </c>
      <c r="F970" s="2">
        <f t="shared" si="134"/>
        <v>6.0073521735803494E-3</v>
      </c>
      <c r="G970" s="2">
        <f t="shared" si="134"/>
        <v>4.5713442162480409E-3</v>
      </c>
      <c r="H970" s="2">
        <f t="shared" si="130"/>
        <v>1.3141325372585748</v>
      </c>
      <c r="I970" s="2">
        <f t="shared" si="131"/>
        <v>56.787263309272475</v>
      </c>
    </row>
    <row r="971" spans="1:9" ht="13.5" x14ac:dyDescent="0.25">
      <c r="A971" s="3">
        <f>TITRES_STAT!B974</f>
        <v>43725</v>
      </c>
      <c r="B971" s="5">
        <f>TITRES_STAT!D974</f>
        <v>1</v>
      </c>
      <c r="C971" s="2">
        <f t="shared" si="135"/>
        <v>-3.0000000000000027E-2</v>
      </c>
      <c r="D971" s="2">
        <f t="shared" si="136"/>
        <v>0</v>
      </c>
      <c r="E971" s="2">
        <f t="shared" si="137"/>
        <v>3.0000000000000027E-2</v>
      </c>
      <c r="F971" s="2">
        <f t="shared" si="134"/>
        <v>5.5782555897531819E-3</v>
      </c>
      <c r="G971" s="2">
        <f t="shared" si="134"/>
        <v>6.3876767722303258E-3</v>
      </c>
      <c r="H971" s="2">
        <f t="shared" si="130"/>
        <v>0.87328394792986275</v>
      </c>
      <c r="I971" s="2">
        <f t="shared" si="131"/>
        <v>46.617809803736129</v>
      </c>
    </row>
    <row r="972" spans="1:9" ht="13.5" x14ac:dyDescent="0.25">
      <c r="A972" s="3">
        <f>TITRES_STAT!B975</f>
        <v>43726</v>
      </c>
      <c r="B972" s="5">
        <f>TITRES_STAT!D975</f>
        <v>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5.1798087619136695E-3</v>
      </c>
      <c r="G972" s="2">
        <f t="shared" si="134"/>
        <v>5.9314141456424455E-3</v>
      </c>
      <c r="H972" s="2">
        <f t="shared" si="130"/>
        <v>0.87328394792986286</v>
      </c>
      <c r="I972" s="2">
        <f t="shared" si="131"/>
        <v>46.617809803736129</v>
      </c>
    </row>
    <row r="973" spans="1:9" ht="13.5" x14ac:dyDescent="0.25">
      <c r="A973" s="3">
        <f>TITRES_STAT!B976</f>
        <v>43727</v>
      </c>
      <c r="B973" s="5">
        <f>TITRES_STAT!D976</f>
        <v>0.99</v>
      </c>
      <c r="C973" s="2">
        <f t="shared" si="135"/>
        <v>-1.0000000000000009E-2</v>
      </c>
      <c r="D973" s="2">
        <f t="shared" si="136"/>
        <v>0</v>
      </c>
      <c r="E973" s="2">
        <f t="shared" si="137"/>
        <v>1.0000000000000009E-2</v>
      </c>
      <c r="F973" s="2">
        <f t="shared" ref="F973:G988" si="138">((F972*13)+D973)/14</f>
        <v>4.8098224217769788E-3</v>
      </c>
      <c r="G973" s="2">
        <f t="shared" si="138"/>
        <v>6.2220274209536996E-3</v>
      </c>
      <c r="H973" s="2">
        <f t="shared" si="130"/>
        <v>0.77303137648977749</v>
      </c>
      <c r="I973" s="2">
        <f t="shared" si="131"/>
        <v>43.599418867601436</v>
      </c>
    </row>
    <row r="974" spans="1:9" ht="13.5" x14ac:dyDescent="0.25">
      <c r="A974" s="3">
        <f>TITRES_STAT!B977</f>
        <v>43728</v>
      </c>
      <c r="B974" s="5">
        <f>TITRES_STAT!D977</f>
        <v>1.01</v>
      </c>
      <c r="C974" s="2">
        <f t="shared" si="135"/>
        <v>2.0000000000000018E-2</v>
      </c>
      <c r="D974" s="2">
        <f t="shared" si="136"/>
        <v>2.0000000000000018E-2</v>
      </c>
      <c r="E974" s="2">
        <f t="shared" si="137"/>
        <v>0</v>
      </c>
      <c r="F974" s="2">
        <f t="shared" si="138"/>
        <v>5.8948351059357673E-3</v>
      </c>
      <c r="G974" s="2">
        <f t="shared" si="138"/>
        <v>5.7775968908855783E-3</v>
      </c>
      <c r="H974" s="2">
        <f t="shared" si="130"/>
        <v>1.0202918648123647</v>
      </c>
      <c r="I974" s="2">
        <f t="shared" si="131"/>
        <v>50.502201319665495</v>
      </c>
    </row>
    <row r="975" spans="1:9" ht="13.5" x14ac:dyDescent="0.25">
      <c r="A975" s="3">
        <f>TITRES_STAT!B978</f>
        <v>43731</v>
      </c>
      <c r="B975" s="5">
        <f>TITRES_STAT!D978</f>
        <v>0.99</v>
      </c>
      <c r="C975" s="2">
        <f t="shared" si="135"/>
        <v>-2.0000000000000018E-2</v>
      </c>
      <c r="D975" s="2">
        <f t="shared" si="136"/>
        <v>0</v>
      </c>
      <c r="E975" s="2">
        <f t="shared" si="137"/>
        <v>2.0000000000000018E-2</v>
      </c>
      <c r="F975" s="2">
        <f t="shared" si="138"/>
        <v>5.4737754555117838E-3</v>
      </c>
      <c r="G975" s="2">
        <f t="shared" si="138"/>
        <v>6.7934828272508954E-3</v>
      </c>
      <c r="H975" s="2">
        <f t="shared" si="130"/>
        <v>0.80573920545653976</v>
      </c>
      <c r="I975" s="2">
        <f t="shared" si="131"/>
        <v>44.62101742166179</v>
      </c>
    </row>
    <row r="976" spans="1:9" ht="13.5" x14ac:dyDescent="0.25">
      <c r="A976" s="3">
        <f>TITRES_STAT!B979</f>
        <v>43732</v>
      </c>
      <c r="B976" s="5">
        <f>TITRES_STAT!D979</f>
        <v>0.98</v>
      </c>
      <c r="C976" s="2">
        <f t="shared" si="135"/>
        <v>-1.0000000000000009E-2</v>
      </c>
      <c r="D976" s="2">
        <f t="shared" si="136"/>
        <v>0</v>
      </c>
      <c r="E976" s="2">
        <f t="shared" si="137"/>
        <v>1.0000000000000009E-2</v>
      </c>
      <c r="F976" s="2">
        <f t="shared" si="138"/>
        <v>5.0827914944037988E-3</v>
      </c>
      <c r="G976" s="2">
        <f t="shared" si="138"/>
        <v>7.0225197681615462E-3</v>
      </c>
      <c r="H976" s="2">
        <f t="shared" si="130"/>
        <v>0.72378457622119918</v>
      </c>
      <c r="I976" s="2">
        <f t="shared" si="131"/>
        <v>41.98811070742066</v>
      </c>
    </row>
    <row r="977" spans="1:9" ht="13.5" x14ac:dyDescent="0.25">
      <c r="A977" s="3">
        <f>TITRES_STAT!B980</f>
        <v>43733</v>
      </c>
      <c r="B977" s="5">
        <f>TITRES_STAT!D980</f>
        <v>0.99</v>
      </c>
      <c r="C977" s="2">
        <f t="shared" si="135"/>
        <v>1.0000000000000009E-2</v>
      </c>
      <c r="D977" s="2">
        <f t="shared" si="136"/>
        <v>1.0000000000000009E-2</v>
      </c>
      <c r="E977" s="2">
        <f t="shared" si="137"/>
        <v>0</v>
      </c>
      <c r="F977" s="2">
        <f t="shared" si="138"/>
        <v>5.4340206733749568E-3</v>
      </c>
      <c r="G977" s="2">
        <f t="shared" si="138"/>
        <v>6.5209112132928642E-3</v>
      </c>
      <c r="H977" s="2">
        <f t="shared" ref="H977:H1040" si="139">F977/G977</f>
        <v>0.83332229126164403</v>
      </c>
      <c r="I977" s="2">
        <f t="shared" ref="I977:I1040" si="140">IF(G977=0,100,100-(100/(1+H977)))</f>
        <v>45.454216928119806</v>
      </c>
    </row>
    <row r="978" spans="1:9" ht="13.5" x14ac:dyDescent="0.25">
      <c r="A978" s="3">
        <f>TITRES_STAT!B981</f>
        <v>43734</v>
      </c>
      <c r="B978" s="5">
        <f>TITRES_STAT!D981</f>
        <v>1</v>
      </c>
      <c r="C978" s="2">
        <f t="shared" si="135"/>
        <v>1.0000000000000009E-2</v>
      </c>
      <c r="D978" s="2">
        <f t="shared" si="136"/>
        <v>1.0000000000000009E-2</v>
      </c>
      <c r="E978" s="2">
        <f t="shared" si="137"/>
        <v>0</v>
      </c>
      <c r="F978" s="2">
        <f t="shared" si="138"/>
        <v>5.7601620538481751E-3</v>
      </c>
      <c r="G978" s="2">
        <f t="shared" si="138"/>
        <v>6.0551318409148023E-3</v>
      </c>
      <c r="H978" s="2">
        <f t="shared" si="139"/>
        <v>0.9512859843821232</v>
      </c>
      <c r="I978" s="2">
        <f t="shared" si="140"/>
        <v>48.75174587406002</v>
      </c>
    </row>
    <row r="979" spans="1:9" ht="13.5" x14ac:dyDescent="0.25">
      <c r="A979" s="3">
        <f>TITRES_STAT!B982</f>
        <v>43735</v>
      </c>
      <c r="B979" s="5">
        <f>TITRES_STAT!D982</f>
        <v>1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5.3487219071447342E-3</v>
      </c>
      <c r="G979" s="2">
        <f t="shared" si="138"/>
        <v>5.6226224237066027E-3</v>
      </c>
      <c r="H979" s="2">
        <f t="shared" si="139"/>
        <v>0.95128598438212308</v>
      </c>
      <c r="I979" s="2">
        <f t="shared" si="140"/>
        <v>48.75174587406002</v>
      </c>
    </row>
    <row r="980" spans="1:9" ht="13.5" x14ac:dyDescent="0.25">
      <c r="A980" s="3">
        <f>TITRES_STAT!B983</f>
        <v>43738</v>
      </c>
      <c r="B980" s="5">
        <f>TITRES_STAT!D983</f>
        <v>1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4.9666703423486818E-3</v>
      </c>
      <c r="G980" s="2">
        <f t="shared" si="138"/>
        <v>5.221006536298989E-3</v>
      </c>
      <c r="H980" s="2">
        <f t="shared" si="139"/>
        <v>0.95128598438212297</v>
      </c>
      <c r="I980" s="2">
        <f t="shared" si="140"/>
        <v>48.751745874060013</v>
      </c>
    </row>
    <row r="981" spans="1:9" ht="13.5" x14ac:dyDescent="0.25">
      <c r="A981" s="3">
        <f>TITRES_STAT!B984</f>
        <v>43739</v>
      </c>
      <c r="B981" s="5">
        <f>TITRES_STAT!D984</f>
        <v>0.99</v>
      </c>
      <c r="C981" s="2">
        <f t="shared" si="135"/>
        <v>-1.0000000000000009E-2</v>
      </c>
      <c r="D981" s="2">
        <f t="shared" si="136"/>
        <v>0</v>
      </c>
      <c r="E981" s="2">
        <f t="shared" si="137"/>
        <v>1.0000000000000009E-2</v>
      </c>
      <c r="F981" s="2">
        <f t="shared" si="138"/>
        <v>4.6119081750380609E-3</v>
      </c>
      <c r="G981" s="2">
        <f t="shared" si="138"/>
        <v>5.5623632122776337E-3</v>
      </c>
      <c r="H981" s="2">
        <f t="shared" si="139"/>
        <v>0.82912747676353415</v>
      </c>
      <c r="I981" s="2">
        <f t="shared" si="140"/>
        <v>45.329124803843406</v>
      </c>
    </row>
    <row r="982" spans="1:9" ht="13.5" x14ac:dyDescent="0.25">
      <c r="A982" s="3">
        <f>TITRES_STAT!B985</f>
        <v>43740</v>
      </c>
      <c r="B982" s="5">
        <f>TITRES_STAT!D985</f>
        <v>1.01</v>
      </c>
      <c r="C982" s="2">
        <f t="shared" si="135"/>
        <v>2.0000000000000018E-2</v>
      </c>
      <c r="D982" s="2">
        <f t="shared" si="136"/>
        <v>2.0000000000000018E-2</v>
      </c>
      <c r="E982" s="2">
        <f t="shared" si="137"/>
        <v>0</v>
      </c>
      <c r="F982" s="2">
        <f t="shared" si="138"/>
        <v>5.7110575911067723E-3</v>
      </c>
      <c r="G982" s="2">
        <f t="shared" si="138"/>
        <v>5.1650515542578023E-3</v>
      </c>
      <c r="H982" s="2">
        <f t="shared" si="139"/>
        <v>1.1057116334877375</v>
      </c>
      <c r="I982" s="2">
        <f t="shared" si="140"/>
        <v>52.510116575474406</v>
      </c>
    </row>
    <row r="983" spans="1:9" ht="13.5" x14ac:dyDescent="0.25">
      <c r="A983" s="3">
        <f>TITRES_STAT!B986</f>
        <v>43741</v>
      </c>
      <c r="B983" s="5">
        <f>TITRES_STAT!D986</f>
        <v>1.02</v>
      </c>
      <c r="C983" s="2">
        <f t="shared" si="135"/>
        <v>1.0000000000000009E-2</v>
      </c>
      <c r="D983" s="2">
        <f t="shared" si="136"/>
        <v>1.0000000000000009E-2</v>
      </c>
      <c r="E983" s="2">
        <f t="shared" si="137"/>
        <v>0</v>
      </c>
      <c r="F983" s="2">
        <f t="shared" si="138"/>
        <v>6.0174106203134325E-3</v>
      </c>
      <c r="G983" s="2">
        <f t="shared" si="138"/>
        <v>4.7961193003822457E-3</v>
      </c>
      <c r="H983" s="2">
        <f t="shared" si="139"/>
        <v>1.2546415640315391</v>
      </c>
      <c r="I983" s="2">
        <f t="shared" si="140"/>
        <v>55.647052021346866</v>
      </c>
    </row>
    <row r="984" spans="1:9" ht="13.5" x14ac:dyDescent="0.25">
      <c r="A984" s="3">
        <f>TITRES_STAT!B987</f>
        <v>43742</v>
      </c>
      <c r="B984" s="5">
        <f>TITRES_STAT!D987</f>
        <v>1.02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5.5875955760053301E-3</v>
      </c>
      <c r="G984" s="2">
        <f t="shared" si="138"/>
        <v>4.4535393503549424E-3</v>
      </c>
      <c r="H984" s="2">
        <f t="shared" si="139"/>
        <v>1.2546415640315391</v>
      </c>
      <c r="I984" s="2">
        <f t="shared" si="140"/>
        <v>55.647052021346866</v>
      </c>
    </row>
    <row r="985" spans="1:9" ht="13.5" x14ac:dyDescent="0.25">
      <c r="A985" s="3">
        <f>TITRES_STAT!B988</f>
        <v>43745</v>
      </c>
      <c r="B985" s="5">
        <f>TITRES_STAT!D988</f>
        <v>1.03</v>
      </c>
      <c r="C985" s="2">
        <f t="shared" si="135"/>
        <v>1.0000000000000009E-2</v>
      </c>
      <c r="D985" s="2">
        <f t="shared" si="136"/>
        <v>1.0000000000000009E-2</v>
      </c>
      <c r="E985" s="2">
        <f t="shared" si="137"/>
        <v>0</v>
      </c>
      <c r="F985" s="2">
        <f t="shared" si="138"/>
        <v>5.9027673205763785E-3</v>
      </c>
      <c r="G985" s="2">
        <f t="shared" si="138"/>
        <v>4.1354293967581614E-3</v>
      </c>
      <c r="H985" s="2">
        <f t="shared" si="139"/>
        <v>1.4273650337746464</v>
      </c>
      <c r="I985" s="2">
        <f t="shared" si="140"/>
        <v>58.803064801301787</v>
      </c>
    </row>
    <row r="986" spans="1:9" ht="13.5" x14ac:dyDescent="0.25">
      <c r="A986" s="3">
        <f>TITRES_STAT!B989</f>
        <v>43746</v>
      </c>
      <c r="B986" s="5">
        <f>TITRES_STAT!D989</f>
        <v>1.02</v>
      </c>
      <c r="C986" s="2">
        <f t="shared" si="135"/>
        <v>-1.0000000000000009E-2</v>
      </c>
      <c r="D986" s="2">
        <f t="shared" si="136"/>
        <v>0</v>
      </c>
      <c r="E986" s="2">
        <f t="shared" si="137"/>
        <v>1.0000000000000009E-2</v>
      </c>
      <c r="F986" s="2">
        <f t="shared" si="138"/>
        <v>5.4811410833923513E-3</v>
      </c>
      <c r="G986" s="2">
        <f t="shared" si="138"/>
        <v>4.5543272969897214E-3</v>
      </c>
      <c r="H986" s="2">
        <f t="shared" si="139"/>
        <v>1.2035017964157357</v>
      </c>
      <c r="I986" s="2">
        <f t="shared" si="140"/>
        <v>54.617690730880192</v>
      </c>
    </row>
    <row r="987" spans="1:9" ht="13.5" x14ac:dyDescent="0.25">
      <c r="A987" s="3">
        <f>TITRES_STAT!B990</f>
        <v>43747</v>
      </c>
      <c r="B987" s="5">
        <f>TITRES_STAT!D990</f>
        <v>0.99</v>
      </c>
      <c r="C987" s="2">
        <f t="shared" si="135"/>
        <v>-3.0000000000000027E-2</v>
      </c>
      <c r="D987" s="2">
        <f t="shared" si="136"/>
        <v>0</v>
      </c>
      <c r="E987" s="2">
        <f t="shared" si="137"/>
        <v>3.0000000000000027E-2</v>
      </c>
      <c r="F987" s="2">
        <f t="shared" si="138"/>
        <v>5.0896310060071833E-3</v>
      </c>
      <c r="G987" s="2">
        <f t="shared" si="138"/>
        <v>6.3718753472047432E-3</v>
      </c>
      <c r="H987" s="2">
        <f t="shared" si="139"/>
        <v>0.79876499910500232</v>
      </c>
      <c r="I987" s="2">
        <f t="shared" si="140"/>
        <v>44.406300962184481</v>
      </c>
    </row>
    <row r="988" spans="1:9" ht="13.5" x14ac:dyDescent="0.25">
      <c r="A988" s="3">
        <f>TITRES_STAT!B991</f>
        <v>43748</v>
      </c>
      <c r="B988" s="5">
        <f>TITRES_STAT!D991</f>
        <v>0.99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4.7260859341495274E-3</v>
      </c>
      <c r="G988" s="2">
        <f t="shared" si="138"/>
        <v>5.9167413938329754E-3</v>
      </c>
      <c r="H988" s="2">
        <f t="shared" si="139"/>
        <v>0.79876499910500243</v>
      </c>
      <c r="I988" s="2">
        <f t="shared" si="140"/>
        <v>44.406300962184488</v>
      </c>
    </row>
    <row r="989" spans="1:9" ht="13.5" x14ac:dyDescent="0.25">
      <c r="A989" s="3">
        <f>TITRES_STAT!B992</f>
        <v>43749</v>
      </c>
      <c r="B989" s="5">
        <f>TITRES_STAT!D992</f>
        <v>1</v>
      </c>
      <c r="C989" s="2">
        <f t="shared" si="135"/>
        <v>1.0000000000000009E-2</v>
      </c>
      <c r="D989" s="2">
        <f t="shared" si="136"/>
        <v>1.0000000000000009E-2</v>
      </c>
      <c r="E989" s="2">
        <f t="shared" si="137"/>
        <v>0</v>
      </c>
      <c r="F989" s="2">
        <f t="shared" ref="F989:G1004" si="141">((F988*13)+D989)/14</f>
        <v>5.1027940817102765E-3</v>
      </c>
      <c r="G989" s="2">
        <f t="shared" si="141"/>
        <v>5.4941170085591922E-3</v>
      </c>
      <c r="H989" s="2">
        <f t="shared" si="139"/>
        <v>0.92877419133242334</v>
      </c>
      <c r="I989" s="2">
        <f t="shared" si="140"/>
        <v>48.153599084131962</v>
      </c>
    </row>
    <row r="990" spans="1:9" ht="13.5" x14ac:dyDescent="0.25">
      <c r="A990" s="3">
        <f>TITRES_STAT!B993</f>
        <v>43752</v>
      </c>
      <c r="B990" s="5">
        <f>TITRES_STAT!D993</f>
        <v>0.99</v>
      </c>
      <c r="C990" s="2">
        <f t="shared" si="135"/>
        <v>-1.0000000000000009E-2</v>
      </c>
      <c r="D990" s="2">
        <f t="shared" si="136"/>
        <v>0</v>
      </c>
      <c r="E990" s="2">
        <f t="shared" si="137"/>
        <v>1.0000000000000009E-2</v>
      </c>
      <c r="F990" s="2">
        <f t="shared" si="141"/>
        <v>4.7383087901595429E-3</v>
      </c>
      <c r="G990" s="2">
        <f t="shared" si="141"/>
        <v>5.8159657936621076E-3</v>
      </c>
      <c r="H990" s="2">
        <f t="shared" si="139"/>
        <v>0.81470712831961101</v>
      </c>
      <c r="I990" s="2">
        <f t="shared" si="140"/>
        <v>44.89468937469907</v>
      </c>
    </row>
    <row r="991" spans="1:9" ht="13.5" x14ac:dyDescent="0.25">
      <c r="A991" s="3">
        <f>TITRES_STAT!B994</f>
        <v>43754</v>
      </c>
      <c r="B991" s="5">
        <f>TITRES_STAT!D994</f>
        <v>0.99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4.399858162291004E-3</v>
      </c>
      <c r="G991" s="2">
        <f t="shared" si="141"/>
        <v>5.4005396655433862E-3</v>
      </c>
      <c r="H991" s="2">
        <f t="shared" si="139"/>
        <v>0.8147071283196109</v>
      </c>
      <c r="I991" s="2">
        <f t="shared" si="140"/>
        <v>44.894689374699063</v>
      </c>
    </row>
    <row r="992" spans="1:9" ht="13.5" x14ac:dyDescent="0.25">
      <c r="A992" s="3">
        <f>TITRES_STAT!B995</f>
        <v>43755</v>
      </c>
      <c r="B992" s="5">
        <f>TITRES_STAT!D995</f>
        <v>0.99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4.0855825792702177E-3</v>
      </c>
      <c r="G992" s="2">
        <f t="shared" si="141"/>
        <v>5.0147868322902873E-3</v>
      </c>
      <c r="H992" s="2">
        <f t="shared" si="139"/>
        <v>0.81470712831961078</v>
      </c>
      <c r="I992" s="2">
        <f t="shared" si="140"/>
        <v>44.894689374699063</v>
      </c>
    </row>
    <row r="993" spans="1:9" ht="13.5" x14ac:dyDescent="0.25">
      <c r="A993" s="3">
        <f>TITRES_STAT!B996</f>
        <v>43756</v>
      </c>
      <c r="B993" s="5">
        <f>TITRES_STAT!D996</f>
        <v>0.98</v>
      </c>
      <c r="C993" s="2">
        <f t="shared" si="135"/>
        <v>-1.0000000000000009E-2</v>
      </c>
      <c r="D993" s="2">
        <f t="shared" si="136"/>
        <v>0</v>
      </c>
      <c r="E993" s="2">
        <f t="shared" si="137"/>
        <v>1.0000000000000009E-2</v>
      </c>
      <c r="F993" s="2">
        <f t="shared" si="141"/>
        <v>3.793755252179488E-3</v>
      </c>
      <c r="G993" s="2">
        <f t="shared" si="141"/>
        <v>5.3708734871266966E-3</v>
      </c>
      <c r="H993" s="2">
        <f t="shared" si="139"/>
        <v>0.7063572175499272</v>
      </c>
      <c r="I993" s="2">
        <f t="shared" si="140"/>
        <v>41.395623981017884</v>
      </c>
    </row>
    <row r="994" spans="1:9" ht="13.5" x14ac:dyDescent="0.25">
      <c r="A994" s="3">
        <f>TITRES_STAT!B997</f>
        <v>43759</v>
      </c>
      <c r="B994" s="5">
        <f>TITRES_STAT!D997</f>
        <v>0.99</v>
      </c>
      <c r="C994" s="2">
        <f t="shared" si="135"/>
        <v>1.0000000000000009E-2</v>
      </c>
      <c r="D994" s="2">
        <f t="shared" si="136"/>
        <v>1.0000000000000009E-2</v>
      </c>
      <c r="E994" s="2">
        <f t="shared" si="137"/>
        <v>0</v>
      </c>
      <c r="F994" s="2">
        <f t="shared" si="141"/>
        <v>4.2370584484523821E-3</v>
      </c>
      <c r="G994" s="2">
        <f t="shared" si="141"/>
        <v>4.9872396666176466E-3</v>
      </c>
      <c r="H994" s="2">
        <f t="shared" si="139"/>
        <v>0.84957987417636205</v>
      </c>
      <c r="I994" s="2">
        <f t="shared" si="140"/>
        <v>45.933667750071578</v>
      </c>
    </row>
    <row r="995" spans="1:9" ht="13.5" x14ac:dyDescent="0.25">
      <c r="A995" s="3">
        <f>TITRES_STAT!B998</f>
        <v>43760</v>
      </c>
      <c r="B995" s="5">
        <f>TITRES_STAT!D998</f>
        <v>0.97</v>
      </c>
      <c r="C995" s="2">
        <f t="shared" si="135"/>
        <v>-2.0000000000000018E-2</v>
      </c>
      <c r="D995" s="2">
        <f t="shared" si="136"/>
        <v>0</v>
      </c>
      <c r="E995" s="2">
        <f t="shared" si="137"/>
        <v>2.0000000000000018E-2</v>
      </c>
      <c r="F995" s="2">
        <f t="shared" si="141"/>
        <v>3.9344114164200691E-3</v>
      </c>
      <c r="G995" s="2">
        <f t="shared" si="141"/>
        <v>6.0595796904306734E-3</v>
      </c>
      <c r="H995" s="2">
        <f t="shared" si="139"/>
        <v>0.64928784130577843</v>
      </c>
      <c r="I995" s="2">
        <f t="shared" si="140"/>
        <v>39.36776983644787</v>
      </c>
    </row>
    <row r="996" spans="1:9" ht="13.5" x14ac:dyDescent="0.25">
      <c r="A996" s="3">
        <f>TITRES_STAT!B999</f>
        <v>43761</v>
      </c>
      <c r="B996" s="5">
        <f>TITRES_STAT!D999</f>
        <v>1</v>
      </c>
      <c r="C996" s="2">
        <f t="shared" si="135"/>
        <v>3.0000000000000027E-2</v>
      </c>
      <c r="D996" s="2">
        <f t="shared" si="136"/>
        <v>3.0000000000000027E-2</v>
      </c>
      <c r="E996" s="2">
        <f t="shared" si="137"/>
        <v>0</v>
      </c>
      <c r="F996" s="2">
        <f t="shared" si="141"/>
        <v>5.7962391723900665E-3</v>
      </c>
      <c r="G996" s="2">
        <f t="shared" si="141"/>
        <v>5.6267525696856247E-3</v>
      </c>
      <c r="H996" s="2">
        <f t="shared" si="139"/>
        <v>1.0301215666772978</v>
      </c>
      <c r="I996" s="2">
        <f t="shared" si="140"/>
        <v>50.741866082596175</v>
      </c>
    </row>
    <row r="997" spans="1:9" ht="13.5" x14ac:dyDescent="0.25">
      <c r="A997" s="3">
        <f>TITRES_STAT!B1000</f>
        <v>43762</v>
      </c>
      <c r="B997" s="5">
        <f>TITRES_STAT!D1000</f>
        <v>0.99</v>
      </c>
      <c r="C997" s="2">
        <f t="shared" si="135"/>
        <v>-1.0000000000000009E-2</v>
      </c>
      <c r="D997" s="2">
        <f t="shared" si="136"/>
        <v>0</v>
      </c>
      <c r="E997" s="2">
        <f t="shared" si="137"/>
        <v>1.0000000000000009E-2</v>
      </c>
      <c r="F997" s="2">
        <f t="shared" si="141"/>
        <v>5.3822220886479196E-3</v>
      </c>
      <c r="G997" s="2">
        <f t="shared" si="141"/>
        <v>5.9391273861366519E-3</v>
      </c>
      <c r="H997" s="2">
        <f t="shared" si="139"/>
        <v>0.90623112432498365</v>
      </c>
      <c r="I997" s="2">
        <f t="shared" si="140"/>
        <v>47.540464152576966</v>
      </c>
    </row>
    <row r="998" spans="1:9" ht="13.5" x14ac:dyDescent="0.25">
      <c r="A998" s="3">
        <f>TITRES_STAT!B1001</f>
        <v>43763</v>
      </c>
      <c r="B998" s="5">
        <f>TITRES_STAT!D1001</f>
        <v>0.99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4.997777653744497E-3</v>
      </c>
      <c r="G998" s="2">
        <f t="shared" si="141"/>
        <v>5.5149040014126054E-3</v>
      </c>
      <c r="H998" s="2">
        <f t="shared" si="139"/>
        <v>0.90623112432498376</v>
      </c>
      <c r="I998" s="2">
        <f t="shared" si="140"/>
        <v>47.540464152576966</v>
      </c>
    </row>
    <row r="999" spans="1:9" ht="13.5" x14ac:dyDescent="0.25">
      <c r="A999" s="3">
        <f>TITRES_STAT!B1002</f>
        <v>43766</v>
      </c>
      <c r="B999" s="5">
        <f>TITRES_STAT!D1002</f>
        <v>0.97</v>
      </c>
      <c r="C999" s="2">
        <f t="shared" si="135"/>
        <v>-2.0000000000000018E-2</v>
      </c>
      <c r="D999" s="2">
        <f t="shared" si="136"/>
        <v>0</v>
      </c>
      <c r="E999" s="2">
        <f t="shared" si="137"/>
        <v>2.0000000000000018E-2</v>
      </c>
      <c r="F999" s="2">
        <f t="shared" si="141"/>
        <v>4.6407935356198903E-3</v>
      </c>
      <c r="G999" s="2">
        <f t="shared" si="141"/>
        <v>6.5495537155974204E-3</v>
      </c>
      <c r="H999" s="2">
        <f t="shared" si="139"/>
        <v>0.70856637522768651</v>
      </c>
      <c r="I999" s="2">
        <f t="shared" si="140"/>
        <v>41.471398799666872</v>
      </c>
    </row>
    <row r="1000" spans="1:9" ht="13.5" x14ac:dyDescent="0.25">
      <c r="A1000" s="3">
        <f>TITRES_STAT!B1003</f>
        <v>43767</v>
      </c>
      <c r="B1000" s="5">
        <f>TITRES_STAT!D1003</f>
        <v>0.99</v>
      </c>
      <c r="C1000" s="2">
        <f t="shared" si="135"/>
        <v>2.0000000000000018E-2</v>
      </c>
      <c r="D1000" s="2">
        <f t="shared" si="136"/>
        <v>2.0000000000000018E-2</v>
      </c>
      <c r="E1000" s="2">
        <f t="shared" si="137"/>
        <v>0</v>
      </c>
      <c r="F1000" s="2">
        <f t="shared" si="141"/>
        <v>5.7378797116470421E-3</v>
      </c>
      <c r="G1000" s="2">
        <f t="shared" si="141"/>
        <v>6.0817284501976047E-3</v>
      </c>
      <c r="H1000" s="2">
        <f t="shared" si="139"/>
        <v>0.94346200403942893</v>
      </c>
      <c r="I1000" s="2">
        <f t="shared" si="140"/>
        <v>48.545430889745766</v>
      </c>
    </row>
    <row r="1001" spans="1:9" ht="13.5" x14ac:dyDescent="0.25">
      <c r="A1001" s="3">
        <f>TITRES_STAT!B1004</f>
        <v>43768</v>
      </c>
      <c r="B1001" s="5">
        <f>TITRES_STAT!D1004</f>
        <v>0.99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5.3280311608151099E-3</v>
      </c>
      <c r="G1001" s="2">
        <f t="shared" si="141"/>
        <v>5.6473192751834902E-3</v>
      </c>
      <c r="H1001" s="2">
        <f t="shared" si="139"/>
        <v>0.94346200403942881</v>
      </c>
      <c r="I1001" s="2">
        <f t="shared" si="140"/>
        <v>48.545430889745759</v>
      </c>
    </row>
    <row r="1002" spans="1:9" ht="13.5" x14ac:dyDescent="0.25">
      <c r="A1002" s="3">
        <f>TITRES_STAT!B1005</f>
        <v>43769</v>
      </c>
      <c r="B1002" s="5">
        <f>TITRES_STAT!D1005</f>
        <v>0.97</v>
      </c>
      <c r="C1002" s="2">
        <f t="shared" si="135"/>
        <v>-2.0000000000000018E-2</v>
      </c>
      <c r="D1002" s="2">
        <f t="shared" si="136"/>
        <v>0</v>
      </c>
      <c r="E1002" s="2">
        <f t="shared" si="137"/>
        <v>2.0000000000000018E-2</v>
      </c>
      <c r="F1002" s="2">
        <f t="shared" si="141"/>
        <v>4.9474575064711738E-3</v>
      </c>
      <c r="G1002" s="2">
        <f t="shared" si="141"/>
        <v>6.6725107555275281E-3</v>
      </c>
      <c r="H1002" s="2">
        <f t="shared" si="139"/>
        <v>0.74146864467362383</v>
      </c>
      <c r="I1002" s="2">
        <f t="shared" si="140"/>
        <v>42.57720326699225</v>
      </c>
    </row>
    <row r="1003" spans="1:9" ht="13.5" x14ac:dyDescent="0.25">
      <c r="A1003" s="3">
        <f>TITRES_STAT!B1006</f>
        <v>43770</v>
      </c>
      <c r="B1003" s="5">
        <f>TITRES_STAT!D1006</f>
        <v>0.97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4.5940676845803762E-3</v>
      </c>
      <c r="G1003" s="2">
        <f t="shared" si="141"/>
        <v>6.1959028444184194E-3</v>
      </c>
      <c r="H1003" s="2">
        <f t="shared" si="139"/>
        <v>0.74146864467362383</v>
      </c>
      <c r="I1003" s="2">
        <f t="shared" si="140"/>
        <v>42.57720326699225</v>
      </c>
    </row>
    <row r="1004" spans="1:9" ht="13.5" x14ac:dyDescent="0.25">
      <c r="A1004" s="3">
        <f>TITRES_STAT!B1007</f>
        <v>43773</v>
      </c>
      <c r="B1004" s="5">
        <f>TITRES_STAT!D1007</f>
        <v>0.98</v>
      </c>
      <c r="C1004" s="2">
        <f t="shared" si="135"/>
        <v>1.0000000000000009E-2</v>
      </c>
      <c r="D1004" s="2">
        <f t="shared" si="136"/>
        <v>1.0000000000000009E-2</v>
      </c>
      <c r="E1004" s="2">
        <f t="shared" si="137"/>
        <v>0</v>
      </c>
      <c r="F1004" s="2">
        <f t="shared" si="141"/>
        <v>4.98020570711035E-3</v>
      </c>
      <c r="G1004" s="2">
        <f t="shared" si="141"/>
        <v>5.7533383555313901E-3</v>
      </c>
      <c r="H1004" s="2">
        <f t="shared" si="139"/>
        <v>0.86562016682406084</v>
      </c>
      <c r="I1004" s="2">
        <f t="shared" si="140"/>
        <v>46.398521103984933</v>
      </c>
    </row>
    <row r="1005" spans="1:9" ht="13.5" x14ac:dyDescent="0.25">
      <c r="A1005" s="3">
        <f>TITRES_STAT!B1008</f>
        <v>43774</v>
      </c>
      <c r="B1005" s="5">
        <f>TITRES_STAT!D1008</f>
        <v>0.97</v>
      </c>
      <c r="C1005" s="2">
        <f t="shared" si="135"/>
        <v>-1.0000000000000009E-2</v>
      </c>
      <c r="D1005" s="2">
        <f t="shared" si="136"/>
        <v>0</v>
      </c>
      <c r="E1005" s="2">
        <f t="shared" si="137"/>
        <v>1.0000000000000009E-2</v>
      </c>
      <c r="F1005" s="2">
        <f t="shared" ref="F1005:G1020" si="142">((F1004*13)+D1005)/14</f>
        <v>4.6244767280310397E-3</v>
      </c>
      <c r="G1005" s="2">
        <f t="shared" si="142"/>
        <v>6.056671330136292E-3</v>
      </c>
      <c r="H1005" s="2">
        <f t="shared" si="139"/>
        <v>0.76353436994689561</v>
      </c>
      <c r="I1005" s="2">
        <f t="shared" si="140"/>
        <v>43.295689778356156</v>
      </c>
    </row>
    <row r="1006" spans="1:9" ht="13.5" x14ac:dyDescent="0.25">
      <c r="A1006" s="3">
        <f>TITRES_STAT!B1009</f>
        <v>43775</v>
      </c>
      <c r="B1006" s="5">
        <f>TITRES_STAT!D1009</f>
        <v>0.97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4.2941569617431083E-3</v>
      </c>
      <c r="G1006" s="2">
        <f t="shared" si="142"/>
        <v>5.6240519494122707E-3</v>
      </c>
      <c r="H1006" s="2">
        <f t="shared" si="139"/>
        <v>0.76353436994689561</v>
      </c>
      <c r="I1006" s="2">
        <f t="shared" si="140"/>
        <v>43.295689778356156</v>
      </c>
    </row>
    <row r="1007" spans="1:9" ht="13.5" x14ac:dyDescent="0.25">
      <c r="A1007" s="3">
        <f>TITRES_STAT!B1010</f>
        <v>43776</v>
      </c>
      <c r="B1007" s="5">
        <f>TITRES_STAT!D1010</f>
        <v>0.97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3.9874314644757431E-3</v>
      </c>
      <c r="G1007" s="2">
        <f t="shared" si="142"/>
        <v>5.2223339530256801E-3</v>
      </c>
      <c r="H1007" s="2">
        <f t="shared" si="139"/>
        <v>0.7635343699468955</v>
      </c>
      <c r="I1007" s="2">
        <f t="shared" si="140"/>
        <v>43.295689778356149</v>
      </c>
    </row>
    <row r="1008" spans="1:9" ht="13.5" x14ac:dyDescent="0.25">
      <c r="A1008" s="3">
        <f>TITRES_STAT!B1011</f>
        <v>43777</v>
      </c>
      <c r="B1008" s="5">
        <f>TITRES_STAT!D1011</f>
        <v>0.96</v>
      </c>
      <c r="C1008" s="2">
        <f t="shared" si="135"/>
        <v>-1.0000000000000009E-2</v>
      </c>
      <c r="D1008" s="2">
        <f t="shared" si="136"/>
        <v>0</v>
      </c>
      <c r="E1008" s="2">
        <f t="shared" si="137"/>
        <v>1.0000000000000009E-2</v>
      </c>
      <c r="F1008" s="2">
        <f t="shared" si="142"/>
        <v>3.7026149312989047E-3</v>
      </c>
      <c r="G1008" s="2">
        <f t="shared" si="142"/>
        <v>5.5635958135238457E-3</v>
      </c>
      <c r="H1008" s="2">
        <f t="shared" si="139"/>
        <v>0.66550753422789688</v>
      </c>
      <c r="I1008" s="2">
        <f t="shared" si="140"/>
        <v>39.958242190505352</v>
      </c>
    </row>
    <row r="1009" spans="1:9" ht="13.5" x14ac:dyDescent="0.25">
      <c r="A1009" s="3">
        <f>TITRES_STAT!B1012</f>
        <v>43780</v>
      </c>
      <c r="B1009" s="5">
        <f>TITRES_STAT!D1012</f>
        <v>0.96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3.4381424362061258E-3</v>
      </c>
      <c r="G1009" s="2">
        <f t="shared" si="142"/>
        <v>5.1661961125578568E-3</v>
      </c>
      <c r="H1009" s="2">
        <f t="shared" si="139"/>
        <v>0.66550753422789688</v>
      </c>
      <c r="I1009" s="2">
        <f t="shared" si="140"/>
        <v>39.958242190505352</v>
      </c>
    </row>
    <row r="1010" spans="1:9" ht="13.5" x14ac:dyDescent="0.25">
      <c r="A1010" s="3">
        <f>TITRES_STAT!B1013</f>
        <v>43781</v>
      </c>
      <c r="B1010" s="5">
        <f>TITRES_STAT!D1013</f>
        <v>0.96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3.1925608336199744E-3</v>
      </c>
      <c r="G1010" s="2">
        <f t="shared" si="142"/>
        <v>4.7971821045180102E-3</v>
      </c>
      <c r="H1010" s="2">
        <f t="shared" si="139"/>
        <v>0.66550753422789699</v>
      </c>
      <c r="I1010" s="2">
        <f t="shared" si="140"/>
        <v>39.958242190505352</v>
      </c>
    </row>
    <row r="1011" spans="1:9" ht="13.5" x14ac:dyDescent="0.25">
      <c r="A1011" s="3">
        <f>TITRES_STAT!B1014</f>
        <v>43782</v>
      </c>
      <c r="B1011" s="5">
        <f>TITRES_STAT!D1014</f>
        <v>0.96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2.9645207740756907E-3</v>
      </c>
      <c r="G1011" s="2">
        <f t="shared" si="142"/>
        <v>4.4545262399095812E-3</v>
      </c>
      <c r="H1011" s="2">
        <f t="shared" si="139"/>
        <v>0.66550753422789699</v>
      </c>
      <c r="I1011" s="2">
        <f t="shared" si="140"/>
        <v>39.958242190505352</v>
      </c>
    </row>
    <row r="1012" spans="1:9" ht="13.5" x14ac:dyDescent="0.25">
      <c r="A1012" s="3">
        <f>TITRES_STAT!B1015</f>
        <v>43783</v>
      </c>
      <c r="B1012" s="5">
        <f>TITRES_STAT!D1015</f>
        <v>0.96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2.7527692902131412E-3</v>
      </c>
      <c r="G1012" s="2">
        <f t="shared" si="142"/>
        <v>4.1363457942017543E-3</v>
      </c>
      <c r="H1012" s="2">
        <f t="shared" si="139"/>
        <v>0.66550753422789688</v>
      </c>
      <c r="I1012" s="2">
        <f t="shared" si="140"/>
        <v>39.958242190505352</v>
      </c>
    </row>
    <row r="1013" spans="1:9" ht="13.5" x14ac:dyDescent="0.25">
      <c r="A1013" s="3">
        <f>TITRES_STAT!B1016</f>
        <v>43784</v>
      </c>
      <c r="B1013" s="5">
        <f>TITRES_STAT!D1016</f>
        <v>0.96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2.5561429123407741E-3</v>
      </c>
      <c r="G1013" s="2">
        <f t="shared" si="142"/>
        <v>3.8408925231873431E-3</v>
      </c>
      <c r="H1013" s="2">
        <f t="shared" si="139"/>
        <v>0.66550753422789688</v>
      </c>
      <c r="I1013" s="2">
        <f t="shared" si="140"/>
        <v>39.958242190505352</v>
      </c>
    </row>
    <row r="1014" spans="1:9" ht="13.5" x14ac:dyDescent="0.25">
      <c r="A1014" s="3">
        <f>TITRES_STAT!B1017</f>
        <v>43787</v>
      </c>
      <c r="B1014" s="5">
        <f>TITRES_STAT!D1017</f>
        <v>0.97</v>
      </c>
      <c r="C1014" s="2">
        <f t="shared" si="135"/>
        <v>1.0000000000000009E-2</v>
      </c>
      <c r="D1014" s="2">
        <f t="shared" si="136"/>
        <v>1.0000000000000009E-2</v>
      </c>
      <c r="E1014" s="2">
        <f t="shared" si="137"/>
        <v>0</v>
      </c>
      <c r="F1014" s="2">
        <f t="shared" si="142"/>
        <v>3.0878469900307193E-3</v>
      </c>
      <c r="G1014" s="2">
        <f t="shared" si="142"/>
        <v>3.56654305724539E-3</v>
      </c>
      <c r="H1014" s="2">
        <f t="shared" si="139"/>
        <v>0.86578149778895697</v>
      </c>
      <c r="I1014" s="2">
        <f t="shared" si="140"/>
        <v>46.403155933047394</v>
      </c>
    </row>
    <row r="1015" spans="1:9" ht="13.5" x14ac:dyDescent="0.25">
      <c r="A1015" s="3">
        <f>TITRES_STAT!B1018</f>
        <v>43788</v>
      </c>
      <c r="B1015" s="5">
        <f>TITRES_STAT!D1018</f>
        <v>0.96</v>
      </c>
      <c r="C1015" s="2">
        <f t="shared" si="135"/>
        <v>-1.0000000000000009E-2</v>
      </c>
      <c r="D1015" s="2">
        <f t="shared" si="136"/>
        <v>0</v>
      </c>
      <c r="E1015" s="2">
        <f t="shared" si="137"/>
        <v>1.0000000000000009E-2</v>
      </c>
      <c r="F1015" s="2">
        <f t="shared" si="142"/>
        <v>2.8672864907428107E-3</v>
      </c>
      <c r="G1015" s="2">
        <f t="shared" si="142"/>
        <v>4.0260756960135771E-3</v>
      </c>
      <c r="H1015" s="2">
        <f t="shared" si="139"/>
        <v>0.71217898202506658</v>
      </c>
      <c r="I1015" s="2">
        <f t="shared" si="140"/>
        <v>41.59489104245062</v>
      </c>
    </row>
    <row r="1016" spans="1:9" ht="13.5" x14ac:dyDescent="0.25">
      <c r="A1016" s="3">
        <f>TITRES_STAT!B1019</f>
        <v>43789</v>
      </c>
      <c r="B1016" s="5">
        <f>TITRES_STAT!D1019</f>
        <v>0.97</v>
      </c>
      <c r="C1016" s="2">
        <f t="shared" si="135"/>
        <v>1.0000000000000009E-2</v>
      </c>
      <c r="D1016" s="2">
        <f t="shared" si="136"/>
        <v>1.0000000000000009E-2</v>
      </c>
      <c r="E1016" s="2">
        <f t="shared" si="137"/>
        <v>0</v>
      </c>
      <c r="F1016" s="2">
        <f t="shared" si="142"/>
        <v>3.3767660271183247E-3</v>
      </c>
      <c r="G1016" s="2">
        <f t="shared" si="142"/>
        <v>3.7384988605840357E-3</v>
      </c>
      <c r="H1016" s="2">
        <f t="shared" si="139"/>
        <v>0.90324115455014464</v>
      </c>
      <c r="I1016" s="2">
        <f t="shared" si="140"/>
        <v>47.458050830328816</v>
      </c>
    </row>
    <row r="1017" spans="1:9" ht="13.5" x14ac:dyDescent="0.25">
      <c r="A1017" s="3">
        <f>TITRES_STAT!B1020</f>
        <v>43790</v>
      </c>
      <c r="B1017" s="5">
        <f>TITRES_STAT!D1020</f>
        <v>0.99</v>
      </c>
      <c r="C1017" s="2">
        <f t="shared" si="135"/>
        <v>2.0000000000000018E-2</v>
      </c>
      <c r="D1017" s="2">
        <f t="shared" si="136"/>
        <v>2.0000000000000018E-2</v>
      </c>
      <c r="E1017" s="2">
        <f t="shared" si="137"/>
        <v>0</v>
      </c>
      <c r="F1017" s="2">
        <f t="shared" si="142"/>
        <v>4.56413988232416E-3</v>
      </c>
      <c r="G1017" s="2">
        <f t="shared" si="142"/>
        <v>3.471463227685176E-3</v>
      </c>
      <c r="H1017" s="2">
        <f t="shared" si="139"/>
        <v>1.3147596799887744</v>
      </c>
      <c r="I1017" s="2">
        <f t="shared" si="140"/>
        <v>56.798971027314174</v>
      </c>
    </row>
    <row r="1018" spans="1:9" ht="13.5" x14ac:dyDescent="0.25">
      <c r="A1018" s="3">
        <f>TITRES_STAT!B1021</f>
        <v>43791</v>
      </c>
      <c r="B1018" s="5">
        <f>TITRES_STAT!D1021</f>
        <v>0.98</v>
      </c>
      <c r="C1018" s="2">
        <f t="shared" si="135"/>
        <v>-1.0000000000000009E-2</v>
      </c>
      <c r="D1018" s="2">
        <f t="shared" si="136"/>
        <v>0</v>
      </c>
      <c r="E1018" s="2">
        <f t="shared" si="137"/>
        <v>1.0000000000000009E-2</v>
      </c>
      <c r="F1018" s="2">
        <f t="shared" si="142"/>
        <v>4.2381298907295771E-3</v>
      </c>
      <c r="G1018" s="2">
        <f t="shared" si="142"/>
        <v>3.9377872828505215E-3</v>
      </c>
      <c r="H1018" s="2">
        <f t="shared" si="139"/>
        <v>1.0762719228606072</v>
      </c>
      <c r="I1018" s="2">
        <f t="shared" si="140"/>
        <v>51.83675177660551</v>
      </c>
    </row>
    <row r="1019" spans="1:9" ht="13.5" x14ac:dyDescent="0.25">
      <c r="A1019" s="3">
        <f>TITRES_STAT!B1022</f>
        <v>43794</v>
      </c>
      <c r="B1019" s="5">
        <f>TITRES_STAT!D1022</f>
        <v>1</v>
      </c>
      <c r="C1019" s="2">
        <f t="shared" si="135"/>
        <v>2.0000000000000018E-2</v>
      </c>
      <c r="D1019" s="2">
        <f t="shared" si="136"/>
        <v>2.0000000000000018E-2</v>
      </c>
      <c r="E1019" s="2">
        <f t="shared" si="137"/>
        <v>0</v>
      </c>
      <c r="F1019" s="2">
        <f t="shared" si="142"/>
        <v>5.3639777556774657E-3</v>
      </c>
      <c r="G1019" s="2">
        <f t="shared" si="142"/>
        <v>3.6565167626469129E-3</v>
      </c>
      <c r="H1019" s="2">
        <f t="shared" si="139"/>
        <v>1.4669638084181897</v>
      </c>
      <c r="I1019" s="2">
        <f t="shared" si="140"/>
        <v>59.464342501189869</v>
      </c>
    </row>
    <row r="1020" spans="1:9" ht="13.5" x14ac:dyDescent="0.25">
      <c r="A1020" s="3">
        <f>TITRES_STAT!B1023</f>
        <v>43795</v>
      </c>
      <c r="B1020" s="5">
        <f>TITRES_STAT!D1023</f>
        <v>0.96</v>
      </c>
      <c r="C1020" s="2">
        <f t="shared" si="135"/>
        <v>-4.0000000000000036E-2</v>
      </c>
      <c r="D1020" s="2">
        <f t="shared" si="136"/>
        <v>0</v>
      </c>
      <c r="E1020" s="2">
        <f t="shared" si="137"/>
        <v>4.0000000000000036E-2</v>
      </c>
      <c r="F1020" s="2">
        <f t="shared" si="142"/>
        <v>4.9808364874147897E-3</v>
      </c>
      <c r="G1020" s="2">
        <f t="shared" si="142"/>
        <v>6.2524798510292792E-3</v>
      </c>
      <c r="H1020" s="2">
        <f t="shared" si="139"/>
        <v>0.79661775904721188</v>
      </c>
      <c r="I1020" s="2">
        <f t="shared" si="140"/>
        <v>44.339857770841405</v>
      </c>
    </row>
    <row r="1021" spans="1:9" ht="13.5" x14ac:dyDescent="0.25">
      <c r="A1021" s="3">
        <f>TITRES_STAT!B1024</f>
        <v>43796</v>
      </c>
      <c r="B1021" s="5">
        <f>TITRES_STAT!D1024</f>
        <v>0.98</v>
      </c>
      <c r="C1021" s="2">
        <f t="shared" si="135"/>
        <v>2.0000000000000018E-2</v>
      </c>
      <c r="D1021" s="2">
        <f t="shared" si="136"/>
        <v>2.0000000000000018E-2</v>
      </c>
      <c r="E1021" s="2">
        <f t="shared" si="137"/>
        <v>0</v>
      </c>
      <c r="F1021" s="2">
        <f t="shared" ref="F1021:G1036" si="143">((F1020*13)+D1021)/14</f>
        <v>6.0536338811708768E-3</v>
      </c>
      <c r="G1021" s="2">
        <f t="shared" si="143"/>
        <v>5.8058741473843304E-3</v>
      </c>
      <c r="H1021" s="2">
        <f t="shared" si="139"/>
        <v>1.0426739759590151</v>
      </c>
      <c r="I1021" s="2">
        <f t="shared" si="140"/>
        <v>51.044561600658277</v>
      </c>
    </row>
    <row r="1022" spans="1:9" ht="13.5" x14ac:dyDescent="0.25">
      <c r="A1022" s="3">
        <f>TITRES_STAT!B1025</f>
        <v>43797</v>
      </c>
      <c r="B1022" s="5">
        <f>TITRES_STAT!D1025</f>
        <v>0.95</v>
      </c>
      <c r="C1022" s="2">
        <f t="shared" si="135"/>
        <v>-3.0000000000000027E-2</v>
      </c>
      <c r="D1022" s="2">
        <f t="shared" si="136"/>
        <v>0</v>
      </c>
      <c r="E1022" s="2">
        <f t="shared" si="137"/>
        <v>3.0000000000000027E-2</v>
      </c>
      <c r="F1022" s="2">
        <f t="shared" si="143"/>
        <v>5.621231461087243E-3</v>
      </c>
      <c r="G1022" s="2">
        <f t="shared" si="143"/>
        <v>7.5340259939997373E-3</v>
      </c>
      <c r="H1022" s="2">
        <f t="shared" si="139"/>
        <v>0.74611256525582925</v>
      </c>
      <c r="I1022" s="2">
        <f t="shared" si="140"/>
        <v>42.729923608705818</v>
      </c>
    </row>
    <row r="1023" spans="1:9" ht="13.5" x14ac:dyDescent="0.25">
      <c r="A1023" s="3">
        <f>TITRES_STAT!B1026</f>
        <v>43798</v>
      </c>
      <c r="B1023" s="5">
        <f>TITRES_STAT!D1026</f>
        <v>0.96</v>
      </c>
      <c r="C1023" s="2">
        <f t="shared" si="135"/>
        <v>1.0000000000000009E-2</v>
      </c>
      <c r="D1023" s="2">
        <f t="shared" si="136"/>
        <v>1.0000000000000009E-2</v>
      </c>
      <c r="E1023" s="2">
        <f t="shared" si="137"/>
        <v>0</v>
      </c>
      <c r="F1023" s="2">
        <f t="shared" si="143"/>
        <v>5.9340006424381548E-3</v>
      </c>
      <c r="G1023" s="2">
        <f t="shared" si="143"/>
        <v>6.9958812801426129E-3</v>
      </c>
      <c r="H1023" s="2">
        <f t="shared" si="139"/>
        <v>0.8482134565778664</v>
      </c>
      <c r="I1023" s="2">
        <f t="shared" si="140"/>
        <v>45.893695533870314</v>
      </c>
    </row>
    <row r="1024" spans="1:9" ht="13.5" x14ac:dyDescent="0.25">
      <c r="A1024" s="3">
        <f>TITRES_STAT!B1027</f>
        <v>43801</v>
      </c>
      <c r="B1024" s="5">
        <f>TITRES_STAT!D1027</f>
        <v>0.97</v>
      </c>
      <c r="C1024" s="2">
        <f t="shared" si="135"/>
        <v>1.0000000000000009E-2</v>
      </c>
      <c r="D1024" s="2">
        <f t="shared" si="136"/>
        <v>1.0000000000000009E-2</v>
      </c>
      <c r="E1024" s="2">
        <f t="shared" si="137"/>
        <v>0</v>
      </c>
      <c r="F1024" s="2">
        <f t="shared" si="143"/>
        <v>6.2244291679782876E-3</v>
      </c>
      <c r="G1024" s="2">
        <f t="shared" si="143"/>
        <v>6.4961754744181409E-3</v>
      </c>
      <c r="H1024" s="2">
        <f t="shared" si="139"/>
        <v>0.95816826261698329</v>
      </c>
      <c r="I1024" s="2">
        <f t="shared" si="140"/>
        <v>48.931865606709643</v>
      </c>
    </row>
    <row r="1025" spans="1:9" ht="13.5" x14ac:dyDescent="0.25">
      <c r="A1025" s="3">
        <f>TITRES_STAT!B1028</f>
        <v>43802</v>
      </c>
      <c r="B1025" s="5">
        <f>TITRES_STAT!D1028</f>
        <v>0.97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5.7798270845512674E-3</v>
      </c>
      <c r="G1025" s="2">
        <f t="shared" si="143"/>
        <v>6.032162940531131E-3</v>
      </c>
      <c r="H1025" s="2">
        <f t="shared" si="139"/>
        <v>0.9581682626169834</v>
      </c>
      <c r="I1025" s="2">
        <f t="shared" si="140"/>
        <v>48.931865606709643</v>
      </c>
    </row>
    <row r="1026" spans="1:9" ht="13.5" x14ac:dyDescent="0.25">
      <c r="A1026" s="3">
        <f>TITRES_STAT!B1029</f>
        <v>43803</v>
      </c>
      <c r="B1026" s="5">
        <f>TITRES_STAT!D1029</f>
        <v>0.95</v>
      </c>
      <c r="C1026" s="2">
        <f t="shared" si="135"/>
        <v>-2.0000000000000018E-2</v>
      </c>
      <c r="D1026" s="2">
        <f t="shared" si="136"/>
        <v>0</v>
      </c>
      <c r="E1026" s="2">
        <f t="shared" si="137"/>
        <v>2.0000000000000018E-2</v>
      </c>
      <c r="F1026" s="2">
        <f t="shared" si="143"/>
        <v>5.3669822927976058E-3</v>
      </c>
      <c r="G1026" s="2">
        <f t="shared" si="143"/>
        <v>7.0298655876360515E-3</v>
      </c>
      <c r="H1026" s="2">
        <f t="shared" si="139"/>
        <v>0.76345446806791262</v>
      </c>
      <c r="I1026" s="2">
        <f t="shared" si="140"/>
        <v>43.293120513872616</v>
      </c>
    </row>
    <row r="1027" spans="1:9" ht="13.5" x14ac:dyDescent="0.25">
      <c r="A1027" s="3">
        <f>TITRES_STAT!B1030</f>
        <v>43804</v>
      </c>
      <c r="B1027" s="5">
        <f>TITRES_STAT!D1030</f>
        <v>0.95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4.9836264147406339E-3</v>
      </c>
      <c r="G1027" s="2">
        <f t="shared" si="143"/>
        <v>6.5277323313763331E-3</v>
      </c>
      <c r="H1027" s="2">
        <f t="shared" si="139"/>
        <v>0.76345446806791273</v>
      </c>
      <c r="I1027" s="2">
        <f t="shared" si="140"/>
        <v>43.293120513872616</v>
      </c>
    </row>
    <row r="1028" spans="1:9" ht="13.5" x14ac:dyDescent="0.25">
      <c r="A1028" s="3">
        <f>TITRES_STAT!B1031</f>
        <v>43805</v>
      </c>
      <c r="B1028" s="5">
        <f>TITRES_STAT!D1031</f>
        <v>0.95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4.6276530994020168E-3</v>
      </c>
      <c r="G1028" s="2">
        <f t="shared" si="143"/>
        <v>6.061465736278024E-3</v>
      </c>
      <c r="H1028" s="2">
        <f t="shared" si="139"/>
        <v>0.76345446806791251</v>
      </c>
      <c r="I1028" s="2">
        <f t="shared" si="140"/>
        <v>43.293120513872609</v>
      </c>
    </row>
    <row r="1029" spans="1:9" ht="13.5" x14ac:dyDescent="0.25">
      <c r="A1029" s="3">
        <f>TITRES_STAT!B1032</f>
        <v>43808</v>
      </c>
      <c r="B1029" s="5">
        <f>TITRES_STAT!D1032</f>
        <v>0.96</v>
      </c>
      <c r="C1029" s="2">
        <f t="shared" si="144"/>
        <v>1.0000000000000009E-2</v>
      </c>
      <c r="D1029" s="2">
        <f t="shared" si="145"/>
        <v>1.0000000000000009E-2</v>
      </c>
      <c r="E1029" s="2">
        <f t="shared" si="146"/>
        <v>0</v>
      </c>
      <c r="F1029" s="2">
        <f t="shared" si="143"/>
        <v>5.0113921637304449E-3</v>
      </c>
      <c r="G1029" s="2">
        <f t="shared" si="143"/>
        <v>5.6285038979724516E-3</v>
      </c>
      <c r="H1029" s="2">
        <f t="shared" si="139"/>
        <v>0.89035954395193584</v>
      </c>
      <c r="I1029" s="2">
        <f t="shared" si="140"/>
        <v>47.100010513903278</v>
      </c>
    </row>
    <row r="1030" spans="1:9" ht="13.5" x14ac:dyDescent="0.25">
      <c r="A1030" s="3">
        <f>TITRES_STAT!B1033</f>
        <v>43809</v>
      </c>
      <c r="B1030" s="5">
        <f>TITRES_STAT!D1033</f>
        <v>0.96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4.6534355806068422E-3</v>
      </c>
      <c r="G1030" s="2">
        <f t="shared" si="143"/>
        <v>5.2264679052601336E-3</v>
      </c>
      <c r="H1030" s="2">
        <f t="shared" si="139"/>
        <v>0.89035954395193584</v>
      </c>
      <c r="I1030" s="2">
        <f t="shared" si="140"/>
        <v>47.100010513903278</v>
      </c>
    </row>
    <row r="1031" spans="1:9" ht="13.5" x14ac:dyDescent="0.25">
      <c r="A1031" s="3">
        <f>TITRES_STAT!B1034</f>
        <v>43810</v>
      </c>
      <c r="B1031" s="5">
        <f>TITRES_STAT!D1034</f>
        <v>0.94</v>
      </c>
      <c r="C1031" s="2">
        <f t="shared" si="144"/>
        <v>-2.0000000000000018E-2</v>
      </c>
      <c r="D1031" s="2">
        <f t="shared" si="145"/>
        <v>0</v>
      </c>
      <c r="E1031" s="2">
        <f t="shared" si="146"/>
        <v>2.0000000000000018E-2</v>
      </c>
      <c r="F1031" s="2">
        <f t="shared" si="143"/>
        <v>4.3210473248492106E-3</v>
      </c>
      <c r="G1031" s="2">
        <f t="shared" si="143"/>
        <v>6.2817201977415542E-3</v>
      </c>
      <c r="H1031" s="2">
        <f t="shared" si="139"/>
        <v>0.68787643970559886</v>
      </c>
      <c r="I1031" s="2">
        <f t="shared" si="140"/>
        <v>40.753957074344783</v>
      </c>
    </row>
    <row r="1032" spans="1:9" ht="13.5" x14ac:dyDescent="0.25">
      <c r="A1032" s="3">
        <f>TITRES_STAT!B1035</f>
        <v>43811</v>
      </c>
      <c r="B1032" s="5">
        <f>TITRES_STAT!D1035</f>
        <v>0.93</v>
      </c>
      <c r="C1032" s="2">
        <f t="shared" si="144"/>
        <v>-9.9999999999998979E-3</v>
      </c>
      <c r="D1032" s="2">
        <f t="shared" si="145"/>
        <v>0</v>
      </c>
      <c r="E1032" s="2">
        <f t="shared" si="146"/>
        <v>9.9999999999998979E-3</v>
      </c>
      <c r="F1032" s="2">
        <f t="shared" si="143"/>
        <v>4.0124010873599809E-3</v>
      </c>
      <c r="G1032" s="2">
        <f t="shared" si="143"/>
        <v>6.5473116121885786E-3</v>
      </c>
      <c r="H1032" s="2">
        <f t="shared" si="139"/>
        <v>0.61283184992912687</v>
      </c>
      <c r="I1032" s="2">
        <f t="shared" si="140"/>
        <v>37.997256189853687</v>
      </c>
    </row>
    <row r="1033" spans="1:9" ht="13.5" x14ac:dyDescent="0.25">
      <c r="A1033" s="3">
        <f>TITRES_STAT!B1036</f>
        <v>43812</v>
      </c>
      <c r="B1033" s="5">
        <f>TITRES_STAT!D1036</f>
        <v>0.94</v>
      </c>
      <c r="C1033" s="2">
        <f t="shared" si="144"/>
        <v>9.9999999999998979E-3</v>
      </c>
      <c r="D1033" s="2">
        <f t="shared" si="145"/>
        <v>9.9999999999998979E-3</v>
      </c>
      <c r="E1033" s="2">
        <f t="shared" si="146"/>
        <v>0</v>
      </c>
      <c r="F1033" s="2">
        <f t="shared" si="143"/>
        <v>4.440086723977118E-3</v>
      </c>
      <c r="G1033" s="2">
        <f t="shared" si="143"/>
        <v>6.0796464970322515E-3</v>
      </c>
      <c r="H1033" s="2">
        <f t="shared" si="139"/>
        <v>0.73031988391833702</v>
      </c>
      <c r="I1033" s="2">
        <f t="shared" si="140"/>
        <v>42.207217908431815</v>
      </c>
    </row>
    <row r="1034" spans="1:9" ht="13.5" x14ac:dyDescent="0.25">
      <c r="A1034" s="3">
        <f>TITRES_STAT!B1037</f>
        <v>43815</v>
      </c>
      <c r="B1034" s="5">
        <f>TITRES_STAT!D1037</f>
        <v>0.92</v>
      </c>
      <c r="C1034" s="2">
        <f t="shared" si="144"/>
        <v>-1.9999999999999907E-2</v>
      </c>
      <c r="D1034" s="2">
        <f t="shared" si="145"/>
        <v>0</v>
      </c>
      <c r="E1034" s="2">
        <f t="shared" si="146"/>
        <v>1.9999999999999907E-2</v>
      </c>
      <c r="F1034" s="2">
        <f t="shared" si="143"/>
        <v>4.1229376722644673E-3</v>
      </c>
      <c r="G1034" s="2">
        <f t="shared" si="143"/>
        <v>7.0739574615299406E-3</v>
      </c>
      <c r="H1034" s="2">
        <f t="shared" si="139"/>
        <v>0.58283325771834182</v>
      </c>
      <c r="I1034" s="2">
        <f t="shared" si="140"/>
        <v>36.822151346408866</v>
      </c>
    </row>
    <row r="1035" spans="1:9" ht="13.5" x14ac:dyDescent="0.25">
      <c r="A1035" s="3">
        <f>TITRES_STAT!B1038</f>
        <v>43816</v>
      </c>
      <c r="B1035" s="5">
        <f>TITRES_STAT!D1038</f>
        <v>0.91</v>
      </c>
      <c r="C1035" s="2">
        <f t="shared" si="144"/>
        <v>-1.0000000000000009E-2</v>
      </c>
      <c r="D1035" s="2">
        <f t="shared" si="145"/>
        <v>0</v>
      </c>
      <c r="E1035" s="2">
        <f t="shared" si="146"/>
        <v>1.0000000000000009E-2</v>
      </c>
      <c r="F1035" s="2">
        <f t="shared" si="143"/>
        <v>3.828442124245577E-3</v>
      </c>
      <c r="G1035" s="2">
        <f t="shared" si="143"/>
        <v>7.2829604999920883E-3</v>
      </c>
      <c r="H1035" s="2">
        <f t="shared" si="139"/>
        <v>0.52567113665517418</v>
      </c>
      <c r="I1035" s="2">
        <f t="shared" si="140"/>
        <v>34.455075148608799</v>
      </c>
    </row>
    <row r="1036" spans="1:9" ht="13.5" x14ac:dyDescent="0.25">
      <c r="A1036" s="3">
        <f>TITRES_STAT!B1039</f>
        <v>43817</v>
      </c>
      <c r="B1036" s="5">
        <f>TITRES_STAT!D1039</f>
        <v>0.92</v>
      </c>
      <c r="C1036" s="2">
        <f t="shared" si="144"/>
        <v>1.0000000000000009E-2</v>
      </c>
      <c r="D1036" s="2">
        <f t="shared" si="145"/>
        <v>1.0000000000000009E-2</v>
      </c>
      <c r="E1036" s="2">
        <f t="shared" si="146"/>
        <v>0</v>
      </c>
      <c r="F1036" s="2">
        <f t="shared" si="143"/>
        <v>4.2692676867994647E-3</v>
      </c>
      <c r="G1036" s="2">
        <f t="shared" si="143"/>
        <v>6.7627490357069385E-3</v>
      </c>
      <c r="H1036" s="2">
        <f t="shared" si="139"/>
        <v>0.63129175195737253</v>
      </c>
      <c r="I1036" s="2">
        <f t="shared" si="140"/>
        <v>38.69888701391956</v>
      </c>
    </row>
    <row r="1037" spans="1:9" ht="13.5" x14ac:dyDescent="0.25">
      <c r="A1037" s="3">
        <f>TITRES_STAT!B1040</f>
        <v>43818</v>
      </c>
      <c r="B1037" s="5">
        <f>TITRES_STAT!D1040</f>
        <v>0.92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3.9643199948852176E-3</v>
      </c>
      <c r="G1037" s="2">
        <f t="shared" si="147"/>
        <v>6.2796955331564427E-3</v>
      </c>
      <c r="H1037" s="2">
        <f t="shared" si="139"/>
        <v>0.63129175195737264</v>
      </c>
      <c r="I1037" s="2">
        <f t="shared" si="140"/>
        <v>38.698887013919567</v>
      </c>
    </row>
    <row r="1038" spans="1:9" ht="13.5" x14ac:dyDescent="0.25">
      <c r="A1038" s="3">
        <f>TITRES_STAT!B1041</f>
        <v>43819</v>
      </c>
      <c r="B1038" s="5">
        <f>TITRES_STAT!D1041</f>
        <v>0.91</v>
      </c>
      <c r="C1038" s="2">
        <f t="shared" si="144"/>
        <v>-1.0000000000000009E-2</v>
      </c>
      <c r="D1038" s="2">
        <f t="shared" si="145"/>
        <v>0</v>
      </c>
      <c r="E1038" s="2">
        <f t="shared" si="146"/>
        <v>1.0000000000000009E-2</v>
      </c>
      <c r="F1038" s="2">
        <f t="shared" si="147"/>
        <v>3.681154280964845E-3</v>
      </c>
      <c r="G1038" s="2">
        <f t="shared" si="147"/>
        <v>6.5454315665024118E-3</v>
      </c>
      <c r="H1038" s="2">
        <f t="shared" si="139"/>
        <v>0.56240054510750781</v>
      </c>
      <c r="I1038" s="2">
        <f t="shared" si="140"/>
        <v>35.995926068293159</v>
      </c>
    </row>
    <row r="1039" spans="1:9" ht="13.5" x14ac:dyDescent="0.25">
      <c r="A1039" s="3">
        <f>TITRES_STAT!B1042</f>
        <v>43822</v>
      </c>
      <c r="B1039" s="5">
        <f>TITRES_STAT!D1042</f>
        <v>0.91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3.4182146894673562E-3</v>
      </c>
      <c r="G1039" s="2">
        <f t="shared" si="147"/>
        <v>6.0779007403236685E-3</v>
      </c>
      <c r="H1039" s="2">
        <f t="shared" si="139"/>
        <v>0.56240054510750781</v>
      </c>
      <c r="I1039" s="2">
        <f t="shared" si="140"/>
        <v>35.995926068293159</v>
      </c>
    </row>
    <row r="1040" spans="1:9" ht="13.5" x14ac:dyDescent="0.25">
      <c r="A1040" s="3">
        <f>TITRES_STAT!B1043</f>
        <v>43823</v>
      </c>
      <c r="B1040" s="5">
        <f>TITRES_STAT!D1043</f>
        <v>0.9</v>
      </c>
      <c r="C1040" s="2">
        <f t="shared" si="144"/>
        <v>-1.0000000000000009E-2</v>
      </c>
      <c r="D1040" s="2">
        <f t="shared" si="145"/>
        <v>0</v>
      </c>
      <c r="E1040" s="2">
        <f t="shared" si="146"/>
        <v>1.0000000000000009E-2</v>
      </c>
      <c r="F1040" s="2">
        <f t="shared" si="147"/>
        <v>3.174056497362545E-3</v>
      </c>
      <c r="G1040" s="2">
        <f t="shared" si="147"/>
        <v>6.3580506874434065E-3</v>
      </c>
      <c r="H1040" s="2">
        <f t="shared" si="139"/>
        <v>0.49921849532137713</v>
      </c>
      <c r="I1040" s="2">
        <f t="shared" si="140"/>
        <v>33.298581686344733</v>
      </c>
    </row>
    <row r="1041" spans="1:9" ht="13.5" x14ac:dyDescent="0.25">
      <c r="A1041" s="3">
        <f>TITRES_STAT!B1044</f>
        <v>43824</v>
      </c>
      <c r="B1041" s="5">
        <f>TITRES_STAT!D1044</f>
        <v>0.9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2.9473381761223635E-3</v>
      </c>
      <c r="G1041" s="2">
        <f t="shared" si="147"/>
        <v>5.9039042097688774E-3</v>
      </c>
      <c r="H1041" s="2">
        <f t="shared" ref="H1041:H1104" si="148">F1041/G1041</f>
        <v>0.49921849532137719</v>
      </c>
      <c r="I1041" s="2">
        <f t="shared" ref="I1041:I1104" si="149">IF(G1041=0,100,100-(100/(1+H1041)))</f>
        <v>33.298581686344733</v>
      </c>
    </row>
    <row r="1042" spans="1:9" ht="13.5" x14ac:dyDescent="0.25">
      <c r="A1042" s="3">
        <f>TITRES_STAT!B1045</f>
        <v>43825</v>
      </c>
      <c r="B1042" s="5">
        <f>TITRES_STAT!D1045</f>
        <v>0.9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2.7368140206850519E-3</v>
      </c>
      <c r="G1042" s="2">
        <f t="shared" si="147"/>
        <v>5.4821967662139577E-3</v>
      </c>
      <c r="H1042" s="2">
        <f t="shared" si="148"/>
        <v>0.49921849532137724</v>
      </c>
      <c r="I1042" s="2">
        <f t="shared" si="149"/>
        <v>33.298581686344733</v>
      </c>
    </row>
    <row r="1043" spans="1:9" ht="13.5" x14ac:dyDescent="0.25">
      <c r="A1043" s="3">
        <f>TITRES_STAT!B1046</f>
        <v>43826</v>
      </c>
      <c r="B1043" s="5">
        <f>TITRES_STAT!D1046</f>
        <v>0.89</v>
      </c>
      <c r="C1043" s="2">
        <f t="shared" si="144"/>
        <v>-1.0000000000000009E-2</v>
      </c>
      <c r="D1043" s="2">
        <f t="shared" si="145"/>
        <v>0</v>
      </c>
      <c r="E1043" s="2">
        <f t="shared" si="146"/>
        <v>1.0000000000000009E-2</v>
      </c>
      <c r="F1043" s="2">
        <f t="shared" si="147"/>
        <v>2.5413273049218338E-3</v>
      </c>
      <c r="G1043" s="2">
        <f t="shared" si="147"/>
        <v>5.8048969971986756E-3</v>
      </c>
      <c r="H1043" s="2">
        <f t="shared" si="148"/>
        <v>0.43779024953383777</v>
      </c>
      <c r="I1043" s="2">
        <f t="shared" si="149"/>
        <v>30.448825875386106</v>
      </c>
    </row>
    <row r="1044" spans="1:9" ht="13.5" x14ac:dyDescent="0.25">
      <c r="A1044" s="3">
        <f>TITRES_STAT!B1047</f>
        <v>43829</v>
      </c>
      <c r="B1044" s="5">
        <f>TITRES_STAT!D1047</f>
        <v>0.94</v>
      </c>
      <c r="C1044" s="2">
        <f t="shared" si="144"/>
        <v>4.9999999999999933E-2</v>
      </c>
      <c r="D1044" s="2">
        <f t="shared" si="145"/>
        <v>4.9999999999999933E-2</v>
      </c>
      <c r="E1044" s="2">
        <f t="shared" si="146"/>
        <v>0</v>
      </c>
      <c r="F1044" s="2">
        <f t="shared" si="147"/>
        <v>5.9312324974274125E-3</v>
      </c>
      <c r="G1044" s="2">
        <f t="shared" si="147"/>
        <v>5.3902614973987701E-3</v>
      </c>
      <c r="H1044" s="2">
        <f t="shared" si="148"/>
        <v>1.1003608081518317</v>
      </c>
      <c r="I1044" s="2">
        <f t="shared" si="149"/>
        <v>52.389132566231375</v>
      </c>
    </row>
    <row r="1045" spans="1:9" ht="13.5" x14ac:dyDescent="0.25">
      <c r="A1045" s="3">
        <f>TITRES_STAT!B1048</f>
        <v>43830</v>
      </c>
      <c r="B1045" s="5">
        <f>TITRES_STAT!D1048</f>
        <v>0.94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5.5075730333254544E-3</v>
      </c>
      <c r="G1045" s="2">
        <f t="shared" si="147"/>
        <v>5.0052428190131438E-3</v>
      </c>
      <c r="H1045" s="2">
        <f t="shared" si="148"/>
        <v>1.1003608081518315</v>
      </c>
      <c r="I1045" s="2">
        <f t="shared" si="149"/>
        <v>52.389132566231368</v>
      </c>
    </row>
    <row r="1046" spans="1:9" ht="13.5" x14ac:dyDescent="0.25">
      <c r="A1046" s="3">
        <f>TITRES_STAT!B1049</f>
        <v>43832</v>
      </c>
      <c r="B1046" s="5">
        <f>TITRES_STAT!D1049</f>
        <v>0.94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5.1141749595164931E-3</v>
      </c>
      <c r="G1046" s="2">
        <f t="shared" si="147"/>
        <v>4.6477254747979199E-3</v>
      </c>
      <c r="H1046" s="2">
        <f t="shared" si="148"/>
        <v>1.1003608081518312</v>
      </c>
      <c r="I1046" s="2">
        <f t="shared" si="149"/>
        <v>52.389132566231353</v>
      </c>
    </row>
    <row r="1047" spans="1:9" ht="13.5" x14ac:dyDescent="0.25">
      <c r="A1047" s="3">
        <f>TITRES_STAT!B1050</f>
        <v>43833</v>
      </c>
      <c r="B1047" s="5">
        <f>TITRES_STAT!D1050</f>
        <v>0.94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4.748876748122458E-3</v>
      </c>
      <c r="G1047" s="2">
        <f t="shared" si="147"/>
        <v>4.3157450837409258E-3</v>
      </c>
      <c r="H1047" s="2">
        <f t="shared" si="148"/>
        <v>1.1003608081518312</v>
      </c>
      <c r="I1047" s="2">
        <f t="shared" si="149"/>
        <v>52.389132566231353</v>
      </c>
    </row>
    <row r="1048" spans="1:9" ht="13.5" x14ac:dyDescent="0.25">
      <c r="A1048" s="3">
        <f>TITRES_STAT!B1051</f>
        <v>43836</v>
      </c>
      <c r="B1048" s="5">
        <f>TITRES_STAT!D1051</f>
        <v>0.94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4.4096712661137105E-3</v>
      </c>
      <c r="G1048" s="2">
        <f t="shared" si="147"/>
        <v>4.0074775777594312E-3</v>
      </c>
      <c r="H1048" s="2">
        <f t="shared" si="148"/>
        <v>1.1003608081518312</v>
      </c>
      <c r="I1048" s="2">
        <f t="shared" si="149"/>
        <v>52.389132566231353</v>
      </c>
    </row>
    <row r="1049" spans="1:9" ht="13.5" x14ac:dyDescent="0.25">
      <c r="A1049" s="3">
        <f>TITRES_STAT!B1052</f>
        <v>43837</v>
      </c>
      <c r="B1049" s="5">
        <f>TITRES_STAT!D1052</f>
        <v>0.94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4.0946947471055877E-3</v>
      </c>
      <c r="G1049" s="2">
        <f t="shared" si="147"/>
        <v>3.7212291793480433E-3</v>
      </c>
      <c r="H1049" s="2">
        <f t="shared" si="148"/>
        <v>1.100360808151831</v>
      </c>
      <c r="I1049" s="2">
        <f t="shared" si="149"/>
        <v>52.389132566231353</v>
      </c>
    </row>
    <row r="1050" spans="1:9" ht="13.5" x14ac:dyDescent="0.25">
      <c r="A1050" s="3">
        <f>TITRES_STAT!B1053</f>
        <v>43838</v>
      </c>
      <c r="B1050" s="5">
        <f>TITRES_STAT!D1053</f>
        <v>0.93</v>
      </c>
      <c r="C1050" s="2">
        <f t="shared" si="144"/>
        <v>-9.9999999999998979E-3</v>
      </c>
      <c r="D1050" s="2">
        <f t="shared" si="145"/>
        <v>0</v>
      </c>
      <c r="E1050" s="2">
        <f t="shared" si="146"/>
        <v>9.9999999999998979E-3</v>
      </c>
      <c r="F1050" s="2">
        <f t="shared" si="147"/>
        <v>3.8022165508837598E-3</v>
      </c>
      <c r="G1050" s="2">
        <f t="shared" si="147"/>
        <v>4.1697128093946042E-3</v>
      </c>
      <c r="H1050" s="2">
        <f t="shared" si="148"/>
        <v>0.91186533094489053</v>
      </c>
      <c r="I1050" s="2">
        <f t="shared" si="149"/>
        <v>47.695060744379127</v>
      </c>
    </row>
    <row r="1051" spans="1:9" ht="13.5" x14ac:dyDescent="0.25">
      <c r="A1051" s="3">
        <f>TITRES_STAT!B1054</f>
        <v>43839</v>
      </c>
      <c r="B1051" s="5">
        <f>TITRES_STAT!D1054</f>
        <v>0.93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3.5306296543920626E-3</v>
      </c>
      <c r="G1051" s="2">
        <f t="shared" si="147"/>
        <v>3.8718761801521326E-3</v>
      </c>
      <c r="H1051" s="2">
        <f t="shared" si="148"/>
        <v>0.91186533094489042</v>
      </c>
      <c r="I1051" s="2">
        <f t="shared" si="149"/>
        <v>47.69506074437912</v>
      </c>
    </row>
    <row r="1052" spans="1:9" ht="13.5" x14ac:dyDescent="0.25">
      <c r="A1052" s="3">
        <f>TITRES_STAT!B1055</f>
        <v>43840</v>
      </c>
      <c r="B1052" s="5">
        <f>TITRES_STAT!D1055</f>
        <v>0.92</v>
      </c>
      <c r="C1052" s="2">
        <f t="shared" si="144"/>
        <v>-1.0000000000000009E-2</v>
      </c>
      <c r="D1052" s="2">
        <f t="shared" si="145"/>
        <v>0</v>
      </c>
      <c r="E1052" s="2">
        <f t="shared" si="146"/>
        <v>1.0000000000000009E-2</v>
      </c>
      <c r="F1052" s="2">
        <f t="shared" si="147"/>
        <v>3.2784418219354871E-3</v>
      </c>
      <c r="G1052" s="2">
        <f t="shared" si="147"/>
        <v>4.3095993101412667E-3</v>
      </c>
      <c r="H1052" s="2">
        <f t="shared" si="148"/>
        <v>0.76073007859935393</v>
      </c>
      <c r="I1052" s="2">
        <f t="shared" si="149"/>
        <v>43.205377578629673</v>
      </c>
    </row>
    <row r="1053" spans="1:9" ht="13.5" x14ac:dyDescent="0.25">
      <c r="A1053" s="3">
        <f>TITRES_STAT!B1056</f>
        <v>43843</v>
      </c>
      <c r="B1053" s="5">
        <f>TITRES_STAT!D1056</f>
        <v>0.93</v>
      </c>
      <c r="C1053" s="2">
        <f t="shared" si="144"/>
        <v>1.0000000000000009E-2</v>
      </c>
      <c r="D1053" s="2">
        <f t="shared" si="145"/>
        <v>1.0000000000000009E-2</v>
      </c>
      <c r="E1053" s="2">
        <f t="shared" si="146"/>
        <v>0</v>
      </c>
      <c r="F1053" s="2">
        <f t="shared" ref="F1053:G1068" si="150">((F1052*13)+D1053)/14</f>
        <v>3.7585531203686673E-3</v>
      </c>
      <c r="G1053" s="2">
        <f t="shared" si="150"/>
        <v>4.0017707879883195E-3</v>
      </c>
      <c r="H1053" s="2">
        <f t="shared" si="148"/>
        <v>0.93922248911664497</v>
      </c>
      <c r="I1053" s="2">
        <f t="shared" si="149"/>
        <v>48.432941263200789</v>
      </c>
    </row>
    <row r="1054" spans="1:9" ht="13.5" x14ac:dyDescent="0.25">
      <c r="A1054" s="3">
        <f>TITRES_STAT!B1057</f>
        <v>43845</v>
      </c>
      <c r="B1054" s="5">
        <f>TITRES_STAT!D1057</f>
        <v>0.93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3.490085040342334E-3</v>
      </c>
      <c r="G1054" s="2">
        <f t="shared" si="150"/>
        <v>3.7159300174177253E-3</v>
      </c>
      <c r="H1054" s="2">
        <f t="shared" si="148"/>
        <v>0.93922248911664497</v>
      </c>
      <c r="I1054" s="2">
        <f t="shared" si="149"/>
        <v>48.432941263200789</v>
      </c>
    </row>
    <row r="1055" spans="1:9" ht="13.5" x14ac:dyDescent="0.25">
      <c r="A1055" s="3">
        <f>TITRES_STAT!B1058</f>
        <v>43846</v>
      </c>
      <c r="B1055" s="5">
        <f>TITRES_STAT!D1058</f>
        <v>0.92</v>
      </c>
      <c r="C1055" s="2">
        <f t="shared" si="144"/>
        <v>-1.0000000000000009E-2</v>
      </c>
      <c r="D1055" s="2">
        <f t="shared" si="145"/>
        <v>0</v>
      </c>
      <c r="E1055" s="2">
        <f t="shared" si="146"/>
        <v>1.0000000000000009E-2</v>
      </c>
      <c r="F1055" s="2">
        <f t="shared" si="150"/>
        <v>3.2407932517464527E-3</v>
      </c>
      <c r="G1055" s="2">
        <f t="shared" si="150"/>
        <v>4.1647921590307457E-3</v>
      </c>
      <c r="H1055" s="2">
        <f t="shared" si="148"/>
        <v>0.77814045167158319</v>
      </c>
      <c r="I1055" s="2">
        <f t="shared" si="149"/>
        <v>43.761472888155367</v>
      </c>
    </row>
    <row r="1056" spans="1:9" ht="13.5" x14ac:dyDescent="0.25">
      <c r="A1056" s="3">
        <f>TITRES_STAT!B1059</f>
        <v>43847</v>
      </c>
      <c r="B1056" s="5">
        <f>TITRES_STAT!D1059</f>
        <v>0.93</v>
      </c>
      <c r="C1056" s="2">
        <f t="shared" si="144"/>
        <v>1.0000000000000009E-2</v>
      </c>
      <c r="D1056" s="2">
        <f t="shared" si="145"/>
        <v>1.0000000000000009E-2</v>
      </c>
      <c r="E1056" s="2">
        <f t="shared" si="146"/>
        <v>0</v>
      </c>
      <c r="F1056" s="2">
        <f t="shared" si="150"/>
        <v>3.7235937337645637E-3</v>
      </c>
      <c r="G1056" s="2">
        <f t="shared" si="150"/>
        <v>3.867307004814264E-3</v>
      </c>
      <c r="H1056" s="2">
        <f t="shared" si="148"/>
        <v>0.96283892877633015</v>
      </c>
      <c r="I1056" s="2">
        <f t="shared" si="149"/>
        <v>49.053384598224859</v>
      </c>
    </row>
    <row r="1057" spans="1:9" ht="13.5" x14ac:dyDescent="0.25">
      <c r="A1057" s="3">
        <f>TITRES_STAT!B1060</f>
        <v>43850</v>
      </c>
      <c r="B1057" s="5">
        <f>TITRES_STAT!D1060</f>
        <v>0.93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3.4576227527813802E-3</v>
      </c>
      <c r="G1057" s="2">
        <f t="shared" si="150"/>
        <v>3.5910707901846734E-3</v>
      </c>
      <c r="H1057" s="2">
        <f t="shared" si="148"/>
        <v>0.96283892877633015</v>
      </c>
      <c r="I1057" s="2">
        <f t="shared" si="149"/>
        <v>49.053384598224859</v>
      </c>
    </row>
    <row r="1058" spans="1:9" ht="13.5" x14ac:dyDescent="0.25">
      <c r="A1058" s="3">
        <f>TITRES_STAT!B1061</f>
        <v>43851</v>
      </c>
      <c r="B1058" s="5">
        <f>TITRES_STAT!D1061</f>
        <v>0.95</v>
      </c>
      <c r="C1058" s="2">
        <f t="shared" si="144"/>
        <v>1.9999999999999907E-2</v>
      </c>
      <c r="D1058" s="2">
        <f t="shared" si="145"/>
        <v>1.9999999999999907E-2</v>
      </c>
      <c r="E1058" s="2">
        <f t="shared" si="146"/>
        <v>0</v>
      </c>
      <c r="F1058" s="2">
        <f t="shared" si="150"/>
        <v>4.6392211275827029E-3</v>
      </c>
      <c r="G1058" s="2">
        <f t="shared" si="150"/>
        <v>3.3345657337429109E-3</v>
      </c>
      <c r="H1058" s="2">
        <f t="shared" si="148"/>
        <v>1.3912519644275749</v>
      </c>
      <c r="I1058" s="2">
        <f t="shared" si="149"/>
        <v>58.180902101657736</v>
      </c>
    </row>
    <row r="1059" spans="1:9" ht="13.5" x14ac:dyDescent="0.25">
      <c r="A1059" s="3">
        <f>TITRES_STAT!B1062</f>
        <v>43852</v>
      </c>
      <c r="B1059" s="5">
        <f>TITRES_STAT!D1062</f>
        <v>0.95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4.3078481898982243E-3</v>
      </c>
      <c r="G1059" s="2">
        <f t="shared" si="150"/>
        <v>3.0963824670469887E-3</v>
      </c>
      <c r="H1059" s="2">
        <f t="shared" si="148"/>
        <v>1.3912519644275751</v>
      </c>
      <c r="I1059" s="2">
        <f t="shared" si="149"/>
        <v>58.180902101657743</v>
      </c>
    </row>
    <row r="1060" spans="1:9" ht="13.5" x14ac:dyDescent="0.25">
      <c r="A1060" s="3">
        <f>TITRES_STAT!B1063</f>
        <v>43853</v>
      </c>
      <c r="B1060" s="5">
        <f>TITRES_STAT!D1063</f>
        <v>0.95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4.0001447477626363E-3</v>
      </c>
      <c r="G1060" s="2">
        <f t="shared" si="150"/>
        <v>2.8752122908293465E-3</v>
      </c>
      <c r="H1060" s="2">
        <f t="shared" si="148"/>
        <v>1.3912519644275749</v>
      </c>
      <c r="I1060" s="2">
        <f t="shared" si="149"/>
        <v>58.180902101657736</v>
      </c>
    </row>
    <row r="1061" spans="1:9" ht="13.5" x14ac:dyDescent="0.25">
      <c r="A1061" s="3">
        <f>TITRES_STAT!B1064</f>
        <v>43854</v>
      </c>
      <c r="B1061" s="5">
        <f>TITRES_STAT!D1064</f>
        <v>0.94</v>
      </c>
      <c r="C1061" s="2">
        <f t="shared" si="144"/>
        <v>-1.0000000000000009E-2</v>
      </c>
      <c r="D1061" s="2">
        <f t="shared" si="145"/>
        <v>0</v>
      </c>
      <c r="E1061" s="2">
        <f t="shared" si="146"/>
        <v>1.0000000000000009E-2</v>
      </c>
      <c r="F1061" s="2">
        <f t="shared" si="150"/>
        <v>3.7144201229224482E-3</v>
      </c>
      <c r="G1061" s="2">
        <f t="shared" si="150"/>
        <v>3.3841256986272511E-3</v>
      </c>
      <c r="H1061" s="2">
        <f t="shared" si="148"/>
        <v>1.0976011099201128</v>
      </c>
      <c r="I1061" s="2">
        <f t="shared" si="149"/>
        <v>52.326493570644381</v>
      </c>
    </row>
    <row r="1062" spans="1:9" ht="13.5" x14ac:dyDescent="0.25">
      <c r="A1062" s="3">
        <f>TITRES_STAT!B1065</f>
        <v>43857</v>
      </c>
      <c r="B1062" s="5">
        <f>TITRES_STAT!D1065</f>
        <v>0.95</v>
      </c>
      <c r="C1062" s="2">
        <f t="shared" si="144"/>
        <v>1.0000000000000009E-2</v>
      </c>
      <c r="D1062" s="2">
        <f t="shared" si="145"/>
        <v>1.0000000000000009E-2</v>
      </c>
      <c r="E1062" s="2">
        <f t="shared" si="146"/>
        <v>0</v>
      </c>
      <c r="F1062" s="2">
        <f t="shared" si="150"/>
        <v>4.1633901141422741E-3</v>
      </c>
      <c r="G1062" s="2">
        <f t="shared" si="150"/>
        <v>3.1424024344395905E-3</v>
      </c>
      <c r="H1062" s="2">
        <f t="shared" si="148"/>
        <v>1.3249067237579213</v>
      </c>
      <c r="I1062" s="2">
        <f t="shared" si="149"/>
        <v>56.987521702220171</v>
      </c>
    </row>
    <row r="1063" spans="1:9" ht="13.5" x14ac:dyDescent="0.25">
      <c r="A1063" s="3">
        <f>TITRES_STAT!B1066</f>
        <v>43858</v>
      </c>
      <c r="B1063" s="5">
        <f>TITRES_STAT!D1066</f>
        <v>0.96</v>
      </c>
      <c r="C1063" s="2">
        <f t="shared" si="144"/>
        <v>1.0000000000000009E-2</v>
      </c>
      <c r="D1063" s="2">
        <f t="shared" si="145"/>
        <v>1.0000000000000009E-2</v>
      </c>
      <c r="E1063" s="2">
        <f t="shared" si="146"/>
        <v>0</v>
      </c>
      <c r="F1063" s="2">
        <f t="shared" si="150"/>
        <v>4.5802908202749694E-3</v>
      </c>
      <c r="G1063" s="2">
        <f t="shared" si="150"/>
        <v>2.9179451176939053E-3</v>
      </c>
      <c r="H1063" s="2">
        <f t="shared" si="148"/>
        <v>1.5696973848140228</v>
      </c>
      <c r="I1063" s="2">
        <f t="shared" si="149"/>
        <v>61.084911946844933</v>
      </c>
    </row>
    <row r="1064" spans="1:9" ht="13.5" x14ac:dyDescent="0.25">
      <c r="A1064" s="3">
        <f>TITRES_STAT!B1067</f>
        <v>43859</v>
      </c>
      <c r="B1064" s="5">
        <f>TITRES_STAT!D1067</f>
        <v>0.97</v>
      </c>
      <c r="C1064" s="2">
        <f t="shared" si="144"/>
        <v>1.0000000000000009E-2</v>
      </c>
      <c r="D1064" s="2">
        <f t="shared" si="145"/>
        <v>1.0000000000000009E-2</v>
      </c>
      <c r="E1064" s="2">
        <f t="shared" si="146"/>
        <v>0</v>
      </c>
      <c r="F1064" s="2">
        <f t="shared" si="150"/>
        <v>4.9674129045410437E-3</v>
      </c>
      <c r="G1064" s="2">
        <f t="shared" si="150"/>
        <v>2.7095204664300547E-3</v>
      </c>
      <c r="H1064" s="2">
        <f t="shared" si="148"/>
        <v>1.8333180967205938</v>
      </c>
      <c r="I1064" s="2">
        <f t="shared" si="149"/>
        <v>64.705692553284308</v>
      </c>
    </row>
    <row r="1065" spans="1:9" ht="13.5" x14ac:dyDescent="0.25">
      <c r="A1065" s="3">
        <f>TITRES_STAT!B1068</f>
        <v>43860</v>
      </c>
      <c r="B1065" s="5">
        <f>TITRES_STAT!D1068</f>
        <v>0.99</v>
      </c>
      <c r="C1065" s="2">
        <f t="shared" si="144"/>
        <v>2.0000000000000018E-2</v>
      </c>
      <c r="D1065" s="2">
        <f t="shared" si="145"/>
        <v>2.0000000000000018E-2</v>
      </c>
      <c r="E1065" s="2">
        <f t="shared" si="146"/>
        <v>0</v>
      </c>
      <c r="F1065" s="2">
        <f t="shared" si="150"/>
        <v>6.0411691256452562E-3</v>
      </c>
      <c r="G1065" s="2">
        <f t="shared" si="150"/>
        <v>2.5159832902564793E-3</v>
      </c>
      <c r="H1065" s="2">
        <f t="shared" si="148"/>
        <v>2.4011165531347465</v>
      </c>
      <c r="I1065" s="2">
        <f t="shared" si="149"/>
        <v>70.597890887381723</v>
      </c>
    </row>
    <row r="1066" spans="1:9" ht="13.5" x14ac:dyDescent="0.25">
      <c r="A1066" s="3">
        <f>TITRES_STAT!B1069</f>
        <v>43861</v>
      </c>
      <c r="B1066" s="5">
        <f>TITRES_STAT!D1069</f>
        <v>1.02</v>
      </c>
      <c r="C1066" s="2">
        <f t="shared" si="144"/>
        <v>3.0000000000000027E-2</v>
      </c>
      <c r="D1066" s="2">
        <f t="shared" si="145"/>
        <v>3.0000000000000027E-2</v>
      </c>
      <c r="E1066" s="2">
        <f t="shared" si="146"/>
        <v>0</v>
      </c>
      <c r="F1066" s="2">
        <f t="shared" si="150"/>
        <v>7.7525141880991685E-3</v>
      </c>
      <c r="G1066" s="2">
        <f t="shared" si="150"/>
        <v>2.336270198095302E-3</v>
      </c>
      <c r="H1066" s="2">
        <f t="shared" si="148"/>
        <v>3.3183294442653013</v>
      </c>
      <c r="I1066" s="2">
        <f t="shared" si="149"/>
        <v>76.842896937194311</v>
      </c>
    </row>
    <row r="1067" spans="1:9" ht="13.5" x14ac:dyDescent="0.25">
      <c r="A1067" s="3">
        <f>TITRES_STAT!B1070</f>
        <v>43864</v>
      </c>
      <c r="B1067" s="5">
        <f>TITRES_STAT!D1070</f>
        <v>1.01</v>
      </c>
      <c r="C1067" s="2">
        <f t="shared" si="144"/>
        <v>-1.0000000000000009E-2</v>
      </c>
      <c r="D1067" s="2">
        <f t="shared" si="145"/>
        <v>0</v>
      </c>
      <c r="E1067" s="2">
        <f t="shared" si="146"/>
        <v>1.0000000000000009E-2</v>
      </c>
      <c r="F1067" s="2">
        <f t="shared" si="150"/>
        <v>7.1987631746635141E-3</v>
      </c>
      <c r="G1067" s="2">
        <f t="shared" si="150"/>
        <v>2.8836794696599243E-3</v>
      </c>
      <c r="H1067" s="2">
        <f t="shared" si="148"/>
        <v>2.4963811860520244</v>
      </c>
      <c r="I1067" s="2">
        <f t="shared" si="149"/>
        <v>71.39899951443337</v>
      </c>
    </row>
    <row r="1068" spans="1:9" ht="13.5" x14ac:dyDescent="0.25">
      <c r="A1068" s="3">
        <f>TITRES_STAT!B1071</f>
        <v>43865</v>
      </c>
      <c r="B1068" s="5">
        <f>TITRES_STAT!D1071</f>
        <v>0.97</v>
      </c>
      <c r="C1068" s="2">
        <f t="shared" si="144"/>
        <v>-4.0000000000000036E-2</v>
      </c>
      <c r="D1068" s="2">
        <f t="shared" si="145"/>
        <v>0</v>
      </c>
      <c r="E1068" s="2">
        <f t="shared" si="146"/>
        <v>4.0000000000000036E-2</v>
      </c>
      <c r="F1068" s="2">
        <f t="shared" si="150"/>
        <v>6.6845658050446923E-3</v>
      </c>
      <c r="G1068" s="2">
        <f t="shared" si="150"/>
        <v>5.534845221827075E-3</v>
      </c>
      <c r="H1068" s="2">
        <f t="shared" si="148"/>
        <v>1.2077240712501967</v>
      </c>
      <c r="I1068" s="2">
        <f t="shared" si="149"/>
        <v>54.704484449738459</v>
      </c>
    </row>
    <row r="1069" spans="1:9" ht="13.5" x14ac:dyDescent="0.25">
      <c r="A1069" s="3">
        <f>TITRES_STAT!B1072</f>
        <v>43866</v>
      </c>
      <c r="B1069" s="5">
        <f>TITRES_STAT!D1072</f>
        <v>0.94</v>
      </c>
      <c r="C1069" s="2">
        <f t="shared" si="144"/>
        <v>-3.0000000000000027E-2</v>
      </c>
      <c r="D1069" s="2">
        <f t="shared" si="145"/>
        <v>0</v>
      </c>
      <c r="E1069" s="2">
        <f t="shared" si="146"/>
        <v>3.0000000000000027E-2</v>
      </c>
      <c r="F1069" s="2">
        <f t="shared" ref="F1069:G1084" si="151">((F1068*13)+D1069)/14</f>
        <v>6.2070968189700719E-3</v>
      </c>
      <c r="G1069" s="2">
        <f t="shared" si="151"/>
        <v>7.2823562774108567E-3</v>
      </c>
      <c r="H1069" s="2">
        <f t="shared" si="148"/>
        <v>0.85234731486893434</v>
      </c>
      <c r="I1069" s="2">
        <f t="shared" si="149"/>
        <v>46.014443837129079</v>
      </c>
    </row>
    <row r="1070" spans="1:9" ht="13.5" x14ac:dyDescent="0.25">
      <c r="A1070" s="3">
        <f>TITRES_STAT!B1073</f>
        <v>43867</v>
      </c>
      <c r="B1070" s="5">
        <f>TITRES_STAT!D1073</f>
        <v>0.96</v>
      </c>
      <c r="C1070" s="2">
        <f t="shared" si="144"/>
        <v>2.0000000000000018E-2</v>
      </c>
      <c r="D1070" s="2">
        <f t="shared" si="145"/>
        <v>2.0000000000000018E-2</v>
      </c>
      <c r="E1070" s="2">
        <f t="shared" si="146"/>
        <v>0</v>
      </c>
      <c r="F1070" s="2">
        <f t="shared" si="151"/>
        <v>7.1923041890436393E-3</v>
      </c>
      <c r="G1070" s="2">
        <f t="shared" si="151"/>
        <v>6.7621879718815095E-3</v>
      </c>
      <c r="H1070" s="2">
        <f t="shared" si="148"/>
        <v>1.0636060723172198</v>
      </c>
      <c r="I1070" s="2">
        <f t="shared" si="149"/>
        <v>51.541138911405625</v>
      </c>
    </row>
    <row r="1071" spans="1:9" ht="13.5" x14ac:dyDescent="0.25">
      <c r="A1071" s="3">
        <f>TITRES_STAT!B1074</f>
        <v>43868</v>
      </c>
      <c r="B1071" s="5">
        <f>TITRES_STAT!D1074</f>
        <v>0.96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6.6785681755405224E-3</v>
      </c>
      <c r="G1071" s="2">
        <f t="shared" si="151"/>
        <v>6.2791745453185449E-3</v>
      </c>
      <c r="H1071" s="2">
        <f t="shared" si="148"/>
        <v>1.0636060723172198</v>
      </c>
      <c r="I1071" s="2">
        <f t="shared" si="149"/>
        <v>51.541138911405625</v>
      </c>
    </row>
    <row r="1072" spans="1:9" ht="13.5" x14ac:dyDescent="0.25">
      <c r="A1072" s="3">
        <f>TITRES_STAT!B1075</f>
        <v>43871</v>
      </c>
      <c r="B1072" s="5">
        <f>TITRES_STAT!D1075</f>
        <v>0.96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6.2015275915733425E-3</v>
      </c>
      <c r="G1072" s="2">
        <f t="shared" si="151"/>
        <v>5.8306620777957919E-3</v>
      </c>
      <c r="H1072" s="2">
        <f t="shared" si="148"/>
        <v>1.0636060723172198</v>
      </c>
      <c r="I1072" s="2">
        <f t="shared" si="149"/>
        <v>51.541138911405625</v>
      </c>
    </row>
    <row r="1073" spans="1:9" ht="13.5" x14ac:dyDescent="0.25">
      <c r="A1073" s="3">
        <f>TITRES_STAT!B1076</f>
        <v>43872</v>
      </c>
      <c r="B1073" s="5">
        <f>TITRES_STAT!D1076</f>
        <v>0.96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5.7585613350323887E-3</v>
      </c>
      <c r="G1073" s="2">
        <f t="shared" si="151"/>
        <v>5.4141862150960925E-3</v>
      </c>
      <c r="H1073" s="2">
        <f t="shared" si="148"/>
        <v>1.0636060723172198</v>
      </c>
      <c r="I1073" s="2">
        <f t="shared" si="149"/>
        <v>51.541138911405625</v>
      </c>
    </row>
    <row r="1074" spans="1:9" ht="13.5" x14ac:dyDescent="0.25">
      <c r="A1074" s="3">
        <f>TITRES_STAT!B1077</f>
        <v>43873</v>
      </c>
      <c r="B1074" s="5">
        <f>TITRES_STAT!D1077</f>
        <v>0.98</v>
      </c>
      <c r="C1074" s="2">
        <f t="shared" si="144"/>
        <v>2.0000000000000018E-2</v>
      </c>
      <c r="D1074" s="2">
        <f t="shared" si="145"/>
        <v>2.0000000000000018E-2</v>
      </c>
      <c r="E1074" s="2">
        <f t="shared" si="146"/>
        <v>0</v>
      </c>
      <c r="F1074" s="2">
        <f t="shared" si="151"/>
        <v>6.7758069539586479E-3</v>
      </c>
      <c r="G1074" s="2">
        <f t="shared" si="151"/>
        <v>5.0274586283035145E-3</v>
      </c>
      <c r="H1074" s="2">
        <f t="shared" si="148"/>
        <v>1.3477598633656191</v>
      </c>
      <c r="I1074" s="2">
        <f t="shared" si="149"/>
        <v>57.406205992189712</v>
      </c>
    </row>
    <row r="1075" spans="1:9" ht="13.5" x14ac:dyDescent="0.25">
      <c r="A1075" s="3">
        <f>TITRES_STAT!B1078</f>
        <v>43874</v>
      </c>
      <c r="B1075" s="5">
        <f>TITRES_STAT!D1078</f>
        <v>0.97</v>
      </c>
      <c r="C1075" s="2">
        <f t="shared" si="144"/>
        <v>-1.0000000000000009E-2</v>
      </c>
      <c r="D1075" s="2">
        <f t="shared" si="145"/>
        <v>0</v>
      </c>
      <c r="E1075" s="2">
        <f t="shared" si="146"/>
        <v>1.0000000000000009E-2</v>
      </c>
      <c r="F1075" s="2">
        <f t="shared" si="151"/>
        <v>6.2918207429616011E-3</v>
      </c>
      <c r="G1075" s="2">
        <f t="shared" si="151"/>
        <v>5.3826401548532641E-3</v>
      </c>
      <c r="H1075" s="2">
        <f t="shared" si="148"/>
        <v>1.1689097844091572</v>
      </c>
      <c r="I1075" s="2">
        <f t="shared" si="149"/>
        <v>53.893886818698888</v>
      </c>
    </row>
    <row r="1076" spans="1:9" ht="13.5" x14ac:dyDescent="0.25">
      <c r="A1076" s="3">
        <f>TITRES_STAT!B1079</f>
        <v>43875</v>
      </c>
      <c r="B1076" s="5">
        <f>TITRES_STAT!D1079</f>
        <v>0.98</v>
      </c>
      <c r="C1076" s="2">
        <f t="shared" si="144"/>
        <v>1.0000000000000009E-2</v>
      </c>
      <c r="D1076" s="2">
        <f t="shared" si="145"/>
        <v>1.0000000000000009E-2</v>
      </c>
      <c r="E1076" s="2">
        <f t="shared" si="146"/>
        <v>0</v>
      </c>
      <c r="F1076" s="2">
        <f t="shared" si="151"/>
        <v>6.5566906898929158E-3</v>
      </c>
      <c r="G1076" s="2">
        <f t="shared" si="151"/>
        <v>4.9981658580780311E-3</v>
      </c>
      <c r="H1076" s="2">
        <f t="shared" si="148"/>
        <v>1.3118193505515625</v>
      </c>
      <c r="I1076" s="2">
        <f t="shared" si="149"/>
        <v>56.744025013830942</v>
      </c>
    </row>
    <row r="1077" spans="1:9" ht="13.5" x14ac:dyDescent="0.25">
      <c r="A1077" s="3">
        <f>TITRES_STAT!B1080</f>
        <v>43878</v>
      </c>
      <c r="B1077" s="5">
        <f>TITRES_STAT!D1080</f>
        <v>0.97</v>
      </c>
      <c r="C1077" s="2">
        <f t="shared" si="144"/>
        <v>-1.0000000000000009E-2</v>
      </c>
      <c r="D1077" s="2">
        <f t="shared" si="145"/>
        <v>0</v>
      </c>
      <c r="E1077" s="2">
        <f t="shared" si="146"/>
        <v>1.0000000000000009E-2</v>
      </c>
      <c r="F1077" s="2">
        <f t="shared" si="151"/>
        <v>6.0883556406148504E-3</v>
      </c>
      <c r="G1077" s="2">
        <f t="shared" si="151"/>
        <v>5.355439725358172E-3</v>
      </c>
      <c r="H1077" s="2">
        <f t="shared" si="148"/>
        <v>1.1368544793411266</v>
      </c>
      <c r="I1077" s="2">
        <f t="shared" si="149"/>
        <v>53.202241440964286</v>
      </c>
    </row>
    <row r="1078" spans="1:9" ht="13.5" x14ac:dyDescent="0.25">
      <c r="A1078" s="3">
        <f>TITRES_STAT!B1081</f>
        <v>43879</v>
      </c>
      <c r="B1078" s="5">
        <f>TITRES_STAT!D1081</f>
        <v>0.98</v>
      </c>
      <c r="C1078" s="2">
        <f t="shared" si="144"/>
        <v>1.0000000000000009E-2</v>
      </c>
      <c r="D1078" s="2">
        <f t="shared" si="145"/>
        <v>1.0000000000000009E-2</v>
      </c>
      <c r="E1078" s="2">
        <f t="shared" si="146"/>
        <v>0</v>
      </c>
      <c r="F1078" s="2">
        <f t="shared" si="151"/>
        <v>6.367758809142361E-3</v>
      </c>
      <c r="G1078" s="2">
        <f t="shared" si="151"/>
        <v>4.9729083164040174E-3</v>
      </c>
      <c r="H1078" s="2">
        <f t="shared" si="148"/>
        <v>1.2804898872028634</v>
      </c>
      <c r="I1078" s="2">
        <f t="shared" si="149"/>
        <v>56.149772660182641</v>
      </c>
    </row>
    <row r="1079" spans="1:9" ht="13.5" x14ac:dyDescent="0.25">
      <c r="A1079" s="3">
        <f>TITRES_STAT!B1082</f>
        <v>43880</v>
      </c>
      <c r="B1079" s="5">
        <f>TITRES_STAT!D1082</f>
        <v>0.97</v>
      </c>
      <c r="C1079" s="2">
        <f t="shared" si="144"/>
        <v>-1.0000000000000009E-2</v>
      </c>
      <c r="D1079" s="2">
        <f t="shared" si="145"/>
        <v>0</v>
      </c>
      <c r="E1079" s="2">
        <f t="shared" si="146"/>
        <v>1.0000000000000009E-2</v>
      </c>
      <c r="F1079" s="2">
        <f t="shared" si="151"/>
        <v>5.9129188942036214E-3</v>
      </c>
      <c r="G1079" s="2">
        <f t="shared" si="151"/>
        <v>5.3319862938037308E-3</v>
      </c>
      <c r="H1079" s="2">
        <f t="shared" si="148"/>
        <v>1.1089523806681554</v>
      </c>
      <c r="I1079" s="2">
        <f t="shared" si="149"/>
        <v>52.583092479158708</v>
      </c>
    </row>
    <row r="1080" spans="1:9" ht="13.5" x14ac:dyDescent="0.25">
      <c r="A1080" s="3">
        <f>TITRES_STAT!B1083</f>
        <v>43881</v>
      </c>
      <c r="B1080" s="5">
        <f>TITRES_STAT!D1083</f>
        <v>0.97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5.4905675446176487E-3</v>
      </c>
      <c r="G1080" s="2">
        <f t="shared" si="151"/>
        <v>4.9511301299606071E-3</v>
      </c>
      <c r="H1080" s="2">
        <f t="shared" si="148"/>
        <v>1.1089523806681554</v>
      </c>
      <c r="I1080" s="2">
        <f t="shared" si="149"/>
        <v>52.583092479158708</v>
      </c>
    </row>
    <row r="1081" spans="1:9" ht="13.5" x14ac:dyDescent="0.25">
      <c r="A1081" s="3">
        <f>TITRES_STAT!B1084</f>
        <v>43882</v>
      </c>
      <c r="B1081" s="5">
        <f>TITRES_STAT!D1084</f>
        <v>0.98</v>
      </c>
      <c r="C1081" s="2">
        <f t="shared" si="144"/>
        <v>1.0000000000000009E-2</v>
      </c>
      <c r="D1081" s="2">
        <f t="shared" si="145"/>
        <v>1.0000000000000009E-2</v>
      </c>
      <c r="E1081" s="2">
        <f t="shared" si="146"/>
        <v>0</v>
      </c>
      <c r="F1081" s="2">
        <f t="shared" si="151"/>
        <v>5.8126698628592462E-3</v>
      </c>
      <c r="G1081" s="2">
        <f t="shared" si="151"/>
        <v>4.5974779778205641E-3</v>
      </c>
      <c r="H1081" s="2">
        <f t="shared" si="148"/>
        <v>1.2643170648997311</v>
      </c>
      <c r="I1081" s="2">
        <f t="shared" si="149"/>
        <v>55.836573618532427</v>
      </c>
    </row>
    <row r="1082" spans="1:9" ht="13.5" x14ac:dyDescent="0.25">
      <c r="A1082" s="3">
        <f>TITRES_STAT!B1085</f>
        <v>43885</v>
      </c>
      <c r="B1082" s="5">
        <f>TITRES_STAT!D1085</f>
        <v>0.98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5.3974791583693005E-3</v>
      </c>
      <c r="G1082" s="2">
        <f t="shared" si="151"/>
        <v>4.2690866936905244E-3</v>
      </c>
      <c r="H1082" s="2">
        <f t="shared" si="148"/>
        <v>1.2643170648997308</v>
      </c>
      <c r="I1082" s="2">
        <f t="shared" si="149"/>
        <v>55.836573618532427</v>
      </c>
    </row>
    <row r="1083" spans="1:9" ht="13.5" x14ac:dyDescent="0.25">
      <c r="A1083" s="3">
        <f>TITRES_STAT!B1086</f>
        <v>43886</v>
      </c>
      <c r="B1083" s="5">
        <f>TITRES_STAT!D1086</f>
        <v>0.96</v>
      </c>
      <c r="C1083" s="2">
        <f t="shared" si="144"/>
        <v>-2.0000000000000018E-2</v>
      </c>
      <c r="D1083" s="2">
        <f t="shared" si="145"/>
        <v>0</v>
      </c>
      <c r="E1083" s="2">
        <f t="shared" si="146"/>
        <v>2.0000000000000018E-2</v>
      </c>
      <c r="F1083" s="2">
        <f t="shared" si="151"/>
        <v>5.0119449327714937E-3</v>
      </c>
      <c r="G1083" s="2">
        <f t="shared" si="151"/>
        <v>5.3927233584269169E-3</v>
      </c>
      <c r="H1083" s="2">
        <f t="shared" si="148"/>
        <v>0.92939032834673385</v>
      </c>
      <c r="I1083" s="2">
        <f t="shared" si="149"/>
        <v>48.170155861780174</v>
      </c>
    </row>
    <row r="1084" spans="1:9" ht="13.5" x14ac:dyDescent="0.25">
      <c r="A1084" s="3">
        <f>TITRES_STAT!B1087</f>
        <v>43887</v>
      </c>
      <c r="B1084" s="5">
        <f>TITRES_STAT!D1087</f>
        <v>0.96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4.6539488661449585E-3</v>
      </c>
      <c r="G1084" s="2">
        <f t="shared" si="151"/>
        <v>5.0075288328249945E-3</v>
      </c>
      <c r="H1084" s="2">
        <f t="shared" si="148"/>
        <v>0.92939032834673385</v>
      </c>
      <c r="I1084" s="2">
        <f t="shared" si="149"/>
        <v>48.170155861780174</v>
      </c>
    </row>
    <row r="1085" spans="1:9" ht="13.5" x14ac:dyDescent="0.25">
      <c r="A1085" s="3">
        <f>TITRES_STAT!B1088</f>
        <v>43888</v>
      </c>
      <c r="B1085" s="5">
        <f>TITRES_STAT!D1088</f>
        <v>0.96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4.3215239471346041E-3</v>
      </c>
      <c r="G1085" s="2">
        <f t="shared" si="152"/>
        <v>4.6498482019089234E-3</v>
      </c>
      <c r="H1085" s="2">
        <f t="shared" si="148"/>
        <v>0.92939032834673385</v>
      </c>
      <c r="I1085" s="2">
        <f t="shared" si="149"/>
        <v>48.170155861780174</v>
      </c>
    </row>
    <row r="1086" spans="1:9" ht="13.5" x14ac:dyDescent="0.25">
      <c r="A1086" s="3">
        <f>TITRES_STAT!B1089</f>
        <v>43889</v>
      </c>
      <c r="B1086" s="5">
        <f>TITRES_STAT!D1089</f>
        <v>0.98</v>
      </c>
      <c r="C1086" s="2">
        <f t="shared" si="144"/>
        <v>2.0000000000000018E-2</v>
      </c>
      <c r="D1086" s="2">
        <f t="shared" si="145"/>
        <v>2.0000000000000018E-2</v>
      </c>
      <c r="E1086" s="2">
        <f t="shared" si="146"/>
        <v>0</v>
      </c>
      <c r="F1086" s="2">
        <f t="shared" si="152"/>
        <v>5.4414150937678474E-3</v>
      </c>
      <c r="G1086" s="2">
        <f t="shared" si="152"/>
        <v>4.3177161874868577E-3</v>
      </c>
      <c r="H1086" s="2">
        <f t="shared" si="148"/>
        <v>1.2602530730337427</v>
      </c>
      <c r="I1086" s="2">
        <f t="shared" si="149"/>
        <v>55.757166667280039</v>
      </c>
    </row>
    <row r="1087" spans="1:9" ht="13.5" x14ac:dyDescent="0.25">
      <c r="A1087" s="3">
        <f>TITRES_STAT!B1090</f>
        <v>43892</v>
      </c>
      <c r="B1087" s="5">
        <f>TITRES_STAT!D1090</f>
        <v>0.97</v>
      </c>
      <c r="C1087" s="2">
        <f t="shared" si="144"/>
        <v>-1.0000000000000009E-2</v>
      </c>
      <c r="D1087" s="2">
        <f t="shared" si="145"/>
        <v>0</v>
      </c>
      <c r="E1087" s="2">
        <f t="shared" si="146"/>
        <v>1.0000000000000009E-2</v>
      </c>
      <c r="F1087" s="2">
        <f t="shared" si="152"/>
        <v>5.0527425870701441E-3</v>
      </c>
      <c r="G1087" s="2">
        <f t="shared" si="152"/>
        <v>4.7235936026663681E-3</v>
      </c>
      <c r="H1087" s="2">
        <f t="shared" si="148"/>
        <v>1.0696819015543544</v>
      </c>
      <c r="I1087" s="2">
        <f t="shared" si="149"/>
        <v>51.683396407487123</v>
      </c>
    </row>
    <row r="1088" spans="1:9" ht="13.5" x14ac:dyDescent="0.25">
      <c r="A1088" s="3">
        <f>TITRES_STAT!B1091</f>
        <v>43893</v>
      </c>
      <c r="B1088" s="5">
        <f>TITRES_STAT!D1091</f>
        <v>0.98</v>
      </c>
      <c r="C1088" s="2">
        <f t="shared" si="144"/>
        <v>1.0000000000000009E-2</v>
      </c>
      <c r="D1088" s="2">
        <f t="shared" si="145"/>
        <v>1.0000000000000009E-2</v>
      </c>
      <c r="E1088" s="2">
        <f t="shared" si="146"/>
        <v>0</v>
      </c>
      <c r="F1088" s="2">
        <f t="shared" si="152"/>
        <v>5.406118116565134E-3</v>
      </c>
      <c r="G1088" s="2">
        <f t="shared" si="152"/>
        <v>4.3861940596187704E-3</v>
      </c>
      <c r="H1088" s="2">
        <f t="shared" si="148"/>
        <v>1.2325305362879935</v>
      </c>
      <c r="I1088" s="2">
        <f t="shared" si="149"/>
        <v>55.207779524364746</v>
      </c>
    </row>
    <row r="1089" spans="1:9" ht="13.5" x14ac:dyDescent="0.25">
      <c r="A1089" s="3">
        <f>TITRES_STAT!B1092</f>
        <v>43894</v>
      </c>
      <c r="B1089" s="5">
        <f>TITRES_STAT!D1092</f>
        <v>0.98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5.0199668225247669E-3</v>
      </c>
      <c r="G1089" s="2">
        <f t="shared" si="152"/>
        <v>4.0728944839317155E-3</v>
      </c>
      <c r="H1089" s="2">
        <f t="shared" si="148"/>
        <v>1.2325305362879933</v>
      </c>
      <c r="I1089" s="2">
        <f t="shared" si="149"/>
        <v>55.207779524364746</v>
      </c>
    </row>
    <row r="1090" spans="1:9" ht="13.5" x14ac:dyDescent="0.25">
      <c r="A1090" s="3">
        <f>TITRES_STAT!B1093</f>
        <v>43895</v>
      </c>
      <c r="B1090" s="5">
        <f>TITRES_STAT!D1093</f>
        <v>0.97</v>
      </c>
      <c r="C1090" s="2">
        <f t="shared" si="144"/>
        <v>-1.0000000000000009E-2</v>
      </c>
      <c r="D1090" s="2">
        <f t="shared" si="145"/>
        <v>0</v>
      </c>
      <c r="E1090" s="2">
        <f t="shared" si="146"/>
        <v>1.0000000000000009E-2</v>
      </c>
      <c r="F1090" s="2">
        <f t="shared" si="152"/>
        <v>4.6613977637729983E-3</v>
      </c>
      <c r="G1090" s="2">
        <f t="shared" si="152"/>
        <v>4.4962591636508792E-3</v>
      </c>
      <c r="H1090" s="2">
        <f t="shared" si="148"/>
        <v>1.0367279985675981</v>
      </c>
      <c r="I1090" s="2">
        <f t="shared" si="149"/>
        <v>50.901642207340124</v>
      </c>
    </row>
    <row r="1091" spans="1:9" ht="13.5" x14ac:dyDescent="0.25">
      <c r="A1091" s="3">
        <f>TITRES_STAT!B1094</f>
        <v>43896</v>
      </c>
      <c r="B1091" s="5">
        <f>TITRES_STAT!D1094</f>
        <v>0.97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4.3284407806463551E-3</v>
      </c>
      <c r="G1091" s="2">
        <f t="shared" si="152"/>
        <v>4.1750977948186736E-3</v>
      </c>
      <c r="H1091" s="2">
        <f t="shared" si="148"/>
        <v>1.0367279985675979</v>
      </c>
      <c r="I1091" s="2">
        <f t="shared" si="149"/>
        <v>50.90164220734011</v>
      </c>
    </row>
    <row r="1092" spans="1:9" ht="13.5" x14ac:dyDescent="0.25">
      <c r="A1092" s="3">
        <f>TITRES_STAT!B1095</f>
        <v>43899</v>
      </c>
      <c r="B1092" s="5">
        <f>TITRES_STAT!D1095</f>
        <v>0.96</v>
      </c>
      <c r="C1092" s="2">
        <f t="shared" si="153"/>
        <v>-1.0000000000000009E-2</v>
      </c>
      <c r="D1092" s="2">
        <f t="shared" si="154"/>
        <v>0</v>
      </c>
      <c r="E1092" s="2">
        <f t="shared" si="155"/>
        <v>1.0000000000000009E-2</v>
      </c>
      <c r="F1092" s="2">
        <f t="shared" si="152"/>
        <v>4.0192664391716154E-3</v>
      </c>
      <c r="G1092" s="2">
        <f t="shared" si="152"/>
        <v>4.5911622380459122E-3</v>
      </c>
      <c r="H1092" s="2">
        <f t="shared" si="148"/>
        <v>0.87543550647478174</v>
      </c>
      <c r="I1092" s="2">
        <f t="shared" si="149"/>
        <v>46.679051529760152</v>
      </c>
    </row>
    <row r="1093" spans="1:9" ht="13.5" x14ac:dyDescent="0.25">
      <c r="A1093" s="3">
        <f>TITRES_STAT!B1096</f>
        <v>43900</v>
      </c>
      <c r="B1093" s="5">
        <f>TITRES_STAT!D1096</f>
        <v>0.94</v>
      </c>
      <c r="C1093" s="2">
        <f t="shared" si="153"/>
        <v>-2.0000000000000018E-2</v>
      </c>
      <c r="D1093" s="2">
        <f t="shared" si="154"/>
        <v>0</v>
      </c>
      <c r="E1093" s="2">
        <f t="shared" si="155"/>
        <v>2.0000000000000018E-2</v>
      </c>
      <c r="F1093" s="2">
        <f t="shared" si="152"/>
        <v>3.7321759792307853E-3</v>
      </c>
      <c r="G1093" s="2">
        <f t="shared" si="152"/>
        <v>5.69179350675692E-3</v>
      </c>
      <c r="H1093" s="2">
        <f t="shared" si="148"/>
        <v>0.65571176726636227</v>
      </c>
      <c r="I1093" s="2">
        <f t="shared" si="149"/>
        <v>39.60301425827064</v>
      </c>
    </row>
    <row r="1094" spans="1:9" ht="13.5" x14ac:dyDescent="0.25">
      <c r="A1094" s="3">
        <f>TITRES_STAT!B1097</f>
        <v>43901</v>
      </c>
      <c r="B1094" s="5">
        <f>TITRES_STAT!D1097</f>
        <v>0.94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3.4655919807143006E-3</v>
      </c>
      <c r="G1094" s="2">
        <f t="shared" si="152"/>
        <v>5.2852368277028546E-3</v>
      </c>
      <c r="H1094" s="2">
        <f t="shared" si="148"/>
        <v>0.65571176726636216</v>
      </c>
      <c r="I1094" s="2">
        <f t="shared" si="149"/>
        <v>39.60301425827064</v>
      </c>
    </row>
    <row r="1095" spans="1:9" ht="13.5" x14ac:dyDescent="0.25">
      <c r="A1095" s="3">
        <f>TITRES_STAT!B1098</f>
        <v>43902</v>
      </c>
      <c r="B1095" s="5">
        <f>TITRES_STAT!D1098</f>
        <v>0.95</v>
      </c>
      <c r="C1095" s="2">
        <f t="shared" si="153"/>
        <v>1.0000000000000009E-2</v>
      </c>
      <c r="D1095" s="2">
        <f t="shared" si="154"/>
        <v>1.0000000000000009E-2</v>
      </c>
      <c r="E1095" s="2">
        <f t="shared" si="155"/>
        <v>0</v>
      </c>
      <c r="F1095" s="2">
        <f t="shared" si="152"/>
        <v>3.9323354106632798E-3</v>
      </c>
      <c r="G1095" s="2">
        <f t="shared" si="152"/>
        <v>4.9077199114383654E-3</v>
      </c>
      <c r="H1095" s="2">
        <f t="shared" si="148"/>
        <v>0.80125505970669431</v>
      </c>
      <c r="I1095" s="2">
        <f t="shared" si="149"/>
        <v>44.483153864792804</v>
      </c>
    </row>
    <row r="1096" spans="1:9" ht="13.5" x14ac:dyDescent="0.25">
      <c r="A1096" s="3">
        <f>TITRES_STAT!B1099</f>
        <v>43903</v>
      </c>
      <c r="B1096" s="5">
        <f>TITRES_STAT!D1099</f>
        <v>0.92</v>
      </c>
      <c r="C1096" s="2">
        <f t="shared" si="153"/>
        <v>-2.9999999999999916E-2</v>
      </c>
      <c r="D1096" s="2">
        <f t="shared" si="154"/>
        <v>0</v>
      </c>
      <c r="E1096" s="2">
        <f t="shared" si="155"/>
        <v>2.9999999999999916E-2</v>
      </c>
      <c r="F1096" s="2">
        <f t="shared" si="152"/>
        <v>3.6514543099016167E-3</v>
      </c>
      <c r="G1096" s="2">
        <f t="shared" si="152"/>
        <v>6.7000256320499047E-3</v>
      </c>
      <c r="H1096" s="2">
        <f t="shared" si="148"/>
        <v>0.544991095621292</v>
      </c>
      <c r="I1096" s="2">
        <f t="shared" si="149"/>
        <v>35.274707871512561</v>
      </c>
    </row>
    <row r="1097" spans="1:9" ht="13.5" x14ac:dyDescent="0.25">
      <c r="A1097" s="3">
        <f>TITRES_STAT!B1100</f>
        <v>43906</v>
      </c>
      <c r="B1097" s="5">
        <f>TITRES_STAT!D1100</f>
        <v>0.88</v>
      </c>
      <c r="C1097" s="2">
        <f t="shared" si="153"/>
        <v>-4.0000000000000036E-2</v>
      </c>
      <c r="D1097" s="2">
        <f t="shared" si="154"/>
        <v>0</v>
      </c>
      <c r="E1097" s="2">
        <f t="shared" si="155"/>
        <v>4.0000000000000036E-2</v>
      </c>
      <c r="F1097" s="2">
        <f t="shared" si="152"/>
        <v>3.3906361449086439E-3</v>
      </c>
      <c r="G1097" s="2">
        <f t="shared" si="152"/>
        <v>9.0785952297606273E-3</v>
      </c>
      <c r="H1097" s="2">
        <f t="shared" si="148"/>
        <v>0.37347585822460377</v>
      </c>
      <c r="I1097" s="2">
        <f t="shared" si="149"/>
        <v>27.192022050345315</v>
      </c>
    </row>
    <row r="1098" spans="1:9" ht="13.5" x14ac:dyDescent="0.25">
      <c r="A1098" s="3">
        <f>TITRES_STAT!B1101</f>
        <v>43907</v>
      </c>
      <c r="B1098" s="5">
        <f>TITRES_STAT!D1101</f>
        <v>0.86</v>
      </c>
      <c r="C1098" s="2">
        <f t="shared" si="153"/>
        <v>-2.0000000000000018E-2</v>
      </c>
      <c r="D1098" s="2">
        <f t="shared" si="154"/>
        <v>0</v>
      </c>
      <c r="E1098" s="2">
        <f t="shared" si="155"/>
        <v>2.0000000000000018E-2</v>
      </c>
      <c r="F1098" s="2">
        <f t="shared" si="152"/>
        <v>3.1484478488437409E-3</v>
      </c>
      <c r="G1098" s="2">
        <f t="shared" si="152"/>
        <v>9.8586955704920119E-3</v>
      </c>
      <c r="H1098" s="2">
        <f t="shared" si="148"/>
        <v>0.3193574470711254</v>
      </c>
      <c r="I1098" s="2">
        <f t="shared" si="149"/>
        <v>24.205528818598395</v>
      </c>
    </row>
    <row r="1099" spans="1:9" ht="13.5" x14ac:dyDescent="0.25">
      <c r="A1099" s="3">
        <f>TITRES_STAT!B1102</f>
        <v>43908</v>
      </c>
      <c r="B1099" s="5">
        <f>TITRES_STAT!D1102</f>
        <v>0.84</v>
      </c>
      <c r="C1099" s="2">
        <f t="shared" si="153"/>
        <v>-2.0000000000000018E-2</v>
      </c>
      <c r="D1099" s="2">
        <f t="shared" si="154"/>
        <v>0</v>
      </c>
      <c r="E1099" s="2">
        <f t="shared" si="155"/>
        <v>2.0000000000000018E-2</v>
      </c>
      <c r="F1099" s="2">
        <f t="shared" si="152"/>
        <v>2.9235587167834734E-3</v>
      </c>
      <c r="G1099" s="2">
        <f t="shared" si="152"/>
        <v>1.0583074458314011E-2</v>
      </c>
      <c r="H1099" s="2">
        <f t="shared" si="148"/>
        <v>0.27624852572843234</v>
      </c>
      <c r="I1099" s="2">
        <f t="shared" si="149"/>
        <v>21.645355129461223</v>
      </c>
    </row>
    <row r="1100" spans="1:9" ht="13.5" x14ac:dyDescent="0.25">
      <c r="A1100" s="3">
        <f>TITRES_STAT!B1103</f>
        <v>43909</v>
      </c>
      <c r="B1100" s="5">
        <f>TITRES_STAT!D1103</f>
        <v>0.82</v>
      </c>
      <c r="C1100" s="2">
        <f t="shared" si="153"/>
        <v>-2.0000000000000018E-2</v>
      </c>
      <c r="D1100" s="2">
        <f t="shared" si="154"/>
        <v>0</v>
      </c>
      <c r="E1100" s="2">
        <f t="shared" si="155"/>
        <v>2.0000000000000018E-2</v>
      </c>
      <c r="F1100" s="2">
        <f t="shared" si="152"/>
        <v>2.7147330941560827E-3</v>
      </c>
      <c r="G1100" s="2">
        <f t="shared" si="152"/>
        <v>1.1255711997005868E-2</v>
      </c>
      <c r="H1100" s="2">
        <f t="shared" si="148"/>
        <v>0.24118714967815708</v>
      </c>
      <c r="I1100" s="2">
        <f t="shared" si="149"/>
        <v>19.431972828650174</v>
      </c>
    </row>
    <row r="1101" spans="1:9" ht="13.5" x14ac:dyDescent="0.25">
      <c r="A1101" s="3">
        <f>TITRES_STAT!B1104</f>
        <v>43913</v>
      </c>
      <c r="B1101" s="5">
        <f>TITRES_STAT!D1104</f>
        <v>0.8</v>
      </c>
      <c r="C1101" s="2">
        <f t="shared" si="153"/>
        <v>-1.9999999999999907E-2</v>
      </c>
      <c r="D1101" s="2">
        <f t="shared" si="154"/>
        <v>0</v>
      </c>
      <c r="E1101" s="2">
        <f t="shared" si="155"/>
        <v>1.9999999999999907E-2</v>
      </c>
      <c r="F1101" s="2">
        <f t="shared" ref="F1101:G1116" si="156">((F1100*13)+D1101)/14</f>
        <v>2.5208235874306481E-3</v>
      </c>
      <c r="G1101" s="2">
        <f t="shared" si="156"/>
        <v>1.1880303997219729E-2</v>
      </c>
      <c r="H1101" s="2">
        <f t="shared" si="148"/>
        <v>0.21218510805957325</v>
      </c>
      <c r="I1101" s="2">
        <f t="shared" si="149"/>
        <v>17.50434868806731</v>
      </c>
    </row>
    <row r="1102" spans="1:9" ht="13.5" x14ac:dyDescent="0.25">
      <c r="A1102" s="3">
        <f>TITRES_STAT!B1105</f>
        <v>43914</v>
      </c>
      <c r="B1102" s="5">
        <f>TITRES_STAT!D1105</f>
        <v>0.78</v>
      </c>
      <c r="C1102" s="2">
        <f t="shared" si="153"/>
        <v>-2.0000000000000018E-2</v>
      </c>
      <c r="D1102" s="2">
        <f t="shared" si="154"/>
        <v>0</v>
      </c>
      <c r="E1102" s="2">
        <f t="shared" si="155"/>
        <v>2.0000000000000018E-2</v>
      </c>
      <c r="F1102" s="2">
        <f t="shared" si="156"/>
        <v>2.3407647597570302E-3</v>
      </c>
      <c r="G1102" s="2">
        <f t="shared" si="156"/>
        <v>1.2460282283132606E-2</v>
      </c>
      <c r="H1102" s="2">
        <f t="shared" si="148"/>
        <v>0.18785808431689438</v>
      </c>
      <c r="I1102" s="2">
        <f t="shared" si="149"/>
        <v>15.814859266199846</v>
      </c>
    </row>
    <row r="1103" spans="1:9" ht="13.5" x14ac:dyDescent="0.25">
      <c r="A1103" s="3">
        <f>TITRES_STAT!B1106</f>
        <v>43915</v>
      </c>
      <c r="B1103" s="5">
        <f>TITRES_STAT!D1106</f>
        <v>0.76</v>
      </c>
      <c r="C1103" s="2">
        <f t="shared" si="153"/>
        <v>-2.0000000000000018E-2</v>
      </c>
      <c r="D1103" s="2">
        <f t="shared" si="154"/>
        <v>0</v>
      </c>
      <c r="E1103" s="2">
        <f t="shared" si="155"/>
        <v>2.0000000000000018E-2</v>
      </c>
      <c r="F1103" s="2">
        <f t="shared" si="156"/>
        <v>2.1735672769172426E-3</v>
      </c>
      <c r="G1103" s="2">
        <f t="shared" si="156"/>
        <v>1.2998833548623134E-2</v>
      </c>
      <c r="H1103" s="2">
        <f t="shared" si="148"/>
        <v>0.16721248631939531</v>
      </c>
      <c r="I1103" s="2">
        <f t="shared" si="149"/>
        <v>14.325796569112384</v>
      </c>
    </row>
    <row r="1104" spans="1:9" ht="13.5" x14ac:dyDescent="0.25">
      <c r="A1104" s="3">
        <f>TITRES_STAT!B1107</f>
        <v>43916</v>
      </c>
      <c r="B1104" s="5">
        <f>TITRES_STAT!D1107</f>
        <v>0.74</v>
      </c>
      <c r="C1104" s="2">
        <f t="shared" si="153"/>
        <v>-2.0000000000000018E-2</v>
      </c>
      <c r="D1104" s="2">
        <f t="shared" si="154"/>
        <v>0</v>
      </c>
      <c r="E1104" s="2">
        <f t="shared" si="155"/>
        <v>2.0000000000000018E-2</v>
      </c>
      <c r="F1104" s="2">
        <f t="shared" si="156"/>
        <v>2.018312471423154E-3</v>
      </c>
      <c r="G1104" s="2">
        <f t="shared" si="156"/>
        <v>1.3498916866578626E-2</v>
      </c>
      <c r="H1104" s="2">
        <f t="shared" si="148"/>
        <v>0.14951662354630874</v>
      </c>
      <c r="I1104" s="2">
        <f t="shared" si="149"/>
        <v>13.006912686920828</v>
      </c>
    </row>
    <row r="1105" spans="1:9" ht="13.5" x14ac:dyDescent="0.25">
      <c r="A1105" s="3">
        <f>TITRES_STAT!B1108</f>
        <v>43917</v>
      </c>
      <c r="B1105" s="5">
        <f>TITRES_STAT!D1108</f>
        <v>0.74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1.8741472948929287E-3</v>
      </c>
      <c r="G1105" s="2">
        <f t="shared" si="156"/>
        <v>1.2534708518965867E-2</v>
      </c>
      <c r="H1105" s="2">
        <f t="shared" ref="H1105:H1168" si="157">F1105/G1105</f>
        <v>0.14951662354630874</v>
      </c>
      <c r="I1105" s="2">
        <f t="shared" ref="I1105:I1168" si="158">IF(G1105=0,100,100-(100/(1+H1105)))</f>
        <v>13.006912686920828</v>
      </c>
    </row>
    <row r="1106" spans="1:9" ht="13.5" x14ac:dyDescent="0.25">
      <c r="A1106" s="3">
        <f>TITRES_STAT!B1109</f>
        <v>43920</v>
      </c>
      <c r="B1106" s="5">
        <f>TITRES_STAT!D1109</f>
        <v>0.75</v>
      </c>
      <c r="C1106" s="2">
        <f t="shared" si="153"/>
        <v>1.0000000000000009E-2</v>
      </c>
      <c r="D1106" s="2">
        <f t="shared" si="154"/>
        <v>1.0000000000000009E-2</v>
      </c>
      <c r="E1106" s="2">
        <f t="shared" si="155"/>
        <v>0</v>
      </c>
      <c r="F1106" s="2">
        <f t="shared" si="156"/>
        <v>2.4545653452577201E-3</v>
      </c>
      <c r="G1106" s="2">
        <f t="shared" si="156"/>
        <v>1.1639372196182591E-2</v>
      </c>
      <c r="H1106" s="2">
        <f t="shared" si="157"/>
        <v>0.21088468552133363</v>
      </c>
      <c r="I1106" s="2">
        <f t="shared" si="158"/>
        <v>17.415752964993473</v>
      </c>
    </row>
    <row r="1107" spans="1:9" ht="13.5" x14ac:dyDescent="0.25">
      <c r="A1107" s="3">
        <f>TITRES_STAT!B1110</f>
        <v>43921</v>
      </c>
      <c r="B1107" s="5">
        <f>TITRES_STAT!D1110</f>
        <v>0.75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2.2792392491678831E-3</v>
      </c>
      <c r="G1107" s="2">
        <f t="shared" si="156"/>
        <v>1.0807988467883835E-2</v>
      </c>
      <c r="H1107" s="2">
        <f t="shared" si="157"/>
        <v>0.21088468552133363</v>
      </c>
      <c r="I1107" s="2">
        <f t="shared" si="158"/>
        <v>17.415752964993473</v>
      </c>
    </row>
    <row r="1108" spans="1:9" ht="13.5" x14ac:dyDescent="0.25">
      <c r="A1108" s="3">
        <f>TITRES_STAT!B1111</f>
        <v>43922</v>
      </c>
      <c r="B1108" s="5">
        <f>TITRES_STAT!D1111</f>
        <v>0.75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2.1164364456558913E-3</v>
      </c>
      <c r="G1108" s="2">
        <f t="shared" si="156"/>
        <v>1.0035989291606418E-2</v>
      </c>
      <c r="H1108" s="2">
        <f t="shared" si="157"/>
        <v>0.21088468552133363</v>
      </c>
      <c r="I1108" s="2">
        <f t="shared" si="158"/>
        <v>17.415752964993473</v>
      </c>
    </row>
    <row r="1109" spans="1:9" ht="13.5" x14ac:dyDescent="0.25">
      <c r="A1109" s="3">
        <f>TITRES_STAT!B1112</f>
        <v>43923</v>
      </c>
      <c r="B1109" s="5">
        <f>TITRES_STAT!D1112</f>
        <v>0.77</v>
      </c>
      <c r="C1109" s="2">
        <f t="shared" si="153"/>
        <v>2.0000000000000018E-2</v>
      </c>
      <c r="D1109" s="2">
        <f t="shared" si="154"/>
        <v>2.0000000000000018E-2</v>
      </c>
      <c r="E1109" s="2">
        <f t="shared" si="155"/>
        <v>0</v>
      </c>
      <c r="F1109" s="2">
        <f t="shared" si="156"/>
        <v>3.3938338423947574E-3</v>
      </c>
      <c r="G1109" s="2">
        <f t="shared" si="156"/>
        <v>9.3191329136345317E-3</v>
      </c>
      <c r="H1109" s="2">
        <f t="shared" si="157"/>
        <v>0.364179143472602</v>
      </c>
      <c r="I1109" s="2">
        <f t="shared" si="158"/>
        <v>26.69584454616141</v>
      </c>
    </row>
    <row r="1110" spans="1:9" ht="13.5" x14ac:dyDescent="0.25">
      <c r="A1110" s="3">
        <f>TITRES_STAT!B1113</f>
        <v>43924</v>
      </c>
      <c r="B1110" s="5">
        <f>TITRES_STAT!D1113</f>
        <v>0.78</v>
      </c>
      <c r="C1110" s="2">
        <f t="shared" si="153"/>
        <v>1.0000000000000009E-2</v>
      </c>
      <c r="D1110" s="2">
        <f t="shared" si="154"/>
        <v>1.0000000000000009E-2</v>
      </c>
      <c r="E1110" s="2">
        <f t="shared" si="155"/>
        <v>0</v>
      </c>
      <c r="F1110" s="2">
        <f t="shared" si="156"/>
        <v>3.8657028536522755E-3</v>
      </c>
      <c r="G1110" s="2">
        <f t="shared" si="156"/>
        <v>8.6534805626606367E-3</v>
      </c>
      <c r="H1110" s="2">
        <f t="shared" si="157"/>
        <v>0.44672231313866956</v>
      </c>
      <c r="I1110" s="2">
        <f t="shared" si="158"/>
        <v>30.878234826523396</v>
      </c>
    </row>
    <row r="1111" spans="1:9" ht="13.5" x14ac:dyDescent="0.25">
      <c r="A1111" s="3">
        <f>TITRES_STAT!B1114</f>
        <v>43927</v>
      </c>
      <c r="B1111" s="5">
        <f>TITRES_STAT!D1114</f>
        <v>0.78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3.5895812212485417E-3</v>
      </c>
      <c r="G1111" s="2">
        <f t="shared" si="156"/>
        <v>8.0353748081848763E-3</v>
      </c>
      <c r="H1111" s="2">
        <f t="shared" si="157"/>
        <v>0.44672231313866961</v>
      </c>
      <c r="I1111" s="2">
        <f t="shared" si="158"/>
        <v>30.878234826523396</v>
      </c>
    </row>
    <row r="1112" spans="1:9" ht="13.5" x14ac:dyDescent="0.25">
      <c r="A1112" s="3">
        <f>TITRES_STAT!B1115</f>
        <v>43928</v>
      </c>
      <c r="B1112" s="5">
        <f>TITRES_STAT!D1115</f>
        <v>0.79</v>
      </c>
      <c r="C1112" s="2">
        <f t="shared" si="153"/>
        <v>1.0000000000000009E-2</v>
      </c>
      <c r="D1112" s="2">
        <f t="shared" si="154"/>
        <v>1.0000000000000009E-2</v>
      </c>
      <c r="E1112" s="2">
        <f t="shared" si="155"/>
        <v>0</v>
      </c>
      <c r="F1112" s="2">
        <f t="shared" si="156"/>
        <v>4.0474682768736467E-3</v>
      </c>
      <c r="G1112" s="2">
        <f t="shared" si="156"/>
        <v>7.4614194647430994E-3</v>
      </c>
      <c r="H1112" s="2">
        <f t="shared" si="157"/>
        <v>0.54245285310641667</v>
      </c>
      <c r="I1112" s="2">
        <f t="shared" si="158"/>
        <v>35.168196681924243</v>
      </c>
    </row>
    <row r="1113" spans="1:9" ht="13.5" x14ac:dyDescent="0.25">
      <c r="A1113" s="3">
        <f>TITRES_STAT!B1116</f>
        <v>43929</v>
      </c>
      <c r="B1113" s="5">
        <f>TITRES_STAT!D1116</f>
        <v>0.8</v>
      </c>
      <c r="C1113" s="2">
        <f t="shared" si="153"/>
        <v>1.0000000000000009E-2</v>
      </c>
      <c r="D1113" s="2">
        <f t="shared" si="154"/>
        <v>1.0000000000000009E-2</v>
      </c>
      <c r="E1113" s="2">
        <f t="shared" si="155"/>
        <v>0</v>
      </c>
      <c r="F1113" s="2">
        <f t="shared" si="156"/>
        <v>4.4726491142398151E-3</v>
      </c>
      <c r="G1113" s="2">
        <f t="shared" si="156"/>
        <v>6.9284609315471641E-3</v>
      </c>
      <c r="H1113" s="2">
        <f t="shared" si="157"/>
        <v>0.64554728076399037</v>
      </c>
      <c r="I1113" s="2">
        <f t="shared" si="158"/>
        <v>39.229944244706076</v>
      </c>
    </row>
    <row r="1114" spans="1:9" ht="13.5" x14ac:dyDescent="0.25">
      <c r="A1114" s="3">
        <f>TITRES_STAT!B1117</f>
        <v>43934</v>
      </c>
      <c r="B1114" s="5">
        <f>TITRES_STAT!D1117</f>
        <v>0.8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4.1531741775084003E-3</v>
      </c>
      <c r="G1114" s="2">
        <f t="shared" si="156"/>
        <v>6.4335708650080804E-3</v>
      </c>
      <c r="H1114" s="2">
        <f t="shared" si="157"/>
        <v>0.64554728076399048</v>
      </c>
      <c r="I1114" s="2">
        <f t="shared" si="158"/>
        <v>39.229944244706076</v>
      </c>
    </row>
    <row r="1115" spans="1:9" ht="13.5" x14ac:dyDescent="0.25">
      <c r="A1115" s="3">
        <f>TITRES_STAT!B1118</f>
        <v>43935</v>
      </c>
      <c r="B1115" s="5">
        <f>TITRES_STAT!D1118</f>
        <v>0.8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3.8565188791149434E-3</v>
      </c>
      <c r="G1115" s="2">
        <f t="shared" si="156"/>
        <v>5.9740300889360746E-3</v>
      </c>
      <c r="H1115" s="2">
        <f t="shared" si="157"/>
        <v>0.64554728076399048</v>
      </c>
      <c r="I1115" s="2">
        <f t="shared" si="158"/>
        <v>39.229944244706076</v>
      </c>
    </row>
    <row r="1116" spans="1:9" ht="13.5" x14ac:dyDescent="0.25">
      <c r="A1116" s="3">
        <f>TITRES_STAT!B1119</f>
        <v>43936</v>
      </c>
      <c r="B1116" s="5">
        <f>TITRES_STAT!D1119</f>
        <v>0.8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3.5810532448924473E-3</v>
      </c>
      <c r="G1116" s="2">
        <f t="shared" si="156"/>
        <v>5.5473136540120692E-3</v>
      </c>
      <c r="H1116" s="2">
        <f t="shared" si="157"/>
        <v>0.64554728076399048</v>
      </c>
      <c r="I1116" s="2">
        <f t="shared" si="158"/>
        <v>39.229944244706076</v>
      </c>
    </row>
    <row r="1117" spans="1:9" ht="13.5" x14ac:dyDescent="0.25">
      <c r="A1117" s="3">
        <f>TITRES_STAT!B1120</f>
        <v>43937</v>
      </c>
      <c r="B1117" s="5">
        <f>TITRES_STAT!D1120</f>
        <v>0.8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3.3252637274001295E-3</v>
      </c>
      <c r="G1117" s="2">
        <f t="shared" si="159"/>
        <v>5.1510769644397781E-3</v>
      </c>
      <c r="H1117" s="2">
        <f t="shared" si="157"/>
        <v>0.64554728076399048</v>
      </c>
      <c r="I1117" s="2">
        <f t="shared" si="158"/>
        <v>39.229944244706076</v>
      </c>
    </row>
    <row r="1118" spans="1:9" ht="13.5" x14ac:dyDescent="0.25">
      <c r="A1118" s="3">
        <f>TITRES_STAT!B1121</f>
        <v>43938</v>
      </c>
      <c r="B1118" s="5">
        <f>TITRES_STAT!D1121</f>
        <v>0.8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3.0877448897286912E-3</v>
      </c>
      <c r="G1118" s="2">
        <f t="shared" si="159"/>
        <v>4.7831428955512224E-3</v>
      </c>
      <c r="H1118" s="2">
        <f t="shared" si="157"/>
        <v>0.64554728076399048</v>
      </c>
      <c r="I1118" s="2">
        <f t="shared" si="158"/>
        <v>39.229944244706076</v>
      </c>
    </row>
    <row r="1119" spans="1:9" ht="13.5" x14ac:dyDescent="0.25">
      <c r="A1119" s="3">
        <f>TITRES_STAT!B1122</f>
        <v>43941</v>
      </c>
      <c r="B1119" s="5">
        <f>TITRES_STAT!D1122</f>
        <v>0.78</v>
      </c>
      <c r="C1119" s="2">
        <f t="shared" si="153"/>
        <v>-2.0000000000000018E-2</v>
      </c>
      <c r="D1119" s="2">
        <f t="shared" si="154"/>
        <v>0</v>
      </c>
      <c r="E1119" s="2">
        <f t="shared" si="155"/>
        <v>2.0000000000000018E-2</v>
      </c>
      <c r="F1119" s="2">
        <f t="shared" si="159"/>
        <v>2.8671916833194989E-3</v>
      </c>
      <c r="G1119" s="2">
        <f t="shared" si="159"/>
        <v>5.870061260154707E-3</v>
      </c>
      <c r="H1119" s="2">
        <f t="shared" si="157"/>
        <v>0.48844323018937852</v>
      </c>
      <c r="I1119" s="2">
        <f t="shared" si="158"/>
        <v>32.815711092134336</v>
      </c>
    </row>
    <row r="1120" spans="1:9" ht="13.5" x14ac:dyDescent="0.25">
      <c r="A1120" s="3">
        <f>TITRES_STAT!B1123</f>
        <v>43942</v>
      </c>
      <c r="B1120" s="5">
        <f>TITRES_STAT!D1123</f>
        <v>0.76</v>
      </c>
      <c r="C1120" s="2">
        <f t="shared" si="153"/>
        <v>-2.0000000000000018E-2</v>
      </c>
      <c r="D1120" s="2">
        <f t="shared" si="154"/>
        <v>0</v>
      </c>
      <c r="E1120" s="2">
        <f t="shared" si="155"/>
        <v>2.0000000000000018E-2</v>
      </c>
      <c r="F1120" s="2">
        <f t="shared" si="159"/>
        <v>2.6623922773681063E-3</v>
      </c>
      <c r="G1120" s="2">
        <f t="shared" si="159"/>
        <v>6.8793425987150863E-3</v>
      </c>
      <c r="H1120" s="2">
        <f t="shared" si="157"/>
        <v>0.38701260173688457</v>
      </c>
      <c r="I1120" s="2">
        <f t="shared" si="158"/>
        <v>27.902601696065972</v>
      </c>
    </row>
    <row r="1121" spans="1:9" ht="13.5" x14ac:dyDescent="0.25">
      <c r="A1121" s="3">
        <f>TITRES_STAT!B1124</f>
        <v>43943</v>
      </c>
      <c r="B1121" s="5">
        <f>TITRES_STAT!D1124</f>
        <v>0.77</v>
      </c>
      <c r="C1121" s="2">
        <f t="shared" si="153"/>
        <v>1.0000000000000009E-2</v>
      </c>
      <c r="D1121" s="2">
        <f t="shared" si="154"/>
        <v>1.0000000000000009E-2</v>
      </c>
      <c r="E1121" s="2">
        <f t="shared" si="155"/>
        <v>0</v>
      </c>
      <c r="F1121" s="2">
        <f t="shared" si="159"/>
        <v>3.1865071146989564E-3</v>
      </c>
      <c r="G1121" s="2">
        <f t="shared" si="159"/>
        <v>6.3879609845211511E-3</v>
      </c>
      <c r="H1121" s="2">
        <f t="shared" si="157"/>
        <v>0.49883008403155121</v>
      </c>
      <c r="I1121" s="2">
        <f t="shared" si="158"/>
        <v>33.281296482240251</v>
      </c>
    </row>
    <row r="1122" spans="1:9" ht="13.5" x14ac:dyDescent="0.25">
      <c r="A1122" s="3">
        <f>TITRES_STAT!B1125</f>
        <v>43944</v>
      </c>
      <c r="B1122" s="5">
        <f>TITRES_STAT!D1125</f>
        <v>0.76</v>
      </c>
      <c r="C1122" s="2">
        <f t="shared" si="153"/>
        <v>-1.0000000000000009E-2</v>
      </c>
      <c r="D1122" s="2">
        <f t="shared" si="154"/>
        <v>0</v>
      </c>
      <c r="E1122" s="2">
        <f t="shared" si="155"/>
        <v>1.0000000000000009E-2</v>
      </c>
      <c r="F1122" s="2">
        <f t="shared" si="159"/>
        <v>2.9588994636490307E-3</v>
      </c>
      <c r="G1122" s="2">
        <f t="shared" si="159"/>
        <v>6.6459637713410695E-3</v>
      </c>
      <c r="H1122" s="2">
        <f t="shared" si="157"/>
        <v>0.44521751328354942</v>
      </c>
      <c r="I1122" s="2">
        <f t="shared" si="158"/>
        <v>30.806263361146975</v>
      </c>
    </row>
    <row r="1123" spans="1:9" ht="13.5" x14ac:dyDescent="0.25">
      <c r="A1123" s="3">
        <f>TITRES_STAT!B1126</f>
        <v>43945</v>
      </c>
      <c r="B1123" s="5">
        <f>TITRES_STAT!D1126</f>
        <v>0.75</v>
      </c>
      <c r="C1123" s="2">
        <f t="shared" si="153"/>
        <v>-1.0000000000000009E-2</v>
      </c>
      <c r="D1123" s="2">
        <f t="shared" si="154"/>
        <v>0</v>
      </c>
      <c r="E1123" s="2">
        <f t="shared" si="155"/>
        <v>1.0000000000000009E-2</v>
      </c>
      <c r="F1123" s="2">
        <f t="shared" si="159"/>
        <v>2.7475495019598146E-3</v>
      </c>
      <c r="G1123" s="2">
        <f t="shared" si="159"/>
        <v>6.8855377876738512E-3</v>
      </c>
      <c r="H1123" s="2">
        <f t="shared" si="157"/>
        <v>0.39903194008728582</v>
      </c>
      <c r="I1123" s="2">
        <f t="shared" si="158"/>
        <v>28.522003583591527</v>
      </c>
    </row>
    <row r="1124" spans="1:9" ht="13.5" x14ac:dyDescent="0.25">
      <c r="A1124" s="3">
        <f>TITRES_STAT!B1127</f>
        <v>43948</v>
      </c>
      <c r="B1124" s="5">
        <f>TITRES_STAT!D1127</f>
        <v>0.75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2.5512959661055422E-3</v>
      </c>
      <c r="G1124" s="2">
        <f t="shared" si="159"/>
        <v>6.3937136599828623E-3</v>
      </c>
      <c r="H1124" s="2">
        <f t="shared" si="157"/>
        <v>0.39903194008728576</v>
      </c>
      <c r="I1124" s="2">
        <f t="shared" si="158"/>
        <v>28.522003583591527</v>
      </c>
    </row>
    <row r="1125" spans="1:9" ht="13.5" x14ac:dyDescent="0.25">
      <c r="A1125" s="3">
        <f>TITRES_STAT!B1128</f>
        <v>43949</v>
      </c>
      <c r="B1125" s="5">
        <f>TITRES_STAT!D1128</f>
        <v>0.74</v>
      </c>
      <c r="C1125" s="2">
        <f t="shared" si="153"/>
        <v>-1.0000000000000009E-2</v>
      </c>
      <c r="D1125" s="2">
        <f t="shared" si="154"/>
        <v>0</v>
      </c>
      <c r="E1125" s="2">
        <f t="shared" si="155"/>
        <v>1.0000000000000009E-2</v>
      </c>
      <c r="F1125" s="2">
        <f t="shared" si="159"/>
        <v>2.3690605399551462E-3</v>
      </c>
      <c r="G1125" s="2">
        <f t="shared" si="159"/>
        <v>6.6513055414126592E-3</v>
      </c>
      <c r="H1125" s="2">
        <f t="shared" si="157"/>
        <v>0.35617977932374245</v>
      </c>
      <c r="I1125" s="2">
        <f t="shared" si="158"/>
        <v>26.263463351544075</v>
      </c>
    </row>
    <row r="1126" spans="1:9" ht="13.5" x14ac:dyDescent="0.25">
      <c r="A1126" s="3">
        <f>TITRES_STAT!B1129</f>
        <v>43950</v>
      </c>
      <c r="B1126" s="5">
        <f>TITRES_STAT!D1129</f>
        <v>0.75</v>
      </c>
      <c r="C1126" s="2">
        <f t="shared" si="153"/>
        <v>1.0000000000000009E-2</v>
      </c>
      <c r="D1126" s="2">
        <f t="shared" si="154"/>
        <v>1.0000000000000009E-2</v>
      </c>
      <c r="E1126" s="2">
        <f t="shared" si="155"/>
        <v>0</v>
      </c>
      <c r="F1126" s="2">
        <f t="shared" si="159"/>
        <v>2.9141276442440655E-3</v>
      </c>
      <c r="G1126" s="2">
        <f t="shared" si="159"/>
        <v>6.1762122884546121E-3</v>
      </c>
      <c r="H1126" s="2">
        <f t="shared" si="157"/>
        <v>0.47183087435183146</v>
      </c>
      <c r="I1126" s="2">
        <f t="shared" si="158"/>
        <v>32.057411117946387</v>
      </c>
    </row>
    <row r="1127" spans="1:9" ht="13.5" x14ac:dyDescent="0.25">
      <c r="A1127" s="3">
        <f>TITRES_STAT!B1130</f>
        <v>43951</v>
      </c>
      <c r="B1127" s="5">
        <f>TITRES_STAT!D1130</f>
        <v>0.74</v>
      </c>
      <c r="C1127" s="2">
        <f t="shared" si="153"/>
        <v>-1.0000000000000009E-2</v>
      </c>
      <c r="D1127" s="2">
        <f t="shared" si="154"/>
        <v>0</v>
      </c>
      <c r="E1127" s="2">
        <f t="shared" si="155"/>
        <v>1.0000000000000009E-2</v>
      </c>
      <c r="F1127" s="2">
        <f t="shared" si="159"/>
        <v>2.7059756696552035E-3</v>
      </c>
      <c r="G1127" s="2">
        <f t="shared" si="159"/>
        <v>6.4493399821364261E-3</v>
      </c>
      <c r="H1127" s="2">
        <f t="shared" si="157"/>
        <v>0.41957404589466446</v>
      </c>
      <c r="I1127" s="2">
        <f t="shared" si="158"/>
        <v>29.556333965674497</v>
      </c>
    </row>
    <row r="1128" spans="1:9" ht="13.5" x14ac:dyDescent="0.25">
      <c r="A1128" s="3">
        <f>TITRES_STAT!B1131</f>
        <v>43955</v>
      </c>
      <c r="B1128" s="5">
        <f>TITRES_STAT!D1131</f>
        <v>0.76</v>
      </c>
      <c r="C1128" s="2">
        <f t="shared" si="153"/>
        <v>2.0000000000000018E-2</v>
      </c>
      <c r="D1128" s="2">
        <f t="shared" si="154"/>
        <v>2.0000000000000018E-2</v>
      </c>
      <c r="E1128" s="2">
        <f t="shared" si="155"/>
        <v>0</v>
      </c>
      <c r="F1128" s="2">
        <f t="shared" si="159"/>
        <v>3.9412631218226904E-3</v>
      </c>
      <c r="G1128" s="2">
        <f t="shared" si="159"/>
        <v>5.9886728405552526E-3</v>
      </c>
      <c r="H1128" s="2">
        <f t="shared" si="157"/>
        <v>0.65811962462408746</v>
      </c>
      <c r="I1128" s="2">
        <f t="shared" si="158"/>
        <v>39.69072043118058</v>
      </c>
    </row>
    <row r="1129" spans="1:9" ht="13.5" x14ac:dyDescent="0.25">
      <c r="A1129" s="3">
        <f>TITRES_STAT!B1132</f>
        <v>43956</v>
      </c>
      <c r="B1129" s="5">
        <f>TITRES_STAT!D1132</f>
        <v>0.77</v>
      </c>
      <c r="C1129" s="2">
        <f t="shared" si="153"/>
        <v>1.0000000000000009E-2</v>
      </c>
      <c r="D1129" s="2">
        <f t="shared" si="154"/>
        <v>1.0000000000000009E-2</v>
      </c>
      <c r="E1129" s="2">
        <f t="shared" si="155"/>
        <v>0</v>
      </c>
      <c r="F1129" s="2">
        <f t="shared" si="159"/>
        <v>4.3740300416924985E-3</v>
      </c>
      <c r="G1129" s="2">
        <f t="shared" si="159"/>
        <v>5.5609104948013063E-3</v>
      </c>
      <c r="H1129" s="2">
        <f t="shared" si="157"/>
        <v>0.78656724393993049</v>
      </c>
      <c r="I1129" s="2">
        <f t="shared" si="158"/>
        <v>44.02673599932951</v>
      </c>
    </row>
    <row r="1130" spans="1:9" ht="13.5" x14ac:dyDescent="0.25">
      <c r="A1130" s="3">
        <f>TITRES_STAT!B1133</f>
        <v>43957</v>
      </c>
      <c r="B1130" s="5">
        <f>TITRES_STAT!D1133</f>
        <v>0.77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4.0615993244287486E-3</v>
      </c>
      <c r="G1130" s="2">
        <f t="shared" si="159"/>
        <v>5.1637026023154996E-3</v>
      </c>
      <c r="H1130" s="2">
        <f t="shared" si="157"/>
        <v>0.78656724393993027</v>
      </c>
      <c r="I1130" s="2">
        <f t="shared" si="158"/>
        <v>44.026735999329503</v>
      </c>
    </row>
    <row r="1131" spans="1:9" ht="13.5" x14ac:dyDescent="0.25">
      <c r="A1131" s="3">
        <f>TITRES_STAT!B1134</f>
        <v>43958</v>
      </c>
      <c r="B1131" s="5">
        <f>TITRES_STAT!D1134</f>
        <v>0.77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3.771485086969552E-3</v>
      </c>
      <c r="G1131" s="2">
        <f t="shared" si="159"/>
        <v>4.7948667021501063E-3</v>
      </c>
      <c r="H1131" s="2">
        <f t="shared" si="157"/>
        <v>0.78656724393993038</v>
      </c>
      <c r="I1131" s="2">
        <f t="shared" si="158"/>
        <v>44.026735999329503</v>
      </c>
    </row>
    <row r="1132" spans="1:9" ht="13.5" x14ac:dyDescent="0.25">
      <c r="A1132" s="3">
        <f>TITRES_STAT!B1135</f>
        <v>43959</v>
      </c>
      <c r="B1132" s="5">
        <f>TITRES_STAT!D1135</f>
        <v>0.77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3.5020932950431552E-3</v>
      </c>
      <c r="G1132" s="2">
        <f t="shared" si="159"/>
        <v>4.4523762234250988E-3</v>
      </c>
      <c r="H1132" s="2">
        <f t="shared" si="157"/>
        <v>0.78656724393993027</v>
      </c>
      <c r="I1132" s="2">
        <f t="shared" si="158"/>
        <v>44.026735999329503</v>
      </c>
    </row>
    <row r="1133" spans="1:9" ht="13.5" x14ac:dyDescent="0.25">
      <c r="A1133" s="3">
        <f>TITRES_STAT!B1136</f>
        <v>43962</v>
      </c>
      <c r="B1133" s="5">
        <f>TITRES_STAT!D1136</f>
        <v>0.77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3.2519437739686441E-3</v>
      </c>
      <c r="G1133" s="2">
        <f t="shared" si="160"/>
        <v>4.1343493503233058E-3</v>
      </c>
      <c r="H1133" s="2">
        <f t="shared" si="157"/>
        <v>0.78656724393993038</v>
      </c>
      <c r="I1133" s="2">
        <f t="shared" si="158"/>
        <v>44.026735999329503</v>
      </c>
    </row>
    <row r="1134" spans="1:9" ht="13.5" x14ac:dyDescent="0.25">
      <c r="A1134" s="3">
        <f>TITRES_STAT!B1137</f>
        <v>43963</v>
      </c>
      <c r="B1134" s="5">
        <f>TITRES_STAT!D1137</f>
        <v>0.78</v>
      </c>
      <c r="C1134" s="2">
        <f t="shared" si="153"/>
        <v>1.0000000000000009E-2</v>
      </c>
      <c r="D1134" s="2">
        <f t="shared" si="154"/>
        <v>1.0000000000000009E-2</v>
      </c>
      <c r="E1134" s="2">
        <f t="shared" si="155"/>
        <v>0</v>
      </c>
      <c r="F1134" s="2">
        <f t="shared" si="160"/>
        <v>3.7339477901137418E-3</v>
      </c>
      <c r="G1134" s="2">
        <f t="shared" si="160"/>
        <v>3.8390386824430698E-3</v>
      </c>
      <c r="H1134" s="2">
        <f t="shared" si="157"/>
        <v>0.97262572716187101</v>
      </c>
      <c r="I1134" s="2">
        <f t="shared" si="158"/>
        <v>49.306146308922123</v>
      </c>
    </row>
    <row r="1135" spans="1:9" ht="13.5" x14ac:dyDescent="0.25">
      <c r="A1135" s="3">
        <f>TITRES_STAT!B1138</f>
        <v>43964</v>
      </c>
      <c r="B1135" s="5">
        <f>TITRES_STAT!D1138</f>
        <v>0.78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3.4672372336770458E-3</v>
      </c>
      <c r="G1135" s="2">
        <f t="shared" si="160"/>
        <v>3.5648216336971361E-3</v>
      </c>
      <c r="H1135" s="2">
        <f t="shared" si="157"/>
        <v>0.9726257271618709</v>
      </c>
      <c r="I1135" s="2">
        <f t="shared" si="158"/>
        <v>49.306146308922123</v>
      </c>
    </row>
    <row r="1136" spans="1:9" ht="13.5" x14ac:dyDescent="0.25">
      <c r="A1136" s="3">
        <f>TITRES_STAT!B1139</f>
        <v>43965</v>
      </c>
      <c r="B1136" s="5">
        <f>TITRES_STAT!D1139</f>
        <v>0.79</v>
      </c>
      <c r="C1136" s="2">
        <f t="shared" si="153"/>
        <v>1.0000000000000009E-2</v>
      </c>
      <c r="D1136" s="2">
        <f t="shared" si="154"/>
        <v>1.0000000000000009E-2</v>
      </c>
      <c r="E1136" s="2">
        <f t="shared" si="155"/>
        <v>0</v>
      </c>
      <c r="F1136" s="2">
        <f t="shared" si="160"/>
        <v>3.9338631455572573E-3</v>
      </c>
      <c r="G1136" s="2">
        <f t="shared" si="160"/>
        <v>3.3101915170044836E-3</v>
      </c>
      <c r="H1136" s="2">
        <f t="shared" si="157"/>
        <v>1.1884095301885003</v>
      </c>
      <c r="I1136" s="2">
        <f t="shared" si="158"/>
        <v>54.304713710789578</v>
      </c>
    </row>
    <row r="1137" spans="1:9" ht="13.5" x14ac:dyDescent="0.25">
      <c r="A1137" s="3">
        <f>TITRES_STAT!B1140</f>
        <v>43966</v>
      </c>
      <c r="B1137" s="5">
        <f>TITRES_STAT!D1140</f>
        <v>0.79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3.6528729208745963E-3</v>
      </c>
      <c r="G1137" s="2">
        <f t="shared" si="160"/>
        <v>3.0737492657898777E-3</v>
      </c>
      <c r="H1137" s="2">
        <f t="shared" si="157"/>
        <v>1.1884095301885003</v>
      </c>
      <c r="I1137" s="2">
        <f t="shared" si="158"/>
        <v>54.304713710789578</v>
      </c>
    </row>
    <row r="1138" spans="1:9" ht="13.5" x14ac:dyDescent="0.25">
      <c r="A1138" s="3">
        <f>TITRES_STAT!B1141</f>
        <v>43969</v>
      </c>
      <c r="B1138" s="5">
        <f>TITRES_STAT!D1141</f>
        <v>0.8</v>
      </c>
      <c r="C1138" s="2">
        <f t="shared" si="153"/>
        <v>1.0000000000000009E-2</v>
      </c>
      <c r="D1138" s="2">
        <f t="shared" si="154"/>
        <v>1.0000000000000009E-2</v>
      </c>
      <c r="E1138" s="2">
        <f t="shared" si="155"/>
        <v>0</v>
      </c>
      <c r="F1138" s="2">
        <f t="shared" si="160"/>
        <v>4.1062391408121261E-3</v>
      </c>
      <c r="G1138" s="2">
        <f t="shared" si="160"/>
        <v>2.8541957468048865E-3</v>
      </c>
      <c r="H1138" s="2">
        <f t="shared" si="157"/>
        <v>1.4386676686099167</v>
      </c>
      <c r="I1138" s="2">
        <f t="shared" si="158"/>
        <v>58.99400263218245</v>
      </c>
    </row>
    <row r="1139" spans="1:9" ht="13.5" x14ac:dyDescent="0.25">
      <c r="A1139" s="3">
        <f>TITRES_STAT!B1142</f>
        <v>43970</v>
      </c>
      <c r="B1139" s="5">
        <f>TITRES_STAT!D1142</f>
        <v>0.81</v>
      </c>
      <c r="C1139" s="2">
        <f t="shared" si="153"/>
        <v>1.0000000000000009E-2</v>
      </c>
      <c r="D1139" s="2">
        <f t="shared" si="154"/>
        <v>1.0000000000000009E-2</v>
      </c>
      <c r="E1139" s="2">
        <f t="shared" si="155"/>
        <v>0</v>
      </c>
      <c r="F1139" s="2">
        <f t="shared" si="160"/>
        <v>4.5272220593255462E-3</v>
      </c>
      <c r="G1139" s="2">
        <f t="shared" si="160"/>
        <v>2.650324622033109E-3</v>
      </c>
      <c r="H1139" s="2">
        <f t="shared" si="157"/>
        <v>1.7081764330637494</v>
      </c>
      <c r="I1139" s="2">
        <f t="shared" si="158"/>
        <v>63.07478391026747</v>
      </c>
    </row>
    <row r="1140" spans="1:9" ht="13.5" x14ac:dyDescent="0.25">
      <c r="A1140" s="3">
        <f>TITRES_STAT!B1143</f>
        <v>43971</v>
      </c>
      <c r="B1140" s="5">
        <f>TITRES_STAT!D1143</f>
        <v>0.82</v>
      </c>
      <c r="C1140" s="2">
        <f t="shared" si="153"/>
        <v>9.9999999999998979E-3</v>
      </c>
      <c r="D1140" s="2">
        <f t="shared" si="154"/>
        <v>9.9999999999998979E-3</v>
      </c>
      <c r="E1140" s="2">
        <f t="shared" si="155"/>
        <v>0</v>
      </c>
      <c r="F1140" s="2">
        <f t="shared" si="160"/>
        <v>4.9181347693737143E-3</v>
      </c>
      <c r="G1140" s="2">
        <f t="shared" si="160"/>
        <v>2.4610157204593155E-3</v>
      </c>
      <c r="H1140" s="2">
        <f t="shared" si="157"/>
        <v>1.9984166409371049</v>
      </c>
      <c r="I1140" s="2">
        <f t="shared" si="158"/>
        <v>66.649064498005629</v>
      </c>
    </row>
    <row r="1141" spans="1:9" ht="13.5" x14ac:dyDescent="0.25">
      <c r="A1141" s="3">
        <f>TITRES_STAT!B1144</f>
        <v>43972</v>
      </c>
      <c r="B1141" s="5">
        <f>TITRES_STAT!D1144</f>
        <v>0.83</v>
      </c>
      <c r="C1141" s="2">
        <f t="shared" si="153"/>
        <v>1.0000000000000009E-2</v>
      </c>
      <c r="D1141" s="2">
        <f t="shared" si="154"/>
        <v>1.0000000000000009E-2</v>
      </c>
      <c r="E1141" s="2">
        <f t="shared" si="155"/>
        <v>0</v>
      </c>
      <c r="F1141" s="2">
        <f t="shared" si="160"/>
        <v>5.2811251429898788E-3</v>
      </c>
      <c r="G1141" s="2">
        <f t="shared" si="160"/>
        <v>2.28522888328365E-3</v>
      </c>
      <c r="H1141" s="2">
        <f t="shared" si="157"/>
        <v>2.3109830186468758</v>
      </c>
      <c r="I1141" s="2">
        <f t="shared" si="158"/>
        <v>69.797489314557779</v>
      </c>
    </row>
    <row r="1142" spans="1:9" ht="13.5" x14ac:dyDescent="0.25">
      <c r="A1142" s="3">
        <f>TITRES_STAT!B1145</f>
        <v>43973</v>
      </c>
      <c r="B1142" s="5">
        <f>TITRES_STAT!D1145</f>
        <v>0.84</v>
      </c>
      <c r="C1142" s="2">
        <f t="shared" si="153"/>
        <v>1.0000000000000009E-2</v>
      </c>
      <c r="D1142" s="2">
        <f t="shared" si="154"/>
        <v>1.0000000000000009E-2</v>
      </c>
      <c r="E1142" s="2">
        <f t="shared" si="155"/>
        <v>0</v>
      </c>
      <c r="F1142" s="2">
        <f t="shared" si="160"/>
        <v>5.6181876327763168E-3</v>
      </c>
      <c r="G1142" s="2">
        <f t="shared" si="160"/>
        <v>2.1219982487633892E-3</v>
      </c>
      <c r="H1142" s="2">
        <f t="shared" si="157"/>
        <v>2.6475929638727829</v>
      </c>
      <c r="I1142" s="2">
        <f t="shared" si="158"/>
        <v>72.584660352610626</v>
      </c>
    </row>
    <row r="1143" spans="1:9" ht="13.5" x14ac:dyDescent="0.25">
      <c r="A1143" s="3">
        <f>TITRES_STAT!B1146</f>
        <v>43977</v>
      </c>
      <c r="B1143" s="5">
        <f>TITRES_STAT!D1146</f>
        <v>0.85</v>
      </c>
      <c r="C1143" s="2">
        <f t="shared" si="153"/>
        <v>1.0000000000000009E-2</v>
      </c>
      <c r="D1143" s="2">
        <f t="shared" si="154"/>
        <v>1.0000000000000009E-2</v>
      </c>
      <c r="E1143" s="2">
        <f t="shared" si="155"/>
        <v>0</v>
      </c>
      <c r="F1143" s="2">
        <f t="shared" si="160"/>
        <v>5.9311742304351519E-3</v>
      </c>
      <c r="G1143" s="2">
        <f t="shared" si="160"/>
        <v>1.9704269452802898E-3</v>
      </c>
      <c r="H1143" s="2">
        <f t="shared" si="157"/>
        <v>3.0100959818083752</v>
      </c>
      <c r="I1143" s="2">
        <f t="shared" si="158"/>
        <v>75.062941023445418</v>
      </c>
    </row>
    <row r="1144" spans="1:9" ht="13.5" x14ac:dyDescent="0.25">
      <c r="A1144" s="3">
        <f>TITRES_STAT!B1147</f>
        <v>43978</v>
      </c>
      <c r="B1144" s="5">
        <f>TITRES_STAT!D1147</f>
        <v>0.85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5.507518928261213E-3</v>
      </c>
      <c r="G1144" s="2">
        <f t="shared" si="160"/>
        <v>1.8296821634745546E-3</v>
      </c>
      <c r="H1144" s="2">
        <f t="shared" si="157"/>
        <v>3.0100959818083761</v>
      </c>
      <c r="I1144" s="2">
        <f t="shared" si="158"/>
        <v>75.062941023445433</v>
      </c>
    </row>
    <row r="1145" spans="1:9" ht="13.5" x14ac:dyDescent="0.25">
      <c r="A1145" s="3">
        <f>TITRES_STAT!B1148</f>
        <v>43979</v>
      </c>
      <c r="B1145" s="5">
        <f>TITRES_STAT!D1148</f>
        <v>0.85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5.1141247190996985E-3</v>
      </c>
      <c r="G1145" s="2">
        <f t="shared" si="160"/>
        <v>1.6989905803692293E-3</v>
      </c>
      <c r="H1145" s="2">
        <f t="shared" si="157"/>
        <v>3.0100959818083766</v>
      </c>
      <c r="I1145" s="2">
        <f t="shared" si="158"/>
        <v>75.062941023445433</v>
      </c>
    </row>
    <row r="1146" spans="1:9" ht="13.5" x14ac:dyDescent="0.25">
      <c r="A1146" s="3">
        <f>TITRES_STAT!B1149</f>
        <v>43980</v>
      </c>
      <c r="B1146" s="5">
        <f>TITRES_STAT!D1149</f>
        <v>0.83</v>
      </c>
      <c r="C1146" s="2">
        <f t="shared" si="153"/>
        <v>-2.0000000000000018E-2</v>
      </c>
      <c r="D1146" s="2">
        <f t="shared" si="154"/>
        <v>0</v>
      </c>
      <c r="E1146" s="2">
        <f t="shared" si="155"/>
        <v>2.0000000000000018E-2</v>
      </c>
      <c r="F1146" s="2">
        <f t="shared" si="160"/>
        <v>4.7488300963068625E-3</v>
      </c>
      <c r="G1146" s="2">
        <f t="shared" si="160"/>
        <v>3.0062055389142857E-3</v>
      </c>
      <c r="H1146" s="2">
        <f t="shared" si="157"/>
        <v>1.5796757855824919</v>
      </c>
      <c r="I1146" s="2">
        <f t="shared" si="158"/>
        <v>61.235438748199144</v>
      </c>
    </row>
    <row r="1147" spans="1:9" ht="13.5" x14ac:dyDescent="0.25">
      <c r="A1147" s="3">
        <f>TITRES_STAT!B1150</f>
        <v>43983</v>
      </c>
      <c r="B1147" s="5">
        <f>TITRES_STAT!D1150</f>
        <v>0.84</v>
      </c>
      <c r="C1147" s="2">
        <f t="shared" si="153"/>
        <v>1.0000000000000009E-2</v>
      </c>
      <c r="D1147" s="2">
        <f t="shared" si="154"/>
        <v>1.0000000000000009E-2</v>
      </c>
      <c r="E1147" s="2">
        <f t="shared" si="155"/>
        <v>0</v>
      </c>
      <c r="F1147" s="2">
        <f t="shared" si="160"/>
        <v>5.123913660856373E-3</v>
      </c>
      <c r="G1147" s="2">
        <f t="shared" si="160"/>
        <v>2.7914765718489794E-3</v>
      </c>
      <c r="H1147" s="2">
        <f t="shared" si="157"/>
        <v>1.8355567489009827</v>
      </c>
      <c r="I1147" s="2">
        <f t="shared" si="158"/>
        <v>64.733557161654957</v>
      </c>
    </row>
    <row r="1148" spans="1:9" ht="13.5" x14ac:dyDescent="0.25">
      <c r="A1148" s="3">
        <f>TITRES_STAT!B1151</f>
        <v>43984</v>
      </c>
      <c r="B1148" s="5">
        <f>TITRES_STAT!D1151</f>
        <v>0.85</v>
      </c>
      <c r="C1148" s="2">
        <f t="shared" si="153"/>
        <v>1.0000000000000009E-2</v>
      </c>
      <c r="D1148" s="2">
        <f t="shared" si="154"/>
        <v>1.0000000000000009E-2</v>
      </c>
      <c r="E1148" s="2">
        <f t="shared" si="155"/>
        <v>0</v>
      </c>
      <c r="F1148" s="2">
        <f t="shared" si="160"/>
        <v>5.4722055422237754E-3</v>
      </c>
      <c r="G1148" s="2">
        <f t="shared" si="160"/>
        <v>2.5920853881454811E-3</v>
      </c>
      <c r="H1148" s="2">
        <f t="shared" si="157"/>
        <v>2.1111208632439724</v>
      </c>
      <c r="I1148" s="2">
        <f t="shared" si="158"/>
        <v>67.857243612281337</v>
      </c>
    </row>
    <row r="1149" spans="1:9" ht="13.5" x14ac:dyDescent="0.25">
      <c r="A1149" s="3">
        <f>TITRES_STAT!B1152</f>
        <v>43985</v>
      </c>
      <c r="B1149" s="5">
        <f>TITRES_STAT!D1152</f>
        <v>0.86</v>
      </c>
      <c r="C1149" s="2">
        <f t="shared" si="153"/>
        <v>1.0000000000000009E-2</v>
      </c>
      <c r="D1149" s="2">
        <f t="shared" si="154"/>
        <v>1.0000000000000009E-2</v>
      </c>
      <c r="E1149" s="2">
        <f t="shared" si="155"/>
        <v>0</v>
      </c>
      <c r="F1149" s="2">
        <f t="shared" ref="F1149:G1164" si="161">((F1148*13)+D1149)/14</f>
        <v>5.7956194320649352E-3</v>
      </c>
      <c r="G1149" s="2">
        <f t="shared" si="161"/>
        <v>2.406936431849375E-3</v>
      </c>
      <c r="H1149" s="2">
        <f t="shared" si="157"/>
        <v>2.4078822171518084</v>
      </c>
      <c r="I1149" s="2">
        <f t="shared" si="158"/>
        <v>70.656262855358719</v>
      </c>
    </row>
    <row r="1150" spans="1:9" ht="13.5" x14ac:dyDescent="0.25">
      <c r="A1150" s="3">
        <f>TITRES_STAT!B1153</f>
        <v>43986</v>
      </c>
      <c r="B1150" s="5">
        <f>TITRES_STAT!D1153</f>
        <v>0.84</v>
      </c>
      <c r="C1150" s="2">
        <f t="shared" si="153"/>
        <v>-2.0000000000000018E-2</v>
      </c>
      <c r="D1150" s="2">
        <f t="shared" si="154"/>
        <v>0</v>
      </c>
      <c r="E1150" s="2">
        <f t="shared" si="155"/>
        <v>2.0000000000000018E-2</v>
      </c>
      <c r="F1150" s="2">
        <f t="shared" si="161"/>
        <v>5.3816466154888677E-3</v>
      </c>
      <c r="G1150" s="2">
        <f t="shared" si="161"/>
        <v>3.6635838295744211E-3</v>
      </c>
      <c r="H1150" s="2">
        <f t="shared" si="157"/>
        <v>1.4689568645994446</v>
      </c>
      <c r="I1150" s="2">
        <f t="shared" si="158"/>
        <v>59.49706475887595</v>
      </c>
    </row>
    <row r="1151" spans="1:9" ht="13.5" x14ac:dyDescent="0.25">
      <c r="A1151" s="3">
        <f>TITRES_STAT!B1154</f>
        <v>43987</v>
      </c>
      <c r="B1151" s="5">
        <f>TITRES_STAT!D1154</f>
        <v>0.83</v>
      </c>
      <c r="C1151" s="2">
        <f t="shared" si="153"/>
        <v>-1.0000000000000009E-2</v>
      </c>
      <c r="D1151" s="2">
        <f t="shared" si="154"/>
        <v>0</v>
      </c>
      <c r="E1151" s="2">
        <f t="shared" si="155"/>
        <v>1.0000000000000009E-2</v>
      </c>
      <c r="F1151" s="2">
        <f t="shared" si="161"/>
        <v>4.9972432858110911E-3</v>
      </c>
      <c r="G1151" s="2">
        <f t="shared" si="161"/>
        <v>4.1161849846048206E-3</v>
      </c>
      <c r="H1151" s="2">
        <f t="shared" si="157"/>
        <v>1.2140473046040368</v>
      </c>
      <c r="I1151" s="2">
        <f t="shared" si="158"/>
        <v>54.833846687894443</v>
      </c>
    </row>
    <row r="1152" spans="1:9" ht="13.5" x14ac:dyDescent="0.25">
      <c r="A1152" s="3">
        <f>TITRES_STAT!B1155</f>
        <v>43990</v>
      </c>
      <c r="B1152" s="5">
        <f>TITRES_STAT!D1155</f>
        <v>0.83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4.6402973368245845E-3</v>
      </c>
      <c r="G1152" s="2">
        <f t="shared" si="161"/>
        <v>3.8221717714187618E-3</v>
      </c>
      <c r="H1152" s="2">
        <f t="shared" si="157"/>
        <v>1.2140473046040368</v>
      </c>
      <c r="I1152" s="2">
        <f t="shared" si="158"/>
        <v>54.833846687894443</v>
      </c>
    </row>
    <row r="1153" spans="1:9" ht="13.5" x14ac:dyDescent="0.25">
      <c r="A1153" s="3">
        <f>TITRES_STAT!B1156</f>
        <v>43991</v>
      </c>
      <c r="B1153" s="5">
        <f>TITRES_STAT!D1156</f>
        <v>0.83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4.3088475270514001E-3</v>
      </c>
      <c r="G1153" s="2">
        <f t="shared" si="161"/>
        <v>3.5491595020317075E-3</v>
      </c>
      <c r="H1153" s="2">
        <f t="shared" si="157"/>
        <v>1.2140473046040368</v>
      </c>
      <c r="I1153" s="2">
        <f t="shared" si="158"/>
        <v>54.833846687894443</v>
      </c>
    </row>
    <row r="1154" spans="1:9" ht="13.5" x14ac:dyDescent="0.25">
      <c r="A1154" s="3">
        <f>TITRES_STAT!B1157</f>
        <v>43992</v>
      </c>
      <c r="B1154" s="5">
        <f>TITRES_STAT!D1157</f>
        <v>0.83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4.0010727036905855E-3</v>
      </c>
      <c r="G1154" s="2">
        <f t="shared" si="161"/>
        <v>3.2956481090294426E-3</v>
      </c>
      <c r="H1154" s="2">
        <f t="shared" si="157"/>
        <v>1.2140473046040368</v>
      </c>
      <c r="I1154" s="2">
        <f t="shared" si="158"/>
        <v>54.833846687894443</v>
      </c>
    </row>
    <row r="1155" spans="1:9" ht="13.5" x14ac:dyDescent="0.25">
      <c r="A1155" s="3">
        <f>TITRES_STAT!B1158</f>
        <v>43993</v>
      </c>
      <c r="B1155" s="5">
        <f>TITRES_STAT!D1158</f>
        <v>0.85</v>
      </c>
      <c r="C1155" s="2">
        <f t="shared" ref="C1155:C1218" si="162">B1155-B1154</f>
        <v>2.0000000000000018E-2</v>
      </c>
      <c r="D1155" s="2">
        <f t="shared" ref="D1155:D1218" si="163">IF(C1155&gt;0,C1155,0)</f>
        <v>2.0000000000000018E-2</v>
      </c>
      <c r="E1155" s="2">
        <f t="shared" ref="E1155:E1218" si="164">IF(C1155&lt;0,-C1155,0)</f>
        <v>0</v>
      </c>
      <c r="F1155" s="2">
        <f t="shared" si="161"/>
        <v>5.1438532248555451E-3</v>
      </c>
      <c r="G1155" s="2">
        <f t="shared" si="161"/>
        <v>3.0602446726701966E-3</v>
      </c>
      <c r="H1155" s="2">
        <f t="shared" si="157"/>
        <v>1.6808633867720484</v>
      </c>
      <c r="I1155" s="2">
        <f t="shared" si="158"/>
        <v>62.698584160080173</v>
      </c>
    </row>
    <row r="1156" spans="1:9" ht="13.5" x14ac:dyDescent="0.25">
      <c r="A1156" s="3">
        <f>TITRES_STAT!B1159</f>
        <v>43994</v>
      </c>
      <c r="B1156" s="5">
        <f>TITRES_STAT!D1159</f>
        <v>0.86</v>
      </c>
      <c r="C1156" s="2">
        <f t="shared" si="162"/>
        <v>1.0000000000000009E-2</v>
      </c>
      <c r="D1156" s="2">
        <f t="shared" si="163"/>
        <v>1.0000000000000009E-2</v>
      </c>
      <c r="E1156" s="2">
        <f t="shared" si="164"/>
        <v>0</v>
      </c>
      <c r="F1156" s="2">
        <f t="shared" si="161"/>
        <v>5.4907208516515784E-3</v>
      </c>
      <c r="G1156" s="2">
        <f t="shared" si="161"/>
        <v>2.8416557674794682E-3</v>
      </c>
      <c r="H1156" s="2">
        <f t="shared" si="157"/>
        <v>1.9322258925548239</v>
      </c>
      <c r="I1156" s="2">
        <f t="shared" si="158"/>
        <v>65.896215481246287</v>
      </c>
    </row>
    <row r="1157" spans="1:9" ht="13.5" x14ac:dyDescent="0.25">
      <c r="A1157" s="3">
        <f>TITRES_STAT!B1160</f>
        <v>43997</v>
      </c>
      <c r="B1157" s="5">
        <f>TITRES_STAT!D1160</f>
        <v>0.85</v>
      </c>
      <c r="C1157" s="2">
        <f t="shared" si="162"/>
        <v>-1.0000000000000009E-2</v>
      </c>
      <c r="D1157" s="2">
        <f t="shared" si="163"/>
        <v>0</v>
      </c>
      <c r="E1157" s="2">
        <f t="shared" si="164"/>
        <v>1.0000000000000009E-2</v>
      </c>
      <c r="F1157" s="2">
        <f t="shared" si="161"/>
        <v>5.0985265051050376E-3</v>
      </c>
      <c r="G1157" s="2">
        <f t="shared" si="161"/>
        <v>3.3529660698023642E-3</v>
      </c>
      <c r="H1157" s="2">
        <f t="shared" si="157"/>
        <v>1.5206018787436053</v>
      </c>
      <c r="I1157" s="2">
        <f t="shared" si="158"/>
        <v>60.326935862697589</v>
      </c>
    </row>
    <row r="1158" spans="1:9" ht="13.5" x14ac:dyDescent="0.25">
      <c r="A1158" s="3">
        <f>TITRES_STAT!B1161</f>
        <v>43998</v>
      </c>
      <c r="B1158" s="5">
        <f>TITRES_STAT!D1161</f>
        <v>0.85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4.7343460404546773E-3</v>
      </c>
      <c r="G1158" s="2">
        <f t="shared" si="161"/>
        <v>3.1134684933879094E-3</v>
      </c>
      <c r="H1158" s="2">
        <f t="shared" si="157"/>
        <v>1.5206018787436053</v>
      </c>
      <c r="I1158" s="2">
        <f t="shared" si="158"/>
        <v>60.326935862697589</v>
      </c>
    </row>
    <row r="1159" spans="1:9" ht="13.5" x14ac:dyDescent="0.25">
      <c r="A1159" s="3">
        <f>TITRES_STAT!B1162</f>
        <v>43999</v>
      </c>
      <c r="B1159" s="5">
        <f>TITRES_STAT!D1162</f>
        <v>0.84</v>
      </c>
      <c r="C1159" s="2">
        <f t="shared" si="162"/>
        <v>-1.0000000000000009E-2</v>
      </c>
      <c r="D1159" s="2">
        <f t="shared" si="163"/>
        <v>0</v>
      </c>
      <c r="E1159" s="2">
        <f t="shared" si="164"/>
        <v>1.0000000000000009E-2</v>
      </c>
      <c r="F1159" s="2">
        <f t="shared" si="161"/>
        <v>4.3961784661364859E-3</v>
      </c>
      <c r="G1159" s="2">
        <f t="shared" si="161"/>
        <v>3.6053636010030593E-3</v>
      </c>
      <c r="H1159" s="2">
        <f t="shared" si="157"/>
        <v>1.2193439976243761</v>
      </c>
      <c r="I1159" s="2">
        <f t="shared" si="158"/>
        <v>54.941640364431244</v>
      </c>
    </row>
    <row r="1160" spans="1:9" ht="13.5" x14ac:dyDescent="0.25">
      <c r="A1160" s="3">
        <f>TITRES_STAT!B1163</f>
        <v>44000</v>
      </c>
      <c r="B1160" s="5">
        <f>TITRES_STAT!D1163</f>
        <v>0.89</v>
      </c>
      <c r="C1160" s="2">
        <f t="shared" si="162"/>
        <v>5.0000000000000044E-2</v>
      </c>
      <c r="D1160" s="2">
        <f t="shared" si="163"/>
        <v>5.0000000000000044E-2</v>
      </c>
      <c r="E1160" s="2">
        <f t="shared" si="164"/>
        <v>0</v>
      </c>
      <c r="F1160" s="2">
        <f t="shared" si="161"/>
        <v>7.6535942899838829E-3</v>
      </c>
      <c r="G1160" s="2">
        <f t="shared" si="161"/>
        <v>3.3478376295028407E-3</v>
      </c>
      <c r="H1160" s="2">
        <f t="shared" si="157"/>
        <v>2.286130672090108</v>
      </c>
      <c r="I1160" s="2">
        <f t="shared" si="158"/>
        <v>69.569073789632327</v>
      </c>
    </row>
    <row r="1161" spans="1:9" ht="13.5" x14ac:dyDescent="0.25">
      <c r="A1161" s="3">
        <f>TITRES_STAT!B1164</f>
        <v>44001</v>
      </c>
      <c r="B1161" s="5">
        <f>TITRES_STAT!D1164</f>
        <v>0.93</v>
      </c>
      <c r="C1161" s="2">
        <f t="shared" si="162"/>
        <v>4.0000000000000036E-2</v>
      </c>
      <c r="D1161" s="2">
        <f t="shared" si="163"/>
        <v>4.0000000000000036E-2</v>
      </c>
      <c r="E1161" s="2">
        <f t="shared" si="164"/>
        <v>0</v>
      </c>
      <c r="F1161" s="2">
        <f t="shared" si="161"/>
        <v>9.9640518406993207E-3</v>
      </c>
      <c r="G1161" s="2">
        <f t="shared" si="161"/>
        <v>3.1087063702526377E-3</v>
      </c>
      <c r="H1161" s="2">
        <f t="shared" si="157"/>
        <v>3.2052084223990458</v>
      </c>
      <c r="I1161" s="2">
        <f t="shared" si="158"/>
        <v>76.219965824440493</v>
      </c>
    </row>
    <row r="1162" spans="1:9" ht="13.5" x14ac:dyDescent="0.25">
      <c r="A1162" s="3">
        <f>TITRES_STAT!B1165</f>
        <v>44004</v>
      </c>
      <c r="B1162" s="5">
        <f>TITRES_STAT!D1165</f>
        <v>0.94</v>
      </c>
      <c r="C1162" s="2">
        <f t="shared" si="162"/>
        <v>9.9999999999998979E-3</v>
      </c>
      <c r="D1162" s="2">
        <f t="shared" si="163"/>
        <v>9.9999999999998979E-3</v>
      </c>
      <c r="E1162" s="2">
        <f t="shared" si="164"/>
        <v>0</v>
      </c>
      <c r="F1162" s="2">
        <f t="shared" si="161"/>
        <v>9.9666195663636482E-3</v>
      </c>
      <c r="G1162" s="2">
        <f t="shared" si="161"/>
        <v>2.8866559152345922E-3</v>
      </c>
      <c r="H1162" s="2">
        <f t="shared" si="157"/>
        <v>3.4526524320976035</v>
      </c>
      <c r="I1162" s="2">
        <f t="shared" si="158"/>
        <v>77.541476339106282</v>
      </c>
    </row>
    <row r="1163" spans="1:9" ht="13.5" x14ac:dyDescent="0.25">
      <c r="A1163" s="3">
        <f>TITRES_STAT!B1166</f>
        <v>44005</v>
      </c>
      <c r="B1163" s="5">
        <f>TITRES_STAT!D1166</f>
        <v>0.93</v>
      </c>
      <c r="C1163" s="2">
        <f t="shared" si="162"/>
        <v>-9.9999999999998979E-3</v>
      </c>
      <c r="D1163" s="2">
        <f t="shared" si="163"/>
        <v>0</v>
      </c>
      <c r="E1163" s="2">
        <f t="shared" si="164"/>
        <v>9.9999999999998979E-3</v>
      </c>
      <c r="F1163" s="2">
        <f t="shared" si="161"/>
        <v>9.2547181687662444E-3</v>
      </c>
      <c r="G1163" s="2">
        <f t="shared" si="161"/>
        <v>3.3947519212892572E-3</v>
      </c>
      <c r="H1163" s="2">
        <f t="shared" si="157"/>
        <v>2.7261839401953978</v>
      </c>
      <c r="I1163" s="2">
        <f t="shared" si="158"/>
        <v>73.162892222986699</v>
      </c>
    </row>
    <row r="1164" spans="1:9" ht="13.5" x14ac:dyDescent="0.25">
      <c r="A1164" s="3">
        <f>TITRES_STAT!B1167</f>
        <v>44006</v>
      </c>
      <c r="B1164" s="5">
        <f>TITRES_STAT!D1167</f>
        <v>0.94</v>
      </c>
      <c r="C1164" s="2">
        <f t="shared" si="162"/>
        <v>9.9999999999998979E-3</v>
      </c>
      <c r="D1164" s="2">
        <f t="shared" si="163"/>
        <v>9.9999999999998979E-3</v>
      </c>
      <c r="E1164" s="2">
        <f t="shared" si="164"/>
        <v>0</v>
      </c>
      <c r="F1164" s="2">
        <f t="shared" si="161"/>
        <v>9.3079525852829328E-3</v>
      </c>
      <c r="G1164" s="2">
        <f t="shared" si="161"/>
        <v>3.1522696411971675E-3</v>
      </c>
      <c r="H1164" s="2">
        <f t="shared" si="157"/>
        <v>2.9527780439962501</v>
      </c>
      <c r="I1164" s="2">
        <f t="shared" si="158"/>
        <v>74.701336911166351</v>
      </c>
    </row>
    <row r="1165" spans="1:9" ht="13.5" x14ac:dyDescent="0.25">
      <c r="A1165" s="3">
        <f>TITRES_STAT!B1168</f>
        <v>44007</v>
      </c>
      <c r="B1165" s="5">
        <f>TITRES_STAT!D1168</f>
        <v>0.94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8.6430988291912956E-3</v>
      </c>
      <c r="G1165" s="2">
        <f t="shared" si="165"/>
        <v>2.927107523968798E-3</v>
      </c>
      <c r="H1165" s="2">
        <f t="shared" si="157"/>
        <v>2.9527780439962505</v>
      </c>
      <c r="I1165" s="2">
        <f t="shared" si="158"/>
        <v>74.701336911166351</v>
      </c>
    </row>
    <row r="1166" spans="1:9" ht="13.5" x14ac:dyDescent="0.25">
      <c r="A1166" s="3">
        <f>TITRES_STAT!B1169</f>
        <v>44008</v>
      </c>
      <c r="B1166" s="5">
        <f>TITRES_STAT!D1169</f>
        <v>0.92</v>
      </c>
      <c r="C1166" s="2">
        <f t="shared" si="162"/>
        <v>-1.9999999999999907E-2</v>
      </c>
      <c r="D1166" s="2">
        <f t="shared" si="163"/>
        <v>0</v>
      </c>
      <c r="E1166" s="2">
        <f t="shared" si="164"/>
        <v>1.9999999999999907E-2</v>
      </c>
      <c r="F1166" s="2">
        <f t="shared" si="165"/>
        <v>8.0257346271062034E-3</v>
      </c>
      <c r="G1166" s="2">
        <f t="shared" si="165"/>
        <v>4.1465998436853056E-3</v>
      </c>
      <c r="H1166" s="2">
        <f t="shared" si="157"/>
        <v>1.9354977402336713</v>
      </c>
      <c r="I1166" s="2">
        <f t="shared" si="158"/>
        <v>65.934226884453409</v>
      </c>
    </row>
    <row r="1167" spans="1:9" ht="13.5" x14ac:dyDescent="0.25">
      <c r="A1167" s="3">
        <f>TITRES_STAT!B1170</f>
        <v>44011</v>
      </c>
      <c r="B1167" s="5">
        <f>TITRES_STAT!D1170</f>
        <v>0.92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7.4524678680271891E-3</v>
      </c>
      <c r="G1167" s="2">
        <f t="shared" si="165"/>
        <v>3.8504141405649268E-3</v>
      </c>
      <c r="H1167" s="2">
        <f t="shared" si="157"/>
        <v>1.9354977402336713</v>
      </c>
      <c r="I1167" s="2">
        <f t="shared" si="158"/>
        <v>65.934226884453409</v>
      </c>
    </row>
    <row r="1168" spans="1:9" ht="13.5" x14ac:dyDescent="0.25">
      <c r="A1168" s="3">
        <f>TITRES_STAT!B1171</f>
        <v>44012</v>
      </c>
      <c r="B1168" s="5">
        <f>TITRES_STAT!D1171</f>
        <v>0.94</v>
      </c>
      <c r="C1168" s="2">
        <f t="shared" si="162"/>
        <v>1.9999999999999907E-2</v>
      </c>
      <c r="D1168" s="2">
        <f t="shared" si="163"/>
        <v>1.9999999999999907E-2</v>
      </c>
      <c r="E1168" s="2">
        <f t="shared" si="164"/>
        <v>0</v>
      </c>
      <c r="F1168" s="2">
        <f t="shared" si="165"/>
        <v>8.3487201631680975E-3</v>
      </c>
      <c r="G1168" s="2">
        <f t="shared" si="165"/>
        <v>3.5753845590960035E-3</v>
      </c>
      <c r="H1168" s="2">
        <f t="shared" si="157"/>
        <v>2.3350551598508273</v>
      </c>
      <c r="I1168" s="2">
        <f t="shared" si="158"/>
        <v>70.015488438136401</v>
      </c>
    </row>
    <row r="1169" spans="1:9" ht="13.5" x14ac:dyDescent="0.25">
      <c r="A1169" s="3">
        <f>TITRES_STAT!B1172</f>
        <v>44013</v>
      </c>
      <c r="B1169" s="5">
        <f>TITRES_STAT!D1172</f>
        <v>0.95</v>
      </c>
      <c r="C1169" s="2">
        <f t="shared" si="162"/>
        <v>1.0000000000000009E-2</v>
      </c>
      <c r="D1169" s="2">
        <f t="shared" si="163"/>
        <v>1.0000000000000009E-2</v>
      </c>
      <c r="E1169" s="2">
        <f t="shared" si="164"/>
        <v>0</v>
      </c>
      <c r="F1169" s="2">
        <f t="shared" si="165"/>
        <v>8.4666687229418055E-3</v>
      </c>
      <c r="G1169" s="2">
        <f t="shared" si="165"/>
        <v>3.3199999477320032E-3</v>
      </c>
      <c r="H1169" s="2">
        <f t="shared" ref="H1169:H1232" si="166">F1169/G1169</f>
        <v>2.5502014627216045</v>
      </c>
      <c r="I1169" s="2">
        <f t="shared" ref="I1169:I1232" si="167">IF(G1169=0,100,100-(100/(1+H1169)))</f>
        <v>71.832584418085546</v>
      </c>
    </row>
    <row r="1170" spans="1:9" ht="13.5" x14ac:dyDescent="0.25">
      <c r="A1170" s="3">
        <f>TITRES_STAT!B1173</f>
        <v>44014</v>
      </c>
      <c r="B1170" s="5">
        <f>TITRES_STAT!D1173</f>
        <v>1</v>
      </c>
      <c r="C1170" s="2">
        <f t="shared" si="162"/>
        <v>5.0000000000000044E-2</v>
      </c>
      <c r="D1170" s="2">
        <f t="shared" si="163"/>
        <v>5.0000000000000044E-2</v>
      </c>
      <c r="E1170" s="2">
        <f t="shared" si="164"/>
        <v>0</v>
      </c>
      <c r="F1170" s="2">
        <f t="shared" si="165"/>
        <v>1.1433335242731681E-2</v>
      </c>
      <c r="G1170" s="2">
        <f t="shared" si="165"/>
        <v>3.0828570943225745E-3</v>
      </c>
      <c r="H1170" s="2">
        <f t="shared" si="166"/>
        <v>3.7086815551027144</v>
      </c>
      <c r="I1170" s="2">
        <f t="shared" si="167"/>
        <v>78.762632632985813</v>
      </c>
    </row>
    <row r="1171" spans="1:9" ht="13.5" x14ac:dyDescent="0.25">
      <c r="A1171" s="3">
        <f>TITRES_STAT!B1174</f>
        <v>44015</v>
      </c>
      <c r="B1171" s="5">
        <f>TITRES_STAT!D1174</f>
        <v>1.05</v>
      </c>
      <c r="C1171" s="2">
        <f t="shared" si="162"/>
        <v>5.0000000000000044E-2</v>
      </c>
      <c r="D1171" s="2">
        <f t="shared" si="163"/>
        <v>5.0000000000000044E-2</v>
      </c>
      <c r="E1171" s="2">
        <f t="shared" si="164"/>
        <v>0</v>
      </c>
      <c r="F1171" s="2">
        <f t="shared" si="165"/>
        <v>1.4188097011107991E-2</v>
      </c>
      <c r="G1171" s="2">
        <f t="shared" si="165"/>
        <v>2.8626530161566764E-3</v>
      </c>
      <c r="H1171" s="2">
        <f t="shared" si="166"/>
        <v>4.9562755007439083</v>
      </c>
      <c r="I1171" s="2">
        <f t="shared" si="167"/>
        <v>83.210984786128421</v>
      </c>
    </row>
    <row r="1172" spans="1:9" ht="13.5" x14ac:dyDescent="0.25">
      <c r="A1172" s="3">
        <f>TITRES_STAT!B1175</f>
        <v>44018</v>
      </c>
      <c r="B1172" s="5">
        <f>TITRES_STAT!D1175</f>
        <v>1.07</v>
      </c>
      <c r="C1172" s="2">
        <f t="shared" si="162"/>
        <v>2.0000000000000018E-2</v>
      </c>
      <c r="D1172" s="2">
        <f t="shared" si="163"/>
        <v>2.0000000000000018E-2</v>
      </c>
      <c r="E1172" s="2">
        <f t="shared" si="164"/>
        <v>0</v>
      </c>
      <c r="F1172" s="2">
        <f t="shared" si="165"/>
        <v>1.4603232938885992E-2</v>
      </c>
      <c r="G1172" s="2">
        <f t="shared" si="165"/>
        <v>2.6581778007169141E-3</v>
      </c>
      <c r="H1172" s="2">
        <f t="shared" si="166"/>
        <v>5.4937005850201146</v>
      </c>
      <c r="I1172" s="2">
        <f t="shared" si="167"/>
        <v>84.600460293675482</v>
      </c>
    </row>
    <row r="1173" spans="1:9" ht="13.5" x14ac:dyDescent="0.25">
      <c r="A1173" s="3">
        <f>TITRES_STAT!B1176</f>
        <v>44019</v>
      </c>
      <c r="B1173" s="5">
        <f>TITRES_STAT!D1176</f>
        <v>1.06</v>
      </c>
      <c r="C1173" s="2">
        <f t="shared" si="162"/>
        <v>-1.0000000000000009E-2</v>
      </c>
      <c r="D1173" s="2">
        <f t="shared" si="163"/>
        <v>0</v>
      </c>
      <c r="E1173" s="2">
        <f t="shared" si="164"/>
        <v>1.0000000000000009E-2</v>
      </c>
      <c r="F1173" s="2">
        <f t="shared" si="165"/>
        <v>1.3560144871822707E-2</v>
      </c>
      <c r="G1173" s="2">
        <f t="shared" si="165"/>
        <v>3.1825936720942779E-3</v>
      </c>
      <c r="H1173" s="2">
        <f t="shared" si="166"/>
        <v>4.2607213703468378</v>
      </c>
      <c r="I1173" s="2">
        <f t="shared" si="167"/>
        <v>80.991200073117156</v>
      </c>
    </row>
    <row r="1174" spans="1:9" ht="13.5" x14ac:dyDescent="0.25">
      <c r="A1174" s="3">
        <f>TITRES_STAT!B1177</f>
        <v>44020</v>
      </c>
      <c r="B1174" s="5">
        <f>TITRES_STAT!D1177</f>
        <v>1.05</v>
      </c>
      <c r="C1174" s="2">
        <f t="shared" si="162"/>
        <v>-1.0000000000000009E-2</v>
      </c>
      <c r="D1174" s="2">
        <f t="shared" si="163"/>
        <v>0</v>
      </c>
      <c r="E1174" s="2">
        <f t="shared" si="164"/>
        <v>1.0000000000000009E-2</v>
      </c>
      <c r="F1174" s="2">
        <f t="shared" si="165"/>
        <v>1.2591563095263944E-2</v>
      </c>
      <c r="G1174" s="2">
        <f t="shared" si="165"/>
        <v>3.6695512669446873E-3</v>
      </c>
      <c r="H1174" s="2">
        <f t="shared" si="166"/>
        <v>3.4313631774786</v>
      </c>
      <c r="I1174" s="2">
        <f t="shared" si="167"/>
        <v>77.433580594741727</v>
      </c>
    </row>
    <row r="1175" spans="1:9" ht="13.5" x14ac:dyDescent="0.25">
      <c r="A1175" s="3">
        <f>TITRES_STAT!B1178</f>
        <v>44021</v>
      </c>
      <c r="B1175" s="5">
        <f>TITRES_STAT!D1178</f>
        <v>1.01</v>
      </c>
      <c r="C1175" s="2">
        <f t="shared" si="162"/>
        <v>-4.0000000000000036E-2</v>
      </c>
      <c r="D1175" s="2">
        <f t="shared" si="163"/>
        <v>0</v>
      </c>
      <c r="E1175" s="2">
        <f t="shared" si="164"/>
        <v>4.0000000000000036E-2</v>
      </c>
      <c r="F1175" s="2">
        <f t="shared" si="165"/>
        <v>1.169216573131652E-2</v>
      </c>
      <c r="G1175" s="2">
        <f t="shared" si="165"/>
        <v>6.2645833193057847E-3</v>
      </c>
      <c r="H1175" s="2">
        <f t="shared" si="166"/>
        <v>1.8663916074488731</v>
      </c>
      <c r="I1175" s="2">
        <f t="shared" si="167"/>
        <v>65.112931624509827</v>
      </c>
    </row>
    <row r="1176" spans="1:9" ht="13.5" x14ac:dyDescent="0.25">
      <c r="A1176" s="3">
        <f>TITRES_STAT!B1179</f>
        <v>44022</v>
      </c>
      <c r="B1176" s="5">
        <f>TITRES_STAT!D1179</f>
        <v>0.97</v>
      </c>
      <c r="C1176" s="2">
        <f t="shared" si="162"/>
        <v>-4.0000000000000036E-2</v>
      </c>
      <c r="D1176" s="2">
        <f t="shared" si="163"/>
        <v>0</v>
      </c>
      <c r="E1176" s="2">
        <f t="shared" si="164"/>
        <v>4.0000000000000036E-2</v>
      </c>
      <c r="F1176" s="2">
        <f t="shared" si="165"/>
        <v>1.0857011036222483E-2</v>
      </c>
      <c r="G1176" s="2">
        <f t="shared" si="165"/>
        <v>8.6742559393553735E-3</v>
      </c>
      <c r="H1176" s="2">
        <f t="shared" si="166"/>
        <v>1.2516360033791349</v>
      </c>
      <c r="I1176" s="2">
        <f t="shared" si="167"/>
        <v>55.587848191303856</v>
      </c>
    </row>
    <row r="1177" spans="1:9" ht="13.5" x14ac:dyDescent="0.25">
      <c r="A1177" s="3">
        <f>TITRES_STAT!B1180</f>
        <v>44025</v>
      </c>
      <c r="B1177" s="5">
        <f>TITRES_STAT!D1180</f>
        <v>1.01</v>
      </c>
      <c r="C1177" s="2">
        <f t="shared" si="162"/>
        <v>4.0000000000000036E-2</v>
      </c>
      <c r="D1177" s="2">
        <f t="shared" si="163"/>
        <v>4.0000000000000036E-2</v>
      </c>
      <c r="E1177" s="2">
        <f t="shared" si="164"/>
        <v>0</v>
      </c>
      <c r="F1177" s="2">
        <f t="shared" si="165"/>
        <v>1.2938653105063739E-2</v>
      </c>
      <c r="G1177" s="2">
        <f t="shared" si="165"/>
        <v>8.0546662294014183E-3</v>
      </c>
      <c r="H1177" s="2">
        <f t="shared" si="166"/>
        <v>1.6063549669922541</v>
      </c>
      <c r="I1177" s="2">
        <f t="shared" si="167"/>
        <v>61.632240709176891</v>
      </c>
    </row>
    <row r="1178" spans="1:9" ht="13.5" x14ac:dyDescent="0.25">
      <c r="A1178" s="3">
        <f>TITRES_STAT!B1181</f>
        <v>44026</v>
      </c>
      <c r="B1178" s="5">
        <f>TITRES_STAT!D1181</f>
        <v>1.04</v>
      </c>
      <c r="C1178" s="2">
        <f t="shared" si="162"/>
        <v>3.0000000000000027E-2</v>
      </c>
      <c r="D1178" s="2">
        <f t="shared" si="163"/>
        <v>3.0000000000000027E-2</v>
      </c>
      <c r="E1178" s="2">
        <f t="shared" si="164"/>
        <v>0</v>
      </c>
      <c r="F1178" s="2">
        <f t="shared" si="165"/>
        <v>1.415732074041633E-2</v>
      </c>
      <c r="G1178" s="2">
        <f t="shared" si="165"/>
        <v>7.4793329273013173E-3</v>
      </c>
      <c r="H1178" s="2">
        <f t="shared" si="166"/>
        <v>1.8928587452951577</v>
      </c>
      <c r="I1178" s="2">
        <f t="shared" si="167"/>
        <v>65.432117913591028</v>
      </c>
    </row>
    <row r="1179" spans="1:9" ht="13.5" x14ac:dyDescent="0.25">
      <c r="A1179" s="3">
        <f>TITRES_STAT!B1182</f>
        <v>44027</v>
      </c>
      <c r="B1179" s="5">
        <f>TITRES_STAT!D1182</f>
        <v>1.01</v>
      </c>
      <c r="C1179" s="2">
        <f t="shared" si="162"/>
        <v>-3.0000000000000027E-2</v>
      </c>
      <c r="D1179" s="2">
        <f t="shared" si="163"/>
        <v>0</v>
      </c>
      <c r="E1179" s="2">
        <f t="shared" si="164"/>
        <v>3.0000000000000027E-2</v>
      </c>
      <c r="F1179" s="2">
        <f t="shared" si="165"/>
        <v>1.3146083544672307E-2</v>
      </c>
      <c r="G1179" s="2">
        <f t="shared" si="165"/>
        <v>9.0879520039226537E-3</v>
      </c>
      <c r="H1179" s="2">
        <f t="shared" si="166"/>
        <v>1.4465397197298173</v>
      </c>
      <c r="I1179" s="2">
        <f t="shared" si="167"/>
        <v>59.125944617386608</v>
      </c>
    </row>
    <row r="1180" spans="1:9" ht="13.5" x14ac:dyDescent="0.25">
      <c r="A1180" s="3">
        <f>TITRES_STAT!B1183</f>
        <v>44028</v>
      </c>
      <c r="B1180" s="5">
        <f>TITRES_STAT!D1183</f>
        <v>0.98</v>
      </c>
      <c r="C1180" s="2">
        <f t="shared" si="162"/>
        <v>-3.0000000000000027E-2</v>
      </c>
      <c r="D1180" s="2">
        <f t="shared" si="163"/>
        <v>0</v>
      </c>
      <c r="E1180" s="2">
        <f t="shared" si="164"/>
        <v>3.0000000000000027E-2</v>
      </c>
      <c r="F1180" s="2">
        <f t="shared" si="165"/>
        <v>1.2207077577195713E-2</v>
      </c>
      <c r="G1180" s="2">
        <f t="shared" si="165"/>
        <v>1.0581669717928181E-2</v>
      </c>
      <c r="H1180" s="2">
        <f t="shared" si="166"/>
        <v>1.1536059906040781</v>
      </c>
      <c r="I1180" s="2">
        <f t="shared" si="167"/>
        <v>53.566251005853495</v>
      </c>
    </row>
    <row r="1181" spans="1:9" ht="13.5" x14ac:dyDescent="0.25">
      <c r="A1181" s="3">
        <f>TITRES_STAT!B1184</f>
        <v>44029</v>
      </c>
      <c r="B1181" s="5">
        <f>TITRES_STAT!D1184</f>
        <v>0.98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1.1335143464538877E-2</v>
      </c>
      <c r="G1181" s="2">
        <f t="shared" si="168"/>
        <v>9.8258361666475977E-3</v>
      </c>
      <c r="H1181" s="2">
        <f t="shared" si="166"/>
        <v>1.1536059906040779</v>
      </c>
      <c r="I1181" s="2">
        <f t="shared" si="167"/>
        <v>53.566251005853488</v>
      </c>
    </row>
    <row r="1182" spans="1:9" ht="13.5" x14ac:dyDescent="0.25">
      <c r="A1182" s="3">
        <f>TITRES_STAT!B1185</f>
        <v>44032</v>
      </c>
      <c r="B1182" s="5">
        <f>TITRES_STAT!D1185</f>
        <v>0.98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1.0525490359928957E-2</v>
      </c>
      <c r="G1182" s="2">
        <f t="shared" si="168"/>
        <v>9.1239907261727697E-3</v>
      </c>
      <c r="H1182" s="2">
        <f t="shared" si="166"/>
        <v>1.1536059906040776</v>
      </c>
      <c r="I1182" s="2">
        <f t="shared" si="167"/>
        <v>53.566251005853488</v>
      </c>
    </row>
    <row r="1183" spans="1:9" ht="13.5" x14ac:dyDescent="0.25">
      <c r="A1183" s="3">
        <f>TITRES_STAT!B1186</f>
        <v>44033</v>
      </c>
      <c r="B1183" s="5">
        <f>TITRES_STAT!D1186</f>
        <v>1</v>
      </c>
      <c r="C1183" s="2">
        <f t="shared" si="162"/>
        <v>2.0000000000000018E-2</v>
      </c>
      <c r="D1183" s="2">
        <f t="shared" si="163"/>
        <v>2.0000000000000018E-2</v>
      </c>
      <c r="E1183" s="2">
        <f t="shared" si="164"/>
        <v>0</v>
      </c>
      <c r="F1183" s="2">
        <f t="shared" si="168"/>
        <v>1.1202241048505462E-2</v>
      </c>
      <c r="G1183" s="2">
        <f t="shared" si="168"/>
        <v>8.4722771028747142E-3</v>
      </c>
      <c r="H1183" s="2">
        <f t="shared" si="166"/>
        <v>1.3222231653287695</v>
      </c>
      <c r="I1183" s="2">
        <f t="shared" si="167"/>
        <v>56.937816531581078</v>
      </c>
    </row>
    <row r="1184" spans="1:9" ht="13.5" x14ac:dyDescent="0.25">
      <c r="A1184" s="3">
        <f>TITRES_STAT!B1187</f>
        <v>44034</v>
      </c>
      <c r="B1184" s="5">
        <f>TITRES_STAT!D1187</f>
        <v>1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1.0402080973612214E-2</v>
      </c>
      <c r="G1184" s="2">
        <f t="shared" si="168"/>
        <v>7.8671144526693774E-3</v>
      </c>
      <c r="H1184" s="2">
        <f t="shared" si="166"/>
        <v>1.3222231653287695</v>
      </c>
      <c r="I1184" s="2">
        <f t="shared" si="167"/>
        <v>56.937816531581078</v>
      </c>
    </row>
    <row r="1185" spans="1:9" ht="13.5" x14ac:dyDescent="0.25">
      <c r="A1185" s="3">
        <f>TITRES_STAT!B1188</f>
        <v>44035</v>
      </c>
      <c r="B1185" s="5">
        <f>TITRES_STAT!D1188</f>
        <v>1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9.6590751897827707E-3</v>
      </c>
      <c r="G1185" s="2">
        <f t="shared" si="168"/>
        <v>7.3051777060501363E-3</v>
      </c>
      <c r="H1185" s="2">
        <f t="shared" si="166"/>
        <v>1.3222231653287695</v>
      </c>
      <c r="I1185" s="2">
        <f t="shared" si="167"/>
        <v>56.937816531581078</v>
      </c>
    </row>
    <row r="1186" spans="1:9" ht="13.5" x14ac:dyDescent="0.25">
      <c r="A1186" s="3">
        <f>TITRES_STAT!B1189</f>
        <v>44036</v>
      </c>
      <c r="B1186" s="5">
        <f>TITRES_STAT!D1189</f>
        <v>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8.9691412476554291E-3</v>
      </c>
      <c r="G1186" s="2">
        <f t="shared" si="168"/>
        <v>6.7833792984751265E-3</v>
      </c>
      <c r="H1186" s="2">
        <f t="shared" si="166"/>
        <v>1.3222231653287695</v>
      </c>
      <c r="I1186" s="2">
        <f t="shared" si="167"/>
        <v>56.937816531581078</v>
      </c>
    </row>
    <row r="1187" spans="1:9" ht="13.5" x14ac:dyDescent="0.25">
      <c r="A1187" s="3">
        <f>TITRES_STAT!B1190</f>
        <v>44039</v>
      </c>
      <c r="B1187" s="5">
        <f>TITRES_STAT!D1190</f>
        <v>0.99</v>
      </c>
      <c r="C1187" s="2">
        <f t="shared" si="162"/>
        <v>-1.0000000000000009E-2</v>
      </c>
      <c r="D1187" s="2">
        <f t="shared" si="163"/>
        <v>0</v>
      </c>
      <c r="E1187" s="2">
        <f t="shared" si="164"/>
        <v>1.0000000000000009E-2</v>
      </c>
      <c r="F1187" s="2">
        <f t="shared" si="168"/>
        <v>8.3284883013943264E-3</v>
      </c>
      <c r="G1187" s="2">
        <f t="shared" si="168"/>
        <v>7.0131379200126182E-3</v>
      </c>
      <c r="H1187" s="2">
        <f t="shared" si="166"/>
        <v>1.1875551851943817</v>
      </c>
      <c r="I1187" s="2">
        <f t="shared" si="167"/>
        <v>54.286867514560917</v>
      </c>
    </row>
    <row r="1188" spans="1:9" ht="13.5" x14ac:dyDescent="0.25">
      <c r="A1188" s="3">
        <f>TITRES_STAT!B1191</f>
        <v>44040</v>
      </c>
      <c r="B1188" s="5">
        <f>TITRES_STAT!D1191</f>
        <v>0.95</v>
      </c>
      <c r="C1188" s="2">
        <f t="shared" si="162"/>
        <v>-4.0000000000000036E-2</v>
      </c>
      <c r="D1188" s="2">
        <f t="shared" si="163"/>
        <v>0</v>
      </c>
      <c r="E1188" s="2">
        <f t="shared" si="164"/>
        <v>4.0000000000000036E-2</v>
      </c>
      <c r="F1188" s="2">
        <f t="shared" si="168"/>
        <v>7.7335962798661603E-3</v>
      </c>
      <c r="G1188" s="2">
        <f t="shared" si="168"/>
        <v>9.3693423542974327E-3</v>
      </c>
      <c r="H1188" s="2">
        <f t="shared" si="166"/>
        <v>0.82541505982210106</v>
      </c>
      <c r="I1188" s="2">
        <f t="shared" si="167"/>
        <v>45.21793853845729</v>
      </c>
    </row>
    <row r="1189" spans="1:9" ht="13.5" x14ac:dyDescent="0.25">
      <c r="A1189" s="3">
        <f>TITRES_STAT!B1192</f>
        <v>44041</v>
      </c>
      <c r="B1189" s="5">
        <f>TITRES_STAT!D1192</f>
        <v>0.94</v>
      </c>
      <c r="C1189" s="2">
        <f t="shared" si="162"/>
        <v>-1.0000000000000009E-2</v>
      </c>
      <c r="D1189" s="2">
        <f t="shared" si="163"/>
        <v>0</v>
      </c>
      <c r="E1189" s="2">
        <f t="shared" si="164"/>
        <v>1.0000000000000009E-2</v>
      </c>
      <c r="F1189" s="2">
        <f t="shared" si="168"/>
        <v>7.1811965455900063E-3</v>
      </c>
      <c r="G1189" s="2">
        <f t="shared" si="168"/>
        <v>9.4143893289904725E-3</v>
      </c>
      <c r="H1189" s="2">
        <f t="shared" si="166"/>
        <v>0.76278941677888557</v>
      </c>
      <c r="I1189" s="2">
        <f t="shared" si="167"/>
        <v>43.271726589595559</v>
      </c>
    </row>
    <row r="1190" spans="1:9" ht="13.5" x14ac:dyDescent="0.25">
      <c r="A1190" s="3">
        <f>TITRES_STAT!B1193</f>
        <v>44042</v>
      </c>
      <c r="B1190" s="5">
        <f>TITRES_STAT!D1193</f>
        <v>0.96</v>
      </c>
      <c r="C1190" s="2">
        <f t="shared" si="162"/>
        <v>2.0000000000000018E-2</v>
      </c>
      <c r="D1190" s="2">
        <f t="shared" si="163"/>
        <v>2.0000000000000018E-2</v>
      </c>
      <c r="E1190" s="2">
        <f t="shared" si="164"/>
        <v>0</v>
      </c>
      <c r="F1190" s="2">
        <f t="shared" si="168"/>
        <v>8.0968253637621508E-3</v>
      </c>
      <c r="G1190" s="2">
        <f t="shared" si="168"/>
        <v>8.7419329483482949E-3</v>
      </c>
      <c r="H1190" s="2">
        <f t="shared" si="166"/>
        <v>0.92620538404975628</v>
      </c>
      <c r="I1190" s="2">
        <f t="shared" si="167"/>
        <v>48.08445619139809</v>
      </c>
    </row>
    <row r="1191" spans="1:9" ht="13.5" x14ac:dyDescent="0.25">
      <c r="A1191" s="3">
        <f>TITRES_STAT!B1194</f>
        <v>44046</v>
      </c>
      <c r="B1191" s="5">
        <f>TITRES_STAT!D1194</f>
        <v>0.98</v>
      </c>
      <c r="C1191" s="2">
        <f t="shared" si="162"/>
        <v>2.0000000000000018E-2</v>
      </c>
      <c r="D1191" s="2">
        <f t="shared" si="163"/>
        <v>2.0000000000000018E-2</v>
      </c>
      <c r="E1191" s="2">
        <f t="shared" si="164"/>
        <v>0</v>
      </c>
      <c r="F1191" s="2">
        <f t="shared" si="168"/>
        <v>8.947052123493426E-3</v>
      </c>
      <c r="G1191" s="2">
        <f t="shared" si="168"/>
        <v>8.117509166323417E-3</v>
      </c>
      <c r="H1191" s="2">
        <f t="shared" si="166"/>
        <v>1.102191810341463</v>
      </c>
      <c r="I1191" s="2">
        <f t="shared" si="167"/>
        <v>52.430601476010494</v>
      </c>
    </row>
    <row r="1192" spans="1:9" ht="13.5" x14ac:dyDescent="0.25">
      <c r="A1192" s="3">
        <f>TITRES_STAT!B1195</f>
        <v>44047</v>
      </c>
      <c r="B1192" s="5">
        <f>TITRES_STAT!D1195</f>
        <v>0.99</v>
      </c>
      <c r="C1192" s="2">
        <f t="shared" si="162"/>
        <v>1.0000000000000009E-2</v>
      </c>
      <c r="D1192" s="2">
        <f t="shared" si="163"/>
        <v>1.0000000000000009E-2</v>
      </c>
      <c r="E1192" s="2">
        <f t="shared" si="164"/>
        <v>0</v>
      </c>
      <c r="F1192" s="2">
        <f t="shared" si="168"/>
        <v>9.0222626861010402E-3</v>
      </c>
      <c r="G1192" s="2">
        <f t="shared" si="168"/>
        <v>7.5376870830146016E-3</v>
      </c>
      <c r="H1192" s="2">
        <f t="shared" si="166"/>
        <v>1.1969537321908434</v>
      </c>
      <c r="I1192" s="2">
        <f t="shared" si="167"/>
        <v>54.482427856922541</v>
      </c>
    </row>
    <row r="1193" spans="1:9" ht="13.5" x14ac:dyDescent="0.25">
      <c r="A1193" s="3">
        <f>TITRES_STAT!B1196</f>
        <v>44048</v>
      </c>
      <c r="B1193" s="5">
        <f>TITRES_STAT!D1196</f>
        <v>0.99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8.3778153513795368E-3</v>
      </c>
      <c r="G1193" s="2">
        <f t="shared" si="168"/>
        <v>6.9992808627992731E-3</v>
      </c>
      <c r="H1193" s="2">
        <f t="shared" si="166"/>
        <v>1.1969537321908434</v>
      </c>
      <c r="I1193" s="2">
        <f t="shared" si="167"/>
        <v>54.482427856922541</v>
      </c>
    </row>
    <row r="1194" spans="1:9" ht="13.5" x14ac:dyDescent="0.25">
      <c r="A1194" s="3">
        <f>TITRES_STAT!B1197</f>
        <v>44049</v>
      </c>
      <c r="B1194" s="5">
        <f>TITRES_STAT!D1197</f>
        <v>0.99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7.7793999691381415E-3</v>
      </c>
      <c r="G1194" s="2">
        <f t="shared" si="168"/>
        <v>6.4993322297421819E-3</v>
      </c>
      <c r="H1194" s="2">
        <f t="shared" si="166"/>
        <v>1.1969537321908434</v>
      </c>
      <c r="I1194" s="2">
        <f t="shared" si="167"/>
        <v>54.482427856922541</v>
      </c>
    </row>
    <row r="1195" spans="1:9" ht="13.5" x14ac:dyDescent="0.25">
      <c r="A1195" s="3">
        <f>TITRES_STAT!B1198</f>
        <v>44050</v>
      </c>
      <c r="B1195" s="5">
        <f>TITRES_STAT!D1198</f>
        <v>0.99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7.2237285427711314E-3</v>
      </c>
      <c r="G1195" s="2">
        <f t="shared" si="168"/>
        <v>6.0350942133320261E-3</v>
      </c>
      <c r="H1195" s="2">
        <f t="shared" si="166"/>
        <v>1.1969537321908434</v>
      </c>
      <c r="I1195" s="2">
        <f t="shared" si="167"/>
        <v>54.482427856922541</v>
      </c>
    </row>
    <row r="1196" spans="1:9" ht="13.5" x14ac:dyDescent="0.25">
      <c r="A1196" s="3">
        <f>TITRES_STAT!B1199</f>
        <v>44053</v>
      </c>
      <c r="B1196" s="5">
        <f>TITRES_STAT!D1199</f>
        <v>0.99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6.7077479325731932E-3</v>
      </c>
      <c r="G1196" s="2">
        <f t="shared" si="168"/>
        <v>5.6040160552368809E-3</v>
      </c>
      <c r="H1196" s="2">
        <f t="shared" si="166"/>
        <v>1.1969537321908437</v>
      </c>
      <c r="I1196" s="2">
        <f t="shared" si="167"/>
        <v>54.482427856922541</v>
      </c>
    </row>
    <row r="1197" spans="1:9" ht="13.5" x14ac:dyDescent="0.25">
      <c r="A1197" s="3">
        <f>TITRES_STAT!B1200</f>
        <v>44054</v>
      </c>
      <c r="B1197" s="5">
        <f>TITRES_STAT!D1200</f>
        <v>0.99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6.228623080246536E-3</v>
      </c>
      <c r="G1197" s="2">
        <f t="shared" si="169"/>
        <v>5.203729194148533E-3</v>
      </c>
      <c r="H1197" s="2">
        <f t="shared" si="166"/>
        <v>1.1969537321908432</v>
      </c>
      <c r="I1197" s="2">
        <f t="shared" si="167"/>
        <v>54.482427856922534</v>
      </c>
    </row>
    <row r="1198" spans="1:9" ht="13.5" x14ac:dyDescent="0.25">
      <c r="A1198" s="3">
        <f>TITRES_STAT!B1201</f>
        <v>44055</v>
      </c>
      <c r="B1198" s="5">
        <f>TITRES_STAT!D1201</f>
        <v>0.97</v>
      </c>
      <c r="C1198" s="2">
        <f t="shared" si="162"/>
        <v>-2.0000000000000018E-2</v>
      </c>
      <c r="D1198" s="2">
        <f t="shared" si="163"/>
        <v>0</v>
      </c>
      <c r="E1198" s="2">
        <f t="shared" si="164"/>
        <v>2.0000000000000018E-2</v>
      </c>
      <c r="F1198" s="2">
        <f t="shared" si="169"/>
        <v>5.7837214316574983E-3</v>
      </c>
      <c r="G1198" s="2">
        <f t="shared" si="169"/>
        <v>6.2606056802807812E-3</v>
      </c>
      <c r="H1198" s="2">
        <f t="shared" si="166"/>
        <v>0.92382777753830758</v>
      </c>
      <c r="I1198" s="2">
        <f t="shared" si="167"/>
        <v>48.020295180497889</v>
      </c>
    </row>
    <row r="1199" spans="1:9" ht="13.5" x14ac:dyDescent="0.25">
      <c r="A1199" s="3">
        <f>TITRES_STAT!B1202</f>
        <v>44057</v>
      </c>
      <c r="B1199" s="5">
        <f>TITRES_STAT!D1202</f>
        <v>0.97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5.3705984722533916E-3</v>
      </c>
      <c r="G1199" s="2">
        <f t="shared" si="169"/>
        <v>5.8134195602607252E-3</v>
      </c>
      <c r="H1199" s="2">
        <f t="shared" si="166"/>
        <v>0.92382777753830769</v>
      </c>
      <c r="I1199" s="2">
        <f t="shared" si="167"/>
        <v>48.020295180497889</v>
      </c>
    </row>
    <row r="1200" spans="1:9" ht="13.5" x14ac:dyDescent="0.25">
      <c r="A1200" s="3">
        <f>TITRES_STAT!B1203</f>
        <v>44060</v>
      </c>
      <c r="B1200" s="5">
        <f>TITRES_STAT!D1203</f>
        <v>0.94</v>
      </c>
      <c r="C1200" s="2">
        <f t="shared" si="162"/>
        <v>-3.0000000000000027E-2</v>
      </c>
      <c r="D1200" s="2">
        <f t="shared" si="163"/>
        <v>0</v>
      </c>
      <c r="E1200" s="2">
        <f t="shared" si="164"/>
        <v>3.0000000000000027E-2</v>
      </c>
      <c r="F1200" s="2">
        <f t="shared" si="169"/>
        <v>4.986984295663863E-3</v>
      </c>
      <c r="G1200" s="2">
        <f t="shared" si="169"/>
        <v>7.5410324488135319E-3</v>
      </c>
      <c r="H1200" s="2">
        <f t="shared" si="166"/>
        <v>0.66131319942118671</v>
      </c>
      <c r="I1200" s="2">
        <f t="shared" si="167"/>
        <v>39.806654136715032</v>
      </c>
    </row>
    <row r="1201" spans="1:9" ht="13.5" x14ac:dyDescent="0.25">
      <c r="A1201" s="3">
        <f>TITRES_STAT!B1204</f>
        <v>44061</v>
      </c>
      <c r="B1201" s="5">
        <f>TITRES_STAT!D1204</f>
        <v>0.92</v>
      </c>
      <c r="C1201" s="2">
        <f t="shared" si="162"/>
        <v>-1.9999999999999907E-2</v>
      </c>
      <c r="D1201" s="2">
        <f t="shared" si="163"/>
        <v>0</v>
      </c>
      <c r="E1201" s="2">
        <f t="shared" si="164"/>
        <v>1.9999999999999907E-2</v>
      </c>
      <c r="F1201" s="2">
        <f t="shared" si="169"/>
        <v>4.630771131687873E-3</v>
      </c>
      <c r="G1201" s="2">
        <f t="shared" si="169"/>
        <v>8.430958702469701E-3</v>
      </c>
      <c r="H1201" s="2">
        <f t="shared" si="166"/>
        <v>0.54925795453503645</v>
      </c>
      <c r="I1201" s="2">
        <f t="shared" si="167"/>
        <v>35.452969786421392</v>
      </c>
    </row>
    <row r="1202" spans="1:9" ht="13.5" x14ac:dyDescent="0.25">
      <c r="A1202" s="3">
        <f>TITRES_STAT!B1205</f>
        <v>44062</v>
      </c>
      <c r="B1202" s="5">
        <f>TITRES_STAT!D1205</f>
        <v>0.93</v>
      </c>
      <c r="C1202" s="2">
        <f t="shared" si="162"/>
        <v>1.0000000000000009E-2</v>
      </c>
      <c r="D1202" s="2">
        <f t="shared" si="163"/>
        <v>1.0000000000000009E-2</v>
      </c>
      <c r="E1202" s="2">
        <f t="shared" si="164"/>
        <v>0</v>
      </c>
      <c r="F1202" s="2">
        <f t="shared" si="169"/>
        <v>5.0142874794244551E-3</v>
      </c>
      <c r="G1202" s="2">
        <f t="shared" si="169"/>
        <v>7.828747366579009E-3</v>
      </c>
      <c r="H1202" s="2">
        <f t="shared" si="166"/>
        <v>0.64049677996131182</v>
      </c>
      <c r="I1202" s="2">
        <f t="shared" si="167"/>
        <v>39.042855053724438</v>
      </c>
    </row>
    <row r="1203" spans="1:9" ht="13.5" x14ac:dyDescent="0.25">
      <c r="A1203" s="3">
        <f>TITRES_STAT!B1206</f>
        <v>44064</v>
      </c>
      <c r="B1203" s="5">
        <f>TITRES_STAT!D1206</f>
        <v>0.95</v>
      </c>
      <c r="C1203" s="2">
        <f t="shared" si="162"/>
        <v>1.9999999999999907E-2</v>
      </c>
      <c r="D1203" s="2">
        <f t="shared" si="163"/>
        <v>1.9999999999999907E-2</v>
      </c>
      <c r="E1203" s="2">
        <f t="shared" si="164"/>
        <v>0</v>
      </c>
      <c r="F1203" s="2">
        <f t="shared" si="169"/>
        <v>6.084695516608416E-3</v>
      </c>
      <c r="G1203" s="2">
        <f t="shared" si="169"/>
        <v>7.2695511261090797E-3</v>
      </c>
      <c r="H1203" s="2">
        <f t="shared" si="166"/>
        <v>0.83701117318713458</v>
      </c>
      <c r="I1203" s="2">
        <f t="shared" si="167"/>
        <v>45.563749714976232</v>
      </c>
    </row>
    <row r="1204" spans="1:9" ht="13.5" x14ac:dyDescent="0.25">
      <c r="A1204" s="3">
        <f>TITRES_STAT!B1207</f>
        <v>44067</v>
      </c>
      <c r="B1204" s="5">
        <f>TITRES_STAT!D1207</f>
        <v>0.96</v>
      </c>
      <c r="C1204" s="2">
        <f t="shared" si="162"/>
        <v>1.0000000000000009E-2</v>
      </c>
      <c r="D1204" s="2">
        <f t="shared" si="163"/>
        <v>1.0000000000000009E-2</v>
      </c>
      <c r="E1204" s="2">
        <f t="shared" si="164"/>
        <v>0</v>
      </c>
      <c r="F1204" s="2">
        <f t="shared" si="169"/>
        <v>6.3643601225649585E-3</v>
      </c>
      <c r="G1204" s="2">
        <f t="shared" si="169"/>
        <v>6.7502974742441454E-3</v>
      </c>
      <c r="H1204" s="2">
        <f t="shared" si="166"/>
        <v>0.94282661569334736</v>
      </c>
      <c r="I1204" s="2">
        <f t="shared" si="167"/>
        <v>48.528603019826122</v>
      </c>
    </row>
    <row r="1205" spans="1:9" ht="13.5" x14ac:dyDescent="0.25">
      <c r="A1205" s="3">
        <f>TITRES_STAT!B1208</f>
        <v>44068</v>
      </c>
      <c r="B1205" s="5">
        <f>TITRES_STAT!D1208</f>
        <v>0.94</v>
      </c>
      <c r="C1205" s="2">
        <f t="shared" si="162"/>
        <v>-2.0000000000000018E-2</v>
      </c>
      <c r="D1205" s="2">
        <f t="shared" si="163"/>
        <v>0</v>
      </c>
      <c r="E1205" s="2">
        <f t="shared" si="164"/>
        <v>2.0000000000000018E-2</v>
      </c>
      <c r="F1205" s="2">
        <f t="shared" si="169"/>
        <v>5.9097629709531762E-3</v>
      </c>
      <c r="G1205" s="2">
        <f t="shared" si="169"/>
        <v>7.6967047975124219E-3</v>
      </c>
      <c r="H1205" s="2">
        <f t="shared" si="166"/>
        <v>0.76783027625838185</v>
      </c>
      <c r="I1205" s="2">
        <f t="shared" si="167"/>
        <v>43.433483777837374</v>
      </c>
    </row>
    <row r="1206" spans="1:9" ht="13.5" x14ac:dyDescent="0.25">
      <c r="A1206" s="3">
        <f>TITRES_STAT!B1209</f>
        <v>44069</v>
      </c>
      <c r="B1206" s="5">
        <f>TITRES_STAT!D1209</f>
        <v>0.94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5.4876370444565201E-3</v>
      </c>
      <c r="G1206" s="2">
        <f t="shared" si="169"/>
        <v>7.1469401691186775E-3</v>
      </c>
      <c r="H1206" s="2">
        <f t="shared" si="166"/>
        <v>0.76783027625838185</v>
      </c>
      <c r="I1206" s="2">
        <f t="shared" si="167"/>
        <v>43.433483777837374</v>
      </c>
    </row>
    <row r="1207" spans="1:9" ht="13.5" x14ac:dyDescent="0.25">
      <c r="A1207" s="3">
        <f>TITRES_STAT!B1210</f>
        <v>44070</v>
      </c>
      <c r="B1207" s="5">
        <f>TITRES_STAT!D1210</f>
        <v>0.95</v>
      </c>
      <c r="C1207" s="2">
        <f t="shared" si="162"/>
        <v>1.0000000000000009E-2</v>
      </c>
      <c r="D1207" s="2">
        <f t="shared" si="163"/>
        <v>1.0000000000000009E-2</v>
      </c>
      <c r="E1207" s="2">
        <f t="shared" si="164"/>
        <v>0</v>
      </c>
      <c r="F1207" s="2">
        <f t="shared" si="169"/>
        <v>5.809948684138198E-3</v>
      </c>
      <c r="G1207" s="2">
        <f t="shared" si="169"/>
        <v>6.6364444427530573E-3</v>
      </c>
      <c r="H1207" s="2">
        <f t="shared" si="166"/>
        <v>0.87546105964657239</v>
      </c>
      <c r="I1207" s="2">
        <f t="shared" si="167"/>
        <v>46.679778028105346</v>
      </c>
    </row>
    <row r="1208" spans="1:9" ht="13.5" x14ac:dyDescent="0.25">
      <c r="A1208" s="3">
        <f>TITRES_STAT!B1211</f>
        <v>44071</v>
      </c>
      <c r="B1208" s="5">
        <f>TITRES_STAT!D1211</f>
        <v>0.94</v>
      </c>
      <c r="C1208" s="2">
        <f t="shared" si="162"/>
        <v>-1.0000000000000009E-2</v>
      </c>
      <c r="D1208" s="2">
        <f t="shared" si="163"/>
        <v>0</v>
      </c>
      <c r="E1208" s="2">
        <f t="shared" si="164"/>
        <v>1.0000000000000009E-2</v>
      </c>
      <c r="F1208" s="2">
        <f t="shared" si="169"/>
        <v>5.3949523495568979E-3</v>
      </c>
      <c r="G1208" s="2">
        <f t="shared" si="169"/>
        <v>6.8766984111278398E-3</v>
      </c>
      <c r="H1208" s="2">
        <f t="shared" si="166"/>
        <v>0.78452653104966952</v>
      </c>
      <c r="I1208" s="2">
        <f t="shared" si="167"/>
        <v>43.962727222004723</v>
      </c>
    </row>
    <row r="1209" spans="1:9" ht="13.5" x14ac:dyDescent="0.25">
      <c r="A1209" s="3">
        <f>TITRES_STAT!B1212</f>
        <v>44074</v>
      </c>
      <c r="B1209" s="5">
        <f>TITRES_STAT!D1212</f>
        <v>0.93</v>
      </c>
      <c r="C1209" s="2">
        <f t="shared" si="162"/>
        <v>-9.9999999999998979E-3</v>
      </c>
      <c r="D1209" s="2">
        <f t="shared" si="163"/>
        <v>0</v>
      </c>
      <c r="E1209" s="2">
        <f t="shared" si="164"/>
        <v>9.9999999999998979E-3</v>
      </c>
      <c r="F1209" s="2">
        <f t="shared" si="169"/>
        <v>5.009598610302834E-3</v>
      </c>
      <c r="G1209" s="2">
        <f t="shared" si="169"/>
        <v>7.0997913817615584E-3</v>
      </c>
      <c r="H1209" s="2">
        <f t="shared" si="166"/>
        <v>0.70559800153731866</v>
      </c>
      <c r="I1209" s="2">
        <f t="shared" si="167"/>
        <v>41.369537306055534</v>
      </c>
    </row>
    <row r="1210" spans="1:9" ht="13.5" x14ac:dyDescent="0.25">
      <c r="A1210" s="3">
        <f>TITRES_STAT!B1213</f>
        <v>44075</v>
      </c>
      <c r="B1210" s="5">
        <f>TITRES_STAT!D1213</f>
        <v>0.93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4.6517701381383458E-3</v>
      </c>
      <c r="G1210" s="2">
        <f t="shared" si="169"/>
        <v>6.5926634259214478E-3</v>
      </c>
      <c r="H1210" s="2">
        <f t="shared" si="166"/>
        <v>0.70559800153731855</v>
      </c>
      <c r="I1210" s="2">
        <f t="shared" si="167"/>
        <v>41.369537306055527</v>
      </c>
    </row>
    <row r="1211" spans="1:9" ht="13.5" x14ac:dyDescent="0.25">
      <c r="A1211" s="3">
        <f>TITRES_STAT!B1214</f>
        <v>44076</v>
      </c>
      <c r="B1211" s="5">
        <f>TITRES_STAT!D1214</f>
        <v>0.92</v>
      </c>
      <c r="C1211" s="2">
        <f t="shared" si="162"/>
        <v>-1.0000000000000009E-2</v>
      </c>
      <c r="D1211" s="2">
        <f t="shared" si="163"/>
        <v>0</v>
      </c>
      <c r="E1211" s="2">
        <f t="shared" si="164"/>
        <v>1.0000000000000009E-2</v>
      </c>
      <c r="F1211" s="2">
        <f t="shared" si="169"/>
        <v>4.3195008425570358E-3</v>
      </c>
      <c r="G1211" s="2">
        <f t="shared" si="169"/>
        <v>6.8360446097842018E-3</v>
      </c>
      <c r="H1211" s="2">
        <f t="shared" si="166"/>
        <v>0.63187136555175183</v>
      </c>
      <c r="I1211" s="2">
        <f t="shared" si="167"/>
        <v>38.720660150692076</v>
      </c>
    </row>
    <row r="1212" spans="1:9" ht="13.5" x14ac:dyDescent="0.25">
      <c r="A1212" s="3">
        <f>TITRES_STAT!B1215</f>
        <v>44077</v>
      </c>
      <c r="B1212" s="5">
        <f>TITRES_STAT!D1215</f>
        <v>0.93</v>
      </c>
      <c r="C1212" s="2">
        <f t="shared" si="162"/>
        <v>1.0000000000000009E-2</v>
      </c>
      <c r="D1212" s="2">
        <f t="shared" si="163"/>
        <v>1.0000000000000009E-2</v>
      </c>
      <c r="E1212" s="2">
        <f t="shared" si="164"/>
        <v>0</v>
      </c>
      <c r="F1212" s="2">
        <f t="shared" si="169"/>
        <v>4.7252507823743921E-3</v>
      </c>
      <c r="G1212" s="2">
        <f t="shared" si="169"/>
        <v>6.3477557090853304E-3</v>
      </c>
      <c r="H1212" s="2">
        <f t="shared" si="166"/>
        <v>0.74439707495537344</v>
      </c>
      <c r="I1212" s="2">
        <f t="shared" si="167"/>
        <v>42.67360256691655</v>
      </c>
    </row>
    <row r="1213" spans="1:9" ht="13.5" x14ac:dyDescent="0.25">
      <c r="A1213" s="3">
        <f>TITRES_STAT!B1216</f>
        <v>44078</v>
      </c>
      <c r="B1213" s="5">
        <f>TITRES_STAT!D1216</f>
        <v>0.97</v>
      </c>
      <c r="C1213" s="2">
        <f t="shared" si="162"/>
        <v>3.9999999999999925E-2</v>
      </c>
      <c r="D1213" s="2">
        <f t="shared" si="163"/>
        <v>3.9999999999999925E-2</v>
      </c>
      <c r="E1213" s="2">
        <f t="shared" si="164"/>
        <v>0</v>
      </c>
      <c r="F1213" s="2">
        <f t="shared" ref="F1213:G1228" si="170">((F1212*13)+D1213)/14</f>
        <v>7.2448757264905019E-3</v>
      </c>
      <c r="G1213" s="2">
        <f t="shared" si="170"/>
        <v>5.8943445870078071E-3</v>
      </c>
      <c r="H1213" s="2">
        <f t="shared" si="166"/>
        <v>1.2291232077709722</v>
      </c>
      <c r="I1213" s="2">
        <f t="shared" si="167"/>
        <v>55.139312330790496</v>
      </c>
    </row>
    <row r="1214" spans="1:9" ht="13.5" x14ac:dyDescent="0.25">
      <c r="A1214" s="3">
        <f>TITRES_STAT!B1217</f>
        <v>44081</v>
      </c>
      <c r="B1214" s="5">
        <f>TITRES_STAT!D1217</f>
        <v>1.02</v>
      </c>
      <c r="C1214" s="2">
        <f t="shared" si="162"/>
        <v>5.0000000000000044E-2</v>
      </c>
      <c r="D1214" s="2">
        <f t="shared" si="163"/>
        <v>5.0000000000000044E-2</v>
      </c>
      <c r="E1214" s="2">
        <f t="shared" si="164"/>
        <v>0</v>
      </c>
      <c r="F1214" s="2">
        <f t="shared" si="170"/>
        <v>1.0298813174598326E-2</v>
      </c>
      <c r="G1214" s="2">
        <f t="shared" si="170"/>
        <v>5.4733199736501066E-3</v>
      </c>
      <c r="H1214" s="2">
        <f t="shared" si="166"/>
        <v>1.8816391557919721</v>
      </c>
      <c r="I1214" s="2">
        <f t="shared" si="167"/>
        <v>65.297528734989498</v>
      </c>
    </row>
    <row r="1215" spans="1:9" ht="13.5" x14ac:dyDescent="0.25">
      <c r="A1215" s="3">
        <f>TITRES_STAT!B1218</f>
        <v>44082</v>
      </c>
      <c r="B1215" s="5">
        <f>TITRES_STAT!D1218</f>
        <v>1.08</v>
      </c>
      <c r="C1215" s="2">
        <f t="shared" si="162"/>
        <v>6.0000000000000053E-2</v>
      </c>
      <c r="D1215" s="2">
        <f t="shared" si="163"/>
        <v>6.0000000000000053E-2</v>
      </c>
      <c r="E1215" s="2">
        <f t="shared" si="164"/>
        <v>0</v>
      </c>
      <c r="F1215" s="2">
        <f t="shared" si="170"/>
        <v>1.3848897947841306E-2</v>
      </c>
      <c r="G1215" s="2">
        <f t="shared" si="170"/>
        <v>5.0823685469608137E-3</v>
      </c>
      <c r="H1215" s="2">
        <f t="shared" si="166"/>
        <v>2.7248905347729564</v>
      </c>
      <c r="I1215" s="2">
        <f t="shared" si="167"/>
        <v>73.153573489886384</v>
      </c>
    </row>
    <row r="1216" spans="1:9" ht="13.5" x14ac:dyDescent="0.25">
      <c r="A1216" s="3">
        <f>TITRES_STAT!B1219</f>
        <v>44083</v>
      </c>
      <c r="B1216" s="5">
        <f>TITRES_STAT!D1219</f>
        <v>1.1200000000000001</v>
      </c>
      <c r="C1216" s="2">
        <f t="shared" si="162"/>
        <v>4.0000000000000036E-2</v>
      </c>
      <c r="D1216" s="2">
        <f t="shared" si="163"/>
        <v>4.0000000000000036E-2</v>
      </c>
      <c r="E1216" s="2">
        <f t="shared" si="164"/>
        <v>0</v>
      </c>
      <c r="F1216" s="2">
        <f t="shared" si="170"/>
        <v>1.5716833808709786E-2</v>
      </c>
      <c r="G1216" s="2">
        <f t="shared" si="170"/>
        <v>4.7193422221778981E-3</v>
      </c>
      <c r="H1216" s="2">
        <f t="shared" si="166"/>
        <v>3.3303017812208431</v>
      </c>
      <c r="I1216" s="2">
        <f t="shared" si="167"/>
        <v>76.906921260391471</v>
      </c>
    </row>
    <row r="1217" spans="1:9" ht="13.5" x14ac:dyDescent="0.25">
      <c r="A1217" s="3">
        <f>TITRES_STAT!B1220</f>
        <v>44084</v>
      </c>
      <c r="B1217" s="5">
        <f>TITRES_STAT!D1220</f>
        <v>1.1499999999999999</v>
      </c>
      <c r="C1217" s="2">
        <f t="shared" si="162"/>
        <v>2.9999999999999805E-2</v>
      </c>
      <c r="D1217" s="2">
        <f t="shared" si="163"/>
        <v>2.9999999999999805E-2</v>
      </c>
      <c r="E1217" s="2">
        <f t="shared" si="164"/>
        <v>0</v>
      </c>
      <c r="F1217" s="2">
        <f t="shared" si="170"/>
        <v>1.6737059965230502E-2</v>
      </c>
      <c r="G1217" s="2">
        <f t="shared" si="170"/>
        <v>4.3822463491651909E-3</v>
      </c>
      <c r="H1217" s="2">
        <f t="shared" si="166"/>
        <v>3.8192877879672094</v>
      </c>
      <c r="I1217" s="2">
        <f t="shared" si="167"/>
        <v>79.250045981964419</v>
      </c>
    </row>
    <row r="1218" spans="1:9" ht="13.5" x14ac:dyDescent="0.25">
      <c r="A1218" s="3">
        <f>TITRES_STAT!B1221</f>
        <v>44085</v>
      </c>
      <c r="B1218" s="5">
        <f>TITRES_STAT!D1221</f>
        <v>1.1299999999999999</v>
      </c>
      <c r="C1218" s="2">
        <f t="shared" si="162"/>
        <v>-2.0000000000000018E-2</v>
      </c>
      <c r="D1218" s="2">
        <f t="shared" si="163"/>
        <v>0</v>
      </c>
      <c r="E1218" s="2">
        <f t="shared" si="164"/>
        <v>2.0000000000000018E-2</v>
      </c>
      <c r="F1218" s="2">
        <f t="shared" si="170"/>
        <v>1.554155568199975E-2</v>
      </c>
      <c r="G1218" s="2">
        <f t="shared" si="170"/>
        <v>5.4978001813676776E-3</v>
      </c>
      <c r="H1218" s="2">
        <f t="shared" si="166"/>
        <v>2.8268680507288839</v>
      </c>
      <c r="I1218" s="2">
        <f t="shared" si="167"/>
        <v>73.868971003336924</v>
      </c>
    </row>
    <row r="1219" spans="1:9" ht="13.5" x14ac:dyDescent="0.25">
      <c r="A1219" s="3">
        <f>TITRES_STAT!B1222</f>
        <v>44088</v>
      </c>
      <c r="B1219" s="5">
        <f>TITRES_STAT!D1222</f>
        <v>1.08</v>
      </c>
      <c r="C1219" s="2">
        <f t="shared" ref="C1219:C1282" si="171">B1219-B1218</f>
        <v>-4.9999999999999822E-2</v>
      </c>
      <c r="D1219" s="2">
        <f t="shared" ref="D1219:D1282" si="172">IF(C1219&gt;0,C1219,0)</f>
        <v>0</v>
      </c>
      <c r="E1219" s="2">
        <f t="shared" ref="E1219:E1282" si="173">IF(C1219&lt;0,-C1219,0)</f>
        <v>4.9999999999999822E-2</v>
      </c>
      <c r="F1219" s="2">
        <f t="shared" si="170"/>
        <v>1.4431444561856912E-2</v>
      </c>
      <c r="G1219" s="2">
        <f t="shared" si="170"/>
        <v>8.6765287398414027E-3</v>
      </c>
      <c r="H1219" s="2">
        <f t="shared" si="166"/>
        <v>1.6632739883162886</v>
      </c>
      <c r="I1219" s="2">
        <f t="shared" si="167"/>
        <v>62.452229684704875</v>
      </c>
    </row>
    <row r="1220" spans="1:9" ht="13.5" x14ac:dyDescent="0.25">
      <c r="A1220" s="3">
        <f>TITRES_STAT!B1223</f>
        <v>44089</v>
      </c>
      <c r="B1220" s="5">
        <f>TITRES_STAT!D1223</f>
        <v>1.1200000000000001</v>
      </c>
      <c r="C1220" s="2">
        <f t="shared" si="171"/>
        <v>4.0000000000000036E-2</v>
      </c>
      <c r="D1220" s="2">
        <f t="shared" si="172"/>
        <v>4.0000000000000036E-2</v>
      </c>
      <c r="E1220" s="2">
        <f t="shared" si="173"/>
        <v>0</v>
      </c>
      <c r="F1220" s="2">
        <f t="shared" si="170"/>
        <v>1.6257769950295705E-2</v>
      </c>
      <c r="G1220" s="2">
        <f t="shared" si="170"/>
        <v>8.0567766869955888E-3</v>
      </c>
      <c r="H1220" s="2">
        <f t="shared" si="166"/>
        <v>2.0179000339598971</v>
      </c>
      <c r="I1220" s="2">
        <f t="shared" si="167"/>
        <v>66.864376263389232</v>
      </c>
    </row>
    <row r="1221" spans="1:9" ht="13.5" x14ac:dyDescent="0.25">
      <c r="A1221" s="3">
        <f>TITRES_STAT!B1224</f>
        <v>44090</v>
      </c>
      <c r="B1221" s="5">
        <f>TITRES_STAT!D1224</f>
        <v>1.1100000000000001</v>
      </c>
      <c r="C1221" s="2">
        <f t="shared" si="171"/>
        <v>-1.0000000000000009E-2</v>
      </c>
      <c r="D1221" s="2">
        <f t="shared" si="172"/>
        <v>0</v>
      </c>
      <c r="E1221" s="2">
        <f t="shared" si="173"/>
        <v>1.0000000000000009E-2</v>
      </c>
      <c r="F1221" s="2">
        <f t="shared" si="170"/>
        <v>1.5096500668131726E-2</v>
      </c>
      <c r="G1221" s="2">
        <f t="shared" si="170"/>
        <v>8.1955783522101901E-3</v>
      </c>
      <c r="H1221" s="2">
        <f t="shared" si="166"/>
        <v>1.8420299360643035</v>
      </c>
      <c r="I1221" s="2">
        <f t="shared" si="167"/>
        <v>64.813882242745876</v>
      </c>
    </row>
    <row r="1222" spans="1:9" ht="13.5" x14ac:dyDescent="0.25">
      <c r="A1222" s="3">
        <f>TITRES_STAT!B1225</f>
        <v>44091</v>
      </c>
      <c r="B1222" s="5">
        <f>TITRES_STAT!D1225</f>
        <v>1.05</v>
      </c>
      <c r="C1222" s="2">
        <f t="shared" si="171"/>
        <v>-6.0000000000000053E-2</v>
      </c>
      <c r="D1222" s="2">
        <f t="shared" si="172"/>
        <v>0</v>
      </c>
      <c r="E1222" s="2">
        <f t="shared" si="173"/>
        <v>6.0000000000000053E-2</v>
      </c>
      <c r="F1222" s="2">
        <f t="shared" si="170"/>
        <v>1.4018179191836603E-2</v>
      </c>
      <c r="G1222" s="2">
        <f t="shared" si="170"/>
        <v>1.1895894184195181E-2</v>
      </c>
      <c r="H1222" s="2">
        <f t="shared" si="166"/>
        <v>1.1784048323547698</v>
      </c>
      <c r="I1222" s="2">
        <f t="shared" si="167"/>
        <v>54.094850270826868</v>
      </c>
    </row>
    <row r="1223" spans="1:9" ht="13.5" x14ac:dyDescent="0.25">
      <c r="A1223" s="3">
        <f>TITRES_STAT!B1226</f>
        <v>44092</v>
      </c>
      <c r="B1223" s="5">
        <f>TITRES_STAT!D1226</f>
        <v>0.99</v>
      </c>
      <c r="C1223" s="2">
        <f t="shared" si="171"/>
        <v>-6.0000000000000053E-2</v>
      </c>
      <c r="D1223" s="2">
        <f t="shared" si="172"/>
        <v>0</v>
      </c>
      <c r="E1223" s="2">
        <f t="shared" si="173"/>
        <v>6.0000000000000053E-2</v>
      </c>
      <c r="F1223" s="2">
        <f t="shared" si="170"/>
        <v>1.3016880678133988E-2</v>
      </c>
      <c r="G1223" s="2">
        <f t="shared" si="170"/>
        <v>1.5331901742466958E-2</v>
      </c>
      <c r="H1223" s="2">
        <f t="shared" si="166"/>
        <v>0.84900626789690903</v>
      </c>
      <c r="I1223" s="2">
        <f t="shared" si="167"/>
        <v>45.916895071566366</v>
      </c>
    </row>
    <row r="1224" spans="1:9" ht="13.5" x14ac:dyDescent="0.25">
      <c r="A1224" s="3">
        <f>TITRES_STAT!B1227</f>
        <v>44095</v>
      </c>
      <c r="B1224" s="5">
        <f>TITRES_STAT!D1227</f>
        <v>1.01</v>
      </c>
      <c r="C1224" s="2">
        <f t="shared" si="171"/>
        <v>2.0000000000000018E-2</v>
      </c>
      <c r="D1224" s="2">
        <f t="shared" si="172"/>
        <v>2.0000000000000018E-2</v>
      </c>
      <c r="E1224" s="2">
        <f t="shared" si="173"/>
        <v>0</v>
      </c>
      <c r="F1224" s="2">
        <f t="shared" si="170"/>
        <v>1.3515674915410133E-2</v>
      </c>
      <c r="G1224" s="2">
        <f t="shared" si="170"/>
        <v>1.4236765903719318E-2</v>
      </c>
      <c r="H1224" s="2">
        <f t="shared" si="166"/>
        <v>0.94935008461993453</v>
      </c>
      <c r="I1224" s="2">
        <f t="shared" si="167"/>
        <v>48.700851227809586</v>
      </c>
    </row>
    <row r="1225" spans="1:9" ht="13.5" x14ac:dyDescent="0.25">
      <c r="A1225" s="3">
        <f>TITRES_STAT!B1228</f>
        <v>44096</v>
      </c>
      <c r="B1225" s="5">
        <f>TITRES_STAT!D1228</f>
        <v>1.04</v>
      </c>
      <c r="C1225" s="2">
        <f t="shared" si="171"/>
        <v>3.0000000000000027E-2</v>
      </c>
      <c r="D1225" s="2">
        <f t="shared" si="172"/>
        <v>3.0000000000000027E-2</v>
      </c>
      <c r="E1225" s="2">
        <f t="shared" si="173"/>
        <v>0</v>
      </c>
      <c r="F1225" s="2">
        <f t="shared" si="170"/>
        <v>1.4693126707166554E-2</v>
      </c>
      <c r="G1225" s="2">
        <f t="shared" si="170"/>
        <v>1.3219854053453653E-2</v>
      </c>
      <c r="H1225" s="2">
        <f t="shared" si="166"/>
        <v>1.1114439424032834</v>
      </c>
      <c r="I1225" s="2">
        <f t="shared" si="167"/>
        <v>52.639045729919687</v>
      </c>
    </row>
    <row r="1226" spans="1:9" ht="13.5" x14ac:dyDescent="0.25">
      <c r="A1226" s="3">
        <f>TITRES_STAT!B1229</f>
        <v>44097</v>
      </c>
      <c r="B1226" s="5">
        <f>TITRES_STAT!D1229</f>
        <v>1.06</v>
      </c>
      <c r="C1226" s="2">
        <f t="shared" si="171"/>
        <v>2.0000000000000018E-2</v>
      </c>
      <c r="D1226" s="2">
        <f t="shared" si="172"/>
        <v>2.0000000000000018E-2</v>
      </c>
      <c r="E1226" s="2">
        <f t="shared" si="173"/>
        <v>0</v>
      </c>
      <c r="F1226" s="2">
        <f t="shared" si="170"/>
        <v>1.5072189085226086E-2</v>
      </c>
      <c r="G1226" s="2">
        <f t="shared" si="170"/>
        <v>1.227557876392125E-2</v>
      </c>
      <c r="H1226" s="2">
        <f t="shared" si="166"/>
        <v>1.2278190197862004</v>
      </c>
      <c r="I1226" s="2">
        <f t="shared" si="167"/>
        <v>55.113050426512288</v>
      </c>
    </row>
    <row r="1227" spans="1:9" ht="13.5" x14ac:dyDescent="0.25">
      <c r="A1227" s="3">
        <f>TITRES_STAT!B1230</f>
        <v>44098</v>
      </c>
      <c r="B1227" s="5">
        <f>TITRES_STAT!D1230</f>
        <v>1.05</v>
      </c>
      <c r="C1227" s="2">
        <f t="shared" si="171"/>
        <v>-1.0000000000000009E-2</v>
      </c>
      <c r="D1227" s="2">
        <f t="shared" si="172"/>
        <v>0</v>
      </c>
      <c r="E1227" s="2">
        <f t="shared" si="173"/>
        <v>1.0000000000000009E-2</v>
      </c>
      <c r="F1227" s="2">
        <f t="shared" si="170"/>
        <v>1.399560415056708E-2</v>
      </c>
      <c r="G1227" s="2">
        <f t="shared" si="170"/>
        <v>1.211303742364116E-2</v>
      </c>
      <c r="H1227" s="2">
        <f t="shared" si="166"/>
        <v>1.155416569856516</v>
      </c>
      <c r="I1227" s="2">
        <f t="shared" si="167"/>
        <v>53.605255986940428</v>
      </c>
    </row>
    <row r="1228" spans="1:9" ht="13.5" x14ac:dyDescent="0.25">
      <c r="A1228" s="3">
        <f>TITRES_STAT!B1231</f>
        <v>44099</v>
      </c>
      <c r="B1228" s="5">
        <f>TITRES_STAT!D1231</f>
        <v>1.05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1.2995918139812287E-2</v>
      </c>
      <c r="G1228" s="2">
        <f t="shared" si="170"/>
        <v>1.1247820464809649E-2</v>
      </c>
      <c r="H1228" s="2">
        <f t="shared" si="166"/>
        <v>1.155416569856516</v>
      </c>
      <c r="I1228" s="2">
        <f t="shared" si="167"/>
        <v>53.605255986940428</v>
      </c>
    </row>
    <row r="1229" spans="1:9" ht="13.5" x14ac:dyDescent="0.25">
      <c r="A1229" s="3">
        <f>TITRES_STAT!B1232</f>
        <v>44102</v>
      </c>
      <c r="B1229" s="5">
        <f>TITRES_STAT!D1232</f>
        <v>1.04</v>
      </c>
      <c r="C1229" s="2">
        <f t="shared" si="171"/>
        <v>-1.0000000000000009E-2</v>
      </c>
      <c r="D1229" s="2">
        <f t="shared" si="172"/>
        <v>0</v>
      </c>
      <c r="E1229" s="2">
        <f t="shared" si="173"/>
        <v>1.0000000000000009E-2</v>
      </c>
      <c r="F1229" s="2">
        <f t="shared" ref="F1229:G1244" si="174">((F1228*13)+D1229)/14</f>
        <v>1.2067638272682838E-2</v>
      </c>
      <c r="G1229" s="2">
        <f t="shared" si="174"/>
        <v>1.1158690431608961E-2</v>
      </c>
      <c r="H1229" s="2">
        <f t="shared" si="166"/>
        <v>1.0814564976638408</v>
      </c>
      <c r="I1229" s="2">
        <f t="shared" si="167"/>
        <v>51.956718714882228</v>
      </c>
    </row>
    <row r="1230" spans="1:9" ht="13.5" x14ac:dyDescent="0.25">
      <c r="A1230" s="3">
        <f>TITRES_STAT!B1233</f>
        <v>44103</v>
      </c>
      <c r="B1230" s="5">
        <f>TITRES_STAT!D1233</f>
        <v>1.03</v>
      </c>
      <c r="C1230" s="2">
        <f t="shared" si="171"/>
        <v>-1.0000000000000009E-2</v>
      </c>
      <c r="D1230" s="2">
        <f t="shared" si="172"/>
        <v>0</v>
      </c>
      <c r="E1230" s="2">
        <f t="shared" si="173"/>
        <v>1.0000000000000009E-2</v>
      </c>
      <c r="F1230" s="2">
        <f t="shared" si="174"/>
        <v>1.1205664110348349E-2</v>
      </c>
      <c r="G1230" s="2">
        <f t="shared" si="174"/>
        <v>1.107592682935118E-2</v>
      </c>
      <c r="H1230" s="2">
        <f t="shared" si="166"/>
        <v>1.0117134469192561</v>
      </c>
      <c r="I1230" s="2">
        <f t="shared" si="167"/>
        <v>50.291131098646133</v>
      </c>
    </row>
    <row r="1231" spans="1:9" ht="13.5" x14ac:dyDescent="0.25">
      <c r="A1231" s="3">
        <f>TITRES_STAT!B1234</f>
        <v>44104</v>
      </c>
      <c r="B1231" s="5">
        <f>TITRES_STAT!D1234</f>
        <v>1</v>
      </c>
      <c r="C1231" s="2">
        <f t="shared" si="171"/>
        <v>-3.0000000000000027E-2</v>
      </c>
      <c r="D1231" s="2">
        <f t="shared" si="172"/>
        <v>0</v>
      </c>
      <c r="E1231" s="2">
        <f t="shared" si="173"/>
        <v>3.0000000000000027E-2</v>
      </c>
      <c r="F1231" s="2">
        <f t="shared" si="174"/>
        <v>1.0405259531037754E-2</v>
      </c>
      <c r="G1231" s="2">
        <f t="shared" si="174"/>
        <v>1.2427646341540383E-2</v>
      </c>
      <c r="H1231" s="2">
        <f t="shared" si="166"/>
        <v>0.83726710956179673</v>
      </c>
      <c r="I1231" s="2">
        <f t="shared" si="167"/>
        <v>45.571332834749967</v>
      </c>
    </row>
    <row r="1232" spans="1:9" ht="13.5" x14ac:dyDescent="0.25">
      <c r="A1232" s="3">
        <f>TITRES_STAT!B1235</f>
        <v>44105</v>
      </c>
      <c r="B1232" s="5">
        <f>TITRES_STAT!D1235</f>
        <v>0.97</v>
      </c>
      <c r="C1232" s="2">
        <f t="shared" si="171"/>
        <v>-3.0000000000000027E-2</v>
      </c>
      <c r="D1232" s="2">
        <f t="shared" si="172"/>
        <v>0</v>
      </c>
      <c r="E1232" s="2">
        <f t="shared" si="173"/>
        <v>3.0000000000000027E-2</v>
      </c>
      <c r="F1232" s="2">
        <f t="shared" si="174"/>
        <v>9.662026707392201E-3</v>
      </c>
      <c r="G1232" s="2">
        <f t="shared" si="174"/>
        <v>1.3682814460001786E-2</v>
      </c>
      <c r="H1232" s="2">
        <f t="shared" si="166"/>
        <v>0.70614322335778712</v>
      </c>
      <c r="I1232" s="2">
        <f t="shared" si="167"/>
        <v>41.388273486680504</v>
      </c>
    </row>
    <row r="1233" spans="1:9" ht="13.5" x14ac:dyDescent="0.25">
      <c r="A1233" s="3">
        <f>TITRES_STAT!B1236</f>
        <v>44106</v>
      </c>
      <c r="B1233" s="5">
        <f>TITRES_STAT!D1236</f>
        <v>0.94</v>
      </c>
      <c r="C1233" s="2">
        <f t="shared" si="171"/>
        <v>-3.0000000000000027E-2</v>
      </c>
      <c r="D1233" s="2">
        <f t="shared" si="172"/>
        <v>0</v>
      </c>
      <c r="E1233" s="2">
        <f t="shared" si="173"/>
        <v>3.0000000000000027E-2</v>
      </c>
      <c r="F1233" s="2">
        <f t="shared" si="174"/>
        <v>8.9718819425784729E-3</v>
      </c>
      <c r="G1233" s="2">
        <f t="shared" si="174"/>
        <v>1.4848327712858805E-2</v>
      </c>
      <c r="H1233" s="2">
        <f t="shared" ref="H1233:H1296" si="175">F1233/G1233</f>
        <v>0.60423517826918183</v>
      </c>
      <c r="I1233" s="2">
        <f t="shared" ref="I1233:I1296" si="176">IF(G1233=0,100,100-(100/(1+H1233)))</f>
        <v>37.664999898649178</v>
      </c>
    </row>
    <row r="1234" spans="1:9" ht="13.5" x14ac:dyDescent="0.25">
      <c r="A1234" s="3">
        <f>TITRES_STAT!B1237</f>
        <v>44109</v>
      </c>
      <c r="B1234" s="5">
        <f>TITRES_STAT!D1237</f>
        <v>0.94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8.3310332323942964E-3</v>
      </c>
      <c r="G1234" s="2">
        <f t="shared" si="174"/>
        <v>1.3787732876226033E-2</v>
      </c>
      <c r="H1234" s="2">
        <f t="shared" si="175"/>
        <v>0.60423517826918183</v>
      </c>
      <c r="I1234" s="2">
        <f t="shared" si="176"/>
        <v>37.664999898649178</v>
      </c>
    </row>
    <row r="1235" spans="1:9" ht="13.5" x14ac:dyDescent="0.25">
      <c r="A1235" s="3">
        <f>TITRES_STAT!B1238</f>
        <v>44110</v>
      </c>
      <c r="B1235" s="5">
        <f>TITRES_STAT!D1238</f>
        <v>0.94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7.735959430080418E-3</v>
      </c>
      <c r="G1235" s="2">
        <f t="shared" si="174"/>
        <v>1.2802894813638459E-2</v>
      </c>
      <c r="H1235" s="2">
        <f t="shared" si="175"/>
        <v>0.60423517826918183</v>
      </c>
      <c r="I1235" s="2">
        <f t="shared" si="176"/>
        <v>37.664999898649178</v>
      </c>
    </row>
    <row r="1236" spans="1:9" ht="13.5" x14ac:dyDescent="0.25">
      <c r="A1236" s="3">
        <f>TITRES_STAT!B1239</f>
        <v>44111</v>
      </c>
      <c r="B1236" s="5">
        <f>TITRES_STAT!D1239</f>
        <v>0.93</v>
      </c>
      <c r="C1236" s="2">
        <f t="shared" si="171"/>
        <v>-9.9999999999998979E-3</v>
      </c>
      <c r="D1236" s="2">
        <f t="shared" si="172"/>
        <v>0</v>
      </c>
      <c r="E1236" s="2">
        <f t="shared" si="173"/>
        <v>9.9999999999998979E-3</v>
      </c>
      <c r="F1236" s="2">
        <f t="shared" si="174"/>
        <v>7.1833908993603887E-3</v>
      </c>
      <c r="G1236" s="2">
        <f t="shared" si="174"/>
        <v>1.2602688041235705E-2</v>
      </c>
      <c r="H1236" s="2">
        <f t="shared" si="175"/>
        <v>0.56998878936434028</v>
      </c>
      <c r="I1236" s="2">
        <f t="shared" si="176"/>
        <v>36.305277669856373</v>
      </c>
    </row>
    <row r="1237" spans="1:9" ht="13.5" x14ac:dyDescent="0.25">
      <c r="A1237" s="3">
        <f>TITRES_STAT!B1240</f>
        <v>44112</v>
      </c>
      <c r="B1237" s="5">
        <f>TITRES_STAT!D1240</f>
        <v>0.92</v>
      </c>
      <c r="C1237" s="2">
        <f t="shared" si="171"/>
        <v>-1.0000000000000009E-2</v>
      </c>
      <c r="D1237" s="2">
        <f t="shared" si="172"/>
        <v>0</v>
      </c>
      <c r="E1237" s="2">
        <f t="shared" si="173"/>
        <v>1.0000000000000009E-2</v>
      </c>
      <c r="F1237" s="2">
        <f t="shared" si="174"/>
        <v>6.6702915494060754E-3</v>
      </c>
      <c r="G1237" s="2">
        <f t="shared" si="174"/>
        <v>1.2416781752576014E-2</v>
      </c>
      <c r="H1237" s="2">
        <f t="shared" si="175"/>
        <v>0.53719970941924966</v>
      </c>
      <c r="I1237" s="2">
        <f t="shared" si="176"/>
        <v>34.946643960933514</v>
      </c>
    </row>
    <row r="1238" spans="1:9" ht="13.5" x14ac:dyDescent="0.25">
      <c r="A1238" s="3">
        <f>TITRES_STAT!B1241</f>
        <v>44113</v>
      </c>
      <c r="B1238" s="5">
        <f>TITRES_STAT!D1241</f>
        <v>0.93</v>
      </c>
      <c r="C1238" s="2">
        <f t="shared" si="171"/>
        <v>1.0000000000000009E-2</v>
      </c>
      <c r="D1238" s="2">
        <f t="shared" si="172"/>
        <v>1.0000000000000009E-2</v>
      </c>
      <c r="E1238" s="2">
        <f t="shared" si="173"/>
        <v>0</v>
      </c>
      <c r="F1238" s="2">
        <f t="shared" si="174"/>
        <v>6.9081278673056423E-3</v>
      </c>
      <c r="G1238" s="2">
        <f t="shared" si="174"/>
        <v>1.1529868770249155E-2</v>
      </c>
      <c r="H1238" s="2">
        <f t="shared" si="175"/>
        <v>0.59915060656465402</v>
      </c>
      <c r="I1238" s="2">
        <f t="shared" si="176"/>
        <v>37.466802945581733</v>
      </c>
    </row>
    <row r="1239" spans="1:9" ht="13.5" x14ac:dyDescent="0.25">
      <c r="A1239" s="3">
        <f>TITRES_STAT!B1242</f>
        <v>44116</v>
      </c>
      <c r="B1239" s="5">
        <f>TITRES_STAT!D1242</f>
        <v>0.93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6.4146901624980964E-3</v>
      </c>
      <c r="G1239" s="2">
        <f t="shared" si="174"/>
        <v>1.0706306715231357E-2</v>
      </c>
      <c r="H1239" s="2">
        <f t="shared" si="175"/>
        <v>0.59915060656465402</v>
      </c>
      <c r="I1239" s="2">
        <f t="shared" si="176"/>
        <v>37.466802945581733</v>
      </c>
    </row>
    <row r="1240" spans="1:9" ht="13.5" x14ac:dyDescent="0.25">
      <c r="A1240" s="3">
        <f>TITRES_STAT!B1243</f>
        <v>44117</v>
      </c>
      <c r="B1240" s="5">
        <f>TITRES_STAT!D1243</f>
        <v>0.92</v>
      </c>
      <c r="C1240" s="2">
        <f t="shared" si="171"/>
        <v>-1.0000000000000009E-2</v>
      </c>
      <c r="D1240" s="2">
        <f t="shared" si="172"/>
        <v>0</v>
      </c>
      <c r="E1240" s="2">
        <f t="shared" si="173"/>
        <v>1.0000000000000009E-2</v>
      </c>
      <c r="F1240" s="2">
        <f t="shared" si="174"/>
        <v>5.9564980080339469E-3</v>
      </c>
      <c r="G1240" s="2">
        <f t="shared" si="174"/>
        <v>1.0655856235571975E-2</v>
      </c>
      <c r="H1240" s="2">
        <f t="shared" si="175"/>
        <v>0.55898821045929958</v>
      </c>
      <c r="I1240" s="2">
        <f t="shared" si="176"/>
        <v>35.855833078725709</v>
      </c>
    </row>
    <row r="1241" spans="1:9" ht="13.5" x14ac:dyDescent="0.25">
      <c r="A1241" s="3">
        <f>TITRES_STAT!B1244</f>
        <v>44118</v>
      </c>
      <c r="B1241" s="5">
        <f>TITRES_STAT!D1244</f>
        <v>0.92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5.5310338646029503E-3</v>
      </c>
      <c r="G1241" s="2">
        <f t="shared" si="174"/>
        <v>9.8947236473168332E-3</v>
      </c>
      <c r="H1241" s="2">
        <f t="shared" si="175"/>
        <v>0.55898821045929958</v>
      </c>
      <c r="I1241" s="2">
        <f t="shared" si="176"/>
        <v>35.855833078725709</v>
      </c>
    </row>
    <row r="1242" spans="1:9" ht="13.5" x14ac:dyDescent="0.25">
      <c r="A1242" s="3">
        <f>TITRES_STAT!B1245</f>
        <v>44120</v>
      </c>
      <c r="B1242" s="5">
        <f>TITRES_STAT!D1245</f>
        <v>0.92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5.1359600171313113E-3</v>
      </c>
      <c r="G1242" s="2">
        <f t="shared" si="174"/>
        <v>9.1879576725084882E-3</v>
      </c>
      <c r="H1242" s="2">
        <f t="shared" si="175"/>
        <v>0.55898821045929958</v>
      </c>
      <c r="I1242" s="2">
        <f t="shared" si="176"/>
        <v>35.855833078725709</v>
      </c>
    </row>
    <row r="1243" spans="1:9" ht="13.5" x14ac:dyDescent="0.25">
      <c r="A1243" s="3">
        <f>TITRES_STAT!B1246</f>
        <v>44123</v>
      </c>
      <c r="B1243" s="5">
        <f>TITRES_STAT!D1246</f>
        <v>0.92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4.7691057301933607E-3</v>
      </c>
      <c r="G1243" s="2">
        <f t="shared" si="174"/>
        <v>8.5316749816150249E-3</v>
      </c>
      <c r="H1243" s="2">
        <f t="shared" si="175"/>
        <v>0.55898821045929958</v>
      </c>
      <c r="I1243" s="2">
        <f t="shared" si="176"/>
        <v>35.855833078725709</v>
      </c>
    </row>
    <row r="1244" spans="1:9" ht="13.5" x14ac:dyDescent="0.25">
      <c r="A1244" s="3">
        <f>TITRES_STAT!B1247</f>
        <v>44124</v>
      </c>
      <c r="B1244" s="5">
        <f>TITRES_STAT!D1247</f>
        <v>0.92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4.4284553208938354E-3</v>
      </c>
      <c r="G1244" s="2">
        <f t="shared" si="174"/>
        <v>7.922269625785381E-3</v>
      </c>
      <c r="H1244" s="2">
        <f t="shared" si="175"/>
        <v>0.55898821045929958</v>
      </c>
      <c r="I1244" s="2">
        <f t="shared" si="176"/>
        <v>35.855833078725709</v>
      </c>
    </row>
    <row r="1245" spans="1:9" ht="13.5" x14ac:dyDescent="0.25">
      <c r="A1245" s="3">
        <f>TITRES_STAT!B1248</f>
        <v>44125</v>
      </c>
      <c r="B1245" s="5">
        <f>TITRES_STAT!D1248</f>
        <v>0.92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4.1121370836871328E-3</v>
      </c>
      <c r="G1245" s="2">
        <f t="shared" si="177"/>
        <v>7.3563932239435678E-3</v>
      </c>
      <c r="H1245" s="2">
        <f t="shared" si="175"/>
        <v>0.55898821045929958</v>
      </c>
      <c r="I1245" s="2">
        <f t="shared" si="176"/>
        <v>35.855833078725709</v>
      </c>
    </row>
    <row r="1246" spans="1:9" ht="13.5" x14ac:dyDescent="0.25">
      <c r="A1246" s="3">
        <f>TITRES_STAT!B1249</f>
        <v>44126</v>
      </c>
      <c r="B1246" s="5">
        <f>TITRES_STAT!D1249</f>
        <v>0.92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3.8184130062809091E-3</v>
      </c>
      <c r="G1246" s="2">
        <f t="shared" si="177"/>
        <v>6.8309365650904563E-3</v>
      </c>
      <c r="H1246" s="2">
        <f t="shared" si="175"/>
        <v>0.55898821045929958</v>
      </c>
      <c r="I1246" s="2">
        <f t="shared" si="176"/>
        <v>35.855833078725709</v>
      </c>
    </row>
    <row r="1247" spans="1:9" ht="13.5" x14ac:dyDescent="0.25">
      <c r="A1247" s="3">
        <f>TITRES_STAT!B1250</f>
        <v>44127</v>
      </c>
      <c r="B1247" s="5">
        <f>TITRES_STAT!D1250</f>
        <v>0.91</v>
      </c>
      <c r="C1247" s="2">
        <f t="shared" si="171"/>
        <v>-1.0000000000000009E-2</v>
      </c>
      <c r="D1247" s="2">
        <f t="shared" si="172"/>
        <v>0</v>
      </c>
      <c r="E1247" s="2">
        <f t="shared" si="173"/>
        <v>1.0000000000000009E-2</v>
      </c>
      <c r="F1247" s="2">
        <f t="shared" si="177"/>
        <v>3.5456692201179872E-3</v>
      </c>
      <c r="G1247" s="2">
        <f t="shared" si="177"/>
        <v>7.0572982390125676E-3</v>
      </c>
      <c r="H1247" s="2">
        <f t="shared" si="175"/>
        <v>0.50241170204733832</v>
      </c>
      <c r="I1247" s="2">
        <f t="shared" si="176"/>
        <v>33.440348032613258</v>
      </c>
    </row>
    <row r="1248" spans="1:9" ht="13.5" x14ac:dyDescent="0.25">
      <c r="A1248" s="3">
        <f>TITRES_STAT!B1251</f>
        <v>44130</v>
      </c>
      <c r="B1248" s="5">
        <f>TITRES_STAT!D1251</f>
        <v>0.93</v>
      </c>
      <c r="C1248" s="2">
        <f t="shared" si="171"/>
        <v>2.0000000000000018E-2</v>
      </c>
      <c r="D1248" s="2">
        <f t="shared" si="172"/>
        <v>2.0000000000000018E-2</v>
      </c>
      <c r="E1248" s="2">
        <f t="shared" si="173"/>
        <v>0</v>
      </c>
      <c r="F1248" s="2">
        <f t="shared" si="177"/>
        <v>4.7209785615381318E-3</v>
      </c>
      <c r="G1248" s="2">
        <f t="shared" si="177"/>
        <v>6.5532055076545272E-3</v>
      </c>
      <c r="H1248" s="2">
        <f t="shared" si="175"/>
        <v>0.72040752514532813</v>
      </c>
      <c r="I1248" s="2">
        <f t="shared" si="176"/>
        <v>41.874237040696102</v>
      </c>
    </row>
    <row r="1249" spans="1:9" ht="13.5" x14ac:dyDescent="0.25">
      <c r="A1249" s="3">
        <f>TITRES_STAT!B1252</f>
        <v>44131</v>
      </c>
      <c r="B1249" s="5">
        <f>TITRES_STAT!D1252</f>
        <v>0.93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4.3837658071425511E-3</v>
      </c>
      <c r="G1249" s="2">
        <f t="shared" si="177"/>
        <v>6.0851193999649179E-3</v>
      </c>
      <c r="H1249" s="2">
        <f t="shared" si="175"/>
        <v>0.72040752514532824</v>
      </c>
      <c r="I1249" s="2">
        <f t="shared" si="176"/>
        <v>41.874237040696109</v>
      </c>
    </row>
    <row r="1250" spans="1:9" ht="13.5" x14ac:dyDescent="0.25">
      <c r="A1250" s="3">
        <f>TITRES_STAT!B1253</f>
        <v>44132</v>
      </c>
      <c r="B1250" s="5">
        <f>TITRES_STAT!D1253</f>
        <v>0.93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4.0706396780609399E-3</v>
      </c>
      <c r="G1250" s="2">
        <f t="shared" si="177"/>
        <v>5.6504680142531382E-3</v>
      </c>
      <c r="H1250" s="2">
        <f t="shared" si="175"/>
        <v>0.72040752514532813</v>
      </c>
      <c r="I1250" s="2">
        <f t="shared" si="176"/>
        <v>41.874237040696102</v>
      </c>
    </row>
    <row r="1251" spans="1:9" ht="13.5" x14ac:dyDescent="0.25">
      <c r="A1251" s="3">
        <f>TITRES_STAT!B1254</f>
        <v>44134</v>
      </c>
      <c r="B1251" s="5">
        <f>TITRES_STAT!D1254</f>
        <v>0.93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3.7798797010565872E-3</v>
      </c>
      <c r="G1251" s="2">
        <f t="shared" si="177"/>
        <v>5.2468631560922E-3</v>
      </c>
      <c r="H1251" s="2">
        <f t="shared" si="175"/>
        <v>0.72040752514532813</v>
      </c>
      <c r="I1251" s="2">
        <f t="shared" si="176"/>
        <v>41.874237040696102</v>
      </c>
    </row>
    <row r="1252" spans="1:9" ht="13.5" x14ac:dyDescent="0.25">
      <c r="A1252" s="3">
        <f>TITRES_STAT!B1255</f>
        <v>44137</v>
      </c>
      <c r="B1252" s="5">
        <f>TITRES_STAT!D1255</f>
        <v>0.93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3.5098882938382594E-3</v>
      </c>
      <c r="G1252" s="2">
        <f t="shared" si="177"/>
        <v>4.8720872163713286E-3</v>
      </c>
      <c r="H1252" s="2">
        <f t="shared" si="175"/>
        <v>0.72040752514532802</v>
      </c>
      <c r="I1252" s="2">
        <f t="shared" si="176"/>
        <v>41.874237040696094</v>
      </c>
    </row>
    <row r="1253" spans="1:9" ht="13.5" x14ac:dyDescent="0.25">
      <c r="A1253" s="3">
        <f>TITRES_STAT!B1256</f>
        <v>44138</v>
      </c>
      <c r="B1253" s="5">
        <f>TITRES_STAT!D1256</f>
        <v>0.94</v>
      </c>
      <c r="C1253" s="2">
        <f t="shared" si="171"/>
        <v>9.9999999999998979E-3</v>
      </c>
      <c r="D1253" s="2">
        <f t="shared" si="172"/>
        <v>9.9999999999998979E-3</v>
      </c>
      <c r="E1253" s="2">
        <f t="shared" si="173"/>
        <v>0</v>
      </c>
      <c r="F1253" s="2">
        <f t="shared" si="177"/>
        <v>3.9734677014212332E-3</v>
      </c>
      <c r="G1253" s="2">
        <f t="shared" si="177"/>
        <v>4.5240809866305192E-3</v>
      </c>
      <c r="H1253" s="2">
        <f t="shared" si="175"/>
        <v>0.87829278767633734</v>
      </c>
      <c r="I1253" s="2">
        <f t="shared" si="176"/>
        <v>46.760163987153774</v>
      </c>
    </row>
    <row r="1254" spans="1:9" ht="13.5" x14ac:dyDescent="0.25">
      <c r="A1254" s="3">
        <f>TITRES_STAT!B1257</f>
        <v>44139</v>
      </c>
      <c r="B1254" s="5">
        <f>TITRES_STAT!D1257</f>
        <v>0.96</v>
      </c>
      <c r="C1254" s="2">
        <f t="shared" si="171"/>
        <v>2.0000000000000018E-2</v>
      </c>
      <c r="D1254" s="2">
        <f t="shared" si="172"/>
        <v>2.0000000000000018E-2</v>
      </c>
      <c r="E1254" s="2">
        <f t="shared" si="173"/>
        <v>0</v>
      </c>
      <c r="F1254" s="2">
        <f t="shared" si="177"/>
        <v>5.118220008462575E-3</v>
      </c>
      <c r="G1254" s="2">
        <f t="shared" si="177"/>
        <v>4.2009323447283389E-3</v>
      </c>
      <c r="H1254" s="2">
        <f t="shared" si="175"/>
        <v>1.2183533531277457</v>
      </c>
      <c r="I1254" s="2">
        <f t="shared" si="176"/>
        <v>54.92151876570702</v>
      </c>
    </row>
    <row r="1255" spans="1:9" ht="13.5" x14ac:dyDescent="0.25">
      <c r="A1255" s="3">
        <f>TITRES_STAT!B1258</f>
        <v>44140</v>
      </c>
      <c r="B1255" s="5">
        <f>TITRES_STAT!D1258</f>
        <v>0.99</v>
      </c>
      <c r="C1255" s="2">
        <f t="shared" si="171"/>
        <v>3.0000000000000027E-2</v>
      </c>
      <c r="D1255" s="2">
        <f t="shared" si="172"/>
        <v>3.0000000000000027E-2</v>
      </c>
      <c r="E1255" s="2">
        <f t="shared" si="173"/>
        <v>0</v>
      </c>
      <c r="F1255" s="2">
        <f t="shared" si="177"/>
        <v>6.8954900078581072E-3</v>
      </c>
      <c r="G1255" s="2">
        <f t="shared" si="177"/>
        <v>3.9008657486763148E-3</v>
      </c>
      <c r="H1255" s="2">
        <f t="shared" si="175"/>
        <v>1.7676819588569439</v>
      </c>
      <c r="I1255" s="2">
        <f t="shared" si="176"/>
        <v>63.868680908228292</v>
      </c>
    </row>
    <row r="1256" spans="1:9" ht="13.5" x14ac:dyDescent="0.25">
      <c r="A1256" s="3">
        <f>TITRES_STAT!B1259</f>
        <v>44141</v>
      </c>
      <c r="B1256" s="5">
        <f>TITRES_STAT!D1259</f>
        <v>1.02</v>
      </c>
      <c r="C1256" s="2">
        <f t="shared" si="171"/>
        <v>3.0000000000000027E-2</v>
      </c>
      <c r="D1256" s="2">
        <f t="shared" si="172"/>
        <v>3.0000000000000027E-2</v>
      </c>
      <c r="E1256" s="2">
        <f t="shared" si="173"/>
        <v>0</v>
      </c>
      <c r="F1256" s="2">
        <f t="shared" si="177"/>
        <v>8.5458121501539586E-3</v>
      </c>
      <c r="G1256" s="2">
        <f t="shared" si="177"/>
        <v>3.6222324809137211E-3</v>
      </c>
      <c r="H1256" s="2">
        <f t="shared" si="175"/>
        <v>2.3592666111806957</v>
      </c>
      <c r="I1256" s="2">
        <f t="shared" si="176"/>
        <v>70.231597674573209</v>
      </c>
    </row>
    <row r="1257" spans="1:9" ht="13.5" x14ac:dyDescent="0.25">
      <c r="A1257" s="3">
        <f>TITRES_STAT!B1260</f>
        <v>44144</v>
      </c>
      <c r="B1257" s="5">
        <f>TITRES_STAT!D1260</f>
        <v>1.04</v>
      </c>
      <c r="C1257" s="2">
        <f t="shared" si="171"/>
        <v>2.0000000000000018E-2</v>
      </c>
      <c r="D1257" s="2">
        <f t="shared" si="172"/>
        <v>2.0000000000000018E-2</v>
      </c>
      <c r="E1257" s="2">
        <f t="shared" si="173"/>
        <v>0</v>
      </c>
      <c r="F1257" s="2">
        <f t="shared" si="177"/>
        <v>9.3639684251429628E-3</v>
      </c>
      <c r="G1257" s="2">
        <f t="shared" si="177"/>
        <v>3.3635015894198836E-3</v>
      </c>
      <c r="H1257" s="2">
        <f t="shared" si="175"/>
        <v>2.7839940538746717</v>
      </c>
      <c r="I1257" s="2">
        <f t="shared" si="176"/>
        <v>73.572897162033428</v>
      </c>
    </row>
    <row r="1258" spans="1:9" ht="13.5" x14ac:dyDescent="0.25">
      <c r="A1258" s="3">
        <f>TITRES_STAT!B1261</f>
        <v>44145</v>
      </c>
      <c r="B1258" s="5">
        <f>TITRES_STAT!D1261</f>
        <v>1.05</v>
      </c>
      <c r="C1258" s="2">
        <f t="shared" si="171"/>
        <v>1.0000000000000009E-2</v>
      </c>
      <c r="D1258" s="2">
        <f t="shared" si="172"/>
        <v>1.0000000000000009E-2</v>
      </c>
      <c r="E1258" s="2">
        <f t="shared" si="173"/>
        <v>0</v>
      </c>
      <c r="F1258" s="2">
        <f t="shared" si="177"/>
        <v>9.4093992519184676E-3</v>
      </c>
      <c r="G1258" s="2">
        <f t="shared" si="177"/>
        <v>3.1232514758898918E-3</v>
      </c>
      <c r="H1258" s="2">
        <f t="shared" si="175"/>
        <v>3.0126934460945054</v>
      </c>
      <c r="I1258" s="2">
        <f t="shared" si="176"/>
        <v>75.079083078890932</v>
      </c>
    </row>
    <row r="1259" spans="1:9" ht="13.5" x14ac:dyDescent="0.25">
      <c r="A1259" s="3">
        <f>TITRES_STAT!B1262</f>
        <v>44146</v>
      </c>
      <c r="B1259" s="5">
        <f>TITRES_STAT!D1262</f>
        <v>1.07</v>
      </c>
      <c r="C1259" s="2">
        <f t="shared" si="171"/>
        <v>2.0000000000000018E-2</v>
      </c>
      <c r="D1259" s="2">
        <f t="shared" si="172"/>
        <v>2.0000000000000018E-2</v>
      </c>
      <c r="E1259" s="2">
        <f t="shared" si="173"/>
        <v>0</v>
      </c>
      <c r="F1259" s="2">
        <f t="shared" si="177"/>
        <v>1.0165870733924292E-2</v>
      </c>
      <c r="G1259" s="2">
        <f t="shared" si="177"/>
        <v>2.9001620847548992E-3</v>
      </c>
      <c r="H1259" s="2">
        <f t="shared" si="175"/>
        <v>3.5052767524141455</v>
      </c>
      <c r="I1259" s="2">
        <f t="shared" si="176"/>
        <v>77.803805294221902</v>
      </c>
    </row>
    <row r="1260" spans="1:9" ht="13.5" x14ac:dyDescent="0.25">
      <c r="A1260" s="3">
        <f>TITRES_STAT!B1263</f>
        <v>44147</v>
      </c>
      <c r="B1260" s="5">
        <f>TITRES_STAT!D1263</f>
        <v>1.07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9.4397371100725554E-3</v>
      </c>
      <c r="G1260" s="2">
        <f t="shared" si="177"/>
        <v>2.693007650129549E-3</v>
      </c>
      <c r="H1260" s="2">
        <f t="shared" si="175"/>
        <v>3.5052767524141455</v>
      </c>
      <c r="I1260" s="2">
        <f t="shared" si="176"/>
        <v>77.803805294221902</v>
      </c>
    </row>
    <row r="1261" spans="1:9" ht="13.5" x14ac:dyDescent="0.25">
      <c r="A1261" s="3">
        <f>TITRES_STAT!B1264</f>
        <v>44148</v>
      </c>
      <c r="B1261" s="5">
        <f>TITRES_STAT!D1264</f>
        <v>1.06</v>
      </c>
      <c r="C1261" s="2">
        <f t="shared" si="171"/>
        <v>-1.0000000000000009E-2</v>
      </c>
      <c r="D1261" s="2">
        <f t="shared" si="172"/>
        <v>0</v>
      </c>
      <c r="E1261" s="2">
        <f t="shared" si="173"/>
        <v>1.0000000000000009E-2</v>
      </c>
      <c r="F1261" s="2">
        <f t="shared" ref="F1261:G1276" si="178">((F1260*13)+D1261)/14</f>
        <v>8.7654701736388004E-3</v>
      </c>
      <c r="G1261" s="2">
        <f t="shared" si="178"/>
        <v>3.214935675120296E-3</v>
      </c>
      <c r="H1261" s="2">
        <f t="shared" si="175"/>
        <v>2.7264838427321925</v>
      </c>
      <c r="I1261" s="2">
        <f t="shared" si="176"/>
        <v>73.16505203825551</v>
      </c>
    </row>
    <row r="1262" spans="1:9" ht="13.5" x14ac:dyDescent="0.25">
      <c r="A1262" s="3">
        <f>TITRES_STAT!B1265</f>
        <v>44151</v>
      </c>
      <c r="B1262" s="5">
        <f>TITRES_STAT!D1265</f>
        <v>1.06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8.1393651612360288E-3</v>
      </c>
      <c r="G1262" s="2">
        <f t="shared" si="178"/>
        <v>2.9852974126117035E-3</v>
      </c>
      <c r="H1262" s="2">
        <f t="shared" si="175"/>
        <v>2.7264838427321925</v>
      </c>
      <c r="I1262" s="2">
        <f t="shared" si="176"/>
        <v>73.16505203825551</v>
      </c>
    </row>
    <row r="1263" spans="1:9" ht="13.5" x14ac:dyDescent="0.25">
      <c r="A1263" s="3">
        <f>TITRES_STAT!B1266</f>
        <v>44152</v>
      </c>
      <c r="B1263" s="5">
        <f>TITRES_STAT!D1266</f>
        <v>1.05</v>
      </c>
      <c r="C1263" s="2">
        <f t="shared" si="171"/>
        <v>-1.0000000000000009E-2</v>
      </c>
      <c r="D1263" s="2">
        <f t="shared" si="172"/>
        <v>0</v>
      </c>
      <c r="E1263" s="2">
        <f t="shared" si="173"/>
        <v>1.0000000000000009E-2</v>
      </c>
      <c r="F1263" s="2">
        <f t="shared" si="178"/>
        <v>7.5579819354334556E-3</v>
      </c>
      <c r="G1263" s="2">
        <f t="shared" si="178"/>
        <v>3.4863475974251539E-3</v>
      </c>
      <c r="H1263" s="2">
        <f t="shared" si="175"/>
        <v>2.1678796288171069</v>
      </c>
      <c r="I1263" s="2">
        <f t="shared" si="176"/>
        <v>68.433144021529557</v>
      </c>
    </row>
    <row r="1264" spans="1:9" ht="13.5" x14ac:dyDescent="0.25">
      <c r="A1264" s="3">
        <f>TITRES_STAT!B1267</f>
        <v>44153</v>
      </c>
      <c r="B1264" s="5">
        <f>TITRES_STAT!D1267</f>
        <v>1.02</v>
      </c>
      <c r="C1264" s="2">
        <f t="shared" si="171"/>
        <v>-3.0000000000000027E-2</v>
      </c>
      <c r="D1264" s="2">
        <f t="shared" si="172"/>
        <v>0</v>
      </c>
      <c r="E1264" s="2">
        <f t="shared" si="173"/>
        <v>3.0000000000000027E-2</v>
      </c>
      <c r="F1264" s="2">
        <f t="shared" si="178"/>
        <v>7.0181260829024952E-3</v>
      </c>
      <c r="G1264" s="2">
        <f t="shared" si="178"/>
        <v>5.3801799118947877E-3</v>
      </c>
      <c r="H1264" s="2">
        <f t="shared" si="175"/>
        <v>1.3044407803884865</v>
      </c>
      <c r="I1264" s="2">
        <f t="shared" si="176"/>
        <v>56.605524059879805</v>
      </c>
    </row>
    <row r="1265" spans="1:9" ht="13.5" x14ac:dyDescent="0.25">
      <c r="A1265" s="3">
        <f>TITRES_STAT!B1268</f>
        <v>44154</v>
      </c>
      <c r="B1265" s="5">
        <f>TITRES_STAT!D1268</f>
        <v>1</v>
      </c>
      <c r="C1265" s="2">
        <f t="shared" si="171"/>
        <v>-2.0000000000000018E-2</v>
      </c>
      <c r="D1265" s="2">
        <f t="shared" si="172"/>
        <v>0</v>
      </c>
      <c r="E1265" s="2">
        <f t="shared" si="173"/>
        <v>2.0000000000000018E-2</v>
      </c>
      <c r="F1265" s="2">
        <f t="shared" si="178"/>
        <v>6.5168313626951741E-3</v>
      </c>
      <c r="G1265" s="2">
        <f t="shared" si="178"/>
        <v>6.4244527753308757E-3</v>
      </c>
      <c r="H1265" s="2">
        <f t="shared" si="175"/>
        <v>1.0143792149455937</v>
      </c>
      <c r="I1265" s="2">
        <f t="shared" si="176"/>
        <v>50.356914299921975</v>
      </c>
    </row>
    <row r="1266" spans="1:9" ht="13.5" x14ac:dyDescent="0.25">
      <c r="A1266" s="3">
        <f>TITRES_STAT!B1269</f>
        <v>44155</v>
      </c>
      <c r="B1266" s="5">
        <f>TITRES_STAT!D1269</f>
        <v>1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6.0513434082169471E-3</v>
      </c>
      <c r="G1266" s="2">
        <f t="shared" si="178"/>
        <v>5.9655632913786704E-3</v>
      </c>
      <c r="H1266" s="2">
        <f t="shared" si="175"/>
        <v>1.0143792149455937</v>
      </c>
      <c r="I1266" s="2">
        <f t="shared" si="176"/>
        <v>50.356914299921975</v>
      </c>
    </row>
    <row r="1267" spans="1:9" ht="13.5" x14ac:dyDescent="0.25">
      <c r="A1267" s="3">
        <f>TITRES_STAT!B1270</f>
        <v>44158</v>
      </c>
      <c r="B1267" s="5">
        <f>TITRES_STAT!D1270</f>
        <v>0.97</v>
      </c>
      <c r="C1267" s="2">
        <f t="shared" si="171"/>
        <v>-3.0000000000000027E-2</v>
      </c>
      <c r="D1267" s="2">
        <f t="shared" si="172"/>
        <v>0</v>
      </c>
      <c r="E1267" s="2">
        <f t="shared" si="173"/>
        <v>3.0000000000000027E-2</v>
      </c>
      <c r="F1267" s="2">
        <f t="shared" si="178"/>
        <v>5.6191045933443083E-3</v>
      </c>
      <c r="G1267" s="2">
        <f t="shared" si="178"/>
        <v>7.6823087705659102E-3</v>
      </c>
      <c r="H1267" s="2">
        <f t="shared" si="175"/>
        <v>0.7314343592740522</v>
      </c>
      <c r="I1267" s="2">
        <f t="shared" si="176"/>
        <v>42.244417488672489</v>
      </c>
    </row>
    <row r="1268" spans="1:9" ht="13.5" x14ac:dyDescent="0.25">
      <c r="A1268" s="3">
        <f>TITRES_STAT!B1271</f>
        <v>44159</v>
      </c>
      <c r="B1268" s="5">
        <f>TITRES_STAT!D1271</f>
        <v>0.97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5.2177399795340007E-3</v>
      </c>
      <c r="G1268" s="2">
        <f t="shared" si="178"/>
        <v>7.1335724298112026E-3</v>
      </c>
      <c r="H1268" s="2">
        <f t="shared" si="175"/>
        <v>0.7314343592740522</v>
      </c>
      <c r="I1268" s="2">
        <f t="shared" si="176"/>
        <v>42.244417488672489</v>
      </c>
    </row>
    <row r="1269" spans="1:9" ht="13.5" x14ac:dyDescent="0.25">
      <c r="A1269" s="3">
        <f>TITRES_STAT!B1272</f>
        <v>44160</v>
      </c>
      <c r="B1269" s="5">
        <f>TITRES_STAT!D1272</f>
        <v>0.97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4.8450442667101442E-3</v>
      </c>
      <c r="G1269" s="2">
        <f t="shared" si="178"/>
        <v>6.6240315419675453E-3</v>
      </c>
      <c r="H1269" s="2">
        <f t="shared" si="175"/>
        <v>0.73143435927405231</v>
      </c>
      <c r="I1269" s="2">
        <f t="shared" si="176"/>
        <v>42.244417488672497</v>
      </c>
    </row>
    <row r="1270" spans="1:9" ht="13.5" x14ac:dyDescent="0.25">
      <c r="A1270" s="3">
        <f>TITRES_STAT!B1273</f>
        <v>44161</v>
      </c>
      <c r="B1270" s="5">
        <f>TITRES_STAT!D1273</f>
        <v>0.97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4.4989696762308485E-3</v>
      </c>
      <c r="G1270" s="2">
        <f t="shared" si="178"/>
        <v>6.150886431827006E-3</v>
      </c>
      <c r="H1270" s="2">
        <f t="shared" si="175"/>
        <v>0.73143435927405243</v>
      </c>
      <c r="I1270" s="2">
        <f t="shared" si="176"/>
        <v>42.244417488672497</v>
      </c>
    </row>
    <row r="1271" spans="1:9" ht="13.5" x14ac:dyDescent="0.25">
      <c r="A1271" s="3">
        <f>TITRES_STAT!B1274</f>
        <v>44162</v>
      </c>
      <c r="B1271" s="5">
        <f>TITRES_STAT!D1274</f>
        <v>1.02</v>
      </c>
      <c r="C1271" s="2">
        <f t="shared" si="171"/>
        <v>5.0000000000000044E-2</v>
      </c>
      <c r="D1271" s="2">
        <f t="shared" si="172"/>
        <v>5.0000000000000044E-2</v>
      </c>
      <c r="E1271" s="2">
        <f t="shared" si="173"/>
        <v>0</v>
      </c>
      <c r="F1271" s="2">
        <f t="shared" si="178"/>
        <v>7.749043270785792E-3</v>
      </c>
      <c r="G1271" s="2">
        <f t="shared" si="178"/>
        <v>5.7115374009822206E-3</v>
      </c>
      <c r="H1271" s="2">
        <f t="shared" si="175"/>
        <v>1.3567351006846562</v>
      </c>
      <c r="I1271" s="2">
        <f t="shared" si="176"/>
        <v>57.568417438621353</v>
      </c>
    </row>
    <row r="1272" spans="1:9" ht="13.5" x14ac:dyDescent="0.25">
      <c r="A1272" s="3">
        <f>TITRES_STAT!B1275</f>
        <v>44165</v>
      </c>
      <c r="B1272" s="5">
        <f>TITRES_STAT!D1275</f>
        <v>0.99</v>
      </c>
      <c r="C1272" s="2">
        <f t="shared" si="171"/>
        <v>-3.0000000000000027E-2</v>
      </c>
      <c r="D1272" s="2">
        <f t="shared" si="172"/>
        <v>0</v>
      </c>
      <c r="E1272" s="2">
        <f t="shared" si="173"/>
        <v>3.0000000000000027E-2</v>
      </c>
      <c r="F1272" s="2">
        <f t="shared" si="178"/>
        <v>7.1955401800153779E-3</v>
      </c>
      <c r="G1272" s="2">
        <f t="shared" si="178"/>
        <v>7.4464275866263493E-3</v>
      </c>
      <c r="H1272" s="2">
        <f t="shared" si="175"/>
        <v>0.96630768194649996</v>
      </c>
      <c r="I1272" s="2">
        <f t="shared" si="176"/>
        <v>49.143259257875982</v>
      </c>
    </row>
    <row r="1273" spans="1:9" ht="13.5" x14ac:dyDescent="0.25">
      <c r="A1273" s="3">
        <f>TITRES_STAT!B1276</f>
        <v>44166</v>
      </c>
      <c r="B1273" s="5">
        <f>TITRES_STAT!D1276</f>
        <v>1</v>
      </c>
      <c r="C1273" s="2">
        <f t="shared" si="171"/>
        <v>1.0000000000000009E-2</v>
      </c>
      <c r="D1273" s="2">
        <f t="shared" si="172"/>
        <v>1.0000000000000009E-2</v>
      </c>
      <c r="E1273" s="2">
        <f t="shared" si="173"/>
        <v>0</v>
      </c>
      <c r="F1273" s="2">
        <f t="shared" si="178"/>
        <v>7.395858738585709E-3</v>
      </c>
      <c r="G1273" s="2">
        <f t="shared" si="178"/>
        <v>6.9145399018673238E-3</v>
      </c>
      <c r="H1273" s="2">
        <f t="shared" si="175"/>
        <v>1.0696096694139261</v>
      </c>
      <c r="I1273" s="2">
        <f t="shared" si="176"/>
        <v>51.681710093518213</v>
      </c>
    </row>
    <row r="1274" spans="1:9" ht="13.5" x14ac:dyDescent="0.25">
      <c r="A1274" s="3">
        <f>TITRES_STAT!B1277</f>
        <v>44167</v>
      </c>
      <c r="B1274" s="5">
        <f>TITRES_STAT!D1277</f>
        <v>0.98</v>
      </c>
      <c r="C1274" s="2">
        <f t="shared" si="171"/>
        <v>-2.0000000000000018E-2</v>
      </c>
      <c r="D1274" s="2">
        <f t="shared" si="172"/>
        <v>0</v>
      </c>
      <c r="E1274" s="2">
        <f t="shared" si="173"/>
        <v>2.0000000000000018E-2</v>
      </c>
      <c r="F1274" s="2">
        <f t="shared" si="178"/>
        <v>6.8675831144010156E-3</v>
      </c>
      <c r="G1274" s="2">
        <f t="shared" si="178"/>
        <v>7.849215623162516E-3</v>
      </c>
      <c r="H1274" s="2">
        <f t="shared" si="175"/>
        <v>0.87493877657472319</v>
      </c>
      <c r="I1274" s="2">
        <f t="shared" si="176"/>
        <v>46.664925143482606</v>
      </c>
    </row>
    <row r="1275" spans="1:9" ht="13.5" x14ac:dyDescent="0.25">
      <c r="A1275" s="3">
        <f>TITRES_STAT!B1278</f>
        <v>44168</v>
      </c>
      <c r="B1275" s="5">
        <f>TITRES_STAT!D1278</f>
        <v>1</v>
      </c>
      <c r="C1275" s="2">
        <f t="shared" si="171"/>
        <v>2.0000000000000018E-2</v>
      </c>
      <c r="D1275" s="2">
        <f t="shared" si="172"/>
        <v>2.0000000000000018E-2</v>
      </c>
      <c r="E1275" s="2">
        <f t="shared" si="173"/>
        <v>0</v>
      </c>
      <c r="F1275" s="2">
        <f t="shared" si="178"/>
        <v>7.8056128919438009E-3</v>
      </c>
      <c r="G1275" s="2">
        <f t="shared" si="178"/>
        <v>7.2885573643651936E-3</v>
      </c>
      <c r="H1275" s="2">
        <f t="shared" si="175"/>
        <v>1.0709407227974312</v>
      </c>
      <c r="I1275" s="2">
        <f t="shared" si="176"/>
        <v>51.712765653224594</v>
      </c>
    </row>
    <row r="1276" spans="1:9" ht="13.5" x14ac:dyDescent="0.25">
      <c r="A1276" s="3">
        <f>TITRES_STAT!B1279</f>
        <v>44169</v>
      </c>
      <c r="B1276" s="5">
        <f>TITRES_STAT!D1279</f>
        <v>1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7.2480691139478149E-3</v>
      </c>
      <c r="G1276" s="2">
        <f t="shared" si="178"/>
        <v>6.7679461240533947E-3</v>
      </c>
      <c r="H1276" s="2">
        <f t="shared" si="175"/>
        <v>1.070940722797431</v>
      </c>
      <c r="I1276" s="2">
        <f t="shared" si="176"/>
        <v>51.712765653224594</v>
      </c>
    </row>
    <row r="1277" spans="1:9" ht="13.5" x14ac:dyDescent="0.25">
      <c r="A1277" s="3">
        <f>TITRES_STAT!B1280</f>
        <v>44172</v>
      </c>
      <c r="B1277" s="5">
        <f>TITRES_STAT!D1280</f>
        <v>0.96</v>
      </c>
      <c r="C1277" s="2">
        <f t="shared" si="171"/>
        <v>-4.0000000000000036E-2</v>
      </c>
      <c r="D1277" s="2">
        <f t="shared" si="172"/>
        <v>0</v>
      </c>
      <c r="E1277" s="2">
        <f t="shared" si="173"/>
        <v>4.0000000000000036E-2</v>
      </c>
      <c r="F1277" s="2">
        <f t="shared" ref="F1277:G1292" si="179">((F1276*13)+D1277)/14</f>
        <v>6.730349891522971E-3</v>
      </c>
      <c r="G1277" s="2">
        <f t="shared" si="179"/>
        <v>9.1416642580495842E-3</v>
      </c>
      <c r="H1277" s="2">
        <f t="shared" si="175"/>
        <v>0.73622807636986243</v>
      </c>
      <c r="I1277" s="2">
        <f t="shared" si="176"/>
        <v>42.403880365140836</v>
      </c>
    </row>
    <row r="1278" spans="1:9" ht="13.5" x14ac:dyDescent="0.25">
      <c r="A1278" s="3">
        <f>TITRES_STAT!B1281</f>
        <v>44173</v>
      </c>
      <c r="B1278" s="5">
        <f>TITRES_STAT!D1281</f>
        <v>0.99</v>
      </c>
      <c r="C1278" s="2">
        <f t="shared" si="171"/>
        <v>3.0000000000000027E-2</v>
      </c>
      <c r="D1278" s="2">
        <f t="shared" si="172"/>
        <v>3.0000000000000027E-2</v>
      </c>
      <c r="E1278" s="2">
        <f t="shared" si="173"/>
        <v>0</v>
      </c>
      <c r="F1278" s="2">
        <f t="shared" si="179"/>
        <v>8.3924677564141889E-3</v>
      </c>
      <c r="G1278" s="2">
        <f t="shared" si="179"/>
        <v>8.4886882396174711E-3</v>
      </c>
      <c r="H1278" s="2">
        <f t="shared" si="175"/>
        <v>0.98866485839894402</v>
      </c>
      <c r="I1278" s="2">
        <f t="shared" si="176"/>
        <v>49.715006237647756</v>
      </c>
    </row>
    <row r="1279" spans="1:9" ht="13.5" x14ac:dyDescent="0.25">
      <c r="A1279" s="3">
        <f>TITRES_STAT!B1282</f>
        <v>44174</v>
      </c>
      <c r="B1279" s="5">
        <f>TITRES_STAT!D1282</f>
        <v>0.97</v>
      </c>
      <c r="C1279" s="2">
        <f t="shared" si="171"/>
        <v>-2.0000000000000018E-2</v>
      </c>
      <c r="D1279" s="2">
        <f t="shared" si="172"/>
        <v>0</v>
      </c>
      <c r="E1279" s="2">
        <f t="shared" si="173"/>
        <v>2.0000000000000018E-2</v>
      </c>
      <c r="F1279" s="2">
        <f t="shared" si="179"/>
        <v>7.7930057738131763E-3</v>
      </c>
      <c r="G1279" s="2">
        <f t="shared" si="179"/>
        <v>9.3109247939305115E-3</v>
      </c>
      <c r="H1279" s="2">
        <f t="shared" si="175"/>
        <v>0.83697440869602802</v>
      </c>
      <c r="I1279" s="2">
        <f t="shared" si="176"/>
        <v>45.562660249042466</v>
      </c>
    </row>
    <row r="1280" spans="1:9" ht="13.5" x14ac:dyDescent="0.25">
      <c r="A1280" s="3">
        <f>TITRES_STAT!B1283</f>
        <v>44175</v>
      </c>
      <c r="B1280" s="5">
        <f>TITRES_STAT!D1283</f>
        <v>0.95</v>
      </c>
      <c r="C1280" s="2">
        <f t="shared" si="171"/>
        <v>-2.0000000000000018E-2</v>
      </c>
      <c r="D1280" s="2">
        <f t="shared" si="172"/>
        <v>0</v>
      </c>
      <c r="E1280" s="2">
        <f t="shared" si="173"/>
        <v>2.0000000000000018E-2</v>
      </c>
      <c r="F1280" s="2">
        <f t="shared" si="179"/>
        <v>7.2363625042550922E-3</v>
      </c>
      <c r="G1280" s="2">
        <f t="shared" si="179"/>
        <v>1.007443016579262E-2</v>
      </c>
      <c r="H1280" s="2">
        <f t="shared" si="175"/>
        <v>0.71829000600211723</v>
      </c>
      <c r="I1280" s="2">
        <f t="shared" si="176"/>
        <v>41.802606282587675</v>
      </c>
    </row>
    <row r="1281" spans="1:9" ht="13.5" x14ac:dyDescent="0.25">
      <c r="A1281" s="3">
        <f>TITRES_STAT!B1284</f>
        <v>44176</v>
      </c>
      <c r="B1281" s="5">
        <f>TITRES_STAT!D1284</f>
        <v>0.95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6.7194794682368716E-3</v>
      </c>
      <c r="G1281" s="2">
        <f t="shared" si="179"/>
        <v>9.354828011093148E-3</v>
      </c>
      <c r="H1281" s="2">
        <f t="shared" si="175"/>
        <v>0.71829000600211723</v>
      </c>
      <c r="I1281" s="2">
        <f t="shared" si="176"/>
        <v>41.802606282587675</v>
      </c>
    </row>
    <row r="1282" spans="1:9" ht="13.5" x14ac:dyDescent="0.25">
      <c r="A1282" s="3">
        <f>TITRES_STAT!B1285</f>
        <v>44179</v>
      </c>
      <c r="B1282" s="5">
        <f>TITRES_STAT!D1285</f>
        <v>0.93</v>
      </c>
      <c r="C1282" s="2">
        <f t="shared" si="171"/>
        <v>-1.9999999999999907E-2</v>
      </c>
      <c r="D1282" s="2">
        <f t="shared" si="172"/>
        <v>0</v>
      </c>
      <c r="E1282" s="2">
        <f t="shared" si="173"/>
        <v>1.9999999999999907E-2</v>
      </c>
      <c r="F1282" s="2">
        <f t="shared" si="179"/>
        <v>6.2395166490770955E-3</v>
      </c>
      <c r="G1282" s="2">
        <f t="shared" si="179"/>
        <v>1.01151974388722E-2</v>
      </c>
      <c r="H1282" s="2">
        <f t="shared" si="175"/>
        <v>0.61684575973761457</v>
      </c>
      <c r="I1282" s="2">
        <f t="shared" si="176"/>
        <v>38.151181460729923</v>
      </c>
    </row>
    <row r="1283" spans="1:9" ht="13.5" x14ac:dyDescent="0.25">
      <c r="A1283" s="3">
        <f>TITRES_STAT!B1286</f>
        <v>44180</v>
      </c>
      <c r="B1283" s="5">
        <f>TITRES_STAT!D1286</f>
        <v>0.94</v>
      </c>
      <c r="C1283" s="2">
        <f t="shared" ref="C1283:C1346" si="180">B1283-B1282</f>
        <v>9.9999999999998979E-3</v>
      </c>
      <c r="D1283" s="2">
        <f t="shared" ref="D1283:D1346" si="181">IF(C1283&gt;0,C1283,0)</f>
        <v>9.9999999999998979E-3</v>
      </c>
      <c r="E1283" s="2">
        <f t="shared" ref="E1283:E1346" si="182">IF(C1283&lt;0,-C1283,0)</f>
        <v>0</v>
      </c>
      <c r="F1283" s="2">
        <f t="shared" si="179"/>
        <v>6.508122602714439E-3</v>
      </c>
      <c r="G1283" s="2">
        <f t="shared" si="179"/>
        <v>9.3926833360956138E-3</v>
      </c>
      <c r="H1283" s="2">
        <f t="shared" si="175"/>
        <v>0.69289279429915929</v>
      </c>
      <c r="I1283" s="2">
        <f t="shared" si="176"/>
        <v>40.929514062112247</v>
      </c>
    </row>
    <row r="1284" spans="1:9" ht="13.5" x14ac:dyDescent="0.25">
      <c r="A1284" s="3">
        <f>TITRES_STAT!B1287</f>
        <v>44181</v>
      </c>
      <c r="B1284" s="5">
        <f>TITRES_STAT!D1287</f>
        <v>0.99</v>
      </c>
      <c r="C1284" s="2">
        <f t="shared" si="180"/>
        <v>5.0000000000000044E-2</v>
      </c>
      <c r="D1284" s="2">
        <f t="shared" si="181"/>
        <v>5.0000000000000044E-2</v>
      </c>
      <c r="E1284" s="2">
        <f t="shared" si="182"/>
        <v>0</v>
      </c>
      <c r="F1284" s="2">
        <f t="shared" si="179"/>
        <v>9.6146852739491251E-3</v>
      </c>
      <c r="G1284" s="2">
        <f t="shared" si="179"/>
        <v>8.721777383517355E-3</v>
      </c>
      <c r="H1284" s="2">
        <f t="shared" si="175"/>
        <v>1.1023768265536347</v>
      </c>
      <c r="I1284" s="2">
        <f t="shared" si="176"/>
        <v>52.434787742629808</v>
      </c>
    </row>
    <row r="1285" spans="1:9" ht="13.5" x14ac:dyDescent="0.25">
      <c r="A1285" s="3">
        <f>TITRES_STAT!B1288</f>
        <v>44182</v>
      </c>
      <c r="B1285" s="5">
        <f>TITRES_STAT!D1288</f>
        <v>0.97</v>
      </c>
      <c r="C1285" s="2">
        <f t="shared" si="180"/>
        <v>-2.0000000000000018E-2</v>
      </c>
      <c r="D1285" s="2">
        <f t="shared" si="181"/>
        <v>0</v>
      </c>
      <c r="E1285" s="2">
        <f t="shared" si="182"/>
        <v>2.0000000000000018E-2</v>
      </c>
      <c r="F1285" s="2">
        <f t="shared" si="179"/>
        <v>8.9279220400956157E-3</v>
      </c>
      <c r="G1285" s="2">
        <f t="shared" si="179"/>
        <v>9.5273647132661145E-3</v>
      </c>
      <c r="H1285" s="2">
        <f t="shared" si="175"/>
        <v>0.93708200628282634</v>
      </c>
      <c r="I1285" s="2">
        <f t="shared" si="176"/>
        <v>48.375959471176174</v>
      </c>
    </row>
    <row r="1286" spans="1:9" ht="13.5" x14ac:dyDescent="0.25">
      <c r="A1286" s="3">
        <f>TITRES_STAT!B1289</f>
        <v>44183</v>
      </c>
      <c r="B1286" s="5">
        <f>TITRES_STAT!D1289</f>
        <v>0.96</v>
      </c>
      <c r="C1286" s="2">
        <f t="shared" si="180"/>
        <v>-1.0000000000000009E-2</v>
      </c>
      <c r="D1286" s="2">
        <f t="shared" si="181"/>
        <v>0</v>
      </c>
      <c r="E1286" s="2">
        <f t="shared" si="182"/>
        <v>1.0000000000000009E-2</v>
      </c>
      <c r="F1286" s="2">
        <f t="shared" si="179"/>
        <v>8.2902133229459281E-3</v>
      </c>
      <c r="G1286" s="2">
        <f t="shared" si="179"/>
        <v>9.5611243766042502E-3</v>
      </c>
      <c r="H1286" s="2">
        <f t="shared" si="175"/>
        <v>0.86707514685530096</v>
      </c>
      <c r="I1286" s="2">
        <f t="shared" si="176"/>
        <v>46.44029182840918</v>
      </c>
    </row>
    <row r="1287" spans="1:9" ht="13.5" x14ac:dyDescent="0.25">
      <c r="A1287" s="3">
        <f>TITRES_STAT!B1290</f>
        <v>44186</v>
      </c>
      <c r="B1287" s="5">
        <f>TITRES_STAT!D1290</f>
        <v>0.95</v>
      </c>
      <c r="C1287" s="2">
        <f t="shared" si="180"/>
        <v>-1.0000000000000009E-2</v>
      </c>
      <c r="D1287" s="2">
        <f t="shared" si="181"/>
        <v>0</v>
      </c>
      <c r="E1287" s="2">
        <f t="shared" si="182"/>
        <v>1.0000000000000009E-2</v>
      </c>
      <c r="F1287" s="2">
        <f t="shared" si="179"/>
        <v>7.69805522844979E-3</v>
      </c>
      <c r="G1287" s="2">
        <f t="shared" si="179"/>
        <v>9.5924726354182331E-3</v>
      </c>
      <c r="H1287" s="2">
        <f t="shared" si="175"/>
        <v>0.80251000143865969</v>
      </c>
      <c r="I1287" s="2">
        <f t="shared" si="176"/>
        <v>44.521805748547436</v>
      </c>
    </row>
    <row r="1288" spans="1:9" ht="13.5" x14ac:dyDescent="0.25">
      <c r="A1288" s="3">
        <f>TITRES_STAT!B1291</f>
        <v>44187</v>
      </c>
      <c r="B1288" s="5">
        <f>TITRES_STAT!D1291</f>
        <v>0.95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7.1481941407033761E-3</v>
      </c>
      <c r="G1288" s="2">
        <f t="shared" si="179"/>
        <v>8.9072960186026458E-3</v>
      </c>
      <c r="H1288" s="2">
        <f t="shared" si="175"/>
        <v>0.80251000143865958</v>
      </c>
      <c r="I1288" s="2">
        <f t="shared" si="176"/>
        <v>44.521805748547436</v>
      </c>
    </row>
    <row r="1289" spans="1:9" ht="13.5" x14ac:dyDescent="0.25">
      <c r="A1289" s="3">
        <f>TITRES_STAT!B1292</f>
        <v>44188</v>
      </c>
      <c r="B1289" s="5">
        <f>TITRES_STAT!D1292</f>
        <v>0.94</v>
      </c>
      <c r="C1289" s="2">
        <f t="shared" si="180"/>
        <v>-1.0000000000000009E-2</v>
      </c>
      <c r="D1289" s="2">
        <f t="shared" si="181"/>
        <v>0</v>
      </c>
      <c r="E1289" s="2">
        <f t="shared" si="182"/>
        <v>1.0000000000000009E-2</v>
      </c>
      <c r="F1289" s="2">
        <f t="shared" si="179"/>
        <v>6.6376088449388495E-3</v>
      </c>
      <c r="G1289" s="2">
        <f t="shared" si="179"/>
        <v>8.985346302988171E-3</v>
      </c>
      <c r="H1289" s="2">
        <f t="shared" si="175"/>
        <v>0.7387148609655082</v>
      </c>
      <c r="I1289" s="2">
        <f t="shared" si="176"/>
        <v>42.486256806668109</v>
      </c>
    </row>
    <row r="1290" spans="1:9" ht="13.5" x14ac:dyDescent="0.25">
      <c r="A1290" s="3">
        <f>TITRES_STAT!B1293</f>
        <v>44189</v>
      </c>
      <c r="B1290" s="5">
        <f>TITRES_STAT!D1293</f>
        <v>0.95</v>
      </c>
      <c r="C1290" s="2">
        <f t="shared" si="180"/>
        <v>1.0000000000000009E-2</v>
      </c>
      <c r="D1290" s="2">
        <f t="shared" si="181"/>
        <v>1.0000000000000009E-2</v>
      </c>
      <c r="E1290" s="2">
        <f t="shared" si="182"/>
        <v>0</v>
      </c>
      <c r="F1290" s="2">
        <f t="shared" si="179"/>
        <v>6.8777796417289327E-3</v>
      </c>
      <c r="G1290" s="2">
        <f t="shared" si="179"/>
        <v>8.3435358527747302E-3</v>
      </c>
      <c r="H1290" s="2">
        <f t="shared" si="175"/>
        <v>0.82432433480125278</v>
      </c>
      <c r="I1290" s="2">
        <f t="shared" si="176"/>
        <v>45.185185499981671</v>
      </c>
    </row>
    <row r="1291" spans="1:9" ht="13.5" x14ac:dyDescent="0.25">
      <c r="A1291" s="3">
        <f>TITRES_STAT!B1294</f>
        <v>44190</v>
      </c>
      <c r="B1291" s="5">
        <f>TITRES_STAT!D1294</f>
        <v>0.95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6.3865096673197232E-3</v>
      </c>
      <c r="G1291" s="2">
        <f t="shared" si="179"/>
        <v>7.7475690061479642E-3</v>
      </c>
      <c r="H1291" s="2">
        <f t="shared" si="175"/>
        <v>0.82432433480125267</v>
      </c>
      <c r="I1291" s="2">
        <f t="shared" si="176"/>
        <v>45.185185499981671</v>
      </c>
    </row>
    <row r="1292" spans="1:9" ht="13.5" x14ac:dyDescent="0.25">
      <c r="A1292" s="3">
        <f>TITRES_STAT!B1295</f>
        <v>44193</v>
      </c>
      <c r="B1292" s="5">
        <f>TITRES_STAT!D1295</f>
        <v>1</v>
      </c>
      <c r="C1292" s="2">
        <f t="shared" si="180"/>
        <v>5.0000000000000044E-2</v>
      </c>
      <c r="D1292" s="2">
        <f t="shared" si="181"/>
        <v>5.0000000000000044E-2</v>
      </c>
      <c r="E1292" s="2">
        <f t="shared" si="182"/>
        <v>0</v>
      </c>
      <c r="F1292" s="2">
        <f t="shared" si="179"/>
        <v>9.5017589767968889E-3</v>
      </c>
      <c r="G1292" s="2">
        <f t="shared" si="179"/>
        <v>7.1941712199945383E-3</v>
      </c>
      <c r="H1292" s="2">
        <f t="shared" si="175"/>
        <v>1.3207579700617833</v>
      </c>
      <c r="I1292" s="2">
        <f t="shared" si="176"/>
        <v>56.910629505524092</v>
      </c>
    </row>
    <row r="1293" spans="1:9" ht="13.5" x14ac:dyDescent="0.25">
      <c r="A1293" s="3">
        <f>TITRES_STAT!B1296</f>
        <v>44194</v>
      </c>
      <c r="B1293" s="5">
        <f>TITRES_STAT!D1296</f>
        <v>1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8.8230619070256821E-3</v>
      </c>
      <c r="G1293" s="2">
        <f t="shared" si="183"/>
        <v>6.6803018471377849E-3</v>
      </c>
      <c r="H1293" s="2">
        <f t="shared" si="175"/>
        <v>1.3207579700617833</v>
      </c>
      <c r="I1293" s="2">
        <f t="shared" si="176"/>
        <v>56.910629505524092</v>
      </c>
    </row>
    <row r="1294" spans="1:9" ht="13.5" x14ac:dyDescent="0.25">
      <c r="A1294" s="3">
        <f>TITRES_STAT!B1297</f>
        <v>44195</v>
      </c>
      <c r="B1294" s="5">
        <f>TITRES_STAT!D1297</f>
        <v>0.99</v>
      </c>
      <c r="C1294" s="2">
        <f t="shared" si="180"/>
        <v>-1.0000000000000009E-2</v>
      </c>
      <c r="D1294" s="2">
        <f t="shared" si="181"/>
        <v>0</v>
      </c>
      <c r="E1294" s="2">
        <f t="shared" si="182"/>
        <v>1.0000000000000009E-2</v>
      </c>
      <c r="F1294" s="2">
        <f t="shared" si="183"/>
        <v>8.1928431993809909E-3</v>
      </c>
      <c r="G1294" s="2">
        <f t="shared" si="183"/>
        <v>6.9174231437708006E-3</v>
      </c>
      <c r="H1294" s="2">
        <f t="shared" si="175"/>
        <v>1.1843779148827576</v>
      </c>
      <c r="I1294" s="2">
        <f t="shared" si="176"/>
        <v>54.220375824772375</v>
      </c>
    </row>
    <row r="1295" spans="1:9" ht="13.5" x14ac:dyDescent="0.25">
      <c r="A1295" s="3">
        <f>TITRES_STAT!B1298</f>
        <v>44196</v>
      </c>
      <c r="B1295" s="5">
        <f>TITRES_STAT!D1298</f>
        <v>1</v>
      </c>
      <c r="C1295" s="2">
        <f t="shared" si="180"/>
        <v>1.0000000000000009E-2</v>
      </c>
      <c r="D1295" s="2">
        <f t="shared" si="181"/>
        <v>1.0000000000000009E-2</v>
      </c>
      <c r="E1295" s="2">
        <f t="shared" si="182"/>
        <v>0</v>
      </c>
      <c r="F1295" s="2">
        <f t="shared" si="183"/>
        <v>8.3219258279966356E-3</v>
      </c>
      <c r="G1295" s="2">
        <f t="shared" si="183"/>
        <v>6.4233214906443143E-3</v>
      </c>
      <c r="H1295" s="2">
        <f t="shared" si="175"/>
        <v>1.2955798398254974</v>
      </c>
      <c r="I1295" s="2">
        <f t="shared" si="176"/>
        <v>56.43802133773675</v>
      </c>
    </row>
    <row r="1296" spans="1:9" ht="13.5" x14ac:dyDescent="0.25">
      <c r="A1296" s="3">
        <f>TITRES_STAT!B1299</f>
        <v>44200</v>
      </c>
      <c r="B1296" s="5">
        <f>TITRES_STAT!D1299</f>
        <v>1.04</v>
      </c>
      <c r="C1296" s="2">
        <f t="shared" si="180"/>
        <v>4.0000000000000036E-2</v>
      </c>
      <c r="D1296" s="2">
        <f t="shared" si="181"/>
        <v>4.0000000000000036E-2</v>
      </c>
      <c r="E1296" s="2">
        <f t="shared" si="182"/>
        <v>0</v>
      </c>
      <c r="F1296" s="2">
        <f t="shared" si="183"/>
        <v>1.0584645411711165E-2</v>
      </c>
      <c r="G1296" s="2">
        <f t="shared" si="183"/>
        <v>5.9645128127411495E-3</v>
      </c>
      <c r="H1296" s="2">
        <f t="shared" si="175"/>
        <v>1.7746035165019138</v>
      </c>
      <c r="I1296" s="2">
        <f t="shared" si="176"/>
        <v>63.958814509802409</v>
      </c>
    </row>
    <row r="1297" spans="1:9" ht="13.5" x14ac:dyDescent="0.25">
      <c r="A1297" s="3">
        <f>TITRES_STAT!B1300</f>
        <v>44201</v>
      </c>
      <c r="B1297" s="5">
        <f>TITRES_STAT!D1300</f>
        <v>1.02</v>
      </c>
      <c r="C1297" s="2">
        <f t="shared" si="180"/>
        <v>-2.0000000000000018E-2</v>
      </c>
      <c r="D1297" s="2">
        <f t="shared" si="181"/>
        <v>0</v>
      </c>
      <c r="E1297" s="2">
        <f t="shared" si="182"/>
        <v>2.0000000000000018E-2</v>
      </c>
      <c r="F1297" s="2">
        <f t="shared" si="183"/>
        <v>9.8285993108746528E-3</v>
      </c>
      <c r="G1297" s="2">
        <f t="shared" si="183"/>
        <v>6.967047611831069E-3</v>
      </c>
      <c r="H1297" s="2">
        <f t="shared" ref="H1297:H1360" si="184">F1297/G1297</f>
        <v>1.410726588718046</v>
      </c>
      <c r="I1297" s="2">
        <f t="shared" ref="I1297:I1360" si="185">IF(G1297=0,100,100-(100/(1+H1297)))</f>
        <v>58.518730216860853</v>
      </c>
    </row>
    <row r="1298" spans="1:9" ht="13.5" x14ac:dyDescent="0.25">
      <c r="A1298" s="3">
        <f>TITRES_STAT!B1301</f>
        <v>44202</v>
      </c>
      <c r="B1298" s="5">
        <f>TITRES_STAT!D1301</f>
        <v>1</v>
      </c>
      <c r="C1298" s="2">
        <f t="shared" si="180"/>
        <v>-2.0000000000000018E-2</v>
      </c>
      <c r="D1298" s="2">
        <f t="shared" si="181"/>
        <v>0</v>
      </c>
      <c r="E1298" s="2">
        <f t="shared" si="182"/>
        <v>2.0000000000000018E-2</v>
      </c>
      <c r="F1298" s="2">
        <f t="shared" si="183"/>
        <v>9.1265565029550345E-3</v>
      </c>
      <c r="G1298" s="2">
        <f t="shared" si="183"/>
        <v>7.8979727824145651E-3</v>
      </c>
      <c r="H1298" s="2">
        <f t="shared" si="184"/>
        <v>1.155556844064594</v>
      </c>
      <c r="I1298" s="2">
        <f t="shared" si="185"/>
        <v>53.608275153887163</v>
      </c>
    </row>
    <row r="1299" spans="1:9" ht="13.5" x14ac:dyDescent="0.25">
      <c r="A1299" s="3">
        <f>TITRES_STAT!B1302</f>
        <v>44203</v>
      </c>
      <c r="B1299" s="5">
        <f>TITRES_STAT!D1302</f>
        <v>0.99</v>
      </c>
      <c r="C1299" s="2">
        <f t="shared" si="180"/>
        <v>-1.0000000000000009E-2</v>
      </c>
      <c r="D1299" s="2">
        <f t="shared" si="181"/>
        <v>0</v>
      </c>
      <c r="E1299" s="2">
        <f t="shared" si="182"/>
        <v>1.0000000000000009E-2</v>
      </c>
      <c r="F1299" s="2">
        <f t="shared" si="183"/>
        <v>8.4746596098868188E-3</v>
      </c>
      <c r="G1299" s="2">
        <f t="shared" si="183"/>
        <v>8.0481175836706678E-3</v>
      </c>
      <c r="H1299" s="2">
        <f t="shared" si="184"/>
        <v>1.0529989804176805</v>
      </c>
      <c r="I1299" s="2">
        <f t="shared" si="185"/>
        <v>51.290769769571391</v>
      </c>
    </row>
    <row r="1300" spans="1:9" ht="13.5" x14ac:dyDescent="0.25">
      <c r="A1300" s="3">
        <f>TITRES_STAT!B1303</f>
        <v>44204</v>
      </c>
      <c r="B1300" s="5">
        <f>TITRES_STAT!D1303</f>
        <v>0.99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7.8693267806091895E-3</v>
      </c>
      <c r="G1300" s="2">
        <f t="shared" si="183"/>
        <v>7.4732520419799053E-3</v>
      </c>
      <c r="H1300" s="2">
        <f t="shared" si="184"/>
        <v>1.0529989804176805</v>
      </c>
      <c r="I1300" s="2">
        <f t="shared" si="185"/>
        <v>51.290769769571391</v>
      </c>
    </row>
    <row r="1301" spans="1:9" ht="13.5" x14ac:dyDescent="0.25">
      <c r="A1301" s="3">
        <f>TITRES_STAT!B1304</f>
        <v>44207</v>
      </c>
      <c r="B1301" s="5">
        <f>TITRES_STAT!D1304</f>
        <v>0.98</v>
      </c>
      <c r="C1301" s="2">
        <f t="shared" si="180"/>
        <v>-1.0000000000000009E-2</v>
      </c>
      <c r="D1301" s="2">
        <f t="shared" si="181"/>
        <v>0</v>
      </c>
      <c r="E1301" s="2">
        <f t="shared" si="182"/>
        <v>1.0000000000000009E-2</v>
      </c>
      <c r="F1301" s="2">
        <f t="shared" si="183"/>
        <v>7.3072320105656762E-3</v>
      </c>
      <c r="G1301" s="2">
        <f t="shared" si="183"/>
        <v>7.6537340389813413E-3</v>
      </c>
      <c r="H1301" s="2">
        <f t="shared" si="184"/>
        <v>0.95472771504067289</v>
      </c>
      <c r="I1301" s="2">
        <f t="shared" si="185"/>
        <v>48.841979764982639</v>
      </c>
    </row>
    <row r="1302" spans="1:9" ht="13.5" x14ac:dyDescent="0.25">
      <c r="A1302" s="3">
        <f>TITRES_STAT!B1305</f>
        <v>44208</v>
      </c>
      <c r="B1302" s="5">
        <f>TITRES_STAT!D1305</f>
        <v>0.99</v>
      </c>
      <c r="C1302" s="2">
        <f t="shared" si="180"/>
        <v>1.0000000000000009E-2</v>
      </c>
      <c r="D1302" s="2">
        <f t="shared" si="181"/>
        <v>1.0000000000000009E-2</v>
      </c>
      <c r="E1302" s="2">
        <f t="shared" si="182"/>
        <v>0</v>
      </c>
      <c r="F1302" s="2">
        <f t="shared" si="183"/>
        <v>7.4995725812395577E-3</v>
      </c>
      <c r="G1302" s="2">
        <f t="shared" si="183"/>
        <v>7.1070387504826738E-3</v>
      </c>
      <c r="H1302" s="2">
        <f t="shared" si="184"/>
        <v>1.0552316998032725</v>
      </c>
      <c r="I1302" s="2">
        <f t="shared" si="185"/>
        <v>51.343685478590054</v>
      </c>
    </row>
    <row r="1303" spans="1:9" ht="13.5" x14ac:dyDescent="0.25">
      <c r="A1303" s="3">
        <f>TITRES_STAT!B1306</f>
        <v>44209</v>
      </c>
      <c r="B1303" s="5">
        <f>TITRES_STAT!D1306</f>
        <v>0.99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6.9638888254367325E-3</v>
      </c>
      <c r="G1303" s="2">
        <f t="shared" si="183"/>
        <v>6.5993931254481972E-3</v>
      </c>
      <c r="H1303" s="2">
        <f t="shared" si="184"/>
        <v>1.0552316998032725</v>
      </c>
      <c r="I1303" s="2">
        <f t="shared" si="185"/>
        <v>51.343685478590054</v>
      </c>
    </row>
    <row r="1304" spans="1:9" ht="13.5" x14ac:dyDescent="0.25">
      <c r="A1304" s="3">
        <f>TITRES_STAT!B1307</f>
        <v>44211</v>
      </c>
      <c r="B1304" s="5">
        <f>TITRES_STAT!D1307</f>
        <v>0.99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6.4664681950483945E-3</v>
      </c>
      <c r="G1304" s="2">
        <f t="shared" si="183"/>
        <v>6.1280079022018969E-3</v>
      </c>
      <c r="H1304" s="2">
        <f t="shared" si="184"/>
        <v>1.0552316998032727</v>
      </c>
      <c r="I1304" s="2">
        <f t="shared" si="185"/>
        <v>51.343685478590068</v>
      </c>
    </row>
    <row r="1305" spans="1:9" ht="13.5" x14ac:dyDescent="0.25">
      <c r="A1305" s="3">
        <f>TITRES_STAT!B1308</f>
        <v>44214</v>
      </c>
      <c r="B1305" s="5">
        <f>TITRES_STAT!D1308</f>
        <v>0.98</v>
      </c>
      <c r="C1305" s="2">
        <f t="shared" si="180"/>
        <v>-1.0000000000000009E-2</v>
      </c>
      <c r="D1305" s="2">
        <f t="shared" si="181"/>
        <v>0</v>
      </c>
      <c r="E1305" s="2">
        <f t="shared" si="182"/>
        <v>1.0000000000000009E-2</v>
      </c>
      <c r="F1305" s="2">
        <f t="shared" si="183"/>
        <v>6.0045776096877956E-3</v>
      </c>
      <c r="G1305" s="2">
        <f t="shared" si="183"/>
        <v>6.4045787663303336E-3</v>
      </c>
      <c r="H1305" s="2">
        <f t="shared" si="184"/>
        <v>0.93754450195141736</v>
      </c>
      <c r="I1305" s="2">
        <f t="shared" si="185"/>
        <v>48.388282230790566</v>
      </c>
    </row>
    <row r="1306" spans="1:9" ht="13.5" x14ac:dyDescent="0.25">
      <c r="A1306" s="3">
        <f>TITRES_STAT!B1309</f>
        <v>44215</v>
      </c>
      <c r="B1306" s="5">
        <f>TITRES_STAT!D1309</f>
        <v>0.97</v>
      </c>
      <c r="C1306" s="2">
        <f t="shared" si="180"/>
        <v>-1.0000000000000009E-2</v>
      </c>
      <c r="D1306" s="2">
        <f t="shared" si="181"/>
        <v>0</v>
      </c>
      <c r="E1306" s="2">
        <f t="shared" si="182"/>
        <v>1.0000000000000009E-2</v>
      </c>
      <c r="F1306" s="2">
        <f t="shared" si="183"/>
        <v>5.5756792089958094E-3</v>
      </c>
      <c r="G1306" s="2">
        <f t="shared" si="183"/>
        <v>6.6613945687353099E-3</v>
      </c>
      <c r="H1306" s="2">
        <f t="shared" si="184"/>
        <v>0.83701380416118676</v>
      </c>
      <c r="I1306" s="2">
        <f t="shared" si="185"/>
        <v>45.563827678659287</v>
      </c>
    </row>
    <row r="1307" spans="1:9" ht="13.5" x14ac:dyDescent="0.25">
      <c r="A1307" s="3">
        <f>TITRES_STAT!B1310</f>
        <v>44216</v>
      </c>
      <c r="B1307" s="5">
        <f>TITRES_STAT!D1310</f>
        <v>0.96</v>
      </c>
      <c r="C1307" s="2">
        <f t="shared" si="180"/>
        <v>-1.0000000000000009E-2</v>
      </c>
      <c r="D1307" s="2">
        <f t="shared" si="181"/>
        <v>0</v>
      </c>
      <c r="E1307" s="2">
        <f t="shared" si="182"/>
        <v>1.0000000000000009E-2</v>
      </c>
      <c r="F1307" s="2">
        <f t="shared" si="183"/>
        <v>5.1774164083532512E-3</v>
      </c>
      <c r="G1307" s="2">
        <f t="shared" si="183"/>
        <v>6.8998663852542167E-3</v>
      </c>
      <c r="H1307" s="2">
        <f t="shared" si="184"/>
        <v>0.75036473451398522</v>
      </c>
      <c r="I1307" s="2">
        <f t="shared" si="185"/>
        <v>42.869050073859903</v>
      </c>
    </row>
    <row r="1308" spans="1:9" ht="13.5" x14ac:dyDescent="0.25">
      <c r="A1308" s="3">
        <f>TITRES_STAT!B1311</f>
        <v>44217</v>
      </c>
      <c r="B1308" s="5">
        <f>TITRES_STAT!D1311</f>
        <v>0.95</v>
      </c>
      <c r="C1308" s="2">
        <f t="shared" si="180"/>
        <v>-1.0000000000000009E-2</v>
      </c>
      <c r="D1308" s="2">
        <f t="shared" si="181"/>
        <v>0</v>
      </c>
      <c r="E1308" s="2">
        <f t="shared" si="182"/>
        <v>1.0000000000000009E-2</v>
      </c>
      <c r="F1308" s="2">
        <f t="shared" si="183"/>
        <v>4.807600950613734E-3</v>
      </c>
      <c r="G1308" s="2">
        <f t="shared" si="183"/>
        <v>7.1213045005932016E-3</v>
      </c>
      <c r="H1308" s="2">
        <f t="shared" si="184"/>
        <v>0.67510116302613699</v>
      </c>
      <c r="I1308" s="2">
        <f t="shared" si="185"/>
        <v>40.302112966511217</v>
      </c>
    </row>
    <row r="1309" spans="1:9" ht="13.5" x14ac:dyDescent="0.25">
      <c r="A1309" s="3">
        <f>TITRES_STAT!B1312</f>
        <v>44218</v>
      </c>
      <c r="B1309" s="5">
        <f>TITRES_STAT!D1312</f>
        <v>0.94</v>
      </c>
      <c r="C1309" s="2">
        <f t="shared" si="180"/>
        <v>-1.0000000000000009E-2</v>
      </c>
      <c r="D1309" s="2">
        <f t="shared" si="181"/>
        <v>0</v>
      </c>
      <c r="E1309" s="2">
        <f t="shared" si="182"/>
        <v>1.0000000000000009E-2</v>
      </c>
      <c r="F1309" s="2">
        <f t="shared" ref="F1309:G1324" si="186">((F1308*13)+D1309)/14</f>
        <v>4.4642008827127534E-3</v>
      </c>
      <c r="G1309" s="2">
        <f t="shared" si="186"/>
        <v>7.3269256076936877E-3</v>
      </c>
      <c r="H1309" s="2">
        <f t="shared" si="184"/>
        <v>0.60928704913082354</v>
      </c>
      <c r="I1309" s="2">
        <f t="shared" si="185"/>
        <v>37.860681813098516</v>
      </c>
    </row>
    <row r="1310" spans="1:9" ht="13.5" x14ac:dyDescent="0.25">
      <c r="A1310" s="3">
        <f>TITRES_STAT!B1313</f>
        <v>44221</v>
      </c>
      <c r="B1310" s="5">
        <f>TITRES_STAT!D1313</f>
        <v>0.95</v>
      </c>
      <c r="C1310" s="2">
        <f t="shared" si="180"/>
        <v>1.0000000000000009E-2</v>
      </c>
      <c r="D1310" s="2">
        <f t="shared" si="181"/>
        <v>1.0000000000000009E-2</v>
      </c>
      <c r="E1310" s="2">
        <f t="shared" si="182"/>
        <v>0</v>
      </c>
      <c r="F1310" s="2">
        <f t="shared" si="186"/>
        <v>4.8596151053761283E-3</v>
      </c>
      <c r="G1310" s="2">
        <f t="shared" si="186"/>
        <v>6.8035737785727092E-3</v>
      </c>
      <c r="H1310" s="2">
        <f t="shared" si="184"/>
        <v>0.71427388950805271</v>
      </c>
      <c r="I1310" s="2">
        <f t="shared" si="185"/>
        <v>41.666264292984636</v>
      </c>
    </row>
    <row r="1311" spans="1:9" ht="13.5" x14ac:dyDescent="0.25">
      <c r="A1311" s="3">
        <f>TITRES_STAT!B1314</f>
        <v>44222</v>
      </c>
      <c r="B1311" s="5">
        <f>TITRES_STAT!D1314</f>
        <v>0.96</v>
      </c>
      <c r="C1311" s="2">
        <f t="shared" si="180"/>
        <v>1.0000000000000009E-2</v>
      </c>
      <c r="D1311" s="2">
        <f t="shared" si="181"/>
        <v>1.0000000000000009E-2</v>
      </c>
      <c r="E1311" s="2">
        <f t="shared" si="182"/>
        <v>0</v>
      </c>
      <c r="F1311" s="2">
        <f t="shared" si="186"/>
        <v>5.2267854549921198E-3</v>
      </c>
      <c r="G1311" s="2">
        <f t="shared" si="186"/>
        <v>6.3176042229603725E-3</v>
      </c>
      <c r="H1311" s="2">
        <f t="shared" si="184"/>
        <v>0.82733664068353041</v>
      </c>
      <c r="I1311" s="2">
        <f t="shared" si="185"/>
        <v>45.275545964757669</v>
      </c>
    </row>
    <row r="1312" spans="1:9" ht="13.5" x14ac:dyDescent="0.25">
      <c r="A1312" s="3">
        <f>TITRES_STAT!B1315</f>
        <v>44223</v>
      </c>
      <c r="B1312" s="5">
        <f>TITRES_STAT!D1315</f>
        <v>0.97</v>
      </c>
      <c r="C1312" s="2">
        <f t="shared" si="180"/>
        <v>1.0000000000000009E-2</v>
      </c>
      <c r="D1312" s="2">
        <f t="shared" si="181"/>
        <v>1.0000000000000009E-2</v>
      </c>
      <c r="E1312" s="2">
        <f t="shared" si="182"/>
        <v>0</v>
      </c>
      <c r="F1312" s="2">
        <f t="shared" si="186"/>
        <v>5.5677293510641114E-3</v>
      </c>
      <c r="G1312" s="2">
        <f t="shared" si="186"/>
        <v>5.8663467784632033E-3</v>
      </c>
      <c r="H1312" s="2">
        <f t="shared" si="184"/>
        <v>0.9490965265648138</v>
      </c>
      <c r="I1312" s="2">
        <f t="shared" si="185"/>
        <v>48.694177719230225</v>
      </c>
    </row>
    <row r="1313" spans="1:9" ht="13.5" x14ac:dyDescent="0.25">
      <c r="A1313" s="3">
        <f>TITRES_STAT!B1316</f>
        <v>44224</v>
      </c>
      <c r="B1313" s="5">
        <f>TITRES_STAT!D1316</f>
        <v>0.99</v>
      </c>
      <c r="C1313" s="2">
        <f t="shared" si="180"/>
        <v>2.0000000000000018E-2</v>
      </c>
      <c r="D1313" s="2">
        <f t="shared" si="181"/>
        <v>2.0000000000000018E-2</v>
      </c>
      <c r="E1313" s="2">
        <f t="shared" si="182"/>
        <v>0</v>
      </c>
      <c r="F1313" s="2">
        <f t="shared" si="186"/>
        <v>6.5986058259881047E-3</v>
      </c>
      <c r="G1313" s="2">
        <f t="shared" si="186"/>
        <v>5.447322008572974E-3</v>
      </c>
      <c r="H1313" s="2">
        <f t="shared" si="184"/>
        <v>1.2113485884629631</v>
      </c>
      <c r="I1313" s="2">
        <f t="shared" si="185"/>
        <v>54.778726193726527</v>
      </c>
    </row>
    <row r="1314" spans="1:9" ht="13.5" x14ac:dyDescent="0.25">
      <c r="A1314" s="3">
        <f>TITRES_STAT!B1317</f>
        <v>44225</v>
      </c>
      <c r="B1314" s="5">
        <f>TITRES_STAT!D1317</f>
        <v>0.98</v>
      </c>
      <c r="C1314" s="2">
        <f t="shared" si="180"/>
        <v>-1.0000000000000009E-2</v>
      </c>
      <c r="D1314" s="2">
        <f t="shared" si="181"/>
        <v>0</v>
      </c>
      <c r="E1314" s="2">
        <f t="shared" si="182"/>
        <v>1.0000000000000009E-2</v>
      </c>
      <c r="F1314" s="2">
        <f t="shared" si="186"/>
        <v>6.1272768384175256E-3</v>
      </c>
      <c r="G1314" s="2">
        <f t="shared" si="186"/>
        <v>5.7725132936749047E-3</v>
      </c>
      <c r="H1314" s="2">
        <f t="shared" si="184"/>
        <v>1.0614573802941856</v>
      </c>
      <c r="I1314" s="2">
        <f t="shared" si="185"/>
        <v>51.490629417849398</v>
      </c>
    </row>
    <row r="1315" spans="1:9" ht="13.5" x14ac:dyDescent="0.25">
      <c r="A1315" s="3">
        <f>TITRES_STAT!B1318</f>
        <v>44228</v>
      </c>
      <c r="B1315" s="5">
        <f>TITRES_STAT!D1318</f>
        <v>0.97</v>
      </c>
      <c r="C1315" s="2">
        <f t="shared" si="180"/>
        <v>-1.0000000000000009E-2</v>
      </c>
      <c r="D1315" s="2">
        <f t="shared" si="181"/>
        <v>0</v>
      </c>
      <c r="E1315" s="2">
        <f t="shared" si="182"/>
        <v>1.0000000000000009E-2</v>
      </c>
      <c r="F1315" s="2">
        <f t="shared" si="186"/>
        <v>5.6896142071019883E-3</v>
      </c>
      <c r="G1315" s="2">
        <f t="shared" si="186"/>
        <v>6.0744766298409828E-3</v>
      </c>
      <c r="H1315" s="2">
        <f t="shared" si="184"/>
        <v>0.93664270254191928</v>
      </c>
      <c r="I1315" s="2">
        <f t="shared" si="185"/>
        <v>48.364249188171833</v>
      </c>
    </row>
    <row r="1316" spans="1:9" ht="13.5" x14ac:dyDescent="0.25">
      <c r="A1316" s="3">
        <f>TITRES_STAT!B1319</f>
        <v>44229</v>
      </c>
      <c r="B1316" s="5">
        <f>TITRES_STAT!D1319</f>
        <v>0.97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5.2832131923089892E-3</v>
      </c>
      <c r="G1316" s="2">
        <f t="shared" si="186"/>
        <v>5.6405854419951983E-3</v>
      </c>
      <c r="H1316" s="2">
        <f t="shared" si="184"/>
        <v>0.93664270254191939</v>
      </c>
      <c r="I1316" s="2">
        <f t="shared" si="185"/>
        <v>48.364249188171833</v>
      </c>
    </row>
    <row r="1317" spans="1:9" ht="13.5" x14ac:dyDescent="0.25">
      <c r="A1317" s="3">
        <f>TITRES_STAT!B1320</f>
        <v>44230</v>
      </c>
      <c r="B1317" s="5">
        <f>TITRES_STAT!D1320</f>
        <v>0.97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4.9058408214297756E-3</v>
      </c>
      <c r="G1317" s="2">
        <f t="shared" si="186"/>
        <v>5.2376864818526837E-3</v>
      </c>
      <c r="H1317" s="2">
        <f t="shared" si="184"/>
        <v>0.93664270254191939</v>
      </c>
      <c r="I1317" s="2">
        <f t="shared" si="185"/>
        <v>48.364249188171833</v>
      </c>
    </row>
    <row r="1318" spans="1:9" ht="13.5" x14ac:dyDescent="0.25">
      <c r="A1318" s="3">
        <f>TITRES_STAT!B1321</f>
        <v>44231</v>
      </c>
      <c r="B1318" s="5">
        <f>TITRES_STAT!D1321</f>
        <v>0.96</v>
      </c>
      <c r="C1318" s="2">
        <f t="shared" si="180"/>
        <v>-1.0000000000000009E-2</v>
      </c>
      <c r="D1318" s="2">
        <f t="shared" si="181"/>
        <v>0</v>
      </c>
      <c r="E1318" s="2">
        <f t="shared" si="182"/>
        <v>1.0000000000000009E-2</v>
      </c>
      <c r="F1318" s="2">
        <f t="shared" si="186"/>
        <v>4.5554236198990777E-3</v>
      </c>
      <c r="G1318" s="2">
        <f t="shared" si="186"/>
        <v>5.5778517331489209E-3</v>
      </c>
      <c r="H1318" s="2">
        <f t="shared" si="184"/>
        <v>0.8166985853758717</v>
      </c>
      <c r="I1318" s="2">
        <f t="shared" si="185"/>
        <v>44.955095575576628</v>
      </c>
    </row>
    <row r="1319" spans="1:9" ht="13.5" x14ac:dyDescent="0.25">
      <c r="A1319" s="3">
        <f>TITRES_STAT!B1322</f>
        <v>44232</v>
      </c>
      <c r="B1319" s="5">
        <f>TITRES_STAT!D1322</f>
        <v>0.96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4.2300362184777155E-3</v>
      </c>
      <c r="G1319" s="2">
        <f t="shared" si="186"/>
        <v>5.1794337522097127E-3</v>
      </c>
      <c r="H1319" s="2">
        <f t="shared" si="184"/>
        <v>0.8166985853758717</v>
      </c>
      <c r="I1319" s="2">
        <f t="shared" si="185"/>
        <v>44.955095575576628</v>
      </c>
    </row>
    <row r="1320" spans="1:9" ht="13.5" x14ac:dyDescent="0.25">
      <c r="A1320" s="3">
        <f>TITRES_STAT!B1323</f>
        <v>44235</v>
      </c>
      <c r="B1320" s="5">
        <f>TITRES_STAT!D1323</f>
        <v>0.94</v>
      </c>
      <c r="C1320" s="2">
        <f t="shared" si="180"/>
        <v>-2.0000000000000018E-2</v>
      </c>
      <c r="D1320" s="2">
        <f t="shared" si="181"/>
        <v>0</v>
      </c>
      <c r="E1320" s="2">
        <f t="shared" si="182"/>
        <v>2.0000000000000018E-2</v>
      </c>
      <c r="F1320" s="2">
        <f t="shared" si="186"/>
        <v>3.9278907743007362E-3</v>
      </c>
      <c r="G1320" s="2">
        <f t="shared" si="186"/>
        <v>6.2380456270518777E-3</v>
      </c>
      <c r="H1320" s="2">
        <f t="shared" si="184"/>
        <v>0.62966688753719025</v>
      </c>
      <c r="I1320" s="2">
        <f t="shared" si="185"/>
        <v>38.637766549258721</v>
      </c>
    </row>
    <row r="1321" spans="1:9" ht="13.5" x14ac:dyDescent="0.25">
      <c r="A1321" s="3">
        <f>TITRES_STAT!B1324</f>
        <v>44236</v>
      </c>
      <c r="B1321" s="5">
        <f>TITRES_STAT!D1324</f>
        <v>0.95</v>
      </c>
      <c r="C1321" s="2">
        <f t="shared" si="180"/>
        <v>1.0000000000000009E-2</v>
      </c>
      <c r="D1321" s="2">
        <f t="shared" si="181"/>
        <v>1.0000000000000009E-2</v>
      </c>
      <c r="E1321" s="2">
        <f t="shared" si="182"/>
        <v>0</v>
      </c>
      <c r="F1321" s="2">
        <f t="shared" si="186"/>
        <v>4.3616128618506845E-3</v>
      </c>
      <c r="G1321" s="2">
        <f t="shared" si="186"/>
        <v>5.7924709394053158E-3</v>
      </c>
      <c r="H1321" s="2">
        <f t="shared" si="184"/>
        <v>0.75297967093443363</v>
      </c>
      <c r="I1321" s="2">
        <f t="shared" si="185"/>
        <v>42.954272854348304</v>
      </c>
    </row>
    <row r="1322" spans="1:9" ht="13.5" x14ac:dyDescent="0.25">
      <c r="A1322" s="3">
        <f>TITRES_STAT!B1325</f>
        <v>44237</v>
      </c>
      <c r="B1322" s="5">
        <f>TITRES_STAT!D1325</f>
        <v>0.95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4.0500690860042071E-3</v>
      </c>
      <c r="G1322" s="2">
        <f t="shared" si="186"/>
        <v>5.3787230151620792E-3</v>
      </c>
      <c r="H1322" s="2">
        <f t="shared" si="184"/>
        <v>0.75297967093443363</v>
      </c>
      <c r="I1322" s="2">
        <f t="shared" si="185"/>
        <v>42.954272854348304</v>
      </c>
    </row>
    <row r="1323" spans="1:9" ht="13.5" x14ac:dyDescent="0.25">
      <c r="A1323" s="3">
        <f>TITRES_STAT!B1326</f>
        <v>44238</v>
      </c>
      <c r="B1323" s="5">
        <f>TITRES_STAT!D1326</f>
        <v>0.96</v>
      </c>
      <c r="C1323" s="2">
        <f t="shared" si="180"/>
        <v>1.0000000000000009E-2</v>
      </c>
      <c r="D1323" s="2">
        <f t="shared" si="181"/>
        <v>1.0000000000000009E-2</v>
      </c>
      <c r="E1323" s="2">
        <f t="shared" si="182"/>
        <v>0</v>
      </c>
      <c r="F1323" s="2">
        <f t="shared" si="186"/>
        <v>4.4750641512896214E-3</v>
      </c>
      <c r="G1323" s="2">
        <f t="shared" si="186"/>
        <v>4.9945285140790743E-3</v>
      </c>
      <c r="H1323" s="2">
        <f t="shared" si="184"/>
        <v>0.8959933132176271</v>
      </c>
      <c r="I1323" s="2">
        <f t="shared" si="185"/>
        <v>47.257197953776888</v>
      </c>
    </row>
    <row r="1324" spans="1:9" ht="13.5" x14ac:dyDescent="0.25">
      <c r="A1324" s="3">
        <f>TITRES_STAT!B1327</f>
        <v>44239</v>
      </c>
      <c r="B1324" s="5">
        <f>TITRES_STAT!D1327</f>
        <v>0.96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4.1554167119117911E-3</v>
      </c>
      <c r="G1324" s="2">
        <f t="shared" si="186"/>
        <v>4.6377764773591406E-3</v>
      </c>
      <c r="H1324" s="2">
        <f t="shared" si="184"/>
        <v>0.89599331321762699</v>
      </c>
      <c r="I1324" s="2">
        <f t="shared" si="185"/>
        <v>47.257197953776888</v>
      </c>
    </row>
    <row r="1325" spans="1:9" ht="13.5" x14ac:dyDescent="0.25">
      <c r="A1325" s="3">
        <f>TITRES_STAT!B1328</f>
        <v>44242</v>
      </c>
      <c r="B1325" s="5">
        <f>TITRES_STAT!D1328</f>
        <v>0.98</v>
      </c>
      <c r="C1325" s="2">
        <f t="shared" si="180"/>
        <v>2.0000000000000018E-2</v>
      </c>
      <c r="D1325" s="2">
        <f t="shared" si="181"/>
        <v>2.0000000000000018E-2</v>
      </c>
      <c r="E1325" s="2">
        <f t="shared" si="182"/>
        <v>0</v>
      </c>
      <c r="F1325" s="2">
        <f t="shared" ref="F1325:G1340" si="187">((F1324*13)+D1325)/14</f>
        <v>5.2871726610609505E-3</v>
      </c>
      <c r="G1325" s="2">
        <f t="shared" si="187"/>
        <v>4.3065067289763444E-3</v>
      </c>
      <c r="H1325" s="2">
        <f t="shared" si="184"/>
        <v>1.2277172645490584</v>
      </c>
      <c r="I1325" s="2">
        <f t="shared" si="185"/>
        <v>55.111000129434146</v>
      </c>
    </row>
    <row r="1326" spans="1:9" ht="13.5" x14ac:dyDescent="0.25">
      <c r="A1326" s="3">
        <f>TITRES_STAT!B1329</f>
        <v>44243</v>
      </c>
      <c r="B1326" s="5">
        <f>TITRES_STAT!D1329</f>
        <v>0.97</v>
      </c>
      <c r="C1326" s="2">
        <f t="shared" si="180"/>
        <v>-1.0000000000000009E-2</v>
      </c>
      <c r="D1326" s="2">
        <f t="shared" si="181"/>
        <v>0</v>
      </c>
      <c r="E1326" s="2">
        <f t="shared" si="182"/>
        <v>1.0000000000000009E-2</v>
      </c>
      <c r="F1326" s="2">
        <f t="shared" si="187"/>
        <v>4.9095174709851688E-3</v>
      </c>
      <c r="G1326" s="2">
        <f t="shared" si="187"/>
        <v>4.7131848197637495E-3</v>
      </c>
      <c r="H1326" s="2">
        <f t="shared" si="184"/>
        <v>1.0416560476046133</v>
      </c>
      <c r="I1326" s="2">
        <f t="shared" si="185"/>
        <v>51.020153410597402</v>
      </c>
    </row>
    <row r="1327" spans="1:9" ht="13.5" x14ac:dyDescent="0.25">
      <c r="A1327" s="3">
        <f>TITRES_STAT!B1330</f>
        <v>44244</v>
      </c>
      <c r="B1327" s="5">
        <f>TITRES_STAT!D1330</f>
        <v>0.98</v>
      </c>
      <c r="C1327" s="2">
        <f t="shared" si="180"/>
        <v>1.0000000000000009E-2</v>
      </c>
      <c r="D1327" s="2">
        <f t="shared" si="181"/>
        <v>1.0000000000000009E-2</v>
      </c>
      <c r="E1327" s="2">
        <f t="shared" si="182"/>
        <v>0</v>
      </c>
      <c r="F1327" s="2">
        <f t="shared" si="187"/>
        <v>5.2731233659148004E-3</v>
      </c>
      <c r="G1327" s="2">
        <f t="shared" si="187"/>
        <v>4.3765287612091957E-3</v>
      </c>
      <c r="H1327" s="2">
        <f t="shared" si="184"/>
        <v>1.2048643236741539</v>
      </c>
      <c r="I1327" s="2">
        <f t="shared" si="185"/>
        <v>54.645735374156061</v>
      </c>
    </row>
    <row r="1328" spans="1:9" ht="13.5" x14ac:dyDescent="0.25">
      <c r="A1328" s="3">
        <f>TITRES_STAT!B1331</f>
        <v>44245</v>
      </c>
      <c r="B1328" s="5">
        <f>TITRES_STAT!D1331</f>
        <v>0.98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4.8964716969208868E-3</v>
      </c>
      <c r="G1328" s="2">
        <f t="shared" si="187"/>
        <v>4.0639195639799678E-3</v>
      </c>
      <c r="H1328" s="2">
        <f t="shared" si="184"/>
        <v>1.2048643236741541</v>
      </c>
      <c r="I1328" s="2">
        <f t="shared" si="185"/>
        <v>54.645735374156061</v>
      </c>
    </row>
    <row r="1329" spans="1:9" ht="13.5" x14ac:dyDescent="0.25">
      <c r="A1329" s="3">
        <f>TITRES_STAT!B1332</f>
        <v>44246</v>
      </c>
      <c r="B1329" s="5">
        <f>TITRES_STAT!D1332</f>
        <v>0.97</v>
      </c>
      <c r="C1329" s="2">
        <f t="shared" si="180"/>
        <v>-1.0000000000000009E-2</v>
      </c>
      <c r="D1329" s="2">
        <f t="shared" si="181"/>
        <v>0</v>
      </c>
      <c r="E1329" s="2">
        <f t="shared" si="182"/>
        <v>1.0000000000000009E-2</v>
      </c>
      <c r="F1329" s="2">
        <f t="shared" si="187"/>
        <v>4.5467237185693949E-3</v>
      </c>
      <c r="G1329" s="2">
        <f t="shared" si="187"/>
        <v>4.487925309409971E-3</v>
      </c>
      <c r="H1329" s="2">
        <f t="shared" si="184"/>
        <v>1.0131014678511114</v>
      </c>
      <c r="I1329" s="2">
        <f t="shared" si="185"/>
        <v>50.325405054348714</v>
      </c>
    </row>
    <row r="1330" spans="1:9" ht="13.5" x14ac:dyDescent="0.25">
      <c r="A1330" s="3">
        <f>TITRES_STAT!B1333</f>
        <v>44249</v>
      </c>
      <c r="B1330" s="5">
        <f>TITRES_STAT!D1333</f>
        <v>0.98</v>
      </c>
      <c r="C1330" s="2">
        <f t="shared" si="180"/>
        <v>1.0000000000000009E-2</v>
      </c>
      <c r="D1330" s="2">
        <f t="shared" si="181"/>
        <v>1.0000000000000009E-2</v>
      </c>
      <c r="E1330" s="2">
        <f t="shared" si="182"/>
        <v>0</v>
      </c>
      <c r="F1330" s="2">
        <f t="shared" si="187"/>
        <v>4.9362434529572957E-3</v>
      </c>
      <c r="G1330" s="2">
        <f t="shared" si="187"/>
        <v>4.1673592158806873E-3</v>
      </c>
      <c r="H1330" s="2">
        <f t="shared" si="184"/>
        <v>1.1845015505614676</v>
      </c>
      <c r="I1330" s="2">
        <f t="shared" si="185"/>
        <v>54.222966802519466</v>
      </c>
    </row>
    <row r="1331" spans="1:9" ht="13.5" x14ac:dyDescent="0.25">
      <c r="A1331" s="3">
        <f>TITRES_STAT!B1334</f>
        <v>44250</v>
      </c>
      <c r="B1331" s="5">
        <f>TITRES_STAT!D1334</f>
        <v>0.96</v>
      </c>
      <c r="C1331" s="2">
        <f t="shared" si="180"/>
        <v>-2.0000000000000018E-2</v>
      </c>
      <c r="D1331" s="2">
        <f t="shared" si="181"/>
        <v>0</v>
      </c>
      <c r="E1331" s="2">
        <f t="shared" si="182"/>
        <v>2.0000000000000018E-2</v>
      </c>
      <c r="F1331" s="2">
        <f t="shared" si="187"/>
        <v>4.5836546348889179E-3</v>
      </c>
      <c r="G1331" s="2">
        <f t="shared" si="187"/>
        <v>5.2982621290320678E-3</v>
      </c>
      <c r="H1331" s="2">
        <f t="shared" si="184"/>
        <v>0.86512417152269128</v>
      </c>
      <c r="I1331" s="2">
        <f t="shared" si="185"/>
        <v>46.384266781358697</v>
      </c>
    </row>
    <row r="1332" spans="1:9" ht="13.5" x14ac:dyDescent="0.25">
      <c r="A1332" s="3">
        <f>TITRES_STAT!B1335</f>
        <v>44251</v>
      </c>
      <c r="B1332" s="5">
        <f>TITRES_STAT!D1335</f>
        <v>0.97</v>
      </c>
      <c r="C1332" s="2">
        <f t="shared" si="180"/>
        <v>1.0000000000000009E-2</v>
      </c>
      <c r="D1332" s="2">
        <f t="shared" si="181"/>
        <v>1.0000000000000009E-2</v>
      </c>
      <c r="E1332" s="2">
        <f t="shared" si="182"/>
        <v>0</v>
      </c>
      <c r="F1332" s="2">
        <f t="shared" si="187"/>
        <v>4.9705364466825679E-3</v>
      </c>
      <c r="G1332" s="2">
        <f t="shared" si="187"/>
        <v>4.9198148341012054E-3</v>
      </c>
      <c r="H1332" s="2">
        <f t="shared" si="184"/>
        <v>1.0103096588574412</v>
      </c>
      <c r="I1332" s="2">
        <f t="shared" si="185"/>
        <v>50.256419671765904</v>
      </c>
    </row>
    <row r="1333" spans="1:9" ht="13.5" x14ac:dyDescent="0.25">
      <c r="A1333" s="3">
        <f>TITRES_STAT!B1336</f>
        <v>44252</v>
      </c>
      <c r="B1333" s="5">
        <f>TITRES_STAT!D1336</f>
        <v>0.97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4.615498129062384E-3</v>
      </c>
      <c r="G1333" s="2">
        <f t="shared" si="187"/>
        <v>4.5683994888082629E-3</v>
      </c>
      <c r="H1333" s="2">
        <f t="shared" si="184"/>
        <v>1.010309658857441</v>
      </c>
      <c r="I1333" s="2">
        <f t="shared" si="185"/>
        <v>50.256419671765904</v>
      </c>
    </row>
    <row r="1334" spans="1:9" ht="13.5" x14ac:dyDescent="0.25">
      <c r="A1334" s="3">
        <f>TITRES_STAT!B1337</f>
        <v>44253</v>
      </c>
      <c r="B1334" s="5">
        <f>TITRES_STAT!D1337</f>
        <v>0.97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4.2858196912722137E-3</v>
      </c>
      <c r="G1334" s="2">
        <f t="shared" si="187"/>
        <v>4.2420852396076727E-3</v>
      </c>
      <c r="H1334" s="2">
        <f t="shared" si="184"/>
        <v>1.010309658857441</v>
      </c>
      <c r="I1334" s="2">
        <f t="shared" si="185"/>
        <v>50.256419671765904</v>
      </c>
    </row>
    <row r="1335" spans="1:9" ht="13.5" x14ac:dyDescent="0.25">
      <c r="A1335" s="3">
        <f>TITRES_STAT!B1338</f>
        <v>44256</v>
      </c>
      <c r="B1335" s="5">
        <f>TITRES_STAT!D1338</f>
        <v>0.97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3.9796897133241981E-3</v>
      </c>
      <c r="G1335" s="2">
        <f t="shared" si="187"/>
        <v>3.9390791510642677E-3</v>
      </c>
      <c r="H1335" s="2">
        <f t="shared" si="184"/>
        <v>1.010309658857441</v>
      </c>
      <c r="I1335" s="2">
        <f t="shared" si="185"/>
        <v>50.256419671765904</v>
      </c>
    </row>
    <row r="1336" spans="1:9" ht="13.5" x14ac:dyDescent="0.25">
      <c r="A1336" s="3">
        <f>TITRES_STAT!B1339</f>
        <v>44257</v>
      </c>
      <c r="B1336" s="5">
        <f>TITRES_STAT!D1339</f>
        <v>0.97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3.69542616237247E-3</v>
      </c>
      <c r="G1336" s="2">
        <f t="shared" si="187"/>
        <v>3.6577163545596773E-3</v>
      </c>
      <c r="H1336" s="2">
        <f t="shared" si="184"/>
        <v>1.010309658857441</v>
      </c>
      <c r="I1336" s="2">
        <f t="shared" si="185"/>
        <v>50.256419671765904</v>
      </c>
    </row>
    <row r="1337" spans="1:9" ht="13.5" x14ac:dyDescent="0.25">
      <c r="A1337" s="3">
        <f>TITRES_STAT!B1340</f>
        <v>44258</v>
      </c>
      <c r="B1337" s="5">
        <f>TITRES_STAT!D1340</f>
        <v>0.95</v>
      </c>
      <c r="C1337" s="2">
        <f t="shared" si="180"/>
        <v>-2.0000000000000018E-2</v>
      </c>
      <c r="D1337" s="2">
        <f t="shared" si="181"/>
        <v>0</v>
      </c>
      <c r="E1337" s="2">
        <f t="shared" si="182"/>
        <v>2.0000000000000018E-2</v>
      </c>
      <c r="F1337" s="2">
        <f t="shared" si="187"/>
        <v>3.4314671507744364E-3</v>
      </c>
      <c r="G1337" s="2">
        <f t="shared" si="187"/>
        <v>4.8250223292339873E-3</v>
      </c>
      <c r="H1337" s="2">
        <f t="shared" si="184"/>
        <v>0.71118161049406181</v>
      </c>
      <c r="I1337" s="2">
        <f t="shared" si="185"/>
        <v>41.560849306271209</v>
      </c>
    </row>
    <row r="1338" spans="1:9" ht="13.5" x14ac:dyDescent="0.25">
      <c r="A1338" s="3">
        <f>TITRES_STAT!B1341</f>
        <v>44259</v>
      </c>
      <c r="B1338" s="5">
        <f>TITRES_STAT!D1341</f>
        <v>0.96</v>
      </c>
      <c r="C1338" s="2">
        <f t="shared" si="180"/>
        <v>1.0000000000000009E-2</v>
      </c>
      <c r="D1338" s="2">
        <f t="shared" si="181"/>
        <v>1.0000000000000009E-2</v>
      </c>
      <c r="E1338" s="2">
        <f t="shared" si="182"/>
        <v>0</v>
      </c>
      <c r="F1338" s="2">
        <f t="shared" si="187"/>
        <v>3.9006480685762628E-3</v>
      </c>
      <c r="G1338" s="2">
        <f t="shared" si="187"/>
        <v>4.4803778771458453E-3</v>
      </c>
      <c r="H1338" s="2">
        <f t="shared" si="184"/>
        <v>0.87060693886407403</v>
      </c>
      <c r="I1338" s="2">
        <f t="shared" si="185"/>
        <v>46.541415022909625</v>
      </c>
    </row>
    <row r="1339" spans="1:9" ht="13.5" x14ac:dyDescent="0.25">
      <c r="A1339" s="3">
        <f>TITRES_STAT!B1342</f>
        <v>44260</v>
      </c>
      <c r="B1339" s="5">
        <f>TITRES_STAT!D1342</f>
        <v>0.98</v>
      </c>
      <c r="C1339" s="2">
        <f t="shared" si="180"/>
        <v>2.0000000000000018E-2</v>
      </c>
      <c r="D1339" s="2">
        <f t="shared" si="181"/>
        <v>2.0000000000000018E-2</v>
      </c>
      <c r="E1339" s="2">
        <f t="shared" si="182"/>
        <v>0</v>
      </c>
      <c r="F1339" s="2">
        <f t="shared" si="187"/>
        <v>5.0506017779636736E-3</v>
      </c>
      <c r="G1339" s="2">
        <f t="shared" si="187"/>
        <v>4.1603508859211422E-3</v>
      </c>
      <c r="H1339" s="2">
        <f t="shared" si="184"/>
        <v>1.2139845691994851</v>
      </c>
      <c r="I1339" s="2">
        <f t="shared" si="185"/>
        <v>54.832566861043112</v>
      </c>
    </row>
    <row r="1340" spans="1:9" ht="13.5" x14ac:dyDescent="0.25">
      <c r="A1340" s="3">
        <f>TITRES_STAT!B1343</f>
        <v>44263</v>
      </c>
      <c r="B1340" s="5">
        <f>TITRES_STAT!D1343</f>
        <v>0.98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4.6898445081091254E-3</v>
      </c>
      <c r="G1340" s="2">
        <f t="shared" si="187"/>
        <v>3.8631829654982032E-3</v>
      </c>
      <c r="H1340" s="2">
        <f t="shared" si="184"/>
        <v>1.2139845691994851</v>
      </c>
      <c r="I1340" s="2">
        <f t="shared" si="185"/>
        <v>54.832566861043112</v>
      </c>
    </row>
    <row r="1341" spans="1:9" ht="13.5" x14ac:dyDescent="0.25">
      <c r="A1341" s="3">
        <f>TITRES_STAT!B1344</f>
        <v>44264</v>
      </c>
      <c r="B1341" s="5">
        <f>TITRES_STAT!D1344</f>
        <v>0.99</v>
      </c>
      <c r="C1341" s="2">
        <f t="shared" si="180"/>
        <v>1.0000000000000009E-2</v>
      </c>
      <c r="D1341" s="2">
        <f t="shared" si="181"/>
        <v>1.0000000000000009E-2</v>
      </c>
      <c r="E1341" s="2">
        <f t="shared" si="182"/>
        <v>0</v>
      </c>
      <c r="F1341" s="2">
        <f t="shared" ref="F1341:G1356" si="188">((F1340*13)+D1341)/14</f>
        <v>5.0691413289584751E-3</v>
      </c>
      <c r="G1341" s="2">
        <f t="shared" si="188"/>
        <v>3.5872413251054744E-3</v>
      </c>
      <c r="H1341" s="2">
        <f t="shared" si="184"/>
        <v>1.413102958388067</v>
      </c>
      <c r="I1341" s="2">
        <f t="shared" si="185"/>
        <v>58.559580040961379</v>
      </c>
    </row>
    <row r="1342" spans="1:9" ht="13.5" x14ac:dyDescent="0.25">
      <c r="A1342" s="3">
        <f>TITRES_STAT!B1345</f>
        <v>44265</v>
      </c>
      <c r="B1342" s="5">
        <f>TITRES_STAT!D1345</f>
        <v>1.01</v>
      </c>
      <c r="C1342" s="2">
        <f t="shared" si="180"/>
        <v>2.0000000000000018E-2</v>
      </c>
      <c r="D1342" s="2">
        <f t="shared" si="181"/>
        <v>2.0000000000000018E-2</v>
      </c>
      <c r="E1342" s="2">
        <f t="shared" si="182"/>
        <v>0</v>
      </c>
      <c r="F1342" s="2">
        <f t="shared" si="188"/>
        <v>6.1356312340328711E-3</v>
      </c>
      <c r="G1342" s="2">
        <f t="shared" si="188"/>
        <v>3.3310098018836548E-3</v>
      </c>
      <c r="H1342" s="2">
        <f t="shared" si="184"/>
        <v>1.8419733351019349</v>
      </c>
      <c r="I1342" s="2">
        <f t="shared" si="185"/>
        <v>64.813181473283166</v>
      </c>
    </row>
    <row r="1343" spans="1:9" ht="13.5" x14ac:dyDescent="0.25">
      <c r="A1343" s="3">
        <f>TITRES_STAT!B1346</f>
        <v>44266</v>
      </c>
      <c r="B1343" s="5">
        <f>TITRES_STAT!D1346</f>
        <v>1.03</v>
      </c>
      <c r="C1343" s="2">
        <f t="shared" si="180"/>
        <v>2.0000000000000018E-2</v>
      </c>
      <c r="D1343" s="2">
        <f t="shared" si="181"/>
        <v>2.0000000000000018E-2</v>
      </c>
      <c r="E1343" s="2">
        <f t="shared" si="182"/>
        <v>0</v>
      </c>
      <c r="F1343" s="2">
        <f t="shared" si="188"/>
        <v>7.1259432887448102E-3</v>
      </c>
      <c r="G1343" s="2">
        <f t="shared" si="188"/>
        <v>3.0930805303205364E-3</v>
      </c>
      <c r="H1343" s="2">
        <f t="shared" si="184"/>
        <v>2.303833740793793</v>
      </c>
      <c r="I1343" s="2">
        <f t="shared" si="185"/>
        <v>69.732133077624667</v>
      </c>
    </row>
    <row r="1344" spans="1:9" ht="13.5" x14ac:dyDescent="0.25">
      <c r="A1344" s="3">
        <f>TITRES_STAT!B1347</f>
        <v>44267</v>
      </c>
      <c r="B1344" s="5">
        <f>TITRES_STAT!D1347</f>
        <v>1.03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6.6169473395487526E-3</v>
      </c>
      <c r="G1344" s="2">
        <f t="shared" si="188"/>
        <v>2.8721462067262124E-3</v>
      </c>
      <c r="H1344" s="2">
        <f t="shared" si="184"/>
        <v>2.303833740793793</v>
      </c>
      <c r="I1344" s="2">
        <f t="shared" si="185"/>
        <v>69.732133077624667</v>
      </c>
    </row>
    <row r="1345" spans="1:9" ht="13.5" x14ac:dyDescent="0.25">
      <c r="A1345" s="3">
        <f>TITRES_STAT!B1348</f>
        <v>44270</v>
      </c>
      <c r="B1345" s="5">
        <f>TITRES_STAT!D1348</f>
        <v>1.03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6.1443082438666988E-3</v>
      </c>
      <c r="G1345" s="2">
        <f t="shared" si="188"/>
        <v>2.6669929062457689E-3</v>
      </c>
      <c r="H1345" s="2">
        <f t="shared" si="184"/>
        <v>2.3038337407937926</v>
      </c>
      <c r="I1345" s="2">
        <f t="shared" si="185"/>
        <v>69.732133077624667</v>
      </c>
    </row>
    <row r="1346" spans="1:9" ht="13.5" x14ac:dyDescent="0.25">
      <c r="A1346" s="3">
        <f>TITRES_STAT!B1349</f>
        <v>44271</v>
      </c>
      <c r="B1346" s="5">
        <f>TITRES_STAT!D1349</f>
        <v>1.02</v>
      </c>
      <c r="C1346" s="2">
        <f t="shared" si="180"/>
        <v>-1.0000000000000009E-2</v>
      </c>
      <c r="D1346" s="2">
        <f t="shared" si="181"/>
        <v>0</v>
      </c>
      <c r="E1346" s="2">
        <f t="shared" si="182"/>
        <v>1.0000000000000009E-2</v>
      </c>
      <c r="F1346" s="2">
        <f t="shared" si="188"/>
        <v>5.7054290835905058E-3</v>
      </c>
      <c r="G1346" s="2">
        <f t="shared" si="188"/>
        <v>3.1907791272282149E-3</v>
      </c>
      <c r="H1346" s="2">
        <f t="shared" si="184"/>
        <v>1.788099036659655</v>
      </c>
      <c r="I1346" s="2">
        <f t="shared" si="185"/>
        <v>64.133268336189644</v>
      </c>
    </row>
    <row r="1347" spans="1:9" ht="13.5" x14ac:dyDescent="0.25">
      <c r="A1347" s="3">
        <f>TITRES_STAT!B1350</f>
        <v>44272</v>
      </c>
      <c r="B1347" s="5">
        <f>TITRES_STAT!D1350</f>
        <v>1.02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5.2978984347626119E-3</v>
      </c>
      <c r="G1347" s="2">
        <f t="shared" si="188"/>
        <v>2.9628663324261996E-3</v>
      </c>
      <c r="H1347" s="2">
        <f t="shared" si="184"/>
        <v>1.7880990366596548</v>
      </c>
      <c r="I1347" s="2">
        <f t="shared" si="185"/>
        <v>64.133268336189644</v>
      </c>
    </row>
    <row r="1348" spans="1:9" ht="13.5" x14ac:dyDescent="0.25">
      <c r="A1348" s="3">
        <f>TITRES_STAT!B1351</f>
        <v>44273</v>
      </c>
      <c r="B1348" s="5">
        <f>TITRES_STAT!D1351</f>
        <v>1</v>
      </c>
      <c r="C1348" s="2">
        <f t="shared" si="189"/>
        <v>-2.0000000000000018E-2</v>
      </c>
      <c r="D1348" s="2">
        <f t="shared" si="190"/>
        <v>0</v>
      </c>
      <c r="E1348" s="2">
        <f t="shared" si="191"/>
        <v>2.0000000000000018E-2</v>
      </c>
      <c r="F1348" s="2">
        <f t="shared" si="188"/>
        <v>4.9194771179938545E-3</v>
      </c>
      <c r="G1348" s="2">
        <f t="shared" si="188"/>
        <v>4.1798044515386152E-3</v>
      </c>
      <c r="H1348" s="2">
        <f t="shared" si="184"/>
        <v>1.1769634620545373</v>
      </c>
      <c r="I1348" s="2">
        <f t="shared" si="185"/>
        <v>54.064456412316765</v>
      </c>
    </row>
    <row r="1349" spans="1:9" ht="13.5" x14ac:dyDescent="0.25">
      <c r="A1349" s="3">
        <f>TITRES_STAT!B1352</f>
        <v>44274</v>
      </c>
      <c r="B1349" s="5">
        <f>TITRES_STAT!D1352</f>
        <v>1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4.5680858952800076E-3</v>
      </c>
      <c r="G1349" s="2">
        <f t="shared" si="188"/>
        <v>3.8812469907144286E-3</v>
      </c>
      <c r="H1349" s="2">
        <f t="shared" si="184"/>
        <v>1.1769634620545371</v>
      </c>
      <c r="I1349" s="2">
        <f t="shared" si="185"/>
        <v>54.064456412316758</v>
      </c>
    </row>
    <row r="1350" spans="1:9" ht="13.5" x14ac:dyDescent="0.25">
      <c r="A1350" s="3">
        <f>TITRES_STAT!B1353</f>
        <v>44277</v>
      </c>
      <c r="B1350" s="5">
        <f>TITRES_STAT!D1353</f>
        <v>1.01</v>
      </c>
      <c r="C1350" s="2">
        <f t="shared" si="189"/>
        <v>1.0000000000000009E-2</v>
      </c>
      <c r="D1350" s="2">
        <f t="shared" si="190"/>
        <v>1.0000000000000009E-2</v>
      </c>
      <c r="E1350" s="2">
        <f t="shared" si="191"/>
        <v>0</v>
      </c>
      <c r="F1350" s="2">
        <f t="shared" si="188"/>
        <v>4.956079759902865E-3</v>
      </c>
      <c r="G1350" s="2">
        <f t="shared" si="188"/>
        <v>3.6040150628062553E-3</v>
      </c>
      <c r="H1350" s="2">
        <f t="shared" si="184"/>
        <v>1.3751551182596413</v>
      </c>
      <c r="I1350" s="2">
        <f t="shared" si="185"/>
        <v>57.897486681512632</v>
      </c>
    </row>
    <row r="1351" spans="1:9" ht="13.5" x14ac:dyDescent="0.25">
      <c r="A1351" s="3">
        <f>TITRES_STAT!B1354</f>
        <v>44278</v>
      </c>
      <c r="B1351" s="5">
        <f>TITRES_STAT!D1354</f>
        <v>1.01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4.6020740627669464E-3</v>
      </c>
      <c r="G1351" s="2">
        <f t="shared" si="188"/>
        <v>3.3465854154629514E-3</v>
      </c>
      <c r="H1351" s="2">
        <f t="shared" si="184"/>
        <v>1.3751551182596415</v>
      </c>
      <c r="I1351" s="2">
        <f t="shared" si="185"/>
        <v>57.897486681512632</v>
      </c>
    </row>
    <row r="1352" spans="1:9" ht="13.5" x14ac:dyDescent="0.25">
      <c r="A1352" s="3">
        <f>TITRES_STAT!B1355</f>
        <v>44279</v>
      </c>
      <c r="B1352" s="5">
        <f>TITRES_STAT!D1355</f>
        <v>1.01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4.2733544868550216E-3</v>
      </c>
      <c r="G1352" s="2">
        <f t="shared" si="188"/>
        <v>3.107543600072741E-3</v>
      </c>
      <c r="H1352" s="2">
        <f t="shared" si="184"/>
        <v>1.3751551182596413</v>
      </c>
      <c r="I1352" s="2">
        <f t="shared" si="185"/>
        <v>57.897486681512632</v>
      </c>
    </row>
    <row r="1353" spans="1:9" ht="13.5" x14ac:dyDescent="0.25">
      <c r="A1353" s="3">
        <f>TITRES_STAT!B1356</f>
        <v>44280</v>
      </c>
      <c r="B1353" s="5">
        <f>TITRES_STAT!D1356</f>
        <v>1.01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3.9681148806510911E-3</v>
      </c>
      <c r="G1353" s="2">
        <f t="shared" si="188"/>
        <v>2.8855762000675454E-3</v>
      </c>
      <c r="H1353" s="2">
        <f t="shared" si="184"/>
        <v>1.3751551182596411</v>
      </c>
      <c r="I1353" s="2">
        <f t="shared" si="185"/>
        <v>57.897486681512625</v>
      </c>
    </row>
    <row r="1354" spans="1:9" ht="13.5" x14ac:dyDescent="0.25">
      <c r="A1354" s="3">
        <f>TITRES_STAT!B1357</f>
        <v>44281</v>
      </c>
      <c r="B1354" s="5">
        <f>TITRES_STAT!D1357</f>
        <v>1.03</v>
      </c>
      <c r="C1354" s="2">
        <f t="shared" si="189"/>
        <v>2.0000000000000018E-2</v>
      </c>
      <c r="D1354" s="2">
        <f t="shared" si="190"/>
        <v>2.0000000000000018E-2</v>
      </c>
      <c r="E1354" s="2">
        <f t="shared" si="191"/>
        <v>0</v>
      </c>
      <c r="F1354" s="2">
        <f t="shared" si="188"/>
        <v>5.1132495320331582E-3</v>
      </c>
      <c r="G1354" s="2">
        <f t="shared" si="188"/>
        <v>2.6794636143484354E-3</v>
      </c>
      <c r="H1354" s="2">
        <f t="shared" si="184"/>
        <v>1.9083108666420709</v>
      </c>
      <c r="I1354" s="2">
        <f t="shared" si="185"/>
        <v>65.61578022934674</v>
      </c>
    </row>
    <row r="1355" spans="1:9" ht="13.5" x14ac:dyDescent="0.25">
      <c r="A1355" s="3">
        <f>TITRES_STAT!B1358</f>
        <v>44284</v>
      </c>
      <c r="B1355" s="5">
        <f>TITRES_STAT!D1358</f>
        <v>1.08</v>
      </c>
      <c r="C1355" s="2">
        <f t="shared" si="189"/>
        <v>5.0000000000000044E-2</v>
      </c>
      <c r="D1355" s="2">
        <f t="shared" si="190"/>
        <v>5.0000000000000044E-2</v>
      </c>
      <c r="E1355" s="2">
        <f t="shared" si="191"/>
        <v>0</v>
      </c>
      <c r="F1355" s="2">
        <f t="shared" si="188"/>
        <v>8.3194459940307934E-3</v>
      </c>
      <c r="G1355" s="2">
        <f t="shared" si="188"/>
        <v>2.4880733561806899E-3</v>
      </c>
      <c r="H1355" s="2">
        <f t="shared" si="184"/>
        <v>3.343730189210151</v>
      </c>
      <c r="I1355" s="2">
        <f t="shared" si="185"/>
        <v>76.978312269854939</v>
      </c>
    </row>
    <row r="1356" spans="1:9" ht="13.5" x14ac:dyDescent="0.25">
      <c r="A1356" s="3">
        <f>TITRES_STAT!B1359</f>
        <v>44285</v>
      </c>
      <c r="B1356" s="5">
        <f>TITRES_STAT!D1359</f>
        <v>1.1000000000000001</v>
      </c>
      <c r="C1356" s="2">
        <f t="shared" si="189"/>
        <v>2.0000000000000018E-2</v>
      </c>
      <c r="D1356" s="2">
        <f t="shared" si="190"/>
        <v>2.0000000000000018E-2</v>
      </c>
      <c r="E1356" s="2">
        <f t="shared" si="191"/>
        <v>0</v>
      </c>
      <c r="F1356" s="2">
        <f t="shared" si="188"/>
        <v>9.1537712801714518E-3</v>
      </c>
      <c r="G1356" s="2">
        <f t="shared" si="188"/>
        <v>2.310353830739212E-3</v>
      </c>
      <c r="H1356" s="2">
        <f t="shared" si="184"/>
        <v>3.9620646666240926</v>
      </c>
      <c r="I1356" s="2">
        <f t="shared" si="185"/>
        <v>79.847098593329235</v>
      </c>
    </row>
    <row r="1357" spans="1:9" ht="13.5" x14ac:dyDescent="0.25">
      <c r="A1357" s="3">
        <f>TITRES_STAT!B1360</f>
        <v>44286</v>
      </c>
      <c r="B1357" s="5">
        <f>TITRES_STAT!D1360</f>
        <v>1.08</v>
      </c>
      <c r="C1357" s="2">
        <f t="shared" si="189"/>
        <v>-2.0000000000000018E-2</v>
      </c>
      <c r="D1357" s="2">
        <f t="shared" si="190"/>
        <v>0</v>
      </c>
      <c r="E1357" s="2">
        <f t="shared" si="191"/>
        <v>2.0000000000000018E-2</v>
      </c>
      <c r="F1357" s="2">
        <f t="shared" ref="F1357:G1372" si="192">((F1356*13)+D1357)/14</f>
        <v>8.4999304744449201E-3</v>
      </c>
      <c r="G1357" s="2">
        <f t="shared" si="192"/>
        <v>3.5738999856864124E-3</v>
      </c>
      <c r="H1357" s="2">
        <f t="shared" si="184"/>
        <v>2.3783347347400383</v>
      </c>
      <c r="I1357" s="2">
        <f t="shared" si="185"/>
        <v>70.399617606958373</v>
      </c>
    </row>
    <row r="1358" spans="1:9" ht="13.5" x14ac:dyDescent="0.25">
      <c r="A1358" s="3">
        <f>TITRES_STAT!B1361</f>
        <v>44287</v>
      </c>
      <c r="B1358" s="5">
        <f>TITRES_STAT!D1361</f>
        <v>1.07</v>
      </c>
      <c r="C1358" s="2">
        <f t="shared" si="189"/>
        <v>-1.0000000000000009E-2</v>
      </c>
      <c r="D1358" s="2">
        <f t="shared" si="190"/>
        <v>0</v>
      </c>
      <c r="E1358" s="2">
        <f t="shared" si="191"/>
        <v>1.0000000000000009E-2</v>
      </c>
      <c r="F1358" s="2">
        <f t="shared" si="192"/>
        <v>7.8927925834131399E-3</v>
      </c>
      <c r="G1358" s="2">
        <f t="shared" si="192"/>
        <v>4.0329071295659548E-3</v>
      </c>
      <c r="H1358" s="2">
        <f t="shared" si="184"/>
        <v>1.9570975303521578</v>
      </c>
      <c r="I1358" s="2">
        <f t="shared" si="185"/>
        <v>66.183056536491335</v>
      </c>
    </row>
    <row r="1359" spans="1:9" ht="13.5" x14ac:dyDescent="0.25">
      <c r="A1359" s="3">
        <f>TITRES_STAT!B1362</f>
        <v>44288</v>
      </c>
      <c r="B1359" s="5">
        <f>TITRES_STAT!D1362</f>
        <v>1.03</v>
      </c>
      <c r="C1359" s="2">
        <f t="shared" si="189"/>
        <v>-4.0000000000000036E-2</v>
      </c>
      <c r="D1359" s="2">
        <f t="shared" si="190"/>
        <v>0</v>
      </c>
      <c r="E1359" s="2">
        <f t="shared" si="191"/>
        <v>4.0000000000000036E-2</v>
      </c>
      <c r="F1359" s="2">
        <f t="shared" si="192"/>
        <v>7.3290216845979155E-3</v>
      </c>
      <c r="G1359" s="2">
        <f t="shared" si="192"/>
        <v>6.6019851917398171E-3</v>
      </c>
      <c r="H1359" s="2">
        <f t="shared" si="184"/>
        <v>1.1101239205697919</v>
      </c>
      <c r="I1359" s="2">
        <f t="shared" si="185"/>
        <v>52.60941832601128</v>
      </c>
    </row>
    <row r="1360" spans="1:9" ht="13.5" x14ac:dyDescent="0.25">
      <c r="A1360" s="3">
        <f>TITRES_STAT!B1363</f>
        <v>44291</v>
      </c>
      <c r="B1360" s="5">
        <f>TITRES_STAT!D1363</f>
        <v>1.04</v>
      </c>
      <c r="C1360" s="2">
        <f t="shared" si="189"/>
        <v>1.0000000000000009E-2</v>
      </c>
      <c r="D1360" s="2">
        <f t="shared" si="190"/>
        <v>1.0000000000000009E-2</v>
      </c>
      <c r="E1360" s="2">
        <f t="shared" si="191"/>
        <v>0</v>
      </c>
      <c r="F1360" s="2">
        <f t="shared" si="192"/>
        <v>7.5198058499837796E-3</v>
      </c>
      <c r="G1360" s="2">
        <f t="shared" si="192"/>
        <v>6.1304148209012583E-3</v>
      </c>
      <c r="H1360" s="2">
        <f t="shared" si="184"/>
        <v>1.2266389909448674</v>
      </c>
      <c r="I1360" s="2">
        <f t="shared" si="185"/>
        <v>55.089262154003102</v>
      </c>
    </row>
    <row r="1361" spans="1:9" ht="13.5" x14ac:dyDescent="0.25">
      <c r="A1361" s="3">
        <f>TITRES_STAT!B1364</f>
        <v>44292</v>
      </c>
      <c r="B1361" s="5">
        <f>TITRES_STAT!D1364</f>
        <v>1.04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6.9826768606992247E-3</v>
      </c>
      <c r="G1361" s="2">
        <f t="shared" si="192"/>
        <v>5.6925280479797396E-3</v>
      </c>
      <c r="H1361" s="2">
        <f t="shared" ref="H1361:H1424" si="193">F1361/G1361</f>
        <v>1.2266389909448676</v>
      </c>
      <c r="I1361" s="2">
        <f t="shared" ref="I1361:I1424" si="194">IF(G1361=0,100,100-(100/(1+H1361)))</f>
        <v>55.089262154003109</v>
      </c>
    </row>
    <row r="1362" spans="1:9" ht="13.5" x14ac:dyDescent="0.25">
      <c r="A1362" s="3">
        <f>TITRES_STAT!B1365</f>
        <v>44293</v>
      </c>
      <c r="B1362" s="5">
        <f>TITRES_STAT!D1365</f>
        <v>1.02</v>
      </c>
      <c r="C1362" s="2">
        <f t="shared" si="189"/>
        <v>-2.0000000000000018E-2</v>
      </c>
      <c r="D1362" s="2">
        <f t="shared" si="190"/>
        <v>0</v>
      </c>
      <c r="E1362" s="2">
        <f t="shared" si="191"/>
        <v>2.0000000000000018E-2</v>
      </c>
      <c r="F1362" s="2">
        <f t="shared" si="192"/>
        <v>6.4839142277921379E-3</v>
      </c>
      <c r="G1362" s="2">
        <f t="shared" si="192"/>
        <v>6.7144903302669024E-3</v>
      </c>
      <c r="H1362" s="2">
        <f t="shared" si="193"/>
        <v>0.96565992485901775</v>
      </c>
      <c r="I1362" s="2">
        <f t="shared" si="194"/>
        <v>49.126500095293821</v>
      </c>
    </row>
    <row r="1363" spans="1:9" ht="13.5" x14ac:dyDescent="0.25">
      <c r="A1363" s="3">
        <f>TITRES_STAT!B1366</f>
        <v>44294</v>
      </c>
      <c r="B1363" s="5">
        <f>TITRES_STAT!D1366</f>
        <v>1.02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6.0207774972355563E-3</v>
      </c>
      <c r="G1363" s="2">
        <f t="shared" si="192"/>
        <v>6.2348838781049812E-3</v>
      </c>
      <c r="H1363" s="2">
        <f t="shared" si="193"/>
        <v>0.96565992485901764</v>
      </c>
      <c r="I1363" s="2">
        <f t="shared" si="194"/>
        <v>49.126500095293814</v>
      </c>
    </row>
    <row r="1364" spans="1:9" ht="13.5" x14ac:dyDescent="0.25">
      <c r="A1364" s="3">
        <f>TITRES_STAT!B1367</f>
        <v>44298</v>
      </c>
      <c r="B1364" s="5">
        <f>TITRES_STAT!D1367</f>
        <v>1.01</v>
      </c>
      <c r="C1364" s="2">
        <f t="shared" si="189"/>
        <v>-1.0000000000000009E-2</v>
      </c>
      <c r="D1364" s="2">
        <f t="shared" si="190"/>
        <v>0</v>
      </c>
      <c r="E1364" s="2">
        <f t="shared" si="191"/>
        <v>1.0000000000000009E-2</v>
      </c>
      <c r="F1364" s="2">
        <f t="shared" si="192"/>
        <v>5.5907219617187314E-3</v>
      </c>
      <c r="G1364" s="2">
        <f t="shared" si="192"/>
        <v>6.5038207439546258E-3</v>
      </c>
      <c r="H1364" s="2">
        <f t="shared" si="193"/>
        <v>0.85960578893804385</v>
      </c>
      <c r="I1364" s="2">
        <f t="shared" si="194"/>
        <v>46.225162023663891</v>
      </c>
    </row>
    <row r="1365" spans="1:9" ht="13.5" x14ac:dyDescent="0.25">
      <c r="A1365" s="3">
        <f>TITRES_STAT!B1368</f>
        <v>44299</v>
      </c>
      <c r="B1365" s="5">
        <f>TITRES_STAT!D1368</f>
        <v>1.01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5.1913846787388224E-3</v>
      </c>
      <c r="G1365" s="2">
        <f t="shared" si="192"/>
        <v>6.0392621193864375E-3</v>
      </c>
      <c r="H1365" s="2">
        <f t="shared" si="193"/>
        <v>0.85960578893804407</v>
      </c>
      <c r="I1365" s="2">
        <f t="shared" si="194"/>
        <v>46.225162023663891</v>
      </c>
    </row>
    <row r="1366" spans="1:9" ht="13.5" x14ac:dyDescent="0.25">
      <c r="A1366" s="3">
        <f>TITRES_STAT!B1369</f>
        <v>44300</v>
      </c>
      <c r="B1366" s="5">
        <f>TITRES_STAT!D1369</f>
        <v>1.01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4.8205714874003354E-3</v>
      </c>
      <c r="G1366" s="2">
        <f t="shared" si="192"/>
        <v>5.6078862537159773E-3</v>
      </c>
      <c r="H1366" s="2">
        <f t="shared" si="193"/>
        <v>0.85960578893804418</v>
      </c>
      <c r="I1366" s="2">
        <f t="shared" si="194"/>
        <v>46.225162023663898</v>
      </c>
    </row>
    <row r="1367" spans="1:9" ht="13.5" x14ac:dyDescent="0.25">
      <c r="A1367" s="3">
        <f>TITRES_STAT!B1370</f>
        <v>44301</v>
      </c>
      <c r="B1367" s="5">
        <f>TITRES_STAT!D1370</f>
        <v>1.01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4.4762449525860264E-3</v>
      </c>
      <c r="G1367" s="2">
        <f t="shared" si="192"/>
        <v>5.2073229498791219E-3</v>
      </c>
      <c r="H1367" s="2">
        <f t="shared" si="193"/>
        <v>0.85960578893804429</v>
      </c>
      <c r="I1367" s="2">
        <f t="shared" si="194"/>
        <v>46.225162023663906</v>
      </c>
    </row>
    <row r="1368" spans="1:9" ht="13.5" x14ac:dyDescent="0.25">
      <c r="A1368" s="3">
        <f>TITRES_STAT!B1371</f>
        <v>44302</v>
      </c>
      <c r="B1368" s="5">
        <f>TITRES_STAT!D1371</f>
        <v>1</v>
      </c>
      <c r="C1368" s="2">
        <f t="shared" si="189"/>
        <v>-1.0000000000000009E-2</v>
      </c>
      <c r="D1368" s="2">
        <f t="shared" si="190"/>
        <v>0</v>
      </c>
      <c r="E1368" s="2">
        <f t="shared" si="191"/>
        <v>1.0000000000000009E-2</v>
      </c>
      <c r="F1368" s="2">
        <f t="shared" si="192"/>
        <v>4.1565131702584529E-3</v>
      </c>
      <c r="G1368" s="2">
        <f t="shared" si="192"/>
        <v>5.5496570248877572E-3</v>
      </c>
      <c r="H1368" s="2">
        <f t="shared" si="193"/>
        <v>0.74896757612557496</v>
      </c>
      <c r="I1368" s="2">
        <f t="shared" si="194"/>
        <v>42.823411156925843</v>
      </c>
    </row>
    <row r="1369" spans="1:9" ht="13.5" x14ac:dyDescent="0.25">
      <c r="A1369" s="3">
        <f>TITRES_STAT!B1372</f>
        <v>44305</v>
      </c>
      <c r="B1369" s="5">
        <f>TITRES_STAT!D1372</f>
        <v>1.01</v>
      </c>
      <c r="C1369" s="2">
        <f t="shared" si="189"/>
        <v>1.0000000000000009E-2</v>
      </c>
      <c r="D1369" s="2">
        <f t="shared" si="190"/>
        <v>1.0000000000000009E-2</v>
      </c>
      <c r="E1369" s="2">
        <f t="shared" si="191"/>
        <v>0</v>
      </c>
      <c r="F1369" s="2">
        <f t="shared" si="192"/>
        <v>4.5739050866685643E-3</v>
      </c>
      <c r="G1369" s="2">
        <f t="shared" si="192"/>
        <v>5.1532529516814885E-3</v>
      </c>
      <c r="H1369" s="2">
        <f t="shared" si="193"/>
        <v>0.88757628037182124</v>
      </c>
      <c r="I1369" s="2">
        <f t="shared" si="194"/>
        <v>47.022008572653995</v>
      </c>
    </row>
    <row r="1370" spans="1:9" ht="13.5" x14ac:dyDescent="0.25">
      <c r="A1370" s="3">
        <f>TITRES_STAT!B1373</f>
        <v>44306</v>
      </c>
      <c r="B1370" s="5">
        <f>TITRES_STAT!D1373</f>
        <v>1</v>
      </c>
      <c r="C1370" s="2">
        <f t="shared" si="189"/>
        <v>-1.0000000000000009E-2</v>
      </c>
      <c r="D1370" s="2">
        <f t="shared" si="190"/>
        <v>0</v>
      </c>
      <c r="E1370" s="2">
        <f t="shared" si="191"/>
        <v>1.0000000000000009E-2</v>
      </c>
      <c r="F1370" s="2">
        <f t="shared" si="192"/>
        <v>4.2471975804779525E-3</v>
      </c>
      <c r="G1370" s="2">
        <f t="shared" si="192"/>
        <v>5.4994491694185252E-3</v>
      </c>
      <c r="H1370" s="2">
        <f t="shared" si="193"/>
        <v>0.77229508804188518</v>
      </c>
      <c r="I1370" s="2">
        <f t="shared" si="194"/>
        <v>43.575987613617606</v>
      </c>
    </row>
    <row r="1371" spans="1:9" ht="13.5" x14ac:dyDescent="0.25">
      <c r="A1371" s="3">
        <f>TITRES_STAT!B1374</f>
        <v>44307</v>
      </c>
      <c r="B1371" s="5">
        <f>TITRES_STAT!D1374</f>
        <v>0.99</v>
      </c>
      <c r="C1371" s="2">
        <f t="shared" si="189"/>
        <v>-1.0000000000000009E-2</v>
      </c>
      <c r="D1371" s="2">
        <f t="shared" si="190"/>
        <v>0</v>
      </c>
      <c r="E1371" s="2">
        <f t="shared" si="191"/>
        <v>1.0000000000000009E-2</v>
      </c>
      <c r="F1371" s="2">
        <f t="shared" si="192"/>
        <v>3.9438263247295272E-3</v>
      </c>
      <c r="G1371" s="2">
        <f t="shared" si="192"/>
        <v>5.8209170858886314E-3</v>
      </c>
      <c r="H1371" s="2">
        <f t="shared" si="193"/>
        <v>0.67752662794155838</v>
      </c>
      <c r="I1371" s="2">
        <f t="shared" si="194"/>
        <v>40.38842762054577</v>
      </c>
    </row>
    <row r="1372" spans="1:9" ht="13.5" x14ac:dyDescent="0.25">
      <c r="A1372" s="3">
        <f>TITRES_STAT!B1375</f>
        <v>44308</v>
      </c>
      <c r="B1372" s="5">
        <f>TITRES_STAT!D1375</f>
        <v>0.99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3.6621244443917037E-3</v>
      </c>
      <c r="G1372" s="2">
        <f t="shared" si="192"/>
        <v>5.4051372940394438E-3</v>
      </c>
      <c r="H1372" s="2">
        <f t="shared" si="193"/>
        <v>0.67752662794155838</v>
      </c>
      <c r="I1372" s="2">
        <f t="shared" si="194"/>
        <v>40.38842762054577</v>
      </c>
    </row>
    <row r="1373" spans="1:9" ht="13.5" x14ac:dyDescent="0.25">
      <c r="A1373" s="3">
        <f>TITRES_STAT!B1376</f>
        <v>44309</v>
      </c>
      <c r="B1373" s="5">
        <f>TITRES_STAT!D1376</f>
        <v>0.99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3.4005441269351531E-3</v>
      </c>
      <c r="G1373" s="2">
        <f t="shared" si="195"/>
        <v>5.0190560587509122E-3</v>
      </c>
      <c r="H1373" s="2">
        <f t="shared" si="193"/>
        <v>0.67752662794155827</v>
      </c>
      <c r="I1373" s="2">
        <f t="shared" si="194"/>
        <v>40.388427620545755</v>
      </c>
    </row>
    <row r="1374" spans="1:9" ht="13.5" x14ac:dyDescent="0.25">
      <c r="A1374" s="3">
        <f>TITRES_STAT!B1377</f>
        <v>44312</v>
      </c>
      <c r="B1374" s="5">
        <f>TITRES_STAT!D1377</f>
        <v>0.99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3.1576481178683564E-3</v>
      </c>
      <c r="G1374" s="2">
        <f t="shared" si="195"/>
        <v>4.6605520545544192E-3</v>
      </c>
      <c r="H1374" s="2">
        <f t="shared" si="193"/>
        <v>0.67752662794155816</v>
      </c>
      <c r="I1374" s="2">
        <f t="shared" si="194"/>
        <v>40.388427620545755</v>
      </c>
    </row>
    <row r="1375" spans="1:9" ht="13.5" x14ac:dyDescent="0.25">
      <c r="A1375" s="3">
        <f>TITRES_STAT!B1378</f>
        <v>44313</v>
      </c>
      <c r="B1375" s="5">
        <f>TITRES_STAT!D1378</f>
        <v>0.98</v>
      </c>
      <c r="C1375" s="2">
        <f t="shared" si="189"/>
        <v>-1.0000000000000009E-2</v>
      </c>
      <c r="D1375" s="2">
        <f t="shared" si="190"/>
        <v>0</v>
      </c>
      <c r="E1375" s="2">
        <f t="shared" si="191"/>
        <v>1.0000000000000009E-2</v>
      </c>
      <c r="F1375" s="2">
        <f t="shared" si="195"/>
        <v>2.9321018237349022E-3</v>
      </c>
      <c r="G1375" s="2">
        <f t="shared" si="195"/>
        <v>5.0419411935148182E-3</v>
      </c>
      <c r="H1375" s="2">
        <f t="shared" si="193"/>
        <v>0.58154224954196398</v>
      </c>
      <c r="I1375" s="2">
        <f t="shared" si="194"/>
        <v>36.770579458777434</v>
      </c>
    </row>
    <row r="1376" spans="1:9" ht="13.5" x14ac:dyDescent="0.25">
      <c r="A1376" s="3">
        <f>TITRES_STAT!B1379</f>
        <v>44314</v>
      </c>
      <c r="B1376" s="5">
        <f>TITRES_STAT!D1379</f>
        <v>0.98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2.7226659791824092E-3</v>
      </c>
      <c r="G1376" s="2">
        <f t="shared" si="195"/>
        <v>4.6818025368351879E-3</v>
      </c>
      <c r="H1376" s="2">
        <f t="shared" si="193"/>
        <v>0.5815422495419641</v>
      </c>
      <c r="I1376" s="2">
        <f t="shared" si="194"/>
        <v>36.770579458777448</v>
      </c>
    </row>
    <row r="1377" spans="1:9" ht="13.5" x14ac:dyDescent="0.25">
      <c r="A1377" s="3">
        <f>TITRES_STAT!B1380</f>
        <v>44315</v>
      </c>
      <c r="B1377" s="5">
        <f>TITRES_STAT!D1380</f>
        <v>0.96</v>
      </c>
      <c r="C1377" s="2">
        <f t="shared" si="189"/>
        <v>-2.0000000000000018E-2</v>
      </c>
      <c r="D1377" s="2">
        <f t="shared" si="190"/>
        <v>0</v>
      </c>
      <c r="E1377" s="2">
        <f t="shared" si="191"/>
        <v>2.0000000000000018E-2</v>
      </c>
      <c r="F1377" s="2">
        <f t="shared" si="195"/>
        <v>2.5281898378122368E-3</v>
      </c>
      <c r="G1377" s="2">
        <f t="shared" si="195"/>
        <v>5.7759594984898178E-3</v>
      </c>
      <c r="H1377" s="2">
        <f t="shared" si="193"/>
        <v>0.43770906608213878</v>
      </c>
      <c r="I1377" s="2">
        <f t="shared" si="194"/>
        <v>30.444898513085661</v>
      </c>
    </row>
    <row r="1378" spans="1:9" ht="13.5" x14ac:dyDescent="0.25">
      <c r="A1378" s="3">
        <f>TITRES_STAT!B1381</f>
        <v>44316</v>
      </c>
      <c r="B1378" s="5">
        <f>TITRES_STAT!D1381</f>
        <v>0.97</v>
      </c>
      <c r="C1378" s="2">
        <f t="shared" si="189"/>
        <v>1.0000000000000009E-2</v>
      </c>
      <c r="D1378" s="2">
        <f t="shared" si="190"/>
        <v>1.0000000000000009E-2</v>
      </c>
      <c r="E1378" s="2">
        <f t="shared" si="191"/>
        <v>0</v>
      </c>
      <c r="F1378" s="2">
        <f t="shared" si="195"/>
        <v>3.0618905636827921E-3</v>
      </c>
      <c r="G1378" s="2">
        <f t="shared" si="195"/>
        <v>5.3633909628834023E-3</v>
      </c>
      <c r="H1378" s="2">
        <f t="shared" si="193"/>
        <v>0.5708870721661311</v>
      </c>
      <c r="I1378" s="2">
        <f t="shared" si="194"/>
        <v>36.341700322157614</v>
      </c>
    </row>
    <row r="1379" spans="1:9" ht="13.5" x14ac:dyDescent="0.25">
      <c r="A1379" s="3">
        <f>TITRES_STAT!B1382</f>
        <v>44319</v>
      </c>
      <c r="B1379" s="5">
        <f>TITRES_STAT!D1382</f>
        <v>0.96</v>
      </c>
      <c r="C1379" s="2">
        <f t="shared" si="189"/>
        <v>-1.0000000000000009E-2</v>
      </c>
      <c r="D1379" s="2">
        <f t="shared" si="190"/>
        <v>0</v>
      </c>
      <c r="E1379" s="2">
        <f t="shared" si="191"/>
        <v>1.0000000000000009E-2</v>
      </c>
      <c r="F1379" s="2">
        <f t="shared" si="195"/>
        <v>2.8431840948483071E-3</v>
      </c>
      <c r="G1379" s="2">
        <f t="shared" si="195"/>
        <v>5.6945773226774457E-3</v>
      </c>
      <c r="H1379" s="2">
        <f t="shared" si="193"/>
        <v>0.49927921489904609</v>
      </c>
      <c r="I1379" s="2">
        <f t="shared" si="194"/>
        <v>33.301283039041195</v>
      </c>
    </row>
    <row r="1380" spans="1:9" ht="13.5" x14ac:dyDescent="0.25">
      <c r="A1380" s="3">
        <f>TITRES_STAT!B1383</f>
        <v>44320</v>
      </c>
      <c r="B1380" s="5">
        <f>TITRES_STAT!D1383</f>
        <v>0.96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2.6400995166448566E-3</v>
      </c>
      <c r="G1380" s="2">
        <f t="shared" si="195"/>
        <v>5.2878217996290564E-3</v>
      </c>
      <c r="H1380" s="2">
        <f t="shared" si="193"/>
        <v>0.49927921489904614</v>
      </c>
      <c r="I1380" s="2">
        <f t="shared" si="194"/>
        <v>33.301283039041195</v>
      </c>
    </row>
    <row r="1381" spans="1:9" ht="13.5" x14ac:dyDescent="0.25">
      <c r="A1381" s="3">
        <f>TITRES_STAT!B1384</f>
        <v>44321</v>
      </c>
      <c r="B1381" s="5">
        <f>TITRES_STAT!D1384</f>
        <v>0.96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2.4515209797416524E-3</v>
      </c>
      <c r="G1381" s="2">
        <f t="shared" si="195"/>
        <v>4.9101202425126953E-3</v>
      </c>
      <c r="H1381" s="2">
        <f t="shared" si="193"/>
        <v>0.49927921489904609</v>
      </c>
      <c r="I1381" s="2">
        <f t="shared" si="194"/>
        <v>33.301283039041195</v>
      </c>
    </row>
    <row r="1382" spans="1:9" ht="13.5" x14ac:dyDescent="0.25">
      <c r="A1382" s="3">
        <f>TITRES_STAT!B1385</f>
        <v>44322</v>
      </c>
      <c r="B1382" s="5">
        <f>TITRES_STAT!D1385</f>
        <v>0.98</v>
      </c>
      <c r="C1382" s="2">
        <f t="shared" si="189"/>
        <v>2.0000000000000018E-2</v>
      </c>
      <c r="D1382" s="2">
        <f t="shared" si="190"/>
        <v>2.0000000000000018E-2</v>
      </c>
      <c r="E1382" s="2">
        <f t="shared" si="191"/>
        <v>0</v>
      </c>
      <c r="F1382" s="2">
        <f t="shared" si="195"/>
        <v>3.7049837669029641E-3</v>
      </c>
      <c r="G1382" s="2">
        <f t="shared" si="195"/>
        <v>4.5593973680475028E-3</v>
      </c>
      <c r="H1382" s="2">
        <f t="shared" si="193"/>
        <v>0.81260383068773201</v>
      </c>
      <c r="I1382" s="2">
        <f t="shared" si="194"/>
        <v>44.830746627045173</v>
      </c>
    </row>
    <row r="1383" spans="1:9" ht="13.5" x14ac:dyDescent="0.25">
      <c r="A1383" s="3">
        <f>TITRES_STAT!B1386</f>
        <v>44323</v>
      </c>
      <c r="B1383" s="5">
        <f>TITRES_STAT!D1386</f>
        <v>0.99</v>
      </c>
      <c r="C1383" s="2">
        <f t="shared" si="189"/>
        <v>1.0000000000000009E-2</v>
      </c>
      <c r="D1383" s="2">
        <f t="shared" si="190"/>
        <v>1.0000000000000009E-2</v>
      </c>
      <c r="E1383" s="2">
        <f t="shared" si="191"/>
        <v>0</v>
      </c>
      <c r="F1383" s="2">
        <f t="shared" si="195"/>
        <v>4.1546277835527532E-3</v>
      </c>
      <c r="G1383" s="2">
        <f t="shared" si="195"/>
        <v>4.233726127472681E-3</v>
      </c>
      <c r="H1383" s="2">
        <f t="shared" si="193"/>
        <v>0.98131708534317841</v>
      </c>
      <c r="I1383" s="2">
        <f t="shared" si="194"/>
        <v>49.52852284990049</v>
      </c>
    </row>
    <row r="1384" spans="1:9" ht="13.5" x14ac:dyDescent="0.25">
      <c r="A1384" s="3">
        <f>TITRES_STAT!B1387</f>
        <v>44326</v>
      </c>
      <c r="B1384" s="5">
        <f>TITRES_STAT!D1387</f>
        <v>1</v>
      </c>
      <c r="C1384" s="2">
        <f t="shared" si="189"/>
        <v>1.0000000000000009E-2</v>
      </c>
      <c r="D1384" s="2">
        <f t="shared" si="190"/>
        <v>1.0000000000000009E-2</v>
      </c>
      <c r="E1384" s="2">
        <f t="shared" si="191"/>
        <v>0</v>
      </c>
      <c r="F1384" s="2">
        <f t="shared" si="195"/>
        <v>4.5721543704418431E-3</v>
      </c>
      <c r="G1384" s="2">
        <f t="shared" si="195"/>
        <v>3.9313171183674896E-3</v>
      </c>
      <c r="H1384" s="2">
        <f t="shared" si="193"/>
        <v>1.1630082826644284</v>
      </c>
      <c r="I1384" s="2">
        <f t="shared" si="194"/>
        <v>53.768091966426319</v>
      </c>
    </row>
    <row r="1385" spans="1:9" ht="13.5" x14ac:dyDescent="0.25">
      <c r="A1385" s="3">
        <f>TITRES_STAT!B1388</f>
        <v>44327</v>
      </c>
      <c r="B1385" s="5">
        <f>TITRES_STAT!D1388</f>
        <v>1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4.2455719154102832E-3</v>
      </c>
      <c r="G1385" s="2">
        <f t="shared" si="195"/>
        <v>3.6505087527698116E-3</v>
      </c>
      <c r="H1385" s="2">
        <f t="shared" si="193"/>
        <v>1.1630082826644286</v>
      </c>
      <c r="I1385" s="2">
        <f t="shared" si="194"/>
        <v>53.768091966426319</v>
      </c>
    </row>
    <row r="1386" spans="1:9" ht="13.5" x14ac:dyDescent="0.25">
      <c r="A1386" s="3">
        <f>TITRES_STAT!B1389</f>
        <v>44333</v>
      </c>
      <c r="B1386" s="5">
        <f>TITRES_STAT!D1389</f>
        <v>0.98</v>
      </c>
      <c r="C1386" s="2">
        <f t="shared" si="189"/>
        <v>-2.0000000000000018E-2</v>
      </c>
      <c r="D1386" s="2">
        <f t="shared" si="190"/>
        <v>0</v>
      </c>
      <c r="E1386" s="2">
        <f t="shared" si="191"/>
        <v>2.0000000000000018E-2</v>
      </c>
      <c r="F1386" s="2">
        <f t="shared" si="195"/>
        <v>3.9423167785952633E-3</v>
      </c>
      <c r="G1386" s="2">
        <f t="shared" si="195"/>
        <v>4.8183295561433975E-3</v>
      </c>
      <c r="H1386" s="2">
        <f t="shared" si="193"/>
        <v>0.81819160201875085</v>
      </c>
      <c r="I1386" s="2">
        <f t="shared" si="194"/>
        <v>45.000295959474627</v>
      </c>
    </row>
    <row r="1387" spans="1:9" ht="13.5" x14ac:dyDescent="0.25">
      <c r="A1387" s="3">
        <f>TITRES_STAT!B1390</f>
        <v>44334</v>
      </c>
      <c r="B1387" s="5">
        <f>TITRES_STAT!D1390</f>
        <v>1</v>
      </c>
      <c r="C1387" s="2">
        <f t="shared" si="189"/>
        <v>2.0000000000000018E-2</v>
      </c>
      <c r="D1387" s="2">
        <f t="shared" si="190"/>
        <v>2.0000000000000018E-2</v>
      </c>
      <c r="E1387" s="2">
        <f t="shared" si="191"/>
        <v>0</v>
      </c>
      <c r="F1387" s="2">
        <f t="shared" si="195"/>
        <v>5.0892941515527455E-3</v>
      </c>
      <c r="G1387" s="2">
        <f t="shared" si="195"/>
        <v>4.4741631592760123E-3</v>
      </c>
      <c r="H1387" s="2">
        <f t="shared" si="193"/>
        <v>1.1374851498210161</v>
      </c>
      <c r="I1387" s="2">
        <f t="shared" si="194"/>
        <v>53.216049239746255</v>
      </c>
    </row>
    <row r="1388" spans="1:9" ht="13.5" x14ac:dyDescent="0.25">
      <c r="A1388" s="3">
        <f>TITRES_STAT!B1391</f>
        <v>44335</v>
      </c>
      <c r="B1388" s="5">
        <f>TITRES_STAT!D1391</f>
        <v>1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4.7257731407275494E-3</v>
      </c>
      <c r="G1388" s="2">
        <f t="shared" si="195"/>
        <v>4.1545800764705831E-3</v>
      </c>
      <c r="H1388" s="2">
        <f t="shared" si="193"/>
        <v>1.1374851498210161</v>
      </c>
      <c r="I1388" s="2">
        <f t="shared" si="194"/>
        <v>53.216049239746255</v>
      </c>
    </row>
    <row r="1389" spans="1:9" ht="13.5" x14ac:dyDescent="0.25">
      <c r="A1389" s="3">
        <f>TITRES_STAT!B1392</f>
        <v>44336</v>
      </c>
      <c r="B1389" s="5">
        <f>TITRES_STAT!D1392</f>
        <v>1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4.3882179163898674E-3</v>
      </c>
      <c r="G1389" s="2">
        <f t="shared" si="196"/>
        <v>3.8578243567226845E-3</v>
      </c>
      <c r="H1389" s="2">
        <f t="shared" si="193"/>
        <v>1.1374851498210159</v>
      </c>
      <c r="I1389" s="2">
        <f t="shared" si="194"/>
        <v>53.216049239746255</v>
      </c>
    </row>
    <row r="1390" spans="1:9" ht="13.5" x14ac:dyDescent="0.25">
      <c r="A1390" s="3">
        <f>TITRES_STAT!B1393</f>
        <v>44337</v>
      </c>
      <c r="B1390" s="5">
        <f>TITRES_STAT!D1393</f>
        <v>1.01</v>
      </c>
      <c r="C1390" s="2">
        <f t="shared" si="189"/>
        <v>1.0000000000000009E-2</v>
      </c>
      <c r="D1390" s="2">
        <f t="shared" si="190"/>
        <v>1.0000000000000009E-2</v>
      </c>
      <c r="E1390" s="2">
        <f t="shared" si="191"/>
        <v>0</v>
      </c>
      <c r="F1390" s="2">
        <f t="shared" si="196"/>
        <v>4.7890594937905918E-3</v>
      </c>
      <c r="G1390" s="2">
        <f t="shared" si="196"/>
        <v>3.5822654740996357E-3</v>
      </c>
      <c r="H1390" s="2">
        <f t="shared" si="193"/>
        <v>1.3368801191358579</v>
      </c>
      <c r="I1390" s="2">
        <f t="shared" si="194"/>
        <v>57.207903314707281</v>
      </c>
    </row>
    <row r="1391" spans="1:9" ht="13.5" x14ac:dyDescent="0.25">
      <c r="A1391" s="3">
        <f>TITRES_STAT!B1394</f>
        <v>44340</v>
      </c>
      <c r="B1391" s="5">
        <f>TITRES_STAT!D1394</f>
        <v>1</v>
      </c>
      <c r="C1391" s="2">
        <f t="shared" si="189"/>
        <v>-1.0000000000000009E-2</v>
      </c>
      <c r="D1391" s="2">
        <f t="shared" si="190"/>
        <v>0</v>
      </c>
      <c r="E1391" s="2">
        <f t="shared" si="191"/>
        <v>1.0000000000000009E-2</v>
      </c>
      <c r="F1391" s="2">
        <f t="shared" si="196"/>
        <v>4.4469838156626926E-3</v>
      </c>
      <c r="G1391" s="2">
        <f t="shared" si="196"/>
        <v>4.0406750830925195E-3</v>
      </c>
      <c r="H1391" s="2">
        <f t="shared" si="193"/>
        <v>1.1005546657958962</v>
      </c>
      <c r="I1391" s="2">
        <f t="shared" si="194"/>
        <v>52.393526515478626</v>
      </c>
    </row>
    <row r="1392" spans="1:9" ht="13.5" x14ac:dyDescent="0.25">
      <c r="A1392" s="3">
        <f>TITRES_STAT!B1395</f>
        <v>44341</v>
      </c>
      <c r="B1392" s="5">
        <f>TITRES_STAT!D1395</f>
        <v>0.98</v>
      </c>
      <c r="C1392" s="2">
        <f t="shared" si="189"/>
        <v>-2.0000000000000018E-2</v>
      </c>
      <c r="D1392" s="2">
        <f t="shared" si="190"/>
        <v>0</v>
      </c>
      <c r="E1392" s="2">
        <f t="shared" si="191"/>
        <v>2.0000000000000018E-2</v>
      </c>
      <c r="F1392" s="2">
        <f t="shared" si="196"/>
        <v>4.1293421145439293E-3</v>
      </c>
      <c r="G1392" s="2">
        <f t="shared" si="196"/>
        <v>5.1806268628716273E-3</v>
      </c>
      <c r="H1392" s="2">
        <f t="shared" si="193"/>
        <v>0.79707383369722762</v>
      </c>
      <c r="I1392" s="2">
        <f t="shared" si="194"/>
        <v>44.35398361220139</v>
      </c>
    </row>
    <row r="1393" spans="1:9" ht="13.5" x14ac:dyDescent="0.25">
      <c r="A1393" s="3">
        <f>TITRES_STAT!B1396</f>
        <v>44342</v>
      </c>
      <c r="B1393" s="5">
        <f>TITRES_STAT!D1396</f>
        <v>1</v>
      </c>
      <c r="C1393" s="2">
        <f t="shared" si="189"/>
        <v>2.0000000000000018E-2</v>
      </c>
      <c r="D1393" s="2">
        <f t="shared" si="190"/>
        <v>2.0000000000000018E-2</v>
      </c>
      <c r="E1393" s="2">
        <f t="shared" si="191"/>
        <v>0</v>
      </c>
      <c r="F1393" s="2">
        <f t="shared" si="196"/>
        <v>5.26296053493365E-3</v>
      </c>
      <c r="G1393" s="2">
        <f t="shared" si="196"/>
        <v>4.8105820869522248E-3</v>
      </c>
      <c r="H1393" s="2">
        <f t="shared" si="193"/>
        <v>1.0940381932590681</v>
      </c>
      <c r="I1393" s="2">
        <f t="shared" si="194"/>
        <v>52.245379133049894</v>
      </c>
    </row>
    <row r="1394" spans="1:9" ht="13.5" x14ac:dyDescent="0.25">
      <c r="A1394" s="3">
        <f>TITRES_STAT!B1397</f>
        <v>44343</v>
      </c>
      <c r="B1394" s="5">
        <f>TITRES_STAT!D1397</f>
        <v>1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4.8870347824383894E-3</v>
      </c>
      <c r="G1394" s="2">
        <f t="shared" si="196"/>
        <v>4.4669690807413514E-3</v>
      </c>
      <c r="H1394" s="2">
        <f t="shared" si="193"/>
        <v>1.0940381932590684</v>
      </c>
      <c r="I1394" s="2">
        <f t="shared" si="194"/>
        <v>52.245379133049902</v>
      </c>
    </row>
    <row r="1395" spans="1:9" ht="13.5" x14ac:dyDescent="0.25">
      <c r="A1395" s="3">
        <f>TITRES_STAT!B1398</f>
        <v>44344</v>
      </c>
      <c r="B1395" s="5">
        <f>TITRES_STAT!D1398</f>
        <v>0.99</v>
      </c>
      <c r="C1395" s="2">
        <f t="shared" si="189"/>
        <v>-1.0000000000000009E-2</v>
      </c>
      <c r="D1395" s="2">
        <f t="shared" si="190"/>
        <v>0</v>
      </c>
      <c r="E1395" s="2">
        <f t="shared" si="191"/>
        <v>1.0000000000000009E-2</v>
      </c>
      <c r="F1395" s="2">
        <f t="shared" si="196"/>
        <v>4.5379608694070756E-3</v>
      </c>
      <c r="G1395" s="2">
        <f t="shared" si="196"/>
        <v>4.8621855749741132E-3</v>
      </c>
      <c r="H1395" s="2">
        <f t="shared" si="193"/>
        <v>0.9333170853790862</v>
      </c>
      <c r="I1395" s="2">
        <f t="shared" si="194"/>
        <v>48.275427369746787</v>
      </c>
    </row>
    <row r="1396" spans="1:9" ht="13.5" x14ac:dyDescent="0.25">
      <c r="A1396" s="3">
        <f>TITRES_STAT!B1399</f>
        <v>44347</v>
      </c>
      <c r="B1396" s="5">
        <f>TITRES_STAT!D1399</f>
        <v>0.99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4.2138208073065706E-3</v>
      </c>
      <c r="G1396" s="2">
        <f t="shared" si="196"/>
        <v>4.5148866053331049E-3</v>
      </c>
      <c r="H1396" s="2">
        <f t="shared" si="193"/>
        <v>0.93331708537908631</v>
      </c>
      <c r="I1396" s="2">
        <f t="shared" si="194"/>
        <v>48.275427369746787</v>
      </c>
    </row>
    <row r="1397" spans="1:9" ht="13.5" x14ac:dyDescent="0.25">
      <c r="A1397" s="3">
        <f>TITRES_STAT!B1400</f>
        <v>44348</v>
      </c>
      <c r="B1397" s="5">
        <f>TITRES_STAT!D1400</f>
        <v>0.99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3.912833606784673E-3</v>
      </c>
      <c r="G1397" s="2">
        <f t="shared" si="196"/>
        <v>4.192394704952169E-3</v>
      </c>
      <c r="H1397" s="2">
        <f t="shared" si="193"/>
        <v>0.93331708537908631</v>
      </c>
      <c r="I1397" s="2">
        <f t="shared" si="194"/>
        <v>48.275427369746787</v>
      </c>
    </row>
    <row r="1398" spans="1:9" ht="13.5" x14ac:dyDescent="0.25">
      <c r="A1398" s="3">
        <f>TITRES_STAT!B1401</f>
        <v>44349</v>
      </c>
      <c r="B1398" s="5">
        <f>TITRES_STAT!D1401</f>
        <v>0.98</v>
      </c>
      <c r="C1398" s="2">
        <f t="shared" si="189"/>
        <v>-1.0000000000000009E-2</v>
      </c>
      <c r="D1398" s="2">
        <f t="shared" si="190"/>
        <v>0</v>
      </c>
      <c r="E1398" s="2">
        <f t="shared" si="191"/>
        <v>1.0000000000000009E-2</v>
      </c>
      <c r="F1398" s="2">
        <f t="shared" si="196"/>
        <v>3.6333454920143391E-3</v>
      </c>
      <c r="G1398" s="2">
        <f t="shared" si="196"/>
        <v>4.6072236545984437E-3</v>
      </c>
      <c r="H1398" s="2">
        <f t="shared" si="193"/>
        <v>0.78861929969210798</v>
      </c>
      <c r="I1398" s="2">
        <f t="shared" si="194"/>
        <v>44.090953274845042</v>
      </c>
    </row>
    <row r="1399" spans="1:9" ht="13.5" x14ac:dyDescent="0.25">
      <c r="A1399" s="3">
        <f>TITRES_STAT!B1402</f>
        <v>44350</v>
      </c>
      <c r="B1399" s="5">
        <f>TITRES_STAT!D1402</f>
        <v>0.96</v>
      </c>
      <c r="C1399" s="2">
        <f t="shared" si="189"/>
        <v>-2.0000000000000018E-2</v>
      </c>
      <c r="D1399" s="2">
        <f t="shared" si="190"/>
        <v>0</v>
      </c>
      <c r="E1399" s="2">
        <f t="shared" si="191"/>
        <v>2.0000000000000018E-2</v>
      </c>
      <c r="F1399" s="2">
        <f t="shared" si="196"/>
        <v>3.3738208140133147E-3</v>
      </c>
      <c r="G1399" s="2">
        <f t="shared" si="196"/>
        <v>5.706707679269985E-3</v>
      </c>
      <c r="H1399" s="2">
        <f t="shared" si="193"/>
        <v>0.59120266949522482</v>
      </c>
      <c r="I1399" s="2">
        <f t="shared" si="194"/>
        <v>37.154454352616895</v>
      </c>
    </row>
    <row r="1400" spans="1:9" ht="13.5" x14ac:dyDescent="0.25">
      <c r="A1400" s="3">
        <f>TITRES_STAT!B1403</f>
        <v>44351</v>
      </c>
      <c r="B1400" s="5">
        <f>TITRES_STAT!D1403</f>
        <v>0.96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3.1328336130123638E-3</v>
      </c>
      <c r="G1400" s="2">
        <f t="shared" si="196"/>
        <v>5.2990857021792724E-3</v>
      </c>
      <c r="H1400" s="2">
        <f t="shared" si="193"/>
        <v>0.59120266949522482</v>
      </c>
      <c r="I1400" s="2">
        <f t="shared" si="194"/>
        <v>37.154454352616895</v>
      </c>
    </row>
    <row r="1401" spans="1:9" ht="13.5" x14ac:dyDescent="0.25">
      <c r="A1401" s="3">
        <f>TITRES_STAT!B1404</f>
        <v>44354</v>
      </c>
      <c r="B1401" s="5">
        <f>TITRES_STAT!D1404</f>
        <v>0.97</v>
      </c>
      <c r="C1401" s="2">
        <f t="shared" si="189"/>
        <v>1.0000000000000009E-2</v>
      </c>
      <c r="D1401" s="2">
        <f t="shared" si="190"/>
        <v>1.0000000000000009E-2</v>
      </c>
      <c r="E1401" s="2">
        <f t="shared" si="191"/>
        <v>0</v>
      </c>
      <c r="F1401" s="2">
        <f t="shared" si="196"/>
        <v>3.6233454977971954E-3</v>
      </c>
      <c r="G1401" s="2">
        <f t="shared" si="196"/>
        <v>4.9205795805950386E-3</v>
      </c>
      <c r="H1401" s="2">
        <f t="shared" si="193"/>
        <v>0.73636559239613586</v>
      </c>
      <c r="I1401" s="2">
        <f t="shared" si="194"/>
        <v>42.408441840866701</v>
      </c>
    </row>
    <row r="1402" spans="1:9" ht="13.5" x14ac:dyDescent="0.25">
      <c r="A1402" s="3">
        <f>TITRES_STAT!B1405</f>
        <v>44355</v>
      </c>
      <c r="B1402" s="5">
        <f>TITRES_STAT!D1405</f>
        <v>0.97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3.3645351050973957E-3</v>
      </c>
      <c r="G1402" s="2">
        <f t="shared" si="196"/>
        <v>4.5691096105525356E-3</v>
      </c>
      <c r="H1402" s="2">
        <f t="shared" si="193"/>
        <v>0.73636559239613586</v>
      </c>
      <c r="I1402" s="2">
        <f t="shared" si="194"/>
        <v>42.408441840866701</v>
      </c>
    </row>
    <row r="1403" spans="1:9" ht="13.5" x14ac:dyDescent="0.25">
      <c r="A1403" s="3">
        <f>TITRES_STAT!B1406</f>
        <v>44356</v>
      </c>
      <c r="B1403" s="5">
        <f>TITRES_STAT!D1406</f>
        <v>0.96</v>
      </c>
      <c r="C1403" s="2">
        <f t="shared" si="189"/>
        <v>-1.0000000000000009E-2</v>
      </c>
      <c r="D1403" s="2">
        <f t="shared" si="190"/>
        <v>0</v>
      </c>
      <c r="E1403" s="2">
        <f t="shared" si="191"/>
        <v>1.0000000000000009E-2</v>
      </c>
      <c r="F1403" s="2">
        <f t="shared" si="196"/>
        <v>3.1242111690190102E-3</v>
      </c>
      <c r="G1403" s="2">
        <f t="shared" si="196"/>
        <v>4.9570303526559265E-3</v>
      </c>
      <c r="H1403" s="2">
        <f t="shared" si="193"/>
        <v>0.63025863203461918</v>
      </c>
      <c r="I1403" s="2">
        <f t="shared" si="194"/>
        <v>38.660039557529267</v>
      </c>
    </row>
    <row r="1404" spans="1:9" ht="13.5" x14ac:dyDescent="0.25">
      <c r="A1404" s="3">
        <f>TITRES_STAT!B1407</f>
        <v>44357</v>
      </c>
      <c r="B1404" s="5">
        <f>TITRES_STAT!D1407</f>
        <v>0.96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2.901053228374795E-3</v>
      </c>
      <c r="G1404" s="2">
        <f t="shared" si="196"/>
        <v>4.6029567560376466E-3</v>
      </c>
      <c r="H1404" s="2">
        <f t="shared" si="193"/>
        <v>0.63025863203461907</v>
      </c>
      <c r="I1404" s="2">
        <f t="shared" si="194"/>
        <v>38.660039557529259</v>
      </c>
    </row>
    <row r="1405" spans="1:9" ht="13.5" x14ac:dyDescent="0.25">
      <c r="A1405" s="3">
        <f>TITRES_STAT!B1408</f>
        <v>44358</v>
      </c>
      <c r="B1405" s="5">
        <f>TITRES_STAT!D1408</f>
        <v>0.96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2.6938351406337385E-3</v>
      </c>
      <c r="G1405" s="2">
        <f t="shared" si="197"/>
        <v>4.2741741306063863E-3</v>
      </c>
      <c r="H1405" s="2">
        <f t="shared" si="193"/>
        <v>0.63025863203461907</v>
      </c>
      <c r="I1405" s="2">
        <f t="shared" si="194"/>
        <v>38.660039557529259</v>
      </c>
    </row>
    <row r="1406" spans="1:9" ht="13.5" x14ac:dyDescent="0.25">
      <c r="A1406" s="3">
        <f>TITRES_STAT!B1409</f>
        <v>44361</v>
      </c>
      <c r="B1406" s="5">
        <f>TITRES_STAT!D1409</f>
        <v>0.94</v>
      </c>
      <c r="C1406" s="2">
        <f t="shared" si="189"/>
        <v>-2.0000000000000018E-2</v>
      </c>
      <c r="D1406" s="2">
        <f t="shared" si="190"/>
        <v>0</v>
      </c>
      <c r="E1406" s="2">
        <f t="shared" si="191"/>
        <v>2.0000000000000018E-2</v>
      </c>
      <c r="F1406" s="2">
        <f t="shared" si="197"/>
        <v>2.5014183448741857E-3</v>
      </c>
      <c r="G1406" s="2">
        <f t="shared" si="197"/>
        <v>5.3974474069916466E-3</v>
      </c>
      <c r="H1406" s="2">
        <f t="shared" si="193"/>
        <v>0.46344469084292406</v>
      </c>
      <c r="I1406" s="2">
        <f t="shared" si="194"/>
        <v>31.668070118590293</v>
      </c>
    </row>
    <row r="1407" spans="1:9" ht="13.5" x14ac:dyDescent="0.25">
      <c r="A1407" s="3">
        <f>TITRES_STAT!B1410</f>
        <v>44362</v>
      </c>
      <c r="B1407" s="5">
        <f>TITRES_STAT!D1410</f>
        <v>0.96</v>
      </c>
      <c r="C1407" s="2">
        <f t="shared" si="189"/>
        <v>2.0000000000000018E-2</v>
      </c>
      <c r="D1407" s="2">
        <f t="shared" si="190"/>
        <v>2.0000000000000018E-2</v>
      </c>
      <c r="E1407" s="2">
        <f t="shared" si="191"/>
        <v>0</v>
      </c>
      <c r="F1407" s="2">
        <f t="shared" si="197"/>
        <v>3.751317034526031E-3</v>
      </c>
      <c r="G1407" s="2">
        <f t="shared" si="197"/>
        <v>5.0119154493493854E-3</v>
      </c>
      <c r="H1407" s="2">
        <f t="shared" si="193"/>
        <v>0.74847971248457568</v>
      </c>
      <c r="I1407" s="2">
        <f t="shared" si="194"/>
        <v>42.807457652510706</v>
      </c>
    </row>
    <row r="1408" spans="1:9" ht="13.5" x14ac:dyDescent="0.25">
      <c r="A1408" s="3">
        <f>TITRES_STAT!B1411</f>
        <v>44363</v>
      </c>
      <c r="B1408" s="5">
        <f>TITRES_STAT!D1411</f>
        <v>0.94</v>
      </c>
      <c r="C1408" s="2">
        <f t="shared" si="189"/>
        <v>-2.0000000000000018E-2</v>
      </c>
      <c r="D1408" s="2">
        <f t="shared" si="190"/>
        <v>0</v>
      </c>
      <c r="E1408" s="2">
        <f t="shared" si="191"/>
        <v>2.0000000000000018E-2</v>
      </c>
      <c r="F1408" s="2">
        <f t="shared" si="197"/>
        <v>3.4833658177741713E-3</v>
      </c>
      <c r="G1408" s="2">
        <f t="shared" si="197"/>
        <v>6.082492917253002E-3</v>
      </c>
      <c r="H1408" s="2">
        <f t="shared" si="193"/>
        <v>0.57268719670738921</v>
      </c>
      <c r="I1408" s="2">
        <f t="shared" si="194"/>
        <v>36.414564695788144</v>
      </c>
    </row>
    <row r="1409" spans="1:9" ht="13.5" x14ac:dyDescent="0.25">
      <c r="A1409" s="3">
        <f>TITRES_STAT!B1412</f>
        <v>44364</v>
      </c>
      <c r="B1409" s="5">
        <f>TITRES_STAT!D1412</f>
        <v>0.94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3.2345539736474446E-3</v>
      </c>
      <c r="G1409" s="2">
        <f t="shared" si="197"/>
        <v>5.6480291374492167E-3</v>
      </c>
      <c r="H1409" s="2">
        <f t="shared" si="193"/>
        <v>0.5726871967073891</v>
      </c>
      <c r="I1409" s="2">
        <f t="shared" si="194"/>
        <v>36.414564695788144</v>
      </c>
    </row>
    <row r="1410" spans="1:9" ht="13.5" x14ac:dyDescent="0.25">
      <c r="A1410" s="3">
        <f>TITRES_STAT!B1413</f>
        <v>44365</v>
      </c>
      <c r="B1410" s="5">
        <f>TITRES_STAT!D1413</f>
        <v>0.92</v>
      </c>
      <c r="C1410" s="2">
        <f t="shared" si="189"/>
        <v>-1.9999999999999907E-2</v>
      </c>
      <c r="D1410" s="2">
        <f t="shared" si="190"/>
        <v>0</v>
      </c>
      <c r="E1410" s="2">
        <f t="shared" si="191"/>
        <v>1.9999999999999907E-2</v>
      </c>
      <c r="F1410" s="2">
        <f t="shared" si="197"/>
        <v>3.0035144041011988E-3</v>
      </c>
      <c r="G1410" s="2">
        <f t="shared" si="197"/>
        <v>6.6731699133456947E-3</v>
      </c>
      <c r="H1410" s="2">
        <f t="shared" si="193"/>
        <v>0.45008810551855727</v>
      </c>
      <c r="I1410" s="2">
        <f t="shared" si="194"/>
        <v>31.038673016189179</v>
      </c>
    </row>
    <row r="1411" spans="1:9" ht="13.5" x14ac:dyDescent="0.25">
      <c r="A1411" s="3">
        <f>TITRES_STAT!B1414</f>
        <v>44368</v>
      </c>
      <c r="B1411" s="5">
        <f>TITRES_STAT!D1414</f>
        <v>0.9</v>
      </c>
      <c r="C1411" s="2">
        <f t="shared" ref="C1411:C1474" si="198">B1411-B1410</f>
        <v>-2.0000000000000018E-2</v>
      </c>
      <c r="D1411" s="2">
        <f t="shared" ref="D1411:D1474" si="199">IF(C1411&gt;0,C1411,0)</f>
        <v>0</v>
      </c>
      <c r="E1411" s="2">
        <f t="shared" ref="E1411:E1474" si="200">IF(C1411&lt;0,-C1411,0)</f>
        <v>2.0000000000000018E-2</v>
      </c>
      <c r="F1411" s="2">
        <f t="shared" si="197"/>
        <v>2.7889776609511135E-3</v>
      </c>
      <c r="G1411" s="2">
        <f t="shared" si="197"/>
        <v>7.6250863481067185E-3</v>
      </c>
      <c r="H1411" s="2">
        <f t="shared" si="193"/>
        <v>0.3657634200619389</v>
      </c>
      <c r="I1411" s="2">
        <f t="shared" si="194"/>
        <v>26.780876884618209</v>
      </c>
    </row>
    <row r="1412" spans="1:9" ht="13.5" x14ac:dyDescent="0.25">
      <c r="A1412" s="3">
        <f>TITRES_STAT!B1415</f>
        <v>44369</v>
      </c>
      <c r="B1412" s="5">
        <f>TITRES_STAT!D1415</f>
        <v>0.89</v>
      </c>
      <c r="C1412" s="2">
        <f t="shared" si="198"/>
        <v>-1.0000000000000009E-2</v>
      </c>
      <c r="D1412" s="2">
        <f t="shared" si="199"/>
        <v>0</v>
      </c>
      <c r="E1412" s="2">
        <f t="shared" si="200"/>
        <v>1.0000000000000009E-2</v>
      </c>
      <c r="F1412" s="2">
        <f t="shared" si="197"/>
        <v>2.5897649708831768E-3</v>
      </c>
      <c r="G1412" s="2">
        <f t="shared" si="197"/>
        <v>7.7947230375276675E-3</v>
      </c>
      <c r="H1412" s="2">
        <f t="shared" si="193"/>
        <v>0.33224592566211297</v>
      </c>
      <c r="I1412" s="2">
        <f t="shared" si="194"/>
        <v>24.938783392937765</v>
      </c>
    </row>
    <row r="1413" spans="1:9" ht="13.5" x14ac:dyDescent="0.25">
      <c r="A1413" s="3">
        <f>TITRES_STAT!B1416</f>
        <v>44370</v>
      </c>
      <c r="B1413" s="5">
        <f>TITRES_STAT!D1416</f>
        <v>0.88</v>
      </c>
      <c r="C1413" s="2">
        <f t="shared" si="198"/>
        <v>-1.0000000000000009E-2</v>
      </c>
      <c r="D1413" s="2">
        <f t="shared" si="199"/>
        <v>0</v>
      </c>
      <c r="E1413" s="2">
        <f t="shared" si="200"/>
        <v>1.0000000000000009E-2</v>
      </c>
      <c r="F1413" s="2">
        <f t="shared" si="197"/>
        <v>2.404781758677236E-3</v>
      </c>
      <c r="G1413" s="2">
        <f t="shared" si="197"/>
        <v>7.9522428205614053E-3</v>
      </c>
      <c r="H1413" s="2">
        <f t="shared" si="193"/>
        <v>0.30240295888090918</v>
      </c>
      <c r="I1413" s="2">
        <f t="shared" si="194"/>
        <v>23.218847655317759</v>
      </c>
    </row>
    <row r="1414" spans="1:9" ht="13.5" x14ac:dyDescent="0.25">
      <c r="A1414" s="3">
        <f>TITRES_STAT!B1417</f>
        <v>44371</v>
      </c>
      <c r="B1414" s="5">
        <f>TITRES_STAT!D1417</f>
        <v>0.88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2.2330116330574333E-3</v>
      </c>
      <c r="G1414" s="2">
        <f t="shared" si="197"/>
        <v>7.3842254762355912E-3</v>
      </c>
      <c r="H1414" s="2">
        <f t="shared" si="193"/>
        <v>0.30240295888090918</v>
      </c>
      <c r="I1414" s="2">
        <f t="shared" si="194"/>
        <v>23.218847655317759</v>
      </c>
    </row>
    <row r="1415" spans="1:9" ht="13.5" x14ac:dyDescent="0.25">
      <c r="A1415" s="3">
        <f>TITRES_STAT!B1418</f>
        <v>44372</v>
      </c>
      <c r="B1415" s="5">
        <f>TITRES_STAT!D1418</f>
        <v>0.9</v>
      </c>
      <c r="C1415" s="2">
        <f t="shared" si="198"/>
        <v>2.0000000000000018E-2</v>
      </c>
      <c r="D1415" s="2">
        <f t="shared" si="199"/>
        <v>2.0000000000000018E-2</v>
      </c>
      <c r="E1415" s="2">
        <f t="shared" si="200"/>
        <v>0</v>
      </c>
      <c r="F1415" s="2">
        <f t="shared" si="197"/>
        <v>3.5020822306961893E-3</v>
      </c>
      <c r="G1415" s="2">
        <f t="shared" si="197"/>
        <v>6.8567807993616201E-3</v>
      </c>
      <c r="H1415" s="2">
        <f t="shared" si="193"/>
        <v>0.51074729281447062</v>
      </c>
      <c r="I1415" s="2">
        <f t="shared" si="194"/>
        <v>33.80759278826612</v>
      </c>
    </row>
    <row r="1416" spans="1:9" ht="13.5" x14ac:dyDescent="0.25">
      <c r="A1416" s="3">
        <f>TITRES_STAT!B1419</f>
        <v>44375</v>
      </c>
      <c r="B1416" s="5">
        <f>TITRES_STAT!D1419</f>
        <v>0.93</v>
      </c>
      <c r="C1416" s="2">
        <f t="shared" si="198"/>
        <v>3.0000000000000027E-2</v>
      </c>
      <c r="D1416" s="2">
        <f t="shared" si="199"/>
        <v>3.0000000000000027E-2</v>
      </c>
      <c r="E1416" s="2">
        <f t="shared" si="200"/>
        <v>0</v>
      </c>
      <c r="F1416" s="2">
        <f t="shared" si="197"/>
        <v>5.39479064278932E-3</v>
      </c>
      <c r="G1416" s="2">
        <f t="shared" si="197"/>
        <v>6.3670107422643613E-3</v>
      </c>
      <c r="H1416" s="2">
        <f t="shared" si="193"/>
        <v>0.8473035245533006</v>
      </c>
      <c r="I1416" s="2">
        <f t="shared" si="194"/>
        <v>45.867044223725408</v>
      </c>
    </row>
    <row r="1417" spans="1:9" ht="13.5" x14ac:dyDescent="0.25">
      <c r="A1417" s="3">
        <f>TITRES_STAT!B1420</f>
        <v>44376</v>
      </c>
      <c r="B1417" s="5">
        <f>TITRES_STAT!D1420</f>
        <v>0.93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5.0094484540186548E-3</v>
      </c>
      <c r="G1417" s="2">
        <f t="shared" si="197"/>
        <v>5.9122242606740498E-3</v>
      </c>
      <c r="H1417" s="2">
        <f t="shared" si="193"/>
        <v>0.84730352455330071</v>
      </c>
      <c r="I1417" s="2">
        <f t="shared" si="194"/>
        <v>45.867044223725415</v>
      </c>
    </row>
    <row r="1418" spans="1:9" ht="13.5" x14ac:dyDescent="0.25">
      <c r="A1418" s="3">
        <f>TITRES_STAT!B1421</f>
        <v>44377</v>
      </c>
      <c r="B1418" s="5">
        <f>TITRES_STAT!D1421</f>
        <v>0.93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4.6516307073030368E-3</v>
      </c>
      <c r="G1418" s="2">
        <f t="shared" si="197"/>
        <v>5.4899225277687605E-3</v>
      </c>
      <c r="H1418" s="2">
        <f t="shared" si="193"/>
        <v>0.84730352455330071</v>
      </c>
      <c r="I1418" s="2">
        <f t="shared" si="194"/>
        <v>45.867044223725415</v>
      </c>
    </row>
    <row r="1419" spans="1:9" ht="13.5" x14ac:dyDescent="0.25">
      <c r="A1419" s="3">
        <f>TITRES_STAT!B1422</f>
        <v>44378</v>
      </c>
      <c r="B1419" s="5">
        <f>TITRES_STAT!D1422</f>
        <v>0.93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4.3193713710671057E-3</v>
      </c>
      <c r="G1419" s="2">
        <f t="shared" si="197"/>
        <v>5.0977852043567057E-3</v>
      </c>
      <c r="H1419" s="2">
        <f t="shared" si="193"/>
        <v>0.84730352455330082</v>
      </c>
      <c r="I1419" s="2">
        <f t="shared" si="194"/>
        <v>45.867044223725422</v>
      </c>
    </row>
    <row r="1420" spans="1:9" ht="13.5" x14ac:dyDescent="0.25">
      <c r="A1420" s="3">
        <f>TITRES_STAT!B1423</f>
        <v>44379</v>
      </c>
      <c r="B1420" s="5">
        <f>TITRES_STAT!D1423</f>
        <v>0.93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4.0108448445623128E-3</v>
      </c>
      <c r="G1420" s="2">
        <f t="shared" si="197"/>
        <v>4.7336576897597984E-3</v>
      </c>
      <c r="H1420" s="2">
        <f t="shared" si="193"/>
        <v>0.84730352455330082</v>
      </c>
      <c r="I1420" s="2">
        <f t="shared" si="194"/>
        <v>45.867044223725422</v>
      </c>
    </row>
    <row r="1421" spans="1:9" ht="13.5" x14ac:dyDescent="0.25">
      <c r="A1421" s="3">
        <f>TITRES_STAT!B1424</f>
        <v>44382</v>
      </c>
      <c r="B1421" s="5">
        <f>TITRES_STAT!D1424</f>
        <v>0.92</v>
      </c>
      <c r="C1421" s="2">
        <f t="shared" si="198"/>
        <v>-1.0000000000000009E-2</v>
      </c>
      <c r="D1421" s="2">
        <f t="shared" si="199"/>
        <v>0</v>
      </c>
      <c r="E1421" s="2">
        <f t="shared" si="200"/>
        <v>1.0000000000000009E-2</v>
      </c>
      <c r="F1421" s="2">
        <f t="shared" ref="F1421:G1436" si="201">((F1420*13)+D1421)/14</f>
        <v>3.7243559270935763E-3</v>
      </c>
      <c r="G1421" s="2">
        <f t="shared" si="201"/>
        <v>5.1098249976340993E-3</v>
      </c>
      <c r="H1421" s="2">
        <f t="shared" si="193"/>
        <v>0.72886173769512475</v>
      </c>
      <c r="I1421" s="2">
        <f t="shared" si="194"/>
        <v>42.158474665928175</v>
      </c>
    </row>
    <row r="1422" spans="1:9" ht="13.5" x14ac:dyDescent="0.25">
      <c r="A1422" s="3">
        <f>TITRES_STAT!B1425</f>
        <v>44383</v>
      </c>
      <c r="B1422" s="5">
        <f>TITRES_STAT!D1425</f>
        <v>0.92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3.4583305037297492E-3</v>
      </c>
      <c r="G1422" s="2">
        <f t="shared" si="201"/>
        <v>4.7448374978030922E-3</v>
      </c>
      <c r="H1422" s="2">
        <f t="shared" si="193"/>
        <v>0.72886173769512475</v>
      </c>
      <c r="I1422" s="2">
        <f t="shared" si="194"/>
        <v>42.158474665928175</v>
      </c>
    </row>
    <row r="1423" spans="1:9" ht="13.5" x14ac:dyDescent="0.25">
      <c r="A1423" s="3">
        <f>TITRES_STAT!B1426</f>
        <v>44384</v>
      </c>
      <c r="B1423" s="5">
        <f>TITRES_STAT!D1426</f>
        <v>0.93</v>
      </c>
      <c r="C1423" s="2">
        <f t="shared" si="198"/>
        <v>1.0000000000000009E-2</v>
      </c>
      <c r="D1423" s="2">
        <f t="shared" si="199"/>
        <v>1.0000000000000009E-2</v>
      </c>
      <c r="E1423" s="2">
        <f t="shared" si="200"/>
        <v>0</v>
      </c>
      <c r="F1423" s="2">
        <f t="shared" si="201"/>
        <v>3.9255926106061961E-3</v>
      </c>
      <c r="G1423" s="2">
        <f t="shared" si="201"/>
        <v>4.4059205336742999E-3</v>
      </c>
      <c r="H1423" s="2">
        <f t="shared" si="193"/>
        <v>0.89098125592666189</v>
      </c>
      <c r="I1423" s="2">
        <f t="shared" si="194"/>
        <v>47.117402836975394</v>
      </c>
    </row>
    <row r="1424" spans="1:9" ht="13.5" x14ac:dyDescent="0.25">
      <c r="A1424" s="3">
        <f>TITRES_STAT!B1427</f>
        <v>44385</v>
      </c>
      <c r="B1424" s="5">
        <f>TITRES_STAT!D1427</f>
        <v>0.93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3.6451931384200395E-3</v>
      </c>
      <c r="G1424" s="2">
        <f t="shared" si="201"/>
        <v>4.0912119241261358E-3</v>
      </c>
      <c r="H1424" s="2">
        <f t="shared" si="193"/>
        <v>0.89098125592666189</v>
      </c>
      <c r="I1424" s="2">
        <f t="shared" si="194"/>
        <v>47.117402836975394</v>
      </c>
    </row>
    <row r="1425" spans="1:9" ht="13.5" x14ac:dyDescent="0.25">
      <c r="A1425" s="3">
        <f>TITRES_STAT!B1428</f>
        <v>44386</v>
      </c>
      <c r="B1425" s="5">
        <f>TITRES_STAT!D1428</f>
        <v>0.93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3.3848221999614654E-3</v>
      </c>
      <c r="G1425" s="2">
        <f t="shared" si="201"/>
        <v>3.7989825009742688E-3</v>
      </c>
      <c r="H1425" s="2">
        <f t="shared" ref="H1425:H1488" si="202">F1425/G1425</f>
        <v>0.890981255926662</v>
      </c>
      <c r="I1425" s="2">
        <f t="shared" ref="I1425:I1488" si="203">IF(G1425=0,100,100-(100/(1+H1425)))</f>
        <v>47.117402836975401</v>
      </c>
    </row>
    <row r="1426" spans="1:9" ht="13.5" x14ac:dyDescent="0.25">
      <c r="A1426" s="3">
        <f>TITRES_STAT!B1429</f>
        <v>44389</v>
      </c>
      <c r="B1426" s="5">
        <f>TITRES_STAT!D1429</f>
        <v>0.9</v>
      </c>
      <c r="C1426" s="2">
        <f t="shared" si="198"/>
        <v>-3.0000000000000027E-2</v>
      </c>
      <c r="D1426" s="2">
        <f t="shared" si="199"/>
        <v>0</v>
      </c>
      <c r="E1426" s="2">
        <f t="shared" si="200"/>
        <v>3.0000000000000027E-2</v>
      </c>
      <c r="F1426" s="2">
        <f t="shared" si="201"/>
        <v>3.1430491856785036E-3</v>
      </c>
      <c r="G1426" s="2">
        <f t="shared" si="201"/>
        <v>5.67048375090468E-3</v>
      </c>
      <c r="H1426" s="2">
        <f t="shared" si="202"/>
        <v>0.55428237232441679</v>
      </c>
      <c r="I1426" s="2">
        <f t="shared" si="203"/>
        <v>35.661626368154202</v>
      </c>
    </row>
    <row r="1427" spans="1:9" ht="13.5" x14ac:dyDescent="0.25">
      <c r="A1427" s="3">
        <f>TITRES_STAT!B1430</f>
        <v>44390</v>
      </c>
      <c r="B1427" s="5">
        <f>TITRES_STAT!D1430</f>
        <v>0.89</v>
      </c>
      <c r="C1427" s="2">
        <f t="shared" si="198"/>
        <v>-1.0000000000000009E-2</v>
      </c>
      <c r="D1427" s="2">
        <f t="shared" si="199"/>
        <v>0</v>
      </c>
      <c r="E1427" s="2">
        <f t="shared" si="200"/>
        <v>1.0000000000000009E-2</v>
      </c>
      <c r="F1427" s="2">
        <f t="shared" si="201"/>
        <v>2.9185456724157531E-3</v>
      </c>
      <c r="G1427" s="2">
        <f t="shared" si="201"/>
        <v>5.9797349115543463E-3</v>
      </c>
      <c r="H1427" s="2">
        <f t="shared" si="202"/>
        <v>0.48807275164930664</v>
      </c>
      <c r="I1427" s="2">
        <f t="shared" si="203"/>
        <v>32.798984532735432</v>
      </c>
    </row>
    <row r="1428" spans="1:9" ht="13.5" x14ac:dyDescent="0.25">
      <c r="A1428" s="3">
        <f>TITRES_STAT!B1431</f>
        <v>44391</v>
      </c>
      <c r="B1428" s="5">
        <f>TITRES_STAT!D1431</f>
        <v>0.89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2.7100781243860569E-3</v>
      </c>
      <c r="G1428" s="2">
        <f t="shared" si="201"/>
        <v>5.5526109893004648E-3</v>
      </c>
      <c r="H1428" s="2">
        <f t="shared" si="202"/>
        <v>0.48807275164930669</v>
      </c>
      <c r="I1428" s="2">
        <f t="shared" si="203"/>
        <v>32.798984532735432</v>
      </c>
    </row>
    <row r="1429" spans="1:9" ht="13.5" x14ac:dyDescent="0.25">
      <c r="A1429" s="3">
        <f>TITRES_STAT!B1432</f>
        <v>44392</v>
      </c>
      <c r="B1429" s="5">
        <f>TITRES_STAT!D1432</f>
        <v>0.89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2.5165011155013385E-3</v>
      </c>
      <c r="G1429" s="2">
        <f t="shared" si="201"/>
        <v>5.1559959186361455E-3</v>
      </c>
      <c r="H1429" s="2">
        <f t="shared" si="202"/>
        <v>0.48807275164930675</v>
      </c>
      <c r="I1429" s="2">
        <f t="shared" si="203"/>
        <v>32.798984532735432</v>
      </c>
    </row>
    <row r="1430" spans="1:9" ht="13.5" x14ac:dyDescent="0.25">
      <c r="A1430" s="3">
        <f>TITRES_STAT!B1433</f>
        <v>44393</v>
      </c>
      <c r="B1430" s="5">
        <f>TITRES_STAT!D1433</f>
        <v>0.9</v>
      </c>
      <c r="C1430" s="2">
        <f t="shared" si="198"/>
        <v>1.0000000000000009E-2</v>
      </c>
      <c r="D1430" s="2">
        <f t="shared" si="199"/>
        <v>1.0000000000000009E-2</v>
      </c>
      <c r="E1430" s="2">
        <f t="shared" si="200"/>
        <v>0</v>
      </c>
      <c r="F1430" s="2">
        <f t="shared" si="201"/>
        <v>3.051036750108386E-3</v>
      </c>
      <c r="G1430" s="2">
        <f t="shared" si="201"/>
        <v>4.7877104958764212E-3</v>
      </c>
      <c r="H1430" s="2">
        <f t="shared" si="202"/>
        <v>0.63726425245139517</v>
      </c>
      <c r="I1430" s="2">
        <f t="shared" si="203"/>
        <v>38.922504506969524</v>
      </c>
    </row>
    <row r="1431" spans="1:9" ht="13.5" x14ac:dyDescent="0.25">
      <c r="A1431" s="3">
        <f>TITRES_STAT!B1434</f>
        <v>44396</v>
      </c>
      <c r="B1431" s="5">
        <f>TITRES_STAT!D1434</f>
        <v>0.92</v>
      </c>
      <c r="C1431" s="2">
        <f t="shared" si="198"/>
        <v>2.0000000000000018E-2</v>
      </c>
      <c r="D1431" s="2">
        <f t="shared" si="199"/>
        <v>2.0000000000000018E-2</v>
      </c>
      <c r="E1431" s="2">
        <f t="shared" si="200"/>
        <v>0</v>
      </c>
      <c r="F1431" s="2">
        <f t="shared" si="201"/>
        <v>4.2616769822435025E-3</v>
      </c>
      <c r="G1431" s="2">
        <f t="shared" si="201"/>
        <v>4.4457311747423912E-3</v>
      </c>
      <c r="H1431" s="2">
        <f t="shared" si="202"/>
        <v>0.95859979264050899</v>
      </c>
      <c r="I1431" s="2">
        <f t="shared" si="203"/>
        <v>48.943117233161836</v>
      </c>
    </row>
    <row r="1432" spans="1:9" ht="13.5" x14ac:dyDescent="0.25">
      <c r="A1432" s="3">
        <f>TITRES_STAT!B1435</f>
        <v>44399</v>
      </c>
      <c r="B1432" s="5">
        <f>TITRES_STAT!D1435</f>
        <v>0.92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3.9572714835118235E-3</v>
      </c>
      <c r="G1432" s="2">
        <f t="shared" si="201"/>
        <v>4.1281789479750775E-3</v>
      </c>
      <c r="H1432" s="2">
        <f t="shared" si="202"/>
        <v>0.95859979264050887</v>
      </c>
      <c r="I1432" s="2">
        <f t="shared" si="203"/>
        <v>48.943117233161836</v>
      </c>
    </row>
    <row r="1433" spans="1:9" ht="13.5" x14ac:dyDescent="0.25">
      <c r="A1433" s="3">
        <f>TITRES_STAT!B1436</f>
        <v>44400</v>
      </c>
      <c r="B1433" s="5">
        <f>TITRES_STAT!D1436</f>
        <v>0.91</v>
      </c>
      <c r="C1433" s="2">
        <f t="shared" si="198"/>
        <v>-1.0000000000000009E-2</v>
      </c>
      <c r="D1433" s="2">
        <f t="shared" si="199"/>
        <v>0</v>
      </c>
      <c r="E1433" s="2">
        <f t="shared" si="200"/>
        <v>1.0000000000000009E-2</v>
      </c>
      <c r="F1433" s="2">
        <f t="shared" si="201"/>
        <v>3.6746092346895505E-3</v>
      </c>
      <c r="G1433" s="2">
        <f t="shared" si="201"/>
        <v>4.5475947374054304E-3</v>
      </c>
      <c r="H1433" s="2">
        <f t="shared" si="202"/>
        <v>0.80803357530184183</v>
      </c>
      <c r="I1433" s="2">
        <f t="shared" si="203"/>
        <v>44.691292592115985</v>
      </c>
    </row>
    <row r="1434" spans="1:9" ht="13.5" x14ac:dyDescent="0.25">
      <c r="A1434" s="3">
        <f>TITRES_STAT!B1437</f>
        <v>44403</v>
      </c>
      <c r="B1434" s="5">
        <f>TITRES_STAT!D1437</f>
        <v>0.91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3.4121371464974396E-3</v>
      </c>
      <c r="G1434" s="2">
        <f t="shared" si="201"/>
        <v>4.222766541876471E-3</v>
      </c>
      <c r="H1434" s="2">
        <f t="shared" si="202"/>
        <v>0.80803357530184183</v>
      </c>
      <c r="I1434" s="2">
        <f t="shared" si="203"/>
        <v>44.691292592115985</v>
      </c>
    </row>
    <row r="1435" spans="1:9" ht="13.5" x14ac:dyDescent="0.25">
      <c r="A1435" s="3">
        <f>TITRES_STAT!B1438</f>
        <v>44404</v>
      </c>
      <c r="B1435" s="5">
        <f>TITRES_STAT!D1438</f>
        <v>0.92</v>
      </c>
      <c r="C1435" s="2">
        <f t="shared" si="198"/>
        <v>1.0000000000000009E-2</v>
      </c>
      <c r="D1435" s="2">
        <f t="shared" si="199"/>
        <v>1.0000000000000009E-2</v>
      </c>
      <c r="E1435" s="2">
        <f t="shared" si="200"/>
        <v>0</v>
      </c>
      <c r="F1435" s="2">
        <f t="shared" si="201"/>
        <v>3.8826987788904803E-3</v>
      </c>
      <c r="G1435" s="2">
        <f t="shared" si="201"/>
        <v>3.9211403603138665E-3</v>
      </c>
      <c r="H1435" s="2">
        <f t="shared" si="202"/>
        <v>0.99019632609624075</v>
      </c>
      <c r="I1435" s="2">
        <f t="shared" si="203"/>
        <v>49.753700834053163</v>
      </c>
    </row>
    <row r="1436" spans="1:9" ht="13.5" x14ac:dyDescent="0.25">
      <c r="A1436" s="3">
        <f>TITRES_STAT!B1439</f>
        <v>44405</v>
      </c>
      <c r="B1436" s="5">
        <f>TITRES_STAT!D1439</f>
        <v>0.94</v>
      </c>
      <c r="C1436" s="2">
        <f t="shared" si="198"/>
        <v>1.9999999999999907E-2</v>
      </c>
      <c r="D1436" s="2">
        <f t="shared" si="199"/>
        <v>1.9999999999999907E-2</v>
      </c>
      <c r="E1436" s="2">
        <f t="shared" si="200"/>
        <v>0</v>
      </c>
      <c r="F1436" s="2">
        <f t="shared" si="201"/>
        <v>5.0339345803982966E-3</v>
      </c>
      <c r="G1436" s="2">
        <f t="shared" si="201"/>
        <v>3.6410589060057335E-3</v>
      </c>
      <c r="H1436" s="2">
        <f t="shared" si="202"/>
        <v>1.3825468662687903</v>
      </c>
      <c r="I1436" s="2">
        <f t="shared" si="203"/>
        <v>58.028107897576881</v>
      </c>
    </row>
    <row r="1437" spans="1:9" ht="13.5" x14ac:dyDescent="0.25">
      <c r="A1437" s="3">
        <f>TITRES_STAT!B1440</f>
        <v>44406</v>
      </c>
      <c r="B1437" s="5">
        <f>TITRES_STAT!D1440</f>
        <v>0.94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4.6743678246555604E-3</v>
      </c>
      <c r="G1437" s="2">
        <f t="shared" si="204"/>
        <v>3.3809832698624667E-3</v>
      </c>
      <c r="H1437" s="2">
        <f t="shared" si="202"/>
        <v>1.3825468662687901</v>
      </c>
      <c r="I1437" s="2">
        <f t="shared" si="203"/>
        <v>58.028107897576874</v>
      </c>
    </row>
    <row r="1438" spans="1:9" ht="13.5" x14ac:dyDescent="0.25">
      <c r="A1438" s="3">
        <f>TITRES_STAT!B1441</f>
        <v>44407</v>
      </c>
      <c r="B1438" s="5">
        <f>TITRES_STAT!D1441</f>
        <v>0.94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4.3404844086087349E-3</v>
      </c>
      <c r="G1438" s="2">
        <f t="shared" si="204"/>
        <v>3.1394844648722905E-3</v>
      </c>
      <c r="H1438" s="2">
        <f t="shared" si="202"/>
        <v>1.3825468662687901</v>
      </c>
      <c r="I1438" s="2">
        <f t="shared" si="203"/>
        <v>58.028107897576874</v>
      </c>
    </row>
    <row r="1439" spans="1:9" ht="13.5" x14ac:dyDescent="0.25">
      <c r="A1439" s="3">
        <f>TITRES_STAT!B1442</f>
        <v>44410</v>
      </c>
      <c r="B1439" s="5">
        <f>TITRES_STAT!D1442</f>
        <v>0.94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4.0304498079938248E-3</v>
      </c>
      <c r="G1439" s="2">
        <f t="shared" si="204"/>
        <v>2.9152355745242697E-3</v>
      </c>
      <c r="H1439" s="2">
        <f t="shared" si="202"/>
        <v>1.3825468662687901</v>
      </c>
      <c r="I1439" s="2">
        <f t="shared" si="203"/>
        <v>58.028107897576874</v>
      </c>
    </row>
    <row r="1440" spans="1:9" ht="13.5" x14ac:dyDescent="0.25">
      <c r="A1440" s="3">
        <f>TITRES_STAT!B1443</f>
        <v>44411</v>
      </c>
      <c r="B1440" s="5">
        <f>TITRES_STAT!D1443</f>
        <v>0.93</v>
      </c>
      <c r="C1440" s="2">
        <f t="shared" si="198"/>
        <v>-9.9999999999998979E-3</v>
      </c>
      <c r="D1440" s="2">
        <f t="shared" si="199"/>
        <v>0</v>
      </c>
      <c r="E1440" s="2">
        <f t="shared" si="200"/>
        <v>9.9999999999998979E-3</v>
      </c>
      <c r="F1440" s="2">
        <f t="shared" si="204"/>
        <v>3.7425605359942657E-3</v>
      </c>
      <c r="G1440" s="2">
        <f t="shared" si="204"/>
        <v>3.4212901763439572E-3</v>
      </c>
      <c r="H1440" s="2">
        <f t="shared" si="202"/>
        <v>1.0939032771530719</v>
      </c>
      <c r="I1440" s="2">
        <f t="shared" si="203"/>
        <v>52.242302167861965</v>
      </c>
    </row>
    <row r="1441" spans="1:9" ht="13.5" x14ac:dyDescent="0.25">
      <c r="A1441" s="3">
        <f>TITRES_STAT!B1444</f>
        <v>44412</v>
      </c>
      <c r="B1441" s="5">
        <f>TITRES_STAT!D1444</f>
        <v>0.93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3.4752347834232466E-3</v>
      </c>
      <c r="G1441" s="2">
        <f t="shared" si="204"/>
        <v>3.1769123066051033E-3</v>
      </c>
      <c r="H1441" s="2">
        <f t="shared" si="202"/>
        <v>1.0939032771530717</v>
      </c>
      <c r="I1441" s="2">
        <f t="shared" si="203"/>
        <v>52.242302167861958</v>
      </c>
    </row>
    <row r="1442" spans="1:9" ht="13.5" x14ac:dyDescent="0.25">
      <c r="A1442" s="3">
        <f>TITRES_STAT!B1445</f>
        <v>44413</v>
      </c>
      <c r="B1442" s="5">
        <f>TITRES_STAT!D1445</f>
        <v>0.93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3.2270037274644433E-3</v>
      </c>
      <c r="G1442" s="2">
        <f t="shared" si="204"/>
        <v>2.9499899989904529E-3</v>
      </c>
      <c r="H1442" s="2">
        <f t="shared" si="202"/>
        <v>1.0939032771530717</v>
      </c>
      <c r="I1442" s="2">
        <f t="shared" si="203"/>
        <v>52.242302167861958</v>
      </c>
    </row>
    <row r="1443" spans="1:9" ht="13.5" x14ac:dyDescent="0.25">
      <c r="A1443" s="3">
        <f>TITRES_STAT!B1446</f>
        <v>44414</v>
      </c>
      <c r="B1443" s="5">
        <f>TITRES_STAT!D1446</f>
        <v>0.93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2.9965034612169828E-3</v>
      </c>
      <c r="G1443" s="2">
        <f t="shared" si="204"/>
        <v>2.7392764276339921E-3</v>
      </c>
      <c r="H1443" s="2">
        <f t="shared" si="202"/>
        <v>1.0939032771530717</v>
      </c>
      <c r="I1443" s="2">
        <f t="shared" si="203"/>
        <v>52.242302167861958</v>
      </c>
    </row>
    <row r="1444" spans="1:9" ht="13.5" x14ac:dyDescent="0.25">
      <c r="A1444" s="3">
        <f>TITRES_STAT!B1447</f>
        <v>44417</v>
      </c>
      <c r="B1444" s="5">
        <f>TITRES_STAT!D1447</f>
        <v>0.94</v>
      </c>
      <c r="C1444" s="2">
        <f t="shared" si="198"/>
        <v>9.9999999999998979E-3</v>
      </c>
      <c r="D1444" s="2">
        <f t="shared" si="199"/>
        <v>9.9999999999998979E-3</v>
      </c>
      <c r="E1444" s="2">
        <f t="shared" si="200"/>
        <v>0</v>
      </c>
      <c r="F1444" s="2">
        <f t="shared" si="204"/>
        <v>3.4967532139871908E-3</v>
      </c>
      <c r="G1444" s="2">
        <f t="shared" si="204"/>
        <v>2.5436138256601354E-3</v>
      </c>
      <c r="H1444" s="2">
        <f t="shared" si="202"/>
        <v>1.3747185908142681</v>
      </c>
      <c r="I1444" s="2">
        <f t="shared" si="203"/>
        <v>57.889747279187738</v>
      </c>
    </row>
    <row r="1445" spans="1:9" ht="13.5" x14ac:dyDescent="0.25">
      <c r="A1445" s="3">
        <f>TITRES_STAT!B1448</f>
        <v>44419</v>
      </c>
      <c r="B1445" s="5">
        <f>TITRES_STAT!D1448</f>
        <v>0.93</v>
      </c>
      <c r="C1445" s="2">
        <f t="shared" si="198"/>
        <v>-9.9999999999998979E-3</v>
      </c>
      <c r="D1445" s="2">
        <f t="shared" si="199"/>
        <v>0</v>
      </c>
      <c r="E1445" s="2">
        <f t="shared" si="200"/>
        <v>9.9999999999998979E-3</v>
      </c>
      <c r="F1445" s="2">
        <f t="shared" si="204"/>
        <v>3.2469851272738204E-3</v>
      </c>
      <c r="G1445" s="2">
        <f t="shared" si="204"/>
        <v>3.0762128381129758E-3</v>
      </c>
      <c r="H1445" s="2">
        <f t="shared" si="202"/>
        <v>1.0555138080971018</v>
      </c>
      <c r="I1445" s="2">
        <f t="shared" si="203"/>
        <v>51.350363297936042</v>
      </c>
    </row>
    <row r="1446" spans="1:9" ht="13.5" x14ac:dyDescent="0.25">
      <c r="A1446" s="3">
        <f>TITRES_STAT!B1449</f>
        <v>44420</v>
      </c>
      <c r="B1446" s="5">
        <f>TITRES_STAT!D1449</f>
        <v>0.94</v>
      </c>
      <c r="C1446" s="2">
        <f t="shared" si="198"/>
        <v>9.9999999999998979E-3</v>
      </c>
      <c r="D1446" s="2">
        <f t="shared" si="199"/>
        <v>9.9999999999998979E-3</v>
      </c>
      <c r="E1446" s="2">
        <f t="shared" si="200"/>
        <v>0</v>
      </c>
      <c r="F1446" s="2">
        <f t="shared" si="204"/>
        <v>3.7293433324685405E-3</v>
      </c>
      <c r="G1446" s="2">
        <f t="shared" si="204"/>
        <v>2.8564833496763343E-3</v>
      </c>
      <c r="H1446" s="2">
        <f t="shared" si="202"/>
        <v>1.3055715283238425</v>
      </c>
      <c r="I1446" s="2">
        <f t="shared" si="203"/>
        <v>56.626806511312054</v>
      </c>
    </row>
    <row r="1447" spans="1:9" ht="13.5" x14ac:dyDescent="0.25">
      <c r="A1447" s="3">
        <f>TITRES_STAT!B1450</f>
        <v>44424</v>
      </c>
      <c r="B1447" s="5">
        <f>TITRES_STAT!D1450</f>
        <v>0.94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3.4629616658636451E-3</v>
      </c>
      <c r="G1447" s="2">
        <f t="shared" si="204"/>
        <v>2.6524488246994532E-3</v>
      </c>
      <c r="H1447" s="2">
        <f t="shared" si="202"/>
        <v>1.3055715283238425</v>
      </c>
      <c r="I1447" s="2">
        <f t="shared" si="203"/>
        <v>56.626806511312054</v>
      </c>
    </row>
    <row r="1448" spans="1:9" ht="13.5" x14ac:dyDescent="0.25">
      <c r="A1448" s="3">
        <f>TITRES_STAT!B1451</f>
        <v>44425</v>
      </c>
      <c r="B1448" s="5">
        <f>TITRES_STAT!D1451</f>
        <v>0.93</v>
      </c>
      <c r="C1448" s="2">
        <f t="shared" si="198"/>
        <v>-9.9999999999998979E-3</v>
      </c>
      <c r="D1448" s="2">
        <f t="shared" si="199"/>
        <v>0</v>
      </c>
      <c r="E1448" s="2">
        <f t="shared" si="200"/>
        <v>9.9999999999998979E-3</v>
      </c>
      <c r="F1448" s="2">
        <f t="shared" si="204"/>
        <v>3.2156072611590992E-3</v>
      </c>
      <c r="G1448" s="2">
        <f t="shared" si="204"/>
        <v>3.1772739086494846E-3</v>
      </c>
      <c r="H1448" s="2">
        <f t="shared" si="202"/>
        <v>1.0120648561036112</v>
      </c>
      <c r="I1448" s="2">
        <f t="shared" si="203"/>
        <v>50.299812803424608</v>
      </c>
    </row>
    <row r="1449" spans="1:9" ht="13.5" x14ac:dyDescent="0.25">
      <c r="A1449" s="3">
        <f>TITRES_STAT!B1452</f>
        <v>44426</v>
      </c>
      <c r="B1449" s="5">
        <f>TITRES_STAT!D1452</f>
        <v>0.93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2.9859210282191634E-3</v>
      </c>
      <c r="G1449" s="2">
        <f t="shared" si="204"/>
        <v>2.9503257723173782E-3</v>
      </c>
      <c r="H1449" s="2">
        <f t="shared" si="202"/>
        <v>1.0120648561036114</v>
      </c>
      <c r="I1449" s="2">
        <f t="shared" si="203"/>
        <v>50.299812803424622</v>
      </c>
    </row>
    <row r="1450" spans="1:9" ht="13.5" x14ac:dyDescent="0.25">
      <c r="A1450" s="3">
        <f>TITRES_STAT!B1453</f>
        <v>44427</v>
      </c>
      <c r="B1450" s="5">
        <f>TITRES_STAT!D1453</f>
        <v>0.93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2.7726409547749373E-3</v>
      </c>
      <c r="G1450" s="2">
        <f t="shared" si="204"/>
        <v>2.739588217151851E-3</v>
      </c>
      <c r="H1450" s="2">
        <f t="shared" si="202"/>
        <v>1.0120648561036114</v>
      </c>
      <c r="I1450" s="2">
        <f t="shared" si="203"/>
        <v>50.299812803424622</v>
      </c>
    </row>
    <row r="1451" spans="1:9" ht="13.5" x14ac:dyDescent="0.25">
      <c r="A1451" s="3">
        <f>TITRES_STAT!B1454</f>
        <v>44428</v>
      </c>
      <c r="B1451" s="5">
        <f>TITRES_STAT!D1454</f>
        <v>0.91</v>
      </c>
      <c r="C1451" s="2">
        <f t="shared" si="198"/>
        <v>-2.0000000000000018E-2</v>
      </c>
      <c r="D1451" s="2">
        <f t="shared" si="199"/>
        <v>0</v>
      </c>
      <c r="E1451" s="2">
        <f t="shared" si="200"/>
        <v>2.0000000000000018E-2</v>
      </c>
      <c r="F1451" s="2">
        <f t="shared" si="204"/>
        <v>2.5745951722910133E-3</v>
      </c>
      <c r="G1451" s="2">
        <f t="shared" si="204"/>
        <v>3.9724747730695772E-3</v>
      </c>
      <c r="H1451" s="2">
        <f t="shared" si="202"/>
        <v>0.64810862733348307</v>
      </c>
      <c r="I1451" s="2">
        <f t="shared" si="203"/>
        <v>39.324387760901082</v>
      </c>
    </row>
    <row r="1452" spans="1:9" ht="13.5" x14ac:dyDescent="0.25">
      <c r="A1452" s="3">
        <f>TITRES_STAT!B1455</f>
        <v>44431</v>
      </c>
      <c r="B1452" s="5">
        <f>TITRES_STAT!D1455</f>
        <v>0.9</v>
      </c>
      <c r="C1452" s="2">
        <f t="shared" si="198"/>
        <v>-1.0000000000000009E-2</v>
      </c>
      <c r="D1452" s="2">
        <f t="shared" si="199"/>
        <v>0</v>
      </c>
      <c r="E1452" s="2">
        <f t="shared" si="200"/>
        <v>1.0000000000000009E-2</v>
      </c>
      <c r="F1452" s="2">
        <f t="shared" si="204"/>
        <v>2.3906955171273695E-3</v>
      </c>
      <c r="G1452" s="2">
        <f t="shared" si="204"/>
        <v>4.4030122892788938E-3</v>
      </c>
      <c r="H1452" s="2">
        <f t="shared" si="202"/>
        <v>0.54296816816718607</v>
      </c>
      <c r="I1452" s="2">
        <f t="shared" si="203"/>
        <v>35.189848978683116</v>
      </c>
    </row>
    <row r="1453" spans="1:9" ht="13.5" x14ac:dyDescent="0.25">
      <c r="A1453" s="3">
        <f>TITRES_STAT!B1456</f>
        <v>44432</v>
      </c>
      <c r="B1453" s="5">
        <f>TITRES_STAT!D1456</f>
        <v>0.91</v>
      </c>
      <c r="C1453" s="2">
        <f t="shared" si="198"/>
        <v>1.0000000000000009E-2</v>
      </c>
      <c r="D1453" s="2">
        <f t="shared" si="199"/>
        <v>1.0000000000000009E-2</v>
      </c>
      <c r="E1453" s="2">
        <f t="shared" si="200"/>
        <v>0</v>
      </c>
      <c r="F1453" s="2">
        <f t="shared" ref="F1453:G1468" si="205">((F1452*13)+D1453)/14</f>
        <v>2.9342172659039866E-3</v>
      </c>
      <c r="G1453" s="2">
        <f t="shared" si="205"/>
        <v>4.0885114114732586E-3</v>
      </c>
      <c r="H1453" s="2">
        <f t="shared" si="202"/>
        <v>0.7176737376028669</v>
      </c>
      <c r="I1453" s="2">
        <f t="shared" si="203"/>
        <v>41.781726173704584</v>
      </c>
    </row>
    <row r="1454" spans="1:9" ht="13.5" x14ac:dyDescent="0.25">
      <c r="A1454" s="3">
        <f>TITRES_STAT!B1457</f>
        <v>44433</v>
      </c>
      <c r="B1454" s="5">
        <f>TITRES_STAT!D1457</f>
        <v>0.9</v>
      </c>
      <c r="C1454" s="2">
        <f t="shared" si="198"/>
        <v>-1.0000000000000009E-2</v>
      </c>
      <c r="D1454" s="2">
        <f t="shared" si="199"/>
        <v>0</v>
      </c>
      <c r="E1454" s="2">
        <f t="shared" si="200"/>
        <v>1.0000000000000009E-2</v>
      </c>
      <c r="F1454" s="2">
        <f t="shared" si="205"/>
        <v>2.724630318339416E-3</v>
      </c>
      <c r="G1454" s="2">
        <f t="shared" si="205"/>
        <v>4.510760596368027E-3</v>
      </c>
      <c r="H1454" s="2">
        <f t="shared" si="202"/>
        <v>0.60402902351617449</v>
      </c>
      <c r="I1454" s="2">
        <f t="shared" si="203"/>
        <v>37.656988412347367</v>
      </c>
    </row>
    <row r="1455" spans="1:9" ht="13.5" x14ac:dyDescent="0.25">
      <c r="A1455" s="3">
        <f>TITRES_STAT!B1458</f>
        <v>44434</v>
      </c>
      <c r="B1455" s="5">
        <f>TITRES_STAT!D1458</f>
        <v>0.9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2.5300138670294576E-3</v>
      </c>
      <c r="G1455" s="2">
        <f t="shared" si="205"/>
        <v>4.1885634109131683E-3</v>
      </c>
      <c r="H1455" s="2">
        <f t="shared" si="202"/>
        <v>0.60402902351617438</v>
      </c>
      <c r="I1455" s="2">
        <f t="shared" si="203"/>
        <v>37.656988412347367</v>
      </c>
    </row>
    <row r="1456" spans="1:9" ht="13.5" x14ac:dyDescent="0.25">
      <c r="A1456" s="3">
        <f>TITRES_STAT!B1459</f>
        <v>44435</v>
      </c>
      <c r="B1456" s="5">
        <f>TITRES_STAT!D1459</f>
        <v>0.89</v>
      </c>
      <c r="C1456" s="2">
        <f t="shared" si="198"/>
        <v>-1.0000000000000009E-2</v>
      </c>
      <c r="D1456" s="2">
        <f t="shared" si="199"/>
        <v>0</v>
      </c>
      <c r="E1456" s="2">
        <f t="shared" si="200"/>
        <v>1.0000000000000009E-2</v>
      </c>
      <c r="F1456" s="2">
        <f t="shared" si="205"/>
        <v>2.3492985908130678E-3</v>
      </c>
      <c r="G1456" s="2">
        <f t="shared" si="205"/>
        <v>4.6036660244193712E-3</v>
      </c>
      <c r="H1456" s="2">
        <f t="shared" si="202"/>
        <v>0.51031038705927168</v>
      </c>
      <c r="I1456" s="2">
        <f t="shared" si="203"/>
        <v>33.788444509932702</v>
      </c>
    </row>
    <row r="1457" spans="1:9" ht="13.5" x14ac:dyDescent="0.25">
      <c r="A1457" s="3">
        <f>TITRES_STAT!B1460</f>
        <v>44438</v>
      </c>
      <c r="B1457" s="5">
        <f>TITRES_STAT!D1460</f>
        <v>0.91</v>
      </c>
      <c r="C1457" s="2">
        <f t="shared" si="198"/>
        <v>2.0000000000000018E-2</v>
      </c>
      <c r="D1457" s="2">
        <f t="shared" si="199"/>
        <v>2.0000000000000018E-2</v>
      </c>
      <c r="E1457" s="2">
        <f t="shared" si="200"/>
        <v>0</v>
      </c>
      <c r="F1457" s="2">
        <f t="shared" si="205"/>
        <v>3.6100629771835644E-3</v>
      </c>
      <c r="G1457" s="2">
        <f t="shared" si="205"/>
        <v>4.2748327369608449E-3</v>
      </c>
      <c r="H1457" s="2">
        <f t="shared" si="202"/>
        <v>0.8444922174312034</v>
      </c>
      <c r="I1457" s="2">
        <f t="shared" si="203"/>
        <v>45.784536765750907</v>
      </c>
    </row>
    <row r="1458" spans="1:9" ht="13.5" x14ac:dyDescent="0.25">
      <c r="A1458" s="3">
        <f>TITRES_STAT!B1461</f>
        <v>44439</v>
      </c>
      <c r="B1458" s="5">
        <f>TITRES_STAT!D1461</f>
        <v>0.9</v>
      </c>
      <c r="C1458" s="2">
        <f t="shared" si="198"/>
        <v>-1.0000000000000009E-2</v>
      </c>
      <c r="D1458" s="2">
        <f t="shared" si="199"/>
        <v>0</v>
      </c>
      <c r="E1458" s="2">
        <f t="shared" si="200"/>
        <v>1.0000000000000009E-2</v>
      </c>
      <c r="F1458" s="2">
        <f t="shared" si="205"/>
        <v>3.3522013359561669E-3</v>
      </c>
      <c r="G1458" s="2">
        <f t="shared" si="205"/>
        <v>4.6837732557493562E-3</v>
      </c>
      <c r="H1458" s="2">
        <f t="shared" si="202"/>
        <v>0.71570529846664166</v>
      </c>
      <c r="I1458" s="2">
        <f t="shared" si="203"/>
        <v>41.714931993640228</v>
      </c>
    </row>
    <row r="1459" spans="1:9" ht="13.5" x14ac:dyDescent="0.25">
      <c r="A1459" s="3">
        <f>TITRES_STAT!B1462</f>
        <v>44440</v>
      </c>
      <c r="B1459" s="5">
        <f>TITRES_STAT!D1462</f>
        <v>0.89</v>
      </c>
      <c r="C1459" s="2">
        <f t="shared" si="198"/>
        <v>-1.0000000000000009E-2</v>
      </c>
      <c r="D1459" s="2">
        <f t="shared" si="199"/>
        <v>0</v>
      </c>
      <c r="E1459" s="2">
        <f t="shared" si="200"/>
        <v>1.0000000000000009E-2</v>
      </c>
      <c r="F1459" s="2">
        <f t="shared" si="205"/>
        <v>3.1127583833878694E-3</v>
      </c>
      <c r="G1459" s="2">
        <f t="shared" si="205"/>
        <v>5.063503737481545E-3</v>
      </c>
      <c r="H1459" s="2">
        <f t="shared" si="202"/>
        <v>0.61474396875553106</v>
      </c>
      <c r="I1459" s="2">
        <f t="shared" si="203"/>
        <v>38.070677497517387</v>
      </c>
    </row>
    <row r="1460" spans="1:9" ht="13.5" x14ac:dyDescent="0.25">
      <c r="A1460" s="3">
        <f>TITRES_STAT!B1463</f>
        <v>44441</v>
      </c>
      <c r="B1460" s="5">
        <f>TITRES_STAT!D1463</f>
        <v>0.88</v>
      </c>
      <c r="C1460" s="2">
        <f t="shared" si="198"/>
        <v>-1.0000000000000009E-2</v>
      </c>
      <c r="D1460" s="2">
        <f t="shared" si="199"/>
        <v>0</v>
      </c>
      <c r="E1460" s="2">
        <f t="shared" si="200"/>
        <v>1.0000000000000009E-2</v>
      </c>
      <c r="F1460" s="2">
        <f t="shared" si="205"/>
        <v>2.8904184988601642E-3</v>
      </c>
      <c r="G1460" s="2">
        <f t="shared" si="205"/>
        <v>5.4161106133757209E-3</v>
      </c>
      <c r="H1460" s="2">
        <f t="shared" si="202"/>
        <v>0.53367050734191734</v>
      </c>
      <c r="I1460" s="2">
        <f t="shared" si="203"/>
        <v>34.796946592319159</v>
      </c>
    </row>
    <row r="1461" spans="1:9" ht="13.5" x14ac:dyDescent="0.25">
      <c r="A1461" s="3">
        <f>TITRES_STAT!B1464</f>
        <v>44442</v>
      </c>
      <c r="B1461" s="5">
        <f>TITRES_STAT!D1464</f>
        <v>0.89</v>
      </c>
      <c r="C1461" s="2">
        <f t="shared" si="198"/>
        <v>1.0000000000000009E-2</v>
      </c>
      <c r="D1461" s="2">
        <f t="shared" si="199"/>
        <v>1.0000000000000009E-2</v>
      </c>
      <c r="E1461" s="2">
        <f t="shared" si="200"/>
        <v>0</v>
      </c>
      <c r="F1461" s="2">
        <f t="shared" si="205"/>
        <v>3.3982457489415813E-3</v>
      </c>
      <c r="G1461" s="2">
        <f t="shared" si="205"/>
        <v>5.0292455695631691E-3</v>
      </c>
      <c r="H1461" s="2">
        <f t="shared" si="202"/>
        <v>0.67569692152390692</v>
      </c>
      <c r="I1461" s="2">
        <f t="shared" si="203"/>
        <v>40.323337284012958</v>
      </c>
    </row>
    <row r="1462" spans="1:9" ht="13.5" x14ac:dyDescent="0.25">
      <c r="A1462" s="3">
        <f>TITRES_STAT!B1465</f>
        <v>44445</v>
      </c>
      <c r="B1462" s="5">
        <f>TITRES_STAT!D1465</f>
        <v>0.86</v>
      </c>
      <c r="C1462" s="2">
        <f t="shared" si="198"/>
        <v>-3.0000000000000027E-2</v>
      </c>
      <c r="D1462" s="2">
        <f t="shared" si="199"/>
        <v>0</v>
      </c>
      <c r="E1462" s="2">
        <f t="shared" si="200"/>
        <v>3.0000000000000027E-2</v>
      </c>
      <c r="F1462" s="2">
        <f t="shared" si="205"/>
        <v>3.1555139097314685E-3</v>
      </c>
      <c r="G1462" s="2">
        <f t="shared" si="205"/>
        <v>6.8128708860229438E-3</v>
      </c>
      <c r="H1462" s="2">
        <f t="shared" si="202"/>
        <v>0.46316948647965933</v>
      </c>
      <c r="I1462" s="2">
        <f t="shared" si="203"/>
        <v>31.655217714663451</v>
      </c>
    </row>
    <row r="1463" spans="1:9" ht="13.5" x14ac:dyDescent="0.25">
      <c r="A1463" s="3">
        <f>TITRES_STAT!B1466</f>
        <v>44446</v>
      </c>
      <c r="B1463" s="5">
        <f>TITRES_STAT!D1466</f>
        <v>0.88</v>
      </c>
      <c r="C1463" s="2">
        <f t="shared" si="198"/>
        <v>2.0000000000000018E-2</v>
      </c>
      <c r="D1463" s="2">
        <f t="shared" si="199"/>
        <v>2.0000000000000018E-2</v>
      </c>
      <c r="E1463" s="2">
        <f t="shared" si="200"/>
        <v>0</v>
      </c>
      <c r="F1463" s="2">
        <f t="shared" si="205"/>
        <v>4.3586914876077932E-3</v>
      </c>
      <c r="G1463" s="2">
        <f t="shared" si="205"/>
        <v>6.3262372513070196E-3</v>
      </c>
      <c r="H1463" s="2">
        <f t="shared" si="202"/>
        <v>0.68898640921303966</v>
      </c>
      <c r="I1463" s="2">
        <f t="shared" si="203"/>
        <v>40.792892438611368</v>
      </c>
    </row>
    <row r="1464" spans="1:9" ht="13.5" x14ac:dyDescent="0.25">
      <c r="A1464" s="3">
        <f>TITRES_STAT!B1467</f>
        <v>44447</v>
      </c>
      <c r="B1464" s="5">
        <f>TITRES_STAT!D1467</f>
        <v>0.88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4.0473563813500941E-3</v>
      </c>
      <c r="G1464" s="2">
        <f t="shared" si="205"/>
        <v>5.8743631619279464E-3</v>
      </c>
      <c r="H1464" s="2">
        <f t="shared" si="202"/>
        <v>0.68898640921303977</v>
      </c>
      <c r="I1464" s="2">
        <f t="shared" si="203"/>
        <v>40.792892438611368</v>
      </c>
    </row>
    <row r="1465" spans="1:9" ht="13.5" x14ac:dyDescent="0.25">
      <c r="A1465" s="3">
        <f>TITRES_STAT!B1468</f>
        <v>44448</v>
      </c>
      <c r="B1465" s="5">
        <f>TITRES_STAT!D1468</f>
        <v>0.87</v>
      </c>
      <c r="C1465" s="2">
        <f t="shared" si="198"/>
        <v>-1.0000000000000009E-2</v>
      </c>
      <c r="D1465" s="2">
        <f t="shared" si="199"/>
        <v>0</v>
      </c>
      <c r="E1465" s="2">
        <f t="shared" si="200"/>
        <v>1.0000000000000009E-2</v>
      </c>
      <c r="F1465" s="2">
        <f t="shared" si="205"/>
        <v>3.7582594969679446E-3</v>
      </c>
      <c r="G1465" s="2">
        <f t="shared" si="205"/>
        <v>6.169051507504522E-3</v>
      </c>
      <c r="H1465" s="2">
        <f t="shared" si="202"/>
        <v>0.6092118849058239</v>
      </c>
      <c r="I1465" s="2">
        <f t="shared" si="203"/>
        <v>37.857779365175197</v>
      </c>
    </row>
    <row r="1466" spans="1:9" ht="13.5" x14ac:dyDescent="0.25">
      <c r="A1466" s="3">
        <f>TITRES_STAT!B1469</f>
        <v>44449</v>
      </c>
      <c r="B1466" s="5">
        <f>TITRES_STAT!D1469</f>
        <v>0.87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3.4898123900416632E-3</v>
      </c>
      <c r="G1466" s="2">
        <f t="shared" si="205"/>
        <v>5.7284049712541989E-3</v>
      </c>
      <c r="H1466" s="2">
        <f t="shared" si="202"/>
        <v>0.60921188490582401</v>
      </c>
      <c r="I1466" s="2">
        <f t="shared" si="203"/>
        <v>37.857779365175197</v>
      </c>
    </row>
    <row r="1467" spans="1:9" ht="13.5" x14ac:dyDescent="0.25">
      <c r="A1467" s="3">
        <f>TITRES_STAT!B1470</f>
        <v>44452</v>
      </c>
      <c r="B1467" s="5">
        <f>TITRES_STAT!D1470</f>
        <v>0.88</v>
      </c>
      <c r="C1467" s="2">
        <f t="shared" si="198"/>
        <v>1.0000000000000009E-2</v>
      </c>
      <c r="D1467" s="2">
        <f t="shared" si="199"/>
        <v>1.0000000000000009E-2</v>
      </c>
      <c r="E1467" s="2">
        <f t="shared" si="200"/>
        <v>0</v>
      </c>
      <c r="F1467" s="2">
        <f t="shared" si="205"/>
        <v>3.9548257907529739E-3</v>
      </c>
      <c r="G1467" s="2">
        <f t="shared" si="205"/>
        <v>5.3192331875931845E-3</v>
      </c>
      <c r="H1467" s="2">
        <f t="shared" si="202"/>
        <v>0.74349547223787538</v>
      </c>
      <c r="I1467" s="2">
        <f t="shared" si="203"/>
        <v>42.643957731852133</v>
      </c>
    </row>
    <row r="1468" spans="1:9" ht="13.5" x14ac:dyDescent="0.25">
      <c r="A1468" s="3">
        <f>TITRES_STAT!B1471</f>
        <v>44453</v>
      </c>
      <c r="B1468" s="5">
        <f>TITRES_STAT!D1471</f>
        <v>0.88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3.6723382342706183E-3</v>
      </c>
      <c r="G1468" s="2">
        <f t="shared" si="205"/>
        <v>4.9392879599079575E-3</v>
      </c>
      <c r="H1468" s="2">
        <f t="shared" si="202"/>
        <v>0.74349547223787527</v>
      </c>
      <c r="I1468" s="2">
        <f t="shared" si="203"/>
        <v>42.643957731852133</v>
      </c>
    </row>
    <row r="1469" spans="1:9" ht="13.5" x14ac:dyDescent="0.25">
      <c r="A1469" s="3">
        <f>TITRES_STAT!B1472</f>
        <v>44454</v>
      </c>
      <c r="B1469" s="5">
        <f>TITRES_STAT!D1472</f>
        <v>0.88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3.4100283603941454E-3</v>
      </c>
      <c r="G1469" s="2">
        <f t="shared" si="206"/>
        <v>4.5864816770573883E-3</v>
      </c>
      <c r="H1469" s="2">
        <f t="shared" si="202"/>
        <v>0.74349547223787538</v>
      </c>
      <c r="I1469" s="2">
        <f t="shared" si="203"/>
        <v>42.643957731852133</v>
      </c>
    </row>
    <row r="1470" spans="1:9" ht="13.5" x14ac:dyDescent="0.25">
      <c r="A1470" s="3">
        <f>TITRES_STAT!B1473</f>
        <v>44455</v>
      </c>
      <c r="B1470" s="5">
        <f>TITRES_STAT!D1473</f>
        <v>0.87</v>
      </c>
      <c r="C1470" s="2">
        <f t="shared" si="198"/>
        <v>-1.0000000000000009E-2</v>
      </c>
      <c r="D1470" s="2">
        <f t="shared" si="199"/>
        <v>0</v>
      </c>
      <c r="E1470" s="2">
        <f t="shared" si="200"/>
        <v>1.0000000000000009E-2</v>
      </c>
      <c r="F1470" s="2">
        <f t="shared" si="206"/>
        <v>3.1664549060802781E-3</v>
      </c>
      <c r="G1470" s="2">
        <f t="shared" si="206"/>
        <v>4.9731615572675752E-3</v>
      </c>
      <c r="H1470" s="2">
        <f t="shared" si="202"/>
        <v>0.636708634862857</v>
      </c>
      <c r="I1470" s="2">
        <f t="shared" si="203"/>
        <v>38.901770376265418</v>
      </c>
    </row>
    <row r="1471" spans="1:9" ht="13.5" x14ac:dyDescent="0.25">
      <c r="A1471" s="3">
        <f>TITRES_STAT!B1474</f>
        <v>44456</v>
      </c>
      <c r="B1471" s="5">
        <f>TITRES_STAT!D1474</f>
        <v>0.87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2.9402795556459729E-3</v>
      </c>
      <c r="G1471" s="2">
        <f t="shared" si="206"/>
        <v>4.6179357317484631E-3</v>
      </c>
      <c r="H1471" s="2">
        <f t="shared" si="202"/>
        <v>0.63670863486285711</v>
      </c>
      <c r="I1471" s="2">
        <f t="shared" si="203"/>
        <v>38.901770376265418</v>
      </c>
    </row>
    <row r="1472" spans="1:9" ht="13.5" x14ac:dyDescent="0.25">
      <c r="A1472" s="3">
        <f>TITRES_STAT!B1475</f>
        <v>44459</v>
      </c>
      <c r="B1472" s="5">
        <f>TITRES_STAT!D1475</f>
        <v>0.86</v>
      </c>
      <c r="C1472" s="2">
        <f t="shared" si="198"/>
        <v>-1.0000000000000009E-2</v>
      </c>
      <c r="D1472" s="2">
        <f t="shared" si="199"/>
        <v>0</v>
      </c>
      <c r="E1472" s="2">
        <f t="shared" si="200"/>
        <v>1.0000000000000009E-2</v>
      </c>
      <c r="F1472" s="2">
        <f t="shared" si="206"/>
        <v>2.7302595873855461E-3</v>
      </c>
      <c r="G1472" s="2">
        <f t="shared" si="206"/>
        <v>5.0023688937664307E-3</v>
      </c>
      <c r="H1472" s="2">
        <f t="shared" si="202"/>
        <v>0.54579333219263115</v>
      </c>
      <c r="I1472" s="2">
        <f t="shared" si="203"/>
        <v>35.308299034933114</v>
      </c>
    </row>
    <row r="1473" spans="1:9" ht="13.5" x14ac:dyDescent="0.25">
      <c r="A1473" s="3">
        <f>TITRES_STAT!B1476</f>
        <v>44460</v>
      </c>
      <c r="B1473" s="5">
        <f>TITRES_STAT!D1476</f>
        <v>0.85</v>
      </c>
      <c r="C1473" s="2">
        <f t="shared" si="198"/>
        <v>-1.0000000000000009E-2</v>
      </c>
      <c r="D1473" s="2">
        <f t="shared" si="199"/>
        <v>0</v>
      </c>
      <c r="E1473" s="2">
        <f t="shared" si="200"/>
        <v>1.0000000000000009E-2</v>
      </c>
      <c r="F1473" s="2">
        <f t="shared" si="206"/>
        <v>2.5352410454294355E-3</v>
      </c>
      <c r="G1473" s="2">
        <f t="shared" si="206"/>
        <v>5.3593425442116866E-3</v>
      </c>
      <c r="H1473" s="2">
        <f t="shared" si="202"/>
        <v>0.47305075660215107</v>
      </c>
      <c r="I1473" s="2">
        <f t="shared" si="203"/>
        <v>32.113676632115883</v>
      </c>
    </row>
    <row r="1474" spans="1:9" ht="13.5" x14ac:dyDescent="0.25">
      <c r="A1474" s="3">
        <f>TITRES_STAT!B1477</f>
        <v>44461</v>
      </c>
      <c r="B1474" s="5">
        <f>TITRES_STAT!D1477</f>
        <v>0.85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2.3541523993273329E-3</v>
      </c>
      <c r="G1474" s="2">
        <f t="shared" si="206"/>
        <v>4.97653236248228E-3</v>
      </c>
      <c r="H1474" s="2">
        <f t="shared" si="202"/>
        <v>0.47305075660215107</v>
      </c>
      <c r="I1474" s="2">
        <f t="shared" si="203"/>
        <v>32.113676632115883</v>
      </c>
    </row>
    <row r="1475" spans="1:9" ht="13.5" x14ac:dyDescent="0.25">
      <c r="A1475" s="3">
        <f>TITRES_STAT!B1478</f>
        <v>44462</v>
      </c>
      <c r="B1475" s="5">
        <f>TITRES_STAT!D1478</f>
        <v>0.85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2.1859986565182375E-3</v>
      </c>
      <c r="G1475" s="2">
        <f t="shared" si="206"/>
        <v>4.6210657651621165E-3</v>
      </c>
      <c r="H1475" s="2">
        <f t="shared" si="202"/>
        <v>0.47305075660215112</v>
      </c>
      <c r="I1475" s="2">
        <f t="shared" si="203"/>
        <v>32.113676632115883</v>
      </c>
    </row>
    <row r="1476" spans="1:9" ht="13.5" x14ac:dyDescent="0.25">
      <c r="A1476" s="3">
        <f>TITRES_STAT!B1479</f>
        <v>44463</v>
      </c>
      <c r="B1476" s="5">
        <f>TITRES_STAT!D1479</f>
        <v>0.85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2.0298558953383635E-3</v>
      </c>
      <c r="G1476" s="2">
        <f t="shared" si="206"/>
        <v>4.2909896390791085E-3</v>
      </c>
      <c r="H1476" s="2">
        <f t="shared" si="202"/>
        <v>0.47305075660215107</v>
      </c>
      <c r="I1476" s="2">
        <f t="shared" si="203"/>
        <v>32.113676632115883</v>
      </c>
    </row>
    <row r="1477" spans="1:9" ht="13.5" x14ac:dyDescent="0.25">
      <c r="A1477" s="3">
        <f>TITRES_STAT!B1480</f>
        <v>44466</v>
      </c>
      <c r="B1477" s="5">
        <f>TITRES_STAT!D1480</f>
        <v>0.86</v>
      </c>
      <c r="C1477" s="2">
        <f t="shared" si="207"/>
        <v>1.0000000000000009E-2</v>
      </c>
      <c r="D1477" s="2">
        <f t="shared" si="208"/>
        <v>1.0000000000000009E-2</v>
      </c>
      <c r="E1477" s="2">
        <f t="shared" si="209"/>
        <v>0</v>
      </c>
      <c r="F1477" s="2">
        <f t="shared" si="206"/>
        <v>2.5991519028141954E-3</v>
      </c>
      <c r="G1477" s="2">
        <f t="shared" si="206"/>
        <v>3.9844903791448867E-3</v>
      </c>
      <c r="H1477" s="2">
        <f t="shared" si="202"/>
        <v>0.65231727410319429</v>
      </c>
      <c r="I1477" s="2">
        <f t="shared" si="203"/>
        <v>39.478935693947989</v>
      </c>
    </row>
    <row r="1478" spans="1:9" ht="13.5" x14ac:dyDescent="0.25">
      <c r="A1478" s="3">
        <f>TITRES_STAT!B1481</f>
        <v>44467</v>
      </c>
      <c r="B1478" s="5">
        <f>TITRES_STAT!D1481</f>
        <v>0.86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2.4134981954703244E-3</v>
      </c>
      <c r="G1478" s="2">
        <f t="shared" si="206"/>
        <v>3.6998839234916804E-3</v>
      </c>
      <c r="H1478" s="2">
        <f t="shared" si="202"/>
        <v>0.65231727410319429</v>
      </c>
      <c r="I1478" s="2">
        <f t="shared" si="203"/>
        <v>39.478935693947989</v>
      </c>
    </row>
    <row r="1479" spans="1:9" ht="13.5" x14ac:dyDescent="0.25">
      <c r="A1479" s="3">
        <f>TITRES_STAT!B1482</f>
        <v>44468</v>
      </c>
      <c r="B1479" s="5">
        <f>TITRES_STAT!D1482</f>
        <v>0.84</v>
      </c>
      <c r="C1479" s="2">
        <f t="shared" si="207"/>
        <v>-2.0000000000000018E-2</v>
      </c>
      <c r="D1479" s="2">
        <f t="shared" si="208"/>
        <v>0</v>
      </c>
      <c r="E1479" s="2">
        <f t="shared" si="209"/>
        <v>2.0000000000000018E-2</v>
      </c>
      <c r="F1479" s="2">
        <f t="shared" si="206"/>
        <v>2.2411054672224441E-3</v>
      </c>
      <c r="G1479" s="2">
        <f t="shared" si="206"/>
        <v>4.8641779289565618E-3</v>
      </c>
      <c r="H1479" s="2">
        <f t="shared" si="202"/>
        <v>0.46073673700978174</v>
      </c>
      <c r="I1479" s="2">
        <f t="shared" si="203"/>
        <v>31.541394512534694</v>
      </c>
    </row>
    <row r="1480" spans="1:9" ht="13.5" x14ac:dyDescent="0.25">
      <c r="A1480" s="3">
        <f>TITRES_STAT!B1483</f>
        <v>44469</v>
      </c>
      <c r="B1480" s="5">
        <f>TITRES_STAT!D1483</f>
        <v>0.85</v>
      </c>
      <c r="C1480" s="2">
        <f t="shared" si="207"/>
        <v>1.0000000000000009E-2</v>
      </c>
      <c r="D1480" s="2">
        <f t="shared" si="208"/>
        <v>1.0000000000000009E-2</v>
      </c>
      <c r="E1480" s="2">
        <f t="shared" si="209"/>
        <v>0</v>
      </c>
      <c r="F1480" s="2">
        <f t="shared" si="206"/>
        <v>2.7953122195636987E-3</v>
      </c>
      <c r="G1480" s="2">
        <f t="shared" si="206"/>
        <v>4.5167366483168077E-3</v>
      </c>
      <c r="H1480" s="2">
        <f t="shared" si="202"/>
        <v>0.61887872533046406</v>
      </c>
      <c r="I1480" s="2">
        <f t="shared" si="203"/>
        <v>38.228850354688028</v>
      </c>
    </row>
    <row r="1481" spans="1:9" ht="13.5" x14ac:dyDescent="0.25">
      <c r="A1481" s="3">
        <f>TITRES_STAT!B1484</f>
        <v>44470</v>
      </c>
      <c r="B1481" s="5">
        <f>TITRES_STAT!D1484</f>
        <v>0.84</v>
      </c>
      <c r="C1481" s="2">
        <f t="shared" si="207"/>
        <v>-1.0000000000000009E-2</v>
      </c>
      <c r="D1481" s="2">
        <f t="shared" si="208"/>
        <v>0</v>
      </c>
      <c r="E1481" s="2">
        <f t="shared" si="209"/>
        <v>1.0000000000000009E-2</v>
      </c>
      <c r="F1481" s="2">
        <f t="shared" si="206"/>
        <v>2.5956470610234345E-3</v>
      </c>
      <c r="G1481" s="2">
        <f t="shared" si="206"/>
        <v>4.9083983162941797E-3</v>
      </c>
      <c r="H1481" s="2">
        <f t="shared" si="202"/>
        <v>0.52881752738093535</v>
      </c>
      <c r="I1481" s="2">
        <f t="shared" si="203"/>
        <v>34.589970216188533</v>
      </c>
    </row>
    <row r="1482" spans="1:9" ht="13.5" x14ac:dyDescent="0.25">
      <c r="A1482" s="3">
        <f>TITRES_STAT!B1485</f>
        <v>44473</v>
      </c>
      <c r="B1482" s="5">
        <f>TITRES_STAT!D1485</f>
        <v>0.84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2.4102436995217607E-3</v>
      </c>
      <c r="G1482" s="2">
        <f t="shared" si="206"/>
        <v>4.5577984365588811E-3</v>
      </c>
      <c r="H1482" s="2">
        <f t="shared" si="202"/>
        <v>0.52881752738093535</v>
      </c>
      <c r="I1482" s="2">
        <f t="shared" si="203"/>
        <v>34.589970216188533</v>
      </c>
    </row>
    <row r="1483" spans="1:9" ht="13.5" x14ac:dyDescent="0.25">
      <c r="A1483" s="3">
        <f>TITRES_STAT!B1486</f>
        <v>44474</v>
      </c>
      <c r="B1483" s="5">
        <f>TITRES_STAT!D1486</f>
        <v>0.84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2.2380834352702062E-3</v>
      </c>
      <c r="G1483" s="2">
        <f t="shared" si="206"/>
        <v>4.2322414053761036E-3</v>
      </c>
      <c r="H1483" s="2">
        <f t="shared" si="202"/>
        <v>0.52881752738093546</v>
      </c>
      <c r="I1483" s="2">
        <f t="shared" si="203"/>
        <v>34.589970216188533</v>
      </c>
    </row>
    <row r="1484" spans="1:9" ht="13.5" x14ac:dyDescent="0.25">
      <c r="A1484" s="3">
        <f>TITRES_STAT!B1487</f>
        <v>44475</v>
      </c>
      <c r="B1484" s="5">
        <f>TITRES_STAT!D1487</f>
        <v>0.85</v>
      </c>
      <c r="C1484" s="2">
        <f t="shared" si="207"/>
        <v>1.0000000000000009E-2</v>
      </c>
      <c r="D1484" s="2">
        <f t="shared" si="208"/>
        <v>1.0000000000000009E-2</v>
      </c>
      <c r="E1484" s="2">
        <f t="shared" si="209"/>
        <v>0</v>
      </c>
      <c r="F1484" s="2">
        <f t="shared" si="206"/>
        <v>2.7925060470366208E-3</v>
      </c>
      <c r="G1484" s="2">
        <f t="shared" si="206"/>
        <v>3.9299384478492395E-3</v>
      </c>
      <c r="H1484" s="2">
        <f t="shared" si="202"/>
        <v>0.71057246419848941</v>
      </c>
      <c r="I1484" s="2">
        <f t="shared" si="203"/>
        <v>41.540038733842074</v>
      </c>
    </row>
    <row r="1485" spans="1:9" ht="13.5" x14ac:dyDescent="0.25">
      <c r="A1485" s="3">
        <f>TITRES_STAT!B1488</f>
        <v>44476</v>
      </c>
      <c r="B1485" s="5">
        <f>TITRES_STAT!D1488</f>
        <v>0.85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2.593041329391148E-3</v>
      </c>
      <c r="G1485" s="2">
        <f t="shared" si="210"/>
        <v>3.6492285587171507E-3</v>
      </c>
      <c r="H1485" s="2">
        <f t="shared" si="202"/>
        <v>0.71057246419848952</v>
      </c>
      <c r="I1485" s="2">
        <f t="shared" si="203"/>
        <v>41.540038733842074</v>
      </c>
    </row>
    <row r="1486" spans="1:9" ht="13.5" x14ac:dyDescent="0.25">
      <c r="A1486" s="3">
        <f>TITRES_STAT!B1489</f>
        <v>44477</v>
      </c>
      <c r="B1486" s="5">
        <f>TITRES_STAT!D1489</f>
        <v>0.85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2.4078240915774945E-3</v>
      </c>
      <c r="G1486" s="2">
        <f t="shared" si="210"/>
        <v>3.3885693759516397E-3</v>
      </c>
      <c r="H1486" s="2">
        <f t="shared" si="202"/>
        <v>0.71057246419848952</v>
      </c>
      <c r="I1486" s="2">
        <f t="shared" si="203"/>
        <v>41.540038733842074</v>
      </c>
    </row>
    <row r="1487" spans="1:9" ht="13.5" x14ac:dyDescent="0.25">
      <c r="A1487" s="3">
        <f>TITRES_STAT!B1490</f>
        <v>44480</v>
      </c>
      <c r="B1487" s="5">
        <f>TITRES_STAT!D1490</f>
        <v>0.86</v>
      </c>
      <c r="C1487" s="2">
        <f t="shared" si="207"/>
        <v>1.0000000000000009E-2</v>
      </c>
      <c r="D1487" s="2">
        <f t="shared" si="208"/>
        <v>1.0000000000000009E-2</v>
      </c>
      <c r="E1487" s="2">
        <f t="shared" si="209"/>
        <v>0</v>
      </c>
      <c r="F1487" s="2">
        <f t="shared" si="210"/>
        <v>2.9501223707505313E-3</v>
      </c>
      <c r="G1487" s="2">
        <f t="shared" si="210"/>
        <v>3.1465287062408085E-3</v>
      </c>
      <c r="H1487" s="2">
        <f t="shared" si="202"/>
        <v>0.9375799956629266</v>
      </c>
      <c r="I1487" s="2">
        <f t="shared" si="203"/>
        <v>48.389227684100938</v>
      </c>
    </row>
    <row r="1488" spans="1:9" ht="13.5" x14ac:dyDescent="0.25">
      <c r="A1488" s="3">
        <f>TITRES_STAT!B1491</f>
        <v>44481</v>
      </c>
      <c r="B1488" s="5">
        <f>TITRES_STAT!D1491</f>
        <v>0.91</v>
      </c>
      <c r="C1488" s="2">
        <f t="shared" si="207"/>
        <v>5.0000000000000044E-2</v>
      </c>
      <c r="D1488" s="2">
        <f t="shared" si="208"/>
        <v>5.0000000000000044E-2</v>
      </c>
      <c r="E1488" s="2">
        <f t="shared" si="209"/>
        <v>0</v>
      </c>
      <c r="F1488" s="2">
        <f t="shared" si="210"/>
        <v>6.3108279156969252E-3</v>
      </c>
      <c r="G1488" s="2">
        <f t="shared" si="210"/>
        <v>2.9217766557950364E-3</v>
      </c>
      <c r="H1488" s="2">
        <f t="shared" si="202"/>
        <v>2.1599282420098955</v>
      </c>
      <c r="I1488" s="2">
        <f t="shared" si="203"/>
        <v>68.353711748721778</v>
      </c>
    </row>
    <row r="1489" spans="1:9" ht="13.5" x14ac:dyDescent="0.25">
      <c r="A1489" s="3">
        <f>TITRES_STAT!B1492</f>
        <v>44482</v>
      </c>
      <c r="B1489" s="5">
        <f>TITRES_STAT!D1492</f>
        <v>0.92</v>
      </c>
      <c r="C1489" s="2">
        <f t="shared" si="207"/>
        <v>1.0000000000000009E-2</v>
      </c>
      <c r="D1489" s="2">
        <f t="shared" si="208"/>
        <v>1.0000000000000009E-2</v>
      </c>
      <c r="E1489" s="2">
        <f t="shared" si="209"/>
        <v>0</v>
      </c>
      <c r="F1489" s="2">
        <f t="shared" si="210"/>
        <v>6.5743402074328596E-3</v>
      </c>
      <c r="G1489" s="2">
        <f t="shared" si="210"/>
        <v>2.7130783232382481E-3</v>
      </c>
      <c r="H1489" s="2">
        <f t="shared" ref="H1489:H1552" si="211">F1489/G1489</f>
        <v>2.4232032489153967</v>
      </c>
      <c r="I1489" s="2">
        <f t="shared" ref="I1489:I1552" si="212">IF(G1489=0,100,100-(100/(1+H1489)))</f>
        <v>70.787594913716021</v>
      </c>
    </row>
    <row r="1490" spans="1:9" ht="13.5" x14ac:dyDescent="0.25">
      <c r="A1490" s="3">
        <f>TITRES_STAT!B1493</f>
        <v>44483</v>
      </c>
      <c r="B1490" s="5">
        <f>TITRES_STAT!D1493</f>
        <v>0.94</v>
      </c>
      <c r="C1490" s="2">
        <f t="shared" si="207"/>
        <v>1.9999999999999907E-2</v>
      </c>
      <c r="D1490" s="2">
        <f t="shared" si="208"/>
        <v>1.9999999999999907E-2</v>
      </c>
      <c r="E1490" s="2">
        <f t="shared" si="209"/>
        <v>0</v>
      </c>
      <c r="F1490" s="2">
        <f t="shared" si="210"/>
        <v>7.5333159069019343E-3</v>
      </c>
      <c r="G1490" s="2">
        <f t="shared" si="210"/>
        <v>2.5192870144355164E-3</v>
      </c>
      <c r="H1490" s="2">
        <f t="shared" si="211"/>
        <v>2.9902571099426263</v>
      </c>
      <c r="I1490" s="2">
        <f t="shared" si="212"/>
        <v>74.938958256392198</v>
      </c>
    </row>
    <row r="1491" spans="1:9" ht="13.5" x14ac:dyDescent="0.25">
      <c r="A1491" s="3">
        <f>TITRES_STAT!B1494</f>
        <v>44488</v>
      </c>
      <c r="B1491" s="5">
        <f>TITRES_STAT!D1494</f>
        <v>0.94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6.9952219135517952E-3</v>
      </c>
      <c r="G1491" s="2">
        <f t="shared" si="210"/>
        <v>2.3393379419758367E-3</v>
      </c>
      <c r="H1491" s="2">
        <f t="shared" si="211"/>
        <v>2.9902571099426258</v>
      </c>
      <c r="I1491" s="2">
        <f t="shared" si="212"/>
        <v>74.938958256392198</v>
      </c>
    </row>
    <row r="1492" spans="1:9" ht="13.5" x14ac:dyDescent="0.25">
      <c r="A1492" s="3">
        <f>TITRES_STAT!B1495</f>
        <v>44489</v>
      </c>
      <c r="B1492" s="5">
        <f>TITRES_STAT!D1495</f>
        <v>0.94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6.4955632054409526E-3</v>
      </c>
      <c r="G1492" s="2">
        <f t="shared" si="210"/>
        <v>2.1722423746918483E-3</v>
      </c>
      <c r="H1492" s="2">
        <f t="shared" si="211"/>
        <v>2.9902571099426258</v>
      </c>
      <c r="I1492" s="2">
        <f t="shared" si="212"/>
        <v>74.938958256392198</v>
      </c>
    </row>
    <row r="1493" spans="1:9" ht="13.5" x14ac:dyDescent="0.25">
      <c r="A1493" s="3">
        <f>TITRES_STAT!B1496</f>
        <v>44490</v>
      </c>
      <c r="B1493" s="5">
        <f>TITRES_STAT!D1496</f>
        <v>0.92</v>
      </c>
      <c r="C1493" s="2">
        <f t="shared" si="207"/>
        <v>-1.9999999999999907E-2</v>
      </c>
      <c r="D1493" s="2">
        <f t="shared" si="208"/>
        <v>0</v>
      </c>
      <c r="E1493" s="2">
        <f t="shared" si="209"/>
        <v>1.9999999999999907E-2</v>
      </c>
      <c r="F1493" s="2">
        <f t="shared" si="210"/>
        <v>6.0315944050523132E-3</v>
      </c>
      <c r="G1493" s="2">
        <f t="shared" si="210"/>
        <v>3.445653633642424E-3</v>
      </c>
      <c r="H1493" s="2">
        <f t="shared" si="211"/>
        <v>1.7504935336974869</v>
      </c>
      <c r="I1493" s="2">
        <f t="shared" si="212"/>
        <v>63.642888530783033</v>
      </c>
    </row>
    <row r="1494" spans="1:9" ht="13.5" x14ac:dyDescent="0.25">
      <c r="A1494" s="3">
        <f>TITRES_STAT!B1497</f>
        <v>44491</v>
      </c>
      <c r="B1494" s="5">
        <f>TITRES_STAT!D1497</f>
        <v>0.9</v>
      </c>
      <c r="C1494" s="2">
        <f t="shared" si="207"/>
        <v>-2.0000000000000018E-2</v>
      </c>
      <c r="D1494" s="2">
        <f t="shared" si="208"/>
        <v>0</v>
      </c>
      <c r="E1494" s="2">
        <f t="shared" si="209"/>
        <v>2.0000000000000018E-2</v>
      </c>
      <c r="F1494" s="2">
        <f t="shared" si="210"/>
        <v>5.6007662332628622E-3</v>
      </c>
      <c r="G1494" s="2">
        <f t="shared" si="210"/>
        <v>4.6281069455251095E-3</v>
      </c>
      <c r="H1494" s="2">
        <f t="shared" si="211"/>
        <v>1.2101635288869483</v>
      </c>
      <c r="I1494" s="2">
        <f t="shared" si="212"/>
        <v>54.754479162742946</v>
      </c>
    </row>
    <row r="1495" spans="1:9" ht="13.5" x14ac:dyDescent="0.25">
      <c r="A1495" s="3">
        <f>TITRES_STAT!B1498</f>
        <v>44494</v>
      </c>
      <c r="B1495" s="5">
        <f>TITRES_STAT!D1498</f>
        <v>0.91</v>
      </c>
      <c r="C1495" s="2">
        <f t="shared" si="207"/>
        <v>1.0000000000000009E-2</v>
      </c>
      <c r="D1495" s="2">
        <f t="shared" si="208"/>
        <v>1.0000000000000009E-2</v>
      </c>
      <c r="E1495" s="2">
        <f t="shared" si="209"/>
        <v>0</v>
      </c>
      <c r="F1495" s="2">
        <f t="shared" si="210"/>
        <v>5.91499721660123E-3</v>
      </c>
      <c r="G1495" s="2">
        <f t="shared" si="210"/>
        <v>4.2975278779876017E-3</v>
      </c>
      <c r="H1495" s="2">
        <f t="shared" si="211"/>
        <v>1.3763720409816256</v>
      </c>
      <c r="I1495" s="2">
        <f t="shared" si="212"/>
        <v>57.919047070301225</v>
      </c>
    </row>
    <row r="1496" spans="1:9" ht="13.5" x14ac:dyDescent="0.25">
      <c r="A1496" s="3">
        <f>TITRES_STAT!B1499</f>
        <v>44495</v>
      </c>
      <c r="B1496" s="5">
        <f>TITRES_STAT!D1499</f>
        <v>0.9</v>
      </c>
      <c r="C1496" s="2">
        <f t="shared" si="207"/>
        <v>-1.0000000000000009E-2</v>
      </c>
      <c r="D1496" s="2">
        <f t="shared" si="208"/>
        <v>0</v>
      </c>
      <c r="E1496" s="2">
        <f t="shared" si="209"/>
        <v>1.0000000000000009E-2</v>
      </c>
      <c r="F1496" s="2">
        <f t="shared" si="210"/>
        <v>5.4924974154154284E-3</v>
      </c>
      <c r="G1496" s="2">
        <f t="shared" si="210"/>
        <v>4.7048473152742016E-3</v>
      </c>
      <c r="H1496" s="2">
        <f t="shared" si="211"/>
        <v>1.1674124678996776</v>
      </c>
      <c r="I1496" s="2">
        <f t="shared" si="212"/>
        <v>53.862035269685151</v>
      </c>
    </row>
    <row r="1497" spans="1:9" ht="13.5" x14ac:dyDescent="0.25">
      <c r="A1497" s="3">
        <f>TITRES_STAT!B1500</f>
        <v>44496</v>
      </c>
      <c r="B1497" s="5">
        <f>TITRES_STAT!D1500</f>
        <v>0.9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5.1001761714571841E-3</v>
      </c>
      <c r="G1497" s="2">
        <f t="shared" si="210"/>
        <v>4.3687867927546158E-3</v>
      </c>
      <c r="H1497" s="2">
        <f t="shared" si="211"/>
        <v>1.1674124678996778</v>
      </c>
      <c r="I1497" s="2">
        <f t="shared" si="212"/>
        <v>53.862035269685151</v>
      </c>
    </row>
    <row r="1498" spans="1:9" ht="13.5" x14ac:dyDescent="0.25">
      <c r="A1498" s="3">
        <f>TITRES_STAT!B1501</f>
        <v>44497</v>
      </c>
      <c r="B1498" s="5">
        <f>TITRES_STAT!D1501</f>
        <v>0.91</v>
      </c>
      <c r="C1498" s="2">
        <f t="shared" si="207"/>
        <v>1.0000000000000009E-2</v>
      </c>
      <c r="D1498" s="2">
        <f t="shared" si="208"/>
        <v>1.0000000000000009E-2</v>
      </c>
      <c r="E1498" s="2">
        <f t="shared" si="209"/>
        <v>0</v>
      </c>
      <c r="F1498" s="2">
        <f t="shared" si="210"/>
        <v>5.4501635877816715E-3</v>
      </c>
      <c r="G1498" s="2">
        <f t="shared" si="210"/>
        <v>4.0567305932721429E-3</v>
      </c>
      <c r="H1498" s="2">
        <f t="shared" si="211"/>
        <v>1.3434866975934903</v>
      </c>
      <c r="I1498" s="2">
        <f t="shared" si="212"/>
        <v>57.328539520753715</v>
      </c>
    </row>
    <row r="1499" spans="1:9" ht="13.5" x14ac:dyDescent="0.25">
      <c r="A1499" s="3">
        <f>TITRES_STAT!B1502</f>
        <v>44498</v>
      </c>
      <c r="B1499" s="5">
        <f>TITRES_STAT!D1502</f>
        <v>0.92</v>
      </c>
      <c r="C1499" s="2">
        <f t="shared" si="207"/>
        <v>1.0000000000000009E-2</v>
      </c>
      <c r="D1499" s="2">
        <f t="shared" si="208"/>
        <v>1.0000000000000009E-2</v>
      </c>
      <c r="E1499" s="2">
        <f t="shared" si="209"/>
        <v>0</v>
      </c>
      <c r="F1499" s="2">
        <f t="shared" si="210"/>
        <v>5.7751519029401238E-3</v>
      </c>
      <c r="G1499" s="2">
        <f t="shared" si="210"/>
        <v>3.7669641223241324E-3</v>
      </c>
      <c r="H1499" s="2">
        <f t="shared" si="211"/>
        <v>1.5331050988022112</v>
      </c>
      <c r="I1499" s="2">
        <f t="shared" si="212"/>
        <v>60.522759183073219</v>
      </c>
    </row>
    <row r="1500" spans="1:9" ht="13.5" x14ac:dyDescent="0.25">
      <c r="A1500" s="3">
        <f>TITRES_STAT!B1503</f>
        <v>44501</v>
      </c>
      <c r="B1500" s="5">
        <f>TITRES_STAT!D1503</f>
        <v>0.89</v>
      </c>
      <c r="C1500" s="2">
        <f t="shared" si="207"/>
        <v>-3.0000000000000027E-2</v>
      </c>
      <c r="D1500" s="2">
        <f t="shared" si="208"/>
        <v>0</v>
      </c>
      <c r="E1500" s="2">
        <f t="shared" si="209"/>
        <v>3.0000000000000027E-2</v>
      </c>
      <c r="F1500" s="2">
        <f t="shared" si="210"/>
        <v>5.362641052730115E-3</v>
      </c>
      <c r="G1500" s="2">
        <f t="shared" si="210"/>
        <v>5.6407523993009818E-3</v>
      </c>
      <c r="H1500" s="2">
        <f t="shared" si="211"/>
        <v>0.95069605490832554</v>
      </c>
      <c r="I1500" s="2">
        <f t="shared" si="212"/>
        <v>48.736247377759952</v>
      </c>
    </row>
    <row r="1501" spans="1:9" ht="13.5" x14ac:dyDescent="0.25">
      <c r="A1501" s="3">
        <f>TITRES_STAT!B1504</f>
        <v>44502</v>
      </c>
      <c r="B1501" s="5">
        <f>TITRES_STAT!D1504</f>
        <v>0.89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4.9795952632493926E-3</v>
      </c>
      <c r="G1501" s="2">
        <f t="shared" si="213"/>
        <v>5.2378415136366263E-3</v>
      </c>
      <c r="H1501" s="2">
        <f t="shared" si="211"/>
        <v>0.95069605490832543</v>
      </c>
      <c r="I1501" s="2">
        <f t="shared" si="212"/>
        <v>48.736247377759945</v>
      </c>
    </row>
    <row r="1502" spans="1:9" ht="13.5" x14ac:dyDescent="0.25">
      <c r="A1502" s="3">
        <f>TITRES_STAT!B1505</f>
        <v>44503</v>
      </c>
      <c r="B1502" s="5">
        <f>TITRES_STAT!D1505</f>
        <v>0.92</v>
      </c>
      <c r="C1502" s="2">
        <f t="shared" si="207"/>
        <v>3.0000000000000027E-2</v>
      </c>
      <c r="D1502" s="2">
        <f t="shared" si="208"/>
        <v>3.0000000000000027E-2</v>
      </c>
      <c r="E1502" s="2">
        <f t="shared" si="209"/>
        <v>0</v>
      </c>
      <c r="F1502" s="2">
        <f t="shared" si="213"/>
        <v>6.7667670301601521E-3</v>
      </c>
      <c r="G1502" s="2">
        <f t="shared" si="213"/>
        <v>4.8637099769482956E-3</v>
      </c>
      <c r="H1502" s="2">
        <f t="shared" si="211"/>
        <v>1.391276836454364</v>
      </c>
      <c r="I1502" s="2">
        <f t="shared" si="212"/>
        <v>58.181337068327998</v>
      </c>
    </row>
    <row r="1503" spans="1:9" ht="13.5" x14ac:dyDescent="0.25">
      <c r="A1503" s="3">
        <f>TITRES_STAT!B1506</f>
        <v>44504</v>
      </c>
      <c r="B1503" s="5">
        <f>TITRES_STAT!D1506</f>
        <v>0.9</v>
      </c>
      <c r="C1503" s="2">
        <f t="shared" si="207"/>
        <v>-2.0000000000000018E-2</v>
      </c>
      <c r="D1503" s="2">
        <f t="shared" si="208"/>
        <v>0</v>
      </c>
      <c r="E1503" s="2">
        <f t="shared" si="209"/>
        <v>2.0000000000000018E-2</v>
      </c>
      <c r="F1503" s="2">
        <f t="shared" si="213"/>
        <v>6.283426528005856E-3</v>
      </c>
      <c r="G1503" s="2">
        <f t="shared" si="213"/>
        <v>5.944873550023419E-3</v>
      </c>
      <c r="H1503" s="2">
        <f t="shared" si="211"/>
        <v>1.056948726517674</v>
      </c>
      <c r="I1503" s="2">
        <f t="shared" si="212"/>
        <v>51.384301071375887</v>
      </c>
    </row>
    <row r="1504" spans="1:9" ht="13.5" x14ac:dyDescent="0.25">
      <c r="A1504" s="3">
        <f>TITRES_STAT!B1507</f>
        <v>44505</v>
      </c>
      <c r="B1504" s="5">
        <f>TITRES_STAT!D1507</f>
        <v>0.9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5.8346103474340091E-3</v>
      </c>
      <c r="G1504" s="2">
        <f t="shared" si="213"/>
        <v>5.5202397250217463E-3</v>
      </c>
      <c r="H1504" s="2">
        <f t="shared" si="211"/>
        <v>1.0569487265176738</v>
      </c>
      <c r="I1504" s="2">
        <f t="shared" si="212"/>
        <v>51.384301071375887</v>
      </c>
    </row>
    <row r="1505" spans="1:9" ht="13.5" x14ac:dyDescent="0.25">
      <c r="A1505" s="3">
        <f>TITRES_STAT!B1508</f>
        <v>44508</v>
      </c>
      <c r="B1505" s="5">
        <f>TITRES_STAT!D1508</f>
        <v>0.91</v>
      </c>
      <c r="C1505" s="2">
        <f t="shared" si="207"/>
        <v>1.0000000000000009E-2</v>
      </c>
      <c r="D1505" s="2">
        <f t="shared" si="208"/>
        <v>1.0000000000000009E-2</v>
      </c>
      <c r="E1505" s="2">
        <f t="shared" si="209"/>
        <v>0</v>
      </c>
      <c r="F1505" s="2">
        <f t="shared" si="213"/>
        <v>6.1321381797601526E-3</v>
      </c>
      <c r="G1505" s="2">
        <f t="shared" si="213"/>
        <v>5.125936887520193E-3</v>
      </c>
      <c r="H1505" s="2">
        <f t="shared" si="211"/>
        <v>1.1962960751018408</v>
      </c>
      <c r="I1505" s="2">
        <f t="shared" si="212"/>
        <v>54.468798112584579</v>
      </c>
    </row>
    <row r="1506" spans="1:9" ht="13.5" x14ac:dyDescent="0.25">
      <c r="A1506" s="3">
        <f>TITRES_STAT!B1509</f>
        <v>44509</v>
      </c>
      <c r="B1506" s="5">
        <f>TITRES_STAT!D1509</f>
        <v>0.92</v>
      </c>
      <c r="C1506" s="2">
        <f t="shared" si="207"/>
        <v>1.0000000000000009E-2</v>
      </c>
      <c r="D1506" s="2">
        <f t="shared" si="208"/>
        <v>1.0000000000000009E-2</v>
      </c>
      <c r="E1506" s="2">
        <f t="shared" si="209"/>
        <v>0</v>
      </c>
      <c r="F1506" s="2">
        <f t="shared" si="213"/>
        <v>6.4084140240630002E-3</v>
      </c>
      <c r="G1506" s="2">
        <f t="shared" si="213"/>
        <v>4.7597985384116078E-3</v>
      </c>
      <c r="H1506" s="2">
        <f t="shared" si="211"/>
        <v>1.3463624505001743</v>
      </c>
      <c r="I1506" s="2">
        <f t="shared" si="212"/>
        <v>57.380838591802814</v>
      </c>
    </row>
    <row r="1507" spans="1:9" ht="13.5" x14ac:dyDescent="0.25">
      <c r="A1507" s="3">
        <f>TITRES_STAT!B1510</f>
        <v>44510</v>
      </c>
      <c r="B1507" s="5">
        <f>TITRES_STAT!D1510</f>
        <v>0.91</v>
      </c>
      <c r="C1507" s="2">
        <f t="shared" si="207"/>
        <v>-1.0000000000000009E-2</v>
      </c>
      <c r="D1507" s="2">
        <f t="shared" si="208"/>
        <v>0</v>
      </c>
      <c r="E1507" s="2">
        <f t="shared" si="209"/>
        <v>1.0000000000000009E-2</v>
      </c>
      <c r="F1507" s="2">
        <f t="shared" si="213"/>
        <v>5.9506701652013577E-3</v>
      </c>
      <c r="G1507" s="2">
        <f t="shared" si="213"/>
        <v>5.1340986428107796E-3</v>
      </c>
      <c r="H1507" s="2">
        <f t="shared" si="211"/>
        <v>1.1590486625211252</v>
      </c>
      <c r="I1507" s="2">
        <f t="shared" si="212"/>
        <v>53.683304255296498</v>
      </c>
    </row>
    <row r="1508" spans="1:9" ht="13.5" x14ac:dyDescent="0.25">
      <c r="A1508" s="3">
        <f>TITRES_STAT!B1511</f>
        <v>44511</v>
      </c>
      <c r="B1508" s="5">
        <f>TITRES_STAT!D1511</f>
        <v>0.92</v>
      </c>
      <c r="C1508" s="2">
        <f t="shared" si="207"/>
        <v>1.0000000000000009E-2</v>
      </c>
      <c r="D1508" s="2">
        <f t="shared" si="208"/>
        <v>1.0000000000000009E-2</v>
      </c>
      <c r="E1508" s="2">
        <f t="shared" si="209"/>
        <v>0</v>
      </c>
      <c r="F1508" s="2">
        <f t="shared" si="213"/>
        <v>6.2399080105441183E-3</v>
      </c>
      <c r="G1508" s="2">
        <f t="shared" si="213"/>
        <v>4.767377311181438E-3</v>
      </c>
      <c r="H1508" s="2">
        <f t="shared" si="211"/>
        <v>1.3088764751027777</v>
      </c>
      <c r="I1508" s="2">
        <f t="shared" si="212"/>
        <v>56.688891294823996</v>
      </c>
    </row>
    <row r="1509" spans="1:9" ht="13.5" x14ac:dyDescent="0.25">
      <c r="A1509" s="3">
        <f>TITRES_STAT!B1512</f>
        <v>44512</v>
      </c>
      <c r="B1509" s="5">
        <f>TITRES_STAT!D1512</f>
        <v>0.9</v>
      </c>
      <c r="C1509" s="2">
        <f t="shared" si="207"/>
        <v>-2.0000000000000018E-2</v>
      </c>
      <c r="D1509" s="2">
        <f t="shared" si="208"/>
        <v>0</v>
      </c>
      <c r="E1509" s="2">
        <f t="shared" si="209"/>
        <v>2.0000000000000018E-2</v>
      </c>
      <c r="F1509" s="2">
        <f t="shared" si="213"/>
        <v>5.7942002955052524E-3</v>
      </c>
      <c r="G1509" s="2">
        <f t="shared" si="213"/>
        <v>5.8554217889541932E-3</v>
      </c>
      <c r="H1509" s="2">
        <f t="shared" si="211"/>
        <v>0.98954447763875342</v>
      </c>
      <c r="I1509" s="2">
        <f t="shared" si="212"/>
        <v>49.7372382854779</v>
      </c>
    </row>
    <row r="1510" spans="1:9" ht="13.5" x14ac:dyDescent="0.25">
      <c r="A1510" s="3">
        <f>TITRES_STAT!B1513</f>
        <v>44515</v>
      </c>
      <c r="B1510" s="5">
        <f>TITRES_STAT!D1513</f>
        <v>0.89</v>
      </c>
      <c r="C1510" s="2">
        <f t="shared" si="207"/>
        <v>-1.0000000000000009E-2</v>
      </c>
      <c r="D1510" s="2">
        <f t="shared" si="208"/>
        <v>0</v>
      </c>
      <c r="E1510" s="2">
        <f t="shared" si="209"/>
        <v>1.0000000000000009E-2</v>
      </c>
      <c r="F1510" s="2">
        <f t="shared" si="213"/>
        <v>5.3803288458263059E-3</v>
      </c>
      <c r="G1510" s="2">
        <f t="shared" si="213"/>
        <v>6.1514630897431801E-3</v>
      </c>
      <c r="H1510" s="2">
        <f t="shared" si="211"/>
        <v>0.87464214079368419</v>
      </c>
      <c r="I1510" s="2">
        <f t="shared" si="212"/>
        <v>46.656485617216468</v>
      </c>
    </row>
    <row r="1511" spans="1:9" ht="13.5" x14ac:dyDescent="0.25">
      <c r="A1511" s="3">
        <f>TITRES_STAT!B1514</f>
        <v>44516</v>
      </c>
      <c r="B1511" s="5">
        <f>TITRES_STAT!D1514</f>
        <v>0.9</v>
      </c>
      <c r="C1511" s="2">
        <f t="shared" si="207"/>
        <v>1.0000000000000009E-2</v>
      </c>
      <c r="D1511" s="2">
        <f t="shared" si="208"/>
        <v>1.0000000000000009E-2</v>
      </c>
      <c r="E1511" s="2">
        <f t="shared" si="209"/>
        <v>0</v>
      </c>
      <c r="F1511" s="2">
        <f t="shared" si="213"/>
        <v>5.7103053568387128E-3</v>
      </c>
      <c r="G1511" s="2">
        <f t="shared" si="213"/>
        <v>5.7120728690472381E-3</v>
      </c>
      <c r="H1511" s="2">
        <f t="shared" si="211"/>
        <v>0.99969056553565638</v>
      </c>
      <c r="I1511" s="2">
        <f t="shared" si="212"/>
        <v>49.992262941335106</v>
      </c>
    </row>
    <row r="1512" spans="1:9" ht="13.5" x14ac:dyDescent="0.25">
      <c r="A1512" s="3">
        <f>TITRES_STAT!B1515</f>
        <v>44517</v>
      </c>
      <c r="B1512" s="5">
        <f>TITRES_STAT!D1515</f>
        <v>0.89</v>
      </c>
      <c r="C1512" s="2">
        <f t="shared" si="207"/>
        <v>-1.0000000000000009E-2</v>
      </c>
      <c r="D1512" s="2">
        <f t="shared" si="208"/>
        <v>0</v>
      </c>
      <c r="E1512" s="2">
        <f t="shared" si="209"/>
        <v>1.0000000000000009E-2</v>
      </c>
      <c r="F1512" s="2">
        <f t="shared" si="213"/>
        <v>5.3024264027788041E-3</v>
      </c>
      <c r="G1512" s="2">
        <f t="shared" si="213"/>
        <v>6.0183533784010073E-3</v>
      </c>
      <c r="H1512" s="2">
        <f t="shared" si="211"/>
        <v>0.88104271540591805</v>
      </c>
      <c r="I1512" s="2">
        <f t="shared" si="212"/>
        <v>46.837996191691694</v>
      </c>
    </row>
    <row r="1513" spans="1:9" ht="13.5" x14ac:dyDescent="0.25">
      <c r="A1513" s="3">
        <f>TITRES_STAT!B1516</f>
        <v>44518</v>
      </c>
      <c r="B1513" s="5">
        <f>TITRES_STAT!D1516</f>
        <v>0.9</v>
      </c>
      <c r="C1513" s="2">
        <f t="shared" si="207"/>
        <v>1.0000000000000009E-2</v>
      </c>
      <c r="D1513" s="2">
        <f t="shared" si="208"/>
        <v>1.0000000000000009E-2</v>
      </c>
      <c r="E1513" s="2">
        <f t="shared" si="209"/>
        <v>0</v>
      </c>
      <c r="F1513" s="2">
        <f t="shared" si="213"/>
        <v>5.6379673740088896E-3</v>
      </c>
      <c r="G1513" s="2">
        <f t="shared" si="213"/>
        <v>5.5884709942295068E-3</v>
      </c>
      <c r="H1513" s="2">
        <f t="shared" si="211"/>
        <v>1.0088568733434407</v>
      </c>
      <c r="I1513" s="2">
        <f t="shared" si="212"/>
        <v>50.220445604188313</v>
      </c>
    </row>
    <row r="1514" spans="1:9" ht="13.5" x14ac:dyDescent="0.25">
      <c r="A1514" s="3">
        <f>TITRES_STAT!B1517</f>
        <v>44519</v>
      </c>
      <c r="B1514" s="5">
        <f>TITRES_STAT!D1517</f>
        <v>0.89</v>
      </c>
      <c r="C1514" s="2">
        <f t="shared" si="207"/>
        <v>-1.0000000000000009E-2</v>
      </c>
      <c r="D1514" s="2">
        <f t="shared" si="208"/>
        <v>0</v>
      </c>
      <c r="E1514" s="2">
        <f t="shared" si="209"/>
        <v>1.0000000000000009E-2</v>
      </c>
      <c r="F1514" s="2">
        <f t="shared" si="213"/>
        <v>5.2352554187225396E-3</v>
      </c>
      <c r="G1514" s="2">
        <f t="shared" si="213"/>
        <v>5.9035802089274E-3</v>
      </c>
      <c r="H1514" s="2">
        <f t="shared" si="211"/>
        <v>0.88679330735708151</v>
      </c>
      <c r="I1514" s="2">
        <f t="shared" si="212"/>
        <v>47.00002400364955</v>
      </c>
    </row>
    <row r="1515" spans="1:9" ht="13.5" x14ac:dyDescent="0.25">
      <c r="A1515" s="3">
        <f>TITRES_STAT!B1518</f>
        <v>44522</v>
      </c>
      <c r="B1515" s="5">
        <f>TITRES_STAT!D1518</f>
        <v>0.88</v>
      </c>
      <c r="C1515" s="2">
        <f t="shared" si="207"/>
        <v>-1.0000000000000009E-2</v>
      </c>
      <c r="D1515" s="2">
        <f t="shared" si="208"/>
        <v>0</v>
      </c>
      <c r="E1515" s="2">
        <f t="shared" si="209"/>
        <v>1.0000000000000009E-2</v>
      </c>
      <c r="F1515" s="2">
        <f t="shared" si="213"/>
        <v>4.8613086030995008E-3</v>
      </c>
      <c r="G1515" s="2">
        <f t="shared" si="213"/>
        <v>6.1961816225754437E-3</v>
      </c>
      <c r="H1515" s="2">
        <f t="shared" si="211"/>
        <v>0.78456522084304192</v>
      </c>
      <c r="I1515" s="2">
        <f t="shared" si="212"/>
        <v>43.963942123247669</v>
      </c>
    </row>
    <row r="1516" spans="1:9" ht="13.5" x14ac:dyDescent="0.25">
      <c r="A1516" s="3">
        <f>TITRES_STAT!B1519</f>
        <v>44523</v>
      </c>
      <c r="B1516" s="5">
        <f>TITRES_STAT!D1519</f>
        <v>0.88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4.5140722743066799E-3</v>
      </c>
      <c r="G1516" s="2">
        <f t="shared" si="213"/>
        <v>5.7535972209629121E-3</v>
      </c>
      <c r="H1516" s="2">
        <f t="shared" si="211"/>
        <v>0.78456522084304203</v>
      </c>
      <c r="I1516" s="2">
        <f t="shared" si="212"/>
        <v>43.963942123247676</v>
      </c>
    </row>
    <row r="1517" spans="1:9" ht="13.5" x14ac:dyDescent="0.25">
      <c r="A1517" s="3">
        <f>TITRES_STAT!B1520</f>
        <v>44524</v>
      </c>
      <c r="B1517" s="5">
        <f>TITRES_STAT!D1520</f>
        <v>0.87</v>
      </c>
      <c r="C1517" s="2">
        <f t="shared" si="207"/>
        <v>-1.0000000000000009E-2</v>
      </c>
      <c r="D1517" s="2">
        <f t="shared" si="208"/>
        <v>0</v>
      </c>
      <c r="E1517" s="2">
        <f t="shared" si="209"/>
        <v>1.0000000000000009E-2</v>
      </c>
      <c r="F1517" s="2">
        <f t="shared" ref="F1517:G1532" si="214">((F1516*13)+D1517)/14</f>
        <v>4.1916385404276316E-3</v>
      </c>
      <c r="G1517" s="2">
        <f t="shared" si="214"/>
        <v>6.0569117051798476E-3</v>
      </c>
      <c r="H1517" s="2">
        <f t="shared" si="211"/>
        <v>0.69204220640082281</v>
      </c>
      <c r="I1517" s="2">
        <f t="shared" si="212"/>
        <v>40.899819388836633</v>
      </c>
    </row>
    <row r="1518" spans="1:9" ht="13.5" x14ac:dyDescent="0.25">
      <c r="A1518" s="3">
        <f>TITRES_STAT!B1521</f>
        <v>44525</v>
      </c>
      <c r="B1518" s="5">
        <f>TITRES_STAT!D1521</f>
        <v>0.89</v>
      </c>
      <c r="C1518" s="2">
        <f t="shared" si="207"/>
        <v>2.0000000000000018E-2</v>
      </c>
      <c r="D1518" s="2">
        <f t="shared" si="208"/>
        <v>2.0000000000000018E-2</v>
      </c>
      <c r="E1518" s="2">
        <f t="shared" si="209"/>
        <v>0</v>
      </c>
      <c r="F1518" s="2">
        <f t="shared" si="214"/>
        <v>5.3208072161113739E-3</v>
      </c>
      <c r="G1518" s="2">
        <f t="shared" si="214"/>
        <v>5.6242751548098583E-3</v>
      </c>
      <c r="H1518" s="2">
        <f t="shared" si="211"/>
        <v>0.94604319128324299</v>
      </c>
      <c r="I1518" s="2">
        <f t="shared" si="212"/>
        <v>48.613679055057936</v>
      </c>
    </row>
    <row r="1519" spans="1:9" ht="13.5" x14ac:dyDescent="0.25">
      <c r="A1519" s="3">
        <f>TITRES_STAT!B1522</f>
        <v>44526</v>
      </c>
      <c r="B1519" s="5">
        <f>TITRES_STAT!D1522</f>
        <v>0.88</v>
      </c>
      <c r="C1519" s="2">
        <f t="shared" si="207"/>
        <v>-1.0000000000000009E-2</v>
      </c>
      <c r="D1519" s="2">
        <f t="shared" si="208"/>
        <v>0</v>
      </c>
      <c r="E1519" s="2">
        <f t="shared" si="209"/>
        <v>1.0000000000000009E-2</v>
      </c>
      <c r="F1519" s="2">
        <f t="shared" si="214"/>
        <v>4.9407495578177038E-3</v>
      </c>
      <c r="G1519" s="2">
        <f t="shared" si="214"/>
        <v>5.9368269294662974E-3</v>
      </c>
      <c r="H1519" s="2">
        <f t="shared" si="211"/>
        <v>0.83222058121574083</v>
      </c>
      <c r="I1519" s="2">
        <f t="shared" si="212"/>
        <v>45.421418673483849</v>
      </c>
    </row>
    <row r="1520" spans="1:9" ht="13.5" x14ac:dyDescent="0.25">
      <c r="A1520" s="3">
        <f>TITRES_STAT!B1523</f>
        <v>44529</v>
      </c>
      <c r="B1520" s="5">
        <f>TITRES_STAT!D1523</f>
        <v>0.89</v>
      </c>
      <c r="C1520" s="2">
        <f t="shared" si="207"/>
        <v>1.0000000000000009E-2</v>
      </c>
      <c r="D1520" s="2">
        <f t="shared" si="208"/>
        <v>1.0000000000000009E-2</v>
      </c>
      <c r="E1520" s="2">
        <f t="shared" si="209"/>
        <v>0</v>
      </c>
      <c r="F1520" s="2">
        <f t="shared" si="214"/>
        <v>5.3021245894021548E-3</v>
      </c>
      <c r="G1520" s="2">
        <f t="shared" si="214"/>
        <v>5.5127678630758478E-3</v>
      </c>
      <c r="H1520" s="2">
        <f t="shared" si="211"/>
        <v>0.96178992496952975</v>
      </c>
      <c r="I1520" s="2">
        <f t="shared" si="212"/>
        <v>49.026142540948577</v>
      </c>
    </row>
    <row r="1521" spans="1:9" ht="13.5" x14ac:dyDescent="0.25">
      <c r="A1521" s="3">
        <f>TITRES_STAT!B1524</f>
        <v>44530</v>
      </c>
      <c r="B1521" s="5">
        <f>TITRES_STAT!D1524</f>
        <v>0.88</v>
      </c>
      <c r="C1521" s="2">
        <f t="shared" si="207"/>
        <v>-1.0000000000000009E-2</v>
      </c>
      <c r="D1521" s="2">
        <f t="shared" si="208"/>
        <v>0</v>
      </c>
      <c r="E1521" s="2">
        <f t="shared" si="209"/>
        <v>1.0000000000000009E-2</v>
      </c>
      <c r="F1521" s="2">
        <f t="shared" si="214"/>
        <v>4.9234014044448587E-3</v>
      </c>
      <c r="G1521" s="2">
        <f t="shared" si="214"/>
        <v>5.833284444284716E-3</v>
      </c>
      <c r="H1521" s="2">
        <f t="shared" si="211"/>
        <v>0.84401874303740931</v>
      </c>
      <c r="I1521" s="2">
        <f t="shared" si="212"/>
        <v>45.770616281652778</v>
      </c>
    </row>
    <row r="1522" spans="1:9" ht="13.5" x14ac:dyDescent="0.25">
      <c r="A1522" s="3">
        <f>TITRES_STAT!B1525</f>
        <v>44531</v>
      </c>
      <c r="B1522" s="5">
        <f>TITRES_STAT!D1525</f>
        <v>0.88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4.5717298755559395E-3</v>
      </c>
      <c r="G1522" s="2">
        <f t="shared" si="214"/>
        <v>5.4166212696929511E-3</v>
      </c>
      <c r="H1522" s="2">
        <f t="shared" si="211"/>
        <v>0.84401874303740909</v>
      </c>
      <c r="I1522" s="2">
        <f t="shared" si="212"/>
        <v>45.770616281652771</v>
      </c>
    </row>
    <row r="1523" spans="1:9" ht="13.5" x14ac:dyDescent="0.25">
      <c r="A1523" s="3">
        <f>TITRES_STAT!B1526</f>
        <v>44532</v>
      </c>
      <c r="B1523" s="5">
        <f>TITRES_STAT!D1526</f>
        <v>0.88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4.2451777415876578E-3</v>
      </c>
      <c r="G1523" s="2">
        <f t="shared" si="214"/>
        <v>5.0297197504291695E-3</v>
      </c>
      <c r="H1523" s="2">
        <f t="shared" si="211"/>
        <v>0.84401874303740887</v>
      </c>
      <c r="I1523" s="2">
        <f t="shared" si="212"/>
        <v>45.770616281652764</v>
      </c>
    </row>
    <row r="1524" spans="1:9" ht="13.5" x14ac:dyDescent="0.25">
      <c r="A1524" s="3">
        <f>TITRES_STAT!B1527</f>
        <v>44533</v>
      </c>
      <c r="B1524" s="5">
        <f>TITRES_STAT!D1527</f>
        <v>0.88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3.9419507600456823E-3</v>
      </c>
      <c r="G1524" s="2">
        <f t="shared" si="214"/>
        <v>4.6704540539699432E-3</v>
      </c>
      <c r="H1524" s="2">
        <f t="shared" si="211"/>
        <v>0.84401874303740887</v>
      </c>
      <c r="I1524" s="2">
        <f t="shared" si="212"/>
        <v>45.770616281652764</v>
      </c>
    </row>
    <row r="1525" spans="1:9" ht="13.5" x14ac:dyDescent="0.25">
      <c r="A1525" s="3">
        <f>TITRES_STAT!B1528</f>
        <v>44536</v>
      </c>
      <c r="B1525" s="5">
        <f>TITRES_STAT!D1528</f>
        <v>0.87</v>
      </c>
      <c r="C1525" s="2">
        <f t="shared" si="207"/>
        <v>-1.0000000000000009E-2</v>
      </c>
      <c r="D1525" s="2">
        <f t="shared" si="208"/>
        <v>0</v>
      </c>
      <c r="E1525" s="2">
        <f t="shared" si="209"/>
        <v>1.0000000000000009E-2</v>
      </c>
      <c r="F1525" s="2">
        <f t="shared" si="214"/>
        <v>3.6603828486138474E-3</v>
      </c>
      <c r="G1525" s="2">
        <f t="shared" si="214"/>
        <v>5.0511359072578045E-3</v>
      </c>
      <c r="H1525" s="2">
        <f t="shared" si="211"/>
        <v>0.72466528634764482</v>
      </c>
      <c r="I1525" s="2">
        <f t="shared" si="212"/>
        <v>42.01773480825846</v>
      </c>
    </row>
    <row r="1526" spans="1:9" ht="13.5" x14ac:dyDescent="0.25">
      <c r="A1526" s="3">
        <f>TITRES_STAT!B1529</f>
        <v>44537</v>
      </c>
      <c r="B1526" s="5">
        <f>TITRES_STAT!D1529</f>
        <v>0.87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3.3989269308557155E-3</v>
      </c>
      <c r="G1526" s="2">
        <f t="shared" si="214"/>
        <v>4.6903404853108187E-3</v>
      </c>
      <c r="H1526" s="2">
        <f t="shared" si="211"/>
        <v>0.72466528634764471</v>
      </c>
      <c r="I1526" s="2">
        <f t="shared" si="212"/>
        <v>42.017734808258453</v>
      </c>
    </row>
    <row r="1527" spans="1:9" ht="13.5" x14ac:dyDescent="0.25">
      <c r="A1527" s="3">
        <f>TITRES_STAT!B1530</f>
        <v>44538</v>
      </c>
      <c r="B1527" s="5">
        <f>TITRES_STAT!D1530</f>
        <v>0.88</v>
      </c>
      <c r="C1527" s="2">
        <f t="shared" si="207"/>
        <v>1.0000000000000009E-2</v>
      </c>
      <c r="D1527" s="2">
        <f t="shared" si="208"/>
        <v>1.0000000000000009E-2</v>
      </c>
      <c r="E1527" s="2">
        <f t="shared" si="209"/>
        <v>0</v>
      </c>
      <c r="F1527" s="2">
        <f t="shared" si="214"/>
        <v>3.870432150080308E-3</v>
      </c>
      <c r="G1527" s="2">
        <f t="shared" si="214"/>
        <v>4.3553161649314744E-3</v>
      </c>
      <c r="H1527" s="2">
        <f t="shared" si="211"/>
        <v>0.88866846940862776</v>
      </c>
      <c r="I1527" s="2">
        <f t="shared" si="212"/>
        <v>47.052644961393568</v>
      </c>
    </row>
    <row r="1528" spans="1:9" ht="13.5" x14ac:dyDescent="0.25">
      <c r="A1528" s="3">
        <f>TITRES_STAT!B1531</f>
        <v>44539</v>
      </c>
      <c r="B1528" s="5">
        <f>TITRES_STAT!D1531</f>
        <v>0.88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3.5939727107888579E-3</v>
      </c>
      <c r="G1528" s="2">
        <f t="shared" si="214"/>
        <v>4.0442221531506546E-3</v>
      </c>
      <c r="H1528" s="2">
        <f t="shared" si="211"/>
        <v>0.88866846940862798</v>
      </c>
      <c r="I1528" s="2">
        <f t="shared" si="212"/>
        <v>47.052644961393575</v>
      </c>
    </row>
    <row r="1529" spans="1:9" ht="13.5" x14ac:dyDescent="0.25">
      <c r="A1529" s="3">
        <f>TITRES_STAT!B1532</f>
        <v>44540</v>
      </c>
      <c r="B1529" s="5">
        <f>TITRES_STAT!D1532</f>
        <v>0.87</v>
      </c>
      <c r="C1529" s="2">
        <f t="shared" si="207"/>
        <v>-1.0000000000000009E-2</v>
      </c>
      <c r="D1529" s="2">
        <f t="shared" si="208"/>
        <v>0</v>
      </c>
      <c r="E1529" s="2">
        <f t="shared" si="209"/>
        <v>1.0000000000000009E-2</v>
      </c>
      <c r="F1529" s="2">
        <f t="shared" si="214"/>
        <v>3.3372603743039397E-3</v>
      </c>
      <c r="G1529" s="2">
        <f t="shared" si="214"/>
        <v>4.4696348564970375E-3</v>
      </c>
      <c r="H1529" s="2">
        <f t="shared" si="211"/>
        <v>0.74665167993598314</v>
      </c>
      <c r="I1529" s="2">
        <f t="shared" si="212"/>
        <v>42.747600366625399</v>
      </c>
    </row>
    <row r="1530" spans="1:9" ht="13.5" x14ac:dyDescent="0.25">
      <c r="A1530" s="3">
        <f>TITRES_STAT!B1533</f>
        <v>44543</v>
      </c>
      <c r="B1530" s="5">
        <f>TITRES_STAT!D1533</f>
        <v>0.88</v>
      </c>
      <c r="C1530" s="2">
        <f t="shared" si="207"/>
        <v>1.0000000000000009E-2</v>
      </c>
      <c r="D1530" s="2">
        <f t="shared" si="208"/>
        <v>1.0000000000000009E-2</v>
      </c>
      <c r="E1530" s="2">
        <f t="shared" si="209"/>
        <v>0</v>
      </c>
      <c r="F1530" s="2">
        <f t="shared" si="214"/>
        <v>3.8131703475679448E-3</v>
      </c>
      <c r="G1530" s="2">
        <f t="shared" si="214"/>
        <v>4.1503752238901065E-3</v>
      </c>
      <c r="H1530" s="2">
        <f t="shared" si="211"/>
        <v>0.91875315889966624</v>
      </c>
      <c r="I1530" s="2">
        <f t="shared" si="212"/>
        <v>47.88282195853359</v>
      </c>
    </row>
    <row r="1531" spans="1:9" ht="13.5" x14ac:dyDescent="0.25">
      <c r="A1531" s="3">
        <f>TITRES_STAT!B1534</f>
        <v>44544</v>
      </c>
      <c r="B1531" s="5">
        <f>TITRES_STAT!D1534</f>
        <v>0.87</v>
      </c>
      <c r="C1531" s="2">
        <f t="shared" si="207"/>
        <v>-1.0000000000000009E-2</v>
      </c>
      <c r="D1531" s="2">
        <f t="shared" si="208"/>
        <v>0</v>
      </c>
      <c r="E1531" s="2">
        <f t="shared" si="209"/>
        <v>1.0000000000000009E-2</v>
      </c>
      <c r="F1531" s="2">
        <f t="shared" si="214"/>
        <v>3.5408010370273774E-3</v>
      </c>
      <c r="G1531" s="2">
        <f t="shared" si="214"/>
        <v>4.5682055650408133E-3</v>
      </c>
      <c r="H1531" s="2">
        <f t="shared" si="211"/>
        <v>0.77509669532477421</v>
      </c>
      <c r="I1531" s="2">
        <f t="shared" si="212"/>
        <v>43.665040747707629</v>
      </c>
    </row>
    <row r="1532" spans="1:9" ht="13.5" x14ac:dyDescent="0.25">
      <c r="A1532" s="3">
        <f>TITRES_STAT!B1535</f>
        <v>44545</v>
      </c>
      <c r="B1532" s="5">
        <f>TITRES_STAT!D1535</f>
        <v>0.87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3.2878866772397077E-3</v>
      </c>
      <c r="G1532" s="2">
        <f t="shared" si="214"/>
        <v>4.2419051675378983E-3</v>
      </c>
      <c r="H1532" s="2">
        <f t="shared" si="211"/>
        <v>0.77509669532477421</v>
      </c>
      <c r="I1532" s="2">
        <f t="shared" si="212"/>
        <v>43.665040747707629</v>
      </c>
    </row>
    <row r="1533" spans="1:9" ht="13.5" x14ac:dyDescent="0.25">
      <c r="A1533" s="3">
        <f>TITRES_STAT!B1536</f>
        <v>44546</v>
      </c>
      <c r="B1533" s="5">
        <f>TITRES_STAT!D1536</f>
        <v>0.87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3.053037628865443E-3</v>
      </c>
      <c r="G1533" s="2">
        <f t="shared" si="215"/>
        <v>3.9389119412851911E-3</v>
      </c>
      <c r="H1533" s="2">
        <f t="shared" si="211"/>
        <v>0.77509669532477432</v>
      </c>
      <c r="I1533" s="2">
        <f t="shared" si="212"/>
        <v>43.665040747707629</v>
      </c>
    </row>
    <row r="1534" spans="1:9" ht="13.5" x14ac:dyDescent="0.25">
      <c r="A1534" s="3">
        <f>TITRES_STAT!B1537</f>
        <v>44550</v>
      </c>
      <c r="B1534" s="5">
        <f>TITRES_STAT!D1537</f>
        <v>0.87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2.8349635125179116E-3</v>
      </c>
      <c r="G1534" s="2">
        <f t="shared" si="215"/>
        <v>3.6575610883362486E-3</v>
      </c>
      <c r="H1534" s="2">
        <f t="shared" si="211"/>
        <v>0.77509669532477443</v>
      </c>
      <c r="I1534" s="2">
        <f t="shared" si="212"/>
        <v>43.665040747707636</v>
      </c>
    </row>
    <row r="1535" spans="1:9" ht="13.5" x14ac:dyDescent="0.25">
      <c r="A1535" s="3">
        <f>TITRES_STAT!B1538</f>
        <v>44551</v>
      </c>
      <c r="B1535" s="5">
        <f>TITRES_STAT!D1538</f>
        <v>0.85</v>
      </c>
      <c r="C1535" s="2">
        <f t="shared" si="207"/>
        <v>-2.0000000000000018E-2</v>
      </c>
      <c r="D1535" s="2">
        <f t="shared" si="208"/>
        <v>0</v>
      </c>
      <c r="E1535" s="2">
        <f t="shared" si="209"/>
        <v>2.0000000000000018E-2</v>
      </c>
      <c r="F1535" s="2">
        <f t="shared" si="215"/>
        <v>2.6324661187666324E-3</v>
      </c>
      <c r="G1535" s="2">
        <f t="shared" si="215"/>
        <v>4.8248781534550884E-3</v>
      </c>
      <c r="H1535" s="2">
        <f t="shared" si="211"/>
        <v>0.54560261110045383</v>
      </c>
      <c r="I1535" s="2">
        <f t="shared" si="212"/>
        <v>35.300316341468275</v>
      </c>
    </row>
    <row r="1536" spans="1:9" ht="13.5" x14ac:dyDescent="0.25">
      <c r="A1536" s="3">
        <f>TITRES_STAT!B1539</f>
        <v>44552</v>
      </c>
      <c r="B1536" s="5">
        <f>TITRES_STAT!D1539</f>
        <v>0.84</v>
      </c>
      <c r="C1536" s="2">
        <f t="shared" si="207"/>
        <v>-1.0000000000000009E-2</v>
      </c>
      <c r="D1536" s="2">
        <f t="shared" si="208"/>
        <v>0</v>
      </c>
      <c r="E1536" s="2">
        <f t="shared" si="209"/>
        <v>1.0000000000000009E-2</v>
      </c>
      <c r="F1536" s="2">
        <f t="shared" si="215"/>
        <v>2.4444328245690158E-3</v>
      </c>
      <c r="G1536" s="2">
        <f t="shared" si="215"/>
        <v>5.1945297139225832E-3</v>
      </c>
      <c r="H1536" s="2">
        <f t="shared" si="211"/>
        <v>0.47057827352827547</v>
      </c>
      <c r="I1536" s="2">
        <f t="shared" si="212"/>
        <v>31.999539364827115</v>
      </c>
    </row>
    <row r="1537" spans="1:9" ht="13.5" x14ac:dyDescent="0.25">
      <c r="A1537" s="3">
        <f>TITRES_STAT!B1540</f>
        <v>44553</v>
      </c>
      <c r="B1537" s="5">
        <f>TITRES_STAT!D1540</f>
        <v>0.84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2.2698304799569431E-3</v>
      </c>
      <c r="G1537" s="2">
        <f t="shared" si="215"/>
        <v>4.8234918772138277E-3</v>
      </c>
      <c r="H1537" s="2">
        <f t="shared" si="211"/>
        <v>0.47057827352827541</v>
      </c>
      <c r="I1537" s="2">
        <f t="shared" si="212"/>
        <v>31.9995393648271</v>
      </c>
    </row>
    <row r="1538" spans="1:9" ht="13.5" x14ac:dyDescent="0.25">
      <c r="A1538" s="3">
        <f>TITRES_STAT!B1541</f>
        <v>44554</v>
      </c>
      <c r="B1538" s="5">
        <f>TITRES_STAT!D1541</f>
        <v>0.83</v>
      </c>
      <c r="C1538" s="2">
        <f t="shared" si="207"/>
        <v>-1.0000000000000009E-2</v>
      </c>
      <c r="D1538" s="2">
        <f t="shared" si="208"/>
        <v>0</v>
      </c>
      <c r="E1538" s="2">
        <f t="shared" si="209"/>
        <v>1.0000000000000009E-2</v>
      </c>
      <c r="F1538" s="2">
        <f t="shared" si="215"/>
        <v>2.1076997313885901E-3</v>
      </c>
      <c r="G1538" s="2">
        <f t="shared" si="215"/>
        <v>5.1932424574128401E-3</v>
      </c>
      <c r="H1538" s="2">
        <f t="shared" si="211"/>
        <v>0.4058542901997686</v>
      </c>
      <c r="I1538" s="2">
        <f t="shared" si="212"/>
        <v>28.868873042461445</v>
      </c>
    </row>
    <row r="1539" spans="1:9" ht="13.5" x14ac:dyDescent="0.25">
      <c r="A1539" s="3">
        <f>TITRES_STAT!B1542</f>
        <v>44557</v>
      </c>
      <c r="B1539" s="5">
        <f>TITRES_STAT!D1542</f>
        <v>0.82</v>
      </c>
      <c r="C1539" s="2">
        <f t="shared" ref="C1539:C1602" si="216">B1539-B1538</f>
        <v>-1.0000000000000009E-2</v>
      </c>
      <c r="D1539" s="2">
        <f t="shared" ref="D1539:D1602" si="217">IF(C1539&gt;0,C1539,0)</f>
        <v>0</v>
      </c>
      <c r="E1539" s="2">
        <f t="shared" ref="E1539:E1602" si="218">IF(C1539&lt;0,-C1539,0)</f>
        <v>1.0000000000000009E-2</v>
      </c>
      <c r="F1539" s="2">
        <f t="shared" si="215"/>
        <v>1.9571497505751195E-3</v>
      </c>
      <c r="G1539" s="2">
        <f t="shared" si="215"/>
        <v>5.5365822818833526E-3</v>
      </c>
      <c r="H1539" s="2">
        <f t="shared" si="211"/>
        <v>0.35349420471528969</v>
      </c>
      <c r="I1539" s="2">
        <f t="shared" si="212"/>
        <v>26.117156873209353</v>
      </c>
    </row>
    <row r="1540" spans="1:9" ht="13.5" x14ac:dyDescent="0.25">
      <c r="A1540" s="3">
        <f>TITRES_STAT!B1543</f>
        <v>44558</v>
      </c>
      <c r="B1540" s="5">
        <f>TITRES_STAT!D1543</f>
        <v>0.8</v>
      </c>
      <c r="C1540" s="2">
        <f t="shared" si="216"/>
        <v>-1.9999999999999907E-2</v>
      </c>
      <c r="D1540" s="2">
        <f t="shared" si="217"/>
        <v>0</v>
      </c>
      <c r="E1540" s="2">
        <f t="shared" si="218"/>
        <v>1.9999999999999907E-2</v>
      </c>
      <c r="F1540" s="2">
        <f t="shared" si="215"/>
        <v>1.817353339819754E-3</v>
      </c>
      <c r="G1540" s="2">
        <f t="shared" si="215"/>
        <v>6.5696835474631067E-3</v>
      </c>
      <c r="H1540" s="2">
        <f t="shared" si="211"/>
        <v>0.27662722666779405</v>
      </c>
      <c r="I1540" s="2">
        <f t="shared" si="212"/>
        <v>21.668598388727489</v>
      </c>
    </row>
    <row r="1541" spans="1:9" ht="13.5" x14ac:dyDescent="0.25">
      <c r="A1541" s="3">
        <f>TITRES_STAT!B1544</f>
        <v>44559</v>
      </c>
      <c r="B1541" s="5">
        <f>TITRES_STAT!D1544</f>
        <v>0.84</v>
      </c>
      <c r="C1541" s="2">
        <f t="shared" si="216"/>
        <v>3.9999999999999925E-2</v>
      </c>
      <c r="D1541" s="2">
        <f t="shared" si="217"/>
        <v>3.9999999999999925E-2</v>
      </c>
      <c r="E1541" s="2">
        <f t="shared" si="218"/>
        <v>0</v>
      </c>
      <c r="F1541" s="2">
        <f t="shared" si="215"/>
        <v>4.5446852441183372E-3</v>
      </c>
      <c r="G1541" s="2">
        <f t="shared" si="215"/>
        <v>6.1004204369300282E-3</v>
      </c>
      <c r="H1541" s="2">
        <f t="shared" si="211"/>
        <v>0.74497902088948509</v>
      </c>
      <c r="I1541" s="2">
        <f t="shared" si="212"/>
        <v>42.692720770347123</v>
      </c>
    </row>
    <row r="1542" spans="1:9" ht="13.5" x14ac:dyDescent="0.25">
      <c r="A1542" s="3">
        <f>TITRES_STAT!B1545</f>
        <v>44560</v>
      </c>
      <c r="B1542" s="5">
        <f>TITRES_STAT!D1545</f>
        <v>0.84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4.2200648695384559E-3</v>
      </c>
      <c r="G1542" s="2">
        <f t="shared" si="215"/>
        <v>5.6646761200064549E-3</v>
      </c>
      <c r="H1542" s="2">
        <f t="shared" si="211"/>
        <v>0.74497902088948509</v>
      </c>
      <c r="I1542" s="2">
        <f t="shared" si="212"/>
        <v>42.692720770347123</v>
      </c>
    </row>
    <row r="1543" spans="1:9" ht="13.5" x14ac:dyDescent="0.25">
      <c r="A1543" s="3">
        <f>TITRES_STAT!B1546</f>
        <v>44561</v>
      </c>
      <c r="B1543" s="5">
        <f>TITRES_STAT!D1546</f>
        <v>0.85</v>
      </c>
      <c r="C1543" s="2">
        <f t="shared" si="216"/>
        <v>1.0000000000000009E-2</v>
      </c>
      <c r="D1543" s="2">
        <f t="shared" si="217"/>
        <v>1.0000000000000009E-2</v>
      </c>
      <c r="E1543" s="2">
        <f t="shared" si="218"/>
        <v>0</v>
      </c>
      <c r="F1543" s="2">
        <f t="shared" si="215"/>
        <v>4.6329173788571387E-3</v>
      </c>
      <c r="G1543" s="2">
        <f t="shared" si="215"/>
        <v>5.2600563971488502E-3</v>
      </c>
      <c r="H1543" s="2">
        <f t="shared" si="211"/>
        <v>0.88077332808985764</v>
      </c>
      <c r="I1543" s="2">
        <f t="shared" si="212"/>
        <v>46.830381680517796</v>
      </c>
    </row>
    <row r="1544" spans="1:9" ht="13.5" x14ac:dyDescent="0.25">
      <c r="A1544" s="3">
        <f>TITRES_STAT!B1547</f>
        <v>44564</v>
      </c>
      <c r="B1544" s="5">
        <f>TITRES_STAT!D1547</f>
        <v>0.85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4.3019947089387714E-3</v>
      </c>
      <c r="G1544" s="2">
        <f t="shared" si="215"/>
        <v>4.8843380830667898E-3</v>
      </c>
      <c r="H1544" s="2">
        <f t="shared" si="211"/>
        <v>0.88077332808985753</v>
      </c>
      <c r="I1544" s="2">
        <f t="shared" si="212"/>
        <v>46.830381680517796</v>
      </c>
    </row>
    <row r="1545" spans="1:9" ht="13.5" x14ac:dyDescent="0.25">
      <c r="A1545" s="3">
        <f>TITRES_STAT!B1548</f>
        <v>44565</v>
      </c>
      <c r="B1545" s="5">
        <f>TITRES_STAT!D1548</f>
        <v>0.85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3.9947093725860019E-3</v>
      </c>
      <c r="G1545" s="2">
        <f t="shared" si="215"/>
        <v>4.5354567914191613E-3</v>
      </c>
      <c r="H1545" s="2">
        <f t="shared" si="211"/>
        <v>0.88077332808985764</v>
      </c>
      <c r="I1545" s="2">
        <f t="shared" si="212"/>
        <v>46.830381680517796</v>
      </c>
    </row>
    <row r="1546" spans="1:9" ht="13.5" x14ac:dyDescent="0.25">
      <c r="A1546" s="3">
        <f>TITRES_STAT!B1549</f>
        <v>44566</v>
      </c>
      <c r="B1546" s="5">
        <f>TITRES_STAT!D1549</f>
        <v>0.84</v>
      </c>
      <c r="C1546" s="2">
        <f t="shared" si="216"/>
        <v>-1.0000000000000009E-2</v>
      </c>
      <c r="D1546" s="2">
        <f t="shared" si="217"/>
        <v>0</v>
      </c>
      <c r="E1546" s="2">
        <f t="shared" si="218"/>
        <v>1.0000000000000009E-2</v>
      </c>
      <c r="F1546" s="2">
        <f t="shared" si="215"/>
        <v>3.7093729888298585E-3</v>
      </c>
      <c r="G1546" s="2">
        <f t="shared" si="215"/>
        <v>4.9257813063177929E-3</v>
      </c>
      <c r="H1546" s="2">
        <f t="shared" si="211"/>
        <v>0.75305271553006781</v>
      </c>
      <c r="I1546" s="2">
        <f t="shared" si="212"/>
        <v>42.956649783481751</v>
      </c>
    </row>
    <row r="1547" spans="1:9" ht="13.5" x14ac:dyDescent="0.25">
      <c r="A1547" s="3">
        <f>TITRES_STAT!B1550</f>
        <v>44567</v>
      </c>
      <c r="B1547" s="5">
        <f>TITRES_STAT!D1550</f>
        <v>0.85</v>
      </c>
      <c r="C1547" s="2">
        <f t="shared" si="216"/>
        <v>1.0000000000000009E-2</v>
      </c>
      <c r="D1547" s="2">
        <f t="shared" si="217"/>
        <v>1.0000000000000009E-2</v>
      </c>
      <c r="E1547" s="2">
        <f t="shared" si="218"/>
        <v>0</v>
      </c>
      <c r="F1547" s="2">
        <f t="shared" si="215"/>
        <v>4.1587034896277261E-3</v>
      </c>
      <c r="G1547" s="2">
        <f t="shared" si="215"/>
        <v>4.5739397844379503E-3</v>
      </c>
      <c r="H1547" s="2">
        <f t="shared" si="211"/>
        <v>0.90921693017844374</v>
      </c>
      <c r="I1547" s="2">
        <f t="shared" si="212"/>
        <v>47.622505112264243</v>
      </c>
    </row>
    <row r="1548" spans="1:9" ht="13.5" x14ac:dyDescent="0.25">
      <c r="A1548" s="3">
        <f>TITRES_STAT!B1551</f>
        <v>44568</v>
      </c>
      <c r="B1548" s="5">
        <f>TITRES_STAT!D1551</f>
        <v>0.88</v>
      </c>
      <c r="C1548" s="2">
        <f t="shared" si="216"/>
        <v>3.0000000000000027E-2</v>
      </c>
      <c r="D1548" s="2">
        <f t="shared" si="217"/>
        <v>3.0000000000000027E-2</v>
      </c>
      <c r="E1548" s="2">
        <f t="shared" si="218"/>
        <v>0</v>
      </c>
      <c r="F1548" s="2">
        <f t="shared" si="215"/>
        <v>6.0045103832257474E-3</v>
      </c>
      <c r="G1548" s="2">
        <f t="shared" si="215"/>
        <v>4.2472297998352396E-3</v>
      </c>
      <c r="H1548" s="2">
        <f t="shared" si="211"/>
        <v>1.4137474698116586</v>
      </c>
      <c r="I1548" s="2">
        <f t="shared" si="212"/>
        <v>58.570645334409051</v>
      </c>
    </row>
    <row r="1549" spans="1:9" ht="13.5" x14ac:dyDescent="0.25">
      <c r="A1549" s="3">
        <f>TITRES_STAT!B1552</f>
        <v>44571</v>
      </c>
      <c r="B1549" s="5">
        <f>TITRES_STAT!D1552</f>
        <v>0.88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5.575616784423908E-3</v>
      </c>
      <c r="G1549" s="2">
        <f t="shared" si="219"/>
        <v>3.943856242704151E-3</v>
      </c>
      <c r="H1549" s="2">
        <f t="shared" si="211"/>
        <v>1.4137474698116586</v>
      </c>
      <c r="I1549" s="2">
        <f t="shared" si="212"/>
        <v>58.570645334409051</v>
      </c>
    </row>
    <row r="1550" spans="1:9" ht="13.5" x14ac:dyDescent="0.25">
      <c r="A1550" s="3">
        <f>TITRES_STAT!B1553</f>
        <v>44572</v>
      </c>
      <c r="B1550" s="5">
        <f>TITRES_STAT!D1553</f>
        <v>0.87</v>
      </c>
      <c r="C1550" s="2">
        <f t="shared" si="216"/>
        <v>-1.0000000000000009E-2</v>
      </c>
      <c r="D1550" s="2">
        <f t="shared" si="217"/>
        <v>0</v>
      </c>
      <c r="E1550" s="2">
        <f t="shared" si="218"/>
        <v>1.0000000000000009E-2</v>
      </c>
      <c r="F1550" s="2">
        <f t="shared" si="219"/>
        <v>5.1773584426793437E-3</v>
      </c>
      <c r="G1550" s="2">
        <f t="shared" si="219"/>
        <v>4.3764379396538551E-3</v>
      </c>
      <c r="H1550" s="2">
        <f t="shared" si="211"/>
        <v>1.1830073941569101</v>
      </c>
      <c r="I1550" s="2">
        <f t="shared" si="212"/>
        <v>54.191634775190231</v>
      </c>
    </row>
    <row r="1551" spans="1:9" ht="13.5" x14ac:dyDescent="0.25">
      <c r="A1551" s="3">
        <f>TITRES_STAT!B1554</f>
        <v>44573</v>
      </c>
      <c r="B1551" s="5">
        <f>TITRES_STAT!D1554</f>
        <v>0.85</v>
      </c>
      <c r="C1551" s="2">
        <f t="shared" si="216"/>
        <v>-2.0000000000000018E-2</v>
      </c>
      <c r="D1551" s="2">
        <f t="shared" si="217"/>
        <v>0</v>
      </c>
      <c r="E1551" s="2">
        <f t="shared" si="218"/>
        <v>2.0000000000000018E-2</v>
      </c>
      <c r="F1551" s="2">
        <f t="shared" si="219"/>
        <v>4.8075471253451046E-3</v>
      </c>
      <c r="G1551" s="2">
        <f t="shared" si="219"/>
        <v>5.4924066582500092E-3</v>
      </c>
      <c r="H1551" s="2">
        <f t="shared" si="211"/>
        <v>0.87530793411369245</v>
      </c>
      <c r="I1551" s="2">
        <f t="shared" si="212"/>
        <v>46.675424243185972</v>
      </c>
    </row>
    <row r="1552" spans="1:9" ht="13.5" x14ac:dyDescent="0.25">
      <c r="A1552" s="3">
        <f>TITRES_STAT!B1555</f>
        <v>44574</v>
      </c>
      <c r="B1552" s="5">
        <f>TITRES_STAT!D1555</f>
        <v>0.86</v>
      </c>
      <c r="C1552" s="2">
        <f t="shared" si="216"/>
        <v>1.0000000000000009E-2</v>
      </c>
      <c r="D1552" s="2">
        <f t="shared" si="217"/>
        <v>1.0000000000000009E-2</v>
      </c>
      <c r="E1552" s="2">
        <f t="shared" si="218"/>
        <v>0</v>
      </c>
      <c r="F1552" s="2">
        <f t="shared" si="219"/>
        <v>5.1784366163918835E-3</v>
      </c>
      <c r="G1552" s="2">
        <f t="shared" si="219"/>
        <v>5.1000918969464366E-3</v>
      </c>
      <c r="H1552" s="2">
        <f t="shared" si="211"/>
        <v>1.0153614328973863</v>
      </c>
      <c r="I1552" s="2">
        <f t="shared" si="212"/>
        <v>50.381108635072515</v>
      </c>
    </row>
    <row r="1553" spans="1:9" ht="13.5" x14ac:dyDescent="0.25">
      <c r="A1553" s="3">
        <f>TITRES_STAT!B1556</f>
        <v>44575</v>
      </c>
      <c r="B1553" s="5">
        <f>TITRES_STAT!D1556</f>
        <v>0.85</v>
      </c>
      <c r="C1553" s="2">
        <f t="shared" si="216"/>
        <v>-1.0000000000000009E-2</v>
      </c>
      <c r="D1553" s="2">
        <f t="shared" si="217"/>
        <v>0</v>
      </c>
      <c r="E1553" s="2">
        <f t="shared" si="218"/>
        <v>1.0000000000000009E-2</v>
      </c>
      <c r="F1553" s="2">
        <f t="shared" si="219"/>
        <v>4.808548286649607E-3</v>
      </c>
      <c r="G1553" s="2">
        <f t="shared" si="219"/>
        <v>5.4500853328788351E-3</v>
      </c>
      <c r="H1553" s="2">
        <f t="shared" ref="H1553:H1616" si="220">F1553/G1553</f>
        <v>0.88228862356355864</v>
      </c>
      <c r="I1553" s="2">
        <f t="shared" ref="I1553:I1616" si="221">IF(G1553=0,100,100-(100/(1+H1553)))</f>
        <v>46.873184724094287</v>
      </c>
    </row>
    <row r="1554" spans="1:9" ht="13.5" x14ac:dyDescent="0.25">
      <c r="A1554" s="3">
        <f>TITRES_STAT!B1557</f>
        <v>44578</v>
      </c>
      <c r="B1554" s="5">
        <f>TITRES_STAT!D1557</f>
        <v>0.85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4.4650805518889206E-3</v>
      </c>
      <c r="G1554" s="2">
        <f t="shared" si="219"/>
        <v>5.0607935233874897E-3</v>
      </c>
      <c r="H1554" s="2">
        <f t="shared" si="220"/>
        <v>0.88228862356355864</v>
      </c>
      <c r="I1554" s="2">
        <f t="shared" si="221"/>
        <v>46.873184724094287</v>
      </c>
    </row>
    <row r="1555" spans="1:9" ht="13.5" x14ac:dyDescent="0.25">
      <c r="A1555" s="3">
        <f>TITRES_STAT!B1558</f>
        <v>44579</v>
      </c>
      <c r="B1555" s="5">
        <f>TITRES_STAT!D1558</f>
        <v>0.86</v>
      </c>
      <c r="C1555" s="2">
        <f t="shared" si="216"/>
        <v>1.0000000000000009E-2</v>
      </c>
      <c r="D1555" s="2">
        <f t="shared" si="217"/>
        <v>1.0000000000000009E-2</v>
      </c>
      <c r="E1555" s="2">
        <f t="shared" si="218"/>
        <v>0</v>
      </c>
      <c r="F1555" s="2">
        <f t="shared" si="219"/>
        <v>4.8604319410397124E-3</v>
      </c>
      <c r="G1555" s="2">
        <f t="shared" si="219"/>
        <v>4.6993082717169546E-3</v>
      </c>
      <c r="H1555" s="2">
        <f t="shared" si="220"/>
        <v>1.034286677954815</v>
      </c>
      <c r="I1555" s="2">
        <f t="shared" si="221"/>
        <v>50.842719915692641</v>
      </c>
    </row>
    <row r="1556" spans="1:9" ht="13.5" x14ac:dyDescent="0.25">
      <c r="A1556" s="3">
        <f>TITRES_STAT!B1559</f>
        <v>44580</v>
      </c>
      <c r="B1556" s="5">
        <f>TITRES_STAT!D1559</f>
        <v>0.86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4.5132582309654473E-3</v>
      </c>
      <c r="G1556" s="2">
        <f t="shared" si="219"/>
        <v>4.3636433951657434E-3</v>
      </c>
      <c r="H1556" s="2">
        <f t="shared" si="220"/>
        <v>1.0342866779548152</v>
      </c>
      <c r="I1556" s="2">
        <f t="shared" si="221"/>
        <v>50.842719915692648</v>
      </c>
    </row>
    <row r="1557" spans="1:9" ht="13.5" x14ac:dyDescent="0.25">
      <c r="A1557" s="3">
        <f>TITRES_STAT!B1560</f>
        <v>44581</v>
      </c>
      <c r="B1557" s="5">
        <f>TITRES_STAT!D1560</f>
        <v>0.86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4.1908826430393439E-3</v>
      </c>
      <c r="G1557" s="2">
        <f t="shared" si="219"/>
        <v>4.0519545812253335E-3</v>
      </c>
      <c r="H1557" s="2">
        <f t="shared" si="220"/>
        <v>1.034286677954815</v>
      </c>
      <c r="I1557" s="2">
        <f t="shared" si="221"/>
        <v>50.842719915692641</v>
      </c>
    </row>
    <row r="1558" spans="1:9" ht="13.5" x14ac:dyDescent="0.25">
      <c r="A1558" s="3">
        <f>TITRES_STAT!B1561</f>
        <v>44582</v>
      </c>
      <c r="B1558" s="5">
        <f>TITRES_STAT!D1561</f>
        <v>0.86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3.891533882822248E-3</v>
      </c>
      <c r="G1558" s="2">
        <f t="shared" si="219"/>
        <v>3.7625292539949528E-3</v>
      </c>
      <c r="H1558" s="2">
        <f t="shared" si="220"/>
        <v>1.034286677954815</v>
      </c>
      <c r="I1558" s="2">
        <f t="shared" si="221"/>
        <v>50.842719915692641</v>
      </c>
    </row>
    <row r="1559" spans="1:9" ht="13.5" x14ac:dyDescent="0.25">
      <c r="A1559" s="3">
        <f>TITRES_STAT!B1562</f>
        <v>44585</v>
      </c>
      <c r="B1559" s="5">
        <f>TITRES_STAT!D1562</f>
        <v>0.86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3.6135671769063731E-3</v>
      </c>
      <c r="G1559" s="2">
        <f t="shared" si="219"/>
        <v>3.4937771644238847E-3</v>
      </c>
      <c r="H1559" s="2">
        <f t="shared" si="220"/>
        <v>1.034286677954815</v>
      </c>
      <c r="I1559" s="2">
        <f t="shared" si="221"/>
        <v>50.842719915692641</v>
      </c>
    </row>
    <row r="1560" spans="1:9" ht="13.5" x14ac:dyDescent="0.25">
      <c r="A1560" s="3">
        <f>TITRES_STAT!B1563</f>
        <v>44586</v>
      </c>
      <c r="B1560" s="5">
        <f>TITRES_STAT!D1563</f>
        <v>0.86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3.3554552356987754E-3</v>
      </c>
      <c r="G1560" s="2">
        <f t="shared" si="219"/>
        <v>3.2442216526793214E-3</v>
      </c>
      <c r="H1560" s="2">
        <f t="shared" si="220"/>
        <v>1.0342866779548152</v>
      </c>
      <c r="I1560" s="2">
        <f t="shared" si="221"/>
        <v>50.842719915692648</v>
      </c>
    </row>
    <row r="1561" spans="1:9" ht="13.5" x14ac:dyDescent="0.25">
      <c r="A1561" s="3">
        <f>TITRES_STAT!B1564</f>
        <v>44587</v>
      </c>
      <c r="B1561" s="5">
        <f>TITRES_STAT!D1564</f>
        <v>0.86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3.1157798617202914E-3</v>
      </c>
      <c r="G1561" s="2">
        <f t="shared" si="219"/>
        <v>3.0124915346307984E-3</v>
      </c>
      <c r="H1561" s="2">
        <f t="shared" si="220"/>
        <v>1.0342866779548152</v>
      </c>
      <c r="I1561" s="2">
        <f t="shared" si="221"/>
        <v>50.842719915692648</v>
      </c>
    </row>
    <row r="1562" spans="1:9" ht="13.5" x14ac:dyDescent="0.25">
      <c r="A1562" s="3">
        <f>TITRES_STAT!B1565</f>
        <v>44588</v>
      </c>
      <c r="B1562" s="5">
        <f>TITRES_STAT!D1565</f>
        <v>0.87</v>
      </c>
      <c r="C1562" s="2">
        <f t="shared" si="216"/>
        <v>1.0000000000000009E-2</v>
      </c>
      <c r="D1562" s="2">
        <f t="shared" si="217"/>
        <v>1.0000000000000009E-2</v>
      </c>
      <c r="E1562" s="2">
        <f t="shared" si="218"/>
        <v>0</v>
      </c>
      <c r="F1562" s="2">
        <f t="shared" si="219"/>
        <v>3.6075098715974141E-3</v>
      </c>
      <c r="G1562" s="2">
        <f t="shared" si="219"/>
        <v>2.7973135678714552E-3</v>
      </c>
      <c r="H1562" s="2">
        <f t="shared" si="220"/>
        <v>1.2896337089382715</v>
      </c>
      <c r="I1562" s="2">
        <f t="shared" si="221"/>
        <v>56.324891789625553</v>
      </c>
    </row>
    <row r="1563" spans="1:9" ht="13.5" x14ac:dyDescent="0.25">
      <c r="A1563" s="3">
        <f>TITRES_STAT!B1566</f>
        <v>44589</v>
      </c>
      <c r="B1563" s="5">
        <f>TITRES_STAT!D1566</f>
        <v>0.87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3.3498305950547418E-3</v>
      </c>
      <c r="G1563" s="2">
        <f t="shared" si="219"/>
        <v>2.5975054558806366E-3</v>
      </c>
      <c r="H1563" s="2">
        <f t="shared" si="220"/>
        <v>1.2896337089382719</v>
      </c>
      <c r="I1563" s="2">
        <f t="shared" si="221"/>
        <v>56.324891789625561</v>
      </c>
    </row>
    <row r="1564" spans="1:9" ht="13.5" x14ac:dyDescent="0.25">
      <c r="A1564" s="3">
        <f>TITRES_STAT!B1567</f>
        <v>44592</v>
      </c>
      <c r="B1564" s="5">
        <f>TITRES_STAT!D1567</f>
        <v>0.84</v>
      </c>
      <c r="C1564" s="2">
        <f t="shared" si="216"/>
        <v>-3.0000000000000027E-2</v>
      </c>
      <c r="D1564" s="2">
        <f t="shared" si="217"/>
        <v>0</v>
      </c>
      <c r="E1564" s="2">
        <f t="shared" si="218"/>
        <v>3.0000000000000027E-2</v>
      </c>
      <c r="F1564" s="2">
        <f t="shared" si="219"/>
        <v>3.1105569811222603E-3</v>
      </c>
      <c r="G1564" s="2">
        <f t="shared" si="219"/>
        <v>4.554826494746307E-3</v>
      </c>
      <c r="H1564" s="2">
        <f t="shared" si="220"/>
        <v>0.68291448306759506</v>
      </c>
      <c r="I1564" s="2">
        <f t="shared" si="221"/>
        <v>40.579274225674688</v>
      </c>
    </row>
    <row r="1565" spans="1:9" ht="13.5" x14ac:dyDescent="0.25">
      <c r="A1565" s="3">
        <f>TITRES_STAT!B1568</f>
        <v>44593</v>
      </c>
      <c r="B1565" s="5">
        <f>TITRES_STAT!D1568</f>
        <v>0.86</v>
      </c>
      <c r="C1565" s="2">
        <f t="shared" si="216"/>
        <v>2.0000000000000018E-2</v>
      </c>
      <c r="D1565" s="2">
        <f t="shared" si="217"/>
        <v>2.0000000000000018E-2</v>
      </c>
      <c r="E1565" s="2">
        <f t="shared" si="218"/>
        <v>0</v>
      </c>
      <c r="F1565" s="2">
        <f t="shared" ref="F1565:G1580" si="222">((F1564*13)+D1565)/14</f>
        <v>4.3169457681849575E-3</v>
      </c>
      <c r="G1565" s="2">
        <f t="shared" si="222"/>
        <v>4.2294817451215706E-3</v>
      </c>
      <c r="H1565" s="2">
        <f t="shared" si="220"/>
        <v>1.0206796076527038</v>
      </c>
      <c r="I1565" s="2">
        <f t="shared" si="221"/>
        <v>50.511699320723231</v>
      </c>
    </row>
    <row r="1566" spans="1:9" ht="13.5" x14ac:dyDescent="0.25">
      <c r="A1566" s="3">
        <f>TITRES_STAT!B1569</f>
        <v>44594</v>
      </c>
      <c r="B1566" s="5">
        <f>TITRES_STAT!D1569</f>
        <v>0.91</v>
      </c>
      <c r="C1566" s="2">
        <f t="shared" si="216"/>
        <v>5.0000000000000044E-2</v>
      </c>
      <c r="D1566" s="2">
        <f t="shared" si="217"/>
        <v>5.0000000000000044E-2</v>
      </c>
      <c r="E1566" s="2">
        <f t="shared" si="218"/>
        <v>0</v>
      </c>
      <c r="F1566" s="2">
        <f t="shared" si="222"/>
        <v>7.5800210704574638E-3</v>
      </c>
      <c r="G1566" s="2">
        <f t="shared" si="222"/>
        <v>3.9273759061843154E-3</v>
      </c>
      <c r="H1566" s="2">
        <f t="shared" si="220"/>
        <v>1.9300472507664579</v>
      </c>
      <c r="I1566" s="2">
        <f t="shared" si="221"/>
        <v>65.870857552265932</v>
      </c>
    </row>
    <row r="1567" spans="1:9" ht="13.5" x14ac:dyDescent="0.25">
      <c r="A1567" s="3">
        <f>TITRES_STAT!B1570</f>
        <v>44595</v>
      </c>
      <c r="B1567" s="5">
        <f>TITRES_STAT!D1570</f>
        <v>0.92</v>
      </c>
      <c r="C1567" s="2">
        <f t="shared" si="216"/>
        <v>1.0000000000000009E-2</v>
      </c>
      <c r="D1567" s="2">
        <f t="shared" si="217"/>
        <v>1.0000000000000009E-2</v>
      </c>
      <c r="E1567" s="2">
        <f t="shared" si="218"/>
        <v>0</v>
      </c>
      <c r="F1567" s="2">
        <f t="shared" si="222"/>
        <v>7.7528767082819311E-3</v>
      </c>
      <c r="G1567" s="2">
        <f t="shared" si="222"/>
        <v>3.6468490557425787E-3</v>
      </c>
      <c r="H1567" s="2">
        <f t="shared" si="220"/>
        <v>2.1259110508217276</v>
      </c>
      <c r="I1567" s="2">
        <f t="shared" si="221"/>
        <v>68.009326441418608</v>
      </c>
    </row>
    <row r="1568" spans="1:9" ht="13.5" x14ac:dyDescent="0.25">
      <c r="A1568" s="3">
        <f>TITRES_STAT!B1571</f>
        <v>44596</v>
      </c>
      <c r="B1568" s="5">
        <f>TITRES_STAT!D1571</f>
        <v>0.87</v>
      </c>
      <c r="C1568" s="2">
        <f t="shared" si="216"/>
        <v>-5.0000000000000044E-2</v>
      </c>
      <c r="D1568" s="2">
        <f t="shared" si="217"/>
        <v>0</v>
      </c>
      <c r="E1568" s="2">
        <f t="shared" si="218"/>
        <v>5.0000000000000044E-2</v>
      </c>
      <c r="F1568" s="2">
        <f t="shared" si="222"/>
        <v>7.1990998005475081E-3</v>
      </c>
      <c r="G1568" s="2">
        <f t="shared" si="222"/>
        <v>6.9577884089038261E-3</v>
      </c>
      <c r="H1568" s="2">
        <f t="shared" si="220"/>
        <v>1.0346821974831655</v>
      </c>
      <c r="I1568" s="2">
        <f t="shared" si="221"/>
        <v>50.852275542737488</v>
      </c>
    </row>
    <row r="1569" spans="1:9" ht="13.5" x14ac:dyDescent="0.25">
      <c r="A1569" s="3">
        <f>TITRES_STAT!B1572</f>
        <v>44599</v>
      </c>
      <c r="B1569" s="5">
        <f>TITRES_STAT!D1572</f>
        <v>0.88</v>
      </c>
      <c r="C1569" s="2">
        <f t="shared" si="216"/>
        <v>1.0000000000000009E-2</v>
      </c>
      <c r="D1569" s="2">
        <f t="shared" si="217"/>
        <v>1.0000000000000009E-2</v>
      </c>
      <c r="E1569" s="2">
        <f t="shared" si="218"/>
        <v>0</v>
      </c>
      <c r="F1569" s="2">
        <f t="shared" si="222"/>
        <v>7.3991641005084008E-3</v>
      </c>
      <c r="G1569" s="2">
        <f t="shared" si="222"/>
        <v>6.4608035225535527E-3</v>
      </c>
      <c r="H1569" s="2">
        <f t="shared" si="220"/>
        <v>1.1452389899614177</v>
      </c>
      <c r="I1569" s="2">
        <f t="shared" si="221"/>
        <v>53.385147077809492</v>
      </c>
    </row>
    <row r="1570" spans="1:9" ht="13.5" x14ac:dyDescent="0.25">
      <c r="A1570" s="3">
        <f>TITRES_STAT!B1573</f>
        <v>44600</v>
      </c>
      <c r="B1570" s="5">
        <f>TITRES_STAT!D1573</f>
        <v>0.89</v>
      </c>
      <c r="C1570" s="2">
        <f t="shared" si="216"/>
        <v>1.0000000000000009E-2</v>
      </c>
      <c r="D1570" s="2">
        <f t="shared" si="217"/>
        <v>1.0000000000000009E-2</v>
      </c>
      <c r="E1570" s="2">
        <f t="shared" si="218"/>
        <v>0</v>
      </c>
      <c r="F1570" s="2">
        <f t="shared" si="222"/>
        <v>7.58493809332923E-3</v>
      </c>
      <c r="G1570" s="2">
        <f t="shared" si="222"/>
        <v>5.9993175566568704E-3</v>
      </c>
      <c r="H1570" s="2">
        <f t="shared" si="220"/>
        <v>1.2643001510918435</v>
      </c>
      <c r="I1570" s="2">
        <f t="shared" si="221"/>
        <v>55.836243727767233</v>
      </c>
    </row>
    <row r="1571" spans="1:9" ht="13.5" x14ac:dyDescent="0.25">
      <c r="A1571" s="3">
        <f>TITRES_STAT!B1574</f>
        <v>44601</v>
      </c>
      <c r="B1571" s="5">
        <f>TITRES_STAT!D1574</f>
        <v>0.9</v>
      </c>
      <c r="C1571" s="2">
        <f t="shared" si="216"/>
        <v>1.0000000000000009E-2</v>
      </c>
      <c r="D1571" s="2">
        <f t="shared" si="217"/>
        <v>1.0000000000000009E-2</v>
      </c>
      <c r="E1571" s="2">
        <f t="shared" si="218"/>
        <v>0</v>
      </c>
      <c r="F1571" s="2">
        <f t="shared" si="222"/>
        <v>7.7574425152342865E-3</v>
      </c>
      <c r="G1571" s="2">
        <f t="shared" si="222"/>
        <v>5.5707948740385217E-3</v>
      </c>
      <c r="H1571" s="2">
        <f t="shared" si="220"/>
        <v>1.3925198630784559</v>
      </c>
      <c r="I1571" s="2">
        <f t="shared" si="221"/>
        <v>58.203063831064718</v>
      </c>
    </row>
    <row r="1572" spans="1:9" ht="13.5" x14ac:dyDescent="0.25">
      <c r="A1572" s="3">
        <f>TITRES_STAT!B1575</f>
        <v>44602</v>
      </c>
      <c r="B1572" s="5">
        <f>TITRES_STAT!D1575</f>
        <v>0.88</v>
      </c>
      <c r="C1572" s="2">
        <f t="shared" si="216"/>
        <v>-2.0000000000000018E-2</v>
      </c>
      <c r="D1572" s="2">
        <f t="shared" si="217"/>
        <v>0</v>
      </c>
      <c r="E1572" s="2">
        <f t="shared" si="218"/>
        <v>2.0000000000000018E-2</v>
      </c>
      <c r="F1572" s="2">
        <f t="shared" si="222"/>
        <v>7.203339478431838E-3</v>
      </c>
      <c r="G1572" s="2">
        <f t="shared" si="222"/>
        <v>6.6014523830357713E-3</v>
      </c>
      <c r="H1572" s="2">
        <f t="shared" si="220"/>
        <v>1.0911749506733972</v>
      </c>
      <c r="I1572" s="2">
        <f t="shared" si="221"/>
        <v>52.17999337272181</v>
      </c>
    </row>
    <row r="1573" spans="1:9" ht="13.5" x14ac:dyDescent="0.25">
      <c r="A1573" s="3">
        <f>TITRES_STAT!B1576</f>
        <v>44603</v>
      </c>
      <c r="B1573" s="5">
        <f>TITRES_STAT!D1576</f>
        <v>0.89</v>
      </c>
      <c r="C1573" s="2">
        <f t="shared" si="216"/>
        <v>1.0000000000000009E-2</v>
      </c>
      <c r="D1573" s="2">
        <f t="shared" si="217"/>
        <v>1.0000000000000009E-2</v>
      </c>
      <c r="E1573" s="2">
        <f t="shared" si="218"/>
        <v>0</v>
      </c>
      <c r="F1573" s="2">
        <f t="shared" si="222"/>
        <v>7.4031009442581354E-3</v>
      </c>
      <c r="G1573" s="2">
        <f t="shared" si="222"/>
        <v>6.1299200699617877E-3</v>
      </c>
      <c r="H1573" s="2">
        <f t="shared" si="220"/>
        <v>1.2076994250765629</v>
      </c>
      <c r="I1573" s="2">
        <f t="shared" si="221"/>
        <v>54.703978782559133</v>
      </c>
    </row>
    <row r="1574" spans="1:9" ht="13.5" x14ac:dyDescent="0.25">
      <c r="A1574" s="3">
        <f>TITRES_STAT!B1577</f>
        <v>44606</v>
      </c>
      <c r="B1574" s="5">
        <f>TITRES_STAT!D1577</f>
        <v>0.87</v>
      </c>
      <c r="C1574" s="2">
        <f t="shared" si="216"/>
        <v>-2.0000000000000018E-2</v>
      </c>
      <c r="D1574" s="2">
        <f t="shared" si="217"/>
        <v>0</v>
      </c>
      <c r="E1574" s="2">
        <f t="shared" si="218"/>
        <v>2.0000000000000018E-2</v>
      </c>
      <c r="F1574" s="2">
        <f t="shared" si="222"/>
        <v>6.8743080196682687E-3</v>
      </c>
      <c r="G1574" s="2">
        <f t="shared" si="222"/>
        <v>7.1206400649645183E-3</v>
      </c>
      <c r="H1574" s="2">
        <f t="shared" si="220"/>
        <v>0.96540591252347241</v>
      </c>
      <c r="I1574" s="2">
        <f t="shared" si="221"/>
        <v>49.119925119383844</v>
      </c>
    </row>
    <row r="1575" spans="1:9" ht="13.5" x14ac:dyDescent="0.25">
      <c r="A1575" s="3">
        <f>TITRES_STAT!B1578</f>
        <v>44607</v>
      </c>
      <c r="B1575" s="5">
        <f>TITRES_STAT!D1578</f>
        <v>0.87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6.3832860182633927E-3</v>
      </c>
      <c r="G1575" s="2">
        <f t="shared" si="222"/>
        <v>6.6120229174670532E-3</v>
      </c>
      <c r="H1575" s="2">
        <f t="shared" si="220"/>
        <v>0.96540591252347241</v>
      </c>
      <c r="I1575" s="2">
        <f t="shared" si="221"/>
        <v>49.119925119383844</v>
      </c>
    </row>
    <row r="1576" spans="1:9" ht="13.5" x14ac:dyDescent="0.25">
      <c r="A1576" s="3">
        <f>TITRES_STAT!B1579</f>
        <v>44608</v>
      </c>
      <c r="B1576" s="5">
        <f>TITRES_STAT!D1579</f>
        <v>0.86</v>
      </c>
      <c r="C1576" s="2">
        <f t="shared" si="216"/>
        <v>-1.0000000000000009E-2</v>
      </c>
      <c r="D1576" s="2">
        <f t="shared" si="217"/>
        <v>0</v>
      </c>
      <c r="E1576" s="2">
        <f t="shared" si="218"/>
        <v>1.0000000000000009E-2</v>
      </c>
      <c r="F1576" s="2">
        <f t="shared" si="222"/>
        <v>5.9273370169588644E-3</v>
      </c>
      <c r="G1576" s="2">
        <f t="shared" si="222"/>
        <v>6.8540212805051218E-3</v>
      </c>
      <c r="H1576" s="2">
        <f t="shared" si="220"/>
        <v>0.86479699644615582</v>
      </c>
      <c r="I1576" s="2">
        <f t="shared" si="221"/>
        <v>46.374860003219986</v>
      </c>
    </row>
    <row r="1577" spans="1:9" ht="13.5" x14ac:dyDescent="0.25">
      <c r="A1577" s="3">
        <f>TITRES_STAT!B1580</f>
        <v>44609</v>
      </c>
      <c r="B1577" s="5">
        <f>TITRES_STAT!D1580</f>
        <v>0.89</v>
      </c>
      <c r="C1577" s="2">
        <f t="shared" si="216"/>
        <v>3.0000000000000027E-2</v>
      </c>
      <c r="D1577" s="2">
        <f t="shared" si="217"/>
        <v>3.0000000000000027E-2</v>
      </c>
      <c r="E1577" s="2">
        <f t="shared" si="218"/>
        <v>0</v>
      </c>
      <c r="F1577" s="2">
        <f t="shared" si="222"/>
        <v>7.6468129443189471E-3</v>
      </c>
      <c r="G1577" s="2">
        <f t="shared" si="222"/>
        <v>6.3644483318976135E-3</v>
      </c>
      <c r="H1577" s="2">
        <f t="shared" si="220"/>
        <v>1.2014887301377442</v>
      </c>
      <c r="I1577" s="2">
        <f t="shared" si="221"/>
        <v>54.576192632272466</v>
      </c>
    </row>
    <row r="1578" spans="1:9" ht="13.5" x14ac:dyDescent="0.25">
      <c r="A1578" s="3">
        <f>TITRES_STAT!B1581</f>
        <v>44610</v>
      </c>
      <c r="B1578" s="5">
        <f>TITRES_STAT!D1581</f>
        <v>0.88</v>
      </c>
      <c r="C1578" s="2">
        <f t="shared" si="216"/>
        <v>-1.0000000000000009E-2</v>
      </c>
      <c r="D1578" s="2">
        <f t="shared" si="217"/>
        <v>0</v>
      </c>
      <c r="E1578" s="2">
        <f t="shared" si="218"/>
        <v>1.0000000000000009E-2</v>
      </c>
      <c r="F1578" s="2">
        <f t="shared" si="222"/>
        <v>7.1006120197247367E-3</v>
      </c>
      <c r="G1578" s="2">
        <f t="shared" si="222"/>
        <v>6.6241305939049267E-3</v>
      </c>
      <c r="H1578" s="2">
        <f t="shared" si="220"/>
        <v>1.0719311642584819</v>
      </c>
      <c r="I1578" s="2">
        <f t="shared" si="221"/>
        <v>51.735848311452592</v>
      </c>
    </row>
    <row r="1579" spans="1:9" ht="13.5" x14ac:dyDescent="0.25">
      <c r="A1579" s="3">
        <f>TITRES_STAT!B1582</f>
        <v>44613</v>
      </c>
      <c r="B1579" s="5">
        <f>TITRES_STAT!D1582</f>
        <v>0.88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6.5934254468872555E-3</v>
      </c>
      <c r="G1579" s="2">
        <f t="shared" si="222"/>
        <v>6.1509784086260033E-3</v>
      </c>
      <c r="H1579" s="2">
        <f t="shared" si="220"/>
        <v>1.0719311642584819</v>
      </c>
      <c r="I1579" s="2">
        <f t="shared" si="221"/>
        <v>51.735848311452592</v>
      </c>
    </row>
    <row r="1580" spans="1:9" ht="13.5" x14ac:dyDescent="0.25">
      <c r="A1580" s="3">
        <f>TITRES_STAT!B1583</f>
        <v>44614</v>
      </c>
      <c r="B1580" s="5">
        <f>TITRES_STAT!D1583</f>
        <v>0.89</v>
      </c>
      <c r="C1580" s="2">
        <f t="shared" si="216"/>
        <v>1.0000000000000009E-2</v>
      </c>
      <c r="D1580" s="2">
        <f t="shared" si="217"/>
        <v>1.0000000000000009E-2</v>
      </c>
      <c r="E1580" s="2">
        <f t="shared" si="218"/>
        <v>0</v>
      </c>
      <c r="F1580" s="2">
        <f t="shared" si="222"/>
        <v>6.8367522006810236E-3</v>
      </c>
      <c r="G1580" s="2">
        <f t="shared" si="222"/>
        <v>5.7116228080098599E-3</v>
      </c>
      <c r="H1580" s="2">
        <f t="shared" si="220"/>
        <v>1.196989442491424</v>
      </c>
      <c r="I1580" s="2">
        <f t="shared" si="221"/>
        <v>54.483167708535611</v>
      </c>
    </row>
    <row r="1581" spans="1:9" ht="13.5" x14ac:dyDescent="0.25">
      <c r="A1581" s="3">
        <f>TITRES_STAT!B1584</f>
        <v>44615</v>
      </c>
      <c r="B1581" s="5">
        <f>TITRES_STAT!D1584</f>
        <v>0.87</v>
      </c>
      <c r="C1581" s="2">
        <f t="shared" si="216"/>
        <v>-2.0000000000000018E-2</v>
      </c>
      <c r="D1581" s="2">
        <f t="shared" si="217"/>
        <v>0</v>
      </c>
      <c r="E1581" s="2">
        <f t="shared" si="218"/>
        <v>2.0000000000000018E-2</v>
      </c>
      <c r="F1581" s="2">
        <f t="shared" ref="F1581:G1596" si="223">((F1580*13)+D1581)/14</f>
        <v>6.3484127577752361E-3</v>
      </c>
      <c r="G1581" s="2">
        <f t="shared" si="223"/>
        <v>6.7322211788662994E-3</v>
      </c>
      <c r="H1581" s="2">
        <f t="shared" si="220"/>
        <v>0.94298933280803221</v>
      </c>
      <c r="I1581" s="2">
        <f t="shared" si="221"/>
        <v>48.532913530987443</v>
      </c>
    </row>
    <row r="1582" spans="1:9" ht="13.5" x14ac:dyDescent="0.25">
      <c r="A1582" s="3">
        <f>TITRES_STAT!B1585</f>
        <v>44616</v>
      </c>
      <c r="B1582" s="5">
        <f>TITRES_STAT!D1585</f>
        <v>0.87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5.8949547036484329E-3</v>
      </c>
      <c r="G1582" s="2">
        <f t="shared" si="223"/>
        <v>6.2513482375187073E-3</v>
      </c>
      <c r="H1582" s="2">
        <f t="shared" si="220"/>
        <v>0.9429893328080321</v>
      </c>
      <c r="I1582" s="2">
        <f t="shared" si="221"/>
        <v>48.532913530987443</v>
      </c>
    </row>
    <row r="1583" spans="1:9" ht="13.5" x14ac:dyDescent="0.25">
      <c r="A1583" s="3">
        <f>TITRES_STAT!B1586</f>
        <v>44617</v>
      </c>
      <c r="B1583" s="5">
        <f>TITRES_STAT!D1586</f>
        <v>0.87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5.473886510530687E-3</v>
      </c>
      <c r="G1583" s="2">
        <f t="shared" si="223"/>
        <v>5.8048233634102279E-3</v>
      </c>
      <c r="H1583" s="2">
        <f t="shared" si="220"/>
        <v>0.94298933280803199</v>
      </c>
      <c r="I1583" s="2">
        <f t="shared" si="221"/>
        <v>48.532913530987443</v>
      </c>
    </row>
    <row r="1584" spans="1:9" ht="13.5" x14ac:dyDescent="0.25">
      <c r="A1584" s="3">
        <f>TITRES_STAT!B1587</f>
        <v>44620</v>
      </c>
      <c r="B1584" s="5">
        <f>TITRES_STAT!D1587</f>
        <v>0.85</v>
      </c>
      <c r="C1584" s="2">
        <f t="shared" si="216"/>
        <v>-2.0000000000000018E-2</v>
      </c>
      <c r="D1584" s="2">
        <f t="shared" si="217"/>
        <v>0</v>
      </c>
      <c r="E1584" s="2">
        <f t="shared" si="218"/>
        <v>2.0000000000000018E-2</v>
      </c>
      <c r="F1584" s="2">
        <f t="shared" si="223"/>
        <v>5.0828946169213518E-3</v>
      </c>
      <c r="G1584" s="2">
        <f t="shared" si="223"/>
        <v>6.8187645517380699E-3</v>
      </c>
      <c r="H1584" s="2">
        <f t="shared" si="220"/>
        <v>0.74542750059110729</v>
      </c>
      <c r="I1584" s="2">
        <f t="shared" si="221"/>
        <v>42.707445616541534</v>
      </c>
    </row>
    <row r="1585" spans="1:9" ht="13.5" x14ac:dyDescent="0.25">
      <c r="A1585" s="3">
        <f>TITRES_STAT!B1588</f>
        <v>44621</v>
      </c>
      <c r="B1585" s="5">
        <f>TITRES_STAT!D1588</f>
        <v>0.86</v>
      </c>
      <c r="C1585" s="2">
        <f t="shared" si="216"/>
        <v>1.0000000000000009E-2</v>
      </c>
      <c r="D1585" s="2">
        <f t="shared" si="217"/>
        <v>1.0000000000000009E-2</v>
      </c>
      <c r="E1585" s="2">
        <f t="shared" si="218"/>
        <v>0</v>
      </c>
      <c r="F1585" s="2">
        <f t="shared" si="223"/>
        <v>5.434116429998399E-3</v>
      </c>
      <c r="G1585" s="2">
        <f t="shared" si="223"/>
        <v>6.3317099408996365E-3</v>
      </c>
      <c r="H1585" s="2">
        <f t="shared" si="220"/>
        <v>0.8582383717385349</v>
      </c>
      <c r="I1585" s="2">
        <f t="shared" si="221"/>
        <v>46.185590868817457</v>
      </c>
    </row>
    <row r="1586" spans="1:9" ht="13.5" x14ac:dyDescent="0.25">
      <c r="A1586" s="3">
        <f>TITRES_STAT!B1589</f>
        <v>44622</v>
      </c>
      <c r="B1586" s="5">
        <f>TITRES_STAT!D1589</f>
        <v>0.87</v>
      </c>
      <c r="C1586" s="2">
        <f t="shared" si="216"/>
        <v>1.0000000000000009E-2</v>
      </c>
      <c r="D1586" s="2">
        <f t="shared" si="217"/>
        <v>1.0000000000000009E-2</v>
      </c>
      <c r="E1586" s="2">
        <f t="shared" si="218"/>
        <v>0</v>
      </c>
      <c r="F1586" s="2">
        <f t="shared" si="223"/>
        <v>5.7602509707127989E-3</v>
      </c>
      <c r="G1586" s="2">
        <f t="shared" si="223"/>
        <v>5.8794449451210909E-3</v>
      </c>
      <c r="H1586" s="2">
        <f t="shared" si="220"/>
        <v>0.9797270022049952</v>
      </c>
      <c r="I1586" s="2">
        <f t="shared" si="221"/>
        <v>49.487985015802053</v>
      </c>
    </row>
    <row r="1587" spans="1:9" ht="13.5" x14ac:dyDescent="0.25">
      <c r="A1587" s="3">
        <f>TITRES_STAT!B1590</f>
        <v>44623</v>
      </c>
      <c r="B1587" s="5">
        <f>TITRES_STAT!D1590</f>
        <v>0.85</v>
      </c>
      <c r="C1587" s="2">
        <f t="shared" si="216"/>
        <v>-2.0000000000000018E-2</v>
      </c>
      <c r="D1587" s="2">
        <f t="shared" si="217"/>
        <v>0</v>
      </c>
      <c r="E1587" s="2">
        <f t="shared" si="218"/>
        <v>2.0000000000000018E-2</v>
      </c>
      <c r="F1587" s="2">
        <f t="shared" si="223"/>
        <v>5.3488044728047411E-3</v>
      </c>
      <c r="G1587" s="2">
        <f t="shared" si="223"/>
        <v>6.8880560204695861E-3</v>
      </c>
      <c r="H1587" s="2">
        <f t="shared" si="220"/>
        <v>0.77653324202204899</v>
      </c>
      <c r="I1587" s="2">
        <f t="shared" si="221"/>
        <v>43.710594524997425</v>
      </c>
    </row>
    <row r="1588" spans="1:9" ht="13.5" x14ac:dyDescent="0.25">
      <c r="A1588" s="3">
        <f>TITRES_STAT!B1591</f>
        <v>44624</v>
      </c>
      <c r="B1588" s="5">
        <f>TITRES_STAT!D1591</f>
        <v>0.86</v>
      </c>
      <c r="C1588" s="2">
        <f t="shared" si="216"/>
        <v>1.0000000000000009E-2</v>
      </c>
      <c r="D1588" s="2">
        <f t="shared" si="217"/>
        <v>1.0000000000000009E-2</v>
      </c>
      <c r="E1588" s="2">
        <f t="shared" si="218"/>
        <v>0</v>
      </c>
      <c r="F1588" s="2">
        <f t="shared" si="223"/>
        <v>5.6810327247472595E-3</v>
      </c>
      <c r="G1588" s="2">
        <f t="shared" si="223"/>
        <v>6.3960520190074728E-3</v>
      </c>
      <c r="H1588" s="2">
        <f t="shared" si="220"/>
        <v>0.88820927470018163</v>
      </c>
      <c r="I1588" s="2">
        <f t="shared" si="221"/>
        <v>47.039768663418698</v>
      </c>
    </row>
    <row r="1589" spans="1:9" ht="13.5" x14ac:dyDescent="0.25">
      <c r="A1589" s="3">
        <f>TITRES_STAT!B1592</f>
        <v>44627</v>
      </c>
      <c r="B1589" s="5">
        <f>TITRES_STAT!D1592</f>
        <v>0.86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5.2752446729795984E-3</v>
      </c>
      <c r="G1589" s="2">
        <f t="shared" si="223"/>
        <v>5.9391911605069393E-3</v>
      </c>
      <c r="H1589" s="2">
        <f t="shared" si="220"/>
        <v>0.88820927470018163</v>
      </c>
      <c r="I1589" s="2">
        <f t="shared" si="221"/>
        <v>47.039768663418698</v>
      </c>
    </row>
    <row r="1590" spans="1:9" ht="13.5" x14ac:dyDescent="0.25">
      <c r="A1590" s="3">
        <f>TITRES_STAT!B1593</f>
        <v>44628</v>
      </c>
      <c r="B1590" s="5">
        <f>TITRES_STAT!D1593</f>
        <v>0.86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4.8984414820524846E-3</v>
      </c>
      <c r="G1590" s="2">
        <f t="shared" si="223"/>
        <v>5.5149632204707297E-3</v>
      </c>
      <c r="H1590" s="2">
        <f t="shared" si="220"/>
        <v>0.88820927470018163</v>
      </c>
      <c r="I1590" s="2">
        <f t="shared" si="221"/>
        <v>47.039768663418698</v>
      </c>
    </row>
    <row r="1591" spans="1:9" ht="13.5" x14ac:dyDescent="0.25">
      <c r="A1591" s="3">
        <f>TITRES_STAT!B1594</f>
        <v>44629</v>
      </c>
      <c r="B1591" s="5">
        <f>TITRES_STAT!D1594</f>
        <v>0.87</v>
      </c>
      <c r="C1591" s="2">
        <f t="shared" si="216"/>
        <v>1.0000000000000009E-2</v>
      </c>
      <c r="D1591" s="2">
        <f t="shared" si="217"/>
        <v>1.0000000000000009E-2</v>
      </c>
      <c r="E1591" s="2">
        <f t="shared" si="218"/>
        <v>0</v>
      </c>
      <c r="F1591" s="2">
        <f t="shared" si="223"/>
        <v>5.262838519048736E-3</v>
      </c>
      <c r="G1591" s="2">
        <f t="shared" si="223"/>
        <v>5.1210372761513927E-3</v>
      </c>
      <c r="H1591" s="2">
        <f t="shared" si="220"/>
        <v>1.0276899454643125</v>
      </c>
      <c r="I1591" s="2">
        <f t="shared" si="221"/>
        <v>50.682795353556187</v>
      </c>
    </row>
    <row r="1592" spans="1:9" ht="13.5" x14ac:dyDescent="0.25">
      <c r="A1592" s="3">
        <f>TITRES_STAT!B1595</f>
        <v>44630</v>
      </c>
      <c r="B1592" s="5">
        <f>TITRES_STAT!D1595</f>
        <v>0.87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4.8869214819738261E-3</v>
      </c>
      <c r="G1592" s="2">
        <f t="shared" si="223"/>
        <v>4.755248899283436E-3</v>
      </c>
      <c r="H1592" s="2">
        <f t="shared" si="220"/>
        <v>1.0276899454643125</v>
      </c>
      <c r="I1592" s="2">
        <f t="shared" si="221"/>
        <v>50.682795353556187</v>
      </c>
    </row>
    <row r="1593" spans="1:9" ht="13.5" x14ac:dyDescent="0.25">
      <c r="A1593" s="3">
        <f>TITRES_STAT!B1596</f>
        <v>44631</v>
      </c>
      <c r="B1593" s="5">
        <f>TITRES_STAT!D1596</f>
        <v>0.87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4.5378556618328389E-3</v>
      </c>
      <c r="G1593" s="2">
        <f t="shared" si="223"/>
        <v>4.4155882636203337E-3</v>
      </c>
      <c r="H1593" s="2">
        <f t="shared" si="220"/>
        <v>1.0276899454643125</v>
      </c>
      <c r="I1593" s="2">
        <f t="shared" si="221"/>
        <v>50.682795353556187</v>
      </c>
    </row>
    <row r="1594" spans="1:9" ht="13.5" x14ac:dyDescent="0.25">
      <c r="A1594" s="3">
        <f>TITRES_STAT!B1597</f>
        <v>44634</v>
      </c>
      <c r="B1594" s="5">
        <f>TITRES_STAT!D1597</f>
        <v>0.87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4.2137231145590644E-3</v>
      </c>
      <c r="G1594" s="2">
        <f t="shared" si="223"/>
        <v>4.1001891019331665E-3</v>
      </c>
      <c r="H1594" s="2">
        <f t="shared" si="220"/>
        <v>1.0276899454643125</v>
      </c>
      <c r="I1594" s="2">
        <f t="shared" si="221"/>
        <v>50.682795353556187</v>
      </c>
    </row>
    <row r="1595" spans="1:9" ht="13.5" x14ac:dyDescent="0.25">
      <c r="A1595" s="3">
        <f>TITRES_STAT!B1598</f>
        <v>44635</v>
      </c>
      <c r="B1595" s="5">
        <f>TITRES_STAT!D1598</f>
        <v>0.86</v>
      </c>
      <c r="C1595" s="2">
        <f t="shared" si="216"/>
        <v>-1.0000000000000009E-2</v>
      </c>
      <c r="D1595" s="2">
        <f t="shared" si="217"/>
        <v>0</v>
      </c>
      <c r="E1595" s="2">
        <f t="shared" si="218"/>
        <v>1.0000000000000009E-2</v>
      </c>
      <c r="F1595" s="2">
        <f t="shared" si="223"/>
        <v>3.9127428920905597E-3</v>
      </c>
      <c r="G1595" s="2">
        <f t="shared" si="223"/>
        <v>4.5216041660807987E-3</v>
      </c>
      <c r="H1595" s="2">
        <f t="shared" si="220"/>
        <v>0.86534396828504712</v>
      </c>
      <c r="I1595" s="2">
        <f t="shared" si="221"/>
        <v>46.390584417555104</v>
      </c>
    </row>
    <row r="1596" spans="1:9" ht="13.5" x14ac:dyDescent="0.25">
      <c r="A1596" s="3">
        <f>TITRES_STAT!B1599</f>
        <v>44636</v>
      </c>
      <c r="B1596" s="5">
        <f>TITRES_STAT!D1599</f>
        <v>0.85</v>
      </c>
      <c r="C1596" s="2">
        <f t="shared" si="216"/>
        <v>-1.0000000000000009E-2</v>
      </c>
      <c r="D1596" s="2">
        <f t="shared" si="217"/>
        <v>0</v>
      </c>
      <c r="E1596" s="2">
        <f t="shared" si="218"/>
        <v>1.0000000000000009E-2</v>
      </c>
      <c r="F1596" s="2">
        <f t="shared" si="223"/>
        <v>3.633261256941234E-3</v>
      </c>
      <c r="G1596" s="2">
        <f t="shared" si="223"/>
        <v>4.9129181542178846E-3</v>
      </c>
      <c r="H1596" s="2">
        <f t="shared" si="220"/>
        <v>0.73953221749114062</v>
      </c>
      <c r="I1596" s="2">
        <f t="shared" si="221"/>
        <v>42.513280872586492</v>
      </c>
    </row>
    <row r="1597" spans="1:9" ht="13.5" x14ac:dyDescent="0.25">
      <c r="A1597" s="3">
        <f>TITRES_STAT!B1600</f>
        <v>44637</v>
      </c>
      <c r="B1597" s="5">
        <f>TITRES_STAT!D1600</f>
        <v>0.86</v>
      </c>
      <c r="C1597" s="2">
        <f t="shared" si="216"/>
        <v>1.0000000000000009E-2</v>
      </c>
      <c r="D1597" s="2">
        <f t="shared" si="217"/>
        <v>1.0000000000000009E-2</v>
      </c>
      <c r="E1597" s="2">
        <f t="shared" si="218"/>
        <v>0</v>
      </c>
      <c r="F1597" s="2">
        <f t="shared" ref="F1597:G1612" si="224">((F1596*13)+D1597)/14</f>
        <v>4.0880283100168608E-3</v>
      </c>
      <c r="G1597" s="2">
        <f t="shared" si="224"/>
        <v>4.5619954289166072E-3</v>
      </c>
      <c r="H1597" s="2">
        <f t="shared" si="220"/>
        <v>0.89610530604755445</v>
      </c>
      <c r="I1597" s="2">
        <f t="shared" si="221"/>
        <v>47.260313189856134</v>
      </c>
    </row>
    <row r="1598" spans="1:9" ht="13.5" x14ac:dyDescent="0.25">
      <c r="A1598" s="3">
        <f>TITRES_STAT!B1601</f>
        <v>44638</v>
      </c>
      <c r="B1598" s="5">
        <f>TITRES_STAT!D1601</f>
        <v>0.87</v>
      </c>
      <c r="C1598" s="2">
        <f t="shared" si="216"/>
        <v>1.0000000000000009E-2</v>
      </c>
      <c r="D1598" s="2">
        <f t="shared" si="217"/>
        <v>1.0000000000000009E-2</v>
      </c>
      <c r="E1598" s="2">
        <f t="shared" si="218"/>
        <v>0</v>
      </c>
      <c r="F1598" s="2">
        <f t="shared" si="224"/>
        <v>4.5103120021585136E-3</v>
      </c>
      <c r="G1598" s="2">
        <f t="shared" si="224"/>
        <v>4.2361386125654207E-3</v>
      </c>
      <c r="H1598" s="2">
        <f t="shared" si="220"/>
        <v>1.064722478339077</v>
      </c>
      <c r="I1598" s="2">
        <f t="shared" si="221"/>
        <v>51.567340865856742</v>
      </c>
    </row>
    <row r="1599" spans="1:9" ht="13.5" x14ac:dyDescent="0.25">
      <c r="A1599" s="3">
        <f>TITRES_STAT!B1602</f>
        <v>44641</v>
      </c>
      <c r="B1599" s="5">
        <f>TITRES_STAT!D1602</f>
        <v>0.86</v>
      </c>
      <c r="C1599" s="2">
        <f t="shared" si="216"/>
        <v>-1.0000000000000009E-2</v>
      </c>
      <c r="D1599" s="2">
        <f t="shared" si="217"/>
        <v>0</v>
      </c>
      <c r="E1599" s="2">
        <f t="shared" si="218"/>
        <v>1.0000000000000009E-2</v>
      </c>
      <c r="F1599" s="2">
        <f t="shared" si="224"/>
        <v>4.1881468591471911E-3</v>
      </c>
      <c r="G1599" s="2">
        <f t="shared" si="224"/>
        <v>4.647842997382177E-3</v>
      </c>
      <c r="H1599" s="2">
        <f t="shared" si="220"/>
        <v>0.90109473609717405</v>
      </c>
      <c r="I1599" s="2">
        <f t="shared" si="221"/>
        <v>47.398728689716108</v>
      </c>
    </row>
    <row r="1600" spans="1:9" ht="13.5" x14ac:dyDescent="0.25">
      <c r="A1600" s="3">
        <f>TITRES_STAT!B1603</f>
        <v>44642</v>
      </c>
      <c r="B1600" s="5">
        <f>TITRES_STAT!D1603</f>
        <v>0.87</v>
      </c>
      <c r="C1600" s="2">
        <f t="shared" si="216"/>
        <v>1.0000000000000009E-2</v>
      </c>
      <c r="D1600" s="2">
        <f t="shared" si="217"/>
        <v>1.0000000000000009E-2</v>
      </c>
      <c r="E1600" s="2">
        <f t="shared" si="218"/>
        <v>0</v>
      </c>
      <c r="F1600" s="2">
        <f t="shared" si="224"/>
        <v>4.6032792263509632E-3</v>
      </c>
      <c r="G1600" s="2">
        <f t="shared" si="224"/>
        <v>4.3158542118548792E-3</v>
      </c>
      <c r="H1600" s="2">
        <f t="shared" si="220"/>
        <v>1.0665974799859039</v>
      </c>
      <c r="I1600" s="2">
        <f t="shared" si="221"/>
        <v>51.611283296115275</v>
      </c>
    </row>
    <row r="1601" spans="1:9" ht="13.5" x14ac:dyDescent="0.25">
      <c r="A1601" s="3">
        <f>TITRES_STAT!B1604</f>
        <v>44643</v>
      </c>
      <c r="B1601" s="5">
        <f>TITRES_STAT!D1604</f>
        <v>0.87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4.2744735673258946E-3</v>
      </c>
      <c r="G1601" s="2">
        <f t="shared" si="224"/>
        <v>4.0075789110081018E-3</v>
      </c>
      <c r="H1601" s="2">
        <f t="shared" si="220"/>
        <v>1.0665974799859039</v>
      </c>
      <c r="I1601" s="2">
        <f t="shared" si="221"/>
        <v>51.611283296115275</v>
      </c>
    </row>
    <row r="1602" spans="1:9" ht="13.5" x14ac:dyDescent="0.25">
      <c r="A1602" s="3">
        <f>TITRES_STAT!B1605</f>
        <v>44644</v>
      </c>
      <c r="B1602" s="5">
        <f>TITRES_STAT!D1605</f>
        <v>0.86</v>
      </c>
      <c r="C1602" s="2">
        <f t="shared" si="216"/>
        <v>-1.0000000000000009E-2</v>
      </c>
      <c r="D1602" s="2">
        <f t="shared" si="217"/>
        <v>0</v>
      </c>
      <c r="E1602" s="2">
        <f t="shared" si="218"/>
        <v>1.0000000000000009E-2</v>
      </c>
      <c r="F1602" s="2">
        <f t="shared" si="224"/>
        <v>3.9691540268026165E-3</v>
      </c>
      <c r="G1602" s="2">
        <f t="shared" si="224"/>
        <v>4.435608988793238E-3</v>
      </c>
      <c r="H1602" s="2">
        <f t="shared" si="220"/>
        <v>0.89483857500308517</v>
      </c>
      <c r="I1602" s="2">
        <f t="shared" si="221"/>
        <v>47.225055833667952</v>
      </c>
    </row>
    <row r="1603" spans="1:9" ht="13.5" x14ac:dyDescent="0.25">
      <c r="A1603" s="3">
        <f>TITRES_STAT!B1606</f>
        <v>44645</v>
      </c>
      <c r="B1603" s="5">
        <f>TITRES_STAT!D1606</f>
        <v>0.86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3.6856430248881438E-3</v>
      </c>
      <c r="G1603" s="2">
        <f t="shared" si="224"/>
        <v>4.1187797753080065E-3</v>
      </c>
      <c r="H1603" s="2">
        <f t="shared" si="220"/>
        <v>0.89483857500308517</v>
      </c>
      <c r="I1603" s="2">
        <f t="shared" si="221"/>
        <v>47.225055833667952</v>
      </c>
    </row>
    <row r="1604" spans="1:9" ht="13.5" x14ac:dyDescent="0.25">
      <c r="A1604" s="3">
        <f>TITRES_STAT!B1607</f>
        <v>44648</v>
      </c>
      <c r="B1604" s="5">
        <f>TITRES_STAT!D1607</f>
        <v>0.86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3.4223828088247045E-3</v>
      </c>
      <c r="G1604" s="2">
        <f t="shared" si="224"/>
        <v>3.8245812199288634E-3</v>
      </c>
      <c r="H1604" s="2">
        <f t="shared" si="220"/>
        <v>0.89483857500308495</v>
      </c>
      <c r="I1604" s="2">
        <f t="shared" si="221"/>
        <v>47.225055833667945</v>
      </c>
    </row>
    <row r="1605" spans="1:9" ht="13.5" x14ac:dyDescent="0.25">
      <c r="A1605" s="3">
        <f>TITRES_STAT!B1608</f>
        <v>44649</v>
      </c>
      <c r="B1605" s="5">
        <f>TITRES_STAT!D1608</f>
        <v>0.85</v>
      </c>
      <c r="C1605" s="2">
        <f t="shared" si="225"/>
        <v>-1.0000000000000009E-2</v>
      </c>
      <c r="D1605" s="2">
        <f t="shared" si="226"/>
        <v>0</v>
      </c>
      <c r="E1605" s="2">
        <f t="shared" si="227"/>
        <v>1.0000000000000009E-2</v>
      </c>
      <c r="F1605" s="2">
        <f t="shared" si="224"/>
        <v>3.1779268939086539E-3</v>
      </c>
      <c r="G1605" s="2">
        <f t="shared" si="224"/>
        <v>4.265682561362517E-3</v>
      </c>
      <c r="H1605" s="2">
        <f t="shared" si="220"/>
        <v>0.74499844941429039</v>
      </c>
      <c r="I1605" s="2">
        <f t="shared" si="221"/>
        <v>42.69335882013818</v>
      </c>
    </row>
    <row r="1606" spans="1:9" ht="13.5" x14ac:dyDescent="0.25">
      <c r="A1606" s="3">
        <f>TITRES_STAT!B1609</f>
        <v>44650</v>
      </c>
      <c r="B1606" s="5">
        <f>TITRES_STAT!D1609</f>
        <v>0.86</v>
      </c>
      <c r="C1606" s="2">
        <f t="shared" si="225"/>
        <v>1.0000000000000009E-2</v>
      </c>
      <c r="D1606" s="2">
        <f t="shared" si="226"/>
        <v>1.0000000000000009E-2</v>
      </c>
      <c r="E1606" s="2">
        <f t="shared" si="227"/>
        <v>0</v>
      </c>
      <c r="F1606" s="2">
        <f t="shared" si="224"/>
        <v>3.6652178300580368E-3</v>
      </c>
      <c r="G1606" s="2">
        <f t="shared" si="224"/>
        <v>3.9609909498366227E-3</v>
      </c>
      <c r="H1606" s="2">
        <f t="shared" si="220"/>
        <v>0.92532850402226097</v>
      </c>
      <c r="I1606" s="2">
        <f t="shared" si="221"/>
        <v>48.060811549256641</v>
      </c>
    </row>
    <row r="1607" spans="1:9" ht="13.5" x14ac:dyDescent="0.25">
      <c r="A1607" s="3">
        <f>TITRES_STAT!B1610</f>
        <v>44651</v>
      </c>
      <c r="B1607" s="5">
        <f>TITRES_STAT!D1610</f>
        <v>0.86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3.4034165564824628E-3</v>
      </c>
      <c r="G1607" s="2">
        <f t="shared" si="224"/>
        <v>3.6780630248482923E-3</v>
      </c>
      <c r="H1607" s="2">
        <f t="shared" si="220"/>
        <v>0.92532850402226108</v>
      </c>
      <c r="I1607" s="2">
        <f t="shared" si="221"/>
        <v>48.060811549256648</v>
      </c>
    </row>
    <row r="1608" spans="1:9" ht="13.5" x14ac:dyDescent="0.25">
      <c r="A1608" s="3">
        <f>TITRES_STAT!B1611</f>
        <v>44652</v>
      </c>
      <c r="B1608" s="5">
        <f>TITRES_STAT!D1611</f>
        <v>0.86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3.1603153738765724E-3</v>
      </c>
      <c r="G1608" s="2">
        <f t="shared" si="224"/>
        <v>3.4153442373591287E-3</v>
      </c>
      <c r="H1608" s="2">
        <f t="shared" si="220"/>
        <v>0.92532850402226097</v>
      </c>
      <c r="I1608" s="2">
        <f t="shared" si="221"/>
        <v>48.060811549256641</v>
      </c>
    </row>
    <row r="1609" spans="1:9" ht="13.5" x14ac:dyDescent="0.25">
      <c r="A1609" s="3">
        <f>TITRES_STAT!B1612</f>
        <v>44655</v>
      </c>
      <c r="B1609" s="5">
        <f>TITRES_STAT!D1612</f>
        <v>0.86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2.9345785614568174E-3</v>
      </c>
      <c r="G1609" s="2">
        <f t="shared" si="224"/>
        <v>3.1713910775477624E-3</v>
      </c>
      <c r="H1609" s="2">
        <f t="shared" si="220"/>
        <v>0.92532850402226097</v>
      </c>
      <c r="I1609" s="2">
        <f t="shared" si="221"/>
        <v>48.060811549256641</v>
      </c>
    </row>
    <row r="1610" spans="1:9" ht="13.5" x14ac:dyDescent="0.25">
      <c r="A1610" s="3">
        <f>TITRES_STAT!B1613</f>
        <v>44656</v>
      </c>
      <c r="B1610" s="5">
        <f>TITRES_STAT!D1613</f>
        <v>0.86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2.7249658070670449E-3</v>
      </c>
      <c r="G1610" s="2">
        <f t="shared" si="224"/>
        <v>2.9448631434372081E-3</v>
      </c>
      <c r="H1610" s="2">
        <f t="shared" si="220"/>
        <v>0.92532850402226108</v>
      </c>
      <c r="I1610" s="2">
        <f t="shared" si="221"/>
        <v>48.060811549256648</v>
      </c>
    </row>
    <row r="1611" spans="1:9" ht="13.5" x14ac:dyDescent="0.25">
      <c r="A1611" s="3">
        <f>TITRES_STAT!B1614</f>
        <v>44657</v>
      </c>
      <c r="B1611" s="5">
        <f>TITRES_STAT!D1614</f>
        <v>0.86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2.5303253922765415E-3</v>
      </c>
      <c r="G1611" s="2">
        <f t="shared" si="224"/>
        <v>2.7345157760488362E-3</v>
      </c>
      <c r="H1611" s="2">
        <f t="shared" si="220"/>
        <v>0.92532850402226097</v>
      </c>
      <c r="I1611" s="2">
        <f t="shared" si="221"/>
        <v>48.060811549256641</v>
      </c>
    </row>
    <row r="1612" spans="1:9" ht="13.5" x14ac:dyDescent="0.25">
      <c r="A1612" s="3">
        <f>TITRES_STAT!B1615</f>
        <v>44658</v>
      </c>
      <c r="B1612" s="5">
        <f>TITRES_STAT!D1615</f>
        <v>0.86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2.3495878642567883E-3</v>
      </c>
      <c r="G1612" s="2">
        <f t="shared" si="224"/>
        <v>2.5391932206167765E-3</v>
      </c>
      <c r="H1612" s="2">
        <f t="shared" si="220"/>
        <v>0.92532850402226086</v>
      </c>
      <c r="I1612" s="2">
        <f t="shared" si="221"/>
        <v>48.060811549256641</v>
      </c>
    </row>
    <row r="1613" spans="1:9" ht="13.5" x14ac:dyDescent="0.25">
      <c r="A1613" s="3">
        <f>TITRES_STAT!B1616</f>
        <v>44659</v>
      </c>
      <c r="B1613" s="5">
        <f>TITRES_STAT!D1616</f>
        <v>0.86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2.1817601596670179E-3</v>
      </c>
      <c r="G1613" s="2">
        <f t="shared" si="228"/>
        <v>2.3578222762870066E-3</v>
      </c>
      <c r="H1613" s="2">
        <f t="shared" si="220"/>
        <v>0.92532850402226097</v>
      </c>
      <c r="I1613" s="2">
        <f t="shared" si="221"/>
        <v>48.060811549256641</v>
      </c>
    </row>
    <row r="1614" spans="1:9" ht="13.5" x14ac:dyDescent="0.25">
      <c r="A1614" s="3">
        <f>TITRES_STAT!B1617</f>
        <v>44662</v>
      </c>
      <c r="B1614" s="5">
        <f>TITRES_STAT!D1617</f>
        <v>0.86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2.0259201482622307E-3</v>
      </c>
      <c r="G1614" s="2">
        <f t="shared" si="228"/>
        <v>2.1894063994093633E-3</v>
      </c>
      <c r="H1614" s="2">
        <f t="shared" si="220"/>
        <v>0.92532850402226086</v>
      </c>
      <c r="I1614" s="2">
        <f t="shared" si="221"/>
        <v>48.060811549256641</v>
      </c>
    </row>
    <row r="1615" spans="1:9" ht="13.5" x14ac:dyDescent="0.25">
      <c r="A1615" s="3">
        <f>TITRES_STAT!B1618</f>
        <v>44663</v>
      </c>
      <c r="B1615" s="5">
        <f>TITRES_STAT!D1618</f>
        <v>0.86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1.8812115662435E-3</v>
      </c>
      <c r="G1615" s="2">
        <f t="shared" si="228"/>
        <v>2.0330202280229802E-3</v>
      </c>
      <c r="H1615" s="2">
        <f t="shared" si="220"/>
        <v>0.92532850402226086</v>
      </c>
      <c r="I1615" s="2">
        <f t="shared" si="221"/>
        <v>48.060811549256641</v>
      </c>
    </row>
    <row r="1616" spans="1:9" ht="13.5" x14ac:dyDescent="0.25">
      <c r="A1616" s="3">
        <f>TITRES_STAT!B1619</f>
        <v>44664</v>
      </c>
      <c r="B1616" s="5">
        <f>TITRES_STAT!D1619</f>
        <v>0.86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1.7468393115118216E-3</v>
      </c>
      <c r="G1616" s="2">
        <f t="shared" si="228"/>
        <v>1.8878044974499103E-3</v>
      </c>
      <c r="H1616" s="2">
        <f t="shared" si="220"/>
        <v>0.92532850402226086</v>
      </c>
      <c r="I1616" s="2">
        <f t="shared" si="221"/>
        <v>48.060811549256641</v>
      </c>
    </row>
    <row r="1617" spans="1:9" ht="13.5" x14ac:dyDescent="0.25">
      <c r="A1617" s="3">
        <f>TITRES_STAT!B1620</f>
        <v>44665</v>
      </c>
      <c r="B1617" s="5">
        <f>TITRES_STAT!D1620</f>
        <v>0.87</v>
      </c>
      <c r="C1617" s="2">
        <f t="shared" si="225"/>
        <v>1.0000000000000009E-2</v>
      </c>
      <c r="D1617" s="2">
        <f t="shared" si="226"/>
        <v>1.0000000000000009E-2</v>
      </c>
      <c r="E1617" s="2">
        <f t="shared" si="227"/>
        <v>0</v>
      </c>
      <c r="F1617" s="2">
        <f t="shared" si="228"/>
        <v>2.3363507892609778E-3</v>
      </c>
      <c r="G1617" s="2">
        <f t="shared" si="228"/>
        <v>1.7529613190606311E-3</v>
      </c>
      <c r="H1617" s="2">
        <f t="shared" ref="H1617:H1680" si="229">F1617/G1617</f>
        <v>1.3328022494603422</v>
      </c>
      <c r="I1617" s="2">
        <f t="shared" ref="I1617:I1680" si="230">IF(G1617=0,100,100-(100/(1+H1617)))</f>
        <v>57.133100320383583</v>
      </c>
    </row>
    <row r="1618" spans="1:9" ht="13.5" x14ac:dyDescent="0.25">
      <c r="A1618" s="3">
        <f>TITRES_STAT!B1621</f>
        <v>44666</v>
      </c>
      <c r="B1618" s="5">
        <f>TITRES_STAT!D1621</f>
        <v>0.87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2.1694685900280506E-3</v>
      </c>
      <c r="G1618" s="2">
        <f t="shared" si="228"/>
        <v>1.6277497962705859E-3</v>
      </c>
      <c r="H1618" s="2">
        <f t="shared" si="229"/>
        <v>1.3328022494603422</v>
      </c>
      <c r="I1618" s="2">
        <f t="shared" si="230"/>
        <v>57.133100320383583</v>
      </c>
    </row>
    <row r="1619" spans="1:9" ht="13.5" x14ac:dyDescent="0.25">
      <c r="A1619" s="3">
        <f>TITRES_STAT!B1622</f>
        <v>44669</v>
      </c>
      <c r="B1619" s="5">
        <f>TITRES_STAT!D1622</f>
        <v>0.87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2.0145065478831899E-3</v>
      </c>
      <c r="G1619" s="2">
        <f t="shared" si="228"/>
        <v>1.5114819536798298E-3</v>
      </c>
      <c r="H1619" s="2">
        <f t="shared" si="229"/>
        <v>1.3328022494603422</v>
      </c>
      <c r="I1619" s="2">
        <f t="shared" si="230"/>
        <v>57.133100320383583</v>
      </c>
    </row>
    <row r="1620" spans="1:9" ht="13.5" x14ac:dyDescent="0.25">
      <c r="A1620" s="3">
        <f>TITRES_STAT!B1623</f>
        <v>44670</v>
      </c>
      <c r="B1620" s="5">
        <f>TITRES_STAT!D1623</f>
        <v>0.88</v>
      </c>
      <c r="C1620" s="2">
        <f t="shared" si="225"/>
        <v>1.0000000000000009E-2</v>
      </c>
      <c r="D1620" s="2">
        <f t="shared" si="226"/>
        <v>1.0000000000000009E-2</v>
      </c>
      <c r="E1620" s="2">
        <f t="shared" si="227"/>
        <v>0</v>
      </c>
      <c r="F1620" s="2">
        <f t="shared" si="228"/>
        <v>2.5848989373201056E-3</v>
      </c>
      <c r="G1620" s="2">
        <f t="shared" si="228"/>
        <v>1.4035189569884135E-3</v>
      </c>
      <c r="H1620" s="2">
        <f t="shared" si="229"/>
        <v>1.8417271276952512</v>
      </c>
      <c r="I1620" s="2">
        <f t="shared" si="230"/>
        <v>64.810132885241586</v>
      </c>
    </row>
    <row r="1621" spans="1:9" ht="13.5" x14ac:dyDescent="0.25">
      <c r="A1621" s="3">
        <f>TITRES_STAT!B1624</f>
        <v>44671</v>
      </c>
      <c r="B1621" s="5">
        <f>TITRES_STAT!D1624</f>
        <v>0.88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2.4002632989400981E-3</v>
      </c>
      <c r="G1621" s="2">
        <f t="shared" si="228"/>
        <v>1.3032676029178126E-3</v>
      </c>
      <c r="H1621" s="2">
        <f t="shared" si="229"/>
        <v>1.8417271276952512</v>
      </c>
      <c r="I1621" s="2">
        <f t="shared" si="230"/>
        <v>64.810132885241586</v>
      </c>
    </row>
    <row r="1622" spans="1:9" ht="13.5" x14ac:dyDescent="0.25">
      <c r="A1622" s="3">
        <f>TITRES_STAT!B1625</f>
        <v>44672</v>
      </c>
      <c r="B1622" s="5">
        <f>TITRES_STAT!D1625</f>
        <v>0.88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2.2288159204443768E-3</v>
      </c>
      <c r="G1622" s="2">
        <f t="shared" si="228"/>
        <v>1.2101770598522547E-3</v>
      </c>
      <c r="H1622" s="2">
        <f t="shared" si="229"/>
        <v>1.8417271276952509</v>
      </c>
      <c r="I1622" s="2">
        <f t="shared" si="230"/>
        <v>64.810132885241586</v>
      </c>
    </row>
    <row r="1623" spans="1:9" ht="13.5" x14ac:dyDescent="0.25">
      <c r="A1623" s="3">
        <f>TITRES_STAT!B1626</f>
        <v>44673</v>
      </c>
      <c r="B1623" s="5">
        <f>TITRES_STAT!D1626</f>
        <v>0.87</v>
      </c>
      <c r="C1623" s="2">
        <f t="shared" si="225"/>
        <v>-1.0000000000000009E-2</v>
      </c>
      <c r="D1623" s="2">
        <f t="shared" si="226"/>
        <v>0</v>
      </c>
      <c r="E1623" s="2">
        <f t="shared" si="227"/>
        <v>1.0000000000000009E-2</v>
      </c>
      <c r="F1623" s="2">
        <f t="shared" si="228"/>
        <v>2.0696147832697785E-3</v>
      </c>
      <c r="G1623" s="2">
        <f t="shared" si="228"/>
        <v>1.8380215555770941E-3</v>
      </c>
      <c r="H1623" s="2">
        <f t="shared" si="229"/>
        <v>1.1260013665182342</v>
      </c>
      <c r="I1623" s="2">
        <f t="shared" si="230"/>
        <v>52.963341616392917</v>
      </c>
    </row>
    <row r="1624" spans="1:9" ht="13.5" x14ac:dyDescent="0.25">
      <c r="A1624" s="3">
        <f>TITRES_STAT!B1627</f>
        <v>44676</v>
      </c>
      <c r="B1624" s="5">
        <f>TITRES_STAT!D1627</f>
        <v>0.86</v>
      </c>
      <c r="C1624" s="2">
        <f t="shared" si="225"/>
        <v>-1.0000000000000009E-2</v>
      </c>
      <c r="D1624" s="2">
        <f t="shared" si="226"/>
        <v>0</v>
      </c>
      <c r="E1624" s="2">
        <f t="shared" si="227"/>
        <v>1.0000000000000009E-2</v>
      </c>
      <c r="F1624" s="2">
        <f t="shared" si="228"/>
        <v>1.9217851558933658E-3</v>
      </c>
      <c r="G1624" s="2">
        <f t="shared" si="228"/>
        <v>2.4210200158930164E-3</v>
      </c>
      <c r="H1624" s="2">
        <f t="shared" si="229"/>
        <v>0.79379151897862232</v>
      </c>
      <c r="I1624" s="2">
        <f t="shared" si="230"/>
        <v>44.252161445751739</v>
      </c>
    </row>
    <row r="1625" spans="1:9" ht="13.5" x14ac:dyDescent="0.25">
      <c r="A1625" s="3">
        <f>TITRES_STAT!B1628</f>
        <v>44677</v>
      </c>
      <c r="B1625" s="5">
        <f>TITRES_STAT!D1628</f>
        <v>0.86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1.7845147876152684E-3</v>
      </c>
      <c r="G1625" s="2">
        <f t="shared" si="228"/>
        <v>2.2480900147578008E-3</v>
      </c>
      <c r="H1625" s="2">
        <f t="shared" si="229"/>
        <v>0.79379151897862243</v>
      </c>
      <c r="I1625" s="2">
        <f t="shared" si="230"/>
        <v>44.252161445751739</v>
      </c>
    </row>
    <row r="1626" spans="1:9" ht="13.5" x14ac:dyDescent="0.25">
      <c r="A1626" s="3">
        <f>TITRES_STAT!B1629</f>
        <v>44678</v>
      </c>
      <c r="B1626" s="5">
        <f>TITRES_STAT!D1629</f>
        <v>0.86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1.6570494456427493E-3</v>
      </c>
      <c r="G1626" s="2">
        <f t="shared" si="228"/>
        <v>2.0875121565608152E-3</v>
      </c>
      <c r="H1626" s="2">
        <f t="shared" si="229"/>
        <v>0.79379151897862243</v>
      </c>
      <c r="I1626" s="2">
        <f t="shared" si="230"/>
        <v>44.252161445751739</v>
      </c>
    </row>
    <row r="1627" spans="1:9" ht="13.5" x14ac:dyDescent="0.25">
      <c r="A1627" s="3">
        <f>TITRES_STAT!B1630</f>
        <v>44679</v>
      </c>
      <c r="B1627" s="5">
        <f>TITRES_STAT!D1630</f>
        <v>0.87</v>
      </c>
      <c r="C1627" s="2">
        <f t="shared" si="225"/>
        <v>1.0000000000000009E-2</v>
      </c>
      <c r="D1627" s="2">
        <f t="shared" si="226"/>
        <v>1.0000000000000009E-2</v>
      </c>
      <c r="E1627" s="2">
        <f t="shared" si="227"/>
        <v>0</v>
      </c>
      <c r="F1627" s="2">
        <f t="shared" si="228"/>
        <v>2.2529744852396965E-3</v>
      </c>
      <c r="G1627" s="2">
        <f t="shared" si="228"/>
        <v>1.9384041453778999E-3</v>
      </c>
      <c r="H1627" s="2">
        <f t="shared" si="229"/>
        <v>1.1622831547342103</v>
      </c>
      <c r="I1627" s="2">
        <f t="shared" si="230"/>
        <v>53.752587961916539</v>
      </c>
    </row>
    <row r="1628" spans="1:9" ht="13.5" x14ac:dyDescent="0.25">
      <c r="A1628" s="3">
        <f>TITRES_STAT!B1631</f>
        <v>44680</v>
      </c>
      <c r="B1628" s="5">
        <f>TITRES_STAT!D1631</f>
        <v>0.87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2.0920477362940037E-3</v>
      </c>
      <c r="G1628" s="2">
        <f t="shared" si="228"/>
        <v>1.7999467064223357E-3</v>
      </c>
      <c r="H1628" s="2">
        <f t="shared" si="229"/>
        <v>1.1622831547342103</v>
      </c>
      <c r="I1628" s="2">
        <f t="shared" si="230"/>
        <v>53.752587961916539</v>
      </c>
    </row>
    <row r="1629" spans="1:9" ht="13.5" x14ac:dyDescent="0.25">
      <c r="A1629" s="3">
        <f>TITRES_STAT!B1632</f>
        <v>44685</v>
      </c>
      <c r="B1629" s="5">
        <f>TITRES_STAT!D1632</f>
        <v>0.86</v>
      </c>
      <c r="C1629" s="2">
        <f t="shared" si="225"/>
        <v>-1.0000000000000009E-2</v>
      </c>
      <c r="D1629" s="2">
        <f t="shared" si="226"/>
        <v>0</v>
      </c>
      <c r="E1629" s="2">
        <f t="shared" si="227"/>
        <v>1.0000000000000009E-2</v>
      </c>
      <c r="F1629" s="2">
        <f t="shared" ref="F1629:G1644" si="231">((F1628*13)+D1629)/14</f>
        <v>1.9426157551301463E-3</v>
      </c>
      <c r="G1629" s="2">
        <f t="shared" si="231"/>
        <v>2.3856647988207409E-3</v>
      </c>
      <c r="H1629" s="2">
        <f t="shared" si="229"/>
        <v>0.81428696776278109</v>
      </c>
      <c r="I1629" s="2">
        <f t="shared" si="230"/>
        <v>44.881927844462666</v>
      </c>
    </row>
    <row r="1630" spans="1:9" ht="13.5" x14ac:dyDescent="0.25">
      <c r="A1630" s="3">
        <f>TITRES_STAT!B1633</f>
        <v>44686</v>
      </c>
      <c r="B1630" s="5">
        <f>TITRES_STAT!D1633</f>
        <v>0.85</v>
      </c>
      <c r="C1630" s="2">
        <f t="shared" si="225"/>
        <v>-1.0000000000000009E-2</v>
      </c>
      <c r="D1630" s="2">
        <f t="shared" si="226"/>
        <v>0</v>
      </c>
      <c r="E1630" s="2">
        <f t="shared" si="227"/>
        <v>1.0000000000000009E-2</v>
      </c>
      <c r="F1630" s="2">
        <f t="shared" si="231"/>
        <v>1.8038574869065644E-3</v>
      </c>
      <c r="G1630" s="2">
        <f t="shared" si="231"/>
        <v>2.9295458846192598E-3</v>
      </c>
      <c r="H1630" s="2">
        <f t="shared" si="229"/>
        <v>0.61574645284690732</v>
      </c>
      <c r="I1630" s="2">
        <f t="shared" si="230"/>
        <v>38.109101323538511</v>
      </c>
    </row>
    <row r="1631" spans="1:9" ht="13.5" x14ac:dyDescent="0.25">
      <c r="A1631" s="3">
        <f>TITRES_STAT!B1634</f>
        <v>44687</v>
      </c>
      <c r="B1631" s="5">
        <f>TITRES_STAT!D1634</f>
        <v>0.84</v>
      </c>
      <c r="C1631" s="2">
        <f t="shared" si="225"/>
        <v>-1.0000000000000009E-2</v>
      </c>
      <c r="D1631" s="2">
        <f t="shared" si="226"/>
        <v>0</v>
      </c>
      <c r="E1631" s="2">
        <f t="shared" si="227"/>
        <v>1.0000000000000009E-2</v>
      </c>
      <c r="F1631" s="2">
        <f t="shared" si="231"/>
        <v>1.6750105235560954E-3</v>
      </c>
      <c r="G1631" s="2">
        <f t="shared" si="231"/>
        <v>3.4345783214321701E-3</v>
      </c>
      <c r="H1631" s="2">
        <f t="shared" si="229"/>
        <v>0.4876902975552585</v>
      </c>
      <c r="I1631" s="2">
        <f t="shared" si="230"/>
        <v>32.781708555650766</v>
      </c>
    </row>
    <row r="1632" spans="1:9" ht="13.5" x14ac:dyDescent="0.25">
      <c r="A1632" s="3">
        <f>TITRES_STAT!B1635</f>
        <v>44690</v>
      </c>
      <c r="B1632" s="5">
        <f>TITRES_STAT!D1635</f>
        <v>0.85</v>
      </c>
      <c r="C1632" s="2">
        <f t="shared" si="225"/>
        <v>1.0000000000000009E-2</v>
      </c>
      <c r="D1632" s="2">
        <f t="shared" si="226"/>
        <v>1.0000000000000009E-2</v>
      </c>
      <c r="E1632" s="2">
        <f t="shared" si="227"/>
        <v>0</v>
      </c>
      <c r="F1632" s="2">
        <f t="shared" si="231"/>
        <v>2.2696526290163746E-3</v>
      </c>
      <c r="G1632" s="2">
        <f t="shared" si="231"/>
        <v>3.1892512984727293E-3</v>
      </c>
      <c r="H1632" s="2">
        <f t="shared" si="229"/>
        <v>0.7116568801283446</v>
      </c>
      <c r="I1632" s="2">
        <f t="shared" si="230"/>
        <v>41.577075895899334</v>
      </c>
    </row>
    <row r="1633" spans="1:9" ht="13.5" x14ac:dyDescent="0.25">
      <c r="A1633" s="3">
        <f>TITRES_STAT!B1636</f>
        <v>44691</v>
      </c>
      <c r="B1633" s="5">
        <f>TITRES_STAT!D1636</f>
        <v>0.85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2.1075345840866335E-3</v>
      </c>
      <c r="G1633" s="2">
        <f t="shared" si="231"/>
        <v>2.9614476342961055E-3</v>
      </c>
      <c r="H1633" s="2">
        <f t="shared" si="229"/>
        <v>0.71165688012834472</v>
      </c>
      <c r="I1633" s="2">
        <f t="shared" si="230"/>
        <v>41.577075895899341</v>
      </c>
    </row>
    <row r="1634" spans="1:9" ht="13.5" x14ac:dyDescent="0.25">
      <c r="A1634" s="3">
        <f>TITRES_STAT!B1637</f>
        <v>44692</v>
      </c>
      <c r="B1634" s="5">
        <f>TITRES_STAT!D1637</f>
        <v>0.84</v>
      </c>
      <c r="C1634" s="2">
        <f t="shared" si="225"/>
        <v>-1.0000000000000009E-2</v>
      </c>
      <c r="D1634" s="2">
        <f t="shared" si="226"/>
        <v>0</v>
      </c>
      <c r="E1634" s="2">
        <f t="shared" si="227"/>
        <v>1.0000000000000009E-2</v>
      </c>
      <c r="F1634" s="2">
        <f t="shared" si="231"/>
        <v>1.9569963995090169E-3</v>
      </c>
      <c r="G1634" s="2">
        <f t="shared" si="231"/>
        <v>3.4642013747035274E-3</v>
      </c>
      <c r="H1634" s="2">
        <f t="shared" si="229"/>
        <v>0.56491993040574906</v>
      </c>
      <c r="I1634" s="2">
        <f t="shared" si="230"/>
        <v>36.098967073623875</v>
      </c>
    </row>
    <row r="1635" spans="1:9" ht="13.5" x14ac:dyDescent="0.25">
      <c r="A1635" s="3">
        <f>TITRES_STAT!B1638</f>
        <v>44693</v>
      </c>
      <c r="B1635" s="5">
        <f>TITRES_STAT!D1638</f>
        <v>0.83</v>
      </c>
      <c r="C1635" s="2">
        <f t="shared" si="225"/>
        <v>-1.0000000000000009E-2</v>
      </c>
      <c r="D1635" s="2">
        <f t="shared" si="226"/>
        <v>0</v>
      </c>
      <c r="E1635" s="2">
        <f t="shared" si="227"/>
        <v>1.0000000000000009E-2</v>
      </c>
      <c r="F1635" s="2">
        <f t="shared" si="231"/>
        <v>1.8172109424012301E-3</v>
      </c>
      <c r="G1635" s="2">
        <f t="shared" si="231"/>
        <v>3.9310441336532758E-3</v>
      </c>
      <c r="H1635" s="2">
        <f t="shared" si="229"/>
        <v>0.46227182413045653</v>
      </c>
      <c r="I1635" s="2">
        <f t="shared" si="230"/>
        <v>31.613262083152534</v>
      </c>
    </row>
    <row r="1636" spans="1:9" ht="13.5" x14ac:dyDescent="0.25">
      <c r="A1636" s="3">
        <f>TITRES_STAT!B1639</f>
        <v>44694</v>
      </c>
      <c r="B1636" s="5">
        <f>TITRES_STAT!D1639</f>
        <v>0.84</v>
      </c>
      <c r="C1636" s="2">
        <f t="shared" si="225"/>
        <v>1.0000000000000009E-2</v>
      </c>
      <c r="D1636" s="2">
        <f t="shared" si="226"/>
        <v>1.0000000000000009E-2</v>
      </c>
      <c r="E1636" s="2">
        <f t="shared" si="227"/>
        <v>0</v>
      </c>
      <c r="F1636" s="2">
        <f t="shared" si="231"/>
        <v>2.4016958750868573E-3</v>
      </c>
      <c r="G1636" s="2">
        <f t="shared" si="231"/>
        <v>3.650255266963756E-3</v>
      </c>
      <c r="H1636" s="2">
        <f t="shared" si="229"/>
        <v>0.65795285519430613</v>
      </c>
      <c r="I1636" s="2">
        <f t="shared" si="230"/>
        <v>39.684654067994977</v>
      </c>
    </row>
    <row r="1637" spans="1:9" ht="13.5" x14ac:dyDescent="0.25">
      <c r="A1637" s="3">
        <f>TITRES_STAT!B1640</f>
        <v>44697</v>
      </c>
      <c r="B1637" s="5">
        <f>TITRES_STAT!D1640</f>
        <v>0.84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2.2301461697235105E-3</v>
      </c>
      <c r="G1637" s="2">
        <f t="shared" si="231"/>
        <v>3.389522747894916E-3</v>
      </c>
      <c r="H1637" s="2">
        <f t="shared" si="229"/>
        <v>0.65795285519430624</v>
      </c>
      <c r="I1637" s="2">
        <f t="shared" si="230"/>
        <v>39.684654067994991</v>
      </c>
    </row>
    <row r="1638" spans="1:9" ht="13.5" x14ac:dyDescent="0.25">
      <c r="A1638" s="3">
        <f>TITRES_STAT!B1641</f>
        <v>44698</v>
      </c>
      <c r="B1638" s="5">
        <f>TITRES_STAT!D1641</f>
        <v>0.83</v>
      </c>
      <c r="C1638" s="2">
        <f t="shared" si="225"/>
        <v>-1.0000000000000009E-2</v>
      </c>
      <c r="D1638" s="2">
        <f t="shared" si="226"/>
        <v>0</v>
      </c>
      <c r="E1638" s="2">
        <f t="shared" si="227"/>
        <v>1.0000000000000009E-2</v>
      </c>
      <c r="F1638" s="2">
        <f t="shared" si="231"/>
        <v>2.0708500147432599E-3</v>
      </c>
      <c r="G1638" s="2">
        <f t="shared" si="231"/>
        <v>3.8616996944738509E-3</v>
      </c>
      <c r="H1638" s="2">
        <f t="shared" si="229"/>
        <v>0.53625350974511998</v>
      </c>
      <c r="I1638" s="2">
        <f t="shared" si="230"/>
        <v>34.906576703872915</v>
      </c>
    </row>
    <row r="1639" spans="1:9" ht="13.5" x14ac:dyDescent="0.25">
      <c r="A1639" s="3">
        <f>TITRES_STAT!B1642</f>
        <v>44699</v>
      </c>
      <c r="B1639" s="5">
        <f>TITRES_STAT!D1642</f>
        <v>0.82</v>
      </c>
      <c r="C1639" s="2">
        <f t="shared" si="225"/>
        <v>-1.0000000000000009E-2</v>
      </c>
      <c r="D1639" s="2">
        <f t="shared" si="226"/>
        <v>0</v>
      </c>
      <c r="E1639" s="2">
        <f t="shared" si="227"/>
        <v>1.0000000000000009E-2</v>
      </c>
      <c r="F1639" s="2">
        <f t="shared" si="231"/>
        <v>1.9229321565473127E-3</v>
      </c>
      <c r="G1639" s="2">
        <f t="shared" si="231"/>
        <v>4.300149716297148E-3</v>
      </c>
      <c r="H1639" s="2">
        <f t="shared" si="229"/>
        <v>0.44717795505109681</v>
      </c>
      <c r="I1639" s="2">
        <f t="shared" si="230"/>
        <v>30.899997715575196</v>
      </c>
    </row>
    <row r="1640" spans="1:9" ht="13.5" x14ac:dyDescent="0.25">
      <c r="A1640" s="3">
        <f>TITRES_STAT!B1643</f>
        <v>44700</v>
      </c>
      <c r="B1640" s="5">
        <f>TITRES_STAT!D1643</f>
        <v>0.83</v>
      </c>
      <c r="C1640" s="2">
        <f t="shared" si="225"/>
        <v>1.0000000000000009E-2</v>
      </c>
      <c r="D1640" s="2">
        <f t="shared" si="226"/>
        <v>1.0000000000000009E-2</v>
      </c>
      <c r="E1640" s="2">
        <f t="shared" si="227"/>
        <v>0</v>
      </c>
      <c r="F1640" s="2">
        <f t="shared" si="231"/>
        <v>2.4998655739367909E-3</v>
      </c>
      <c r="G1640" s="2">
        <f t="shared" si="231"/>
        <v>3.9929961651330665E-3</v>
      </c>
      <c r="H1640" s="2">
        <f t="shared" si="229"/>
        <v>0.62606260325659069</v>
      </c>
      <c r="I1640" s="2">
        <f t="shared" si="230"/>
        <v>38.501752761716929</v>
      </c>
    </row>
    <row r="1641" spans="1:9" ht="13.5" x14ac:dyDescent="0.25">
      <c r="A1641" s="3">
        <f>TITRES_STAT!B1644</f>
        <v>44701</v>
      </c>
      <c r="B1641" s="5">
        <f>TITRES_STAT!D1644</f>
        <v>0.82</v>
      </c>
      <c r="C1641" s="2">
        <f t="shared" si="225"/>
        <v>-1.0000000000000009E-2</v>
      </c>
      <c r="D1641" s="2">
        <f t="shared" si="226"/>
        <v>0</v>
      </c>
      <c r="E1641" s="2">
        <f t="shared" si="227"/>
        <v>1.0000000000000009E-2</v>
      </c>
      <c r="F1641" s="2">
        <f t="shared" si="231"/>
        <v>2.3213037472270201E-3</v>
      </c>
      <c r="G1641" s="2">
        <f t="shared" si="231"/>
        <v>4.4220678676235624E-3</v>
      </c>
      <c r="H1641" s="2">
        <f t="shared" si="229"/>
        <v>0.52493625532583654</v>
      </c>
      <c r="I1641" s="2">
        <f t="shared" si="230"/>
        <v>34.423488424024143</v>
      </c>
    </row>
    <row r="1642" spans="1:9" ht="13.5" x14ac:dyDescent="0.25">
      <c r="A1642" s="3">
        <f>TITRES_STAT!B1645</f>
        <v>44704</v>
      </c>
      <c r="B1642" s="5">
        <f>TITRES_STAT!D1645</f>
        <v>0.82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2.1554963367108044E-3</v>
      </c>
      <c r="G1642" s="2">
        <f t="shared" si="231"/>
        <v>4.1062058770790222E-3</v>
      </c>
      <c r="H1642" s="2">
        <f t="shared" si="229"/>
        <v>0.52493625532583665</v>
      </c>
      <c r="I1642" s="2">
        <f t="shared" si="230"/>
        <v>34.423488424024143</v>
      </c>
    </row>
    <row r="1643" spans="1:9" ht="13.5" x14ac:dyDescent="0.25">
      <c r="A1643" s="3">
        <f>TITRES_STAT!B1646</f>
        <v>44705</v>
      </c>
      <c r="B1643" s="5">
        <f>TITRES_STAT!D1646</f>
        <v>0.82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2.0015323126600327E-3</v>
      </c>
      <c r="G1643" s="2">
        <f t="shared" si="231"/>
        <v>3.8129054572876636E-3</v>
      </c>
      <c r="H1643" s="2">
        <f t="shared" si="229"/>
        <v>0.52493625532583665</v>
      </c>
      <c r="I1643" s="2">
        <f t="shared" si="230"/>
        <v>34.423488424024143</v>
      </c>
    </row>
    <row r="1644" spans="1:9" ht="13.5" x14ac:dyDescent="0.25">
      <c r="A1644" s="3">
        <f>TITRES_STAT!B1647</f>
        <v>44706</v>
      </c>
      <c r="B1644" s="5">
        <f>TITRES_STAT!D1647</f>
        <v>0.82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1.8585657188986018E-3</v>
      </c>
      <c r="G1644" s="2">
        <f t="shared" si="231"/>
        <v>3.5405550674814019E-3</v>
      </c>
      <c r="H1644" s="2">
        <f t="shared" si="229"/>
        <v>0.52493625532583665</v>
      </c>
      <c r="I1644" s="2">
        <f t="shared" si="230"/>
        <v>34.423488424024143</v>
      </c>
    </row>
    <row r="1645" spans="1:9" ht="13.5" x14ac:dyDescent="0.25">
      <c r="A1645" s="3">
        <f>TITRES_STAT!B1648</f>
        <v>44707</v>
      </c>
      <c r="B1645" s="5">
        <f>TITRES_STAT!D1648</f>
        <v>0.8</v>
      </c>
      <c r="C1645" s="2">
        <f t="shared" si="225"/>
        <v>-1.9999999999999907E-2</v>
      </c>
      <c r="D1645" s="2">
        <f t="shared" si="226"/>
        <v>0</v>
      </c>
      <c r="E1645" s="2">
        <f t="shared" si="227"/>
        <v>1.9999999999999907E-2</v>
      </c>
      <c r="F1645" s="2">
        <f t="shared" ref="F1645:G1660" si="232">((F1644*13)+D1645)/14</f>
        <v>1.7258110246915587E-3</v>
      </c>
      <c r="G1645" s="2">
        <f t="shared" si="232"/>
        <v>4.7162297055184377E-3</v>
      </c>
      <c r="H1645" s="2">
        <f t="shared" si="229"/>
        <v>0.36593023080962228</v>
      </c>
      <c r="I1645" s="2">
        <f t="shared" si="230"/>
        <v>26.789818583393227</v>
      </c>
    </row>
    <row r="1646" spans="1:9" ht="13.5" x14ac:dyDescent="0.25">
      <c r="A1646" s="3">
        <f>TITRES_STAT!B1649</f>
        <v>44708</v>
      </c>
      <c r="B1646" s="5">
        <f>TITRES_STAT!D1649</f>
        <v>0.8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1.6025388086421618E-3</v>
      </c>
      <c r="G1646" s="2">
        <f t="shared" si="232"/>
        <v>4.3793561551242633E-3</v>
      </c>
      <c r="H1646" s="2">
        <f t="shared" si="229"/>
        <v>0.36593023080962234</v>
      </c>
      <c r="I1646" s="2">
        <f t="shared" si="230"/>
        <v>26.789818583393242</v>
      </c>
    </row>
    <row r="1647" spans="1:9" ht="13.5" x14ac:dyDescent="0.25">
      <c r="A1647" s="3">
        <f>TITRES_STAT!B1650</f>
        <v>44711</v>
      </c>
      <c r="B1647" s="5">
        <f>TITRES_STAT!D1650</f>
        <v>0.8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1.4880717508820075E-3</v>
      </c>
      <c r="G1647" s="2">
        <f t="shared" si="232"/>
        <v>4.0665450011868158E-3</v>
      </c>
      <c r="H1647" s="2">
        <f t="shared" si="229"/>
        <v>0.36593023080962234</v>
      </c>
      <c r="I1647" s="2">
        <f t="shared" si="230"/>
        <v>26.789818583393242</v>
      </c>
    </row>
    <row r="1648" spans="1:9" ht="13.5" x14ac:dyDescent="0.25">
      <c r="A1648" s="3">
        <f>TITRES_STAT!B1651</f>
        <v>44712</v>
      </c>
      <c r="B1648" s="5">
        <f>TITRES_STAT!D1651</f>
        <v>0.8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1.3817809115332926E-3</v>
      </c>
      <c r="G1648" s="2">
        <f t="shared" si="232"/>
        <v>3.7760775011020436E-3</v>
      </c>
      <c r="H1648" s="2">
        <f t="shared" si="229"/>
        <v>0.36593023080962228</v>
      </c>
      <c r="I1648" s="2">
        <f t="shared" si="230"/>
        <v>26.789818583393227</v>
      </c>
    </row>
    <row r="1649" spans="1:9" ht="13.5" x14ac:dyDescent="0.25">
      <c r="A1649" s="3">
        <f>TITRES_STAT!B1652</f>
        <v>44713</v>
      </c>
      <c r="B1649" s="5">
        <f>TITRES_STAT!D1652</f>
        <v>0.8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1.2830822749952003E-3</v>
      </c>
      <c r="G1649" s="2">
        <f t="shared" si="232"/>
        <v>3.5063576795947545E-3</v>
      </c>
      <c r="H1649" s="2">
        <f t="shared" si="229"/>
        <v>0.36593023080962234</v>
      </c>
      <c r="I1649" s="2">
        <f t="shared" si="230"/>
        <v>26.789818583393242</v>
      </c>
    </row>
    <row r="1650" spans="1:9" ht="13.5" x14ac:dyDescent="0.25">
      <c r="A1650" s="3">
        <f>TITRES_STAT!B1653</f>
        <v>44714</v>
      </c>
      <c r="B1650" s="5">
        <f>TITRES_STAT!D1653</f>
        <v>0.82</v>
      </c>
      <c r="C1650" s="2">
        <f t="shared" si="225"/>
        <v>1.9999999999999907E-2</v>
      </c>
      <c r="D1650" s="2">
        <f t="shared" si="226"/>
        <v>1.9999999999999907E-2</v>
      </c>
      <c r="E1650" s="2">
        <f t="shared" si="227"/>
        <v>0</v>
      </c>
      <c r="F1650" s="2">
        <f t="shared" si="232"/>
        <v>2.6200049696383934E-3</v>
      </c>
      <c r="G1650" s="2">
        <f t="shared" si="232"/>
        <v>3.2559035596237003E-3</v>
      </c>
      <c r="H1650" s="2">
        <f t="shared" si="229"/>
        <v>0.80469366541716592</v>
      </c>
      <c r="I1650" s="2">
        <f t="shared" si="230"/>
        <v>44.588933891512056</v>
      </c>
    </row>
    <row r="1651" spans="1:9" ht="13.5" x14ac:dyDescent="0.25">
      <c r="A1651" s="3">
        <f>TITRES_STAT!B1654</f>
        <v>44715</v>
      </c>
      <c r="B1651" s="5">
        <f>TITRES_STAT!D1654</f>
        <v>0.82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2.4328617575213657E-3</v>
      </c>
      <c r="G1651" s="2">
        <f t="shared" si="232"/>
        <v>3.0233390196505788E-3</v>
      </c>
      <c r="H1651" s="2">
        <f t="shared" si="229"/>
        <v>0.80469366541716603</v>
      </c>
      <c r="I1651" s="2">
        <f t="shared" si="230"/>
        <v>44.588933891512063</v>
      </c>
    </row>
    <row r="1652" spans="1:9" ht="13.5" x14ac:dyDescent="0.25">
      <c r="A1652" s="3">
        <f>TITRES_STAT!B1655</f>
        <v>44718</v>
      </c>
      <c r="B1652" s="5">
        <f>TITRES_STAT!D1655</f>
        <v>0.81</v>
      </c>
      <c r="C1652" s="2">
        <f t="shared" si="225"/>
        <v>-9.9999999999998979E-3</v>
      </c>
      <c r="D1652" s="2">
        <f t="shared" si="226"/>
        <v>0</v>
      </c>
      <c r="E1652" s="2">
        <f t="shared" si="227"/>
        <v>9.9999999999998979E-3</v>
      </c>
      <c r="F1652" s="2">
        <f t="shared" si="232"/>
        <v>2.2590859176984108E-3</v>
      </c>
      <c r="G1652" s="2">
        <f t="shared" si="232"/>
        <v>3.5216719468183872E-3</v>
      </c>
      <c r="H1652" s="2">
        <f t="shared" si="229"/>
        <v>0.64148107825300282</v>
      </c>
      <c r="I1652" s="2">
        <f t="shared" si="230"/>
        <v>39.079407417581628</v>
      </c>
    </row>
    <row r="1653" spans="1:9" ht="13.5" x14ac:dyDescent="0.25">
      <c r="A1653" s="3">
        <f>TITRES_STAT!B1656</f>
        <v>44719</v>
      </c>
      <c r="B1653" s="5">
        <f>TITRES_STAT!D1656</f>
        <v>0.82</v>
      </c>
      <c r="C1653" s="2">
        <f t="shared" si="225"/>
        <v>9.9999999999998979E-3</v>
      </c>
      <c r="D1653" s="2">
        <f t="shared" si="226"/>
        <v>9.9999999999998979E-3</v>
      </c>
      <c r="E1653" s="2">
        <f t="shared" si="227"/>
        <v>0</v>
      </c>
      <c r="F1653" s="2">
        <f t="shared" si="232"/>
        <v>2.8120083521485169E-3</v>
      </c>
      <c r="G1653" s="2">
        <f t="shared" si="232"/>
        <v>3.270123950617074E-3</v>
      </c>
      <c r="H1653" s="2">
        <f t="shared" si="229"/>
        <v>0.85990879691819921</v>
      </c>
      <c r="I1653" s="2">
        <f t="shared" si="230"/>
        <v>46.233922778527457</v>
      </c>
    </row>
    <row r="1654" spans="1:9" ht="13.5" x14ac:dyDescent="0.25">
      <c r="A1654" s="3">
        <f>TITRES_STAT!B1657</f>
        <v>44720</v>
      </c>
      <c r="B1654" s="5">
        <f>TITRES_STAT!D1657</f>
        <v>0.81</v>
      </c>
      <c r="C1654" s="2">
        <f t="shared" si="225"/>
        <v>-9.9999999999998979E-3</v>
      </c>
      <c r="D1654" s="2">
        <f t="shared" si="226"/>
        <v>0</v>
      </c>
      <c r="E1654" s="2">
        <f t="shared" si="227"/>
        <v>9.9999999999998979E-3</v>
      </c>
      <c r="F1654" s="2">
        <f t="shared" si="232"/>
        <v>2.6111506127093373E-3</v>
      </c>
      <c r="G1654" s="2">
        <f t="shared" si="232"/>
        <v>3.7508293827158471E-3</v>
      </c>
      <c r="H1654" s="2">
        <f t="shared" si="229"/>
        <v>0.69615286281528821</v>
      </c>
      <c r="I1654" s="2">
        <f t="shared" si="230"/>
        <v>41.043049720165435</v>
      </c>
    </row>
    <row r="1655" spans="1:9" ht="13.5" x14ac:dyDescent="0.25">
      <c r="A1655" s="3">
        <f>TITRES_STAT!B1658</f>
        <v>44721</v>
      </c>
      <c r="B1655" s="5">
        <f>TITRES_STAT!D1658</f>
        <v>0.82</v>
      </c>
      <c r="C1655" s="2">
        <f t="shared" si="225"/>
        <v>9.9999999999998979E-3</v>
      </c>
      <c r="D1655" s="2">
        <f t="shared" si="226"/>
        <v>9.9999999999998979E-3</v>
      </c>
      <c r="E1655" s="2">
        <f t="shared" si="227"/>
        <v>0</v>
      </c>
      <c r="F1655" s="2">
        <f t="shared" si="232"/>
        <v>3.1389255689443776E-3</v>
      </c>
      <c r="G1655" s="2">
        <f t="shared" si="232"/>
        <v>3.4829129982361438E-3</v>
      </c>
      <c r="H1655" s="2">
        <f t="shared" si="229"/>
        <v>0.9012357100318118</v>
      </c>
      <c r="I1655" s="2">
        <f t="shared" si="230"/>
        <v>47.40262899946962</v>
      </c>
    </row>
    <row r="1656" spans="1:9" ht="13.5" x14ac:dyDescent="0.25">
      <c r="A1656" s="3">
        <f>TITRES_STAT!B1659</f>
        <v>44722</v>
      </c>
      <c r="B1656" s="5">
        <f>TITRES_STAT!D1659</f>
        <v>0.82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2.9147165997340648E-3</v>
      </c>
      <c r="G1656" s="2">
        <f t="shared" si="232"/>
        <v>3.2341334983621334E-3</v>
      </c>
      <c r="H1656" s="2">
        <f t="shared" si="229"/>
        <v>0.9012357100318118</v>
      </c>
      <c r="I1656" s="2">
        <f t="shared" si="230"/>
        <v>47.40262899946962</v>
      </c>
    </row>
    <row r="1657" spans="1:9" ht="13.5" x14ac:dyDescent="0.25">
      <c r="A1657" s="3">
        <f>TITRES_STAT!B1660</f>
        <v>44725</v>
      </c>
      <c r="B1657" s="5">
        <f>TITRES_STAT!D1660</f>
        <v>0.81</v>
      </c>
      <c r="C1657" s="2">
        <f t="shared" si="225"/>
        <v>-9.9999999999998979E-3</v>
      </c>
      <c r="D1657" s="2">
        <f t="shared" si="226"/>
        <v>0</v>
      </c>
      <c r="E1657" s="2">
        <f t="shared" si="227"/>
        <v>9.9999999999998979E-3</v>
      </c>
      <c r="F1657" s="2">
        <f t="shared" si="232"/>
        <v>2.7065225568959172E-3</v>
      </c>
      <c r="G1657" s="2">
        <f t="shared" si="232"/>
        <v>3.717409677050545E-3</v>
      </c>
      <c r="H1657" s="2">
        <f t="shared" si="229"/>
        <v>0.728066797050821</v>
      </c>
      <c r="I1657" s="2">
        <f t="shared" si="230"/>
        <v>42.131866562876226</v>
      </c>
    </row>
    <row r="1658" spans="1:9" ht="13.5" x14ac:dyDescent="0.25">
      <c r="A1658" s="3">
        <f>TITRES_STAT!B1661</f>
        <v>44726</v>
      </c>
      <c r="B1658" s="5">
        <f>TITRES_STAT!D1661</f>
        <v>0.81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2.5131995171176376E-3</v>
      </c>
      <c r="G1658" s="2">
        <f t="shared" si="232"/>
        <v>3.4518804144040775E-3</v>
      </c>
      <c r="H1658" s="2">
        <f t="shared" si="229"/>
        <v>0.728066797050821</v>
      </c>
      <c r="I1658" s="2">
        <f t="shared" si="230"/>
        <v>42.131866562876226</v>
      </c>
    </row>
    <row r="1659" spans="1:9" ht="13.5" x14ac:dyDescent="0.25">
      <c r="A1659" s="3">
        <f>TITRES_STAT!B1662</f>
        <v>44727</v>
      </c>
      <c r="B1659" s="5">
        <f>TITRES_STAT!D1662</f>
        <v>0.81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2.3336852658949491E-3</v>
      </c>
      <c r="G1659" s="2">
        <f t="shared" si="232"/>
        <v>3.2053175276609289E-3</v>
      </c>
      <c r="H1659" s="2">
        <f t="shared" si="229"/>
        <v>0.72806679705082111</v>
      </c>
      <c r="I1659" s="2">
        <f t="shared" si="230"/>
        <v>42.131866562876226</v>
      </c>
    </row>
    <row r="1660" spans="1:9" ht="13.5" x14ac:dyDescent="0.25">
      <c r="A1660" s="3">
        <f>TITRES_STAT!B1663</f>
        <v>44728</v>
      </c>
      <c r="B1660" s="5">
        <f>TITRES_STAT!D1663</f>
        <v>0.81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2.166993461188167E-3</v>
      </c>
      <c r="G1660" s="2">
        <f t="shared" si="232"/>
        <v>2.9763662756851486E-3</v>
      </c>
      <c r="H1660" s="2">
        <f t="shared" si="229"/>
        <v>0.728066797050821</v>
      </c>
      <c r="I1660" s="2">
        <f t="shared" si="230"/>
        <v>42.131866562876226</v>
      </c>
    </row>
    <row r="1661" spans="1:9" ht="13.5" x14ac:dyDescent="0.25">
      <c r="A1661" s="3">
        <f>TITRES_STAT!B1664</f>
        <v>44729</v>
      </c>
      <c r="B1661" s="5">
        <f>TITRES_STAT!D1664</f>
        <v>0.81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2.0122082139604406E-3</v>
      </c>
      <c r="G1661" s="2">
        <f t="shared" si="233"/>
        <v>2.7637686845647805E-3</v>
      </c>
      <c r="H1661" s="2">
        <f t="shared" si="229"/>
        <v>0.728066797050821</v>
      </c>
      <c r="I1661" s="2">
        <f t="shared" si="230"/>
        <v>42.131866562876226</v>
      </c>
    </row>
    <row r="1662" spans="1:9" ht="13.5" x14ac:dyDescent="0.25">
      <c r="A1662" s="3">
        <f>TITRES_STAT!B1665</f>
        <v>44732</v>
      </c>
      <c r="B1662" s="5">
        <f>TITRES_STAT!D1665</f>
        <v>0.8</v>
      </c>
      <c r="C1662" s="2">
        <f t="shared" si="225"/>
        <v>-1.0000000000000009E-2</v>
      </c>
      <c r="D1662" s="2">
        <f t="shared" si="226"/>
        <v>0</v>
      </c>
      <c r="E1662" s="2">
        <f t="shared" si="227"/>
        <v>1.0000000000000009E-2</v>
      </c>
      <c r="F1662" s="2">
        <f t="shared" si="233"/>
        <v>1.868479055820409E-3</v>
      </c>
      <c r="G1662" s="2">
        <f t="shared" si="233"/>
        <v>3.2806423499530113E-3</v>
      </c>
      <c r="H1662" s="2">
        <f t="shared" si="229"/>
        <v>0.56954670960922371</v>
      </c>
      <c r="I1662" s="2">
        <f t="shared" si="230"/>
        <v>36.287337364494618</v>
      </c>
    </row>
    <row r="1663" spans="1:9" ht="13.5" x14ac:dyDescent="0.25">
      <c r="A1663" s="3">
        <f>TITRES_STAT!B1666</f>
        <v>44733</v>
      </c>
      <c r="B1663" s="5">
        <f>TITRES_STAT!D1666</f>
        <v>0.8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1.7350162661189511E-3</v>
      </c>
      <c r="G1663" s="2">
        <f t="shared" si="233"/>
        <v>3.0463107535277961E-3</v>
      </c>
      <c r="H1663" s="2">
        <f t="shared" si="229"/>
        <v>0.56954670960922371</v>
      </c>
      <c r="I1663" s="2">
        <f t="shared" si="230"/>
        <v>36.287337364494618</v>
      </c>
    </row>
    <row r="1664" spans="1:9" ht="13.5" x14ac:dyDescent="0.25">
      <c r="A1664" s="3">
        <f>TITRES_STAT!B1667</f>
        <v>44734</v>
      </c>
      <c r="B1664" s="5">
        <f>TITRES_STAT!D1667</f>
        <v>0.8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1.6110865328247403E-3</v>
      </c>
      <c r="G1664" s="2">
        <f t="shared" si="233"/>
        <v>2.8287171282758107E-3</v>
      </c>
      <c r="H1664" s="2">
        <f t="shared" si="229"/>
        <v>0.56954670960922371</v>
      </c>
      <c r="I1664" s="2">
        <f t="shared" si="230"/>
        <v>36.287337364494618</v>
      </c>
    </row>
    <row r="1665" spans="1:9" ht="13.5" x14ac:dyDescent="0.25">
      <c r="A1665" s="3">
        <f>TITRES_STAT!B1668</f>
        <v>44735</v>
      </c>
      <c r="B1665" s="5">
        <f>TITRES_STAT!D1668</f>
        <v>0.8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1.4960089233372589E-3</v>
      </c>
      <c r="G1665" s="2">
        <f t="shared" si="233"/>
        <v>2.6266659048275387E-3</v>
      </c>
      <c r="H1665" s="2">
        <f t="shared" si="229"/>
        <v>0.56954670960922371</v>
      </c>
      <c r="I1665" s="2">
        <f t="shared" si="230"/>
        <v>36.287337364494618</v>
      </c>
    </row>
    <row r="1666" spans="1:9" ht="13.5" x14ac:dyDescent="0.25">
      <c r="A1666" s="3">
        <f>TITRES_STAT!B1669</f>
        <v>44736</v>
      </c>
      <c r="B1666" s="5">
        <f>TITRES_STAT!D1669</f>
        <v>0.8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1.3891511430988834E-3</v>
      </c>
      <c r="G1666" s="2">
        <f t="shared" si="233"/>
        <v>2.4390469116255713E-3</v>
      </c>
      <c r="H1666" s="2">
        <f t="shared" si="229"/>
        <v>0.56954670960922382</v>
      </c>
      <c r="I1666" s="2">
        <f t="shared" si="230"/>
        <v>36.287337364494618</v>
      </c>
    </row>
    <row r="1667" spans="1:9" ht="13.5" x14ac:dyDescent="0.25">
      <c r="A1667" s="3">
        <f>TITRES_STAT!B1670</f>
        <v>44739</v>
      </c>
      <c r="B1667" s="5">
        <f>TITRES_STAT!D1670</f>
        <v>0.81</v>
      </c>
      <c r="C1667" s="2">
        <f t="shared" ref="C1667:C1730" si="234">B1667-B1666</f>
        <v>1.0000000000000009E-2</v>
      </c>
      <c r="D1667" s="2">
        <f t="shared" ref="D1667:D1730" si="235">IF(C1667&gt;0,C1667,0)</f>
        <v>1.0000000000000009E-2</v>
      </c>
      <c r="E1667" s="2">
        <f t="shared" ref="E1667:E1730" si="236">IF(C1667&lt;0,-C1667,0)</f>
        <v>0</v>
      </c>
      <c r="F1667" s="2">
        <f t="shared" si="233"/>
        <v>2.004211775734678E-3</v>
      </c>
      <c r="G1667" s="2">
        <f t="shared" si="233"/>
        <v>2.2648292750808876E-3</v>
      </c>
      <c r="H1667" s="2">
        <f t="shared" si="229"/>
        <v>0.88492841283283841</v>
      </c>
      <c r="I1667" s="2">
        <f t="shared" si="230"/>
        <v>46.947587335844183</v>
      </c>
    </row>
    <row r="1668" spans="1:9" ht="13.5" x14ac:dyDescent="0.25">
      <c r="A1668" s="3">
        <f>TITRES_STAT!B1671</f>
        <v>44740</v>
      </c>
      <c r="B1668" s="5">
        <f>TITRES_STAT!D1671</f>
        <v>0.81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1.8610537917536296E-3</v>
      </c>
      <c r="G1668" s="2">
        <f t="shared" si="233"/>
        <v>2.1030557554322527E-3</v>
      </c>
      <c r="H1668" s="2">
        <f t="shared" si="229"/>
        <v>0.88492841283283852</v>
      </c>
      <c r="I1668" s="2">
        <f t="shared" si="230"/>
        <v>46.947587335844183</v>
      </c>
    </row>
    <row r="1669" spans="1:9" ht="13.5" x14ac:dyDescent="0.25">
      <c r="A1669" s="3">
        <f>TITRES_STAT!B1672</f>
        <v>44741</v>
      </c>
      <c r="B1669" s="5">
        <f>TITRES_STAT!D1672</f>
        <v>0.81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1.7281213780569419E-3</v>
      </c>
      <c r="G1669" s="2">
        <f t="shared" si="233"/>
        <v>1.9528374871870917E-3</v>
      </c>
      <c r="H1669" s="2">
        <f t="shared" si="229"/>
        <v>0.88492841283283863</v>
      </c>
      <c r="I1669" s="2">
        <f t="shared" si="230"/>
        <v>46.947587335844183</v>
      </c>
    </row>
    <row r="1670" spans="1:9" ht="13.5" x14ac:dyDescent="0.25">
      <c r="A1670" s="3">
        <f>TITRES_STAT!B1673</f>
        <v>44742</v>
      </c>
      <c r="B1670" s="5">
        <f>TITRES_STAT!D1673</f>
        <v>0.78</v>
      </c>
      <c r="C1670" s="2">
        <f t="shared" si="234"/>
        <v>-3.0000000000000027E-2</v>
      </c>
      <c r="D1670" s="2">
        <f t="shared" si="235"/>
        <v>0</v>
      </c>
      <c r="E1670" s="2">
        <f t="shared" si="236"/>
        <v>3.0000000000000027E-2</v>
      </c>
      <c r="F1670" s="2">
        <f t="shared" si="233"/>
        <v>1.6046841367671604E-3</v>
      </c>
      <c r="G1670" s="2">
        <f t="shared" si="233"/>
        <v>3.9562062381023012E-3</v>
      </c>
      <c r="H1670" s="2">
        <f t="shared" si="229"/>
        <v>0.40561185140259259</v>
      </c>
      <c r="I1670" s="2">
        <f t="shared" si="230"/>
        <v>28.856604403118254</v>
      </c>
    </row>
    <row r="1671" spans="1:9" ht="13.5" x14ac:dyDescent="0.25">
      <c r="A1671" s="3">
        <f>TITRES_STAT!B1674</f>
        <v>44743</v>
      </c>
      <c r="B1671" s="5">
        <f>TITRES_STAT!D1674</f>
        <v>0.79</v>
      </c>
      <c r="C1671" s="2">
        <f t="shared" si="234"/>
        <v>1.0000000000000009E-2</v>
      </c>
      <c r="D1671" s="2">
        <f t="shared" si="235"/>
        <v>1.0000000000000009E-2</v>
      </c>
      <c r="E1671" s="2">
        <f t="shared" si="236"/>
        <v>0</v>
      </c>
      <c r="F1671" s="2">
        <f t="shared" si="233"/>
        <v>2.204349555569507E-3</v>
      </c>
      <c r="G1671" s="2">
        <f t="shared" si="233"/>
        <v>3.6736200782378514E-3</v>
      </c>
      <c r="H1671" s="2">
        <f t="shared" si="229"/>
        <v>0.60004831981070872</v>
      </c>
      <c r="I1671" s="2">
        <f t="shared" si="230"/>
        <v>37.501887435605475</v>
      </c>
    </row>
    <row r="1672" spans="1:9" ht="13.5" x14ac:dyDescent="0.25">
      <c r="A1672" s="3">
        <f>TITRES_STAT!B1675</f>
        <v>44746</v>
      </c>
      <c r="B1672" s="5">
        <f>TITRES_STAT!D1675</f>
        <v>0.81</v>
      </c>
      <c r="C1672" s="2">
        <f t="shared" si="234"/>
        <v>2.0000000000000018E-2</v>
      </c>
      <c r="D1672" s="2">
        <f t="shared" si="235"/>
        <v>2.0000000000000018E-2</v>
      </c>
      <c r="E1672" s="2">
        <f t="shared" si="236"/>
        <v>0</v>
      </c>
      <c r="F1672" s="2">
        <f t="shared" si="233"/>
        <v>3.4754674444574005E-3</v>
      </c>
      <c r="G1672" s="2">
        <f t="shared" si="233"/>
        <v>3.4112186440780046E-3</v>
      </c>
      <c r="H1672" s="2">
        <f t="shared" si="229"/>
        <v>1.0188345594589587</v>
      </c>
      <c r="I1672" s="2">
        <f t="shared" si="230"/>
        <v>50.466471097661575</v>
      </c>
    </row>
    <row r="1673" spans="1:9" ht="13.5" x14ac:dyDescent="0.25">
      <c r="A1673" s="3">
        <f>TITRES_STAT!B1676</f>
        <v>44747</v>
      </c>
      <c r="B1673" s="5">
        <f>TITRES_STAT!D1676</f>
        <v>0.84</v>
      </c>
      <c r="C1673" s="2">
        <f t="shared" si="234"/>
        <v>2.9999999999999916E-2</v>
      </c>
      <c r="D1673" s="2">
        <f t="shared" si="235"/>
        <v>2.9999999999999916E-2</v>
      </c>
      <c r="E1673" s="2">
        <f t="shared" si="236"/>
        <v>0</v>
      </c>
      <c r="F1673" s="2">
        <f t="shared" si="233"/>
        <v>5.3700769127104373E-3</v>
      </c>
      <c r="G1673" s="2">
        <f t="shared" si="233"/>
        <v>3.1675601695010042E-3</v>
      </c>
      <c r="H1673" s="2">
        <f t="shared" si="229"/>
        <v>1.6953354081215142</v>
      </c>
      <c r="I1673" s="2">
        <f t="shared" si="230"/>
        <v>62.898866056267948</v>
      </c>
    </row>
    <row r="1674" spans="1:9" ht="13.5" x14ac:dyDescent="0.25">
      <c r="A1674" s="3">
        <f>TITRES_STAT!B1677</f>
        <v>44748</v>
      </c>
      <c r="B1674" s="5">
        <f>TITRES_STAT!D1677</f>
        <v>0.88</v>
      </c>
      <c r="C1674" s="2">
        <f t="shared" si="234"/>
        <v>4.0000000000000036E-2</v>
      </c>
      <c r="D1674" s="2">
        <f t="shared" si="235"/>
        <v>4.0000000000000036E-2</v>
      </c>
      <c r="E1674" s="2">
        <f t="shared" si="236"/>
        <v>0</v>
      </c>
      <c r="F1674" s="2">
        <f t="shared" si="233"/>
        <v>7.8436428475168376E-3</v>
      </c>
      <c r="G1674" s="2">
        <f t="shared" si="233"/>
        <v>2.9413058716795041E-3</v>
      </c>
      <c r="H1674" s="2">
        <f t="shared" si="229"/>
        <v>2.6667212420985202</v>
      </c>
      <c r="I1674" s="2">
        <f t="shared" si="230"/>
        <v>72.727678654195032</v>
      </c>
    </row>
    <row r="1675" spans="1:9" ht="13.5" x14ac:dyDescent="0.25">
      <c r="A1675" s="3">
        <f>TITRES_STAT!B1678</f>
        <v>44749</v>
      </c>
      <c r="B1675" s="5">
        <f>TITRES_STAT!D1678</f>
        <v>0.9</v>
      </c>
      <c r="C1675" s="2">
        <f t="shared" si="234"/>
        <v>2.0000000000000018E-2</v>
      </c>
      <c r="D1675" s="2">
        <f t="shared" si="235"/>
        <v>2.0000000000000018E-2</v>
      </c>
      <c r="E1675" s="2">
        <f t="shared" si="236"/>
        <v>0</v>
      </c>
      <c r="F1675" s="2">
        <f t="shared" si="233"/>
        <v>8.7119540726942075E-3</v>
      </c>
      <c r="G1675" s="2">
        <f t="shared" si="233"/>
        <v>2.7312125951309682E-3</v>
      </c>
      <c r="H1675" s="2">
        <f t="shared" si="229"/>
        <v>3.189775152701523</v>
      </c>
      <c r="I1675" s="2">
        <f t="shared" si="230"/>
        <v>76.132370746549242</v>
      </c>
    </row>
    <row r="1676" spans="1:9" ht="13.5" x14ac:dyDescent="0.25">
      <c r="A1676" s="3">
        <f>TITRES_STAT!B1679</f>
        <v>44750</v>
      </c>
      <c r="B1676" s="5">
        <f>TITRES_STAT!D1679</f>
        <v>0.9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8.0896716389303354E-3</v>
      </c>
      <c r="G1676" s="2">
        <f t="shared" si="233"/>
        <v>2.5361259811930415E-3</v>
      </c>
      <c r="H1676" s="2">
        <f t="shared" si="229"/>
        <v>3.1897751527015235</v>
      </c>
      <c r="I1676" s="2">
        <f t="shared" si="230"/>
        <v>76.132370746549242</v>
      </c>
    </row>
    <row r="1677" spans="1:9" ht="13.5" x14ac:dyDescent="0.25">
      <c r="A1677" s="3">
        <f>TITRES_STAT!B1680</f>
        <v>44753</v>
      </c>
      <c r="B1677" s="5">
        <f>TITRES_STAT!D1680</f>
        <v>0.92</v>
      </c>
      <c r="C1677" s="2">
        <f t="shared" si="234"/>
        <v>2.0000000000000018E-2</v>
      </c>
      <c r="D1677" s="2">
        <f t="shared" si="235"/>
        <v>2.0000000000000018E-2</v>
      </c>
      <c r="E1677" s="2">
        <f t="shared" si="236"/>
        <v>0</v>
      </c>
      <c r="F1677" s="2">
        <f t="shared" ref="F1677:G1692" si="237">((F1676*13)+D1677)/14</f>
        <v>8.9404093790067408E-3</v>
      </c>
      <c r="G1677" s="2">
        <f t="shared" si="237"/>
        <v>2.3549741253935386E-3</v>
      </c>
      <c r="H1677" s="2">
        <f t="shared" si="229"/>
        <v>3.7963938892588525</v>
      </c>
      <c r="I1677" s="2">
        <f t="shared" si="230"/>
        <v>79.151003376944885</v>
      </c>
    </row>
    <row r="1678" spans="1:9" ht="13.5" x14ac:dyDescent="0.25">
      <c r="A1678" s="3">
        <f>TITRES_STAT!B1681</f>
        <v>44754</v>
      </c>
      <c r="B1678" s="5">
        <f>TITRES_STAT!D1681</f>
        <v>0.87</v>
      </c>
      <c r="C1678" s="2">
        <f t="shared" si="234"/>
        <v>-5.0000000000000044E-2</v>
      </c>
      <c r="D1678" s="2">
        <f t="shared" si="235"/>
        <v>0</v>
      </c>
      <c r="E1678" s="2">
        <f t="shared" si="236"/>
        <v>5.0000000000000044E-2</v>
      </c>
      <c r="F1678" s="2">
        <f t="shared" si="237"/>
        <v>8.301808709077688E-3</v>
      </c>
      <c r="G1678" s="2">
        <f t="shared" si="237"/>
        <v>5.7581902592940036E-3</v>
      </c>
      <c r="H1678" s="2">
        <f t="shared" si="229"/>
        <v>1.4417392158375035</v>
      </c>
      <c r="I1678" s="2">
        <f t="shared" si="230"/>
        <v>59.045585478013244</v>
      </c>
    </row>
    <row r="1679" spans="1:9" ht="13.5" x14ac:dyDescent="0.25">
      <c r="A1679" s="3">
        <f>TITRES_STAT!B1682</f>
        <v>44755</v>
      </c>
      <c r="B1679" s="5">
        <f>TITRES_STAT!D1682</f>
        <v>0.88</v>
      </c>
      <c r="C1679" s="2">
        <f t="shared" si="234"/>
        <v>1.0000000000000009E-2</v>
      </c>
      <c r="D1679" s="2">
        <f t="shared" si="235"/>
        <v>1.0000000000000009E-2</v>
      </c>
      <c r="E1679" s="2">
        <f t="shared" si="236"/>
        <v>0</v>
      </c>
      <c r="F1679" s="2">
        <f t="shared" si="237"/>
        <v>8.4231080870007108E-3</v>
      </c>
      <c r="G1679" s="2">
        <f t="shared" si="237"/>
        <v>5.3468909550587179E-3</v>
      </c>
      <c r="H1679" s="2">
        <f t="shared" si="229"/>
        <v>1.5753281968527093</v>
      </c>
      <c r="I1679" s="2">
        <f t="shared" si="230"/>
        <v>61.16999762507578</v>
      </c>
    </row>
    <row r="1680" spans="1:9" ht="13.5" x14ac:dyDescent="0.25">
      <c r="A1680" s="3">
        <f>TITRES_STAT!B1683</f>
        <v>44756</v>
      </c>
      <c r="B1680" s="5">
        <f>TITRES_STAT!D1683</f>
        <v>0.88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7.8214575093578029E-3</v>
      </c>
      <c r="G1680" s="2">
        <f t="shared" si="237"/>
        <v>4.9649701725545236E-3</v>
      </c>
      <c r="H1680" s="2">
        <f t="shared" si="229"/>
        <v>1.5753281968527093</v>
      </c>
      <c r="I1680" s="2">
        <f t="shared" si="230"/>
        <v>61.16999762507578</v>
      </c>
    </row>
    <row r="1681" spans="1:9" ht="13.5" x14ac:dyDescent="0.25">
      <c r="A1681" s="3">
        <f>TITRES_STAT!B1684</f>
        <v>44757</v>
      </c>
      <c r="B1681" s="5">
        <f>TITRES_STAT!D1684</f>
        <v>0.88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7.2627819729751035E-3</v>
      </c>
      <c r="G1681" s="2">
        <f t="shared" si="237"/>
        <v>4.6103294459434859E-3</v>
      </c>
      <c r="H1681" s="2">
        <f t="shared" ref="H1681:H1744" si="238">F1681/G1681</f>
        <v>1.5753281968527095</v>
      </c>
      <c r="I1681" s="2">
        <f t="shared" ref="I1681:I1744" si="239">IF(G1681=0,100,100-(100/(1+H1681)))</f>
        <v>61.169997625075787</v>
      </c>
    </row>
    <row r="1682" spans="1:9" ht="13.5" x14ac:dyDescent="0.25">
      <c r="A1682" s="3">
        <f>TITRES_STAT!B1685</f>
        <v>44760</v>
      </c>
      <c r="B1682" s="5">
        <f>TITRES_STAT!D1685</f>
        <v>0.87</v>
      </c>
      <c r="C1682" s="2">
        <f t="shared" si="234"/>
        <v>-1.0000000000000009E-2</v>
      </c>
      <c r="D1682" s="2">
        <f t="shared" si="235"/>
        <v>0</v>
      </c>
      <c r="E1682" s="2">
        <f t="shared" si="236"/>
        <v>1.0000000000000009E-2</v>
      </c>
      <c r="F1682" s="2">
        <f t="shared" si="237"/>
        <v>6.7440118320483107E-3</v>
      </c>
      <c r="G1682" s="2">
        <f t="shared" si="237"/>
        <v>4.99530591409038E-3</v>
      </c>
      <c r="H1682" s="2">
        <f t="shared" si="238"/>
        <v>1.3500698351677149</v>
      </c>
      <c r="I1682" s="2">
        <f t="shared" si="239"/>
        <v>57.448073030194266</v>
      </c>
    </row>
    <row r="1683" spans="1:9" ht="13.5" x14ac:dyDescent="0.25">
      <c r="A1683" s="3">
        <f>TITRES_STAT!B1686</f>
        <v>44761</v>
      </c>
      <c r="B1683" s="5">
        <f>TITRES_STAT!D1686</f>
        <v>0.84</v>
      </c>
      <c r="C1683" s="2">
        <f t="shared" si="234"/>
        <v>-3.0000000000000027E-2</v>
      </c>
      <c r="D1683" s="2">
        <f t="shared" si="235"/>
        <v>0</v>
      </c>
      <c r="E1683" s="2">
        <f t="shared" si="236"/>
        <v>3.0000000000000027E-2</v>
      </c>
      <c r="F1683" s="2">
        <f t="shared" si="237"/>
        <v>6.2622967011877178E-3</v>
      </c>
      <c r="G1683" s="2">
        <f t="shared" si="237"/>
        <v>6.7813554916553555E-3</v>
      </c>
      <c r="H1683" s="2">
        <f t="shared" si="238"/>
        <v>0.92345795894252203</v>
      </c>
      <c r="I1683" s="2">
        <f t="shared" si="239"/>
        <v>48.010301168746125</v>
      </c>
    </row>
    <row r="1684" spans="1:9" ht="13.5" x14ac:dyDescent="0.25">
      <c r="A1684" s="3">
        <f>TITRES_STAT!B1687</f>
        <v>44762</v>
      </c>
      <c r="B1684" s="5">
        <f>TITRES_STAT!D1687</f>
        <v>0.84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5.8149897939600232E-3</v>
      </c>
      <c r="G1684" s="2">
        <f t="shared" si="237"/>
        <v>6.2969729565371165E-3</v>
      </c>
      <c r="H1684" s="2">
        <f t="shared" si="238"/>
        <v>0.92345795894252192</v>
      </c>
      <c r="I1684" s="2">
        <f t="shared" si="239"/>
        <v>48.010301168746118</v>
      </c>
    </row>
    <row r="1685" spans="1:9" ht="13.5" x14ac:dyDescent="0.25">
      <c r="A1685" s="3">
        <f>TITRES_STAT!B1688</f>
        <v>44763</v>
      </c>
      <c r="B1685" s="5">
        <f>TITRES_STAT!D1688</f>
        <v>0.83</v>
      </c>
      <c r="C1685" s="2">
        <f t="shared" si="234"/>
        <v>-1.0000000000000009E-2</v>
      </c>
      <c r="D1685" s="2">
        <f t="shared" si="235"/>
        <v>0</v>
      </c>
      <c r="E1685" s="2">
        <f t="shared" si="236"/>
        <v>1.0000000000000009E-2</v>
      </c>
      <c r="F1685" s="2">
        <f t="shared" si="237"/>
        <v>5.3996333801057351E-3</v>
      </c>
      <c r="G1685" s="2">
        <f t="shared" si="237"/>
        <v>6.5614748882130373E-3</v>
      </c>
      <c r="H1685" s="2">
        <f t="shared" si="238"/>
        <v>0.82292982478765231</v>
      </c>
      <c r="I1685" s="2">
        <f t="shared" si="239"/>
        <v>45.143253108139412</v>
      </c>
    </row>
    <row r="1686" spans="1:9" ht="13.5" x14ac:dyDescent="0.25">
      <c r="A1686" s="3">
        <f>TITRES_STAT!B1689</f>
        <v>44764</v>
      </c>
      <c r="B1686" s="5">
        <f>TITRES_STAT!D1689</f>
        <v>0.85</v>
      </c>
      <c r="C1686" s="2">
        <f t="shared" si="234"/>
        <v>2.0000000000000018E-2</v>
      </c>
      <c r="D1686" s="2">
        <f t="shared" si="235"/>
        <v>2.0000000000000018E-2</v>
      </c>
      <c r="E1686" s="2">
        <f t="shared" si="236"/>
        <v>0</v>
      </c>
      <c r="F1686" s="2">
        <f t="shared" si="237"/>
        <v>6.4425167100981839E-3</v>
      </c>
      <c r="G1686" s="2">
        <f t="shared" si="237"/>
        <v>6.0927981104835346E-3</v>
      </c>
      <c r="H1686" s="2">
        <f t="shared" si="238"/>
        <v>1.0573986850168082</v>
      </c>
      <c r="I1686" s="2">
        <f t="shared" si="239"/>
        <v>51.39493345249074</v>
      </c>
    </row>
    <row r="1687" spans="1:9" ht="13.5" x14ac:dyDescent="0.25">
      <c r="A1687" s="3">
        <f>TITRES_STAT!B1690</f>
        <v>44768</v>
      </c>
      <c r="B1687" s="5">
        <f>TITRES_STAT!D1690</f>
        <v>0.84</v>
      </c>
      <c r="C1687" s="2">
        <f t="shared" si="234"/>
        <v>-1.0000000000000009E-2</v>
      </c>
      <c r="D1687" s="2">
        <f t="shared" si="235"/>
        <v>0</v>
      </c>
      <c r="E1687" s="2">
        <f t="shared" si="236"/>
        <v>1.0000000000000009E-2</v>
      </c>
      <c r="F1687" s="2">
        <f t="shared" si="237"/>
        <v>5.9823369450911707E-3</v>
      </c>
      <c r="G1687" s="2">
        <f t="shared" si="237"/>
        <v>6.371883959734711E-3</v>
      </c>
      <c r="H1687" s="2">
        <f t="shared" si="238"/>
        <v>0.93886470357822416</v>
      </c>
      <c r="I1687" s="2">
        <f t="shared" si="239"/>
        <v>48.423425412073648</v>
      </c>
    </row>
    <row r="1688" spans="1:9" ht="13.5" x14ac:dyDescent="0.25">
      <c r="A1688" s="3">
        <f>TITRES_STAT!B1691</f>
        <v>44769</v>
      </c>
      <c r="B1688" s="5">
        <f>TITRES_STAT!D1691</f>
        <v>0.83</v>
      </c>
      <c r="C1688" s="2">
        <f t="shared" si="234"/>
        <v>-1.0000000000000009E-2</v>
      </c>
      <c r="D1688" s="2">
        <f t="shared" si="235"/>
        <v>0</v>
      </c>
      <c r="E1688" s="2">
        <f t="shared" si="236"/>
        <v>1.0000000000000009E-2</v>
      </c>
      <c r="F1688" s="2">
        <f t="shared" si="237"/>
        <v>5.5550271632989435E-3</v>
      </c>
      <c r="G1688" s="2">
        <f t="shared" si="237"/>
        <v>6.6310351054679464E-3</v>
      </c>
      <c r="H1688" s="2">
        <f t="shared" si="238"/>
        <v>0.83773152681973773</v>
      </c>
      <c r="I1688" s="2">
        <f t="shared" si="239"/>
        <v>45.585087625365119</v>
      </c>
    </row>
    <row r="1689" spans="1:9" ht="13.5" x14ac:dyDescent="0.25">
      <c r="A1689" s="3">
        <f>TITRES_STAT!B1692</f>
        <v>44770</v>
      </c>
      <c r="B1689" s="5">
        <f>TITRES_STAT!D1692</f>
        <v>0.82</v>
      </c>
      <c r="C1689" s="2">
        <f t="shared" si="234"/>
        <v>-1.0000000000000009E-2</v>
      </c>
      <c r="D1689" s="2">
        <f t="shared" si="235"/>
        <v>0</v>
      </c>
      <c r="E1689" s="2">
        <f t="shared" si="236"/>
        <v>1.0000000000000009E-2</v>
      </c>
      <c r="F1689" s="2">
        <f t="shared" si="237"/>
        <v>5.1582395087775906E-3</v>
      </c>
      <c r="G1689" s="2">
        <f t="shared" si="237"/>
        <v>6.8716754550773793E-3</v>
      </c>
      <c r="H1689" s="2">
        <f t="shared" si="238"/>
        <v>0.75065237619251124</v>
      </c>
      <c r="I1689" s="2">
        <f t="shared" si="239"/>
        <v>42.878436998732035</v>
      </c>
    </row>
    <row r="1690" spans="1:9" ht="13.5" x14ac:dyDescent="0.25">
      <c r="A1690" s="3">
        <f>TITRES_STAT!B1693</f>
        <v>44771</v>
      </c>
      <c r="B1690" s="5">
        <f>TITRES_STAT!D1693</f>
        <v>0.82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4.7897938295791915E-3</v>
      </c>
      <c r="G1690" s="2">
        <f t="shared" si="237"/>
        <v>6.3808414940004238E-3</v>
      </c>
      <c r="H1690" s="2">
        <f t="shared" si="238"/>
        <v>0.75065237619251124</v>
      </c>
      <c r="I1690" s="2">
        <f t="shared" si="239"/>
        <v>42.878436998732035</v>
      </c>
    </row>
    <row r="1691" spans="1:9" ht="13.5" x14ac:dyDescent="0.25">
      <c r="A1691" s="3">
        <f>TITRES_STAT!B1694</f>
        <v>44774</v>
      </c>
      <c r="B1691" s="5">
        <f>TITRES_STAT!D1694</f>
        <v>0.82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4.4476656988949636E-3</v>
      </c>
      <c r="G1691" s="2">
        <f t="shared" si="237"/>
        <v>5.9250671015718221E-3</v>
      </c>
      <c r="H1691" s="2">
        <f t="shared" si="238"/>
        <v>0.75065237619251124</v>
      </c>
      <c r="I1691" s="2">
        <f t="shared" si="239"/>
        <v>42.878436998732035</v>
      </c>
    </row>
    <row r="1692" spans="1:9" ht="13.5" x14ac:dyDescent="0.25">
      <c r="A1692" s="3">
        <f>TITRES_STAT!B1695</f>
        <v>44775</v>
      </c>
      <c r="B1692" s="5">
        <f>TITRES_STAT!D1695</f>
        <v>0.84</v>
      </c>
      <c r="C1692" s="2">
        <f t="shared" si="234"/>
        <v>2.0000000000000018E-2</v>
      </c>
      <c r="D1692" s="2">
        <f t="shared" si="235"/>
        <v>2.0000000000000018E-2</v>
      </c>
      <c r="E1692" s="2">
        <f t="shared" si="236"/>
        <v>0</v>
      </c>
      <c r="F1692" s="2">
        <f t="shared" si="237"/>
        <v>5.558546720402467E-3</v>
      </c>
      <c r="G1692" s="2">
        <f t="shared" si="237"/>
        <v>5.5018480228881204E-3</v>
      </c>
      <c r="H1692" s="2">
        <f t="shared" si="238"/>
        <v>1.0103053914391085</v>
      </c>
      <c r="I1692" s="2">
        <f t="shared" si="239"/>
        <v>50.256314077527577</v>
      </c>
    </row>
    <row r="1693" spans="1:9" ht="13.5" x14ac:dyDescent="0.25">
      <c r="A1693" s="3">
        <f>TITRES_STAT!B1696</f>
        <v>44776</v>
      </c>
      <c r="B1693" s="5">
        <f>TITRES_STAT!D1696</f>
        <v>0.83</v>
      </c>
      <c r="C1693" s="2">
        <f t="shared" si="234"/>
        <v>-1.0000000000000009E-2</v>
      </c>
      <c r="D1693" s="2">
        <f t="shared" si="235"/>
        <v>0</v>
      </c>
      <c r="E1693" s="2">
        <f t="shared" si="236"/>
        <v>1.0000000000000009E-2</v>
      </c>
      <c r="F1693" s="2">
        <f t="shared" ref="F1693:G1708" si="240">((F1692*13)+D1693)/14</f>
        <v>5.1615076689451476E-3</v>
      </c>
      <c r="G1693" s="2">
        <f t="shared" si="240"/>
        <v>5.8231445926818269E-3</v>
      </c>
      <c r="H1693" s="2">
        <f t="shared" si="238"/>
        <v>0.88637807061013318</v>
      </c>
      <c r="I1693" s="2">
        <f t="shared" si="239"/>
        <v>46.988357446471035</v>
      </c>
    </row>
    <row r="1694" spans="1:9" ht="13.5" x14ac:dyDescent="0.25">
      <c r="A1694" s="3">
        <f>TITRES_STAT!B1697</f>
        <v>44777</v>
      </c>
      <c r="B1694" s="5">
        <f>TITRES_STAT!D1697</f>
        <v>0.84</v>
      </c>
      <c r="C1694" s="2">
        <f t="shared" si="234"/>
        <v>1.0000000000000009E-2</v>
      </c>
      <c r="D1694" s="2">
        <f t="shared" si="235"/>
        <v>1.0000000000000009E-2</v>
      </c>
      <c r="E1694" s="2">
        <f t="shared" si="236"/>
        <v>0</v>
      </c>
      <c r="F1694" s="2">
        <f t="shared" si="240"/>
        <v>5.5071142640204943E-3</v>
      </c>
      <c r="G1694" s="2">
        <f t="shared" si="240"/>
        <v>5.4072056932045537E-3</v>
      </c>
      <c r="H1694" s="2">
        <f t="shared" si="238"/>
        <v>1.0184769317988955</v>
      </c>
      <c r="I1694" s="2">
        <f t="shared" si="239"/>
        <v>50.457694896280749</v>
      </c>
    </row>
    <row r="1695" spans="1:9" ht="13.5" x14ac:dyDescent="0.25">
      <c r="A1695" s="3">
        <f>TITRES_STAT!B1698</f>
        <v>44778</v>
      </c>
      <c r="B1695" s="5">
        <f>TITRES_STAT!D1698</f>
        <v>0.84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5.1137489594476017E-3</v>
      </c>
      <c r="G1695" s="2">
        <f t="shared" si="240"/>
        <v>5.0209767151185147E-3</v>
      </c>
      <c r="H1695" s="2">
        <f t="shared" si="238"/>
        <v>1.0184769317988955</v>
      </c>
      <c r="I1695" s="2">
        <f t="shared" si="239"/>
        <v>50.457694896280749</v>
      </c>
    </row>
    <row r="1696" spans="1:9" ht="13.5" x14ac:dyDescent="0.25">
      <c r="A1696" s="3">
        <f>TITRES_STAT!B1699</f>
        <v>44781</v>
      </c>
      <c r="B1696" s="5">
        <f>TITRES_STAT!D1699</f>
        <v>0.84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4.7484811766299161E-3</v>
      </c>
      <c r="G1696" s="2">
        <f t="shared" si="240"/>
        <v>4.6623355211814774E-3</v>
      </c>
      <c r="H1696" s="2">
        <f t="shared" si="238"/>
        <v>1.0184769317988955</v>
      </c>
      <c r="I1696" s="2">
        <f t="shared" si="239"/>
        <v>50.457694896280749</v>
      </c>
    </row>
    <row r="1697" spans="1:9" ht="13.5" x14ac:dyDescent="0.25">
      <c r="A1697" s="3">
        <f>TITRES_STAT!B1700</f>
        <v>44782</v>
      </c>
      <c r="B1697" s="5">
        <f>TITRES_STAT!D1700</f>
        <v>0.84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4.4093039497277798E-3</v>
      </c>
      <c r="G1697" s="2">
        <f t="shared" si="240"/>
        <v>4.3293115553828003E-3</v>
      </c>
      <c r="H1697" s="2">
        <f t="shared" si="238"/>
        <v>1.0184769317988958</v>
      </c>
      <c r="I1697" s="2">
        <f t="shared" si="239"/>
        <v>50.457694896280749</v>
      </c>
    </row>
    <row r="1698" spans="1:9" ht="13.5" x14ac:dyDescent="0.25">
      <c r="A1698" s="3">
        <f>TITRES_STAT!B1701</f>
        <v>44783</v>
      </c>
      <c r="B1698" s="5">
        <f>TITRES_STAT!D1701</f>
        <v>0.84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4.094353667604367E-3</v>
      </c>
      <c r="G1698" s="2">
        <f t="shared" si="240"/>
        <v>4.0200750157126002E-3</v>
      </c>
      <c r="H1698" s="2">
        <f t="shared" si="238"/>
        <v>1.0184769317988958</v>
      </c>
      <c r="I1698" s="2">
        <f t="shared" si="239"/>
        <v>50.457694896280749</v>
      </c>
    </row>
    <row r="1699" spans="1:9" ht="13.5" x14ac:dyDescent="0.25">
      <c r="A1699" s="3">
        <f>TITRES_STAT!B1702</f>
        <v>44784</v>
      </c>
      <c r="B1699" s="5">
        <f>TITRES_STAT!D1702</f>
        <v>0.86</v>
      </c>
      <c r="C1699" s="2">
        <f t="shared" si="234"/>
        <v>2.0000000000000018E-2</v>
      </c>
      <c r="D1699" s="2">
        <f t="shared" si="235"/>
        <v>2.0000000000000018E-2</v>
      </c>
      <c r="E1699" s="2">
        <f t="shared" si="236"/>
        <v>0</v>
      </c>
      <c r="F1699" s="2">
        <f t="shared" si="240"/>
        <v>5.2304712627754841E-3</v>
      </c>
      <c r="G1699" s="2">
        <f t="shared" si="240"/>
        <v>3.7329268003045571E-3</v>
      </c>
      <c r="H1699" s="2">
        <f t="shared" si="238"/>
        <v>1.4011716657151561</v>
      </c>
      <c r="I1699" s="2">
        <f t="shared" si="239"/>
        <v>58.353664826285389</v>
      </c>
    </row>
    <row r="1700" spans="1:9" ht="13.5" x14ac:dyDescent="0.25">
      <c r="A1700" s="3">
        <f>TITRES_STAT!B1703</f>
        <v>44785</v>
      </c>
      <c r="B1700" s="5">
        <f>TITRES_STAT!D1703</f>
        <v>0.85</v>
      </c>
      <c r="C1700" s="2">
        <f t="shared" si="234"/>
        <v>-1.0000000000000009E-2</v>
      </c>
      <c r="D1700" s="2">
        <f t="shared" si="235"/>
        <v>0</v>
      </c>
      <c r="E1700" s="2">
        <f t="shared" si="236"/>
        <v>1.0000000000000009E-2</v>
      </c>
      <c r="F1700" s="2">
        <f t="shared" si="240"/>
        <v>4.856866172577236E-3</v>
      </c>
      <c r="G1700" s="2">
        <f t="shared" si="240"/>
        <v>4.1805748859970893E-3</v>
      </c>
      <c r="H1700" s="2">
        <f t="shared" si="238"/>
        <v>1.1617699251950722</v>
      </c>
      <c r="I1700" s="2">
        <f t="shared" si="239"/>
        <v>53.741608283787983</v>
      </c>
    </row>
    <row r="1701" spans="1:9" ht="13.5" x14ac:dyDescent="0.25">
      <c r="A1701" s="3">
        <f>TITRES_STAT!B1704</f>
        <v>44788</v>
      </c>
      <c r="B1701" s="5">
        <f>TITRES_STAT!D1704</f>
        <v>0.86</v>
      </c>
      <c r="C1701" s="2">
        <f t="shared" si="234"/>
        <v>1.0000000000000009E-2</v>
      </c>
      <c r="D1701" s="2">
        <f t="shared" si="235"/>
        <v>1.0000000000000009E-2</v>
      </c>
      <c r="E1701" s="2">
        <f t="shared" si="236"/>
        <v>0</v>
      </c>
      <c r="F1701" s="2">
        <f t="shared" si="240"/>
        <v>5.2242328745360058E-3</v>
      </c>
      <c r="G1701" s="2">
        <f t="shared" si="240"/>
        <v>3.8819623941401542E-3</v>
      </c>
      <c r="H1701" s="2">
        <f t="shared" si="238"/>
        <v>1.3457711188604033</v>
      </c>
      <c r="I1701" s="2">
        <f t="shared" si="239"/>
        <v>57.370094978157589</v>
      </c>
    </row>
    <row r="1702" spans="1:9" ht="13.5" x14ac:dyDescent="0.25">
      <c r="A1702" s="3">
        <f>TITRES_STAT!B1705</f>
        <v>44789</v>
      </c>
      <c r="B1702" s="5">
        <f>TITRES_STAT!D1705</f>
        <v>0.86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4.8510733834977197E-3</v>
      </c>
      <c r="G1702" s="2">
        <f t="shared" si="240"/>
        <v>3.604679365987286E-3</v>
      </c>
      <c r="H1702" s="2">
        <f t="shared" si="238"/>
        <v>1.3457711188604036</v>
      </c>
      <c r="I1702" s="2">
        <f t="shared" si="239"/>
        <v>57.370094978157589</v>
      </c>
    </row>
    <row r="1703" spans="1:9" ht="13.5" x14ac:dyDescent="0.25">
      <c r="A1703" s="3">
        <f>TITRES_STAT!B1706</f>
        <v>44790</v>
      </c>
      <c r="B1703" s="5">
        <f>TITRES_STAT!D1706</f>
        <v>0.85</v>
      </c>
      <c r="C1703" s="2">
        <f t="shared" si="234"/>
        <v>-1.0000000000000009E-2</v>
      </c>
      <c r="D1703" s="2">
        <f t="shared" si="235"/>
        <v>0</v>
      </c>
      <c r="E1703" s="2">
        <f t="shared" si="236"/>
        <v>1.0000000000000009E-2</v>
      </c>
      <c r="F1703" s="2">
        <f t="shared" si="240"/>
        <v>4.5045681418193111E-3</v>
      </c>
      <c r="G1703" s="2">
        <f t="shared" si="240"/>
        <v>4.0614879827024801E-3</v>
      </c>
      <c r="H1703" s="2">
        <f t="shared" si="238"/>
        <v>1.1090930617064165</v>
      </c>
      <c r="I1703" s="2">
        <f t="shared" si="239"/>
        <v>52.586255288757904</v>
      </c>
    </row>
    <row r="1704" spans="1:9" ht="13.5" x14ac:dyDescent="0.25">
      <c r="A1704" s="3">
        <f>TITRES_STAT!B1707</f>
        <v>44791</v>
      </c>
      <c r="B1704" s="5">
        <f>TITRES_STAT!D1707</f>
        <v>0.86</v>
      </c>
      <c r="C1704" s="2">
        <f t="shared" si="234"/>
        <v>1.0000000000000009E-2</v>
      </c>
      <c r="D1704" s="2">
        <f t="shared" si="235"/>
        <v>1.0000000000000009E-2</v>
      </c>
      <c r="E1704" s="2">
        <f t="shared" si="236"/>
        <v>0</v>
      </c>
      <c r="F1704" s="2">
        <f t="shared" si="240"/>
        <v>4.8970989888322183E-3</v>
      </c>
      <c r="G1704" s="2">
        <f t="shared" si="240"/>
        <v>3.7713816982237317E-3</v>
      </c>
      <c r="H1704" s="2">
        <f t="shared" si="238"/>
        <v>1.2984893550124306</v>
      </c>
      <c r="I1704" s="2">
        <f t="shared" si="239"/>
        <v>56.493163746038242</v>
      </c>
    </row>
    <row r="1705" spans="1:9" ht="13.5" x14ac:dyDescent="0.25">
      <c r="A1705" s="3">
        <f>TITRES_STAT!B1708</f>
        <v>44792</v>
      </c>
      <c r="B1705" s="5">
        <f>TITRES_STAT!D1708</f>
        <v>0.85</v>
      </c>
      <c r="C1705" s="2">
        <f t="shared" si="234"/>
        <v>-1.0000000000000009E-2</v>
      </c>
      <c r="D1705" s="2">
        <f t="shared" si="235"/>
        <v>0</v>
      </c>
      <c r="E1705" s="2">
        <f t="shared" si="236"/>
        <v>1.0000000000000009E-2</v>
      </c>
      <c r="F1705" s="2">
        <f t="shared" si="240"/>
        <v>4.547306203915631E-3</v>
      </c>
      <c r="G1705" s="2">
        <f t="shared" si="240"/>
        <v>4.2162830054934663E-3</v>
      </c>
      <c r="H1705" s="2">
        <f t="shared" si="238"/>
        <v>1.078510668755126</v>
      </c>
      <c r="I1705" s="2">
        <f t="shared" si="239"/>
        <v>51.888627995403752</v>
      </c>
    </row>
    <row r="1706" spans="1:9" ht="13.5" x14ac:dyDescent="0.25">
      <c r="A1706" s="3">
        <f>TITRES_STAT!B1709</f>
        <v>44795</v>
      </c>
      <c r="B1706" s="5">
        <f>TITRES_STAT!D1709</f>
        <v>0.86</v>
      </c>
      <c r="C1706" s="2">
        <f t="shared" si="234"/>
        <v>1.0000000000000009E-2</v>
      </c>
      <c r="D1706" s="2">
        <f t="shared" si="235"/>
        <v>1.0000000000000009E-2</v>
      </c>
      <c r="E1706" s="2">
        <f t="shared" si="236"/>
        <v>0</v>
      </c>
      <c r="F1706" s="2">
        <f t="shared" si="240"/>
        <v>4.9367843322073723E-3</v>
      </c>
      <c r="G1706" s="2">
        <f t="shared" si="240"/>
        <v>3.9151199336725047E-3</v>
      </c>
      <c r="H1706" s="2">
        <f t="shared" si="238"/>
        <v>1.2609535380379815</v>
      </c>
      <c r="I1706" s="2">
        <f t="shared" si="239"/>
        <v>55.770873519683924</v>
      </c>
    </row>
    <row r="1707" spans="1:9" ht="13.5" x14ac:dyDescent="0.25">
      <c r="A1707" s="3">
        <f>TITRES_STAT!B1710</f>
        <v>44796</v>
      </c>
      <c r="B1707" s="5">
        <f>TITRES_STAT!D1710</f>
        <v>0.85</v>
      </c>
      <c r="C1707" s="2">
        <f t="shared" si="234"/>
        <v>-1.0000000000000009E-2</v>
      </c>
      <c r="D1707" s="2">
        <f t="shared" si="235"/>
        <v>0</v>
      </c>
      <c r="E1707" s="2">
        <f t="shared" si="236"/>
        <v>1.0000000000000009E-2</v>
      </c>
      <c r="F1707" s="2">
        <f t="shared" si="240"/>
        <v>4.584156879906846E-3</v>
      </c>
      <c r="G1707" s="2">
        <f t="shared" si="240"/>
        <v>4.3497542241244689E-3</v>
      </c>
      <c r="H1707" s="2">
        <f t="shared" si="238"/>
        <v>1.0538887127190637</v>
      </c>
      <c r="I1707" s="2">
        <f t="shared" si="239"/>
        <v>51.311870316666834</v>
      </c>
    </row>
    <row r="1708" spans="1:9" ht="13.5" x14ac:dyDescent="0.25">
      <c r="A1708" s="3">
        <f>TITRES_STAT!B1711</f>
        <v>44797</v>
      </c>
      <c r="B1708" s="5">
        <f>TITRES_STAT!D1711</f>
        <v>0.85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4.2567171027706428E-3</v>
      </c>
      <c r="G1708" s="2">
        <f t="shared" si="240"/>
        <v>4.0390574938298637E-3</v>
      </c>
      <c r="H1708" s="2">
        <f t="shared" si="238"/>
        <v>1.0538887127190637</v>
      </c>
      <c r="I1708" s="2">
        <f t="shared" si="239"/>
        <v>51.311870316666834</v>
      </c>
    </row>
    <row r="1709" spans="1:9" ht="13.5" x14ac:dyDescent="0.25">
      <c r="A1709" s="3">
        <f>TITRES_STAT!B1712</f>
        <v>44798</v>
      </c>
      <c r="B1709" s="5">
        <f>TITRES_STAT!D1712</f>
        <v>0.85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3.9526658811441682E-3</v>
      </c>
      <c r="G1709" s="2">
        <f t="shared" si="241"/>
        <v>3.7505533871277303E-3</v>
      </c>
      <c r="H1709" s="2">
        <f t="shared" si="238"/>
        <v>1.0538887127190637</v>
      </c>
      <c r="I1709" s="2">
        <f t="shared" si="239"/>
        <v>51.311870316666834</v>
      </c>
    </row>
    <row r="1710" spans="1:9" ht="13.5" x14ac:dyDescent="0.25">
      <c r="A1710" s="3">
        <f>TITRES_STAT!B1713</f>
        <v>44799</v>
      </c>
      <c r="B1710" s="5">
        <f>TITRES_STAT!D1713</f>
        <v>0.85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3.670332603919585E-3</v>
      </c>
      <c r="G1710" s="2">
        <f t="shared" si="241"/>
        <v>3.4826567166186067E-3</v>
      </c>
      <c r="H1710" s="2">
        <f t="shared" si="238"/>
        <v>1.0538887127190639</v>
      </c>
      <c r="I1710" s="2">
        <f t="shared" si="239"/>
        <v>51.311870316666834</v>
      </c>
    </row>
    <row r="1711" spans="1:9" ht="13.5" x14ac:dyDescent="0.25">
      <c r="A1711" s="3">
        <f>TITRES_STAT!B1714</f>
        <v>44802</v>
      </c>
      <c r="B1711" s="5">
        <f>TITRES_STAT!D1714</f>
        <v>0.85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3.4081659893539008E-3</v>
      </c>
      <c r="G1711" s="2">
        <f t="shared" si="241"/>
        <v>3.2338955225744205E-3</v>
      </c>
      <c r="H1711" s="2">
        <f t="shared" si="238"/>
        <v>1.0538887127190639</v>
      </c>
      <c r="I1711" s="2">
        <f t="shared" si="239"/>
        <v>51.311870316666834</v>
      </c>
    </row>
    <row r="1712" spans="1:9" ht="13.5" x14ac:dyDescent="0.25">
      <c r="A1712" s="3">
        <f>TITRES_STAT!B1715</f>
        <v>44803</v>
      </c>
      <c r="B1712" s="5">
        <f>TITRES_STAT!D1715</f>
        <v>0.85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3.1647255615429083E-3</v>
      </c>
      <c r="G1712" s="2">
        <f t="shared" si="241"/>
        <v>3.0029029852476764E-3</v>
      </c>
      <c r="H1712" s="2">
        <f t="shared" si="238"/>
        <v>1.0538887127190641</v>
      </c>
      <c r="I1712" s="2">
        <f t="shared" si="239"/>
        <v>51.311870316666834</v>
      </c>
    </row>
    <row r="1713" spans="1:9" ht="13.5" x14ac:dyDescent="0.25">
      <c r="A1713" s="3">
        <f>TITRES_STAT!B1716</f>
        <v>44804</v>
      </c>
      <c r="B1713" s="5">
        <f>TITRES_STAT!D1716</f>
        <v>0.9</v>
      </c>
      <c r="C1713" s="2">
        <f t="shared" si="234"/>
        <v>5.0000000000000044E-2</v>
      </c>
      <c r="D1713" s="2">
        <f t="shared" si="235"/>
        <v>5.0000000000000044E-2</v>
      </c>
      <c r="E1713" s="2">
        <f t="shared" si="236"/>
        <v>0</v>
      </c>
      <c r="F1713" s="2">
        <f t="shared" si="241"/>
        <v>6.5101023071469904E-3</v>
      </c>
      <c r="G1713" s="2">
        <f t="shared" si="241"/>
        <v>2.7884099148728424E-3</v>
      </c>
      <c r="H1713" s="2">
        <f t="shared" si="238"/>
        <v>2.3347006020970431</v>
      </c>
      <c r="I1713" s="2">
        <f t="shared" si="239"/>
        <v>70.012300373498448</v>
      </c>
    </row>
    <row r="1714" spans="1:9" ht="13.5" x14ac:dyDescent="0.25">
      <c r="A1714" s="3">
        <f>TITRES_STAT!B1717</f>
        <v>44805</v>
      </c>
      <c r="B1714" s="5">
        <f>TITRES_STAT!D1717</f>
        <v>0.95</v>
      </c>
      <c r="C1714" s="2">
        <f t="shared" si="234"/>
        <v>4.9999999999999933E-2</v>
      </c>
      <c r="D1714" s="2">
        <f t="shared" si="235"/>
        <v>4.9999999999999933E-2</v>
      </c>
      <c r="E1714" s="2">
        <f t="shared" si="236"/>
        <v>0</v>
      </c>
      <c r="F1714" s="2">
        <f t="shared" si="241"/>
        <v>9.6165235709222002E-3</v>
      </c>
      <c r="G1714" s="2">
        <f t="shared" si="241"/>
        <v>2.5892377780962106E-3</v>
      </c>
      <c r="H1714" s="2">
        <f t="shared" si="238"/>
        <v>3.7140364829656329</v>
      </c>
      <c r="I1714" s="2">
        <f t="shared" si="239"/>
        <v>78.78675730207982</v>
      </c>
    </row>
    <row r="1715" spans="1:9" ht="13.5" x14ac:dyDescent="0.25">
      <c r="A1715" s="3">
        <f>TITRES_STAT!B1718</f>
        <v>44806</v>
      </c>
      <c r="B1715" s="5">
        <f>TITRES_STAT!D1718</f>
        <v>0.98</v>
      </c>
      <c r="C1715" s="2">
        <f t="shared" si="234"/>
        <v>3.0000000000000027E-2</v>
      </c>
      <c r="D1715" s="2">
        <f t="shared" si="235"/>
        <v>3.0000000000000027E-2</v>
      </c>
      <c r="E1715" s="2">
        <f t="shared" si="236"/>
        <v>0</v>
      </c>
      <c r="F1715" s="2">
        <f t="shared" si="241"/>
        <v>1.1072486172999187E-2</v>
      </c>
      <c r="G1715" s="2">
        <f t="shared" si="241"/>
        <v>2.4042922225179096E-3</v>
      </c>
      <c r="H1715" s="2">
        <f t="shared" si="238"/>
        <v>4.6052996675268778</v>
      </c>
      <c r="I1715" s="2">
        <f t="shared" si="239"/>
        <v>82.159740614881144</v>
      </c>
    </row>
    <row r="1716" spans="1:9" ht="13.5" x14ac:dyDescent="0.25">
      <c r="A1716" s="3">
        <f>TITRES_STAT!B1719</f>
        <v>44809</v>
      </c>
      <c r="B1716" s="5">
        <f>TITRES_STAT!D1719</f>
        <v>0.94</v>
      </c>
      <c r="C1716" s="2">
        <f t="shared" si="234"/>
        <v>-4.0000000000000036E-2</v>
      </c>
      <c r="D1716" s="2">
        <f t="shared" si="235"/>
        <v>0</v>
      </c>
      <c r="E1716" s="2">
        <f t="shared" si="236"/>
        <v>4.0000000000000036E-2</v>
      </c>
      <c r="F1716" s="2">
        <f t="shared" si="241"/>
        <v>1.0281594303499245E-2</v>
      </c>
      <c r="G1716" s="2">
        <f t="shared" si="241"/>
        <v>5.0896999209094906E-3</v>
      </c>
      <c r="H1716" s="2">
        <f t="shared" si="238"/>
        <v>2.020078681114466</v>
      </c>
      <c r="I1716" s="2">
        <f t="shared" si="239"/>
        <v>66.888279889748389</v>
      </c>
    </row>
    <row r="1717" spans="1:9" ht="13.5" x14ac:dyDescent="0.25">
      <c r="A1717" s="3">
        <f>TITRES_STAT!B1720</f>
        <v>44810</v>
      </c>
      <c r="B1717" s="5">
        <f>TITRES_STAT!D1720</f>
        <v>0.94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9.547194710392155E-3</v>
      </c>
      <c r="G1717" s="2">
        <f t="shared" si="241"/>
        <v>4.726149926558813E-3</v>
      </c>
      <c r="H1717" s="2">
        <f t="shared" si="238"/>
        <v>2.0200786811144655</v>
      </c>
      <c r="I1717" s="2">
        <f t="shared" si="239"/>
        <v>66.888279889748389</v>
      </c>
    </row>
    <row r="1718" spans="1:9" ht="13.5" x14ac:dyDescent="0.25">
      <c r="A1718" s="3">
        <f>TITRES_STAT!B1721</f>
        <v>44811</v>
      </c>
      <c r="B1718" s="5">
        <f>TITRES_STAT!D1721</f>
        <v>0.98</v>
      </c>
      <c r="C1718" s="2">
        <f t="shared" si="234"/>
        <v>4.0000000000000036E-2</v>
      </c>
      <c r="D1718" s="2">
        <f t="shared" si="235"/>
        <v>4.0000000000000036E-2</v>
      </c>
      <c r="E1718" s="2">
        <f t="shared" si="236"/>
        <v>0</v>
      </c>
      <c r="F1718" s="2">
        <f t="shared" si="241"/>
        <v>1.1722395088221288E-2</v>
      </c>
      <c r="G1718" s="2">
        <f t="shared" si="241"/>
        <v>4.3885677889474693E-3</v>
      </c>
      <c r="H1718" s="2">
        <f t="shared" si="238"/>
        <v>2.6711208877173855</v>
      </c>
      <c r="I1718" s="2">
        <f t="shared" si="239"/>
        <v>72.760363099299184</v>
      </c>
    </row>
    <row r="1719" spans="1:9" ht="13.5" x14ac:dyDescent="0.25">
      <c r="A1719" s="3">
        <f>TITRES_STAT!B1722</f>
        <v>44812</v>
      </c>
      <c r="B1719" s="5">
        <f>TITRES_STAT!D1722</f>
        <v>1.03</v>
      </c>
      <c r="C1719" s="2">
        <f t="shared" si="234"/>
        <v>5.0000000000000044E-2</v>
      </c>
      <c r="D1719" s="2">
        <f t="shared" si="235"/>
        <v>5.0000000000000044E-2</v>
      </c>
      <c r="E1719" s="2">
        <f t="shared" si="236"/>
        <v>0</v>
      </c>
      <c r="F1719" s="2">
        <f t="shared" si="241"/>
        <v>1.4456509724776913E-2</v>
      </c>
      <c r="G1719" s="2">
        <f t="shared" si="241"/>
        <v>4.0750986611655078E-3</v>
      </c>
      <c r="H1719" s="2">
        <f t="shared" si="238"/>
        <v>3.5475238581443929</v>
      </c>
      <c r="I1719" s="2">
        <f t="shared" si="239"/>
        <v>78.010010915961459</v>
      </c>
    </row>
    <row r="1720" spans="1:9" ht="13.5" x14ac:dyDescent="0.25">
      <c r="A1720" s="3">
        <f>TITRES_STAT!B1723</f>
        <v>44813</v>
      </c>
      <c r="B1720" s="5">
        <f>TITRES_STAT!D1723</f>
        <v>1.0900000000000001</v>
      </c>
      <c r="C1720" s="2">
        <f t="shared" si="234"/>
        <v>6.0000000000000053E-2</v>
      </c>
      <c r="D1720" s="2">
        <f t="shared" si="235"/>
        <v>6.0000000000000053E-2</v>
      </c>
      <c r="E1720" s="2">
        <f t="shared" si="236"/>
        <v>0</v>
      </c>
      <c r="F1720" s="2">
        <f t="shared" si="241"/>
        <v>1.7709616173007137E-2</v>
      </c>
      <c r="G1720" s="2">
        <f t="shared" si="241"/>
        <v>3.7840201853679713E-3</v>
      </c>
      <c r="H1720" s="2">
        <f t="shared" si="238"/>
        <v>4.6801061583885266</v>
      </c>
      <c r="I1720" s="2">
        <f t="shared" si="239"/>
        <v>82.39469523781392</v>
      </c>
    </row>
    <row r="1721" spans="1:9" ht="13.5" x14ac:dyDescent="0.25">
      <c r="A1721" s="3">
        <f>TITRES_STAT!B1724</f>
        <v>44816</v>
      </c>
      <c r="B1721" s="5">
        <f>TITRES_STAT!D1724</f>
        <v>1.1200000000000001</v>
      </c>
      <c r="C1721" s="2">
        <f t="shared" si="234"/>
        <v>3.0000000000000027E-2</v>
      </c>
      <c r="D1721" s="2">
        <f t="shared" si="235"/>
        <v>3.0000000000000027E-2</v>
      </c>
      <c r="E1721" s="2">
        <f t="shared" si="236"/>
        <v>0</v>
      </c>
      <c r="F1721" s="2">
        <f t="shared" si="241"/>
        <v>1.8587500732078061E-2</v>
      </c>
      <c r="G1721" s="2">
        <f t="shared" si="241"/>
        <v>3.5137330292702587E-3</v>
      </c>
      <c r="H1721" s="2">
        <f t="shared" si="238"/>
        <v>5.2899581662122923</v>
      </c>
      <c r="I1721" s="2">
        <f t="shared" si="239"/>
        <v>84.10164307019258</v>
      </c>
    </row>
    <row r="1722" spans="1:9" ht="13.5" x14ac:dyDescent="0.25">
      <c r="A1722" s="3">
        <f>TITRES_STAT!B1725</f>
        <v>44817</v>
      </c>
      <c r="B1722" s="5">
        <f>TITRES_STAT!D1725</f>
        <v>1.0900000000000001</v>
      </c>
      <c r="C1722" s="2">
        <f t="shared" si="234"/>
        <v>-3.0000000000000027E-2</v>
      </c>
      <c r="D1722" s="2">
        <f t="shared" si="235"/>
        <v>0</v>
      </c>
      <c r="E1722" s="2">
        <f t="shared" si="236"/>
        <v>3.0000000000000027E-2</v>
      </c>
      <c r="F1722" s="2">
        <f t="shared" si="241"/>
        <v>1.7259822108358198E-2</v>
      </c>
      <c r="G1722" s="2">
        <f t="shared" si="241"/>
        <v>5.4056092414652424E-3</v>
      </c>
      <c r="H1722" s="2">
        <f t="shared" si="238"/>
        <v>3.1929466850770289</v>
      </c>
      <c r="I1722" s="2">
        <f t="shared" si="239"/>
        <v>76.150424150179035</v>
      </c>
    </row>
    <row r="1723" spans="1:9" ht="13.5" x14ac:dyDescent="0.25">
      <c r="A1723" s="3">
        <f>TITRES_STAT!B1726</f>
        <v>44818</v>
      </c>
      <c r="B1723" s="5">
        <f>TITRES_STAT!D1726</f>
        <v>1.03</v>
      </c>
      <c r="C1723" s="2">
        <f t="shared" si="234"/>
        <v>-6.0000000000000053E-2</v>
      </c>
      <c r="D1723" s="2">
        <f t="shared" si="235"/>
        <v>0</v>
      </c>
      <c r="E1723" s="2">
        <f t="shared" si="236"/>
        <v>6.0000000000000053E-2</v>
      </c>
      <c r="F1723" s="2">
        <f t="shared" si="241"/>
        <v>1.6026977672046899E-2</v>
      </c>
      <c r="G1723" s="2">
        <f t="shared" si="241"/>
        <v>9.3052085813605852E-3</v>
      </c>
      <c r="H1723" s="2">
        <f t="shared" si="238"/>
        <v>1.7223662996819651</v>
      </c>
      <c r="I1723" s="2">
        <f t="shared" si="239"/>
        <v>63.267250255161365</v>
      </c>
    </row>
    <row r="1724" spans="1:9" ht="13.5" x14ac:dyDescent="0.25">
      <c r="A1724" s="3">
        <f>TITRES_STAT!B1727</f>
        <v>44819</v>
      </c>
      <c r="B1724" s="5">
        <f>TITRES_STAT!D1727</f>
        <v>0.97</v>
      </c>
      <c r="C1724" s="2">
        <f t="shared" si="234"/>
        <v>-6.0000000000000053E-2</v>
      </c>
      <c r="D1724" s="2">
        <f t="shared" si="235"/>
        <v>0</v>
      </c>
      <c r="E1724" s="2">
        <f t="shared" si="236"/>
        <v>6.0000000000000053E-2</v>
      </c>
      <c r="F1724" s="2">
        <f t="shared" si="241"/>
        <v>1.4882193552614978E-2</v>
      </c>
      <c r="G1724" s="2">
        <f t="shared" si="241"/>
        <v>1.2926265111263404E-2</v>
      </c>
      <c r="H1724" s="2">
        <f t="shared" si="238"/>
        <v>1.1513142755866317</v>
      </c>
      <c r="I1724" s="2">
        <f t="shared" si="239"/>
        <v>53.516786861495881</v>
      </c>
    </row>
    <row r="1725" spans="1:9" ht="13.5" x14ac:dyDescent="0.25">
      <c r="A1725" s="3">
        <f>TITRES_STAT!B1728</f>
        <v>44820</v>
      </c>
      <c r="B1725" s="5">
        <f>TITRES_STAT!D1728</f>
        <v>0.97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1.3819179727428193E-2</v>
      </c>
      <c r="G1725" s="2">
        <f t="shared" si="242"/>
        <v>1.2002960460458874E-2</v>
      </c>
      <c r="H1725" s="2">
        <f t="shared" si="238"/>
        <v>1.1513142755866319</v>
      </c>
      <c r="I1725" s="2">
        <f t="shared" si="239"/>
        <v>53.516786861495881</v>
      </c>
    </row>
    <row r="1726" spans="1:9" ht="13.5" x14ac:dyDescent="0.25">
      <c r="A1726" s="3">
        <f>TITRES_STAT!B1729</f>
        <v>44823</v>
      </c>
      <c r="B1726" s="5">
        <f>TITRES_STAT!D1729</f>
        <v>0.98</v>
      </c>
      <c r="C1726" s="2">
        <f t="shared" si="234"/>
        <v>1.0000000000000009E-2</v>
      </c>
      <c r="D1726" s="2">
        <f t="shared" si="235"/>
        <v>1.0000000000000009E-2</v>
      </c>
      <c r="E1726" s="2">
        <f t="shared" si="236"/>
        <v>0</v>
      </c>
      <c r="F1726" s="2">
        <f t="shared" si="242"/>
        <v>1.3546381175469037E-2</v>
      </c>
      <c r="G1726" s="2">
        <f t="shared" si="242"/>
        <v>1.1145606141854669E-2</v>
      </c>
      <c r="H1726" s="2">
        <f t="shared" si="238"/>
        <v>1.2154010291642039</v>
      </c>
      <c r="I1726" s="2">
        <f t="shared" si="239"/>
        <v>54.861445542558663</v>
      </c>
    </row>
    <row r="1727" spans="1:9" ht="13.5" x14ac:dyDescent="0.25">
      <c r="A1727" s="3">
        <f>TITRES_STAT!B1730</f>
        <v>44824</v>
      </c>
      <c r="B1727" s="5">
        <f>TITRES_STAT!D1730</f>
        <v>0.96</v>
      </c>
      <c r="C1727" s="2">
        <f t="shared" si="234"/>
        <v>-2.0000000000000018E-2</v>
      </c>
      <c r="D1727" s="2">
        <f t="shared" si="235"/>
        <v>0</v>
      </c>
      <c r="E1727" s="2">
        <f t="shared" si="236"/>
        <v>2.0000000000000018E-2</v>
      </c>
      <c r="F1727" s="2">
        <f t="shared" si="242"/>
        <v>1.2578782520078392E-2</v>
      </c>
      <c r="G1727" s="2">
        <f t="shared" si="242"/>
        <v>1.1778062846007908E-2</v>
      </c>
      <c r="H1727" s="2">
        <f t="shared" si="238"/>
        <v>1.0679839872260388</v>
      </c>
      <c r="I1727" s="2">
        <f t="shared" si="239"/>
        <v>51.643726151797509</v>
      </c>
    </row>
    <row r="1728" spans="1:9" ht="13.5" x14ac:dyDescent="0.25">
      <c r="A1728" s="3">
        <f>TITRES_STAT!B1731</f>
        <v>44825</v>
      </c>
      <c r="B1728" s="5">
        <f>TITRES_STAT!D1731</f>
        <v>0.98</v>
      </c>
      <c r="C1728" s="2">
        <f t="shared" si="234"/>
        <v>2.0000000000000018E-2</v>
      </c>
      <c r="D1728" s="2">
        <f t="shared" si="235"/>
        <v>2.0000000000000018E-2</v>
      </c>
      <c r="E1728" s="2">
        <f t="shared" si="236"/>
        <v>0</v>
      </c>
      <c r="F1728" s="2">
        <f t="shared" si="242"/>
        <v>1.3108869482929938E-2</v>
      </c>
      <c r="G1728" s="2">
        <f t="shared" si="242"/>
        <v>1.0936772642721629E-2</v>
      </c>
      <c r="H1728" s="2">
        <f t="shared" si="238"/>
        <v>1.1986049185774954</v>
      </c>
      <c r="I1728" s="2">
        <f t="shared" si="239"/>
        <v>54.516612259422978</v>
      </c>
    </row>
    <row r="1729" spans="1:9" ht="13.5" x14ac:dyDescent="0.25">
      <c r="A1729" s="3">
        <f>TITRES_STAT!B1732</f>
        <v>44826</v>
      </c>
      <c r="B1729" s="5">
        <f>TITRES_STAT!D1732</f>
        <v>1</v>
      </c>
      <c r="C1729" s="2">
        <f t="shared" si="234"/>
        <v>2.0000000000000018E-2</v>
      </c>
      <c r="D1729" s="2">
        <f t="shared" si="235"/>
        <v>2.0000000000000018E-2</v>
      </c>
      <c r="E1729" s="2">
        <f t="shared" si="236"/>
        <v>0</v>
      </c>
      <c r="F1729" s="2">
        <f t="shared" si="242"/>
        <v>1.3601093091292085E-2</v>
      </c>
      <c r="G1729" s="2">
        <f t="shared" si="242"/>
        <v>1.0155574596812942E-2</v>
      </c>
      <c r="H1729" s="2">
        <f t="shared" si="238"/>
        <v>1.3392736138790637</v>
      </c>
      <c r="I1729" s="2">
        <f t="shared" si="239"/>
        <v>57.251687273052006</v>
      </c>
    </row>
    <row r="1730" spans="1:9" ht="13.5" x14ac:dyDescent="0.25">
      <c r="A1730" s="3">
        <f>TITRES_STAT!B1733</f>
        <v>44827</v>
      </c>
      <c r="B1730" s="5">
        <f>TITRES_STAT!D1733</f>
        <v>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1.2629586441914078E-2</v>
      </c>
      <c r="G1730" s="2">
        <f t="shared" si="242"/>
        <v>9.4301764113263031E-3</v>
      </c>
      <c r="H1730" s="2">
        <f t="shared" si="238"/>
        <v>1.3392736138790637</v>
      </c>
      <c r="I1730" s="2">
        <f t="shared" si="239"/>
        <v>57.251687273052006</v>
      </c>
    </row>
    <row r="1731" spans="1:9" ht="13.5" x14ac:dyDescent="0.25">
      <c r="A1731" s="3">
        <f>TITRES_STAT!B1734</f>
        <v>44830</v>
      </c>
      <c r="B1731" s="5">
        <f>TITRES_STAT!D1734</f>
        <v>0.98</v>
      </c>
      <c r="C1731" s="2">
        <f t="shared" ref="C1731:C1794" si="243">B1731-B1730</f>
        <v>-2.0000000000000018E-2</v>
      </c>
      <c r="D1731" s="2">
        <f t="shared" ref="D1731:D1794" si="244">IF(C1731&gt;0,C1731,0)</f>
        <v>0</v>
      </c>
      <c r="E1731" s="2">
        <f t="shared" ref="E1731:E1794" si="245">IF(C1731&lt;0,-C1731,0)</f>
        <v>2.0000000000000018E-2</v>
      </c>
      <c r="F1731" s="2">
        <f t="shared" si="242"/>
        <v>1.1727473124634501E-2</v>
      </c>
      <c r="G1731" s="2">
        <f t="shared" si="242"/>
        <v>1.0185163810517281E-2</v>
      </c>
      <c r="H1731" s="2">
        <f t="shared" si="238"/>
        <v>1.1514270504441588</v>
      </c>
      <c r="I1731" s="2">
        <f t="shared" si="239"/>
        <v>53.519223447824949</v>
      </c>
    </row>
    <row r="1732" spans="1:9" ht="13.5" x14ac:dyDescent="0.25">
      <c r="A1732" s="3">
        <f>TITRES_STAT!B1735</f>
        <v>44831</v>
      </c>
      <c r="B1732" s="5">
        <f>TITRES_STAT!D1735</f>
        <v>0.94</v>
      </c>
      <c r="C1732" s="2">
        <f t="shared" si="243"/>
        <v>-4.0000000000000036E-2</v>
      </c>
      <c r="D1732" s="2">
        <f t="shared" si="244"/>
        <v>0</v>
      </c>
      <c r="E1732" s="2">
        <f t="shared" si="245"/>
        <v>4.0000000000000036E-2</v>
      </c>
      <c r="F1732" s="2">
        <f t="shared" si="242"/>
        <v>1.0889796472874894E-2</v>
      </c>
      <c r="G1732" s="2">
        <f t="shared" si="242"/>
        <v>1.2314794966908906E-2</v>
      </c>
      <c r="H1732" s="2">
        <f t="shared" si="238"/>
        <v>0.88428565007674698</v>
      </c>
      <c r="I1732" s="2">
        <f t="shared" si="239"/>
        <v>46.929490230991782</v>
      </c>
    </row>
    <row r="1733" spans="1:9" ht="13.5" x14ac:dyDescent="0.25">
      <c r="A1733" s="3">
        <f>TITRES_STAT!B1736</f>
        <v>44832</v>
      </c>
      <c r="B1733" s="5">
        <f>TITRES_STAT!D1736</f>
        <v>0.91</v>
      </c>
      <c r="C1733" s="2">
        <f t="shared" si="243"/>
        <v>-2.9999999999999916E-2</v>
      </c>
      <c r="D1733" s="2">
        <f t="shared" si="244"/>
        <v>0</v>
      </c>
      <c r="E1733" s="2">
        <f t="shared" si="245"/>
        <v>2.9999999999999916E-2</v>
      </c>
      <c r="F1733" s="2">
        <f t="shared" si="242"/>
        <v>1.0111953867669544E-2</v>
      </c>
      <c r="G1733" s="2">
        <f t="shared" si="242"/>
        <v>1.3578023897843978E-2</v>
      </c>
      <c r="H1733" s="2">
        <f t="shared" si="238"/>
        <v>0.74472942040374501</v>
      </c>
      <c r="I1733" s="2">
        <f t="shared" si="239"/>
        <v>42.68452240757243</v>
      </c>
    </row>
    <row r="1734" spans="1:9" ht="13.5" x14ac:dyDescent="0.25">
      <c r="A1734" s="3">
        <f>TITRES_STAT!B1737</f>
        <v>44833</v>
      </c>
      <c r="B1734" s="5">
        <f>TITRES_STAT!D1737</f>
        <v>0.92</v>
      </c>
      <c r="C1734" s="2">
        <f t="shared" si="243"/>
        <v>1.0000000000000009E-2</v>
      </c>
      <c r="D1734" s="2">
        <f t="shared" si="244"/>
        <v>1.0000000000000009E-2</v>
      </c>
      <c r="E1734" s="2">
        <f t="shared" si="245"/>
        <v>0</v>
      </c>
      <c r="F1734" s="2">
        <f t="shared" si="242"/>
        <v>1.0103957162836005E-2</v>
      </c>
      <c r="G1734" s="2">
        <f t="shared" si="242"/>
        <v>1.260816504799798E-2</v>
      </c>
      <c r="H1734" s="2">
        <f t="shared" si="238"/>
        <v>0.80138205078782565</v>
      </c>
      <c r="I1734" s="2">
        <f t="shared" si="239"/>
        <v>44.487067606638199</v>
      </c>
    </row>
    <row r="1735" spans="1:9" ht="13.5" x14ac:dyDescent="0.25">
      <c r="A1735" s="3">
        <f>TITRES_STAT!B1738</f>
        <v>44834</v>
      </c>
      <c r="B1735" s="5">
        <f>TITRES_STAT!D1738</f>
        <v>0.91</v>
      </c>
      <c r="C1735" s="2">
        <f t="shared" si="243"/>
        <v>-1.0000000000000009E-2</v>
      </c>
      <c r="D1735" s="2">
        <f t="shared" si="244"/>
        <v>0</v>
      </c>
      <c r="E1735" s="2">
        <f t="shared" si="245"/>
        <v>1.0000000000000009E-2</v>
      </c>
      <c r="F1735" s="2">
        <f t="shared" si="242"/>
        <v>9.382245936919149E-3</v>
      </c>
      <c r="G1735" s="2">
        <f t="shared" si="242"/>
        <v>1.2421867544569554E-2</v>
      </c>
      <c r="H1735" s="2">
        <f t="shared" si="238"/>
        <v>0.75530075516066575</v>
      </c>
      <c r="I1735" s="2">
        <f t="shared" si="239"/>
        <v>43.029706045533587</v>
      </c>
    </row>
    <row r="1736" spans="1:9" ht="13.5" x14ac:dyDescent="0.25">
      <c r="A1736" s="3">
        <f>TITRES_STAT!B1739</f>
        <v>44837</v>
      </c>
      <c r="B1736" s="5">
        <f>TITRES_STAT!D1739</f>
        <v>0.86</v>
      </c>
      <c r="C1736" s="2">
        <f t="shared" si="243"/>
        <v>-5.0000000000000044E-2</v>
      </c>
      <c r="D1736" s="2">
        <f t="shared" si="244"/>
        <v>0</v>
      </c>
      <c r="E1736" s="2">
        <f t="shared" si="245"/>
        <v>5.0000000000000044E-2</v>
      </c>
      <c r="F1736" s="2">
        <f t="shared" si="242"/>
        <v>8.7120855128534954E-3</v>
      </c>
      <c r="G1736" s="2">
        <f t="shared" si="242"/>
        <v>1.5106019862814591E-2</v>
      </c>
      <c r="H1736" s="2">
        <f t="shared" si="238"/>
        <v>0.57672938285348174</v>
      </c>
      <c r="I1736" s="2">
        <f t="shared" si="239"/>
        <v>36.577575652820478</v>
      </c>
    </row>
    <row r="1737" spans="1:9" ht="13.5" x14ac:dyDescent="0.25">
      <c r="A1737" s="3">
        <f>TITRES_STAT!B1740</f>
        <v>44838</v>
      </c>
      <c r="B1737" s="5">
        <f>TITRES_STAT!D1740</f>
        <v>0.88</v>
      </c>
      <c r="C1737" s="2">
        <f t="shared" si="243"/>
        <v>2.0000000000000018E-2</v>
      </c>
      <c r="D1737" s="2">
        <f t="shared" si="244"/>
        <v>2.0000000000000018E-2</v>
      </c>
      <c r="E1737" s="2">
        <f t="shared" si="245"/>
        <v>0</v>
      </c>
      <c r="F1737" s="2">
        <f t="shared" si="242"/>
        <v>9.5183651190782481E-3</v>
      </c>
      <c r="G1737" s="2">
        <f t="shared" si="242"/>
        <v>1.4027018444042121E-2</v>
      </c>
      <c r="H1737" s="2">
        <f t="shared" si="238"/>
        <v>0.67857365106132783</v>
      </c>
      <c r="I1737" s="2">
        <f t="shared" si="239"/>
        <v>40.425610793561518</v>
      </c>
    </row>
    <row r="1738" spans="1:9" ht="13.5" x14ac:dyDescent="0.25">
      <c r="A1738" s="3">
        <f>TITRES_STAT!B1741</f>
        <v>44839</v>
      </c>
      <c r="B1738" s="5">
        <f>TITRES_STAT!D1741</f>
        <v>0.85</v>
      </c>
      <c r="C1738" s="2">
        <f t="shared" si="243"/>
        <v>-3.0000000000000027E-2</v>
      </c>
      <c r="D1738" s="2">
        <f t="shared" si="244"/>
        <v>0</v>
      </c>
      <c r="E1738" s="2">
        <f t="shared" si="245"/>
        <v>3.0000000000000027E-2</v>
      </c>
      <c r="F1738" s="2">
        <f t="shared" si="242"/>
        <v>8.8384818962869444E-3</v>
      </c>
      <c r="G1738" s="2">
        <f t="shared" si="242"/>
        <v>1.5167945698039115E-2</v>
      </c>
      <c r="H1738" s="2">
        <f t="shared" si="238"/>
        <v>0.58270790733576849</v>
      </c>
      <c r="I1738" s="2">
        <f t="shared" si="239"/>
        <v>36.817147664136108</v>
      </c>
    </row>
    <row r="1739" spans="1:9" ht="13.5" x14ac:dyDescent="0.25">
      <c r="A1739" s="3">
        <f>TITRES_STAT!B1742</f>
        <v>44840</v>
      </c>
      <c r="B1739" s="5">
        <f>TITRES_STAT!D1742</f>
        <v>0.84</v>
      </c>
      <c r="C1739" s="2">
        <f t="shared" si="243"/>
        <v>-1.0000000000000009E-2</v>
      </c>
      <c r="D1739" s="2">
        <f t="shared" si="244"/>
        <v>0</v>
      </c>
      <c r="E1739" s="2">
        <f t="shared" si="245"/>
        <v>1.0000000000000009E-2</v>
      </c>
      <c r="F1739" s="2">
        <f t="shared" si="242"/>
        <v>8.2071617608378781E-3</v>
      </c>
      <c r="G1739" s="2">
        <f t="shared" si="242"/>
        <v>1.479880671960775E-2</v>
      </c>
      <c r="H1739" s="2">
        <f t="shared" si="238"/>
        <v>0.55458267118008642</v>
      </c>
      <c r="I1739" s="2">
        <f t="shared" si="239"/>
        <v>35.674054616799623</v>
      </c>
    </row>
    <row r="1740" spans="1:9" ht="13.5" x14ac:dyDescent="0.25">
      <c r="A1740" s="3">
        <f>TITRES_STAT!B1743</f>
        <v>44841</v>
      </c>
      <c r="B1740" s="5">
        <f>TITRES_STAT!D1743</f>
        <v>0.84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7.6209359207780299E-3</v>
      </c>
      <c r="G1740" s="2">
        <f t="shared" si="242"/>
        <v>1.3741749096778624E-2</v>
      </c>
      <c r="H1740" s="2">
        <f t="shared" si="238"/>
        <v>0.55458267118008642</v>
      </c>
      <c r="I1740" s="2">
        <f t="shared" si="239"/>
        <v>35.674054616799623</v>
      </c>
    </row>
    <row r="1741" spans="1:9" ht="13.5" x14ac:dyDescent="0.25">
      <c r="A1741" s="3">
        <f>TITRES_STAT!B1744</f>
        <v>44844</v>
      </c>
      <c r="B1741" s="5">
        <f>TITRES_STAT!D1744</f>
        <v>0.84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7.0765833550081713E-3</v>
      </c>
      <c r="G1741" s="2">
        <f t="shared" si="246"/>
        <v>1.2760195589865865E-2</v>
      </c>
      <c r="H1741" s="2">
        <f t="shared" si="238"/>
        <v>0.55458267118008653</v>
      </c>
      <c r="I1741" s="2">
        <f t="shared" si="239"/>
        <v>35.674054616799623</v>
      </c>
    </row>
    <row r="1742" spans="1:9" ht="13.5" x14ac:dyDescent="0.25">
      <c r="A1742" s="3">
        <f>TITRES_STAT!B1745</f>
        <v>44845</v>
      </c>
      <c r="B1742" s="5">
        <f>TITRES_STAT!D1745</f>
        <v>0.83</v>
      </c>
      <c r="C1742" s="2">
        <f t="shared" si="243"/>
        <v>-1.0000000000000009E-2</v>
      </c>
      <c r="D1742" s="2">
        <f t="shared" si="244"/>
        <v>0</v>
      </c>
      <c r="E1742" s="2">
        <f t="shared" si="245"/>
        <v>1.0000000000000009E-2</v>
      </c>
      <c r="F1742" s="2">
        <f t="shared" si="246"/>
        <v>6.5711131153647299E-3</v>
      </c>
      <c r="G1742" s="2">
        <f t="shared" si="246"/>
        <v>1.2563038762018305E-2</v>
      </c>
      <c r="H1742" s="2">
        <f t="shared" si="238"/>
        <v>0.52305124897258959</v>
      </c>
      <c r="I1742" s="2">
        <f t="shared" si="239"/>
        <v>34.34232756943841</v>
      </c>
    </row>
    <row r="1743" spans="1:9" ht="13.5" x14ac:dyDescent="0.25">
      <c r="A1743" s="3">
        <f>TITRES_STAT!B1746</f>
        <v>44846</v>
      </c>
      <c r="B1743" s="5">
        <f>TITRES_STAT!D1746</f>
        <v>0.83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6.1017478928386774E-3</v>
      </c>
      <c r="G1743" s="2">
        <f t="shared" si="246"/>
        <v>1.1665678850445569E-2</v>
      </c>
      <c r="H1743" s="2">
        <f t="shared" si="238"/>
        <v>0.52305124897258959</v>
      </c>
      <c r="I1743" s="2">
        <f t="shared" si="239"/>
        <v>34.34232756943841</v>
      </c>
    </row>
    <row r="1744" spans="1:9" ht="13.5" x14ac:dyDescent="0.25">
      <c r="A1744" s="3">
        <f>TITRES_STAT!B1747</f>
        <v>44847</v>
      </c>
      <c r="B1744" s="5">
        <f>TITRES_STAT!D1747</f>
        <v>0.83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5.6659087576359148E-3</v>
      </c>
      <c r="G1744" s="2">
        <f t="shared" si="246"/>
        <v>1.0832416075413742E-2</v>
      </c>
      <c r="H1744" s="2">
        <f t="shared" si="238"/>
        <v>0.52305124897258959</v>
      </c>
      <c r="I1744" s="2">
        <f t="shared" si="239"/>
        <v>34.34232756943841</v>
      </c>
    </row>
    <row r="1745" spans="1:9" ht="13.5" x14ac:dyDescent="0.25">
      <c r="A1745" s="3">
        <f>TITRES_STAT!B1748</f>
        <v>44848</v>
      </c>
      <c r="B1745" s="5">
        <f>TITRES_STAT!D1748</f>
        <v>0.83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5.2612009892333495E-3</v>
      </c>
      <c r="G1745" s="2">
        <f t="shared" si="246"/>
        <v>1.0058672070027046E-2</v>
      </c>
      <c r="H1745" s="2">
        <f t="shared" ref="H1745:H1808" si="247">F1745/G1745</f>
        <v>0.52305124897258959</v>
      </c>
      <c r="I1745" s="2">
        <f t="shared" ref="I1745:I1808" si="248">IF(G1745=0,100,100-(100/(1+H1745)))</f>
        <v>34.34232756943841</v>
      </c>
    </row>
    <row r="1746" spans="1:9" ht="13.5" x14ac:dyDescent="0.25">
      <c r="A1746" s="3">
        <f>TITRES_STAT!B1749</f>
        <v>44851</v>
      </c>
      <c r="B1746" s="5">
        <f>TITRES_STAT!D1749</f>
        <v>0.82</v>
      </c>
      <c r="C1746" s="2">
        <f t="shared" si="243"/>
        <v>-1.0000000000000009E-2</v>
      </c>
      <c r="D1746" s="2">
        <f t="shared" si="244"/>
        <v>0</v>
      </c>
      <c r="E1746" s="2">
        <f t="shared" si="245"/>
        <v>1.0000000000000009E-2</v>
      </c>
      <c r="F1746" s="2">
        <f t="shared" si="246"/>
        <v>4.8854009185738245E-3</v>
      </c>
      <c r="G1746" s="2">
        <f t="shared" si="246"/>
        <v>1.0054481207882257E-2</v>
      </c>
      <c r="H1746" s="2">
        <f t="shared" si="247"/>
        <v>0.48589288870955288</v>
      </c>
      <c r="I1746" s="2">
        <f t="shared" si="248"/>
        <v>32.700398016678989</v>
      </c>
    </row>
    <row r="1747" spans="1:9" ht="13.5" x14ac:dyDescent="0.25">
      <c r="A1747" s="3">
        <f>TITRES_STAT!B1750</f>
        <v>44852</v>
      </c>
      <c r="B1747" s="5">
        <f>TITRES_STAT!D1750</f>
        <v>0.82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4.5364437101042656E-3</v>
      </c>
      <c r="G1747" s="2">
        <f t="shared" si="246"/>
        <v>9.3363039787478109E-3</v>
      </c>
      <c r="H1747" s="2">
        <f t="shared" si="247"/>
        <v>0.48589288870955283</v>
      </c>
      <c r="I1747" s="2">
        <f t="shared" si="248"/>
        <v>32.700398016678989</v>
      </c>
    </row>
    <row r="1748" spans="1:9" ht="13.5" x14ac:dyDescent="0.25">
      <c r="A1748" s="3">
        <f>TITRES_STAT!B1751</f>
        <v>44853</v>
      </c>
      <c r="B1748" s="5">
        <f>TITRES_STAT!D1751</f>
        <v>0.83</v>
      </c>
      <c r="C1748" s="2">
        <f t="shared" si="243"/>
        <v>1.0000000000000009E-2</v>
      </c>
      <c r="D1748" s="2">
        <f t="shared" si="244"/>
        <v>1.0000000000000009E-2</v>
      </c>
      <c r="E1748" s="2">
        <f t="shared" si="245"/>
        <v>0</v>
      </c>
      <c r="F1748" s="2">
        <f t="shared" si="246"/>
        <v>4.9266977308111042E-3</v>
      </c>
      <c r="G1748" s="2">
        <f t="shared" si="246"/>
        <v>8.6694251231229681E-3</v>
      </c>
      <c r="H1748" s="2">
        <f t="shared" si="247"/>
        <v>0.56828424732231497</v>
      </c>
      <c r="I1748" s="2">
        <f t="shared" si="248"/>
        <v>36.236048936447723</v>
      </c>
    </row>
    <row r="1749" spans="1:9" ht="13.5" x14ac:dyDescent="0.25">
      <c r="A1749" s="3">
        <f>TITRES_STAT!B1752</f>
        <v>44854</v>
      </c>
      <c r="B1749" s="5">
        <f>TITRES_STAT!D1752</f>
        <v>0.81</v>
      </c>
      <c r="C1749" s="2">
        <f t="shared" si="243"/>
        <v>-1.9999999999999907E-2</v>
      </c>
      <c r="D1749" s="2">
        <f t="shared" si="244"/>
        <v>0</v>
      </c>
      <c r="E1749" s="2">
        <f t="shared" si="245"/>
        <v>1.9999999999999907E-2</v>
      </c>
      <c r="F1749" s="2">
        <f t="shared" si="246"/>
        <v>4.5747907500388822E-3</v>
      </c>
      <c r="G1749" s="2">
        <f t="shared" si="246"/>
        <v>9.4787519000427509E-3</v>
      </c>
      <c r="H1749" s="2">
        <f t="shared" si="247"/>
        <v>0.48263640596165924</v>
      </c>
      <c r="I1749" s="2">
        <f t="shared" si="248"/>
        <v>32.552580256426012</v>
      </c>
    </row>
    <row r="1750" spans="1:9" ht="13.5" x14ac:dyDescent="0.25">
      <c r="A1750" s="3">
        <f>TITRES_STAT!B1753</f>
        <v>44855</v>
      </c>
      <c r="B1750" s="5">
        <f>TITRES_STAT!D1753</f>
        <v>0.82</v>
      </c>
      <c r="C1750" s="2">
        <f t="shared" si="243"/>
        <v>9.9999999999998979E-3</v>
      </c>
      <c r="D1750" s="2">
        <f t="shared" si="244"/>
        <v>9.9999999999998979E-3</v>
      </c>
      <c r="E1750" s="2">
        <f t="shared" si="245"/>
        <v>0</v>
      </c>
      <c r="F1750" s="2">
        <f t="shared" si="246"/>
        <v>4.9623056964646691E-3</v>
      </c>
      <c r="G1750" s="2">
        <f t="shared" si="246"/>
        <v>8.8016981928968393E-3</v>
      </c>
      <c r="H1750" s="2">
        <f t="shared" si="247"/>
        <v>0.56378957647847516</v>
      </c>
      <c r="I1750" s="2">
        <f t="shared" si="248"/>
        <v>36.052777493765028</v>
      </c>
    </row>
    <row r="1751" spans="1:9" ht="13.5" x14ac:dyDescent="0.25">
      <c r="A1751" s="3">
        <f>TITRES_STAT!B1754</f>
        <v>44858</v>
      </c>
      <c r="B1751" s="5">
        <f>TITRES_STAT!D1754</f>
        <v>0.83</v>
      </c>
      <c r="C1751" s="2">
        <f t="shared" si="243"/>
        <v>1.0000000000000009E-2</v>
      </c>
      <c r="D1751" s="2">
        <f t="shared" si="244"/>
        <v>1.0000000000000009E-2</v>
      </c>
      <c r="E1751" s="2">
        <f t="shared" si="245"/>
        <v>0</v>
      </c>
      <c r="F1751" s="2">
        <f t="shared" si="246"/>
        <v>5.322141003860051E-3</v>
      </c>
      <c r="G1751" s="2">
        <f t="shared" si="246"/>
        <v>8.1730054648327787E-3</v>
      </c>
      <c r="H1751" s="2">
        <f t="shared" si="247"/>
        <v>0.65118529857350871</v>
      </c>
      <c r="I1751" s="2">
        <f t="shared" si="248"/>
        <v>39.437445278617759</v>
      </c>
    </row>
    <row r="1752" spans="1:9" ht="13.5" x14ac:dyDescent="0.25">
      <c r="A1752" s="3">
        <f>TITRES_STAT!B1755</f>
        <v>44859</v>
      </c>
      <c r="B1752" s="5">
        <f>TITRES_STAT!D1755</f>
        <v>0.81</v>
      </c>
      <c r="C1752" s="2">
        <f t="shared" si="243"/>
        <v>-1.9999999999999907E-2</v>
      </c>
      <c r="D1752" s="2">
        <f t="shared" si="244"/>
        <v>0</v>
      </c>
      <c r="E1752" s="2">
        <f t="shared" si="245"/>
        <v>1.9999999999999907E-2</v>
      </c>
      <c r="F1752" s="2">
        <f t="shared" si="246"/>
        <v>4.9419880750129052E-3</v>
      </c>
      <c r="G1752" s="2">
        <f t="shared" si="246"/>
        <v>9.0177907887732858E-3</v>
      </c>
      <c r="H1752" s="2">
        <f t="shared" si="247"/>
        <v>0.54802647242220803</v>
      </c>
      <c r="I1752" s="2">
        <f t="shared" si="248"/>
        <v>35.401621495833155</v>
      </c>
    </row>
    <row r="1753" spans="1:9" ht="13.5" x14ac:dyDescent="0.25">
      <c r="A1753" s="3">
        <f>TITRES_STAT!B1756</f>
        <v>44860</v>
      </c>
      <c r="B1753" s="5">
        <f>TITRES_STAT!D1756</f>
        <v>0.81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4.5889889267976972E-3</v>
      </c>
      <c r="G1753" s="2">
        <f t="shared" si="246"/>
        <v>8.3736628752894803E-3</v>
      </c>
      <c r="H1753" s="2">
        <f t="shared" si="247"/>
        <v>0.54802647242220803</v>
      </c>
      <c r="I1753" s="2">
        <f t="shared" si="248"/>
        <v>35.401621495833155</v>
      </c>
    </row>
    <row r="1754" spans="1:9" ht="13.5" x14ac:dyDescent="0.25">
      <c r="A1754" s="3">
        <f>TITRES_STAT!B1757</f>
        <v>44861</v>
      </c>
      <c r="B1754" s="5">
        <f>TITRES_STAT!D1757</f>
        <v>0.82</v>
      </c>
      <c r="C1754" s="2">
        <f t="shared" si="243"/>
        <v>9.9999999999998979E-3</v>
      </c>
      <c r="D1754" s="2">
        <f t="shared" si="244"/>
        <v>9.9999999999998979E-3</v>
      </c>
      <c r="E1754" s="2">
        <f t="shared" si="245"/>
        <v>0</v>
      </c>
      <c r="F1754" s="2">
        <f t="shared" si="246"/>
        <v>4.975489717740712E-3</v>
      </c>
      <c r="G1754" s="2">
        <f t="shared" si="246"/>
        <v>7.7755440984830894E-3</v>
      </c>
      <c r="H1754" s="2">
        <f t="shared" si="247"/>
        <v>0.63988958903999626</v>
      </c>
      <c r="I1754" s="2">
        <f t="shared" si="248"/>
        <v>39.020284860433343</v>
      </c>
    </row>
    <row r="1755" spans="1:9" ht="13.5" x14ac:dyDescent="0.25">
      <c r="A1755" s="3">
        <f>TITRES_STAT!B1758</f>
        <v>44862</v>
      </c>
      <c r="B1755" s="5">
        <f>TITRES_STAT!D1758</f>
        <v>0.83</v>
      </c>
      <c r="C1755" s="2">
        <f t="shared" si="243"/>
        <v>1.0000000000000009E-2</v>
      </c>
      <c r="D1755" s="2">
        <f t="shared" si="244"/>
        <v>1.0000000000000009E-2</v>
      </c>
      <c r="E1755" s="2">
        <f t="shared" si="245"/>
        <v>0</v>
      </c>
      <c r="F1755" s="2">
        <f t="shared" si="246"/>
        <v>5.3343833093306616E-3</v>
      </c>
      <c r="G1755" s="2">
        <f t="shared" si="246"/>
        <v>7.2201480914485831E-3</v>
      </c>
      <c r="H1755" s="2">
        <f t="shared" si="247"/>
        <v>0.73881909924376921</v>
      </c>
      <c r="I1755" s="2">
        <f t="shared" si="248"/>
        <v>42.489704625690472</v>
      </c>
    </row>
    <row r="1756" spans="1:9" ht="13.5" x14ac:dyDescent="0.25">
      <c r="A1756" s="3">
        <f>TITRES_STAT!B1759</f>
        <v>44865</v>
      </c>
      <c r="B1756" s="5">
        <f>TITRES_STAT!D1759</f>
        <v>0.82</v>
      </c>
      <c r="C1756" s="2">
        <f t="shared" si="243"/>
        <v>-1.0000000000000009E-2</v>
      </c>
      <c r="D1756" s="2">
        <f t="shared" si="244"/>
        <v>0</v>
      </c>
      <c r="E1756" s="2">
        <f t="shared" si="245"/>
        <v>1.0000000000000009E-2</v>
      </c>
      <c r="F1756" s="2">
        <f t="shared" si="246"/>
        <v>4.9533559300927576E-3</v>
      </c>
      <c r="G1756" s="2">
        <f t="shared" si="246"/>
        <v>7.4187089420593988E-3</v>
      </c>
      <c r="H1756" s="2">
        <f t="shared" si="247"/>
        <v>0.66768435974221263</v>
      </c>
      <c r="I1756" s="2">
        <f t="shared" si="248"/>
        <v>40.036614593268837</v>
      </c>
    </row>
    <row r="1757" spans="1:9" ht="13.5" x14ac:dyDescent="0.25">
      <c r="A1757" s="3">
        <f>TITRES_STAT!B1760</f>
        <v>44866</v>
      </c>
      <c r="B1757" s="5">
        <f>TITRES_STAT!D1760</f>
        <v>0.81</v>
      </c>
      <c r="C1757" s="2">
        <f t="shared" si="243"/>
        <v>-9.9999999999998979E-3</v>
      </c>
      <c r="D1757" s="2">
        <f t="shared" si="244"/>
        <v>0</v>
      </c>
      <c r="E1757" s="2">
        <f t="shared" si="245"/>
        <v>9.9999999999998979E-3</v>
      </c>
      <c r="F1757" s="2">
        <f t="shared" ref="F1757:G1772" si="249">((F1756*13)+D1757)/14</f>
        <v>4.5995447922289887E-3</v>
      </c>
      <c r="G1757" s="2">
        <f t="shared" si="249"/>
        <v>7.6030868747694342E-3</v>
      </c>
      <c r="H1757" s="2">
        <f t="shared" si="247"/>
        <v>0.60495754789971035</v>
      </c>
      <c r="I1757" s="2">
        <f t="shared" si="248"/>
        <v>37.693056036988246</v>
      </c>
    </row>
    <row r="1758" spans="1:9" ht="13.5" x14ac:dyDescent="0.25">
      <c r="A1758" s="3">
        <f>TITRES_STAT!B1761</f>
        <v>44867</v>
      </c>
      <c r="B1758" s="5">
        <f>TITRES_STAT!D1761</f>
        <v>0.81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4.2710058784983466E-3</v>
      </c>
      <c r="G1758" s="2">
        <f t="shared" si="249"/>
        <v>7.0600092408573322E-3</v>
      </c>
      <c r="H1758" s="2">
        <f t="shared" si="247"/>
        <v>0.60495754789971024</v>
      </c>
      <c r="I1758" s="2">
        <f t="shared" si="248"/>
        <v>37.693056036988246</v>
      </c>
    </row>
    <row r="1759" spans="1:9" ht="13.5" x14ac:dyDescent="0.25">
      <c r="A1759" s="3">
        <f>TITRES_STAT!B1762</f>
        <v>44868</v>
      </c>
      <c r="B1759" s="5">
        <f>TITRES_STAT!D1762</f>
        <v>0.81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3.9659340300341791E-3</v>
      </c>
      <c r="G1759" s="2">
        <f t="shared" si="249"/>
        <v>6.5557228665103799E-3</v>
      </c>
      <c r="H1759" s="2">
        <f t="shared" si="247"/>
        <v>0.60495754789971024</v>
      </c>
      <c r="I1759" s="2">
        <f t="shared" si="248"/>
        <v>37.693056036988246</v>
      </c>
    </row>
    <row r="1760" spans="1:9" ht="13.5" x14ac:dyDescent="0.25">
      <c r="A1760" s="3">
        <f>TITRES_STAT!B1763</f>
        <v>44869</v>
      </c>
      <c r="B1760" s="5">
        <f>TITRES_STAT!D1763</f>
        <v>0.79</v>
      </c>
      <c r="C1760" s="2">
        <f t="shared" si="243"/>
        <v>-2.0000000000000018E-2</v>
      </c>
      <c r="D1760" s="2">
        <f t="shared" si="244"/>
        <v>0</v>
      </c>
      <c r="E1760" s="2">
        <f t="shared" si="245"/>
        <v>2.0000000000000018E-2</v>
      </c>
      <c r="F1760" s="2">
        <f t="shared" si="249"/>
        <v>3.6826530278888806E-3</v>
      </c>
      <c r="G1760" s="2">
        <f t="shared" si="249"/>
        <v>7.5160283760453538E-3</v>
      </c>
      <c r="H1760" s="2">
        <f t="shared" si="247"/>
        <v>0.4899732736009908</v>
      </c>
      <c r="I1760" s="2">
        <f t="shared" si="248"/>
        <v>32.884702181054266</v>
      </c>
    </row>
    <row r="1761" spans="1:9" ht="13.5" x14ac:dyDescent="0.25">
      <c r="A1761" s="3">
        <f>TITRES_STAT!B1764</f>
        <v>44872</v>
      </c>
      <c r="B1761" s="5">
        <f>TITRES_STAT!D1764</f>
        <v>0.81</v>
      </c>
      <c r="C1761" s="2">
        <f t="shared" si="243"/>
        <v>2.0000000000000018E-2</v>
      </c>
      <c r="D1761" s="2">
        <f t="shared" si="244"/>
        <v>2.0000000000000018E-2</v>
      </c>
      <c r="E1761" s="2">
        <f t="shared" si="245"/>
        <v>0</v>
      </c>
      <c r="F1761" s="2">
        <f t="shared" si="249"/>
        <v>4.8481778116111051E-3</v>
      </c>
      <c r="G1761" s="2">
        <f t="shared" si="249"/>
        <v>6.9791692063278284E-3</v>
      </c>
      <c r="H1761" s="2">
        <f t="shared" si="247"/>
        <v>0.69466403067221671</v>
      </c>
      <c r="I1761" s="2">
        <f t="shared" si="248"/>
        <v>40.99125361129348</v>
      </c>
    </row>
    <row r="1762" spans="1:9" ht="13.5" x14ac:dyDescent="0.25">
      <c r="A1762" s="3">
        <f>TITRES_STAT!B1765</f>
        <v>44873</v>
      </c>
      <c r="B1762" s="5">
        <f>TITRES_STAT!D1765</f>
        <v>0.8</v>
      </c>
      <c r="C1762" s="2">
        <f t="shared" si="243"/>
        <v>-1.0000000000000009E-2</v>
      </c>
      <c r="D1762" s="2">
        <f t="shared" si="244"/>
        <v>0</v>
      </c>
      <c r="E1762" s="2">
        <f t="shared" si="245"/>
        <v>1.0000000000000009E-2</v>
      </c>
      <c r="F1762" s="2">
        <f t="shared" si="249"/>
        <v>4.5018793964960255E-3</v>
      </c>
      <c r="G1762" s="2">
        <f t="shared" si="249"/>
        <v>7.1949428344472701E-3</v>
      </c>
      <c r="H1762" s="2">
        <f t="shared" si="247"/>
        <v>0.62570050938311161</v>
      </c>
      <c r="I1762" s="2">
        <f t="shared" si="248"/>
        <v>38.488055196620437</v>
      </c>
    </row>
    <row r="1763" spans="1:9" ht="13.5" x14ac:dyDescent="0.25">
      <c r="A1763" s="3">
        <f>TITRES_STAT!B1766</f>
        <v>44874</v>
      </c>
      <c r="B1763" s="5">
        <f>TITRES_STAT!D1766</f>
        <v>0.8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4.1803165824605953E-3</v>
      </c>
      <c r="G1763" s="2">
        <f t="shared" si="249"/>
        <v>6.6810183462724651E-3</v>
      </c>
      <c r="H1763" s="2">
        <f t="shared" si="247"/>
        <v>0.62570050938311161</v>
      </c>
      <c r="I1763" s="2">
        <f t="shared" si="248"/>
        <v>38.488055196620437</v>
      </c>
    </row>
    <row r="1764" spans="1:9" ht="13.5" x14ac:dyDescent="0.25">
      <c r="A1764" s="3">
        <f>TITRES_STAT!B1767</f>
        <v>44875</v>
      </c>
      <c r="B1764" s="5">
        <f>TITRES_STAT!D1767</f>
        <v>0.8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3.8817225408562671E-3</v>
      </c>
      <c r="G1764" s="2">
        <f t="shared" si="249"/>
        <v>6.2038027501101463E-3</v>
      </c>
      <c r="H1764" s="2">
        <f t="shared" si="247"/>
        <v>0.62570050938311161</v>
      </c>
      <c r="I1764" s="2">
        <f t="shared" si="248"/>
        <v>38.488055196620437</v>
      </c>
    </row>
    <row r="1765" spans="1:9" ht="13.5" x14ac:dyDescent="0.25">
      <c r="A1765" s="3">
        <f>TITRES_STAT!B1768</f>
        <v>44876</v>
      </c>
      <c r="B1765" s="5">
        <f>TITRES_STAT!D1768</f>
        <v>0.8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3.6044566450808197E-3</v>
      </c>
      <c r="G1765" s="2">
        <f t="shared" si="249"/>
        <v>5.7606739822451359E-3</v>
      </c>
      <c r="H1765" s="2">
        <f t="shared" si="247"/>
        <v>0.62570050938311161</v>
      </c>
      <c r="I1765" s="2">
        <f t="shared" si="248"/>
        <v>38.488055196620437</v>
      </c>
    </row>
    <row r="1766" spans="1:9" ht="13.5" x14ac:dyDescent="0.25">
      <c r="A1766" s="3">
        <f>TITRES_STAT!B1769</f>
        <v>44879</v>
      </c>
      <c r="B1766" s="5">
        <f>TITRES_STAT!D1769</f>
        <v>0.82</v>
      </c>
      <c r="C1766" s="2">
        <f t="shared" si="243"/>
        <v>1.9999999999999907E-2</v>
      </c>
      <c r="D1766" s="2">
        <f t="shared" si="244"/>
        <v>1.9999999999999907E-2</v>
      </c>
      <c r="E1766" s="2">
        <f t="shared" si="245"/>
        <v>0</v>
      </c>
      <c r="F1766" s="2">
        <f t="shared" si="249"/>
        <v>4.7755668847178972E-3</v>
      </c>
      <c r="G1766" s="2">
        <f t="shared" si="249"/>
        <v>5.3491972692276263E-3</v>
      </c>
      <c r="H1766" s="2">
        <f t="shared" si="247"/>
        <v>0.89276327724728766</v>
      </c>
      <c r="I1766" s="2">
        <f t="shared" si="248"/>
        <v>47.167191374595177</v>
      </c>
    </row>
    <row r="1767" spans="1:9" ht="13.5" x14ac:dyDescent="0.25">
      <c r="A1767" s="3">
        <f>TITRES_STAT!B1770</f>
        <v>44880</v>
      </c>
      <c r="B1767" s="5">
        <f>TITRES_STAT!D1770</f>
        <v>0.83</v>
      </c>
      <c r="C1767" s="2">
        <f t="shared" si="243"/>
        <v>1.0000000000000009E-2</v>
      </c>
      <c r="D1767" s="2">
        <f t="shared" si="244"/>
        <v>1.0000000000000009E-2</v>
      </c>
      <c r="E1767" s="2">
        <f t="shared" si="245"/>
        <v>0</v>
      </c>
      <c r="F1767" s="2">
        <f t="shared" si="249"/>
        <v>5.14874067866662E-3</v>
      </c>
      <c r="G1767" s="2">
        <f t="shared" si="249"/>
        <v>4.9671117499970815E-3</v>
      </c>
      <c r="H1767" s="2">
        <f t="shared" si="247"/>
        <v>1.0365663060972294</v>
      </c>
      <c r="I1767" s="2">
        <f t="shared" si="248"/>
        <v>50.89774406037639</v>
      </c>
    </row>
    <row r="1768" spans="1:9" ht="13.5" x14ac:dyDescent="0.25">
      <c r="A1768" s="3">
        <f>TITRES_STAT!B1771</f>
        <v>44881</v>
      </c>
      <c r="B1768" s="5">
        <f>TITRES_STAT!D1771</f>
        <v>0.83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4.78097348733329E-3</v>
      </c>
      <c r="G1768" s="2">
        <f t="shared" si="249"/>
        <v>4.6123180535687187E-3</v>
      </c>
      <c r="H1768" s="2">
        <f t="shared" si="247"/>
        <v>1.0365663060972294</v>
      </c>
      <c r="I1768" s="2">
        <f t="shared" si="248"/>
        <v>50.89774406037639</v>
      </c>
    </row>
    <row r="1769" spans="1:9" ht="13.5" x14ac:dyDescent="0.25">
      <c r="A1769" s="3">
        <f>TITRES_STAT!B1772</f>
        <v>44882</v>
      </c>
      <c r="B1769" s="5">
        <f>TITRES_STAT!D1772</f>
        <v>0.83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4.439475381095198E-3</v>
      </c>
      <c r="G1769" s="2">
        <f t="shared" si="249"/>
        <v>4.2828667640280958E-3</v>
      </c>
      <c r="H1769" s="2">
        <f t="shared" si="247"/>
        <v>1.0365663060972294</v>
      </c>
      <c r="I1769" s="2">
        <f t="shared" si="248"/>
        <v>50.89774406037639</v>
      </c>
    </row>
    <row r="1770" spans="1:9" ht="13.5" x14ac:dyDescent="0.25">
      <c r="A1770" s="3">
        <f>TITRES_STAT!B1773</f>
        <v>44883</v>
      </c>
      <c r="B1770" s="5">
        <f>TITRES_STAT!D1773</f>
        <v>0.83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4.1223699967312556E-3</v>
      </c>
      <c r="G1770" s="2">
        <f t="shared" si="249"/>
        <v>3.9769477094546606E-3</v>
      </c>
      <c r="H1770" s="2">
        <f t="shared" si="247"/>
        <v>1.0365663060972294</v>
      </c>
      <c r="I1770" s="2">
        <f t="shared" si="248"/>
        <v>50.89774406037639</v>
      </c>
    </row>
    <row r="1771" spans="1:9" ht="13.5" x14ac:dyDescent="0.25">
      <c r="A1771" s="3">
        <f>TITRES_STAT!B1774</f>
        <v>44886</v>
      </c>
      <c r="B1771" s="5">
        <f>TITRES_STAT!D1774</f>
        <v>0.83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3.8279149969647373E-3</v>
      </c>
      <c r="G1771" s="2">
        <f t="shared" si="249"/>
        <v>3.692880015922185E-3</v>
      </c>
      <c r="H1771" s="2">
        <f t="shared" si="247"/>
        <v>1.0365663060972294</v>
      </c>
      <c r="I1771" s="2">
        <f t="shared" si="248"/>
        <v>50.89774406037639</v>
      </c>
    </row>
    <row r="1772" spans="1:9" ht="13.5" x14ac:dyDescent="0.25">
      <c r="A1772" s="3">
        <f>TITRES_STAT!B1775</f>
        <v>44887</v>
      </c>
      <c r="B1772" s="5">
        <f>TITRES_STAT!D1775</f>
        <v>0.83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3.5544924971815418E-3</v>
      </c>
      <c r="G1772" s="2">
        <f t="shared" si="249"/>
        <v>3.429102871927743E-3</v>
      </c>
      <c r="H1772" s="2">
        <f t="shared" si="247"/>
        <v>1.0365663060972297</v>
      </c>
      <c r="I1772" s="2">
        <f t="shared" si="248"/>
        <v>50.897744060376404</v>
      </c>
    </row>
    <row r="1773" spans="1:9" ht="13.5" x14ac:dyDescent="0.25">
      <c r="A1773" s="3">
        <f>TITRES_STAT!B1776</f>
        <v>44888</v>
      </c>
      <c r="B1773" s="5">
        <f>TITRES_STAT!D1776</f>
        <v>0.82</v>
      </c>
      <c r="C1773" s="2">
        <f t="shared" si="243"/>
        <v>-1.0000000000000009E-2</v>
      </c>
      <c r="D1773" s="2">
        <f t="shared" si="244"/>
        <v>0</v>
      </c>
      <c r="E1773" s="2">
        <f t="shared" si="245"/>
        <v>1.0000000000000009E-2</v>
      </c>
      <c r="F1773" s="2">
        <f t="shared" ref="F1773:G1788" si="250">((F1772*13)+D1773)/14</f>
        <v>3.3006001759542888E-3</v>
      </c>
      <c r="G1773" s="2">
        <f t="shared" si="250"/>
        <v>3.8984526667900474E-3</v>
      </c>
      <c r="H1773" s="2">
        <f t="shared" si="247"/>
        <v>0.84664364507264234</v>
      </c>
      <c r="I1773" s="2">
        <f t="shared" si="248"/>
        <v>45.847700357983115</v>
      </c>
    </row>
    <row r="1774" spans="1:9" ht="13.5" x14ac:dyDescent="0.25">
      <c r="A1774" s="3">
        <f>TITRES_STAT!B1777</f>
        <v>44889</v>
      </c>
      <c r="B1774" s="5">
        <f>TITRES_STAT!D1777</f>
        <v>0.82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3.0648430205289824E-3</v>
      </c>
      <c r="G1774" s="2">
        <f t="shared" si="250"/>
        <v>3.6199917620193295E-3</v>
      </c>
      <c r="H1774" s="2">
        <f t="shared" si="247"/>
        <v>0.84664364507264234</v>
      </c>
      <c r="I1774" s="2">
        <f t="shared" si="248"/>
        <v>45.847700357983115</v>
      </c>
    </row>
    <row r="1775" spans="1:9" ht="13.5" x14ac:dyDescent="0.25">
      <c r="A1775" s="3">
        <f>TITRES_STAT!B1778</f>
        <v>44890</v>
      </c>
      <c r="B1775" s="5">
        <f>TITRES_STAT!D1778</f>
        <v>0.83</v>
      </c>
      <c r="C1775" s="2">
        <f t="shared" si="243"/>
        <v>1.0000000000000009E-2</v>
      </c>
      <c r="D1775" s="2">
        <f t="shared" si="244"/>
        <v>1.0000000000000009E-2</v>
      </c>
      <c r="E1775" s="2">
        <f t="shared" si="245"/>
        <v>0</v>
      </c>
      <c r="F1775" s="2">
        <f t="shared" si="250"/>
        <v>3.5602113762054841E-3</v>
      </c>
      <c r="G1775" s="2">
        <f t="shared" si="250"/>
        <v>3.3614209218750914E-3</v>
      </c>
      <c r="H1775" s="2">
        <f t="shared" si="247"/>
        <v>1.0591388162775823</v>
      </c>
      <c r="I1775" s="2">
        <f t="shared" si="248"/>
        <v>51.436008485928376</v>
      </c>
    </row>
    <row r="1776" spans="1:9" ht="13.5" x14ac:dyDescent="0.25">
      <c r="A1776" s="3">
        <f>TITRES_STAT!B1779</f>
        <v>44893</v>
      </c>
      <c r="B1776" s="5">
        <f>TITRES_STAT!D1779</f>
        <v>0.83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3.3059105636193782E-3</v>
      </c>
      <c r="G1776" s="2">
        <f t="shared" si="250"/>
        <v>3.1213194274554421E-3</v>
      </c>
      <c r="H1776" s="2">
        <f t="shared" si="247"/>
        <v>1.0591388162775823</v>
      </c>
      <c r="I1776" s="2">
        <f t="shared" si="248"/>
        <v>51.436008485928376</v>
      </c>
    </row>
    <row r="1777" spans="1:9" ht="13.5" x14ac:dyDescent="0.25">
      <c r="A1777" s="3">
        <f>TITRES_STAT!B1780</f>
        <v>44894</v>
      </c>
      <c r="B1777" s="5">
        <f>TITRES_STAT!D1780</f>
        <v>0.83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3.0697740947894228E-3</v>
      </c>
      <c r="G1777" s="2">
        <f t="shared" si="250"/>
        <v>2.8983680397800535E-3</v>
      </c>
      <c r="H1777" s="2">
        <f t="shared" si="247"/>
        <v>1.0591388162775823</v>
      </c>
      <c r="I1777" s="2">
        <f t="shared" si="248"/>
        <v>51.436008485928376</v>
      </c>
    </row>
    <row r="1778" spans="1:9" ht="13.5" x14ac:dyDescent="0.25">
      <c r="A1778" s="3">
        <f>TITRES_STAT!B1781</f>
        <v>44895</v>
      </c>
      <c r="B1778" s="5">
        <f>TITRES_STAT!D1781</f>
        <v>0.81</v>
      </c>
      <c r="C1778" s="2">
        <f t="shared" si="243"/>
        <v>-1.9999999999999907E-2</v>
      </c>
      <c r="D1778" s="2">
        <f t="shared" si="244"/>
        <v>0</v>
      </c>
      <c r="E1778" s="2">
        <f t="shared" si="245"/>
        <v>1.9999999999999907E-2</v>
      </c>
      <c r="F1778" s="2">
        <f t="shared" si="250"/>
        <v>2.850504516590178E-3</v>
      </c>
      <c r="G1778" s="2">
        <f t="shared" si="250"/>
        <v>4.1199131797957575E-3</v>
      </c>
      <c r="H1778" s="2">
        <f t="shared" si="247"/>
        <v>0.69188460828960729</v>
      </c>
      <c r="I1778" s="2">
        <f t="shared" si="248"/>
        <v>40.894314239850004</v>
      </c>
    </row>
    <row r="1779" spans="1:9" ht="13.5" x14ac:dyDescent="0.25">
      <c r="A1779" s="3">
        <f>TITRES_STAT!B1782</f>
        <v>44896</v>
      </c>
      <c r="B1779" s="5">
        <f>TITRES_STAT!D1782</f>
        <v>0.82</v>
      </c>
      <c r="C1779" s="2">
        <f t="shared" si="243"/>
        <v>9.9999999999998979E-3</v>
      </c>
      <c r="D1779" s="2">
        <f t="shared" si="244"/>
        <v>9.9999999999998979E-3</v>
      </c>
      <c r="E1779" s="2">
        <f t="shared" si="245"/>
        <v>0</v>
      </c>
      <c r="F1779" s="2">
        <f t="shared" si="250"/>
        <v>3.361182765405158E-3</v>
      </c>
      <c r="G1779" s="2">
        <f t="shared" si="250"/>
        <v>3.8256336669532033E-3</v>
      </c>
      <c r="H1779" s="2">
        <f t="shared" si="247"/>
        <v>0.87859504019946022</v>
      </c>
      <c r="I1779" s="2">
        <f t="shared" si="248"/>
        <v>46.76872989647493</v>
      </c>
    </row>
    <row r="1780" spans="1:9" ht="13.5" x14ac:dyDescent="0.25">
      <c r="A1780" s="3">
        <f>TITRES_STAT!B1783</f>
        <v>44897</v>
      </c>
      <c r="B1780" s="5">
        <f>TITRES_STAT!D1783</f>
        <v>0.82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3.1210982821619324E-3</v>
      </c>
      <c r="G1780" s="2">
        <f t="shared" si="250"/>
        <v>3.5523741193136888E-3</v>
      </c>
      <c r="H1780" s="2">
        <f t="shared" si="247"/>
        <v>0.87859504019946022</v>
      </c>
      <c r="I1780" s="2">
        <f t="shared" si="248"/>
        <v>46.76872989647493</v>
      </c>
    </row>
    <row r="1781" spans="1:9" ht="13.5" x14ac:dyDescent="0.25">
      <c r="A1781" s="3">
        <f>TITRES_STAT!B1784</f>
        <v>44900</v>
      </c>
      <c r="B1781" s="5">
        <f>TITRES_STAT!D1784</f>
        <v>0.82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2.8981626905789371E-3</v>
      </c>
      <c r="G1781" s="2">
        <f t="shared" si="250"/>
        <v>3.2986331107912824E-3</v>
      </c>
      <c r="H1781" s="2">
        <f t="shared" si="247"/>
        <v>0.87859504019946011</v>
      </c>
      <c r="I1781" s="2">
        <f t="shared" si="248"/>
        <v>46.768729896474923</v>
      </c>
    </row>
    <row r="1782" spans="1:9" ht="13.5" x14ac:dyDescent="0.25">
      <c r="A1782" s="3">
        <f>TITRES_STAT!B1785</f>
        <v>44901</v>
      </c>
      <c r="B1782" s="5">
        <f>TITRES_STAT!D1785</f>
        <v>0.82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2.6911510698232988E-3</v>
      </c>
      <c r="G1782" s="2">
        <f t="shared" si="250"/>
        <v>3.0630164600204761E-3</v>
      </c>
      <c r="H1782" s="2">
        <f t="shared" si="247"/>
        <v>0.87859504019946033</v>
      </c>
      <c r="I1782" s="2">
        <f t="shared" si="248"/>
        <v>46.768729896474937</v>
      </c>
    </row>
    <row r="1783" spans="1:9" ht="13.5" x14ac:dyDescent="0.25">
      <c r="A1783" s="3">
        <f>TITRES_STAT!B1786</f>
        <v>44902</v>
      </c>
      <c r="B1783" s="5">
        <f>TITRES_STAT!D1786</f>
        <v>0.82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2.4989259934073489E-3</v>
      </c>
      <c r="G1783" s="2">
        <f t="shared" si="250"/>
        <v>2.8442295700190135E-3</v>
      </c>
      <c r="H1783" s="2">
        <f t="shared" si="247"/>
        <v>0.87859504019946033</v>
      </c>
      <c r="I1783" s="2">
        <f t="shared" si="248"/>
        <v>46.768729896474937</v>
      </c>
    </row>
    <row r="1784" spans="1:9" ht="13.5" x14ac:dyDescent="0.25">
      <c r="A1784" s="3">
        <f>TITRES_STAT!B1787</f>
        <v>44903</v>
      </c>
      <c r="B1784" s="5">
        <f>TITRES_STAT!D1787</f>
        <v>0.82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2.3204312795925383E-3</v>
      </c>
      <c r="G1784" s="2">
        <f t="shared" si="250"/>
        <v>2.6410703150176558E-3</v>
      </c>
      <c r="H1784" s="2">
        <f t="shared" si="247"/>
        <v>0.87859504019946022</v>
      </c>
      <c r="I1784" s="2">
        <f t="shared" si="248"/>
        <v>46.76872989647493</v>
      </c>
    </row>
    <row r="1785" spans="1:9" ht="13.5" x14ac:dyDescent="0.25">
      <c r="A1785" s="3">
        <f>TITRES_STAT!B1788</f>
        <v>44904</v>
      </c>
      <c r="B1785" s="5">
        <f>TITRES_STAT!D1788</f>
        <v>0.81</v>
      </c>
      <c r="C1785" s="2">
        <f t="shared" si="243"/>
        <v>-9.9999999999998979E-3</v>
      </c>
      <c r="D1785" s="2">
        <f t="shared" si="244"/>
        <v>0</v>
      </c>
      <c r="E1785" s="2">
        <f t="shared" si="245"/>
        <v>9.9999999999998979E-3</v>
      </c>
      <c r="F1785" s="2">
        <f t="shared" si="250"/>
        <v>2.1546861881930712E-3</v>
      </c>
      <c r="G1785" s="2">
        <f t="shared" si="250"/>
        <v>3.1667081496592445E-3</v>
      </c>
      <c r="H1785" s="2">
        <f t="shared" si="247"/>
        <v>0.68041830391756419</v>
      </c>
      <c r="I1785" s="2">
        <f t="shared" si="248"/>
        <v>40.491007645614367</v>
      </c>
    </row>
    <row r="1786" spans="1:9" ht="13.5" x14ac:dyDescent="0.25">
      <c r="A1786" s="3">
        <f>TITRES_STAT!B1789</f>
        <v>44907</v>
      </c>
      <c r="B1786" s="5">
        <f>TITRES_STAT!D1789</f>
        <v>0.8</v>
      </c>
      <c r="C1786" s="2">
        <f t="shared" si="243"/>
        <v>-1.0000000000000009E-2</v>
      </c>
      <c r="D1786" s="2">
        <f t="shared" si="244"/>
        <v>0</v>
      </c>
      <c r="E1786" s="2">
        <f t="shared" si="245"/>
        <v>1.0000000000000009E-2</v>
      </c>
      <c r="F1786" s="2">
        <f t="shared" si="250"/>
        <v>2.0007800318935661E-3</v>
      </c>
      <c r="G1786" s="2">
        <f t="shared" si="250"/>
        <v>3.6548004246835845E-3</v>
      </c>
      <c r="H1786" s="2">
        <f t="shared" si="247"/>
        <v>0.54743892946405803</v>
      </c>
      <c r="I1786" s="2">
        <f t="shared" si="248"/>
        <v>35.377094309864546</v>
      </c>
    </row>
    <row r="1787" spans="1:9" ht="13.5" x14ac:dyDescent="0.25">
      <c r="A1787" s="3">
        <f>TITRES_STAT!B1790</f>
        <v>44908</v>
      </c>
      <c r="B1787" s="5">
        <f>TITRES_STAT!D1790</f>
        <v>0.81</v>
      </c>
      <c r="C1787" s="2">
        <f t="shared" si="243"/>
        <v>1.0000000000000009E-2</v>
      </c>
      <c r="D1787" s="2">
        <f t="shared" si="244"/>
        <v>1.0000000000000009E-2</v>
      </c>
      <c r="E1787" s="2">
        <f t="shared" si="245"/>
        <v>0</v>
      </c>
      <c r="F1787" s="2">
        <f t="shared" si="250"/>
        <v>2.5721528867583116E-3</v>
      </c>
      <c r="G1787" s="2">
        <f t="shared" si="250"/>
        <v>3.3937432514919001E-3</v>
      </c>
      <c r="H1787" s="2">
        <f t="shared" si="247"/>
        <v>0.75791027669155153</v>
      </c>
      <c r="I1787" s="2">
        <f t="shared" si="248"/>
        <v>43.114275326836655</v>
      </c>
    </row>
    <row r="1788" spans="1:9" ht="13.5" x14ac:dyDescent="0.25">
      <c r="A1788" s="3">
        <f>TITRES_STAT!B1791</f>
        <v>44909</v>
      </c>
      <c r="B1788" s="5">
        <f>TITRES_STAT!D1791</f>
        <v>0.82</v>
      </c>
      <c r="C1788" s="2">
        <f t="shared" si="243"/>
        <v>9.9999999999998979E-3</v>
      </c>
      <c r="D1788" s="2">
        <f t="shared" si="244"/>
        <v>9.9999999999998979E-3</v>
      </c>
      <c r="E1788" s="2">
        <f t="shared" si="245"/>
        <v>0</v>
      </c>
      <c r="F1788" s="2">
        <f t="shared" si="250"/>
        <v>3.1027133948469962E-3</v>
      </c>
      <c r="G1788" s="2">
        <f t="shared" si="250"/>
        <v>3.1513330192424788E-3</v>
      </c>
      <c r="H1788" s="2">
        <f t="shared" si="247"/>
        <v>0.98457172755192668</v>
      </c>
      <c r="I1788" s="2">
        <f t="shared" si="248"/>
        <v>49.611294662876581</v>
      </c>
    </row>
    <row r="1789" spans="1:9" ht="13.5" x14ac:dyDescent="0.25">
      <c r="A1789" s="3">
        <f>TITRES_STAT!B1792</f>
        <v>44910</v>
      </c>
      <c r="B1789" s="5">
        <f>TITRES_STAT!D1792</f>
        <v>0.81</v>
      </c>
      <c r="C1789" s="2">
        <f t="shared" si="243"/>
        <v>-9.9999999999998979E-3</v>
      </c>
      <c r="D1789" s="2">
        <f t="shared" si="244"/>
        <v>0</v>
      </c>
      <c r="E1789" s="2">
        <f t="shared" si="245"/>
        <v>9.9999999999998979E-3</v>
      </c>
      <c r="F1789" s="2">
        <f t="shared" ref="F1789:G1804" si="251">((F1788*13)+D1789)/14</f>
        <v>2.8810910095007822E-3</v>
      </c>
      <c r="G1789" s="2">
        <f t="shared" si="251"/>
        <v>3.6405235178680086E-3</v>
      </c>
      <c r="H1789" s="2">
        <f t="shared" si="247"/>
        <v>0.79139469786697847</v>
      </c>
      <c r="I1789" s="2">
        <f t="shared" si="248"/>
        <v>44.177572860369381</v>
      </c>
    </row>
    <row r="1790" spans="1:9" ht="13.5" x14ac:dyDescent="0.25">
      <c r="A1790" s="3">
        <f>TITRES_STAT!B1793</f>
        <v>44911</v>
      </c>
      <c r="B1790" s="5">
        <f>TITRES_STAT!D1793</f>
        <v>0.81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2.6752987945364405E-3</v>
      </c>
      <c r="G1790" s="2">
        <f t="shared" si="251"/>
        <v>3.3804861237345793E-3</v>
      </c>
      <c r="H1790" s="2">
        <f t="shared" si="247"/>
        <v>0.79139469786697847</v>
      </c>
      <c r="I1790" s="2">
        <f t="shared" si="248"/>
        <v>44.177572860369381</v>
      </c>
    </row>
    <row r="1791" spans="1:9" ht="13.5" x14ac:dyDescent="0.25">
      <c r="A1791" s="3">
        <f>TITRES_STAT!B1794</f>
        <v>44914</v>
      </c>
      <c r="B1791" s="5">
        <f>TITRES_STAT!D1794</f>
        <v>0.79</v>
      </c>
      <c r="C1791" s="2">
        <f t="shared" si="243"/>
        <v>-2.0000000000000018E-2</v>
      </c>
      <c r="D1791" s="2">
        <f t="shared" si="244"/>
        <v>0</v>
      </c>
      <c r="E1791" s="2">
        <f t="shared" si="245"/>
        <v>2.0000000000000018E-2</v>
      </c>
      <c r="F1791" s="2">
        <f t="shared" si="251"/>
        <v>2.4842060234981232E-3</v>
      </c>
      <c r="G1791" s="2">
        <f t="shared" si="251"/>
        <v>4.5675942577535393E-3</v>
      </c>
      <c r="H1791" s="2">
        <f t="shared" si="247"/>
        <v>0.54387624716909944</v>
      </c>
      <c r="I1791" s="2">
        <f t="shared" si="248"/>
        <v>35.227969091847115</v>
      </c>
    </row>
    <row r="1792" spans="1:9" ht="13.5" x14ac:dyDescent="0.25">
      <c r="A1792" s="3">
        <f>TITRES_STAT!B1795</f>
        <v>44915</v>
      </c>
      <c r="B1792" s="5">
        <f>TITRES_STAT!D1795</f>
        <v>0.8</v>
      </c>
      <c r="C1792" s="2">
        <f t="shared" si="243"/>
        <v>1.0000000000000009E-2</v>
      </c>
      <c r="D1792" s="2">
        <f t="shared" si="244"/>
        <v>1.0000000000000009E-2</v>
      </c>
      <c r="E1792" s="2">
        <f t="shared" si="245"/>
        <v>0</v>
      </c>
      <c r="F1792" s="2">
        <f t="shared" si="251"/>
        <v>3.0210484503911152E-3</v>
      </c>
      <c r="G1792" s="2">
        <f t="shared" si="251"/>
        <v>4.2413375250568578E-3</v>
      </c>
      <c r="H1792" s="2">
        <f t="shared" si="247"/>
        <v>0.71228673326361036</v>
      </c>
      <c r="I1792" s="2">
        <f t="shared" si="248"/>
        <v>41.598566374803084</v>
      </c>
    </row>
    <row r="1793" spans="1:9" ht="13.5" x14ac:dyDescent="0.25">
      <c r="A1793" s="3">
        <f>TITRES_STAT!B1796</f>
        <v>44916</v>
      </c>
      <c r="B1793" s="5">
        <f>TITRES_STAT!D1796</f>
        <v>0.8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2.8052592753631781E-3</v>
      </c>
      <c r="G1793" s="2">
        <f t="shared" si="251"/>
        <v>3.9383848446956542E-3</v>
      </c>
      <c r="H1793" s="2">
        <f t="shared" si="247"/>
        <v>0.71228673326361014</v>
      </c>
      <c r="I1793" s="2">
        <f t="shared" si="248"/>
        <v>41.59856637480307</v>
      </c>
    </row>
    <row r="1794" spans="1:9" ht="13.5" x14ac:dyDescent="0.25">
      <c r="A1794" s="3">
        <f>TITRES_STAT!B1797</f>
        <v>44917</v>
      </c>
      <c r="B1794" s="5">
        <f>TITRES_STAT!D1797</f>
        <v>0.8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2.6048836128372368E-3</v>
      </c>
      <c r="G1794" s="2">
        <f t="shared" si="251"/>
        <v>3.6570716415031076E-3</v>
      </c>
      <c r="H1794" s="2">
        <f t="shared" si="247"/>
        <v>0.71228673326361014</v>
      </c>
      <c r="I1794" s="2">
        <f t="shared" si="248"/>
        <v>41.59856637480307</v>
      </c>
    </row>
    <row r="1795" spans="1:9" ht="13.5" x14ac:dyDescent="0.25">
      <c r="A1795" s="3">
        <f>TITRES_STAT!B1798</f>
        <v>44918</v>
      </c>
      <c r="B1795" s="5">
        <f>TITRES_STAT!D1798</f>
        <v>0.79</v>
      </c>
      <c r="C1795" s="2">
        <f t="shared" ref="C1795:C1858" si="252">B1795-B1794</f>
        <v>-1.0000000000000009E-2</v>
      </c>
      <c r="D1795" s="2">
        <f t="shared" ref="D1795:D1858" si="253">IF(C1795&gt;0,C1795,0)</f>
        <v>0</v>
      </c>
      <c r="E1795" s="2">
        <f t="shared" ref="E1795:E1858" si="254">IF(C1795&lt;0,-C1795,0)</f>
        <v>1.0000000000000009E-2</v>
      </c>
      <c r="F1795" s="2">
        <f t="shared" si="251"/>
        <v>2.4188204976345771E-3</v>
      </c>
      <c r="G1795" s="2">
        <f t="shared" si="251"/>
        <v>4.1101379528243149E-3</v>
      </c>
      <c r="H1795" s="2">
        <f t="shared" si="247"/>
        <v>0.58850104920990909</v>
      </c>
      <c r="I1795" s="2">
        <f t="shared" si="248"/>
        <v>37.047570695821605</v>
      </c>
    </row>
    <row r="1796" spans="1:9" ht="13.5" x14ac:dyDescent="0.25">
      <c r="A1796" s="3">
        <f>TITRES_STAT!B1799</f>
        <v>44921</v>
      </c>
      <c r="B1796" s="5">
        <f>TITRES_STAT!D1799</f>
        <v>0.79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2.246047604946393E-3</v>
      </c>
      <c r="G1796" s="2">
        <f t="shared" si="251"/>
        <v>3.8165566704797213E-3</v>
      </c>
      <c r="H1796" s="2">
        <f t="shared" si="247"/>
        <v>0.58850104920990909</v>
      </c>
      <c r="I1796" s="2">
        <f t="shared" si="248"/>
        <v>37.047570695821605</v>
      </c>
    </row>
    <row r="1797" spans="1:9" ht="13.5" x14ac:dyDescent="0.25">
      <c r="A1797" s="3">
        <f>TITRES_STAT!B1800</f>
        <v>44922</v>
      </c>
      <c r="B1797" s="5">
        <f>TITRES_STAT!D1800</f>
        <v>0.79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2.0856156331645081E-3</v>
      </c>
      <c r="G1797" s="2">
        <f t="shared" si="251"/>
        <v>3.5439454797311699E-3</v>
      </c>
      <c r="H1797" s="2">
        <f t="shared" si="247"/>
        <v>0.58850104920990909</v>
      </c>
      <c r="I1797" s="2">
        <f t="shared" si="248"/>
        <v>37.047570695821605</v>
      </c>
    </row>
    <row r="1798" spans="1:9" ht="13.5" x14ac:dyDescent="0.25">
      <c r="A1798" s="3">
        <f>TITRES_STAT!B1801</f>
        <v>44923</v>
      </c>
      <c r="B1798" s="5">
        <f>TITRES_STAT!D1801</f>
        <v>0.8</v>
      </c>
      <c r="C1798" s="2">
        <f t="shared" si="252"/>
        <v>1.0000000000000009E-2</v>
      </c>
      <c r="D1798" s="2">
        <f t="shared" si="253"/>
        <v>1.0000000000000009E-2</v>
      </c>
      <c r="E1798" s="2">
        <f t="shared" si="254"/>
        <v>0</v>
      </c>
      <c r="F1798" s="2">
        <f t="shared" si="251"/>
        <v>2.6509288022241867E-3</v>
      </c>
      <c r="G1798" s="2">
        <f t="shared" si="251"/>
        <v>3.2908065168932295E-3</v>
      </c>
      <c r="H1798" s="2">
        <f t="shared" si="247"/>
        <v>0.80555595979761951</v>
      </c>
      <c r="I1798" s="2">
        <f t="shared" si="248"/>
        <v>44.615397015327758</v>
      </c>
    </row>
    <row r="1799" spans="1:9" ht="13.5" x14ac:dyDescent="0.25">
      <c r="A1799" s="3">
        <f>TITRES_STAT!B1802</f>
        <v>44924</v>
      </c>
      <c r="B1799" s="5">
        <f>TITRES_STAT!D1802</f>
        <v>0.79</v>
      </c>
      <c r="C1799" s="2">
        <f t="shared" si="252"/>
        <v>-1.0000000000000009E-2</v>
      </c>
      <c r="D1799" s="2">
        <f t="shared" si="253"/>
        <v>0</v>
      </c>
      <c r="E1799" s="2">
        <f t="shared" si="254"/>
        <v>1.0000000000000009E-2</v>
      </c>
      <c r="F1799" s="2">
        <f t="shared" si="251"/>
        <v>2.4615767449224593E-3</v>
      </c>
      <c r="G1799" s="2">
        <f t="shared" si="251"/>
        <v>3.770034622829428E-3</v>
      </c>
      <c r="H1799" s="2">
        <f t="shared" si="247"/>
        <v>0.65293213224525637</v>
      </c>
      <c r="I1799" s="2">
        <f t="shared" si="248"/>
        <v>39.501448335833821</v>
      </c>
    </row>
    <row r="1800" spans="1:9" ht="13.5" x14ac:dyDescent="0.25">
      <c r="A1800" s="3">
        <f>TITRES_STAT!B1803</f>
        <v>44925</v>
      </c>
      <c r="B1800" s="5">
        <f>TITRES_STAT!D1803</f>
        <v>0.79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2.2857498345708548E-3</v>
      </c>
      <c r="G1800" s="2">
        <f t="shared" si="251"/>
        <v>3.5007464354844691E-3</v>
      </c>
      <c r="H1800" s="2">
        <f t="shared" si="247"/>
        <v>0.65293213224525626</v>
      </c>
      <c r="I1800" s="2">
        <f t="shared" si="248"/>
        <v>39.501448335833821</v>
      </c>
    </row>
    <row r="1801" spans="1:9" ht="13.5" x14ac:dyDescent="0.25">
      <c r="A1801" s="3">
        <f>TITRES_STAT!B1804</f>
        <v>44928</v>
      </c>
      <c r="B1801" s="5">
        <f>TITRES_STAT!D1804</f>
        <v>0.8</v>
      </c>
      <c r="C1801" s="2">
        <f t="shared" si="252"/>
        <v>1.0000000000000009E-2</v>
      </c>
      <c r="D1801" s="2">
        <f t="shared" si="253"/>
        <v>1.0000000000000009E-2</v>
      </c>
      <c r="E1801" s="2">
        <f t="shared" si="254"/>
        <v>0</v>
      </c>
      <c r="F1801" s="2">
        <f t="shared" si="251"/>
        <v>2.8367677035300806E-3</v>
      </c>
      <c r="G1801" s="2">
        <f t="shared" si="251"/>
        <v>3.2506931186641499E-3</v>
      </c>
      <c r="H1801" s="2">
        <f t="shared" si="247"/>
        <v>0.872665490089643</v>
      </c>
      <c r="I1801" s="2">
        <f t="shared" si="248"/>
        <v>46.600180048593153</v>
      </c>
    </row>
    <row r="1802" spans="1:9" ht="13.5" x14ac:dyDescent="0.25">
      <c r="A1802" s="3">
        <f>TITRES_STAT!B1805</f>
        <v>44929</v>
      </c>
      <c r="B1802" s="5">
        <f>TITRES_STAT!D1805</f>
        <v>0.79</v>
      </c>
      <c r="C1802" s="2">
        <f t="shared" si="252"/>
        <v>-1.0000000000000009E-2</v>
      </c>
      <c r="D1802" s="2">
        <f t="shared" si="253"/>
        <v>0</v>
      </c>
      <c r="E1802" s="2">
        <f t="shared" si="254"/>
        <v>1.0000000000000009E-2</v>
      </c>
      <c r="F1802" s="2">
        <f t="shared" si="251"/>
        <v>2.6341414389922176E-3</v>
      </c>
      <c r="G1802" s="2">
        <f t="shared" si="251"/>
        <v>3.7327864673309973E-3</v>
      </c>
      <c r="H1802" s="2">
        <f t="shared" si="247"/>
        <v>0.70567696867902308</v>
      </c>
      <c r="I1802" s="2">
        <f t="shared" si="248"/>
        <v>41.372251700481193</v>
      </c>
    </row>
    <row r="1803" spans="1:9" ht="13.5" x14ac:dyDescent="0.25">
      <c r="A1803" s="3">
        <f>TITRES_STAT!B1806</f>
        <v>44930</v>
      </c>
      <c r="B1803" s="5">
        <f>TITRES_STAT!D1806</f>
        <v>0.78</v>
      </c>
      <c r="C1803" s="2">
        <f t="shared" si="252"/>
        <v>-1.0000000000000009E-2</v>
      </c>
      <c r="D1803" s="2">
        <f t="shared" si="253"/>
        <v>0</v>
      </c>
      <c r="E1803" s="2">
        <f t="shared" si="254"/>
        <v>1.0000000000000009E-2</v>
      </c>
      <c r="F1803" s="2">
        <f t="shared" si="251"/>
        <v>2.445988479064202E-3</v>
      </c>
      <c r="G1803" s="2">
        <f t="shared" si="251"/>
        <v>4.1804445768073555E-3</v>
      </c>
      <c r="H1803" s="2">
        <f t="shared" si="247"/>
        <v>0.58510247752936995</v>
      </c>
      <c r="I1803" s="2">
        <f t="shared" si="248"/>
        <v>36.912596240549924</v>
      </c>
    </row>
    <row r="1804" spans="1:9" ht="13.5" x14ac:dyDescent="0.25">
      <c r="A1804" s="3">
        <f>TITRES_STAT!B1807</f>
        <v>44931</v>
      </c>
      <c r="B1804" s="5">
        <f>TITRES_STAT!D1807</f>
        <v>0.79</v>
      </c>
      <c r="C1804" s="2">
        <f t="shared" si="252"/>
        <v>1.0000000000000009E-2</v>
      </c>
      <c r="D1804" s="2">
        <f t="shared" si="253"/>
        <v>1.0000000000000009E-2</v>
      </c>
      <c r="E1804" s="2">
        <f t="shared" si="254"/>
        <v>0</v>
      </c>
      <c r="F1804" s="2">
        <f t="shared" si="251"/>
        <v>2.9855607305596171E-3</v>
      </c>
      <c r="G1804" s="2">
        <f t="shared" si="251"/>
        <v>3.8818413927496874E-3</v>
      </c>
      <c r="H1804" s="2">
        <f t="shared" si="247"/>
        <v>0.76910940672019745</v>
      </c>
      <c r="I1804" s="2">
        <f t="shared" si="248"/>
        <v>43.474383426973652</v>
      </c>
    </row>
    <row r="1805" spans="1:9" ht="13.5" x14ac:dyDescent="0.25">
      <c r="A1805" s="3">
        <f>TITRES_STAT!B1808</f>
        <v>44932</v>
      </c>
      <c r="B1805" s="5">
        <f>TITRES_STAT!D1808</f>
        <v>0.78</v>
      </c>
      <c r="C1805" s="2">
        <f t="shared" si="252"/>
        <v>-1.0000000000000009E-2</v>
      </c>
      <c r="D1805" s="2">
        <f t="shared" si="253"/>
        <v>0</v>
      </c>
      <c r="E1805" s="2">
        <f t="shared" si="254"/>
        <v>1.0000000000000009E-2</v>
      </c>
      <c r="F1805" s="2">
        <f t="shared" ref="F1805:G1820" si="255">((F1804*13)+D1805)/14</f>
        <v>2.7723063926625015E-3</v>
      </c>
      <c r="G1805" s="2">
        <f t="shared" si="255"/>
        <v>4.3188527218389963E-3</v>
      </c>
      <c r="H1805" s="2">
        <f t="shared" si="247"/>
        <v>0.64190806476078088</v>
      </c>
      <c r="I1805" s="2">
        <f t="shared" si="248"/>
        <v>39.095250126218495</v>
      </c>
    </row>
    <row r="1806" spans="1:9" ht="13.5" x14ac:dyDescent="0.25">
      <c r="A1806" s="3">
        <f>TITRES_STAT!B1809</f>
        <v>44935</v>
      </c>
      <c r="B1806" s="5">
        <f>TITRES_STAT!D1809</f>
        <v>0.78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2.5742845074723229E-3</v>
      </c>
      <c r="G1806" s="2">
        <f t="shared" si="255"/>
        <v>4.0103632417076394E-3</v>
      </c>
      <c r="H1806" s="2">
        <f t="shared" si="247"/>
        <v>0.64190806476078099</v>
      </c>
      <c r="I1806" s="2">
        <f t="shared" si="248"/>
        <v>39.095250126218509</v>
      </c>
    </row>
    <row r="1807" spans="1:9" ht="13.5" x14ac:dyDescent="0.25">
      <c r="A1807" s="3">
        <f>TITRES_STAT!B1810</f>
        <v>44936</v>
      </c>
      <c r="B1807" s="5">
        <f>TITRES_STAT!D1810</f>
        <v>0.78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2.3904070426528715E-3</v>
      </c>
      <c r="G1807" s="2">
        <f t="shared" si="255"/>
        <v>3.7239087244428084E-3</v>
      </c>
      <c r="H1807" s="2">
        <f t="shared" si="247"/>
        <v>0.64190806476078099</v>
      </c>
      <c r="I1807" s="2">
        <f t="shared" si="248"/>
        <v>39.095250126218509</v>
      </c>
    </row>
    <row r="1808" spans="1:9" ht="13.5" x14ac:dyDescent="0.25">
      <c r="A1808" s="3">
        <f>TITRES_STAT!B1811</f>
        <v>44937</v>
      </c>
      <c r="B1808" s="5">
        <f>TITRES_STAT!D1811</f>
        <v>0.78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2.2196636824633807E-3</v>
      </c>
      <c r="G1808" s="2">
        <f t="shared" si="255"/>
        <v>3.4579152441254648E-3</v>
      </c>
      <c r="H1808" s="2">
        <f t="shared" si="247"/>
        <v>0.64190806476078099</v>
      </c>
      <c r="I1808" s="2">
        <f t="shared" si="248"/>
        <v>39.095250126218509</v>
      </c>
    </row>
    <row r="1809" spans="1:9" ht="13.5" x14ac:dyDescent="0.25">
      <c r="A1809" s="3">
        <f>TITRES_STAT!B1812</f>
        <v>44938</v>
      </c>
      <c r="B1809" s="5">
        <f>TITRES_STAT!D1812</f>
        <v>0.77</v>
      </c>
      <c r="C1809" s="2">
        <f t="shared" si="252"/>
        <v>-1.0000000000000009E-2</v>
      </c>
      <c r="D1809" s="2">
        <f t="shared" si="253"/>
        <v>0</v>
      </c>
      <c r="E1809" s="2">
        <f t="shared" si="254"/>
        <v>1.0000000000000009E-2</v>
      </c>
      <c r="F1809" s="2">
        <f t="shared" si="255"/>
        <v>2.0611162765731389E-3</v>
      </c>
      <c r="G1809" s="2">
        <f t="shared" si="255"/>
        <v>3.9252070124022181E-3</v>
      </c>
      <c r="H1809" s="2">
        <f t="shared" ref="H1809:H1872" si="256">F1809/G1809</f>
        <v>0.5250974713080776</v>
      </c>
      <c r="I1809" s="2">
        <f t="shared" ref="I1809:I1872" si="257">IF(G1809=0,100,100-(100/(1+H1809)))</f>
        <v>34.430420427994093</v>
      </c>
    </row>
    <row r="1810" spans="1:9" ht="13.5" x14ac:dyDescent="0.25">
      <c r="A1810" s="3">
        <f>TITRES_STAT!B1813</f>
        <v>44939</v>
      </c>
      <c r="B1810" s="5">
        <f>TITRES_STAT!D1813</f>
        <v>0.78</v>
      </c>
      <c r="C1810" s="2">
        <f t="shared" si="252"/>
        <v>1.0000000000000009E-2</v>
      </c>
      <c r="D1810" s="2">
        <f t="shared" si="253"/>
        <v>1.0000000000000009E-2</v>
      </c>
      <c r="E1810" s="2">
        <f t="shared" si="254"/>
        <v>0</v>
      </c>
      <c r="F1810" s="2">
        <f t="shared" si="255"/>
        <v>2.6281793996750583E-3</v>
      </c>
      <c r="G1810" s="2">
        <f t="shared" si="255"/>
        <v>3.6448350829449169E-3</v>
      </c>
      <c r="H1810" s="2">
        <f t="shared" si="256"/>
        <v>0.72106949693635203</v>
      </c>
      <c r="I1810" s="2">
        <f t="shared" si="257"/>
        <v>41.896593845856671</v>
      </c>
    </row>
    <row r="1811" spans="1:9" ht="13.5" x14ac:dyDescent="0.25">
      <c r="A1811" s="3">
        <f>TITRES_STAT!B1814</f>
        <v>44942</v>
      </c>
      <c r="B1811" s="5">
        <f>TITRES_STAT!D1814</f>
        <v>0.78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2.4404522996982684E-3</v>
      </c>
      <c r="G1811" s="2">
        <f t="shared" si="255"/>
        <v>3.3844897198774229E-3</v>
      </c>
      <c r="H1811" s="2">
        <f t="shared" si="256"/>
        <v>0.72106949693635203</v>
      </c>
      <c r="I1811" s="2">
        <f t="shared" si="257"/>
        <v>41.896593845856671</v>
      </c>
    </row>
    <row r="1812" spans="1:9" ht="13.5" x14ac:dyDescent="0.25">
      <c r="A1812" s="3">
        <f>TITRES_STAT!B1815</f>
        <v>44943</v>
      </c>
      <c r="B1812" s="5">
        <f>TITRES_STAT!D1815</f>
        <v>0.78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2.2661342782912494E-3</v>
      </c>
      <c r="G1812" s="2">
        <f t="shared" si="255"/>
        <v>3.1427404541718926E-3</v>
      </c>
      <c r="H1812" s="2">
        <f t="shared" si="256"/>
        <v>0.72106949693635214</v>
      </c>
      <c r="I1812" s="2">
        <f t="shared" si="257"/>
        <v>41.896593845856671</v>
      </c>
    </row>
    <row r="1813" spans="1:9" ht="13.5" x14ac:dyDescent="0.25">
      <c r="A1813" s="3">
        <f>TITRES_STAT!B1816</f>
        <v>44944</v>
      </c>
      <c r="B1813" s="5">
        <f>TITRES_STAT!D1816</f>
        <v>0.76</v>
      </c>
      <c r="C1813" s="2">
        <f t="shared" si="252"/>
        <v>-2.0000000000000018E-2</v>
      </c>
      <c r="D1813" s="2">
        <f t="shared" si="253"/>
        <v>0</v>
      </c>
      <c r="E1813" s="2">
        <f t="shared" si="254"/>
        <v>2.0000000000000018E-2</v>
      </c>
      <c r="F1813" s="2">
        <f t="shared" si="255"/>
        <v>2.1042675441275888E-3</v>
      </c>
      <c r="G1813" s="2">
        <f t="shared" si="255"/>
        <v>4.3468304217310445E-3</v>
      </c>
      <c r="H1813" s="2">
        <f t="shared" si="256"/>
        <v>0.48409239376069413</v>
      </c>
      <c r="I1813" s="2">
        <f t="shared" si="257"/>
        <v>32.618750409063338</v>
      </c>
    </row>
    <row r="1814" spans="1:9" ht="13.5" x14ac:dyDescent="0.25">
      <c r="A1814" s="3">
        <f>TITRES_STAT!B1817</f>
        <v>44945</v>
      </c>
      <c r="B1814" s="5">
        <f>TITRES_STAT!D1817</f>
        <v>0.78</v>
      </c>
      <c r="C1814" s="2">
        <f t="shared" si="252"/>
        <v>2.0000000000000018E-2</v>
      </c>
      <c r="D1814" s="2">
        <f t="shared" si="253"/>
        <v>2.0000000000000018E-2</v>
      </c>
      <c r="E1814" s="2">
        <f t="shared" si="254"/>
        <v>0</v>
      </c>
      <c r="F1814" s="2">
        <f t="shared" si="255"/>
        <v>3.3825341481184762E-3</v>
      </c>
      <c r="G1814" s="2">
        <f t="shared" si="255"/>
        <v>4.0363425344645413E-3</v>
      </c>
      <c r="H1814" s="2">
        <f t="shared" si="256"/>
        <v>0.83801959799905856</v>
      </c>
      <c r="I1814" s="2">
        <f t="shared" si="257"/>
        <v>45.593616026257834</v>
      </c>
    </row>
    <row r="1815" spans="1:9" ht="13.5" x14ac:dyDescent="0.25">
      <c r="A1815" s="3">
        <f>TITRES_STAT!B1818</f>
        <v>44946</v>
      </c>
      <c r="B1815" s="5">
        <f>TITRES_STAT!D1818</f>
        <v>0.78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3.1409245661100137E-3</v>
      </c>
      <c r="G1815" s="2">
        <f t="shared" si="255"/>
        <v>3.7480323534313598E-3</v>
      </c>
      <c r="H1815" s="2">
        <f t="shared" si="256"/>
        <v>0.83801959799905856</v>
      </c>
      <c r="I1815" s="2">
        <f t="shared" si="257"/>
        <v>45.593616026257834</v>
      </c>
    </row>
    <row r="1816" spans="1:9" ht="13.5" x14ac:dyDescent="0.25">
      <c r="A1816" s="3">
        <f>TITRES_STAT!B1819</f>
        <v>44949</v>
      </c>
      <c r="B1816" s="5">
        <f>TITRES_STAT!D1819</f>
        <v>0.78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2.9165728113878697E-3</v>
      </c>
      <c r="G1816" s="2">
        <f t="shared" si="255"/>
        <v>3.4803157567576916E-3</v>
      </c>
      <c r="H1816" s="2">
        <f t="shared" si="256"/>
        <v>0.83801959799905845</v>
      </c>
      <c r="I1816" s="2">
        <f t="shared" si="257"/>
        <v>45.593616026257827</v>
      </c>
    </row>
    <row r="1817" spans="1:9" ht="13.5" x14ac:dyDescent="0.25">
      <c r="A1817" s="3">
        <f>TITRES_STAT!B1820</f>
        <v>44950</v>
      </c>
      <c r="B1817" s="5">
        <f>TITRES_STAT!D1820</f>
        <v>0.78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2.7082461820030217E-3</v>
      </c>
      <c r="G1817" s="2">
        <f t="shared" si="255"/>
        <v>3.2317217741321424E-3</v>
      </c>
      <c r="H1817" s="2">
        <f t="shared" si="256"/>
        <v>0.83801959799905834</v>
      </c>
      <c r="I1817" s="2">
        <f t="shared" si="257"/>
        <v>45.593616026257827</v>
      </c>
    </row>
    <row r="1818" spans="1:9" ht="13.5" x14ac:dyDescent="0.25">
      <c r="A1818" s="3">
        <f>TITRES_STAT!B1821</f>
        <v>44951</v>
      </c>
      <c r="B1818" s="5">
        <f>TITRES_STAT!D1821</f>
        <v>0.8</v>
      </c>
      <c r="C1818" s="2">
        <f t="shared" si="252"/>
        <v>2.0000000000000018E-2</v>
      </c>
      <c r="D1818" s="2">
        <f t="shared" si="253"/>
        <v>2.0000000000000018E-2</v>
      </c>
      <c r="E1818" s="2">
        <f t="shared" si="254"/>
        <v>0</v>
      </c>
      <c r="F1818" s="2">
        <f t="shared" si="255"/>
        <v>3.9433714547170932E-3</v>
      </c>
      <c r="G1818" s="2">
        <f t="shared" si="255"/>
        <v>3.000884504551275E-3</v>
      </c>
      <c r="H1818" s="2">
        <f t="shared" si="256"/>
        <v>1.314069718023603</v>
      </c>
      <c r="I1818" s="2">
        <f t="shared" si="257"/>
        <v>56.786090228341159</v>
      </c>
    </row>
    <row r="1819" spans="1:9" ht="13.5" x14ac:dyDescent="0.25">
      <c r="A1819" s="3">
        <f>TITRES_STAT!B1822</f>
        <v>44952</v>
      </c>
      <c r="B1819" s="5">
        <f>TITRES_STAT!D1822</f>
        <v>0.79</v>
      </c>
      <c r="C1819" s="2">
        <f t="shared" si="252"/>
        <v>-1.0000000000000009E-2</v>
      </c>
      <c r="D1819" s="2">
        <f t="shared" si="253"/>
        <v>0</v>
      </c>
      <c r="E1819" s="2">
        <f t="shared" si="254"/>
        <v>1.0000000000000009E-2</v>
      </c>
      <c r="F1819" s="2">
        <f t="shared" si="255"/>
        <v>3.6617020650944435E-3</v>
      </c>
      <c r="G1819" s="2">
        <f t="shared" si="255"/>
        <v>3.5008213256547556E-3</v>
      </c>
      <c r="H1819" s="2">
        <f t="shared" si="256"/>
        <v>1.0459551415151409</v>
      </c>
      <c r="I1819" s="2">
        <f t="shared" si="257"/>
        <v>51.123073047464494</v>
      </c>
    </row>
    <row r="1820" spans="1:9" ht="13.5" x14ac:dyDescent="0.25">
      <c r="A1820" s="3">
        <f>TITRES_STAT!B1823</f>
        <v>44953</v>
      </c>
      <c r="B1820" s="5">
        <f>TITRES_STAT!D1823</f>
        <v>0.79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3.4001519175876974E-3</v>
      </c>
      <c r="G1820" s="2">
        <f t="shared" si="255"/>
        <v>3.2507626595365585E-3</v>
      </c>
      <c r="H1820" s="2">
        <f t="shared" si="256"/>
        <v>1.0459551415151411</v>
      </c>
      <c r="I1820" s="2">
        <f t="shared" si="257"/>
        <v>51.123073047464494</v>
      </c>
    </row>
    <row r="1821" spans="1:9" ht="13.5" x14ac:dyDescent="0.25">
      <c r="A1821" s="3">
        <f>TITRES_STAT!B1824</f>
        <v>44956</v>
      </c>
      <c r="B1821" s="5">
        <f>TITRES_STAT!D1824</f>
        <v>0.79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3.1572839234742904E-3</v>
      </c>
      <c r="G1821" s="2">
        <f t="shared" si="258"/>
        <v>3.0185653267125185E-3</v>
      </c>
      <c r="H1821" s="2">
        <f t="shared" si="256"/>
        <v>1.0459551415151411</v>
      </c>
      <c r="I1821" s="2">
        <f t="shared" si="257"/>
        <v>51.123073047464494</v>
      </c>
    </row>
    <row r="1822" spans="1:9" ht="13.5" x14ac:dyDescent="0.25">
      <c r="A1822" s="3">
        <f>TITRES_STAT!B1825</f>
        <v>44957</v>
      </c>
      <c r="B1822" s="5">
        <f>TITRES_STAT!D1825</f>
        <v>0.8</v>
      </c>
      <c r="C1822" s="2">
        <f t="shared" si="252"/>
        <v>1.0000000000000009E-2</v>
      </c>
      <c r="D1822" s="2">
        <f t="shared" si="253"/>
        <v>1.0000000000000009E-2</v>
      </c>
      <c r="E1822" s="2">
        <f t="shared" si="254"/>
        <v>0</v>
      </c>
      <c r="F1822" s="2">
        <f t="shared" si="258"/>
        <v>3.6460493575118419E-3</v>
      </c>
      <c r="G1822" s="2">
        <f t="shared" si="258"/>
        <v>2.8029535176616245E-3</v>
      </c>
      <c r="H1822" s="2">
        <f t="shared" si="256"/>
        <v>1.3007883771663733</v>
      </c>
      <c r="I1822" s="2">
        <f t="shared" si="257"/>
        <v>56.536637183833946</v>
      </c>
    </row>
    <row r="1823" spans="1:9" ht="13.5" x14ac:dyDescent="0.25">
      <c r="A1823" s="3">
        <f>TITRES_STAT!B1826</f>
        <v>44958</v>
      </c>
      <c r="B1823" s="5">
        <f>TITRES_STAT!D1826</f>
        <v>0.81</v>
      </c>
      <c r="C1823" s="2">
        <f t="shared" si="252"/>
        <v>1.0000000000000009E-2</v>
      </c>
      <c r="D1823" s="2">
        <f t="shared" si="253"/>
        <v>1.0000000000000009E-2</v>
      </c>
      <c r="E1823" s="2">
        <f t="shared" si="254"/>
        <v>0</v>
      </c>
      <c r="F1823" s="2">
        <f t="shared" si="258"/>
        <v>4.0999029748324247E-3</v>
      </c>
      <c r="G1823" s="2">
        <f t="shared" si="258"/>
        <v>2.6027425521143658E-3</v>
      </c>
      <c r="H1823" s="2">
        <f t="shared" si="256"/>
        <v>1.5752241694061615</v>
      </c>
      <c r="I1823" s="2">
        <f t="shared" si="257"/>
        <v>61.168429068037334</v>
      </c>
    </row>
    <row r="1824" spans="1:9" ht="13.5" x14ac:dyDescent="0.25">
      <c r="A1824" s="3">
        <f>TITRES_STAT!B1827</f>
        <v>44959</v>
      </c>
      <c r="B1824" s="5">
        <f>TITRES_STAT!D1827</f>
        <v>0.81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3.8070527623443942E-3</v>
      </c>
      <c r="G1824" s="2">
        <f t="shared" si="258"/>
        <v>2.4168323698204827E-3</v>
      </c>
      <c r="H1824" s="2">
        <f t="shared" si="256"/>
        <v>1.5752241694061613</v>
      </c>
      <c r="I1824" s="2">
        <f t="shared" si="257"/>
        <v>61.168429068037334</v>
      </c>
    </row>
    <row r="1825" spans="1:9" ht="13.5" x14ac:dyDescent="0.25">
      <c r="A1825" s="3">
        <f>TITRES_STAT!B1828</f>
        <v>44960</v>
      </c>
      <c r="B1825" s="5">
        <f>TITRES_STAT!D1828</f>
        <v>0.81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3.5351204221769376E-3</v>
      </c>
      <c r="G1825" s="2">
        <f t="shared" si="258"/>
        <v>2.2442014862618766E-3</v>
      </c>
      <c r="H1825" s="2">
        <f t="shared" si="256"/>
        <v>1.5752241694061615</v>
      </c>
      <c r="I1825" s="2">
        <f t="shared" si="257"/>
        <v>61.168429068037334</v>
      </c>
    </row>
    <row r="1826" spans="1:9" ht="13.5" x14ac:dyDescent="0.25">
      <c r="A1826" s="3">
        <f>TITRES_STAT!B1829</f>
        <v>44963</v>
      </c>
      <c r="B1826" s="5">
        <f>TITRES_STAT!D1829</f>
        <v>0.84</v>
      </c>
      <c r="C1826" s="2">
        <f t="shared" si="252"/>
        <v>2.9999999999999916E-2</v>
      </c>
      <c r="D1826" s="2">
        <f t="shared" si="253"/>
        <v>2.9999999999999916E-2</v>
      </c>
      <c r="E1826" s="2">
        <f t="shared" si="254"/>
        <v>0</v>
      </c>
      <c r="F1826" s="2">
        <f t="shared" si="258"/>
        <v>5.4254689634500074E-3</v>
      </c>
      <c r="G1826" s="2">
        <f t="shared" si="258"/>
        <v>2.0839013801003141E-3</v>
      </c>
      <c r="H1826" s="2">
        <f t="shared" si="256"/>
        <v>2.6035152216218784</v>
      </c>
      <c r="I1826" s="2">
        <f t="shared" si="257"/>
        <v>72.249319386809262</v>
      </c>
    </row>
    <row r="1827" spans="1:9" ht="13.5" x14ac:dyDescent="0.25">
      <c r="A1827" s="3">
        <f>TITRES_STAT!B1830</f>
        <v>44964</v>
      </c>
      <c r="B1827" s="5">
        <f>TITRES_STAT!D1830</f>
        <v>0.83</v>
      </c>
      <c r="C1827" s="2">
        <f t="shared" si="252"/>
        <v>-1.0000000000000009E-2</v>
      </c>
      <c r="D1827" s="2">
        <f t="shared" si="253"/>
        <v>0</v>
      </c>
      <c r="E1827" s="2">
        <f t="shared" si="254"/>
        <v>1.0000000000000009E-2</v>
      </c>
      <c r="F1827" s="2">
        <f t="shared" si="258"/>
        <v>5.0379354660607207E-3</v>
      </c>
      <c r="G1827" s="2">
        <f t="shared" si="258"/>
        <v>2.6493369958074352E-3</v>
      </c>
      <c r="H1827" s="2">
        <f t="shared" si="256"/>
        <v>1.90158348070979</v>
      </c>
      <c r="I1827" s="2">
        <f t="shared" si="257"/>
        <v>65.536059649906107</v>
      </c>
    </row>
    <row r="1828" spans="1:9" ht="13.5" x14ac:dyDescent="0.25">
      <c r="A1828" s="3">
        <f>TITRES_STAT!B1831</f>
        <v>44965</v>
      </c>
      <c r="B1828" s="5">
        <f>TITRES_STAT!D1831</f>
        <v>0.84</v>
      </c>
      <c r="C1828" s="2">
        <f t="shared" si="252"/>
        <v>1.0000000000000009E-2</v>
      </c>
      <c r="D1828" s="2">
        <f t="shared" si="253"/>
        <v>1.0000000000000009E-2</v>
      </c>
      <c r="E1828" s="2">
        <f t="shared" si="254"/>
        <v>0</v>
      </c>
      <c r="F1828" s="2">
        <f t="shared" si="258"/>
        <v>5.392368647056384E-3</v>
      </c>
      <c r="G1828" s="2">
        <f t="shared" si="258"/>
        <v>2.460098638964047E-3</v>
      </c>
      <c r="H1828" s="2">
        <f t="shared" si="256"/>
        <v>2.1919318850268223</v>
      </c>
      <c r="I1828" s="2">
        <f t="shared" si="257"/>
        <v>68.671010660003574</v>
      </c>
    </row>
    <row r="1829" spans="1:9" ht="13.5" x14ac:dyDescent="0.25">
      <c r="A1829" s="3">
        <f>TITRES_STAT!B1832</f>
        <v>44966</v>
      </c>
      <c r="B1829" s="5">
        <f>TITRES_STAT!D1832</f>
        <v>0.83</v>
      </c>
      <c r="C1829" s="2">
        <f t="shared" si="252"/>
        <v>-1.0000000000000009E-2</v>
      </c>
      <c r="D1829" s="2">
        <f t="shared" si="253"/>
        <v>0</v>
      </c>
      <c r="E1829" s="2">
        <f t="shared" si="254"/>
        <v>1.0000000000000009E-2</v>
      </c>
      <c r="F1829" s="2">
        <f t="shared" si="258"/>
        <v>5.0071994579809279E-3</v>
      </c>
      <c r="G1829" s="2">
        <f t="shared" si="258"/>
        <v>2.998663021895187E-3</v>
      </c>
      <c r="H1829" s="2">
        <f t="shared" si="256"/>
        <v>1.6698106527542813</v>
      </c>
      <c r="I1829" s="2">
        <f t="shared" si="257"/>
        <v>62.544160239664905</v>
      </c>
    </row>
    <row r="1830" spans="1:9" ht="13.5" x14ac:dyDescent="0.25">
      <c r="A1830" s="3">
        <f>TITRES_STAT!B1833</f>
        <v>44967</v>
      </c>
      <c r="B1830" s="5">
        <f>TITRES_STAT!D1833</f>
        <v>0.82</v>
      </c>
      <c r="C1830" s="2">
        <f t="shared" si="252"/>
        <v>-1.0000000000000009E-2</v>
      </c>
      <c r="D1830" s="2">
        <f t="shared" si="253"/>
        <v>0</v>
      </c>
      <c r="E1830" s="2">
        <f t="shared" si="254"/>
        <v>1.0000000000000009E-2</v>
      </c>
      <c r="F1830" s="2">
        <f t="shared" si="258"/>
        <v>4.6495423538394321E-3</v>
      </c>
      <c r="G1830" s="2">
        <f t="shared" si="258"/>
        <v>3.4987585203312454E-3</v>
      </c>
      <c r="H1830" s="2">
        <f t="shared" si="256"/>
        <v>1.3289120488941992</v>
      </c>
      <c r="I1830" s="2">
        <f t="shared" si="257"/>
        <v>57.061495711063273</v>
      </c>
    </row>
    <row r="1831" spans="1:9" ht="13.5" x14ac:dyDescent="0.25">
      <c r="A1831" s="3">
        <f>TITRES_STAT!B1834</f>
        <v>44970</v>
      </c>
      <c r="B1831" s="5">
        <f>TITRES_STAT!D1834</f>
        <v>0.84</v>
      </c>
      <c r="C1831" s="2">
        <f t="shared" si="252"/>
        <v>2.0000000000000018E-2</v>
      </c>
      <c r="D1831" s="2">
        <f t="shared" si="253"/>
        <v>2.0000000000000018E-2</v>
      </c>
      <c r="E1831" s="2">
        <f t="shared" si="254"/>
        <v>0</v>
      </c>
      <c r="F1831" s="2">
        <f t="shared" si="258"/>
        <v>5.746003614279474E-3</v>
      </c>
      <c r="G1831" s="2">
        <f t="shared" si="258"/>
        <v>3.2488471974504419E-3</v>
      </c>
      <c r="H1831" s="2">
        <f t="shared" si="256"/>
        <v>1.7686284595928965</v>
      </c>
      <c r="I1831" s="2">
        <f t="shared" si="257"/>
        <v>63.881032988187897</v>
      </c>
    </row>
    <row r="1832" spans="1:9" ht="13.5" x14ac:dyDescent="0.25">
      <c r="A1832" s="3">
        <f>TITRES_STAT!B1835</f>
        <v>44971</v>
      </c>
      <c r="B1832" s="5">
        <f>TITRES_STAT!D1835</f>
        <v>0.84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5.3355747846880828E-3</v>
      </c>
      <c r="G1832" s="2">
        <f t="shared" si="258"/>
        <v>3.0167866833468388E-3</v>
      </c>
      <c r="H1832" s="2">
        <f t="shared" si="256"/>
        <v>1.7686284595928965</v>
      </c>
      <c r="I1832" s="2">
        <f t="shared" si="257"/>
        <v>63.881032988187897</v>
      </c>
    </row>
    <row r="1833" spans="1:9" ht="13.5" x14ac:dyDescent="0.25">
      <c r="A1833" s="3">
        <f>TITRES_STAT!B1836</f>
        <v>44972</v>
      </c>
      <c r="B1833" s="5">
        <f>TITRES_STAT!D1836</f>
        <v>0.84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4.9544623000675053E-3</v>
      </c>
      <c r="G1833" s="2">
        <f t="shared" si="258"/>
        <v>2.8013019202506361E-3</v>
      </c>
      <c r="H1833" s="2">
        <f t="shared" si="256"/>
        <v>1.7686284595928965</v>
      </c>
      <c r="I1833" s="2">
        <f t="shared" si="257"/>
        <v>63.881032988187897</v>
      </c>
    </row>
    <row r="1834" spans="1:9" ht="13.5" x14ac:dyDescent="0.25">
      <c r="A1834" s="3">
        <f>TITRES_STAT!B1837</f>
        <v>44973</v>
      </c>
      <c r="B1834" s="5">
        <f>TITRES_STAT!D1837</f>
        <v>0.83</v>
      </c>
      <c r="C1834" s="2">
        <f t="shared" si="252"/>
        <v>-1.0000000000000009E-2</v>
      </c>
      <c r="D1834" s="2">
        <f t="shared" si="253"/>
        <v>0</v>
      </c>
      <c r="E1834" s="2">
        <f t="shared" si="254"/>
        <v>1.0000000000000009E-2</v>
      </c>
      <c r="F1834" s="2">
        <f t="shared" si="258"/>
        <v>4.6005721357769693E-3</v>
      </c>
      <c r="G1834" s="2">
        <f t="shared" si="258"/>
        <v>3.315494640232734E-3</v>
      </c>
      <c r="H1834" s="2">
        <f t="shared" si="256"/>
        <v>1.3875975186176226</v>
      </c>
      <c r="I1834" s="2">
        <f t="shared" si="257"/>
        <v>58.116893982241088</v>
      </c>
    </row>
    <row r="1835" spans="1:9" ht="13.5" x14ac:dyDescent="0.25">
      <c r="A1835" s="3">
        <f>TITRES_STAT!B1838</f>
        <v>44974</v>
      </c>
      <c r="B1835" s="5">
        <f>TITRES_STAT!D1838</f>
        <v>0.82</v>
      </c>
      <c r="C1835" s="2">
        <f t="shared" si="252"/>
        <v>-1.0000000000000009E-2</v>
      </c>
      <c r="D1835" s="2">
        <f t="shared" si="253"/>
        <v>0</v>
      </c>
      <c r="E1835" s="2">
        <f t="shared" si="254"/>
        <v>1.0000000000000009E-2</v>
      </c>
      <c r="F1835" s="2">
        <f t="shared" si="258"/>
        <v>4.2719598403643281E-3</v>
      </c>
      <c r="G1835" s="2">
        <f t="shared" si="258"/>
        <v>3.7929593087875392E-3</v>
      </c>
      <c r="H1835" s="2">
        <f t="shared" si="256"/>
        <v>1.1262867572734143</v>
      </c>
      <c r="I1835" s="2">
        <f t="shared" si="257"/>
        <v>52.969654888773199</v>
      </c>
    </row>
    <row r="1836" spans="1:9" ht="13.5" x14ac:dyDescent="0.25">
      <c r="A1836" s="3">
        <f>TITRES_STAT!B1839</f>
        <v>44977</v>
      </c>
      <c r="B1836" s="5">
        <f>TITRES_STAT!D1839</f>
        <v>0.82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3.9668198517668765E-3</v>
      </c>
      <c r="G1836" s="2">
        <f t="shared" si="258"/>
        <v>3.5220336438741432E-3</v>
      </c>
      <c r="H1836" s="2">
        <f t="shared" si="256"/>
        <v>1.1262867572734145</v>
      </c>
      <c r="I1836" s="2">
        <f t="shared" si="257"/>
        <v>52.969654888773206</v>
      </c>
    </row>
    <row r="1837" spans="1:9" ht="13.5" x14ac:dyDescent="0.25">
      <c r="A1837" s="3">
        <f>TITRES_STAT!B1840</f>
        <v>44978</v>
      </c>
      <c r="B1837" s="5">
        <f>TITRES_STAT!D1840</f>
        <v>0.82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3.6834755766406713E-3</v>
      </c>
      <c r="G1837" s="2">
        <f t="shared" si="259"/>
        <v>3.2704598121688472E-3</v>
      </c>
      <c r="H1837" s="2">
        <f t="shared" si="256"/>
        <v>1.1262867572734145</v>
      </c>
      <c r="I1837" s="2">
        <f t="shared" si="257"/>
        <v>52.969654888773206</v>
      </c>
    </row>
    <row r="1838" spans="1:9" ht="13.5" x14ac:dyDescent="0.25">
      <c r="A1838" s="3">
        <f>TITRES_STAT!B1841</f>
        <v>44979</v>
      </c>
      <c r="B1838" s="5">
        <f>TITRES_STAT!D1841</f>
        <v>0.82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3.4203701783091949E-3</v>
      </c>
      <c r="G1838" s="2">
        <f t="shared" si="259"/>
        <v>3.0368555398710725E-3</v>
      </c>
      <c r="H1838" s="2">
        <f t="shared" si="256"/>
        <v>1.1262867572734145</v>
      </c>
      <c r="I1838" s="2">
        <f t="shared" si="257"/>
        <v>52.969654888773206</v>
      </c>
    </row>
    <row r="1839" spans="1:9" ht="13.5" x14ac:dyDescent="0.25">
      <c r="A1839" s="3">
        <f>TITRES_STAT!B1842</f>
        <v>44980</v>
      </c>
      <c r="B1839" s="5">
        <f>TITRES_STAT!D1842</f>
        <v>0.82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3.1760580227156812E-3</v>
      </c>
      <c r="G1839" s="2">
        <f t="shared" si="259"/>
        <v>2.819937287023139E-3</v>
      </c>
      <c r="H1839" s="2">
        <f t="shared" si="256"/>
        <v>1.1262867572734145</v>
      </c>
      <c r="I1839" s="2">
        <f t="shared" si="257"/>
        <v>52.969654888773206</v>
      </c>
    </row>
    <row r="1840" spans="1:9" ht="13.5" x14ac:dyDescent="0.25">
      <c r="A1840" s="3">
        <f>TITRES_STAT!B1843</f>
        <v>44981</v>
      </c>
      <c r="B1840" s="5">
        <f>TITRES_STAT!D1843</f>
        <v>0.82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2.9491967353788466E-3</v>
      </c>
      <c r="G1840" s="2">
        <f t="shared" si="259"/>
        <v>2.6185131950929147E-3</v>
      </c>
      <c r="H1840" s="2">
        <f t="shared" si="256"/>
        <v>1.1262867572734145</v>
      </c>
      <c r="I1840" s="2">
        <f t="shared" si="257"/>
        <v>52.969654888773206</v>
      </c>
    </row>
    <row r="1841" spans="1:9" ht="13.5" x14ac:dyDescent="0.25">
      <c r="A1841" s="3">
        <f>TITRES_STAT!B1844</f>
        <v>44984</v>
      </c>
      <c r="B1841" s="5">
        <f>TITRES_STAT!D1844</f>
        <v>0.82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2.7385398257089291E-3</v>
      </c>
      <c r="G1841" s="2">
        <f t="shared" si="259"/>
        <v>2.4314765383005635E-3</v>
      </c>
      <c r="H1841" s="2">
        <f t="shared" si="256"/>
        <v>1.1262867572734145</v>
      </c>
      <c r="I1841" s="2">
        <f t="shared" si="257"/>
        <v>52.969654888773206</v>
      </c>
    </row>
    <row r="1842" spans="1:9" ht="13.5" x14ac:dyDescent="0.25">
      <c r="A1842" s="3">
        <f>TITRES_STAT!B1845</f>
        <v>44985</v>
      </c>
      <c r="B1842" s="5">
        <f>TITRES_STAT!D1845</f>
        <v>0.82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2.5429298381582912E-3</v>
      </c>
      <c r="G1842" s="2">
        <f t="shared" si="259"/>
        <v>2.2577996427076662E-3</v>
      </c>
      <c r="H1842" s="2">
        <f t="shared" si="256"/>
        <v>1.1262867572734145</v>
      </c>
      <c r="I1842" s="2">
        <f t="shared" si="257"/>
        <v>52.969654888773206</v>
      </c>
    </row>
    <row r="1843" spans="1:9" ht="13.5" x14ac:dyDescent="0.25">
      <c r="A1843" s="3">
        <f>TITRES_STAT!B1846</f>
        <v>44986</v>
      </c>
      <c r="B1843" s="5">
        <f>TITRES_STAT!D1846</f>
        <v>0.82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2.3612919925755558E-3</v>
      </c>
      <c r="G1843" s="2">
        <f t="shared" si="259"/>
        <v>2.0965282396571186E-3</v>
      </c>
      <c r="H1843" s="2">
        <f t="shared" si="256"/>
        <v>1.1262867572734143</v>
      </c>
      <c r="I1843" s="2">
        <f t="shared" si="257"/>
        <v>52.969654888773199</v>
      </c>
    </row>
    <row r="1844" spans="1:9" ht="13.5" x14ac:dyDescent="0.25">
      <c r="A1844" s="3">
        <f>TITRES_STAT!B1847</f>
        <v>44987</v>
      </c>
      <c r="B1844" s="5">
        <f>TITRES_STAT!D1847</f>
        <v>0.81</v>
      </c>
      <c r="C1844" s="2">
        <f t="shared" si="252"/>
        <v>-9.9999999999998979E-3</v>
      </c>
      <c r="D1844" s="2">
        <f t="shared" si="253"/>
        <v>0</v>
      </c>
      <c r="E1844" s="2">
        <f t="shared" si="254"/>
        <v>9.9999999999998979E-3</v>
      </c>
      <c r="F1844" s="2">
        <f t="shared" si="259"/>
        <v>2.1926282788201591E-3</v>
      </c>
      <c r="G1844" s="2">
        <f t="shared" si="259"/>
        <v>2.6610619368244602E-3</v>
      </c>
      <c r="H1844" s="2">
        <f t="shared" si="256"/>
        <v>0.82396739755584203</v>
      </c>
      <c r="I1844" s="2">
        <f t="shared" si="257"/>
        <v>45.174458636704649</v>
      </c>
    </row>
    <row r="1845" spans="1:9" ht="13.5" x14ac:dyDescent="0.25">
      <c r="A1845" s="3">
        <f>TITRES_STAT!B1848</f>
        <v>44988</v>
      </c>
      <c r="B1845" s="5">
        <f>TITRES_STAT!D1848</f>
        <v>0.82</v>
      </c>
      <c r="C1845" s="2">
        <f t="shared" si="252"/>
        <v>9.9999999999998979E-3</v>
      </c>
      <c r="D1845" s="2">
        <f t="shared" si="253"/>
        <v>9.9999999999998979E-3</v>
      </c>
      <c r="E1845" s="2">
        <f t="shared" si="254"/>
        <v>0</v>
      </c>
      <c r="F1845" s="2">
        <f t="shared" si="259"/>
        <v>2.750297687475855E-3</v>
      </c>
      <c r="G1845" s="2">
        <f t="shared" si="259"/>
        <v>2.4709860841941418E-3</v>
      </c>
      <c r="H1845" s="2">
        <f t="shared" si="256"/>
        <v>1.1130364938387762</v>
      </c>
      <c r="I1845" s="2">
        <f t="shared" si="257"/>
        <v>52.674740691142098</v>
      </c>
    </row>
    <row r="1846" spans="1:9" ht="13.5" x14ac:dyDescent="0.25">
      <c r="A1846" s="3">
        <f>TITRES_STAT!B1849</f>
        <v>44991</v>
      </c>
      <c r="B1846" s="5">
        <f>TITRES_STAT!D1849</f>
        <v>0.81</v>
      </c>
      <c r="C1846" s="2">
        <f t="shared" si="252"/>
        <v>-9.9999999999998979E-3</v>
      </c>
      <c r="D1846" s="2">
        <f t="shared" si="253"/>
        <v>0</v>
      </c>
      <c r="E1846" s="2">
        <f t="shared" si="254"/>
        <v>9.9999999999998979E-3</v>
      </c>
      <c r="F1846" s="2">
        <f t="shared" si="259"/>
        <v>2.5538478526561511E-3</v>
      </c>
      <c r="G1846" s="2">
        <f t="shared" si="259"/>
        <v>3.0087727924659816E-3</v>
      </c>
      <c r="H1846" s="2">
        <f t="shared" si="256"/>
        <v>0.8488005006729088</v>
      </c>
      <c r="I1846" s="2">
        <f t="shared" si="257"/>
        <v>45.910875746948925</v>
      </c>
    </row>
    <row r="1847" spans="1:9" ht="13.5" x14ac:dyDescent="0.25">
      <c r="A1847" s="3">
        <f>TITRES_STAT!B1850</f>
        <v>44992</v>
      </c>
      <c r="B1847" s="5">
        <f>TITRES_STAT!D1850</f>
        <v>0.81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2.3714301488949974E-3</v>
      </c>
      <c r="G1847" s="2">
        <f t="shared" si="259"/>
        <v>2.7938604501469831E-3</v>
      </c>
      <c r="H1847" s="2">
        <f t="shared" si="256"/>
        <v>0.84880050067290869</v>
      </c>
      <c r="I1847" s="2">
        <f t="shared" si="257"/>
        <v>45.910875746948925</v>
      </c>
    </row>
    <row r="1848" spans="1:9" ht="13.5" x14ac:dyDescent="0.25">
      <c r="A1848" s="3">
        <f>TITRES_STAT!B1851</f>
        <v>44993</v>
      </c>
      <c r="B1848" s="5">
        <f>TITRES_STAT!D1851</f>
        <v>0.8</v>
      </c>
      <c r="C1848" s="2">
        <f t="shared" si="252"/>
        <v>-1.0000000000000009E-2</v>
      </c>
      <c r="D1848" s="2">
        <f t="shared" si="253"/>
        <v>0</v>
      </c>
      <c r="E1848" s="2">
        <f t="shared" si="254"/>
        <v>1.0000000000000009E-2</v>
      </c>
      <c r="F1848" s="2">
        <f t="shared" si="259"/>
        <v>2.202042281116783E-3</v>
      </c>
      <c r="G1848" s="2">
        <f t="shared" si="259"/>
        <v>3.3085847037079138E-3</v>
      </c>
      <c r="H1848" s="2">
        <f t="shared" si="256"/>
        <v>0.66555415028334186</v>
      </c>
      <c r="I1848" s="2">
        <f t="shared" si="257"/>
        <v>39.959922658180687</v>
      </c>
    </row>
    <row r="1849" spans="1:9" ht="13.5" x14ac:dyDescent="0.25">
      <c r="A1849" s="3">
        <f>TITRES_STAT!B1852</f>
        <v>44994</v>
      </c>
      <c r="B1849" s="5">
        <f>TITRES_STAT!D1852</f>
        <v>0.8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2.0447535467512986E-3</v>
      </c>
      <c r="G1849" s="2">
        <f t="shared" si="259"/>
        <v>3.072257224871634E-3</v>
      </c>
      <c r="H1849" s="2">
        <f t="shared" si="256"/>
        <v>0.66555415028334197</v>
      </c>
      <c r="I1849" s="2">
        <f t="shared" si="257"/>
        <v>39.959922658180687</v>
      </c>
    </row>
    <row r="1850" spans="1:9" ht="13.5" x14ac:dyDescent="0.25">
      <c r="A1850" s="3">
        <f>TITRES_STAT!B1853</f>
        <v>44995</v>
      </c>
      <c r="B1850" s="5">
        <f>TITRES_STAT!D1853</f>
        <v>0.81</v>
      </c>
      <c r="C1850" s="2">
        <f t="shared" si="252"/>
        <v>1.0000000000000009E-2</v>
      </c>
      <c r="D1850" s="2">
        <f t="shared" si="253"/>
        <v>1.0000000000000009E-2</v>
      </c>
      <c r="E1850" s="2">
        <f t="shared" si="254"/>
        <v>0</v>
      </c>
      <c r="F1850" s="2">
        <f t="shared" si="259"/>
        <v>2.6129854362690638E-3</v>
      </c>
      <c r="G1850" s="2">
        <f t="shared" si="259"/>
        <v>2.8528102802379456E-3</v>
      </c>
      <c r="H1850" s="2">
        <f t="shared" si="256"/>
        <v>0.91593382650427124</v>
      </c>
      <c r="I1850" s="2">
        <f t="shared" si="257"/>
        <v>47.806130558039357</v>
      </c>
    </row>
    <row r="1851" spans="1:9" ht="13.5" x14ac:dyDescent="0.25">
      <c r="A1851" s="3">
        <f>TITRES_STAT!B1854</f>
        <v>44998</v>
      </c>
      <c r="B1851" s="5">
        <f>TITRES_STAT!D1854</f>
        <v>0.8</v>
      </c>
      <c r="C1851" s="2">
        <f t="shared" si="252"/>
        <v>-1.0000000000000009E-2</v>
      </c>
      <c r="D1851" s="2">
        <f t="shared" si="253"/>
        <v>0</v>
      </c>
      <c r="E1851" s="2">
        <f t="shared" si="254"/>
        <v>1.0000000000000009E-2</v>
      </c>
      <c r="F1851" s="2">
        <f t="shared" si="259"/>
        <v>2.4263436193927021E-3</v>
      </c>
      <c r="G1851" s="2">
        <f t="shared" si="259"/>
        <v>3.3633238316495215E-3</v>
      </c>
      <c r="H1851" s="2">
        <f t="shared" si="256"/>
        <v>0.7214124303346422</v>
      </c>
      <c r="I1851" s="2">
        <f t="shared" si="257"/>
        <v>41.908168990879176</v>
      </c>
    </row>
    <row r="1852" spans="1:9" ht="13.5" x14ac:dyDescent="0.25">
      <c r="A1852" s="3">
        <f>TITRES_STAT!B1855</f>
        <v>44999</v>
      </c>
      <c r="B1852" s="5">
        <f>TITRES_STAT!D1855</f>
        <v>0.79</v>
      </c>
      <c r="C1852" s="2">
        <f t="shared" si="252"/>
        <v>-1.0000000000000009E-2</v>
      </c>
      <c r="D1852" s="2">
        <f t="shared" si="253"/>
        <v>0</v>
      </c>
      <c r="E1852" s="2">
        <f t="shared" si="254"/>
        <v>1.0000000000000009E-2</v>
      </c>
      <c r="F1852" s="2">
        <f t="shared" si="259"/>
        <v>2.2530333608646522E-3</v>
      </c>
      <c r="G1852" s="2">
        <f t="shared" si="259"/>
        <v>3.837372129388842E-3</v>
      </c>
      <c r="H1852" s="2">
        <f t="shared" si="256"/>
        <v>0.58712923451171284</v>
      </c>
      <c r="I1852" s="2">
        <f t="shared" si="257"/>
        <v>36.993158574912499</v>
      </c>
    </row>
    <row r="1853" spans="1:9" ht="13.5" x14ac:dyDescent="0.25">
      <c r="A1853" s="3">
        <f>TITRES_STAT!B1856</f>
        <v>45000</v>
      </c>
      <c r="B1853" s="5">
        <f>TITRES_STAT!D1856</f>
        <v>0.79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2.0921024065171769E-3</v>
      </c>
      <c r="G1853" s="2">
        <f t="shared" si="260"/>
        <v>3.5632741201467818E-3</v>
      </c>
      <c r="H1853" s="2">
        <f t="shared" si="256"/>
        <v>0.58712923451171284</v>
      </c>
      <c r="I1853" s="2">
        <f t="shared" si="257"/>
        <v>36.993158574912499</v>
      </c>
    </row>
    <row r="1854" spans="1:9" ht="13.5" x14ac:dyDescent="0.25">
      <c r="A1854" s="3">
        <f>TITRES_STAT!B1857</f>
        <v>45001</v>
      </c>
      <c r="B1854" s="5">
        <f>TITRES_STAT!D1857</f>
        <v>0.8</v>
      </c>
      <c r="C1854" s="2">
        <f t="shared" si="252"/>
        <v>1.0000000000000009E-2</v>
      </c>
      <c r="D1854" s="2">
        <f t="shared" si="253"/>
        <v>1.0000000000000009E-2</v>
      </c>
      <c r="E1854" s="2">
        <f t="shared" si="254"/>
        <v>0</v>
      </c>
      <c r="F1854" s="2">
        <f t="shared" si="260"/>
        <v>2.6569522346230933E-3</v>
      </c>
      <c r="G1854" s="2">
        <f t="shared" si="260"/>
        <v>3.3087545401362974E-3</v>
      </c>
      <c r="H1854" s="2">
        <f t="shared" si="256"/>
        <v>0.80300675145084821</v>
      </c>
      <c r="I1854" s="2">
        <f t="shared" si="257"/>
        <v>44.537090657296908</v>
      </c>
    </row>
    <row r="1855" spans="1:9" ht="13.5" x14ac:dyDescent="0.25">
      <c r="A1855" s="3">
        <f>TITRES_STAT!B1858</f>
        <v>45002</v>
      </c>
      <c r="B1855" s="5">
        <f>TITRES_STAT!D1858</f>
        <v>0.8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2.4671699321500151E-3</v>
      </c>
      <c r="G1855" s="2">
        <f t="shared" si="260"/>
        <v>3.0724149301265616E-3</v>
      </c>
      <c r="H1855" s="2">
        <f t="shared" si="256"/>
        <v>0.80300675145084821</v>
      </c>
      <c r="I1855" s="2">
        <f t="shared" si="257"/>
        <v>44.537090657296908</v>
      </c>
    </row>
    <row r="1856" spans="1:9" ht="13.5" x14ac:dyDescent="0.25">
      <c r="A1856" s="3">
        <f>TITRES_STAT!B1859</f>
        <v>45006</v>
      </c>
      <c r="B1856" s="5">
        <f>TITRES_STAT!D1859</f>
        <v>0.8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2.290943508425014E-3</v>
      </c>
      <c r="G1856" s="2">
        <f t="shared" si="260"/>
        <v>2.8529567208318072E-3</v>
      </c>
      <c r="H1856" s="2">
        <f t="shared" si="256"/>
        <v>0.80300675145084821</v>
      </c>
      <c r="I1856" s="2">
        <f t="shared" si="257"/>
        <v>44.537090657296908</v>
      </c>
    </row>
    <row r="1857" spans="1:9" ht="13.5" x14ac:dyDescent="0.25">
      <c r="A1857" s="3">
        <f>TITRES_STAT!B1860</f>
        <v>45007</v>
      </c>
      <c r="B1857" s="5">
        <f>TITRES_STAT!D1860</f>
        <v>0.8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2.127304686394656E-3</v>
      </c>
      <c r="G1857" s="2">
        <f t="shared" si="260"/>
        <v>2.6491740979152495E-3</v>
      </c>
      <c r="H1857" s="2">
        <f t="shared" si="256"/>
        <v>0.80300675145084832</v>
      </c>
      <c r="I1857" s="2">
        <f t="shared" si="257"/>
        <v>44.537090657296915</v>
      </c>
    </row>
    <row r="1858" spans="1:9" ht="13.5" x14ac:dyDescent="0.25">
      <c r="A1858" s="3">
        <f>TITRES_STAT!B1861</f>
        <v>45008</v>
      </c>
      <c r="B1858" s="5">
        <f>TITRES_STAT!D1861</f>
        <v>0.8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1.9753543516521804E-3</v>
      </c>
      <c r="G1858" s="2">
        <f t="shared" si="260"/>
        <v>2.4599473766355887E-3</v>
      </c>
      <c r="H1858" s="2">
        <f t="shared" si="256"/>
        <v>0.80300675145084821</v>
      </c>
      <c r="I1858" s="2">
        <f t="shared" si="257"/>
        <v>44.537090657296908</v>
      </c>
    </row>
    <row r="1859" spans="1:9" ht="13.5" x14ac:dyDescent="0.25">
      <c r="A1859" s="3">
        <f>TITRES_STAT!B1862</f>
        <v>45009</v>
      </c>
      <c r="B1859" s="5">
        <f>TITRES_STAT!D1862</f>
        <v>0.78</v>
      </c>
      <c r="C1859" s="2">
        <f t="shared" ref="C1859:C1922" si="261">B1859-B1858</f>
        <v>-2.0000000000000018E-2</v>
      </c>
      <c r="D1859" s="2">
        <f t="shared" ref="D1859:D1922" si="262">IF(C1859&gt;0,C1859,0)</f>
        <v>0</v>
      </c>
      <c r="E1859" s="2">
        <f t="shared" ref="E1859:E1922" si="263">IF(C1859&lt;0,-C1859,0)</f>
        <v>2.0000000000000018E-2</v>
      </c>
      <c r="F1859" s="2">
        <f t="shared" si="260"/>
        <v>1.8342576122484533E-3</v>
      </c>
      <c r="G1859" s="2">
        <f t="shared" si="260"/>
        <v>3.7128082783044769E-3</v>
      </c>
      <c r="H1859" s="2">
        <f t="shared" si="256"/>
        <v>0.49403510086066205</v>
      </c>
      <c r="I1859" s="2">
        <f t="shared" si="257"/>
        <v>33.067168273092477</v>
      </c>
    </row>
    <row r="1860" spans="1:9" ht="13.5" x14ac:dyDescent="0.25">
      <c r="A1860" s="3">
        <f>TITRES_STAT!B1863</f>
        <v>45012</v>
      </c>
      <c r="B1860" s="5">
        <f>TITRES_STAT!D1863</f>
        <v>0.79</v>
      </c>
      <c r="C1860" s="2">
        <f t="shared" si="261"/>
        <v>1.0000000000000009E-2</v>
      </c>
      <c r="D1860" s="2">
        <f t="shared" si="262"/>
        <v>1.0000000000000009E-2</v>
      </c>
      <c r="E1860" s="2">
        <f t="shared" si="263"/>
        <v>0</v>
      </c>
      <c r="F1860" s="2">
        <f t="shared" si="260"/>
        <v>2.4175249256592787E-3</v>
      </c>
      <c r="G1860" s="2">
        <f t="shared" si="260"/>
        <v>3.4476076869970141E-3</v>
      </c>
      <c r="H1860" s="2">
        <f t="shared" si="256"/>
        <v>0.70121810401375073</v>
      </c>
      <c r="I1860" s="2">
        <f t="shared" si="257"/>
        <v>41.218589336625293</v>
      </c>
    </row>
    <row r="1861" spans="1:9" ht="13.5" x14ac:dyDescent="0.25">
      <c r="A1861" s="3">
        <f>TITRES_STAT!B1864</f>
        <v>45013</v>
      </c>
      <c r="B1861" s="5">
        <f>TITRES_STAT!D1864</f>
        <v>0.8</v>
      </c>
      <c r="C1861" s="2">
        <f t="shared" si="261"/>
        <v>1.0000000000000009E-2</v>
      </c>
      <c r="D1861" s="2">
        <f t="shared" si="262"/>
        <v>1.0000000000000009E-2</v>
      </c>
      <c r="E1861" s="2">
        <f t="shared" si="263"/>
        <v>0</v>
      </c>
      <c r="F1861" s="2">
        <f t="shared" si="260"/>
        <v>2.9591302881121881E-3</v>
      </c>
      <c r="G1861" s="2">
        <f t="shared" si="260"/>
        <v>3.201349995068656E-3</v>
      </c>
      <c r="H1861" s="2">
        <f t="shared" si="256"/>
        <v>0.92433826125553842</v>
      </c>
      <c r="I1861" s="2">
        <f t="shared" si="257"/>
        <v>48.03408422864554</v>
      </c>
    </row>
    <row r="1862" spans="1:9" ht="13.5" x14ac:dyDescent="0.25">
      <c r="A1862" s="3">
        <f>TITRES_STAT!B1865</f>
        <v>45014</v>
      </c>
      <c r="B1862" s="5">
        <f>TITRES_STAT!D1865</f>
        <v>0.79</v>
      </c>
      <c r="C1862" s="2">
        <f t="shared" si="261"/>
        <v>-1.0000000000000009E-2</v>
      </c>
      <c r="D1862" s="2">
        <f t="shared" si="262"/>
        <v>0</v>
      </c>
      <c r="E1862" s="2">
        <f t="shared" si="263"/>
        <v>1.0000000000000009E-2</v>
      </c>
      <c r="F1862" s="2">
        <f t="shared" si="260"/>
        <v>2.7477638389613174E-3</v>
      </c>
      <c r="G1862" s="2">
        <f t="shared" si="260"/>
        <v>3.6869678525637524E-3</v>
      </c>
      <c r="H1862" s="2">
        <f t="shared" si="256"/>
        <v>0.7452638452083723</v>
      </c>
      <c r="I1862" s="2">
        <f t="shared" si="257"/>
        <v>42.702073228325709</v>
      </c>
    </row>
    <row r="1863" spans="1:9" ht="13.5" x14ac:dyDescent="0.25">
      <c r="A1863" s="3">
        <f>TITRES_STAT!B1866</f>
        <v>45015</v>
      </c>
      <c r="B1863" s="5">
        <f>TITRES_STAT!D1866</f>
        <v>0.79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2.5514949933212231E-3</v>
      </c>
      <c r="G1863" s="2">
        <f t="shared" si="260"/>
        <v>3.423613005952056E-3</v>
      </c>
      <c r="H1863" s="2">
        <f t="shared" si="256"/>
        <v>0.7452638452083723</v>
      </c>
      <c r="I1863" s="2">
        <f t="shared" si="257"/>
        <v>42.702073228325709</v>
      </c>
    </row>
    <row r="1864" spans="1:9" ht="13.5" x14ac:dyDescent="0.25">
      <c r="A1864" s="3">
        <f>TITRES_STAT!B1867</f>
        <v>45016</v>
      </c>
      <c r="B1864" s="5">
        <f>TITRES_STAT!D1867</f>
        <v>0.79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2.3692453509411358E-3</v>
      </c>
      <c r="G1864" s="2">
        <f t="shared" si="260"/>
        <v>3.1790692198126235E-3</v>
      </c>
      <c r="H1864" s="2">
        <f t="shared" si="256"/>
        <v>0.7452638452083723</v>
      </c>
      <c r="I1864" s="2">
        <f t="shared" si="257"/>
        <v>42.702073228325709</v>
      </c>
    </row>
    <row r="1865" spans="1:9" ht="13.5" x14ac:dyDescent="0.25">
      <c r="A1865" s="3">
        <f>TITRES_STAT!B1868</f>
        <v>45019</v>
      </c>
      <c r="B1865" s="5">
        <f>TITRES_STAT!D1868</f>
        <v>0.79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2.200013540159626E-3</v>
      </c>
      <c r="G1865" s="2">
        <f t="shared" si="260"/>
        <v>2.9519928469688645E-3</v>
      </c>
      <c r="H1865" s="2">
        <f t="shared" si="256"/>
        <v>0.7452638452083723</v>
      </c>
      <c r="I1865" s="2">
        <f t="shared" si="257"/>
        <v>42.702073228325709</v>
      </c>
    </row>
    <row r="1866" spans="1:9" ht="13.5" x14ac:dyDescent="0.25">
      <c r="A1866" s="3">
        <f>TITRES_STAT!B1869</f>
        <v>45020</v>
      </c>
      <c r="B1866" s="5">
        <f>TITRES_STAT!D1869</f>
        <v>0.8</v>
      </c>
      <c r="C1866" s="2">
        <f t="shared" si="261"/>
        <v>1.0000000000000009E-2</v>
      </c>
      <c r="D1866" s="2">
        <f t="shared" si="262"/>
        <v>1.0000000000000009E-2</v>
      </c>
      <c r="E1866" s="2">
        <f t="shared" si="263"/>
        <v>0</v>
      </c>
      <c r="F1866" s="2">
        <f t="shared" si="260"/>
        <v>2.7571554301482246E-3</v>
      </c>
      <c r="G1866" s="2">
        <f t="shared" si="260"/>
        <v>2.7411362150425171E-3</v>
      </c>
      <c r="H1866" s="2">
        <f t="shared" si="256"/>
        <v>1.0058440054958957</v>
      </c>
      <c r="I1866" s="2">
        <f t="shared" si="257"/>
        <v>50.145674476177703</v>
      </c>
    </row>
    <row r="1867" spans="1:9" ht="13.5" x14ac:dyDescent="0.25">
      <c r="A1867" s="3">
        <f>TITRES_STAT!B1870</f>
        <v>45021</v>
      </c>
      <c r="B1867" s="5">
        <f>TITRES_STAT!D1870</f>
        <v>0.79</v>
      </c>
      <c r="C1867" s="2">
        <f t="shared" si="261"/>
        <v>-1.0000000000000009E-2</v>
      </c>
      <c r="D1867" s="2">
        <f t="shared" si="262"/>
        <v>0</v>
      </c>
      <c r="E1867" s="2">
        <f t="shared" si="263"/>
        <v>1.0000000000000009E-2</v>
      </c>
      <c r="F1867" s="2">
        <f t="shared" si="260"/>
        <v>2.5602157565662088E-3</v>
      </c>
      <c r="G1867" s="2">
        <f t="shared" si="260"/>
        <v>3.2596264853966238E-3</v>
      </c>
      <c r="H1867" s="2">
        <f t="shared" si="256"/>
        <v>0.78543224754006979</v>
      </c>
      <c r="I1867" s="2">
        <f t="shared" si="257"/>
        <v>43.991153885689108</v>
      </c>
    </row>
    <row r="1868" spans="1:9" ht="13.5" x14ac:dyDescent="0.25">
      <c r="A1868" s="3">
        <f>TITRES_STAT!B1871</f>
        <v>45022</v>
      </c>
      <c r="B1868" s="5">
        <f>TITRES_STAT!D1871</f>
        <v>0.8</v>
      </c>
      <c r="C1868" s="2">
        <f t="shared" si="261"/>
        <v>1.0000000000000009E-2</v>
      </c>
      <c r="D1868" s="2">
        <f t="shared" si="262"/>
        <v>1.0000000000000009E-2</v>
      </c>
      <c r="E1868" s="2">
        <f t="shared" si="263"/>
        <v>0</v>
      </c>
      <c r="F1868" s="2">
        <f t="shared" si="260"/>
        <v>3.0916289168114804E-3</v>
      </c>
      <c r="G1868" s="2">
        <f t="shared" si="260"/>
        <v>3.0267960221540082E-3</v>
      </c>
      <c r="H1868" s="2">
        <f t="shared" si="256"/>
        <v>1.0214196444633008</v>
      </c>
      <c r="I1868" s="2">
        <f t="shared" si="257"/>
        <v>50.529816867120331</v>
      </c>
    </row>
    <row r="1869" spans="1:9" ht="13.5" x14ac:dyDescent="0.25">
      <c r="A1869" s="3">
        <f>TITRES_STAT!B1872</f>
        <v>45023</v>
      </c>
      <c r="B1869" s="5">
        <f>TITRES_STAT!D1872</f>
        <v>0.8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2.8707982798963747E-3</v>
      </c>
      <c r="G1869" s="2">
        <f t="shared" si="264"/>
        <v>2.8105963062858646E-3</v>
      </c>
      <c r="H1869" s="2">
        <f t="shared" si="256"/>
        <v>1.021419644463301</v>
      </c>
      <c r="I1869" s="2">
        <f t="shared" si="257"/>
        <v>50.529816867120346</v>
      </c>
    </row>
    <row r="1870" spans="1:9" ht="13.5" x14ac:dyDescent="0.25">
      <c r="A1870" s="3">
        <f>TITRES_STAT!B1873</f>
        <v>45026</v>
      </c>
      <c r="B1870" s="5">
        <f>TITRES_STAT!D1873</f>
        <v>0.8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2.6657412599037761E-3</v>
      </c>
      <c r="G1870" s="2">
        <f t="shared" si="264"/>
        <v>2.6098394272654453E-3</v>
      </c>
      <c r="H1870" s="2">
        <f t="shared" si="256"/>
        <v>1.021419644463301</v>
      </c>
      <c r="I1870" s="2">
        <f t="shared" si="257"/>
        <v>50.529816867120346</v>
      </c>
    </row>
    <row r="1871" spans="1:9" ht="13.5" x14ac:dyDescent="0.25">
      <c r="A1871" s="3">
        <f>TITRES_STAT!B1874</f>
        <v>45027</v>
      </c>
      <c r="B1871" s="5">
        <f>TITRES_STAT!D1874</f>
        <v>0.8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2.4753311699106492E-3</v>
      </c>
      <c r="G1871" s="2">
        <f t="shared" si="264"/>
        <v>2.4234223253179134E-3</v>
      </c>
      <c r="H1871" s="2">
        <f t="shared" si="256"/>
        <v>1.021419644463301</v>
      </c>
      <c r="I1871" s="2">
        <f t="shared" si="257"/>
        <v>50.529816867120346</v>
      </c>
    </row>
    <row r="1872" spans="1:9" ht="13.5" x14ac:dyDescent="0.25">
      <c r="A1872" s="3">
        <f>TITRES_STAT!B1875</f>
        <v>45028</v>
      </c>
      <c r="B1872" s="5">
        <f>TITRES_STAT!D1875</f>
        <v>0.81</v>
      </c>
      <c r="C1872" s="2">
        <f t="shared" si="261"/>
        <v>1.0000000000000009E-2</v>
      </c>
      <c r="D1872" s="2">
        <f t="shared" si="262"/>
        <v>1.0000000000000009E-2</v>
      </c>
      <c r="E1872" s="2">
        <f t="shared" si="263"/>
        <v>0</v>
      </c>
      <c r="F1872" s="2">
        <f t="shared" si="264"/>
        <v>3.0128075149170319E-3</v>
      </c>
      <c r="G1872" s="2">
        <f t="shared" si="264"/>
        <v>2.2503207306523482E-3</v>
      </c>
      <c r="H1872" s="2">
        <f t="shared" si="256"/>
        <v>1.3388347153712821</v>
      </c>
      <c r="I1872" s="2">
        <f t="shared" si="257"/>
        <v>57.243665256556902</v>
      </c>
    </row>
    <row r="1873" spans="1:9" ht="13.5" x14ac:dyDescent="0.25">
      <c r="A1873" s="3">
        <f>TITRES_STAT!B1876</f>
        <v>45029</v>
      </c>
      <c r="B1873" s="5">
        <f>TITRES_STAT!D1876</f>
        <v>0.81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2.7976069781372437E-3</v>
      </c>
      <c r="G1873" s="2">
        <f t="shared" si="264"/>
        <v>2.0895835356057519E-3</v>
      </c>
      <c r="H1873" s="2">
        <f t="shared" ref="H1873:H1936" si="265">F1873/G1873</f>
        <v>1.3388347153712818</v>
      </c>
      <c r="I1873" s="2">
        <f t="shared" ref="I1873:I1936" si="266">IF(G1873=0,100,100-(100/(1+H1873)))</f>
        <v>57.243665256556895</v>
      </c>
    </row>
    <row r="1874" spans="1:9" ht="13.5" x14ac:dyDescent="0.25">
      <c r="A1874" s="3">
        <f>TITRES_STAT!B1877</f>
        <v>45030</v>
      </c>
      <c r="B1874" s="5">
        <f>TITRES_STAT!D1877</f>
        <v>0.81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2.5977779082702978E-3</v>
      </c>
      <c r="G1874" s="2">
        <f t="shared" si="264"/>
        <v>1.9403275687767695E-3</v>
      </c>
      <c r="H1874" s="2">
        <f t="shared" si="265"/>
        <v>1.3388347153712821</v>
      </c>
      <c r="I1874" s="2">
        <f t="shared" si="266"/>
        <v>57.243665256556902</v>
      </c>
    </row>
    <row r="1875" spans="1:9" ht="13.5" x14ac:dyDescent="0.25">
      <c r="A1875" s="3">
        <f>TITRES_STAT!B1878</f>
        <v>45033</v>
      </c>
      <c r="B1875" s="5">
        <f>TITRES_STAT!D1878</f>
        <v>0.79</v>
      </c>
      <c r="C1875" s="2">
        <f t="shared" si="261"/>
        <v>-2.0000000000000018E-2</v>
      </c>
      <c r="D1875" s="2">
        <f t="shared" si="262"/>
        <v>0</v>
      </c>
      <c r="E1875" s="2">
        <f t="shared" si="263"/>
        <v>2.0000000000000018E-2</v>
      </c>
      <c r="F1875" s="2">
        <f t="shared" si="264"/>
        <v>2.412222343393848E-3</v>
      </c>
      <c r="G1875" s="2">
        <f t="shared" si="264"/>
        <v>3.2303041710070013E-3</v>
      </c>
      <c r="H1875" s="2">
        <f t="shared" si="265"/>
        <v>0.74674774129455179</v>
      </c>
      <c r="I1875" s="2">
        <f t="shared" si="266"/>
        <v>42.750748928469847</v>
      </c>
    </row>
    <row r="1876" spans="1:9" ht="13.5" x14ac:dyDescent="0.25">
      <c r="A1876" s="3">
        <f>TITRES_STAT!B1879</f>
        <v>45034</v>
      </c>
      <c r="B1876" s="5">
        <f>TITRES_STAT!D1879</f>
        <v>0.79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2.2399207474371441E-3</v>
      </c>
      <c r="G1876" s="2">
        <f t="shared" si="264"/>
        <v>2.9995681587922157E-3</v>
      </c>
      <c r="H1876" s="2">
        <f t="shared" si="265"/>
        <v>0.74674774129455168</v>
      </c>
      <c r="I1876" s="2">
        <f t="shared" si="266"/>
        <v>42.750748928469839</v>
      </c>
    </row>
    <row r="1877" spans="1:9" ht="13.5" x14ac:dyDescent="0.25">
      <c r="A1877" s="3">
        <f>TITRES_STAT!B1880</f>
        <v>45035</v>
      </c>
      <c r="B1877" s="5">
        <f>TITRES_STAT!D1880</f>
        <v>0.78</v>
      </c>
      <c r="C1877" s="2">
        <f t="shared" si="261"/>
        <v>-1.0000000000000009E-2</v>
      </c>
      <c r="D1877" s="2">
        <f t="shared" si="262"/>
        <v>0</v>
      </c>
      <c r="E1877" s="2">
        <f t="shared" si="263"/>
        <v>1.0000000000000009E-2</v>
      </c>
      <c r="F1877" s="2">
        <f t="shared" si="264"/>
        <v>2.079926408334491E-3</v>
      </c>
      <c r="G1877" s="2">
        <f t="shared" si="264"/>
        <v>3.4995990045927723E-3</v>
      </c>
      <c r="H1877" s="2">
        <f t="shared" si="265"/>
        <v>0.59433278087142438</v>
      </c>
      <c r="I1877" s="2">
        <f t="shared" si="266"/>
        <v>37.277837350027781</v>
      </c>
    </row>
    <row r="1878" spans="1:9" ht="13.5" x14ac:dyDescent="0.25">
      <c r="A1878" s="3">
        <f>TITRES_STAT!B1881</f>
        <v>45036</v>
      </c>
      <c r="B1878" s="5">
        <f>TITRES_STAT!D1881</f>
        <v>0.79</v>
      </c>
      <c r="C1878" s="2">
        <f t="shared" si="261"/>
        <v>1.0000000000000009E-2</v>
      </c>
      <c r="D1878" s="2">
        <f t="shared" si="262"/>
        <v>1.0000000000000009E-2</v>
      </c>
      <c r="E1878" s="2">
        <f t="shared" si="263"/>
        <v>0</v>
      </c>
      <c r="F1878" s="2">
        <f t="shared" si="264"/>
        <v>2.6456459505963142E-3</v>
      </c>
      <c r="G1878" s="2">
        <f t="shared" si="264"/>
        <v>3.2496276471218602E-3</v>
      </c>
      <c r="H1878" s="2">
        <f t="shared" si="265"/>
        <v>0.81413818378223046</v>
      </c>
      <c r="I1878" s="2">
        <f t="shared" si="266"/>
        <v>44.877407413632824</v>
      </c>
    </row>
    <row r="1879" spans="1:9" ht="13.5" x14ac:dyDescent="0.25">
      <c r="A1879" s="3">
        <f>TITRES_STAT!B1882</f>
        <v>45040</v>
      </c>
      <c r="B1879" s="5">
        <f>TITRES_STAT!D1882</f>
        <v>0.79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2.4566712398394345E-3</v>
      </c>
      <c r="G1879" s="2">
        <f t="shared" si="264"/>
        <v>3.0175113866131556E-3</v>
      </c>
      <c r="H1879" s="2">
        <f t="shared" si="265"/>
        <v>0.81413818378223046</v>
      </c>
      <c r="I1879" s="2">
        <f t="shared" si="266"/>
        <v>44.877407413632824</v>
      </c>
    </row>
    <row r="1880" spans="1:9" ht="13.5" x14ac:dyDescent="0.25">
      <c r="A1880" s="3">
        <f>TITRES_STAT!B1883</f>
        <v>45041</v>
      </c>
      <c r="B1880" s="5">
        <f>TITRES_STAT!D1883</f>
        <v>0.79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2.2811947227080465E-3</v>
      </c>
      <c r="G1880" s="2">
        <f t="shared" si="264"/>
        <v>2.8019748589979301E-3</v>
      </c>
      <c r="H1880" s="2">
        <f t="shared" si="265"/>
        <v>0.81413818378223057</v>
      </c>
      <c r="I1880" s="2">
        <f t="shared" si="266"/>
        <v>44.877407413632824</v>
      </c>
    </row>
    <row r="1881" spans="1:9" ht="13.5" x14ac:dyDescent="0.25">
      <c r="A1881" s="3">
        <f>TITRES_STAT!B1884</f>
        <v>45042</v>
      </c>
      <c r="B1881" s="5">
        <f>TITRES_STAT!D1884</f>
        <v>0.81</v>
      </c>
      <c r="C1881" s="2">
        <f t="shared" si="261"/>
        <v>2.0000000000000018E-2</v>
      </c>
      <c r="D1881" s="2">
        <f t="shared" si="262"/>
        <v>2.0000000000000018E-2</v>
      </c>
      <c r="E1881" s="2">
        <f t="shared" si="263"/>
        <v>0</v>
      </c>
      <c r="F1881" s="2">
        <f t="shared" si="264"/>
        <v>3.5468236710860445E-3</v>
      </c>
      <c r="G1881" s="2">
        <f t="shared" si="264"/>
        <v>2.6018337976409351E-3</v>
      </c>
      <c r="H1881" s="2">
        <f t="shared" si="265"/>
        <v>1.3632014751679855</v>
      </c>
      <c r="I1881" s="2">
        <f t="shared" si="266"/>
        <v>57.684522013557221</v>
      </c>
    </row>
    <row r="1882" spans="1:9" ht="13.5" x14ac:dyDescent="0.25">
      <c r="A1882" s="3">
        <f>TITRES_STAT!B1885</f>
        <v>45043</v>
      </c>
      <c r="B1882" s="5">
        <f>TITRES_STAT!D1885</f>
        <v>0.8</v>
      </c>
      <c r="C1882" s="2">
        <f t="shared" si="261"/>
        <v>-1.0000000000000009E-2</v>
      </c>
      <c r="D1882" s="2">
        <f t="shared" si="262"/>
        <v>0</v>
      </c>
      <c r="E1882" s="2">
        <f t="shared" si="263"/>
        <v>1.0000000000000009E-2</v>
      </c>
      <c r="F1882" s="2">
        <f t="shared" si="264"/>
        <v>3.293479123151327E-3</v>
      </c>
      <c r="G1882" s="2">
        <f t="shared" si="264"/>
        <v>3.1302742406665832E-3</v>
      </c>
      <c r="H1882" s="2">
        <f t="shared" si="265"/>
        <v>1.0521375668510085</v>
      </c>
      <c r="I1882" s="2">
        <f t="shared" si="266"/>
        <v>51.270323386044076</v>
      </c>
    </row>
    <row r="1883" spans="1:9" ht="13.5" x14ac:dyDescent="0.25">
      <c r="A1883" s="3">
        <f>TITRES_STAT!B1886</f>
        <v>45044</v>
      </c>
      <c r="B1883" s="5">
        <f>TITRES_STAT!D1886</f>
        <v>0.8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3.0582306143548039E-3</v>
      </c>
      <c r="G1883" s="2">
        <f t="shared" si="264"/>
        <v>2.9066832234761128E-3</v>
      </c>
      <c r="H1883" s="2">
        <f t="shared" si="265"/>
        <v>1.0521375668510087</v>
      </c>
      <c r="I1883" s="2">
        <f t="shared" si="266"/>
        <v>51.270323386044083</v>
      </c>
    </row>
    <row r="1884" spans="1:9" ht="13.5" x14ac:dyDescent="0.25">
      <c r="A1884" s="3">
        <f>TITRES_STAT!B1887</f>
        <v>45048</v>
      </c>
      <c r="B1884" s="5">
        <f>TITRES_STAT!D1887</f>
        <v>0.82</v>
      </c>
      <c r="C1884" s="2">
        <f t="shared" si="261"/>
        <v>1.9999999999999907E-2</v>
      </c>
      <c r="D1884" s="2">
        <f t="shared" si="262"/>
        <v>1.9999999999999907E-2</v>
      </c>
      <c r="E1884" s="2">
        <f t="shared" si="263"/>
        <v>0</v>
      </c>
      <c r="F1884" s="2">
        <f t="shared" si="264"/>
        <v>4.2683569990437402E-3</v>
      </c>
      <c r="G1884" s="2">
        <f t="shared" si="264"/>
        <v>2.6990629932278189E-3</v>
      </c>
      <c r="H1884" s="2">
        <f t="shared" si="265"/>
        <v>1.5814217785036566</v>
      </c>
      <c r="I1884" s="2">
        <f t="shared" si="266"/>
        <v>61.261657884529875</v>
      </c>
    </row>
    <row r="1885" spans="1:9" ht="13.5" x14ac:dyDescent="0.25">
      <c r="A1885" s="3">
        <f>TITRES_STAT!B1888</f>
        <v>45049</v>
      </c>
      <c r="B1885" s="5">
        <f>TITRES_STAT!D1888</f>
        <v>0.81</v>
      </c>
      <c r="C1885" s="2">
        <f t="shared" si="261"/>
        <v>-9.9999999999998979E-3</v>
      </c>
      <c r="D1885" s="2">
        <f t="shared" si="262"/>
        <v>0</v>
      </c>
      <c r="E1885" s="2">
        <f t="shared" si="263"/>
        <v>9.9999999999998979E-3</v>
      </c>
      <c r="F1885" s="2">
        <f t="shared" ref="F1885:G1900" si="267">((F1884*13)+D1885)/14</f>
        <v>3.9634743562549013E-3</v>
      </c>
      <c r="G1885" s="2">
        <f t="shared" si="267"/>
        <v>3.2205584937115388E-3</v>
      </c>
      <c r="H1885" s="2">
        <f t="shared" si="265"/>
        <v>1.2306792017577013</v>
      </c>
      <c r="I1885" s="2">
        <f t="shared" si="266"/>
        <v>55.170604575860438</v>
      </c>
    </row>
    <row r="1886" spans="1:9" ht="13.5" x14ac:dyDescent="0.25">
      <c r="A1886" s="3">
        <f>TITRES_STAT!B1889</f>
        <v>45050</v>
      </c>
      <c r="B1886" s="5">
        <f>TITRES_STAT!D1889</f>
        <v>0.83</v>
      </c>
      <c r="C1886" s="2">
        <f t="shared" si="261"/>
        <v>1.9999999999999907E-2</v>
      </c>
      <c r="D1886" s="2">
        <f t="shared" si="262"/>
        <v>1.9999999999999907E-2</v>
      </c>
      <c r="E1886" s="2">
        <f t="shared" si="263"/>
        <v>0</v>
      </c>
      <c r="F1886" s="2">
        <f t="shared" si="267"/>
        <v>5.1089404736652582E-3</v>
      </c>
      <c r="G1886" s="2">
        <f t="shared" si="267"/>
        <v>2.9905186013035718E-3</v>
      </c>
      <c r="H1886" s="2">
        <f t="shared" si="265"/>
        <v>1.7083794333993652</v>
      </c>
      <c r="I1886" s="2">
        <f t="shared" si="266"/>
        <v>63.077551554699589</v>
      </c>
    </row>
    <row r="1887" spans="1:9" ht="13.5" x14ac:dyDescent="0.25">
      <c r="A1887" s="3">
        <f>TITRES_STAT!B1890</f>
        <v>45051</v>
      </c>
      <c r="B1887" s="5">
        <f>TITRES_STAT!D1890</f>
        <v>0.83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4.7440161541177405E-3</v>
      </c>
      <c r="G1887" s="2">
        <f t="shared" si="267"/>
        <v>2.776910129781888E-3</v>
      </c>
      <c r="H1887" s="2">
        <f t="shared" si="265"/>
        <v>1.7083794333993656</v>
      </c>
      <c r="I1887" s="2">
        <f t="shared" si="266"/>
        <v>63.077551554699596</v>
      </c>
    </row>
    <row r="1888" spans="1:9" ht="13.5" x14ac:dyDescent="0.25">
      <c r="A1888" s="3">
        <f>TITRES_STAT!B1891</f>
        <v>45054</v>
      </c>
      <c r="B1888" s="5">
        <f>TITRES_STAT!D1891</f>
        <v>0.83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4.4051578573950445E-3</v>
      </c>
      <c r="G1888" s="2">
        <f t="shared" si="267"/>
        <v>2.5785594062260392E-3</v>
      </c>
      <c r="H1888" s="2">
        <f t="shared" si="265"/>
        <v>1.7083794333993654</v>
      </c>
      <c r="I1888" s="2">
        <f t="shared" si="266"/>
        <v>63.077551554699589</v>
      </c>
    </row>
    <row r="1889" spans="1:9" ht="13.5" x14ac:dyDescent="0.25">
      <c r="A1889" s="3">
        <f>TITRES_STAT!B1892</f>
        <v>45055</v>
      </c>
      <c r="B1889" s="5">
        <f>TITRES_STAT!D1892</f>
        <v>0.84</v>
      </c>
      <c r="C1889" s="2">
        <f t="shared" si="261"/>
        <v>1.0000000000000009E-2</v>
      </c>
      <c r="D1889" s="2">
        <f t="shared" si="262"/>
        <v>1.0000000000000009E-2</v>
      </c>
      <c r="E1889" s="2">
        <f t="shared" si="263"/>
        <v>0</v>
      </c>
      <c r="F1889" s="2">
        <f t="shared" si="267"/>
        <v>4.8047894390096857E-3</v>
      </c>
      <c r="G1889" s="2">
        <f t="shared" si="267"/>
        <v>2.3943765914956074E-3</v>
      </c>
      <c r="H1889" s="2">
        <f t="shared" si="265"/>
        <v>2.0066974660859236</v>
      </c>
      <c r="I1889" s="2">
        <f t="shared" si="266"/>
        <v>66.740917193049484</v>
      </c>
    </row>
    <row r="1890" spans="1:9" ht="13.5" x14ac:dyDescent="0.25">
      <c r="A1890" s="3">
        <f>TITRES_STAT!B1893</f>
        <v>45056</v>
      </c>
      <c r="B1890" s="5">
        <f>TITRES_STAT!D1893</f>
        <v>0.84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4.4615901933661361E-3</v>
      </c>
      <c r="G1890" s="2">
        <f t="shared" si="267"/>
        <v>2.223349692103064E-3</v>
      </c>
      <c r="H1890" s="2">
        <f t="shared" si="265"/>
        <v>2.0066974660859231</v>
      </c>
      <c r="I1890" s="2">
        <f t="shared" si="266"/>
        <v>66.740917193049484</v>
      </c>
    </row>
    <row r="1891" spans="1:9" ht="13.5" x14ac:dyDescent="0.25">
      <c r="A1891" s="3">
        <f>TITRES_STAT!B1894</f>
        <v>45057</v>
      </c>
      <c r="B1891" s="5">
        <f>TITRES_STAT!D1894</f>
        <v>0.84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4.1429051795542687E-3</v>
      </c>
      <c r="G1891" s="2">
        <f t="shared" si="267"/>
        <v>2.0645389998099881E-3</v>
      </c>
      <c r="H1891" s="2">
        <f t="shared" si="265"/>
        <v>2.0066974660859227</v>
      </c>
      <c r="I1891" s="2">
        <f t="shared" si="266"/>
        <v>66.740917193049484</v>
      </c>
    </row>
    <row r="1892" spans="1:9" ht="13.5" x14ac:dyDescent="0.25">
      <c r="A1892" s="3">
        <f>TITRES_STAT!B1895</f>
        <v>45058</v>
      </c>
      <c r="B1892" s="5">
        <f>TITRES_STAT!D1895</f>
        <v>0.82</v>
      </c>
      <c r="C1892" s="2">
        <f t="shared" si="261"/>
        <v>-2.0000000000000018E-2</v>
      </c>
      <c r="D1892" s="2">
        <f t="shared" si="262"/>
        <v>0</v>
      </c>
      <c r="E1892" s="2">
        <f t="shared" si="263"/>
        <v>2.0000000000000018E-2</v>
      </c>
      <c r="F1892" s="2">
        <f t="shared" si="267"/>
        <v>3.8469833810146777E-3</v>
      </c>
      <c r="G1892" s="2">
        <f t="shared" si="267"/>
        <v>3.3456433569664192E-3</v>
      </c>
      <c r="H1892" s="2">
        <f t="shared" si="265"/>
        <v>1.149848615216069</v>
      </c>
      <c r="I1892" s="2">
        <f t="shared" si="266"/>
        <v>53.485096907649201</v>
      </c>
    </row>
    <row r="1893" spans="1:9" ht="13.5" x14ac:dyDescent="0.25">
      <c r="A1893" s="3">
        <f>TITRES_STAT!B1896</f>
        <v>45061</v>
      </c>
      <c r="B1893" s="5">
        <f>TITRES_STAT!D1896</f>
        <v>0.82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3.5721988537993432E-3</v>
      </c>
      <c r="G1893" s="2">
        <f t="shared" si="267"/>
        <v>3.1066688314688178E-3</v>
      </c>
      <c r="H1893" s="2">
        <f t="shared" si="265"/>
        <v>1.149848615216069</v>
      </c>
      <c r="I1893" s="2">
        <f t="shared" si="266"/>
        <v>53.485096907649201</v>
      </c>
    </row>
    <row r="1894" spans="1:9" ht="13.5" x14ac:dyDescent="0.25">
      <c r="A1894" s="3">
        <f>TITRES_STAT!B1897</f>
        <v>45062</v>
      </c>
      <c r="B1894" s="5">
        <f>TITRES_STAT!D1897</f>
        <v>0.82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3.317041792813676E-3</v>
      </c>
      <c r="G1894" s="2">
        <f t="shared" si="267"/>
        <v>2.8847639149353309E-3</v>
      </c>
      <c r="H1894" s="2">
        <f t="shared" si="265"/>
        <v>1.149848615216069</v>
      </c>
      <c r="I1894" s="2">
        <f t="shared" si="266"/>
        <v>53.485096907649201</v>
      </c>
    </row>
    <row r="1895" spans="1:9" ht="13.5" x14ac:dyDescent="0.25">
      <c r="A1895" s="3">
        <f>TITRES_STAT!B1898</f>
        <v>45063</v>
      </c>
      <c r="B1895" s="5">
        <f>TITRES_STAT!D1898</f>
        <v>0.82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3.0801102361841279E-3</v>
      </c>
      <c r="G1895" s="2">
        <f t="shared" si="267"/>
        <v>2.6787093495828076E-3</v>
      </c>
      <c r="H1895" s="2">
        <f t="shared" si="265"/>
        <v>1.149848615216069</v>
      </c>
      <c r="I1895" s="2">
        <f t="shared" si="266"/>
        <v>53.485096907649201</v>
      </c>
    </row>
    <row r="1896" spans="1:9" ht="13.5" x14ac:dyDescent="0.25">
      <c r="A1896" s="3">
        <f>TITRES_STAT!B1899</f>
        <v>45064</v>
      </c>
      <c r="B1896" s="5">
        <f>TITRES_STAT!D1899</f>
        <v>0.83</v>
      </c>
      <c r="C1896" s="2">
        <f t="shared" si="261"/>
        <v>1.0000000000000009E-2</v>
      </c>
      <c r="D1896" s="2">
        <f t="shared" si="262"/>
        <v>1.0000000000000009E-2</v>
      </c>
      <c r="E1896" s="2">
        <f t="shared" si="263"/>
        <v>0</v>
      </c>
      <c r="F1896" s="2">
        <f t="shared" si="267"/>
        <v>3.5743880764566908E-3</v>
      </c>
      <c r="G1896" s="2">
        <f t="shared" si="267"/>
        <v>2.4873729674697496E-3</v>
      </c>
      <c r="H1896" s="2">
        <f t="shared" si="265"/>
        <v>1.4370133161383893</v>
      </c>
      <c r="I1896" s="2">
        <f t="shared" si="266"/>
        <v>58.966165946743089</v>
      </c>
    </row>
    <row r="1897" spans="1:9" ht="13.5" x14ac:dyDescent="0.25">
      <c r="A1897" s="3">
        <f>TITRES_STAT!B1900</f>
        <v>45065</v>
      </c>
      <c r="B1897" s="5">
        <f>TITRES_STAT!D1900</f>
        <v>0.83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3.3190746424240701E-3</v>
      </c>
      <c r="G1897" s="2">
        <f t="shared" si="267"/>
        <v>2.309703469793339E-3</v>
      </c>
      <c r="H1897" s="2">
        <f t="shared" si="265"/>
        <v>1.4370133161383893</v>
      </c>
      <c r="I1897" s="2">
        <f t="shared" si="266"/>
        <v>58.966165946743089</v>
      </c>
    </row>
    <row r="1898" spans="1:9" ht="13.5" x14ac:dyDescent="0.25">
      <c r="A1898" s="3">
        <f>TITRES_STAT!B1901</f>
        <v>45068</v>
      </c>
      <c r="B1898" s="5">
        <f>TITRES_STAT!D1901</f>
        <v>0.82</v>
      </c>
      <c r="C1898" s="2">
        <f t="shared" si="261"/>
        <v>-1.0000000000000009E-2</v>
      </c>
      <c r="D1898" s="2">
        <f t="shared" si="262"/>
        <v>0</v>
      </c>
      <c r="E1898" s="2">
        <f t="shared" si="263"/>
        <v>1.0000000000000009E-2</v>
      </c>
      <c r="F1898" s="2">
        <f t="shared" si="267"/>
        <v>3.081997882250922E-3</v>
      </c>
      <c r="G1898" s="2">
        <f t="shared" si="267"/>
        <v>2.8590103648081012E-3</v>
      </c>
      <c r="H1898" s="2">
        <f t="shared" si="265"/>
        <v>1.0779946516415613</v>
      </c>
      <c r="I1898" s="2">
        <f t="shared" si="266"/>
        <v>51.876680759980488</v>
      </c>
    </row>
    <row r="1899" spans="1:9" ht="13.5" x14ac:dyDescent="0.25">
      <c r="A1899" s="3">
        <f>TITRES_STAT!B1902</f>
        <v>45069</v>
      </c>
      <c r="B1899" s="5">
        <f>TITRES_STAT!D1902</f>
        <v>0.83</v>
      </c>
      <c r="C1899" s="2">
        <f t="shared" si="261"/>
        <v>1.0000000000000009E-2</v>
      </c>
      <c r="D1899" s="2">
        <f t="shared" si="262"/>
        <v>1.0000000000000009E-2</v>
      </c>
      <c r="E1899" s="2">
        <f t="shared" si="263"/>
        <v>0</v>
      </c>
      <c r="F1899" s="2">
        <f t="shared" si="267"/>
        <v>3.5761408906615712E-3</v>
      </c>
      <c r="G1899" s="2">
        <f t="shared" si="267"/>
        <v>2.6547953387503799E-3</v>
      </c>
      <c r="H1899" s="2">
        <f t="shared" si="265"/>
        <v>1.3470495591365892</v>
      </c>
      <c r="I1899" s="2">
        <f t="shared" si="266"/>
        <v>57.39331553067543</v>
      </c>
    </row>
    <row r="1900" spans="1:9" ht="13.5" x14ac:dyDescent="0.25">
      <c r="A1900" s="3">
        <f>TITRES_STAT!B1903</f>
        <v>45070</v>
      </c>
      <c r="B1900" s="5">
        <f>TITRES_STAT!D1903</f>
        <v>0.83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3.3207022556143162E-3</v>
      </c>
      <c r="G1900" s="2">
        <f t="shared" si="267"/>
        <v>2.4651671002682098E-3</v>
      </c>
      <c r="H1900" s="2">
        <f t="shared" si="265"/>
        <v>1.3470495591365892</v>
      </c>
      <c r="I1900" s="2">
        <f t="shared" si="266"/>
        <v>57.39331553067543</v>
      </c>
    </row>
    <row r="1901" spans="1:9" ht="13.5" x14ac:dyDescent="0.25">
      <c r="A1901" s="3">
        <f>TITRES_STAT!B1904</f>
        <v>45071</v>
      </c>
      <c r="B1901" s="5">
        <f>TITRES_STAT!D1904</f>
        <v>0.82</v>
      </c>
      <c r="C1901" s="2">
        <f t="shared" si="261"/>
        <v>-1.0000000000000009E-2</v>
      </c>
      <c r="D1901" s="2">
        <f t="shared" si="262"/>
        <v>0</v>
      </c>
      <c r="E1901" s="2">
        <f t="shared" si="263"/>
        <v>1.0000000000000009E-2</v>
      </c>
      <c r="F1901" s="2">
        <f t="shared" ref="F1901:G1916" si="268">((F1900*13)+D1901)/14</f>
        <v>3.0835092373561507E-3</v>
      </c>
      <c r="G1901" s="2">
        <f t="shared" si="268"/>
        <v>3.0033694502490525E-3</v>
      </c>
      <c r="H1901" s="2">
        <f t="shared" si="265"/>
        <v>1.0266832930262551</v>
      </c>
      <c r="I1901" s="2">
        <f t="shared" si="266"/>
        <v>50.658299526079659</v>
      </c>
    </row>
    <row r="1902" spans="1:9" ht="13.5" x14ac:dyDescent="0.25">
      <c r="A1902" s="3">
        <f>TITRES_STAT!B1905</f>
        <v>45072</v>
      </c>
      <c r="B1902" s="5">
        <f>TITRES_STAT!D1905</f>
        <v>0.83</v>
      </c>
      <c r="C1902" s="2">
        <f t="shared" si="261"/>
        <v>1.0000000000000009E-2</v>
      </c>
      <c r="D1902" s="2">
        <f t="shared" si="262"/>
        <v>1.0000000000000009E-2</v>
      </c>
      <c r="E1902" s="2">
        <f t="shared" si="263"/>
        <v>0</v>
      </c>
      <c r="F1902" s="2">
        <f t="shared" si="268"/>
        <v>3.5775442918307117E-3</v>
      </c>
      <c r="G1902" s="2">
        <f t="shared" si="268"/>
        <v>2.788843060945549E-3</v>
      </c>
      <c r="H1902" s="2">
        <f t="shared" si="265"/>
        <v>1.2828058853257078</v>
      </c>
      <c r="I1902" s="2">
        <f t="shared" si="266"/>
        <v>56.19426047443708</v>
      </c>
    </row>
    <row r="1903" spans="1:9" ht="13.5" x14ac:dyDescent="0.25">
      <c r="A1903" s="3">
        <f>TITRES_STAT!B1906</f>
        <v>45075</v>
      </c>
      <c r="B1903" s="5">
        <f>TITRES_STAT!D1906</f>
        <v>0.83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3.3220054138428036E-3</v>
      </c>
      <c r="G1903" s="2">
        <f t="shared" si="268"/>
        <v>2.589639985163724E-3</v>
      </c>
      <c r="H1903" s="2">
        <f t="shared" si="265"/>
        <v>1.2828058853257078</v>
      </c>
      <c r="I1903" s="2">
        <f t="shared" si="266"/>
        <v>56.19426047443708</v>
      </c>
    </row>
    <row r="1904" spans="1:9" ht="13.5" x14ac:dyDescent="0.25">
      <c r="A1904" s="3">
        <f>TITRES_STAT!B1907</f>
        <v>45076</v>
      </c>
      <c r="B1904" s="5">
        <f>TITRES_STAT!D1907</f>
        <v>0.82</v>
      </c>
      <c r="C1904" s="2">
        <f t="shared" si="261"/>
        <v>-1.0000000000000009E-2</v>
      </c>
      <c r="D1904" s="2">
        <f t="shared" si="262"/>
        <v>0</v>
      </c>
      <c r="E1904" s="2">
        <f t="shared" si="263"/>
        <v>1.0000000000000009E-2</v>
      </c>
      <c r="F1904" s="2">
        <f t="shared" si="268"/>
        <v>3.0847193128540318E-3</v>
      </c>
      <c r="G1904" s="2">
        <f t="shared" si="268"/>
        <v>3.1189514147948873E-3</v>
      </c>
      <c r="H1904" s="2">
        <f t="shared" si="265"/>
        <v>0.98902448374845664</v>
      </c>
      <c r="I1904" s="2">
        <f t="shared" si="266"/>
        <v>49.724098010325662</v>
      </c>
    </row>
    <row r="1905" spans="1:9" ht="13.5" x14ac:dyDescent="0.25">
      <c r="A1905" s="3">
        <f>TITRES_STAT!B1908</f>
        <v>45077</v>
      </c>
      <c r="B1905" s="5">
        <f>TITRES_STAT!D1908</f>
        <v>0.81</v>
      </c>
      <c r="C1905" s="2">
        <f t="shared" si="261"/>
        <v>-9.9999999999998979E-3</v>
      </c>
      <c r="D1905" s="2">
        <f t="shared" si="262"/>
        <v>0</v>
      </c>
      <c r="E1905" s="2">
        <f t="shared" si="263"/>
        <v>9.9999999999998979E-3</v>
      </c>
      <c r="F1905" s="2">
        <f t="shared" si="268"/>
        <v>2.8643822190787438E-3</v>
      </c>
      <c r="G1905" s="2">
        <f t="shared" si="268"/>
        <v>3.6104548851666738E-3</v>
      </c>
      <c r="H1905" s="2">
        <f t="shared" si="265"/>
        <v>0.79335770981293174</v>
      </c>
      <c r="I1905" s="2">
        <f t="shared" si="266"/>
        <v>44.238676169947617</v>
      </c>
    </row>
    <row r="1906" spans="1:9" ht="13.5" x14ac:dyDescent="0.25">
      <c r="A1906" s="3">
        <f>TITRES_STAT!B1909</f>
        <v>45078</v>
      </c>
      <c r="B1906" s="5">
        <f>TITRES_STAT!D1909</f>
        <v>0.82</v>
      </c>
      <c r="C1906" s="2">
        <f t="shared" si="261"/>
        <v>9.9999999999998979E-3</v>
      </c>
      <c r="D1906" s="2">
        <f t="shared" si="262"/>
        <v>9.9999999999998979E-3</v>
      </c>
      <c r="E1906" s="2">
        <f t="shared" si="263"/>
        <v>0</v>
      </c>
      <c r="F1906" s="2">
        <f t="shared" si="268"/>
        <v>3.3740692034302548E-3</v>
      </c>
      <c r="G1906" s="2">
        <f t="shared" si="268"/>
        <v>3.3525652505119116E-3</v>
      </c>
      <c r="H1906" s="2">
        <f t="shared" si="265"/>
        <v>1.0064141787889318</v>
      </c>
      <c r="I1906" s="2">
        <f t="shared" si="266"/>
        <v>50.159841842644951</v>
      </c>
    </row>
    <row r="1907" spans="1:9" ht="13.5" x14ac:dyDescent="0.25">
      <c r="A1907" s="3">
        <f>TITRES_STAT!B1910</f>
        <v>45079</v>
      </c>
      <c r="B1907" s="5">
        <f>TITRES_STAT!D1910</f>
        <v>0.82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3.1330642603280938E-3</v>
      </c>
      <c r="G1907" s="2">
        <f t="shared" si="268"/>
        <v>3.1130963040467753E-3</v>
      </c>
      <c r="H1907" s="2">
        <f t="shared" si="265"/>
        <v>1.0064141787889318</v>
      </c>
      <c r="I1907" s="2">
        <f t="shared" si="266"/>
        <v>50.159841842644951</v>
      </c>
    </row>
    <row r="1908" spans="1:9" ht="13.5" x14ac:dyDescent="0.25">
      <c r="A1908" s="3">
        <f>TITRES_STAT!B1911</f>
        <v>45082</v>
      </c>
      <c r="B1908" s="5">
        <f>TITRES_STAT!D1911</f>
        <v>0.82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2.9092739560189445E-3</v>
      </c>
      <c r="G1908" s="2">
        <f t="shared" si="268"/>
        <v>2.8907322823291488E-3</v>
      </c>
      <c r="H1908" s="2">
        <f t="shared" si="265"/>
        <v>1.0064141787889318</v>
      </c>
      <c r="I1908" s="2">
        <f t="shared" si="266"/>
        <v>50.159841842644951</v>
      </c>
    </row>
    <row r="1909" spans="1:9" ht="13.5" x14ac:dyDescent="0.25">
      <c r="A1909" s="3">
        <f>TITRES_STAT!B1912</f>
        <v>45083</v>
      </c>
      <c r="B1909" s="5">
        <f>TITRES_STAT!D1912</f>
        <v>0.82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2.7014686734461628E-3</v>
      </c>
      <c r="G1909" s="2">
        <f t="shared" si="268"/>
        <v>2.6842514050199238E-3</v>
      </c>
      <c r="H1909" s="2">
        <f t="shared" si="265"/>
        <v>1.0064141787889318</v>
      </c>
      <c r="I1909" s="2">
        <f t="shared" si="266"/>
        <v>50.159841842644951</v>
      </c>
    </row>
    <row r="1910" spans="1:9" ht="13.5" x14ac:dyDescent="0.25">
      <c r="A1910" s="3">
        <f>TITRES_STAT!B1913</f>
        <v>45084</v>
      </c>
      <c r="B1910" s="5">
        <f>TITRES_STAT!D1913</f>
        <v>0.81</v>
      </c>
      <c r="C1910" s="2">
        <f t="shared" si="261"/>
        <v>-9.9999999999998979E-3</v>
      </c>
      <c r="D1910" s="2">
        <f t="shared" si="262"/>
        <v>0</v>
      </c>
      <c r="E1910" s="2">
        <f t="shared" si="263"/>
        <v>9.9999999999998979E-3</v>
      </c>
      <c r="F1910" s="2">
        <f t="shared" si="268"/>
        <v>2.5085066253428654E-3</v>
      </c>
      <c r="G1910" s="2">
        <f t="shared" si="268"/>
        <v>3.2068048760899221E-3</v>
      </c>
      <c r="H1910" s="2">
        <f t="shared" si="265"/>
        <v>0.78224485812853806</v>
      </c>
      <c r="I1910" s="2">
        <f t="shared" si="266"/>
        <v>43.890986951699844</v>
      </c>
    </row>
    <row r="1911" spans="1:9" ht="13.5" x14ac:dyDescent="0.25">
      <c r="A1911" s="3">
        <f>TITRES_STAT!B1914</f>
        <v>45085</v>
      </c>
      <c r="B1911" s="5">
        <f>TITRES_STAT!D1914</f>
        <v>0.83</v>
      </c>
      <c r="C1911" s="2">
        <f t="shared" si="261"/>
        <v>1.9999999999999907E-2</v>
      </c>
      <c r="D1911" s="2">
        <f t="shared" si="262"/>
        <v>1.9999999999999907E-2</v>
      </c>
      <c r="E1911" s="2">
        <f t="shared" si="263"/>
        <v>0</v>
      </c>
      <c r="F1911" s="2">
        <f t="shared" si="268"/>
        <v>3.7578990092469395E-3</v>
      </c>
      <c r="G1911" s="2">
        <f t="shared" si="268"/>
        <v>2.9777473849406421E-3</v>
      </c>
      <c r="H1911" s="2">
        <f t="shared" si="265"/>
        <v>1.2619938911714799</v>
      </c>
      <c r="I1911" s="2">
        <f t="shared" si="266"/>
        <v>55.79121571004319</v>
      </c>
    </row>
    <row r="1912" spans="1:9" ht="13.5" x14ac:dyDescent="0.25">
      <c r="A1912" s="3">
        <f>TITRES_STAT!B1915</f>
        <v>45086</v>
      </c>
      <c r="B1912" s="5">
        <f>TITRES_STAT!D1915</f>
        <v>0.82</v>
      </c>
      <c r="C1912" s="2">
        <f t="shared" si="261"/>
        <v>-1.0000000000000009E-2</v>
      </c>
      <c r="D1912" s="2">
        <f t="shared" si="262"/>
        <v>0</v>
      </c>
      <c r="E1912" s="2">
        <f t="shared" si="263"/>
        <v>1.0000000000000009E-2</v>
      </c>
      <c r="F1912" s="2">
        <f t="shared" si="268"/>
        <v>3.489477651443587E-3</v>
      </c>
      <c r="G1912" s="2">
        <f t="shared" si="268"/>
        <v>3.4793368574448824E-3</v>
      </c>
      <c r="H1912" s="2">
        <f t="shared" si="265"/>
        <v>1.0029145766604937</v>
      </c>
      <c r="I1912" s="2">
        <f t="shared" si="266"/>
        <v>50.072758386564672</v>
      </c>
    </row>
    <row r="1913" spans="1:9" ht="13.5" x14ac:dyDescent="0.25">
      <c r="A1913" s="3">
        <f>TITRES_STAT!B1916</f>
        <v>45089</v>
      </c>
      <c r="B1913" s="5">
        <f>TITRES_STAT!D1916</f>
        <v>0.82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3.2402292477690452E-3</v>
      </c>
      <c r="G1913" s="2">
        <f t="shared" si="268"/>
        <v>3.2308127961988191E-3</v>
      </c>
      <c r="H1913" s="2">
        <f t="shared" si="265"/>
        <v>1.0029145766604939</v>
      </c>
      <c r="I1913" s="2">
        <f t="shared" si="266"/>
        <v>50.072758386564686</v>
      </c>
    </row>
    <row r="1914" spans="1:9" ht="13.5" x14ac:dyDescent="0.25">
      <c r="A1914" s="3">
        <f>TITRES_STAT!B1917</f>
        <v>45090</v>
      </c>
      <c r="B1914" s="5">
        <f>TITRES_STAT!D1917</f>
        <v>0.81</v>
      </c>
      <c r="C1914" s="2">
        <f t="shared" si="261"/>
        <v>-9.9999999999998979E-3</v>
      </c>
      <c r="D1914" s="2">
        <f t="shared" si="262"/>
        <v>0</v>
      </c>
      <c r="E1914" s="2">
        <f t="shared" si="263"/>
        <v>9.9999999999998979E-3</v>
      </c>
      <c r="F1914" s="2">
        <f t="shared" si="268"/>
        <v>3.0087843014998277E-3</v>
      </c>
      <c r="G1914" s="2">
        <f t="shared" si="268"/>
        <v>3.7143261678988962E-3</v>
      </c>
      <c r="H1914" s="2">
        <f t="shared" si="265"/>
        <v>0.81004848941465568</v>
      </c>
      <c r="I1914" s="2">
        <f t="shared" si="266"/>
        <v>44.752861271501843</v>
      </c>
    </row>
    <row r="1915" spans="1:9" ht="13.5" x14ac:dyDescent="0.25">
      <c r="A1915" s="3">
        <f>TITRES_STAT!B1918</f>
        <v>45091</v>
      </c>
      <c r="B1915" s="5">
        <f>TITRES_STAT!D1918</f>
        <v>0.83</v>
      </c>
      <c r="C1915" s="2">
        <f t="shared" si="261"/>
        <v>1.9999999999999907E-2</v>
      </c>
      <c r="D1915" s="2">
        <f t="shared" si="262"/>
        <v>1.9999999999999907E-2</v>
      </c>
      <c r="E1915" s="2">
        <f t="shared" si="263"/>
        <v>0</v>
      </c>
      <c r="F1915" s="2">
        <f t="shared" si="268"/>
        <v>4.222442565678405E-3</v>
      </c>
      <c r="G1915" s="2">
        <f t="shared" si="268"/>
        <v>3.4490171559061178E-3</v>
      </c>
      <c r="H1915" s="2">
        <f t="shared" si="265"/>
        <v>1.2242451616826169</v>
      </c>
      <c r="I1915" s="2">
        <f t="shared" si="266"/>
        <v>55.040927267050407</v>
      </c>
    </row>
    <row r="1916" spans="1:9" ht="13.5" x14ac:dyDescent="0.25">
      <c r="A1916" s="3">
        <f>TITRES_STAT!B1919</f>
        <v>45092</v>
      </c>
      <c r="B1916" s="5">
        <f>TITRES_STAT!D1919</f>
        <v>0.83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3.920839525272805E-3</v>
      </c>
      <c r="G1916" s="2">
        <f t="shared" si="268"/>
        <v>3.2026587876271095E-3</v>
      </c>
      <c r="H1916" s="2">
        <f t="shared" si="265"/>
        <v>1.2242451616826171</v>
      </c>
      <c r="I1916" s="2">
        <f t="shared" si="266"/>
        <v>55.040927267050414</v>
      </c>
    </row>
    <row r="1917" spans="1:9" ht="13.5" x14ac:dyDescent="0.25">
      <c r="A1917" s="3">
        <f>TITRES_STAT!B1920</f>
        <v>45093</v>
      </c>
      <c r="B1917" s="5">
        <f>TITRES_STAT!D1920</f>
        <v>0.82</v>
      </c>
      <c r="C1917" s="2">
        <f t="shared" si="261"/>
        <v>-1.0000000000000009E-2</v>
      </c>
      <c r="D1917" s="2">
        <f t="shared" si="262"/>
        <v>0</v>
      </c>
      <c r="E1917" s="2">
        <f t="shared" si="263"/>
        <v>1.0000000000000009E-2</v>
      </c>
      <c r="F1917" s="2">
        <f t="shared" ref="F1917:G1932" si="269">((F1916*13)+D1917)/14</f>
        <v>3.6407795591818907E-3</v>
      </c>
      <c r="G1917" s="2">
        <f t="shared" si="269"/>
        <v>3.6881831599394595E-3</v>
      </c>
      <c r="H1917" s="2">
        <f t="shared" si="265"/>
        <v>0.98714716739871811</v>
      </c>
      <c r="I1917" s="2">
        <f t="shared" si="266"/>
        <v>49.676600887640674</v>
      </c>
    </row>
    <row r="1918" spans="1:9" ht="13.5" x14ac:dyDescent="0.25">
      <c r="A1918" s="3">
        <f>TITRES_STAT!B1921</f>
        <v>45096</v>
      </c>
      <c r="B1918" s="5">
        <f>TITRES_STAT!D1921</f>
        <v>0.82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3.3807238763831843E-3</v>
      </c>
      <c r="G1918" s="2">
        <f t="shared" si="269"/>
        <v>3.4247415056580695E-3</v>
      </c>
      <c r="H1918" s="2">
        <f t="shared" si="265"/>
        <v>0.98714716739871811</v>
      </c>
      <c r="I1918" s="2">
        <f t="shared" si="266"/>
        <v>49.676600887640674</v>
      </c>
    </row>
    <row r="1919" spans="1:9" ht="13.5" x14ac:dyDescent="0.25">
      <c r="A1919" s="3">
        <f>TITRES_STAT!B1922</f>
        <v>45097</v>
      </c>
      <c r="B1919" s="5">
        <f>TITRES_STAT!D1922</f>
        <v>0.83</v>
      </c>
      <c r="C1919" s="2">
        <f t="shared" si="261"/>
        <v>1.0000000000000009E-2</v>
      </c>
      <c r="D1919" s="2">
        <f t="shared" si="262"/>
        <v>1.0000000000000009E-2</v>
      </c>
      <c r="E1919" s="2">
        <f t="shared" si="263"/>
        <v>0</v>
      </c>
      <c r="F1919" s="2">
        <f t="shared" si="269"/>
        <v>3.8535293137843861E-3</v>
      </c>
      <c r="G1919" s="2">
        <f t="shared" si="269"/>
        <v>3.1801171123967786E-3</v>
      </c>
      <c r="H1919" s="2">
        <f t="shared" si="265"/>
        <v>1.2117570446580417</v>
      </c>
      <c r="I1919" s="2">
        <f t="shared" si="266"/>
        <v>54.787077431707274</v>
      </c>
    </row>
    <row r="1920" spans="1:9" ht="13.5" x14ac:dyDescent="0.25">
      <c r="A1920" s="3">
        <f>TITRES_STAT!B1923</f>
        <v>45098</v>
      </c>
      <c r="B1920" s="5">
        <f>TITRES_STAT!D1923</f>
        <v>0.83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3.5782772199426443E-3</v>
      </c>
      <c r="G1920" s="2">
        <f t="shared" si="269"/>
        <v>2.9529658900827233E-3</v>
      </c>
      <c r="H1920" s="2">
        <f t="shared" si="265"/>
        <v>1.2117570446580417</v>
      </c>
      <c r="I1920" s="2">
        <f t="shared" si="266"/>
        <v>54.787077431707274</v>
      </c>
    </row>
    <row r="1921" spans="1:9" ht="13.5" x14ac:dyDescent="0.25">
      <c r="A1921" s="3">
        <f>TITRES_STAT!B1924</f>
        <v>45099</v>
      </c>
      <c r="B1921" s="5">
        <f>TITRES_STAT!D1924</f>
        <v>0.83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3.322685989946741E-3</v>
      </c>
      <c r="G1921" s="2">
        <f t="shared" si="269"/>
        <v>2.7420397550768148E-3</v>
      </c>
      <c r="H1921" s="2">
        <f t="shared" si="265"/>
        <v>1.2117570446580415</v>
      </c>
      <c r="I1921" s="2">
        <f t="shared" si="266"/>
        <v>54.78707743170726</v>
      </c>
    </row>
    <row r="1922" spans="1:9" ht="13.5" x14ac:dyDescent="0.25">
      <c r="A1922" s="3">
        <f>TITRES_STAT!B1925</f>
        <v>45100</v>
      </c>
      <c r="B1922" s="5">
        <f>TITRES_STAT!D1925</f>
        <v>0.82</v>
      </c>
      <c r="C1922" s="2">
        <f t="shared" si="261"/>
        <v>-1.0000000000000009E-2</v>
      </c>
      <c r="D1922" s="2">
        <f t="shared" si="262"/>
        <v>0</v>
      </c>
      <c r="E1922" s="2">
        <f t="shared" si="263"/>
        <v>1.0000000000000009E-2</v>
      </c>
      <c r="F1922" s="2">
        <f t="shared" si="269"/>
        <v>3.0853512763791167E-3</v>
      </c>
      <c r="G1922" s="2">
        <f t="shared" si="269"/>
        <v>3.2604654868570427E-3</v>
      </c>
      <c r="H1922" s="2">
        <f t="shared" si="265"/>
        <v>0.94629165339004129</v>
      </c>
      <c r="I1922" s="2">
        <f t="shared" si="266"/>
        <v>48.620238993564762</v>
      </c>
    </row>
    <row r="1923" spans="1:9" ht="13.5" x14ac:dyDescent="0.25">
      <c r="A1923" s="3">
        <f>TITRES_STAT!B1926</f>
        <v>45103</v>
      </c>
      <c r="B1923" s="5">
        <f>TITRES_STAT!D1926</f>
        <v>0.83</v>
      </c>
      <c r="C1923" s="2">
        <f t="shared" ref="C1923:C1986" si="270">B1923-B1922</f>
        <v>1.0000000000000009E-2</v>
      </c>
      <c r="D1923" s="2">
        <f t="shared" ref="D1923:D1986" si="271">IF(C1923&gt;0,C1923,0)</f>
        <v>1.0000000000000009E-2</v>
      </c>
      <c r="E1923" s="2">
        <f t="shared" ref="E1923:E1986" si="272">IF(C1923&lt;0,-C1923,0)</f>
        <v>0</v>
      </c>
      <c r="F1923" s="2">
        <f t="shared" si="269"/>
        <v>3.579254756637752E-3</v>
      </c>
      <c r="G1923" s="2">
        <f t="shared" si="269"/>
        <v>3.0275750949386826E-3</v>
      </c>
      <c r="H1923" s="2">
        <f t="shared" si="265"/>
        <v>1.1822183246986455</v>
      </c>
      <c r="I1923" s="2">
        <f t="shared" si="266"/>
        <v>54.175070904599089</v>
      </c>
    </row>
    <row r="1924" spans="1:9" ht="13.5" x14ac:dyDescent="0.25">
      <c r="A1924" s="3">
        <f>TITRES_STAT!B1927</f>
        <v>45104</v>
      </c>
      <c r="B1924" s="5">
        <f>TITRES_STAT!D1927</f>
        <v>0.8</v>
      </c>
      <c r="C1924" s="2">
        <f t="shared" si="270"/>
        <v>-2.9999999999999916E-2</v>
      </c>
      <c r="D1924" s="2">
        <f t="shared" si="271"/>
        <v>0</v>
      </c>
      <c r="E1924" s="2">
        <f t="shared" si="272"/>
        <v>2.9999999999999916E-2</v>
      </c>
      <c r="F1924" s="2">
        <f t="shared" si="269"/>
        <v>3.3235937025921985E-3</v>
      </c>
      <c r="G1924" s="2">
        <f t="shared" si="269"/>
        <v>4.9541768738716281E-3</v>
      </c>
      <c r="H1924" s="2">
        <f t="shared" si="265"/>
        <v>0.67086698501235609</v>
      </c>
      <c r="I1924" s="2">
        <f t="shared" si="266"/>
        <v>40.150831336666513</v>
      </c>
    </row>
    <row r="1925" spans="1:9" ht="13.5" x14ac:dyDescent="0.25">
      <c r="A1925" s="3">
        <f>TITRES_STAT!B1928</f>
        <v>45107</v>
      </c>
      <c r="B1925" s="5">
        <f>TITRES_STAT!D1928</f>
        <v>0.81</v>
      </c>
      <c r="C1925" s="2">
        <f t="shared" si="270"/>
        <v>1.0000000000000009E-2</v>
      </c>
      <c r="D1925" s="2">
        <f t="shared" si="271"/>
        <v>1.0000000000000009E-2</v>
      </c>
      <c r="E1925" s="2">
        <f t="shared" si="272"/>
        <v>0</v>
      </c>
      <c r="F1925" s="2">
        <f t="shared" si="269"/>
        <v>3.800479866692756E-3</v>
      </c>
      <c r="G1925" s="2">
        <f t="shared" si="269"/>
        <v>4.6003070971665115E-3</v>
      </c>
      <c r="H1925" s="2">
        <f t="shared" si="265"/>
        <v>0.82613612231096556</v>
      </c>
      <c r="I1925" s="2">
        <f t="shared" si="266"/>
        <v>45.239569614640487</v>
      </c>
    </row>
    <row r="1926" spans="1:9" ht="13.5" x14ac:dyDescent="0.25">
      <c r="A1926" s="3">
        <f>TITRES_STAT!B1929</f>
        <v>45110</v>
      </c>
      <c r="B1926" s="5">
        <f>TITRES_STAT!D1929</f>
        <v>0.81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3.5290170190718445E-3</v>
      </c>
      <c r="G1926" s="2">
        <f t="shared" si="269"/>
        <v>4.2717137330831895E-3</v>
      </c>
      <c r="H1926" s="2">
        <f t="shared" si="265"/>
        <v>0.82613612231096545</v>
      </c>
      <c r="I1926" s="2">
        <f t="shared" si="266"/>
        <v>45.23956961464048</v>
      </c>
    </row>
    <row r="1927" spans="1:9" ht="13.5" x14ac:dyDescent="0.25">
      <c r="A1927" s="3">
        <f>TITRES_STAT!B1930</f>
        <v>45111</v>
      </c>
      <c r="B1927" s="5">
        <f>TITRES_STAT!D1930</f>
        <v>0.81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3.2769443748524273E-3</v>
      </c>
      <c r="G1927" s="2">
        <f t="shared" si="269"/>
        <v>3.9665913235772477E-3</v>
      </c>
      <c r="H1927" s="2">
        <f t="shared" si="265"/>
        <v>0.82613612231096545</v>
      </c>
      <c r="I1927" s="2">
        <f t="shared" si="266"/>
        <v>45.23956961464048</v>
      </c>
    </row>
    <row r="1928" spans="1:9" ht="13.5" x14ac:dyDescent="0.25">
      <c r="A1928" s="3">
        <f>TITRES_STAT!B1931</f>
        <v>45112</v>
      </c>
      <c r="B1928" s="5">
        <f>TITRES_STAT!D1931</f>
        <v>0.81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3.0428769195058256E-3</v>
      </c>
      <c r="G1928" s="2">
        <f t="shared" si="269"/>
        <v>3.6832633718931586E-3</v>
      </c>
      <c r="H1928" s="2">
        <f t="shared" si="265"/>
        <v>0.82613612231096545</v>
      </c>
      <c r="I1928" s="2">
        <f t="shared" si="266"/>
        <v>45.23956961464048</v>
      </c>
    </row>
    <row r="1929" spans="1:9" ht="13.5" x14ac:dyDescent="0.25">
      <c r="A1929" s="3">
        <f>TITRES_STAT!B1932</f>
        <v>45113</v>
      </c>
      <c r="B1929" s="5">
        <f>TITRES_STAT!D1932</f>
        <v>0.81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2.8255285681125521E-3</v>
      </c>
      <c r="G1929" s="2">
        <f t="shared" si="269"/>
        <v>3.4201731310436472E-3</v>
      </c>
      <c r="H1929" s="2">
        <f t="shared" si="265"/>
        <v>0.82613612231096545</v>
      </c>
      <c r="I1929" s="2">
        <f t="shared" si="266"/>
        <v>45.23956961464048</v>
      </c>
    </row>
    <row r="1930" spans="1:9" ht="13.5" x14ac:dyDescent="0.25">
      <c r="A1930" s="3">
        <f>TITRES_STAT!B1933</f>
        <v>45114</v>
      </c>
      <c r="B1930" s="5">
        <f>TITRES_STAT!D1933</f>
        <v>0.81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2.6237050989616553E-3</v>
      </c>
      <c r="G1930" s="2">
        <f t="shared" si="269"/>
        <v>3.1758750502548154E-3</v>
      </c>
      <c r="H1930" s="2">
        <f t="shared" si="265"/>
        <v>0.82613612231096534</v>
      </c>
      <c r="I1930" s="2">
        <f t="shared" si="266"/>
        <v>45.23956961464048</v>
      </c>
    </row>
    <row r="1931" spans="1:9" ht="13.5" x14ac:dyDescent="0.25">
      <c r="A1931" s="3">
        <f>TITRES_STAT!B1934</f>
        <v>45117</v>
      </c>
      <c r="B1931" s="5">
        <f>TITRES_STAT!D1934</f>
        <v>0.81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2.4362975918929657E-3</v>
      </c>
      <c r="G1931" s="2">
        <f t="shared" si="269"/>
        <v>2.9490268323794713E-3</v>
      </c>
      <c r="H1931" s="2">
        <f t="shared" si="265"/>
        <v>0.82613612231096534</v>
      </c>
      <c r="I1931" s="2">
        <f t="shared" si="266"/>
        <v>45.23956961464048</v>
      </c>
    </row>
    <row r="1932" spans="1:9" ht="13.5" x14ac:dyDescent="0.25">
      <c r="A1932" s="3">
        <f>TITRES_STAT!B1935</f>
        <v>45118</v>
      </c>
      <c r="B1932" s="5">
        <f>TITRES_STAT!D1935</f>
        <v>0.81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2.2622763353291825E-3</v>
      </c>
      <c r="G1932" s="2">
        <f t="shared" si="269"/>
        <v>2.7383820586380806E-3</v>
      </c>
      <c r="H1932" s="2">
        <f t="shared" si="265"/>
        <v>0.82613612231096534</v>
      </c>
      <c r="I1932" s="2">
        <f t="shared" si="266"/>
        <v>45.23956961464048</v>
      </c>
    </row>
    <row r="1933" spans="1:9" ht="13.5" x14ac:dyDescent="0.25">
      <c r="A1933" s="3">
        <f>TITRES_STAT!B1936</f>
        <v>45119</v>
      </c>
      <c r="B1933" s="5">
        <f>TITRES_STAT!D1936</f>
        <v>0.81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2.1006851685199551E-3</v>
      </c>
      <c r="G1933" s="2">
        <f t="shared" si="273"/>
        <v>2.542783340163932E-3</v>
      </c>
      <c r="H1933" s="2">
        <f t="shared" si="265"/>
        <v>0.82613612231096534</v>
      </c>
      <c r="I1933" s="2">
        <f t="shared" si="266"/>
        <v>45.23956961464048</v>
      </c>
    </row>
    <row r="1934" spans="1:9" ht="13.5" x14ac:dyDescent="0.25">
      <c r="A1934" s="3">
        <f>TITRES_STAT!B1937</f>
        <v>45120</v>
      </c>
      <c r="B1934" s="5">
        <f>TITRES_STAT!D1937</f>
        <v>0.81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1.9506362279113868E-3</v>
      </c>
      <c r="G1934" s="2">
        <f t="shared" si="273"/>
        <v>2.3611559587236514E-3</v>
      </c>
      <c r="H1934" s="2">
        <f t="shared" si="265"/>
        <v>0.82613612231096523</v>
      </c>
      <c r="I1934" s="2">
        <f t="shared" si="266"/>
        <v>45.23956961464048</v>
      </c>
    </row>
    <row r="1935" spans="1:9" ht="13.5" x14ac:dyDescent="0.25">
      <c r="A1935" s="3">
        <f>TITRES_STAT!B1938</f>
        <v>45121</v>
      </c>
      <c r="B1935" s="5">
        <f>TITRES_STAT!D1938</f>
        <v>0.8</v>
      </c>
      <c r="C1935" s="2">
        <f t="shared" si="270"/>
        <v>-1.0000000000000009E-2</v>
      </c>
      <c r="D1935" s="2">
        <f t="shared" si="271"/>
        <v>0</v>
      </c>
      <c r="E1935" s="2">
        <f t="shared" si="272"/>
        <v>1.0000000000000009E-2</v>
      </c>
      <c r="F1935" s="2">
        <f t="shared" si="273"/>
        <v>1.8113050687748593E-3</v>
      </c>
      <c r="G1935" s="2">
        <f t="shared" si="273"/>
        <v>2.9067876759576766E-3</v>
      </c>
      <c r="H1935" s="2">
        <f t="shared" si="265"/>
        <v>0.62312947166947885</v>
      </c>
      <c r="I1935" s="2">
        <f t="shared" si="266"/>
        <v>38.390620252157433</v>
      </c>
    </row>
    <row r="1936" spans="1:9" ht="13.5" x14ac:dyDescent="0.25">
      <c r="A1936" s="3">
        <f>TITRES_STAT!B1939</f>
        <v>45124</v>
      </c>
      <c r="B1936" s="5">
        <f>TITRES_STAT!D1939</f>
        <v>0.8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1.6819261352909408E-3</v>
      </c>
      <c r="G1936" s="2">
        <f t="shared" si="273"/>
        <v>2.6991599848178423E-3</v>
      </c>
      <c r="H1936" s="2">
        <f t="shared" si="265"/>
        <v>0.62312947166947896</v>
      </c>
      <c r="I1936" s="2">
        <f t="shared" si="266"/>
        <v>38.39062025215744</v>
      </c>
    </row>
    <row r="1937" spans="1:9" ht="13.5" x14ac:dyDescent="0.25">
      <c r="A1937" s="3">
        <f>TITRES_STAT!B1940</f>
        <v>45125</v>
      </c>
      <c r="B1937" s="5">
        <f>TITRES_STAT!D1940</f>
        <v>0.8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1.5617885541987307E-3</v>
      </c>
      <c r="G1937" s="2">
        <f t="shared" si="273"/>
        <v>2.5063628430451392E-3</v>
      </c>
      <c r="H1937" s="2">
        <f t="shared" ref="H1937:H2000" si="274">F1937/G1937</f>
        <v>0.62312947166947896</v>
      </c>
      <c r="I1937" s="2">
        <f t="shared" ref="I1937:I2000" si="275">IF(G1937=0,100,100-(100/(1+H1937)))</f>
        <v>38.39062025215744</v>
      </c>
    </row>
    <row r="1938" spans="1:9" ht="13.5" x14ac:dyDescent="0.25">
      <c r="A1938" s="3">
        <f>TITRES_STAT!B1941</f>
        <v>45127</v>
      </c>
      <c r="B1938" s="5">
        <f>TITRES_STAT!D1941</f>
        <v>0.81</v>
      </c>
      <c r="C1938" s="2">
        <f t="shared" si="270"/>
        <v>1.0000000000000009E-2</v>
      </c>
      <c r="D1938" s="2">
        <f t="shared" si="271"/>
        <v>1.0000000000000009E-2</v>
      </c>
      <c r="E1938" s="2">
        <f t="shared" si="272"/>
        <v>0</v>
      </c>
      <c r="F1938" s="2">
        <f t="shared" si="273"/>
        <v>2.164517943184536E-3</v>
      </c>
      <c r="G1938" s="2">
        <f t="shared" si="273"/>
        <v>2.3273369256847721E-3</v>
      </c>
      <c r="H1938" s="2">
        <f t="shared" si="274"/>
        <v>0.93004064830349831</v>
      </c>
      <c r="I1938" s="2">
        <f t="shared" si="275"/>
        <v>48.187619733346139</v>
      </c>
    </row>
    <row r="1939" spans="1:9" ht="13.5" x14ac:dyDescent="0.25">
      <c r="A1939" s="3">
        <f>TITRES_STAT!B1942</f>
        <v>45128</v>
      </c>
      <c r="B1939" s="5">
        <f>TITRES_STAT!D1942</f>
        <v>0.78</v>
      </c>
      <c r="C1939" s="2">
        <f t="shared" si="270"/>
        <v>-3.0000000000000027E-2</v>
      </c>
      <c r="D1939" s="2">
        <f t="shared" si="271"/>
        <v>0</v>
      </c>
      <c r="E1939" s="2">
        <f t="shared" si="272"/>
        <v>3.0000000000000027E-2</v>
      </c>
      <c r="F1939" s="2">
        <f t="shared" si="273"/>
        <v>2.0099095186713548E-3</v>
      </c>
      <c r="G1939" s="2">
        <f t="shared" si="273"/>
        <v>4.3039557167072898E-3</v>
      </c>
      <c r="H1939" s="2">
        <f t="shared" si="274"/>
        <v>0.46699121714222042</v>
      </c>
      <c r="I1939" s="2">
        <f t="shared" si="275"/>
        <v>31.833266054035747</v>
      </c>
    </row>
    <row r="1940" spans="1:9" ht="13.5" x14ac:dyDescent="0.25">
      <c r="A1940" s="3">
        <f>TITRES_STAT!B1943</f>
        <v>45131</v>
      </c>
      <c r="B1940" s="5">
        <f>TITRES_STAT!D1943</f>
        <v>0.8</v>
      </c>
      <c r="C1940" s="2">
        <f t="shared" si="270"/>
        <v>2.0000000000000018E-2</v>
      </c>
      <c r="D1940" s="2">
        <f t="shared" si="271"/>
        <v>2.0000000000000018E-2</v>
      </c>
      <c r="E1940" s="2">
        <f t="shared" si="272"/>
        <v>0</v>
      </c>
      <c r="F1940" s="2">
        <f t="shared" si="273"/>
        <v>3.2949159816234022E-3</v>
      </c>
      <c r="G1940" s="2">
        <f t="shared" si="273"/>
        <v>3.9965303083710551E-3</v>
      </c>
      <c r="H1940" s="2">
        <f t="shared" si="274"/>
        <v>0.82444413713613907</v>
      </c>
      <c r="I1940" s="2">
        <f t="shared" si="275"/>
        <v>45.18878492110386</v>
      </c>
    </row>
    <row r="1941" spans="1:9" ht="13.5" x14ac:dyDescent="0.25">
      <c r="A1941" s="3">
        <f>TITRES_STAT!B1944</f>
        <v>45133</v>
      </c>
      <c r="B1941" s="5">
        <f>TITRES_STAT!D1944</f>
        <v>0.81</v>
      </c>
      <c r="C1941" s="2">
        <f t="shared" si="270"/>
        <v>1.0000000000000009E-2</v>
      </c>
      <c r="D1941" s="2">
        <f t="shared" si="271"/>
        <v>1.0000000000000009E-2</v>
      </c>
      <c r="E1941" s="2">
        <f t="shared" si="272"/>
        <v>0</v>
      </c>
      <c r="F1941" s="2">
        <f t="shared" si="273"/>
        <v>3.7738505543645881E-3</v>
      </c>
      <c r="G1941" s="2">
        <f t="shared" si="273"/>
        <v>3.7110638577731226E-3</v>
      </c>
      <c r="H1941" s="2">
        <f t="shared" si="274"/>
        <v>1.0169187863636335</v>
      </c>
      <c r="I1941" s="2">
        <f t="shared" si="275"/>
        <v>50.419421606809877</v>
      </c>
    </row>
    <row r="1942" spans="1:9" ht="13.5" x14ac:dyDescent="0.25">
      <c r="A1942" s="3">
        <f>TITRES_STAT!B1945</f>
        <v>45134</v>
      </c>
      <c r="B1942" s="5">
        <f>TITRES_STAT!D1945</f>
        <v>0.81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3.5042898004814032E-3</v>
      </c>
      <c r="G1942" s="2">
        <f t="shared" si="273"/>
        <v>3.4459878679321855E-3</v>
      </c>
      <c r="H1942" s="2">
        <f t="shared" si="274"/>
        <v>1.0169187863636335</v>
      </c>
      <c r="I1942" s="2">
        <f t="shared" si="275"/>
        <v>50.419421606809877</v>
      </c>
    </row>
    <row r="1943" spans="1:9" ht="13.5" x14ac:dyDescent="0.25">
      <c r="A1943" s="3">
        <f>TITRES_STAT!B1946</f>
        <v>45135</v>
      </c>
      <c r="B1943" s="5">
        <f>TITRES_STAT!D1946</f>
        <v>0.79</v>
      </c>
      <c r="C1943" s="2">
        <f t="shared" si="270"/>
        <v>-2.0000000000000018E-2</v>
      </c>
      <c r="D1943" s="2">
        <f t="shared" si="271"/>
        <v>0</v>
      </c>
      <c r="E1943" s="2">
        <f t="shared" si="272"/>
        <v>2.0000000000000018E-2</v>
      </c>
      <c r="F1943" s="2">
        <f t="shared" si="273"/>
        <v>3.2539833861613028E-3</v>
      </c>
      <c r="G1943" s="2">
        <f t="shared" si="273"/>
        <v>4.6284173059370302E-3</v>
      </c>
      <c r="H1943" s="2">
        <f t="shared" si="274"/>
        <v>0.70304451199491158</v>
      </c>
      <c r="I1943" s="2">
        <f t="shared" si="275"/>
        <v>41.281628697501255</v>
      </c>
    </row>
    <row r="1944" spans="1:9" ht="13.5" x14ac:dyDescent="0.25">
      <c r="A1944" s="3">
        <f>TITRES_STAT!B1947</f>
        <v>45138</v>
      </c>
      <c r="B1944" s="5">
        <f>TITRES_STAT!D1947</f>
        <v>0.77</v>
      </c>
      <c r="C1944" s="2">
        <f t="shared" si="270"/>
        <v>-2.0000000000000018E-2</v>
      </c>
      <c r="D1944" s="2">
        <f t="shared" si="271"/>
        <v>0</v>
      </c>
      <c r="E1944" s="2">
        <f t="shared" si="272"/>
        <v>2.0000000000000018E-2</v>
      </c>
      <c r="F1944" s="2">
        <f t="shared" si="273"/>
        <v>3.0215560014354953E-3</v>
      </c>
      <c r="G1944" s="2">
        <f t="shared" si="273"/>
        <v>5.7263874983701007E-3</v>
      </c>
      <c r="H1944" s="2">
        <f t="shared" si="274"/>
        <v>0.52765482641464967</v>
      </c>
      <c r="I1944" s="2">
        <f t="shared" si="275"/>
        <v>34.540186519296142</v>
      </c>
    </row>
    <row r="1945" spans="1:9" ht="13.5" x14ac:dyDescent="0.25">
      <c r="A1945" s="3">
        <f>TITRES_STAT!B1948</f>
        <v>45139</v>
      </c>
      <c r="B1945" s="5">
        <f>TITRES_STAT!D1948</f>
        <v>0.78</v>
      </c>
      <c r="C1945" s="2">
        <f t="shared" si="270"/>
        <v>1.0000000000000009E-2</v>
      </c>
      <c r="D1945" s="2">
        <f t="shared" si="271"/>
        <v>1.0000000000000009E-2</v>
      </c>
      <c r="E1945" s="2">
        <f t="shared" si="272"/>
        <v>0</v>
      </c>
      <c r="F1945" s="2">
        <f t="shared" si="273"/>
        <v>3.5200162870472466E-3</v>
      </c>
      <c r="G1945" s="2">
        <f t="shared" si="273"/>
        <v>5.317359819915094E-3</v>
      </c>
      <c r="H1945" s="2">
        <f t="shared" si="274"/>
        <v>0.66198572341554518</v>
      </c>
      <c r="I1945" s="2">
        <f t="shared" si="275"/>
        <v>39.831011427408598</v>
      </c>
    </row>
    <row r="1946" spans="1:9" ht="13.5" x14ac:dyDescent="0.25">
      <c r="A1946" s="3">
        <f>TITRES_STAT!B1949</f>
        <v>45140</v>
      </c>
      <c r="B1946" s="5">
        <f>TITRES_STAT!D1949</f>
        <v>0.78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3.2685865522581576E-3</v>
      </c>
      <c r="G1946" s="2">
        <f t="shared" si="273"/>
        <v>4.9375484042068736E-3</v>
      </c>
      <c r="H1946" s="2">
        <f t="shared" si="274"/>
        <v>0.66198572341554507</v>
      </c>
      <c r="I1946" s="2">
        <f t="shared" si="275"/>
        <v>39.83101142740859</v>
      </c>
    </row>
    <row r="1947" spans="1:9" ht="13.5" x14ac:dyDescent="0.25">
      <c r="A1947" s="3">
        <f>TITRES_STAT!B1950</f>
        <v>45141</v>
      </c>
      <c r="B1947" s="5">
        <f>TITRES_STAT!D1950</f>
        <v>0.78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3.0351160842397177E-3</v>
      </c>
      <c r="G1947" s="2">
        <f t="shared" si="273"/>
        <v>4.5848663753349549E-3</v>
      </c>
      <c r="H1947" s="2">
        <f t="shared" si="274"/>
        <v>0.66198572341554496</v>
      </c>
      <c r="I1947" s="2">
        <f t="shared" si="275"/>
        <v>39.831011427408583</v>
      </c>
    </row>
    <row r="1948" spans="1:9" ht="13.5" x14ac:dyDescent="0.25">
      <c r="A1948" s="3">
        <f>TITRES_STAT!B1951</f>
        <v>45142</v>
      </c>
      <c r="B1948" s="5">
        <f>TITRES_STAT!D1951</f>
        <v>0.78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2.8183220782225953E-3</v>
      </c>
      <c r="G1948" s="2">
        <f t="shared" si="273"/>
        <v>4.2573759199538864E-3</v>
      </c>
      <c r="H1948" s="2">
        <f t="shared" si="274"/>
        <v>0.66198572341554507</v>
      </c>
      <c r="I1948" s="2">
        <f t="shared" si="275"/>
        <v>39.83101142740859</v>
      </c>
    </row>
    <row r="1949" spans="1:9" ht="13.5" x14ac:dyDescent="0.25">
      <c r="A1949" s="3">
        <f>TITRES_STAT!B1952</f>
        <v>45145</v>
      </c>
      <c r="B1949" s="5">
        <f>TITRES_STAT!D1952</f>
        <v>0.78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2.6170133583495528E-3</v>
      </c>
      <c r="G1949" s="2">
        <f t="shared" si="276"/>
        <v>3.95327763995718E-3</v>
      </c>
      <c r="H1949" s="2">
        <f t="shared" si="274"/>
        <v>0.66198572341554518</v>
      </c>
      <c r="I1949" s="2">
        <f t="shared" si="275"/>
        <v>39.831011427408598</v>
      </c>
    </row>
    <row r="1950" spans="1:9" ht="13.5" x14ac:dyDescent="0.25">
      <c r="A1950" s="3">
        <f>TITRES_STAT!B1953</f>
        <v>45146</v>
      </c>
      <c r="B1950" s="5">
        <f>TITRES_STAT!D1953</f>
        <v>0.78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2.4300838327531563E-3</v>
      </c>
      <c r="G1950" s="2">
        <f t="shared" si="276"/>
        <v>3.6709006656745241E-3</v>
      </c>
      <c r="H1950" s="2">
        <f t="shared" si="274"/>
        <v>0.66198572341554518</v>
      </c>
      <c r="I1950" s="2">
        <f t="shared" si="275"/>
        <v>39.831011427408598</v>
      </c>
    </row>
    <row r="1951" spans="1:9" ht="13.5" x14ac:dyDescent="0.25">
      <c r="A1951" s="3">
        <f>TITRES_STAT!B1954</f>
        <v>45147</v>
      </c>
      <c r="B1951" s="5">
        <f>TITRES_STAT!D1954</f>
        <v>0.78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2.2565064161279313E-3</v>
      </c>
      <c r="G1951" s="2">
        <f t="shared" si="276"/>
        <v>3.4086934752692007E-3</v>
      </c>
      <c r="H1951" s="2">
        <f t="shared" si="274"/>
        <v>0.6619857234155454</v>
      </c>
      <c r="I1951" s="2">
        <f t="shared" si="275"/>
        <v>39.831011427408598</v>
      </c>
    </row>
    <row r="1952" spans="1:9" ht="13.5" x14ac:dyDescent="0.25">
      <c r="A1952" s="3">
        <f>TITRES_STAT!B1955</f>
        <v>45148</v>
      </c>
      <c r="B1952" s="5">
        <f>TITRES_STAT!D1955</f>
        <v>0.78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2.0953273864045075E-3</v>
      </c>
      <c r="G1952" s="2">
        <f t="shared" si="276"/>
        <v>3.1652153698928293E-3</v>
      </c>
      <c r="H1952" s="2">
        <f t="shared" si="274"/>
        <v>0.66198572341554529</v>
      </c>
      <c r="I1952" s="2">
        <f t="shared" si="275"/>
        <v>39.831011427408598</v>
      </c>
    </row>
    <row r="1953" spans="1:9" ht="13.5" x14ac:dyDescent="0.25">
      <c r="A1953" s="3">
        <f>TITRES_STAT!B1956</f>
        <v>45149</v>
      </c>
      <c r="B1953" s="5">
        <f>TITRES_STAT!D1956</f>
        <v>0.77</v>
      </c>
      <c r="C1953" s="2">
        <f t="shared" si="270"/>
        <v>-1.0000000000000009E-2</v>
      </c>
      <c r="D1953" s="2">
        <f t="shared" si="271"/>
        <v>0</v>
      </c>
      <c r="E1953" s="2">
        <f t="shared" si="272"/>
        <v>1.0000000000000009E-2</v>
      </c>
      <c r="F1953" s="2">
        <f t="shared" si="276"/>
        <v>1.9456611445184712E-3</v>
      </c>
      <c r="G1953" s="2">
        <f t="shared" si="276"/>
        <v>3.6534142720433425E-3</v>
      </c>
      <c r="H1953" s="2">
        <f t="shared" si="274"/>
        <v>0.53255968243378804</v>
      </c>
      <c r="I1953" s="2">
        <f t="shared" si="275"/>
        <v>34.749686327912158</v>
      </c>
    </row>
    <row r="1954" spans="1:9" ht="13.5" x14ac:dyDescent="0.25">
      <c r="A1954" s="3">
        <f>TITRES_STAT!B1957</f>
        <v>45152</v>
      </c>
      <c r="B1954" s="5">
        <f>TITRES_STAT!D1957</f>
        <v>0.77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1.8066853484814374E-3</v>
      </c>
      <c r="G1954" s="2">
        <f t="shared" si="276"/>
        <v>3.3924561097545326E-3</v>
      </c>
      <c r="H1954" s="2">
        <f t="shared" si="274"/>
        <v>0.53255968243378793</v>
      </c>
      <c r="I1954" s="2">
        <f t="shared" si="275"/>
        <v>34.749686327912158</v>
      </c>
    </row>
    <row r="1955" spans="1:9" ht="13.5" x14ac:dyDescent="0.25">
      <c r="A1955" s="3">
        <f>TITRES_STAT!B1958</f>
        <v>45153</v>
      </c>
      <c r="B1955" s="5">
        <f>TITRES_STAT!D1958</f>
        <v>0.75</v>
      </c>
      <c r="C1955" s="2">
        <f t="shared" si="270"/>
        <v>-2.0000000000000018E-2</v>
      </c>
      <c r="D1955" s="2">
        <f t="shared" si="271"/>
        <v>0</v>
      </c>
      <c r="E1955" s="2">
        <f t="shared" si="272"/>
        <v>2.0000000000000018E-2</v>
      </c>
      <c r="F1955" s="2">
        <f t="shared" si="276"/>
        <v>1.6776363950184777E-3</v>
      </c>
      <c r="G1955" s="2">
        <f t="shared" si="276"/>
        <v>4.5787092447720683E-3</v>
      </c>
      <c r="H1955" s="2">
        <f t="shared" si="274"/>
        <v>0.36639941637132534</v>
      </c>
      <c r="I1955" s="2">
        <f t="shared" si="275"/>
        <v>26.814957030964848</v>
      </c>
    </row>
    <row r="1956" spans="1:9" ht="13.5" x14ac:dyDescent="0.25">
      <c r="A1956" s="3">
        <f>TITRES_STAT!B1959</f>
        <v>45154</v>
      </c>
      <c r="B1956" s="5">
        <f>TITRES_STAT!D1959</f>
        <v>0.76</v>
      </c>
      <c r="C1956" s="2">
        <f t="shared" si="270"/>
        <v>1.0000000000000009E-2</v>
      </c>
      <c r="D1956" s="2">
        <f t="shared" si="271"/>
        <v>1.0000000000000009E-2</v>
      </c>
      <c r="E1956" s="2">
        <f t="shared" si="272"/>
        <v>0</v>
      </c>
      <c r="F1956" s="2">
        <f t="shared" si="276"/>
        <v>2.2720909382314444E-3</v>
      </c>
      <c r="G1956" s="2">
        <f t="shared" si="276"/>
        <v>4.2516585844312059E-3</v>
      </c>
      <c r="H1956" s="2">
        <f t="shared" si="274"/>
        <v>0.5344010797460137</v>
      </c>
      <c r="I1956" s="2">
        <f t="shared" si="275"/>
        <v>34.82799163791465</v>
      </c>
    </row>
    <row r="1957" spans="1:9" ht="13.5" x14ac:dyDescent="0.25">
      <c r="A1957" s="3">
        <f>TITRES_STAT!B1960</f>
        <v>45155</v>
      </c>
      <c r="B1957" s="5">
        <f>TITRES_STAT!D1960</f>
        <v>0.76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2.1097987283577699E-3</v>
      </c>
      <c r="G1957" s="2">
        <f t="shared" si="276"/>
        <v>3.9479686855432624E-3</v>
      </c>
      <c r="H1957" s="2">
        <f t="shared" si="274"/>
        <v>0.5344010797460137</v>
      </c>
      <c r="I1957" s="2">
        <f t="shared" si="275"/>
        <v>34.82799163791465</v>
      </c>
    </row>
    <row r="1958" spans="1:9" ht="13.5" x14ac:dyDescent="0.25">
      <c r="A1958" s="3">
        <f>TITRES_STAT!B1961</f>
        <v>45156</v>
      </c>
      <c r="B1958" s="5">
        <f>TITRES_STAT!D1961</f>
        <v>0.75</v>
      </c>
      <c r="C1958" s="2">
        <f t="shared" si="270"/>
        <v>-1.0000000000000009E-2</v>
      </c>
      <c r="D1958" s="2">
        <f t="shared" si="271"/>
        <v>0</v>
      </c>
      <c r="E1958" s="2">
        <f t="shared" si="272"/>
        <v>1.0000000000000009E-2</v>
      </c>
      <c r="F1958" s="2">
        <f t="shared" si="276"/>
        <v>1.9590988191893577E-3</v>
      </c>
      <c r="G1958" s="2">
        <f t="shared" si="276"/>
        <v>4.3802566365758874E-3</v>
      </c>
      <c r="H1958" s="2">
        <f t="shared" si="274"/>
        <v>0.4472566294016998</v>
      </c>
      <c r="I1958" s="2">
        <f t="shared" si="275"/>
        <v>30.90375406237365</v>
      </c>
    </row>
    <row r="1959" spans="1:9" ht="13.5" x14ac:dyDescent="0.25">
      <c r="A1959" s="3">
        <f>TITRES_STAT!B1962</f>
        <v>45159</v>
      </c>
      <c r="B1959" s="5">
        <f>TITRES_STAT!D1962</f>
        <v>0.73</v>
      </c>
      <c r="C1959" s="2">
        <f t="shared" si="270"/>
        <v>-2.0000000000000018E-2</v>
      </c>
      <c r="D1959" s="2">
        <f t="shared" si="271"/>
        <v>0</v>
      </c>
      <c r="E1959" s="2">
        <f t="shared" si="272"/>
        <v>2.0000000000000018E-2</v>
      </c>
      <c r="F1959" s="2">
        <f t="shared" si="276"/>
        <v>1.8191631892472606E-3</v>
      </c>
      <c r="G1959" s="2">
        <f t="shared" si="276"/>
        <v>5.4959525911061824E-3</v>
      </c>
      <c r="H1959" s="2">
        <f t="shared" si="274"/>
        <v>0.33100052431149407</v>
      </c>
      <c r="I1959" s="2">
        <f t="shared" si="275"/>
        <v>24.86854950584754</v>
      </c>
    </row>
    <row r="1960" spans="1:9" ht="13.5" x14ac:dyDescent="0.25">
      <c r="A1960" s="3">
        <f>TITRES_STAT!B1963</f>
        <v>45160</v>
      </c>
      <c r="B1960" s="5">
        <f>TITRES_STAT!D1963</f>
        <v>0.72</v>
      </c>
      <c r="C1960" s="2">
        <f t="shared" si="270"/>
        <v>-1.0000000000000009E-2</v>
      </c>
      <c r="D1960" s="2">
        <f t="shared" si="271"/>
        <v>0</v>
      </c>
      <c r="E1960" s="2">
        <f t="shared" si="272"/>
        <v>1.0000000000000009E-2</v>
      </c>
      <c r="F1960" s="2">
        <f t="shared" si="276"/>
        <v>1.689222961443885E-3</v>
      </c>
      <c r="G1960" s="2">
        <f t="shared" si="276"/>
        <v>5.817670263170027E-3</v>
      </c>
      <c r="H1960" s="2">
        <f t="shared" si="274"/>
        <v>0.29036072603458857</v>
      </c>
      <c r="I1960" s="2">
        <f t="shared" si="275"/>
        <v>22.502291039723218</v>
      </c>
    </row>
    <row r="1961" spans="1:9" ht="13.5" x14ac:dyDescent="0.25">
      <c r="A1961" s="3">
        <f>TITRES_STAT!B1964</f>
        <v>45161</v>
      </c>
      <c r="B1961" s="5">
        <f>TITRES_STAT!D1964</f>
        <v>0.72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1.5685641784836076E-3</v>
      </c>
      <c r="G1961" s="2">
        <f t="shared" si="276"/>
        <v>5.4021223872293108E-3</v>
      </c>
      <c r="H1961" s="2">
        <f t="shared" si="274"/>
        <v>0.29036072603458857</v>
      </c>
      <c r="I1961" s="2">
        <f t="shared" si="275"/>
        <v>22.502291039723218</v>
      </c>
    </row>
    <row r="1962" spans="1:9" ht="13.5" x14ac:dyDescent="0.25">
      <c r="A1962" s="3">
        <f>TITRES_STAT!B1965</f>
        <v>45162</v>
      </c>
      <c r="B1962" s="5">
        <f>TITRES_STAT!D1965</f>
        <v>0.71</v>
      </c>
      <c r="C1962" s="2">
        <f t="shared" si="270"/>
        <v>-1.0000000000000009E-2</v>
      </c>
      <c r="D1962" s="2">
        <f t="shared" si="271"/>
        <v>0</v>
      </c>
      <c r="E1962" s="2">
        <f t="shared" si="272"/>
        <v>1.0000000000000009E-2</v>
      </c>
      <c r="F1962" s="2">
        <f t="shared" si="276"/>
        <v>1.4565238800204928E-3</v>
      </c>
      <c r="G1962" s="2">
        <f t="shared" si="276"/>
        <v>5.7305422167129322E-3</v>
      </c>
      <c r="H1962" s="2">
        <f t="shared" si="274"/>
        <v>0.25416859782876922</v>
      </c>
      <c r="I1962" s="2">
        <f t="shared" si="275"/>
        <v>20.265903505221601</v>
      </c>
    </row>
    <row r="1963" spans="1:9" ht="13.5" x14ac:dyDescent="0.25">
      <c r="A1963" s="3">
        <f>TITRES_STAT!B1966</f>
        <v>45163</v>
      </c>
      <c r="B1963" s="5">
        <f>TITRES_STAT!D1966</f>
        <v>0.7</v>
      </c>
      <c r="C1963" s="2">
        <f t="shared" si="270"/>
        <v>-1.0000000000000009E-2</v>
      </c>
      <c r="D1963" s="2">
        <f t="shared" si="271"/>
        <v>0</v>
      </c>
      <c r="E1963" s="2">
        <f t="shared" si="272"/>
        <v>1.0000000000000009E-2</v>
      </c>
      <c r="F1963" s="2">
        <f t="shared" si="276"/>
        <v>1.3524864600190291E-3</v>
      </c>
      <c r="G1963" s="2">
        <f t="shared" si="276"/>
        <v>6.0355034869477237E-3</v>
      </c>
      <c r="H1963" s="2">
        <f t="shared" si="274"/>
        <v>0.22408842326806588</v>
      </c>
      <c r="I1963" s="2">
        <f t="shared" si="275"/>
        <v>18.306555229874306</v>
      </c>
    </row>
    <row r="1964" spans="1:9" ht="13.5" x14ac:dyDescent="0.25">
      <c r="A1964" s="3">
        <f>TITRES_STAT!B1967</f>
        <v>45166</v>
      </c>
      <c r="B1964" s="5">
        <f>TITRES_STAT!D1967</f>
        <v>0.72</v>
      </c>
      <c r="C1964" s="2">
        <f t="shared" si="270"/>
        <v>2.0000000000000018E-2</v>
      </c>
      <c r="D1964" s="2">
        <f t="shared" si="271"/>
        <v>2.0000000000000018E-2</v>
      </c>
      <c r="E1964" s="2">
        <f t="shared" si="272"/>
        <v>0</v>
      </c>
      <c r="F1964" s="2">
        <f t="shared" si="276"/>
        <v>2.6844517128748143E-3</v>
      </c>
      <c r="G1964" s="2">
        <f t="shared" si="276"/>
        <v>5.6043960950228856E-3</v>
      </c>
      <c r="H1964" s="2">
        <f t="shared" si="274"/>
        <v>0.47899036173742326</v>
      </c>
      <c r="I1964" s="2">
        <f t="shared" si="275"/>
        <v>32.386307181524558</v>
      </c>
    </row>
    <row r="1965" spans="1:9" ht="13.5" x14ac:dyDescent="0.25">
      <c r="A1965" s="3">
        <f>TITRES_STAT!B1968</f>
        <v>45167</v>
      </c>
      <c r="B1965" s="5">
        <f>TITRES_STAT!D1968</f>
        <v>0.71</v>
      </c>
      <c r="C1965" s="2">
        <f t="shared" si="270"/>
        <v>-1.0000000000000009E-2</v>
      </c>
      <c r="D1965" s="2">
        <f t="shared" si="271"/>
        <v>0</v>
      </c>
      <c r="E1965" s="2">
        <f t="shared" si="272"/>
        <v>1.0000000000000009E-2</v>
      </c>
      <c r="F1965" s="2">
        <f t="shared" ref="F1965:G1980" si="277">((F1964*13)+D1965)/14</f>
        <v>2.4927051619551845E-3</v>
      </c>
      <c r="G1965" s="2">
        <f t="shared" si="277"/>
        <v>5.9183678025212516E-3</v>
      </c>
      <c r="H1965" s="2">
        <f t="shared" si="274"/>
        <v>0.42118118459844295</v>
      </c>
      <c r="I1965" s="2">
        <f t="shared" si="275"/>
        <v>29.635994985217067</v>
      </c>
    </row>
    <row r="1966" spans="1:9" ht="13.5" x14ac:dyDescent="0.25">
      <c r="A1966" s="3">
        <f>TITRES_STAT!B1969</f>
        <v>45168</v>
      </c>
      <c r="B1966" s="5">
        <f>TITRES_STAT!D1969</f>
        <v>0.72</v>
      </c>
      <c r="C1966" s="2">
        <f t="shared" si="270"/>
        <v>1.0000000000000009E-2</v>
      </c>
      <c r="D1966" s="2">
        <f t="shared" si="271"/>
        <v>1.0000000000000009E-2</v>
      </c>
      <c r="E1966" s="2">
        <f t="shared" si="272"/>
        <v>0</v>
      </c>
      <c r="F1966" s="2">
        <f t="shared" si="277"/>
        <v>3.0289405075298145E-3</v>
      </c>
      <c r="G1966" s="2">
        <f t="shared" si="277"/>
        <v>5.4956272451983047E-3</v>
      </c>
      <c r="H1966" s="2">
        <f t="shared" si="274"/>
        <v>0.55115464939444192</v>
      </c>
      <c r="I1966" s="2">
        <f t="shared" si="275"/>
        <v>35.531895521159555</v>
      </c>
    </row>
    <row r="1967" spans="1:9" ht="13.5" x14ac:dyDescent="0.25">
      <c r="A1967" s="3">
        <f>TITRES_STAT!B1970</f>
        <v>45169</v>
      </c>
      <c r="B1967" s="5">
        <f>TITRES_STAT!D1970</f>
        <v>0.71</v>
      </c>
      <c r="C1967" s="2">
        <f t="shared" si="270"/>
        <v>-1.0000000000000009E-2</v>
      </c>
      <c r="D1967" s="2">
        <f t="shared" si="271"/>
        <v>0</v>
      </c>
      <c r="E1967" s="2">
        <f t="shared" si="272"/>
        <v>1.0000000000000009E-2</v>
      </c>
      <c r="F1967" s="2">
        <f t="shared" si="277"/>
        <v>2.8125876141348277E-3</v>
      </c>
      <c r="G1967" s="2">
        <f t="shared" si="277"/>
        <v>5.8173681562555691E-3</v>
      </c>
      <c r="H1967" s="2">
        <f t="shared" si="274"/>
        <v>0.48348111011512623</v>
      </c>
      <c r="I1967" s="2">
        <f t="shared" si="275"/>
        <v>32.590985272310306</v>
      </c>
    </row>
    <row r="1968" spans="1:9" ht="13.5" x14ac:dyDescent="0.25">
      <c r="A1968" s="3">
        <f>TITRES_STAT!B1971</f>
        <v>45170</v>
      </c>
      <c r="B1968" s="5">
        <f>TITRES_STAT!D1971</f>
        <v>0.71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2.6116884988394832E-3</v>
      </c>
      <c r="G1968" s="2">
        <f t="shared" si="277"/>
        <v>5.4018418593801713E-3</v>
      </c>
      <c r="H1968" s="2">
        <f t="shared" si="274"/>
        <v>0.48348111011512629</v>
      </c>
      <c r="I1968" s="2">
        <f t="shared" si="275"/>
        <v>32.590985272310306</v>
      </c>
    </row>
    <row r="1969" spans="1:9" ht="13.5" x14ac:dyDescent="0.25">
      <c r="A1969" s="3">
        <f>TITRES_STAT!B1972</f>
        <v>45173</v>
      </c>
      <c r="B1969" s="5">
        <f>TITRES_STAT!D1972</f>
        <v>0.72</v>
      </c>
      <c r="C1969" s="2">
        <f t="shared" si="270"/>
        <v>1.0000000000000009E-2</v>
      </c>
      <c r="D1969" s="2">
        <f t="shared" si="271"/>
        <v>1.0000000000000009E-2</v>
      </c>
      <c r="E1969" s="2">
        <f t="shared" si="272"/>
        <v>0</v>
      </c>
      <c r="F1969" s="2">
        <f t="shared" si="277"/>
        <v>3.1394250346366637E-3</v>
      </c>
      <c r="G1969" s="2">
        <f t="shared" si="277"/>
        <v>5.0159960122815872E-3</v>
      </c>
      <c r="H1969" s="2">
        <f t="shared" si="274"/>
        <v>0.62588268151526261</v>
      </c>
      <c r="I1969" s="2">
        <f t="shared" si="275"/>
        <v>38.49494730652787</v>
      </c>
    </row>
    <row r="1970" spans="1:9" ht="13.5" x14ac:dyDescent="0.25">
      <c r="A1970" s="3">
        <f>TITRES_STAT!B1973</f>
        <v>45174</v>
      </c>
      <c r="B1970" s="5">
        <f>TITRES_STAT!D1973</f>
        <v>0.71</v>
      </c>
      <c r="C1970" s="2">
        <f t="shared" si="270"/>
        <v>-1.0000000000000009E-2</v>
      </c>
      <c r="D1970" s="2">
        <f t="shared" si="271"/>
        <v>0</v>
      </c>
      <c r="E1970" s="2">
        <f t="shared" si="272"/>
        <v>1.0000000000000009E-2</v>
      </c>
      <c r="F1970" s="2">
        <f t="shared" si="277"/>
        <v>2.9151803893054736E-3</v>
      </c>
      <c r="G1970" s="2">
        <f t="shared" si="277"/>
        <v>5.3719962971186174E-3</v>
      </c>
      <c r="H1970" s="2">
        <f t="shared" si="274"/>
        <v>0.54266239737899513</v>
      </c>
      <c r="I1970" s="2">
        <f t="shared" si="275"/>
        <v>35.177002972327969</v>
      </c>
    </row>
    <row r="1971" spans="1:9" ht="13.5" x14ac:dyDescent="0.25">
      <c r="A1971" s="3">
        <f>TITRES_STAT!B1974</f>
        <v>45175</v>
      </c>
      <c r="B1971" s="5">
        <f>TITRES_STAT!D1974</f>
        <v>0.69</v>
      </c>
      <c r="C1971" s="2">
        <f t="shared" si="270"/>
        <v>-2.0000000000000018E-2</v>
      </c>
      <c r="D1971" s="2">
        <f t="shared" si="271"/>
        <v>0</v>
      </c>
      <c r="E1971" s="2">
        <f t="shared" si="272"/>
        <v>2.0000000000000018E-2</v>
      </c>
      <c r="F1971" s="2">
        <f t="shared" si="277"/>
        <v>2.7069532186407971E-3</v>
      </c>
      <c r="G1971" s="2">
        <f t="shared" si="277"/>
        <v>6.4168537044672893E-3</v>
      </c>
      <c r="H1971" s="2">
        <f t="shared" si="274"/>
        <v>0.42185054285346552</v>
      </c>
      <c r="I1971" s="2">
        <f t="shared" si="275"/>
        <v>29.669119934846847</v>
      </c>
    </row>
    <row r="1972" spans="1:9" ht="13.5" x14ac:dyDescent="0.25">
      <c r="A1972" s="3">
        <f>TITRES_STAT!B1975</f>
        <v>45176</v>
      </c>
      <c r="B1972" s="5">
        <f>TITRES_STAT!D1975</f>
        <v>0.7</v>
      </c>
      <c r="C1972" s="2">
        <f t="shared" si="270"/>
        <v>1.0000000000000009E-2</v>
      </c>
      <c r="D1972" s="2">
        <f t="shared" si="271"/>
        <v>1.0000000000000009E-2</v>
      </c>
      <c r="E1972" s="2">
        <f t="shared" si="272"/>
        <v>0</v>
      </c>
      <c r="F1972" s="2">
        <f t="shared" si="277"/>
        <v>3.2278851315950263E-3</v>
      </c>
      <c r="G1972" s="2">
        <f t="shared" si="277"/>
        <v>5.9585070112910541E-3</v>
      </c>
      <c r="H1972" s="2">
        <f t="shared" si="274"/>
        <v>0.54172716848001612</v>
      </c>
      <c r="I1972" s="2">
        <f t="shared" si="275"/>
        <v>35.137680619204701</v>
      </c>
    </row>
    <row r="1973" spans="1:9" ht="13.5" x14ac:dyDescent="0.25">
      <c r="A1973" s="3">
        <f>TITRES_STAT!B1976</f>
        <v>45177</v>
      </c>
      <c r="B1973" s="5">
        <f>TITRES_STAT!D1976</f>
        <v>0.71</v>
      </c>
      <c r="C1973" s="2">
        <f t="shared" si="270"/>
        <v>1.0000000000000009E-2</v>
      </c>
      <c r="D1973" s="2">
        <f t="shared" si="271"/>
        <v>1.0000000000000009E-2</v>
      </c>
      <c r="E1973" s="2">
        <f t="shared" si="272"/>
        <v>0</v>
      </c>
      <c r="F1973" s="2">
        <f t="shared" si="277"/>
        <v>3.711607622195382E-3</v>
      </c>
      <c r="G1973" s="2">
        <f t="shared" si="277"/>
        <v>5.5328993676274077E-3</v>
      </c>
      <c r="H1973" s="2">
        <f t="shared" si="274"/>
        <v>0.67082507300091676</v>
      </c>
      <c r="I1973" s="2">
        <f t="shared" si="275"/>
        <v>40.149330043034887</v>
      </c>
    </row>
    <row r="1974" spans="1:9" ht="13.5" x14ac:dyDescent="0.25">
      <c r="A1974" s="3">
        <f>TITRES_STAT!B1977</f>
        <v>45180</v>
      </c>
      <c r="B1974" s="5">
        <f>TITRES_STAT!D1977</f>
        <v>0.71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3.4464927920385691E-3</v>
      </c>
      <c r="G1974" s="2">
        <f t="shared" si="277"/>
        <v>5.1376922699397356E-3</v>
      </c>
      <c r="H1974" s="2">
        <f t="shared" si="274"/>
        <v>0.67082507300091676</v>
      </c>
      <c r="I1974" s="2">
        <f t="shared" si="275"/>
        <v>40.149330043034887</v>
      </c>
    </row>
    <row r="1975" spans="1:9" ht="13.5" x14ac:dyDescent="0.25">
      <c r="A1975" s="3">
        <f>TITRES_STAT!B1978</f>
        <v>45181</v>
      </c>
      <c r="B1975" s="5">
        <f>TITRES_STAT!D1978</f>
        <v>0.71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3.2003147354643857E-3</v>
      </c>
      <c r="G1975" s="2">
        <f t="shared" si="277"/>
        <v>4.7707142506583254E-3</v>
      </c>
      <c r="H1975" s="2">
        <f t="shared" si="274"/>
        <v>0.67082507300091687</v>
      </c>
      <c r="I1975" s="2">
        <f t="shared" si="275"/>
        <v>40.149330043034894</v>
      </c>
    </row>
    <row r="1976" spans="1:9" ht="13.5" x14ac:dyDescent="0.25">
      <c r="A1976" s="3">
        <f>TITRES_STAT!B1979</f>
        <v>45182</v>
      </c>
      <c r="B1976" s="5">
        <f>TITRES_STAT!D1979</f>
        <v>0.74</v>
      </c>
      <c r="C1976" s="2">
        <f t="shared" si="270"/>
        <v>3.0000000000000027E-2</v>
      </c>
      <c r="D1976" s="2">
        <f t="shared" si="271"/>
        <v>3.0000000000000027E-2</v>
      </c>
      <c r="E1976" s="2">
        <f t="shared" si="272"/>
        <v>0</v>
      </c>
      <c r="F1976" s="2">
        <f t="shared" si="277"/>
        <v>5.1145779686455018E-3</v>
      </c>
      <c r="G1976" s="2">
        <f t="shared" si="277"/>
        <v>4.429948947039874E-3</v>
      </c>
      <c r="H1976" s="2">
        <f t="shared" si="274"/>
        <v>1.1545455782426346</v>
      </c>
      <c r="I1976" s="2">
        <f t="shared" si="275"/>
        <v>53.586500554996164</v>
      </c>
    </row>
    <row r="1977" spans="1:9" ht="13.5" x14ac:dyDescent="0.25">
      <c r="A1977" s="3">
        <f>TITRES_STAT!B1980</f>
        <v>45183</v>
      </c>
      <c r="B1977" s="5">
        <f>TITRES_STAT!D1980</f>
        <v>0.75</v>
      </c>
      <c r="C1977" s="2">
        <f t="shared" si="270"/>
        <v>1.0000000000000009E-2</v>
      </c>
      <c r="D1977" s="2">
        <f t="shared" si="271"/>
        <v>1.0000000000000009E-2</v>
      </c>
      <c r="E1977" s="2">
        <f t="shared" si="272"/>
        <v>0</v>
      </c>
      <c r="F1977" s="2">
        <f t="shared" si="277"/>
        <v>5.4635366851708235E-3</v>
      </c>
      <c r="G1977" s="2">
        <f t="shared" si="277"/>
        <v>4.1135240222513114E-3</v>
      </c>
      <c r="H1977" s="2">
        <f t="shared" si="274"/>
        <v>1.3281888365345333</v>
      </c>
      <c r="I1977" s="2">
        <f t="shared" si="275"/>
        <v>57.048157593243943</v>
      </c>
    </row>
    <row r="1978" spans="1:9" ht="13.5" x14ac:dyDescent="0.25">
      <c r="A1978" s="3">
        <f>TITRES_STAT!B1981</f>
        <v>45184</v>
      </c>
      <c r="B1978" s="5">
        <f>TITRES_STAT!D1981</f>
        <v>0.76</v>
      </c>
      <c r="C1978" s="2">
        <f t="shared" si="270"/>
        <v>1.0000000000000009E-2</v>
      </c>
      <c r="D1978" s="2">
        <f t="shared" si="271"/>
        <v>1.0000000000000009E-2</v>
      </c>
      <c r="E1978" s="2">
        <f t="shared" si="272"/>
        <v>0</v>
      </c>
      <c r="F1978" s="2">
        <f t="shared" si="277"/>
        <v>5.7875697790871943E-3</v>
      </c>
      <c r="G1978" s="2">
        <f t="shared" si="277"/>
        <v>3.819700877804789E-3</v>
      </c>
      <c r="H1978" s="2">
        <f t="shared" si="274"/>
        <v>1.5151892685411938</v>
      </c>
      <c r="I1978" s="2">
        <f t="shared" si="275"/>
        <v>60.241560644857614</v>
      </c>
    </row>
    <row r="1979" spans="1:9" ht="13.5" x14ac:dyDescent="0.25">
      <c r="A1979" s="3">
        <f>TITRES_STAT!B1982</f>
        <v>45187</v>
      </c>
      <c r="B1979" s="5">
        <f>TITRES_STAT!D1982</f>
        <v>0.76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5.3741719377238236E-3</v>
      </c>
      <c r="G1979" s="2">
        <f t="shared" si="277"/>
        <v>3.5468651008187324E-3</v>
      </c>
      <c r="H1979" s="2">
        <f t="shared" si="274"/>
        <v>1.5151892685411941</v>
      </c>
      <c r="I1979" s="2">
        <f t="shared" si="275"/>
        <v>60.241560644857614</v>
      </c>
    </row>
    <row r="1980" spans="1:9" ht="13.5" x14ac:dyDescent="0.25">
      <c r="A1980" s="3">
        <f>TITRES_STAT!B1983</f>
        <v>45188</v>
      </c>
      <c r="B1980" s="5">
        <f>TITRES_STAT!D1983</f>
        <v>0.76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4.9903025136006935E-3</v>
      </c>
      <c r="G1980" s="2">
        <f t="shared" si="277"/>
        <v>3.2935175936173945E-3</v>
      </c>
      <c r="H1980" s="2">
        <f t="shared" si="274"/>
        <v>1.5151892685411941</v>
      </c>
      <c r="I1980" s="2">
        <f t="shared" si="275"/>
        <v>60.241560644857614</v>
      </c>
    </row>
    <row r="1981" spans="1:9" ht="13.5" x14ac:dyDescent="0.25">
      <c r="A1981" s="3">
        <f>TITRES_STAT!B1984</f>
        <v>45189</v>
      </c>
      <c r="B1981" s="5">
        <f>TITRES_STAT!D1984</f>
        <v>0.77</v>
      </c>
      <c r="C1981" s="2">
        <f t="shared" si="270"/>
        <v>1.0000000000000009E-2</v>
      </c>
      <c r="D1981" s="2">
        <f t="shared" si="271"/>
        <v>1.0000000000000009E-2</v>
      </c>
      <c r="E1981" s="2">
        <f t="shared" si="272"/>
        <v>0</v>
      </c>
      <c r="F1981" s="2">
        <f t="shared" ref="F1981:G1996" si="278">((F1980*13)+D1981)/14</f>
        <v>5.3481380483435025E-3</v>
      </c>
      <c r="G1981" s="2">
        <f t="shared" si="278"/>
        <v>3.058266336930438E-3</v>
      </c>
      <c r="H1981" s="2">
        <f t="shared" si="274"/>
        <v>1.7487482969555208</v>
      </c>
      <c r="I1981" s="2">
        <f t="shared" si="275"/>
        <v>63.619804654082458</v>
      </c>
    </row>
    <row r="1982" spans="1:9" ht="13.5" x14ac:dyDescent="0.25">
      <c r="A1982" s="3">
        <f>TITRES_STAT!B1985</f>
        <v>45190</v>
      </c>
      <c r="B1982" s="5">
        <f>TITRES_STAT!D1985</f>
        <v>0.77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4.9661281877475382E-3</v>
      </c>
      <c r="G1982" s="2">
        <f t="shared" si="278"/>
        <v>2.8398187414354066E-3</v>
      </c>
      <c r="H1982" s="2">
        <f t="shared" si="274"/>
        <v>1.748748296955521</v>
      </c>
      <c r="I1982" s="2">
        <f t="shared" si="275"/>
        <v>63.619804654082465</v>
      </c>
    </row>
    <row r="1983" spans="1:9" ht="13.5" x14ac:dyDescent="0.25">
      <c r="A1983" s="3">
        <f>TITRES_STAT!B1986</f>
        <v>45191</v>
      </c>
      <c r="B1983" s="5">
        <f>TITRES_STAT!D1986</f>
        <v>0.73</v>
      </c>
      <c r="C1983" s="2">
        <f t="shared" si="270"/>
        <v>-4.0000000000000036E-2</v>
      </c>
      <c r="D1983" s="2">
        <f t="shared" si="271"/>
        <v>0</v>
      </c>
      <c r="E1983" s="2">
        <f t="shared" si="272"/>
        <v>4.0000000000000036E-2</v>
      </c>
      <c r="F1983" s="2">
        <f t="shared" si="278"/>
        <v>4.6114047457655712E-3</v>
      </c>
      <c r="G1983" s="2">
        <f t="shared" si="278"/>
        <v>5.4941174027614515E-3</v>
      </c>
      <c r="H1983" s="2">
        <f t="shared" si="274"/>
        <v>0.83933494822076216</v>
      </c>
      <c r="I1983" s="2">
        <f t="shared" si="275"/>
        <v>45.632523267862297</v>
      </c>
    </row>
    <row r="1984" spans="1:9" ht="13.5" x14ac:dyDescent="0.25">
      <c r="A1984" s="3">
        <f>TITRES_STAT!B1987</f>
        <v>45194</v>
      </c>
      <c r="B1984" s="5">
        <f>TITRES_STAT!D1987</f>
        <v>0.76</v>
      </c>
      <c r="C1984" s="2">
        <f t="shared" si="270"/>
        <v>3.0000000000000027E-2</v>
      </c>
      <c r="D1984" s="2">
        <f t="shared" si="271"/>
        <v>3.0000000000000027E-2</v>
      </c>
      <c r="E1984" s="2">
        <f t="shared" si="272"/>
        <v>0</v>
      </c>
      <c r="F1984" s="2">
        <f t="shared" si="278"/>
        <v>6.4248758353537471E-3</v>
      </c>
      <c r="G1984" s="2">
        <f t="shared" si="278"/>
        <v>5.1016804454213482E-3</v>
      </c>
      <c r="H1984" s="2">
        <f t="shared" si="274"/>
        <v>1.259364616049196</v>
      </c>
      <c r="I1984" s="2">
        <f t="shared" si="275"/>
        <v>55.739768920138495</v>
      </c>
    </row>
    <row r="1985" spans="1:9" ht="13.5" x14ac:dyDescent="0.25">
      <c r="A1985" s="3">
        <f>TITRES_STAT!B1988</f>
        <v>45195</v>
      </c>
      <c r="B1985" s="5">
        <f>TITRES_STAT!D1988</f>
        <v>0.75</v>
      </c>
      <c r="C1985" s="2">
        <f t="shared" si="270"/>
        <v>-1.0000000000000009E-2</v>
      </c>
      <c r="D1985" s="2">
        <f t="shared" si="271"/>
        <v>0</v>
      </c>
      <c r="E1985" s="2">
        <f t="shared" si="272"/>
        <v>1.0000000000000009E-2</v>
      </c>
      <c r="F1985" s="2">
        <f t="shared" si="278"/>
        <v>5.9659561328284797E-3</v>
      </c>
      <c r="G1985" s="2">
        <f t="shared" si="278"/>
        <v>5.4515604136055381E-3</v>
      </c>
      <c r="H1985" s="2">
        <f t="shared" si="274"/>
        <v>1.0943575197184199</v>
      </c>
      <c r="I1985" s="2">
        <f t="shared" si="275"/>
        <v>52.252660274810815</v>
      </c>
    </row>
    <row r="1986" spans="1:9" ht="13.5" x14ac:dyDescent="0.25">
      <c r="A1986" s="3">
        <f>TITRES_STAT!B1989</f>
        <v>45197</v>
      </c>
      <c r="B1986" s="5">
        <f>TITRES_STAT!D1989</f>
        <v>0.73</v>
      </c>
      <c r="C1986" s="2">
        <f t="shared" si="270"/>
        <v>-2.0000000000000018E-2</v>
      </c>
      <c r="D1986" s="2">
        <f t="shared" si="271"/>
        <v>0</v>
      </c>
      <c r="E1986" s="2">
        <f t="shared" si="272"/>
        <v>2.0000000000000018E-2</v>
      </c>
      <c r="F1986" s="2">
        <f t="shared" si="278"/>
        <v>5.5398164090550168E-3</v>
      </c>
      <c r="G1986" s="2">
        <f t="shared" si="278"/>
        <v>6.4907346697765725E-3</v>
      </c>
      <c r="H1986" s="2">
        <f t="shared" si="274"/>
        <v>0.8534960510480567</v>
      </c>
      <c r="I1986" s="2">
        <f t="shared" si="275"/>
        <v>46.047902317647157</v>
      </c>
    </row>
    <row r="1987" spans="1:9" ht="13.5" x14ac:dyDescent="0.25">
      <c r="A1987" s="3">
        <f>TITRES_STAT!B1990</f>
        <v>45198</v>
      </c>
      <c r="B1987" s="5">
        <f>TITRES_STAT!D1990</f>
        <v>0.73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5.1441152369796584E-3</v>
      </c>
      <c r="G1987" s="2">
        <f t="shared" si="278"/>
        <v>6.027110764792531E-3</v>
      </c>
      <c r="H1987" s="2">
        <f t="shared" si="274"/>
        <v>0.85349605104805681</v>
      </c>
      <c r="I1987" s="2">
        <f t="shared" si="275"/>
        <v>46.047902317647157</v>
      </c>
    </row>
    <row r="1988" spans="1:9" ht="13.5" x14ac:dyDescent="0.25">
      <c r="A1988" s="3">
        <f>TITRES_STAT!B1991</f>
        <v>45201</v>
      </c>
      <c r="B1988" s="5">
        <f>TITRES_STAT!D1991</f>
        <v>0.75</v>
      </c>
      <c r="C1988" s="2">
        <f t="shared" si="279"/>
        <v>2.0000000000000018E-2</v>
      </c>
      <c r="D1988" s="2">
        <f t="shared" si="280"/>
        <v>2.0000000000000018E-2</v>
      </c>
      <c r="E1988" s="2">
        <f t="shared" si="281"/>
        <v>0</v>
      </c>
      <c r="F1988" s="2">
        <f t="shared" si="278"/>
        <v>6.2052498629096842E-3</v>
      </c>
      <c r="G1988" s="2">
        <f t="shared" si="278"/>
        <v>5.596602853021636E-3</v>
      </c>
      <c r="H1988" s="2">
        <f t="shared" si="274"/>
        <v>1.1087529392155164</v>
      </c>
      <c r="I1988" s="2">
        <f t="shared" si="275"/>
        <v>52.578607886990639</v>
      </c>
    </row>
    <row r="1989" spans="1:9" ht="13.5" x14ac:dyDescent="0.25">
      <c r="A1989" s="3">
        <f>TITRES_STAT!B1992</f>
        <v>45202</v>
      </c>
      <c r="B1989" s="5">
        <f>TITRES_STAT!D1992</f>
        <v>0.74</v>
      </c>
      <c r="C1989" s="2">
        <f t="shared" si="279"/>
        <v>-1.0000000000000009E-2</v>
      </c>
      <c r="D1989" s="2">
        <f t="shared" si="280"/>
        <v>0</v>
      </c>
      <c r="E1989" s="2">
        <f t="shared" si="281"/>
        <v>1.0000000000000009E-2</v>
      </c>
      <c r="F1989" s="2">
        <f t="shared" si="278"/>
        <v>5.7620177298447067E-3</v>
      </c>
      <c r="G1989" s="2">
        <f t="shared" si="278"/>
        <v>5.911131220662948E-3</v>
      </c>
      <c r="H1989" s="2">
        <f t="shared" si="274"/>
        <v>0.97477411932643276</v>
      </c>
      <c r="I1989" s="2">
        <f t="shared" si="275"/>
        <v>49.361297061099542</v>
      </c>
    </row>
    <row r="1990" spans="1:9" ht="13.5" x14ac:dyDescent="0.25">
      <c r="A1990" s="3">
        <f>TITRES_STAT!B1993</f>
        <v>45203</v>
      </c>
      <c r="B1990" s="5">
        <f>TITRES_STAT!D1993</f>
        <v>0.72</v>
      </c>
      <c r="C1990" s="2">
        <f t="shared" si="279"/>
        <v>-2.0000000000000018E-2</v>
      </c>
      <c r="D1990" s="2">
        <f t="shared" si="280"/>
        <v>0</v>
      </c>
      <c r="E1990" s="2">
        <f t="shared" si="281"/>
        <v>2.0000000000000018E-2</v>
      </c>
      <c r="F1990" s="2">
        <f t="shared" si="278"/>
        <v>5.3504450348557994E-3</v>
      </c>
      <c r="G1990" s="2">
        <f t="shared" si="278"/>
        <v>6.917478990615596E-3</v>
      </c>
      <c r="H1990" s="2">
        <f t="shared" si="274"/>
        <v>0.77346747884805012</v>
      </c>
      <c r="I1990" s="2">
        <f t="shared" si="275"/>
        <v>43.613287983744328</v>
      </c>
    </row>
    <row r="1991" spans="1:9" ht="13.5" x14ac:dyDescent="0.25">
      <c r="A1991" s="3">
        <f>TITRES_STAT!B1994</f>
        <v>45204</v>
      </c>
      <c r="B1991" s="5">
        <f>TITRES_STAT!D1994</f>
        <v>0.73</v>
      </c>
      <c r="C1991" s="2">
        <f t="shared" si="279"/>
        <v>1.0000000000000009E-2</v>
      </c>
      <c r="D1991" s="2">
        <f t="shared" si="280"/>
        <v>1.0000000000000009E-2</v>
      </c>
      <c r="E1991" s="2">
        <f t="shared" si="281"/>
        <v>0</v>
      </c>
      <c r="F1991" s="2">
        <f t="shared" si="278"/>
        <v>5.6825561037946717E-3</v>
      </c>
      <c r="G1991" s="2">
        <f t="shared" si="278"/>
        <v>6.4233733484287681E-3</v>
      </c>
      <c r="H1991" s="2">
        <f t="shared" si="274"/>
        <v>0.88466850602490532</v>
      </c>
      <c r="I1991" s="2">
        <f t="shared" si="275"/>
        <v>46.940271097903874</v>
      </c>
    </row>
    <row r="1992" spans="1:9" ht="13.5" x14ac:dyDescent="0.25">
      <c r="A1992" s="3">
        <f>TITRES_STAT!B1995</f>
        <v>45205</v>
      </c>
      <c r="B1992" s="5">
        <f>TITRES_STAT!D1995</f>
        <v>0.73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5.2766592392379094E-3</v>
      </c>
      <c r="G1992" s="2">
        <f t="shared" si="278"/>
        <v>5.9645609663981419E-3</v>
      </c>
      <c r="H1992" s="2">
        <f t="shared" si="274"/>
        <v>0.88466850602490532</v>
      </c>
      <c r="I1992" s="2">
        <f t="shared" si="275"/>
        <v>46.940271097903874</v>
      </c>
    </row>
    <row r="1993" spans="1:9" ht="13.5" x14ac:dyDescent="0.25">
      <c r="A1993" s="3">
        <f>TITRES_STAT!B1996</f>
        <v>45208</v>
      </c>
      <c r="B1993" s="5">
        <f>TITRES_STAT!D1996</f>
        <v>0.73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4.8997550078637726E-3</v>
      </c>
      <c r="G1993" s="2">
        <f t="shared" si="278"/>
        <v>5.5385208973697036E-3</v>
      </c>
      <c r="H1993" s="2">
        <f t="shared" si="274"/>
        <v>0.8846685060249051</v>
      </c>
      <c r="I1993" s="2">
        <f t="shared" si="275"/>
        <v>46.940271097903867</v>
      </c>
    </row>
    <row r="1994" spans="1:9" ht="13.5" x14ac:dyDescent="0.25">
      <c r="A1994" s="3">
        <f>TITRES_STAT!B1997</f>
        <v>45209</v>
      </c>
      <c r="B1994" s="5">
        <f>TITRES_STAT!D1997</f>
        <v>0.72</v>
      </c>
      <c r="C1994" s="2">
        <f t="shared" si="279"/>
        <v>-1.0000000000000009E-2</v>
      </c>
      <c r="D1994" s="2">
        <f t="shared" si="280"/>
        <v>0</v>
      </c>
      <c r="E1994" s="2">
        <f t="shared" si="281"/>
        <v>1.0000000000000009E-2</v>
      </c>
      <c r="F1994" s="2">
        <f t="shared" si="278"/>
        <v>4.549772507302075E-3</v>
      </c>
      <c r="G1994" s="2">
        <f t="shared" si="278"/>
        <v>5.8571979761290116E-3</v>
      </c>
      <c r="H1994" s="2">
        <f t="shared" si="274"/>
        <v>0.77678311811290246</v>
      </c>
      <c r="I1994" s="2">
        <f t="shared" si="275"/>
        <v>43.718510728417627</v>
      </c>
    </row>
    <row r="1995" spans="1:9" ht="13.5" x14ac:dyDescent="0.25">
      <c r="A1995" s="3">
        <f>TITRES_STAT!B1998</f>
        <v>45210</v>
      </c>
      <c r="B1995" s="5">
        <f>TITRES_STAT!D1998</f>
        <v>0.72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4.2247887567804978E-3</v>
      </c>
      <c r="G1995" s="2">
        <f t="shared" si="278"/>
        <v>5.4388266921197971E-3</v>
      </c>
      <c r="H1995" s="2">
        <f t="shared" si="274"/>
        <v>0.77678311811290224</v>
      </c>
      <c r="I1995" s="2">
        <f t="shared" si="275"/>
        <v>43.718510728417613</v>
      </c>
    </row>
    <row r="1996" spans="1:9" ht="13.5" x14ac:dyDescent="0.25">
      <c r="A1996" s="3">
        <f>TITRES_STAT!B1999</f>
        <v>45211</v>
      </c>
      <c r="B1996" s="5">
        <f>TITRES_STAT!D1999</f>
        <v>0.73</v>
      </c>
      <c r="C1996" s="2">
        <f t="shared" si="279"/>
        <v>1.0000000000000009E-2</v>
      </c>
      <c r="D1996" s="2">
        <f t="shared" si="280"/>
        <v>1.0000000000000009E-2</v>
      </c>
      <c r="E1996" s="2">
        <f t="shared" si="281"/>
        <v>0</v>
      </c>
      <c r="F1996" s="2">
        <f t="shared" si="278"/>
        <v>4.6373038455818916E-3</v>
      </c>
      <c r="G1996" s="2">
        <f t="shared" si="278"/>
        <v>5.0503390712540982E-3</v>
      </c>
      <c r="H1996" s="2">
        <f t="shared" si="274"/>
        <v>0.91821633758747967</v>
      </c>
      <c r="I1996" s="2">
        <f t="shared" si="275"/>
        <v>47.868236736129077</v>
      </c>
    </row>
    <row r="1997" spans="1:9" ht="13.5" x14ac:dyDescent="0.25">
      <c r="A1997" s="3">
        <f>TITRES_STAT!B2000</f>
        <v>45212</v>
      </c>
      <c r="B1997" s="5">
        <f>TITRES_STAT!D2000</f>
        <v>0.73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4.3060678566117566E-3</v>
      </c>
      <c r="G1997" s="2">
        <f t="shared" si="282"/>
        <v>4.6896005661645201E-3</v>
      </c>
      <c r="H1997" s="2">
        <f t="shared" si="274"/>
        <v>0.91821633758747967</v>
      </c>
      <c r="I1997" s="2">
        <f t="shared" si="275"/>
        <v>47.868236736129077</v>
      </c>
    </row>
    <row r="1998" spans="1:9" ht="13.5" x14ac:dyDescent="0.25">
      <c r="A1998" s="3">
        <f>TITRES_STAT!B2001</f>
        <v>45215</v>
      </c>
      <c r="B1998" s="5">
        <f>TITRES_STAT!D2001</f>
        <v>0.73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3.9984915811394879E-3</v>
      </c>
      <c r="G1998" s="2">
        <f t="shared" si="282"/>
        <v>4.354629097152769E-3</v>
      </c>
      <c r="H1998" s="2">
        <f t="shared" si="274"/>
        <v>0.91821633758747945</v>
      </c>
      <c r="I1998" s="2">
        <f t="shared" si="275"/>
        <v>47.86823673612907</v>
      </c>
    </row>
    <row r="1999" spans="1:9" ht="13.5" x14ac:dyDescent="0.25">
      <c r="A1999" s="3">
        <f>TITRES_STAT!B2002</f>
        <v>45216</v>
      </c>
      <c r="B1999" s="5">
        <f>TITRES_STAT!D2002</f>
        <v>0.73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3.7128850396295245E-3</v>
      </c>
      <c r="G1999" s="2">
        <f t="shared" si="282"/>
        <v>4.0435841616418573E-3</v>
      </c>
      <c r="H1999" s="2">
        <f t="shared" si="274"/>
        <v>0.91821633758747945</v>
      </c>
      <c r="I1999" s="2">
        <f t="shared" si="275"/>
        <v>47.86823673612907</v>
      </c>
    </row>
    <row r="2000" spans="1:9" ht="13.5" x14ac:dyDescent="0.25">
      <c r="A2000" s="3">
        <f>TITRES_STAT!B2003</f>
        <v>45217</v>
      </c>
      <c r="B2000" s="5">
        <f>TITRES_STAT!D2003</f>
        <v>0.74</v>
      </c>
      <c r="C2000" s="2">
        <f t="shared" si="279"/>
        <v>1.0000000000000009E-2</v>
      </c>
      <c r="D2000" s="2">
        <f t="shared" si="280"/>
        <v>1.0000000000000009E-2</v>
      </c>
      <c r="E2000" s="2">
        <f t="shared" si="281"/>
        <v>0</v>
      </c>
      <c r="F2000" s="2">
        <f t="shared" si="282"/>
        <v>4.1619646796559875E-3</v>
      </c>
      <c r="G2000" s="2">
        <f t="shared" si="282"/>
        <v>3.7547567215245816E-3</v>
      </c>
      <c r="H2000" s="2">
        <f t="shared" si="274"/>
        <v>1.1084512228973555</v>
      </c>
      <c r="I2000" s="2">
        <f t="shared" si="275"/>
        <v>52.571821954418411</v>
      </c>
    </row>
    <row r="2001" spans="1:9" ht="13.5" x14ac:dyDescent="0.25">
      <c r="A2001" s="3">
        <f>TITRES_STAT!B2004</f>
        <v>45218</v>
      </c>
      <c r="B2001" s="5">
        <f>TITRES_STAT!D2004</f>
        <v>0.7</v>
      </c>
      <c r="C2001" s="2">
        <f t="shared" si="279"/>
        <v>-4.0000000000000036E-2</v>
      </c>
      <c r="D2001" s="2">
        <f t="shared" si="280"/>
        <v>0</v>
      </c>
      <c r="E2001" s="2">
        <f t="shared" si="281"/>
        <v>4.0000000000000036E-2</v>
      </c>
      <c r="F2001" s="2">
        <f t="shared" si="282"/>
        <v>3.8646814882519883E-3</v>
      </c>
      <c r="G2001" s="2">
        <f t="shared" si="282"/>
        <v>6.3437026699871141E-3</v>
      </c>
      <c r="H2001" s="2">
        <f t="shared" ref="H2001:H2064" si="283">F2001/G2001</f>
        <v>0.60921542028385112</v>
      </c>
      <c r="I2001" s="2">
        <f t="shared" ref="I2001:I2064" si="284">IF(G2001=0,100,100-(100/(1+H2001)))</f>
        <v>37.857915888998313</v>
      </c>
    </row>
    <row r="2002" spans="1:9" ht="13.5" x14ac:dyDescent="0.25">
      <c r="A2002" s="3">
        <f>TITRES_STAT!B2005</f>
        <v>45219</v>
      </c>
      <c r="B2002" s="5">
        <f>TITRES_STAT!D2005</f>
        <v>0.73</v>
      </c>
      <c r="C2002" s="2">
        <f t="shared" si="279"/>
        <v>3.0000000000000027E-2</v>
      </c>
      <c r="D2002" s="2">
        <f t="shared" si="280"/>
        <v>3.0000000000000027E-2</v>
      </c>
      <c r="E2002" s="2">
        <f t="shared" si="281"/>
        <v>0</v>
      </c>
      <c r="F2002" s="2">
        <f t="shared" si="282"/>
        <v>5.7314899533768482E-3</v>
      </c>
      <c r="G2002" s="2">
        <f t="shared" si="282"/>
        <v>5.8905810507023206E-3</v>
      </c>
      <c r="H2002" s="2">
        <f t="shared" si="283"/>
        <v>0.97299229126021369</v>
      </c>
      <c r="I2002" s="2">
        <f t="shared" si="284"/>
        <v>49.315564767804148</v>
      </c>
    </row>
    <row r="2003" spans="1:9" ht="13.5" x14ac:dyDescent="0.25">
      <c r="A2003" s="3">
        <f>TITRES_STAT!B2006</f>
        <v>45222</v>
      </c>
      <c r="B2003" s="5">
        <f>TITRES_STAT!D2006</f>
        <v>0.73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5.3220978138499306E-3</v>
      </c>
      <c r="G2003" s="2">
        <f t="shared" si="282"/>
        <v>5.4698252613664409E-3</v>
      </c>
      <c r="H2003" s="2">
        <f t="shared" si="283"/>
        <v>0.97299229126021369</v>
      </c>
      <c r="I2003" s="2">
        <f t="shared" si="284"/>
        <v>49.315564767804148</v>
      </c>
    </row>
    <row r="2004" spans="1:9" ht="13.5" x14ac:dyDescent="0.25">
      <c r="A2004" s="3">
        <f>TITRES_STAT!B2007</f>
        <v>45223</v>
      </c>
      <c r="B2004" s="5">
        <f>TITRES_STAT!D2007</f>
        <v>0.72</v>
      </c>
      <c r="C2004" s="2">
        <f t="shared" si="279"/>
        <v>-1.0000000000000009E-2</v>
      </c>
      <c r="D2004" s="2">
        <f t="shared" si="280"/>
        <v>0</v>
      </c>
      <c r="E2004" s="2">
        <f t="shared" si="281"/>
        <v>1.0000000000000009E-2</v>
      </c>
      <c r="F2004" s="2">
        <f t="shared" si="282"/>
        <v>4.9419479700035076E-3</v>
      </c>
      <c r="G2004" s="2">
        <f t="shared" si="282"/>
        <v>5.7934091712688388E-3</v>
      </c>
      <c r="H2004" s="2">
        <f t="shared" si="283"/>
        <v>0.85302933452586616</v>
      </c>
      <c r="I2004" s="2">
        <f t="shared" si="284"/>
        <v>46.034313576807484</v>
      </c>
    </row>
    <row r="2005" spans="1:9" ht="13.5" x14ac:dyDescent="0.25">
      <c r="A2005" s="3">
        <f>TITRES_STAT!B2008</f>
        <v>45224</v>
      </c>
      <c r="B2005" s="5">
        <f>TITRES_STAT!D2008</f>
        <v>0.72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4.5889516864318289E-3</v>
      </c>
      <c r="G2005" s="2">
        <f t="shared" si="282"/>
        <v>5.3795942304639211E-3</v>
      </c>
      <c r="H2005" s="2">
        <f t="shared" si="283"/>
        <v>0.85302933452586638</v>
      </c>
      <c r="I2005" s="2">
        <f t="shared" si="284"/>
        <v>46.034313576807492</v>
      </c>
    </row>
    <row r="2006" spans="1:9" ht="13.5" x14ac:dyDescent="0.25">
      <c r="A2006" s="3">
        <f>TITRES_STAT!B2009</f>
        <v>45225</v>
      </c>
      <c r="B2006" s="5">
        <f>TITRES_STAT!D2009</f>
        <v>0.69</v>
      </c>
      <c r="C2006" s="2">
        <f t="shared" si="279"/>
        <v>-3.0000000000000027E-2</v>
      </c>
      <c r="D2006" s="2">
        <f t="shared" si="280"/>
        <v>0</v>
      </c>
      <c r="E2006" s="2">
        <f t="shared" si="281"/>
        <v>3.0000000000000027E-2</v>
      </c>
      <c r="F2006" s="2">
        <f t="shared" si="282"/>
        <v>4.2611694231152698E-3</v>
      </c>
      <c r="G2006" s="2">
        <f t="shared" si="282"/>
        <v>7.1381946425736423E-3</v>
      </c>
      <c r="H2006" s="2">
        <f t="shared" si="283"/>
        <v>0.59695338057900382</v>
      </c>
      <c r="I2006" s="2">
        <f t="shared" si="284"/>
        <v>37.380764387910176</v>
      </c>
    </row>
    <row r="2007" spans="1:9" ht="13.5" x14ac:dyDescent="0.25">
      <c r="A2007" s="3">
        <f>TITRES_STAT!B2010</f>
        <v>45226</v>
      </c>
      <c r="B2007" s="5">
        <f>TITRES_STAT!D2010</f>
        <v>0.72</v>
      </c>
      <c r="C2007" s="2">
        <f t="shared" si="279"/>
        <v>3.0000000000000027E-2</v>
      </c>
      <c r="D2007" s="2">
        <f t="shared" si="280"/>
        <v>3.0000000000000027E-2</v>
      </c>
      <c r="E2007" s="2">
        <f t="shared" si="281"/>
        <v>0</v>
      </c>
      <c r="F2007" s="2">
        <f t="shared" si="282"/>
        <v>6.0996573214641813E-3</v>
      </c>
      <c r="G2007" s="2">
        <f t="shared" si="282"/>
        <v>6.6283235966755252E-3</v>
      </c>
      <c r="H2007" s="2">
        <f t="shared" si="283"/>
        <v>0.92024132987766327</v>
      </c>
      <c r="I2007" s="2">
        <f t="shared" si="284"/>
        <v>47.923212335831295</v>
      </c>
    </row>
    <row r="2008" spans="1:9" ht="13.5" x14ac:dyDescent="0.25">
      <c r="A2008" s="3">
        <f>TITRES_STAT!B2011</f>
        <v>45229</v>
      </c>
      <c r="B2008" s="5">
        <f>TITRES_STAT!D2011</f>
        <v>0.71</v>
      </c>
      <c r="C2008" s="2">
        <f t="shared" si="279"/>
        <v>-1.0000000000000009E-2</v>
      </c>
      <c r="D2008" s="2">
        <f t="shared" si="280"/>
        <v>0</v>
      </c>
      <c r="E2008" s="2">
        <f t="shared" si="281"/>
        <v>1.0000000000000009E-2</v>
      </c>
      <c r="F2008" s="2">
        <f t="shared" si="282"/>
        <v>5.6639675127881676E-3</v>
      </c>
      <c r="G2008" s="2">
        <f t="shared" si="282"/>
        <v>6.8691576254844167E-3</v>
      </c>
      <c r="H2008" s="2">
        <f t="shared" si="283"/>
        <v>0.82455052301827791</v>
      </c>
      <c r="I2008" s="2">
        <f t="shared" si="284"/>
        <v>45.191980853139562</v>
      </c>
    </row>
    <row r="2009" spans="1:9" ht="13.5" x14ac:dyDescent="0.25">
      <c r="A2009" s="3">
        <f>TITRES_STAT!B2012</f>
        <v>45230</v>
      </c>
      <c r="B2009" s="5">
        <f>TITRES_STAT!D2012</f>
        <v>0.71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5.2593984047318697E-3</v>
      </c>
      <c r="G2009" s="2">
        <f t="shared" si="282"/>
        <v>6.3785035093783873E-3</v>
      </c>
      <c r="H2009" s="2">
        <f t="shared" si="283"/>
        <v>0.8245505230182778</v>
      </c>
      <c r="I2009" s="2">
        <f t="shared" si="284"/>
        <v>45.191980853139562</v>
      </c>
    </row>
    <row r="2010" spans="1:9" ht="13.5" x14ac:dyDescent="0.25">
      <c r="A2010" s="3">
        <f>TITRES_STAT!B2013</f>
        <v>45231</v>
      </c>
      <c r="B2010" s="5">
        <f>TITRES_STAT!D2013</f>
        <v>0.7</v>
      </c>
      <c r="C2010" s="2">
        <f t="shared" si="279"/>
        <v>-1.0000000000000009E-2</v>
      </c>
      <c r="D2010" s="2">
        <f t="shared" si="280"/>
        <v>0</v>
      </c>
      <c r="E2010" s="2">
        <f t="shared" si="281"/>
        <v>1.0000000000000009E-2</v>
      </c>
      <c r="F2010" s="2">
        <f t="shared" si="282"/>
        <v>4.883727090108164E-3</v>
      </c>
      <c r="G2010" s="2">
        <f t="shared" si="282"/>
        <v>6.6371818301370743E-3</v>
      </c>
      <c r="H2010" s="2">
        <f t="shared" si="283"/>
        <v>0.73581336402942921</v>
      </c>
      <c r="I2010" s="2">
        <f t="shared" si="284"/>
        <v>42.390119771940761</v>
      </c>
    </row>
    <row r="2011" spans="1:9" ht="13.5" x14ac:dyDescent="0.25">
      <c r="A2011" s="3">
        <f>TITRES_STAT!B2014</f>
        <v>45232</v>
      </c>
      <c r="B2011" s="5">
        <f>TITRES_STAT!D2014</f>
        <v>0.7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4.5348894408147235E-3</v>
      </c>
      <c r="G2011" s="2">
        <f t="shared" si="282"/>
        <v>6.1630974136987118E-3</v>
      </c>
      <c r="H2011" s="2">
        <f t="shared" si="283"/>
        <v>0.73581336402942921</v>
      </c>
      <c r="I2011" s="2">
        <f t="shared" si="284"/>
        <v>42.390119771940761</v>
      </c>
    </row>
    <row r="2012" spans="1:9" ht="13.5" x14ac:dyDescent="0.25">
      <c r="A2012" s="3">
        <f>TITRES_STAT!B2015</f>
        <v>45233</v>
      </c>
      <c r="B2012" s="5">
        <f>TITRES_STAT!D2015</f>
        <v>0.69</v>
      </c>
      <c r="C2012" s="2">
        <f t="shared" si="279"/>
        <v>-1.0000000000000009E-2</v>
      </c>
      <c r="D2012" s="2">
        <f t="shared" si="280"/>
        <v>0</v>
      </c>
      <c r="E2012" s="2">
        <f t="shared" si="281"/>
        <v>1.0000000000000009E-2</v>
      </c>
      <c r="F2012" s="2">
        <f t="shared" si="282"/>
        <v>4.2109687664708146E-3</v>
      </c>
      <c r="G2012" s="2">
        <f t="shared" si="282"/>
        <v>6.4371618841488048E-3</v>
      </c>
      <c r="H2012" s="2">
        <f t="shared" si="283"/>
        <v>0.65416542915288778</v>
      </c>
      <c r="I2012" s="2">
        <f t="shared" si="284"/>
        <v>39.546554269840563</v>
      </c>
    </row>
    <row r="2013" spans="1:9" ht="13.5" x14ac:dyDescent="0.25">
      <c r="A2013" s="3">
        <f>TITRES_STAT!B2016</f>
        <v>45236</v>
      </c>
      <c r="B2013" s="5">
        <f>TITRES_STAT!D2016</f>
        <v>0.68</v>
      </c>
      <c r="C2013" s="2">
        <f t="shared" si="279"/>
        <v>-9.9999999999998979E-3</v>
      </c>
      <c r="D2013" s="2">
        <f t="shared" si="280"/>
        <v>0</v>
      </c>
      <c r="E2013" s="2">
        <f t="shared" si="281"/>
        <v>9.9999999999998979E-3</v>
      </c>
      <c r="F2013" s="2">
        <f t="shared" ref="F2013:G2028" si="285">((F2012*13)+D2013)/14</f>
        <v>3.9101852831514702E-3</v>
      </c>
      <c r="G2013" s="2">
        <f t="shared" si="285"/>
        <v>6.6916503209953114E-3</v>
      </c>
      <c r="H2013" s="2">
        <f t="shared" si="283"/>
        <v>0.58433795784025244</v>
      </c>
      <c r="I2013" s="2">
        <f t="shared" si="284"/>
        <v>36.882153517095176</v>
      </c>
    </row>
    <row r="2014" spans="1:9" ht="13.5" x14ac:dyDescent="0.25">
      <c r="A2014" s="3">
        <f>TITRES_STAT!B2017</f>
        <v>45237</v>
      </c>
      <c r="B2014" s="5">
        <f>TITRES_STAT!D2017</f>
        <v>0.68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3.6308863343549364E-3</v>
      </c>
      <c r="G2014" s="2">
        <f t="shared" si="285"/>
        <v>6.2136752980670746E-3</v>
      </c>
      <c r="H2014" s="2">
        <f t="shared" si="283"/>
        <v>0.58433795784025244</v>
      </c>
      <c r="I2014" s="2">
        <f t="shared" si="284"/>
        <v>36.882153517095176</v>
      </c>
    </row>
    <row r="2015" spans="1:9" ht="13.5" x14ac:dyDescent="0.25">
      <c r="A2015" s="3">
        <f>TITRES_STAT!B2018</f>
        <v>45238</v>
      </c>
      <c r="B2015" s="5">
        <f>TITRES_STAT!D2018</f>
        <v>0.69</v>
      </c>
      <c r="C2015" s="2">
        <f t="shared" si="279"/>
        <v>9.9999999999998979E-3</v>
      </c>
      <c r="D2015" s="2">
        <f t="shared" si="280"/>
        <v>9.9999999999998979E-3</v>
      </c>
      <c r="E2015" s="2">
        <f t="shared" si="281"/>
        <v>0</v>
      </c>
      <c r="F2015" s="2">
        <f t="shared" si="285"/>
        <v>4.0858230247581475E-3</v>
      </c>
      <c r="G2015" s="2">
        <f t="shared" si="285"/>
        <v>5.7698413482051413E-3</v>
      </c>
      <c r="H2015" s="2">
        <f t="shared" si="283"/>
        <v>0.7081343798177655</v>
      </c>
      <c r="I2015" s="2">
        <f t="shared" si="284"/>
        <v>41.456596634587598</v>
      </c>
    </row>
    <row r="2016" spans="1:9" ht="13.5" x14ac:dyDescent="0.25">
      <c r="A2016" s="3">
        <f>TITRES_STAT!B2019</f>
        <v>45239</v>
      </c>
      <c r="B2016" s="5">
        <f>TITRES_STAT!D2019</f>
        <v>0.69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3.7939785229897083E-3</v>
      </c>
      <c r="G2016" s="2">
        <f t="shared" si="285"/>
        <v>5.3577098233333455E-3</v>
      </c>
      <c r="H2016" s="2">
        <f t="shared" si="283"/>
        <v>0.7081343798177655</v>
      </c>
      <c r="I2016" s="2">
        <f t="shared" si="284"/>
        <v>41.456596634587598</v>
      </c>
    </row>
    <row r="2017" spans="1:9" ht="13.5" x14ac:dyDescent="0.25">
      <c r="A2017" s="3">
        <f>TITRES_STAT!B2020</f>
        <v>45240</v>
      </c>
      <c r="B2017" s="5">
        <f>TITRES_STAT!D2020</f>
        <v>0.69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3.5229800570618719E-3</v>
      </c>
      <c r="G2017" s="2">
        <f t="shared" si="285"/>
        <v>4.9750162645238209E-3</v>
      </c>
      <c r="H2017" s="2">
        <f t="shared" si="283"/>
        <v>0.70813437981776539</v>
      </c>
      <c r="I2017" s="2">
        <f t="shared" si="284"/>
        <v>41.456596634587598</v>
      </c>
    </row>
    <row r="2018" spans="1:9" ht="13.5" x14ac:dyDescent="0.25">
      <c r="A2018" s="3">
        <f>TITRES_STAT!B2021</f>
        <v>45243</v>
      </c>
      <c r="B2018" s="5">
        <f>TITRES_STAT!D2021</f>
        <v>0.68</v>
      </c>
      <c r="C2018" s="2">
        <f t="shared" si="279"/>
        <v>-9.9999999999998979E-3</v>
      </c>
      <c r="D2018" s="2">
        <f t="shared" si="280"/>
        <v>0</v>
      </c>
      <c r="E2018" s="2">
        <f t="shared" si="281"/>
        <v>9.9999999999998979E-3</v>
      </c>
      <c r="F2018" s="2">
        <f t="shared" si="285"/>
        <v>3.2713386244145955E-3</v>
      </c>
      <c r="G2018" s="2">
        <f t="shared" si="285"/>
        <v>5.333943674200683E-3</v>
      </c>
      <c r="H2018" s="2">
        <f t="shared" si="283"/>
        <v>0.6133058060281863</v>
      </c>
      <c r="I2018" s="2">
        <f t="shared" si="284"/>
        <v>38.015471322085553</v>
      </c>
    </row>
    <row r="2019" spans="1:9" ht="13.5" x14ac:dyDescent="0.25">
      <c r="A2019" s="3">
        <f>TITRES_STAT!B2022</f>
        <v>45244</v>
      </c>
      <c r="B2019" s="5">
        <f>TITRES_STAT!D2022</f>
        <v>0.68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3.0376715798135531E-3</v>
      </c>
      <c r="G2019" s="2">
        <f t="shared" si="285"/>
        <v>4.9529476974720628E-3</v>
      </c>
      <c r="H2019" s="2">
        <f t="shared" si="283"/>
        <v>0.6133058060281863</v>
      </c>
      <c r="I2019" s="2">
        <f t="shared" si="284"/>
        <v>38.015471322085553</v>
      </c>
    </row>
    <row r="2020" spans="1:9" ht="13.5" x14ac:dyDescent="0.25">
      <c r="A2020" s="3">
        <f>TITRES_STAT!B2023</f>
        <v>45245</v>
      </c>
      <c r="B2020" s="5">
        <f>TITRES_STAT!D2023</f>
        <v>0.68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2.8206950383982995E-3</v>
      </c>
      <c r="G2020" s="2">
        <f t="shared" si="285"/>
        <v>4.5991657190812014E-3</v>
      </c>
      <c r="H2020" s="2">
        <f t="shared" si="283"/>
        <v>0.61330580602818641</v>
      </c>
      <c r="I2020" s="2">
        <f t="shared" si="284"/>
        <v>38.015471322085553</v>
      </c>
    </row>
    <row r="2021" spans="1:9" ht="13.5" x14ac:dyDescent="0.25">
      <c r="A2021" s="3">
        <f>TITRES_STAT!B2024</f>
        <v>45246</v>
      </c>
      <c r="B2021" s="5">
        <f>TITRES_STAT!D2024</f>
        <v>0.68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2.6192168213698499E-3</v>
      </c>
      <c r="G2021" s="2">
        <f t="shared" si="285"/>
        <v>4.2706538820039726E-3</v>
      </c>
      <c r="H2021" s="2">
        <f t="shared" si="283"/>
        <v>0.61330580602818641</v>
      </c>
      <c r="I2021" s="2">
        <f t="shared" si="284"/>
        <v>38.015471322085553</v>
      </c>
    </row>
    <row r="2022" spans="1:9" ht="13.5" x14ac:dyDescent="0.25">
      <c r="A2022" s="3">
        <f>TITRES_STAT!B2025</f>
        <v>45247</v>
      </c>
      <c r="B2022" s="5">
        <f>TITRES_STAT!D2025</f>
        <v>0.69</v>
      </c>
      <c r="C2022" s="2">
        <f t="shared" si="279"/>
        <v>9.9999999999998979E-3</v>
      </c>
      <c r="D2022" s="2">
        <f t="shared" si="280"/>
        <v>9.9999999999998979E-3</v>
      </c>
      <c r="E2022" s="2">
        <f t="shared" si="281"/>
        <v>0</v>
      </c>
      <c r="F2022" s="2">
        <f t="shared" si="285"/>
        <v>3.1464156198434249E-3</v>
      </c>
      <c r="G2022" s="2">
        <f t="shared" si="285"/>
        <v>3.9656071761465456E-3</v>
      </c>
      <c r="H2022" s="2">
        <f t="shared" si="283"/>
        <v>0.79342594464963012</v>
      </c>
      <c r="I2022" s="2">
        <f t="shared" si="284"/>
        <v>44.24079773222175</v>
      </c>
    </row>
    <row r="2023" spans="1:9" ht="13.5" x14ac:dyDescent="0.25">
      <c r="A2023" s="3">
        <f>TITRES_STAT!B2026</f>
        <v>45250</v>
      </c>
      <c r="B2023" s="5">
        <f>TITRES_STAT!D2026</f>
        <v>0.69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2.9216716469974663E-3</v>
      </c>
      <c r="G2023" s="2">
        <f t="shared" si="285"/>
        <v>3.6823495207075068E-3</v>
      </c>
      <c r="H2023" s="2">
        <f t="shared" si="283"/>
        <v>0.79342594464963012</v>
      </c>
      <c r="I2023" s="2">
        <f t="shared" si="284"/>
        <v>44.24079773222175</v>
      </c>
    </row>
    <row r="2024" spans="1:9" ht="13.5" x14ac:dyDescent="0.25">
      <c r="A2024" s="3">
        <f>TITRES_STAT!B2027</f>
        <v>45251</v>
      </c>
      <c r="B2024" s="5">
        <f>TITRES_STAT!D2027</f>
        <v>0.69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2.7129808150690759E-3</v>
      </c>
      <c r="G2024" s="2">
        <f t="shared" si="285"/>
        <v>3.4193245549426847E-3</v>
      </c>
      <c r="H2024" s="2">
        <f t="shared" si="283"/>
        <v>0.79342594464963012</v>
      </c>
      <c r="I2024" s="2">
        <f t="shared" si="284"/>
        <v>44.24079773222175</v>
      </c>
    </row>
    <row r="2025" spans="1:9" ht="13.5" x14ac:dyDescent="0.25">
      <c r="A2025" s="3">
        <f>TITRES_STAT!B2028</f>
        <v>45252</v>
      </c>
      <c r="B2025" s="5">
        <f>TITRES_STAT!D2028</f>
        <v>0.69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2.5191964711355702E-3</v>
      </c>
      <c r="G2025" s="2">
        <f t="shared" si="285"/>
        <v>3.1750870867324928E-3</v>
      </c>
      <c r="H2025" s="2">
        <f t="shared" si="283"/>
        <v>0.79342594464963012</v>
      </c>
      <c r="I2025" s="2">
        <f t="shared" si="284"/>
        <v>44.24079773222175</v>
      </c>
    </row>
    <row r="2026" spans="1:9" ht="13.5" x14ac:dyDescent="0.25">
      <c r="A2026" s="3">
        <f>TITRES_STAT!B2029</f>
        <v>45253</v>
      </c>
      <c r="B2026" s="5">
        <f>TITRES_STAT!D2029</f>
        <v>0.69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2.3392538660544581E-3</v>
      </c>
      <c r="G2026" s="2">
        <f t="shared" si="285"/>
        <v>2.9482951519658857E-3</v>
      </c>
      <c r="H2026" s="2">
        <f t="shared" si="283"/>
        <v>0.79342594464963023</v>
      </c>
      <c r="I2026" s="2">
        <f t="shared" si="284"/>
        <v>44.24079773222175</v>
      </c>
    </row>
    <row r="2027" spans="1:9" ht="13.5" x14ac:dyDescent="0.25">
      <c r="A2027" s="3">
        <f>TITRES_STAT!B2030</f>
        <v>45254</v>
      </c>
      <c r="B2027" s="5">
        <f>TITRES_STAT!D2030</f>
        <v>0.69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2.1721643041934255E-3</v>
      </c>
      <c r="G2027" s="2">
        <f t="shared" si="285"/>
        <v>2.7377026411111796E-3</v>
      </c>
      <c r="H2027" s="2">
        <f t="shared" si="283"/>
        <v>0.79342594464963034</v>
      </c>
      <c r="I2027" s="2">
        <f t="shared" si="284"/>
        <v>44.240797732221758</v>
      </c>
    </row>
    <row r="2028" spans="1:9" ht="13.5" x14ac:dyDescent="0.25">
      <c r="A2028" s="3">
        <f>TITRES_STAT!B2031</f>
        <v>45257</v>
      </c>
      <c r="B2028" s="5">
        <f>TITRES_STAT!D2031</f>
        <v>0.69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2.0170097110367522E-3</v>
      </c>
      <c r="G2028" s="2">
        <f t="shared" si="285"/>
        <v>2.542152452460381E-3</v>
      </c>
      <c r="H2028" s="2">
        <f t="shared" si="283"/>
        <v>0.79342594464963034</v>
      </c>
      <c r="I2028" s="2">
        <f t="shared" si="284"/>
        <v>44.240797732221758</v>
      </c>
    </row>
    <row r="2029" spans="1:9" ht="13.5" x14ac:dyDescent="0.25">
      <c r="A2029" s="3">
        <f>TITRES_STAT!B2032</f>
        <v>45258</v>
      </c>
      <c r="B2029" s="5">
        <f>TITRES_STAT!D2032</f>
        <v>0.67</v>
      </c>
      <c r="C2029" s="2">
        <f t="shared" si="279"/>
        <v>-1.9999999999999907E-2</v>
      </c>
      <c r="D2029" s="2">
        <f t="shared" si="280"/>
        <v>0</v>
      </c>
      <c r="E2029" s="2">
        <f t="shared" si="281"/>
        <v>1.9999999999999907E-2</v>
      </c>
      <c r="F2029" s="2">
        <f t="shared" ref="F2029:G2044" si="286">((F2028*13)+D2029)/14</f>
        <v>1.8729375888198413E-3</v>
      </c>
      <c r="G2029" s="2">
        <f t="shared" si="286"/>
        <v>3.7891415629989185E-3</v>
      </c>
      <c r="H2029" s="2">
        <f t="shared" si="283"/>
        <v>0.49429074044346433</v>
      </c>
      <c r="I2029" s="2">
        <f t="shared" si="284"/>
        <v>33.078618977239486</v>
      </c>
    </row>
    <row r="2030" spans="1:9" ht="13.5" x14ac:dyDescent="0.25">
      <c r="A2030" s="3">
        <f>TITRES_STAT!B2033</f>
        <v>45259</v>
      </c>
      <c r="B2030" s="5">
        <f>TITRES_STAT!D2033</f>
        <v>0.68</v>
      </c>
      <c r="C2030" s="2">
        <f t="shared" si="279"/>
        <v>1.0000000000000009E-2</v>
      </c>
      <c r="D2030" s="2">
        <f t="shared" si="280"/>
        <v>1.0000000000000009E-2</v>
      </c>
      <c r="E2030" s="2">
        <f t="shared" si="281"/>
        <v>0</v>
      </c>
      <c r="F2030" s="2">
        <f t="shared" si="286"/>
        <v>2.4534420467612816E-3</v>
      </c>
      <c r="G2030" s="2">
        <f t="shared" si="286"/>
        <v>3.5184885942132816E-3</v>
      </c>
      <c r="H2030" s="2">
        <f t="shared" si="283"/>
        <v>0.69729998579400265</v>
      </c>
      <c r="I2030" s="2">
        <f t="shared" si="284"/>
        <v>41.08289587169255</v>
      </c>
    </row>
    <row r="2031" spans="1:9" ht="13.5" x14ac:dyDescent="0.25">
      <c r="A2031" s="3">
        <f>TITRES_STAT!B2034</f>
        <v>45260</v>
      </c>
      <c r="B2031" s="5">
        <f>TITRES_STAT!D2034</f>
        <v>0.67</v>
      </c>
      <c r="C2031" s="2">
        <f t="shared" si="279"/>
        <v>-1.0000000000000009E-2</v>
      </c>
      <c r="D2031" s="2">
        <f t="shared" si="280"/>
        <v>0</v>
      </c>
      <c r="E2031" s="2">
        <f t="shared" si="281"/>
        <v>1.0000000000000009E-2</v>
      </c>
      <c r="F2031" s="2">
        <f t="shared" si="286"/>
        <v>2.2781961862783327E-3</v>
      </c>
      <c r="G2031" s="2">
        <f t="shared" si="286"/>
        <v>3.9814536946266195E-3</v>
      </c>
      <c r="H2031" s="2">
        <f t="shared" si="283"/>
        <v>0.57220210531469762</v>
      </c>
      <c r="I2031" s="2">
        <f t="shared" si="284"/>
        <v>36.394945877531669</v>
      </c>
    </row>
    <row r="2032" spans="1:9" ht="13.5" x14ac:dyDescent="0.25">
      <c r="A2032" s="3">
        <f>TITRES_STAT!B2035</f>
        <v>45261</v>
      </c>
      <c r="B2032" s="5">
        <f>TITRES_STAT!D2035</f>
        <v>0.68</v>
      </c>
      <c r="C2032" s="2">
        <f t="shared" si="279"/>
        <v>1.0000000000000009E-2</v>
      </c>
      <c r="D2032" s="2">
        <f t="shared" si="280"/>
        <v>1.0000000000000009E-2</v>
      </c>
      <c r="E2032" s="2">
        <f t="shared" si="281"/>
        <v>0</v>
      </c>
      <c r="F2032" s="2">
        <f t="shared" si="286"/>
        <v>2.8297536015441669E-3</v>
      </c>
      <c r="G2032" s="2">
        <f t="shared" si="286"/>
        <v>3.697064145010432E-3</v>
      </c>
      <c r="H2032" s="2">
        <f t="shared" si="283"/>
        <v>0.76540560037704786</v>
      </c>
      <c r="I2032" s="2">
        <f t="shared" si="284"/>
        <v>43.35579315107961</v>
      </c>
    </row>
    <row r="2033" spans="1:9" ht="13.5" x14ac:dyDescent="0.25">
      <c r="A2033" s="3">
        <f>TITRES_STAT!B2036</f>
        <v>45264</v>
      </c>
      <c r="B2033" s="5">
        <f>TITRES_STAT!D2036</f>
        <v>0.68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2.6276283442910123E-3</v>
      </c>
      <c r="G2033" s="2">
        <f t="shared" si="286"/>
        <v>3.432988134652544E-3</v>
      </c>
      <c r="H2033" s="2">
        <f t="shared" si="283"/>
        <v>0.76540560037704797</v>
      </c>
      <c r="I2033" s="2">
        <f t="shared" si="284"/>
        <v>43.35579315107961</v>
      </c>
    </row>
    <row r="2034" spans="1:9" ht="13.5" x14ac:dyDescent="0.25">
      <c r="A2034" s="3">
        <f>TITRES_STAT!B2037</f>
        <v>45265</v>
      </c>
      <c r="B2034" s="5">
        <f>TITRES_STAT!D2037</f>
        <v>0.67</v>
      </c>
      <c r="C2034" s="2">
        <f t="shared" si="279"/>
        <v>-1.0000000000000009E-2</v>
      </c>
      <c r="D2034" s="2">
        <f t="shared" si="280"/>
        <v>0</v>
      </c>
      <c r="E2034" s="2">
        <f t="shared" si="281"/>
        <v>1.0000000000000009E-2</v>
      </c>
      <c r="F2034" s="2">
        <f t="shared" si="286"/>
        <v>2.4399406054130828E-3</v>
      </c>
      <c r="G2034" s="2">
        <f t="shared" si="286"/>
        <v>3.9020604107487915E-3</v>
      </c>
      <c r="H2034" s="2">
        <f t="shared" si="283"/>
        <v>0.62529544614222587</v>
      </c>
      <c r="I2034" s="2">
        <f t="shared" si="284"/>
        <v>38.472724920654677</v>
      </c>
    </row>
    <row r="2035" spans="1:9" ht="13.5" x14ac:dyDescent="0.25">
      <c r="A2035" s="3">
        <f>TITRES_STAT!B2038</f>
        <v>45266</v>
      </c>
      <c r="B2035" s="5">
        <f>TITRES_STAT!D2038</f>
        <v>0.67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2.2656591335978625E-3</v>
      </c>
      <c r="G2035" s="2">
        <f t="shared" si="286"/>
        <v>3.623341809981021E-3</v>
      </c>
      <c r="H2035" s="2">
        <f t="shared" si="283"/>
        <v>0.62529544614222576</v>
      </c>
      <c r="I2035" s="2">
        <f t="shared" si="284"/>
        <v>38.472724920654677</v>
      </c>
    </row>
    <row r="2036" spans="1:9" ht="13.5" x14ac:dyDescent="0.25">
      <c r="A2036" s="3">
        <f>TITRES_STAT!B2039</f>
        <v>45267</v>
      </c>
      <c r="B2036" s="5">
        <f>TITRES_STAT!D2039</f>
        <v>0.68</v>
      </c>
      <c r="C2036" s="2">
        <f t="shared" si="279"/>
        <v>1.0000000000000009E-2</v>
      </c>
      <c r="D2036" s="2">
        <f t="shared" si="280"/>
        <v>1.0000000000000009E-2</v>
      </c>
      <c r="E2036" s="2">
        <f t="shared" si="281"/>
        <v>0</v>
      </c>
      <c r="F2036" s="2">
        <f t="shared" si="286"/>
        <v>2.8181120526265873E-3</v>
      </c>
      <c r="G2036" s="2">
        <f t="shared" si="286"/>
        <v>3.3645316806966623E-3</v>
      </c>
      <c r="H2036" s="2">
        <f t="shared" si="283"/>
        <v>0.83759414981732827</v>
      </c>
      <c r="I2036" s="2">
        <f t="shared" si="284"/>
        <v>45.581019612006919</v>
      </c>
    </row>
    <row r="2037" spans="1:9" ht="13.5" x14ac:dyDescent="0.25">
      <c r="A2037" s="3">
        <f>TITRES_STAT!B2040</f>
        <v>45268</v>
      </c>
      <c r="B2037" s="5">
        <f>TITRES_STAT!D2040</f>
        <v>0.68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2.6168183345818309E-3</v>
      </c>
      <c r="G2037" s="2">
        <f t="shared" si="286"/>
        <v>3.1242079892183292E-3</v>
      </c>
      <c r="H2037" s="2">
        <f t="shared" si="283"/>
        <v>0.83759414981732816</v>
      </c>
      <c r="I2037" s="2">
        <f t="shared" si="284"/>
        <v>45.581019612006919</v>
      </c>
    </row>
    <row r="2038" spans="1:9" ht="13.5" x14ac:dyDescent="0.25">
      <c r="A2038" s="3">
        <f>TITRES_STAT!B2041</f>
        <v>45271</v>
      </c>
      <c r="B2038" s="5">
        <f>TITRES_STAT!D2041</f>
        <v>0.67</v>
      </c>
      <c r="C2038" s="2">
        <f t="shared" si="279"/>
        <v>-1.0000000000000009E-2</v>
      </c>
      <c r="D2038" s="2">
        <f t="shared" si="280"/>
        <v>0</v>
      </c>
      <c r="E2038" s="2">
        <f t="shared" si="281"/>
        <v>1.0000000000000009E-2</v>
      </c>
      <c r="F2038" s="2">
        <f t="shared" si="286"/>
        <v>2.4299027392545572E-3</v>
      </c>
      <c r="G2038" s="2">
        <f t="shared" si="286"/>
        <v>3.6153359899884492E-3</v>
      </c>
      <c r="H2038" s="2">
        <f t="shared" si="283"/>
        <v>0.67210979725907039</v>
      </c>
      <c r="I2038" s="2">
        <f t="shared" si="284"/>
        <v>40.195314826860994</v>
      </c>
    </row>
    <row r="2039" spans="1:9" ht="13.5" x14ac:dyDescent="0.25">
      <c r="A2039" s="3">
        <f>TITRES_STAT!B2042</f>
        <v>45272</v>
      </c>
      <c r="B2039" s="5">
        <f>TITRES_STAT!D2042</f>
        <v>0.69</v>
      </c>
      <c r="C2039" s="2">
        <f t="shared" si="279"/>
        <v>1.9999999999999907E-2</v>
      </c>
      <c r="D2039" s="2">
        <f t="shared" si="280"/>
        <v>1.9999999999999907E-2</v>
      </c>
      <c r="E2039" s="2">
        <f t="shared" si="281"/>
        <v>0</v>
      </c>
      <c r="F2039" s="2">
        <f t="shared" si="286"/>
        <v>3.6849096864506534E-3</v>
      </c>
      <c r="G2039" s="2">
        <f t="shared" si="286"/>
        <v>3.3570977049892743E-3</v>
      </c>
      <c r="H2039" s="2">
        <f t="shared" si="283"/>
        <v>1.0976474354541987</v>
      </c>
      <c r="I2039" s="2">
        <f t="shared" si="284"/>
        <v>52.327546417090232</v>
      </c>
    </row>
    <row r="2040" spans="1:9" ht="13.5" x14ac:dyDescent="0.25">
      <c r="A2040" s="3">
        <f>TITRES_STAT!B2043</f>
        <v>45273</v>
      </c>
      <c r="B2040" s="5">
        <f>TITRES_STAT!D2043</f>
        <v>0.73</v>
      </c>
      <c r="C2040" s="2">
        <f t="shared" si="279"/>
        <v>4.0000000000000036E-2</v>
      </c>
      <c r="D2040" s="2">
        <f t="shared" si="280"/>
        <v>4.0000000000000036E-2</v>
      </c>
      <c r="E2040" s="2">
        <f t="shared" si="281"/>
        <v>0</v>
      </c>
      <c r="F2040" s="2">
        <f t="shared" si="286"/>
        <v>6.2788447088470379E-3</v>
      </c>
      <c r="G2040" s="2">
        <f t="shared" si="286"/>
        <v>3.1173050117757548E-3</v>
      </c>
      <c r="H2040" s="2">
        <f t="shared" si="283"/>
        <v>2.0141900407975575</v>
      </c>
      <c r="I2040" s="2">
        <f t="shared" si="284"/>
        <v>66.823591529902373</v>
      </c>
    </row>
    <row r="2041" spans="1:9" ht="13.5" x14ac:dyDescent="0.25">
      <c r="A2041" s="3">
        <f>TITRES_STAT!B2044</f>
        <v>45274</v>
      </c>
      <c r="B2041" s="5">
        <f>TITRES_STAT!D2044</f>
        <v>0.77</v>
      </c>
      <c r="C2041" s="2">
        <f t="shared" si="279"/>
        <v>4.0000000000000036E-2</v>
      </c>
      <c r="D2041" s="2">
        <f t="shared" si="280"/>
        <v>4.0000000000000036E-2</v>
      </c>
      <c r="E2041" s="2">
        <f t="shared" si="281"/>
        <v>0</v>
      </c>
      <c r="F2041" s="2">
        <f t="shared" si="286"/>
        <v>8.6874986582151092E-3</v>
      </c>
      <c r="G2041" s="2">
        <f t="shared" si="286"/>
        <v>2.8946403680774864E-3</v>
      </c>
      <c r="H2041" s="2">
        <f t="shared" si="283"/>
        <v>3.0012359234750208</v>
      </c>
      <c r="I2041" s="2">
        <f t="shared" si="284"/>
        <v>75.007722135726667</v>
      </c>
    </row>
    <row r="2042" spans="1:9" ht="13.5" x14ac:dyDescent="0.25">
      <c r="A2042" s="3">
        <f>TITRES_STAT!B2045</f>
        <v>45275</v>
      </c>
      <c r="B2042" s="5">
        <f>TITRES_STAT!D2045</f>
        <v>0.77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8.0669630397711724E-3</v>
      </c>
      <c r="G2042" s="2">
        <f t="shared" si="286"/>
        <v>2.6878803417862375E-3</v>
      </c>
      <c r="H2042" s="2">
        <f t="shared" si="283"/>
        <v>3.0012359234750208</v>
      </c>
      <c r="I2042" s="2">
        <f t="shared" si="284"/>
        <v>75.007722135726667</v>
      </c>
    </row>
    <row r="2043" spans="1:9" ht="13.5" x14ac:dyDescent="0.25">
      <c r="A2043" s="3">
        <f>TITRES_STAT!B2046</f>
        <v>45278</v>
      </c>
      <c r="B2043" s="5">
        <f>TITRES_STAT!D2046</f>
        <v>0.76</v>
      </c>
      <c r="C2043" s="2">
        <f t="shared" si="279"/>
        <v>-1.0000000000000009E-2</v>
      </c>
      <c r="D2043" s="2">
        <f t="shared" si="280"/>
        <v>0</v>
      </c>
      <c r="E2043" s="2">
        <f t="shared" si="281"/>
        <v>1.0000000000000009E-2</v>
      </c>
      <c r="F2043" s="2">
        <f t="shared" si="286"/>
        <v>7.490751394073231E-3</v>
      </c>
      <c r="G2043" s="2">
        <f t="shared" si="286"/>
        <v>3.2101746030872213E-3</v>
      </c>
      <c r="H2043" s="2">
        <f t="shared" si="283"/>
        <v>2.3334404885233919</v>
      </c>
      <c r="I2043" s="2">
        <f t="shared" si="284"/>
        <v>70.000964365709493</v>
      </c>
    </row>
    <row r="2044" spans="1:9" ht="13.5" x14ac:dyDescent="0.25">
      <c r="A2044" s="3">
        <f>TITRES_STAT!B2047</f>
        <v>45279</v>
      </c>
      <c r="B2044" s="5">
        <f>TITRES_STAT!D2047</f>
        <v>0.73</v>
      </c>
      <c r="C2044" s="2">
        <f t="shared" si="279"/>
        <v>-3.0000000000000027E-2</v>
      </c>
      <c r="D2044" s="2">
        <f t="shared" si="280"/>
        <v>0</v>
      </c>
      <c r="E2044" s="2">
        <f t="shared" si="281"/>
        <v>3.0000000000000027E-2</v>
      </c>
      <c r="F2044" s="2">
        <f t="shared" si="286"/>
        <v>6.9556977230679998E-3</v>
      </c>
      <c r="G2044" s="2">
        <f t="shared" si="286"/>
        <v>5.123733560009564E-3</v>
      </c>
      <c r="H2044" s="2">
        <f t="shared" si="283"/>
        <v>1.3575447750360805</v>
      </c>
      <c r="I2044" s="2">
        <f t="shared" si="284"/>
        <v>57.582990126467664</v>
      </c>
    </row>
    <row r="2045" spans="1:9" ht="13.5" x14ac:dyDescent="0.25">
      <c r="A2045" s="3">
        <f>TITRES_STAT!B2048</f>
        <v>45280</v>
      </c>
      <c r="B2045" s="5">
        <f>TITRES_STAT!D2048</f>
        <v>0.73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6.4588621714202852E-3</v>
      </c>
      <c r="G2045" s="2">
        <f t="shared" si="287"/>
        <v>4.7577525914374525E-3</v>
      </c>
      <c r="H2045" s="2">
        <f t="shared" si="283"/>
        <v>1.3575447750360805</v>
      </c>
      <c r="I2045" s="2">
        <f t="shared" si="284"/>
        <v>57.582990126467664</v>
      </c>
    </row>
    <row r="2046" spans="1:9" ht="13.5" x14ac:dyDescent="0.25">
      <c r="A2046" s="3">
        <f>TITRES_STAT!B2049</f>
        <v>45281</v>
      </c>
      <c r="B2046" s="5">
        <f>TITRES_STAT!D2049</f>
        <v>0.75</v>
      </c>
      <c r="C2046" s="2">
        <f t="shared" si="279"/>
        <v>2.0000000000000018E-2</v>
      </c>
      <c r="D2046" s="2">
        <f t="shared" si="280"/>
        <v>2.0000000000000018E-2</v>
      </c>
      <c r="E2046" s="2">
        <f t="shared" si="281"/>
        <v>0</v>
      </c>
      <c r="F2046" s="2">
        <f t="shared" si="287"/>
        <v>7.4260863020331235E-3</v>
      </c>
      <c r="G2046" s="2">
        <f t="shared" si="287"/>
        <v>4.4179131206204918E-3</v>
      </c>
      <c r="H2046" s="2">
        <f t="shared" si="283"/>
        <v>1.6809036527613148</v>
      </c>
      <c r="I2046" s="2">
        <f t="shared" si="284"/>
        <v>62.699144410877807</v>
      </c>
    </row>
    <row r="2047" spans="1:9" ht="13.5" x14ac:dyDescent="0.25">
      <c r="A2047" s="3">
        <f>TITRES_STAT!B2050</f>
        <v>45282</v>
      </c>
      <c r="B2047" s="5">
        <f>TITRES_STAT!D2050</f>
        <v>0.73</v>
      </c>
      <c r="C2047" s="2">
        <f t="shared" si="279"/>
        <v>-2.0000000000000018E-2</v>
      </c>
      <c r="D2047" s="2">
        <f t="shared" si="280"/>
        <v>0</v>
      </c>
      <c r="E2047" s="2">
        <f t="shared" si="281"/>
        <v>2.0000000000000018E-2</v>
      </c>
      <c r="F2047" s="2">
        <f t="shared" si="287"/>
        <v>6.895651566173615E-3</v>
      </c>
      <c r="G2047" s="2">
        <f t="shared" si="287"/>
        <v>5.5309193262904578E-3</v>
      </c>
      <c r="H2047" s="2">
        <f t="shared" si="283"/>
        <v>1.2467460035795661</v>
      </c>
      <c r="I2047" s="2">
        <f t="shared" si="284"/>
        <v>55.491185990460082</v>
      </c>
    </row>
    <row r="2048" spans="1:9" ht="13.5" x14ac:dyDescent="0.25">
      <c r="A2048" s="3">
        <f>TITRES_STAT!B2051</f>
        <v>45285</v>
      </c>
      <c r="B2048" s="5">
        <f>TITRES_STAT!D2051</f>
        <v>0.75</v>
      </c>
      <c r="C2048" s="2">
        <f t="shared" si="279"/>
        <v>2.0000000000000018E-2</v>
      </c>
      <c r="D2048" s="2">
        <f t="shared" si="280"/>
        <v>2.0000000000000018E-2</v>
      </c>
      <c r="E2048" s="2">
        <f t="shared" si="281"/>
        <v>0</v>
      </c>
      <c r="F2048" s="2">
        <f t="shared" si="287"/>
        <v>7.8316764543040727E-3</v>
      </c>
      <c r="G2048" s="2">
        <f t="shared" si="287"/>
        <v>5.1358536601268535E-3</v>
      </c>
      <c r="H2048" s="2">
        <f t="shared" si="283"/>
        <v>1.5249025717198168</v>
      </c>
      <c r="I2048" s="2">
        <f t="shared" si="284"/>
        <v>60.394511408063636</v>
      </c>
    </row>
    <row r="2049" spans="1:9" ht="13.5" x14ac:dyDescent="0.25">
      <c r="A2049" s="3">
        <f>TITRES_STAT!B2052</f>
        <v>45286</v>
      </c>
      <c r="B2049" s="5">
        <f>TITRES_STAT!D2052</f>
        <v>0.75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7.2722709932823539E-3</v>
      </c>
      <c r="G2049" s="2">
        <f t="shared" si="287"/>
        <v>4.7690069701177926E-3</v>
      </c>
      <c r="H2049" s="2">
        <f t="shared" si="283"/>
        <v>1.5249025717198168</v>
      </c>
      <c r="I2049" s="2">
        <f t="shared" si="284"/>
        <v>60.394511408063636</v>
      </c>
    </row>
    <row r="2050" spans="1:9" ht="13.5" x14ac:dyDescent="0.25">
      <c r="A2050" s="3">
        <f>TITRES_STAT!B2053</f>
        <v>45287</v>
      </c>
      <c r="B2050" s="5">
        <f>TITRES_STAT!D2053</f>
        <v>0.73</v>
      </c>
      <c r="C2050" s="2">
        <f t="shared" si="279"/>
        <v>-2.0000000000000018E-2</v>
      </c>
      <c r="D2050" s="2">
        <f t="shared" si="280"/>
        <v>0</v>
      </c>
      <c r="E2050" s="2">
        <f t="shared" si="281"/>
        <v>2.0000000000000018E-2</v>
      </c>
      <c r="F2050" s="2">
        <f t="shared" si="287"/>
        <v>6.752823065190758E-3</v>
      </c>
      <c r="G2050" s="2">
        <f t="shared" si="287"/>
        <v>5.8569350436808087E-3</v>
      </c>
      <c r="H2050" s="2">
        <f t="shared" si="283"/>
        <v>1.1529619186192861</v>
      </c>
      <c r="I2050" s="2">
        <f t="shared" si="284"/>
        <v>53.552360060260185</v>
      </c>
    </row>
    <row r="2051" spans="1:9" ht="13.5" x14ac:dyDescent="0.25">
      <c r="A2051" s="3">
        <f>TITRES_STAT!B2054</f>
        <v>45288</v>
      </c>
      <c r="B2051" s="5">
        <f>TITRES_STAT!D2054</f>
        <v>0.73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6.2704785605342756E-3</v>
      </c>
      <c r="G2051" s="2">
        <f t="shared" si="287"/>
        <v>5.4385825405607515E-3</v>
      </c>
      <c r="H2051" s="2">
        <f t="shared" si="283"/>
        <v>1.1529619186192861</v>
      </c>
      <c r="I2051" s="2">
        <f t="shared" si="284"/>
        <v>53.552360060260185</v>
      </c>
    </row>
    <row r="2052" spans="1:9" ht="13.5" x14ac:dyDescent="0.25">
      <c r="A2052" s="3">
        <f>TITRES_STAT!B2055</f>
        <v>45289</v>
      </c>
      <c r="B2052" s="5">
        <f>TITRES_STAT!D2055</f>
        <v>0.73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5.8225872347818274E-3</v>
      </c>
      <c r="G2052" s="2">
        <f t="shared" si="287"/>
        <v>5.0501123590921265E-3</v>
      </c>
      <c r="H2052" s="2">
        <f t="shared" si="283"/>
        <v>1.1529619186192861</v>
      </c>
      <c r="I2052" s="2">
        <f t="shared" si="284"/>
        <v>53.552360060260185</v>
      </c>
    </row>
    <row r="2053" spans="1:9" ht="13.5" x14ac:dyDescent="0.25">
      <c r="A2053" s="3">
        <f>TITRES_STAT!B2056</f>
        <v>45293</v>
      </c>
      <c r="B2053" s="5">
        <f>TITRES_STAT!D2056</f>
        <v>0.73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5.4066881465831256E-3</v>
      </c>
      <c r="G2053" s="2">
        <f t="shared" si="287"/>
        <v>4.6893900477284036E-3</v>
      </c>
      <c r="H2053" s="2">
        <f t="shared" si="283"/>
        <v>1.1529619186192861</v>
      </c>
      <c r="I2053" s="2">
        <f t="shared" si="284"/>
        <v>53.552360060260185</v>
      </c>
    </row>
    <row r="2054" spans="1:9" ht="13.5" x14ac:dyDescent="0.25">
      <c r="A2054" s="3">
        <f>TITRES_STAT!B2057</f>
        <v>45294</v>
      </c>
      <c r="B2054" s="5">
        <f>TITRES_STAT!D2057</f>
        <v>0.73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5.0204961361129024E-3</v>
      </c>
      <c r="G2054" s="2">
        <f t="shared" si="287"/>
        <v>4.354433615747803E-3</v>
      </c>
      <c r="H2054" s="2">
        <f t="shared" si="283"/>
        <v>1.1529619186192861</v>
      </c>
      <c r="I2054" s="2">
        <f t="shared" si="284"/>
        <v>53.552360060260185</v>
      </c>
    </row>
    <row r="2055" spans="1:9" ht="13.5" x14ac:dyDescent="0.25">
      <c r="A2055" s="3">
        <f>TITRES_STAT!B2058</f>
        <v>45295</v>
      </c>
      <c r="B2055" s="5">
        <f>TITRES_STAT!D2058</f>
        <v>0.74</v>
      </c>
      <c r="C2055" s="2">
        <f t="shared" si="288"/>
        <v>1.0000000000000009E-2</v>
      </c>
      <c r="D2055" s="2">
        <f t="shared" si="289"/>
        <v>1.0000000000000009E-2</v>
      </c>
      <c r="E2055" s="2">
        <f t="shared" si="290"/>
        <v>0</v>
      </c>
      <c r="F2055" s="2">
        <f t="shared" si="287"/>
        <v>5.3761749835334102E-3</v>
      </c>
      <c r="G2055" s="2">
        <f t="shared" si="287"/>
        <v>4.043402643194389E-3</v>
      </c>
      <c r="H2055" s="2">
        <f t="shared" si="283"/>
        <v>1.3296165279463976</v>
      </c>
      <c r="I2055" s="2">
        <f t="shared" si="284"/>
        <v>57.074480370315726</v>
      </c>
    </row>
    <row r="2056" spans="1:9" ht="13.5" x14ac:dyDescent="0.25">
      <c r="A2056" s="3">
        <f>TITRES_STAT!B2059</f>
        <v>45296</v>
      </c>
      <c r="B2056" s="5">
        <f>TITRES_STAT!D2059</f>
        <v>0.74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4.992162484709595E-3</v>
      </c>
      <c r="G2056" s="2">
        <f t="shared" si="287"/>
        <v>3.7545881686805041E-3</v>
      </c>
      <c r="H2056" s="2">
        <f t="shared" si="283"/>
        <v>1.3296165279463976</v>
      </c>
      <c r="I2056" s="2">
        <f t="shared" si="284"/>
        <v>57.074480370315726</v>
      </c>
    </row>
    <row r="2057" spans="1:9" ht="13.5" x14ac:dyDescent="0.25">
      <c r="A2057" s="3">
        <f>TITRES_STAT!B2060</f>
        <v>45299</v>
      </c>
      <c r="B2057" s="5">
        <f>TITRES_STAT!D2060</f>
        <v>0.75</v>
      </c>
      <c r="C2057" s="2">
        <f t="shared" si="288"/>
        <v>1.0000000000000009E-2</v>
      </c>
      <c r="D2057" s="2">
        <f t="shared" si="289"/>
        <v>1.0000000000000009E-2</v>
      </c>
      <c r="E2057" s="2">
        <f t="shared" si="290"/>
        <v>0</v>
      </c>
      <c r="F2057" s="2">
        <f t="shared" si="287"/>
        <v>5.3498651643731961E-3</v>
      </c>
      <c r="G2057" s="2">
        <f t="shared" si="287"/>
        <v>3.4864032994890398E-3</v>
      </c>
      <c r="H2057" s="2">
        <f t="shared" si="283"/>
        <v>1.5344940630239943</v>
      </c>
      <c r="I2057" s="2">
        <f t="shared" si="284"/>
        <v>60.544393668578387</v>
      </c>
    </row>
    <row r="2058" spans="1:9" ht="13.5" x14ac:dyDescent="0.25">
      <c r="A2058" s="3">
        <f>TITRES_STAT!B2061</f>
        <v>45300</v>
      </c>
      <c r="B2058" s="5">
        <f>TITRES_STAT!D2061</f>
        <v>0.76</v>
      </c>
      <c r="C2058" s="2">
        <f t="shared" si="288"/>
        <v>1.0000000000000009E-2</v>
      </c>
      <c r="D2058" s="2">
        <f t="shared" si="289"/>
        <v>1.0000000000000009E-2</v>
      </c>
      <c r="E2058" s="2">
        <f t="shared" si="290"/>
        <v>0</v>
      </c>
      <c r="F2058" s="2">
        <f t="shared" si="287"/>
        <v>5.6820176526322539E-3</v>
      </c>
      <c r="G2058" s="2">
        <f t="shared" si="287"/>
        <v>3.2373744923826801E-3</v>
      </c>
      <c r="H2058" s="2">
        <f t="shared" si="283"/>
        <v>1.7551314084921752</v>
      </c>
      <c r="I2058" s="2">
        <f t="shared" si="284"/>
        <v>63.704090595545182</v>
      </c>
    </row>
    <row r="2059" spans="1:9" ht="13.5" x14ac:dyDescent="0.25">
      <c r="A2059" s="3">
        <f>TITRES_STAT!B2062</f>
        <v>45301</v>
      </c>
      <c r="B2059" s="5">
        <f>TITRES_STAT!D2062</f>
        <v>0.75</v>
      </c>
      <c r="C2059" s="2">
        <f t="shared" si="288"/>
        <v>-1.0000000000000009E-2</v>
      </c>
      <c r="D2059" s="2">
        <f t="shared" si="289"/>
        <v>0</v>
      </c>
      <c r="E2059" s="2">
        <f t="shared" si="290"/>
        <v>1.0000000000000009E-2</v>
      </c>
      <c r="F2059" s="2">
        <f t="shared" si="287"/>
        <v>5.2761592488728068E-3</v>
      </c>
      <c r="G2059" s="2">
        <f t="shared" si="287"/>
        <v>3.7204191714982036E-3</v>
      </c>
      <c r="H2059" s="2">
        <f t="shared" si="283"/>
        <v>1.4181625794461516</v>
      </c>
      <c r="I2059" s="2">
        <f t="shared" si="284"/>
        <v>58.646287536670222</v>
      </c>
    </row>
    <row r="2060" spans="1:9" ht="13.5" x14ac:dyDescent="0.25">
      <c r="A2060" s="3">
        <f>TITRES_STAT!B2063</f>
        <v>45302</v>
      </c>
      <c r="B2060" s="5">
        <f>TITRES_STAT!D2063</f>
        <v>0.76</v>
      </c>
      <c r="C2060" s="2">
        <f t="shared" si="288"/>
        <v>1.0000000000000009E-2</v>
      </c>
      <c r="D2060" s="2">
        <f t="shared" si="289"/>
        <v>1.0000000000000009E-2</v>
      </c>
      <c r="E2060" s="2">
        <f t="shared" si="290"/>
        <v>0</v>
      </c>
      <c r="F2060" s="2">
        <f t="shared" si="287"/>
        <v>5.6135764453818932E-3</v>
      </c>
      <c r="G2060" s="2">
        <f t="shared" si="287"/>
        <v>3.4546749449626177E-3</v>
      </c>
      <c r="H2060" s="2">
        <f t="shared" si="283"/>
        <v>1.624921746564679</v>
      </c>
      <c r="I2060" s="2">
        <f t="shared" si="284"/>
        <v>61.903626220144176</v>
      </c>
    </row>
    <row r="2061" spans="1:9" ht="13.5" x14ac:dyDescent="0.25">
      <c r="A2061" s="3">
        <f>TITRES_STAT!B2064</f>
        <v>45303</v>
      </c>
      <c r="B2061" s="5">
        <f>TITRES_STAT!D2064</f>
        <v>0.75</v>
      </c>
      <c r="C2061" s="2">
        <f t="shared" si="288"/>
        <v>-1.0000000000000009E-2</v>
      </c>
      <c r="D2061" s="2">
        <f t="shared" si="289"/>
        <v>0</v>
      </c>
      <c r="E2061" s="2">
        <f t="shared" si="290"/>
        <v>1.0000000000000009E-2</v>
      </c>
      <c r="F2061" s="2">
        <f t="shared" ref="F2061:G2076" si="291">((F2060*13)+D2061)/14</f>
        <v>5.2126066992831867E-3</v>
      </c>
      <c r="G2061" s="2">
        <f t="shared" si="291"/>
        <v>3.922198163179574E-3</v>
      </c>
      <c r="H2061" s="2">
        <f t="shared" si="283"/>
        <v>1.3290013615878931</v>
      </c>
      <c r="I2061" s="2">
        <f t="shared" si="284"/>
        <v>57.063142319581615</v>
      </c>
    </row>
    <row r="2062" spans="1:9" ht="13.5" x14ac:dyDescent="0.25">
      <c r="A2062" s="3">
        <f>TITRES_STAT!B2065</f>
        <v>45306</v>
      </c>
      <c r="B2062" s="5">
        <f>TITRES_STAT!D2065</f>
        <v>0.75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4.8402776493343879E-3</v>
      </c>
      <c r="G2062" s="2">
        <f t="shared" si="291"/>
        <v>3.6420411515238902E-3</v>
      </c>
      <c r="H2062" s="2">
        <f t="shared" si="283"/>
        <v>1.3290013615878931</v>
      </c>
      <c r="I2062" s="2">
        <f t="shared" si="284"/>
        <v>57.063142319581615</v>
      </c>
    </row>
    <row r="2063" spans="1:9" ht="13.5" x14ac:dyDescent="0.25">
      <c r="A2063" s="3">
        <f>TITRES_STAT!B2066</f>
        <v>45307</v>
      </c>
      <c r="B2063" s="5">
        <f>TITRES_STAT!D2066</f>
        <v>0.75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4.4945435315247887E-3</v>
      </c>
      <c r="G2063" s="2">
        <f t="shared" si="291"/>
        <v>3.3818953549864697E-3</v>
      </c>
      <c r="H2063" s="2">
        <f t="shared" si="283"/>
        <v>1.3290013615878928</v>
      </c>
      <c r="I2063" s="2">
        <f t="shared" si="284"/>
        <v>57.063142319581615</v>
      </c>
    </row>
    <row r="2064" spans="1:9" ht="13.5" x14ac:dyDescent="0.25">
      <c r="A2064" s="3">
        <f>TITRES_STAT!B2067</f>
        <v>45308</v>
      </c>
      <c r="B2064" s="5">
        <f>TITRES_STAT!D2067</f>
        <v>0.75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4.1735047078444469E-3</v>
      </c>
      <c r="G2064" s="2">
        <f t="shared" si="291"/>
        <v>3.140331401058865E-3</v>
      </c>
      <c r="H2064" s="2">
        <f t="shared" si="283"/>
        <v>1.3290013615878928</v>
      </c>
      <c r="I2064" s="2">
        <f t="shared" si="284"/>
        <v>57.063142319581615</v>
      </c>
    </row>
    <row r="2065" spans="1:9" ht="13.5" x14ac:dyDescent="0.25">
      <c r="A2065" s="3">
        <f>TITRES_STAT!B2068</f>
        <v>45309</v>
      </c>
      <c r="B2065" s="5">
        <f>TITRES_STAT!D2068</f>
        <v>0.74</v>
      </c>
      <c r="C2065" s="2">
        <f t="shared" si="288"/>
        <v>-1.0000000000000009E-2</v>
      </c>
      <c r="D2065" s="2">
        <f t="shared" si="289"/>
        <v>0</v>
      </c>
      <c r="E2065" s="2">
        <f t="shared" si="290"/>
        <v>1.0000000000000009E-2</v>
      </c>
      <c r="F2065" s="2">
        <f t="shared" si="291"/>
        <v>3.8753972287127007E-3</v>
      </c>
      <c r="G2065" s="2">
        <f t="shared" si="291"/>
        <v>3.6303077295546612E-3</v>
      </c>
      <c r="H2065" s="2">
        <f t="shared" ref="H2065:H2128" si="292">F2065/G2065</f>
        <v>1.0675120450982003</v>
      </c>
      <c r="I2065" s="2">
        <f t="shared" ref="I2065:I2128" si="293">IF(G2065=0,100,100-(100/(1+H2065)))</f>
        <v>51.632688072078288</v>
      </c>
    </row>
    <row r="2066" spans="1:9" ht="13.5" x14ac:dyDescent="0.25">
      <c r="A2066" s="3">
        <f>TITRES_STAT!B2069</f>
        <v>45310</v>
      </c>
      <c r="B2066" s="5">
        <f>TITRES_STAT!D2069</f>
        <v>0.74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3.5985831409475083E-3</v>
      </c>
      <c r="G2066" s="2">
        <f t="shared" si="291"/>
        <v>3.3710000345864711E-3</v>
      </c>
      <c r="H2066" s="2">
        <f t="shared" si="292"/>
        <v>1.0675120450982005</v>
      </c>
      <c r="I2066" s="2">
        <f t="shared" si="293"/>
        <v>51.632688072078288</v>
      </c>
    </row>
    <row r="2067" spans="1:9" ht="13.5" x14ac:dyDescent="0.25">
      <c r="A2067" s="3">
        <f>TITRES_STAT!B2070</f>
        <v>45313</v>
      </c>
      <c r="B2067" s="5">
        <f>TITRES_STAT!D2070</f>
        <v>0.74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3.341541488022686E-3</v>
      </c>
      <c r="G2067" s="2">
        <f t="shared" si="291"/>
        <v>3.1302143178302947E-3</v>
      </c>
      <c r="H2067" s="2">
        <f t="shared" si="292"/>
        <v>1.0675120450982003</v>
      </c>
      <c r="I2067" s="2">
        <f t="shared" si="293"/>
        <v>51.632688072078288</v>
      </c>
    </row>
    <row r="2068" spans="1:9" ht="13.5" x14ac:dyDescent="0.25">
      <c r="A2068" s="3">
        <f>TITRES_STAT!B2071</f>
        <v>45314</v>
      </c>
      <c r="B2068" s="5">
        <f>TITRES_STAT!D2071</f>
        <v>0.74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3.1028599531639227E-3</v>
      </c>
      <c r="G2068" s="2">
        <f t="shared" si="291"/>
        <v>2.9066275808424169E-3</v>
      </c>
      <c r="H2068" s="2">
        <f t="shared" si="292"/>
        <v>1.0675120450982003</v>
      </c>
      <c r="I2068" s="2">
        <f t="shared" si="293"/>
        <v>51.632688072078288</v>
      </c>
    </row>
    <row r="2069" spans="1:9" ht="13.5" x14ac:dyDescent="0.25">
      <c r="A2069" s="3">
        <f>TITRES_STAT!B2072</f>
        <v>45315</v>
      </c>
      <c r="B2069" s="5">
        <f>TITRES_STAT!D2072</f>
        <v>0.73</v>
      </c>
      <c r="C2069" s="2">
        <f t="shared" si="288"/>
        <v>-1.0000000000000009E-2</v>
      </c>
      <c r="D2069" s="2">
        <f t="shared" si="289"/>
        <v>0</v>
      </c>
      <c r="E2069" s="2">
        <f t="shared" si="290"/>
        <v>1.0000000000000009E-2</v>
      </c>
      <c r="F2069" s="2">
        <f t="shared" si="291"/>
        <v>2.8812270993664999E-3</v>
      </c>
      <c r="G2069" s="2">
        <f t="shared" si="291"/>
        <v>3.4132970393536731E-3</v>
      </c>
      <c r="H2069" s="2">
        <f t="shared" si="292"/>
        <v>0.84411847728086287</v>
      </c>
      <c r="I2069" s="2">
        <f t="shared" si="293"/>
        <v>45.773549133649396</v>
      </c>
    </row>
    <row r="2070" spans="1:9" ht="13.5" x14ac:dyDescent="0.25">
      <c r="A2070" s="3">
        <f>TITRES_STAT!B2073</f>
        <v>45316</v>
      </c>
      <c r="B2070" s="5">
        <f>TITRES_STAT!D2073</f>
        <v>0.69</v>
      </c>
      <c r="C2070" s="2">
        <f t="shared" si="288"/>
        <v>-4.0000000000000036E-2</v>
      </c>
      <c r="D2070" s="2">
        <f t="shared" si="289"/>
        <v>0</v>
      </c>
      <c r="E2070" s="2">
        <f t="shared" si="290"/>
        <v>4.0000000000000036E-2</v>
      </c>
      <c r="F2070" s="2">
        <f t="shared" si="291"/>
        <v>2.6754251636974644E-3</v>
      </c>
      <c r="G2070" s="2">
        <f t="shared" si="291"/>
        <v>6.0266329651141272E-3</v>
      </c>
      <c r="H2070" s="2">
        <f t="shared" si="292"/>
        <v>0.44393364905154786</v>
      </c>
      <c r="I2070" s="2">
        <f t="shared" si="293"/>
        <v>30.744740199326131</v>
      </c>
    </row>
    <row r="2071" spans="1:9" ht="13.5" x14ac:dyDescent="0.25">
      <c r="A2071" s="3">
        <f>TITRES_STAT!B2074</f>
        <v>45317</v>
      </c>
      <c r="B2071" s="5">
        <f>TITRES_STAT!D2074</f>
        <v>0.7</v>
      </c>
      <c r="C2071" s="2">
        <f t="shared" si="288"/>
        <v>1.0000000000000009E-2</v>
      </c>
      <c r="D2071" s="2">
        <f t="shared" si="289"/>
        <v>1.0000000000000009E-2</v>
      </c>
      <c r="E2071" s="2">
        <f t="shared" si="290"/>
        <v>0</v>
      </c>
      <c r="F2071" s="2">
        <f t="shared" si="291"/>
        <v>3.1986090805762174E-3</v>
      </c>
      <c r="G2071" s="2">
        <f t="shared" si="291"/>
        <v>5.5961591818916899E-3</v>
      </c>
      <c r="H2071" s="2">
        <f t="shared" si="292"/>
        <v>0.57157221169233785</v>
      </c>
      <c r="I2071" s="2">
        <f t="shared" si="293"/>
        <v>36.369452669110501</v>
      </c>
    </row>
    <row r="2072" spans="1:9" ht="13.5" x14ac:dyDescent="0.25">
      <c r="A2072" s="3">
        <f>TITRES_STAT!B2075</f>
        <v>45320</v>
      </c>
      <c r="B2072" s="5">
        <f>TITRES_STAT!D2075</f>
        <v>0.7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2.9701370033922017E-3</v>
      </c>
      <c r="G2072" s="2">
        <f t="shared" si="291"/>
        <v>5.1964335260422838E-3</v>
      </c>
      <c r="H2072" s="2">
        <f t="shared" si="292"/>
        <v>0.57157221169233785</v>
      </c>
      <c r="I2072" s="2">
        <f t="shared" si="293"/>
        <v>36.369452669110501</v>
      </c>
    </row>
    <row r="2073" spans="1:9" ht="13.5" x14ac:dyDescent="0.25">
      <c r="A2073" s="3">
        <f>TITRES_STAT!B2076</f>
        <v>45321</v>
      </c>
      <c r="B2073" s="5">
        <f>TITRES_STAT!D2076</f>
        <v>0.7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2.757984360292759E-3</v>
      </c>
      <c r="G2073" s="2">
        <f t="shared" si="291"/>
        <v>4.8252597027535491E-3</v>
      </c>
      <c r="H2073" s="2">
        <f t="shared" si="292"/>
        <v>0.57157221169233785</v>
      </c>
      <c r="I2073" s="2">
        <f t="shared" si="293"/>
        <v>36.369452669110501</v>
      </c>
    </row>
    <row r="2074" spans="1:9" ht="13.5" x14ac:dyDescent="0.25">
      <c r="A2074" s="3">
        <f>TITRES_STAT!B2077</f>
        <v>45322</v>
      </c>
      <c r="B2074" s="5">
        <f>TITRES_STAT!D2077</f>
        <v>0.7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2.5609854774147046E-3</v>
      </c>
      <c r="G2074" s="2">
        <f t="shared" si="291"/>
        <v>4.4805982954140098E-3</v>
      </c>
      <c r="H2074" s="2">
        <f t="shared" si="292"/>
        <v>0.57157221169233785</v>
      </c>
      <c r="I2074" s="2">
        <f t="shared" si="293"/>
        <v>36.369452669110501</v>
      </c>
    </row>
    <row r="2075" spans="1:9" ht="13.5" x14ac:dyDescent="0.25">
      <c r="A2075" s="3">
        <f>TITRES_STAT!B2078</f>
        <v>45323</v>
      </c>
      <c r="B2075" s="5">
        <f>TITRES_STAT!D2078</f>
        <v>0.7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2.3780579433136544E-3</v>
      </c>
      <c r="G2075" s="2">
        <f t="shared" si="291"/>
        <v>4.1605555600272943E-3</v>
      </c>
      <c r="H2075" s="2">
        <f t="shared" si="292"/>
        <v>0.57157221169233796</v>
      </c>
      <c r="I2075" s="2">
        <f t="shared" si="293"/>
        <v>36.369452669110508</v>
      </c>
    </row>
    <row r="2076" spans="1:9" ht="13.5" x14ac:dyDescent="0.25">
      <c r="A2076" s="3">
        <f>TITRES_STAT!B2079</f>
        <v>45324</v>
      </c>
      <c r="B2076" s="5">
        <f>TITRES_STAT!D2079</f>
        <v>0.7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2.2081966616483936E-3</v>
      </c>
      <c r="G2076" s="2">
        <f t="shared" si="291"/>
        <v>3.8633730200253449E-3</v>
      </c>
      <c r="H2076" s="2">
        <f t="shared" si="292"/>
        <v>0.57157221169233796</v>
      </c>
      <c r="I2076" s="2">
        <f t="shared" si="293"/>
        <v>36.369452669110508</v>
      </c>
    </row>
    <row r="2077" spans="1:9" ht="13.5" x14ac:dyDescent="0.25">
      <c r="A2077" s="3">
        <f>TITRES_STAT!B2080</f>
        <v>45327</v>
      </c>
      <c r="B2077" s="5">
        <f>TITRES_STAT!D2080</f>
        <v>0.7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2.0504683286735083E-3</v>
      </c>
      <c r="G2077" s="2">
        <f t="shared" si="294"/>
        <v>3.5874178043092488E-3</v>
      </c>
      <c r="H2077" s="2">
        <f t="shared" si="292"/>
        <v>0.57157221169233796</v>
      </c>
      <c r="I2077" s="2">
        <f t="shared" si="293"/>
        <v>36.369452669110508</v>
      </c>
    </row>
    <row r="2078" spans="1:9" ht="13.5" x14ac:dyDescent="0.25">
      <c r="A2078" s="3">
        <f>TITRES_STAT!B2081</f>
        <v>45328</v>
      </c>
      <c r="B2078" s="5">
        <f>TITRES_STAT!D2081</f>
        <v>0.69</v>
      </c>
      <c r="C2078" s="2">
        <f t="shared" si="288"/>
        <v>-1.0000000000000009E-2</v>
      </c>
      <c r="D2078" s="2">
        <f t="shared" si="289"/>
        <v>0</v>
      </c>
      <c r="E2078" s="2">
        <f t="shared" si="290"/>
        <v>1.0000000000000009E-2</v>
      </c>
      <c r="F2078" s="2">
        <f t="shared" si="294"/>
        <v>1.9040063051968292E-3</v>
      </c>
      <c r="G2078" s="2">
        <f t="shared" si="294"/>
        <v>4.0454593897157314E-3</v>
      </c>
      <c r="H2078" s="2">
        <f t="shared" si="292"/>
        <v>0.47065268039450542</v>
      </c>
      <c r="I2078" s="2">
        <f t="shared" si="293"/>
        <v>32.002979810858676</v>
      </c>
    </row>
    <row r="2079" spans="1:9" ht="13.5" x14ac:dyDescent="0.25">
      <c r="A2079" s="3">
        <f>TITRES_STAT!B2082</f>
        <v>45329</v>
      </c>
      <c r="B2079" s="5">
        <f>TITRES_STAT!D2082</f>
        <v>0.69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1.768005854825627E-3</v>
      </c>
      <c r="G2079" s="2">
        <f t="shared" si="294"/>
        <v>3.7564980047360363E-3</v>
      </c>
      <c r="H2079" s="2">
        <f t="shared" si="292"/>
        <v>0.47065268039450542</v>
      </c>
      <c r="I2079" s="2">
        <f t="shared" si="293"/>
        <v>32.002979810858676</v>
      </c>
    </row>
    <row r="2080" spans="1:9" ht="13.5" x14ac:dyDescent="0.25">
      <c r="A2080" s="3">
        <f>TITRES_STAT!B2083</f>
        <v>45330</v>
      </c>
      <c r="B2080" s="5">
        <f>TITRES_STAT!D2083</f>
        <v>0.68</v>
      </c>
      <c r="C2080" s="2">
        <f t="shared" si="288"/>
        <v>-9.9999999999998979E-3</v>
      </c>
      <c r="D2080" s="2">
        <f t="shared" si="289"/>
        <v>0</v>
      </c>
      <c r="E2080" s="2">
        <f t="shared" si="290"/>
        <v>9.9999999999998979E-3</v>
      </c>
      <c r="F2080" s="2">
        <f t="shared" si="294"/>
        <v>1.6417197223380822E-3</v>
      </c>
      <c r="G2080" s="2">
        <f t="shared" si="294"/>
        <v>4.2024624329691689E-3</v>
      </c>
      <c r="H2080" s="2">
        <f t="shared" si="292"/>
        <v>0.3906566087202728</v>
      </c>
      <c r="I2080" s="2">
        <f t="shared" si="293"/>
        <v>28.091522110535081</v>
      </c>
    </row>
    <row r="2081" spans="1:9" ht="13.5" x14ac:dyDescent="0.25">
      <c r="A2081" s="3">
        <f>TITRES_STAT!B2084</f>
        <v>45331</v>
      </c>
      <c r="B2081" s="5">
        <f>TITRES_STAT!D2084</f>
        <v>0.67</v>
      </c>
      <c r="C2081" s="2">
        <f t="shared" si="288"/>
        <v>-1.0000000000000009E-2</v>
      </c>
      <c r="D2081" s="2">
        <f t="shared" si="289"/>
        <v>0</v>
      </c>
      <c r="E2081" s="2">
        <f t="shared" si="290"/>
        <v>1.0000000000000009E-2</v>
      </c>
      <c r="F2081" s="2">
        <f t="shared" si="294"/>
        <v>1.5244540278853619E-3</v>
      </c>
      <c r="G2081" s="2">
        <f t="shared" si="294"/>
        <v>4.6165722591856575E-3</v>
      </c>
      <c r="H2081" s="2">
        <f t="shared" si="292"/>
        <v>0.33021340126370485</v>
      </c>
      <c r="I2081" s="2">
        <f t="shared" si="293"/>
        <v>24.824092205807091</v>
      </c>
    </row>
    <row r="2082" spans="1:9" ht="13.5" x14ac:dyDescent="0.25">
      <c r="A2082" s="3">
        <f>TITRES_STAT!B2085</f>
        <v>45334</v>
      </c>
      <c r="B2082" s="5">
        <f>TITRES_STAT!D2085</f>
        <v>0.66</v>
      </c>
      <c r="C2082" s="2">
        <f t="shared" si="288"/>
        <v>-1.0000000000000009E-2</v>
      </c>
      <c r="D2082" s="2">
        <f t="shared" si="289"/>
        <v>0</v>
      </c>
      <c r="E2082" s="2">
        <f t="shared" si="290"/>
        <v>1.0000000000000009E-2</v>
      </c>
      <c r="F2082" s="2">
        <f t="shared" si="294"/>
        <v>1.4155644544649789E-3</v>
      </c>
      <c r="G2082" s="2">
        <f t="shared" si="294"/>
        <v>5.0011028121009684E-3</v>
      </c>
      <c r="H2082" s="2">
        <f t="shared" si="292"/>
        <v>0.28305046059836925</v>
      </c>
      <c r="I2082" s="2">
        <f t="shared" si="293"/>
        <v>22.060742682432348</v>
      </c>
    </row>
    <row r="2083" spans="1:9" ht="13.5" x14ac:dyDescent="0.25">
      <c r="A2083" s="3">
        <f>TITRES_STAT!B2086</f>
        <v>45335</v>
      </c>
      <c r="B2083" s="5">
        <f>TITRES_STAT!D2086</f>
        <v>0.64</v>
      </c>
      <c r="C2083" s="2">
        <f t="shared" si="288"/>
        <v>-2.0000000000000018E-2</v>
      </c>
      <c r="D2083" s="2">
        <f t="shared" si="289"/>
        <v>0</v>
      </c>
      <c r="E2083" s="2">
        <f t="shared" si="290"/>
        <v>2.0000000000000018E-2</v>
      </c>
      <c r="F2083" s="2">
        <f t="shared" si="294"/>
        <v>1.3144527077174806E-3</v>
      </c>
      <c r="G2083" s="2">
        <f t="shared" si="294"/>
        <v>6.072452611236615E-3</v>
      </c>
      <c r="H2083" s="2">
        <f t="shared" si="292"/>
        <v>0.21646158346055844</v>
      </c>
      <c r="I2083" s="2">
        <f t="shared" si="293"/>
        <v>17.794362469283584</v>
      </c>
    </row>
    <row r="2084" spans="1:9" ht="13.5" x14ac:dyDescent="0.25">
      <c r="A2084" s="3">
        <f>TITRES_STAT!B2087</f>
        <v>45336</v>
      </c>
      <c r="B2084" s="5">
        <f>TITRES_STAT!D2087</f>
        <v>0.65</v>
      </c>
      <c r="C2084" s="2">
        <f t="shared" si="288"/>
        <v>1.0000000000000009E-2</v>
      </c>
      <c r="D2084" s="2">
        <f t="shared" si="289"/>
        <v>1.0000000000000009E-2</v>
      </c>
      <c r="E2084" s="2">
        <f t="shared" si="290"/>
        <v>0</v>
      </c>
      <c r="F2084" s="2">
        <f t="shared" si="294"/>
        <v>1.9348489428805183E-3</v>
      </c>
      <c r="G2084" s="2">
        <f t="shared" si="294"/>
        <v>5.6387059961482853E-3</v>
      </c>
      <c r="H2084" s="2">
        <f t="shared" si="292"/>
        <v>0.34313705027397851</v>
      </c>
      <c r="I2084" s="2">
        <f t="shared" si="293"/>
        <v>25.547433912569389</v>
      </c>
    </row>
    <row r="2085" spans="1:9" ht="13.5" x14ac:dyDescent="0.25">
      <c r="A2085" s="3">
        <f>TITRES_STAT!B2088</f>
        <v>45337</v>
      </c>
      <c r="B2085" s="5">
        <f>TITRES_STAT!D2088</f>
        <v>0.64</v>
      </c>
      <c r="C2085" s="2">
        <f t="shared" si="288"/>
        <v>-1.0000000000000009E-2</v>
      </c>
      <c r="D2085" s="2">
        <f t="shared" si="289"/>
        <v>0</v>
      </c>
      <c r="E2085" s="2">
        <f t="shared" si="290"/>
        <v>1.0000000000000009E-2</v>
      </c>
      <c r="F2085" s="2">
        <f t="shared" si="294"/>
        <v>1.7966454469604814E-3</v>
      </c>
      <c r="G2085" s="2">
        <f t="shared" si="294"/>
        <v>5.9502269964234076E-3</v>
      </c>
      <c r="H2085" s="2">
        <f t="shared" si="292"/>
        <v>0.30194569854904996</v>
      </c>
      <c r="I2085" s="2">
        <f t="shared" si="293"/>
        <v>23.191881111904493</v>
      </c>
    </row>
    <row r="2086" spans="1:9" ht="13.5" x14ac:dyDescent="0.25">
      <c r="A2086" s="3">
        <f>TITRES_STAT!B2089</f>
        <v>45338</v>
      </c>
      <c r="B2086" s="5">
        <f>TITRES_STAT!D2089</f>
        <v>0.63</v>
      </c>
      <c r="C2086" s="2">
        <f t="shared" si="288"/>
        <v>-1.0000000000000009E-2</v>
      </c>
      <c r="D2086" s="2">
        <f t="shared" si="289"/>
        <v>0</v>
      </c>
      <c r="E2086" s="2">
        <f t="shared" si="290"/>
        <v>1.0000000000000009E-2</v>
      </c>
      <c r="F2086" s="2">
        <f t="shared" si="294"/>
        <v>1.6683136293204471E-3</v>
      </c>
      <c r="G2086" s="2">
        <f t="shared" si="294"/>
        <v>6.2394964966788783E-3</v>
      </c>
      <c r="H2086" s="2">
        <f t="shared" si="292"/>
        <v>0.26737952817321831</v>
      </c>
      <c r="I2086" s="2">
        <f t="shared" si="293"/>
        <v>21.097037014525171</v>
      </c>
    </row>
    <row r="2087" spans="1:9" ht="13.5" x14ac:dyDescent="0.25">
      <c r="A2087" s="3">
        <f>TITRES_STAT!B2090</f>
        <v>45341</v>
      </c>
      <c r="B2087" s="5">
        <f>TITRES_STAT!D2090</f>
        <v>0.65</v>
      </c>
      <c r="C2087" s="2">
        <f t="shared" si="288"/>
        <v>2.0000000000000018E-2</v>
      </c>
      <c r="D2087" s="2">
        <f t="shared" si="289"/>
        <v>2.0000000000000018E-2</v>
      </c>
      <c r="E2087" s="2">
        <f t="shared" si="290"/>
        <v>0</v>
      </c>
      <c r="F2087" s="2">
        <f t="shared" si="294"/>
        <v>2.977719798654702E-3</v>
      </c>
      <c r="G2087" s="2">
        <f t="shared" si="294"/>
        <v>5.7938181754875291E-3</v>
      </c>
      <c r="H2087" s="2">
        <f t="shared" si="292"/>
        <v>0.51394774714415981</v>
      </c>
      <c r="I2087" s="2">
        <f t="shared" si="293"/>
        <v>33.947522172654033</v>
      </c>
    </row>
    <row r="2088" spans="1:9" ht="13.5" x14ac:dyDescent="0.25">
      <c r="A2088" s="3">
        <f>TITRES_STAT!B2091</f>
        <v>45342</v>
      </c>
      <c r="B2088" s="5">
        <f>TITRES_STAT!D2091</f>
        <v>0.65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2.7650255273222236E-3</v>
      </c>
      <c r="G2088" s="2">
        <f t="shared" si="294"/>
        <v>5.3799740200955624E-3</v>
      </c>
      <c r="H2088" s="2">
        <f t="shared" si="292"/>
        <v>0.51394774714415992</v>
      </c>
      <c r="I2088" s="2">
        <f t="shared" si="293"/>
        <v>33.947522172654033</v>
      </c>
    </row>
    <row r="2089" spans="1:9" ht="13.5" x14ac:dyDescent="0.25">
      <c r="A2089" s="3">
        <f>TITRES_STAT!B2092</f>
        <v>45343</v>
      </c>
      <c r="B2089" s="5">
        <f>TITRES_STAT!D2092</f>
        <v>0.65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2.5675237039420652E-3</v>
      </c>
      <c r="G2089" s="2">
        <f t="shared" si="294"/>
        <v>4.9956901615173079E-3</v>
      </c>
      <c r="H2089" s="2">
        <f t="shared" si="292"/>
        <v>0.51394774714416003</v>
      </c>
      <c r="I2089" s="2">
        <f t="shared" si="293"/>
        <v>33.947522172654033</v>
      </c>
    </row>
    <row r="2090" spans="1:9" ht="13.5" x14ac:dyDescent="0.25">
      <c r="A2090" s="3">
        <f>TITRES_STAT!B2093</f>
        <v>45344</v>
      </c>
      <c r="B2090" s="5">
        <f>TITRES_STAT!D2093</f>
        <v>0.64</v>
      </c>
      <c r="C2090" s="2">
        <f t="shared" si="288"/>
        <v>-1.0000000000000009E-2</v>
      </c>
      <c r="D2090" s="2">
        <f t="shared" si="289"/>
        <v>0</v>
      </c>
      <c r="E2090" s="2">
        <f t="shared" si="290"/>
        <v>1.0000000000000009E-2</v>
      </c>
      <c r="F2090" s="2">
        <f t="shared" si="294"/>
        <v>2.3841291536604893E-3</v>
      </c>
      <c r="G2090" s="2">
        <f t="shared" si="294"/>
        <v>5.3531408642660729E-3</v>
      </c>
      <c r="H2090" s="2">
        <f t="shared" si="292"/>
        <v>0.44537015074184089</v>
      </c>
      <c r="I2090" s="2">
        <f t="shared" si="293"/>
        <v>30.81357052470284</v>
      </c>
    </row>
    <row r="2091" spans="1:9" ht="13.5" x14ac:dyDescent="0.25">
      <c r="A2091" s="3">
        <f>TITRES_STAT!B2094</f>
        <v>45345</v>
      </c>
      <c r="B2091" s="5">
        <f>TITRES_STAT!D2094</f>
        <v>0.65</v>
      </c>
      <c r="C2091" s="2">
        <f t="shared" si="288"/>
        <v>1.0000000000000009E-2</v>
      </c>
      <c r="D2091" s="2">
        <f t="shared" si="289"/>
        <v>1.0000000000000009E-2</v>
      </c>
      <c r="E2091" s="2">
        <f t="shared" si="290"/>
        <v>0</v>
      </c>
      <c r="F2091" s="2">
        <f t="shared" si="294"/>
        <v>2.9281199283990264E-3</v>
      </c>
      <c r="G2091" s="2">
        <f t="shared" si="294"/>
        <v>4.9707736596756391E-3</v>
      </c>
      <c r="H2091" s="2">
        <f t="shared" si="292"/>
        <v>0.58906724161528146</v>
      </c>
      <c r="I2091" s="2">
        <f t="shared" si="293"/>
        <v>37.07000095329488</v>
      </c>
    </row>
    <row r="2092" spans="1:9" ht="13.5" x14ac:dyDescent="0.25">
      <c r="A2092" s="3">
        <f>TITRES_STAT!B2095</f>
        <v>45348</v>
      </c>
      <c r="B2092" s="5">
        <f>TITRES_STAT!D2095</f>
        <v>0.65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2.7189685049419528E-3</v>
      </c>
      <c r="G2092" s="2">
        <f t="shared" si="294"/>
        <v>4.6157183982702358E-3</v>
      </c>
      <c r="H2092" s="2">
        <f t="shared" si="292"/>
        <v>0.58906724161528146</v>
      </c>
      <c r="I2092" s="2">
        <f t="shared" si="293"/>
        <v>37.07000095329488</v>
      </c>
    </row>
    <row r="2093" spans="1:9" ht="13.5" x14ac:dyDescent="0.25">
      <c r="A2093" s="3">
        <f>TITRES_STAT!B2096</f>
        <v>45349</v>
      </c>
      <c r="B2093" s="5">
        <f>TITRES_STAT!D2096</f>
        <v>0.65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2.5247564688746704E-3</v>
      </c>
      <c r="G2093" s="2">
        <f t="shared" si="295"/>
        <v>4.2860242269652186E-3</v>
      </c>
      <c r="H2093" s="2">
        <f t="shared" si="292"/>
        <v>0.58906724161528146</v>
      </c>
      <c r="I2093" s="2">
        <f t="shared" si="293"/>
        <v>37.07000095329488</v>
      </c>
    </row>
    <row r="2094" spans="1:9" ht="13.5" x14ac:dyDescent="0.25">
      <c r="A2094" s="3">
        <f>TITRES_STAT!B2097</f>
        <v>45350</v>
      </c>
      <c r="B2094" s="5">
        <f>TITRES_STAT!D2097</f>
        <v>0.65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2.3444167210979082E-3</v>
      </c>
      <c r="G2094" s="2">
        <f t="shared" si="295"/>
        <v>3.9798796393248461E-3</v>
      </c>
      <c r="H2094" s="2">
        <f t="shared" si="292"/>
        <v>0.58906724161528146</v>
      </c>
      <c r="I2094" s="2">
        <f t="shared" si="293"/>
        <v>37.07000095329488</v>
      </c>
    </row>
    <row r="2095" spans="1:9" ht="13.5" x14ac:dyDescent="0.25">
      <c r="A2095" s="3">
        <f>TITRES_STAT!B2098</f>
        <v>45351</v>
      </c>
      <c r="B2095" s="5">
        <f>TITRES_STAT!D2098</f>
        <v>0.65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2.1769583838766289E-3</v>
      </c>
      <c r="G2095" s="2">
        <f t="shared" si="295"/>
        <v>3.695602522230214E-3</v>
      </c>
      <c r="H2095" s="2">
        <f t="shared" si="292"/>
        <v>0.58906724161528146</v>
      </c>
      <c r="I2095" s="2">
        <f t="shared" si="293"/>
        <v>37.07000095329488</v>
      </c>
    </row>
    <row r="2096" spans="1:9" ht="13.5" x14ac:dyDescent="0.25">
      <c r="A2096" s="3">
        <f>TITRES_STAT!B2099</f>
        <v>45352</v>
      </c>
      <c r="B2096" s="5">
        <f>TITRES_STAT!D2099</f>
        <v>0.65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2.0214613564568697E-3</v>
      </c>
      <c r="G2096" s="2">
        <f t="shared" si="295"/>
        <v>3.4316309134994846E-3</v>
      </c>
      <c r="H2096" s="2">
        <f t="shared" si="292"/>
        <v>0.58906724161528135</v>
      </c>
      <c r="I2096" s="2">
        <f t="shared" si="293"/>
        <v>37.070000953294873</v>
      </c>
    </row>
    <row r="2097" spans="1:9" ht="13.5" x14ac:dyDescent="0.25">
      <c r="A2097" s="3">
        <f>TITRES_STAT!B2100</f>
        <v>45355</v>
      </c>
      <c r="B2097" s="5">
        <f>TITRES_STAT!D2100</f>
        <v>0.64</v>
      </c>
      <c r="C2097" s="2">
        <f t="shared" si="288"/>
        <v>-1.0000000000000009E-2</v>
      </c>
      <c r="D2097" s="2">
        <f t="shared" si="289"/>
        <v>0</v>
      </c>
      <c r="E2097" s="2">
        <f t="shared" si="290"/>
        <v>1.0000000000000009E-2</v>
      </c>
      <c r="F2097" s="2">
        <f t="shared" si="295"/>
        <v>1.8770712595670932E-3</v>
      </c>
      <c r="G2097" s="2">
        <f t="shared" si="295"/>
        <v>3.9008001339638078E-3</v>
      </c>
      <c r="H2097" s="2">
        <f t="shared" si="292"/>
        <v>0.48120159841660554</v>
      </c>
      <c r="I2097" s="2">
        <f t="shared" si="293"/>
        <v>32.487245418247369</v>
      </c>
    </row>
    <row r="2098" spans="1:9" ht="13.5" x14ac:dyDescent="0.25">
      <c r="A2098" s="3">
        <f>TITRES_STAT!B2101</f>
        <v>45356</v>
      </c>
      <c r="B2098" s="5">
        <f>TITRES_STAT!D2101</f>
        <v>0.63</v>
      </c>
      <c r="C2098" s="2">
        <f t="shared" si="288"/>
        <v>-1.0000000000000009E-2</v>
      </c>
      <c r="D2098" s="2">
        <f t="shared" si="289"/>
        <v>0</v>
      </c>
      <c r="E2098" s="2">
        <f t="shared" si="290"/>
        <v>1.0000000000000009E-2</v>
      </c>
      <c r="F2098" s="2">
        <f t="shared" si="295"/>
        <v>1.7429947410265865E-3</v>
      </c>
      <c r="G2098" s="2">
        <f t="shared" si="295"/>
        <v>4.3364572672521078E-3</v>
      </c>
      <c r="H2098" s="2">
        <f t="shared" si="292"/>
        <v>0.40193979407782193</v>
      </c>
      <c r="I2098" s="2">
        <f t="shared" si="293"/>
        <v>28.670260718450663</v>
      </c>
    </row>
    <row r="2099" spans="1:9" ht="13.5" x14ac:dyDescent="0.25">
      <c r="A2099" s="3">
        <f>TITRES_STAT!B2102</f>
        <v>45357</v>
      </c>
      <c r="B2099" s="5">
        <f>TITRES_STAT!D2102</f>
        <v>0.62</v>
      </c>
      <c r="C2099" s="2">
        <f t="shared" si="288"/>
        <v>-1.0000000000000009E-2</v>
      </c>
      <c r="D2099" s="2">
        <f t="shared" si="289"/>
        <v>0</v>
      </c>
      <c r="E2099" s="2">
        <f t="shared" si="290"/>
        <v>1.0000000000000009E-2</v>
      </c>
      <c r="F2099" s="2">
        <f t="shared" si="295"/>
        <v>1.6184951166675447E-3</v>
      </c>
      <c r="G2099" s="2">
        <f t="shared" si="295"/>
        <v>4.7409960338769585E-3</v>
      </c>
      <c r="H2099" s="2">
        <f t="shared" si="292"/>
        <v>0.34138292989543323</v>
      </c>
      <c r="I2099" s="2">
        <f t="shared" si="293"/>
        <v>25.450072629300976</v>
      </c>
    </row>
    <row r="2100" spans="1:9" ht="13.5" x14ac:dyDescent="0.25">
      <c r="A2100" s="3">
        <f>TITRES_STAT!B2103</f>
        <v>45358</v>
      </c>
      <c r="B2100" s="5">
        <f>TITRES_STAT!D2103</f>
        <v>0.62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1.5028883226198629E-3</v>
      </c>
      <c r="G2100" s="2">
        <f t="shared" si="295"/>
        <v>4.4023534600286041E-3</v>
      </c>
      <c r="H2100" s="2">
        <f t="shared" si="292"/>
        <v>0.34138292989543323</v>
      </c>
      <c r="I2100" s="2">
        <f t="shared" si="293"/>
        <v>25.450072629300976</v>
      </c>
    </row>
    <row r="2101" spans="1:9" ht="13.5" x14ac:dyDescent="0.25">
      <c r="A2101" s="3">
        <f>TITRES_STAT!B2104</f>
        <v>45359</v>
      </c>
      <c r="B2101" s="5">
        <f>TITRES_STAT!D2104</f>
        <v>0.62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1.3955391567184439E-3</v>
      </c>
      <c r="G2101" s="2">
        <f t="shared" si="295"/>
        <v>4.0878996414551328E-3</v>
      </c>
      <c r="H2101" s="2">
        <f t="shared" si="292"/>
        <v>0.34138292989543312</v>
      </c>
      <c r="I2101" s="2">
        <f t="shared" si="293"/>
        <v>25.450072629300976</v>
      </c>
    </row>
    <row r="2102" spans="1:9" ht="13.5" x14ac:dyDescent="0.25">
      <c r="A2102" s="3">
        <f>TITRES_STAT!B2105</f>
        <v>45362</v>
      </c>
      <c r="B2102" s="5">
        <f>TITRES_STAT!D2105</f>
        <v>0.6</v>
      </c>
      <c r="C2102" s="2">
        <f t="shared" si="288"/>
        <v>-2.0000000000000018E-2</v>
      </c>
      <c r="D2102" s="2">
        <f t="shared" si="289"/>
        <v>0</v>
      </c>
      <c r="E2102" s="2">
        <f t="shared" si="290"/>
        <v>2.0000000000000018E-2</v>
      </c>
      <c r="F2102" s="2">
        <f t="shared" si="295"/>
        <v>1.2958577883814121E-3</v>
      </c>
      <c r="G2102" s="2">
        <f t="shared" si="295"/>
        <v>5.2244782384940529E-3</v>
      </c>
      <c r="H2102" s="2">
        <f t="shared" si="292"/>
        <v>0.24803582850312358</v>
      </c>
      <c r="I2102" s="2">
        <f t="shared" si="293"/>
        <v>19.874095185281206</v>
      </c>
    </row>
    <row r="2103" spans="1:9" ht="13.5" x14ac:dyDescent="0.25">
      <c r="A2103" s="3">
        <f>TITRES_STAT!B2106</f>
        <v>45363</v>
      </c>
      <c r="B2103" s="5">
        <f>TITRES_STAT!D2106</f>
        <v>0.6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1.2032965177827398E-3</v>
      </c>
      <c r="G2103" s="2">
        <f t="shared" si="295"/>
        <v>4.8513012214587634E-3</v>
      </c>
      <c r="H2103" s="2">
        <f t="shared" si="292"/>
        <v>0.24803582850312358</v>
      </c>
      <c r="I2103" s="2">
        <f t="shared" si="293"/>
        <v>19.874095185281206</v>
      </c>
    </row>
    <row r="2104" spans="1:9" ht="13.5" x14ac:dyDescent="0.25">
      <c r="A2104" s="3">
        <f>TITRES_STAT!B2107</f>
        <v>45364</v>
      </c>
      <c r="B2104" s="5">
        <f>TITRES_STAT!D2107</f>
        <v>0.6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1.1173467665125442E-3</v>
      </c>
      <c r="G2104" s="2">
        <f t="shared" si="295"/>
        <v>4.504779705640281E-3</v>
      </c>
      <c r="H2104" s="2">
        <f t="shared" si="292"/>
        <v>0.24803582850312356</v>
      </c>
      <c r="I2104" s="2">
        <f t="shared" si="293"/>
        <v>19.874095185281206</v>
      </c>
    </row>
    <row r="2105" spans="1:9" ht="13.5" x14ac:dyDescent="0.25">
      <c r="A2105" s="3">
        <f>TITRES_STAT!B2108</f>
        <v>45365</v>
      </c>
      <c r="B2105" s="5">
        <f>TITRES_STAT!D2108</f>
        <v>0.6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1.0375362831902195E-3</v>
      </c>
      <c r="G2105" s="2">
        <f t="shared" si="295"/>
        <v>4.1830097266659753E-3</v>
      </c>
      <c r="H2105" s="2">
        <f t="shared" si="292"/>
        <v>0.24803582850312353</v>
      </c>
      <c r="I2105" s="2">
        <f t="shared" si="293"/>
        <v>19.874095185281192</v>
      </c>
    </row>
    <row r="2106" spans="1:9" ht="13.5" x14ac:dyDescent="0.25">
      <c r="A2106" s="3">
        <f>TITRES_STAT!B2109</f>
        <v>45366</v>
      </c>
      <c r="B2106" s="5">
        <f>TITRES_STAT!D2109</f>
        <v>0.61</v>
      </c>
      <c r="C2106" s="2">
        <f t="shared" si="288"/>
        <v>1.0000000000000009E-2</v>
      </c>
      <c r="D2106" s="2">
        <f t="shared" si="289"/>
        <v>1.0000000000000009E-2</v>
      </c>
      <c r="E2106" s="2">
        <f t="shared" si="290"/>
        <v>0</v>
      </c>
      <c r="F2106" s="2">
        <f t="shared" si="295"/>
        <v>1.6777122629623472E-3</v>
      </c>
      <c r="G2106" s="2">
        <f t="shared" si="295"/>
        <v>3.884223317618406E-3</v>
      </c>
      <c r="H2106" s="2">
        <f t="shared" si="292"/>
        <v>0.43192991900142058</v>
      </c>
      <c r="I2106" s="2">
        <f t="shared" si="293"/>
        <v>30.164180053073679</v>
      </c>
    </row>
    <row r="2107" spans="1:9" ht="13.5" x14ac:dyDescent="0.25">
      <c r="A2107" s="3">
        <f>TITRES_STAT!B2110</f>
        <v>45369</v>
      </c>
      <c r="B2107" s="5">
        <f>TITRES_STAT!D2110</f>
        <v>0.62</v>
      </c>
      <c r="C2107" s="2">
        <f t="shared" si="288"/>
        <v>1.0000000000000009E-2</v>
      </c>
      <c r="D2107" s="2">
        <f t="shared" si="289"/>
        <v>1.0000000000000009E-2</v>
      </c>
      <c r="E2107" s="2">
        <f t="shared" si="290"/>
        <v>0</v>
      </c>
      <c r="F2107" s="2">
        <f t="shared" si="295"/>
        <v>2.2721613870364662E-3</v>
      </c>
      <c r="G2107" s="2">
        <f t="shared" si="295"/>
        <v>3.606778794931377E-3</v>
      </c>
      <c r="H2107" s="2">
        <f t="shared" si="292"/>
        <v>0.62996970876881753</v>
      </c>
      <c r="I2107" s="2">
        <f t="shared" si="293"/>
        <v>38.649166630505007</v>
      </c>
    </row>
    <row r="2108" spans="1:9" ht="13.5" x14ac:dyDescent="0.25">
      <c r="A2108" s="3">
        <f>TITRES_STAT!B2111</f>
        <v>45370</v>
      </c>
      <c r="B2108" s="5">
        <f>TITRES_STAT!D2111</f>
        <v>0.62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2.1098641451052901E-3</v>
      </c>
      <c r="G2108" s="2">
        <f t="shared" si="295"/>
        <v>3.349151738150564E-3</v>
      </c>
      <c r="H2108" s="2">
        <f t="shared" si="292"/>
        <v>0.62996970876881764</v>
      </c>
      <c r="I2108" s="2">
        <f t="shared" si="293"/>
        <v>38.649166630505015</v>
      </c>
    </row>
    <row r="2109" spans="1:9" ht="13.5" x14ac:dyDescent="0.25">
      <c r="A2109" s="3">
        <f>TITRES_STAT!B2112</f>
        <v>45372</v>
      </c>
      <c r="B2109" s="5">
        <f>TITRES_STAT!D2112</f>
        <v>0.62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1.9591595633120552E-3</v>
      </c>
      <c r="G2109" s="2">
        <f t="shared" si="296"/>
        <v>3.1099266139969525E-3</v>
      </c>
      <c r="H2109" s="2">
        <f t="shared" si="292"/>
        <v>0.62996970876881764</v>
      </c>
      <c r="I2109" s="2">
        <f t="shared" si="293"/>
        <v>38.649166630505015</v>
      </c>
    </row>
    <row r="2110" spans="1:9" ht="13.5" x14ac:dyDescent="0.25">
      <c r="A2110" s="3">
        <f>TITRES_STAT!B2113</f>
        <v>45373</v>
      </c>
      <c r="B2110" s="5">
        <f>TITRES_STAT!D2113</f>
        <v>0.62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1.8192195945040512E-3</v>
      </c>
      <c r="G2110" s="2">
        <f t="shared" si="296"/>
        <v>2.8877889987114561E-3</v>
      </c>
      <c r="H2110" s="2">
        <f t="shared" si="292"/>
        <v>0.62996970876881753</v>
      </c>
      <c r="I2110" s="2">
        <f t="shared" si="293"/>
        <v>38.649166630505007</v>
      </c>
    </row>
    <row r="2111" spans="1:9" ht="13.5" x14ac:dyDescent="0.25">
      <c r="A2111" s="3">
        <f>TITRES_STAT!B2114</f>
        <v>45376</v>
      </c>
      <c r="B2111" s="5">
        <f>TITRES_STAT!D2114</f>
        <v>0.62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1.6892753377537617E-3</v>
      </c>
      <c r="G2111" s="2">
        <f t="shared" si="296"/>
        <v>2.6815183559463522E-3</v>
      </c>
      <c r="H2111" s="2">
        <f t="shared" si="292"/>
        <v>0.62996970876881742</v>
      </c>
      <c r="I2111" s="2">
        <f t="shared" si="293"/>
        <v>38.649166630505007</v>
      </c>
    </row>
    <row r="2112" spans="1:9" ht="13.5" x14ac:dyDescent="0.25">
      <c r="A2112" s="3">
        <f>TITRES_STAT!B2115</f>
        <v>45377</v>
      </c>
      <c r="B2112" s="5">
        <f>TITRES_STAT!D2115</f>
        <v>0.61</v>
      </c>
      <c r="C2112" s="2">
        <f t="shared" si="288"/>
        <v>-1.0000000000000009E-2</v>
      </c>
      <c r="D2112" s="2">
        <f t="shared" si="289"/>
        <v>0</v>
      </c>
      <c r="E2112" s="2">
        <f t="shared" si="290"/>
        <v>1.0000000000000009E-2</v>
      </c>
      <c r="F2112" s="2">
        <f t="shared" si="296"/>
        <v>1.568612813628493E-3</v>
      </c>
      <c r="G2112" s="2">
        <f t="shared" si="296"/>
        <v>3.2042670448073278E-3</v>
      </c>
      <c r="H2112" s="2">
        <f t="shared" si="292"/>
        <v>0.48953872810648136</v>
      </c>
      <c r="I2112" s="2">
        <f t="shared" si="293"/>
        <v>32.865122528823974</v>
      </c>
    </row>
    <row r="2113" spans="1:9" ht="13.5" x14ac:dyDescent="0.25">
      <c r="A2113" s="3">
        <f>TITRES_STAT!B2116</f>
        <v>45378</v>
      </c>
      <c r="B2113" s="5">
        <f>TITRES_STAT!D2116</f>
        <v>0.62</v>
      </c>
      <c r="C2113" s="2">
        <f t="shared" si="288"/>
        <v>1.0000000000000009E-2</v>
      </c>
      <c r="D2113" s="2">
        <f t="shared" si="289"/>
        <v>1.0000000000000009E-2</v>
      </c>
      <c r="E2113" s="2">
        <f t="shared" si="290"/>
        <v>0</v>
      </c>
      <c r="F2113" s="2">
        <f t="shared" si="296"/>
        <v>2.1708547555121726E-3</v>
      </c>
      <c r="G2113" s="2">
        <f t="shared" si="296"/>
        <v>2.9753908273210902E-3</v>
      </c>
      <c r="H2113" s="2">
        <f t="shared" si="292"/>
        <v>0.72960322912157183</v>
      </c>
      <c r="I2113" s="2">
        <f t="shared" si="293"/>
        <v>42.183271679720534</v>
      </c>
    </row>
    <row r="2114" spans="1:9" ht="13.5" x14ac:dyDescent="0.25">
      <c r="A2114" s="3">
        <f>TITRES_STAT!B2117</f>
        <v>45379</v>
      </c>
      <c r="B2114" s="5">
        <f>TITRES_STAT!D2117</f>
        <v>0.61</v>
      </c>
      <c r="C2114" s="2">
        <f t="shared" si="288"/>
        <v>-1.0000000000000009E-2</v>
      </c>
      <c r="D2114" s="2">
        <f t="shared" si="289"/>
        <v>0</v>
      </c>
      <c r="E2114" s="2">
        <f t="shared" si="290"/>
        <v>1.0000000000000009E-2</v>
      </c>
      <c r="F2114" s="2">
        <f t="shared" si="296"/>
        <v>2.0157937015470176E-3</v>
      </c>
      <c r="G2114" s="2">
        <f t="shared" si="296"/>
        <v>3.4771486253695845E-3</v>
      </c>
      <c r="H2114" s="2">
        <f t="shared" si="292"/>
        <v>0.57972606831919926</v>
      </c>
      <c r="I2114" s="2">
        <f t="shared" si="293"/>
        <v>36.697885788263122</v>
      </c>
    </row>
    <row r="2115" spans="1:9" ht="13.5" x14ac:dyDescent="0.25">
      <c r="A2115" s="3">
        <f>TITRES_STAT!B2118</f>
        <v>45380</v>
      </c>
      <c r="B2115" s="5">
        <f>TITRES_STAT!D2118</f>
        <v>0.62</v>
      </c>
      <c r="C2115" s="2">
        <f t="shared" ref="C2115:C2178" si="297">B2115-B2114</f>
        <v>1.0000000000000009E-2</v>
      </c>
      <c r="D2115" s="2">
        <f t="shared" ref="D2115:D2178" si="298">IF(C2115&gt;0,C2115,0)</f>
        <v>1.0000000000000009E-2</v>
      </c>
      <c r="E2115" s="2">
        <f t="shared" ref="E2115:E2178" si="299">IF(C2115&lt;0,-C2115,0)</f>
        <v>0</v>
      </c>
      <c r="F2115" s="2">
        <f t="shared" si="296"/>
        <v>2.5860941514365171E-3</v>
      </c>
      <c r="G2115" s="2">
        <f t="shared" si="296"/>
        <v>3.2287808664146142E-3</v>
      </c>
      <c r="H2115" s="2">
        <f t="shared" si="292"/>
        <v>0.8009506555049164</v>
      </c>
      <c r="I2115" s="2">
        <f t="shared" si="293"/>
        <v>44.47377017558324</v>
      </c>
    </row>
    <row r="2116" spans="1:9" ht="13.5" x14ac:dyDescent="0.25">
      <c r="A2116" s="3">
        <f>TITRES_STAT!B2119</f>
        <v>45383</v>
      </c>
      <c r="B2116" s="5">
        <f>TITRES_STAT!D2119</f>
        <v>0.6</v>
      </c>
      <c r="C2116" s="2">
        <f t="shared" si="297"/>
        <v>-2.0000000000000018E-2</v>
      </c>
      <c r="D2116" s="2">
        <f t="shared" si="298"/>
        <v>0</v>
      </c>
      <c r="E2116" s="2">
        <f t="shared" si="299"/>
        <v>2.0000000000000018E-2</v>
      </c>
      <c r="F2116" s="2">
        <f t="shared" si="296"/>
        <v>2.4013731406196228E-3</v>
      </c>
      <c r="G2116" s="2">
        <f t="shared" si="296"/>
        <v>4.426725090242143E-3</v>
      </c>
      <c r="H2116" s="2">
        <f t="shared" si="292"/>
        <v>0.54247171253371573</v>
      </c>
      <c r="I2116" s="2">
        <f t="shared" si="293"/>
        <v>35.168989364649903</v>
      </c>
    </row>
    <row r="2117" spans="1:9" ht="13.5" x14ac:dyDescent="0.25">
      <c r="A2117" s="3">
        <f>TITRES_STAT!B2120</f>
        <v>45384</v>
      </c>
      <c r="B2117" s="5">
        <f>TITRES_STAT!D2120</f>
        <v>0.6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2.229846487718221E-3</v>
      </c>
      <c r="G2117" s="2">
        <f t="shared" si="296"/>
        <v>4.1105304409391327E-3</v>
      </c>
      <c r="H2117" s="2">
        <f t="shared" si="292"/>
        <v>0.54247171253371573</v>
      </c>
      <c r="I2117" s="2">
        <f t="shared" si="293"/>
        <v>35.168989364649903</v>
      </c>
    </row>
    <row r="2118" spans="1:9" ht="13.5" x14ac:dyDescent="0.25">
      <c r="A2118" s="3">
        <f>TITRES_STAT!B2121</f>
        <v>45385</v>
      </c>
      <c r="B2118" s="5">
        <f>TITRES_STAT!D2121</f>
        <v>0.6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2.070571738595491E-3</v>
      </c>
      <c r="G2118" s="2">
        <f t="shared" si="296"/>
        <v>3.8169211237291945E-3</v>
      </c>
      <c r="H2118" s="2">
        <f t="shared" si="292"/>
        <v>0.54247171253371573</v>
      </c>
      <c r="I2118" s="2">
        <f t="shared" si="293"/>
        <v>35.168989364649903</v>
      </c>
    </row>
    <row r="2119" spans="1:9" ht="13.5" x14ac:dyDescent="0.25">
      <c r="A2119" s="3">
        <f>TITRES_STAT!B2122</f>
        <v>45386</v>
      </c>
      <c r="B2119" s="5">
        <f>TITRES_STAT!D2122</f>
        <v>0.6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1.9226737572672417E-3</v>
      </c>
      <c r="G2119" s="2">
        <f t="shared" si="296"/>
        <v>3.5442839006056804E-3</v>
      </c>
      <c r="H2119" s="2">
        <f t="shared" si="292"/>
        <v>0.54247171253371584</v>
      </c>
      <c r="I2119" s="2">
        <f t="shared" si="293"/>
        <v>35.168989364649917</v>
      </c>
    </row>
    <row r="2120" spans="1:9" ht="13.5" x14ac:dyDescent="0.25">
      <c r="A2120" s="3">
        <f>TITRES_STAT!B2123</f>
        <v>45387</v>
      </c>
      <c r="B2120" s="5">
        <f>TITRES_STAT!D2123</f>
        <v>0.6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1.7853399174624386E-3</v>
      </c>
      <c r="G2120" s="2">
        <f t="shared" si="296"/>
        <v>3.2911207648481317E-3</v>
      </c>
      <c r="H2120" s="2">
        <f t="shared" si="292"/>
        <v>0.54247171253371584</v>
      </c>
      <c r="I2120" s="2">
        <f t="shared" si="293"/>
        <v>35.168989364649917</v>
      </c>
    </row>
    <row r="2121" spans="1:9" ht="13.5" x14ac:dyDescent="0.25">
      <c r="A2121" s="3">
        <f>TITRES_STAT!B2124</f>
        <v>45390</v>
      </c>
      <c r="B2121" s="5">
        <f>TITRES_STAT!D2124</f>
        <v>0.6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1.657815637643693E-3</v>
      </c>
      <c r="G2121" s="2">
        <f t="shared" si="296"/>
        <v>3.0560407102161223E-3</v>
      </c>
      <c r="H2121" s="2">
        <f t="shared" si="292"/>
        <v>0.54247171253371584</v>
      </c>
      <c r="I2121" s="2">
        <f t="shared" si="293"/>
        <v>35.168989364649917</v>
      </c>
    </row>
    <row r="2122" spans="1:9" ht="13.5" x14ac:dyDescent="0.25">
      <c r="A2122" s="3">
        <f>TITRES_STAT!B2125</f>
        <v>45394</v>
      </c>
      <c r="B2122" s="5">
        <f>TITRES_STAT!D2125</f>
        <v>0.59</v>
      </c>
      <c r="C2122" s="2">
        <f t="shared" si="297"/>
        <v>-1.0000000000000009E-2</v>
      </c>
      <c r="D2122" s="2">
        <f t="shared" si="298"/>
        <v>0</v>
      </c>
      <c r="E2122" s="2">
        <f t="shared" si="299"/>
        <v>1.0000000000000009E-2</v>
      </c>
      <c r="F2122" s="2">
        <f t="shared" si="296"/>
        <v>1.5394002349548579E-3</v>
      </c>
      <c r="G2122" s="2">
        <f t="shared" si="296"/>
        <v>3.5520378023435428E-3</v>
      </c>
      <c r="H2122" s="2">
        <f t="shared" si="292"/>
        <v>0.43338509346358911</v>
      </c>
      <c r="I2122" s="2">
        <f t="shared" si="293"/>
        <v>30.235077470798188</v>
      </c>
    </row>
    <row r="2123" spans="1:9" ht="13.5" x14ac:dyDescent="0.25">
      <c r="A2123" s="3">
        <f>TITRES_STAT!B2126</f>
        <v>45397</v>
      </c>
      <c r="B2123" s="5">
        <f>TITRES_STAT!D2126</f>
        <v>0.57999999999999996</v>
      </c>
      <c r="C2123" s="2">
        <f t="shared" si="297"/>
        <v>-1.0000000000000009E-2</v>
      </c>
      <c r="D2123" s="2">
        <f t="shared" si="298"/>
        <v>0</v>
      </c>
      <c r="E2123" s="2">
        <f t="shared" si="299"/>
        <v>1.0000000000000009E-2</v>
      </c>
      <c r="F2123" s="2">
        <f t="shared" si="296"/>
        <v>1.4294430753152253E-3</v>
      </c>
      <c r="G2123" s="2">
        <f t="shared" si="296"/>
        <v>4.0126065307475763E-3</v>
      </c>
      <c r="H2123" s="2">
        <f t="shared" si="292"/>
        <v>0.35623803738586601</v>
      </c>
      <c r="I2123" s="2">
        <f t="shared" si="293"/>
        <v>26.266630751081934</v>
      </c>
    </row>
    <row r="2124" spans="1:9" ht="13.5" x14ac:dyDescent="0.25">
      <c r="A2124" s="3">
        <f>TITRES_STAT!B2127</f>
        <v>45398</v>
      </c>
      <c r="B2124" s="5">
        <f>TITRES_STAT!D2127</f>
        <v>0.59</v>
      </c>
      <c r="C2124" s="2">
        <f t="shared" si="297"/>
        <v>1.0000000000000009E-2</v>
      </c>
      <c r="D2124" s="2">
        <f t="shared" si="298"/>
        <v>1.0000000000000009E-2</v>
      </c>
      <c r="E2124" s="2">
        <f t="shared" si="299"/>
        <v>0</v>
      </c>
      <c r="F2124" s="2">
        <f t="shared" si="296"/>
        <v>2.0416257127927099E-3</v>
      </c>
      <c r="G2124" s="2">
        <f t="shared" si="296"/>
        <v>3.7259917785513207E-3</v>
      </c>
      <c r="H2124" s="2">
        <f t="shared" si="292"/>
        <v>0.54794155063501016</v>
      </c>
      <c r="I2124" s="2">
        <f t="shared" si="293"/>
        <v>35.398077557271392</v>
      </c>
    </row>
    <row r="2125" spans="1:9" ht="13.5" x14ac:dyDescent="0.25">
      <c r="A2125" s="3">
        <f>TITRES_STAT!B2128</f>
        <v>45399</v>
      </c>
      <c r="B2125" s="5">
        <f>TITRES_STAT!D2128</f>
        <v>0.56000000000000005</v>
      </c>
      <c r="C2125" s="2">
        <f t="shared" si="297"/>
        <v>-2.9999999999999916E-2</v>
      </c>
      <c r="D2125" s="2">
        <f t="shared" si="298"/>
        <v>0</v>
      </c>
      <c r="E2125" s="2">
        <f t="shared" si="299"/>
        <v>2.9999999999999916E-2</v>
      </c>
      <c r="F2125" s="2">
        <f t="shared" ref="F2125:G2140" si="300">((F2124*13)+D2125)/14</f>
        <v>1.8957953047360877E-3</v>
      </c>
      <c r="G2125" s="2">
        <f t="shared" si="300"/>
        <v>5.6027066515119345E-3</v>
      </c>
      <c r="H2125" s="2">
        <f t="shared" si="292"/>
        <v>0.33837133061829899</v>
      </c>
      <c r="I2125" s="2">
        <f t="shared" si="293"/>
        <v>25.282320599469102</v>
      </c>
    </row>
    <row r="2126" spans="1:9" ht="13.5" x14ac:dyDescent="0.25">
      <c r="A2126" s="3">
        <f>TITRES_STAT!B2129</f>
        <v>45400</v>
      </c>
      <c r="B2126" s="5">
        <f>TITRES_STAT!D2129</f>
        <v>0.55000000000000004</v>
      </c>
      <c r="C2126" s="2">
        <f t="shared" si="297"/>
        <v>-1.0000000000000009E-2</v>
      </c>
      <c r="D2126" s="2">
        <f t="shared" si="298"/>
        <v>0</v>
      </c>
      <c r="E2126" s="2">
        <f t="shared" si="299"/>
        <v>1.0000000000000009E-2</v>
      </c>
      <c r="F2126" s="2">
        <f t="shared" si="300"/>
        <v>1.7603813543977957E-3</v>
      </c>
      <c r="G2126" s="2">
        <f t="shared" si="300"/>
        <v>5.9167990335467968E-3</v>
      </c>
      <c r="H2126" s="2">
        <f t="shared" si="292"/>
        <v>0.29752258686104865</v>
      </c>
      <c r="I2126" s="2">
        <f t="shared" si="293"/>
        <v>22.930050688428622</v>
      </c>
    </row>
    <row r="2127" spans="1:9" ht="13.5" x14ac:dyDescent="0.25">
      <c r="A2127" s="3">
        <f>TITRES_STAT!B2130</f>
        <v>45401</v>
      </c>
      <c r="B2127" s="5">
        <f>TITRES_STAT!D2130</f>
        <v>0.55000000000000004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1.6346398290836676E-3</v>
      </c>
      <c r="G2127" s="2">
        <f t="shared" si="300"/>
        <v>5.4941705311505971E-3</v>
      </c>
      <c r="H2127" s="2">
        <f t="shared" si="292"/>
        <v>0.29752258686104871</v>
      </c>
      <c r="I2127" s="2">
        <f t="shared" si="293"/>
        <v>22.930050688428622</v>
      </c>
    </row>
    <row r="2128" spans="1:9" ht="13.5" x14ac:dyDescent="0.25">
      <c r="A2128" s="3">
        <f>TITRES_STAT!B2131</f>
        <v>45404</v>
      </c>
      <c r="B2128" s="5">
        <f>TITRES_STAT!D2131</f>
        <v>0.56000000000000005</v>
      </c>
      <c r="C2128" s="2">
        <f t="shared" si="297"/>
        <v>1.0000000000000009E-2</v>
      </c>
      <c r="D2128" s="2">
        <f t="shared" si="298"/>
        <v>1.0000000000000009E-2</v>
      </c>
      <c r="E2128" s="2">
        <f t="shared" si="299"/>
        <v>0</v>
      </c>
      <c r="F2128" s="2">
        <f t="shared" si="300"/>
        <v>2.2321655555776923E-3</v>
      </c>
      <c r="G2128" s="2">
        <f t="shared" si="300"/>
        <v>5.1017297789255544E-3</v>
      </c>
      <c r="H2128" s="2">
        <f t="shared" si="292"/>
        <v>0.43753112224767726</v>
      </c>
      <c r="I2128" s="2">
        <f t="shared" si="293"/>
        <v>30.436288681080356</v>
      </c>
    </row>
    <row r="2129" spans="1:9" ht="13.5" x14ac:dyDescent="0.25">
      <c r="A2129" s="3">
        <f>TITRES_STAT!B2132</f>
        <v>45405</v>
      </c>
      <c r="B2129" s="5">
        <f>TITRES_STAT!D2132</f>
        <v>0.59</v>
      </c>
      <c r="C2129" s="2">
        <f t="shared" si="297"/>
        <v>2.9999999999999916E-2</v>
      </c>
      <c r="D2129" s="2">
        <f t="shared" si="298"/>
        <v>2.9999999999999916E-2</v>
      </c>
      <c r="E2129" s="2">
        <f t="shared" si="299"/>
        <v>0</v>
      </c>
      <c r="F2129" s="2">
        <f t="shared" si="300"/>
        <v>4.2155823016078514E-3</v>
      </c>
      <c r="G2129" s="2">
        <f t="shared" si="300"/>
        <v>4.737320509002301E-3</v>
      </c>
      <c r="H2129" s="2">
        <f t="shared" ref="H2129:H2192" si="301">F2129/G2129</f>
        <v>0.88986639041985993</v>
      </c>
      <c r="I2129" s="2">
        <f t="shared" ref="I2129:I2192" si="302">IF(G2129=0,100,100-(100/(1+H2129)))</f>
        <v>47.086206460455855</v>
      </c>
    </row>
    <row r="2130" spans="1:9" ht="13.5" x14ac:dyDescent="0.25">
      <c r="A2130" s="3">
        <f>TITRES_STAT!B2133</f>
        <v>45406</v>
      </c>
      <c r="B2130" s="5">
        <f>TITRES_STAT!D2133</f>
        <v>0.6</v>
      </c>
      <c r="C2130" s="2">
        <f t="shared" si="297"/>
        <v>1.0000000000000009E-2</v>
      </c>
      <c r="D2130" s="2">
        <f t="shared" si="298"/>
        <v>1.0000000000000009E-2</v>
      </c>
      <c r="E2130" s="2">
        <f t="shared" si="299"/>
        <v>0</v>
      </c>
      <c r="F2130" s="2">
        <f t="shared" si="300"/>
        <v>4.6287549943501488E-3</v>
      </c>
      <c r="G2130" s="2">
        <f t="shared" si="300"/>
        <v>4.3989404726449939E-3</v>
      </c>
      <c r="H2130" s="2">
        <f t="shared" si="301"/>
        <v>1.0522431533534646</v>
      </c>
      <c r="I2130" s="2">
        <f t="shared" si="302"/>
        <v>51.272830494478612</v>
      </c>
    </row>
    <row r="2131" spans="1:9" ht="13.5" x14ac:dyDescent="0.25">
      <c r="A2131" s="3">
        <f>TITRES_STAT!B2134</f>
        <v>45407</v>
      </c>
      <c r="B2131" s="5">
        <f>TITRES_STAT!D2134</f>
        <v>0.61</v>
      </c>
      <c r="C2131" s="2">
        <f t="shared" si="297"/>
        <v>1.0000000000000009E-2</v>
      </c>
      <c r="D2131" s="2">
        <f t="shared" si="298"/>
        <v>1.0000000000000009E-2</v>
      </c>
      <c r="E2131" s="2">
        <f t="shared" si="299"/>
        <v>0</v>
      </c>
      <c r="F2131" s="2">
        <f t="shared" si="300"/>
        <v>5.0124153518965675E-3</v>
      </c>
      <c r="G2131" s="2">
        <f t="shared" si="300"/>
        <v>4.0847304388846369E-3</v>
      </c>
      <c r="H2131" s="2">
        <f t="shared" si="301"/>
        <v>1.2271104365127314</v>
      </c>
      <c r="I2131" s="2">
        <f t="shared" si="302"/>
        <v>55.098769077395801</v>
      </c>
    </row>
    <row r="2132" spans="1:9" ht="13.5" x14ac:dyDescent="0.25">
      <c r="A2132" s="3">
        <f>TITRES_STAT!B2135</f>
        <v>45408</v>
      </c>
      <c r="B2132" s="5">
        <f>TITRES_STAT!D2135</f>
        <v>0.6</v>
      </c>
      <c r="C2132" s="2">
        <f t="shared" si="297"/>
        <v>-1.0000000000000009E-2</v>
      </c>
      <c r="D2132" s="2">
        <f t="shared" si="298"/>
        <v>0</v>
      </c>
      <c r="E2132" s="2">
        <f t="shared" si="299"/>
        <v>1.0000000000000009E-2</v>
      </c>
      <c r="F2132" s="2">
        <f t="shared" si="300"/>
        <v>4.6543856839039556E-3</v>
      </c>
      <c r="G2132" s="2">
        <f t="shared" si="300"/>
        <v>4.5072496932500204E-3</v>
      </c>
      <c r="H2132" s="2">
        <f t="shared" si="301"/>
        <v>1.0326442954501243</v>
      </c>
      <c r="I2132" s="2">
        <f t="shared" si="302"/>
        <v>50.803000690361699</v>
      </c>
    </row>
    <row r="2133" spans="1:9" ht="13.5" x14ac:dyDescent="0.25">
      <c r="A2133" s="3">
        <f>TITRES_STAT!B2136</f>
        <v>45411</v>
      </c>
      <c r="B2133" s="5">
        <f>TITRES_STAT!D2136</f>
        <v>0.61</v>
      </c>
      <c r="C2133" s="2">
        <f t="shared" si="297"/>
        <v>1.0000000000000009E-2</v>
      </c>
      <c r="D2133" s="2">
        <f t="shared" si="298"/>
        <v>1.0000000000000009E-2</v>
      </c>
      <c r="E2133" s="2">
        <f t="shared" si="299"/>
        <v>0</v>
      </c>
      <c r="F2133" s="2">
        <f t="shared" si="300"/>
        <v>5.036215277910816E-3</v>
      </c>
      <c r="G2133" s="2">
        <f t="shared" si="300"/>
        <v>4.1853032865893048E-3</v>
      </c>
      <c r="H2133" s="2">
        <f t="shared" si="301"/>
        <v>1.2033095173886283</v>
      </c>
      <c r="I2133" s="2">
        <f t="shared" si="302"/>
        <v>54.613730294906354</v>
      </c>
    </row>
    <row r="2134" spans="1:9" ht="13.5" x14ac:dyDescent="0.25">
      <c r="A2134" s="3">
        <f>TITRES_STAT!B2137</f>
        <v>45412</v>
      </c>
      <c r="B2134" s="5">
        <f>TITRES_STAT!D2137</f>
        <v>0.6</v>
      </c>
      <c r="C2134" s="2">
        <f t="shared" si="297"/>
        <v>-1.0000000000000009E-2</v>
      </c>
      <c r="D2134" s="2">
        <f t="shared" si="298"/>
        <v>0</v>
      </c>
      <c r="E2134" s="2">
        <f t="shared" si="299"/>
        <v>1.0000000000000009E-2</v>
      </c>
      <c r="F2134" s="2">
        <f t="shared" si="300"/>
        <v>4.676485615202901E-3</v>
      </c>
      <c r="G2134" s="2">
        <f t="shared" si="300"/>
        <v>4.6006387661186405E-3</v>
      </c>
      <c r="H2134" s="2">
        <f t="shared" si="301"/>
        <v>1.0164861561491925</v>
      </c>
      <c r="I2134" s="2">
        <f t="shared" si="302"/>
        <v>50.408784263133143</v>
      </c>
    </row>
    <row r="2135" spans="1:9" ht="13.5" x14ac:dyDescent="0.25">
      <c r="A2135" s="3">
        <f>TITRES_STAT!B2138</f>
        <v>45414</v>
      </c>
      <c r="B2135" s="5">
        <f>TITRES_STAT!D2138</f>
        <v>0.61</v>
      </c>
      <c r="C2135" s="2">
        <f t="shared" si="297"/>
        <v>1.0000000000000009E-2</v>
      </c>
      <c r="D2135" s="2">
        <f t="shared" si="298"/>
        <v>1.0000000000000009E-2</v>
      </c>
      <c r="E2135" s="2">
        <f t="shared" si="299"/>
        <v>0</v>
      </c>
      <c r="F2135" s="2">
        <f t="shared" si="300"/>
        <v>5.0567366426884086E-3</v>
      </c>
      <c r="G2135" s="2">
        <f t="shared" si="300"/>
        <v>4.2720217113958805E-3</v>
      </c>
      <c r="H2135" s="2">
        <f t="shared" si="301"/>
        <v>1.1836870185372075</v>
      </c>
      <c r="I2135" s="2">
        <f t="shared" si="302"/>
        <v>54.205891617660811</v>
      </c>
    </row>
    <row r="2136" spans="1:9" ht="13.5" x14ac:dyDescent="0.25">
      <c r="A2136" s="3">
        <f>TITRES_STAT!B2139</f>
        <v>45415</v>
      </c>
      <c r="B2136" s="5">
        <f>TITRES_STAT!D2139</f>
        <v>0.6</v>
      </c>
      <c r="C2136" s="2">
        <f t="shared" si="297"/>
        <v>-1.0000000000000009E-2</v>
      </c>
      <c r="D2136" s="2">
        <f t="shared" si="298"/>
        <v>0</v>
      </c>
      <c r="E2136" s="2">
        <f t="shared" si="299"/>
        <v>1.0000000000000009E-2</v>
      </c>
      <c r="F2136" s="2">
        <f t="shared" si="300"/>
        <v>4.6955411682106651E-3</v>
      </c>
      <c r="G2136" s="2">
        <f t="shared" si="300"/>
        <v>4.6811630177247465E-3</v>
      </c>
      <c r="H2136" s="2">
        <f t="shared" si="301"/>
        <v>1.0030714910870391</v>
      </c>
      <c r="I2136" s="2">
        <f t="shared" si="302"/>
        <v>50.076669532283447</v>
      </c>
    </row>
    <row r="2137" spans="1:9" ht="13.5" x14ac:dyDescent="0.25">
      <c r="A2137" s="3">
        <f>TITRES_STAT!B2140</f>
        <v>45418</v>
      </c>
      <c r="B2137" s="5">
        <f>TITRES_STAT!D2140</f>
        <v>0.6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4.3601453704813315E-3</v>
      </c>
      <c r="G2137" s="2">
        <f t="shared" si="300"/>
        <v>4.3467942307444073E-3</v>
      </c>
      <c r="H2137" s="2">
        <f t="shared" si="301"/>
        <v>1.0030714910870391</v>
      </c>
      <c r="I2137" s="2">
        <f t="shared" si="302"/>
        <v>50.076669532283447</v>
      </c>
    </row>
    <row r="2138" spans="1:9" ht="13.5" x14ac:dyDescent="0.25">
      <c r="A2138" s="3">
        <f>TITRES_STAT!B2141</f>
        <v>45419</v>
      </c>
      <c r="B2138" s="5">
        <f>TITRES_STAT!D2141</f>
        <v>0.56999999999999995</v>
      </c>
      <c r="C2138" s="2">
        <f t="shared" si="297"/>
        <v>-3.0000000000000027E-2</v>
      </c>
      <c r="D2138" s="2">
        <f t="shared" si="298"/>
        <v>0</v>
      </c>
      <c r="E2138" s="2">
        <f t="shared" si="299"/>
        <v>3.0000000000000027E-2</v>
      </c>
      <c r="F2138" s="2">
        <f t="shared" si="300"/>
        <v>4.0487064154469512E-3</v>
      </c>
      <c r="G2138" s="2">
        <f t="shared" si="300"/>
        <v>6.1791660714055228E-3</v>
      </c>
      <c r="H2138" s="2">
        <f t="shared" si="301"/>
        <v>0.65521890311098663</v>
      </c>
      <c r="I2138" s="2">
        <f t="shared" si="302"/>
        <v>39.585030226485543</v>
      </c>
    </row>
    <row r="2139" spans="1:9" ht="13.5" x14ac:dyDescent="0.25">
      <c r="A2139" s="3">
        <f>TITRES_STAT!B2142</f>
        <v>45420</v>
      </c>
      <c r="B2139" s="5">
        <f>TITRES_STAT!D2142</f>
        <v>0.56000000000000005</v>
      </c>
      <c r="C2139" s="2">
        <f t="shared" si="297"/>
        <v>-9.9999999999998979E-3</v>
      </c>
      <c r="D2139" s="2">
        <f t="shared" si="298"/>
        <v>0</v>
      </c>
      <c r="E2139" s="2">
        <f t="shared" si="299"/>
        <v>9.9999999999998979E-3</v>
      </c>
      <c r="F2139" s="2">
        <f t="shared" si="300"/>
        <v>3.7595131000578833E-3</v>
      </c>
      <c r="G2139" s="2">
        <f t="shared" si="300"/>
        <v>6.4520827805908346E-3</v>
      </c>
      <c r="H2139" s="2">
        <f t="shared" si="301"/>
        <v>0.58268209319434905</v>
      </c>
      <c r="I2139" s="2">
        <f t="shared" si="302"/>
        <v>36.816117128002233</v>
      </c>
    </row>
    <row r="2140" spans="1:9" ht="13.5" x14ac:dyDescent="0.25">
      <c r="A2140" s="3">
        <f>TITRES_STAT!B2143</f>
        <v>45421</v>
      </c>
      <c r="B2140" s="5">
        <f>TITRES_STAT!D2143</f>
        <v>0.53</v>
      </c>
      <c r="C2140" s="2">
        <f t="shared" si="297"/>
        <v>-3.0000000000000027E-2</v>
      </c>
      <c r="D2140" s="2">
        <f t="shared" si="298"/>
        <v>0</v>
      </c>
      <c r="E2140" s="2">
        <f t="shared" si="299"/>
        <v>3.0000000000000027E-2</v>
      </c>
      <c r="F2140" s="2">
        <f t="shared" si="300"/>
        <v>3.4909764500537488E-3</v>
      </c>
      <c r="G2140" s="2">
        <f t="shared" si="300"/>
        <v>8.1340768676914903E-3</v>
      </c>
      <c r="H2140" s="2">
        <f t="shared" si="301"/>
        <v>0.42917918121967702</v>
      </c>
      <c r="I2140" s="2">
        <f t="shared" si="302"/>
        <v>30.029767215991129</v>
      </c>
    </row>
    <row r="2141" spans="1:9" ht="13.5" x14ac:dyDescent="0.25">
      <c r="A2141" s="3">
        <f>TITRES_STAT!B2144</f>
        <v>45422</v>
      </c>
      <c r="B2141" s="5">
        <f>TITRES_STAT!D2144</f>
        <v>0.52</v>
      </c>
      <c r="C2141" s="2">
        <f t="shared" si="297"/>
        <v>-1.0000000000000009E-2</v>
      </c>
      <c r="D2141" s="2">
        <f t="shared" si="298"/>
        <v>0</v>
      </c>
      <c r="E2141" s="2">
        <f t="shared" si="299"/>
        <v>1.0000000000000009E-2</v>
      </c>
      <c r="F2141" s="2">
        <f t="shared" ref="F2141:G2156" si="303">((F2140*13)+D2141)/14</f>
        <v>3.241620989335624E-3</v>
      </c>
      <c r="G2141" s="2">
        <f t="shared" si="303"/>
        <v>8.2673570914278127E-3</v>
      </c>
      <c r="H2141" s="2">
        <f t="shared" si="301"/>
        <v>0.39209882354020592</v>
      </c>
      <c r="I2141" s="2">
        <f t="shared" si="302"/>
        <v>28.166019316291838</v>
      </c>
    </row>
    <row r="2142" spans="1:9" ht="13.5" x14ac:dyDescent="0.25">
      <c r="A2142" s="3">
        <f>TITRES_STAT!B2145</f>
        <v>45425</v>
      </c>
      <c r="B2142" s="5">
        <f>TITRES_STAT!D2145</f>
        <v>0.49</v>
      </c>
      <c r="C2142" s="2">
        <f t="shared" si="297"/>
        <v>-3.0000000000000027E-2</v>
      </c>
      <c r="D2142" s="2">
        <f t="shared" si="298"/>
        <v>0</v>
      </c>
      <c r="E2142" s="2">
        <f t="shared" si="299"/>
        <v>3.0000000000000027E-2</v>
      </c>
      <c r="F2142" s="2">
        <f t="shared" si="303"/>
        <v>3.0100766329545082E-3</v>
      </c>
      <c r="G2142" s="2">
        <f t="shared" si="303"/>
        <v>9.8196887277544002E-3</v>
      </c>
      <c r="H2142" s="2">
        <f t="shared" si="301"/>
        <v>0.30653483184724767</v>
      </c>
      <c r="I2142" s="2">
        <f t="shared" si="302"/>
        <v>23.46166549680521</v>
      </c>
    </row>
    <row r="2143" spans="1:9" ht="13.5" x14ac:dyDescent="0.25">
      <c r="A2143" s="3">
        <f>TITRES_STAT!B2146</f>
        <v>45426</v>
      </c>
      <c r="B2143" s="5">
        <f>TITRES_STAT!D2146</f>
        <v>0.47</v>
      </c>
      <c r="C2143" s="2">
        <f t="shared" si="297"/>
        <v>-2.0000000000000018E-2</v>
      </c>
      <c r="D2143" s="2">
        <f t="shared" si="298"/>
        <v>0</v>
      </c>
      <c r="E2143" s="2">
        <f t="shared" si="299"/>
        <v>2.0000000000000018E-2</v>
      </c>
      <c r="F2143" s="2">
        <f t="shared" si="303"/>
        <v>2.7950711591720433E-3</v>
      </c>
      <c r="G2143" s="2">
        <f t="shared" si="303"/>
        <v>1.0546853818629088E-2</v>
      </c>
      <c r="H2143" s="2">
        <f t="shared" si="301"/>
        <v>0.2650146865821788</v>
      </c>
      <c r="I2143" s="2">
        <f t="shared" si="302"/>
        <v>20.94953437245826</v>
      </c>
    </row>
    <row r="2144" spans="1:9" ht="13.5" x14ac:dyDescent="0.25">
      <c r="A2144" s="3">
        <f>TITRES_STAT!B2147</f>
        <v>45427</v>
      </c>
      <c r="B2144" s="5">
        <f>TITRES_STAT!D2147</f>
        <v>0.49</v>
      </c>
      <c r="C2144" s="2">
        <f t="shared" si="297"/>
        <v>2.0000000000000018E-2</v>
      </c>
      <c r="D2144" s="2">
        <f t="shared" si="298"/>
        <v>2.0000000000000018E-2</v>
      </c>
      <c r="E2144" s="2">
        <f t="shared" si="299"/>
        <v>0</v>
      </c>
      <c r="F2144" s="2">
        <f t="shared" si="303"/>
        <v>4.0239946478026131E-3</v>
      </c>
      <c r="G2144" s="2">
        <f t="shared" si="303"/>
        <v>9.79350711729844E-3</v>
      </c>
      <c r="H2144" s="2">
        <f t="shared" si="301"/>
        <v>0.41088392540144913</v>
      </c>
      <c r="I2144" s="2">
        <f t="shared" si="302"/>
        <v>29.12244714139311</v>
      </c>
    </row>
    <row r="2145" spans="1:9" ht="13.5" x14ac:dyDescent="0.25">
      <c r="A2145" s="3">
        <f>TITRES_STAT!B2148</f>
        <v>45428</v>
      </c>
      <c r="B2145" s="5">
        <f>TITRES_STAT!D2148</f>
        <v>0.51</v>
      </c>
      <c r="C2145" s="2">
        <f t="shared" si="297"/>
        <v>2.0000000000000018E-2</v>
      </c>
      <c r="D2145" s="2">
        <f t="shared" si="298"/>
        <v>2.0000000000000018E-2</v>
      </c>
      <c r="E2145" s="2">
        <f t="shared" si="299"/>
        <v>0</v>
      </c>
      <c r="F2145" s="2">
        <f t="shared" si="303"/>
        <v>5.1651378872452853E-3</v>
      </c>
      <c r="G2145" s="2">
        <f t="shared" si="303"/>
        <v>9.0939708946342658E-3</v>
      </c>
      <c r="H2145" s="2">
        <f t="shared" si="301"/>
        <v>0.56797387489912488</v>
      </c>
      <c r="I2145" s="2">
        <f t="shared" si="302"/>
        <v>36.223427187883814</v>
      </c>
    </row>
    <row r="2146" spans="1:9" ht="13.5" x14ac:dyDescent="0.25">
      <c r="A2146" s="3">
        <f>TITRES_STAT!B2149</f>
        <v>45429</v>
      </c>
      <c r="B2146" s="5">
        <f>TITRES_STAT!D2149</f>
        <v>0.5</v>
      </c>
      <c r="C2146" s="2">
        <f t="shared" si="297"/>
        <v>-1.0000000000000009E-2</v>
      </c>
      <c r="D2146" s="2">
        <f t="shared" si="298"/>
        <v>0</v>
      </c>
      <c r="E2146" s="2">
        <f t="shared" si="299"/>
        <v>1.0000000000000009E-2</v>
      </c>
      <c r="F2146" s="2">
        <f t="shared" si="303"/>
        <v>4.7961994667277642E-3</v>
      </c>
      <c r="G2146" s="2">
        <f t="shared" si="303"/>
        <v>9.1586872593032477E-3</v>
      </c>
      <c r="H2146" s="2">
        <f t="shared" si="301"/>
        <v>0.52367761131442303</v>
      </c>
      <c r="I2146" s="2">
        <f t="shared" si="302"/>
        <v>34.369318511063824</v>
      </c>
    </row>
    <row r="2147" spans="1:9" ht="13.5" x14ac:dyDescent="0.25">
      <c r="A2147" s="3">
        <f>TITRES_STAT!B2150</f>
        <v>45432</v>
      </c>
      <c r="B2147" s="5">
        <f>TITRES_STAT!D2150</f>
        <v>0.5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4.4536137905329242E-3</v>
      </c>
      <c r="G2147" s="2">
        <f t="shared" si="303"/>
        <v>8.5044953122101578E-3</v>
      </c>
      <c r="H2147" s="2">
        <f t="shared" si="301"/>
        <v>0.52367761131442303</v>
      </c>
      <c r="I2147" s="2">
        <f t="shared" si="302"/>
        <v>34.369318511063824</v>
      </c>
    </row>
    <row r="2148" spans="1:9" ht="13.5" x14ac:dyDescent="0.25">
      <c r="A2148" s="3">
        <f>TITRES_STAT!B2151</f>
        <v>45433</v>
      </c>
      <c r="B2148" s="5">
        <f>TITRES_STAT!D2151</f>
        <v>0.51</v>
      </c>
      <c r="C2148" s="2">
        <f t="shared" si="297"/>
        <v>1.0000000000000009E-2</v>
      </c>
      <c r="D2148" s="2">
        <f t="shared" si="298"/>
        <v>1.0000000000000009E-2</v>
      </c>
      <c r="E2148" s="2">
        <f t="shared" si="299"/>
        <v>0</v>
      </c>
      <c r="F2148" s="2">
        <f t="shared" si="303"/>
        <v>4.8497842340662883E-3</v>
      </c>
      <c r="G2148" s="2">
        <f t="shared" si="303"/>
        <v>7.8970313613380035E-3</v>
      </c>
      <c r="H2148" s="2">
        <f t="shared" si="301"/>
        <v>0.61412751351218942</v>
      </c>
      <c r="I2148" s="2">
        <f t="shared" si="302"/>
        <v>38.047025923987</v>
      </c>
    </row>
    <row r="2149" spans="1:9" ht="13.5" x14ac:dyDescent="0.25">
      <c r="A2149" s="3">
        <f>TITRES_STAT!B2152</f>
        <v>45434</v>
      </c>
      <c r="B2149" s="5">
        <f>TITRES_STAT!D2152</f>
        <v>0.52</v>
      </c>
      <c r="C2149" s="2">
        <f t="shared" si="297"/>
        <v>1.0000000000000009E-2</v>
      </c>
      <c r="D2149" s="2">
        <f t="shared" si="298"/>
        <v>1.0000000000000009E-2</v>
      </c>
      <c r="E2149" s="2">
        <f t="shared" si="299"/>
        <v>0</v>
      </c>
      <c r="F2149" s="2">
        <f t="shared" si="303"/>
        <v>5.2176567887758391E-3</v>
      </c>
      <c r="G2149" s="2">
        <f t="shared" si="303"/>
        <v>7.3329576926710032E-3</v>
      </c>
      <c r="H2149" s="2">
        <f t="shared" si="301"/>
        <v>0.71153510049439905</v>
      </c>
      <c r="I2149" s="2">
        <f t="shared" si="302"/>
        <v>41.572918971329479</v>
      </c>
    </row>
    <row r="2150" spans="1:9" ht="13.5" x14ac:dyDescent="0.25">
      <c r="A2150" s="3">
        <f>TITRES_STAT!B2153</f>
        <v>45435</v>
      </c>
      <c r="B2150" s="5">
        <f>TITRES_STAT!D2153</f>
        <v>0.54</v>
      </c>
      <c r="C2150" s="2">
        <f t="shared" si="297"/>
        <v>2.0000000000000018E-2</v>
      </c>
      <c r="D2150" s="2">
        <f t="shared" si="298"/>
        <v>2.0000000000000018E-2</v>
      </c>
      <c r="E2150" s="2">
        <f t="shared" si="299"/>
        <v>0</v>
      </c>
      <c r="F2150" s="2">
        <f t="shared" si="303"/>
        <v>6.2735384467204241E-3</v>
      </c>
      <c r="G2150" s="2">
        <f t="shared" si="303"/>
        <v>6.8091750003373601E-3</v>
      </c>
      <c r="H2150" s="2">
        <f t="shared" si="301"/>
        <v>0.92133605707146637</v>
      </c>
      <c r="I2150" s="2">
        <f t="shared" si="302"/>
        <v>47.952884331738545</v>
      </c>
    </row>
    <row r="2151" spans="1:9" ht="13.5" x14ac:dyDescent="0.25">
      <c r="A2151" s="3">
        <f>TITRES_STAT!B2154</f>
        <v>45436</v>
      </c>
      <c r="B2151" s="5">
        <f>TITRES_STAT!D2154</f>
        <v>0.56000000000000005</v>
      </c>
      <c r="C2151" s="2">
        <f t="shared" si="297"/>
        <v>2.0000000000000018E-2</v>
      </c>
      <c r="D2151" s="2">
        <f t="shared" si="298"/>
        <v>2.0000000000000018E-2</v>
      </c>
      <c r="E2151" s="2">
        <f t="shared" si="299"/>
        <v>0</v>
      </c>
      <c r="F2151" s="2">
        <f t="shared" si="303"/>
        <v>7.2539999862403946E-3</v>
      </c>
      <c r="G2151" s="2">
        <f t="shared" si="303"/>
        <v>6.3228053574561202E-3</v>
      </c>
      <c r="H2151" s="2">
        <f t="shared" si="301"/>
        <v>1.1472755487698463</v>
      </c>
      <c r="I2151" s="2">
        <f t="shared" si="302"/>
        <v>53.429358399163505</v>
      </c>
    </row>
    <row r="2152" spans="1:9" ht="13.5" x14ac:dyDescent="0.25">
      <c r="A2152" s="3">
        <f>TITRES_STAT!B2155</f>
        <v>45439</v>
      </c>
      <c r="B2152" s="5">
        <f>TITRES_STAT!D2155</f>
        <v>0.56999999999999995</v>
      </c>
      <c r="C2152" s="2">
        <f t="shared" si="297"/>
        <v>9.9999999999998979E-3</v>
      </c>
      <c r="D2152" s="2">
        <f t="shared" si="298"/>
        <v>9.9999999999998979E-3</v>
      </c>
      <c r="E2152" s="2">
        <f t="shared" si="299"/>
        <v>0</v>
      </c>
      <c r="F2152" s="2">
        <f t="shared" si="303"/>
        <v>7.4501428443660726E-3</v>
      </c>
      <c r="G2152" s="2">
        <f t="shared" si="303"/>
        <v>5.8711764033521118E-3</v>
      </c>
      <c r="H2152" s="2">
        <f t="shared" si="301"/>
        <v>1.2689352750689724</v>
      </c>
      <c r="I2152" s="2">
        <f t="shared" si="302"/>
        <v>55.92646423245364</v>
      </c>
    </row>
    <row r="2153" spans="1:9" ht="13.5" x14ac:dyDescent="0.25">
      <c r="A2153" s="3">
        <f>TITRES_STAT!B2156</f>
        <v>45440</v>
      </c>
      <c r="B2153" s="5">
        <f>TITRES_STAT!D2156</f>
        <v>0.54</v>
      </c>
      <c r="C2153" s="2">
        <f t="shared" si="297"/>
        <v>-2.9999999999999916E-2</v>
      </c>
      <c r="D2153" s="2">
        <f t="shared" si="298"/>
        <v>0</v>
      </c>
      <c r="E2153" s="2">
        <f t="shared" si="299"/>
        <v>2.9999999999999916E-2</v>
      </c>
      <c r="F2153" s="2">
        <f t="shared" si="303"/>
        <v>6.9179897840542098E-3</v>
      </c>
      <c r="G2153" s="2">
        <f t="shared" si="303"/>
        <v>7.594663803112669E-3</v>
      </c>
      <c r="H2153" s="2">
        <f t="shared" si="301"/>
        <v>0.91090138594665315</v>
      </c>
      <c r="I2153" s="2">
        <f t="shared" si="302"/>
        <v>47.668675769754394</v>
      </c>
    </row>
    <row r="2154" spans="1:9" ht="13.5" x14ac:dyDescent="0.25">
      <c r="A2154" s="3">
        <f>TITRES_STAT!B2157</f>
        <v>45441</v>
      </c>
      <c r="B2154" s="5">
        <f>TITRES_STAT!D2157</f>
        <v>0.53</v>
      </c>
      <c r="C2154" s="2">
        <f t="shared" si="297"/>
        <v>-1.0000000000000009E-2</v>
      </c>
      <c r="D2154" s="2">
        <f t="shared" si="298"/>
        <v>0</v>
      </c>
      <c r="E2154" s="2">
        <f t="shared" si="299"/>
        <v>1.0000000000000009E-2</v>
      </c>
      <c r="F2154" s="2">
        <f t="shared" si="303"/>
        <v>6.4238476566217664E-3</v>
      </c>
      <c r="G2154" s="2">
        <f t="shared" si="303"/>
        <v>7.7664735314617647E-3</v>
      </c>
      <c r="H2154" s="2">
        <f t="shared" si="301"/>
        <v>0.82712541678007934</v>
      </c>
      <c r="I2154" s="2">
        <f t="shared" si="302"/>
        <v>45.269219572114125</v>
      </c>
    </row>
    <row r="2155" spans="1:9" ht="13.5" x14ac:dyDescent="0.25">
      <c r="A2155" s="3">
        <f>TITRES_STAT!B2158</f>
        <v>45442</v>
      </c>
      <c r="B2155" s="5">
        <f>TITRES_STAT!D2158</f>
        <v>0.52</v>
      </c>
      <c r="C2155" s="2">
        <f t="shared" si="297"/>
        <v>-1.0000000000000009E-2</v>
      </c>
      <c r="D2155" s="2">
        <f t="shared" si="298"/>
        <v>0</v>
      </c>
      <c r="E2155" s="2">
        <f t="shared" si="299"/>
        <v>1.0000000000000009E-2</v>
      </c>
      <c r="F2155" s="2">
        <f t="shared" si="303"/>
        <v>5.9650013954344969E-3</v>
      </c>
      <c r="G2155" s="2">
        <f t="shared" si="303"/>
        <v>7.9260111363573544E-3</v>
      </c>
      <c r="H2155" s="2">
        <f t="shared" si="301"/>
        <v>0.75258554307001635</v>
      </c>
      <c r="I2155" s="2">
        <f t="shared" si="302"/>
        <v>42.941444202016356</v>
      </c>
    </row>
    <row r="2156" spans="1:9" ht="13.5" x14ac:dyDescent="0.25">
      <c r="A2156" s="3">
        <f>TITRES_STAT!B2159</f>
        <v>45443</v>
      </c>
      <c r="B2156" s="5">
        <f>TITRES_STAT!D2159</f>
        <v>0.54</v>
      </c>
      <c r="C2156" s="2">
        <f t="shared" si="297"/>
        <v>2.0000000000000018E-2</v>
      </c>
      <c r="D2156" s="2">
        <f t="shared" si="298"/>
        <v>2.0000000000000018E-2</v>
      </c>
      <c r="E2156" s="2">
        <f t="shared" si="299"/>
        <v>0</v>
      </c>
      <c r="F2156" s="2">
        <f t="shared" si="303"/>
        <v>6.9675012957606053E-3</v>
      </c>
      <c r="G2156" s="2">
        <f t="shared" si="303"/>
        <v>7.3598674837604006E-3</v>
      </c>
      <c r="H2156" s="2">
        <f t="shared" si="301"/>
        <v>0.94668841675946558</v>
      </c>
      <c r="I2156" s="2">
        <f t="shared" si="302"/>
        <v>48.630710935002149</v>
      </c>
    </row>
    <row r="2157" spans="1:9" ht="13.5" x14ac:dyDescent="0.25">
      <c r="A2157" s="3">
        <f>TITRES_STAT!B2160</f>
        <v>45446</v>
      </c>
      <c r="B2157" s="5">
        <f>TITRES_STAT!D2160</f>
        <v>0.53</v>
      </c>
      <c r="C2157" s="2">
        <f t="shared" si="297"/>
        <v>-1.0000000000000009E-2</v>
      </c>
      <c r="D2157" s="2">
        <f t="shared" si="298"/>
        <v>0</v>
      </c>
      <c r="E2157" s="2">
        <f t="shared" si="299"/>
        <v>1.0000000000000009E-2</v>
      </c>
      <c r="F2157" s="2">
        <f t="shared" ref="F2157:G2172" si="304">((F2156*13)+D2157)/14</f>
        <v>6.4698226317777049E-3</v>
      </c>
      <c r="G2157" s="2">
        <f t="shared" si="304"/>
        <v>7.548448377777516E-3</v>
      </c>
      <c r="H2157" s="2">
        <f t="shared" si="301"/>
        <v>0.85710629628530488</v>
      </c>
      <c r="I2157" s="2">
        <f t="shared" si="302"/>
        <v>46.152786084444394</v>
      </c>
    </row>
    <row r="2158" spans="1:9" ht="13.5" x14ac:dyDescent="0.25">
      <c r="A2158" s="3">
        <f>TITRES_STAT!B2161</f>
        <v>45447</v>
      </c>
      <c r="B2158" s="5">
        <f>TITRES_STAT!D2161</f>
        <v>0.5</v>
      </c>
      <c r="C2158" s="2">
        <f t="shared" si="297"/>
        <v>-3.0000000000000027E-2</v>
      </c>
      <c r="D2158" s="2">
        <f t="shared" si="298"/>
        <v>0</v>
      </c>
      <c r="E2158" s="2">
        <f t="shared" si="299"/>
        <v>3.0000000000000027E-2</v>
      </c>
      <c r="F2158" s="2">
        <f t="shared" si="304"/>
        <v>6.0076924437935829E-3</v>
      </c>
      <c r="G2158" s="2">
        <f t="shared" si="304"/>
        <v>9.1521306365076969E-3</v>
      </c>
      <c r="H2158" s="2">
        <f t="shared" si="301"/>
        <v>0.65642555623375798</v>
      </c>
      <c r="I2158" s="2">
        <f t="shared" si="302"/>
        <v>39.629040602723101</v>
      </c>
    </row>
    <row r="2159" spans="1:9" ht="13.5" x14ac:dyDescent="0.25">
      <c r="A2159" s="3">
        <f>TITRES_STAT!B2162</f>
        <v>45448</v>
      </c>
      <c r="B2159" s="5">
        <f>TITRES_STAT!D2162</f>
        <v>0.51</v>
      </c>
      <c r="C2159" s="2">
        <f t="shared" si="297"/>
        <v>1.0000000000000009E-2</v>
      </c>
      <c r="D2159" s="2">
        <f t="shared" si="298"/>
        <v>1.0000000000000009E-2</v>
      </c>
      <c r="E2159" s="2">
        <f t="shared" si="299"/>
        <v>0</v>
      </c>
      <c r="F2159" s="2">
        <f t="shared" si="304"/>
        <v>6.2928572692368982E-3</v>
      </c>
      <c r="G2159" s="2">
        <f t="shared" si="304"/>
        <v>8.4984070196142906E-3</v>
      </c>
      <c r="H2159" s="2">
        <f t="shared" si="301"/>
        <v>0.74047492132502102</v>
      </c>
      <c r="I2159" s="2">
        <f t="shared" si="302"/>
        <v>42.54441774784658</v>
      </c>
    </row>
    <row r="2160" spans="1:9" ht="13.5" x14ac:dyDescent="0.25">
      <c r="A2160" s="3">
        <f>TITRES_STAT!B2163</f>
        <v>45449</v>
      </c>
      <c r="B2160" s="5">
        <f>TITRES_STAT!D2163</f>
        <v>0.51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5.8433674642914052E-3</v>
      </c>
      <c r="G2160" s="2">
        <f t="shared" si="304"/>
        <v>7.891377946784699E-3</v>
      </c>
      <c r="H2160" s="2">
        <f t="shared" si="301"/>
        <v>0.74047492132502091</v>
      </c>
      <c r="I2160" s="2">
        <f t="shared" si="302"/>
        <v>42.54441774784658</v>
      </c>
    </row>
    <row r="2161" spans="1:9" ht="13.5" x14ac:dyDescent="0.25">
      <c r="A2161" s="3">
        <f>TITRES_STAT!B2164</f>
        <v>45450</v>
      </c>
      <c r="B2161" s="5">
        <f>TITRES_STAT!D2164</f>
        <v>0.5</v>
      </c>
      <c r="C2161" s="2">
        <f t="shared" si="297"/>
        <v>-1.0000000000000009E-2</v>
      </c>
      <c r="D2161" s="2">
        <f t="shared" si="298"/>
        <v>0</v>
      </c>
      <c r="E2161" s="2">
        <f t="shared" si="299"/>
        <v>1.0000000000000009E-2</v>
      </c>
      <c r="F2161" s="2">
        <f t="shared" si="304"/>
        <v>5.4259840739848764E-3</v>
      </c>
      <c r="G2161" s="2">
        <f t="shared" si="304"/>
        <v>8.0419938077286503E-3</v>
      </c>
      <c r="H2161" s="2">
        <f t="shared" si="301"/>
        <v>0.67470632329638291</v>
      </c>
      <c r="I2161" s="2">
        <f t="shared" si="302"/>
        <v>40.288038201726913</v>
      </c>
    </row>
    <row r="2162" spans="1:9" ht="13.5" x14ac:dyDescent="0.25">
      <c r="A2162" s="3">
        <f>TITRES_STAT!B2165</f>
        <v>45453</v>
      </c>
      <c r="B2162" s="5">
        <f>TITRES_STAT!D2165</f>
        <v>0.5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5.0384137829859567E-3</v>
      </c>
      <c r="G2162" s="2">
        <f t="shared" si="304"/>
        <v>7.4675656786051753E-3</v>
      </c>
      <c r="H2162" s="2">
        <f t="shared" si="301"/>
        <v>0.67470632329638291</v>
      </c>
      <c r="I2162" s="2">
        <f t="shared" si="302"/>
        <v>40.288038201726913</v>
      </c>
    </row>
    <row r="2163" spans="1:9" ht="13.5" x14ac:dyDescent="0.25">
      <c r="A2163" s="3">
        <f>TITRES_STAT!B2166</f>
        <v>45454</v>
      </c>
      <c r="B2163" s="5">
        <f>TITRES_STAT!D2166</f>
        <v>0.51</v>
      </c>
      <c r="C2163" s="2">
        <f t="shared" si="297"/>
        <v>1.0000000000000009E-2</v>
      </c>
      <c r="D2163" s="2">
        <f t="shared" si="298"/>
        <v>1.0000000000000009E-2</v>
      </c>
      <c r="E2163" s="2">
        <f t="shared" si="299"/>
        <v>0</v>
      </c>
      <c r="F2163" s="2">
        <f t="shared" si="304"/>
        <v>5.3928127984869609E-3</v>
      </c>
      <c r="G2163" s="2">
        <f t="shared" si="304"/>
        <v>6.9341681301333764E-3</v>
      </c>
      <c r="H2163" s="2">
        <f t="shared" si="301"/>
        <v>0.7777158986168442</v>
      </c>
      <c r="I2163" s="2">
        <f t="shared" si="302"/>
        <v>43.748042036522698</v>
      </c>
    </row>
    <row r="2164" spans="1:9" ht="13.5" x14ac:dyDescent="0.25">
      <c r="A2164" s="3">
        <f>TITRES_STAT!B2167</f>
        <v>45455</v>
      </c>
      <c r="B2164" s="5">
        <f>TITRES_STAT!D2167</f>
        <v>0.49</v>
      </c>
      <c r="C2164" s="2">
        <f t="shared" si="297"/>
        <v>-2.0000000000000018E-2</v>
      </c>
      <c r="D2164" s="2">
        <f t="shared" si="298"/>
        <v>0</v>
      </c>
      <c r="E2164" s="2">
        <f t="shared" si="299"/>
        <v>2.0000000000000018E-2</v>
      </c>
      <c r="F2164" s="2">
        <f t="shared" si="304"/>
        <v>5.0076118843093214E-3</v>
      </c>
      <c r="G2164" s="2">
        <f t="shared" si="304"/>
        <v>7.8674418351238513E-3</v>
      </c>
      <c r="H2164" s="2">
        <f t="shared" si="301"/>
        <v>0.63649811326892258</v>
      </c>
      <c r="I2164" s="2">
        <f t="shared" si="302"/>
        <v>38.893910607541784</v>
      </c>
    </row>
    <row r="2165" spans="1:9" ht="13.5" x14ac:dyDescent="0.25">
      <c r="A2165" s="3">
        <f>TITRES_STAT!B2168</f>
        <v>45456</v>
      </c>
      <c r="B2165" s="5">
        <f>TITRES_STAT!D2168</f>
        <v>0.5</v>
      </c>
      <c r="C2165" s="2">
        <f t="shared" si="297"/>
        <v>1.0000000000000009E-2</v>
      </c>
      <c r="D2165" s="2">
        <f t="shared" si="298"/>
        <v>1.0000000000000009E-2</v>
      </c>
      <c r="E2165" s="2">
        <f t="shared" si="299"/>
        <v>0</v>
      </c>
      <c r="F2165" s="2">
        <f t="shared" si="304"/>
        <v>5.3642110354300849E-3</v>
      </c>
      <c r="G2165" s="2">
        <f t="shared" si="304"/>
        <v>7.305481704043576E-3</v>
      </c>
      <c r="H2165" s="2">
        <f t="shared" si="301"/>
        <v>0.73427205114496419</v>
      </c>
      <c r="I2165" s="2">
        <f t="shared" si="302"/>
        <v>42.338919701796421</v>
      </c>
    </row>
    <row r="2166" spans="1:9" ht="13.5" x14ac:dyDescent="0.25">
      <c r="A2166" s="3">
        <f>TITRES_STAT!B2169</f>
        <v>45457</v>
      </c>
      <c r="B2166" s="5">
        <f>TITRES_STAT!D2169</f>
        <v>0.5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4.9810531043279361E-3</v>
      </c>
      <c r="G2166" s="2">
        <f t="shared" si="304"/>
        <v>6.7836615823261776E-3</v>
      </c>
      <c r="H2166" s="2">
        <f t="shared" si="301"/>
        <v>0.73427205114496419</v>
      </c>
      <c r="I2166" s="2">
        <f t="shared" si="302"/>
        <v>42.338919701796421</v>
      </c>
    </row>
    <row r="2167" spans="1:9" ht="13.5" x14ac:dyDescent="0.25">
      <c r="A2167" s="3">
        <f>TITRES_STAT!B2170</f>
        <v>45461</v>
      </c>
      <c r="B2167" s="5">
        <f>TITRES_STAT!D2170</f>
        <v>0.5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4.6252635968759412E-3</v>
      </c>
      <c r="G2167" s="2">
        <f t="shared" si="304"/>
        <v>6.2991143264457356E-3</v>
      </c>
      <c r="H2167" s="2">
        <f t="shared" si="301"/>
        <v>0.73427205114496441</v>
      </c>
      <c r="I2167" s="2">
        <f t="shared" si="302"/>
        <v>42.338919701796435</v>
      </c>
    </row>
    <row r="2168" spans="1:9" ht="13.5" x14ac:dyDescent="0.25">
      <c r="A2168" s="3">
        <f>TITRES_STAT!B2171</f>
        <v>45462</v>
      </c>
      <c r="B2168" s="5">
        <f>TITRES_STAT!D2171</f>
        <v>0.49</v>
      </c>
      <c r="C2168" s="2">
        <f t="shared" si="297"/>
        <v>-1.0000000000000009E-2</v>
      </c>
      <c r="D2168" s="2">
        <f t="shared" si="298"/>
        <v>0</v>
      </c>
      <c r="E2168" s="2">
        <f t="shared" si="299"/>
        <v>1.0000000000000009E-2</v>
      </c>
      <c r="F2168" s="2">
        <f t="shared" si="304"/>
        <v>4.294887625670517E-3</v>
      </c>
      <c r="G2168" s="2">
        <f t="shared" si="304"/>
        <v>6.5634633031281834E-3</v>
      </c>
      <c r="H2168" s="2">
        <f t="shared" si="301"/>
        <v>0.65436301344498249</v>
      </c>
      <c r="I2168" s="2">
        <f t="shared" si="302"/>
        <v>39.553774360704658</v>
      </c>
    </row>
    <row r="2169" spans="1:9" ht="13.5" x14ac:dyDescent="0.25">
      <c r="A2169" s="3">
        <f>TITRES_STAT!B2172</f>
        <v>45463</v>
      </c>
      <c r="B2169" s="5">
        <f>TITRES_STAT!D2172</f>
        <v>0.49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3.9881099381226231E-3</v>
      </c>
      <c r="G2169" s="2">
        <f t="shared" si="304"/>
        <v>6.0946444957618844E-3</v>
      </c>
      <c r="H2169" s="2">
        <f t="shared" si="301"/>
        <v>0.6543630134449826</v>
      </c>
      <c r="I2169" s="2">
        <f t="shared" si="302"/>
        <v>39.553774360704658</v>
      </c>
    </row>
    <row r="2170" spans="1:9" ht="13.5" x14ac:dyDescent="0.25">
      <c r="A2170" s="3">
        <f>TITRES_STAT!B2173</f>
        <v>45464</v>
      </c>
      <c r="B2170" s="5">
        <f>TITRES_STAT!D2173</f>
        <v>0.49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3.7032449425424357E-3</v>
      </c>
      <c r="G2170" s="2">
        <f t="shared" si="304"/>
        <v>5.6593127460646065E-3</v>
      </c>
      <c r="H2170" s="2">
        <f t="shared" si="301"/>
        <v>0.6543630134449826</v>
      </c>
      <c r="I2170" s="2">
        <f t="shared" si="302"/>
        <v>39.553774360704658</v>
      </c>
    </row>
    <row r="2171" spans="1:9" ht="13.5" x14ac:dyDescent="0.25">
      <c r="A2171" s="3">
        <f>TITRES_STAT!B2174</f>
        <v>45467</v>
      </c>
      <c r="B2171" s="5">
        <f>TITRES_STAT!D2174</f>
        <v>0.49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3.4387274466465474E-3</v>
      </c>
      <c r="G2171" s="2">
        <f t="shared" si="304"/>
        <v>5.2550761213457061E-3</v>
      </c>
      <c r="H2171" s="2">
        <f t="shared" si="301"/>
        <v>0.6543630134449826</v>
      </c>
      <c r="I2171" s="2">
        <f t="shared" si="302"/>
        <v>39.553774360704658</v>
      </c>
    </row>
    <row r="2172" spans="1:9" ht="13.5" x14ac:dyDescent="0.25">
      <c r="A2172" s="3">
        <f>TITRES_STAT!B2175</f>
        <v>45468</v>
      </c>
      <c r="B2172" s="5">
        <f>TITRES_STAT!D2175</f>
        <v>0.49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3.1931040576003654E-3</v>
      </c>
      <c r="G2172" s="2">
        <f t="shared" si="304"/>
        <v>4.879713541249585E-3</v>
      </c>
      <c r="H2172" s="2">
        <f t="shared" si="301"/>
        <v>0.65436301344498249</v>
      </c>
      <c r="I2172" s="2">
        <f t="shared" si="302"/>
        <v>39.553774360704658</v>
      </c>
    </row>
    <row r="2173" spans="1:9" ht="13.5" x14ac:dyDescent="0.25">
      <c r="A2173" s="3">
        <f>TITRES_STAT!B2176</f>
        <v>45469</v>
      </c>
      <c r="B2173" s="5">
        <f>TITRES_STAT!D2176</f>
        <v>0.49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2.9650251963431961E-3</v>
      </c>
      <c r="G2173" s="2">
        <f t="shared" si="305"/>
        <v>4.5311625740174716E-3</v>
      </c>
      <c r="H2173" s="2">
        <f t="shared" si="301"/>
        <v>0.65436301344498249</v>
      </c>
      <c r="I2173" s="2">
        <f t="shared" si="302"/>
        <v>39.553774360704658</v>
      </c>
    </row>
    <row r="2174" spans="1:9" ht="13.5" x14ac:dyDescent="0.25">
      <c r="A2174" s="3">
        <f>TITRES_STAT!B2177</f>
        <v>45470</v>
      </c>
      <c r="B2174" s="5">
        <f>TITRES_STAT!D2177</f>
        <v>0.48</v>
      </c>
      <c r="C2174" s="2">
        <f t="shared" si="297"/>
        <v>-1.0000000000000009E-2</v>
      </c>
      <c r="D2174" s="2">
        <f t="shared" si="298"/>
        <v>0</v>
      </c>
      <c r="E2174" s="2">
        <f t="shared" si="299"/>
        <v>1.0000000000000009E-2</v>
      </c>
      <c r="F2174" s="2">
        <f t="shared" si="305"/>
        <v>2.753237682318682E-3</v>
      </c>
      <c r="G2174" s="2">
        <f t="shared" si="305"/>
        <v>4.9217938187305094E-3</v>
      </c>
      <c r="H2174" s="2">
        <f t="shared" si="301"/>
        <v>0.55939720023233952</v>
      </c>
      <c r="I2174" s="2">
        <f t="shared" si="302"/>
        <v>35.872656443720246</v>
      </c>
    </row>
    <row r="2175" spans="1:9" ht="13.5" x14ac:dyDescent="0.25">
      <c r="A2175" s="3">
        <f>TITRES_STAT!B2178</f>
        <v>45471</v>
      </c>
      <c r="B2175" s="5">
        <f>TITRES_STAT!D2178</f>
        <v>0.48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2.5565778478673475E-3</v>
      </c>
      <c r="G2175" s="2">
        <f t="shared" si="305"/>
        <v>4.570237117392616E-3</v>
      </c>
      <c r="H2175" s="2">
        <f t="shared" si="301"/>
        <v>0.55939720023233952</v>
      </c>
      <c r="I2175" s="2">
        <f t="shared" si="302"/>
        <v>35.872656443720246</v>
      </c>
    </row>
    <row r="2176" spans="1:9" ht="13.5" x14ac:dyDescent="0.25">
      <c r="A2176" s="3">
        <f>TITRES_STAT!B2179</f>
        <v>45474</v>
      </c>
      <c r="B2176" s="5">
        <f>TITRES_STAT!D2179</f>
        <v>0.48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2.3739651444482511E-3</v>
      </c>
      <c r="G2176" s="2">
        <f t="shared" si="305"/>
        <v>4.2437916090074289E-3</v>
      </c>
      <c r="H2176" s="2">
        <f t="shared" si="301"/>
        <v>0.55939720023233952</v>
      </c>
      <c r="I2176" s="2">
        <f t="shared" si="302"/>
        <v>35.872656443720246</v>
      </c>
    </row>
    <row r="2177" spans="1:9" ht="13.5" x14ac:dyDescent="0.25">
      <c r="A2177" s="3">
        <f>TITRES_STAT!B2180</f>
        <v>45475</v>
      </c>
      <c r="B2177" s="5">
        <f>TITRES_STAT!D2180</f>
        <v>0.47</v>
      </c>
      <c r="C2177" s="2">
        <f t="shared" si="297"/>
        <v>-1.0000000000000009E-2</v>
      </c>
      <c r="D2177" s="2">
        <f t="shared" si="298"/>
        <v>0</v>
      </c>
      <c r="E2177" s="2">
        <f t="shared" si="299"/>
        <v>1.0000000000000009E-2</v>
      </c>
      <c r="F2177" s="2">
        <f t="shared" si="305"/>
        <v>2.2043962055590905E-3</v>
      </c>
      <c r="G2177" s="2">
        <f t="shared" si="305"/>
        <v>4.6549493512211843E-3</v>
      </c>
      <c r="H2177" s="2">
        <f t="shared" si="301"/>
        <v>0.47355965430231522</v>
      </c>
      <c r="I2177" s="2">
        <f t="shared" si="302"/>
        <v>32.137121352343968</v>
      </c>
    </row>
    <row r="2178" spans="1:9" ht="13.5" x14ac:dyDescent="0.25">
      <c r="A2178" s="3">
        <f>TITRES_STAT!B2181</f>
        <v>45476</v>
      </c>
      <c r="B2178" s="5">
        <f>TITRES_STAT!D2181</f>
        <v>0.47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2.0469393337334413E-3</v>
      </c>
      <c r="G2178" s="2">
        <f t="shared" si="305"/>
        <v>4.3224529689910992E-3</v>
      </c>
      <c r="H2178" s="2">
        <f t="shared" si="301"/>
        <v>0.47355965430231528</v>
      </c>
      <c r="I2178" s="2">
        <f t="shared" si="302"/>
        <v>32.137121352343968</v>
      </c>
    </row>
    <row r="2179" spans="1:9" ht="13.5" x14ac:dyDescent="0.25">
      <c r="A2179" s="3">
        <f>TITRES_STAT!B2182</f>
        <v>45477</v>
      </c>
      <c r="B2179" s="5">
        <f>TITRES_STAT!D2182</f>
        <v>0.47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1.9007293813239098E-3</v>
      </c>
      <c r="G2179" s="2">
        <f t="shared" si="305"/>
        <v>4.0137063283488773E-3</v>
      </c>
      <c r="H2179" s="2">
        <f t="shared" si="301"/>
        <v>0.47355965430231539</v>
      </c>
      <c r="I2179" s="2">
        <f t="shared" si="302"/>
        <v>32.137121352343968</v>
      </c>
    </row>
    <row r="2180" spans="1:9" ht="13.5" x14ac:dyDescent="0.25">
      <c r="A2180" s="3">
        <f>TITRES_STAT!B2183</f>
        <v>45478</v>
      </c>
      <c r="B2180" s="5">
        <f>TITRES_STAT!D2183</f>
        <v>0.47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1.7649629969436304E-3</v>
      </c>
      <c r="G2180" s="2">
        <f t="shared" si="305"/>
        <v>3.7270130191811002E-3</v>
      </c>
      <c r="H2180" s="2">
        <f t="shared" si="301"/>
        <v>0.47355965430231534</v>
      </c>
      <c r="I2180" s="2">
        <f t="shared" si="302"/>
        <v>32.137121352343968</v>
      </c>
    </row>
    <row r="2181" spans="1:9" ht="13.5" x14ac:dyDescent="0.25">
      <c r="A2181" s="3">
        <f>TITRES_STAT!B2184</f>
        <v>45481</v>
      </c>
      <c r="B2181" s="5">
        <f>TITRES_STAT!D2184</f>
        <v>0.47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1.6388942114476568E-3</v>
      </c>
      <c r="G2181" s="2">
        <f t="shared" si="305"/>
        <v>3.4607978035253073E-3</v>
      </c>
      <c r="H2181" s="2">
        <f t="shared" si="301"/>
        <v>0.47355965430231534</v>
      </c>
      <c r="I2181" s="2">
        <f t="shared" si="302"/>
        <v>32.137121352343968</v>
      </c>
    </row>
    <row r="2182" spans="1:9" ht="13.5" x14ac:dyDescent="0.25">
      <c r="A2182" s="3">
        <f>TITRES_STAT!B2185</f>
        <v>45482</v>
      </c>
      <c r="B2182" s="5">
        <f>TITRES_STAT!D2185</f>
        <v>0.47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1.5218303392013958E-3</v>
      </c>
      <c r="G2182" s="2">
        <f t="shared" si="305"/>
        <v>3.2135979604163566E-3</v>
      </c>
      <c r="H2182" s="2">
        <f t="shared" si="301"/>
        <v>0.47355965430231545</v>
      </c>
      <c r="I2182" s="2">
        <f t="shared" si="302"/>
        <v>32.137121352343982</v>
      </c>
    </row>
    <row r="2183" spans="1:9" ht="13.5" x14ac:dyDescent="0.25">
      <c r="A2183" s="3">
        <f>TITRES_STAT!B2186</f>
        <v>45483</v>
      </c>
      <c r="B2183" s="5">
        <f>TITRES_STAT!D2186</f>
        <v>0.48</v>
      </c>
      <c r="C2183" s="2">
        <f t="shared" si="306"/>
        <v>1.0000000000000009E-2</v>
      </c>
      <c r="D2183" s="2">
        <f t="shared" si="307"/>
        <v>1.0000000000000009E-2</v>
      </c>
      <c r="E2183" s="2">
        <f t="shared" si="308"/>
        <v>0</v>
      </c>
      <c r="F2183" s="2">
        <f t="shared" si="305"/>
        <v>2.1274138864012969E-3</v>
      </c>
      <c r="G2183" s="2">
        <f t="shared" si="305"/>
        <v>2.9840552489580454E-3</v>
      </c>
      <c r="H2183" s="2">
        <f t="shared" si="301"/>
        <v>0.71292711056343028</v>
      </c>
      <c r="I2183" s="2">
        <f t="shared" si="302"/>
        <v>41.620399733700772</v>
      </c>
    </row>
    <row r="2184" spans="1:9" ht="13.5" x14ac:dyDescent="0.25">
      <c r="A2184" s="3">
        <f>TITRES_STAT!B2187</f>
        <v>45484</v>
      </c>
      <c r="B2184" s="5">
        <f>TITRES_STAT!D2187</f>
        <v>0.47</v>
      </c>
      <c r="C2184" s="2">
        <f t="shared" si="306"/>
        <v>-1.0000000000000009E-2</v>
      </c>
      <c r="D2184" s="2">
        <f t="shared" si="307"/>
        <v>0</v>
      </c>
      <c r="E2184" s="2">
        <f t="shared" si="308"/>
        <v>1.0000000000000009E-2</v>
      </c>
      <c r="F2184" s="2">
        <f t="shared" si="305"/>
        <v>1.9754557516583472E-3</v>
      </c>
      <c r="G2184" s="2">
        <f t="shared" si="305"/>
        <v>3.4851941597467571E-3</v>
      </c>
      <c r="H2184" s="2">
        <f t="shared" si="301"/>
        <v>0.56681368701762336</v>
      </c>
      <c r="I2184" s="2">
        <f t="shared" si="302"/>
        <v>36.176202168397829</v>
      </c>
    </row>
    <row r="2185" spans="1:9" ht="13.5" x14ac:dyDescent="0.25">
      <c r="A2185" s="3">
        <f>TITRES_STAT!B2188</f>
        <v>45485</v>
      </c>
      <c r="B2185" s="5">
        <f>TITRES_STAT!D2188</f>
        <v>0.47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1.8343517693970367E-3</v>
      </c>
      <c r="G2185" s="2">
        <f t="shared" si="305"/>
        <v>3.2362517197648461E-3</v>
      </c>
      <c r="H2185" s="2">
        <f t="shared" si="301"/>
        <v>0.56681368701762336</v>
      </c>
      <c r="I2185" s="2">
        <f t="shared" si="302"/>
        <v>36.176202168397829</v>
      </c>
    </row>
    <row r="2186" spans="1:9" ht="13.5" x14ac:dyDescent="0.25">
      <c r="A2186" s="3">
        <f>TITRES_STAT!B2189</f>
        <v>45488</v>
      </c>
      <c r="B2186" s="5">
        <f>TITRES_STAT!D2189</f>
        <v>0.47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1.703326643011534E-3</v>
      </c>
      <c r="G2186" s="2">
        <f t="shared" si="305"/>
        <v>3.005090882638786E-3</v>
      </c>
      <c r="H2186" s="2">
        <f t="shared" si="301"/>
        <v>0.56681368701762325</v>
      </c>
      <c r="I2186" s="2">
        <f t="shared" si="302"/>
        <v>36.176202168397822</v>
      </c>
    </row>
    <row r="2187" spans="1:9" ht="13.5" x14ac:dyDescent="0.25">
      <c r="A2187" s="3">
        <f>TITRES_STAT!B2190</f>
        <v>45489</v>
      </c>
      <c r="B2187" s="5">
        <f>TITRES_STAT!D2190</f>
        <v>0.47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1.5816604542249959E-3</v>
      </c>
      <c r="G2187" s="2">
        <f t="shared" si="305"/>
        <v>2.7904415338788728E-3</v>
      </c>
      <c r="H2187" s="2">
        <f t="shared" si="301"/>
        <v>0.56681368701762325</v>
      </c>
      <c r="I2187" s="2">
        <f t="shared" si="302"/>
        <v>36.176202168397822</v>
      </c>
    </row>
    <row r="2188" spans="1:9" ht="13.5" x14ac:dyDescent="0.25">
      <c r="A2188" s="3">
        <f>TITRES_STAT!B2191</f>
        <v>45490</v>
      </c>
      <c r="B2188" s="5">
        <f>TITRES_STAT!D2191</f>
        <v>0.47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1.4686847074946391E-3</v>
      </c>
      <c r="G2188" s="2">
        <f t="shared" si="305"/>
        <v>2.5911242814589536E-3</v>
      </c>
      <c r="H2188" s="2">
        <f t="shared" si="301"/>
        <v>0.56681368701762325</v>
      </c>
      <c r="I2188" s="2">
        <f t="shared" si="302"/>
        <v>36.176202168397822</v>
      </c>
    </row>
    <row r="2189" spans="1:9" ht="13.5" x14ac:dyDescent="0.25">
      <c r="A2189" s="3">
        <f>TITRES_STAT!B2192</f>
        <v>45491</v>
      </c>
      <c r="B2189" s="5">
        <f>TITRES_STAT!D2192</f>
        <v>0.46</v>
      </c>
      <c r="C2189" s="2">
        <f t="shared" si="306"/>
        <v>-9.9999999999999534E-3</v>
      </c>
      <c r="D2189" s="2">
        <f t="shared" si="307"/>
        <v>0</v>
      </c>
      <c r="E2189" s="2">
        <f t="shared" si="308"/>
        <v>9.9999999999999534E-3</v>
      </c>
      <c r="F2189" s="2">
        <f t="shared" ref="F2189:G2204" si="309">((F2188*13)+D2189)/14</f>
        <v>1.3637786569593077E-3</v>
      </c>
      <c r="G2189" s="2">
        <f t="shared" si="309"/>
        <v>3.1203296899261677E-3</v>
      </c>
      <c r="H2189" s="2">
        <f t="shared" si="301"/>
        <v>0.4370623595840531</v>
      </c>
      <c r="I2189" s="2">
        <f t="shared" si="302"/>
        <v>30.413597341075544</v>
      </c>
    </row>
    <row r="2190" spans="1:9" ht="13.5" x14ac:dyDescent="0.25">
      <c r="A2190" s="3">
        <f>TITRES_STAT!B2193</f>
        <v>45492</v>
      </c>
      <c r="B2190" s="5">
        <f>TITRES_STAT!D2193</f>
        <v>0.47</v>
      </c>
      <c r="C2190" s="2">
        <f t="shared" si="306"/>
        <v>9.9999999999999534E-3</v>
      </c>
      <c r="D2190" s="2">
        <f t="shared" si="307"/>
        <v>9.9999999999999534E-3</v>
      </c>
      <c r="E2190" s="2">
        <f t="shared" si="308"/>
        <v>0</v>
      </c>
      <c r="F2190" s="2">
        <f t="shared" si="309"/>
        <v>1.9806516100336394E-3</v>
      </c>
      <c r="G2190" s="2">
        <f t="shared" si="309"/>
        <v>2.8974489977885843E-3</v>
      </c>
      <c r="H2190" s="2">
        <f t="shared" si="301"/>
        <v>0.68358463308425077</v>
      </c>
      <c r="I2190" s="2">
        <f t="shared" si="302"/>
        <v>40.602926615691111</v>
      </c>
    </row>
    <row r="2191" spans="1:9" ht="13.5" x14ac:dyDescent="0.25">
      <c r="A2191" s="3">
        <f>TITRES_STAT!B2194</f>
        <v>45495</v>
      </c>
      <c r="B2191" s="5">
        <f>TITRES_STAT!D2194</f>
        <v>0.47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1.8391764950312366E-3</v>
      </c>
      <c r="G2191" s="2">
        <f t="shared" si="309"/>
        <v>2.6904883550893997E-3</v>
      </c>
      <c r="H2191" s="2">
        <f t="shared" si="301"/>
        <v>0.68358463308425077</v>
      </c>
      <c r="I2191" s="2">
        <f t="shared" si="302"/>
        <v>40.602926615691111</v>
      </c>
    </row>
    <row r="2192" spans="1:9" ht="13.5" x14ac:dyDescent="0.25">
      <c r="A2192" s="3">
        <f>TITRES_STAT!B2195</f>
        <v>45496</v>
      </c>
      <c r="B2192" s="5">
        <f>TITRES_STAT!D2195</f>
        <v>0.48</v>
      </c>
      <c r="C2192" s="2">
        <f t="shared" si="306"/>
        <v>1.0000000000000009E-2</v>
      </c>
      <c r="D2192" s="2">
        <f t="shared" si="307"/>
        <v>1.0000000000000009E-2</v>
      </c>
      <c r="E2192" s="2">
        <f t="shared" si="308"/>
        <v>0</v>
      </c>
      <c r="F2192" s="2">
        <f t="shared" si="309"/>
        <v>2.4220924596718633E-3</v>
      </c>
      <c r="G2192" s="2">
        <f t="shared" si="309"/>
        <v>2.4983106154401569E-3</v>
      </c>
      <c r="H2192" s="2">
        <f t="shared" si="301"/>
        <v>0.96949212187738099</v>
      </c>
      <c r="I2192" s="2">
        <f t="shared" si="302"/>
        <v>49.225488698742851</v>
      </c>
    </row>
    <row r="2193" spans="1:9" ht="13.5" x14ac:dyDescent="0.25">
      <c r="A2193" s="3">
        <f>TITRES_STAT!B2196</f>
        <v>45497</v>
      </c>
      <c r="B2193" s="5">
        <f>TITRES_STAT!D2196</f>
        <v>0.47</v>
      </c>
      <c r="C2193" s="2">
        <f t="shared" si="306"/>
        <v>-1.0000000000000009E-2</v>
      </c>
      <c r="D2193" s="2">
        <f t="shared" si="307"/>
        <v>0</v>
      </c>
      <c r="E2193" s="2">
        <f t="shared" si="308"/>
        <v>1.0000000000000009E-2</v>
      </c>
      <c r="F2193" s="2">
        <f t="shared" si="309"/>
        <v>2.2490858554095874E-3</v>
      </c>
      <c r="G2193" s="2">
        <f t="shared" si="309"/>
        <v>3.0341455714801464E-3</v>
      </c>
      <c r="H2193" s="2">
        <f t="shared" ref="H2193:H2256" si="310">F2193/G2193</f>
        <v>0.74125838804511168</v>
      </c>
      <c r="I2193" s="2">
        <f t="shared" ref="I2193:I2256" si="311">IF(G2193=0,100,100-(100/(1+H2193)))</f>
        <v>42.570269474900449</v>
      </c>
    </row>
    <row r="2194" spans="1:9" ht="13.5" x14ac:dyDescent="0.25">
      <c r="A2194" s="3">
        <f>TITRES_STAT!B2197</f>
        <v>45499</v>
      </c>
      <c r="B2194" s="5">
        <f>TITRES_STAT!D2197</f>
        <v>0.47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2.0884368657374743E-3</v>
      </c>
      <c r="G2194" s="2">
        <f t="shared" si="309"/>
        <v>2.8174208878029927E-3</v>
      </c>
      <c r="H2194" s="2">
        <f t="shared" si="310"/>
        <v>0.74125838804511179</v>
      </c>
      <c r="I2194" s="2">
        <f t="shared" si="311"/>
        <v>42.570269474900449</v>
      </c>
    </row>
    <row r="2195" spans="1:9" ht="13.5" x14ac:dyDescent="0.25">
      <c r="A2195" s="3">
        <f>TITRES_STAT!B2198</f>
        <v>45502</v>
      </c>
      <c r="B2195" s="5">
        <f>TITRES_STAT!D2198</f>
        <v>0.47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1.9392628038990833E-3</v>
      </c>
      <c r="G2195" s="2">
        <f t="shared" si="309"/>
        <v>2.6161765386742077E-3</v>
      </c>
      <c r="H2195" s="2">
        <f t="shared" si="310"/>
        <v>0.74125838804511179</v>
      </c>
      <c r="I2195" s="2">
        <f t="shared" si="311"/>
        <v>42.570269474900449</v>
      </c>
    </row>
    <row r="2196" spans="1:9" ht="13.5" x14ac:dyDescent="0.25">
      <c r="A2196" s="3">
        <f>TITRES_STAT!B2199</f>
        <v>45503</v>
      </c>
      <c r="B2196" s="5">
        <f>TITRES_STAT!D2199</f>
        <v>0.47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1.800744032192006E-3</v>
      </c>
      <c r="G2196" s="2">
        <f t="shared" si="309"/>
        <v>2.4293067859117645E-3</v>
      </c>
      <c r="H2196" s="2">
        <f t="shared" si="310"/>
        <v>0.74125838804511179</v>
      </c>
      <c r="I2196" s="2">
        <f t="shared" si="311"/>
        <v>42.570269474900449</v>
      </c>
    </row>
    <row r="2197" spans="1:9" ht="13.5" x14ac:dyDescent="0.25">
      <c r="A2197" s="3">
        <f>TITRES_STAT!B2200</f>
        <v>45504</v>
      </c>
      <c r="B2197" s="5">
        <f>TITRES_STAT!D2200</f>
        <v>0.47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1.6721194584640056E-3</v>
      </c>
      <c r="G2197" s="2">
        <f t="shared" si="309"/>
        <v>2.2557848726323525E-3</v>
      </c>
      <c r="H2197" s="2">
        <f t="shared" si="310"/>
        <v>0.7412583880451119</v>
      </c>
      <c r="I2197" s="2">
        <f t="shared" si="311"/>
        <v>42.570269474900449</v>
      </c>
    </row>
    <row r="2198" spans="1:9" ht="13.5" x14ac:dyDescent="0.25">
      <c r="A2198" s="3">
        <f>TITRES_STAT!B2201</f>
        <v>45505</v>
      </c>
      <c r="B2198" s="5">
        <f>TITRES_STAT!D2201</f>
        <v>0.48</v>
      </c>
      <c r="C2198" s="2">
        <f t="shared" si="306"/>
        <v>1.0000000000000009E-2</v>
      </c>
      <c r="D2198" s="2">
        <f t="shared" si="307"/>
        <v>1.0000000000000009E-2</v>
      </c>
      <c r="E2198" s="2">
        <f t="shared" si="308"/>
        <v>0</v>
      </c>
      <c r="F2198" s="2">
        <f t="shared" si="309"/>
        <v>2.2669680685737203E-3</v>
      </c>
      <c r="G2198" s="2">
        <f t="shared" si="309"/>
        <v>2.0946573817300419E-3</v>
      </c>
      <c r="H2198" s="2">
        <f t="shared" si="310"/>
        <v>1.0822619910762503</v>
      </c>
      <c r="I2198" s="2">
        <f t="shared" si="311"/>
        <v>51.975303574401124</v>
      </c>
    </row>
    <row r="2199" spans="1:9" ht="13.5" x14ac:dyDescent="0.25">
      <c r="A2199" s="3">
        <f>TITRES_STAT!B2202</f>
        <v>45506</v>
      </c>
      <c r="B2199" s="5">
        <f>TITRES_STAT!D2202</f>
        <v>0.48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2.1050417779613115E-3</v>
      </c>
      <c r="G2199" s="2">
        <f t="shared" si="309"/>
        <v>1.9450389973207532E-3</v>
      </c>
      <c r="H2199" s="2">
        <f t="shared" si="310"/>
        <v>1.0822619910762501</v>
      </c>
      <c r="I2199" s="2">
        <f t="shared" si="311"/>
        <v>51.975303574401124</v>
      </c>
    </row>
    <row r="2200" spans="1:9" ht="13.5" x14ac:dyDescent="0.25">
      <c r="A2200" s="3">
        <f>TITRES_STAT!B2203</f>
        <v>45509</v>
      </c>
      <c r="B2200" s="5">
        <f>TITRES_STAT!D2203</f>
        <v>0.5</v>
      </c>
      <c r="C2200" s="2">
        <f t="shared" si="306"/>
        <v>2.0000000000000018E-2</v>
      </c>
      <c r="D2200" s="2">
        <f t="shared" si="307"/>
        <v>2.0000000000000018E-2</v>
      </c>
      <c r="E2200" s="2">
        <f t="shared" si="308"/>
        <v>0</v>
      </c>
      <c r="F2200" s="2">
        <f t="shared" si="309"/>
        <v>3.383253079535505E-3</v>
      </c>
      <c r="G2200" s="2">
        <f t="shared" si="309"/>
        <v>1.8061076403692708E-3</v>
      </c>
      <c r="H2200" s="2">
        <f t="shared" si="310"/>
        <v>1.8732289282845713</v>
      </c>
      <c r="I2200" s="2">
        <f t="shared" si="311"/>
        <v>65.195951142081853</v>
      </c>
    </row>
    <row r="2201" spans="1:9" ht="13.5" x14ac:dyDescent="0.25">
      <c r="A2201" s="3">
        <f>TITRES_STAT!B2204</f>
        <v>45510</v>
      </c>
      <c r="B2201" s="5">
        <f>TITRES_STAT!D2204</f>
        <v>0.52</v>
      </c>
      <c r="C2201" s="2">
        <f t="shared" si="306"/>
        <v>2.0000000000000018E-2</v>
      </c>
      <c r="D2201" s="2">
        <f t="shared" si="307"/>
        <v>2.0000000000000018E-2</v>
      </c>
      <c r="E2201" s="2">
        <f t="shared" si="308"/>
        <v>0</v>
      </c>
      <c r="F2201" s="2">
        <f t="shared" si="309"/>
        <v>4.5701635738543984E-3</v>
      </c>
      <c r="G2201" s="2">
        <f t="shared" si="309"/>
        <v>1.6770999517714657E-3</v>
      </c>
      <c r="H2201" s="2">
        <f t="shared" si="310"/>
        <v>2.7250394760473782</v>
      </c>
      <c r="I2201" s="2">
        <f t="shared" si="311"/>
        <v>73.154646912330293</v>
      </c>
    </row>
    <row r="2202" spans="1:9" ht="13.5" x14ac:dyDescent="0.25">
      <c r="A2202" s="3">
        <f>TITRES_STAT!B2205</f>
        <v>45511</v>
      </c>
      <c r="B2202" s="5">
        <f>TITRES_STAT!D2205</f>
        <v>0.5</v>
      </c>
      <c r="C2202" s="2">
        <f t="shared" si="306"/>
        <v>-2.0000000000000018E-2</v>
      </c>
      <c r="D2202" s="2">
        <f t="shared" si="307"/>
        <v>0</v>
      </c>
      <c r="E2202" s="2">
        <f t="shared" si="308"/>
        <v>2.0000000000000018E-2</v>
      </c>
      <c r="F2202" s="2">
        <f t="shared" si="309"/>
        <v>4.2437233185790837E-3</v>
      </c>
      <c r="G2202" s="2">
        <f t="shared" si="309"/>
        <v>2.9858785266449334E-3</v>
      </c>
      <c r="H2202" s="2">
        <f t="shared" si="310"/>
        <v>1.4212645560459289</v>
      </c>
      <c r="I2202" s="2">
        <f t="shared" si="311"/>
        <v>58.69926739302457</v>
      </c>
    </row>
    <row r="2203" spans="1:9" ht="13.5" x14ac:dyDescent="0.25">
      <c r="A2203" s="3">
        <f>TITRES_STAT!B2206</f>
        <v>45512</v>
      </c>
      <c r="B2203" s="5">
        <f>TITRES_STAT!D2206</f>
        <v>0.5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3.9406002243948636E-3</v>
      </c>
      <c r="G2203" s="2">
        <f t="shared" si="309"/>
        <v>2.7726014890274383E-3</v>
      </c>
      <c r="H2203" s="2">
        <f t="shared" si="310"/>
        <v>1.4212645560459289</v>
      </c>
      <c r="I2203" s="2">
        <f t="shared" si="311"/>
        <v>58.69926739302457</v>
      </c>
    </row>
    <row r="2204" spans="1:9" ht="13.5" x14ac:dyDescent="0.25">
      <c r="A2204" s="3">
        <f>TITRES_STAT!B2207</f>
        <v>45513</v>
      </c>
      <c r="B2204" s="5">
        <f>TITRES_STAT!D2207</f>
        <v>0.49</v>
      </c>
      <c r="C2204" s="2">
        <f t="shared" si="306"/>
        <v>-1.0000000000000009E-2</v>
      </c>
      <c r="D2204" s="2">
        <f t="shared" si="307"/>
        <v>0</v>
      </c>
      <c r="E2204" s="2">
        <f t="shared" si="308"/>
        <v>1.0000000000000009E-2</v>
      </c>
      <c r="F2204" s="2">
        <f t="shared" si="309"/>
        <v>3.6591287797952303E-3</v>
      </c>
      <c r="G2204" s="2">
        <f t="shared" si="309"/>
        <v>3.2888442398111934E-3</v>
      </c>
      <c r="H2204" s="2">
        <f t="shared" si="310"/>
        <v>1.1125880440009206</v>
      </c>
      <c r="I2204" s="2">
        <f t="shared" si="311"/>
        <v>52.664694716999726</v>
      </c>
    </row>
    <row r="2205" spans="1:9" ht="13.5" x14ac:dyDescent="0.25">
      <c r="A2205" s="3">
        <f>TITRES_STAT!B2208</f>
        <v>45516</v>
      </c>
      <c r="B2205" s="5">
        <f>TITRES_STAT!D2208</f>
        <v>0.49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3.3977624383812852E-3</v>
      </c>
      <c r="G2205" s="2">
        <f t="shared" si="312"/>
        <v>3.053926794110394E-3</v>
      </c>
      <c r="H2205" s="2">
        <f t="shared" si="310"/>
        <v>1.1125880440009206</v>
      </c>
      <c r="I2205" s="2">
        <f t="shared" si="311"/>
        <v>52.664694716999726</v>
      </c>
    </row>
    <row r="2206" spans="1:9" ht="13.5" x14ac:dyDescent="0.25">
      <c r="A2206" s="3">
        <f>TITRES_STAT!B2209</f>
        <v>45518</v>
      </c>
      <c r="B2206" s="5">
        <f>TITRES_STAT!D2209</f>
        <v>0.49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3.1550651213540504E-3</v>
      </c>
      <c r="G2206" s="2">
        <f t="shared" si="312"/>
        <v>2.8357891659596514E-3</v>
      </c>
      <c r="H2206" s="2">
        <f t="shared" si="310"/>
        <v>1.1125880440009206</v>
      </c>
      <c r="I2206" s="2">
        <f t="shared" si="311"/>
        <v>52.664694716999726</v>
      </c>
    </row>
    <row r="2207" spans="1:9" ht="13.5" x14ac:dyDescent="0.25">
      <c r="A2207" s="3">
        <f>TITRES_STAT!B2210</f>
        <v>45519</v>
      </c>
      <c r="B2207" s="5">
        <f>TITRES_STAT!D2210</f>
        <v>0.49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2.9297033269716183E-3</v>
      </c>
      <c r="G2207" s="2">
        <f t="shared" si="312"/>
        <v>2.6332327969625334E-3</v>
      </c>
      <c r="H2207" s="2">
        <f t="shared" si="310"/>
        <v>1.1125880440009206</v>
      </c>
      <c r="I2207" s="2">
        <f t="shared" si="311"/>
        <v>52.664694716999726</v>
      </c>
    </row>
    <row r="2208" spans="1:9" ht="13.5" x14ac:dyDescent="0.25">
      <c r="A2208" s="3">
        <f>TITRES_STAT!B2211</f>
        <v>45520</v>
      </c>
      <c r="B2208" s="5">
        <f>TITRES_STAT!D2211</f>
        <v>0.49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2.7204388036165027E-3</v>
      </c>
      <c r="G2208" s="2">
        <f t="shared" si="312"/>
        <v>2.4451447400366385E-3</v>
      </c>
      <c r="H2208" s="2">
        <f t="shared" si="310"/>
        <v>1.1125880440009204</v>
      </c>
      <c r="I2208" s="2">
        <f t="shared" si="311"/>
        <v>52.664694716999719</v>
      </c>
    </row>
    <row r="2209" spans="1:9" ht="13.5" x14ac:dyDescent="0.25">
      <c r="A2209" s="3">
        <f>TITRES_STAT!B2212</f>
        <v>45523</v>
      </c>
      <c r="B2209" s="5">
        <f>TITRES_STAT!D2212</f>
        <v>0.49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2.526121746215324E-3</v>
      </c>
      <c r="G2209" s="2">
        <f t="shared" si="312"/>
        <v>2.2704915443197355E-3</v>
      </c>
      <c r="H2209" s="2">
        <f t="shared" si="310"/>
        <v>1.1125880440009206</v>
      </c>
      <c r="I2209" s="2">
        <f t="shared" si="311"/>
        <v>52.664694716999726</v>
      </c>
    </row>
    <row r="2210" spans="1:9" ht="13.5" x14ac:dyDescent="0.25">
      <c r="A2210" s="3">
        <f>TITRES_STAT!B2213</f>
        <v>45524</v>
      </c>
      <c r="B2210" s="5">
        <f>TITRES_STAT!D2213</f>
        <v>0.49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2.3456844786285151E-3</v>
      </c>
      <c r="G2210" s="2">
        <f t="shared" si="312"/>
        <v>2.1083135768683258E-3</v>
      </c>
      <c r="H2210" s="2">
        <f t="shared" si="310"/>
        <v>1.1125880440009206</v>
      </c>
      <c r="I2210" s="2">
        <f t="shared" si="311"/>
        <v>52.664694716999726</v>
      </c>
    </row>
    <row r="2211" spans="1:9" ht="13.5" x14ac:dyDescent="0.25">
      <c r="A2211" s="3">
        <f>TITRES_STAT!B2214</f>
        <v>45525</v>
      </c>
      <c r="B2211" s="5">
        <f>TITRES_STAT!D2214</f>
        <v>0.49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2.1781355872979068E-3</v>
      </c>
      <c r="G2211" s="2">
        <f t="shared" si="312"/>
        <v>1.9577197499491598E-3</v>
      </c>
      <c r="H2211" s="2">
        <f t="shared" si="310"/>
        <v>1.1125880440009204</v>
      </c>
      <c r="I2211" s="2">
        <f t="shared" si="311"/>
        <v>52.664694716999719</v>
      </c>
    </row>
    <row r="2212" spans="1:9" ht="13.5" x14ac:dyDescent="0.25">
      <c r="A2212" s="3">
        <f>TITRES_STAT!B2215</f>
        <v>45526</v>
      </c>
      <c r="B2212" s="5">
        <f>TITRES_STAT!D2215</f>
        <v>0.47</v>
      </c>
      <c r="C2212" s="2">
        <f t="shared" si="306"/>
        <v>-2.0000000000000018E-2</v>
      </c>
      <c r="D2212" s="2">
        <f t="shared" si="307"/>
        <v>0</v>
      </c>
      <c r="E2212" s="2">
        <f t="shared" si="308"/>
        <v>2.0000000000000018E-2</v>
      </c>
      <c r="F2212" s="2">
        <f t="shared" si="312"/>
        <v>2.022554473919485E-3</v>
      </c>
      <c r="G2212" s="2">
        <f t="shared" si="312"/>
        <v>3.2464540535242213E-3</v>
      </c>
      <c r="H2212" s="2">
        <f t="shared" si="310"/>
        <v>0.62300418874675911</v>
      </c>
      <c r="I2212" s="2">
        <f t="shared" si="311"/>
        <v>38.385864501546749</v>
      </c>
    </row>
    <row r="2213" spans="1:9" ht="13.5" x14ac:dyDescent="0.25">
      <c r="A2213" s="3">
        <f>TITRES_STAT!B2216</f>
        <v>45527</v>
      </c>
      <c r="B2213" s="5">
        <f>TITRES_STAT!D2216</f>
        <v>0.48</v>
      </c>
      <c r="C2213" s="2">
        <f t="shared" si="306"/>
        <v>1.0000000000000009E-2</v>
      </c>
      <c r="D2213" s="2">
        <f t="shared" si="307"/>
        <v>1.0000000000000009E-2</v>
      </c>
      <c r="E2213" s="2">
        <f t="shared" si="308"/>
        <v>0</v>
      </c>
      <c r="F2213" s="2">
        <f t="shared" si="312"/>
        <v>2.5923720114966651E-3</v>
      </c>
      <c r="G2213" s="2">
        <f t="shared" si="312"/>
        <v>3.0145644782724914E-3</v>
      </c>
      <c r="H2213" s="2">
        <f t="shared" si="310"/>
        <v>0.85994910050231688</v>
      </c>
      <c r="I2213" s="2">
        <f t="shared" si="311"/>
        <v>46.235087845687296</v>
      </c>
    </row>
    <row r="2214" spans="1:9" ht="13.5" x14ac:dyDescent="0.25">
      <c r="A2214" s="3">
        <f>TITRES_STAT!B2217</f>
        <v>45530</v>
      </c>
      <c r="B2214" s="5">
        <f>TITRES_STAT!D2217</f>
        <v>0.48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2.4072025821040462E-3</v>
      </c>
      <c r="G2214" s="2">
        <f t="shared" si="312"/>
        <v>2.7992384441101708E-3</v>
      </c>
      <c r="H2214" s="2">
        <f t="shared" si="310"/>
        <v>0.85994910050231677</v>
      </c>
      <c r="I2214" s="2">
        <f t="shared" si="311"/>
        <v>46.235087845687289</v>
      </c>
    </row>
    <row r="2215" spans="1:9" ht="13.5" x14ac:dyDescent="0.25">
      <c r="A2215" s="3">
        <f>TITRES_STAT!B2218</f>
        <v>45531</v>
      </c>
      <c r="B2215" s="5">
        <f>TITRES_STAT!D2218</f>
        <v>0.47</v>
      </c>
      <c r="C2215" s="2">
        <f t="shared" si="306"/>
        <v>-1.0000000000000009E-2</v>
      </c>
      <c r="D2215" s="2">
        <f t="shared" si="307"/>
        <v>0</v>
      </c>
      <c r="E2215" s="2">
        <f t="shared" si="308"/>
        <v>1.0000000000000009E-2</v>
      </c>
      <c r="F2215" s="2">
        <f t="shared" si="312"/>
        <v>2.2352595405251857E-3</v>
      </c>
      <c r="G2215" s="2">
        <f t="shared" si="312"/>
        <v>3.3135785552451595E-3</v>
      </c>
      <c r="H2215" s="2">
        <f t="shared" si="310"/>
        <v>0.67457569007589346</v>
      </c>
      <c r="I2215" s="2">
        <f t="shared" si="311"/>
        <v>40.283380086887625</v>
      </c>
    </row>
    <row r="2216" spans="1:9" ht="13.5" x14ac:dyDescent="0.25">
      <c r="A2216" s="3">
        <f>TITRES_STAT!B2219</f>
        <v>45532</v>
      </c>
      <c r="B2216" s="5">
        <f>TITRES_STAT!D2219</f>
        <v>0.47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2.0755981447733865E-3</v>
      </c>
      <c r="G2216" s="2">
        <f t="shared" si="312"/>
        <v>3.0768943727276479E-3</v>
      </c>
      <c r="H2216" s="2">
        <f t="shared" si="310"/>
        <v>0.67457569007589346</v>
      </c>
      <c r="I2216" s="2">
        <f t="shared" si="311"/>
        <v>40.283380086887625</v>
      </c>
    </row>
    <row r="2217" spans="1:9" ht="13.5" x14ac:dyDescent="0.25">
      <c r="A2217" s="3">
        <f>TITRES_STAT!B2220</f>
        <v>45533</v>
      </c>
      <c r="B2217" s="5">
        <f>TITRES_STAT!D2220</f>
        <v>0.47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1.9273411344324302E-3</v>
      </c>
      <c r="G2217" s="2">
        <f t="shared" si="312"/>
        <v>2.8571162032471017E-3</v>
      </c>
      <c r="H2217" s="2">
        <f t="shared" si="310"/>
        <v>0.67457569007589346</v>
      </c>
      <c r="I2217" s="2">
        <f t="shared" si="311"/>
        <v>40.283380086887625</v>
      </c>
    </row>
    <row r="2218" spans="1:9" ht="13.5" x14ac:dyDescent="0.25">
      <c r="A2218" s="3">
        <f>TITRES_STAT!B2221</f>
        <v>45534</v>
      </c>
      <c r="B2218" s="5">
        <f>TITRES_STAT!D2221</f>
        <v>0.48</v>
      </c>
      <c r="C2218" s="2">
        <f t="shared" si="306"/>
        <v>1.0000000000000009E-2</v>
      </c>
      <c r="D2218" s="2">
        <f t="shared" si="307"/>
        <v>1.0000000000000009E-2</v>
      </c>
      <c r="E2218" s="2">
        <f t="shared" si="308"/>
        <v>0</v>
      </c>
      <c r="F2218" s="2">
        <f t="shared" si="312"/>
        <v>2.5039596248301143E-3</v>
      </c>
      <c r="G2218" s="2">
        <f t="shared" si="312"/>
        <v>2.6530364744437374E-3</v>
      </c>
      <c r="H2218" s="2">
        <f t="shared" si="310"/>
        <v>0.94380897094719363</v>
      </c>
      <c r="I2218" s="2">
        <f t="shared" si="311"/>
        <v>48.554615451089688</v>
      </c>
    </row>
    <row r="2219" spans="1:9" ht="13.5" x14ac:dyDescent="0.25">
      <c r="A2219" s="3">
        <f>TITRES_STAT!B2222</f>
        <v>45537</v>
      </c>
      <c r="B2219" s="5">
        <f>TITRES_STAT!D2222</f>
        <v>0.48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2.3251053659136779E-3</v>
      </c>
      <c r="G2219" s="2">
        <f t="shared" si="312"/>
        <v>2.4635338691263277E-3</v>
      </c>
      <c r="H2219" s="2">
        <f t="shared" si="310"/>
        <v>0.94380897094719374</v>
      </c>
      <c r="I2219" s="2">
        <f t="shared" si="311"/>
        <v>48.554615451089695</v>
      </c>
    </row>
    <row r="2220" spans="1:9" ht="13.5" x14ac:dyDescent="0.25">
      <c r="A2220" s="3">
        <f>TITRES_STAT!B2223</f>
        <v>45538</v>
      </c>
      <c r="B2220" s="5">
        <f>TITRES_STAT!D2223</f>
        <v>0.47</v>
      </c>
      <c r="C2220" s="2">
        <f t="shared" si="306"/>
        <v>-1.0000000000000009E-2</v>
      </c>
      <c r="D2220" s="2">
        <f t="shared" si="307"/>
        <v>0</v>
      </c>
      <c r="E2220" s="2">
        <f t="shared" si="308"/>
        <v>1.0000000000000009E-2</v>
      </c>
      <c r="F2220" s="2">
        <f t="shared" si="312"/>
        <v>2.159026411205558E-3</v>
      </c>
      <c r="G2220" s="2">
        <f t="shared" si="312"/>
        <v>3.0018528784744479E-3</v>
      </c>
      <c r="H2220" s="2">
        <f t="shared" si="310"/>
        <v>0.71923125436539803</v>
      </c>
      <c r="I2220" s="2">
        <f t="shared" si="311"/>
        <v>41.834468314786449</v>
      </c>
    </row>
    <row r="2221" spans="1:9" ht="13.5" x14ac:dyDescent="0.25">
      <c r="A2221" s="3">
        <f>TITRES_STAT!B2224</f>
        <v>45539</v>
      </c>
      <c r="B2221" s="5">
        <f>TITRES_STAT!D2224</f>
        <v>0.48</v>
      </c>
      <c r="C2221" s="2">
        <f t="shared" si="306"/>
        <v>1.0000000000000009E-2</v>
      </c>
      <c r="D2221" s="2">
        <f t="shared" si="307"/>
        <v>1.0000000000000009E-2</v>
      </c>
      <c r="E2221" s="2">
        <f t="shared" si="308"/>
        <v>0</v>
      </c>
      <c r="F2221" s="2">
        <f t="shared" ref="F2221:G2236" si="313">((F2220*13)+D2221)/14</f>
        <v>2.7190959532623041E-3</v>
      </c>
      <c r="G2221" s="2">
        <f t="shared" si="313"/>
        <v>2.7874348157262731E-3</v>
      </c>
      <c r="H2221" s="2">
        <f t="shared" si="310"/>
        <v>0.97548324284449206</v>
      </c>
      <c r="I2221" s="2">
        <f t="shared" si="311"/>
        <v>49.37947443380471</v>
      </c>
    </row>
    <row r="2222" spans="1:9" ht="13.5" x14ac:dyDescent="0.25">
      <c r="A2222" s="3">
        <f>TITRES_STAT!B2225</f>
        <v>45540</v>
      </c>
      <c r="B2222" s="5">
        <f>TITRES_STAT!D2225</f>
        <v>0.46</v>
      </c>
      <c r="C2222" s="2">
        <f t="shared" si="306"/>
        <v>-1.9999999999999962E-2</v>
      </c>
      <c r="D2222" s="2">
        <f t="shared" si="307"/>
        <v>0</v>
      </c>
      <c r="E2222" s="2">
        <f t="shared" si="308"/>
        <v>1.9999999999999962E-2</v>
      </c>
      <c r="F2222" s="2">
        <f t="shared" si="313"/>
        <v>2.5248748137435681E-3</v>
      </c>
      <c r="G2222" s="2">
        <f t="shared" si="313"/>
        <v>4.0169037574601081E-3</v>
      </c>
      <c r="H2222" s="2">
        <f t="shared" si="310"/>
        <v>0.62856243669130096</v>
      </c>
      <c r="I2222" s="2">
        <f t="shared" si="311"/>
        <v>38.596152197169147</v>
      </c>
    </row>
    <row r="2223" spans="1:9" ht="13.5" x14ac:dyDescent="0.25">
      <c r="A2223" s="3">
        <f>TITRES_STAT!B2226</f>
        <v>45541</v>
      </c>
      <c r="B2223" s="5">
        <f>TITRES_STAT!D2226</f>
        <v>0.47</v>
      </c>
      <c r="C2223" s="2">
        <f t="shared" si="306"/>
        <v>9.9999999999999534E-3</v>
      </c>
      <c r="D2223" s="2">
        <f t="shared" si="307"/>
        <v>9.9999999999999534E-3</v>
      </c>
      <c r="E2223" s="2">
        <f t="shared" si="308"/>
        <v>0</v>
      </c>
      <c r="F2223" s="2">
        <f t="shared" si="313"/>
        <v>3.0588123270475953E-3</v>
      </c>
      <c r="G2223" s="2">
        <f t="shared" si="313"/>
        <v>3.7299820604986718E-3</v>
      </c>
      <c r="H2223" s="2">
        <f t="shared" si="310"/>
        <v>0.82006086823877489</v>
      </c>
      <c r="I2223" s="2">
        <f t="shared" si="311"/>
        <v>45.056782580701615</v>
      </c>
    </row>
    <row r="2224" spans="1:9" ht="13.5" x14ac:dyDescent="0.25">
      <c r="A2224" s="3">
        <f>TITRES_STAT!B2227</f>
        <v>45544</v>
      </c>
      <c r="B2224" s="5">
        <f>TITRES_STAT!D2227</f>
        <v>0.47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2.8403257322584812E-3</v>
      </c>
      <c r="G2224" s="2">
        <f t="shared" si="313"/>
        <v>3.4635547704630521E-3</v>
      </c>
      <c r="H2224" s="2">
        <f t="shared" si="310"/>
        <v>0.82006086823877489</v>
      </c>
      <c r="I2224" s="2">
        <f t="shared" si="311"/>
        <v>45.056782580701615</v>
      </c>
    </row>
    <row r="2225" spans="1:9" ht="13.5" x14ac:dyDescent="0.25">
      <c r="A2225" s="3">
        <f>TITRES_STAT!B2228</f>
        <v>45545</v>
      </c>
      <c r="B2225" s="5">
        <f>TITRES_STAT!D2228</f>
        <v>0.48</v>
      </c>
      <c r="C2225" s="2">
        <f t="shared" si="306"/>
        <v>1.0000000000000009E-2</v>
      </c>
      <c r="D2225" s="2">
        <f t="shared" si="307"/>
        <v>1.0000000000000009E-2</v>
      </c>
      <c r="E2225" s="2">
        <f t="shared" si="308"/>
        <v>0</v>
      </c>
      <c r="F2225" s="2">
        <f t="shared" si="313"/>
        <v>3.3517310370971619E-3</v>
      </c>
      <c r="G2225" s="2">
        <f t="shared" si="313"/>
        <v>3.2161580011442624E-3</v>
      </c>
      <c r="H2225" s="2">
        <f t="shared" si="310"/>
        <v>1.0421537237612906</v>
      </c>
      <c r="I2225" s="2">
        <f t="shared" si="311"/>
        <v>51.032089878220603</v>
      </c>
    </row>
    <row r="2226" spans="1:9" ht="13.5" x14ac:dyDescent="0.25">
      <c r="A2226" s="3">
        <f>TITRES_STAT!B2229</f>
        <v>45546</v>
      </c>
      <c r="B2226" s="5">
        <f>TITRES_STAT!D2229</f>
        <v>0.48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3.1123216773045075E-3</v>
      </c>
      <c r="G2226" s="2">
        <f t="shared" si="313"/>
        <v>2.986432429633958E-3</v>
      </c>
      <c r="H2226" s="2">
        <f t="shared" si="310"/>
        <v>1.0421537237612906</v>
      </c>
      <c r="I2226" s="2">
        <f t="shared" si="311"/>
        <v>51.032089878220603</v>
      </c>
    </row>
    <row r="2227" spans="1:9" ht="13.5" x14ac:dyDescent="0.25">
      <c r="A2227" s="3">
        <f>TITRES_STAT!B2230</f>
        <v>45547</v>
      </c>
      <c r="B2227" s="5">
        <f>TITRES_STAT!D2230</f>
        <v>0.48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2.8900129860684712E-3</v>
      </c>
      <c r="G2227" s="2">
        <f t="shared" si="313"/>
        <v>2.7731158275172466E-3</v>
      </c>
      <c r="H2227" s="2">
        <f t="shared" si="310"/>
        <v>1.0421537237612906</v>
      </c>
      <c r="I2227" s="2">
        <f t="shared" si="311"/>
        <v>51.032089878220603</v>
      </c>
    </row>
    <row r="2228" spans="1:9" ht="13.5" x14ac:dyDescent="0.25">
      <c r="A2228" s="3">
        <f>TITRES_STAT!B2231</f>
        <v>45548</v>
      </c>
      <c r="B2228" s="5">
        <f>TITRES_STAT!D2231</f>
        <v>0.48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2.6835834870635802E-3</v>
      </c>
      <c r="G2228" s="2">
        <f t="shared" si="313"/>
        <v>2.5750361255517289E-3</v>
      </c>
      <c r="H2228" s="2">
        <f t="shared" si="310"/>
        <v>1.0421537237612906</v>
      </c>
      <c r="I2228" s="2">
        <f t="shared" si="311"/>
        <v>51.032089878220603</v>
      </c>
    </row>
    <row r="2229" spans="1:9" ht="13.5" x14ac:dyDescent="0.25">
      <c r="A2229" s="3">
        <f>TITRES_STAT!B2232</f>
        <v>45551</v>
      </c>
      <c r="B2229" s="5">
        <f>TITRES_STAT!D2232</f>
        <v>0.47</v>
      </c>
      <c r="C2229" s="2">
        <f t="shared" si="306"/>
        <v>-1.0000000000000009E-2</v>
      </c>
      <c r="D2229" s="2">
        <f t="shared" si="307"/>
        <v>0</v>
      </c>
      <c r="E2229" s="2">
        <f t="shared" si="308"/>
        <v>1.0000000000000009E-2</v>
      </c>
      <c r="F2229" s="2">
        <f t="shared" si="313"/>
        <v>2.4918989522733246E-3</v>
      </c>
      <c r="G2229" s="2">
        <f t="shared" si="313"/>
        <v>3.1053906880123203E-3</v>
      </c>
      <c r="H2229" s="2">
        <f t="shared" si="310"/>
        <v>0.80244297823547739</v>
      </c>
      <c r="I2229" s="2">
        <f t="shared" si="311"/>
        <v>44.519742811561137</v>
      </c>
    </row>
    <row r="2230" spans="1:9" ht="13.5" x14ac:dyDescent="0.25">
      <c r="A2230" s="3">
        <f>TITRES_STAT!B2233</f>
        <v>45552</v>
      </c>
      <c r="B2230" s="5">
        <f>TITRES_STAT!D2233</f>
        <v>0.47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2.313906169968087E-3</v>
      </c>
      <c r="G2230" s="2">
        <f t="shared" si="313"/>
        <v>2.8835770674400115E-3</v>
      </c>
      <c r="H2230" s="2">
        <f t="shared" si="310"/>
        <v>0.8024429782354775</v>
      </c>
      <c r="I2230" s="2">
        <f t="shared" si="311"/>
        <v>44.519742811561144</v>
      </c>
    </row>
    <row r="2231" spans="1:9" ht="13.5" x14ac:dyDescent="0.25">
      <c r="A2231" s="3">
        <f>TITRES_STAT!B2234</f>
        <v>45553</v>
      </c>
      <c r="B2231" s="5">
        <f>TITRES_STAT!D2234</f>
        <v>0.47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2.1486271578275095E-3</v>
      </c>
      <c r="G2231" s="2">
        <f t="shared" si="313"/>
        <v>2.6776072769085818E-3</v>
      </c>
      <c r="H2231" s="2">
        <f t="shared" si="310"/>
        <v>0.80244297823547761</v>
      </c>
      <c r="I2231" s="2">
        <f t="shared" si="311"/>
        <v>44.519742811561144</v>
      </c>
    </row>
    <row r="2232" spans="1:9" ht="13.5" x14ac:dyDescent="0.25">
      <c r="A2232" s="3">
        <f>TITRES_STAT!B2235</f>
        <v>45554</v>
      </c>
      <c r="B2232" s="5">
        <f>TITRES_STAT!D2235</f>
        <v>0.47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1.995153789411259E-3</v>
      </c>
      <c r="G2232" s="2">
        <f t="shared" si="313"/>
        <v>2.4863496142722543E-3</v>
      </c>
      <c r="H2232" s="2">
        <f t="shared" si="310"/>
        <v>0.80244297823547772</v>
      </c>
      <c r="I2232" s="2">
        <f t="shared" si="311"/>
        <v>44.519742811561144</v>
      </c>
    </row>
    <row r="2233" spans="1:9" ht="13.5" x14ac:dyDescent="0.25">
      <c r="A2233" s="3">
        <f>TITRES_STAT!B2236</f>
        <v>45555</v>
      </c>
      <c r="B2233" s="5">
        <f>TITRES_STAT!D2236</f>
        <v>0.47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1.8526428044533117E-3</v>
      </c>
      <c r="G2233" s="2">
        <f t="shared" si="313"/>
        <v>2.3087532132528075E-3</v>
      </c>
      <c r="H2233" s="2">
        <f t="shared" si="310"/>
        <v>0.80244297823547761</v>
      </c>
      <c r="I2233" s="2">
        <f t="shared" si="311"/>
        <v>44.519742811561144</v>
      </c>
    </row>
    <row r="2234" spans="1:9" ht="13.5" x14ac:dyDescent="0.25">
      <c r="A2234" s="3">
        <f>TITRES_STAT!B2237</f>
        <v>45558</v>
      </c>
      <c r="B2234" s="5">
        <f>TITRES_STAT!D2237</f>
        <v>0.45</v>
      </c>
      <c r="C2234" s="2">
        <f t="shared" si="306"/>
        <v>-1.9999999999999962E-2</v>
      </c>
      <c r="D2234" s="2">
        <f t="shared" si="307"/>
        <v>0</v>
      </c>
      <c r="E2234" s="2">
        <f t="shared" si="308"/>
        <v>1.9999999999999962E-2</v>
      </c>
      <c r="F2234" s="2">
        <f t="shared" si="313"/>
        <v>1.7203111755637894E-3</v>
      </c>
      <c r="G2234" s="2">
        <f t="shared" si="313"/>
        <v>3.5724136980204613E-3</v>
      </c>
      <c r="H2234" s="2">
        <f t="shared" si="310"/>
        <v>0.48155429941303962</v>
      </c>
      <c r="I2234" s="2">
        <f t="shared" si="311"/>
        <v>32.503317603939408</v>
      </c>
    </row>
    <row r="2235" spans="1:9" ht="13.5" x14ac:dyDescent="0.25">
      <c r="A2235" s="3">
        <f>TITRES_STAT!B2238</f>
        <v>45559</v>
      </c>
      <c r="B2235" s="5">
        <f>TITRES_STAT!D2238</f>
        <v>0.46</v>
      </c>
      <c r="C2235" s="2">
        <f t="shared" si="306"/>
        <v>1.0000000000000009E-2</v>
      </c>
      <c r="D2235" s="2">
        <f t="shared" si="307"/>
        <v>1.0000000000000009E-2</v>
      </c>
      <c r="E2235" s="2">
        <f t="shared" si="308"/>
        <v>0</v>
      </c>
      <c r="F2235" s="2">
        <f t="shared" si="313"/>
        <v>2.3117175201663766E-3</v>
      </c>
      <c r="G2235" s="2">
        <f t="shared" si="313"/>
        <v>3.3172412910189996E-3</v>
      </c>
      <c r="H2235" s="2">
        <f t="shared" si="310"/>
        <v>0.69687952046932844</v>
      </c>
      <c r="I2235" s="2">
        <f t="shared" si="311"/>
        <v>41.068296957027528</v>
      </c>
    </row>
    <row r="2236" spans="1:9" ht="13.5" x14ac:dyDescent="0.25">
      <c r="A2236" s="3">
        <f>TITRES_STAT!B2239</f>
        <v>45560</v>
      </c>
      <c r="B2236" s="5">
        <f>TITRES_STAT!D2239</f>
        <v>0.45</v>
      </c>
      <c r="C2236" s="2">
        <f t="shared" si="306"/>
        <v>-1.0000000000000009E-2</v>
      </c>
      <c r="D2236" s="2">
        <f t="shared" si="307"/>
        <v>0</v>
      </c>
      <c r="E2236" s="2">
        <f t="shared" si="308"/>
        <v>1.0000000000000009E-2</v>
      </c>
      <c r="F2236" s="2">
        <f t="shared" si="313"/>
        <v>2.1465948401544924E-3</v>
      </c>
      <c r="G2236" s="2">
        <f t="shared" si="313"/>
        <v>3.7945811988033575E-3</v>
      </c>
      <c r="H2236" s="2">
        <f t="shared" si="310"/>
        <v>0.56570006746236789</v>
      </c>
      <c r="I2236" s="2">
        <f t="shared" si="311"/>
        <v>36.130806865151051</v>
      </c>
    </row>
    <row r="2237" spans="1:9" ht="13.5" x14ac:dyDescent="0.25">
      <c r="A2237" s="3">
        <f>TITRES_STAT!B2240</f>
        <v>45561</v>
      </c>
      <c r="B2237" s="5">
        <f>TITRES_STAT!D2240</f>
        <v>0.44</v>
      </c>
      <c r="C2237" s="2">
        <f t="shared" si="306"/>
        <v>-1.0000000000000009E-2</v>
      </c>
      <c r="D2237" s="2">
        <f t="shared" si="307"/>
        <v>0</v>
      </c>
      <c r="E2237" s="2">
        <f t="shared" si="308"/>
        <v>1.0000000000000009E-2</v>
      </c>
      <c r="F2237" s="2">
        <f t="shared" ref="F2237:G2252" si="314">((F2236*13)+D2237)/14</f>
        <v>1.993266637286314E-3</v>
      </c>
      <c r="G2237" s="2">
        <f t="shared" si="314"/>
        <v>4.2378253988888323E-3</v>
      </c>
      <c r="H2237" s="2">
        <f t="shared" si="310"/>
        <v>0.47035128861348396</v>
      </c>
      <c r="I2237" s="2">
        <f t="shared" si="311"/>
        <v>31.989041819864497</v>
      </c>
    </row>
    <row r="2238" spans="1:9" ht="13.5" x14ac:dyDescent="0.25">
      <c r="A2238" s="3">
        <f>TITRES_STAT!B2241</f>
        <v>45562</v>
      </c>
      <c r="B2238" s="5">
        <f>TITRES_STAT!D2241</f>
        <v>0.43</v>
      </c>
      <c r="C2238" s="2">
        <f t="shared" si="306"/>
        <v>-1.0000000000000009E-2</v>
      </c>
      <c r="D2238" s="2">
        <f t="shared" si="307"/>
        <v>0</v>
      </c>
      <c r="E2238" s="2">
        <f t="shared" si="308"/>
        <v>1.0000000000000009E-2</v>
      </c>
      <c r="F2238" s="2">
        <f t="shared" si="314"/>
        <v>1.8508904489087201E-3</v>
      </c>
      <c r="G2238" s="2">
        <f t="shared" si="314"/>
        <v>4.6494092989682028E-3</v>
      </c>
      <c r="H2238" s="2">
        <f t="shared" si="310"/>
        <v>0.39809152730852709</v>
      </c>
      <c r="I2238" s="2">
        <f t="shared" si="311"/>
        <v>28.473924598834742</v>
      </c>
    </row>
    <row r="2239" spans="1:9" ht="13.5" x14ac:dyDescent="0.25">
      <c r="A2239" s="3">
        <f>TITRES_STAT!B2242</f>
        <v>45565</v>
      </c>
      <c r="B2239" s="5">
        <f>TITRES_STAT!D2242</f>
        <v>0.43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1.7186839882723829E-3</v>
      </c>
      <c r="G2239" s="2">
        <f t="shared" si="314"/>
        <v>4.3173086347561883E-3</v>
      </c>
      <c r="H2239" s="2">
        <f t="shared" si="310"/>
        <v>0.39809152730852709</v>
      </c>
      <c r="I2239" s="2">
        <f t="shared" si="311"/>
        <v>28.473924598834742</v>
      </c>
    </row>
    <row r="2240" spans="1:9" ht="13.5" x14ac:dyDescent="0.25">
      <c r="A2240" s="3">
        <f>TITRES_STAT!B2243</f>
        <v>45566</v>
      </c>
      <c r="B2240" s="5">
        <f>TITRES_STAT!D2243</f>
        <v>0.43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1.5959208462529271E-3</v>
      </c>
      <c r="G2240" s="2">
        <f t="shared" si="314"/>
        <v>4.0089294465593178E-3</v>
      </c>
      <c r="H2240" s="2">
        <f t="shared" si="310"/>
        <v>0.39809152730852709</v>
      </c>
      <c r="I2240" s="2">
        <f t="shared" si="311"/>
        <v>28.473924598834742</v>
      </c>
    </row>
    <row r="2241" spans="1:9" ht="13.5" x14ac:dyDescent="0.25">
      <c r="A2241" s="3">
        <f>TITRES_STAT!B2244</f>
        <v>45567</v>
      </c>
      <c r="B2241" s="5">
        <f>TITRES_STAT!D2244</f>
        <v>0.42</v>
      </c>
      <c r="C2241" s="2">
        <f t="shared" si="306"/>
        <v>-1.0000000000000009E-2</v>
      </c>
      <c r="D2241" s="2">
        <f t="shared" si="307"/>
        <v>0</v>
      </c>
      <c r="E2241" s="2">
        <f t="shared" si="308"/>
        <v>1.0000000000000009E-2</v>
      </c>
      <c r="F2241" s="2">
        <f t="shared" si="314"/>
        <v>1.4819265000920038E-3</v>
      </c>
      <c r="G2241" s="2">
        <f t="shared" si="314"/>
        <v>4.436863057519367E-3</v>
      </c>
      <c r="H2241" s="2">
        <f t="shared" si="310"/>
        <v>0.3340032092224508</v>
      </c>
      <c r="I2241" s="2">
        <f t="shared" si="311"/>
        <v>25.037661597315861</v>
      </c>
    </row>
    <row r="2242" spans="1:9" ht="13.5" x14ac:dyDescent="0.25">
      <c r="A2242" s="3">
        <f>TITRES_STAT!B2245</f>
        <v>45568</v>
      </c>
      <c r="B2242" s="5">
        <f>TITRES_STAT!D2245</f>
        <v>0.43</v>
      </c>
      <c r="C2242" s="2">
        <f t="shared" si="306"/>
        <v>1.0000000000000009E-2</v>
      </c>
      <c r="D2242" s="2">
        <f t="shared" si="307"/>
        <v>1.0000000000000009E-2</v>
      </c>
      <c r="E2242" s="2">
        <f t="shared" si="308"/>
        <v>0</v>
      </c>
      <c r="F2242" s="2">
        <f t="shared" si="314"/>
        <v>2.0903603215140041E-3</v>
      </c>
      <c r="G2242" s="2">
        <f t="shared" si="314"/>
        <v>4.1199442676965545E-3</v>
      </c>
      <c r="H2242" s="2">
        <f t="shared" si="310"/>
        <v>0.50737587348061797</v>
      </c>
      <c r="I2242" s="2">
        <f t="shared" si="311"/>
        <v>33.659545864234758</v>
      </c>
    </row>
    <row r="2243" spans="1:9" ht="13.5" x14ac:dyDescent="0.25">
      <c r="A2243" s="3">
        <f>TITRES_STAT!B2246</f>
        <v>45569</v>
      </c>
      <c r="B2243" s="5">
        <f>TITRES_STAT!D2246</f>
        <v>0.43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1.9410488699772893E-3</v>
      </c>
      <c r="G2243" s="2">
        <f t="shared" si="314"/>
        <v>3.8256625342896577E-3</v>
      </c>
      <c r="H2243" s="2">
        <f t="shared" si="310"/>
        <v>0.50737587348061786</v>
      </c>
      <c r="I2243" s="2">
        <f t="shared" si="311"/>
        <v>33.659545864234758</v>
      </c>
    </row>
    <row r="2244" spans="1:9" ht="13.5" x14ac:dyDescent="0.25">
      <c r="A2244" s="3">
        <f>TITRES_STAT!B2247</f>
        <v>45572</v>
      </c>
      <c r="B2244" s="5">
        <f>TITRES_STAT!D2247</f>
        <v>0.42</v>
      </c>
      <c r="C2244" s="2">
        <f t="shared" si="315"/>
        <v>-1.0000000000000009E-2</v>
      </c>
      <c r="D2244" s="2">
        <f t="shared" si="316"/>
        <v>0</v>
      </c>
      <c r="E2244" s="2">
        <f t="shared" si="317"/>
        <v>1.0000000000000009E-2</v>
      </c>
      <c r="F2244" s="2">
        <f t="shared" si="314"/>
        <v>1.8024025221217688E-3</v>
      </c>
      <c r="G2244" s="2">
        <f t="shared" si="314"/>
        <v>4.2666866389832548E-3</v>
      </c>
      <c r="H2244" s="2">
        <f t="shared" si="310"/>
        <v>0.42243611369389872</v>
      </c>
      <c r="I2244" s="2">
        <f t="shared" si="311"/>
        <v>29.698072878428405</v>
      </c>
    </row>
    <row r="2245" spans="1:9" ht="13.5" x14ac:dyDescent="0.25">
      <c r="A2245" s="3">
        <f>TITRES_STAT!B2248</f>
        <v>45573</v>
      </c>
      <c r="B2245" s="5">
        <f>TITRES_STAT!D2248</f>
        <v>0.41</v>
      </c>
      <c r="C2245" s="2">
        <f t="shared" si="315"/>
        <v>-1.0000000000000009E-2</v>
      </c>
      <c r="D2245" s="2">
        <f t="shared" si="316"/>
        <v>0</v>
      </c>
      <c r="E2245" s="2">
        <f t="shared" si="317"/>
        <v>1.0000000000000009E-2</v>
      </c>
      <c r="F2245" s="2">
        <f t="shared" si="314"/>
        <v>1.6736594848273567E-3</v>
      </c>
      <c r="G2245" s="2">
        <f t="shared" si="314"/>
        <v>4.6762090219130232E-3</v>
      </c>
      <c r="H2245" s="2">
        <f t="shared" si="310"/>
        <v>0.35790946832882753</v>
      </c>
      <c r="I2245" s="2">
        <f t="shared" si="311"/>
        <v>26.35738807899358</v>
      </c>
    </row>
    <row r="2246" spans="1:9" ht="13.5" x14ac:dyDescent="0.25">
      <c r="A2246" s="3">
        <f>TITRES_STAT!B2249</f>
        <v>45574</v>
      </c>
      <c r="B2246" s="5">
        <f>TITRES_STAT!D2249</f>
        <v>0.43</v>
      </c>
      <c r="C2246" s="2">
        <f t="shared" si="315"/>
        <v>2.0000000000000018E-2</v>
      </c>
      <c r="D2246" s="2">
        <f t="shared" si="316"/>
        <v>2.0000000000000018E-2</v>
      </c>
      <c r="E2246" s="2">
        <f t="shared" si="317"/>
        <v>0</v>
      </c>
      <c r="F2246" s="2">
        <f t="shared" si="314"/>
        <v>2.9826838073396902E-3</v>
      </c>
      <c r="G2246" s="2">
        <f t="shared" si="314"/>
        <v>4.3421940917763788E-3</v>
      </c>
      <c r="H2246" s="2">
        <f t="shared" si="310"/>
        <v>0.68690706686478009</v>
      </c>
      <c r="I2246" s="2">
        <f t="shared" si="311"/>
        <v>40.719911627463794</v>
      </c>
    </row>
    <row r="2247" spans="1:9" ht="13.5" x14ac:dyDescent="0.25">
      <c r="A2247" s="3">
        <f>TITRES_STAT!B2250</f>
        <v>45575</v>
      </c>
      <c r="B2247" s="5">
        <f>TITRES_STAT!D2250</f>
        <v>0.43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2.7696349639582838E-3</v>
      </c>
      <c r="G2247" s="2">
        <f t="shared" si="314"/>
        <v>4.0320373709352092E-3</v>
      </c>
      <c r="H2247" s="2">
        <f t="shared" si="310"/>
        <v>0.68690706686478009</v>
      </c>
      <c r="I2247" s="2">
        <f t="shared" si="311"/>
        <v>40.719911627463794</v>
      </c>
    </row>
    <row r="2248" spans="1:9" ht="13.5" x14ac:dyDescent="0.25">
      <c r="A2248" s="3">
        <f>TITRES_STAT!B2251</f>
        <v>45576</v>
      </c>
      <c r="B2248" s="5">
        <f>TITRES_STAT!D2251</f>
        <v>0.43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2.5718038951041207E-3</v>
      </c>
      <c r="G2248" s="2">
        <f t="shared" si="314"/>
        <v>3.7440347015826945E-3</v>
      </c>
      <c r="H2248" s="2">
        <f t="shared" si="310"/>
        <v>0.68690706686477998</v>
      </c>
      <c r="I2248" s="2">
        <f t="shared" si="311"/>
        <v>40.719911627463794</v>
      </c>
    </row>
    <row r="2249" spans="1:9" ht="13.5" x14ac:dyDescent="0.25">
      <c r="A2249" s="3">
        <f>TITRES_STAT!B2252</f>
        <v>45579</v>
      </c>
      <c r="B2249" s="5">
        <f>TITRES_STAT!D2252</f>
        <v>0.43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2.388103616882398E-3</v>
      </c>
      <c r="G2249" s="2">
        <f t="shared" si="314"/>
        <v>3.4766036514696447E-3</v>
      </c>
      <c r="H2249" s="2">
        <f t="shared" si="310"/>
        <v>0.68690706686478009</v>
      </c>
      <c r="I2249" s="2">
        <f t="shared" si="311"/>
        <v>40.719911627463794</v>
      </c>
    </row>
    <row r="2250" spans="1:9" ht="13.5" x14ac:dyDescent="0.25">
      <c r="A2250" s="3">
        <f>TITRES_STAT!B2253</f>
        <v>45581</v>
      </c>
      <c r="B2250" s="5">
        <f>TITRES_STAT!D2253</f>
        <v>0.42</v>
      </c>
      <c r="C2250" s="2">
        <f t="shared" si="315"/>
        <v>-1.0000000000000009E-2</v>
      </c>
      <c r="D2250" s="2">
        <f t="shared" si="316"/>
        <v>0</v>
      </c>
      <c r="E2250" s="2">
        <f t="shared" si="317"/>
        <v>1.0000000000000009E-2</v>
      </c>
      <c r="F2250" s="2">
        <f t="shared" si="314"/>
        <v>2.2175247871050836E-3</v>
      </c>
      <c r="G2250" s="2">
        <f t="shared" si="314"/>
        <v>3.9425605335075284E-3</v>
      </c>
      <c r="H2250" s="2">
        <f t="shared" si="310"/>
        <v>0.5624580189089059</v>
      </c>
      <c r="I2250" s="2">
        <f t="shared" si="311"/>
        <v>35.998280408306968</v>
      </c>
    </row>
    <row r="2251" spans="1:9" ht="13.5" x14ac:dyDescent="0.25">
      <c r="A2251" s="3">
        <f>TITRES_STAT!B2254</f>
        <v>45582</v>
      </c>
      <c r="B2251" s="5">
        <f>TITRES_STAT!D2254</f>
        <v>0.41</v>
      </c>
      <c r="C2251" s="2">
        <f t="shared" si="315"/>
        <v>-1.0000000000000009E-2</v>
      </c>
      <c r="D2251" s="2">
        <f t="shared" si="316"/>
        <v>0</v>
      </c>
      <c r="E2251" s="2">
        <f t="shared" si="317"/>
        <v>1.0000000000000009E-2</v>
      </c>
      <c r="F2251" s="2">
        <f t="shared" si="314"/>
        <v>2.0591301594547204E-3</v>
      </c>
      <c r="G2251" s="2">
        <f t="shared" si="314"/>
        <v>4.3752347811141347E-3</v>
      </c>
      <c r="H2251" s="2">
        <f t="shared" si="310"/>
        <v>0.47063306598837462</v>
      </c>
      <c r="I2251" s="2">
        <f t="shared" si="311"/>
        <v>32.002072908110108</v>
      </c>
    </row>
    <row r="2252" spans="1:9" ht="13.5" x14ac:dyDescent="0.25">
      <c r="A2252" s="3">
        <f>TITRES_STAT!B2255</f>
        <v>45583</v>
      </c>
      <c r="B2252" s="5">
        <f>TITRES_STAT!D2255</f>
        <v>0.41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1.9120494337793832E-3</v>
      </c>
      <c r="G2252" s="2">
        <f t="shared" si="314"/>
        <v>4.0627180110345534E-3</v>
      </c>
      <c r="H2252" s="2">
        <f t="shared" si="310"/>
        <v>0.47063306598837462</v>
      </c>
      <c r="I2252" s="2">
        <f t="shared" si="311"/>
        <v>32.002072908110108</v>
      </c>
    </row>
    <row r="2253" spans="1:9" ht="13.5" x14ac:dyDescent="0.25">
      <c r="A2253" s="3">
        <f>TITRES_STAT!B2256</f>
        <v>45586</v>
      </c>
      <c r="B2253" s="5">
        <f>TITRES_STAT!D2256</f>
        <v>0.41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1.775474474223713E-3</v>
      </c>
      <c r="G2253" s="2">
        <f t="shared" si="318"/>
        <v>3.7725238673892284E-3</v>
      </c>
      <c r="H2253" s="2">
        <f t="shared" si="310"/>
        <v>0.47063306598837462</v>
      </c>
      <c r="I2253" s="2">
        <f t="shared" si="311"/>
        <v>32.002072908110108</v>
      </c>
    </row>
    <row r="2254" spans="1:9" ht="13.5" x14ac:dyDescent="0.25">
      <c r="A2254" s="3">
        <f>TITRES_STAT!B2257</f>
        <v>45587</v>
      </c>
      <c r="B2254" s="5">
        <f>TITRES_STAT!D2257</f>
        <v>0.41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1.6486548689220192E-3</v>
      </c>
      <c r="G2254" s="2">
        <f t="shared" si="318"/>
        <v>3.5030578768614267E-3</v>
      </c>
      <c r="H2254" s="2">
        <f t="shared" si="310"/>
        <v>0.47063306598837457</v>
      </c>
      <c r="I2254" s="2">
        <f t="shared" si="311"/>
        <v>32.002072908110108</v>
      </c>
    </row>
    <row r="2255" spans="1:9" ht="13.5" x14ac:dyDescent="0.25">
      <c r="A2255" s="3">
        <f>TITRES_STAT!B2258</f>
        <v>45588</v>
      </c>
      <c r="B2255" s="5">
        <f>TITRES_STAT!D2258</f>
        <v>0.4</v>
      </c>
      <c r="C2255" s="2">
        <f t="shared" si="315"/>
        <v>-9.9999999999999534E-3</v>
      </c>
      <c r="D2255" s="2">
        <f t="shared" si="316"/>
        <v>0</v>
      </c>
      <c r="E2255" s="2">
        <f t="shared" si="317"/>
        <v>9.9999999999999534E-3</v>
      </c>
      <c r="F2255" s="2">
        <f t="shared" si="318"/>
        <v>1.5308938068561606E-3</v>
      </c>
      <c r="G2255" s="2">
        <f t="shared" si="318"/>
        <v>3.9671251713713209E-3</v>
      </c>
      <c r="H2255" s="2">
        <f t="shared" si="310"/>
        <v>0.3858950097929415</v>
      </c>
      <c r="I2255" s="2">
        <f t="shared" si="311"/>
        <v>27.844462031117047</v>
      </c>
    </row>
    <row r="2256" spans="1:9" ht="13.5" x14ac:dyDescent="0.25">
      <c r="A2256" s="3">
        <f>TITRES_STAT!B2259</f>
        <v>45589</v>
      </c>
      <c r="B2256" s="5">
        <f>TITRES_STAT!D2259</f>
        <v>0.4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1.4215442492235778E-3</v>
      </c>
      <c r="G2256" s="2">
        <f t="shared" si="318"/>
        <v>3.6837590877019408E-3</v>
      </c>
      <c r="H2256" s="2">
        <f t="shared" si="310"/>
        <v>0.38589500979294156</v>
      </c>
      <c r="I2256" s="2">
        <f t="shared" si="311"/>
        <v>27.844462031117061</v>
      </c>
    </row>
    <row r="2257" spans="1:9" ht="13.5" x14ac:dyDescent="0.25">
      <c r="A2257" s="3">
        <f>TITRES_STAT!B2260</f>
        <v>45590</v>
      </c>
      <c r="B2257" s="5">
        <f>TITRES_STAT!D2260</f>
        <v>0.4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1.3200053742790363E-3</v>
      </c>
      <c r="G2257" s="2">
        <f t="shared" si="318"/>
        <v>3.4206334385803736E-3</v>
      </c>
      <c r="H2257" s="2">
        <f t="shared" ref="H2257:H2320" si="319">F2257/G2257</f>
        <v>0.38589500979294145</v>
      </c>
      <c r="I2257" s="2">
        <f t="shared" ref="I2257:I2320" si="320">IF(G2257=0,100,100-(100/(1+H2257)))</f>
        <v>27.844462031117047</v>
      </c>
    </row>
    <row r="2258" spans="1:9" ht="13.5" x14ac:dyDescent="0.25">
      <c r="A2258" s="3">
        <f>TITRES_STAT!B2261</f>
        <v>45593</v>
      </c>
      <c r="B2258" s="5">
        <f>TITRES_STAT!D2261</f>
        <v>0.4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1.225719276116248E-3</v>
      </c>
      <c r="G2258" s="2">
        <f t="shared" si="318"/>
        <v>3.1763024786817758E-3</v>
      </c>
      <c r="H2258" s="2">
        <f t="shared" si="319"/>
        <v>0.38589500979294145</v>
      </c>
      <c r="I2258" s="2">
        <f t="shared" si="320"/>
        <v>27.844462031117047</v>
      </c>
    </row>
    <row r="2259" spans="1:9" ht="13.5" x14ac:dyDescent="0.25">
      <c r="A2259" s="3">
        <f>TITRES_STAT!B2262</f>
        <v>45594</v>
      </c>
      <c r="B2259" s="5">
        <f>TITRES_STAT!D2262</f>
        <v>0.38</v>
      </c>
      <c r="C2259" s="2">
        <f t="shared" si="315"/>
        <v>-2.0000000000000018E-2</v>
      </c>
      <c r="D2259" s="2">
        <f t="shared" si="316"/>
        <v>0</v>
      </c>
      <c r="E2259" s="2">
        <f t="shared" si="317"/>
        <v>2.0000000000000018E-2</v>
      </c>
      <c r="F2259" s="2">
        <f t="shared" si="318"/>
        <v>1.1381678992508017E-3</v>
      </c>
      <c r="G2259" s="2">
        <f t="shared" si="318"/>
        <v>4.377995158775936E-3</v>
      </c>
      <c r="H2259" s="2">
        <f t="shared" si="319"/>
        <v>0.25997468201153229</v>
      </c>
      <c r="I2259" s="2">
        <f t="shared" si="320"/>
        <v>20.633325869412417</v>
      </c>
    </row>
    <row r="2260" spans="1:9" ht="13.5" x14ac:dyDescent="0.25">
      <c r="A2260" s="3">
        <f>TITRES_STAT!B2263</f>
        <v>45595</v>
      </c>
      <c r="B2260" s="5">
        <f>TITRES_STAT!D2263</f>
        <v>0.4</v>
      </c>
      <c r="C2260" s="2">
        <f t="shared" si="315"/>
        <v>2.0000000000000018E-2</v>
      </c>
      <c r="D2260" s="2">
        <f t="shared" si="316"/>
        <v>2.0000000000000018E-2</v>
      </c>
      <c r="E2260" s="2">
        <f t="shared" si="317"/>
        <v>0</v>
      </c>
      <c r="F2260" s="2">
        <f t="shared" si="318"/>
        <v>2.4854416207328888E-3</v>
      </c>
      <c r="G2260" s="2">
        <f t="shared" si="318"/>
        <v>4.0652812188633689E-3</v>
      </c>
      <c r="H2260" s="2">
        <f t="shared" si="319"/>
        <v>0.61138245718405804</v>
      </c>
      <c r="I2260" s="2">
        <f t="shared" si="320"/>
        <v>37.941486483132522</v>
      </c>
    </row>
    <row r="2261" spans="1:9" ht="13.5" x14ac:dyDescent="0.25">
      <c r="A2261" s="3">
        <f>TITRES_STAT!B2264</f>
        <v>45596</v>
      </c>
      <c r="B2261" s="5">
        <f>TITRES_STAT!D2264</f>
        <v>0.4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2.3079100763948252E-3</v>
      </c>
      <c r="G2261" s="2">
        <f t="shared" si="318"/>
        <v>3.7749039889445569E-3</v>
      </c>
      <c r="H2261" s="2">
        <f t="shared" si="319"/>
        <v>0.61138245718405793</v>
      </c>
      <c r="I2261" s="2">
        <f t="shared" si="320"/>
        <v>37.941486483132522</v>
      </c>
    </row>
    <row r="2262" spans="1:9" ht="13.5" x14ac:dyDescent="0.25">
      <c r="A2262" s="3">
        <f>TITRES_STAT!B2265</f>
        <v>45597</v>
      </c>
      <c r="B2262" s="5">
        <f>TITRES_STAT!D2265</f>
        <v>0.4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2.1430593566523375E-3</v>
      </c>
      <c r="G2262" s="2">
        <f t="shared" si="318"/>
        <v>3.5052679897342315E-3</v>
      </c>
      <c r="H2262" s="2">
        <f t="shared" si="319"/>
        <v>0.61138245718405793</v>
      </c>
      <c r="I2262" s="2">
        <f t="shared" si="320"/>
        <v>37.941486483132522</v>
      </c>
    </row>
    <row r="2263" spans="1:9" ht="13.5" x14ac:dyDescent="0.25">
      <c r="A2263" s="3">
        <f>TITRES_STAT!B2266</f>
        <v>45600</v>
      </c>
      <c r="B2263" s="5">
        <f>TITRES_STAT!D2266</f>
        <v>0.4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1.9899836883200276E-3</v>
      </c>
      <c r="G2263" s="2">
        <f t="shared" si="318"/>
        <v>3.2548917047532148E-3</v>
      </c>
      <c r="H2263" s="2">
        <f t="shared" si="319"/>
        <v>0.61138245718405793</v>
      </c>
      <c r="I2263" s="2">
        <f t="shared" si="320"/>
        <v>37.941486483132522</v>
      </c>
    </row>
    <row r="2264" spans="1:9" ht="13.5" x14ac:dyDescent="0.25">
      <c r="A2264" s="3">
        <f>TITRES_STAT!B2267</f>
        <v>45601</v>
      </c>
      <c r="B2264" s="5">
        <f>TITRES_STAT!D2267</f>
        <v>0.38</v>
      </c>
      <c r="C2264" s="2">
        <f t="shared" si="315"/>
        <v>-2.0000000000000018E-2</v>
      </c>
      <c r="D2264" s="2">
        <f t="shared" si="316"/>
        <v>0</v>
      </c>
      <c r="E2264" s="2">
        <f t="shared" si="317"/>
        <v>2.0000000000000018E-2</v>
      </c>
      <c r="F2264" s="2">
        <f t="shared" si="318"/>
        <v>1.8478419962971685E-3</v>
      </c>
      <c r="G2264" s="2">
        <f t="shared" si="318"/>
        <v>4.4509708686994148E-3</v>
      </c>
      <c r="H2264" s="2">
        <f t="shared" si="319"/>
        <v>0.4151548169617908</v>
      </c>
      <c r="I2264" s="2">
        <f t="shared" si="320"/>
        <v>29.336353308190738</v>
      </c>
    </row>
    <row r="2265" spans="1:9" ht="13.5" x14ac:dyDescent="0.25">
      <c r="A2265" s="3">
        <f>TITRES_STAT!B2268</f>
        <v>45602</v>
      </c>
      <c r="B2265" s="5">
        <f>TITRES_STAT!D2268</f>
        <v>0.4</v>
      </c>
      <c r="C2265" s="2">
        <f t="shared" si="315"/>
        <v>2.0000000000000018E-2</v>
      </c>
      <c r="D2265" s="2">
        <f t="shared" si="316"/>
        <v>2.0000000000000018E-2</v>
      </c>
      <c r="E2265" s="2">
        <f t="shared" si="317"/>
        <v>0</v>
      </c>
      <c r="F2265" s="2">
        <f t="shared" si="318"/>
        <v>3.1444247108473717E-3</v>
      </c>
      <c r="G2265" s="2">
        <f t="shared" si="318"/>
        <v>4.1330443780780279E-3</v>
      </c>
      <c r="H2265" s="2">
        <f t="shared" si="319"/>
        <v>0.76080110040086479</v>
      </c>
      <c r="I2265" s="2">
        <f t="shared" si="320"/>
        <v>43.207668386148811</v>
      </c>
    </row>
    <row r="2266" spans="1:9" ht="13.5" x14ac:dyDescent="0.25">
      <c r="A2266" s="3">
        <f>TITRES_STAT!B2269</f>
        <v>45603</v>
      </c>
      <c r="B2266" s="5">
        <f>TITRES_STAT!D2269</f>
        <v>0.4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2.919822945786845E-3</v>
      </c>
      <c r="G2266" s="2">
        <f t="shared" si="318"/>
        <v>3.837826922501026E-3</v>
      </c>
      <c r="H2266" s="2">
        <f t="shared" si="319"/>
        <v>0.76080110040086479</v>
      </c>
      <c r="I2266" s="2">
        <f t="shared" si="320"/>
        <v>43.207668386148811</v>
      </c>
    </row>
    <row r="2267" spans="1:9" ht="13.5" x14ac:dyDescent="0.25">
      <c r="A2267" s="3">
        <f>TITRES_STAT!B2270</f>
        <v>45604</v>
      </c>
      <c r="B2267" s="5">
        <f>TITRES_STAT!D2270</f>
        <v>0.4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2.7112641639449276E-3</v>
      </c>
      <c r="G2267" s="2">
        <f t="shared" si="318"/>
        <v>3.5636964280366668E-3</v>
      </c>
      <c r="H2267" s="2">
        <f t="shared" si="319"/>
        <v>0.7608011004008649</v>
      </c>
      <c r="I2267" s="2">
        <f t="shared" si="320"/>
        <v>43.207668386148811</v>
      </c>
    </row>
    <row r="2268" spans="1:9" ht="13.5" x14ac:dyDescent="0.25">
      <c r="A2268" s="3">
        <f>TITRES_STAT!B2271</f>
        <v>45607</v>
      </c>
      <c r="B2268" s="5">
        <f>TITRES_STAT!D2271</f>
        <v>0.42</v>
      </c>
      <c r="C2268" s="2">
        <f t="shared" si="315"/>
        <v>1.9999999999999962E-2</v>
      </c>
      <c r="D2268" s="2">
        <f t="shared" si="316"/>
        <v>1.9999999999999962E-2</v>
      </c>
      <c r="E2268" s="2">
        <f t="shared" si="317"/>
        <v>0</v>
      </c>
      <c r="F2268" s="2">
        <f t="shared" si="318"/>
        <v>3.9461738665202877E-3</v>
      </c>
      <c r="G2268" s="2">
        <f t="shared" si="318"/>
        <v>3.309146683176905E-3</v>
      </c>
      <c r="H2268" s="2">
        <f t="shared" si="319"/>
        <v>1.1925049701126613</v>
      </c>
      <c r="I2268" s="2">
        <f t="shared" si="320"/>
        <v>54.390069184262089</v>
      </c>
    </row>
    <row r="2269" spans="1:9" ht="13.5" x14ac:dyDescent="0.25">
      <c r="A2269" s="3">
        <f>TITRES_STAT!B2272</f>
        <v>45608</v>
      </c>
      <c r="B2269" s="5">
        <f>TITRES_STAT!D2272</f>
        <v>0.42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3.6643043046259813E-3</v>
      </c>
      <c r="G2269" s="2">
        <f t="shared" si="321"/>
        <v>3.0727790629499832E-3</v>
      </c>
      <c r="H2269" s="2">
        <f t="shared" si="319"/>
        <v>1.1925049701126613</v>
      </c>
      <c r="I2269" s="2">
        <f t="shared" si="320"/>
        <v>54.390069184262089</v>
      </c>
    </row>
    <row r="2270" spans="1:9" ht="13.5" x14ac:dyDescent="0.25">
      <c r="A2270" s="3">
        <f>TITRES_STAT!B2273</f>
        <v>45609</v>
      </c>
      <c r="B2270" s="5">
        <f>TITRES_STAT!D2273</f>
        <v>0.42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3.4025682828669824E-3</v>
      </c>
      <c r="G2270" s="2">
        <f t="shared" si="321"/>
        <v>2.8532948441678417E-3</v>
      </c>
      <c r="H2270" s="2">
        <f t="shared" si="319"/>
        <v>1.1925049701126611</v>
      </c>
      <c r="I2270" s="2">
        <f t="shared" si="320"/>
        <v>54.390069184262082</v>
      </c>
    </row>
    <row r="2271" spans="1:9" ht="13.5" x14ac:dyDescent="0.25">
      <c r="A2271" s="3">
        <f>TITRES_STAT!B2274</f>
        <v>45610</v>
      </c>
      <c r="B2271" s="5">
        <f>TITRES_STAT!D2274</f>
        <v>0.41</v>
      </c>
      <c r="C2271" s="2">
        <f t="shared" si="315"/>
        <v>-1.0000000000000009E-2</v>
      </c>
      <c r="D2271" s="2">
        <f t="shared" si="316"/>
        <v>0</v>
      </c>
      <c r="E2271" s="2">
        <f t="shared" si="317"/>
        <v>1.0000000000000009E-2</v>
      </c>
      <c r="F2271" s="2">
        <f t="shared" si="321"/>
        <v>3.1595276912336268E-3</v>
      </c>
      <c r="G2271" s="2">
        <f t="shared" si="321"/>
        <v>3.3637737838701394E-3</v>
      </c>
      <c r="H2271" s="2">
        <f t="shared" si="319"/>
        <v>0.93928066934348953</v>
      </c>
      <c r="I2271" s="2">
        <f t="shared" si="320"/>
        <v>48.434488323006235</v>
      </c>
    </row>
    <row r="2272" spans="1:9" ht="13.5" x14ac:dyDescent="0.25">
      <c r="A2272" s="3">
        <f>TITRES_STAT!B2275</f>
        <v>45611</v>
      </c>
      <c r="B2272" s="5">
        <f>TITRES_STAT!D2275</f>
        <v>0.41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2.9338471418597968E-3</v>
      </c>
      <c r="G2272" s="2">
        <f t="shared" si="321"/>
        <v>3.123504227879415E-3</v>
      </c>
      <c r="H2272" s="2">
        <f t="shared" si="319"/>
        <v>0.93928066934348964</v>
      </c>
      <c r="I2272" s="2">
        <f t="shared" si="320"/>
        <v>48.434488323006235</v>
      </c>
    </row>
    <row r="2273" spans="1:9" ht="13.5" x14ac:dyDescent="0.25">
      <c r="A2273" s="3">
        <f>TITRES_STAT!B2276</f>
        <v>45614</v>
      </c>
      <c r="B2273" s="5">
        <f>TITRES_STAT!D2276</f>
        <v>0.41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2.7242866317269544E-3</v>
      </c>
      <c r="G2273" s="2">
        <f t="shared" si="321"/>
        <v>2.9003967830308853E-3</v>
      </c>
      <c r="H2273" s="2">
        <f t="shared" si="319"/>
        <v>0.93928066934348975</v>
      </c>
      <c r="I2273" s="2">
        <f t="shared" si="320"/>
        <v>48.434488323006235</v>
      </c>
    </row>
    <row r="2274" spans="1:9" ht="13.5" x14ac:dyDescent="0.25">
      <c r="A2274" s="3">
        <f>TITRES_STAT!B2277</f>
        <v>45615</v>
      </c>
      <c r="B2274" s="5">
        <f>TITRES_STAT!D2277</f>
        <v>0.4</v>
      </c>
      <c r="C2274" s="2">
        <f t="shared" si="315"/>
        <v>-9.9999999999999534E-3</v>
      </c>
      <c r="D2274" s="2">
        <f t="shared" si="316"/>
        <v>0</v>
      </c>
      <c r="E2274" s="2">
        <f t="shared" si="317"/>
        <v>9.9999999999999534E-3</v>
      </c>
      <c r="F2274" s="2">
        <f t="shared" si="321"/>
        <v>2.5296947294607434E-3</v>
      </c>
      <c r="G2274" s="2">
        <f t="shared" si="321"/>
        <v>3.407511298528676E-3</v>
      </c>
      <c r="H2274" s="2">
        <f t="shared" si="319"/>
        <v>0.74238777448897564</v>
      </c>
      <c r="I2274" s="2">
        <f t="shared" si="320"/>
        <v>42.607494460107212</v>
      </c>
    </row>
    <row r="2275" spans="1:9" ht="13.5" x14ac:dyDescent="0.25">
      <c r="A2275" s="3">
        <f>TITRES_STAT!B2278</f>
        <v>45616</v>
      </c>
      <c r="B2275" s="5">
        <f>TITRES_STAT!D2278</f>
        <v>0.41</v>
      </c>
      <c r="C2275" s="2">
        <f t="shared" si="315"/>
        <v>9.9999999999999534E-3</v>
      </c>
      <c r="D2275" s="2">
        <f t="shared" si="316"/>
        <v>9.9999999999999534E-3</v>
      </c>
      <c r="E2275" s="2">
        <f t="shared" si="317"/>
        <v>0</v>
      </c>
      <c r="F2275" s="2">
        <f t="shared" si="321"/>
        <v>3.063287963070687E-3</v>
      </c>
      <c r="G2275" s="2">
        <f t="shared" si="321"/>
        <v>3.1641176343480564E-3</v>
      </c>
      <c r="H2275" s="2">
        <f t="shared" si="319"/>
        <v>0.96813339991446157</v>
      </c>
      <c r="I2275" s="2">
        <f t="shared" si="320"/>
        <v>49.190435971288238</v>
      </c>
    </row>
    <row r="2276" spans="1:9" ht="13.5" x14ac:dyDescent="0.25">
      <c r="A2276" s="3">
        <f>TITRES_STAT!B2279</f>
        <v>45617</v>
      </c>
      <c r="B2276" s="5">
        <f>TITRES_STAT!D2279</f>
        <v>0.41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2.8444816799942096E-3</v>
      </c>
      <c r="G2276" s="2">
        <f t="shared" si="321"/>
        <v>2.9381092318946237E-3</v>
      </c>
      <c r="H2276" s="2">
        <f t="shared" si="319"/>
        <v>0.96813339991446168</v>
      </c>
      <c r="I2276" s="2">
        <f t="shared" si="320"/>
        <v>49.190435971288245</v>
      </c>
    </row>
    <row r="2277" spans="1:9" ht="13.5" x14ac:dyDescent="0.25">
      <c r="A2277" s="3">
        <f>TITRES_STAT!B2280</f>
        <v>45618</v>
      </c>
      <c r="B2277" s="5">
        <f>TITRES_STAT!D2280</f>
        <v>0.41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2.6413044171374805E-3</v>
      </c>
      <c r="G2277" s="2">
        <f t="shared" si="321"/>
        <v>2.7282442867592937E-3</v>
      </c>
      <c r="H2277" s="2">
        <f t="shared" si="319"/>
        <v>0.96813339991446168</v>
      </c>
      <c r="I2277" s="2">
        <f t="shared" si="320"/>
        <v>49.190435971288245</v>
      </c>
    </row>
    <row r="2278" spans="1:9" ht="13.5" x14ac:dyDescent="0.25">
      <c r="A2278" s="3">
        <f>TITRES_STAT!B2281</f>
        <v>45621</v>
      </c>
      <c r="B2278" s="5">
        <f>TITRES_STAT!D2281</f>
        <v>0.4</v>
      </c>
      <c r="C2278" s="2">
        <f t="shared" si="315"/>
        <v>-9.9999999999999534E-3</v>
      </c>
      <c r="D2278" s="2">
        <f t="shared" si="316"/>
        <v>0</v>
      </c>
      <c r="E2278" s="2">
        <f t="shared" si="317"/>
        <v>9.9999999999999534E-3</v>
      </c>
      <c r="F2278" s="2">
        <f t="shared" si="321"/>
        <v>2.4526398159133746E-3</v>
      </c>
      <c r="G2278" s="2">
        <f t="shared" si="321"/>
        <v>3.2476554091336262E-3</v>
      </c>
      <c r="H2278" s="2">
        <f t="shared" si="319"/>
        <v>0.75520321799401213</v>
      </c>
      <c r="I2278" s="2">
        <f t="shared" si="320"/>
        <v>43.026540189296099</v>
      </c>
    </row>
    <row r="2279" spans="1:9" ht="13.5" x14ac:dyDescent="0.25">
      <c r="A2279" s="3">
        <f>TITRES_STAT!B2282</f>
        <v>45622</v>
      </c>
      <c r="B2279" s="5">
        <f>TITRES_STAT!D2282</f>
        <v>0.4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2.2774512576338476E-3</v>
      </c>
      <c r="G2279" s="2">
        <f t="shared" si="321"/>
        <v>3.0156800227669383E-3</v>
      </c>
      <c r="H2279" s="2">
        <f t="shared" si="319"/>
        <v>0.75520321799401213</v>
      </c>
      <c r="I2279" s="2">
        <f t="shared" si="320"/>
        <v>43.026540189296099</v>
      </c>
    </row>
    <row r="2280" spans="1:9" ht="13.5" x14ac:dyDescent="0.25">
      <c r="A2280" s="3">
        <f>TITRES_STAT!B2283</f>
        <v>45623</v>
      </c>
      <c r="B2280" s="5">
        <f>TITRES_STAT!D2283</f>
        <v>0.4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2.1147761678028585E-3</v>
      </c>
      <c r="G2280" s="2">
        <f t="shared" si="321"/>
        <v>2.8002743068550142E-3</v>
      </c>
      <c r="H2280" s="2">
        <f t="shared" si="319"/>
        <v>0.75520321799401213</v>
      </c>
      <c r="I2280" s="2">
        <f t="shared" si="320"/>
        <v>43.026540189296099</v>
      </c>
    </row>
    <row r="2281" spans="1:9" ht="13.5" x14ac:dyDescent="0.25">
      <c r="A2281" s="3">
        <f>TITRES_STAT!B2284</f>
        <v>45624</v>
      </c>
      <c r="B2281" s="5">
        <f>TITRES_STAT!D2284</f>
        <v>0.4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1.9637207272455116E-3</v>
      </c>
      <c r="G2281" s="2">
        <f t="shared" si="321"/>
        <v>2.6002547135082275E-3</v>
      </c>
      <c r="H2281" s="2">
        <f t="shared" si="319"/>
        <v>0.75520321799401213</v>
      </c>
      <c r="I2281" s="2">
        <f t="shared" si="320"/>
        <v>43.026540189296099</v>
      </c>
    </row>
    <row r="2282" spans="1:9" ht="13.5" x14ac:dyDescent="0.25">
      <c r="A2282" s="3">
        <f>TITRES_STAT!B2285</f>
        <v>45625</v>
      </c>
      <c r="B2282" s="5">
        <f>TITRES_STAT!D2285</f>
        <v>0.4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1.8234549610136894E-3</v>
      </c>
      <c r="G2282" s="2">
        <f t="shared" si="321"/>
        <v>2.4145222339719253E-3</v>
      </c>
      <c r="H2282" s="2">
        <f t="shared" si="319"/>
        <v>0.75520321799401224</v>
      </c>
      <c r="I2282" s="2">
        <f t="shared" si="320"/>
        <v>43.026540189296107</v>
      </c>
    </row>
    <row r="2283" spans="1:9" ht="13.5" x14ac:dyDescent="0.25">
      <c r="A2283" s="3">
        <f>TITRES_STAT!B2286</f>
        <v>45628</v>
      </c>
      <c r="B2283" s="5">
        <f>TITRES_STAT!D2286</f>
        <v>0.4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1.69320817808414E-3</v>
      </c>
      <c r="G2283" s="2">
        <f t="shared" si="321"/>
        <v>2.2420563601167876E-3</v>
      </c>
      <c r="H2283" s="2">
        <f t="shared" si="319"/>
        <v>0.75520321799401224</v>
      </c>
      <c r="I2283" s="2">
        <f t="shared" si="320"/>
        <v>43.026540189296107</v>
      </c>
    </row>
    <row r="2284" spans="1:9" ht="13.5" x14ac:dyDescent="0.25">
      <c r="A2284" s="3">
        <f>TITRES_STAT!B2287</f>
        <v>45629</v>
      </c>
      <c r="B2284" s="5">
        <f>TITRES_STAT!D2287</f>
        <v>0.41</v>
      </c>
      <c r="C2284" s="2">
        <f t="shared" si="315"/>
        <v>9.9999999999999534E-3</v>
      </c>
      <c r="D2284" s="2">
        <f t="shared" si="316"/>
        <v>9.9999999999999534E-3</v>
      </c>
      <c r="E2284" s="2">
        <f t="shared" si="317"/>
        <v>0</v>
      </c>
      <c r="F2284" s="2">
        <f t="shared" si="321"/>
        <v>2.2865504510781267E-3</v>
      </c>
      <c r="G2284" s="2">
        <f t="shared" si="321"/>
        <v>2.081909477251303E-3</v>
      </c>
      <c r="H2284" s="2">
        <f t="shared" si="319"/>
        <v>1.0982948471405234</v>
      </c>
      <c r="I2284" s="2">
        <f t="shared" si="320"/>
        <v>52.342255362121193</v>
      </c>
    </row>
    <row r="2285" spans="1:9" ht="13.5" x14ac:dyDescent="0.25">
      <c r="A2285" s="3">
        <f>TITRES_STAT!B2288</f>
        <v>45630</v>
      </c>
      <c r="B2285" s="5">
        <f>TITRES_STAT!D2288</f>
        <v>0.42</v>
      </c>
      <c r="C2285" s="2">
        <f t="shared" si="315"/>
        <v>1.0000000000000009E-2</v>
      </c>
      <c r="D2285" s="2">
        <f t="shared" si="316"/>
        <v>1.0000000000000009E-2</v>
      </c>
      <c r="E2285" s="2">
        <f t="shared" si="317"/>
        <v>0</v>
      </c>
      <c r="F2285" s="2">
        <f t="shared" ref="F2285:G2300" si="322">((F2284*13)+D2285)/14</f>
        <v>2.8375111331439755E-3</v>
      </c>
      <c r="G2285" s="2">
        <f t="shared" si="322"/>
        <v>1.9332016574476385E-3</v>
      </c>
      <c r="H2285" s="2">
        <f t="shared" si="319"/>
        <v>1.4677781400675374</v>
      </c>
      <c r="I2285" s="2">
        <f t="shared" si="320"/>
        <v>59.477718691007112</v>
      </c>
    </row>
    <row r="2286" spans="1:9" ht="13.5" x14ac:dyDescent="0.25">
      <c r="A2286" s="3">
        <f>TITRES_STAT!B2289</f>
        <v>45631</v>
      </c>
      <c r="B2286" s="5">
        <f>TITRES_STAT!D2289</f>
        <v>0.41</v>
      </c>
      <c r="C2286" s="2">
        <f t="shared" si="315"/>
        <v>-1.0000000000000009E-2</v>
      </c>
      <c r="D2286" s="2">
        <f t="shared" si="316"/>
        <v>0</v>
      </c>
      <c r="E2286" s="2">
        <f t="shared" si="317"/>
        <v>1.0000000000000009E-2</v>
      </c>
      <c r="F2286" s="2">
        <f t="shared" si="322"/>
        <v>2.6348317664908341E-3</v>
      </c>
      <c r="G2286" s="2">
        <f t="shared" si="322"/>
        <v>2.5094015390585223E-3</v>
      </c>
      <c r="H2286" s="2">
        <f t="shared" si="319"/>
        <v>1.0499841199106663</v>
      </c>
      <c r="I2286" s="2">
        <f t="shared" si="320"/>
        <v>51.219134319753771</v>
      </c>
    </row>
    <row r="2287" spans="1:9" ht="13.5" x14ac:dyDescent="0.25">
      <c r="A2287" s="3">
        <f>TITRES_STAT!B2290</f>
        <v>45632</v>
      </c>
      <c r="B2287" s="5">
        <f>TITRES_STAT!D2290</f>
        <v>0.42</v>
      </c>
      <c r="C2287" s="2">
        <f t="shared" si="315"/>
        <v>1.0000000000000009E-2</v>
      </c>
      <c r="D2287" s="2">
        <f t="shared" si="316"/>
        <v>1.0000000000000009E-2</v>
      </c>
      <c r="E2287" s="2">
        <f t="shared" si="317"/>
        <v>0</v>
      </c>
      <c r="F2287" s="2">
        <f t="shared" si="322"/>
        <v>3.1609152117414896E-3</v>
      </c>
      <c r="G2287" s="2">
        <f t="shared" si="322"/>
        <v>2.3301585719829139E-3</v>
      </c>
      <c r="H2287" s="2">
        <f t="shared" si="319"/>
        <v>1.3565236502559652</v>
      </c>
      <c r="I2287" s="2">
        <f t="shared" si="320"/>
        <v>57.564610060612793</v>
      </c>
    </row>
    <row r="2288" spans="1:9" ht="13.5" x14ac:dyDescent="0.25">
      <c r="A2288" s="3">
        <f>TITRES_STAT!B2291</f>
        <v>45635</v>
      </c>
      <c r="B2288" s="5">
        <f>TITRES_STAT!D2291</f>
        <v>0.42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2.9351355537599543E-3</v>
      </c>
      <c r="G2288" s="2">
        <f t="shared" si="322"/>
        <v>2.1637186739841344E-3</v>
      </c>
      <c r="H2288" s="2">
        <f t="shared" si="319"/>
        <v>1.356523650255965</v>
      </c>
      <c r="I2288" s="2">
        <f t="shared" si="320"/>
        <v>57.564610060612786</v>
      </c>
    </row>
    <row r="2289" spans="1:9" ht="13.5" x14ac:dyDescent="0.25">
      <c r="A2289" s="3">
        <f>TITRES_STAT!B2292</f>
        <v>45636</v>
      </c>
      <c r="B2289" s="5">
        <f>TITRES_STAT!D2292</f>
        <v>0.41</v>
      </c>
      <c r="C2289" s="2">
        <f t="shared" si="315"/>
        <v>-1.0000000000000009E-2</v>
      </c>
      <c r="D2289" s="2">
        <f t="shared" si="316"/>
        <v>0</v>
      </c>
      <c r="E2289" s="2">
        <f t="shared" si="317"/>
        <v>1.0000000000000009E-2</v>
      </c>
      <c r="F2289" s="2">
        <f t="shared" si="322"/>
        <v>2.7254830142056717E-3</v>
      </c>
      <c r="G2289" s="2">
        <f t="shared" si="322"/>
        <v>2.7234530544138396E-3</v>
      </c>
      <c r="H2289" s="2">
        <f t="shared" si="319"/>
        <v>1.0007453625053468</v>
      </c>
      <c r="I2289" s="2">
        <f t="shared" si="320"/>
        <v>50.018627120655012</v>
      </c>
    </row>
    <row r="2290" spans="1:9" ht="13.5" x14ac:dyDescent="0.25">
      <c r="A2290" s="3">
        <f>TITRES_STAT!B2293</f>
        <v>45637</v>
      </c>
      <c r="B2290" s="5">
        <f>TITRES_STAT!D2293</f>
        <v>0.41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2.5308056560481235E-3</v>
      </c>
      <c r="G2290" s="2">
        <f t="shared" si="322"/>
        <v>2.5289206933842797E-3</v>
      </c>
      <c r="H2290" s="2">
        <f t="shared" si="319"/>
        <v>1.0007453625053466</v>
      </c>
      <c r="I2290" s="2">
        <f t="shared" si="320"/>
        <v>50.018627120655012</v>
      </c>
    </row>
    <row r="2291" spans="1:9" ht="13.5" x14ac:dyDescent="0.25">
      <c r="A2291" s="3">
        <f>TITRES_STAT!B2294</f>
        <v>45638</v>
      </c>
      <c r="B2291" s="5">
        <f>TITRES_STAT!D2294</f>
        <v>0.41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2.3500338234732575E-3</v>
      </c>
      <c r="G2291" s="2">
        <f t="shared" si="322"/>
        <v>2.3482835009996884E-3</v>
      </c>
      <c r="H2291" s="2">
        <f t="shared" si="319"/>
        <v>1.0007453625053466</v>
      </c>
      <c r="I2291" s="2">
        <f t="shared" si="320"/>
        <v>50.018627120655012</v>
      </c>
    </row>
    <row r="2292" spans="1:9" ht="13.5" x14ac:dyDescent="0.25">
      <c r="A2292" s="3">
        <f>TITRES_STAT!B2295</f>
        <v>45639</v>
      </c>
      <c r="B2292" s="5">
        <f>TITRES_STAT!D2295</f>
        <v>0.41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2.1821742646537393E-3</v>
      </c>
      <c r="G2292" s="2">
        <f t="shared" si="322"/>
        <v>2.1805489652139964E-3</v>
      </c>
      <c r="H2292" s="2">
        <f t="shared" si="319"/>
        <v>1.0007453625053466</v>
      </c>
      <c r="I2292" s="2">
        <f t="shared" si="320"/>
        <v>50.018627120655012</v>
      </c>
    </row>
    <row r="2293" spans="1:9" ht="13.5" x14ac:dyDescent="0.25">
      <c r="A2293" s="3">
        <f>TITRES_STAT!B2296</f>
        <v>45642</v>
      </c>
      <c r="B2293" s="5">
        <f>TITRES_STAT!D2296</f>
        <v>0.41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2.0263046743213293E-3</v>
      </c>
      <c r="G2293" s="2">
        <f t="shared" si="322"/>
        <v>2.0247954676987112E-3</v>
      </c>
      <c r="H2293" s="2">
        <f t="shared" si="319"/>
        <v>1.0007453625053464</v>
      </c>
      <c r="I2293" s="2">
        <f t="shared" si="320"/>
        <v>50.018627120654997</v>
      </c>
    </row>
    <row r="2294" spans="1:9" ht="13.5" x14ac:dyDescent="0.25">
      <c r="A2294" s="3">
        <f>TITRES_STAT!B2297</f>
        <v>45644</v>
      </c>
      <c r="B2294" s="5">
        <f>TITRES_STAT!D2297</f>
        <v>0.41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1.8815686261555199E-3</v>
      </c>
      <c r="G2294" s="2">
        <f t="shared" si="322"/>
        <v>1.880167220005946E-3</v>
      </c>
      <c r="H2294" s="2">
        <f t="shared" si="319"/>
        <v>1.0007453625053464</v>
      </c>
      <c r="I2294" s="2">
        <f t="shared" si="320"/>
        <v>50.018627120654997</v>
      </c>
    </row>
    <row r="2295" spans="1:9" ht="13.5" x14ac:dyDescent="0.25">
      <c r="A2295" s="3">
        <f>TITRES_STAT!B2298</f>
        <v>45645</v>
      </c>
      <c r="B2295" s="5">
        <f>TITRES_STAT!D2298</f>
        <v>0.41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1.7471708671444113E-3</v>
      </c>
      <c r="G2295" s="2">
        <f t="shared" si="322"/>
        <v>1.7458695614340927E-3</v>
      </c>
      <c r="H2295" s="2">
        <f t="shared" si="319"/>
        <v>1.0007453625053464</v>
      </c>
      <c r="I2295" s="2">
        <f t="shared" si="320"/>
        <v>50.018627120654997</v>
      </c>
    </row>
    <row r="2296" spans="1:9" ht="13.5" x14ac:dyDescent="0.25">
      <c r="A2296" s="3">
        <f>TITRES_STAT!B2299</f>
        <v>45646</v>
      </c>
      <c r="B2296" s="5">
        <f>TITRES_STAT!D2299</f>
        <v>0.41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1.6223729480626676E-3</v>
      </c>
      <c r="G2296" s="2">
        <f t="shared" si="322"/>
        <v>1.6211645927602289E-3</v>
      </c>
      <c r="H2296" s="2">
        <f t="shared" si="319"/>
        <v>1.0007453625053464</v>
      </c>
      <c r="I2296" s="2">
        <f t="shared" si="320"/>
        <v>50.018627120654997</v>
      </c>
    </row>
    <row r="2297" spans="1:9" ht="13.5" x14ac:dyDescent="0.25">
      <c r="A2297" s="3">
        <f>TITRES_STAT!B2300</f>
        <v>45649</v>
      </c>
      <c r="B2297" s="5">
        <f>TITRES_STAT!D2300</f>
        <v>0.41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1.5064891660581912E-3</v>
      </c>
      <c r="G2297" s="2">
        <f t="shared" si="322"/>
        <v>1.505367121848784E-3</v>
      </c>
      <c r="H2297" s="2">
        <f t="shared" si="319"/>
        <v>1.0007453625053464</v>
      </c>
      <c r="I2297" s="2">
        <f t="shared" si="320"/>
        <v>50.018627120654997</v>
      </c>
    </row>
    <row r="2298" spans="1:9" ht="13.5" x14ac:dyDescent="0.25">
      <c r="A2298" s="3">
        <f>TITRES_STAT!B2301</f>
        <v>45650</v>
      </c>
      <c r="B2298" s="5">
        <f>TITRES_STAT!D2301</f>
        <v>0.41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1.3988827970540347E-3</v>
      </c>
      <c r="G2298" s="2">
        <f t="shared" si="322"/>
        <v>1.3978408988595851E-3</v>
      </c>
      <c r="H2298" s="2">
        <f t="shared" si="319"/>
        <v>1.0007453625053464</v>
      </c>
      <c r="I2298" s="2">
        <f t="shared" si="320"/>
        <v>50.018627120654997</v>
      </c>
    </row>
    <row r="2299" spans="1:9" ht="13.5" x14ac:dyDescent="0.25">
      <c r="A2299" s="3">
        <f>TITRES_STAT!B2302</f>
        <v>45651</v>
      </c>
      <c r="B2299" s="5">
        <f>TITRES_STAT!D2302</f>
        <v>0.41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1.2989625972644608E-3</v>
      </c>
      <c r="G2299" s="2">
        <f t="shared" si="322"/>
        <v>1.2979951203696148E-3</v>
      </c>
      <c r="H2299" s="2">
        <f t="shared" si="319"/>
        <v>1.0007453625053464</v>
      </c>
      <c r="I2299" s="2">
        <f t="shared" si="320"/>
        <v>50.018627120654997</v>
      </c>
    </row>
    <row r="2300" spans="1:9" ht="13.5" x14ac:dyDescent="0.25">
      <c r="A2300" s="3">
        <f>TITRES_STAT!B2303</f>
        <v>45652</v>
      </c>
      <c r="B2300" s="5">
        <f>TITRES_STAT!D2303</f>
        <v>0.4</v>
      </c>
      <c r="C2300" s="2">
        <f t="shared" si="315"/>
        <v>-9.9999999999999534E-3</v>
      </c>
      <c r="D2300" s="2">
        <f t="shared" si="316"/>
        <v>0</v>
      </c>
      <c r="E2300" s="2">
        <f t="shared" si="317"/>
        <v>9.9999999999999534E-3</v>
      </c>
      <c r="F2300" s="2">
        <f t="shared" si="322"/>
        <v>1.2061795546027137E-3</v>
      </c>
      <c r="G2300" s="2">
        <f t="shared" si="322"/>
        <v>1.9195668974860676E-3</v>
      </c>
      <c r="H2300" s="2">
        <f t="shared" si="319"/>
        <v>0.62836025990152722</v>
      </c>
      <c r="I2300" s="2">
        <f t="shared" si="320"/>
        <v>38.588528311267339</v>
      </c>
    </row>
    <row r="2301" spans="1:9" ht="13.5" x14ac:dyDescent="0.25">
      <c r="A2301" s="3">
        <f>TITRES_STAT!B2304</f>
        <v>45653</v>
      </c>
      <c r="B2301" s="5">
        <f>TITRES_STAT!D2304</f>
        <v>0.4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1.1200238721310912E-3</v>
      </c>
      <c r="G2301" s="2">
        <f t="shared" si="323"/>
        <v>1.7824549762370627E-3</v>
      </c>
      <c r="H2301" s="2">
        <f t="shared" si="319"/>
        <v>0.62836025990152722</v>
      </c>
      <c r="I2301" s="2">
        <f t="shared" si="320"/>
        <v>38.588528311267339</v>
      </c>
    </row>
    <row r="2302" spans="1:9" ht="13.5" x14ac:dyDescent="0.25">
      <c r="A2302" s="3">
        <f>TITRES_STAT!B2305</f>
        <v>45656</v>
      </c>
      <c r="B2302" s="5">
        <f>TITRES_STAT!D2305</f>
        <v>0.4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1.0400221669788704E-3</v>
      </c>
      <c r="G2302" s="2">
        <f t="shared" si="323"/>
        <v>1.6551367636487011E-3</v>
      </c>
      <c r="H2302" s="2">
        <f t="shared" si="319"/>
        <v>0.62836025990152722</v>
      </c>
      <c r="I2302" s="2">
        <f t="shared" si="320"/>
        <v>38.588528311267339</v>
      </c>
    </row>
    <row r="2303" spans="1:9" ht="13.5" x14ac:dyDescent="0.25">
      <c r="A2303" s="3">
        <f>TITRES_STAT!B2306</f>
        <v>45657</v>
      </c>
      <c r="B2303" s="5">
        <f>TITRES_STAT!D2306</f>
        <v>0.41</v>
      </c>
      <c r="C2303" s="2">
        <f t="shared" si="315"/>
        <v>9.9999999999999534E-3</v>
      </c>
      <c r="D2303" s="2">
        <f t="shared" si="316"/>
        <v>9.9999999999999534E-3</v>
      </c>
      <c r="E2303" s="2">
        <f t="shared" si="317"/>
        <v>0</v>
      </c>
      <c r="F2303" s="2">
        <f t="shared" si="323"/>
        <v>1.6800205836232335E-3</v>
      </c>
      <c r="G2303" s="2">
        <f t="shared" si="323"/>
        <v>1.5369127091023652E-3</v>
      </c>
      <c r="H2303" s="2">
        <f t="shared" si="319"/>
        <v>1.0931138598004375</v>
      </c>
      <c r="I2303" s="2">
        <f t="shared" si="320"/>
        <v>52.224290364436158</v>
      </c>
    </row>
    <row r="2304" spans="1:9" ht="13.5" x14ac:dyDescent="0.25">
      <c r="A2304" s="3">
        <f>TITRES_STAT!B2307</f>
        <v>45659</v>
      </c>
      <c r="B2304" s="5">
        <f>TITRES_STAT!D2307</f>
        <v>0.41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1.5600191133644311E-3</v>
      </c>
      <c r="G2304" s="2">
        <f t="shared" si="323"/>
        <v>1.4271332298807678E-3</v>
      </c>
      <c r="H2304" s="2">
        <f t="shared" si="319"/>
        <v>1.0931138598004375</v>
      </c>
      <c r="I2304" s="2">
        <f t="shared" si="320"/>
        <v>52.224290364436158</v>
      </c>
    </row>
    <row r="2305" spans="1:9" ht="13.5" x14ac:dyDescent="0.25">
      <c r="A2305" s="3">
        <f>TITRES_STAT!B2308</f>
        <v>45660</v>
      </c>
      <c r="B2305" s="5">
        <f>TITRES_STAT!D2308</f>
        <v>0.4</v>
      </c>
      <c r="C2305" s="2">
        <f t="shared" si="315"/>
        <v>-9.9999999999999534E-3</v>
      </c>
      <c r="D2305" s="2">
        <f t="shared" si="316"/>
        <v>0</v>
      </c>
      <c r="E2305" s="2">
        <f t="shared" si="317"/>
        <v>9.9999999999999534E-3</v>
      </c>
      <c r="F2305" s="2">
        <f t="shared" si="323"/>
        <v>1.4485891766955433E-3</v>
      </c>
      <c r="G2305" s="2">
        <f t="shared" si="323"/>
        <v>2.0394808563178523E-3</v>
      </c>
      <c r="H2305" s="2">
        <f t="shared" si="319"/>
        <v>0.71027348563147352</v>
      </c>
      <c r="I2305" s="2">
        <f t="shared" si="320"/>
        <v>41.529819154579464</v>
      </c>
    </row>
    <row r="2306" spans="1:9" ht="13.5" x14ac:dyDescent="0.25">
      <c r="A2306" s="3">
        <f>TITRES_STAT!B2309</f>
        <v>45663</v>
      </c>
      <c r="B2306" s="5">
        <f>TITRES_STAT!D2309</f>
        <v>0.4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1.3451185212172902E-3</v>
      </c>
      <c r="G2306" s="2">
        <f t="shared" si="323"/>
        <v>1.8938036522951486E-3</v>
      </c>
      <c r="H2306" s="2">
        <f t="shared" si="319"/>
        <v>0.71027348563147352</v>
      </c>
      <c r="I2306" s="2">
        <f t="shared" si="320"/>
        <v>41.529819154579464</v>
      </c>
    </row>
    <row r="2307" spans="1:9" ht="13.5" x14ac:dyDescent="0.25">
      <c r="A2307" s="3">
        <f>TITRES_STAT!B2310</f>
        <v>45664</v>
      </c>
      <c r="B2307" s="5">
        <f>TITRES_STAT!D2310</f>
        <v>0.4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1.2490386268446268E-3</v>
      </c>
      <c r="G2307" s="2">
        <f t="shared" si="323"/>
        <v>1.758531962845495E-3</v>
      </c>
      <c r="H2307" s="2">
        <f t="shared" si="319"/>
        <v>0.71027348563147363</v>
      </c>
      <c r="I2307" s="2">
        <f t="shared" si="320"/>
        <v>41.529819154579464</v>
      </c>
    </row>
    <row r="2308" spans="1:9" ht="13.5" x14ac:dyDescent="0.25">
      <c r="A2308" s="3">
        <f>TITRES_STAT!B2311</f>
        <v>45665</v>
      </c>
      <c r="B2308" s="5">
        <f>TITRES_STAT!D2311</f>
        <v>0.39</v>
      </c>
      <c r="C2308" s="2">
        <f t="shared" si="324"/>
        <v>-1.0000000000000009E-2</v>
      </c>
      <c r="D2308" s="2">
        <f t="shared" si="325"/>
        <v>0</v>
      </c>
      <c r="E2308" s="2">
        <f t="shared" si="326"/>
        <v>1.0000000000000009E-2</v>
      </c>
      <c r="F2308" s="2">
        <f t="shared" si="323"/>
        <v>1.1598215820700106E-3</v>
      </c>
      <c r="G2308" s="2">
        <f t="shared" si="323"/>
        <v>2.3472082512136744E-3</v>
      </c>
      <c r="H2308" s="2">
        <f t="shared" si="319"/>
        <v>0.494128112181908</v>
      </c>
      <c r="I2308" s="2">
        <f t="shared" si="320"/>
        <v>33.07133492457497</v>
      </c>
    </row>
    <row r="2309" spans="1:9" ht="13.5" x14ac:dyDescent="0.25">
      <c r="A2309" s="3">
        <f>TITRES_STAT!B2312</f>
        <v>45666</v>
      </c>
      <c r="B2309" s="5">
        <f>TITRES_STAT!D2312</f>
        <v>0.39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1.0769771833507242E-3</v>
      </c>
      <c r="G2309" s="2">
        <f t="shared" si="323"/>
        <v>2.1795505189841262E-3</v>
      </c>
      <c r="H2309" s="2">
        <f t="shared" si="319"/>
        <v>0.494128112181908</v>
      </c>
      <c r="I2309" s="2">
        <f t="shared" si="320"/>
        <v>33.07133492457497</v>
      </c>
    </row>
    <row r="2310" spans="1:9" ht="13.5" x14ac:dyDescent="0.25">
      <c r="A2310" s="3">
        <f>TITRES_STAT!B2313</f>
        <v>45667</v>
      </c>
      <c r="B2310" s="5">
        <f>TITRES_STAT!D2313</f>
        <v>0.39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1.0000502416828152E-3</v>
      </c>
      <c r="G2310" s="2">
        <f t="shared" si="323"/>
        <v>2.0238683390566884E-3</v>
      </c>
      <c r="H2310" s="2">
        <f t="shared" si="319"/>
        <v>0.49412811218190805</v>
      </c>
      <c r="I2310" s="2">
        <f t="shared" si="320"/>
        <v>33.07133492457497</v>
      </c>
    </row>
    <row r="2311" spans="1:9" ht="13.5" x14ac:dyDescent="0.25">
      <c r="A2311" s="3">
        <f>TITRES_STAT!B2314</f>
        <v>45670</v>
      </c>
      <c r="B2311" s="5">
        <f>TITRES_STAT!D2314</f>
        <v>0.4</v>
      </c>
      <c r="C2311" s="2">
        <f t="shared" si="324"/>
        <v>1.0000000000000009E-2</v>
      </c>
      <c r="D2311" s="2">
        <f t="shared" si="325"/>
        <v>1.0000000000000009E-2</v>
      </c>
      <c r="E2311" s="2">
        <f t="shared" si="326"/>
        <v>0</v>
      </c>
      <c r="F2311" s="2">
        <f t="shared" si="323"/>
        <v>1.6429037958483291E-3</v>
      </c>
      <c r="G2311" s="2">
        <f t="shared" si="323"/>
        <v>1.8793063148383536E-3</v>
      </c>
      <c r="H2311" s="2">
        <f t="shared" si="319"/>
        <v>0.87420756418287326</v>
      </c>
      <c r="I2311" s="2">
        <f t="shared" si="320"/>
        <v>46.644116739760079</v>
      </c>
    </row>
    <row r="2312" spans="1:9" ht="13.5" x14ac:dyDescent="0.25">
      <c r="A2312" s="3">
        <f>TITRES_STAT!B2315</f>
        <v>45671</v>
      </c>
      <c r="B2312" s="5">
        <f>TITRES_STAT!D2315</f>
        <v>0.39</v>
      </c>
      <c r="C2312" s="2">
        <f t="shared" si="324"/>
        <v>-1.0000000000000009E-2</v>
      </c>
      <c r="D2312" s="2">
        <f t="shared" si="325"/>
        <v>0</v>
      </c>
      <c r="E2312" s="2">
        <f t="shared" si="326"/>
        <v>1.0000000000000009E-2</v>
      </c>
      <c r="F2312" s="2">
        <f t="shared" si="323"/>
        <v>1.5255535247163056E-3</v>
      </c>
      <c r="G2312" s="2">
        <f t="shared" si="323"/>
        <v>2.4593558637784718E-3</v>
      </c>
      <c r="H2312" s="2">
        <f t="shared" si="319"/>
        <v>0.62030613266861523</v>
      </c>
      <c r="I2312" s="2">
        <f t="shared" si="320"/>
        <v>38.283267597523817</v>
      </c>
    </row>
    <row r="2313" spans="1:9" ht="13.5" x14ac:dyDescent="0.25">
      <c r="A2313" s="3">
        <f>TITRES_STAT!B2316</f>
        <v>45672</v>
      </c>
      <c r="B2313" s="5">
        <f>TITRES_STAT!D2316</f>
        <v>0.4</v>
      </c>
      <c r="C2313" s="2">
        <f t="shared" si="324"/>
        <v>1.0000000000000009E-2</v>
      </c>
      <c r="D2313" s="2">
        <f t="shared" si="325"/>
        <v>1.0000000000000009E-2</v>
      </c>
      <c r="E2313" s="2">
        <f t="shared" si="326"/>
        <v>0</v>
      </c>
      <c r="F2313" s="2">
        <f t="shared" si="323"/>
        <v>2.130871130093713E-3</v>
      </c>
      <c r="G2313" s="2">
        <f t="shared" si="323"/>
        <v>2.2836875877942954E-3</v>
      </c>
      <c r="H2313" s="2">
        <f t="shared" si="319"/>
        <v>0.93308346618103732</v>
      </c>
      <c r="I2313" s="2">
        <f t="shared" si="320"/>
        <v>48.269176292962612</v>
      </c>
    </row>
    <row r="2314" spans="1:9" ht="13.5" x14ac:dyDescent="0.25">
      <c r="A2314" s="3">
        <f>TITRES_STAT!B2317</f>
        <v>45673</v>
      </c>
      <c r="B2314" s="5">
        <f>TITRES_STAT!D2317</f>
        <v>0.4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1.9786660493727334E-3</v>
      </c>
      <c r="G2314" s="2">
        <f t="shared" si="323"/>
        <v>2.1205670458089884E-3</v>
      </c>
      <c r="H2314" s="2">
        <f t="shared" si="319"/>
        <v>0.93308346618103732</v>
      </c>
      <c r="I2314" s="2">
        <f t="shared" si="320"/>
        <v>48.269176292962612</v>
      </c>
    </row>
    <row r="2315" spans="1:9" ht="13.5" x14ac:dyDescent="0.25">
      <c r="A2315" s="3">
        <f>TITRES_STAT!B2318</f>
        <v>45674</v>
      </c>
      <c r="B2315" s="5">
        <f>TITRES_STAT!D2318</f>
        <v>0.4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1.8373327601318239E-3</v>
      </c>
      <c r="G2315" s="2">
        <f t="shared" si="323"/>
        <v>1.9690979711083465E-3</v>
      </c>
      <c r="H2315" s="2">
        <f t="shared" si="319"/>
        <v>0.93308346618103732</v>
      </c>
      <c r="I2315" s="2">
        <f t="shared" si="320"/>
        <v>48.269176292962612</v>
      </c>
    </row>
    <row r="2316" spans="1:9" ht="13.5" x14ac:dyDescent="0.25">
      <c r="A2316" s="3">
        <f>TITRES_STAT!B2319</f>
        <v>45677</v>
      </c>
      <c r="B2316" s="5">
        <f>TITRES_STAT!D2319</f>
        <v>0.4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1.7060947058366936E-3</v>
      </c>
      <c r="G2316" s="2">
        <f t="shared" si="323"/>
        <v>1.828448116029179E-3</v>
      </c>
      <c r="H2316" s="2">
        <f t="shared" si="319"/>
        <v>0.93308346618103721</v>
      </c>
      <c r="I2316" s="2">
        <f t="shared" si="320"/>
        <v>48.269176292962612</v>
      </c>
    </row>
    <row r="2317" spans="1:9" ht="13.5" x14ac:dyDescent="0.25">
      <c r="A2317" s="3">
        <f>TITRES_STAT!B2320</f>
        <v>45678</v>
      </c>
      <c r="B2317" s="5">
        <f>TITRES_STAT!D2320</f>
        <v>0.39</v>
      </c>
      <c r="C2317" s="2">
        <f t="shared" si="324"/>
        <v>-1.0000000000000009E-2</v>
      </c>
      <c r="D2317" s="2">
        <f t="shared" si="325"/>
        <v>0</v>
      </c>
      <c r="E2317" s="2">
        <f t="shared" si="326"/>
        <v>1.0000000000000009E-2</v>
      </c>
      <c r="F2317" s="2">
        <f t="shared" ref="F2317:G2332" si="327">((F2316*13)+D2317)/14</f>
        <v>1.5842307982769296E-3</v>
      </c>
      <c r="G2317" s="2">
        <f t="shared" si="327"/>
        <v>2.4121303934556667E-3</v>
      </c>
      <c r="H2317" s="2">
        <f t="shared" si="319"/>
        <v>0.6567765998783045</v>
      </c>
      <c r="I2317" s="2">
        <f t="shared" si="320"/>
        <v>39.641832213621733</v>
      </c>
    </row>
    <row r="2318" spans="1:9" ht="13.5" x14ac:dyDescent="0.25">
      <c r="A2318" s="3">
        <f>TITRES_STAT!B2321</f>
        <v>45679</v>
      </c>
      <c r="B2318" s="5">
        <f>TITRES_STAT!D2321</f>
        <v>0.4</v>
      </c>
      <c r="C2318" s="2">
        <f t="shared" si="324"/>
        <v>1.0000000000000009E-2</v>
      </c>
      <c r="D2318" s="2">
        <f t="shared" si="325"/>
        <v>1.0000000000000009E-2</v>
      </c>
      <c r="E2318" s="2">
        <f t="shared" si="326"/>
        <v>0</v>
      </c>
      <c r="F2318" s="2">
        <f t="shared" si="327"/>
        <v>2.185357169828578E-3</v>
      </c>
      <c r="G2318" s="2">
        <f t="shared" si="327"/>
        <v>2.2398353653516902E-3</v>
      </c>
      <c r="H2318" s="2">
        <f t="shared" si="319"/>
        <v>0.97567758935953841</v>
      </c>
      <c r="I2318" s="2">
        <f t="shared" si="320"/>
        <v>49.38445395211609</v>
      </c>
    </row>
    <row r="2319" spans="1:9" ht="13.5" x14ac:dyDescent="0.25">
      <c r="A2319" s="3">
        <f>TITRES_STAT!B2322</f>
        <v>45680</v>
      </c>
      <c r="B2319" s="5">
        <f>TITRES_STAT!D2322</f>
        <v>0.4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2.0292602291265365E-3</v>
      </c>
      <c r="G2319" s="2">
        <f t="shared" si="327"/>
        <v>2.0798471249694269E-3</v>
      </c>
      <c r="H2319" s="2">
        <f t="shared" si="319"/>
        <v>0.97567758935953819</v>
      </c>
      <c r="I2319" s="2">
        <f t="shared" si="320"/>
        <v>49.384453952116083</v>
      </c>
    </row>
    <row r="2320" spans="1:9" ht="13.5" x14ac:dyDescent="0.25">
      <c r="A2320" s="3">
        <f>TITRES_STAT!B2323</f>
        <v>45681</v>
      </c>
      <c r="B2320" s="5">
        <f>TITRES_STAT!D2323</f>
        <v>0.4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1.8843130699032124E-3</v>
      </c>
      <c r="G2320" s="2">
        <f t="shared" si="327"/>
        <v>1.9312866160430392E-3</v>
      </c>
      <c r="H2320" s="2">
        <f t="shared" si="319"/>
        <v>0.97567758935953819</v>
      </c>
      <c r="I2320" s="2">
        <f t="shared" si="320"/>
        <v>49.384453952116083</v>
      </c>
    </row>
    <row r="2321" spans="1:9" ht="13.5" x14ac:dyDescent="0.25">
      <c r="A2321" s="3">
        <f>TITRES_STAT!B2324</f>
        <v>45684</v>
      </c>
      <c r="B2321" s="5">
        <f>TITRES_STAT!D2324</f>
        <v>0.4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1.7497192791958401E-3</v>
      </c>
      <c r="G2321" s="2">
        <f t="shared" si="327"/>
        <v>1.793337572039965E-3</v>
      </c>
      <c r="H2321" s="2">
        <f t="shared" ref="H2321:H2384" si="328">F2321/G2321</f>
        <v>0.97567758935953819</v>
      </c>
      <c r="I2321" s="2">
        <f t="shared" ref="I2321:I2384" si="329">IF(G2321=0,100,100-(100/(1+H2321)))</f>
        <v>49.384453952116083</v>
      </c>
    </row>
    <row r="2322" spans="1:9" ht="13.5" x14ac:dyDescent="0.25">
      <c r="A2322" s="3">
        <f>TITRES_STAT!B2325</f>
        <v>45685</v>
      </c>
      <c r="B2322" s="5">
        <f>TITRES_STAT!D2325</f>
        <v>0.4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1.6247393306818515E-3</v>
      </c>
      <c r="G2322" s="2">
        <f t="shared" si="327"/>
        <v>1.6652420311799674E-3</v>
      </c>
      <c r="H2322" s="2">
        <f t="shared" si="328"/>
        <v>0.97567758935953819</v>
      </c>
      <c r="I2322" s="2">
        <f t="shared" si="329"/>
        <v>49.384453952116083</v>
      </c>
    </row>
    <row r="2323" spans="1:9" ht="13.5" x14ac:dyDescent="0.25">
      <c r="A2323" s="3">
        <f>TITRES_STAT!B2326</f>
        <v>45686</v>
      </c>
      <c r="B2323" s="5">
        <f>TITRES_STAT!D2326</f>
        <v>0.4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1.5086865213474337E-3</v>
      </c>
      <c r="G2323" s="2">
        <f t="shared" si="327"/>
        <v>1.5462961718099696E-3</v>
      </c>
      <c r="H2323" s="2">
        <f t="shared" si="328"/>
        <v>0.97567758935953841</v>
      </c>
      <c r="I2323" s="2">
        <f t="shared" si="329"/>
        <v>49.38445395211609</v>
      </c>
    </row>
    <row r="2324" spans="1:9" ht="13.5" x14ac:dyDescent="0.25">
      <c r="A2324" s="3">
        <f>TITRES_STAT!B2327</f>
        <v>45687</v>
      </c>
      <c r="B2324" s="5">
        <f>TITRES_STAT!D2327</f>
        <v>0.4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1.4009231983940456E-3</v>
      </c>
      <c r="G2324" s="2">
        <f t="shared" si="327"/>
        <v>1.4358464452521146E-3</v>
      </c>
      <c r="H2324" s="2">
        <f t="shared" si="328"/>
        <v>0.97567758935953841</v>
      </c>
      <c r="I2324" s="2">
        <f t="shared" si="329"/>
        <v>49.38445395211609</v>
      </c>
    </row>
    <row r="2325" spans="1:9" ht="13.5" x14ac:dyDescent="0.25">
      <c r="A2325" s="3">
        <f>TITRES_STAT!B2328</f>
        <v>45688</v>
      </c>
      <c r="B2325" s="5">
        <f>TITRES_STAT!D2328</f>
        <v>0.4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1.3008572556516137E-3</v>
      </c>
      <c r="G2325" s="2">
        <f t="shared" si="327"/>
        <v>1.3332859848769634E-3</v>
      </c>
      <c r="H2325" s="2">
        <f t="shared" si="328"/>
        <v>0.97567758935953841</v>
      </c>
      <c r="I2325" s="2">
        <f t="shared" si="329"/>
        <v>49.38445395211609</v>
      </c>
    </row>
    <row r="2326" spans="1:9" ht="13.5" x14ac:dyDescent="0.25">
      <c r="A2326" s="3">
        <f>TITRES_STAT!B2329</f>
        <v>45691</v>
      </c>
      <c r="B2326" s="5">
        <f>TITRES_STAT!D2329</f>
        <v>0.4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1.207938880247927E-3</v>
      </c>
      <c r="G2326" s="2">
        <f t="shared" si="327"/>
        <v>1.2380512716714659E-3</v>
      </c>
      <c r="H2326" s="2">
        <f t="shared" si="328"/>
        <v>0.97567758935953852</v>
      </c>
      <c r="I2326" s="2">
        <f t="shared" si="329"/>
        <v>49.38445395211609</v>
      </c>
    </row>
    <row r="2327" spans="1:9" ht="13.5" x14ac:dyDescent="0.25">
      <c r="A2327" s="3">
        <f>TITRES_STAT!B2330</f>
        <v>45692</v>
      </c>
      <c r="B2327" s="5">
        <f>TITRES_STAT!D2330</f>
        <v>0.39</v>
      </c>
      <c r="C2327" s="2">
        <f t="shared" si="324"/>
        <v>-1.0000000000000009E-2</v>
      </c>
      <c r="D2327" s="2">
        <f t="shared" si="325"/>
        <v>0</v>
      </c>
      <c r="E2327" s="2">
        <f t="shared" si="326"/>
        <v>1.0000000000000009E-2</v>
      </c>
      <c r="F2327" s="2">
        <f t="shared" si="327"/>
        <v>1.1216575316587896E-3</v>
      </c>
      <c r="G2327" s="2">
        <f t="shared" si="327"/>
        <v>1.8639047522663618E-3</v>
      </c>
      <c r="H2327" s="2">
        <f t="shared" si="328"/>
        <v>0.60177835283425407</v>
      </c>
      <c r="I2327" s="2">
        <f t="shared" si="329"/>
        <v>37.569389782889886</v>
      </c>
    </row>
    <row r="2328" spans="1:9" ht="13.5" x14ac:dyDescent="0.25">
      <c r="A2328" s="3">
        <f>TITRES_STAT!B2331</f>
        <v>45693</v>
      </c>
      <c r="B2328" s="5">
        <f>TITRES_STAT!D2331</f>
        <v>0.4</v>
      </c>
      <c r="C2328" s="2">
        <f t="shared" si="324"/>
        <v>1.0000000000000009E-2</v>
      </c>
      <c r="D2328" s="2">
        <f t="shared" si="325"/>
        <v>1.0000000000000009E-2</v>
      </c>
      <c r="E2328" s="2">
        <f t="shared" si="326"/>
        <v>0</v>
      </c>
      <c r="F2328" s="2">
        <f t="shared" si="327"/>
        <v>1.7558248508260192E-3</v>
      </c>
      <c r="G2328" s="2">
        <f t="shared" si="327"/>
        <v>1.7307686985330501E-3</v>
      </c>
      <c r="H2328" s="2">
        <f t="shared" si="328"/>
        <v>1.0144768924433438</v>
      </c>
      <c r="I2328" s="2">
        <f t="shared" si="329"/>
        <v>50.359321382579495</v>
      </c>
    </row>
    <row r="2329" spans="1:9" ht="13.5" x14ac:dyDescent="0.25">
      <c r="A2329" s="3">
        <f>TITRES_STAT!B2332</f>
        <v>45694</v>
      </c>
      <c r="B2329" s="5">
        <f>TITRES_STAT!D2332</f>
        <v>0.4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1.6304087900527321E-3</v>
      </c>
      <c r="G2329" s="2">
        <f t="shared" si="327"/>
        <v>1.6071423629235465E-3</v>
      </c>
      <c r="H2329" s="2">
        <f t="shared" si="328"/>
        <v>1.0144768924433438</v>
      </c>
      <c r="I2329" s="2">
        <f t="shared" si="329"/>
        <v>50.359321382579495</v>
      </c>
    </row>
    <row r="2330" spans="1:9" ht="13.5" x14ac:dyDescent="0.25">
      <c r="A2330" s="3">
        <f>TITRES_STAT!B2333</f>
        <v>45695</v>
      </c>
      <c r="B2330" s="5">
        <f>TITRES_STAT!D2333</f>
        <v>0.4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1.5139510193346796E-3</v>
      </c>
      <c r="G2330" s="2">
        <f t="shared" si="327"/>
        <v>1.4923464798575789E-3</v>
      </c>
      <c r="H2330" s="2">
        <f t="shared" si="328"/>
        <v>1.0144768924433436</v>
      </c>
      <c r="I2330" s="2">
        <f t="shared" si="329"/>
        <v>50.359321382579488</v>
      </c>
    </row>
    <row r="2331" spans="1:9" ht="13.5" x14ac:dyDescent="0.25">
      <c r="A2331" s="3">
        <f>TITRES_STAT!B2334</f>
        <v>45698</v>
      </c>
      <c r="B2331" s="5">
        <f>TITRES_STAT!D2334</f>
        <v>0.4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1.405811660810774E-3</v>
      </c>
      <c r="G2331" s="2">
        <f t="shared" si="327"/>
        <v>1.3857503027248947E-3</v>
      </c>
      <c r="H2331" s="2">
        <f t="shared" si="328"/>
        <v>1.0144768924433438</v>
      </c>
      <c r="I2331" s="2">
        <f t="shared" si="329"/>
        <v>50.359321382579495</v>
      </c>
    </row>
    <row r="2332" spans="1:9" ht="13.5" x14ac:dyDescent="0.25">
      <c r="A2332" s="3">
        <f>TITRES_STAT!B2335</f>
        <v>45699</v>
      </c>
      <c r="B2332" s="5">
        <f>TITRES_STAT!D2335</f>
        <v>0.4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1.3053965421814331E-3</v>
      </c>
      <c r="G2332" s="2">
        <f t="shared" si="327"/>
        <v>1.2867681382445451E-3</v>
      </c>
      <c r="H2332" s="2">
        <f t="shared" si="328"/>
        <v>1.0144768924433438</v>
      </c>
      <c r="I2332" s="2">
        <f t="shared" si="329"/>
        <v>50.359321382579495</v>
      </c>
    </row>
    <row r="2333" spans="1:9" ht="13.5" x14ac:dyDescent="0.25">
      <c r="A2333" s="3">
        <f>TITRES_STAT!B2336</f>
        <v>45700</v>
      </c>
      <c r="B2333" s="5">
        <f>TITRES_STAT!D2336</f>
        <v>0.39</v>
      </c>
      <c r="C2333" s="2">
        <f t="shared" si="324"/>
        <v>-1.0000000000000009E-2</v>
      </c>
      <c r="D2333" s="2">
        <f t="shared" si="325"/>
        <v>0</v>
      </c>
      <c r="E2333" s="2">
        <f t="shared" si="326"/>
        <v>1.0000000000000009E-2</v>
      </c>
      <c r="F2333" s="2">
        <f t="shared" ref="F2333:G2348" si="330">((F2332*13)+D2333)/14</f>
        <v>1.2121539320256165E-3</v>
      </c>
      <c r="G2333" s="2">
        <f t="shared" si="330"/>
        <v>1.9091418426556497E-3</v>
      </c>
      <c r="H2333" s="2">
        <f t="shared" si="328"/>
        <v>0.63492083455647752</v>
      </c>
      <c r="I2333" s="2">
        <f t="shared" si="329"/>
        <v>38.834958925012366</v>
      </c>
    </row>
    <row r="2334" spans="1:9" ht="13.5" x14ac:dyDescent="0.25">
      <c r="A2334" s="3">
        <f>TITRES_STAT!B2337</f>
        <v>45701</v>
      </c>
      <c r="B2334" s="5">
        <f>TITRES_STAT!D2337</f>
        <v>0.39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1.125571508309501E-3</v>
      </c>
      <c r="G2334" s="2">
        <f t="shared" si="330"/>
        <v>1.7727745681802461E-3</v>
      </c>
      <c r="H2334" s="2">
        <f t="shared" si="328"/>
        <v>0.63492083455647752</v>
      </c>
      <c r="I2334" s="2">
        <f t="shared" si="329"/>
        <v>38.834958925012366</v>
      </c>
    </row>
    <row r="2335" spans="1:9" ht="13.5" x14ac:dyDescent="0.25">
      <c r="A2335" s="3">
        <f>TITRES_STAT!B2338</f>
        <v>45702</v>
      </c>
      <c r="B2335" s="5">
        <f>TITRES_STAT!D2338</f>
        <v>0.39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1.0451735434302508E-3</v>
      </c>
      <c r="G2335" s="2">
        <f t="shared" si="330"/>
        <v>1.6461478133102286E-3</v>
      </c>
      <c r="H2335" s="2">
        <f t="shared" si="328"/>
        <v>0.63492083455647752</v>
      </c>
      <c r="I2335" s="2">
        <f t="shared" si="329"/>
        <v>38.834958925012366</v>
      </c>
    </row>
    <row r="2336" spans="1:9" ht="13.5" x14ac:dyDescent="0.25">
      <c r="A2336" s="3">
        <f>TITRES_STAT!B2339</f>
        <v>45705</v>
      </c>
      <c r="B2336" s="5">
        <f>TITRES_STAT!D2339</f>
        <v>0.39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9.7051829032808999E-4</v>
      </c>
      <c r="G2336" s="2">
        <f t="shared" si="330"/>
        <v>1.5285658266452121E-3</v>
      </c>
      <c r="H2336" s="2">
        <f t="shared" si="328"/>
        <v>0.63492083455647752</v>
      </c>
      <c r="I2336" s="2">
        <f t="shared" si="329"/>
        <v>38.834958925012366</v>
      </c>
    </row>
    <row r="2337" spans="1:9" ht="13.5" x14ac:dyDescent="0.25">
      <c r="A2337" s="3">
        <f>TITRES_STAT!B2340</f>
        <v>45706</v>
      </c>
      <c r="B2337" s="5">
        <f>TITRES_STAT!D2340</f>
        <v>0.4</v>
      </c>
      <c r="C2337" s="2">
        <f t="shared" si="324"/>
        <v>1.0000000000000009E-2</v>
      </c>
      <c r="D2337" s="2">
        <f t="shared" si="325"/>
        <v>1.0000000000000009E-2</v>
      </c>
      <c r="E2337" s="2">
        <f t="shared" si="326"/>
        <v>0</v>
      </c>
      <c r="F2337" s="2">
        <f t="shared" si="330"/>
        <v>1.6154812695903698E-3</v>
      </c>
      <c r="G2337" s="2">
        <f t="shared" si="330"/>
        <v>1.4193825533134112E-3</v>
      </c>
      <c r="H2337" s="2">
        <f t="shared" si="328"/>
        <v>1.1381577614993119</v>
      </c>
      <c r="I2337" s="2">
        <f t="shared" si="329"/>
        <v>53.230766316383352</v>
      </c>
    </row>
    <row r="2338" spans="1:9" ht="13.5" x14ac:dyDescent="0.25">
      <c r="A2338" s="3">
        <f>TITRES_STAT!B2341</f>
        <v>45707</v>
      </c>
      <c r="B2338" s="5">
        <f>TITRES_STAT!D2341</f>
        <v>0.39</v>
      </c>
      <c r="C2338" s="2">
        <f t="shared" si="324"/>
        <v>-1.0000000000000009E-2</v>
      </c>
      <c r="D2338" s="2">
        <f t="shared" si="325"/>
        <v>0</v>
      </c>
      <c r="E2338" s="2">
        <f t="shared" si="326"/>
        <v>1.0000000000000009E-2</v>
      </c>
      <c r="F2338" s="2">
        <f t="shared" si="330"/>
        <v>1.5000897503339148E-3</v>
      </c>
      <c r="G2338" s="2">
        <f t="shared" si="330"/>
        <v>2.0322837995053111E-3</v>
      </c>
      <c r="H2338" s="2">
        <f t="shared" si="328"/>
        <v>0.7381300538335539</v>
      </c>
      <c r="I2338" s="2">
        <f t="shared" si="329"/>
        <v>42.466905868497136</v>
      </c>
    </row>
    <row r="2339" spans="1:9" ht="13.5" x14ac:dyDescent="0.25">
      <c r="A2339" s="3">
        <f>TITRES_STAT!B2342</f>
        <v>45708</v>
      </c>
      <c r="B2339" s="5">
        <f>TITRES_STAT!D2342</f>
        <v>0.4</v>
      </c>
      <c r="C2339" s="2">
        <f t="shared" si="324"/>
        <v>1.0000000000000009E-2</v>
      </c>
      <c r="D2339" s="2">
        <f t="shared" si="325"/>
        <v>1.0000000000000009E-2</v>
      </c>
      <c r="E2339" s="2">
        <f t="shared" si="326"/>
        <v>0</v>
      </c>
      <c r="F2339" s="2">
        <f t="shared" si="330"/>
        <v>2.1072261967386356E-3</v>
      </c>
      <c r="G2339" s="2">
        <f t="shared" si="330"/>
        <v>1.8871206709692174E-3</v>
      </c>
      <c r="H2339" s="2">
        <f t="shared" si="328"/>
        <v>1.1166356392335912</v>
      </c>
      <c r="I2339" s="2">
        <f t="shared" si="329"/>
        <v>52.755212967967964</v>
      </c>
    </row>
    <row r="2340" spans="1:9" ht="13.5" x14ac:dyDescent="0.25">
      <c r="A2340" s="3">
        <f>TITRES_STAT!B2343</f>
        <v>45709</v>
      </c>
      <c r="B2340" s="5">
        <f>TITRES_STAT!D2343</f>
        <v>0.4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1.9567100398287332E-3</v>
      </c>
      <c r="G2340" s="2">
        <f t="shared" si="330"/>
        <v>1.752326337328559E-3</v>
      </c>
      <c r="H2340" s="2">
        <f t="shared" si="328"/>
        <v>1.1166356392335912</v>
      </c>
      <c r="I2340" s="2">
        <f t="shared" si="329"/>
        <v>52.755212967967964</v>
      </c>
    </row>
    <row r="2341" spans="1:9" ht="13.5" x14ac:dyDescent="0.25">
      <c r="A2341" s="3">
        <f>TITRES_STAT!B2344</f>
        <v>45712</v>
      </c>
      <c r="B2341" s="5">
        <f>TITRES_STAT!D2344</f>
        <v>0.4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1.8169450369838237E-3</v>
      </c>
      <c r="G2341" s="2">
        <f t="shared" si="330"/>
        <v>1.627160170376519E-3</v>
      </c>
      <c r="H2341" s="2">
        <f t="shared" si="328"/>
        <v>1.1166356392335914</v>
      </c>
      <c r="I2341" s="2">
        <f t="shared" si="329"/>
        <v>52.755212967967971</v>
      </c>
    </row>
    <row r="2342" spans="1:9" ht="13.5" x14ac:dyDescent="0.25">
      <c r="A2342" s="3">
        <f>TITRES_STAT!B2345</f>
        <v>45713</v>
      </c>
      <c r="B2342" s="5">
        <f>TITRES_STAT!D2345</f>
        <v>0.4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1.6871632486278362E-3</v>
      </c>
      <c r="G2342" s="2">
        <f t="shared" si="330"/>
        <v>1.5109344439210534E-3</v>
      </c>
      <c r="H2342" s="2">
        <f t="shared" si="328"/>
        <v>1.1166356392335912</v>
      </c>
      <c r="I2342" s="2">
        <f t="shared" si="329"/>
        <v>52.755212967967964</v>
      </c>
    </row>
    <row r="2343" spans="1:9" ht="13.5" x14ac:dyDescent="0.25">
      <c r="A2343" s="3">
        <f>TITRES_STAT!B2346</f>
        <v>45714</v>
      </c>
      <c r="B2343" s="5">
        <f>TITRES_STAT!D2346</f>
        <v>0.4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1.566651588011562E-3</v>
      </c>
      <c r="G2343" s="2">
        <f t="shared" si="330"/>
        <v>1.4030105550695495E-3</v>
      </c>
      <c r="H2343" s="2">
        <f t="shared" si="328"/>
        <v>1.1166356392335912</v>
      </c>
      <c r="I2343" s="2">
        <f t="shared" si="329"/>
        <v>52.755212967967964</v>
      </c>
    </row>
    <row r="2344" spans="1:9" ht="13.5" x14ac:dyDescent="0.25">
      <c r="A2344" s="3">
        <f>TITRES_STAT!B2347</f>
        <v>45715</v>
      </c>
      <c r="B2344" s="5">
        <f>TITRES_STAT!D2347</f>
        <v>0.4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1.4547479031535933E-3</v>
      </c>
      <c r="G2344" s="2">
        <f t="shared" si="330"/>
        <v>1.3027955154217247E-3</v>
      </c>
      <c r="H2344" s="2">
        <f t="shared" si="328"/>
        <v>1.116635639233591</v>
      </c>
      <c r="I2344" s="2">
        <f t="shared" si="329"/>
        <v>52.755212967967964</v>
      </c>
    </row>
    <row r="2345" spans="1:9" ht="13.5" x14ac:dyDescent="0.25">
      <c r="A2345" s="3">
        <f>TITRES_STAT!B2348</f>
        <v>45716</v>
      </c>
      <c r="B2345" s="5">
        <f>TITRES_STAT!D2348</f>
        <v>0.4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1.3508373386426225E-3</v>
      </c>
      <c r="G2345" s="2">
        <f t="shared" si="330"/>
        <v>1.2097386928916014E-3</v>
      </c>
      <c r="H2345" s="2">
        <f t="shared" si="328"/>
        <v>1.1166356392335912</v>
      </c>
      <c r="I2345" s="2">
        <f t="shared" si="329"/>
        <v>52.755212967967964</v>
      </c>
    </row>
    <row r="2346" spans="1:9" ht="13.5" x14ac:dyDescent="0.25">
      <c r="A2346" s="3">
        <f>TITRES_STAT!B2349</f>
        <v>45719</v>
      </c>
      <c r="B2346" s="5">
        <f>TITRES_STAT!D2349</f>
        <v>0.41</v>
      </c>
      <c r="C2346" s="2">
        <f t="shared" si="324"/>
        <v>9.9999999999999534E-3</v>
      </c>
      <c r="D2346" s="2">
        <f t="shared" si="325"/>
        <v>9.9999999999999534E-3</v>
      </c>
      <c r="E2346" s="2">
        <f t="shared" si="326"/>
        <v>0</v>
      </c>
      <c r="F2346" s="2">
        <f t="shared" si="330"/>
        <v>1.9686346715967174E-3</v>
      </c>
      <c r="G2346" s="2">
        <f t="shared" si="330"/>
        <v>1.123328786256487E-3</v>
      </c>
      <c r="H2346" s="2">
        <f t="shared" si="328"/>
        <v>1.7525008667829363</v>
      </c>
      <c r="I2346" s="2">
        <f t="shared" si="329"/>
        <v>63.669402903085064</v>
      </c>
    </row>
    <row r="2347" spans="1:9" ht="13.5" x14ac:dyDescent="0.25">
      <c r="A2347" s="3">
        <f>TITRES_STAT!B2350</f>
        <v>45720</v>
      </c>
      <c r="B2347" s="5">
        <f>TITRES_STAT!D2350</f>
        <v>0.41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1.8280179093398091E-3</v>
      </c>
      <c r="G2347" s="2">
        <f t="shared" si="330"/>
        <v>1.0430910158095951E-3</v>
      </c>
      <c r="H2347" s="2">
        <f t="shared" si="328"/>
        <v>1.7525008667829365</v>
      </c>
      <c r="I2347" s="2">
        <f t="shared" si="329"/>
        <v>63.669402903085064</v>
      </c>
    </row>
    <row r="2348" spans="1:9" ht="13.5" x14ac:dyDescent="0.25">
      <c r="A2348" s="3">
        <f>TITRES_STAT!B2351</f>
        <v>45721</v>
      </c>
      <c r="B2348" s="5">
        <f>TITRES_STAT!D2351</f>
        <v>0.4</v>
      </c>
      <c r="C2348" s="2">
        <f t="shared" si="324"/>
        <v>-9.9999999999999534E-3</v>
      </c>
      <c r="D2348" s="2">
        <f t="shared" si="325"/>
        <v>0</v>
      </c>
      <c r="E2348" s="2">
        <f t="shared" si="326"/>
        <v>9.9999999999999534E-3</v>
      </c>
      <c r="F2348" s="2">
        <f t="shared" si="330"/>
        <v>1.6974452015298227E-3</v>
      </c>
      <c r="G2348" s="2">
        <f t="shared" si="330"/>
        <v>1.6828702289660492E-3</v>
      </c>
      <c r="H2348" s="2">
        <f t="shared" si="328"/>
        <v>1.0086607822236706</v>
      </c>
      <c r="I2348" s="2">
        <f t="shared" si="329"/>
        <v>50.215585983962974</v>
      </c>
    </row>
    <row r="2349" spans="1:9" ht="13.5" x14ac:dyDescent="0.25">
      <c r="A2349" s="3">
        <f>TITRES_STAT!B2352</f>
        <v>45722</v>
      </c>
      <c r="B2349" s="5">
        <f>TITRES_STAT!D2352</f>
        <v>0.41</v>
      </c>
      <c r="C2349" s="2">
        <f t="shared" si="324"/>
        <v>9.9999999999999534E-3</v>
      </c>
      <c r="D2349" s="2">
        <f t="shared" si="325"/>
        <v>9.9999999999999534E-3</v>
      </c>
      <c r="E2349" s="2">
        <f t="shared" si="326"/>
        <v>0</v>
      </c>
      <c r="F2349" s="2">
        <f t="shared" ref="F2349:G2364" si="331">((F2348*13)+D2349)/14</f>
        <v>2.2904848299919746E-3</v>
      </c>
      <c r="G2349" s="2">
        <f t="shared" si="331"/>
        <v>1.5626652126113313E-3</v>
      </c>
      <c r="H2349" s="2">
        <f t="shared" si="328"/>
        <v>1.4657553079871803</v>
      </c>
      <c r="I2349" s="2">
        <f t="shared" si="329"/>
        <v>59.44447542054327</v>
      </c>
    </row>
    <row r="2350" spans="1:9" ht="13.5" x14ac:dyDescent="0.25">
      <c r="A2350" s="3">
        <f>TITRES_STAT!B2353</f>
        <v>45723</v>
      </c>
      <c r="B2350" s="5">
        <f>TITRES_STAT!D2353</f>
        <v>0.41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2.1268787707068334E-3</v>
      </c>
      <c r="G2350" s="2">
        <f t="shared" si="331"/>
        <v>1.4510462688533791E-3</v>
      </c>
      <c r="H2350" s="2">
        <f t="shared" si="328"/>
        <v>1.4657553079871801</v>
      </c>
      <c r="I2350" s="2">
        <f t="shared" si="329"/>
        <v>59.44447542054327</v>
      </c>
    </row>
    <row r="2351" spans="1:9" ht="13.5" x14ac:dyDescent="0.25">
      <c r="A2351" s="3">
        <f>TITRES_STAT!B2354</f>
        <v>45726</v>
      </c>
      <c r="B2351" s="5">
        <f>TITRES_STAT!D2354</f>
        <v>0.41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1.9749588585134879E-3</v>
      </c>
      <c r="G2351" s="2">
        <f t="shared" si="331"/>
        <v>1.3474001067924235E-3</v>
      </c>
      <c r="H2351" s="2">
        <f t="shared" si="328"/>
        <v>1.4657553079871799</v>
      </c>
      <c r="I2351" s="2">
        <f t="shared" si="329"/>
        <v>59.444475420543256</v>
      </c>
    </row>
    <row r="2352" spans="1:9" ht="13.5" x14ac:dyDescent="0.25">
      <c r="A2352" s="3">
        <f>TITRES_STAT!B2355</f>
        <v>45727</v>
      </c>
      <c r="B2352" s="5">
        <f>TITRES_STAT!D2355</f>
        <v>0.41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1.8338903686196673E-3</v>
      </c>
      <c r="G2352" s="2">
        <f t="shared" si="331"/>
        <v>1.2511572420215362E-3</v>
      </c>
      <c r="H2352" s="2">
        <f t="shared" si="328"/>
        <v>1.4657553079871799</v>
      </c>
      <c r="I2352" s="2">
        <f t="shared" si="329"/>
        <v>59.444475420543256</v>
      </c>
    </row>
    <row r="2353" spans="1:9" ht="13.5" x14ac:dyDescent="0.25">
      <c r="A2353" s="3">
        <f>TITRES_STAT!B2356</f>
        <v>45728</v>
      </c>
      <c r="B2353" s="5">
        <f>TITRES_STAT!D2356</f>
        <v>0.41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1.7028981994325482E-3</v>
      </c>
      <c r="G2353" s="2">
        <f t="shared" si="331"/>
        <v>1.1617888675914264E-3</v>
      </c>
      <c r="H2353" s="2">
        <f t="shared" si="328"/>
        <v>1.4657553079871799</v>
      </c>
      <c r="I2353" s="2">
        <f t="shared" si="329"/>
        <v>59.444475420543256</v>
      </c>
    </row>
    <row r="2354" spans="1:9" ht="13.5" x14ac:dyDescent="0.25">
      <c r="A2354" s="3">
        <f>TITRES_STAT!B2357</f>
        <v>45729</v>
      </c>
      <c r="B2354" s="5">
        <f>TITRES_STAT!D2357</f>
        <v>0.41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1.5812626137587948E-3</v>
      </c>
      <c r="G2354" s="2">
        <f t="shared" si="331"/>
        <v>1.0788039484777531E-3</v>
      </c>
      <c r="H2354" s="2">
        <f t="shared" si="328"/>
        <v>1.4657553079871799</v>
      </c>
      <c r="I2354" s="2">
        <f t="shared" si="329"/>
        <v>59.444475420543256</v>
      </c>
    </row>
    <row r="2355" spans="1:9" ht="13.5" x14ac:dyDescent="0.25">
      <c r="A2355" s="3">
        <f>TITRES_STAT!B2358</f>
        <v>45730</v>
      </c>
      <c r="B2355" s="5">
        <f>TITRES_STAT!D2358</f>
        <v>0.4</v>
      </c>
      <c r="C2355" s="2">
        <f t="shared" si="324"/>
        <v>-9.9999999999999534E-3</v>
      </c>
      <c r="D2355" s="2">
        <f t="shared" si="325"/>
        <v>0</v>
      </c>
      <c r="E2355" s="2">
        <f t="shared" si="326"/>
        <v>9.9999999999999534E-3</v>
      </c>
      <c r="F2355" s="2">
        <f t="shared" si="331"/>
        <v>1.4683152842045952E-3</v>
      </c>
      <c r="G2355" s="2">
        <f t="shared" si="331"/>
        <v>1.7160322378721958E-3</v>
      </c>
      <c r="H2355" s="2">
        <f t="shared" si="328"/>
        <v>0.85564551282861756</v>
      </c>
      <c r="I2355" s="2">
        <f t="shared" si="329"/>
        <v>46.110396997340878</v>
      </c>
    </row>
    <row r="2356" spans="1:9" ht="13.5" x14ac:dyDescent="0.25">
      <c r="A2356" s="3">
        <f>TITRES_STAT!B2359</f>
        <v>45733</v>
      </c>
      <c r="B2356" s="5">
        <f>TITRES_STAT!D2359</f>
        <v>0.4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1.3634356210471242E-3</v>
      </c>
      <c r="G2356" s="2">
        <f t="shared" si="331"/>
        <v>1.5934585065956104E-3</v>
      </c>
      <c r="H2356" s="2">
        <f t="shared" si="328"/>
        <v>0.85564551282861756</v>
      </c>
      <c r="I2356" s="2">
        <f t="shared" si="329"/>
        <v>46.110396997340878</v>
      </c>
    </row>
    <row r="2357" spans="1:9" ht="13.5" x14ac:dyDescent="0.25">
      <c r="A2357" s="3">
        <f>TITRES_STAT!B2360</f>
        <v>45734</v>
      </c>
      <c r="B2357" s="5">
        <f>TITRES_STAT!D2360</f>
        <v>0.41</v>
      </c>
      <c r="C2357" s="2">
        <f t="shared" si="324"/>
        <v>9.9999999999999534E-3</v>
      </c>
      <c r="D2357" s="2">
        <f t="shared" si="325"/>
        <v>9.9999999999999534E-3</v>
      </c>
      <c r="E2357" s="2">
        <f t="shared" si="326"/>
        <v>0</v>
      </c>
      <c r="F2357" s="2">
        <f t="shared" si="331"/>
        <v>1.9803330766866118E-3</v>
      </c>
      <c r="G2357" s="2">
        <f t="shared" si="331"/>
        <v>1.4796400418387811E-3</v>
      </c>
      <c r="H2357" s="2">
        <f t="shared" si="328"/>
        <v>1.3383884057541513</v>
      </c>
      <c r="I2357" s="2">
        <f t="shared" si="329"/>
        <v>57.235504694632155</v>
      </c>
    </row>
    <row r="2358" spans="1:9" ht="13.5" x14ac:dyDescent="0.25">
      <c r="A2358" s="3">
        <f>TITRES_STAT!B2361</f>
        <v>45735</v>
      </c>
      <c r="B2358" s="5">
        <f>TITRES_STAT!D2361</f>
        <v>0.4</v>
      </c>
      <c r="C2358" s="2">
        <f t="shared" si="324"/>
        <v>-9.9999999999999534E-3</v>
      </c>
      <c r="D2358" s="2">
        <f t="shared" si="325"/>
        <v>0</v>
      </c>
      <c r="E2358" s="2">
        <f t="shared" si="326"/>
        <v>9.9999999999999534E-3</v>
      </c>
      <c r="F2358" s="2">
        <f t="shared" si="331"/>
        <v>1.8388807140661395E-3</v>
      </c>
      <c r="G2358" s="2">
        <f t="shared" si="331"/>
        <v>2.0882371817074362E-3</v>
      </c>
      <c r="H2358" s="2">
        <f t="shared" si="328"/>
        <v>0.88058996850280602</v>
      </c>
      <c r="I2358" s="2">
        <f t="shared" si="329"/>
        <v>46.825197584344771</v>
      </c>
    </row>
    <row r="2359" spans="1:9" ht="13.5" x14ac:dyDescent="0.25">
      <c r="A2359" s="3">
        <f>TITRES_STAT!B2362</f>
        <v>45737</v>
      </c>
      <c r="B2359" s="5">
        <f>TITRES_STAT!D2362</f>
        <v>0.4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1.7075320916328438E-3</v>
      </c>
      <c r="G2359" s="2">
        <f t="shared" si="331"/>
        <v>1.939077383014048E-3</v>
      </c>
      <c r="H2359" s="2">
        <f t="shared" si="328"/>
        <v>0.88058996850280591</v>
      </c>
      <c r="I2359" s="2">
        <f t="shared" si="329"/>
        <v>46.825197584344771</v>
      </c>
    </row>
    <row r="2360" spans="1:9" ht="13.5" x14ac:dyDescent="0.25">
      <c r="A2360" s="3">
        <f>TITRES_STAT!B2363</f>
        <v>45740</v>
      </c>
      <c r="B2360" s="5">
        <f>TITRES_STAT!D2363</f>
        <v>0.4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1.5855655136590692E-3</v>
      </c>
      <c r="G2360" s="2">
        <f t="shared" si="331"/>
        <v>1.8005718556559015E-3</v>
      </c>
      <c r="H2360" s="2">
        <f t="shared" si="328"/>
        <v>0.88058996850280591</v>
      </c>
      <c r="I2360" s="2">
        <f t="shared" si="329"/>
        <v>46.825197584344771</v>
      </c>
    </row>
    <row r="2361" spans="1:9" ht="13.5" x14ac:dyDescent="0.25">
      <c r="A2361" s="3">
        <f>TITRES_STAT!B2364</f>
        <v>45741</v>
      </c>
      <c r="B2361" s="5">
        <f>TITRES_STAT!D2364</f>
        <v>0.4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1.4723108341119927E-3</v>
      </c>
      <c r="G2361" s="2">
        <f t="shared" si="331"/>
        <v>1.6719595802519086E-3</v>
      </c>
      <c r="H2361" s="2">
        <f t="shared" si="328"/>
        <v>0.88058996850280591</v>
      </c>
      <c r="I2361" s="2">
        <f t="shared" si="329"/>
        <v>46.825197584344771</v>
      </c>
    </row>
    <row r="2362" spans="1:9" ht="13.5" x14ac:dyDescent="0.25">
      <c r="A2362" s="3">
        <f>TITRES_STAT!B2365</f>
        <v>45742</v>
      </c>
      <c r="B2362" s="5">
        <f>TITRES_STAT!D2365</f>
        <v>0.4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1.3671457745325648E-3</v>
      </c>
      <c r="G2362" s="2">
        <f t="shared" si="331"/>
        <v>1.5525338959482009E-3</v>
      </c>
      <c r="H2362" s="2">
        <f t="shared" si="328"/>
        <v>0.88058996850280591</v>
      </c>
      <c r="I2362" s="2">
        <f t="shared" si="329"/>
        <v>46.825197584344771</v>
      </c>
    </row>
    <row r="2363" spans="1:9" ht="13.5" x14ac:dyDescent="0.25">
      <c r="A2363" s="3">
        <f>TITRES_STAT!B2366</f>
        <v>45743</v>
      </c>
      <c r="B2363" s="5">
        <f>TITRES_STAT!D2366</f>
        <v>0.41</v>
      </c>
      <c r="C2363" s="2">
        <f t="shared" si="324"/>
        <v>9.9999999999999534E-3</v>
      </c>
      <c r="D2363" s="2">
        <f t="shared" si="325"/>
        <v>9.9999999999999534E-3</v>
      </c>
      <c r="E2363" s="2">
        <f t="shared" si="326"/>
        <v>0</v>
      </c>
      <c r="F2363" s="2">
        <f t="shared" si="331"/>
        <v>1.9837782192088068E-3</v>
      </c>
      <c r="G2363" s="2">
        <f t="shared" si="331"/>
        <v>1.4416386176661865E-3</v>
      </c>
      <c r="H2363" s="2">
        <f t="shared" si="328"/>
        <v>1.3760579072307797</v>
      </c>
      <c r="I2363" s="2">
        <f t="shared" si="329"/>
        <v>57.913483633676741</v>
      </c>
    </row>
    <row r="2364" spans="1:9" ht="13.5" x14ac:dyDescent="0.25">
      <c r="A2364" s="3">
        <f>TITRES_STAT!B2367</f>
        <v>45744</v>
      </c>
      <c r="B2364" s="5">
        <f>TITRES_STAT!D2367</f>
        <v>0.41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1.8420797749796063E-3</v>
      </c>
      <c r="G2364" s="2">
        <f t="shared" si="331"/>
        <v>1.3386644306900303E-3</v>
      </c>
      <c r="H2364" s="2">
        <f t="shared" si="328"/>
        <v>1.3760579072307797</v>
      </c>
      <c r="I2364" s="2">
        <f t="shared" si="329"/>
        <v>57.913483633676741</v>
      </c>
    </row>
    <row r="2365" spans="1:9" ht="13.5" x14ac:dyDescent="0.25">
      <c r="A2365" s="3">
        <f>TITRES_STAT!B2368</f>
        <v>45749</v>
      </c>
      <c r="B2365" s="5">
        <f>TITRES_STAT!D2368</f>
        <v>0.41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1.7105026481953488E-3</v>
      </c>
      <c r="G2365" s="2">
        <f t="shared" si="332"/>
        <v>1.2430455427835994E-3</v>
      </c>
      <c r="H2365" s="2">
        <f t="shared" si="328"/>
        <v>1.3760579072307799</v>
      </c>
      <c r="I2365" s="2">
        <f t="shared" si="329"/>
        <v>57.913483633676741</v>
      </c>
    </row>
    <row r="2366" spans="1:9" ht="13.5" x14ac:dyDescent="0.25">
      <c r="A2366" s="3">
        <f>TITRES_STAT!B2369</f>
        <v>45750</v>
      </c>
      <c r="B2366" s="5">
        <f>TITRES_STAT!D2369</f>
        <v>0.41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1.5883238876099669E-3</v>
      </c>
      <c r="G2366" s="2">
        <f t="shared" si="332"/>
        <v>1.1542565754419137E-3</v>
      </c>
      <c r="H2366" s="2">
        <f t="shared" si="328"/>
        <v>1.3760579072307801</v>
      </c>
      <c r="I2366" s="2">
        <f t="shared" si="329"/>
        <v>57.913483633676748</v>
      </c>
    </row>
    <row r="2367" spans="1:9" ht="13.5" x14ac:dyDescent="0.25">
      <c r="A2367" s="3">
        <f>TITRES_STAT!B2370</f>
        <v>45751</v>
      </c>
      <c r="B2367" s="5">
        <f>TITRES_STAT!D2370</f>
        <v>0.41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1.474872181352112E-3</v>
      </c>
      <c r="G2367" s="2">
        <f t="shared" si="332"/>
        <v>1.0718096771960626E-3</v>
      </c>
      <c r="H2367" s="2">
        <f t="shared" si="328"/>
        <v>1.3760579072307801</v>
      </c>
      <c r="I2367" s="2">
        <f t="shared" si="329"/>
        <v>57.913483633676748</v>
      </c>
    </row>
    <row r="2368" spans="1:9" ht="13.5" x14ac:dyDescent="0.25">
      <c r="A2368" s="3">
        <f>TITRES_STAT!B2371</f>
        <v>45754</v>
      </c>
      <c r="B2368" s="5">
        <f>TITRES_STAT!D2371</f>
        <v>0.42</v>
      </c>
      <c r="C2368" s="2">
        <f t="shared" si="324"/>
        <v>1.0000000000000009E-2</v>
      </c>
      <c r="D2368" s="2">
        <f t="shared" si="325"/>
        <v>1.0000000000000009E-2</v>
      </c>
      <c r="E2368" s="2">
        <f t="shared" si="326"/>
        <v>0</v>
      </c>
      <c r="F2368" s="2">
        <f t="shared" si="332"/>
        <v>2.0838098826841045E-3</v>
      </c>
      <c r="G2368" s="2">
        <f t="shared" si="332"/>
        <v>9.9525184311062965E-4</v>
      </c>
      <c r="H2368" s="2">
        <f t="shared" si="328"/>
        <v>2.0937513425458421</v>
      </c>
      <c r="I2368" s="2">
        <f t="shared" si="329"/>
        <v>67.676781703564387</v>
      </c>
    </row>
    <row r="2369" spans="1:9" ht="13.5" x14ac:dyDescent="0.25">
      <c r="A2369" s="3">
        <f>TITRES_STAT!B2372</f>
        <v>45755</v>
      </c>
      <c r="B2369" s="5">
        <f>TITRES_STAT!D2372</f>
        <v>0.43</v>
      </c>
      <c r="C2369" s="2">
        <f t="shared" si="324"/>
        <v>1.0000000000000009E-2</v>
      </c>
      <c r="D2369" s="2">
        <f t="shared" si="325"/>
        <v>1.0000000000000009E-2</v>
      </c>
      <c r="E2369" s="2">
        <f t="shared" si="326"/>
        <v>0</v>
      </c>
      <c r="F2369" s="2">
        <f t="shared" si="332"/>
        <v>2.649252033920955E-3</v>
      </c>
      <c r="G2369" s="2">
        <f t="shared" si="332"/>
        <v>9.2416242574558469E-4</v>
      </c>
      <c r="H2369" s="2">
        <f t="shared" si="328"/>
        <v>2.8666519651928319</v>
      </c>
      <c r="I2369" s="2">
        <f t="shared" si="329"/>
        <v>74.137832703799361</v>
      </c>
    </row>
    <row r="2370" spans="1:9" ht="13.5" x14ac:dyDescent="0.25">
      <c r="A2370" s="3">
        <f>TITRES_STAT!B2373</f>
        <v>45757</v>
      </c>
      <c r="B2370" s="5">
        <f>TITRES_STAT!D2373</f>
        <v>0.44</v>
      </c>
      <c r="C2370" s="2">
        <f t="shared" si="324"/>
        <v>1.0000000000000009E-2</v>
      </c>
      <c r="D2370" s="2">
        <f t="shared" si="325"/>
        <v>1.0000000000000009E-2</v>
      </c>
      <c r="E2370" s="2">
        <f t="shared" si="326"/>
        <v>0</v>
      </c>
      <c r="F2370" s="2">
        <f t="shared" si="332"/>
        <v>3.1743054600694592E-3</v>
      </c>
      <c r="G2370" s="2">
        <f t="shared" si="332"/>
        <v>8.5815082390661428E-4</v>
      </c>
      <c r="H2370" s="2">
        <f t="shared" si="328"/>
        <v>3.6990064818895911</v>
      </c>
      <c r="I2370" s="2">
        <f t="shared" si="329"/>
        <v>78.718905712216127</v>
      </c>
    </row>
    <row r="2371" spans="1:9" ht="13.5" x14ac:dyDescent="0.25">
      <c r="A2371" s="3">
        <f>TITRES_STAT!B2374</f>
        <v>45758</v>
      </c>
      <c r="B2371" s="5">
        <f>TITRES_STAT!D2374</f>
        <v>0.45</v>
      </c>
      <c r="C2371" s="2">
        <f t="shared" ref="C2371:C2434" si="333">B2371-B2370</f>
        <v>1.0000000000000009E-2</v>
      </c>
      <c r="D2371" s="2">
        <f t="shared" ref="D2371:D2434" si="334">IF(C2371&gt;0,C2371,0)</f>
        <v>1.0000000000000009E-2</v>
      </c>
      <c r="E2371" s="2">
        <f t="shared" ref="E2371:E2434" si="335">IF(C2371&lt;0,-C2371,0)</f>
        <v>0</v>
      </c>
      <c r="F2371" s="2">
        <f t="shared" si="332"/>
        <v>3.6618550700644984E-3</v>
      </c>
      <c r="G2371" s="2">
        <f t="shared" si="332"/>
        <v>7.9685433648471319E-4</v>
      </c>
      <c r="H2371" s="2">
        <f t="shared" si="328"/>
        <v>4.5953882691014849</v>
      </c>
      <c r="I2371" s="2">
        <f t="shared" si="329"/>
        <v>82.128139247777682</v>
      </c>
    </row>
    <row r="2372" spans="1:9" ht="13.5" x14ac:dyDescent="0.25">
      <c r="A2372" s="3">
        <f>TITRES_STAT!B2375</f>
        <v>45761</v>
      </c>
      <c r="B2372" s="5">
        <f>TITRES_STAT!D2375</f>
        <v>0.47</v>
      </c>
      <c r="C2372" s="2">
        <f t="shared" si="333"/>
        <v>1.9999999999999962E-2</v>
      </c>
      <c r="D2372" s="2">
        <f t="shared" si="334"/>
        <v>1.9999999999999962E-2</v>
      </c>
      <c r="E2372" s="2">
        <f t="shared" si="335"/>
        <v>0</v>
      </c>
      <c r="F2372" s="2">
        <f t="shared" si="332"/>
        <v>4.8288654222027457E-3</v>
      </c>
      <c r="G2372" s="2">
        <f t="shared" si="332"/>
        <v>7.3993616959294804E-4</v>
      </c>
      <c r="H2372" s="2">
        <f t="shared" si="328"/>
        <v>6.5260567338655573</v>
      </c>
      <c r="I2372" s="2">
        <f t="shared" si="329"/>
        <v>86.712829369193756</v>
      </c>
    </row>
    <row r="2373" spans="1:9" ht="13.5" x14ac:dyDescent="0.25">
      <c r="A2373" s="3">
        <f>TITRES_STAT!B2376</f>
        <v>45762</v>
      </c>
      <c r="B2373" s="5">
        <f>TITRES_STAT!D2376</f>
        <v>0.49</v>
      </c>
      <c r="C2373" s="2">
        <f t="shared" si="333"/>
        <v>2.0000000000000018E-2</v>
      </c>
      <c r="D2373" s="2">
        <f t="shared" si="334"/>
        <v>2.0000000000000018E-2</v>
      </c>
      <c r="E2373" s="2">
        <f t="shared" si="335"/>
        <v>0</v>
      </c>
      <c r="F2373" s="2">
        <f t="shared" si="332"/>
        <v>5.912517892045408E-3</v>
      </c>
      <c r="G2373" s="2">
        <f t="shared" si="332"/>
        <v>6.8708358605059467E-4</v>
      </c>
      <c r="H2373" s="2">
        <f t="shared" si="328"/>
        <v>8.6052381574576415</v>
      </c>
      <c r="I2373" s="2">
        <f t="shared" si="329"/>
        <v>89.58901399832979</v>
      </c>
    </row>
    <row r="2374" spans="1:9" ht="13.5" x14ac:dyDescent="0.25">
      <c r="A2374" s="3">
        <f>TITRES_STAT!B2377</f>
        <v>45763</v>
      </c>
      <c r="B2374" s="5">
        <f>TITRES_STAT!D2377</f>
        <v>0.51</v>
      </c>
      <c r="C2374" s="2">
        <f t="shared" si="333"/>
        <v>2.0000000000000018E-2</v>
      </c>
      <c r="D2374" s="2">
        <f t="shared" si="334"/>
        <v>2.0000000000000018E-2</v>
      </c>
      <c r="E2374" s="2">
        <f t="shared" si="335"/>
        <v>0</v>
      </c>
      <c r="F2374" s="2">
        <f t="shared" si="332"/>
        <v>6.9187666140421659E-3</v>
      </c>
      <c r="G2374" s="2">
        <f t="shared" si="332"/>
        <v>6.3800618704698087E-4</v>
      </c>
      <c r="H2374" s="2">
        <f t="shared" si="328"/>
        <v>10.84435661363373</v>
      </c>
      <c r="I2374" s="2">
        <f t="shared" si="329"/>
        <v>91.557160657853501</v>
      </c>
    </row>
    <row r="2375" spans="1:9" ht="13.5" x14ac:dyDescent="0.25">
      <c r="A2375" s="3">
        <f>TITRES_STAT!B2378</f>
        <v>45764</v>
      </c>
      <c r="B2375" s="5">
        <f>TITRES_STAT!D2378</f>
        <v>0.53</v>
      </c>
      <c r="C2375" s="2">
        <f t="shared" si="333"/>
        <v>2.0000000000000018E-2</v>
      </c>
      <c r="D2375" s="2">
        <f t="shared" si="334"/>
        <v>2.0000000000000018E-2</v>
      </c>
      <c r="E2375" s="2">
        <f t="shared" si="335"/>
        <v>0</v>
      </c>
      <c r="F2375" s="2">
        <f t="shared" si="332"/>
        <v>7.8531404273248697E-3</v>
      </c>
      <c r="G2375" s="2">
        <f t="shared" si="332"/>
        <v>5.9243431654362505E-4</v>
      </c>
      <c r="H2375" s="2">
        <f t="shared" si="328"/>
        <v>13.255714951054136</v>
      </c>
      <c r="I2375" s="2">
        <f t="shared" si="329"/>
        <v>92.985269392426687</v>
      </c>
    </row>
    <row r="2376" spans="1:9" ht="13.5" x14ac:dyDescent="0.25">
      <c r="A2376" s="3">
        <f>TITRES_STAT!B2379</f>
        <v>45765</v>
      </c>
      <c r="B2376" s="5">
        <f>TITRES_STAT!D2379</f>
        <v>0.55000000000000004</v>
      </c>
      <c r="C2376" s="2">
        <f t="shared" si="333"/>
        <v>2.0000000000000018E-2</v>
      </c>
      <c r="D2376" s="2">
        <f t="shared" si="334"/>
        <v>2.0000000000000018E-2</v>
      </c>
      <c r="E2376" s="2">
        <f t="shared" si="335"/>
        <v>0</v>
      </c>
      <c r="F2376" s="2">
        <f t="shared" si="332"/>
        <v>8.7207732539445228E-3</v>
      </c>
      <c r="G2376" s="2">
        <f t="shared" si="332"/>
        <v>5.5011757964765185E-4</v>
      </c>
      <c r="H2376" s="2">
        <f t="shared" si="328"/>
        <v>15.852562391353034</v>
      </c>
      <c r="I2376" s="2">
        <f t="shared" si="329"/>
        <v>94.066184258643688</v>
      </c>
    </row>
    <row r="2377" spans="1:9" ht="13.5" x14ac:dyDescent="0.25">
      <c r="A2377" s="3">
        <f>TITRES_STAT!B2380</f>
        <v>45768</v>
      </c>
      <c r="B2377" s="5">
        <f>TITRES_STAT!D2380</f>
        <v>0.56999999999999995</v>
      </c>
      <c r="C2377" s="2">
        <f t="shared" si="333"/>
        <v>1.9999999999999907E-2</v>
      </c>
      <c r="D2377" s="2">
        <f t="shared" si="334"/>
        <v>1.9999999999999907E-2</v>
      </c>
      <c r="E2377" s="2">
        <f t="shared" si="335"/>
        <v>0</v>
      </c>
      <c r="F2377" s="2">
        <f t="shared" si="332"/>
        <v>9.5264323072341926E-3</v>
      </c>
      <c r="G2377" s="2">
        <f t="shared" si="332"/>
        <v>5.108234668156767E-4</v>
      </c>
      <c r="H2377" s="2">
        <f t="shared" si="328"/>
        <v>18.649167327059523</v>
      </c>
      <c r="I2377" s="2">
        <f t="shared" si="329"/>
        <v>94.91072581674814</v>
      </c>
    </row>
    <row r="2378" spans="1:9" ht="13.5" x14ac:dyDescent="0.25">
      <c r="A2378" s="3">
        <f>TITRES_STAT!B2381</f>
        <v>45769</v>
      </c>
      <c r="B2378" s="5">
        <f>TITRES_STAT!D2381</f>
        <v>0.59</v>
      </c>
      <c r="C2378" s="2">
        <f t="shared" si="333"/>
        <v>2.0000000000000018E-2</v>
      </c>
      <c r="D2378" s="2">
        <f t="shared" si="334"/>
        <v>2.0000000000000018E-2</v>
      </c>
      <c r="E2378" s="2">
        <f t="shared" si="335"/>
        <v>0</v>
      </c>
      <c r="F2378" s="2">
        <f t="shared" si="332"/>
        <v>1.0274544285288895E-2</v>
      </c>
      <c r="G2378" s="2">
        <f t="shared" si="332"/>
        <v>4.7433607632884267E-4</v>
      </c>
      <c r="H2378" s="2">
        <f t="shared" si="328"/>
        <v>21.660895719358837</v>
      </c>
      <c r="I2378" s="2">
        <f t="shared" si="329"/>
        <v>95.587111770053667</v>
      </c>
    </row>
    <row r="2379" spans="1:9" ht="13.5" x14ac:dyDescent="0.25">
      <c r="A2379" s="3">
        <f>TITRES_STAT!B2382</f>
        <v>45770</v>
      </c>
      <c r="B2379" s="5">
        <f>TITRES_STAT!D2382</f>
        <v>0.61</v>
      </c>
      <c r="C2379" s="2">
        <f t="shared" si="333"/>
        <v>2.0000000000000018E-2</v>
      </c>
      <c r="D2379" s="2">
        <f t="shared" si="334"/>
        <v>2.0000000000000018E-2</v>
      </c>
      <c r="E2379" s="2">
        <f t="shared" si="335"/>
        <v>0</v>
      </c>
      <c r="F2379" s="2">
        <f t="shared" si="332"/>
        <v>1.0969219693482548E-2</v>
      </c>
      <c r="G2379" s="2">
        <f t="shared" si="332"/>
        <v>4.4045492801963966E-4</v>
      </c>
      <c r="H2379" s="2">
        <f t="shared" si="328"/>
        <v>24.904295526450408</v>
      </c>
      <c r="I2379" s="2">
        <f t="shared" si="329"/>
        <v>96.13963638200886</v>
      </c>
    </row>
    <row r="2380" spans="1:9" ht="13.5" x14ac:dyDescent="0.25">
      <c r="A2380" s="3">
        <f>TITRES_STAT!B2383</f>
        <v>45771</v>
      </c>
      <c r="B2380" s="5">
        <f>TITRES_STAT!D2383</f>
        <v>0.63</v>
      </c>
      <c r="C2380" s="2">
        <f t="shared" si="333"/>
        <v>2.0000000000000018E-2</v>
      </c>
      <c r="D2380" s="2">
        <f t="shared" si="334"/>
        <v>2.0000000000000018E-2</v>
      </c>
      <c r="E2380" s="2">
        <f t="shared" si="335"/>
        <v>0</v>
      </c>
      <c r="F2380" s="2">
        <f t="shared" si="332"/>
        <v>1.1614275429662367E-2</v>
      </c>
      <c r="G2380" s="2">
        <f t="shared" si="332"/>
        <v>4.0899386173252254E-4</v>
      </c>
      <c r="H2380" s="2">
        <f t="shared" si="328"/>
        <v>28.397187626395173</v>
      </c>
      <c r="I2380" s="2">
        <f t="shared" si="329"/>
        <v>96.598314054021557</v>
      </c>
    </row>
    <row r="2381" spans="1:9" ht="13.5" x14ac:dyDescent="0.25">
      <c r="A2381" s="3">
        <f>TITRES_STAT!B2384</f>
        <v>45772</v>
      </c>
      <c r="B2381" s="5">
        <f>TITRES_STAT!D2384</f>
        <v>0.65</v>
      </c>
      <c r="C2381" s="2">
        <f t="shared" si="333"/>
        <v>2.0000000000000018E-2</v>
      </c>
      <c r="D2381" s="2">
        <f t="shared" si="334"/>
        <v>2.0000000000000018E-2</v>
      </c>
      <c r="E2381" s="2">
        <f t="shared" si="335"/>
        <v>0</v>
      </c>
      <c r="F2381" s="2">
        <f t="shared" ref="F2381:G2396" si="336">((F2380*13)+D2381)/14</f>
        <v>1.2213255756115055E-2</v>
      </c>
      <c r="G2381" s="2">
        <f t="shared" si="336"/>
        <v>3.7978001446591379E-4</v>
      </c>
      <c r="H2381" s="2">
        <f t="shared" si="328"/>
        <v>32.158763734027993</v>
      </c>
      <c r="I2381" s="2">
        <f t="shared" si="329"/>
        <v>96.984206021608145</v>
      </c>
    </row>
    <row r="2382" spans="1:9" ht="13.5" x14ac:dyDescent="0.25">
      <c r="A2382" s="3">
        <f>TITRES_STAT!B2385</f>
        <v>45775</v>
      </c>
      <c r="B2382" s="5">
        <f>TITRES_STAT!D2385</f>
        <v>0.67</v>
      </c>
      <c r="C2382" s="2">
        <f t="shared" si="333"/>
        <v>2.0000000000000018E-2</v>
      </c>
      <c r="D2382" s="2">
        <f t="shared" si="334"/>
        <v>2.0000000000000018E-2</v>
      </c>
      <c r="E2382" s="2">
        <f t="shared" si="335"/>
        <v>0</v>
      </c>
      <c r="F2382" s="2">
        <f t="shared" si="336"/>
        <v>1.2769451773535409E-2</v>
      </c>
      <c r="G2382" s="2">
        <f t="shared" si="336"/>
        <v>3.5265287057549137E-4</v>
      </c>
      <c r="H2382" s="2">
        <f t="shared" si="328"/>
        <v>36.209691849940263</v>
      </c>
      <c r="I2382" s="2">
        <f t="shared" si="329"/>
        <v>97.312528133710941</v>
      </c>
    </row>
    <row r="2383" spans="1:9" ht="13.5" x14ac:dyDescent="0.25">
      <c r="A2383" s="3">
        <f>TITRES_STAT!B2386</f>
        <v>45776</v>
      </c>
      <c r="B2383" s="5">
        <f>TITRES_STAT!D2386</f>
        <v>0.7</v>
      </c>
      <c r="C2383" s="2">
        <f t="shared" si="333"/>
        <v>2.9999999999999916E-2</v>
      </c>
      <c r="D2383" s="2">
        <f t="shared" si="334"/>
        <v>2.9999999999999916E-2</v>
      </c>
      <c r="E2383" s="2">
        <f t="shared" si="335"/>
        <v>0</v>
      </c>
      <c r="F2383" s="2">
        <f t="shared" si="336"/>
        <v>1.4000205218282874E-2</v>
      </c>
      <c r="G2383" s="2">
        <f t="shared" si="336"/>
        <v>3.274633798200991E-4</v>
      </c>
      <c r="H2383" s="2">
        <f t="shared" si="328"/>
        <v>42.753498806413916</v>
      </c>
      <c r="I2383" s="2">
        <f t="shared" si="329"/>
        <v>97.714468494452362</v>
      </c>
    </row>
    <row r="2384" spans="1:9" ht="13.5" x14ac:dyDescent="0.25">
      <c r="A2384" s="3">
        <f>TITRES_STAT!B2387</f>
        <v>45777</v>
      </c>
      <c r="B2384" s="5">
        <f>TITRES_STAT!D2387</f>
        <v>0.73</v>
      </c>
      <c r="C2384" s="2">
        <f t="shared" si="333"/>
        <v>3.0000000000000027E-2</v>
      </c>
      <c r="D2384" s="2">
        <f t="shared" si="334"/>
        <v>3.0000000000000027E-2</v>
      </c>
      <c r="E2384" s="2">
        <f t="shared" si="335"/>
        <v>0</v>
      </c>
      <c r="F2384" s="2">
        <f t="shared" si="336"/>
        <v>1.5143047702691243E-2</v>
      </c>
      <c r="G2384" s="2">
        <f t="shared" si="336"/>
        <v>3.0407313840437772E-4</v>
      </c>
      <c r="H2384" s="2">
        <f t="shared" si="328"/>
        <v>49.800675528770185</v>
      </c>
      <c r="I2384" s="2">
        <f t="shared" si="329"/>
        <v>98.031522239436228</v>
      </c>
    </row>
    <row r="2385" spans="1:9" ht="13.5" x14ac:dyDescent="0.25">
      <c r="A2385" s="3">
        <f>TITRES_STAT!B2388</f>
        <v>45779</v>
      </c>
      <c r="B2385" s="5">
        <f>TITRES_STAT!D2388</f>
        <v>0.76</v>
      </c>
      <c r="C2385" s="2">
        <f t="shared" si="333"/>
        <v>3.0000000000000027E-2</v>
      </c>
      <c r="D2385" s="2">
        <f t="shared" si="334"/>
        <v>3.0000000000000027E-2</v>
      </c>
      <c r="E2385" s="2">
        <f t="shared" si="335"/>
        <v>0</v>
      </c>
      <c r="F2385" s="2">
        <f t="shared" si="336"/>
        <v>1.6204258581070444E-2</v>
      </c>
      <c r="G2385" s="2">
        <f t="shared" si="336"/>
        <v>2.823536285183507E-4</v>
      </c>
      <c r="H2385" s="2">
        <f t="shared" ref="H2385:H2448" si="337">F2385/G2385</f>
        <v>57.389942768230796</v>
      </c>
      <c r="I2385" s="2">
        <f t="shared" ref="I2385:I2448" si="338">IF(G2385=0,100,100-(100/(1+H2385)))</f>
        <v>98.287376297028871</v>
      </c>
    </row>
    <row r="2386" spans="1:9" ht="13.5" x14ac:dyDescent="0.25">
      <c r="A2386" s="3">
        <f>TITRES_STAT!B2389</f>
        <v>45782</v>
      </c>
      <c r="B2386" s="5">
        <f>TITRES_STAT!D2389</f>
        <v>0.76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1.5046811539565413E-2</v>
      </c>
      <c r="G2386" s="2">
        <f t="shared" si="336"/>
        <v>2.6218551219561135E-4</v>
      </c>
      <c r="H2386" s="2">
        <f t="shared" si="337"/>
        <v>57.389942768230796</v>
      </c>
      <c r="I2386" s="2">
        <f t="shared" si="338"/>
        <v>98.287376297028871</v>
      </c>
    </row>
    <row r="2387" spans="1:9" ht="13.5" x14ac:dyDescent="0.25">
      <c r="A2387" s="3">
        <f>TITRES_STAT!B2390</f>
        <v>45783</v>
      </c>
      <c r="B2387" s="5">
        <f>TITRES_STAT!D2390</f>
        <v>0.73</v>
      </c>
      <c r="C2387" s="2">
        <f t="shared" si="333"/>
        <v>-3.0000000000000027E-2</v>
      </c>
      <c r="D2387" s="2">
        <f t="shared" si="334"/>
        <v>0</v>
      </c>
      <c r="E2387" s="2">
        <f t="shared" si="335"/>
        <v>3.0000000000000027E-2</v>
      </c>
      <c r="F2387" s="2">
        <f t="shared" si="336"/>
        <v>1.3972039286739313E-2</v>
      </c>
      <c r="G2387" s="2">
        <f t="shared" si="336"/>
        <v>2.3863151184673552E-3</v>
      </c>
      <c r="H2387" s="2">
        <f t="shared" si="337"/>
        <v>5.8550688375611744</v>
      </c>
      <c r="I2387" s="2">
        <f t="shared" si="338"/>
        <v>85.412254439799767</v>
      </c>
    </row>
    <row r="2388" spans="1:9" ht="13.5" x14ac:dyDescent="0.25">
      <c r="A2388" s="3">
        <f>TITRES_STAT!B2391</f>
        <v>45784</v>
      </c>
      <c r="B2388" s="5">
        <f>TITRES_STAT!D2391</f>
        <v>0.7</v>
      </c>
      <c r="C2388" s="2">
        <f t="shared" si="333"/>
        <v>-3.0000000000000027E-2</v>
      </c>
      <c r="D2388" s="2">
        <f t="shared" si="334"/>
        <v>0</v>
      </c>
      <c r="E2388" s="2">
        <f t="shared" si="335"/>
        <v>3.0000000000000027E-2</v>
      </c>
      <c r="F2388" s="2">
        <f t="shared" si="336"/>
        <v>1.297403648054365E-2</v>
      </c>
      <c r="G2388" s="2">
        <f t="shared" si="336"/>
        <v>4.3587211814339749E-3</v>
      </c>
      <c r="H2388" s="2">
        <f t="shared" si="337"/>
        <v>2.9765694891902501</v>
      </c>
      <c r="I2388" s="2">
        <f t="shared" si="338"/>
        <v>74.852696458131547</v>
      </c>
    </row>
    <row r="2389" spans="1:9" ht="13.5" x14ac:dyDescent="0.25">
      <c r="A2389" s="3">
        <f>TITRES_STAT!B2392</f>
        <v>45785</v>
      </c>
      <c r="B2389" s="5">
        <f>TITRES_STAT!D2392</f>
        <v>0.67</v>
      </c>
      <c r="C2389" s="2">
        <f t="shared" si="333"/>
        <v>-2.9999999999999916E-2</v>
      </c>
      <c r="D2389" s="2">
        <f t="shared" si="334"/>
        <v>0</v>
      </c>
      <c r="E2389" s="2">
        <f t="shared" si="335"/>
        <v>2.9999999999999916E-2</v>
      </c>
      <c r="F2389" s="2">
        <f t="shared" si="336"/>
        <v>1.2047319589076247E-2</v>
      </c>
      <c r="G2389" s="2">
        <f t="shared" si="336"/>
        <v>6.1902410970458279E-3</v>
      </c>
      <c r="H2389" s="2">
        <f t="shared" si="337"/>
        <v>1.9461793814178894</v>
      </c>
      <c r="I2389" s="2">
        <f t="shared" si="338"/>
        <v>66.057735441800006</v>
      </c>
    </row>
    <row r="2390" spans="1:9" ht="13.5" x14ac:dyDescent="0.25">
      <c r="A2390" s="3">
        <f>TITRES_STAT!B2393</f>
        <v>45786</v>
      </c>
      <c r="B2390" s="5">
        <f>TITRES_STAT!D2393</f>
        <v>0.64</v>
      </c>
      <c r="C2390" s="2">
        <f t="shared" si="333"/>
        <v>-3.0000000000000027E-2</v>
      </c>
      <c r="D2390" s="2">
        <f t="shared" si="334"/>
        <v>0</v>
      </c>
      <c r="E2390" s="2">
        <f t="shared" si="335"/>
        <v>3.0000000000000027E-2</v>
      </c>
      <c r="F2390" s="2">
        <f t="shared" si="336"/>
        <v>1.1186796761285086E-2</v>
      </c>
      <c r="G2390" s="2">
        <f t="shared" si="336"/>
        <v>7.8909381615425555E-3</v>
      </c>
      <c r="H2390" s="2">
        <f t="shared" si="337"/>
        <v>1.4176763943995021</v>
      </c>
      <c r="I2390" s="2">
        <f t="shared" si="338"/>
        <v>58.63797147060378</v>
      </c>
    </row>
    <row r="2391" spans="1:9" ht="13.5" x14ac:dyDescent="0.25">
      <c r="A2391" s="3">
        <f>TITRES_STAT!B2394</f>
        <v>45789</v>
      </c>
      <c r="B2391" s="5">
        <f>TITRES_STAT!D2394</f>
        <v>0.62</v>
      </c>
      <c r="C2391" s="2">
        <f t="shared" si="333"/>
        <v>-2.0000000000000018E-2</v>
      </c>
      <c r="D2391" s="2">
        <f t="shared" si="334"/>
        <v>0</v>
      </c>
      <c r="E2391" s="2">
        <f t="shared" si="335"/>
        <v>2.0000000000000018E-2</v>
      </c>
      <c r="F2391" s="2">
        <f t="shared" si="336"/>
        <v>1.0387739849764722E-2</v>
      </c>
      <c r="G2391" s="2">
        <f t="shared" si="336"/>
        <v>8.7558711500038029E-3</v>
      </c>
      <c r="H2391" s="2">
        <f t="shared" si="337"/>
        <v>1.1863742249976132</v>
      </c>
      <c r="I2391" s="2">
        <f t="shared" si="338"/>
        <v>54.262175771803584</v>
      </c>
    </row>
    <row r="2392" spans="1:9" ht="13.5" x14ac:dyDescent="0.25">
      <c r="A2392" s="3">
        <f>TITRES_STAT!B2395</f>
        <v>45790</v>
      </c>
      <c r="B2392" s="5">
        <f>TITRES_STAT!D2395</f>
        <v>0.6</v>
      </c>
      <c r="C2392" s="2">
        <f t="shared" si="333"/>
        <v>-2.0000000000000018E-2</v>
      </c>
      <c r="D2392" s="2">
        <f t="shared" si="334"/>
        <v>0</v>
      </c>
      <c r="E2392" s="2">
        <f t="shared" si="335"/>
        <v>2.0000000000000018E-2</v>
      </c>
      <c r="F2392" s="2">
        <f t="shared" si="336"/>
        <v>9.645758431924386E-3</v>
      </c>
      <c r="G2392" s="2">
        <f t="shared" si="336"/>
        <v>9.559023210717818E-3</v>
      </c>
      <c r="H2392" s="2">
        <f t="shared" si="337"/>
        <v>1.009073648980088</v>
      </c>
      <c r="I2392" s="2">
        <f t="shared" si="338"/>
        <v>50.225816733614877</v>
      </c>
    </row>
    <row r="2393" spans="1:9" ht="13.5" x14ac:dyDescent="0.25">
      <c r="A2393" s="3">
        <f>TITRES_STAT!B2396</f>
        <v>45791</v>
      </c>
      <c r="B2393" s="5">
        <f>TITRES_STAT!D2396</f>
        <v>0.62</v>
      </c>
      <c r="C2393" s="2">
        <f t="shared" si="333"/>
        <v>2.0000000000000018E-2</v>
      </c>
      <c r="D2393" s="2">
        <f t="shared" si="334"/>
        <v>2.0000000000000018E-2</v>
      </c>
      <c r="E2393" s="2">
        <f t="shared" si="335"/>
        <v>0</v>
      </c>
      <c r="F2393" s="2">
        <f t="shared" si="336"/>
        <v>1.038534711535836E-2</v>
      </c>
      <c r="G2393" s="2">
        <f t="shared" si="336"/>
        <v>8.8762358385236877E-3</v>
      </c>
      <c r="H2393" s="2">
        <f t="shared" si="337"/>
        <v>1.1700170324773242</v>
      </c>
      <c r="I2393" s="2">
        <f t="shared" si="338"/>
        <v>53.917412396602955</v>
      </c>
    </row>
    <row r="2394" spans="1:9" ht="13.5" x14ac:dyDescent="0.25">
      <c r="A2394" s="3">
        <f>TITRES_STAT!B2397</f>
        <v>45792</v>
      </c>
      <c r="B2394" s="5">
        <f>TITRES_STAT!D2397</f>
        <v>0.64</v>
      </c>
      <c r="C2394" s="2">
        <f t="shared" si="333"/>
        <v>2.0000000000000018E-2</v>
      </c>
      <c r="D2394" s="2">
        <f t="shared" si="334"/>
        <v>2.0000000000000018E-2</v>
      </c>
      <c r="E2394" s="2">
        <f t="shared" si="335"/>
        <v>0</v>
      </c>
      <c r="F2394" s="2">
        <f t="shared" si="336"/>
        <v>1.1072108035689907E-2</v>
      </c>
      <c r="G2394" s="2">
        <f t="shared" si="336"/>
        <v>8.2422189929148536E-3</v>
      </c>
      <c r="H2394" s="2">
        <f t="shared" si="337"/>
        <v>1.3433406762435787</v>
      </c>
      <c r="I2394" s="2">
        <f t="shared" si="338"/>
        <v>57.325880520154683</v>
      </c>
    </row>
    <row r="2395" spans="1:9" ht="13.5" x14ac:dyDescent="0.25">
      <c r="A2395" s="3">
        <f>TITRES_STAT!B2398</f>
        <v>45793</v>
      </c>
      <c r="B2395" s="5">
        <f>TITRES_STAT!D2398</f>
        <v>0.66</v>
      </c>
      <c r="C2395" s="2">
        <f t="shared" si="333"/>
        <v>2.0000000000000018E-2</v>
      </c>
      <c r="D2395" s="2">
        <f t="shared" si="334"/>
        <v>2.0000000000000018E-2</v>
      </c>
      <c r="E2395" s="2">
        <f t="shared" si="335"/>
        <v>0</v>
      </c>
      <c r="F2395" s="2">
        <f t="shared" si="336"/>
        <v>1.1709814604569201E-2</v>
      </c>
      <c r="G2395" s="2">
        <f t="shared" si="336"/>
        <v>7.6534890648495071E-3</v>
      </c>
      <c r="H2395" s="2">
        <f t="shared" si="337"/>
        <v>1.5299969079918525</v>
      </c>
      <c r="I2395" s="2">
        <f t="shared" si="338"/>
        <v>60.474259994501921</v>
      </c>
    </row>
    <row r="2396" spans="1:9" ht="13.5" x14ac:dyDescent="0.25">
      <c r="A2396" s="3">
        <f>TITRES_STAT!B2399</f>
        <v>45796</v>
      </c>
      <c r="B2396" s="5">
        <f>TITRES_STAT!D2399</f>
        <v>0.68</v>
      </c>
      <c r="C2396" s="2">
        <f t="shared" si="333"/>
        <v>2.0000000000000018E-2</v>
      </c>
      <c r="D2396" s="2">
        <f t="shared" si="334"/>
        <v>2.0000000000000018E-2</v>
      </c>
      <c r="E2396" s="2">
        <f t="shared" si="335"/>
        <v>0</v>
      </c>
      <c r="F2396" s="2">
        <f t="shared" si="336"/>
        <v>1.230197070424283E-2</v>
      </c>
      <c r="G2396" s="2">
        <f t="shared" si="336"/>
        <v>7.1068112745031132E-3</v>
      </c>
      <c r="H2396" s="2">
        <f t="shared" si="337"/>
        <v>1.7310113114130705</v>
      </c>
      <c r="I2396" s="2">
        <f t="shared" si="338"/>
        <v>63.383527712941493</v>
      </c>
    </row>
    <row r="2397" spans="1:9" ht="13.5" x14ac:dyDescent="0.25">
      <c r="A2397" s="3">
        <f>TITRES_STAT!B2400</f>
        <v>45797</v>
      </c>
      <c r="B2397" s="5">
        <f>TITRES_STAT!D2400</f>
        <v>0.71</v>
      </c>
      <c r="C2397" s="2">
        <f t="shared" si="333"/>
        <v>2.9999999999999916E-2</v>
      </c>
      <c r="D2397" s="2">
        <f t="shared" si="334"/>
        <v>2.9999999999999916E-2</v>
      </c>
      <c r="E2397" s="2">
        <f t="shared" si="335"/>
        <v>0</v>
      </c>
      <c r="F2397" s="2">
        <f t="shared" ref="F2397:G2412" si="339">((F2396*13)+D2397)/14</f>
        <v>1.3566115653939765E-2</v>
      </c>
      <c r="G2397" s="2">
        <f t="shared" si="339"/>
        <v>6.5991818977528902E-3</v>
      </c>
      <c r="H2397" s="2">
        <f t="shared" si="337"/>
        <v>2.0557268861704219</v>
      </c>
      <c r="I2397" s="2">
        <f t="shared" si="338"/>
        <v>67.274562248158048</v>
      </c>
    </row>
    <row r="2398" spans="1:9" ht="13.5" x14ac:dyDescent="0.25">
      <c r="A2398" s="3">
        <f>TITRES_STAT!B2401</f>
        <v>45798</v>
      </c>
      <c r="B2398" s="5">
        <f>TITRES_STAT!D2401</f>
        <v>0.74</v>
      </c>
      <c r="C2398" s="2">
        <f t="shared" si="333"/>
        <v>3.0000000000000027E-2</v>
      </c>
      <c r="D2398" s="2">
        <f t="shared" si="334"/>
        <v>3.0000000000000027E-2</v>
      </c>
      <c r="E2398" s="2">
        <f t="shared" si="335"/>
        <v>0</v>
      </c>
      <c r="F2398" s="2">
        <f t="shared" si="339"/>
        <v>1.4739964535801214E-2</v>
      </c>
      <c r="G2398" s="2">
        <f t="shared" si="339"/>
        <v>6.1278117621991124E-3</v>
      </c>
      <c r="H2398" s="2">
        <f t="shared" si="337"/>
        <v>2.4054205820629555</v>
      </c>
      <c r="I2398" s="2">
        <f t="shared" si="338"/>
        <v>70.63505150385231</v>
      </c>
    </row>
    <row r="2399" spans="1:9" ht="13.5" x14ac:dyDescent="0.25">
      <c r="A2399" s="3">
        <f>TITRES_STAT!B2402</f>
        <v>45799</v>
      </c>
      <c r="B2399" s="5">
        <f>TITRES_STAT!D2402</f>
        <v>0.71</v>
      </c>
      <c r="C2399" s="2">
        <f t="shared" si="333"/>
        <v>-3.0000000000000027E-2</v>
      </c>
      <c r="D2399" s="2">
        <f t="shared" si="334"/>
        <v>0</v>
      </c>
      <c r="E2399" s="2">
        <f t="shared" si="335"/>
        <v>3.0000000000000027E-2</v>
      </c>
      <c r="F2399" s="2">
        <f t="shared" si="339"/>
        <v>1.3687109926101127E-2</v>
      </c>
      <c r="G2399" s="2">
        <f t="shared" si="339"/>
        <v>7.8329680648991772E-3</v>
      </c>
      <c r="H2399" s="2">
        <f t="shared" si="337"/>
        <v>1.7473721088478997</v>
      </c>
      <c r="I2399" s="2">
        <f t="shared" si="338"/>
        <v>63.601581424681996</v>
      </c>
    </row>
    <row r="2400" spans="1:9" ht="13.5" x14ac:dyDescent="0.25">
      <c r="A2400" s="3">
        <f>TITRES_STAT!B2403</f>
        <v>45800</v>
      </c>
      <c r="B2400" s="5">
        <f>TITRES_STAT!D2403</f>
        <v>0.74</v>
      </c>
      <c r="C2400" s="2">
        <f t="shared" si="333"/>
        <v>3.0000000000000027E-2</v>
      </c>
      <c r="D2400" s="2">
        <f t="shared" si="334"/>
        <v>3.0000000000000027E-2</v>
      </c>
      <c r="E2400" s="2">
        <f t="shared" si="335"/>
        <v>0</v>
      </c>
      <c r="F2400" s="2">
        <f t="shared" si="339"/>
        <v>1.4852316359951049E-2</v>
      </c>
      <c r="G2400" s="2">
        <f t="shared" si="339"/>
        <v>7.2734703459778069E-3</v>
      </c>
      <c r="H2400" s="2">
        <f t="shared" si="337"/>
        <v>2.0419848646477683</v>
      </c>
      <c r="I2400" s="2">
        <f t="shared" si="338"/>
        <v>67.126726644125171</v>
      </c>
    </row>
    <row r="2401" spans="1:9" ht="13.5" x14ac:dyDescent="0.25">
      <c r="A2401" s="3">
        <f>TITRES_STAT!B2404</f>
        <v>45803</v>
      </c>
      <c r="B2401" s="5">
        <f>TITRES_STAT!D2404</f>
        <v>0.74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1.3791436619954547E-2</v>
      </c>
      <c r="G2401" s="2">
        <f t="shared" si="339"/>
        <v>6.7539367498365352E-3</v>
      </c>
      <c r="H2401" s="2">
        <f t="shared" si="337"/>
        <v>2.0419848646477683</v>
      </c>
      <c r="I2401" s="2">
        <f t="shared" si="338"/>
        <v>67.126726644125171</v>
      </c>
    </row>
    <row r="2402" spans="1:9" ht="13.5" x14ac:dyDescent="0.25">
      <c r="A2402" s="3">
        <f>TITRES_STAT!B2405</f>
        <v>45804</v>
      </c>
      <c r="B2402" s="5">
        <f>TITRES_STAT!D2405</f>
        <v>0.74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1.2806334004243507E-2</v>
      </c>
      <c r="G2402" s="2">
        <f t="shared" si="339"/>
        <v>6.2715126962767835E-3</v>
      </c>
      <c r="H2402" s="2">
        <f t="shared" si="337"/>
        <v>2.0419848646477683</v>
      </c>
      <c r="I2402" s="2">
        <f t="shared" si="338"/>
        <v>67.126726644125171</v>
      </c>
    </row>
    <row r="2403" spans="1:9" ht="13.5" x14ac:dyDescent="0.25">
      <c r="A2403" s="3">
        <f>TITRES_STAT!B2406</f>
        <v>45805</v>
      </c>
      <c r="B2403" s="5">
        <f>TITRES_STAT!D2406</f>
        <v>0.71</v>
      </c>
      <c r="C2403" s="2">
        <f t="shared" si="333"/>
        <v>-3.0000000000000027E-2</v>
      </c>
      <c r="D2403" s="2">
        <f t="shared" si="334"/>
        <v>0</v>
      </c>
      <c r="E2403" s="2">
        <f t="shared" si="335"/>
        <v>3.0000000000000027E-2</v>
      </c>
      <c r="F2403" s="2">
        <f t="shared" si="339"/>
        <v>1.1891595861083256E-2</v>
      </c>
      <c r="G2403" s="2">
        <f t="shared" si="339"/>
        <v>7.9664046465427289E-3</v>
      </c>
      <c r="H2403" s="2">
        <f t="shared" si="337"/>
        <v>1.4927180313698962</v>
      </c>
      <c r="I2403" s="2">
        <f t="shared" si="338"/>
        <v>59.883148137278852</v>
      </c>
    </row>
    <row r="2404" spans="1:9" ht="13.5" x14ac:dyDescent="0.25">
      <c r="A2404" s="3">
        <f>TITRES_STAT!B2407</f>
        <v>45806</v>
      </c>
      <c r="B2404" s="5">
        <f>TITRES_STAT!D2407</f>
        <v>0.7</v>
      </c>
      <c r="C2404" s="2">
        <f t="shared" si="333"/>
        <v>-1.0000000000000009E-2</v>
      </c>
      <c r="D2404" s="2">
        <f t="shared" si="334"/>
        <v>0</v>
      </c>
      <c r="E2404" s="2">
        <f t="shared" si="335"/>
        <v>1.0000000000000009E-2</v>
      </c>
      <c r="F2404" s="2">
        <f t="shared" si="339"/>
        <v>1.1042196156720167E-2</v>
      </c>
      <c r="G2404" s="2">
        <f t="shared" si="339"/>
        <v>8.1116614575039627E-3</v>
      </c>
      <c r="H2404" s="2">
        <f t="shared" si="337"/>
        <v>1.3612742857389857</v>
      </c>
      <c r="I2404" s="2">
        <f t="shared" si="338"/>
        <v>57.649985601438104</v>
      </c>
    </row>
    <row r="2405" spans="1:9" ht="13.5" x14ac:dyDescent="0.25">
      <c r="A2405" s="3">
        <f>TITRES_STAT!B2408</f>
        <v>45807</v>
      </c>
      <c r="B2405" s="5">
        <f>TITRES_STAT!D2408</f>
        <v>0.67</v>
      </c>
      <c r="C2405" s="2">
        <f t="shared" si="333"/>
        <v>-2.9999999999999916E-2</v>
      </c>
      <c r="D2405" s="2">
        <f t="shared" si="334"/>
        <v>0</v>
      </c>
      <c r="E2405" s="2">
        <f t="shared" si="335"/>
        <v>2.9999999999999916E-2</v>
      </c>
      <c r="F2405" s="2">
        <f t="shared" si="339"/>
        <v>1.0253467859811584E-2</v>
      </c>
      <c r="G2405" s="2">
        <f t="shared" si="339"/>
        <v>9.6751142105393883E-3</v>
      </c>
      <c r="H2405" s="2">
        <f t="shared" si="337"/>
        <v>1.0597774493082652</v>
      </c>
      <c r="I2405" s="2">
        <f t="shared" si="338"/>
        <v>51.451065728686864</v>
      </c>
    </row>
    <row r="2406" spans="1:9" ht="13.5" x14ac:dyDescent="0.25">
      <c r="A2406" s="3">
        <f>TITRES_STAT!B2409</f>
        <v>45810</v>
      </c>
      <c r="B2406" s="5">
        <f>TITRES_STAT!D2409</f>
        <v>0.64</v>
      </c>
      <c r="C2406" s="2">
        <f t="shared" si="333"/>
        <v>-3.0000000000000027E-2</v>
      </c>
      <c r="D2406" s="2">
        <f t="shared" si="334"/>
        <v>0</v>
      </c>
      <c r="E2406" s="2">
        <f t="shared" si="335"/>
        <v>3.0000000000000027E-2</v>
      </c>
      <c r="F2406" s="2">
        <f t="shared" si="339"/>
        <v>9.5210772983964718E-3</v>
      </c>
      <c r="G2406" s="2">
        <f t="shared" si="339"/>
        <v>1.1126891766929435E-2</v>
      </c>
      <c r="H2406" s="2">
        <f t="shared" si="337"/>
        <v>0.8556816672464046</v>
      </c>
      <c r="I2406" s="2">
        <f t="shared" si="338"/>
        <v>46.111446933467164</v>
      </c>
    </row>
    <row r="2407" spans="1:9" ht="13.5" x14ac:dyDescent="0.25">
      <c r="A2407" s="3">
        <f>TITRES_STAT!B2410</f>
        <v>45811</v>
      </c>
      <c r="B2407" s="5">
        <f>TITRES_STAT!D2410</f>
        <v>0.62</v>
      </c>
      <c r="C2407" s="2">
        <f t="shared" si="333"/>
        <v>-2.0000000000000018E-2</v>
      </c>
      <c r="D2407" s="2">
        <f t="shared" si="334"/>
        <v>0</v>
      </c>
      <c r="E2407" s="2">
        <f t="shared" si="335"/>
        <v>2.0000000000000018E-2</v>
      </c>
      <c r="F2407" s="2">
        <f t="shared" si="339"/>
        <v>8.8410003485110099E-3</v>
      </c>
      <c r="G2407" s="2">
        <f t="shared" si="339"/>
        <v>1.1760685212148762E-2</v>
      </c>
      <c r="H2407" s="2">
        <f t="shared" si="337"/>
        <v>0.7517419426699965</v>
      </c>
      <c r="I2407" s="2">
        <f t="shared" si="338"/>
        <v>42.913966056221447</v>
      </c>
    </row>
    <row r="2408" spans="1:9" ht="13.5" x14ac:dyDescent="0.25">
      <c r="A2408" s="3">
        <f>TITRES_STAT!B2411</f>
        <v>45812</v>
      </c>
      <c r="B2408" s="5">
        <f>TITRES_STAT!D2411</f>
        <v>0.6</v>
      </c>
      <c r="C2408" s="2">
        <f t="shared" si="333"/>
        <v>-2.0000000000000018E-2</v>
      </c>
      <c r="D2408" s="2">
        <f t="shared" si="334"/>
        <v>0</v>
      </c>
      <c r="E2408" s="2">
        <f t="shared" si="335"/>
        <v>2.0000000000000018E-2</v>
      </c>
      <c r="F2408" s="2">
        <f t="shared" si="339"/>
        <v>8.2095003236173671E-3</v>
      </c>
      <c r="G2408" s="2">
        <f t="shared" si="339"/>
        <v>1.234920769699528E-2</v>
      </c>
      <c r="H2408" s="2">
        <f t="shared" si="337"/>
        <v>0.66477951663367385</v>
      </c>
      <c r="I2408" s="2">
        <f t="shared" si="338"/>
        <v>39.931985586770956</v>
      </c>
    </row>
    <row r="2409" spans="1:9" ht="13.5" x14ac:dyDescent="0.25">
      <c r="A2409" s="3">
        <f>TITRES_STAT!B2412</f>
        <v>45813</v>
      </c>
      <c r="B2409" s="5">
        <f>TITRES_STAT!D2412</f>
        <v>0.57999999999999996</v>
      </c>
      <c r="C2409" s="2">
        <f t="shared" si="333"/>
        <v>-2.0000000000000018E-2</v>
      </c>
      <c r="D2409" s="2">
        <f t="shared" si="334"/>
        <v>0</v>
      </c>
      <c r="E2409" s="2">
        <f t="shared" si="335"/>
        <v>2.0000000000000018E-2</v>
      </c>
      <c r="F2409" s="2">
        <f t="shared" si="339"/>
        <v>7.6231074433589837E-3</v>
      </c>
      <c r="G2409" s="2">
        <f t="shared" si="339"/>
        <v>1.289569286149562E-2</v>
      </c>
      <c r="H2409" s="2">
        <f t="shared" si="337"/>
        <v>0.59113593393033625</v>
      </c>
      <c r="I2409" s="2">
        <f t="shared" si="338"/>
        <v>37.151818479150606</v>
      </c>
    </row>
    <row r="2410" spans="1:9" ht="13.5" x14ac:dyDescent="0.25">
      <c r="A2410" s="3">
        <f>TITRES_STAT!B2413</f>
        <v>45817</v>
      </c>
      <c r="B2410" s="5">
        <f>TITRES_STAT!D2413</f>
        <v>0.56000000000000005</v>
      </c>
      <c r="C2410" s="2">
        <f t="shared" si="333"/>
        <v>-1.9999999999999907E-2</v>
      </c>
      <c r="D2410" s="2">
        <f t="shared" si="334"/>
        <v>0</v>
      </c>
      <c r="E2410" s="2">
        <f t="shared" si="335"/>
        <v>1.9999999999999907E-2</v>
      </c>
      <c r="F2410" s="2">
        <f t="shared" si="339"/>
        <v>7.0785997688333421E-3</v>
      </c>
      <c r="G2410" s="2">
        <f t="shared" si="339"/>
        <v>1.3403143371388784E-2</v>
      </c>
      <c r="H2410" s="2">
        <f t="shared" si="337"/>
        <v>0.52812982542168274</v>
      </c>
      <c r="I2410" s="2">
        <f t="shared" si="338"/>
        <v>34.560533839194392</v>
      </c>
    </row>
    <row r="2411" spans="1:9" ht="13.5" x14ac:dyDescent="0.25">
      <c r="A2411" s="3">
        <f>TITRES_STAT!B2414</f>
        <v>45818</v>
      </c>
      <c r="B2411" s="5">
        <f>TITRES_STAT!D2414</f>
        <v>0.54</v>
      </c>
      <c r="C2411" s="2">
        <f t="shared" si="333"/>
        <v>-2.0000000000000018E-2</v>
      </c>
      <c r="D2411" s="2">
        <f t="shared" si="334"/>
        <v>0</v>
      </c>
      <c r="E2411" s="2">
        <f t="shared" si="335"/>
        <v>2.0000000000000018E-2</v>
      </c>
      <c r="F2411" s="2">
        <f t="shared" si="339"/>
        <v>6.5729854996309607E-3</v>
      </c>
      <c r="G2411" s="2">
        <f t="shared" si="339"/>
        <v>1.3874347416289585E-2</v>
      </c>
      <c r="H2411" s="2">
        <f t="shared" si="337"/>
        <v>0.47375096661582472</v>
      </c>
      <c r="I2411" s="2">
        <f t="shared" si="338"/>
        <v>32.145930849070069</v>
      </c>
    </row>
    <row r="2412" spans="1:9" ht="13.5" x14ac:dyDescent="0.25">
      <c r="A2412" s="3">
        <f>TITRES_STAT!B2415</f>
        <v>45819</v>
      </c>
      <c r="B2412" s="5">
        <f>TITRES_STAT!D2415</f>
        <v>0.52</v>
      </c>
      <c r="C2412" s="2">
        <f t="shared" si="333"/>
        <v>-2.0000000000000018E-2</v>
      </c>
      <c r="D2412" s="2">
        <f t="shared" si="334"/>
        <v>0</v>
      </c>
      <c r="E2412" s="2">
        <f t="shared" si="335"/>
        <v>2.0000000000000018E-2</v>
      </c>
      <c r="F2412" s="2">
        <f t="shared" si="339"/>
        <v>6.1034865353716064E-3</v>
      </c>
      <c r="G2412" s="2">
        <f t="shared" si="339"/>
        <v>1.4311894029411758E-2</v>
      </c>
      <c r="H2412" s="2">
        <f t="shared" si="337"/>
        <v>0.42646252989496664</v>
      </c>
      <c r="I2412" s="2">
        <f t="shared" si="338"/>
        <v>29.896511191665724</v>
      </c>
    </row>
    <row r="2413" spans="1:9" ht="13.5" x14ac:dyDescent="0.25">
      <c r="A2413" s="3">
        <f>TITRES_STAT!B2416</f>
        <v>45820</v>
      </c>
      <c r="B2413" s="5">
        <f>TITRES_STAT!D2416</f>
        <v>0.54</v>
      </c>
      <c r="C2413" s="2">
        <f t="shared" si="333"/>
        <v>2.0000000000000018E-2</v>
      </c>
      <c r="D2413" s="2">
        <f t="shared" si="334"/>
        <v>2.0000000000000018E-2</v>
      </c>
      <c r="E2413" s="2">
        <f t="shared" si="335"/>
        <v>0</v>
      </c>
      <c r="F2413" s="2">
        <f t="shared" ref="F2413:G2428" si="340">((F2412*13)+D2413)/14</f>
        <v>7.096094639987921E-3</v>
      </c>
      <c r="G2413" s="2">
        <f t="shared" si="340"/>
        <v>1.3289615884453775E-2</v>
      </c>
      <c r="H2413" s="2">
        <f t="shared" si="337"/>
        <v>0.5339578436039637</v>
      </c>
      <c r="I2413" s="2">
        <f t="shared" si="338"/>
        <v>34.809160227601438</v>
      </c>
    </row>
    <row r="2414" spans="1:9" ht="13.5" x14ac:dyDescent="0.25">
      <c r="A2414" s="3">
        <f>TITRES_STAT!B2417</f>
        <v>45821</v>
      </c>
      <c r="B2414" s="5">
        <f>TITRES_STAT!D2417</f>
        <v>0.56000000000000005</v>
      </c>
      <c r="C2414" s="2">
        <f t="shared" si="333"/>
        <v>2.0000000000000018E-2</v>
      </c>
      <c r="D2414" s="2">
        <f t="shared" si="334"/>
        <v>2.0000000000000018E-2</v>
      </c>
      <c r="E2414" s="2">
        <f t="shared" si="335"/>
        <v>0</v>
      </c>
      <c r="F2414" s="2">
        <f t="shared" si="340"/>
        <v>8.0178021657030703E-3</v>
      </c>
      <c r="G2414" s="2">
        <f t="shared" si="340"/>
        <v>1.2340357606992791E-2</v>
      </c>
      <c r="H2414" s="2">
        <f t="shared" si="337"/>
        <v>0.64972202759826836</v>
      </c>
      <c r="I2414" s="2">
        <f t="shared" si="338"/>
        <v>39.38372748433018</v>
      </c>
    </row>
    <row r="2415" spans="1:9" ht="13.5" x14ac:dyDescent="0.25">
      <c r="A2415" s="3">
        <f>TITRES_STAT!B2418</f>
        <v>45824</v>
      </c>
      <c r="B2415" s="5">
        <f>TITRES_STAT!D2418</f>
        <v>0.57999999999999996</v>
      </c>
      <c r="C2415" s="2">
        <f t="shared" si="333"/>
        <v>1.9999999999999907E-2</v>
      </c>
      <c r="D2415" s="2">
        <f t="shared" si="334"/>
        <v>1.9999999999999907E-2</v>
      </c>
      <c r="E2415" s="2">
        <f t="shared" si="335"/>
        <v>0</v>
      </c>
      <c r="F2415" s="2">
        <f t="shared" si="340"/>
        <v>8.873673439581415E-3</v>
      </c>
      <c r="G2415" s="2">
        <f t="shared" si="340"/>
        <v>1.145890349220759E-2</v>
      </c>
      <c r="H2415" s="2">
        <f t="shared" si="337"/>
        <v>0.77439114882290339</v>
      </c>
      <c r="I2415" s="2">
        <f t="shared" si="338"/>
        <v>43.642640425512688</v>
      </c>
    </row>
    <row r="2416" spans="1:9" ht="13.5" x14ac:dyDescent="0.25">
      <c r="A2416" s="3">
        <f>TITRES_STAT!B2419</f>
        <v>45825</v>
      </c>
      <c r="B2416" s="5">
        <f>TITRES_STAT!D2419</f>
        <v>0.56999999999999995</v>
      </c>
      <c r="C2416" s="2">
        <f t="shared" si="333"/>
        <v>-1.0000000000000009E-2</v>
      </c>
      <c r="D2416" s="2">
        <f t="shared" si="334"/>
        <v>0</v>
      </c>
      <c r="E2416" s="2">
        <f t="shared" si="335"/>
        <v>1.0000000000000009E-2</v>
      </c>
      <c r="F2416" s="2">
        <f t="shared" si="340"/>
        <v>8.2398396224684558E-3</v>
      </c>
      <c r="G2416" s="2">
        <f t="shared" si="340"/>
        <v>1.1354696099907049E-2</v>
      </c>
      <c r="H2416" s="2">
        <f t="shared" si="337"/>
        <v>0.7256768080773125</v>
      </c>
      <c r="I2416" s="2">
        <f t="shared" si="338"/>
        <v>42.051721659621521</v>
      </c>
    </row>
    <row r="2417" spans="1:9" ht="13.5" x14ac:dyDescent="0.25">
      <c r="A2417" s="3">
        <f>TITRES_STAT!B2420</f>
        <v>45826</v>
      </c>
      <c r="B2417" s="5">
        <f>TITRES_STAT!D2420</f>
        <v>0.55000000000000004</v>
      </c>
      <c r="C2417" s="2">
        <f t="shared" si="333"/>
        <v>-1.9999999999999907E-2</v>
      </c>
      <c r="D2417" s="2">
        <f t="shared" si="334"/>
        <v>0</v>
      </c>
      <c r="E2417" s="2">
        <f t="shared" si="335"/>
        <v>1.9999999999999907E-2</v>
      </c>
      <c r="F2417" s="2">
        <f t="shared" si="340"/>
        <v>7.6512796494349949E-3</v>
      </c>
      <c r="G2417" s="2">
        <f t="shared" si="340"/>
        <v>1.1972217807056538E-2</v>
      </c>
      <c r="H2417" s="2">
        <f t="shared" si="337"/>
        <v>0.6390862388859363</v>
      </c>
      <c r="I2417" s="2">
        <f t="shared" si="338"/>
        <v>38.990397437557284</v>
      </c>
    </row>
    <row r="2418" spans="1:9" ht="13.5" x14ac:dyDescent="0.25">
      <c r="A2418" s="3">
        <f>TITRES_STAT!B2421</f>
        <v>45827</v>
      </c>
      <c r="B2418" s="5">
        <f>TITRES_STAT!D2421</f>
        <v>0.53</v>
      </c>
      <c r="C2418" s="2">
        <f t="shared" si="333"/>
        <v>-2.0000000000000018E-2</v>
      </c>
      <c r="D2418" s="2">
        <f t="shared" si="334"/>
        <v>0</v>
      </c>
      <c r="E2418" s="2">
        <f t="shared" si="335"/>
        <v>2.0000000000000018E-2</v>
      </c>
      <c r="F2418" s="2">
        <f t="shared" si="340"/>
        <v>7.1047596744753527E-3</v>
      </c>
      <c r="G2418" s="2">
        <f t="shared" si="340"/>
        <v>1.2545630820838215E-2</v>
      </c>
      <c r="H2418" s="2">
        <f t="shared" si="337"/>
        <v>0.56631346609326261</v>
      </c>
      <c r="I2418" s="2">
        <f t="shared" si="338"/>
        <v>36.15581927580407</v>
      </c>
    </row>
    <row r="2419" spans="1:9" ht="13.5" x14ac:dyDescent="0.25">
      <c r="A2419" s="3">
        <f>TITRES_STAT!B2422</f>
        <v>45828</v>
      </c>
      <c r="B2419" s="5">
        <f>TITRES_STAT!D2422</f>
        <v>0.51</v>
      </c>
      <c r="C2419" s="2">
        <f t="shared" si="333"/>
        <v>-2.0000000000000018E-2</v>
      </c>
      <c r="D2419" s="2">
        <f t="shared" si="334"/>
        <v>0</v>
      </c>
      <c r="E2419" s="2">
        <f t="shared" si="335"/>
        <v>2.0000000000000018E-2</v>
      </c>
      <c r="F2419" s="2">
        <f t="shared" si="340"/>
        <v>6.5972768405842559E-3</v>
      </c>
      <c r="G2419" s="2">
        <f t="shared" si="340"/>
        <v>1.3078085762206915E-2</v>
      </c>
      <c r="H2419" s="2">
        <f t="shared" si="337"/>
        <v>0.50445278923380998</v>
      </c>
      <c r="I2419" s="2">
        <f t="shared" si="338"/>
        <v>33.530649339333436</v>
      </c>
    </row>
    <row r="2420" spans="1:9" ht="13.5" x14ac:dyDescent="0.25">
      <c r="A2420" s="3">
        <f>TITRES_STAT!B2423</f>
        <v>45831</v>
      </c>
      <c r="B2420" s="5">
        <f>TITRES_STAT!D2423</f>
        <v>0.51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6.1260427805425238E-3</v>
      </c>
      <c r="G2420" s="2">
        <f t="shared" si="340"/>
        <v>1.2143936779192135E-2</v>
      </c>
      <c r="H2420" s="2">
        <f t="shared" si="337"/>
        <v>0.50445278923380998</v>
      </c>
      <c r="I2420" s="2">
        <f t="shared" si="338"/>
        <v>33.530649339333436</v>
      </c>
    </row>
    <row r="2421" spans="1:9" ht="13.5" x14ac:dyDescent="0.25">
      <c r="A2421" s="3">
        <f>TITRES_STAT!B2424</f>
        <v>45832</v>
      </c>
      <c r="B2421" s="5">
        <f>TITRES_STAT!D2424</f>
        <v>0.5</v>
      </c>
      <c r="C2421" s="2">
        <f t="shared" si="333"/>
        <v>-1.0000000000000009E-2</v>
      </c>
      <c r="D2421" s="2">
        <f t="shared" si="334"/>
        <v>0</v>
      </c>
      <c r="E2421" s="2">
        <f t="shared" si="335"/>
        <v>1.0000000000000009E-2</v>
      </c>
      <c r="F2421" s="2">
        <f t="shared" si="340"/>
        <v>5.6884682962180582E-3</v>
      </c>
      <c r="G2421" s="2">
        <f t="shared" si="340"/>
        <v>1.1990798437821268E-2</v>
      </c>
      <c r="H2421" s="2">
        <f t="shared" si="337"/>
        <v>0.47440279525302864</v>
      </c>
      <c r="I2421" s="2">
        <f t="shared" si="338"/>
        <v>32.175928910363623</v>
      </c>
    </row>
    <row r="2422" spans="1:9" ht="13.5" x14ac:dyDescent="0.25">
      <c r="A2422" s="3">
        <f>TITRES_STAT!B2425</f>
        <v>45833</v>
      </c>
      <c r="B2422" s="5">
        <f>TITRES_STAT!D2425</f>
        <v>0.49</v>
      </c>
      <c r="C2422" s="2">
        <f t="shared" si="333"/>
        <v>-1.0000000000000009E-2</v>
      </c>
      <c r="D2422" s="2">
        <f t="shared" si="334"/>
        <v>0</v>
      </c>
      <c r="E2422" s="2">
        <f t="shared" si="335"/>
        <v>1.0000000000000009E-2</v>
      </c>
      <c r="F2422" s="2">
        <f t="shared" si="340"/>
        <v>5.2821491322024832E-3</v>
      </c>
      <c r="G2422" s="2">
        <f t="shared" si="340"/>
        <v>1.1848598549405464E-2</v>
      </c>
      <c r="H2422" s="2">
        <f t="shared" si="337"/>
        <v>0.44580370498480004</v>
      </c>
      <c r="I2422" s="2">
        <f t="shared" si="338"/>
        <v>30.834317511275628</v>
      </c>
    </row>
    <row r="2423" spans="1:9" ht="13.5" x14ac:dyDescent="0.25">
      <c r="A2423" s="3">
        <f>TITRES_STAT!B2426</f>
        <v>45835</v>
      </c>
      <c r="B2423" s="5">
        <f>TITRES_STAT!D2426</f>
        <v>0.47</v>
      </c>
      <c r="C2423" s="2">
        <f t="shared" si="333"/>
        <v>-2.0000000000000018E-2</v>
      </c>
      <c r="D2423" s="2">
        <f t="shared" si="334"/>
        <v>0</v>
      </c>
      <c r="E2423" s="2">
        <f t="shared" si="335"/>
        <v>2.0000000000000018E-2</v>
      </c>
      <c r="F2423" s="2">
        <f t="shared" si="340"/>
        <v>4.9048527656165913E-3</v>
      </c>
      <c r="G2423" s="2">
        <f t="shared" si="340"/>
        <v>1.2430841510162218E-2</v>
      </c>
      <c r="H2423" s="2">
        <f t="shared" si="337"/>
        <v>0.39457125743312488</v>
      </c>
      <c r="I2423" s="2">
        <f t="shared" si="338"/>
        <v>28.293373703928211</v>
      </c>
    </row>
    <row r="2424" spans="1:9" ht="13.5" x14ac:dyDescent="0.25">
      <c r="A2424" s="3">
        <f>TITRES_STAT!B2427</f>
        <v>45838</v>
      </c>
      <c r="B2424" s="5">
        <f>TITRES_STAT!D2427</f>
        <v>0.49</v>
      </c>
      <c r="C2424" s="2">
        <f t="shared" si="333"/>
        <v>2.0000000000000018E-2</v>
      </c>
      <c r="D2424" s="2">
        <f t="shared" si="334"/>
        <v>2.0000000000000018E-2</v>
      </c>
      <c r="E2424" s="2">
        <f t="shared" si="335"/>
        <v>0</v>
      </c>
      <c r="F2424" s="2">
        <f t="shared" si="340"/>
        <v>5.9830775680725506E-3</v>
      </c>
      <c r="G2424" s="2">
        <f t="shared" si="340"/>
        <v>1.1542924259436345E-2</v>
      </c>
      <c r="H2424" s="2">
        <f t="shared" si="337"/>
        <v>0.51833291405177351</v>
      </c>
      <c r="I2424" s="2">
        <f t="shared" si="338"/>
        <v>34.138291362502784</v>
      </c>
    </row>
    <row r="2425" spans="1:9" ht="13.5" x14ac:dyDescent="0.25">
      <c r="A2425" s="3">
        <f>TITRES_STAT!B2428</f>
        <v>45839</v>
      </c>
      <c r="B2425" s="5">
        <f>TITRES_STAT!D2428</f>
        <v>0.49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5.5557148846387969E-3</v>
      </c>
      <c r="G2425" s="2">
        <f t="shared" si="340"/>
        <v>1.0718429669476606E-2</v>
      </c>
      <c r="H2425" s="2">
        <f t="shared" si="337"/>
        <v>0.51833291405177351</v>
      </c>
      <c r="I2425" s="2">
        <f t="shared" si="338"/>
        <v>34.138291362502784</v>
      </c>
    </row>
    <row r="2426" spans="1:9" ht="13.5" x14ac:dyDescent="0.25">
      <c r="A2426" s="3">
        <f>TITRES_STAT!B2429</f>
        <v>45840</v>
      </c>
      <c r="B2426" s="5">
        <f>TITRES_STAT!D2429</f>
        <v>0.51</v>
      </c>
      <c r="C2426" s="2">
        <f t="shared" si="333"/>
        <v>2.0000000000000018E-2</v>
      </c>
      <c r="D2426" s="2">
        <f t="shared" si="334"/>
        <v>2.0000000000000018E-2</v>
      </c>
      <c r="E2426" s="2">
        <f t="shared" si="335"/>
        <v>0</v>
      </c>
      <c r="F2426" s="2">
        <f t="shared" si="340"/>
        <v>6.5874495357360272E-3</v>
      </c>
      <c r="G2426" s="2">
        <f t="shared" si="340"/>
        <v>9.952827550228277E-3</v>
      </c>
      <c r="H2426" s="2">
        <f t="shared" si="337"/>
        <v>0.66186714302961458</v>
      </c>
      <c r="I2426" s="2">
        <f t="shared" si="338"/>
        <v>39.826718146856102</v>
      </c>
    </row>
    <row r="2427" spans="1:9" ht="13.5" x14ac:dyDescent="0.25">
      <c r="A2427" s="3">
        <f>TITRES_STAT!B2430</f>
        <v>45841</v>
      </c>
      <c r="B2427" s="5">
        <f>TITRES_STAT!D2430</f>
        <v>0.49</v>
      </c>
      <c r="C2427" s="2">
        <f t="shared" si="333"/>
        <v>-2.0000000000000018E-2</v>
      </c>
      <c r="D2427" s="2">
        <f t="shared" si="334"/>
        <v>0</v>
      </c>
      <c r="E2427" s="2">
        <f t="shared" si="335"/>
        <v>2.0000000000000018E-2</v>
      </c>
      <c r="F2427" s="2">
        <f t="shared" si="340"/>
        <v>6.1169174260405973E-3</v>
      </c>
      <c r="G2427" s="2">
        <f t="shared" si="340"/>
        <v>1.0670482725211972E-2</v>
      </c>
      <c r="H2427" s="2">
        <f t="shared" si="337"/>
        <v>0.57325592323838215</v>
      </c>
      <c r="I2427" s="2">
        <f t="shared" si="338"/>
        <v>36.437550608955924</v>
      </c>
    </row>
    <row r="2428" spans="1:9" ht="13.5" x14ac:dyDescent="0.25">
      <c r="A2428" s="3">
        <f>TITRES_STAT!B2431</f>
        <v>45842</v>
      </c>
      <c r="B2428" s="5">
        <f>TITRES_STAT!D2431</f>
        <v>0.51</v>
      </c>
      <c r="C2428" s="2">
        <f t="shared" si="333"/>
        <v>2.0000000000000018E-2</v>
      </c>
      <c r="D2428" s="2">
        <f t="shared" si="334"/>
        <v>2.0000000000000018E-2</v>
      </c>
      <c r="E2428" s="2">
        <f t="shared" si="335"/>
        <v>0</v>
      </c>
      <c r="F2428" s="2">
        <f t="shared" si="340"/>
        <v>7.1085661813234131E-3</v>
      </c>
      <c r="G2428" s="2">
        <f t="shared" si="340"/>
        <v>9.9083053876968304E-3</v>
      </c>
      <c r="H2428" s="2">
        <f t="shared" si="337"/>
        <v>0.71743511157317974</v>
      </c>
      <c r="I2428" s="2">
        <f t="shared" si="338"/>
        <v>41.773637137068036</v>
      </c>
    </row>
    <row r="2429" spans="1:9" ht="13.5" x14ac:dyDescent="0.25">
      <c r="A2429" s="3">
        <f>TITRES_STAT!B2432</f>
        <v>45845</v>
      </c>
      <c r="B2429" s="5">
        <f>TITRES_STAT!D2432</f>
        <v>0.52</v>
      </c>
      <c r="C2429" s="2">
        <f t="shared" si="333"/>
        <v>1.0000000000000009E-2</v>
      </c>
      <c r="D2429" s="2">
        <f t="shared" si="334"/>
        <v>1.0000000000000009E-2</v>
      </c>
      <c r="E2429" s="2">
        <f t="shared" si="335"/>
        <v>0</v>
      </c>
      <c r="F2429" s="2">
        <f t="shared" ref="F2429:G2444" si="341">((F2428*13)+D2429)/14</f>
        <v>7.3150971683717415E-3</v>
      </c>
      <c r="G2429" s="2">
        <f t="shared" si="341"/>
        <v>9.2005692885756274E-3</v>
      </c>
      <c r="H2429" s="2">
        <f t="shared" si="337"/>
        <v>0.79507005913807072</v>
      </c>
      <c r="I2429" s="2">
        <f t="shared" si="338"/>
        <v>44.291867890651318</v>
      </c>
    </row>
    <row r="2430" spans="1:9" ht="13.5" x14ac:dyDescent="0.25">
      <c r="A2430" s="3">
        <f>TITRES_STAT!B2433</f>
        <v>45846</v>
      </c>
      <c r="B2430" s="5">
        <f>TITRES_STAT!D2433</f>
        <v>0.5</v>
      </c>
      <c r="C2430" s="2">
        <f t="shared" si="333"/>
        <v>-2.0000000000000018E-2</v>
      </c>
      <c r="D2430" s="2">
        <f t="shared" si="334"/>
        <v>0</v>
      </c>
      <c r="E2430" s="2">
        <f t="shared" si="335"/>
        <v>2.0000000000000018E-2</v>
      </c>
      <c r="F2430" s="2">
        <f t="shared" si="341"/>
        <v>6.7925902277737602E-3</v>
      </c>
      <c r="G2430" s="2">
        <f t="shared" si="341"/>
        <v>9.9719571965345127E-3</v>
      </c>
      <c r="H2430" s="2">
        <f t="shared" si="337"/>
        <v>0.68116921221185578</v>
      </c>
      <c r="I2430" s="2">
        <f t="shared" si="338"/>
        <v>40.517587834936926</v>
      </c>
    </row>
    <row r="2431" spans="1:9" ht="13.5" x14ac:dyDescent="0.25">
      <c r="A2431" s="3">
        <f>TITRES_STAT!B2434</f>
        <v>45847</v>
      </c>
      <c r="B2431" s="5">
        <f>TITRES_STAT!D2434</f>
        <v>0.48</v>
      </c>
      <c r="C2431" s="2">
        <f t="shared" si="333"/>
        <v>-2.0000000000000018E-2</v>
      </c>
      <c r="D2431" s="2">
        <f t="shared" si="334"/>
        <v>0</v>
      </c>
      <c r="E2431" s="2">
        <f t="shared" si="335"/>
        <v>2.0000000000000018E-2</v>
      </c>
      <c r="F2431" s="2">
        <f t="shared" si="341"/>
        <v>6.3074052115042059E-3</v>
      </c>
      <c r="G2431" s="2">
        <f t="shared" si="341"/>
        <v>1.068824596821062E-2</v>
      </c>
      <c r="H2431" s="2">
        <f t="shared" si="337"/>
        <v>0.59012537981104907</v>
      </c>
      <c r="I2431" s="2">
        <f t="shared" si="338"/>
        <v>37.111877296189832</v>
      </c>
    </row>
    <row r="2432" spans="1:9" ht="13.5" x14ac:dyDescent="0.25">
      <c r="A2432" s="3">
        <f>TITRES_STAT!B2435</f>
        <v>45848</v>
      </c>
      <c r="B2432" s="5">
        <f>TITRES_STAT!D2435</f>
        <v>0.5</v>
      </c>
      <c r="C2432" s="2">
        <f t="shared" si="333"/>
        <v>2.0000000000000018E-2</v>
      </c>
      <c r="D2432" s="2">
        <f t="shared" si="334"/>
        <v>2.0000000000000018E-2</v>
      </c>
      <c r="E2432" s="2">
        <f t="shared" si="335"/>
        <v>0</v>
      </c>
      <c r="F2432" s="2">
        <f t="shared" si="341"/>
        <v>7.2854476963967645E-3</v>
      </c>
      <c r="G2432" s="2">
        <f t="shared" si="341"/>
        <v>9.9247998276241478E-3</v>
      </c>
      <c r="H2432" s="2">
        <f t="shared" si="337"/>
        <v>0.73406495072261768</v>
      </c>
      <c r="I2432" s="2">
        <f t="shared" si="338"/>
        <v>42.332033204218725</v>
      </c>
    </row>
    <row r="2433" spans="1:9" ht="13.5" x14ac:dyDescent="0.25">
      <c r="A2433" s="3">
        <f>TITRES_STAT!B2436</f>
        <v>45849</v>
      </c>
      <c r="B2433" s="5">
        <f>TITRES_STAT!D2436</f>
        <v>0.48</v>
      </c>
      <c r="C2433" s="2">
        <f t="shared" si="333"/>
        <v>-2.0000000000000018E-2</v>
      </c>
      <c r="D2433" s="2">
        <f t="shared" si="334"/>
        <v>0</v>
      </c>
      <c r="E2433" s="2">
        <f t="shared" si="335"/>
        <v>2.0000000000000018E-2</v>
      </c>
      <c r="F2433" s="2">
        <f t="shared" si="341"/>
        <v>6.7650585752255668E-3</v>
      </c>
      <c r="G2433" s="2">
        <f t="shared" si="341"/>
        <v>1.0644456982793853E-2</v>
      </c>
      <c r="H2433" s="2">
        <f t="shared" si="337"/>
        <v>0.63554755175965216</v>
      </c>
      <c r="I2433" s="2">
        <f t="shared" si="338"/>
        <v>38.858396448081223</v>
      </c>
    </row>
    <row r="2434" spans="1:9" ht="13.5" x14ac:dyDescent="0.25">
      <c r="A2434" s="3">
        <f>TITRES_STAT!B2437</f>
        <v>45852</v>
      </c>
      <c r="B2434" s="5">
        <f>TITRES_STAT!D2437</f>
        <v>0.5</v>
      </c>
      <c r="C2434" s="2">
        <f t="shared" si="333"/>
        <v>2.0000000000000018E-2</v>
      </c>
      <c r="D2434" s="2">
        <f t="shared" si="334"/>
        <v>2.0000000000000018E-2</v>
      </c>
      <c r="E2434" s="2">
        <f t="shared" si="335"/>
        <v>0</v>
      </c>
      <c r="F2434" s="2">
        <f t="shared" si="341"/>
        <v>7.7104115341380276E-3</v>
      </c>
      <c r="G2434" s="2">
        <f t="shared" si="341"/>
        <v>9.8841386268800069E-3</v>
      </c>
      <c r="H2434" s="2">
        <f t="shared" si="337"/>
        <v>0.78007925882074258</v>
      </c>
      <c r="I2434" s="2">
        <f t="shared" si="338"/>
        <v>43.822726148583143</v>
      </c>
    </row>
    <row r="2435" spans="1:9" ht="13.5" x14ac:dyDescent="0.25">
      <c r="A2435" s="3">
        <f>TITRES_STAT!B2438</f>
        <v>45853</v>
      </c>
      <c r="B2435" s="5">
        <f>TITRES_STAT!D2438</f>
        <v>0.5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7.1596678531281686E-3</v>
      </c>
      <c r="G2435" s="2">
        <f t="shared" si="341"/>
        <v>9.1781287249600059E-3</v>
      </c>
      <c r="H2435" s="2">
        <f t="shared" si="337"/>
        <v>0.78007925882074258</v>
      </c>
      <c r="I2435" s="2">
        <f t="shared" si="338"/>
        <v>43.822726148583143</v>
      </c>
    </row>
    <row r="2436" spans="1:9" ht="13.5" x14ac:dyDescent="0.25">
      <c r="A2436" s="3">
        <f>TITRES_STAT!B2439</f>
        <v>45854</v>
      </c>
      <c r="B2436" s="5">
        <f>TITRES_STAT!D2439</f>
        <v>0.48</v>
      </c>
      <c r="C2436" s="2">
        <f t="shared" si="342"/>
        <v>-2.0000000000000018E-2</v>
      </c>
      <c r="D2436" s="2">
        <f t="shared" si="343"/>
        <v>0</v>
      </c>
      <c r="E2436" s="2">
        <f t="shared" si="344"/>
        <v>2.0000000000000018E-2</v>
      </c>
      <c r="F2436" s="2">
        <f t="shared" si="341"/>
        <v>6.6482630064761562E-3</v>
      </c>
      <c r="G2436" s="2">
        <f t="shared" si="341"/>
        <v>9.9511195303200062E-3</v>
      </c>
      <c r="H2436" s="2">
        <f t="shared" si="337"/>
        <v>0.66809196555418748</v>
      </c>
      <c r="I2436" s="2">
        <f t="shared" si="338"/>
        <v>40.051266917542428</v>
      </c>
    </row>
    <row r="2437" spans="1:9" ht="13.5" x14ac:dyDescent="0.25">
      <c r="A2437" s="3">
        <f>TITRES_STAT!B2440</f>
        <v>45855</v>
      </c>
      <c r="B2437" s="5">
        <f>TITRES_STAT!D2440</f>
        <v>0.49</v>
      </c>
      <c r="C2437" s="2">
        <f t="shared" si="342"/>
        <v>1.0000000000000009E-2</v>
      </c>
      <c r="D2437" s="2">
        <f t="shared" si="343"/>
        <v>1.0000000000000009E-2</v>
      </c>
      <c r="E2437" s="2">
        <f t="shared" si="344"/>
        <v>0</v>
      </c>
      <c r="F2437" s="2">
        <f t="shared" si="341"/>
        <v>6.8876727917278604E-3</v>
      </c>
      <c r="G2437" s="2">
        <f t="shared" si="341"/>
        <v>9.2403252781542902E-3</v>
      </c>
      <c r="H2437" s="2">
        <f t="shared" si="337"/>
        <v>0.74539289304149248</v>
      </c>
      <c r="I2437" s="2">
        <f t="shared" si="338"/>
        <v>42.706309623077665</v>
      </c>
    </row>
    <row r="2438" spans="1:9" ht="13.5" x14ac:dyDescent="0.25">
      <c r="A2438" s="3">
        <f>TITRES_STAT!B2441</f>
        <v>45856</v>
      </c>
      <c r="B2438" s="5">
        <f>TITRES_STAT!D2441</f>
        <v>0.5</v>
      </c>
      <c r="C2438" s="2">
        <f t="shared" si="342"/>
        <v>1.0000000000000009E-2</v>
      </c>
      <c r="D2438" s="2">
        <f t="shared" si="343"/>
        <v>1.0000000000000009E-2</v>
      </c>
      <c r="E2438" s="2">
        <f t="shared" si="344"/>
        <v>0</v>
      </c>
      <c r="F2438" s="2">
        <f t="shared" si="341"/>
        <v>7.1099818780330139E-3</v>
      </c>
      <c r="G2438" s="2">
        <f t="shared" si="341"/>
        <v>8.5803020440004124E-3</v>
      </c>
      <c r="H2438" s="2">
        <f t="shared" si="337"/>
        <v>0.8286400457201285</v>
      </c>
      <c r="I2438" s="2">
        <f t="shared" si="338"/>
        <v>45.314552071608254</v>
      </c>
    </row>
    <row r="2439" spans="1:9" ht="13.5" x14ac:dyDescent="0.25">
      <c r="A2439" s="3">
        <f>TITRES_STAT!B2442</f>
        <v>45859</v>
      </c>
      <c r="B2439" s="5">
        <f>TITRES_STAT!D2442</f>
        <v>0.49</v>
      </c>
      <c r="C2439" s="2">
        <f t="shared" si="342"/>
        <v>-1.0000000000000009E-2</v>
      </c>
      <c r="D2439" s="2">
        <f t="shared" si="343"/>
        <v>0</v>
      </c>
      <c r="E2439" s="2">
        <f t="shared" si="344"/>
        <v>1.0000000000000009E-2</v>
      </c>
      <c r="F2439" s="2">
        <f t="shared" si="341"/>
        <v>6.6021260296020845E-3</v>
      </c>
      <c r="G2439" s="2">
        <f t="shared" si="341"/>
        <v>8.6817090408575267E-3</v>
      </c>
      <c r="H2439" s="2">
        <f t="shared" si="337"/>
        <v>0.76046386702565261</v>
      </c>
      <c r="I2439" s="2">
        <f t="shared" si="338"/>
        <v>43.196789282047305</v>
      </c>
    </row>
    <row r="2440" spans="1:9" ht="13.5" x14ac:dyDescent="0.25">
      <c r="A2440" s="3">
        <f>TITRES_STAT!B2443</f>
        <v>45860</v>
      </c>
      <c r="B2440" s="5">
        <f>TITRES_STAT!D2443</f>
        <v>0.51</v>
      </c>
      <c r="C2440" s="2">
        <f t="shared" si="342"/>
        <v>2.0000000000000018E-2</v>
      </c>
      <c r="D2440" s="2">
        <f t="shared" si="343"/>
        <v>2.0000000000000018E-2</v>
      </c>
      <c r="E2440" s="2">
        <f t="shared" si="344"/>
        <v>0</v>
      </c>
      <c r="F2440" s="2">
        <f t="shared" si="341"/>
        <v>7.5591170274876508E-3</v>
      </c>
      <c r="G2440" s="2">
        <f t="shared" si="341"/>
        <v>8.0615869665105599E-3</v>
      </c>
      <c r="H2440" s="2">
        <f t="shared" si="337"/>
        <v>0.93767108869379323</v>
      </c>
      <c r="I2440" s="2">
        <f t="shared" si="338"/>
        <v>48.391653989423368</v>
      </c>
    </row>
    <row r="2441" spans="1:9" ht="13.5" x14ac:dyDescent="0.25">
      <c r="A2441" s="3">
        <f>TITRES_STAT!B2444</f>
        <v>45861</v>
      </c>
      <c r="B2441" s="5">
        <f>TITRES_STAT!D2444</f>
        <v>0.52</v>
      </c>
      <c r="C2441" s="2">
        <f t="shared" si="342"/>
        <v>1.0000000000000009E-2</v>
      </c>
      <c r="D2441" s="2">
        <f t="shared" si="343"/>
        <v>1.0000000000000009E-2</v>
      </c>
      <c r="E2441" s="2">
        <f t="shared" si="344"/>
        <v>0</v>
      </c>
      <c r="F2441" s="2">
        <f t="shared" si="341"/>
        <v>7.7334658112385339E-3</v>
      </c>
      <c r="G2441" s="2">
        <f t="shared" si="341"/>
        <v>7.4857593260455194E-3</v>
      </c>
      <c r="H2441" s="2">
        <f t="shared" si="337"/>
        <v>1.0330903618997151</v>
      </c>
      <c r="I2441" s="2">
        <f t="shared" si="338"/>
        <v>50.813794667463661</v>
      </c>
    </row>
    <row r="2442" spans="1:9" ht="13.5" x14ac:dyDescent="0.25">
      <c r="A2442" s="3">
        <f>TITRES_STAT!B2445</f>
        <v>45862</v>
      </c>
      <c r="B2442" s="5">
        <f>TITRES_STAT!D2445</f>
        <v>0.51</v>
      </c>
      <c r="C2442" s="2">
        <f t="shared" si="342"/>
        <v>-1.0000000000000009E-2</v>
      </c>
      <c r="D2442" s="2">
        <f t="shared" si="343"/>
        <v>0</v>
      </c>
      <c r="E2442" s="2">
        <f t="shared" si="344"/>
        <v>1.0000000000000009E-2</v>
      </c>
      <c r="F2442" s="2">
        <f t="shared" si="341"/>
        <v>7.181075396150067E-3</v>
      </c>
      <c r="G2442" s="2">
        <f t="shared" si="341"/>
        <v>7.665347945613697E-3</v>
      </c>
      <c r="H2442" s="2">
        <f t="shared" si="337"/>
        <v>0.9368231484207129</v>
      </c>
      <c r="I2442" s="2">
        <f t="shared" si="338"/>
        <v>48.36905987955582</v>
      </c>
    </row>
    <row r="2443" spans="1:9" ht="13.5" x14ac:dyDescent="0.25">
      <c r="A2443" s="3">
        <f>TITRES_STAT!B2446</f>
        <v>45866</v>
      </c>
      <c r="B2443" s="5">
        <f>TITRES_STAT!D2446</f>
        <v>0.52</v>
      </c>
      <c r="C2443" s="2">
        <f t="shared" si="342"/>
        <v>1.0000000000000009E-2</v>
      </c>
      <c r="D2443" s="2">
        <f t="shared" si="343"/>
        <v>1.0000000000000009E-2</v>
      </c>
      <c r="E2443" s="2">
        <f t="shared" si="344"/>
        <v>0</v>
      </c>
      <c r="F2443" s="2">
        <f t="shared" si="341"/>
        <v>7.3824271535679201E-3</v>
      </c>
      <c r="G2443" s="2">
        <f t="shared" si="341"/>
        <v>7.117823092355576E-3</v>
      </c>
      <c r="H2443" s="2">
        <f t="shared" si="337"/>
        <v>1.0371748577871407</v>
      </c>
      <c r="I2443" s="2">
        <f t="shared" si="338"/>
        <v>50.912412050566964</v>
      </c>
    </row>
    <row r="2444" spans="1:9" ht="13.5" x14ac:dyDescent="0.25">
      <c r="A2444" s="3">
        <f>TITRES_STAT!B2447</f>
        <v>45867</v>
      </c>
      <c r="B2444" s="5">
        <f>TITRES_STAT!D2447</f>
        <v>0.52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6.855110928313069E-3</v>
      </c>
      <c r="G2444" s="2">
        <f t="shared" si="341"/>
        <v>6.6094071571873208E-3</v>
      </c>
      <c r="H2444" s="2">
        <f t="shared" si="337"/>
        <v>1.0371748577871407</v>
      </c>
      <c r="I2444" s="2">
        <f t="shared" si="338"/>
        <v>50.912412050566964</v>
      </c>
    </row>
    <row r="2445" spans="1:9" ht="13.5" x14ac:dyDescent="0.25">
      <c r="A2445" s="3">
        <f>TITRES_STAT!B2448</f>
        <v>45868</v>
      </c>
      <c r="B2445" s="5">
        <f>TITRES_STAT!D2448</f>
        <v>0.52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6.3654601477192785E-3</v>
      </c>
      <c r="G2445" s="2">
        <f t="shared" si="345"/>
        <v>6.137306645959655E-3</v>
      </c>
      <c r="H2445" s="2">
        <f t="shared" si="337"/>
        <v>1.0371748577871407</v>
      </c>
      <c r="I2445" s="2">
        <f t="shared" si="338"/>
        <v>50.912412050566964</v>
      </c>
    </row>
    <row r="2446" spans="1:9" ht="13.5" x14ac:dyDescent="0.25">
      <c r="A2446" s="3">
        <f>TITRES_STAT!B2449</f>
        <v>45869</v>
      </c>
      <c r="B2446" s="5">
        <f>TITRES_STAT!D2449</f>
        <v>0.5</v>
      </c>
      <c r="C2446" s="2">
        <f t="shared" si="342"/>
        <v>-2.0000000000000018E-2</v>
      </c>
      <c r="D2446" s="2">
        <f t="shared" si="343"/>
        <v>0</v>
      </c>
      <c r="E2446" s="2">
        <f t="shared" si="344"/>
        <v>2.0000000000000018E-2</v>
      </c>
      <c r="F2446" s="2">
        <f t="shared" si="345"/>
        <v>5.9107844228821873E-3</v>
      </c>
      <c r="G2446" s="2">
        <f t="shared" si="345"/>
        <v>7.1274990283911096E-3</v>
      </c>
      <c r="H2446" s="2">
        <f t="shared" si="337"/>
        <v>0.82929291176857989</v>
      </c>
      <c r="I2446" s="2">
        <f t="shared" si="338"/>
        <v>45.334069051129198</v>
      </c>
    </row>
    <row r="2447" spans="1:9" ht="13.5" x14ac:dyDescent="0.25">
      <c r="A2447" s="3">
        <f>TITRES_STAT!B2450</f>
        <v>45870</v>
      </c>
      <c r="B2447" s="5">
        <f>TITRES_STAT!D2450</f>
        <v>0.51</v>
      </c>
      <c r="C2447" s="2">
        <f t="shared" si="342"/>
        <v>1.0000000000000009E-2</v>
      </c>
      <c r="D2447" s="2">
        <f t="shared" si="343"/>
        <v>1.0000000000000009E-2</v>
      </c>
      <c r="E2447" s="2">
        <f t="shared" si="344"/>
        <v>0</v>
      </c>
      <c r="F2447" s="2">
        <f t="shared" si="345"/>
        <v>6.2028712498191753E-3</v>
      </c>
      <c r="G2447" s="2">
        <f t="shared" si="345"/>
        <v>6.6183919549346023E-3</v>
      </c>
      <c r="H2447" s="2">
        <f t="shared" si="337"/>
        <v>0.93721727151477952</v>
      </c>
      <c r="I2447" s="2">
        <f t="shared" si="338"/>
        <v>48.379564094116084</v>
      </c>
    </row>
    <row r="2448" spans="1:9" ht="13.5" x14ac:dyDescent="0.25">
      <c r="A2448" s="3">
        <f>TITRES_STAT!B2451</f>
        <v>45873</v>
      </c>
      <c r="B2448" s="5">
        <f>TITRES_STAT!D2451</f>
        <v>0.5</v>
      </c>
      <c r="C2448" s="2">
        <f t="shared" si="342"/>
        <v>-1.0000000000000009E-2</v>
      </c>
      <c r="D2448" s="2">
        <f t="shared" si="343"/>
        <v>0</v>
      </c>
      <c r="E2448" s="2">
        <f t="shared" si="344"/>
        <v>1.0000000000000009E-2</v>
      </c>
      <c r="F2448" s="2">
        <f t="shared" si="345"/>
        <v>5.7598090176892349E-3</v>
      </c>
      <c r="G2448" s="2">
        <f t="shared" si="345"/>
        <v>6.859935386724989E-3</v>
      </c>
      <c r="H2448" s="2">
        <f t="shared" si="337"/>
        <v>0.83963021413224026</v>
      </c>
      <c r="I2448" s="2">
        <f t="shared" si="338"/>
        <v>45.64124940339147</v>
      </c>
    </row>
    <row r="2449" spans="1:9" ht="13.5" x14ac:dyDescent="0.25">
      <c r="A2449" s="3">
        <f>TITRES_STAT!B2452</f>
        <v>45874</v>
      </c>
      <c r="B2449" s="5">
        <f>TITRES_STAT!D2452</f>
        <v>0.49</v>
      </c>
      <c r="C2449" s="2">
        <f t="shared" si="342"/>
        <v>-1.0000000000000009E-2</v>
      </c>
      <c r="D2449" s="2">
        <f t="shared" si="343"/>
        <v>0</v>
      </c>
      <c r="E2449" s="2">
        <f t="shared" si="344"/>
        <v>1.0000000000000009E-2</v>
      </c>
      <c r="F2449" s="2">
        <f t="shared" si="345"/>
        <v>5.3483940878542901E-3</v>
      </c>
      <c r="G2449" s="2">
        <f t="shared" si="345"/>
        <v>7.0842257162446335E-3</v>
      </c>
      <c r="H2449" s="2">
        <f t="shared" ref="H2449:H2508" si="346">F2449/G2449</f>
        <v>0.75497228660995963</v>
      </c>
      <c r="I2449" s="2">
        <f t="shared" ref="I2449:I2508" si="347">IF(G2449=0,100,100-(100/(1+H2449)))</f>
        <v>43.019043227646783</v>
      </c>
    </row>
    <row r="2450" spans="1:9" ht="13.5" x14ac:dyDescent="0.25">
      <c r="A2450" s="3">
        <f>TITRES_STAT!B2453</f>
        <v>45875</v>
      </c>
      <c r="B2450" s="5">
        <f>TITRES_STAT!D2453</f>
        <v>0.49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4.9663659387218411E-3</v>
      </c>
      <c r="G2450" s="2">
        <f t="shared" si="345"/>
        <v>6.5782095936557311E-3</v>
      </c>
      <c r="H2450" s="2">
        <f t="shared" si="346"/>
        <v>0.75497228660995963</v>
      </c>
      <c r="I2450" s="2">
        <f t="shared" si="347"/>
        <v>43.019043227646783</v>
      </c>
    </row>
    <row r="2451" spans="1:9" ht="13.5" x14ac:dyDescent="0.25">
      <c r="A2451" s="3">
        <f>TITRES_STAT!B2454</f>
        <v>45876</v>
      </c>
      <c r="B2451" s="5">
        <f>TITRES_STAT!D2454</f>
        <v>0.5</v>
      </c>
      <c r="C2451" s="2">
        <f t="shared" si="342"/>
        <v>1.0000000000000009E-2</v>
      </c>
      <c r="D2451" s="2">
        <f t="shared" si="343"/>
        <v>1.0000000000000009E-2</v>
      </c>
      <c r="E2451" s="2">
        <f t="shared" si="344"/>
        <v>0</v>
      </c>
      <c r="F2451" s="2">
        <f t="shared" si="345"/>
        <v>5.3259112288131386E-3</v>
      </c>
      <c r="G2451" s="2">
        <f t="shared" si="345"/>
        <v>6.1083374798231787E-3</v>
      </c>
      <c r="H2451" s="2">
        <f t="shared" si="346"/>
        <v>0.87190847696373686</v>
      </c>
      <c r="I2451" s="2">
        <f t="shared" si="347"/>
        <v>46.578584780917559</v>
      </c>
    </row>
    <row r="2452" spans="1:9" ht="13.5" x14ac:dyDescent="0.25">
      <c r="A2452" s="3">
        <f>TITRES_STAT!B2455</f>
        <v>45877</v>
      </c>
      <c r="B2452" s="5">
        <f>TITRES_STAT!D2455</f>
        <v>0.5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4.9454889981836291E-3</v>
      </c>
      <c r="G2452" s="2">
        <f t="shared" si="345"/>
        <v>5.6720276598358089E-3</v>
      </c>
      <c r="H2452" s="2">
        <f t="shared" si="346"/>
        <v>0.87190847696373697</v>
      </c>
      <c r="I2452" s="2">
        <f t="shared" si="347"/>
        <v>46.578584780917559</v>
      </c>
    </row>
    <row r="2453" spans="1:9" ht="13.5" x14ac:dyDescent="0.25">
      <c r="A2453" s="3">
        <f>TITRES_STAT!B2456</f>
        <v>45880</v>
      </c>
      <c r="B2453" s="5">
        <f>TITRES_STAT!D2456</f>
        <v>0.51</v>
      </c>
      <c r="C2453" s="2">
        <f t="shared" si="342"/>
        <v>1.0000000000000009E-2</v>
      </c>
      <c r="D2453" s="2">
        <f t="shared" si="343"/>
        <v>1.0000000000000009E-2</v>
      </c>
      <c r="E2453" s="2">
        <f t="shared" si="344"/>
        <v>0</v>
      </c>
      <c r="F2453" s="2">
        <f t="shared" si="345"/>
        <v>5.30652549831337E-3</v>
      </c>
      <c r="G2453" s="2">
        <f t="shared" si="345"/>
        <v>5.2668828269903942E-3</v>
      </c>
      <c r="H2453" s="2">
        <f t="shared" si="346"/>
        <v>1.0075267805693009</v>
      </c>
      <c r="I2453" s="2">
        <f t="shared" si="347"/>
        <v>50.187464013983579</v>
      </c>
    </row>
    <row r="2454" spans="1:9" ht="13.5" x14ac:dyDescent="0.25">
      <c r="A2454" s="3">
        <f>TITRES_STAT!B2457</f>
        <v>45881</v>
      </c>
      <c r="B2454" s="5">
        <f>TITRES_STAT!D2457</f>
        <v>0.51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4.9274879627195581E-3</v>
      </c>
      <c r="G2454" s="2">
        <f t="shared" si="345"/>
        <v>4.8906769107767952E-3</v>
      </c>
      <c r="H2454" s="2">
        <f t="shared" si="346"/>
        <v>1.0075267805693009</v>
      </c>
      <c r="I2454" s="2">
        <f t="shared" si="347"/>
        <v>50.187464013983579</v>
      </c>
    </row>
    <row r="2455" spans="1:9" ht="13.5" x14ac:dyDescent="0.25">
      <c r="A2455" s="3">
        <f>TITRES_STAT!B2458</f>
        <v>45883</v>
      </c>
      <c r="B2455" s="5">
        <f>TITRES_STAT!D2458</f>
        <v>0.51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4.5755245368110176E-3</v>
      </c>
      <c r="G2455" s="2">
        <f t="shared" si="345"/>
        <v>4.5413428457213101E-3</v>
      </c>
      <c r="H2455" s="2">
        <f t="shared" si="346"/>
        <v>1.0075267805693007</v>
      </c>
      <c r="I2455" s="2">
        <f t="shared" si="347"/>
        <v>50.187464013983572</v>
      </c>
    </row>
    <row r="2456" spans="1:9" ht="13.5" x14ac:dyDescent="0.25">
      <c r="A2456" s="3">
        <f>TITRES_STAT!B2459</f>
        <v>45884</v>
      </c>
      <c r="B2456" s="5">
        <f>TITRES_STAT!D2459</f>
        <v>0.52</v>
      </c>
      <c r="C2456" s="2">
        <f t="shared" si="342"/>
        <v>1.0000000000000009E-2</v>
      </c>
      <c r="D2456" s="2">
        <f t="shared" si="343"/>
        <v>1.0000000000000009E-2</v>
      </c>
      <c r="E2456" s="2">
        <f t="shared" si="344"/>
        <v>0</v>
      </c>
      <c r="F2456" s="2">
        <f t="shared" si="345"/>
        <v>4.9629870698959461E-3</v>
      </c>
      <c r="G2456" s="2">
        <f t="shared" si="345"/>
        <v>4.2169612138840736E-3</v>
      </c>
      <c r="H2456" s="2">
        <f t="shared" si="346"/>
        <v>1.1769107701431141</v>
      </c>
      <c r="I2456" s="2">
        <f t="shared" si="347"/>
        <v>54.063344546994998</v>
      </c>
    </row>
    <row r="2457" spans="1:9" ht="13.5" x14ac:dyDescent="0.25">
      <c r="A2457" s="3">
        <f>TITRES_STAT!B2460</f>
        <v>45887</v>
      </c>
      <c r="B2457" s="5">
        <f>TITRES_STAT!D2460</f>
        <v>0.51</v>
      </c>
      <c r="C2457" s="2">
        <f t="shared" si="342"/>
        <v>-1.0000000000000009E-2</v>
      </c>
      <c r="D2457" s="2">
        <f t="shared" si="343"/>
        <v>0</v>
      </c>
      <c r="E2457" s="2">
        <f t="shared" si="344"/>
        <v>1.0000000000000009E-2</v>
      </c>
      <c r="F2457" s="2">
        <f t="shared" si="345"/>
        <v>4.6084879934748064E-3</v>
      </c>
      <c r="G2457" s="2">
        <f t="shared" si="345"/>
        <v>4.6300354128923551E-3</v>
      </c>
      <c r="H2457" s="2">
        <f t="shared" si="346"/>
        <v>0.99534616531062592</v>
      </c>
      <c r="I2457" s="2">
        <f t="shared" si="347"/>
        <v>49.883382774120058</v>
      </c>
    </row>
    <row r="2458" spans="1:9" ht="13.5" x14ac:dyDescent="0.25">
      <c r="A2458" s="3">
        <f>TITRES_STAT!B2461</f>
        <v>45888</v>
      </c>
      <c r="B2458" s="5">
        <f>TITRES_STAT!D2461</f>
        <v>0.5</v>
      </c>
      <c r="C2458" s="2">
        <f t="shared" si="342"/>
        <v>-1.0000000000000009E-2</v>
      </c>
      <c r="D2458" s="2">
        <f t="shared" si="343"/>
        <v>0</v>
      </c>
      <c r="E2458" s="2">
        <f t="shared" si="344"/>
        <v>1.0000000000000009E-2</v>
      </c>
      <c r="F2458" s="2">
        <f t="shared" si="345"/>
        <v>4.2793102796551772E-3</v>
      </c>
      <c r="G2458" s="2">
        <f t="shared" si="345"/>
        <v>5.0136043119714735E-3</v>
      </c>
      <c r="H2458" s="2">
        <f t="shared" si="346"/>
        <v>0.85353969188135759</v>
      </c>
      <c r="I2458" s="2">
        <f t="shared" si="347"/>
        <v>46.049172597701862</v>
      </c>
    </row>
    <row r="2459" spans="1:9" ht="13.5" x14ac:dyDescent="0.25">
      <c r="A2459" s="3">
        <f>TITRES_STAT!B2462</f>
        <v>45889</v>
      </c>
      <c r="B2459" s="5">
        <f>TITRES_STAT!D2462</f>
        <v>0.51</v>
      </c>
      <c r="C2459" s="2">
        <f t="shared" si="342"/>
        <v>1.0000000000000009E-2</v>
      </c>
      <c r="D2459" s="2">
        <f t="shared" si="343"/>
        <v>1.0000000000000009E-2</v>
      </c>
      <c r="E2459" s="2">
        <f t="shared" si="344"/>
        <v>0</v>
      </c>
      <c r="F2459" s="2">
        <f t="shared" si="345"/>
        <v>4.6879309739655218E-3</v>
      </c>
      <c r="G2459" s="2">
        <f t="shared" si="345"/>
        <v>4.655489718259226E-3</v>
      </c>
      <c r="H2459" s="2">
        <f t="shared" si="346"/>
        <v>1.0069683873597783</v>
      </c>
      <c r="I2459" s="2">
        <f t="shared" si="347"/>
        <v>50.173604811208456</v>
      </c>
    </row>
    <row r="2460" spans="1:9" ht="13.5" x14ac:dyDescent="0.25">
      <c r="A2460" s="3">
        <f>TITRES_STAT!B2463</f>
        <v>45890</v>
      </c>
      <c r="B2460" s="5">
        <f>TITRES_STAT!D2463</f>
        <v>0.5</v>
      </c>
      <c r="C2460" s="2">
        <f t="shared" si="342"/>
        <v>-1.0000000000000009E-2</v>
      </c>
      <c r="D2460" s="2">
        <f t="shared" si="343"/>
        <v>0</v>
      </c>
      <c r="E2460" s="2">
        <f t="shared" si="344"/>
        <v>1.0000000000000009E-2</v>
      </c>
      <c r="F2460" s="2">
        <f t="shared" si="345"/>
        <v>4.3530787615394129E-3</v>
      </c>
      <c r="G2460" s="2">
        <f t="shared" si="345"/>
        <v>5.0372404526692815E-3</v>
      </c>
      <c r="H2460" s="2">
        <f t="shared" si="346"/>
        <v>0.86417926689059987</v>
      </c>
      <c r="I2460" s="2">
        <f t="shared" si="347"/>
        <v>46.357090342069263</v>
      </c>
    </row>
    <row r="2461" spans="1:9" ht="13.5" x14ac:dyDescent="0.25">
      <c r="A2461" s="3">
        <f>TITRES_STAT!B2464</f>
        <v>45891</v>
      </c>
      <c r="B2461" s="5">
        <f>TITRES_STAT!D2464</f>
        <v>0.5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4.0421445642865976E-3</v>
      </c>
      <c r="G2461" s="2">
        <f t="shared" si="348"/>
        <v>4.6774375631929042E-3</v>
      </c>
      <c r="H2461" s="2">
        <f t="shared" si="346"/>
        <v>0.86417926689059976</v>
      </c>
      <c r="I2461" s="2">
        <f t="shared" si="347"/>
        <v>46.357090342069263</v>
      </c>
    </row>
    <row r="2462" spans="1:9" ht="13.5" x14ac:dyDescent="0.25">
      <c r="A2462" s="3">
        <f>TITRES_STAT!B2465</f>
        <v>45894</v>
      </c>
      <c r="B2462" s="5">
        <f>TITRES_STAT!D2465</f>
        <v>0.51</v>
      </c>
      <c r="C2462" s="2">
        <f t="shared" si="342"/>
        <v>1.0000000000000009E-2</v>
      </c>
      <c r="D2462" s="2">
        <f t="shared" si="343"/>
        <v>1.0000000000000009E-2</v>
      </c>
      <c r="E2462" s="2">
        <f t="shared" si="344"/>
        <v>0</v>
      </c>
      <c r="F2462" s="2">
        <f t="shared" si="348"/>
        <v>4.4677056668375554E-3</v>
      </c>
      <c r="G2462" s="2">
        <f t="shared" si="348"/>
        <v>4.3433348801076967E-3</v>
      </c>
      <c r="H2462" s="2">
        <f t="shared" si="346"/>
        <v>1.0286348601162374</v>
      </c>
      <c r="I2462" s="2">
        <f t="shared" si="347"/>
        <v>50.705766737011423</v>
      </c>
    </row>
    <row r="2463" spans="1:9" ht="13.5" x14ac:dyDescent="0.25">
      <c r="A2463" s="3">
        <f>TITRES_STAT!B2466</f>
        <v>45895</v>
      </c>
      <c r="B2463" s="5">
        <f>TITRES_STAT!D2466</f>
        <v>0.51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4.1485838334920158E-3</v>
      </c>
      <c r="G2463" s="2">
        <f t="shared" si="348"/>
        <v>4.0330966743857182E-3</v>
      </c>
      <c r="H2463" s="2">
        <f t="shared" si="346"/>
        <v>1.0286348601162374</v>
      </c>
      <c r="I2463" s="2">
        <f t="shared" si="347"/>
        <v>50.705766737011423</v>
      </c>
    </row>
    <row r="2464" spans="1:9" ht="13.5" x14ac:dyDescent="0.25">
      <c r="A2464" s="3">
        <f>TITRES_STAT!B2467</f>
        <v>45896</v>
      </c>
      <c r="B2464" s="5">
        <f>TITRES_STAT!D2467</f>
        <v>0.49</v>
      </c>
      <c r="C2464" s="2">
        <f t="shared" si="342"/>
        <v>-2.0000000000000018E-2</v>
      </c>
      <c r="D2464" s="2">
        <f t="shared" si="343"/>
        <v>0</v>
      </c>
      <c r="E2464" s="2">
        <f t="shared" si="344"/>
        <v>2.0000000000000018E-2</v>
      </c>
      <c r="F2464" s="2">
        <f t="shared" si="348"/>
        <v>3.8522564168140148E-3</v>
      </c>
      <c r="G2464" s="2">
        <f t="shared" si="348"/>
        <v>5.1735897690724534E-3</v>
      </c>
      <c r="H2464" s="2">
        <f t="shared" si="346"/>
        <v>0.74460028505597309</v>
      </c>
      <c r="I2464" s="2">
        <f t="shared" si="347"/>
        <v>42.680279914781948</v>
      </c>
    </row>
    <row r="2465" spans="1:9" ht="13.5" x14ac:dyDescent="0.25">
      <c r="A2465" s="3">
        <f>TITRES_STAT!B2468</f>
        <v>45897</v>
      </c>
      <c r="B2465" s="5">
        <f>TITRES_STAT!D2468</f>
        <v>0.48</v>
      </c>
      <c r="C2465" s="2">
        <f t="shared" si="342"/>
        <v>-1.0000000000000009E-2</v>
      </c>
      <c r="D2465" s="2">
        <f t="shared" si="343"/>
        <v>0</v>
      </c>
      <c r="E2465" s="2">
        <f t="shared" si="344"/>
        <v>1.0000000000000009E-2</v>
      </c>
      <c r="F2465" s="2">
        <f t="shared" si="348"/>
        <v>3.5770952441844424E-3</v>
      </c>
      <c r="G2465" s="2">
        <f t="shared" si="348"/>
        <v>5.5183333569958498E-3</v>
      </c>
      <c r="H2465" s="2">
        <f t="shared" si="346"/>
        <v>0.64822021664377905</v>
      </c>
      <c r="I2465" s="2">
        <f t="shared" si="347"/>
        <v>39.328495676611119</v>
      </c>
    </row>
    <row r="2466" spans="1:9" ht="13.5" x14ac:dyDescent="0.25">
      <c r="A2466" s="3">
        <f>TITRES_STAT!B2469</f>
        <v>45898</v>
      </c>
      <c r="B2466" s="5">
        <f>TITRES_STAT!D2469</f>
        <v>0.46</v>
      </c>
      <c r="C2466" s="2">
        <f t="shared" si="342"/>
        <v>-1.9999999999999962E-2</v>
      </c>
      <c r="D2466" s="2">
        <f t="shared" si="343"/>
        <v>0</v>
      </c>
      <c r="E2466" s="2">
        <f t="shared" si="344"/>
        <v>1.9999999999999962E-2</v>
      </c>
      <c r="F2466" s="2">
        <f t="shared" si="348"/>
        <v>3.3215884410284107E-3</v>
      </c>
      <c r="G2466" s="2">
        <f t="shared" si="348"/>
        <v>6.5527381172104295E-3</v>
      </c>
      <c r="H2466" s="2">
        <f t="shared" si="346"/>
        <v>0.50690083772834282</v>
      </c>
      <c r="I2466" s="2">
        <f t="shared" si="347"/>
        <v>33.638632684848545</v>
      </c>
    </row>
    <row r="2467" spans="1:9" ht="13.5" x14ac:dyDescent="0.25">
      <c r="A2467" s="3">
        <f>TITRES_STAT!B2470</f>
        <v>45901</v>
      </c>
      <c r="B2467" s="5">
        <f>TITRES_STAT!D2470</f>
        <v>0.46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3.0843321238120955E-3</v>
      </c>
      <c r="G2467" s="2">
        <f t="shared" si="348"/>
        <v>6.0846853945525419E-3</v>
      </c>
      <c r="H2467" s="2">
        <f t="shared" si="346"/>
        <v>0.50690083772834282</v>
      </c>
      <c r="I2467" s="2">
        <f t="shared" si="347"/>
        <v>33.638632684848545</v>
      </c>
    </row>
    <row r="2468" spans="1:9" ht="13.5" x14ac:dyDescent="0.25">
      <c r="A2468" s="3">
        <f>TITRES_STAT!B2471</f>
        <v>45902</v>
      </c>
      <c r="B2468" s="5">
        <f>TITRES_STAT!D2471</f>
        <v>0.46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2.8640226863969461E-3</v>
      </c>
      <c r="G2468" s="2">
        <f t="shared" si="348"/>
        <v>5.6500650092273603E-3</v>
      </c>
      <c r="H2468" s="2">
        <f t="shared" si="346"/>
        <v>0.50690083772834282</v>
      </c>
      <c r="I2468" s="2">
        <f t="shared" si="347"/>
        <v>33.638632684848545</v>
      </c>
    </row>
    <row r="2469" spans="1:9" ht="13.5" x14ac:dyDescent="0.25">
      <c r="A2469" s="3">
        <f>TITRES_STAT!B2472</f>
        <v>45903</v>
      </c>
      <c r="B2469" s="5">
        <f>TITRES_STAT!D2472</f>
        <v>0.48</v>
      </c>
      <c r="C2469" s="2">
        <f t="shared" si="342"/>
        <v>1.9999999999999962E-2</v>
      </c>
      <c r="D2469" s="2">
        <f t="shared" si="343"/>
        <v>1.9999999999999962E-2</v>
      </c>
      <c r="E2469" s="2">
        <f t="shared" si="344"/>
        <v>0</v>
      </c>
      <c r="F2469" s="2">
        <f t="shared" si="348"/>
        <v>4.0880210659400189E-3</v>
      </c>
      <c r="G2469" s="2">
        <f t="shared" si="348"/>
        <v>5.2464889371396919E-3</v>
      </c>
      <c r="H2469" s="2">
        <f t="shared" si="346"/>
        <v>0.77919178233676933</v>
      </c>
      <c r="I2469" s="2">
        <f t="shared" si="347"/>
        <v>43.794704431097813</v>
      </c>
    </row>
    <row r="2470" spans="1:9" ht="13.5" x14ac:dyDescent="0.25">
      <c r="A2470" s="3">
        <f>TITRES_STAT!B2473</f>
        <v>45905</v>
      </c>
      <c r="B2470" s="5">
        <f>TITRES_STAT!D2473</f>
        <v>0.48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3.7960195612300176E-3</v>
      </c>
      <c r="G2470" s="2">
        <f t="shared" si="348"/>
        <v>4.8717397273439992E-3</v>
      </c>
      <c r="H2470" s="2">
        <f t="shared" si="346"/>
        <v>0.77919178233676933</v>
      </c>
      <c r="I2470" s="2">
        <f t="shared" si="347"/>
        <v>43.794704431097813</v>
      </c>
    </row>
    <row r="2471" spans="1:9" ht="13.5" x14ac:dyDescent="0.25">
      <c r="A2471" s="3">
        <f>TITRES_STAT!B2474</f>
        <v>45908</v>
      </c>
      <c r="B2471" s="5">
        <f>TITRES_STAT!D2474</f>
        <v>0.46</v>
      </c>
      <c r="C2471" s="2">
        <f t="shared" si="342"/>
        <v>-1.9999999999999962E-2</v>
      </c>
      <c r="D2471" s="2">
        <f t="shared" si="343"/>
        <v>0</v>
      </c>
      <c r="E2471" s="2">
        <f t="shared" si="344"/>
        <v>1.9999999999999962E-2</v>
      </c>
      <c r="F2471" s="2">
        <f t="shared" si="348"/>
        <v>3.5248753068564446E-3</v>
      </c>
      <c r="G2471" s="2">
        <f t="shared" si="348"/>
        <v>5.952329746819425E-3</v>
      </c>
      <c r="H2471" s="2">
        <f t="shared" si="346"/>
        <v>0.59218414583633083</v>
      </c>
      <c r="I2471" s="2">
        <f t="shared" si="347"/>
        <v>37.193194479729776</v>
      </c>
    </row>
    <row r="2472" spans="1:9" ht="13.5" x14ac:dyDescent="0.25">
      <c r="A2472" s="3">
        <f>TITRES_STAT!B2475</f>
        <v>45909</v>
      </c>
      <c r="B2472" s="5">
        <f>TITRES_STAT!D2475</f>
        <v>0.46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3.2730984992238414E-3</v>
      </c>
      <c r="G2472" s="2">
        <f t="shared" si="348"/>
        <v>5.527163336332323E-3</v>
      </c>
      <c r="H2472" s="2">
        <f t="shared" si="346"/>
        <v>0.59218414583633083</v>
      </c>
      <c r="I2472" s="2">
        <f t="shared" si="347"/>
        <v>37.193194479729776</v>
      </c>
    </row>
    <row r="2473" spans="1:9" ht="13.5" x14ac:dyDescent="0.25">
      <c r="A2473" s="3">
        <f>TITRES_STAT!B2476</f>
        <v>45910</v>
      </c>
      <c r="B2473" s="5">
        <f>TITRES_STAT!D2476</f>
        <v>0.48</v>
      </c>
      <c r="C2473" s="2">
        <f t="shared" si="342"/>
        <v>1.9999999999999962E-2</v>
      </c>
      <c r="D2473" s="2">
        <f t="shared" si="343"/>
        <v>1.9999999999999962E-2</v>
      </c>
      <c r="E2473" s="2">
        <f t="shared" si="344"/>
        <v>0</v>
      </c>
      <c r="F2473" s="2">
        <f t="shared" si="348"/>
        <v>4.4678771778507076E-3</v>
      </c>
      <c r="G2473" s="2">
        <f t="shared" si="348"/>
        <v>5.1323659551657285E-3</v>
      </c>
      <c r="H2473" s="2">
        <f t="shared" si="346"/>
        <v>0.87052973558009583</v>
      </c>
      <c r="I2473" s="2">
        <f t="shared" si="347"/>
        <v>46.539208600718865</v>
      </c>
    </row>
    <row r="2474" spans="1:9" ht="13.5" x14ac:dyDescent="0.25">
      <c r="A2474" s="3">
        <f>TITRES_STAT!B2477</f>
        <v>45911</v>
      </c>
      <c r="B2474" s="5">
        <f>TITRES_STAT!D2477</f>
        <v>0.47</v>
      </c>
      <c r="C2474" s="2">
        <f t="shared" si="342"/>
        <v>-1.0000000000000009E-2</v>
      </c>
      <c r="D2474" s="2">
        <f t="shared" si="343"/>
        <v>0</v>
      </c>
      <c r="E2474" s="2">
        <f t="shared" si="344"/>
        <v>1.0000000000000009E-2</v>
      </c>
      <c r="F2474" s="2">
        <f t="shared" si="348"/>
        <v>4.1487430937185137E-3</v>
      </c>
      <c r="G2474" s="2">
        <f t="shared" si="348"/>
        <v>5.4800541012253196E-3</v>
      </c>
      <c r="H2474" s="2">
        <f t="shared" si="346"/>
        <v>0.75706243352430957</v>
      </c>
      <c r="I2474" s="2">
        <f t="shared" si="347"/>
        <v>43.086826004571535</v>
      </c>
    </row>
    <row r="2475" spans="1:9" ht="13.5" x14ac:dyDescent="0.25">
      <c r="A2475" s="3">
        <f>TITRES_STAT!B2478</f>
        <v>45912</v>
      </c>
      <c r="B2475" s="5">
        <f>TITRES_STAT!D2478</f>
        <v>0.48</v>
      </c>
      <c r="C2475" s="2">
        <f t="shared" si="342"/>
        <v>1.0000000000000009E-2</v>
      </c>
      <c r="D2475" s="2">
        <f t="shared" si="343"/>
        <v>1.0000000000000009E-2</v>
      </c>
      <c r="E2475" s="2">
        <f t="shared" si="344"/>
        <v>0</v>
      </c>
      <c r="F2475" s="2">
        <f t="shared" si="348"/>
        <v>4.5666900155957634E-3</v>
      </c>
      <c r="G2475" s="2">
        <f t="shared" si="348"/>
        <v>5.0886216654235112E-3</v>
      </c>
      <c r="H2475" s="2">
        <f t="shared" si="346"/>
        <v>0.89743162605815208</v>
      </c>
      <c r="I2475" s="2">
        <f t="shared" si="347"/>
        <v>47.297178656315268</v>
      </c>
    </row>
    <row r="2476" spans="1:9" ht="13.5" x14ac:dyDescent="0.25">
      <c r="A2476" s="3">
        <f>TITRES_STAT!B2479</f>
        <v>45915</v>
      </c>
      <c r="B2476" s="5">
        <f>TITRES_STAT!D2479</f>
        <v>0.47</v>
      </c>
      <c r="C2476" s="2">
        <f t="shared" si="342"/>
        <v>-1.0000000000000009E-2</v>
      </c>
      <c r="D2476" s="2">
        <f t="shared" si="343"/>
        <v>0</v>
      </c>
      <c r="E2476" s="2">
        <f t="shared" si="344"/>
        <v>1.0000000000000009E-2</v>
      </c>
      <c r="F2476" s="2">
        <f t="shared" si="348"/>
        <v>4.2404978716246372E-3</v>
      </c>
      <c r="G2476" s="2">
        <f t="shared" si="348"/>
        <v>5.4394344036075475E-3</v>
      </c>
      <c r="H2476" s="2">
        <f t="shared" si="346"/>
        <v>0.77958433855039222</v>
      </c>
      <c r="I2476" s="2">
        <f t="shared" si="347"/>
        <v>43.807102684743974</v>
      </c>
    </row>
    <row r="2477" spans="1:9" ht="13.5" x14ac:dyDescent="0.25">
      <c r="A2477" s="3">
        <f>TITRES_STAT!B2480</f>
        <v>45916</v>
      </c>
      <c r="B2477" s="5">
        <f>TITRES_STAT!D2480</f>
        <v>0.48</v>
      </c>
      <c r="C2477" s="2">
        <f t="shared" si="342"/>
        <v>1.0000000000000009E-2</v>
      </c>
      <c r="D2477" s="2">
        <f t="shared" si="343"/>
        <v>1.0000000000000009E-2</v>
      </c>
      <c r="E2477" s="2">
        <f t="shared" si="344"/>
        <v>0</v>
      </c>
      <c r="F2477" s="2">
        <f t="shared" ref="F2477:G2492" si="349">((F2476*13)+D2477)/14</f>
        <v>4.6518908807943061E-3</v>
      </c>
      <c r="G2477" s="2">
        <f t="shared" si="349"/>
        <v>5.0509033747784373E-3</v>
      </c>
      <c r="H2477" s="2">
        <f t="shared" si="346"/>
        <v>0.92100175664088324</v>
      </c>
      <c r="I2477" s="2">
        <f t="shared" si="347"/>
        <v>47.943826883915627</v>
      </c>
    </row>
    <row r="2478" spans="1:9" ht="13.5" x14ac:dyDescent="0.25">
      <c r="A2478" s="3">
        <f>TITRES_STAT!B2481</f>
        <v>45917</v>
      </c>
      <c r="B2478" s="5">
        <f>TITRES_STAT!D2481</f>
        <v>0.47</v>
      </c>
      <c r="C2478" s="2">
        <f t="shared" si="342"/>
        <v>-1.0000000000000009E-2</v>
      </c>
      <c r="D2478" s="2">
        <f t="shared" si="343"/>
        <v>0</v>
      </c>
      <c r="E2478" s="2">
        <f t="shared" si="344"/>
        <v>1.0000000000000009E-2</v>
      </c>
      <c r="F2478" s="2">
        <f t="shared" si="349"/>
        <v>4.3196129607375698E-3</v>
      </c>
      <c r="G2478" s="2">
        <f t="shared" si="349"/>
        <v>5.4044102765799787E-3</v>
      </c>
      <c r="H2478" s="2">
        <f t="shared" si="346"/>
        <v>0.79927554343100493</v>
      </c>
      <c r="I2478" s="2">
        <f t="shared" si="347"/>
        <v>44.422075670904817</v>
      </c>
    </row>
    <row r="2479" spans="1:9" ht="13.5" x14ac:dyDescent="0.25">
      <c r="A2479" s="3">
        <f>TITRES_STAT!B2482</f>
        <v>45918</v>
      </c>
      <c r="B2479" s="5">
        <f>TITRES_STAT!D2482</f>
        <v>0.47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4.0110691778277438E-3</v>
      </c>
      <c r="G2479" s="2">
        <f t="shared" si="349"/>
        <v>5.01838097110998E-3</v>
      </c>
      <c r="H2479" s="2">
        <f t="shared" si="346"/>
        <v>0.79927554343100493</v>
      </c>
      <c r="I2479" s="2">
        <f t="shared" si="347"/>
        <v>44.422075670904817</v>
      </c>
    </row>
    <row r="2480" spans="1:9" ht="13.5" x14ac:dyDescent="0.25">
      <c r="A2480" s="3">
        <f>TITRES_STAT!B2483</f>
        <v>45919</v>
      </c>
      <c r="B2480" s="5">
        <f>TITRES_STAT!D2483</f>
        <v>0.46</v>
      </c>
      <c r="C2480" s="2">
        <f t="shared" si="342"/>
        <v>-9.9999999999999534E-3</v>
      </c>
      <c r="D2480" s="2">
        <f t="shared" si="343"/>
        <v>0</v>
      </c>
      <c r="E2480" s="2">
        <f t="shared" si="344"/>
        <v>9.9999999999999534E-3</v>
      </c>
      <c r="F2480" s="2">
        <f t="shared" si="349"/>
        <v>3.7245642365543335E-3</v>
      </c>
      <c r="G2480" s="2">
        <f t="shared" si="349"/>
        <v>5.374210901744979E-3</v>
      </c>
      <c r="H2480" s="2">
        <f t="shared" si="346"/>
        <v>0.69304392861563857</v>
      </c>
      <c r="I2480" s="2">
        <f t="shared" si="347"/>
        <v>40.934787154774178</v>
      </c>
    </row>
    <row r="2481" spans="1:9" ht="13.5" x14ac:dyDescent="0.25">
      <c r="A2481" s="3">
        <f>TITRES_STAT!B2484</f>
        <v>45922</v>
      </c>
      <c r="B2481" s="5">
        <f>TITRES_STAT!D2484</f>
        <v>0.46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3.4585239339433096E-3</v>
      </c>
      <c r="G2481" s="2">
        <f t="shared" si="349"/>
        <v>4.9903386944774803E-3</v>
      </c>
      <c r="H2481" s="2">
        <f t="shared" si="346"/>
        <v>0.69304392861563857</v>
      </c>
      <c r="I2481" s="2">
        <f t="shared" si="347"/>
        <v>40.934787154774178</v>
      </c>
    </row>
    <row r="2482" spans="1:9" ht="13.5" x14ac:dyDescent="0.25">
      <c r="A2482" s="3">
        <f>TITRES_STAT!B2485</f>
        <v>45923</v>
      </c>
      <c r="B2482" s="5">
        <f>TITRES_STAT!D2485</f>
        <v>0.47</v>
      </c>
      <c r="C2482" s="2">
        <f t="shared" si="342"/>
        <v>9.9999999999999534E-3</v>
      </c>
      <c r="D2482" s="2">
        <f t="shared" si="343"/>
        <v>9.9999999999999534E-3</v>
      </c>
      <c r="E2482" s="2">
        <f t="shared" si="344"/>
        <v>0</v>
      </c>
      <c r="F2482" s="2">
        <f t="shared" si="349"/>
        <v>3.9257722243759268E-3</v>
      </c>
      <c r="G2482" s="2">
        <f t="shared" si="349"/>
        <v>4.6338859305862313E-3</v>
      </c>
      <c r="H2482" s="2">
        <f t="shared" si="346"/>
        <v>0.84718792891806871</v>
      </c>
      <c r="I2482" s="2">
        <f t="shared" si="347"/>
        <v>45.863656623951734</v>
      </c>
    </row>
    <row r="2483" spans="1:9" ht="13.5" x14ac:dyDescent="0.25">
      <c r="A2483" s="3">
        <f>TITRES_STAT!B2486</f>
        <v>45924</v>
      </c>
      <c r="B2483" s="5">
        <f>TITRES_STAT!D2486</f>
        <v>0.46</v>
      </c>
      <c r="C2483" s="2">
        <f t="shared" si="342"/>
        <v>-9.9999999999999534E-3</v>
      </c>
      <c r="D2483" s="2">
        <f t="shared" si="343"/>
        <v>0</v>
      </c>
      <c r="E2483" s="2">
        <f t="shared" si="344"/>
        <v>9.9999999999999534E-3</v>
      </c>
      <c r="F2483" s="2">
        <f t="shared" si="349"/>
        <v>3.6453599226347892E-3</v>
      </c>
      <c r="G2483" s="2">
        <f t="shared" si="349"/>
        <v>5.017179792687212E-3</v>
      </c>
      <c r="H2483" s="2">
        <f t="shared" si="346"/>
        <v>0.7265755012304087</v>
      </c>
      <c r="I2483" s="2">
        <f t="shared" si="347"/>
        <v>42.081884094418662</v>
      </c>
    </row>
    <row r="2484" spans="1:9" ht="13.5" x14ac:dyDescent="0.25">
      <c r="A2484" s="3">
        <f>TITRES_STAT!B2487</f>
        <v>45925</v>
      </c>
      <c r="B2484" s="5">
        <f>TITRES_STAT!D2487</f>
        <v>0.46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3.3849770710180187E-3</v>
      </c>
      <c r="G2484" s="2">
        <f t="shared" si="349"/>
        <v>4.6588098074952676E-3</v>
      </c>
      <c r="H2484" s="2">
        <f t="shared" si="346"/>
        <v>0.72657550123040882</v>
      </c>
      <c r="I2484" s="2">
        <f t="shared" si="347"/>
        <v>42.081884094418662</v>
      </c>
    </row>
    <row r="2485" spans="1:9" ht="13.5" x14ac:dyDescent="0.25">
      <c r="A2485" s="3">
        <f>TITRES_STAT!B2488</f>
        <v>45926</v>
      </c>
      <c r="B2485" s="5">
        <f>TITRES_STAT!D2488</f>
        <v>0.46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3.1431929945167319E-3</v>
      </c>
      <c r="G2485" s="2">
        <f t="shared" si="349"/>
        <v>4.3260376783884631E-3</v>
      </c>
      <c r="H2485" s="2">
        <f t="shared" si="346"/>
        <v>0.72657550123040893</v>
      </c>
      <c r="I2485" s="2">
        <f t="shared" si="347"/>
        <v>42.081884094418676</v>
      </c>
    </row>
    <row r="2486" spans="1:9" ht="13.5" x14ac:dyDescent="0.25">
      <c r="A2486" s="3">
        <f>TITRES_STAT!B2489</f>
        <v>45929</v>
      </c>
      <c r="B2486" s="5">
        <f>TITRES_STAT!D2489</f>
        <v>0.46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2.9186792091941082E-3</v>
      </c>
      <c r="G2486" s="2">
        <f t="shared" si="349"/>
        <v>4.0170349870750017E-3</v>
      </c>
      <c r="H2486" s="2">
        <f t="shared" si="346"/>
        <v>0.72657550123040882</v>
      </c>
      <c r="I2486" s="2">
        <f t="shared" si="347"/>
        <v>42.081884094418662</v>
      </c>
    </row>
    <row r="2487" spans="1:9" ht="13.5" x14ac:dyDescent="0.25">
      <c r="A2487" s="3">
        <f>TITRES_STAT!B2490</f>
        <v>45930</v>
      </c>
      <c r="B2487" s="5">
        <f>TITRES_STAT!D2490</f>
        <v>0.45</v>
      </c>
      <c r="C2487" s="2">
        <f t="shared" si="342"/>
        <v>-1.0000000000000009E-2</v>
      </c>
      <c r="D2487" s="2">
        <f t="shared" si="343"/>
        <v>0</v>
      </c>
      <c r="E2487" s="2">
        <f t="shared" si="344"/>
        <v>1.0000000000000009E-2</v>
      </c>
      <c r="F2487" s="2">
        <f t="shared" si="349"/>
        <v>2.7102021228231003E-3</v>
      </c>
      <c r="G2487" s="2">
        <f t="shared" si="349"/>
        <v>4.4443896308553592E-3</v>
      </c>
      <c r="H2487" s="2">
        <f t="shared" si="346"/>
        <v>0.60980299837066709</v>
      </c>
      <c r="I2487" s="2">
        <f t="shared" si="347"/>
        <v>37.880597749405872</v>
      </c>
    </row>
    <row r="2488" spans="1:9" ht="13.5" x14ac:dyDescent="0.25">
      <c r="A2488" s="3">
        <f>TITRES_STAT!B2491</f>
        <v>45931</v>
      </c>
      <c r="B2488" s="5">
        <f>TITRES_STAT!D2491</f>
        <v>0.46</v>
      </c>
      <c r="C2488" s="2">
        <f t="shared" si="342"/>
        <v>1.0000000000000009E-2</v>
      </c>
      <c r="D2488" s="2">
        <f t="shared" si="343"/>
        <v>1.0000000000000009E-2</v>
      </c>
      <c r="E2488" s="2">
        <f t="shared" si="344"/>
        <v>0</v>
      </c>
      <c r="F2488" s="2">
        <f t="shared" si="349"/>
        <v>3.2309019711928796E-3</v>
      </c>
      <c r="G2488" s="2">
        <f t="shared" si="349"/>
        <v>4.1269332286514053E-3</v>
      </c>
      <c r="H2488" s="2">
        <f t="shared" si="346"/>
        <v>0.78288205604156824</v>
      </c>
      <c r="I2488" s="2">
        <f t="shared" si="347"/>
        <v>43.911040182868675</v>
      </c>
    </row>
    <row r="2489" spans="1:9" ht="13.5" x14ac:dyDescent="0.25">
      <c r="A2489" s="3">
        <f>TITRES_STAT!B2492</f>
        <v>45932</v>
      </c>
      <c r="B2489" s="5">
        <f>TITRES_STAT!D2492</f>
        <v>0.46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3.0001232589648165E-3</v>
      </c>
      <c r="G2489" s="2">
        <f t="shared" si="349"/>
        <v>3.8321522837477333E-3</v>
      </c>
      <c r="H2489" s="2">
        <f t="shared" si="346"/>
        <v>0.78288205604156824</v>
      </c>
      <c r="I2489" s="2">
        <f t="shared" si="347"/>
        <v>43.911040182868675</v>
      </c>
    </row>
    <row r="2490" spans="1:9" ht="13.5" x14ac:dyDescent="0.25">
      <c r="A2490" s="3">
        <f>TITRES_STAT!B2493</f>
        <v>45933</v>
      </c>
      <c r="B2490" s="5">
        <f>TITRES_STAT!D2493</f>
        <v>0.46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2.7858287404673296E-3</v>
      </c>
      <c r="G2490" s="2">
        <f t="shared" si="349"/>
        <v>3.5584271206228952E-3</v>
      </c>
      <c r="H2490" s="2">
        <f t="shared" si="346"/>
        <v>0.78288205604156813</v>
      </c>
      <c r="I2490" s="2">
        <f t="shared" si="347"/>
        <v>43.911040182868675</v>
      </c>
    </row>
    <row r="2491" spans="1:9" ht="13.5" x14ac:dyDescent="0.25">
      <c r="A2491" s="3">
        <f>TITRES_STAT!B2494</f>
        <v>45936</v>
      </c>
      <c r="B2491" s="5">
        <f>TITRES_STAT!D2494</f>
        <v>0.48</v>
      </c>
      <c r="C2491" s="2">
        <f t="shared" si="342"/>
        <v>1.9999999999999962E-2</v>
      </c>
      <c r="D2491" s="2">
        <f t="shared" si="343"/>
        <v>1.9999999999999962E-2</v>
      </c>
      <c r="E2491" s="2">
        <f t="shared" si="344"/>
        <v>0</v>
      </c>
      <c r="F2491" s="2">
        <f t="shared" si="349"/>
        <v>4.0154124018625175E-3</v>
      </c>
      <c r="G2491" s="2">
        <f t="shared" si="349"/>
        <v>3.304253754864117E-3</v>
      </c>
      <c r="H2491" s="2">
        <f t="shared" si="346"/>
        <v>1.2152251914525389</v>
      </c>
      <c r="I2491" s="2">
        <f t="shared" si="347"/>
        <v>54.857862583970849</v>
      </c>
    </row>
    <row r="2492" spans="1:9" ht="13.5" x14ac:dyDescent="0.25">
      <c r="A2492" s="3">
        <f>TITRES_STAT!B2495</f>
        <v>45937</v>
      </c>
      <c r="B2492" s="5">
        <f>TITRES_STAT!D2495</f>
        <v>0.48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3.7285972303009091E-3</v>
      </c>
      <c r="G2492" s="2">
        <f t="shared" si="349"/>
        <v>3.06823562951668E-3</v>
      </c>
      <c r="H2492" s="2">
        <f t="shared" si="346"/>
        <v>1.2152251914525392</v>
      </c>
      <c r="I2492" s="2">
        <f t="shared" si="347"/>
        <v>54.857862583970856</v>
      </c>
    </row>
    <row r="2493" spans="1:9" ht="13.5" x14ac:dyDescent="0.25">
      <c r="A2493" s="3">
        <f>TITRES_STAT!B2496</f>
        <v>45938</v>
      </c>
      <c r="B2493" s="5">
        <f>TITRES_STAT!D2496</f>
        <v>0.48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3.4622688567079872E-3</v>
      </c>
      <c r="G2493" s="2">
        <f t="shared" si="350"/>
        <v>2.8490759416940599E-3</v>
      </c>
      <c r="H2493" s="2">
        <f t="shared" si="346"/>
        <v>1.2152251914525392</v>
      </c>
      <c r="I2493" s="2">
        <f t="shared" si="347"/>
        <v>54.857862583970856</v>
      </c>
    </row>
    <row r="2494" spans="1:9" ht="13.5" x14ac:dyDescent="0.25">
      <c r="A2494" s="3">
        <f>TITRES_STAT!B2497</f>
        <v>45939</v>
      </c>
      <c r="B2494" s="5">
        <f>TITRES_STAT!D2497</f>
        <v>0.48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3.2149639383717023E-3</v>
      </c>
      <c r="G2494" s="2">
        <f t="shared" si="350"/>
        <v>2.6455705172873413E-3</v>
      </c>
      <c r="H2494" s="2">
        <f t="shared" si="346"/>
        <v>1.2152251914525392</v>
      </c>
      <c r="I2494" s="2">
        <f t="shared" si="347"/>
        <v>54.857862583970856</v>
      </c>
    </row>
    <row r="2495" spans="1:9" ht="13.5" x14ac:dyDescent="0.25">
      <c r="A2495" s="3">
        <f>TITRES_STAT!B2498</f>
        <v>45940</v>
      </c>
      <c r="B2495" s="5">
        <f>TITRES_STAT!D2498</f>
        <v>0.48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2.9853236570594375E-3</v>
      </c>
      <c r="G2495" s="2">
        <f t="shared" si="350"/>
        <v>2.4566011946239594E-3</v>
      </c>
      <c r="H2495" s="2">
        <f t="shared" si="346"/>
        <v>1.2152251914525392</v>
      </c>
      <c r="I2495" s="2">
        <f t="shared" si="347"/>
        <v>54.857862583970856</v>
      </c>
    </row>
    <row r="2496" spans="1:9" ht="13.5" x14ac:dyDescent="0.25">
      <c r="A2496" s="3">
        <f>TITRES_STAT!B2499</f>
        <v>45943</v>
      </c>
      <c r="B2496" s="5">
        <f>TITRES_STAT!D2499</f>
        <v>0.48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2.7720862529837633E-3</v>
      </c>
      <c r="G2496" s="2">
        <f t="shared" si="350"/>
        <v>2.2811296807222483E-3</v>
      </c>
      <c r="H2496" s="2">
        <f t="shared" si="346"/>
        <v>1.2152251914525389</v>
      </c>
      <c r="I2496" s="2">
        <f t="shared" si="347"/>
        <v>54.857862583970849</v>
      </c>
    </row>
    <row r="2497" spans="1:9" ht="13.5" x14ac:dyDescent="0.25">
      <c r="A2497" s="3">
        <f>TITRES_STAT!B2500</f>
        <v>45944</v>
      </c>
      <c r="B2497" s="5">
        <f>TITRES_STAT!D2500</f>
        <v>0.48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2.5740800920563515E-3</v>
      </c>
      <c r="G2497" s="2">
        <f t="shared" si="350"/>
        <v>2.1181918463849449E-3</v>
      </c>
      <c r="H2497" s="2">
        <f t="shared" si="346"/>
        <v>1.2152251914525389</v>
      </c>
      <c r="I2497" s="2">
        <f t="shared" si="347"/>
        <v>54.857862583970849</v>
      </c>
    </row>
    <row r="2498" spans="1:9" ht="13.5" x14ac:dyDescent="0.25">
      <c r="A2498" s="3">
        <f>TITRES_STAT!B2501</f>
        <v>45946</v>
      </c>
      <c r="B2498" s="5">
        <f>TITRES_STAT!D2501</f>
        <v>0.47</v>
      </c>
      <c r="C2498" s="2">
        <f t="shared" si="342"/>
        <v>-1.0000000000000009E-2</v>
      </c>
      <c r="D2498" s="2">
        <f t="shared" si="343"/>
        <v>0</v>
      </c>
      <c r="E2498" s="2">
        <f t="shared" si="344"/>
        <v>1.0000000000000009E-2</v>
      </c>
      <c r="F2498" s="2">
        <f t="shared" si="350"/>
        <v>2.3902172283380408E-3</v>
      </c>
      <c r="G2498" s="2">
        <f t="shared" si="350"/>
        <v>2.6811781430717352E-3</v>
      </c>
      <c r="H2498" s="2">
        <f t="shared" si="346"/>
        <v>0.89148020041654141</v>
      </c>
      <c r="I2498" s="2">
        <f t="shared" si="347"/>
        <v>47.13135248363794</v>
      </c>
    </row>
    <row r="2499" spans="1:9" ht="13.5" x14ac:dyDescent="0.25">
      <c r="A2499" s="3">
        <f>TITRES_STAT!B2502</f>
        <v>45947</v>
      </c>
      <c r="B2499" s="5">
        <f>TITRES_STAT!D2502</f>
        <v>0.48</v>
      </c>
      <c r="C2499" s="2">
        <f t="shared" ref="C2499:C2508" si="351">B2499-B2498</f>
        <v>1.0000000000000009E-2</v>
      </c>
      <c r="D2499" s="2">
        <f t="shared" ref="D2499:D2508" si="352">IF(C2499&gt;0,C2499,0)</f>
        <v>1.0000000000000009E-2</v>
      </c>
      <c r="E2499" s="2">
        <f t="shared" ref="E2499:E2508" si="353">IF(C2499&lt;0,-C2499,0)</f>
        <v>0</v>
      </c>
      <c r="F2499" s="2">
        <f t="shared" si="350"/>
        <v>2.9337731405996098E-3</v>
      </c>
      <c r="G2499" s="2">
        <f t="shared" si="350"/>
        <v>2.4896654185666113E-3</v>
      </c>
      <c r="H2499" s="2">
        <f t="shared" si="346"/>
        <v>1.1783804838678633</v>
      </c>
      <c r="I2499" s="2">
        <f t="shared" si="347"/>
        <v>54.094337173622137</v>
      </c>
    </row>
    <row r="2500" spans="1:9" ht="13.5" x14ac:dyDescent="0.25">
      <c r="A2500" s="3">
        <f>TITRES_STAT!B2503</f>
        <v>45950</v>
      </c>
      <c r="B2500" s="5">
        <f>TITRES_STAT!D2503</f>
        <v>0.48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2.7242179162710665E-3</v>
      </c>
      <c r="G2500" s="2">
        <f t="shared" si="350"/>
        <v>2.3118321743832819E-3</v>
      </c>
      <c r="H2500" s="2">
        <f t="shared" si="346"/>
        <v>1.1783804838678633</v>
      </c>
      <c r="I2500" s="2">
        <f t="shared" si="347"/>
        <v>54.094337173622137</v>
      </c>
    </row>
    <row r="2501" spans="1:9" ht="13.5" x14ac:dyDescent="0.25">
      <c r="A2501" s="3">
        <f>TITRES_STAT!B2504</f>
        <v>45951</v>
      </c>
      <c r="B2501" s="5">
        <f>TITRES_STAT!D2504</f>
        <v>0.46</v>
      </c>
      <c r="C2501" s="2">
        <f t="shared" si="351"/>
        <v>-1.9999999999999962E-2</v>
      </c>
      <c r="D2501" s="2">
        <f t="shared" si="352"/>
        <v>0</v>
      </c>
      <c r="E2501" s="2">
        <f t="shared" si="353"/>
        <v>1.9999999999999962E-2</v>
      </c>
      <c r="F2501" s="2">
        <f t="shared" si="350"/>
        <v>2.5296309222517044E-3</v>
      </c>
      <c r="G2501" s="2">
        <f t="shared" si="350"/>
        <v>3.575272733355902E-3</v>
      </c>
      <c r="H2501" s="2">
        <f t="shared" si="346"/>
        <v>0.70753509198088116</v>
      </c>
      <c r="I2501" s="2">
        <f t="shared" si="347"/>
        <v>41.436049853598163</v>
      </c>
    </row>
    <row r="2502" spans="1:9" ht="13.5" x14ac:dyDescent="0.25">
      <c r="A2502" s="3">
        <f>TITRES_STAT!B2505</f>
        <v>45952</v>
      </c>
      <c r="B2502" s="5">
        <f>TITRES_STAT!D2505</f>
        <v>0.47</v>
      </c>
      <c r="C2502" s="2">
        <f t="shared" si="351"/>
        <v>9.9999999999999534E-3</v>
      </c>
      <c r="D2502" s="2">
        <f t="shared" si="352"/>
        <v>9.9999999999999534E-3</v>
      </c>
      <c r="E2502" s="2">
        <f t="shared" si="353"/>
        <v>0</v>
      </c>
      <c r="F2502" s="2">
        <f t="shared" si="350"/>
        <v>3.0632287135194365E-3</v>
      </c>
      <c r="G2502" s="2">
        <f t="shared" si="350"/>
        <v>3.3198961095447662E-3</v>
      </c>
      <c r="H2502" s="2">
        <f t="shared" si="346"/>
        <v>0.92268812409900247</v>
      </c>
      <c r="I2502" s="2">
        <f t="shared" si="347"/>
        <v>47.989484749711373</v>
      </c>
    </row>
    <row r="2503" spans="1:9" ht="13.5" x14ac:dyDescent="0.25">
      <c r="A2503" s="3">
        <f>TITRES_STAT!B2506</f>
        <v>45953</v>
      </c>
      <c r="B2503" s="5">
        <f>TITRES_STAT!D2506</f>
        <v>0.46</v>
      </c>
      <c r="C2503" s="2">
        <f t="shared" si="351"/>
        <v>-9.9999999999999534E-3</v>
      </c>
      <c r="D2503" s="2">
        <f t="shared" si="352"/>
        <v>0</v>
      </c>
      <c r="E2503" s="2">
        <f t="shared" si="353"/>
        <v>9.9999999999999534E-3</v>
      </c>
      <c r="F2503" s="2">
        <f t="shared" si="350"/>
        <v>2.8444266625537624E-3</v>
      </c>
      <c r="G2503" s="2">
        <f t="shared" si="350"/>
        <v>3.7970463874344223E-3</v>
      </c>
      <c r="H2503" s="2">
        <f t="shared" si="346"/>
        <v>0.74911559468086375</v>
      </c>
      <c r="I2503" s="2">
        <f t="shared" si="347"/>
        <v>42.828249714253118</v>
      </c>
    </row>
    <row r="2504" spans="1:9" ht="13.5" x14ac:dyDescent="0.25">
      <c r="A2504" s="3">
        <f>TITRES_STAT!B2507</f>
        <v>45954</v>
      </c>
      <c r="B2504" s="5">
        <f>TITRES_STAT!D2507</f>
        <v>0.46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2.6412533295142077E-3</v>
      </c>
      <c r="G2504" s="2">
        <f t="shared" si="350"/>
        <v>3.5258287883319635E-3</v>
      </c>
      <c r="H2504" s="2">
        <f t="shared" si="346"/>
        <v>0.74911559468086364</v>
      </c>
      <c r="I2504" s="2">
        <f t="shared" si="347"/>
        <v>42.828249714253111</v>
      </c>
    </row>
    <row r="2505" spans="1:9" ht="13.5" x14ac:dyDescent="0.25">
      <c r="A2505" s="3">
        <f>TITRES_STAT!B2508</f>
        <v>45957</v>
      </c>
      <c r="B2505" s="5">
        <f>TITRES_STAT!D2508</f>
        <v>0.46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2.45259237740605E-3</v>
      </c>
      <c r="G2505" s="2">
        <f t="shared" si="350"/>
        <v>3.2739838748796803E-3</v>
      </c>
      <c r="H2505" s="2">
        <f t="shared" si="346"/>
        <v>0.74911559468086364</v>
      </c>
      <c r="I2505" s="2">
        <f t="shared" si="347"/>
        <v>42.828249714253111</v>
      </c>
    </row>
    <row r="2506" spans="1:9" ht="13.5" x14ac:dyDescent="0.25">
      <c r="A2506" s="3">
        <f>TITRES_STAT!B2509</f>
        <v>45958</v>
      </c>
      <c r="B2506" s="5">
        <f>TITRES_STAT!D2509</f>
        <v>0.46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2.2774072075913321E-3</v>
      </c>
      <c r="G2506" s="2">
        <f t="shared" si="350"/>
        <v>3.0401278838168458E-3</v>
      </c>
      <c r="H2506" s="2">
        <f t="shared" si="346"/>
        <v>0.74911559468086364</v>
      </c>
      <c r="I2506" s="2">
        <f t="shared" si="347"/>
        <v>42.828249714253111</v>
      </c>
    </row>
    <row r="2507" spans="1:9" ht="13.5" x14ac:dyDescent="0.25">
      <c r="A2507" s="3">
        <f>TITRES_STAT!B2510</f>
        <v>45959</v>
      </c>
      <c r="B2507" s="5">
        <f>TITRES_STAT!D2510</f>
        <v>0.46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2.1147352641919513E-3</v>
      </c>
      <c r="G2507" s="2">
        <f t="shared" si="350"/>
        <v>2.8229758921156428E-3</v>
      </c>
      <c r="H2507" s="2">
        <f t="shared" si="346"/>
        <v>0.74911559468086364</v>
      </c>
      <c r="I2507" s="2">
        <f t="shared" si="347"/>
        <v>42.828249714253111</v>
      </c>
    </row>
    <row r="2508" spans="1:9" ht="13.5" x14ac:dyDescent="0.25">
      <c r="A2508" s="3">
        <f>TITRES_STAT!B2511</f>
        <v>45960</v>
      </c>
      <c r="B2508" s="5">
        <f>TITRES_STAT!D2511</f>
        <v>0.46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1.9636827453210974E-3</v>
      </c>
      <c r="G2508" s="2">
        <f t="shared" si="350"/>
        <v>2.6213347569645253E-3</v>
      </c>
      <c r="H2508" s="2">
        <f t="shared" si="346"/>
        <v>0.74911559468086364</v>
      </c>
      <c r="I2508" s="2">
        <f t="shared" si="347"/>
        <v>42.828249714253111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2.0648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1.9991000000000001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2.0177999999999998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1.8957999999999999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1.8957999999999999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1.8676999999999999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1.8113999999999999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1.7269000000000001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1.8301000000000001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1.9334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1.8864000000000001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1.9334</v>
      </c>
      <c r="C13" s="2">
        <f>AVERAGE(B2:B13)</f>
        <v>1.9052166666666668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1.9052</v>
      </c>
      <c r="C14" s="2">
        <f>$C$4*B4+C13*(1-$C$4)</f>
        <v>1.9225371794871797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1.8583000000000001</v>
      </c>
      <c r="C15" s="2">
        <f t="shared" ref="C15:C78" si="0">$C$4*B5+C14*(1-$C$4)</f>
        <v>1.9184237672583828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1.8394999999999999</v>
      </c>
      <c r="C16" s="2">
        <f t="shared" si="0"/>
        <v>1.9149431876801699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1.8301000000000001</v>
      </c>
      <c r="C17" s="2">
        <f t="shared" si="0"/>
        <v>1.9076750049601439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1.8394999999999999</v>
      </c>
      <c r="C18" s="2">
        <f t="shared" si="0"/>
        <v>1.8928634657355063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1.8489</v>
      </c>
      <c r="C19" s="2">
        <f t="shared" si="0"/>
        <v>1.8673306248531207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1.8301000000000001</v>
      </c>
      <c r="C20" s="2">
        <f t="shared" si="0"/>
        <v>1.8616028364141792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1.8301000000000001</v>
      </c>
      <c r="C21" s="2">
        <f t="shared" si="0"/>
        <v>1.872648553888921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1.877</v>
      </c>
      <c r="C22" s="2">
        <f t="shared" si="0"/>
        <v>1.8747641609829331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1.877</v>
      </c>
      <c r="C23" s="2">
        <f t="shared" si="0"/>
        <v>1.883785059293251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1.877</v>
      </c>
      <c r="C24" s="2">
        <f t="shared" si="0"/>
        <v>1.8870796655558277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1.8394999999999999</v>
      </c>
      <c r="C25" s="2">
        <f t="shared" si="0"/>
        <v>1.8826520247010849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1.8394999999999999</v>
      </c>
      <c r="C26" s="2">
        <f t="shared" si="0"/>
        <v>1.8760132516701487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1.8207</v>
      </c>
      <c r="C27" s="2">
        <f t="shared" si="0"/>
        <v>1.8689496744901257</v>
      </c>
      <c r="D27" s="2">
        <f>AVERAGE(B2:B27)</f>
        <v>1.8759615384615391</v>
      </c>
      <c r="E27" s="2">
        <f>C27-D27</f>
        <v>-7.0118639714134012E-3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1.7175</v>
      </c>
      <c r="C28" s="2">
        <f t="shared" si="0"/>
        <v>1.8644189553377988</v>
      </c>
      <c r="D28" s="2">
        <f>$D$4*B28+(1-$D$4)*D27</f>
        <v>1.8642236467236473</v>
      </c>
      <c r="E28" s="2">
        <f t="shared" ref="E28:E91" si="1">C28-D28</f>
        <v>1.9530861415151257E-4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1.7269000000000001</v>
      </c>
      <c r="C29" s="2">
        <f t="shared" si="0"/>
        <v>1.8620314237473681</v>
      </c>
      <c r="D29" s="2">
        <f t="shared" ref="D29:D92" si="2">$D$4*B29+(1-$D$4)*D28</f>
        <v>1.8540515247441178</v>
      </c>
      <c r="E29" s="2">
        <f t="shared" si="1"/>
        <v>7.9798990032502459E-3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1.8301000000000001</v>
      </c>
      <c r="C30" s="2">
        <f t="shared" si="0"/>
        <v>1.8571188970170036</v>
      </c>
      <c r="D30" s="2">
        <f t="shared" si="2"/>
        <v>1.8522773377260349</v>
      </c>
      <c r="E30" s="2">
        <f t="shared" si="1"/>
        <v>4.8415592909687444E-3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1.8207</v>
      </c>
      <c r="C31" s="2">
        <f t="shared" si="0"/>
        <v>1.8529621436297723</v>
      </c>
      <c r="D31" s="2">
        <f t="shared" si="2"/>
        <v>1.8499382756722544</v>
      </c>
      <c r="E31" s="2">
        <f t="shared" si="1"/>
        <v>3.0238679575178562E-3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1.8207</v>
      </c>
      <c r="C32" s="2">
        <f t="shared" si="0"/>
        <v>1.856660275379038</v>
      </c>
      <c r="D32" s="2">
        <f t="shared" si="2"/>
        <v>1.8477724774743096</v>
      </c>
      <c r="E32" s="2">
        <f t="shared" si="1"/>
        <v>8.8877979047283784E-3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1.8864000000000001</v>
      </c>
      <c r="C33" s="2">
        <f t="shared" si="0"/>
        <v>1.859789463782263</v>
      </c>
      <c r="D33" s="2">
        <f t="shared" si="2"/>
        <v>1.8506337754391755</v>
      </c>
      <c r="E33" s="2">
        <f t="shared" si="1"/>
        <v>9.1556883430874425E-3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1.9052</v>
      </c>
      <c r="C34" s="2">
        <f t="shared" si="0"/>
        <v>1.8624372385849917</v>
      </c>
      <c r="D34" s="2">
        <f t="shared" si="2"/>
        <v>1.8546757179992366</v>
      </c>
      <c r="E34" s="2">
        <f t="shared" si="1"/>
        <v>7.7615205857550773E-3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1.877</v>
      </c>
      <c r="C35" s="2">
        <f t="shared" si="0"/>
        <v>1.858908432648839</v>
      </c>
      <c r="D35" s="2">
        <f t="shared" si="2"/>
        <v>1.8563293685178117</v>
      </c>
      <c r="E35" s="2">
        <f t="shared" si="1"/>
        <v>2.5790641310272644E-3</v>
      </c>
      <c r="F35" s="2">
        <f>AVERAGE(E27:E35)</f>
        <v>4.1569824287859027E-3</v>
      </c>
      <c r="G35" s="2">
        <f>E35-F35</f>
        <v>-1.5779182977586383E-3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5">
        <f>TITRES_STAT!D39</f>
        <v>1.8676999999999999</v>
      </c>
      <c r="C36" s="2">
        <f t="shared" si="0"/>
        <v>1.8559225199336331</v>
      </c>
      <c r="D36" s="2">
        <f t="shared" si="2"/>
        <v>1.8571716375164924</v>
      </c>
      <c r="E36" s="2">
        <f t="shared" si="1"/>
        <v>-1.2491175828592826E-3</v>
      </c>
      <c r="F36" s="2">
        <f>(E36*(2/(10)))+((1-(2/10))*F35)</f>
        <v>3.0757624264568656E-3</v>
      </c>
      <c r="G36" s="2">
        <f t="shared" ref="G36:G99" si="3">E36-F36</f>
        <v>-4.3248800093161482E-3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5">
        <f>TITRES_STAT!D40</f>
        <v>1.8583000000000001</v>
      </c>
      <c r="C37" s="2">
        <f t="shared" si="0"/>
        <v>1.8505036707130742</v>
      </c>
      <c r="D37" s="2">
        <f t="shared" si="2"/>
        <v>1.8572552199226782</v>
      </c>
      <c r="E37" s="2">
        <f t="shared" si="1"/>
        <v>-6.7515492096039686E-3</v>
      </c>
      <c r="F37" s="2">
        <f t="shared" ref="F37:F100" si="5">(E37*(2/(10)))+((1-(2/10))*F36)</f>
        <v>1.1103000992446989E-3</v>
      </c>
      <c r="G37" s="2">
        <f t="shared" si="3"/>
        <v>-7.8618493088486677E-3</v>
      </c>
      <c r="H37" s="2" t="str">
        <f t="shared" si="4"/>
        <v>Hold</v>
      </c>
    </row>
    <row r="38" spans="1:8" ht="13.5" x14ac:dyDescent="0.25">
      <c r="A38" s="3">
        <f>TITRES_STAT!B41</f>
        <v>42360</v>
      </c>
      <c r="B38" s="5">
        <f>TITRES_STAT!D41</f>
        <v>1.7926</v>
      </c>
      <c r="C38" s="2">
        <f t="shared" si="0"/>
        <v>1.8300415675264474</v>
      </c>
      <c r="D38" s="2">
        <f t="shared" si="2"/>
        <v>1.8524659443728502</v>
      </c>
      <c r="E38" s="2">
        <f t="shared" si="1"/>
        <v>-2.2424376846402749E-2</v>
      </c>
      <c r="F38" s="2">
        <f t="shared" si="5"/>
        <v>-3.5966352898847906E-3</v>
      </c>
      <c r="G38" s="2">
        <f t="shared" si="3"/>
        <v>-1.8827741556517959E-2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5">
        <f>TITRES_STAT!D42</f>
        <v>1.7363</v>
      </c>
      <c r="C39" s="2">
        <f t="shared" si="0"/>
        <v>1.8141736340608401</v>
      </c>
      <c r="D39" s="2">
        <f t="shared" si="2"/>
        <v>1.8438610596044909</v>
      </c>
      <c r="E39" s="2">
        <f t="shared" si="1"/>
        <v>-2.9687425543650781E-2</v>
      </c>
      <c r="F39" s="2">
        <f t="shared" si="5"/>
        <v>-8.8147933406379879E-3</v>
      </c>
      <c r="G39" s="2">
        <f t="shared" si="3"/>
        <v>-2.0872632203012793E-2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5">
        <f>TITRES_STAT!D43</f>
        <v>1.7269000000000001</v>
      </c>
      <c r="C40" s="2">
        <f t="shared" si="0"/>
        <v>1.8166238442053264</v>
      </c>
      <c r="D40" s="2">
        <f t="shared" si="2"/>
        <v>1.8351972774115657</v>
      </c>
      <c r="E40" s="2">
        <f t="shared" si="1"/>
        <v>-1.8573433206239276E-2</v>
      </c>
      <c r="F40" s="2">
        <f t="shared" si="5"/>
        <v>-1.0766521313758246E-2</v>
      </c>
      <c r="G40" s="2">
        <f t="shared" si="3"/>
        <v>-7.8069118924810298E-3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1.7363</v>
      </c>
      <c r="C41" s="2">
        <f t="shared" si="0"/>
        <v>1.8172509450968146</v>
      </c>
      <c r="D41" s="2">
        <f t="shared" si="2"/>
        <v>1.827871553158857</v>
      </c>
      <c r="E41" s="2">
        <f t="shared" si="1"/>
        <v>-1.0620608062042347E-2</v>
      </c>
      <c r="F41" s="2">
        <f t="shared" si="5"/>
        <v>-1.0737338663415067E-2</v>
      </c>
      <c r="G41" s="2">
        <f t="shared" si="3"/>
        <v>1.1673060137271964E-4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1.7363</v>
      </c>
      <c r="C42" s="2">
        <f t="shared" si="0"/>
        <v>1.8177815689280741</v>
      </c>
      <c r="D42" s="2">
        <f t="shared" si="2"/>
        <v>1.8210884751470897</v>
      </c>
      <c r="E42" s="2">
        <f t="shared" si="1"/>
        <v>-3.3069062190156373E-3</v>
      </c>
      <c r="F42" s="2">
        <f t="shared" si="5"/>
        <v>-9.2512521745351812E-3</v>
      </c>
      <c r="G42" s="2">
        <f t="shared" si="3"/>
        <v>5.9443459555195439E-3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1.8394999999999999</v>
      </c>
      <c r="C43" s="2">
        <f t="shared" si="0"/>
        <v>1.8283382506314472</v>
      </c>
      <c r="D43" s="2">
        <f t="shared" si="2"/>
        <v>1.8224522918028609</v>
      </c>
      <c r="E43" s="2">
        <f t="shared" si="1"/>
        <v>5.8859588285862241E-3</v>
      </c>
      <c r="F43" s="2">
        <f t="shared" si="5"/>
        <v>-6.2238099739109001E-3</v>
      </c>
      <c r="G43" s="2">
        <f t="shared" si="3"/>
        <v>1.2109768802497124E-2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1.9427000000000001</v>
      </c>
      <c r="C44" s="2">
        <f t="shared" si="0"/>
        <v>1.8401631351496861</v>
      </c>
      <c r="D44" s="2">
        <f t="shared" si="2"/>
        <v>1.8313595294470935</v>
      </c>
      <c r="E44" s="2">
        <f t="shared" si="1"/>
        <v>8.8036057025926429E-3</v>
      </c>
      <c r="F44" s="2">
        <f t="shared" si="5"/>
        <v>-3.2183268386101914E-3</v>
      </c>
      <c r="G44" s="2">
        <f t="shared" si="3"/>
        <v>1.2021932541202835E-2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1.9991000000000001</v>
      </c>
      <c r="C45" s="2">
        <f t="shared" si="0"/>
        <v>1.8458303451266573</v>
      </c>
      <c r="D45" s="2">
        <f t="shared" si="2"/>
        <v>1.8437847494880495</v>
      </c>
      <c r="E45" s="2">
        <f t="shared" si="1"/>
        <v>2.0455956386078444E-3</v>
      </c>
      <c r="F45" s="2">
        <f t="shared" si="5"/>
        <v>-2.1655423431665845E-3</v>
      </c>
      <c r="G45" s="2">
        <f t="shared" si="3"/>
        <v>4.2111379817744293E-3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2.1116999999999999</v>
      </c>
      <c r="C46" s="2">
        <f t="shared" si="0"/>
        <v>1.8491949074148639</v>
      </c>
      <c r="D46" s="2">
        <f t="shared" si="2"/>
        <v>1.8636303236000458</v>
      </c>
      <c r="E46" s="2">
        <f t="shared" si="1"/>
        <v>-1.4435416185181849E-2</v>
      </c>
      <c r="F46" s="2">
        <f t="shared" si="5"/>
        <v>-4.6195171115696373E-3</v>
      </c>
      <c r="G46" s="2">
        <f t="shared" si="3"/>
        <v>-9.8158990736122113E-3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2.0648</v>
      </c>
      <c r="C47" s="2">
        <f t="shared" si="0"/>
        <v>1.8505956908895003</v>
      </c>
      <c r="D47" s="2">
        <f t="shared" si="2"/>
        <v>1.8785317811111535</v>
      </c>
      <c r="E47" s="2">
        <f t="shared" si="1"/>
        <v>-2.793609022165322E-2</v>
      </c>
      <c r="F47" s="2">
        <f t="shared" si="5"/>
        <v>-9.2828317335863549E-3</v>
      </c>
      <c r="G47" s="2">
        <f t="shared" si="3"/>
        <v>-1.8653258488066864E-2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2.0459999999999998</v>
      </c>
      <c r="C48" s="2">
        <f t="shared" si="0"/>
        <v>1.8416732769065001</v>
      </c>
      <c r="D48" s="2">
        <f t="shared" si="2"/>
        <v>1.8909368343621791</v>
      </c>
      <c r="E48" s="2">
        <f t="shared" si="1"/>
        <v>-4.9263557455679008E-2</v>
      </c>
      <c r="F48" s="2">
        <f t="shared" si="5"/>
        <v>-1.7278976878004886E-2</v>
      </c>
      <c r="G48" s="2">
        <f t="shared" si="3"/>
        <v>-3.1984580577674122E-2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1.9897</v>
      </c>
      <c r="C49" s="2">
        <f t="shared" si="0"/>
        <v>1.8254620035362694</v>
      </c>
      <c r="D49" s="2">
        <f t="shared" si="2"/>
        <v>1.8982526244094249</v>
      </c>
      <c r="E49" s="2">
        <f t="shared" si="1"/>
        <v>-7.2790620873155465E-2</v>
      </c>
      <c r="F49" s="2">
        <f t="shared" si="5"/>
        <v>-2.8381305677035E-2</v>
      </c>
      <c r="G49" s="2">
        <f t="shared" si="3"/>
        <v>-4.4409315196120465E-2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1.8957999999999999</v>
      </c>
      <c r="C50" s="2">
        <f t="shared" si="0"/>
        <v>1.8102986183768435</v>
      </c>
      <c r="D50" s="2">
        <f t="shared" si="2"/>
        <v>1.8980709485272453</v>
      </c>
      <c r="E50" s="2">
        <f t="shared" si="1"/>
        <v>-8.7772330150401867E-2</v>
      </c>
      <c r="F50" s="2">
        <f t="shared" si="5"/>
        <v>-4.0259510571708373E-2</v>
      </c>
      <c r="G50" s="2">
        <f t="shared" si="3"/>
        <v>-4.7512819578693494E-2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1.9052</v>
      </c>
      <c r="C51" s="2">
        <f t="shared" si="0"/>
        <v>1.7989142155496367</v>
      </c>
      <c r="D51" s="2">
        <f t="shared" si="2"/>
        <v>1.8985990264141159</v>
      </c>
      <c r="E51" s="2">
        <f t="shared" si="1"/>
        <v>-9.9684810864479223E-2</v>
      </c>
      <c r="F51" s="2">
        <f t="shared" si="5"/>
        <v>-5.2144570630262545E-2</v>
      </c>
      <c r="G51" s="2">
        <f t="shared" si="3"/>
        <v>-4.7540240234216678E-2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1.9615</v>
      </c>
      <c r="C52" s="2">
        <f t="shared" si="0"/>
        <v>1.7892812593112311</v>
      </c>
      <c r="D52" s="2">
        <f t="shared" si="2"/>
        <v>1.903258357790848</v>
      </c>
      <c r="E52" s="2">
        <f t="shared" si="1"/>
        <v>-0.1139770984796169</v>
      </c>
      <c r="F52" s="2">
        <f t="shared" si="5"/>
        <v>-6.4511076200133424E-2</v>
      </c>
      <c r="G52" s="2">
        <f t="shared" si="3"/>
        <v>-4.9466022279483476E-2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1.9615</v>
      </c>
      <c r="C53" s="2">
        <f t="shared" si="0"/>
        <v>1.7970072194171953</v>
      </c>
      <c r="D53" s="2">
        <f t="shared" si="2"/>
        <v>1.9075725535100443</v>
      </c>
      <c r="E53" s="2">
        <f t="shared" si="1"/>
        <v>-0.11056533409284897</v>
      </c>
      <c r="F53" s="2">
        <f t="shared" si="5"/>
        <v>-7.3721927778676533E-2</v>
      </c>
      <c r="G53" s="2">
        <f t="shared" si="3"/>
        <v>-3.6843406314172433E-2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1.9897</v>
      </c>
      <c r="C54" s="2">
        <f t="shared" si="0"/>
        <v>1.8194214933530113</v>
      </c>
      <c r="D54" s="2">
        <f t="shared" si="2"/>
        <v>1.913656068064856</v>
      </c>
      <c r="E54" s="2">
        <f t="shared" si="1"/>
        <v>-9.423457471184471E-2</v>
      </c>
      <c r="F54" s="2">
        <f t="shared" si="5"/>
        <v>-7.7824457165310168E-2</v>
      </c>
      <c r="G54" s="2">
        <f t="shared" si="3"/>
        <v>-1.6410117546534542E-2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1.9709000000000001</v>
      </c>
      <c r="C55" s="2">
        <f t="shared" si="0"/>
        <v>1.8470643405294709</v>
      </c>
      <c r="D55" s="2">
        <f t="shared" si="2"/>
        <v>1.9178963593193112</v>
      </c>
      <c r="E55" s="2">
        <f t="shared" si="1"/>
        <v>-7.0832018789840356E-2</v>
      </c>
      <c r="F55" s="2">
        <f t="shared" si="5"/>
        <v>-7.6425969490216211E-2</v>
      </c>
      <c r="G55" s="2">
        <f t="shared" si="3"/>
        <v>5.5939507003758548E-3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1.9239999999999999</v>
      </c>
      <c r="C56" s="2">
        <f t="shared" si="0"/>
        <v>1.8877775189095523</v>
      </c>
      <c r="D56" s="2">
        <f t="shared" si="2"/>
        <v>1.9183484808512141</v>
      </c>
      <c r="E56" s="2">
        <f t="shared" si="1"/>
        <v>-3.0570961941661867E-2</v>
      </c>
      <c r="F56" s="2">
        <f t="shared" si="5"/>
        <v>-6.7254967980505342E-2</v>
      </c>
      <c r="G56" s="2">
        <f t="shared" si="3"/>
        <v>3.6684006038843475E-2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1.8957999999999999</v>
      </c>
      <c r="C57" s="2">
        <f t="shared" si="0"/>
        <v>1.915011746769621</v>
      </c>
      <c r="D57" s="2">
        <f t="shared" si="2"/>
        <v>1.9166782230103836</v>
      </c>
      <c r="E57" s="2">
        <f t="shared" si="1"/>
        <v>-1.6664762407625489E-3</v>
      </c>
      <c r="F57" s="2">
        <f t="shared" si="5"/>
        <v>-5.4137269632556786E-2</v>
      </c>
      <c r="G57" s="2">
        <f t="shared" si="3"/>
        <v>5.2470793391794238E-2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1.8583000000000001</v>
      </c>
      <c r="C58" s="2">
        <f t="shared" si="0"/>
        <v>1.9351637857281407</v>
      </c>
      <c r="D58" s="2">
        <f t="shared" si="2"/>
        <v>1.9123539101947997</v>
      </c>
      <c r="E58" s="2">
        <f t="shared" si="1"/>
        <v>2.2809875533341017E-2</v>
      </c>
      <c r="F58" s="2">
        <f t="shared" si="5"/>
        <v>-3.8747840599377227E-2</v>
      </c>
      <c r="G58" s="2">
        <f t="shared" si="3"/>
        <v>6.1557716132718245E-2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1.8394999999999999</v>
      </c>
      <c r="C59" s="2">
        <f t="shared" si="0"/>
        <v>1.9435539725391959</v>
      </c>
      <c r="D59" s="2">
        <f t="shared" si="2"/>
        <v>1.9069573242544442</v>
      </c>
      <c r="E59" s="2">
        <f t="shared" si="1"/>
        <v>3.6596648284751732E-2</v>
      </c>
      <c r="F59" s="2">
        <f t="shared" si="5"/>
        <v>-2.3678942822551435E-2</v>
      </c>
      <c r="G59" s="2">
        <f t="shared" si="3"/>
        <v>6.027559110730317E-2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1.8301000000000001</v>
      </c>
      <c r="C60" s="2">
        <f t="shared" si="0"/>
        <v>1.9362072075331658</v>
      </c>
      <c r="D60" s="2">
        <f t="shared" si="2"/>
        <v>1.9012641891244852</v>
      </c>
      <c r="E60" s="2">
        <f t="shared" si="1"/>
        <v>3.4943018408680526E-2</v>
      </c>
      <c r="F60" s="2">
        <f t="shared" si="5"/>
        <v>-1.1954550576305043E-2</v>
      </c>
      <c r="G60" s="2">
        <f t="shared" si="3"/>
        <v>4.6897568984985566E-2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1.8207</v>
      </c>
      <c r="C61" s="2">
        <f t="shared" si="0"/>
        <v>1.9314368679126788</v>
      </c>
      <c r="D61" s="2">
        <f t="shared" si="2"/>
        <v>1.8952964714115605</v>
      </c>
      <c r="E61" s="2">
        <f t="shared" si="1"/>
        <v>3.6140396501118222E-2</v>
      </c>
      <c r="F61" s="2">
        <f t="shared" si="5"/>
        <v>-2.3355611608203899E-3</v>
      </c>
      <c r="G61" s="2">
        <f t="shared" si="3"/>
        <v>3.8475957661938613E-2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1.8489</v>
      </c>
      <c r="C62" s="2">
        <f t="shared" si="0"/>
        <v>1.936061965156882</v>
      </c>
      <c r="D62" s="2">
        <f t="shared" si="2"/>
        <v>1.8918596957514449</v>
      </c>
      <c r="E62" s="2">
        <f t="shared" si="1"/>
        <v>4.4202269405437145E-2</v>
      </c>
      <c r="F62" s="2">
        <f t="shared" si="5"/>
        <v>6.972004952431117E-3</v>
      </c>
      <c r="G62" s="2">
        <f t="shared" si="3"/>
        <v>3.7230264453006028E-2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1.877</v>
      </c>
      <c r="C63" s="2">
        <f t="shared" si="0"/>
        <v>1.9399755089789001</v>
      </c>
      <c r="D63" s="2">
        <f t="shared" si="2"/>
        <v>1.8907589775476341</v>
      </c>
      <c r="E63" s="2">
        <f t="shared" si="1"/>
        <v>4.9216531431266031E-2</v>
      </c>
      <c r="F63" s="2">
        <f t="shared" si="5"/>
        <v>1.54209102481981E-2</v>
      </c>
      <c r="G63" s="2">
        <f t="shared" si="3"/>
        <v>3.3795621183067934E-2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5">
        <f>TITRES_STAT!D67</f>
        <v>1.8583000000000001</v>
      </c>
      <c r="C64" s="2">
        <f t="shared" si="0"/>
        <v>1.9476254306744538</v>
      </c>
      <c r="D64" s="2">
        <f t="shared" si="2"/>
        <v>1.888354608840402</v>
      </c>
      <c r="E64" s="2">
        <f t="shared" si="1"/>
        <v>5.9270821834051857E-2</v>
      </c>
      <c r="F64" s="2">
        <f t="shared" si="5"/>
        <v>2.4190892565368854E-2</v>
      </c>
      <c r="G64" s="2">
        <f t="shared" si="3"/>
        <v>3.5079929268683002E-2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5">
        <f>TITRES_STAT!D68</f>
        <v>1.8394999999999999</v>
      </c>
      <c r="C65" s="2">
        <f t="shared" si="0"/>
        <v>1.9512061336476147</v>
      </c>
      <c r="D65" s="2">
        <f t="shared" si="2"/>
        <v>1.8847357489262981</v>
      </c>
      <c r="E65" s="2">
        <f t="shared" si="1"/>
        <v>6.6470384721316611E-2</v>
      </c>
      <c r="F65" s="2">
        <f t="shared" si="5"/>
        <v>3.2646790996558407E-2</v>
      </c>
      <c r="G65" s="2">
        <f t="shared" si="3"/>
        <v>3.3823593724758204E-2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1.8113999999999999</v>
      </c>
      <c r="C66" s="2">
        <f t="shared" si="0"/>
        <v>1.9470205746249047</v>
      </c>
      <c r="D66" s="2">
        <f t="shared" si="2"/>
        <v>1.8793034712280539</v>
      </c>
      <c r="E66" s="2">
        <f t="shared" si="1"/>
        <v>6.7717103396850886E-2</v>
      </c>
      <c r="F66" s="2">
        <f t="shared" si="5"/>
        <v>3.9660853476616909E-2</v>
      </c>
      <c r="G66" s="2">
        <f t="shared" si="3"/>
        <v>2.8056249920233978E-2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1.8394999999999999</v>
      </c>
      <c r="C67" s="2">
        <f t="shared" si="0"/>
        <v>1.9391404862210733</v>
      </c>
      <c r="D67" s="2">
        <f t="shared" si="2"/>
        <v>1.8763550659519017</v>
      </c>
      <c r="E67" s="2">
        <f t="shared" si="1"/>
        <v>6.2785420269171555E-2</v>
      </c>
      <c r="F67" s="2">
        <f t="shared" si="5"/>
        <v>4.4285766835127846E-2</v>
      </c>
      <c r="G67" s="2">
        <f t="shared" si="3"/>
        <v>1.8499653434043709E-2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1.7738</v>
      </c>
      <c r="C68" s="2">
        <f t="shared" si="0"/>
        <v>1.9267034883409082</v>
      </c>
      <c r="D68" s="2">
        <f t="shared" si="2"/>
        <v>1.8687583943999089</v>
      </c>
      <c r="E68" s="2">
        <f t="shared" si="1"/>
        <v>5.7945093940999337E-2</v>
      </c>
      <c r="F68" s="2">
        <f t="shared" si="5"/>
        <v>4.7017632256302143E-2</v>
      </c>
      <c r="G68" s="2">
        <f t="shared" si="3"/>
        <v>1.0927461684697194E-2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1.7738</v>
      </c>
      <c r="C69" s="2">
        <f t="shared" si="0"/>
        <v>1.9132875670576914</v>
      </c>
      <c r="D69" s="2">
        <f t="shared" si="2"/>
        <v>1.8617244392591747</v>
      </c>
      <c r="E69" s="2">
        <f t="shared" si="1"/>
        <v>5.1563127798516684E-2</v>
      </c>
      <c r="F69" s="2">
        <f t="shared" si="5"/>
        <v>4.7926731364745054E-2</v>
      </c>
      <c r="G69" s="2">
        <f t="shared" si="3"/>
        <v>3.6363964337716298E-3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1.7644</v>
      </c>
      <c r="C70" s="2">
        <f t="shared" si="0"/>
        <v>1.9004894798180465</v>
      </c>
      <c r="D70" s="2">
        <f t="shared" si="2"/>
        <v>1.854515221536273</v>
      </c>
      <c r="E70" s="2">
        <f t="shared" si="1"/>
        <v>4.5974258281773484E-2</v>
      </c>
      <c r="F70" s="2">
        <f t="shared" si="5"/>
        <v>4.7536236748150745E-2</v>
      </c>
      <c r="G70" s="2">
        <f t="shared" si="3"/>
        <v>-1.5619784663772618E-3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5">
        <f>TITRES_STAT!D74</f>
        <v>1.7175</v>
      </c>
      <c r="C71" s="2">
        <f t="shared" si="0"/>
        <v>1.8882141752306547</v>
      </c>
      <c r="D71" s="2">
        <f t="shared" si="2"/>
        <v>1.8443659458669193</v>
      </c>
      <c r="E71" s="2">
        <f t="shared" si="1"/>
        <v>4.3848229363735447E-2</v>
      </c>
      <c r="F71" s="2">
        <f t="shared" si="5"/>
        <v>4.6798635271267687E-2</v>
      </c>
      <c r="G71" s="2">
        <f t="shared" si="3"/>
        <v>-2.95040590753224E-3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5">
        <f>TITRES_STAT!D75</f>
        <v>1.7081</v>
      </c>
      <c r="C72" s="2">
        <f t="shared" si="0"/>
        <v>1.8821658405797848</v>
      </c>
      <c r="D72" s="2">
        <f t="shared" si="2"/>
        <v>1.8342721720989994</v>
      </c>
      <c r="E72" s="2">
        <f t="shared" si="1"/>
        <v>4.7893668480785356E-2</v>
      </c>
      <c r="F72" s="2">
        <f t="shared" si="5"/>
        <v>4.7017641913171218E-2</v>
      </c>
      <c r="G72" s="2">
        <f t="shared" si="3"/>
        <v>8.7602656761413822E-4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5">
        <f>TITRES_STAT!D76</f>
        <v>1.6893</v>
      </c>
      <c r="C73" s="2">
        <f t="shared" si="0"/>
        <v>1.8813710958752026</v>
      </c>
      <c r="D73" s="2">
        <f t="shared" si="2"/>
        <v>1.8235334926842588</v>
      </c>
      <c r="E73" s="2">
        <f t="shared" si="1"/>
        <v>5.7837603190943776E-2</v>
      </c>
      <c r="F73" s="2">
        <f t="shared" si="5"/>
        <v>4.9181634168725737E-2</v>
      </c>
      <c r="G73" s="2">
        <f t="shared" si="3"/>
        <v>8.6559690222180394E-3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1.6893</v>
      </c>
      <c r="C74" s="2">
        <f t="shared" si="0"/>
        <v>1.8778216965097867</v>
      </c>
      <c r="D74" s="2">
        <f t="shared" si="2"/>
        <v>1.8135902710039433</v>
      </c>
      <c r="E74" s="2">
        <f t="shared" si="1"/>
        <v>6.4231425505843376E-2</v>
      </c>
      <c r="F74" s="2">
        <f t="shared" si="5"/>
        <v>5.2191592436149271E-2</v>
      </c>
      <c r="G74" s="2">
        <f t="shared" si="3"/>
        <v>1.2039833069694104E-2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5">
        <f>TITRES_STAT!D78</f>
        <v>1.6893</v>
      </c>
      <c r="C75" s="2">
        <f t="shared" si="0"/>
        <v>1.8719260508928963</v>
      </c>
      <c r="D75" s="2">
        <f t="shared" si="2"/>
        <v>1.8043835842629106</v>
      </c>
      <c r="E75" s="2">
        <f t="shared" si="1"/>
        <v>6.7542466629985753E-2</v>
      </c>
      <c r="F75" s="2">
        <f t="shared" si="5"/>
        <v>5.5261767274916572E-2</v>
      </c>
      <c r="G75" s="2">
        <f t="shared" si="3"/>
        <v>1.2280699355069181E-2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5">
        <f>TITRES_STAT!D79</f>
        <v>1.68</v>
      </c>
      <c r="C76" s="2">
        <f t="shared" si="0"/>
        <v>1.8626143507555275</v>
      </c>
      <c r="D76" s="2">
        <f t="shared" si="2"/>
        <v>1.7951699854286207</v>
      </c>
      <c r="E76" s="2">
        <f t="shared" si="1"/>
        <v>6.7444365326906786E-2</v>
      </c>
      <c r="F76" s="2">
        <f t="shared" si="5"/>
        <v>5.7698286885314622E-2</v>
      </c>
      <c r="G76" s="2">
        <f t="shared" si="3"/>
        <v>9.7460784415921639E-3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5">
        <f>TITRES_STAT!D80</f>
        <v>1.6517999999999999</v>
      </c>
      <c r="C77" s="2">
        <f t="shared" si="0"/>
        <v>1.8590582967931386</v>
      </c>
      <c r="D77" s="2">
        <f t="shared" si="2"/>
        <v>1.7845499865079821</v>
      </c>
      <c r="E77" s="2">
        <f t="shared" si="1"/>
        <v>7.4508310285156476E-2</v>
      </c>
      <c r="F77" s="2">
        <f t="shared" si="5"/>
        <v>6.106029156528299E-2</v>
      </c>
      <c r="G77" s="2">
        <f t="shared" si="3"/>
        <v>1.3448018719873486E-2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5">
        <f>TITRES_STAT!D81</f>
        <v>1.633</v>
      </c>
      <c r="C78" s="2">
        <f t="shared" si="0"/>
        <v>1.8459416357480405</v>
      </c>
      <c r="D78" s="2">
        <f t="shared" si="2"/>
        <v>1.7733240615814649</v>
      </c>
      <c r="E78" s="2">
        <f t="shared" si="1"/>
        <v>7.2617574166575549E-2</v>
      </c>
      <c r="F78" s="2">
        <f t="shared" si="5"/>
        <v>6.337174808554151E-2</v>
      </c>
      <c r="G78" s="2">
        <f t="shared" si="3"/>
        <v>9.2458260810340392E-3</v>
      </c>
      <c r="H78" s="2" t="str">
        <f t="shared" si="4"/>
        <v>Sell</v>
      </c>
    </row>
    <row r="79" spans="1:8" ht="13.5" x14ac:dyDescent="0.25">
      <c r="A79" s="3">
        <f>TITRES_STAT!B82</f>
        <v>42422</v>
      </c>
      <c r="B79" s="5">
        <f>TITRES_STAT!D82</f>
        <v>1.6517999999999999</v>
      </c>
      <c r="C79" s="2">
        <f t="shared" ref="C79:C142" si="6">$C$4*B69+C78*(1-$C$4)</f>
        <v>1.8348429225560343</v>
      </c>
      <c r="D79" s="2">
        <f t="shared" si="2"/>
        <v>1.7643222792420972</v>
      </c>
      <c r="E79" s="2">
        <f t="shared" si="1"/>
        <v>7.0520643313937148E-2</v>
      </c>
      <c r="F79" s="2">
        <f t="shared" si="5"/>
        <v>6.4801527131220643E-2</v>
      </c>
      <c r="G79" s="2">
        <f t="shared" si="3"/>
        <v>5.7191161827165049E-3</v>
      </c>
      <c r="H79" s="2" t="str">
        <f t="shared" si="4"/>
        <v>Sell</v>
      </c>
    </row>
    <row r="80" spans="1:8" ht="13.5" x14ac:dyDescent="0.25">
      <c r="A80" s="3">
        <f>TITRES_STAT!B83</f>
        <v>42423</v>
      </c>
      <c r="B80" s="5">
        <f>TITRES_STAT!D83</f>
        <v>1.6517999999999999</v>
      </c>
      <c r="C80" s="2">
        <f t="shared" si="6"/>
        <v>1.824005549855106</v>
      </c>
      <c r="D80" s="2">
        <f t="shared" si="2"/>
        <v>1.7559872955945344</v>
      </c>
      <c r="E80" s="2">
        <f t="shared" si="1"/>
        <v>6.801825426057162E-2</v>
      </c>
      <c r="F80" s="2">
        <f t="shared" si="5"/>
        <v>6.5444872557090833E-2</v>
      </c>
      <c r="G80" s="2">
        <f t="shared" si="3"/>
        <v>2.5733817034807871E-3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5">
        <f>TITRES_STAT!D84</f>
        <v>1.6517999999999999</v>
      </c>
      <c r="C81" s="2">
        <f t="shared" si="6"/>
        <v>1.8076200806466283</v>
      </c>
      <c r="D81" s="2">
        <f t="shared" si="2"/>
        <v>1.7482697181430873</v>
      </c>
      <c r="E81" s="2">
        <f t="shared" si="1"/>
        <v>5.9350362503540977E-2</v>
      </c>
      <c r="F81" s="2">
        <f t="shared" si="5"/>
        <v>6.4225970546380864E-2</v>
      </c>
      <c r="G81" s="2">
        <f t="shared" si="3"/>
        <v>-4.8756080428398879E-3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1.6424000000000001</v>
      </c>
      <c r="C82" s="2">
        <f t="shared" si="6"/>
        <v>1.7923092990086855</v>
      </c>
      <c r="D82" s="2">
        <f t="shared" si="2"/>
        <v>1.740427516799155</v>
      </c>
      <c r="E82" s="2">
        <f t="shared" si="1"/>
        <v>5.1881782209530547E-2</v>
      </c>
      <c r="F82" s="2">
        <f t="shared" si="5"/>
        <v>6.1757132879010808E-2</v>
      </c>
      <c r="G82" s="2">
        <f t="shared" si="3"/>
        <v>-9.8753506694802609E-3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1.6612</v>
      </c>
      <c r="C83" s="2">
        <f t="shared" si="6"/>
        <v>1.7764617145458108</v>
      </c>
      <c r="D83" s="2">
        <f t="shared" si="2"/>
        <v>1.7345588118510693</v>
      </c>
      <c r="E83" s="2">
        <f t="shared" si="1"/>
        <v>4.1902902694741506E-2</v>
      </c>
      <c r="F83" s="2">
        <f t="shared" si="5"/>
        <v>5.7786286842156948E-2</v>
      </c>
      <c r="G83" s="2">
        <f t="shared" si="3"/>
        <v>-1.5883384147415441E-2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1.633</v>
      </c>
      <c r="C84" s="2">
        <f t="shared" si="6"/>
        <v>1.7630522200003014</v>
      </c>
      <c r="D84" s="2">
        <f t="shared" si="2"/>
        <v>1.7270359368991381</v>
      </c>
      <c r="E84" s="2">
        <f t="shared" si="1"/>
        <v>3.6016283101163227E-2</v>
      </c>
      <c r="F84" s="2">
        <f t="shared" si="5"/>
        <v>5.3432286093958212E-2</v>
      </c>
      <c r="G84" s="2">
        <f t="shared" si="3"/>
        <v>-1.7416002992794985E-2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1.633</v>
      </c>
      <c r="C85" s="2">
        <f t="shared" si="6"/>
        <v>1.7517057246156396</v>
      </c>
      <c r="D85" s="2">
        <f t="shared" si="2"/>
        <v>1.7200703119436465</v>
      </c>
      <c r="E85" s="2">
        <f t="shared" si="1"/>
        <v>3.1635412671993102E-2</v>
      </c>
      <c r="F85" s="2">
        <f t="shared" si="5"/>
        <v>4.9072911409565191E-2</v>
      </c>
      <c r="G85" s="2">
        <f t="shared" si="3"/>
        <v>-1.7437498737572089E-2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1.5767</v>
      </c>
      <c r="C86" s="2">
        <f t="shared" si="6"/>
        <v>1.740674074674772</v>
      </c>
      <c r="D86" s="2">
        <f t="shared" si="2"/>
        <v>1.7094502888367096</v>
      </c>
      <c r="E86" s="2">
        <f t="shared" si="1"/>
        <v>3.1223785838062401E-2</v>
      </c>
      <c r="F86" s="2">
        <f t="shared" si="5"/>
        <v>4.5503086295264637E-2</v>
      </c>
      <c r="G86" s="2">
        <f t="shared" si="3"/>
        <v>-1.4279300457202236E-2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1.5486</v>
      </c>
      <c r="C87" s="2">
        <f t="shared" si="6"/>
        <v>1.7270011401094223</v>
      </c>
      <c r="D87" s="2">
        <f t="shared" si="2"/>
        <v>1.6975354526265831</v>
      </c>
      <c r="E87" s="2">
        <f t="shared" si="1"/>
        <v>2.9465687482839176E-2</v>
      </c>
      <c r="F87" s="2">
        <f t="shared" si="5"/>
        <v>4.2295606532779549E-2</v>
      </c>
      <c r="G87" s="2">
        <f t="shared" si="3"/>
        <v>-1.2829919049940373E-2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1.5767</v>
      </c>
      <c r="C88" s="2">
        <f t="shared" si="6"/>
        <v>1.7125394262464342</v>
      </c>
      <c r="D88" s="2">
        <f t="shared" si="2"/>
        <v>1.6885846783579472</v>
      </c>
      <c r="E88" s="2">
        <f t="shared" si="1"/>
        <v>2.3954747888486949E-2</v>
      </c>
      <c r="F88" s="2">
        <f t="shared" si="5"/>
        <v>3.8627434803921036E-2</v>
      </c>
      <c r="G88" s="2">
        <f t="shared" si="3"/>
        <v>-1.4672686915434087E-2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1.6049</v>
      </c>
      <c r="C89" s="2">
        <f t="shared" si="6"/>
        <v>1.7031948991315982</v>
      </c>
      <c r="D89" s="2">
        <f t="shared" si="2"/>
        <v>1.6823858132943954</v>
      </c>
      <c r="E89" s="2">
        <f t="shared" si="1"/>
        <v>2.0809085837202757E-2</v>
      </c>
      <c r="F89" s="2">
        <f t="shared" si="5"/>
        <v>3.5063765010577383E-2</v>
      </c>
      <c r="G89" s="2">
        <f t="shared" si="3"/>
        <v>-1.4254679173374626E-2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1.5861000000000001</v>
      </c>
      <c r="C90" s="2">
        <f t="shared" si="6"/>
        <v>1.6952879915728907</v>
      </c>
      <c r="D90" s="2">
        <f t="shared" si="2"/>
        <v>1.675253530828144</v>
      </c>
      <c r="E90" s="2">
        <f t="shared" si="1"/>
        <v>2.0034460744746685E-2</v>
      </c>
      <c r="F90" s="2">
        <f t="shared" si="5"/>
        <v>3.2057904157411249E-2</v>
      </c>
      <c r="G90" s="2">
        <f t="shared" si="3"/>
        <v>-1.2023443412664564E-2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5">
        <f>TITRES_STAT!D94</f>
        <v>1.5767</v>
      </c>
      <c r="C91" s="2">
        <f t="shared" si="6"/>
        <v>1.6885975313309074</v>
      </c>
      <c r="D91" s="2">
        <f t="shared" si="2"/>
        <v>1.6679532692853185</v>
      </c>
      <c r="E91" s="2">
        <f t="shared" si="1"/>
        <v>2.064426204558889E-2</v>
      </c>
      <c r="F91" s="2">
        <f t="shared" si="5"/>
        <v>2.9775175735046781E-2</v>
      </c>
      <c r="G91" s="2">
        <f t="shared" si="3"/>
        <v>-9.130913689457891E-3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1.5767</v>
      </c>
      <c r="C92" s="2">
        <f t="shared" si="6"/>
        <v>1.6814902188184599</v>
      </c>
      <c r="D92" s="2">
        <f t="shared" si="2"/>
        <v>1.6611937678567763</v>
      </c>
      <c r="E92" s="2">
        <f t="shared" ref="E92:E155" si="7">C92-D92</f>
        <v>2.0296450961683643E-2</v>
      </c>
      <c r="F92" s="2">
        <f t="shared" si="5"/>
        <v>2.7879430780374158E-2</v>
      </c>
      <c r="G92" s="2">
        <f t="shared" si="3"/>
        <v>-7.5829798186905148E-3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1.5391999999999999</v>
      </c>
      <c r="C93" s="2">
        <f t="shared" si="6"/>
        <v>1.6783686466925429</v>
      </c>
      <c r="D93" s="2">
        <f t="shared" ref="D93:D156" si="8">$D$4*B93+(1-$D$4)*D92</f>
        <v>1.6521571924599781</v>
      </c>
      <c r="E93" s="2">
        <f t="shared" si="7"/>
        <v>2.6211454232564879E-2</v>
      </c>
      <c r="F93" s="2">
        <f t="shared" si="5"/>
        <v>2.7545835470812303E-2</v>
      </c>
      <c r="G93" s="2">
        <f t="shared" si="3"/>
        <v>-1.3343812382474243E-3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5">
        <f>TITRES_STAT!D97</f>
        <v>1.6235999999999999</v>
      </c>
      <c r="C94" s="2">
        <f t="shared" si="6"/>
        <v>1.6713888548936904</v>
      </c>
      <c r="D94" s="2">
        <f t="shared" si="8"/>
        <v>1.6500418448703502</v>
      </c>
      <c r="E94" s="2">
        <f t="shared" si="7"/>
        <v>2.1347010023340163E-2</v>
      </c>
      <c r="F94" s="2">
        <f t="shared" si="5"/>
        <v>2.6306070381317877E-2</v>
      </c>
      <c r="G94" s="2">
        <f t="shared" si="3"/>
        <v>-4.9590603579777147E-3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1.6235999999999999</v>
      </c>
      <c r="C95" s="2">
        <f t="shared" si="6"/>
        <v>1.6654828772177379</v>
      </c>
      <c r="D95" s="2">
        <f t="shared" si="8"/>
        <v>1.6480831896947687</v>
      </c>
      <c r="E95" s="2">
        <f t="shared" si="7"/>
        <v>1.7399687522969165E-2</v>
      </c>
      <c r="F95" s="2">
        <f t="shared" si="5"/>
        <v>2.4524793809648136E-2</v>
      </c>
      <c r="G95" s="2">
        <f t="shared" si="3"/>
        <v>-7.1251062866789713E-3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1.6706000000000001</v>
      </c>
      <c r="C96" s="2">
        <f t="shared" si="6"/>
        <v>1.6518239730303936</v>
      </c>
      <c r="D96" s="2">
        <f t="shared" si="8"/>
        <v>1.6497511015692303</v>
      </c>
      <c r="E96" s="2">
        <f t="shared" si="7"/>
        <v>2.0728714611633059E-3</v>
      </c>
      <c r="F96" s="2">
        <f t="shared" si="5"/>
        <v>2.0034409339951174E-2</v>
      </c>
      <c r="G96" s="2">
        <f t="shared" si="3"/>
        <v>-1.7961537878787869E-2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5">
        <f>TITRES_STAT!D100</f>
        <v>1.6706000000000001</v>
      </c>
      <c r="C97" s="2">
        <f t="shared" si="6"/>
        <v>1.6359433617949484</v>
      </c>
      <c r="D97" s="2">
        <f t="shared" si="8"/>
        <v>1.6512954644159541</v>
      </c>
      <c r="E97" s="2">
        <f t="shared" si="7"/>
        <v>-1.5352102621005725E-2</v>
      </c>
      <c r="F97" s="2">
        <f t="shared" si="5"/>
        <v>1.2957106947759794E-2</v>
      </c>
      <c r="G97" s="2">
        <f t="shared" si="3"/>
        <v>-2.8309209568765519E-2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5">
        <f>TITRES_STAT!D101</f>
        <v>1.6424000000000001</v>
      </c>
      <c r="C98" s="2">
        <f t="shared" si="6"/>
        <v>1.6268289984418796</v>
      </c>
      <c r="D98" s="2">
        <f t="shared" si="8"/>
        <v>1.6506365411258834</v>
      </c>
      <c r="E98" s="2">
        <f t="shared" si="7"/>
        <v>-2.3807542684003868E-2</v>
      </c>
      <c r="F98" s="2">
        <f t="shared" si="5"/>
        <v>5.6041770214070611E-3</v>
      </c>
      <c r="G98" s="2">
        <f t="shared" si="3"/>
        <v>-2.941171970541093E-2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5">
        <f>TITRES_STAT!D102</f>
        <v>1.633</v>
      </c>
      <c r="C99" s="2">
        <f t="shared" si="6"/>
        <v>1.6234553063738981</v>
      </c>
      <c r="D99" s="2">
        <f t="shared" si="8"/>
        <v>1.6493301306721142</v>
      </c>
      <c r="E99" s="2">
        <f t="shared" si="7"/>
        <v>-2.5874824298216081E-2</v>
      </c>
      <c r="F99" s="2">
        <f t="shared" si="5"/>
        <v>-6.9162324251756738E-4</v>
      </c>
      <c r="G99" s="2">
        <f t="shared" si="3"/>
        <v>-2.5183201055698514E-2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5">
        <f>TITRES_STAT!D103</f>
        <v>1.5954999999999999</v>
      </c>
      <c r="C100" s="2">
        <f t="shared" si="6"/>
        <v>1.6177083361625293</v>
      </c>
      <c r="D100" s="2">
        <f t="shared" si="8"/>
        <v>1.6453427135852909</v>
      </c>
      <c r="E100" s="2">
        <f t="shared" si="7"/>
        <v>-2.7634377422761647E-2</v>
      </c>
      <c r="F100" s="2">
        <f t="shared" si="5"/>
        <v>-6.0801740785663833E-3</v>
      </c>
      <c r="G100" s="2">
        <f t="shared" ref="G100:G163" si="9">E100-F100</f>
        <v>-2.1554203344195264E-2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1.5767</v>
      </c>
      <c r="C101" s="2">
        <f t="shared" si="6"/>
        <v>1.6113993613682942</v>
      </c>
      <c r="D101" s="2">
        <f t="shared" si="8"/>
        <v>1.6402580681345287</v>
      </c>
      <c r="E101" s="2">
        <f t="shared" si="7"/>
        <v>-2.8858706766234477E-2</v>
      </c>
      <c r="F101" s="2">
        <f t="shared" ref="F101:F164" si="11">(E101*(2/(10)))+((1-(2/10))*F100)</f>
        <v>-1.0635880616100003E-2</v>
      </c>
      <c r="G101" s="2">
        <f t="shared" si="9"/>
        <v>-1.8222826150134472E-2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1.5486</v>
      </c>
      <c r="C102" s="2">
        <f t="shared" si="6"/>
        <v>1.6060609980808644</v>
      </c>
      <c r="D102" s="2">
        <f t="shared" si="8"/>
        <v>1.6334685816060452</v>
      </c>
      <c r="E102" s="2">
        <f t="shared" si="7"/>
        <v>-2.7407583525180801E-2</v>
      </c>
      <c r="F102" s="2">
        <f t="shared" si="11"/>
        <v>-1.3990221197916163E-2</v>
      </c>
      <c r="G102" s="2">
        <f t="shared" si="9"/>
        <v>-1.3417362327264638E-2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1.5391999999999999</v>
      </c>
      <c r="C103" s="2">
        <f t="shared" si="6"/>
        <v>1.5957746906838084</v>
      </c>
      <c r="D103" s="2">
        <f t="shared" si="8"/>
        <v>1.6264857237093011</v>
      </c>
      <c r="E103" s="2">
        <f t="shared" si="7"/>
        <v>-3.0711033025492718E-2</v>
      </c>
      <c r="F103" s="2">
        <f t="shared" si="11"/>
        <v>-1.7334383563431477E-2</v>
      </c>
      <c r="G103" s="2">
        <f t="shared" si="9"/>
        <v>-1.3376649462061241E-2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1.5391999999999999</v>
      </c>
      <c r="C104" s="2">
        <f t="shared" si="6"/>
        <v>1.600055507501684</v>
      </c>
      <c r="D104" s="2">
        <f t="shared" si="8"/>
        <v>1.6200201145456492</v>
      </c>
      <c r="E104" s="2">
        <f t="shared" si="7"/>
        <v>-1.9964607043965188E-2</v>
      </c>
      <c r="F104" s="2">
        <f t="shared" si="11"/>
        <v>-1.7860428259538222E-2</v>
      </c>
      <c r="G104" s="2">
        <f t="shared" si="9"/>
        <v>-2.104178784426966E-3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1.5580000000000001</v>
      </c>
      <c r="C105" s="2">
        <f t="shared" si="6"/>
        <v>1.6036777371168096</v>
      </c>
      <c r="D105" s="2">
        <f t="shared" si="8"/>
        <v>1.6154260319867122</v>
      </c>
      <c r="E105" s="2">
        <f t="shared" si="7"/>
        <v>-1.1748294869902587E-2</v>
      </c>
      <c r="F105" s="2">
        <f t="shared" si="11"/>
        <v>-1.6638001581611096E-2</v>
      </c>
      <c r="G105" s="2">
        <f t="shared" si="9"/>
        <v>4.8897067117085087E-3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5">
        <f>TITRES_STAT!D109</f>
        <v>1.5767</v>
      </c>
      <c r="C106" s="2">
        <f t="shared" si="6"/>
        <v>1.6139734698680697</v>
      </c>
      <c r="D106" s="2">
        <f t="shared" si="8"/>
        <v>1.6125574370247335</v>
      </c>
      <c r="E106" s="2">
        <f t="shared" si="7"/>
        <v>1.4160328433361347E-3</v>
      </c>
      <c r="F106" s="2">
        <f t="shared" si="11"/>
        <v>-1.302719469662165E-2</v>
      </c>
      <c r="G106" s="2">
        <f t="shared" si="9"/>
        <v>1.4443227539957785E-2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1.5298</v>
      </c>
      <c r="C107" s="2">
        <f t="shared" si="6"/>
        <v>1.6226852437345205</v>
      </c>
      <c r="D107" s="2">
        <f t="shared" si="8"/>
        <v>1.6064272565043829</v>
      </c>
      <c r="E107" s="2">
        <f t="shared" si="7"/>
        <v>1.6257987230137605E-2</v>
      </c>
      <c r="F107" s="2">
        <f t="shared" si="11"/>
        <v>-7.1701583112697993E-3</v>
      </c>
      <c r="G107" s="2">
        <f t="shared" si="9"/>
        <v>2.3428145541407402E-2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1.5016</v>
      </c>
      <c r="C108" s="2">
        <f t="shared" si="6"/>
        <v>1.6257182831599788</v>
      </c>
      <c r="D108" s="2">
        <f t="shared" si="8"/>
        <v>1.5986622745410952</v>
      </c>
      <c r="E108" s="2">
        <f t="shared" si="7"/>
        <v>2.7056008618883576E-2</v>
      </c>
      <c r="F108" s="2">
        <f t="shared" si="11"/>
        <v>-3.249249252391239E-4</v>
      </c>
      <c r="G108" s="2">
        <f t="shared" si="9"/>
        <v>2.7380933544122701E-2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1.5204</v>
      </c>
      <c r="C109" s="2">
        <f t="shared" si="6"/>
        <v>1.6268385472892128</v>
      </c>
      <c r="D109" s="2">
        <f t="shared" si="8"/>
        <v>1.5928650690195325</v>
      </c>
      <c r="E109" s="2">
        <f t="shared" si="7"/>
        <v>3.3973478269680335E-2</v>
      </c>
      <c r="F109" s="2">
        <f t="shared" si="11"/>
        <v>6.5347557137447687E-3</v>
      </c>
      <c r="G109" s="2">
        <f t="shared" si="9"/>
        <v>2.7438722555935567E-2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5">
        <f>TITRES_STAT!D113</f>
        <v>1.5861000000000001</v>
      </c>
      <c r="C110" s="2">
        <f t="shared" si="6"/>
        <v>1.6220172323216415</v>
      </c>
      <c r="D110" s="2">
        <f t="shared" si="8"/>
        <v>1.5923639527958635</v>
      </c>
      <c r="E110" s="2">
        <f t="shared" si="7"/>
        <v>2.9653279525778009E-2</v>
      </c>
      <c r="F110" s="2">
        <f t="shared" si="11"/>
        <v>1.1158460476151419E-2</v>
      </c>
      <c r="G110" s="2">
        <f t="shared" si="9"/>
        <v>1.849481904962659E-2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1.5391999999999999</v>
      </c>
      <c r="C111" s="2">
        <f t="shared" si="6"/>
        <v>1.6150453504260045</v>
      </c>
      <c r="D111" s="2">
        <f t="shared" si="8"/>
        <v>1.5884258822183921</v>
      </c>
      <c r="E111" s="2">
        <f t="shared" si="7"/>
        <v>2.6619468207612407E-2</v>
      </c>
      <c r="F111" s="2">
        <f t="shared" si="11"/>
        <v>1.4250662022443617E-2</v>
      </c>
      <c r="G111" s="2">
        <f t="shared" si="9"/>
        <v>1.236880618516879E-2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1.5204</v>
      </c>
      <c r="C112" s="2">
        <f t="shared" si="6"/>
        <v>1.6048229888220038</v>
      </c>
      <c r="D112" s="2">
        <f t="shared" si="8"/>
        <v>1.5833869279799926</v>
      </c>
      <c r="E112" s="2">
        <f t="shared" si="7"/>
        <v>2.1436060842011218E-2</v>
      </c>
      <c r="F112" s="2">
        <f t="shared" si="11"/>
        <v>1.5687741786357137E-2</v>
      </c>
      <c r="G112" s="2">
        <f t="shared" si="9"/>
        <v>5.7483190556540803E-3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1.5391999999999999</v>
      </c>
      <c r="C113" s="2">
        <f t="shared" si="6"/>
        <v>1.5947271443878495</v>
      </c>
      <c r="D113" s="2">
        <f t="shared" si="8"/>
        <v>1.5801138222036968</v>
      </c>
      <c r="E113" s="2">
        <f t="shared" si="7"/>
        <v>1.4613322184152677E-2</v>
      </c>
      <c r="F113" s="2">
        <f t="shared" si="11"/>
        <v>1.5472857865916246E-2</v>
      </c>
      <c r="G113" s="2">
        <f t="shared" si="9"/>
        <v>-8.5953568176356902E-4</v>
      </c>
      <c r="H113" s="2" t="str">
        <f t="shared" si="10"/>
        <v>Hold</v>
      </c>
    </row>
    <row r="114" spans="1:8" ht="13.5" x14ac:dyDescent="0.25">
      <c r="A114" s="3">
        <f>TITRES_STAT!B117</f>
        <v>42471</v>
      </c>
      <c r="B114" s="5">
        <f>TITRES_STAT!D117</f>
        <v>1.5391999999999999</v>
      </c>
      <c r="C114" s="2">
        <f t="shared" si="6"/>
        <v>1.5861845067897189</v>
      </c>
      <c r="D114" s="2">
        <f t="shared" si="8"/>
        <v>1.5770831687071267</v>
      </c>
      <c r="E114" s="2">
        <f t="shared" si="7"/>
        <v>9.1013380825921697E-3</v>
      </c>
      <c r="F114" s="2">
        <f t="shared" si="11"/>
        <v>1.4198553909251432E-2</v>
      </c>
      <c r="G114" s="2">
        <f t="shared" si="9"/>
        <v>-5.0972158266592623E-3</v>
      </c>
      <c r="H114" s="2" t="str">
        <f t="shared" si="10"/>
        <v>Hold</v>
      </c>
    </row>
    <row r="115" spans="1:8" ht="13.5" x14ac:dyDescent="0.25">
      <c r="A115" s="3">
        <f>TITRES_STAT!B118</f>
        <v>42472</v>
      </c>
      <c r="B115" s="5">
        <f>TITRES_STAT!D118</f>
        <v>1.5391999999999999</v>
      </c>
      <c r="C115" s="2">
        <f t="shared" si="6"/>
        <v>1.5818484288220698</v>
      </c>
      <c r="D115" s="2">
        <f t="shared" si="8"/>
        <v>1.5742770080621544</v>
      </c>
      <c r="E115" s="2">
        <f t="shared" si="7"/>
        <v>7.5714207599153482E-3</v>
      </c>
      <c r="F115" s="2">
        <f t="shared" si="11"/>
        <v>1.2873127279384215E-2</v>
      </c>
      <c r="G115" s="2">
        <f t="shared" si="9"/>
        <v>-5.301706519468867E-3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5">
        <f>TITRES_STAT!D119</f>
        <v>1.5391999999999999</v>
      </c>
      <c r="C116" s="2">
        <f t="shared" si="6"/>
        <v>1.5810563628494438</v>
      </c>
      <c r="D116" s="2">
        <f t="shared" si="8"/>
        <v>1.5716787111686614</v>
      </c>
      <c r="E116" s="2">
        <f t="shared" si="7"/>
        <v>9.3776516807824173E-3</v>
      </c>
      <c r="F116" s="2">
        <f t="shared" si="11"/>
        <v>1.2174032159663856E-2</v>
      </c>
      <c r="G116" s="2">
        <f t="shared" si="9"/>
        <v>-2.7963804788814391E-3</v>
      </c>
      <c r="H116" s="2" t="str">
        <f t="shared" si="10"/>
        <v>Hold</v>
      </c>
    </row>
    <row r="117" spans="1:8" ht="13.5" x14ac:dyDescent="0.25">
      <c r="A117" s="3">
        <f>TITRES_STAT!B120</f>
        <v>42474</v>
      </c>
      <c r="B117" s="5">
        <f>TITRES_STAT!D120</f>
        <v>1.5016</v>
      </c>
      <c r="C117" s="2">
        <f t="shared" si="6"/>
        <v>1.5731707685649141</v>
      </c>
      <c r="D117" s="2">
        <f t="shared" si="8"/>
        <v>1.5664876955265383</v>
      </c>
      <c r="E117" s="2">
        <f t="shared" si="7"/>
        <v>6.6830730383757864E-3</v>
      </c>
      <c r="F117" s="2">
        <f t="shared" si="11"/>
        <v>1.1075840335406244E-2</v>
      </c>
      <c r="G117" s="2">
        <f t="shared" si="9"/>
        <v>-4.3927672970304581E-3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5">
        <f>TITRES_STAT!D121</f>
        <v>1.5204</v>
      </c>
      <c r="C118" s="2">
        <f t="shared" si="6"/>
        <v>1.5621598810933888</v>
      </c>
      <c r="D118" s="2">
        <f t="shared" si="8"/>
        <v>1.5630737921542022</v>
      </c>
      <c r="E118" s="2">
        <f t="shared" si="7"/>
        <v>-9.1391106081339935E-4</v>
      </c>
      <c r="F118" s="2">
        <f t="shared" si="11"/>
        <v>8.6778900561623167E-3</v>
      </c>
      <c r="G118" s="2">
        <f t="shared" si="9"/>
        <v>-9.5918011169757161E-3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5">
        <f>TITRES_STAT!D122</f>
        <v>1.4829000000000001</v>
      </c>
      <c r="C119" s="2">
        <f t="shared" si="6"/>
        <v>1.5557352840020982</v>
      </c>
      <c r="D119" s="2">
        <f t="shared" si="8"/>
        <v>1.5571349927353724</v>
      </c>
      <c r="E119" s="2">
        <f t="shared" si="7"/>
        <v>-1.3997087332742186E-3</v>
      </c>
      <c r="F119" s="2">
        <f t="shared" si="11"/>
        <v>6.6623702982750105E-3</v>
      </c>
      <c r="G119" s="2">
        <f t="shared" si="9"/>
        <v>-8.0620790315492283E-3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5">
        <f>TITRES_STAT!D123</f>
        <v>1.4641</v>
      </c>
      <c r="C120" s="2">
        <f t="shared" si="6"/>
        <v>1.5604067787710063</v>
      </c>
      <c r="D120" s="2">
        <f t="shared" si="8"/>
        <v>1.5502435117920115</v>
      </c>
      <c r="E120" s="2">
        <f t="shared" si="7"/>
        <v>1.0163266978994834E-2</v>
      </c>
      <c r="F120" s="2">
        <f t="shared" si="11"/>
        <v>7.3625496344189752E-3</v>
      </c>
      <c r="G120" s="2">
        <f t="shared" si="9"/>
        <v>2.8007173445758586E-3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1.4453</v>
      </c>
      <c r="C121" s="2">
        <f t="shared" si="6"/>
        <v>1.5571441974216209</v>
      </c>
      <c r="D121" s="2">
        <f t="shared" si="8"/>
        <v>1.5424699183259365</v>
      </c>
      <c r="E121" s="2">
        <f t="shared" si="7"/>
        <v>1.4674279095684417E-2</v>
      </c>
      <c r="F121" s="2">
        <f t="shared" si="11"/>
        <v>8.8248955266720629E-3</v>
      </c>
      <c r="G121" s="2">
        <f t="shared" si="9"/>
        <v>5.8493835690123543E-3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1.4923</v>
      </c>
      <c r="C122" s="2">
        <f t="shared" si="6"/>
        <v>1.5514912439721409</v>
      </c>
      <c r="D122" s="2">
        <f t="shared" si="8"/>
        <v>1.5387536280795708</v>
      </c>
      <c r="E122" s="2">
        <f t="shared" si="7"/>
        <v>1.2737615892570053E-2</v>
      </c>
      <c r="F122" s="2">
        <f t="shared" si="11"/>
        <v>9.607439599851662E-3</v>
      </c>
      <c r="G122" s="2">
        <f t="shared" si="9"/>
        <v>3.1301762927183913E-3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1.5298</v>
      </c>
      <c r="C123" s="2">
        <f t="shared" si="6"/>
        <v>1.5496002833610425</v>
      </c>
      <c r="D123" s="2">
        <f t="shared" si="8"/>
        <v>1.538090396369973</v>
      </c>
      <c r="E123" s="2">
        <f t="shared" si="7"/>
        <v>1.1509886991069473E-2</v>
      </c>
      <c r="F123" s="2">
        <f t="shared" si="11"/>
        <v>9.9879290780952243E-3</v>
      </c>
      <c r="G123" s="2">
        <f t="shared" si="9"/>
        <v>1.5219579129742491E-3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1.5016</v>
      </c>
      <c r="C124" s="2">
        <f t="shared" si="6"/>
        <v>1.548000239767036</v>
      </c>
      <c r="D124" s="2">
        <f t="shared" si="8"/>
        <v>1.5353874040462712</v>
      </c>
      <c r="E124" s="2">
        <f t="shared" si="7"/>
        <v>1.2612835720764881E-2</v>
      </c>
      <c r="F124" s="2">
        <f t="shared" si="11"/>
        <v>1.0512910406629156E-2</v>
      </c>
      <c r="G124" s="2">
        <f t="shared" si="9"/>
        <v>2.0999253141357251E-3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1.4266000000000001</v>
      </c>
      <c r="C125" s="2">
        <f t="shared" si="6"/>
        <v>1.5466463567259536</v>
      </c>
      <c r="D125" s="2">
        <f t="shared" si="8"/>
        <v>1.5273290778206214</v>
      </c>
      <c r="E125" s="2">
        <f t="shared" si="7"/>
        <v>1.9317278905332191E-2</v>
      </c>
      <c r="F125" s="2">
        <f t="shared" si="11"/>
        <v>1.2273784106369765E-2</v>
      </c>
      <c r="G125" s="2">
        <f t="shared" si="9"/>
        <v>7.0434947989624266E-3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1.4266000000000001</v>
      </c>
      <c r="C126" s="2">
        <f t="shared" si="6"/>
        <v>1.5455007633834992</v>
      </c>
      <c r="D126" s="2">
        <f t="shared" si="8"/>
        <v>1.5198676646487235</v>
      </c>
      <c r="E126" s="2">
        <f t="shared" si="7"/>
        <v>2.5633098734775706E-2</v>
      </c>
      <c r="F126" s="2">
        <f t="shared" si="11"/>
        <v>1.4945647032050955E-2</v>
      </c>
      <c r="G126" s="2">
        <f t="shared" si="9"/>
        <v>1.0687451702724751E-2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1.4172</v>
      </c>
      <c r="C127" s="2">
        <f t="shared" si="6"/>
        <v>1.5387467997860378</v>
      </c>
      <c r="D127" s="2">
        <f t="shared" si="8"/>
        <v>1.5122626524525218</v>
      </c>
      <c r="E127" s="2">
        <f t="shared" si="7"/>
        <v>2.6484147333516006E-2</v>
      </c>
      <c r="F127" s="2">
        <f t="shared" si="11"/>
        <v>1.7253347092343968E-2</v>
      </c>
      <c r="G127" s="2">
        <f t="shared" si="9"/>
        <v>9.230800241172038E-3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1.4077999999999999</v>
      </c>
      <c r="C128" s="2">
        <f t="shared" si="6"/>
        <v>1.5359242152035706</v>
      </c>
      <c r="D128" s="2">
        <f t="shared" si="8"/>
        <v>1.5045246781967794</v>
      </c>
      <c r="E128" s="2">
        <f t="shared" si="7"/>
        <v>3.1399537006791212E-2</v>
      </c>
      <c r="F128" s="2">
        <f t="shared" si="11"/>
        <v>2.0082585075233417E-2</v>
      </c>
      <c r="G128" s="2">
        <f t="shared" si="9"/>
        <v>1.1316951931557795E-2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1.3984000000000001</v>
      </c>
      <c r="C129" s="2">
        <f t="shared" si="6"/>
        <v>1.5277666436337907</v>
      </c>
      <c r="D129" s="2">
        <f t="shared" si="8"/>
        <v>1.496663590922944</v>
      </c>
      <c r="E129" s="2">
        <f t="shared" si="7"/>
        <v>3.1103052710846679E-2</v>
      </c>
      <c r="F129" s="2">
        <f t="shared" si="11"/>
        <v>2.2286678602356069E-2</v>
      </c>
      <c r="G129" s="2">
        <f t="shared" si="9"/>
        <v>8.8163741084906107E-3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1.4359</v>
      </c>
      <c r="C130" s="2">
        <f t="shared" si="6"/>
        <v>1.5179717753824382</v>
      </c>
      <c r="D130" s="2">
        <f t="shared" si="8"/>
        <v>1.4921625841879111</v>
      </c>
      <c r="E130" s="2">
        <f t="shared" si="7"/>
        <v>2.580919119452707E-2</v>
      </c>
      <c r="F130" s="2">
        <f t="shared" si="11"/>
        <v>2.299118112079027E-2</v>
      </c>
      <c r="G130" s="2">
        <f t="shared" si="9"/>
        <v>2.8180100737368007E-3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5">
        <f>TITRES_STAT!D134</f>
        <v>1.4077999999999999</v>
      </c>
      <c r="C131" s="2">
        <f t="shared" si="6"/>
        <v>1.5067915022466785</v>
      </c>
      <c r="D131" s="2">
        <f t="shared" si="8"/>
        <v>1.4859135038776954</v>
      </c>
      <c r="E131" s="2">
        <f t="shared" si="7"/>
        <v>2.0877998368983075E-2</v>
      </c>
      <c r="F131" s="2">
        <f t="shared" si="11"/>
        <v>2.2568544570428832E-2</v>
      </c>
      <c r="G131" s="2">
        <f t="shared" si="9"/>
        <v>-1.690546201445757E-3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1.4359</v>
      </c>
      <c r="C132" s="2">
        <f t="shared" si="6"/>
        <v>1.5045620403625741</v>
      </c>
      <c r="D132" s="2">
        <f t="shared" si="8"/>
        <v>1.482208799886755</v>
      </c>
      <c r="E132" s="2">
        <f t="shared" si="7"/>
        <v>2.2353240475819103E-2</v>
      </c>
      <c r="F132" s="2">
        <f t="shared" si="11"/>
        <v>2.2525483751506887E-2</v>
      </c>
      <c r="G132" s="2">
        <f t="shared" si="9"/>
        <v>-1.7224327568778411E-4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1.4266000000000001</v>
      </c>
      <c r="C133" s="2">
        <f t="shared" si="6"/>
        <v>1.5084448033837166</v>
      </c>
      <c r="D133" s="2">
        <f t="shared" si="8"/>
        <v>1.4780896295247732</v>
      </c>
      <c r="E133" s="2">
        <f t="shared" si="7"/>
        <v>3.0355173858943374E-2</v>
      </c>
      <c r="F133" s="2">
        <f t="shared" si="11"/>
        <v>2.4091421772994184E-2</v>
      </c>
      <c r="G133" s="2">
        <f t="shared" si="9"/>
        <v>6.2637520859491896E-3</v>
      </c>
      <c r="H133" s="2" t="str">
        <f t="shared" si="10"/>
        <v>Sell</v>
      </c>
    </row>
    <row r="134" spans="1:8" ht="13.5" x14ac:dyDescent="0.25">
      <c r="A134" s="3">
        <f>TITRES_STAT!B137</f>
        <v>42499</v>
      </c>
      <c r="B134" s="5">
        <f>TITRES_STAT!D137</f>
        <v>1.4641</v>
      </c>
      <c r="C134" s="2">
        <f t="shared" si="6"/>
        <v>1.5073917567092987</v>
      </c>
      <c r="D134" s="2">
        <f t="shared" si="8"/>
        <v>1.4770533606710863</v>
      </c>
      <c r="E134" s="2">
        <f t="shared" si="7"/>
        <v>3.0338396038212423E-2</v>
      </c>
      <c r="F134" s="2">
        <f t="shared" si="11"/>
        <v>2.5340816626037835E-2</v>
      </c>
      <c r="G134" s="2">
        <f t="shared" si="9"/>
        <v>4.9975794121745881E-3</v>
      </c>
      <c r="H134" s="2" t="str">
        <f t="shared" si="10"/>
        <v>Sell</v>
      </c>
    </row>
    <row r="135" spans="1:8" ht="13.5" x14ac:dyDescent="0.25">
      <c r="A135" s="3">
        <f>TITRES_STAT!B138</f>
        <v>42500</v>
      </c>
      <c r="B135" s="5">
        <f>TITRES_STAT!D138</f>
        <v>1.5486</v>
      </c>
      <c r="C135" s="2">
        <f t="shared" si="6"/>
        <v>1.494962255677099</v>
      </c>
      <c r="D135" s="2">
        <f t="shared" si="8"/>
        <v>1.4823531117324871</v>
      </c>
      <c r="E135" s="2">
        <f t="shared" si="7"/>
        <v>1.2609143944611878E-2</v>
      </c>
      <c r="F135" s="2">
        <f t="shared" si="11"/>
        <v>2.2794482089752644E-2</v>
      </c>
      <c r="G135" s="2">
        <f t="shared" si="9"/>
        <v>-1.0185338145140766E-2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1.5954999999999999</v>
      </c>
      <c r="C136" s="2">
        <f t="shared" si="6"/>
        <v>1.4844449855729298</v>
      </c>
      <c r="D136" s="2">
        <f t="shared" si="8"/>
        <v>1.4907343627152658</v>
      </c>
      <c r="E136" s="2">
        <f t="shared" si="7"/>
        <v>-6.2893771423360167E-3</v>
      </c>
      <c r="F136" s="2">
        <f t="shared" si="11"/>
        <v>1.6977710243334911E-2</v>
      </c>
      <c r="G136" s="2">
        <f t="shared" si="9"/>
        <v>-2.3267087385670928E-2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1.5954999999999999</v>
      </c>
      <c r="C137" s="2">
        <f t="shared" si="6"/>
        <v>1.4740996031770945</v>
      </c>
      <c r="D137" s="2">
        <f t="shared" si="8"/>
        <v>1.4984947802919129</v>
      </c>
      <c r="E137" s="2">
        <f t="shared" si="7"/>
        <v>-2.4395177114818312E-2</v>
      </c>
      <c r="F137" s="2">
        <f t="shared" si="11"/>
        <v>8.703132771704267E-3</v>
      </c>
      <c r="G137" s="2">
        <f t="shared" si="9"/>
        <v>-3.3098309886522577E-2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1.6049</v>
      </c>
      <c r="C138" s="2">
        <f t="shared" si="6"/>
        <v>1.4638996642267723</v>
      </c>
      <c r="D138" s="2">
        <f t="shared" si="8"/>
        <v>1.506376648418438</v>
      </c>
      <c r="E138" s="2">
        <f t="shared" si="7"/>
        <v>-4.2476984191665679E-2</v>
      </c>
      <c r="F138" s="2">
        <f t="shared" si="11"/>
        <v>-1.5328906209697221E-3</v>
      </c>
      <c r="G138" s="2">
        <f t="shared" si="9"/>
        <v>-4.0944093570695957E-2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1.5861000000000001</v>
      </c>
      <c r="C139" s="2">
        <f t="shared" si="6"/>
        <v>1.4538227928072689</v>
      </c>
      <c r="D139" s="2">
        <f t="shared" si="8"/>
        <v>1.5122820818689242</v>
      </c>
      <c r="E139" s="2">
        <f t="shared" si="7"/>
        <v>-5.8459289061655317E-2</v>
      </c>
      <c r="F139" s="2">
        <f t="shared" si="11"/>
        <v>-1.291817030910684E-2</v>
      </c>
      <c r="G139" s="2">
        <f t="shared" si="9"/>
        <v>-4.5541118752548473E-2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1.633</v>
      </c>
      <c r="C140" s="2">
        <f t="shared" si="6"/>
        <v>1.451065440067689</v>
      </c>
      <c r="D140" s="2">
        <f t="shared" si="8"/>
        <v>1.5212241498786334</v>
      </c>
      <c r="E140" s="2">
        <f t="shared" si="7"/>
        <v>-7.0158709810944409E-2</v>
      </c>
      <c r="F140" s="2">
        <f t="shared" si="11"/>
        <v>-2.4366278209474356E-2</v>
      </c>
      <c r="G140" s="2">
        <f t="shared" si="9"/>
        <v>-4.5792431601470049E-2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1.633</v>
      </c>
      <c r="C141" s="2">
        <f t="shared" si="6"/>
        <v>1.4444092185188138</v>
      </c>
      <c r="D141" s="2">
        <f t="shared" si="8"/>
        <v>1.5295038424802161</v>
      </c>
      <c r="E141" s="2">
        <f t="shared" si="7"/>
        <v>-8.5094623961402327E-2</v>
      </c>
      <c r="F141" s="2">
        <f t="shared" si="11"/>
        <v>-3.651194735985995E-2</v>
      </c>
      <c r="G141" s="2">
        <f t="shared" si="9"/>
        <v>-4.8582676601542377E-2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1.5861000000000001</v>
      </c>
      <c r="C142" s="2">
        <f t="shared" si="6"/>
        <v>1.4431001079774577</v>
      </c>
      <c r="D142" s="2">
        <f t="shared" si="8"/>
        <v>1.5336961504446447</v>
      </c>
      <c r="E142" s="2">
        <f t="shared" si="7"/>
        <v>-9.0596042467186999E-2</v>
      </c>
      <c r="F142" s="2">
        <f t="shared" si="11"/>
        <v>-4.7328766381325361E-2</v>
      </c>
      <c r="G142" s="2">
        <f t="shared" si="9"/>
        <v>-4.3267276085861638E-2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1.5672999999999999</v>
      </c>
      <c r="C143" s="2">
        <f t="shared" ref="C143:C206" si="12">$C$4*B133+C142*(1-$C$4)</f>
        <v>1.4405616298270796</v>
      </c>
      <c r="D143" s="2">
        <f t="shared" si="8"/>
        <v>1.5361853244857822</v>
      </c>
      <c r="E143" s="2">
        <f t="shared" si="7"/>
        <v>-9.5623694658702574E-2</v>
      </c>
      <c r="F143" s="2">
        <f t="shared" si="11"/>
        <v>-5.6987752036800815E-2</v>
      </c>
      <c r="G143" s="2">
        <f t="shared" si="9"/>
        <v>-3.8635942621901759E-2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1.5672999999999999</v>
      </c>
      <c r="C144" s="2">
        <f t="shared" si="12"/>
        <v>1.4441829175459904</v>
      </c>
      <c r="D144" s="2">
        <f t="shared" si="8"/>
        <v>1.5384901152646131</v>
      </c>
      <c r="E144" s="2">
        <f t="shared" si="7"/>
        <v>-9.4307197718622726E-2</v>
      </c>
      <c r="F144" s="2">
        <f t="shared" si="11"/>
        <v>-6.4451641173165208E-2</v>
      </c>
      <c r="G144" s="2">
        <f t="shared" si="9"/>
        <v>-2.9855556545457518E-2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1.6235999999999999</v>
      </c>
      <c r="C145" s="2">
        <f t="shared" si="12"/>
        <v>1.4602470840773765</v>
      </c>
      <c r="D145" s="2">
        <f t="shared" si="8"/>
        <v>1.5447945511709382</v>
      </c>
      <c r="E145" s="2">
        <f t="shared" si="7"/>
        <v>-8.4547467093561757E-2</v>
      </c>
      <c r="F145" s="2">
        <f t="shared" si="11"/>
        <v>-6.8470806357244521E-2</v>
      </c>
      <c r="G145" s="2">
        <f t="shared" si="9"/>
        <v>-1.6076660736317236E-2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1.5861000000000001</v>
      </c>
      <c r="C146" s="2">
        <f t="shared" si="12"/>
        <v>1.4810552249885491</v>
      </c>
      <c r="D146" s="2">
        <f t="shared" si="8"/>
        <v>1.5478542140471652</v>
      </c>
      <c r="E146" s="2">
        <f t="shared" si="7"/>
        <v>-6.6798989058616032E-2</v>
      </c>
      <c r="F146" s="2">
        <f t="shared" si="11"/>
        <v>-6.8136442897518829E-2</v>
      </c>
      <c r="G146" s="2">
        <f t="shared" si="9"/>
        <v>1.3374538389027968E-3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5">
        <f>TITRES_STAT!D150</f>
        <v>1.5953999999999999</v>
      </c>
      <c r="C147" s="2">
        <f t="shared" si="12"/>
        <v>1.4986621134518492</v>
      </c>
      <c r="D147" s="2">
        <f t="shared" si="8"/>
        <v>1.5513761241177455</v>
      </c>
      <c r="E147" s="2">
        <f t="shared" si="7"/>
        <v>-5.2714010665896316E-2</v>
      </c>
      <c r="F147" s="2">
        <f t="shared" si="11"/>
        <v>-6.5051956451194326E-2</v>
      </c>
      <c r="G147" s="2">
        <f t="shared" si="9"/>
        <v>1.233794578529801E-2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1.5765</v>
      </c>
      <c r="C148" s="2">
        <f t="shared" si="12"/>
        <v>1.5150064036900261</v>
      </c>
      <c r="D148" s="2">
        <f t="shared" si="8"/>
        <v>1.5532371519608756</v>
      </c>
      <c r="E148" s="2">
        <f t="shared" si="7"/>
        <v>-3.8230748270849491E-2</v>
      </c>
      <c r="F148" s="2">
        <f t="shared" si="11"/>
        <v>-5.9687714815125359E-2</v>
      </c>
      <c r="G148" s="2">
        <f t="shared" si="9"/>
        <v>2.1456966544275868E-2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1.5669999999999999</v>
      </c>
      <c r="C149" s="2">
        <f t="shared" si="12"/>
        <v>1.5259438800454066</v>
      </c>
      <c r="D149" s="2">
        <f t="shared" si="8"/>
        <v>1.5542566221859959</v>
      </c>
      <c r="E149" s="2">
        <f t="shared" si="7"/>
        <v>-2.831274214058932E-2</v>
      </c>
      <c r="F149" s="2">
        <f t="shared" si="11"/>
        <v>-5.3412720280218151E-2</v>
      </c>
      <c r="G149" s="2">
        <f t="shared" si="9"/>
        <v>2.5099978139628831E-2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5">
        <f>TITRES_STAT!D153</f>
        <v>1.5859000000000001</v>
      </c>
      <c r="C150" s="2">
        <f t="shared" si="12"/>
        <v>1.5424140523461132</v>
      </c>
      <c r="D150" s="2">
        <f t="shared" si="8"/>
        <v>1.5566005760981443</v>
      </c>
      <c r="E150" s="2">
        <f t="shared" si="7"/>
        <v>-1.418652375203111E-2</v>
      </c>
      <c r="F150" s="2">
        <f t="shared" si="11"/>
        <v>-4.5567480974580743E-2</v>
      </c>
      <c r="G150" s="2">
        <f t="shared" si="9"/>
        <v>3.1380957222549632E-2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5">
        <f>TITRES_STAT!D154</f>
        <v>1.5859000000000001</v>
      </c>
      <c r="C151" s="2">
        <f t="shared" si="12"/>
        <v>1.5563503519851727</v>
      </c>
      <c r="D151" s="2">
        <f t="shared" si="8"/>
        <v>1.5587709037945781</v>
      </c>
      <c r="E151" s="2">
        <f t="shared" si="7"/>
        <v>-2.4205518094053691E-3</v>
      </c>
      <c r="F151" s="2">
        <f t="shared" si="11"/>
        <v>-3.6938095141545675E-2</v>
      </c>
      <c r="G151" s="2">
        <f t="shared" si="9"/>
        <v>3.4517543332140306E-2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5">
        <f>TITRES_STAT!D155</f>
        <v>1.6519999999999999</v>
      </c>
      <c r="C152" s="2">
        <f t="shared" si="12"/>
        <v>1.5609272209105307</v>
      </c>
      <c r="D152" s="2">
        <f t="shared" si="8"/>
        <v>1.5656767627727572</v>
      </c>
      <c r="E152" s="2">
        <f t="shared" si="7"/>
        <v>-4.7495418622265362E-3</v>
      </c>
      <c r="F152" s="2">
        <f t="shared" si="11"/>
        <v>-3.0500384485681847E-2</v>
      </c>
      <c r="G152" s="2">
        <f t="shared" si="9"/>
        <v>2.5750842623455311E-2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5">
        <f>TITRES_STAT!D156</f>
        <v>1.6992</v>
      </c>
      <c r="C153" s="2">
        <f t="shared" si="12"/>
        <v>1.5619076484627568</v>
      </c>
      <c r="D153" s="2">
        <f t="shared" si="8"/>
        <v>1.5755673729377382</v>
      </c>
      <c r="E153" s="2">
        <f t="shared" si="7"/>
        <v>-1.3659724474981427E-2</v>
      </c>
      <c r="F153" s="2">
        <f t="shared" si="11"/>
        <v>-2.7132252483541765E-2</v>
      </c>
      <c r="G153" s="2">
        <f t="shared" si="9"/>
        <v>1.3472528008560337E-2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1.6614</v>
      </c>
      <c r="C154" s="2">
        <f t="shared" si="12"/>
        <v>1.562737241006948</v>
      </c>
      <c r="D154" s="2">
        <f t="shared" si="8"/>
        <v>1.5819253453127204</v>
      </c>
      <c r="E154" s="2">
        <f t="shared" si="7"/>
        <v>-1.9188104305772447E-2</v>
      </c>
      <c r="F154" s="2">
        <f t="shared" si="11"/>
        <v>-2.5543422847987905E-2</v>
      </c>
      <c r="G154" s="2">
        <f t="shared" si="9"/>
        <v>6.3553185422154587E-3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5">
        <f>TITRES_STAT!D158</f>
        <v>1.6331</v>
      </c>
      <c r="C155" s="2">
        <f t="shared" si="12"/>
        <v>1.5721007423904942</v>
      </c>
      <c r="D155" s="2">
        <f t="shared" si="8"/>
        <v>1.5857160604747411</v>
      </c>
      <c r="E155" s="2">
        <f t="shared" si="7"/>
        <v>-1.3615318084246875E-2</v>
      </c>
      <c r="F155" s="2">
        <f t="shared" si="11"/>
        <v>-2.3157801895239701E-2</v>
      </c>
      <c r="G155" s="2">
        <f t="shared" si="9"/>
        <v>9.5424838109928259E-3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1.5859000000000001</v>
      </c>
      <c r="C156" s="2">
        <f t="shared" si="12"/>
        <v>1.5742544743304183</v>
      </c>
      <c r="D156" s="2">
        <f t="shared" si="8"/>
        <v>1.5857296856247602</v>
      </c>
      <c r="E156" s="2">
        <f t="shared" ref="E156:E219" si="13">C156-D156</f>
        <v>-1.1475211294341925E-2</v>
      </c>
      <c r="F156" s="2">
        <f t="shared" si="11"/>
        <v>-2.0821283775060147E-2</v>
      </c>
      <c r="G156" s="2">
        <f t="shared" si="9"/>
        <v>9.3460724807182226E-3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1.6331</v>
      </c>
      <c r="C157" s="2">
        <f t="shared" si="12"/>
        <v>1.5775076321257386</v>
      </c>
      <c r="D157" s="2">
        <f t="shared" ref="D157:D220" si="14">$D$4*B157+(1-$D$4)*D156</f>
        <v>1.589238597800704</v>
      </c>
      <c r="E157" s="2">
        <f t="shared" si="13"/>
        <v>-1.1730965674965343E-2</v>
      </c>
      <c r="F157" s="2">
        <f t="shared" si="11"/>
        <v>-1.9003220155041186E-2</v>
      </c>
      <c r="G157" s="2">
        <f t="shared" si="9"/>
        <v>7.2722544800758425E-3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1.6048</v>
      </c>
      <c r="C158" s="2">
        <f t="shared" si="12"/>
        <v>1.577352611798702</v>
      </c>
      <c r="D158" s="2">
        <f t="shared" si="14"/>
        <v>1.5903912942599112</v>
      </c>
      <c r="E158" s="2">
        <f t="shared" si="13"/>
        <v>-1.3038682461209206E-2</v>
      </c>
      <c r="F158" s="2">
        <f t="shared" si="11"/>
        <v>-1.781031261627479E-2</v>
      </c>
      <c r="G158" s="2">
        <f t="shared" si="9"/>
        <v>4.7716301550655843E-3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1.6048</v>
      </c>
      <c r="C159" s="2">
        <f t="shared" si="12"/>
        <v>1.5757599022912094</v>
      </c>
      <c r="D159" s="2">
        <f t="shared" si="14"/>
        <v>1.5914586057962141</v>
      </c>
      <c r="E159" s="2">
        <f t="shared" si="13"/>
        <v>-1.5698703505004685E-2</v>
      </c>
      <c r="F159" s="2">
        <f t="shared" si="11"/>
        <v>-1.7387990794020768E-2</v>
      </c>
      <c r="G159" s="2">
        <f t="shared" si="9"/>
        <v>1.689287289016083E-3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1.6519999999999999</v>
      </c>
      <c r="C160" s="2">
        <f t="shared" si="12"/>
        <v>1.5773199173233312</v>
      </c>
      <c r="D160" s="2">
        <f t="shared" si="14"/>
        <v>1.5959431535150133</v>
      </c>
      <c r="E160" s="2">
        <f t="shared" si="13"/>
        <v>-1.8623236191682047E-2</v>
      </c>
      <c r="F160" s="2">
        <f t="shared" si="11"/>
        <v>-1.7635039873553027E-2</v>
      </c>
      <c r="G160" s="2">
        <f t="shared" si="9"/>
        <v>-9.8819631812901987E-4</v>
      </c>
      <c r="H160" s="2" t="str">
        <f t="shared" si="10"/>
        <v>Hold</v>
      </c>
    </row>
    <row r="161" spans="1:8" ht="13.5" x14ac:dyDescent="0.25">
      <c r="A161" s="3">
        <f>TITRES_STAT!B164</f>
        <v>42536</v>
      </c>
      <c r="B161" s="5">
        <f>TITRES_STAT!D164</f>
        <v>1.6992</v>
      </c>
      <c r="C161" s="2">
        <f t="shared" si="12"/>
        <v>1.5786399300428189</v>
      </c>
      <c r="D161" s="2">
        <f t="shared" si="14"/>
        <v>1.6035918088101975</v>
      </c>
      <c r="E161" s="2">
        <f t="shared" si="13"/>
        <v>-2.4951878767378588E-2</v>
      </c>
      <c r="F161" s="2">
        <f t="shared" si="11"/>
        <v>-1.9098407652318142E-2</v>
      </c>
      <c r="G161" s="2">
        <f t="shared" si="9"/>
        <v>-5.8534711150604463E-3</v>
      </c>
      <c r="H161" s="2" t="str">
        <f t="shared" si="10"/>
        <v>Hold</v>
      </c>
    </row>
    <row r="162" spans="1:8" ht="13.5" x14ac:dyDescent="0.25">
      <c r="A162" s="3">
        <f>TITRES_STAT!B165</f>
        <v>42537</v>
      </c>
      <c r="B162" s="5">
        <f>TITRES_STAT!D165</f>
        <v>1.6898</v>
      </c>
      <c r="C162" s="2">
        <f t="shared" si="12"/>
        <v>1.5899260946516161</v>
      </c>
      <c r="D162" s="2">
        <f t="shared" si="14"/>
        <v>1.6099776007501829</v>
      </c>
      <c r="E162" s="2">
        <f t="shared" si="13"/>
        <v>-2.0051506098566874E-2</v>
      </c>
      <c r="F162" s="2">
        <f t="shared" si="11"/>
        <v>-1.9289027341567889E-2</v>
      </c>
      <c r="G162" s="2">
        <f t="shared" si="9"/>
        <v>-7.6247875699898479E-4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5">
        <f>TITRES_STAT!D166</f>
        <v>1.6898</v>
      </c>
      <c r="C163" s="2">
        <f t="shared" si="12"/>
        <v>1.6067374647052135</v>
      </c>
      <c r="D163" s="2">
        <f t="shared" si="14"/>
        <v>1.6158903710649841</v>
      </c>
      <c r="E163" s="2">
        <f t="shared" si="13"/>
        <v>-9.1529063597706184E-3</v>
      </c>
      <c r="F163" s="2">
        <f t="shared" si="11"/>
        <v>-1.7261803145208435E-2</v>
      </c>
      <c r="G163" s="2">
        <f t="shared" si="9"/>
        <v>8.1088967854378163E-3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1.6802999999999999</v>
      </c>
      <c r="C164" s="2">
        <f t="shared" si="12"/>
        <v>1.615147085519796</v>
      </c>
      <c r="D164" s="2">
        <f t="shared" si="14"/>
        <v>1.6206614546898002</v>
      </c>
      <c r="E164" s="2">
        <f t="shared" si="13"/>
        <v>-5.5143691700041408E-3</v>
      </c>
      <c r="F164" s="2">
        <f t="shared" si="11"/>
        <v>-1.4912316350167576E-2</v>
      </c>
      <c r="G164" s="2">
        <f t="shared" ref="G164:G227" si="15">E164-F164</f>
        <v>9.3979471801634348E-3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1.6614</v>
      </c>
      <c r="C165" s="2">
        <f t="shared" si="12"/>
        <v>1.6179090723629044</v>
      </c>
      <c r="D165" s="2">
        <f t="shared" si="14"/>
        <v>1.623679124712778</v>
      </c>
      <c r="E165" s="2">
        <f t="shared" si="13"/>
        <v>-5.7700523498736001E-3</v>
      </c>
      <c r="F165" s="2">
        <f t="shared" ref="F165:F228" si="17">(E165*(2/(10)))+((1-(2/10))*F164)</f>
        <v>-1.3083863550108781E-2</v>
      </c>
      <c r="G165" s="2">
        <f t="shared" si="15"/>
        <v>7.3138112002351808E-3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5">
        <f>TITRES_STAT!D169</f>
        <v>1.6142000000000001</v>
      </c>
      <c r="C166" s="2">
        <f t="shared" si="12"/>
        <v>1.6129845996916883</v>
      </c>
      <c r="D166" s="2">
        <f t="shared" si="14"/>
        <v>1.6229769673266463</v>
      </c>
      <c r="E166" s="2">
        <f t="shared" si="13"/>
        <v>-9.9923676349580326E-3</v>
      </c>
      <c r="F166" s="2">
        <f t="shared" si="17"/>
        <v>-1.2465564367078633E-2</v>
      </c>
      <c r="G166" s="2">
        <f t="shared" si="15"/>
        <v>2.4731967321206007E-3</v>
      </c>
      <c r="H166" s="2" t="str">
        <f t="shared" si="16"/>
        <v>Sell</v>
      </c>
    </row>
    <row r="167" spans="1:8" ht="13.5" x14ac:dyDescent="0.25">
      <c r="A167" s="3">
        <f>TITRES_STAT!B170</f>
        <v>42544</v>
      </c>
      <c r="B167" s="5">
        <f>TITRES_STAT!D170</f>
        <v>1.5953999999999999</v>
      </c>
      <c r="C167" s="2">
        <f t="shared" si="12"/>
        <v>1.6160792766621979</v>
      </c>
      <c r="D167" s="2">
        <f t="shared" si="14"/>
        <v>1.6209342290061539</v>
      </c>
      <c r="E167" s="2">
        <f t="shared" si="13"/>
        <v>-4.8549523439560538E-3</v>
      </c>
      <c r="F167" s="2">
        <f t="shared" si="17"/>
        <v>-1.0943441962454118E-2</v>
      </c>
      <c r="G167" s="2">
        <f t="shared" si="15"/>
        <v>6.0884896184980643E-3</v>
      </c>
      <c r="H167" s="2" t="str">
        <f t="shared" si="16"/>
        <v>Sell</v>
      </c>
    </row>
    <row r="168" spans="1:8" ht="13.5" x14ac:dyDescent="0.25">
      <c r="A168" s="3">
        <f>TITRES_STAT!B171</f>
        <v>42545</v>
      </c>
      <c r="B168" s="5">
        <f>TITRES_STAT!D171</f>
        <v>1.5953999999999999</v>
      </c>
      <c r="C168" s="2">
        <f t="shared" si="12"/>
        <v>1.614344003329552</v>
      </c>
      <c r="D168" s="2">
        <f t="shared" si="14"/>
        <v>1.6190428046353276</v>
      </c>
      <c r="E168" s="2">
        <f t="shared" si="13"/>
        <v>-4.6988013057756017E-3</v>
      </c>
      <c r="F168" s="2">
        <f t="shared" si="17"/>
        <v>-9.6945138311184138E-3</v>
      </c>
      <c r="G168" s="2">
        <f t="shared" si="15"/>
        <v>4.995712525342812E-3</v>
      </c>
      <c r="H168" s="2" t="str">
        <f t="shared" si="16"/>
        <v>Sell</v>
      </c>
    </row>
    <row r="169" spans="1:8" ht="13.5" x14ac:dyDescent="0.25">
      <c r="A169" s="3">
        <f>TITRES_STAT!B172</f>
        <v>42548</v>
      </c>
      <c r="B169" s="5">
        <f>TITRES_STAT!D172</f>
        <v>1.5765</v>
      </c>
      <c r="C169" s="2">
        <f t="shared" si="12"/>
        <v>1.6128756951250056</v>
      </c>
      <c r="D169" s="2">
        <f t="shared" si="14"/>
        <v>1.6158914857734517</v>
      </c>
      <c r="E169" s="2">
        <f t="shared" si="13"/>
        <v>-3.0157906484460373E-3</v>
      </c>
      <c r="F169" s="2">
        <f t="shared" si="17"/>
        <v>-8.3587691945839378E-3</v>
      </c>
      <c r="G169" s="2">
        <f t="shared" si="15"/>
        <v>5.3429785461379005E-3</v>
      </c>
      <c r="H169" s="2" t="str">
        <f t="shared" si="16"/>
        <v>Sell</v>
      </c>
    </row>
    <row r="170" spans="1:8" ht="13.5" x14ac:dyDescent="0.25">
      <c r="A170" s="3">
        <f>TITRES_STAT!B173</f>
        <v>42549</v>
      </c>
      <c r="B170" s="5">
        <f>TITRES_STAT!D173</f>
        <v>1.6236999999999999</v>
      </c>
      <c r="C170" s="2">
        <f t="shared" si="12"/>
        <v>1.6188948189519279</v>
      </c>
      <c r="D170" s="2">
        <f t="shared" si="14"/>
        <v>1.6164698942346774</v>
      </c>
      <c r="E170" s="2">
        <f t="shared" si="13"/>
        <v>2.4249247172505317E-3</v>
      </c>
      <c r="F170" s="2">
        <f t="shared" si="17"/>
        <v>-6.2020304122170442E-3</v>
      </c>
      <c r="G170" s="2">
        <f t="shared" si="15"/>
        <v>8.6269551294675759E-3</v>
      </c>
      <c r="H170" s="2" t="str">
        <f t="shared" si="16"/>
        <v>Sell</v>
      </c>
    </row>
    <row r="171" spans="1:8" ht="13.5" x14ac:dyDescent="0.25">
      <c r="A171" s="3">
        <f>TITRES_STAT!B174</f>
        <v>42550</v>
      </c>
      <c r="B171" s="5">
        <f>TITRES_STAT!D174</f>
        <v>1.5765</v>
      </c>
      <c r="C171" s="2">
        <f t="shared" si="12"/>
        <v>1.6312494621900928</v>
      </c>
      <c r="D171" s="2">
        <f t="shared" si="14"/>
        <v>1.6135091613284052</v>
      </c>
      <c r="E171" s="2">
        <f t="shared" si="13"/>
        <v>1.7740300861687652E-2</v>
      </c>
      <c r="F171" s="2">
        <f t="shared" si="17"/>
        <v>-1.4135641574361054E-3</v>
      </c>
      <c r="G171" s="2">
        <f t="shared" si="15"/>
        <v>1.9153865019123757E-2</v>
      </c>
      <c r="H171" s="2" t="str">
        <f t="shared" si="16"/>
        <v>Sell</v>
      </c>
    </row>
    <row r="172" spans="1:8" ht="13.5" x14ac:dyDescent="0.25">
      <c r="A172" s="3">
        <f>TITRES_STAT!B175</f>
        <v>42551</v>
      </c>
      <c r="B172" s="5">
        <f>TITRES_STAT!D175</f>
        <v>1.5953999999999999</v>
      </c>
      <c r="C172" s="2">
        <f t="shared" si="12"/>
        <v>1.6402572372377708</v>
      </c>
      <c r="D172" s="2">
        <f t="shared" si="14"/>
        <v>1.6121677419707454</v>
      </c>
      <c r="E172" s="2">
        <f t="shared" si="13"/>
        <v>2.8089495267025422E-2</v>
      </c>
      <c r="F172" s="2">
        <f t="shared" si="17"/>
        <v>4.4870477274562004E-3</v>
      </c>
      <c r="G172" s="2">
        <f t="shared" si="15"/>
        <v>2.3602447539569221E-2</v>
      </c>
      <c r="H172" s="2" t="str">
        <f t="shared" si="16"/>
        <v>Sell</v>
      </c>
    </row>
    <row r="173" spans="1:8" ht="13.5" x14ac:dyDescent="0.25">
      <c r="A173" s="3">
        <f>TITRES_STAT!B176</f>
        <v>42552</v>
      </c>
      <c r="B173" s="5">
        <f>TITRES_STAT!D176</f>
        <v>1.5859000000000001</v>
      </c>
      <c r="C173" s="2">
        <f t="shared" si="12"/>
        <v>1.6478792007396521</v>
      </c>
      <c r="D173" s="2">
        <f t="shared" si="14"/>
        <v>1.6102219833062457</v>
      </c>
      <c r="E173" s="2">
        <f t="shared" si="13"/>
        <v>3.7657217433406442E-2</v>
      </c>
      <c r="F173" s="2">
        <f t="shared" si="17"/>
        <v>1.1121081668646249E-2</v>
      </c>
      <c r="G173" s="2">
        <f t="shared" si="15"/>
        <v>2.6536135764760195E-2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5">
        <f>TITRES_STAT!D177</f>
        <v>1.5576000000000001</v>
      </c>
      <c r="C174" s="2">
        <f t="shared" si="12"/>
        <v>1.6528670160104748</v>
      </c>
      <c r="D174" s="2">
        <f t="shared" si="14"/>
        <v>1.6063240586168941</v>
      </c>
      <c r="E174" s="2">
        <f t="shared" si="13"/>
        <v>4.6542957393580719E-2</v>
      </c>
      <c r="F174" s="2">
        <f t="shared" si="17"/>
        <v>1.8205456813633142E-2</v>
      </c>
      <c r="G174" s="2">
        <f t="shared" si="15"/>
        <v>2.8337500579947578E-2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5">
        <f>TITRES_STAT!D178</f>
        <v>1.5765</v>
      </c>
      <c r="C175" s="2">
        <f t="shared" si="12"/>
        <v>1.6541797827780942</v>
      </c>
      <c r="D175" s="2">
        <f t="shared" si="14"/>
        <v>1.6041148690897169</v>
      </c>
      <c r="E175" s="2">
        <f t="shared" si="13"/>
        <v>5.0064913688377288E-2</v>
      </c>
      <c r="F175" s="2">
        <f t="shared" si="17"/>
        <v>2.4577348188581975E-2</v>
      </c>
      <c r="G175" s="2">
        <f t="shared" si="15"/>
        <v>2.5487565499795313E-2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1.5576000000000001</v>
      </c>
      <c r="C176" s="2">
        <f t="shared" si="12"/>
        <v>1.6480290469660797</v>
      </c>
      <c r="D176" s="2">
        <f t="shared" si="14"/>
        <v>1.6006693232312195</v>
      </c>
      <c r="E176" s="2">
        <f t="shared" si="13"/>
        <v>4.7359723734860193E-2</v>
      </c>
      <c r="F176" s="2">
        <f t="shared" si="17"/>
        <v>2.9133823297837622E-2</v>
      </c>
      <c r="G176" s="2">
        <f t="shared" si="15"/>
        <v>1.8225900437022571E-2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1.5482</v>
      </c>
      <c r="C177" s="2">
        <f t="shared" si="12"/>
        <v>1.6399322705097596</v>
      </c>
      <c r="D177" s="2">
        <f t="shared" si="14"/>
        <v>1.5967827066955735</v>
      </c>
      <c r="E177" s="2">
        <f t="shared" si="13"/>
        <v>4.3149563814186109E-2</v>
      </c>
      <c r="F177" s="2">
        <f t="shared" si="17"/>
        <v>3.1936971401107322E-2</v>
      </c>
      <c r="G177" s="2">
        <f t="shared" si="15"/>
        <v>1.1212592413078787E-2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1.5387</v>
      </c>
      <c r="C178" s="2">
        <f t="shared" si="12"/>
        <v>1.6330811519697965</v>
      </c>
      <c r="D178" s="2">
        <f t="shared" si="14"/>
        <v>1.5924802839773828</v>
      </c>
      <c r="E178" s="2">
        <f t="shared" si="13"/>
        <v>4.0600867992413692E-2</v>
      </c>
      <c r="F178" s="2">
        <f t="shared" si="17"/>
        <v>3.3669750719368598E-2</v>
      </c>
      <c r="G178" s="2">
        <f t="shared" si="15"/>
        <v>6.931117273045094E-3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1.5482</v>
      </c>
      <c r="C179" s="2">
        <f t="shared" si="12"/>
        <v>1.6243763593590586</v>
      </c>
      <c r="D179" s="2">
        <f t="shared" si="14"/>
        <v>1.589200262942021</v>
      </c>
      <c r="E179" s="2">
        <f t="shared" si="13"/>
        <v>3.5176096417037561E-2</v>
      </c>
      <c r="F179" s="2">
        <f t="shared" si="17"/>
        <v>3.3971019858902392E-2</v>
      </c>
      <c r="G179" s="2">
        <f t="shared" si="15"/>
        <v>1.2050765581351694E-3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5">
        <f>TITRES_STAT!D183</f>
        <v>1.5198</v>
      </c>
      <c r="C180" s="2">
        <f t="shared" si="12"/>
        <v>1.6242723040730496</v>
      </c>
      <c r="D180" s="2">
        <f t="shared" si="14"/>
        <v>1.5840595027240933</v>
      </c>
      <c r="E180" s="2">
        <f t="shared" si="13"/>
        <v>4.0212801348956217E-2</v>
      </c>
      <c r="F180" s="2">
        <f t="shared" si="17"/>
        <v>3.521937615691316E-2</v>
      </c>
      <c r="G180" s="2">
        <f t="shared" si="15"/>
        <v>4.9934251920430578E-3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1.5104</v>
      </c>
      <c r="C181" s="2">
        <f t="shared" si="12"/>
        <v>1.616922718831042</v>
      </c>
      <c r="D181" s="2">
        <f t="shared" si="14"/>
        <v>1.5786032432630495</v>
      </c>
      <c r="E181" s="2">
        <f t="shared" si="13"/>
        <v>3.8319475567992534E-2</v>
      </c>
      <c r="F181" s="2">
        <f t="shared" si="17"/>
        <v>3.5839396039129036E-2</v>
      </c>
      <c r="G181" s="2">
        <f t="shared" si="15"/>
        <v>2.4800795288634978E-3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5">
        <f>TITRES_STAT!D185</f>
        <v>1.5104</v>
      </c>
      <c r="C182" s="2">
        <f t="shared" si="12"/>
        <v>1.6136115313185739</v>
      </c>
      <c r="D182" s="2">
        <f t="shared" si="14"/>
        <v>1.5735511511694902</v>
      </c>
      <c r="E182" s="2">
        <f t="shared" si="13"/>
        <v>4.0060380149083752E-2</v>
      </c>
      <c r="F182" s="2">
        <f t="shared" si="17"/>
        <v>3.6683592861119982E-2</v>
      </c>
      <c r="G182" s="2">
        <f t="shared" si="15"/>
        <v>3.37678728796377E-3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5">
        <f>TITRES_STAT!D186</f>
        <v>1.4915</v>
      </c>
      <c r="C183" s="2">
        <f t="shared" si="12"/>
        <v>1.6093482188080241</v>
      </c>
      <c r="D183" s="2">
        <f t="shared" si="14"/>
        <v>1.5674732881198983</v>
      </c>
      <c r="E183" s="2">
        <f t="shared" si="13"/>
        <v>4.1874930688125866E-2</v>
      </c>
      <c r="F183" s="2">
        <f t="shared" si="17"/>
        <v>3.7721860426521162E-2</v>
      </c>
      <c r="G183" s="2">
        <f t="shared" si="15"/>
        <v>4.1530702616047049E-3</v>
      </c>
      <c r="H183" s="2" t="str">
        <f t="shared" si="16"/>
        <v>Sell</v>
      </c>
    </row>
    <row r="184" spans="1:8" ht="13.5" x14ac:dyDescent="0.25">
      <c r="A184" s="3">
        <f>TITRES_STAT!B187</f>
        <v>42572</v>
      </c>
      <c r="B184" s="5">
        <f>TITRES_STAT!D187</f>
        <v>1.4725999999999999</v>
      </c>
      <c r="C184" s="2">
        <f t="shared" si="12"/>
        <v>1.6013869543760204</v>
      </c>
      <c r="D184" s="2">
        <f t="shared" si="14"/>
        <v>1.560445637148054</v>
      </c>
      <c r="E184" s="2">
        <f t="shared" si="13"/>
        <v>4.0941317227966456E-2</v>
      </c>
      <c r="F184" s="2">
        <f t="shared" si="17"/>
        <v>3.8365751786810225E-2</v>
      </c>
      <c r="G184" s="2">
        <f t="shared" si="15"/>
        <v>2.5755654411562315E-3</v>
      </c>
      <c r="H184" s="2" t="str">
        <f t="shared" si="16"/>
        <v>Sell</v>
      </c>
    </row>
    <row r="185" spans="1:8" ht="13.5" x14ac:dyDescent="0.25">
      <c r="A185" s="3">
        <f>TITRES_STAT!B188</f>
        <v>42573</v>
      </c>
      <c r="B185" s="5">
        <f>TITRES_STAT!D188</f>
        <v>1.4725999999999999</v>
      </c>
      <c r="C185" s="2">
        <f t="shared" si="12"/>
        <v>1.5975581921643249</v>
      </c>
      <c r="D185" s="2">
        <f t="shared" si="14"/>
        <v>1.5539385529148648</v>
      </c>
      <c r="E185" s="2">
        <f t="shared" si="13"/>
        <v>4.3619639249460107E-2</v>
      </c>
      <c r="F185" s="2">
        <f t="shared" si="17"/>
        <v>3.9416529279340203E-2</v>
      </c>
      <c r="G185" s="2">
        <f t="shared" si="15"/>
        <v>4.2031099701199046E-3</v>
      </c>
      <c r="H185" s="2" t="str">
        <f t="shared" si="16"/>
        <v>Sell</v>
      </c>
    </row>
    <row r="186" spans="1:8" ht="13.5" x14ac:dyDescent="0.25">
      <c r="A186" s="3">
        <f>TITRES_STAT!B189</f>
        <v>42577</v>
      </c>
      <c r="B186" s="5">
        <f>TITRES_STAT!D189</f>
        <v>1.4349000000000001</v>
      </c>
      <c r="C186" s="2">
        <f t="shared" si="12"/>
        <v>1.591410777985198</v>
      </c>
      <c r="D186" s="2">
        <f t="shared" si="14"/>
        <v>1.5451208823285785</v>
      </c>
      <c r="E186" s="2">
        <f t="shared" si="13"/>
        <v>4.6289895656619562E-2</v>
      </c>
      <c r="F186" s="2">
        <f t="shared" si="17"/>
        <v>4.0791202554796083E-2</v>
      </c>
      <c r="G186" s="2">
        <f t="shared" si="15"/>
        <v>5.4986931018234791E-3</v>
      </c>
      <c r="H186" s="2" t="str">
        <f t="shared" si="16"/>
        <v>Sell</v>
      </c>
    </row>
    <row r="187" spans="1:8" ht="13.5" x14ac:dyDescent="0.25">
      <c r="A187" s="3">
        <f>TITRES_STAT!B190</f>
        <v>42578</v>
      </c>
      <c r="B187" s="5">
        <f>TITRES_STAT!D190</f>
        <v>1.4254</v>
      </c>
      <c r="C187" s="2">
        <f t="shared" si="12"/>
        <v>1.5847629659874753</v>
      </c>
      <c r="D187" s="2">
        <f t="shared" si="14"/>
        <v>1.5362526688227578</v>
      </c>
      <c r="E187" s="2">
        <f t="shared" si="13"/>
        <v>4.8510297164717553E-2</v>
      </c>
      <c r="F187" s="2">
        <f t="shared" si="17"/>
        <v>4.233502147678038E-2</v>
      </c>
      <c r="G187" s="2">
        <f t="shared" si="15"/>
        <v>6.1752756879371734E-3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5">
        <f>TITRES_STAT!D191</f>
        <v>1.4159999999999999</v>
      </c>
      <c r="C188" s="2">
        <f t="shared" si="12"/>
        <v>1.577676355835556</v>
      </c>
      <c r="D188" s="2">
        <f t="shared" si="14"/>
        <v>1.5273450637247756</v>
      </c>
      <c r="E188" s="2">
        <f t="shared" si="13"/>
        <v>5.0331292110780357E-2</v>
      </c>
      <c r="F188" s="2">
        <f t="shared" si="17"/>
        <v>4.3934275603580375E-2</v>
      </c>
      <c r="G188" s="2">
        <f t="shared" si="15"/>
        <v>6.3970165071999818E-3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5">
        <f>TITRES_STAT!D192</f>
        <v>1.3782000000000001</v>
      </c>
      <c r="C189" s="2">
        <f t="shared" si="12"/>
        <v>1.573141531860855</v>
      </c>
      <c r="D189" s="2">
        <f t="shared" si="14"/>
        <v>1.5162972812266442</v>
      </c>
      <c r="E189" s="2">
        <f t="shared" si="13"/>
        <v>5.6844250634210836E-2</v>
      </c>
      <c r="F189" s="2">
        <f t="shared" si="17"/>
        <v>4.6516270609706471E-2</v>
      </c>
      <c r="G189" s="2">
        <f t="shared" si="15"/>
        <v>1.0327980024504364E-2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5">
        <f>TITRES_STAT!D193</f>
        <v>1.3876999999999999</v>
      </c>
      <c r="C190" s="2">
        <f t="shared" si="12"/>
        <v>1.5649351423438005</v>
      </c>
      <c r="D190" s="2">
        <f t="shared" si="14"/>
        <v>1.5067715566913371</v>
      </c>
      <c r="E190" s="2">
        <f t="shared" si="13"/>
        <v>5.8163585652463379E-2</v>
      </c>
      <c r="F190" s="2">
        <f t="shared" si="17"/>
        <v>4.884573361825785E-2</v>
      </c>
      <c r="G190" s="2">
        <f t="shared" si="15"/>
        <v>9.3178520342055288E-3</v>
      </c>
      <c r="H190" s="2" t="str">
        <f t="shared" si="16"/>
        <v>Sell</v>
      </c>
    </row>
    <row r="191" spans="1:8" ht="13.5" x14ac:dyDescent="0.25">
      <c r="A191" s="3">
        <f>TITRES_STAT!B194</f>
        <v>42584</v>
      </c>
      <c r="B191" s="5">
        <f>TITRES_STAT!D194</f>
        <v>1.3971</v>
      </c>
      <c r="C191" s="2">
        <f t="shared" si="12"/>
        <v>1.5565451204447545</v>
      </c>
      <c r="D191" s="2">
        <f t="shared" si="14"/>
        <v>1.4986477376771641</v>
      </c>
      <c r="E191" s="2">
        <f t="shared" si="13"/>
        <v>5.7897382767590377E-2</v>
      </c>
      <c r="F191" s="2">
        <f t="shared" si="17"/>
        <v>5.0656063448124358E-2</v>
      </c>
      <c r="G191" s="2">
        <f t="shared" si="15"/>
        <v>7.2413193194660191E-3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5">
        <f>TITRES_STAT!D195</f>
        <v>1.3876999999999999</v>
      </c>
      <c r="C192" s="2">
        <f t="shared" si="12"/>
        <v>1.5494458711455614</v>
      </c>
      <c r="D192" s="2">
        <f t="shared" si="14"/>
        <v>1.4904293867381149</v>
      </c>
      <c r="E192" s="2">
        <f t="shared" si="13"/>
        <v>5.9016484407446557E-2</v>
      </c>
      <c r="F192" s="2">
        <f t="shared" si="17"/>
        <v>5.2328147639988797E-2</v>
      </c>
      <c r="G192" s="2">
        <f t="shared" si="15"/>
        <v>6.6883367674577601E-3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5">
        <f>TITRES_STAT!D196</f>
        <v>1.3593999999999999</v>
      </c>
      <c r="C193" s="2">
        <f t="shared" si="12"/>
        <v>1.5405311217385518</v>
      </c>
      <c r="D193" s="2">
        <f t="shared" si="14"/>
        <v>1.4807235062389952</v>
      </c>
      <c r="E193" s="2">
        <f t="shared" si="13"/>
        <v>5.9807615499556599E-2</v>
      </c>
      <c r="F193" s="2">
        <f t="shared" si="17"/>
        <v>5.382404121190236E-2</v>
      </c>
      <c r="G193" s="2">
        <f t="shared" si="15"/>
        <v>5.9835742876542392E-3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5">
        <f>TITRES_STAT!D197</f>
        <v>1.3876999999999999</v>
      </c>
      <c r="C194" s="2">
        <f t="shared" si="12"/>
        <v>1.5300801799326207</v>
      </c>
      <c r="D194" s="2">
        <f t="shared" si="14"/>
        <v>1.4738328761472177</v>
      </c>
      <c r="E194" s="2">
        <f t="shared" si="13"/>
        <v>5.6247303785402991E-2</v>
      </c>
      <c r="F194" s="2">
        <f t="shared" si="17"/>
        <v>5.4308693726602492E-2</v>
      </c>
      <c r="G194" s="2">
        <f t="shared" si="15"/>
        <v>1.9386100588004995E-3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5">
        <f>TITRES_STAT!D198</f>
        <v>1.3688</v>
      </c>
      <c r="C195" s="2">
        <f t="shared" si="12"/>
        <v>1.5212370753276021</v>
      </c>
      <c r="D195" s="2">
        <f t="shared" si="14"/>
        <v>1.4660526630992758</v>
      </c>
      <c r="E195" s="2">
        <f t="shared" si="13"/>
        <v>5.5184412228326263E-2</v>
      </c>
      <c r="F195" s="2">
        <f t="shared" si="17"/>
        <v>5.4483837426947249E-2</v>
      </c>
      <c r="G195" s="2">
        <f t="shared" si="15"/>
        <v>7.0057480137901418E-4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1.3405</v>
      </c>
      <c r="C196" s="2">
        <f t="shared" si="12"/>
        <v>1.5079544483541247</v>
      </c>
      <c r="D196" s="2">
        <f t="shared" si="14"/>
        <v>1.4567524658326627</v>
      </c>
      <c r="E196" s="2">
        <f t="shared" si="13"/>
        <v>5.1201982521462019E-2</v>
      </c>
      <c r="F196" s="2">
        <f t="shared" si="17"/>
        <v>5.3827466445850208E-2</v>
      </c>
      <c r="G196" s="2">
        <f t="shared" si="15"/>
        <v>-2.6254839243881889E-3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5">
        <f>TITRES_STAT!D200</f>
        <v>1.3122</v>
      </c>
      <c r="C197" s="2">
        <f t="shared" si="12"/>
        <v>1.4952537639919516</v>
      </c>
      <c r="D197" s="2">
        <f t="shared" si="14"/>
        <v>1.4460448757709841</v>
      </c>
      <c r="E197" s="2">
        <f t="shared" si="13"/>
        <v>4.9208888220967584E-2</v>
      </c>
      <c r="F197" s="2">
        <f t="shared" si="17"/>
        <v>5.2903750800873686E-2</v>
      </c>
      <c r="G197" s="2">
        <f t="shared" si="15"/>
        <v>-3.6948625799061025E-3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1.3027</v>
      </c>
      <c r="C198" s="2">
        <f t="shared" si="12"/>
        <v>1.4830608772239591</v>
      </c>
      <c r="D198" s="2">
        <f t="shared" si="14"/>
        <v>1.4354267368249853</v>
      </c>
      <c r="E198" s="2">
        <f t="shared" si="13"/>
        <v>4.7634140398973734E-2</v>
      </c>
      <c r="F198" s="2">
        <f t="shared" si="17"/>
        <v>5.18498287204937E-2</v>
      </c>
      <c r="G198" s="2">
        <f t="shared" si="15"/>
        <v>-4.2156883215199656E-3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1.3027</v>
      </c>
      <c r="C199" s="2">
        <f t="shared" si="12"/>
        <v>1.4669284345741191</v>
      </c>
      <c r="D199" s="2">
        <f t="shared" si="14"/>
        <v>1.4255951266898013</v>
      </c>
      <c r="E199" s="2">
        <f t="shared" si="13"/>
        <v>4.1333307884317882E-2</v>
      </c>
      <c r="F199" s="2">
        <f t="shared" si="17"/>
        <v>4.9746524553258543E-2</v>
      </c>
      <c r="G199" s="2">
        <f t="shared" si="15"/>
        <v>-8.4132166689406609E-3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1.2932999999999999</v>
      </c>
      <c r="C200" s="2">
        <f t="shared" si="12"/>
        <v>1.4547394446396391</v>
      </c>
      <c r="D200" s="2">
        <f t="shared" si="14"/>
        <v>1.4157954876757417</v>
      </c>
      <c r="E200" s="2">
        <f t="shared" si="13"/>
        <v>3.8943956963897408E-2</v>
      </c>
      <c r="F200" s="2">
        <f t="shared" si="17"/>
        <v>4.7586011035386316E-2</v>
      </c>
      <c r="G200" s="2">
        <f t="shared" si="15"/>
        <v>-8.6420540714889083E-3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1.3499000000000001</v>
      </c>
      <c r="C201" s="2">
        <f t="shared" si="12"/>
        <v>1.4458718377720023</v>
      </c>
      <c r="D201" s="2">
        <f t="shared" si="14"/>
        <v>1.4109143404405016</v>
      </c>
      <c r="E201" s="2">
        <f t="shared" si="13"/>
        <v>3.4957497331500775E-2</v>
      </c>
      <c r="F201" s="2">
        <f t="shared" si="17"/>
        <v>4.5060308294609212E-2</v>
      </c>
      <c r="G201" s="2">
        <f t="shared" si="15"/>
        <v>-1.0102810963108437E-2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1.4254</v>
      </c>
      <c r="C202" s="2">
        <f t="shared" si="12"/>
        <v>1.4369223242686173</v>
      </c>
      <c r="D202" s="2">
        <f t="shared" si="14"/>
        <v>1.4119873522597237</v>
      </c>
      <c r="E202" s="2">
        <f t="shared" si="13"/>
        <v>2.4934972008893608E-2</v>
      </c>
      <c r="F202" s="2">
        <f t="shared" si="17"/>
        <v>4.1035241037466093E-2</v>
      </c>
      <c r="G202" s="2">
        <f t="shared" si="15"/>
        <v>-1.6100269028572485E-2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1.4442999999999999</v>
      </c>
      <c r="C203" s="2">
        <f t="shared" si="12"/>
        <v>1.4249958128426761</v>
      </c>
      <c r="D203" s="2">
        <f t="shared" si="14"/>
        <v>1.4143808817219663</v>
      </c>
      <c r="E203" s="2">
        <f t="shared" si="13"/>
        <v>1.061493112070977E-2</v>
      </c>
      <c r="F203" s="2">
        <f t="shared" si="17"/>
        <v>3.495117905411483E-2</v>
      </c>
      <c r="G203" s="2">
        <f t="shared" si="15"/>
        <v>-2.433624793340506E-2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1.4349000000000001</v>
      </c>
      <c r="C204" s="2">
        <f t="shared" si="12"/>
        <v>1.4192579954822644</v>
      </c>
      <c r="D204" s="2">
        <f t="shared" si="14"/>
        <v>1.4159008164092282</v>
      </c>
      <c r="E204" s="2">
        <f t="shared" si="13"/>
        <v>3.3571790730362316E-3</v>
      </c>
      <c r="F204" s="2">
        <f t="shared" si="17"/>
        <v>2.8632379057899112E-2</v>
      </c>
      <c r="G204" s="2">
        <f t="shared" si="15"/>
        <v>-2.527519998486288E-2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1.4821</v>
      </c>
      <c r="C205" s="2">
        <f t="shared" si="12"/>
        <v>1.4114952269465313</v>
      </c>
      <c r="D205" s="2">
        <f t="shared" si="14"/>
        <v>1.4208044596381741</v>
      </c>
      <c r="E205" s="2">
        <f t="shared" si="13"/>
        <v>-9.3092326916428547E-3</v>
      </c>
      <c r="F205" s="2">
        <f t="shared" si="17"/>
        <v>2.104405670799072E-2</v>
      </c>
      <c r="G205" s="2">
        <f t="shared" si="15"/>
        <v>-3.0353289399633575E-2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1.4632000000000001</v>
      </c>
      <c r="C206" s="2">
        <f t="shared" si="12"/>
        <v>1.4005728843393725</v>
      </c>
      <c r="D206" s="2">
        <f t="shared" si="14"/>
        <v>1.4239448700353463</v>
      </c>
      <c r="E206" s="2">
        <f t="shared" si="13"/>
        <v>-2.3371985695973763E-2</v>
      </c>
      <c r="F206" s="2">
        <f t="shared" si="17"/>
        <v>1.2160848227197825E-2</v>
      </c>
      <c r="G206" s="2">
        <f t="shared" si="15"/>
        <v>-3.5532833923171588E-2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1.4349000000000001</v>
      </c>
      <c r="C207" s="2">
        <f t="shared" ref="C207:C270" si="18">$C$4*B197+C206*(1-$C$4)</f>
        <v>1.386977055979469</v>
      </c>
      <c r="D207" s="2">
        <f t="shared" si="14"/>
        <v>1.4247563611438392</v>
      </c>
      <c r="E207" s="2">
        <f t="shared" si="13"/>
        <v>-3.7779305164370225E-2</v>
      </c>
      <c r="F207" s="2">
        <f t="shared" si="17"/>
        <v>2.1728175488842155E-3</v>
      </c>
      <c r="G207" s="2">
        <f t="shared" si="15"/>
        <v>-3.9952122713254441E-2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1.4538</v>
      </c>
      <c r="C208" s="2">
        <f t="shared" si="18"/>
        <v>1.3740113550595507</v>
      </c>
      <c r="D208" s="2">
        <f t="shared" si="14"/>
        <v>1.4269077417998512</v>
      </c>
      <c r="E208" s="2">
        <f t="shared" si="13"/>
        <v>-5.2896386740300505E-2</v>
      </c>
      <c r="F208" s="2">
        <f t="shared" si="17"/>
        <v>-8.8410233089527279E-3</v>
      </c>
      <c r="G208" s="2">
        <f t="shared" si="15"/>
        <v>-4.4055363431347777E-2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1.4349000000000001</v>
      </c>
      <c r="C209" s="2">
        <f t="shared" si="18"/>
        <v>1.3630403773580815</v>
      </c>
      <c r="D209" s="2">
        <f t="shared" si="14"/>
        <v>1.4274997609257882</v>
      </c>
      <c r="E209" s="2">
        <f t="shared" si="13"/>
        <v>-6.4459383567706752E-2</v>
      </c>
      <c r="F209" s="2">
        <f t="shared" si="17"/>
        <v>-1.9964695360703534E-2</v>
      </c>
      <c r="G209" s="2">
        <f t="shared" si="15"/>
        <v>-4.4494688207003218E-2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1.3782000000000001</v>
      </c>
      <c r="C210" s="2">
        <f t="shared" si="18"/>
        <v>1.3523110885337613</v>
      </c>
      <c r="D210" s="2">
        <f t="shared" si="14"/>
        <v>1.4238479267831372</v>
      </c>
      <c r="E210" s="2">
        <f t="shared" si="13"/>
        <v>-7.1536838249375956E-2</v>
      </c>
      <c r="F210" s="2">
        <f t="shared" si="17"/>
        <v>-3.027912393843802E-2</v>
      </c>
      <c r="G210" s="2">
        <f t="shared" si="15"/>
        <v>-4.1257714310937936E-2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1.3688</v>
      </c>
      <c r="C211" s="2">
        <f t="shared" si="18"/>
        <v>1.3519401518362595</v>
      </c>
      <c r="D211" s="2">
        <f t="shared" si="14"/>
        <v>1.4197703025769788</v>
      </c>
      <c r="E211" s="2">
        <f t="shared" si="13"/>
        <v>-6.7830150740719297E-2</v>
      </c>
      <c r="F211" s="2">
        <f t="shared" si="17"/>
        <v>-3.7789329298894274E-2</v>
      </c>
      <c r="G211" s="2">
        <f t="shared" si="15"/>
        <v>-3.0040821441825023E-2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5">
        <f>TITRES_STAT!D215</f>
        <v>1.3216000000000001</v>
      </c>
      <c r="C212" s="2">
        <f t="shared" si="18"/>
        <v>1.3632416669383733</v>
      </c>
      <c r="D212" s="2">
        <f t="shared" si="14"/>
        <v>1.4124984283120174</v>
      </c>
      <c r="E212" s="2">
        <f t="shared" si="13"/>
        <v>-4.9256761373644098E-2</v>
      </c>
      <c r="F212" s="2">
        <f t="shared" si="17"/>
        <v>-4.0082815713844241E-2</v>
      </c>
      <c r="G212" s="2">
        <f t="shared" si="15"/>
        <v>-9.1739456597998564E-3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5">
        <f>TITRES_STAT!D216</f>
        <v>1.3216000000000001</v>
      </c>
      <c r="C213" s="2">
        <f t="shared" si="18"/>
        <v>1.375712179717085</v>
      </c>
      <c r="D213" s="2">
        <f t="shared" si="14"/>
        <v>1.4057652114000163</v>
      </c>
      <c r="E213" s="2">
        <f t="shared" si="13"/>
        <v>-3.0053031682931275E-2</v>
      </c>
      <c r="F213" s="2">
        <f t="shared" si="17"/>
        <v>-3.8076858907661645E-2</v>
      </c>
      <c r="G213" s="2">
        <f t="shared" si="15"/>
        <v>8.0238272247303705E-3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1.3027</v>
      </c>
      <c r="C214" s="2">
        <f t="shared" si="18"/>
        <v>1.3848179982221489</v>
      </c>
      <c r="D214" s="2">
        <f t="shared" si="14"/>
        <v>1.3981307512963115</v>
      </c>
      <c r="E214" s="2">
        <f t="shared" si="13"/>
        <v>-1.3312753074162575E-2</v>
      </c>
      <c r="F214" s="2">
        <f t="shared" si="17"/>
        <v>-3.3124037740961836E-2</v>
      </c>
      <c r="G214" s="2">
        <f t="shared" si="15"/>
        <v>1.981128466679926E-2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1.3027</v>
      </c>
      <c r="C215" s="2">
        <f t="shared" si="18"/>
        <v>1.3997844600341258</v>
      </c>
      <c r="D215" s="2">
        <f t="shared" si="14"/>
        <v>1.391061806755844</v>
      </c>
      <c r="E215" s="2">
        <f t="shared" si="13"/>
        <v>8.7226532782818111E-3</v>
      </c>
      <c r="F215" s="2">
        <f t="shared" si="17"/>
        <v>-2.4754699537113106E-2</v>
      </c>
      <c r="G215" s="2">
        <f t="shared" si="15"/>
        <v>3.347735281539492E-2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1.3027</v>
      </c>
      <c r="C216" s="2">
        <f t="shared" si="18"/>
        <v>1.4095406969519528</v>
      </c>
      <c r="D216" s="2">
        <f t="shared" si="14"/>
        <v>1.3845164877368925</v>
      </c>
      <c r="E216" s="2">
        <f t="shared" si="13"/>
        <v>2.5024209215060322E-2</v>
      </c>
      <c r="F216" s="2">
        <f t="shared" si="17"/>
        <v>-1.4798917786678419E-2</v>
      </c>
      <c r="G216" s="2">
        <f t="shared" si="15"/>
        <v>3.9823127001738741E-2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1.2932999999999999</v>
      </c>
      <c r="C217" s="2">
        <f t="shared" si="18"/>
        <v>1.4134421281901139</v>
      </c>
      <c r="D217" s="2">
        <f t="shared" si="14"/>
        <v>1.377759710867493</v>
      </c>
      <c r="E217" s="2">
        <f t="shared" si="13"/>
        <v>3.5682417322620896E-2</v>
      </c>
      <c r="F217" s="2">
        <f t="shared" si="17"/>
        <v>-4.7026507648185558E-3</v>
      </c>
      <c r="G217" s="2">
        <f t="shared" si="15"/>
        <v>4.0385068087439455E-2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1.3122</v>
      </c>
      <c r="C218" s="2">
        <f t="shared" si="18"/>
        <v>1.4196510315454809</v>
      </c>
      <c r="D218" s="2">
        <f t="shared" si="14"/>
        <v>1.3729034359884194</v>
      </c>
      <c r="E218" s="2">
        <f t="shared" si="13"/>
        <v>4.6747595557061539E-2</v>
      </c>
      <c r="F218" s="2">
        <f t="shared" si="17"/>
        <v>5.5873984995574635E-3</v>
      </c>
      <c r="G218" s="2">
        <f t="shared" si="15"/>
        <v>4.1160197057504073E-2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1.3216000000000001</v>
      </c>
      <c r="C219" s="2">
        <f t="shared" si="18"/>
        <v>1.4219970266923299</v>
      </c>
      <c r="D219" s="2">
        <f t="shared" si="14"/>
        <v>1.3691031814707588</v>
      </c>
      <c r="E219" s="2">
        <f t="shared" si="13"/>
        <v>5.2893845221571034E-2</v>
      </c>
      <c r="F219" s="2">
        <f t="shared" si="17"/>
        <v>1.5048687843960178E-2</v>
      </c>
      <c r="G219" s="2">
        <f t="shared" si="15"/>
        <v>3.7845157377610857E-2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1.3216000000000001</v>
      </c>
      <c r="C220" s="2">
        <f t="shared" si="18"/>
        <v>1.4152590225858175</v>
      </c>
      <c r="D220" s="2">
        <f t="shared" si="14"/>
        <v>1.3655844272877398</v>
      </c>
      <c r="E220" s="2">
        <f t="shared" ref="E220:E283" si="19">C220-D220</f>
        <v>4.9674595298077717E-2</v>
      </c>
      <c r="F220" s="2">
        <f t="shared" si="17"/>
        <v>2.1973869334783687E-2</v>
      </c>
      <c r="G220" s="2">
        <f t="shared" si="15"/>
        <v>2.770072596329403E-2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1.2838000000000001</v>
      </c>
      <c r="C221" s="2">
        <f t="shared" si="18"/>
        <v>1.4081114806495378</v>
      </c>
      <c r="D221" s="2">
        <f t="shared" ref="D221:D284" si="20">$D$4*B221+(1-$D$4)*D220</f>
        <v>1.359526321562722</v>
      </c>
      <c r="E221" s="2">
        <f t="shared" si="19"/>
        <v>4.8585159086815821E-2</v>
      </c>
      <c r="F221" s="2">
        <f t="shared" si="17"/>
        <v>2.7296127285190114E-2</v>
      </c>
      <c r="G221" s="2">
        <f t="shared" si="15"/>
        <v>2.1289031801625707E-2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1.2838000000000001</v>
      </c>
      <c r="C222" s="2">
        <f t="shared" si="18"/>
        <v>1.3948020220880706</v>
      </c>
      <c r="D222" s="2">
        <f t="shared" si="20"/>
        <v>1.3539169644099278</v>
      </c>
      <c r="E222" s="2">
        <f t="shared" si="19"/>
        <v>4.0885057678142767E-2</v>
      </c>
      <c r="F222" s="2">
        <f t="shared" si="17"/>
        <v>3.0013913363780648E-2</v>
      </c>
      <c r="G222" s="2">
        <f t="shared" si="15"/>
        <v>1.0871144314362119E-2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1.2649999999999999</v>
      </c>
      <c r="C223" s="2">
        <f t="shared" si="18"/>
        <v>1.3835401725360597</v>
      </c>
      <c r="D223" s="2">
        <f t="shared" si="20"/>
        <v>1.3473305226017849</v>
      </c>
      <c r="E223" s="2">
        <f t="shared" si="19"/>
        <v>3.6209649934274779E-2</v>
      </c>
      <c r="F223" s="2">
        <f t="shared" si="17"/>
        <v>3.1253060677879474E-2</v>
      </c>
      <c r="G223" s="2">
        <f t="shared" si="15"/>
        <v>4.9565892563953051E-3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1.2555000000000001</v>
      </c>
      <c r="C224" s="2">
        <f t="shared" si="18"/>
        <v>1.3711032229151274</v>
      </c>
      <c r="D224" s="2">
        <f t="shared" si="20"/>
        <v>1.3405282616683194</v>
      </c>
      <c r="E224" s="2">
        <f t="shared" si="19"/>
        <v>3.057496124680803E-2</v>
      </c>
      <c r="F224" s="2">
        <f t="shared" si="17"/>
        <v>3.1117440791665188E-2</v>
      </c>
      <c r="G224" s="2">
        <f t="shared" si="15"/>
        <v>-5.4247954485715788E-4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5">
        <f>TITRES_STAT!D228</f>
        <v>1.2555000000000001</v>
      </c>
      <c r="C225" s="2">
        <f t="shared" si="18"/>
        <v>1.360579650158954</v>
      </c>
      <c r="D225" s="2">
        <f t="shared" si="20"/>
        <v>1.3342298719151104</v>
      </c>
      <c r="E225" s="2">
        <f t="shared" si="19"/>
        <v>2.6349778243843547E-2</v>
      </c>
      <c r="F225" s="2">
        <f t="shared" si="17"/>
        <v>3.016390828210086E-2</v>
      </c>
      <c r="G225" s="2">
        <f t="shared" si="15"/>
        <v>-3.8141300382573129E-3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5">
        <f>TITRES_STAT!D229</f>
        <v>1.2461</v>
      </c>
      <c r="C226" s="2">
        <f t="shared" si="18"/>
        <v>1.351675088596038</v>
      </c>
      <c r="D226" s="2">
        <f t="shared" si="20"/>
        <v>1.3277017332547321</v>
      </c>
      <c r="E226" s="2">
        <f t="shared" si="19"/>
        <v>2.3973355341305957E-2</v>
      </c>
      <c r="F226" s="2">
        <f t="shared" si="17"/>
        <v>2.8925797693941883E-2</v>
      </c>
      <c r="G226" s="2">
        <f t="shared" si="15"/>
        <v>-4.9524423526359253E-3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5">
        <f>TITRES_STAT!D230</f>
        <v>1.2272000000000001</v>
      </c>
      <c r="C227" s="2">
        <f t="shared" si="18"/>
        <v>1.3426943057351091</v>
      </c>
      <c r="D227" s="2">
        <f t="shared" si="20"/>
        <v>1.3202571604210482</v>
      </c>
      <c r="E227" s="2">
        <f t="shared" si="19"/>
        <v>2.2437145314060825E-2</v>
      </c>
      <c r="F227" s="2">
        <f t="shared" si="17"/>
        <v>2.7628067217965672E-2</v>
      </c>
      <c r="G227" s="2">
        <f t="shared" si="15"/>
        <v>-5.1909219039048479E-3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5">
        <f>TITRES_STAT!D231</f>
        <v>1.1989000000000001</v>
      </c>
      <c r="C228" s="2">
        <f t="shared" si="18"/>
        <v>1.3380028740835539</v>
      </c>
      <c r="D228" s="2">
        <f t="shared" si="20"/>
        <v>1.3112677411306002</v>
      </c>
      <c r="E228" s="2">
        <f t="shared" si="19"/>
        <v>2.6735132952953711E-2</v>
      </c>
      <c r="F228" s="2">
        <f t="shared" si="17"/>
        <v>2.744948036496328E-2</v>
      </c>
      <c r="G228" s="2">
        <f t="shared" ref="G228:G291" si="21">E228-F228</f>
        <v>-7.1434741200956942E-4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5">
        <f>TITRES_STAT!D232</f>
        <v>1.2082999999999999</v>
      </c>
      <c r="C229" s="2">
        <f t="shared" si="18"/>
        <v>1.3354793549937765</v>
      </c>
      <c r="D229" s="2">
        <f t="shared" si="20"/>
        <v>1.3036405010468519</v>
      </c>
      <c r="E229" s="2">
        <f t="shared" si="19"/>
        <v>3.1838853946924539E-2</v>
      </c>
      <c r="F229" s="2">
        <f t="shared" ref="F229:F292" si="23">(E229*(2/(10)))+((1-(2/10))*F228)</f>
        <v>2.8327355081355532E-2</v>
      </c>
      <c r="G229" s="2">
        <f t="shared" si="21"/>
        <v>3.5114988655690071E-3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1.2082999999999999</v>
      </c>
      <c r="C230" s="2">
        <f t="shared" si="18"/>
        <v>1.3333440696101186</v>
      </c>
      <c r="D230" s="2">
        <f t="shared" si="20"/>
        <v>1.296578241710048</v>
      </c>
      <c r="E230" s="2">
        <f t="shared" si="19"/>
        <v>3.6765827900070658E-2</v>
      </c>
      <c r="F230" s="2">
        <f t="shared" si="23"/>
        <v>3.001504964509856E-2</v>
      </c>
      <c r="G230" s="2">
        <f t="shared" si="21"/>
        <v>6.7507782549720979E-3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1.2082999999999999</v>
      </c>
      <c r="C231" s="2">
        <f t="shared" si="18"/>
        <v>1.3257219050547158</v>
      </c>
      <c r="D231" s="2">
        <f t="shared" si="20"/>
        <v>1.2900391126944888</v>
      </c>
      <c r="E231" s="2">
        <f t="shared" si="19"/>
        <v>3.5682792360226978E-2</v>
      </c>
      <c r="F231" s="2">
        <f t="shared" si="23"/>
        <v>3.1148598188124245E-2</v>
      </c>
      <c r="G231" s="2">
        <f t="shared" si="21"/>
        <v>4.5341941721027332E-3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1.2178</v>
      </c>
      <c r="C232" s="2">
        <f t="shared" si="18"/>
        <v>1.3192723812001441</v>
      </c>
      <c r="D232" s="2">
        <f t="shared" si="20"/>
        <v>1.2846880673097116</v>
      </c>
      <c r="E232" s="2">
        <f t="shared" si="19"/>
        <v>3.4584313890432483E-2</v>
      </c>
      <c r="F232" s="2">
        <f t="shared" si="23"/>
        <v>3.1835741328585895E-2</v>
      </c>
      <c r="G232" s="2">
        <f t="shared" si="21"/>
        <v>2.7485725618465878E-3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1.1894</v>
      </c>
      <c r="C233" s="2">
        <f t="shared" si="18"/>
        <v>1.3109227840924296</v>
      </c>
      <c r="D233" s="2">
        <f t="shared" si="20"/>
        <v>1.2776296919534369</v>
      </c>
      <c r="E233" s="2">
        <f t="shared" si="19"/>
        <v>3.3293092138992675E-2</v>
      </c>
      <c r="F233" s="2">
        <f t="shared" si="23"/>
        <v>3.2127211490667253E-2</v>
      </c>
      <c r="G233" s="2">
        <f t="shared" si="21"/>
        <v>1.1658806483254222E-3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1.1989000000000001</v>
      </c>
      <c r="C234" s="2">
        <f t="shared" si="18"/>
        <v>1.3023962019243636</v>
      </c>
      <c r="D234" s="2">
        <f t="shared" si="20"/>
        <v>1.271797862919849</v>
      </c>
      <c r="E234" s="2">
        <f t="shared" si="19"/>
        <v>3.0598339004514585E-2</v>
      </c>
      <c r="F234" s="2">
        <f t="shared" si="23"/>
        <v>3.1821436993436723E-2</v>
      </c>
      <c r="G234" s="2">
        <f t="shared" si="21"/>
        <v>-1.223097988922138E-3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5">
        <f>TITRES_STAT!D238</f>
        <v>1.1989000000000001</v>
      </c>
      <c r="C235" s="2">
        <f t="shared" si="18"/>
        <v>1.2951814016283076</v>
      </c>
      <c r="D235" s="2">
        <f t="shared" si="20"/>
        <v>1.2663980212220824</v>
      </c>
      <c r="E235" s="2">
        <f t="shared" si="19"/>
        <v>2.878338040622519E-2</v>
      </c>
      <c r="F235" s="2">
        <f t="shared" si="23"/>
        <v>3.1213825675994417E-2</v>
      </c>
      <c r="G235" s="2">
        <f t="shared" si="21"/>
        <v>-2.4304452697692276E-3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5">
        <f>TITRES_STAT!D239</f>
        <v>1.1894</v>
      </c>
      <c r="C236" s="2">
        <f t="shared" si="18"/>
        <v>1.2876304167624142</v>
      </c>
      <c r="D236" s="2">
        <f t="shared" si="20"/>
        <v>1.2606944640945208</v>
      </c>
      <c r="E236" s="2">
        <f t="shared" si="19"/>
        <v>2.6935952667893392E-2</v>
      </c>
      <c r="F236" s="2">
        <f t="shared" si="23"/>
        <v>3.0358251074374214E-2</v>
      </c>
      <c r="G236" s="2">
        <f t="shared" si="21"/>
        <v>-3.4222984064808219E-3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1.1894</v>
      </c>
      <c r="C237" s="2">
        <f t="shared" si="18"/>
        <v>1.2783334295681967</v>
      </c>
      <c r="D237" s="2">
        <f t="shared" si="20"/>
        <v>1.2554133926801119</v>
      </c>
      <c r="E237" s="2">
        <f t="shared" si="19"/>
        <v>2.292003688808486E-2</v>
      </c>
      <c r="F237" s="2">
        <f t="shared" si="23"/>
        <v>2.8870608237116346E-2</v>
      </c>
      <c r="G237" s="2">
        <f t="shared" si="21"/>
        <v>-5.950571349031486E-3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1.2555000000000001</v>
      </c>
      <c r="C238" s="2">
        <f t="shared" si="18"/>
        <v>1.2661129019423203</v>
      </c>
      <c r="D238" s="2">
        <f t="shared" si="20"/>
        <v>1.2554198080371406</v>
      </c>
      <c r="E238" s="2">
        <f t="shared" si="19"/>
        <v>1.0693093905179696E-2</v>
      </c>
      <c r="F238" s="2">
        <f t="shared" si="23"/>
        <v>2.5235105370729018E-2</v>
      </c>
      <c r="G238" s="2">
        <f t="shared" si="21"/>
        <v>-1.4542011465549322E-2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1.2932999999999999</v>
      </c>
      <c r="C239" s="2">
        <f t="shared" si="18"/>
        <v>1.2572186093358093</v>
      </c>
      <c r="D239" s="2">
        <f t="shared" si="20"/>
        <v>1.2582257481825374</v>
      </c>
      <c r="E239" s="2">
        <f t="shared" si="19"/>
        <v>-1.0071388467280951E-3</v>
      </c>
      <c r="F239" s="2">
        <f t="shared" si="23"/>
        <v>1.9986656527237596E-2</v>
      </c>
      <c r="G239" s="2">
        <f t="shared" si="21"/>
        <v>-2.0993795373965691E-2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1.2555000000000001</v>
      </c>
      <c r="C240" s="2">
        <f t="shared" si="18"/>
        <v>1.2496926694379926</v>
      </c>
      <c r="D240" s="2">
        <f t="shared" si="20"/>
        <v>1.2580238409097568</v>
      </c>
      <c r="E240" s="2">
        <f t="shared" si="19"/>
        <v>-8.3311714717642094E-3</v>
      </c>
      <c r="F240" s="2">
        <f t="shared" si="23"/>
        <v>1.4323090927437237E-2</v>
      </c>
      <c r="G240" s="2">
        <f t="shared" si="21"/>
        <v>-2.2654262399201444E-2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1.2461</v>
      </c>
      <c r="C241" s="2">
        <f t="shared" si="18"/>
        <v>1.2433245664475323</v>
      </c>
      <c r="D241" s="2">
        <f t="shared" si="20"/>
        <v>1.2571405934349602</v>
      </c>
      <c r="E241" s="2">
        <f t="shared" si="19"/>
        <v>-1.3816026987427898E-2</v>
      </c>
      <c r="F241" s="2">
        <f t="shared" si="23"/>
        <v>8.6952673444642102E-3</v>
      </c>
      <c r="G241" s="2">
        <f t="shared" si="21"/>
        <v>-2.2511294331892109E-2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1.2178</v>
      </c>
      <c r="C242" s="2">
        <f t="shared" si="18"/>
        <v>1.239397710070989</v>
      </c>
      <c r="D242" s="2">
        <f t="shared" si="20"/>
        <v>1.2542264754027408</v>
      </c>
      <c r="E242" s="2">
        <f t="shared" si="19"/>
        <v>-1.4828765331751814E-2</v>
      </c>
      <c r="F242" s="2">
        <f t="shared" si="23"/>
        <v>3.9904608092210057E-3</v>
      </c>
      <c r="G242" s="2">
        <f t="shared" si="21"/>
        <v>-1.8819226140972818E-2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1.2178</v>
      </c>
      <c r="C243" s="2">
        <f t="shared" si="18"/>
        <v>1.2317057546754522</v>
      </c>
      <c r="D243" s="2">
        <f t="shared" si="20"/>
        <v>1.2515282179655007</v>
      </c>
      <c r="E243" s="2">
        <f t="shared" si="19"/>
        <v>-1.9822463290048553E-2</v>
      </c>
      <c r="F243" s="2">
        <f t="shared" si="23"/>
        <v>-7.7212401063290635E-4</v>
      </c>
      <c r="G243" s="2">
        <f t="shared" si="21"/>
        <v>-1.9050339279415646E-2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1.2272000000000001</v>
      </c>
      <c r="C244" s="2">
        <f t="shared" si="18"/>
        <v>1.2266587154946134</v>
      </c>
      <c r="D244" s="2">
        <f t="shared" si="20"/>
        <v>1.249726127745834</v>
      </c>
      <c r="E244" s="2">
        <f t="shared" si="19"/>
        <v>-2.3067412251220665E-2</v>
      </c>
      <c r="F244" s="2">
        <f t="shared" si="23"/>
        <v>-5.2311816587504584E-3</v>
      </c>
      <c r="G244" s="2">
        <f t="shared" si="21"/>
        <v>-1.7836230592470206E-2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1.2649999999999999</v>
      </c>
      <c r="C245" s="2">
        <f t="shared" si="18"/>
        <v>1.2223881438800575</v>
      </c>
      <c r="D245" s="2">
        <f t="shared" si="20"/>
        <v>1.2508575256905869</v>
      </c>
      <c r="E245" s="2">
        <f t="shared" si="19"/>
        <v>-2.8469381810529493E-2</v>
      </c>
      <c r="F245" s="2">
        <f t="shared" si="23"/>
        <v>-9.8788216891062645E-3</v>
      </c>
      <c r="G245" s="2">
        <f t="shared" si="21"/>
        <v>-1.8590560121423228E-2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1.2365999999999999</v>
      </c>
      <c r="C246" s="2">
        <f t="shared" si="18"/>
        <v>1.217313044821587</v>
      </c>
      <c r="D246" s="2">
        <f t="shared" si="20"/>
        <v>1.2498014126764694</v>
      </c>
      <c r="E246" s="2">
        <f t="shared" si="19"/>
        <v>-3.2488367854882405E-2</v>
      </c>
      <c r="F246" s="2">
        <f t="shared" si="23"/>
        <v>-1.4400730922261493E-2</v>
      </c>
      <c r="G246" s="2">
        <f t="shared" si="21"/>
        <v>-1.8087636932620912E-2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1.2461</v>
      </c>
      <c r="C247" s="2">
        <f t="shared" si="18"/>
        <v>1.2130187302336504</v>
      </c>
      <c r="D247" s="2">
        <f t="shared" si="20"/>
        <v>1.2495272339596939</v>
      </c>
      <c r="E247" s="2">
        <f t="shared" si="19"/>
        <v>-3.6508503726043529E-2</v>
      </c>
      <c r="F247" s="2">
        <f t="shared" si="23"/>
        <v>-1.8822285483017901E-2</v>
      </c>
      <c r="G247" s="2">
        <f t="shared" si="21"/>
        <v>-1.7686218243025627E-2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1.2365999999999999</v>
      </c>
      <c r="C248" s="2">
        <f t="shared" si="18"/>
        <v>1.2195543101977042</v>
      </c>
      <c r="D248" s="2">
        <f t="shared" si="20"/>
        <v>1.2485696610737906</v>
      </c>
      <c r="E248" s="2">
        <f t="shared" si="19"/>
        <v>-2.9015350876086421E-2</v>
      </c>
      <c r="F248" s="2">
        <f t="shared" si="23"/>
        <v>-2.0860898561631605E-2</v>
      </c>
      <c r="G248" s="2">
        <f t="shared" si="21"/>
        <v>-8.1544523144548159E-3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1.2555000000000001</v>
      </c>
      <c r="C249" s="2">
        <f t="shared" si="18"/>
        <v>1.2308998009365189</v>
      </c>
      <c r="D249" s="2">
        <f t="shared" si="20"/>
        <v>1.2490830195127691</v>
      </c>
      <c r="E249" s="2">
        <f t="shared" si="19"/>
        <v>-1.8183218576250271E-2</v>
      </c>
      <c r="F249" s="2">
        <f t="shared" si="23"/>
        <v>-2.032536256455534E-2</v>
      </c>
      <c r="G249" s="2">
        <f t="shared" si="21"/>
        <v>2.1421439883050689E-3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5">
        <f>TITRES_STAT!D253</f>
        <v>1.331</v>
      </c>
      <c r="C250" s="2">
        <f t="shared" si="18"/>
        <v>1.2346844469462852</v>
      </c>
      <c r="D250" s="2">
        <f t="shared" si="20"/>
        <v>1.2551509439933046</v>
      </c>
      <c r="E250" s="2">
        <f t="shared" si="19"/>
        <v>-2.0466497047019416E-2</v>
      </c>
      <c r="F250" s="2">
        <f t="shared" si="23"/>
        <v>-2.0353589461048156E-2</v>
      </c>
      <c r="G250" s="2">
        <f t="shared" si="21"/>
        <v>-1.1290758597125999E-4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1.3405</v>
      </c>
      <c r="C251" s="2">
        <f t="shared" si="18"/>
        <v>1.236440685877626</v>
      </c>
      <c r="D251" s="2">
        <f t="shared" si="20"/>
        <v>1.2614730962900969</v>
      </c>
      <c r="E251" s="2">
        <f t="shared" si="19"/>
        <v>-2.503241041247084E-2</v>
      </c>
      <c r="F251" s="2">
        <f t="shared" si="23"/>
        <v>-2.1289353651332693E-2</v>
      </c>
      <c r="G251" s="2">
        <f t="shared" si="21"/>
        <v>-3.7430567611381471E-3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1.3122</v>
      </c>
      <c r="C252" s="2">
        <f t="shared" si="18"/>
        <v>1.233572888050299</v>
      </c>
      <c r="D252" s="2">
        <f t="shared" si="20"/>
        <v>1.2652306447130526</v>
      </c>
      <c r="E252" s="2">
        <f t="shared" si="19"/>
        <v>-3.1657756662753611E-2</v>
      </c>
      <c r="F252" s="2">
        <f t="shared" si="23"/>
        <v>-2.3363034253616875E-2</v>
      </c>
      <c r="G252" s="2">
        <f t="shared" si="21"/>
        <v>-8.2947224091367358E-3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1.3876999999999999</v>
      </c>
      <c r="C253" s="2">
        <f t="shared" si="18"/>
        <v>1.2311462898887144</v>
      </c>
      <c r="D253" s="2">
        <f t="shared" si="20"/>
        <v>1.2743024488083821</v>
      </c>
      <c r="E253" s="2">
        <f t="shared" si="19"/>
        <v>-4.315615891966762E-2</v>
      </c>
      <c r="F253" s="2">
        <f t="shared" si="23"/>
        <v>-2.7321659186827024E-2</v>
      </c>
      <c r="G253" s="2">
        <f t="shared" si="21"/>
        <v>-1.5834499732840596E-2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1.4254</v>
      </c>
      <c r="C254" s="2">
        <f t="shared" si="18"/>
        <v>1.2305391683673739</v>
      </c>
      <c r="D254" s="2">
        <f t="shared" si="20"/>
        <v>1.2854948600077611</v>
      </c>
      <c r="E254" s="2">
        <f t="shared" si="19"/>
        <v>-5.4955691640387272E-2</v>
      </c>
      <c r="F254" s="2">
        <f t="shared" si="23"/>
        <v>-3.2848465677539074E-2</v>
      </c>
      <c r="G254" s="2">
        <f t="shared" si="21"/>
        <v>-2.2107225962848198E-2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1.4349000000000001</v>
      </c>
      <c r="C255" s="2">
        <f t="shared" si="18"/>
        <v>1.2358408347723933</v>
      </c>
      <c r="D255" s="2">
        <f t="shared" si="20"/>
        <v>1.2965619074145935</v>
      </c>
      <c r="E255" s="2">
        <f t="shared" si="19"/>
        <v>-6.072107264220028E-2</v>
      </c>
      <c r="F255" s="2">
        <f t="shared" si="23"/>
        <v>-3.8422987070471315E-2</v>
      </c>
      <c r="G255" s="2">
        <f t="shared" si="21"/>
        <v>-2.2298085571728965E-2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1.4442999999999999</v>
      </c>
      <c r="C256" s="2">
        <f t="shared" si="18"/>
        <v>1.2359576294227943</v>
      </c>
      <c r="D256" s="2">
        <f t="shared" si="20"/>
        <v>1.3075054698283273</v>
      </c>
      <c r="E256" s="2">
        <f t="shared" si="19"/>
        <v>-7.154784040553297E-2</v>
      </c>
      <c r="F256" s="2">
        <f t="shared" si="23"/>
        <v>-4.504795773748365E-2</v>
      </c>
      <c r="G256" s="2">
        <f t="shared" si="21"/>
        <v>-2.649988266804932E-2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1.4632000000000001</v>
      </c>
      <c r="C257" s="2">
        <f t="shared" si="18"/>
        <v>1.2375179941269798</v>
      </c>
      <c r="D257" s="2">
        <f t="shared" si="20"/>
        <v>1.319038397989192</v>
      </c>
      <c r="E257" s="2">
        <f t="shared" si="19"/>
        <v>-8.1520403862212154E-2</v>
      </c>
      <c r="F257" s="2">
        <f t="shared" si="23"/>
        <v>-5.2342446962429359E-2</v>
      </c>
      <c r="G257" s="2">
        <f t="shared" si="21"/>
        <v>-2.9177956899782795E-2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1.5482</v>
      </c>
      <c r="C258" s="2">
        <f t="shared" si="18"/>
        <v>1.2373767642612905</v>
      </c>
      <c r="D258" s="2">
        <f t="shared" si="20"/>
        <v>1.3360133314714739</v>
      </c>
      <c r="E258" s="2">
        <f t="shared" si="19"/>
        <v>-9.8636567210183435E-2</v>
      </c>
      <c r="F258" s="2">
        <f t="shared" si="23"/>
        <v>-6.160127101198018E-2</v>
      </c>
      <c r="G258" s="2">
        <f t="shared" si="21"/>
        <v>-3.7035296198203255E-2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1.5669999999999999</v>
      </c>
      <c r="C259" s="2">
        <f t="shared" si="18"/>
        <v>1.2401649543749382</v>
      </c>
      <c r="D259" s="2">
        <f t="shared" si="20"/>
        <v>1.3531234550661795</v>
      </c>
      <c r="E259" s="2">
        <f t="shared" si="19"/>
        <v>-0.11295850069124125</v>
      </c>
      <c r="F259" s="2">
        <f t="shared" si="23"/>
        <v>-7.1872716947832399E-2</v>
      </c>
      <c r="G259" s="2">
        <f t="shared" si="21"/>
        <v>-4.1085783743408849E-2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1.5765</v>
      </c>
      <c r="C260" s="2">
        <f t="shared" si="18"/>
        <v>1.254139576778794</v>
      </c>
      <c r="D260" s="2">
        <f t="shared" si="20"/>
        <v>1.3696698658020181</v>
      </c>
      <c r="E260" s="2">
        <f t="shared" si="19"/>
        <v>-0.11553028902322415</v>
      </c>
      <c r="F260" s="2">
        <f t="shared" si="23"/>
        <v>-8.0604231362910755E-2</v>
      </c>
      <c r="G260" s="2">
        <f t="shared" si="21"/>
        <v>-3.4926057660313398E-2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1.5669999999999999</v>
      </c>
      <c r="C261" s="2">
        <f t="shared" si="18"/>
        <v>1.2674257957359025</v>
      </c>
      <c r="D261" s="2">
        <f t="shared" si="20"/>
        <v>1.3842869127796462</v>
      </c>
      <c r="E261" s="2">
        <f t="shared" si="19"/>
        <v>-0.11686111704374369</v>
      </c>
      <c r="F261" s="2">
        <f t="shared" si="23"/>
        <v>-8.7855608499077351E-2</v>
      </c>
      <c r="G261" s="2">
        <f t="shared" si="21"/>
        <v>-2.9005508544666339E-2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1.5576000000000001</v>
      </c>
      <c r="C262" s="2">
        <f t="shared" si="18"/>
        <v>1.2743141348534559</v>
      </c>
      <c r="D262" s="2">
        <f t="shared" si="20"/>
        <v>1.3971249192404132</v>
      </c>
      <c r="E262" s="2">
        <f t="shared" si="19"/>
        <v>-0.12281078438695725</v>
      </c>
      <c r="F262" s="2">
        <f t="shared" si="23"/>
        <v>-9.4846643676653339E-2</v>
      </c>
      <c r="G262" s="2">
        <f t="shared" si="21"/>
        <v>-2.7964140710303911E-2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5">
        <f>TITRES_STAT!D266</f>
        <v>1.5104</v>
      </c>
      <c r="C263" s="2">
        <f t="shared" si="18"/>
        <v>1.2917581141067702</v>
      </c>
      <c r="D263" s="2">
        <f t="shared" si="20"/>
        <v>1.4055156659633454</v>
      </c>
      <c r="E263" s="2">
        <f t="shared" si="19"/>
        <v>-0.11375755185657521</v>
      </c>
      <c r="F263" s="2">
        <f t="shared" si="23"/>
        <v>-9.8628825312637725E-2</v>
      </c>
      <c r="G263" s="2">
        <f t="shared" si="21"/>
        <v>-1.5128726543937487E-2</v>
      </c>
      <c r="H263" s="2" t="str">
        <f t="shared" si="22"/>
        <v>Hold</v>
      </c>
    </row>
    <row r="264" spans="1:8" ht="13.5" x14ac:dyDescent="0.25">
      <c r="A264" s="3">
        <f>TITRES_STAT!B267</f>
        <v>42690</v>
      </c>
      <c r="B264" s="5">
        <f>TITRES_STAT!D267</f>
        <v>1.5293000000000001</v>
      </c>
      <c r="C264" s="2">
        <f t="shared" si="18"/>
        <v>1.3123184042441902</v>
      </c>
      <c r="D264" s="2">
        <f t="shared" si="20"/>
        <v>1.4146848758919865</v>
      </c>
      <c r="E264" s="2">
        <f t="shared" si="19"/>
        <v>-0.10236647164779633</v>
      </c>
      <c r="F264" s="2">
        <f t="shared" si="23"/>
        <v>-9.9376354579669451E-2</v>
      </c>
      <c r="G264" s="2">
        <f t="shared" si="21"/>
        <v>-2.9901170681268796E-3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5">
        <f>TITRES_STAT!D268</f>
        <v>1.4915</v>
      </c>
      <c r="C265" s="2">
        <f t="shared" si="18"/>
        <v>1.3311771112835458</v>
      </c>
      <c r="D265" s="2">
        <f t="shared" si="20"/>
        <v>1.4203748850851727</v>
      </c>
      <c r="E265" s="2">
        <f t="shared" si="19"/>
        <v>-8.9197773801626967E-2</v>
      </c>
      <c r="F265" s="2">
        <f t="shared" si="23"/>
        <v>-9.734063842406096E-2</v>
      </c>
      <c r="G265" s="2">
        <f t="shared" si="21"/>
        <v>8.1428646224339929E-3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1.5009999999999999</v>
      </c>
      <c r="C266" s="2">
        <f t="shared" si="18"/>
        <v>1.3485806326245386</v>
      </c>
      <c r="D266" s="2">
        <f t="shared" si="20"/>
        <v>1.4263471158196044</v>
      </c>
      <c r="E266" s="2">
        <f t="shared" si="19"/>
        <v>-7.7766483195065739E-2</v>
      </c>
      <c r="F266" s="2">
        <f t="shared" si="23"/>
        <v>-9.3425807378261921E-2</v>
      </c>
      <c r="G266" s="2">
        <f t="shared" si="21"/>
        <v>1.5659324183196183E-2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1.4632000000000001</v>
      </c>
      <c r="C267" s="2">
        <f t="shared" si="18"/>
        <v>1.3662143814515328</v>
      </c>
      <c r="D267" s="2">
        <f t="shared" si="20"/>
        <v>1.4290769590922263</v>
      </c>
      <c r="E267" s="2">
        <f t="shared" si="19"/>
        <v>-6.2862577640693473E-2</v>
      </c>
      <c r="F267" s="2">
        <f t="shared" si="23"/>
        <v>-8.7313161430748229E-2</v>
      </c>
      <c r="G267" s="2">
        <f t="shared" si="21"/>
        <v>2.4450583790054756E-2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1.5387</v>
      </c>
      <c r="C268" s="2">
        <f t="shared" si="18"/>
        <v>1.3942121689205278</v>
      </c>
      <c r="D268" s="2">
        <f t="shared" si="20"/>
        <v>1.437197184344654</v>
      </c>
      <c r="E268" s="2">
        <f t="shared" si="19"/>
        <v>-4.2985015424126249E-2</v>
      </c>
      <c r="F268" s="2">
        <f t="shared" si="23"/>
        <v>-7.8447532229423841E-2</v>
      </c>
      <c r="G268" s="2">
        <f t="shared" si="21"/>
        <v>3.5462516805297592E-2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1.5104</v>
      </c>
      <c r="C269" s="2">
        <f t="shared" si="18"/>
        <v>1.4207949121635237</v>
      </c>
      <c r="D269" s="2">
        <f t="shared" si="20"/>
        <v>1.442619615133939</v>
      </c>
      <c r="E269" s="2">
        <f t="shared" si="19"/>
        <v>-2.1824702970415277E-2</v>
      </c>
      <c r="F269" s="2">
        <f t="shared" si="23"/>
        <v>-6.7122966377622134E-2</v>
      </c>
      <c r="G269" s="2">
        <f t="shared" si="21"/>
        <v>4.5298263407206857E-2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1.4915</v>
      </c>
      <c r="C270" s="2">
        <f t="shared" si="18"/>
        <v>1.4447495410614433</v>
      </c>
      <c r="D270" s="2">
        <f t="shared" si="20"/>
        <v>1.4462403843832767</v>
      </c>
      <c r="E270" s="2">
        <f t="shared" si="19"/>
        <v>-1.4908433218334682E-3</v>
      </c>
      <c r="F270" s="2">
        <f t="shared" si="23"/>
        <v>-5.3996541766464408E-2</v>
      </c>
      <c r="G270" s="2">
        <f t="shared" si="21"/>
        <v>5.250569844463094E-2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1.4442999999999999</v>
      </c>
      <c r="C271" s="2">
        <f t="shared" ref="C271:C334" si="24">$C$4*B261+C270*(1-$C$4)</f>
        <v>1.4635573039750676</v>
      </c>
      <c r="D271" s="2">
        <f t="shared" si="20"/>
        <v>1.4460966522067376</v>
      </c>
      <c r="E271" s="2">
        <f t="shared" si="19"/>
        <v>1.7460651768330004E-2</v>
      </c>
      <c r="F271" s="2">
        <f t="shared" si="23"/>
        <v>-3.9705103059505524E-2</v>
      </c>
      <c r="G271" s="2">
        <f t="shared" si="21"/>
        <v>5.7165754827835528E-2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1.4915</v>
      </c>
      <c r="C272" s="2">
        <f t="shared" si="24"/>
        <v>1.4780254110558264</v>
      </c>
      <c r="D272" s="2">
        <f t="shared" si="20"/>
        <v>1.4494598631543865</v>
      </c>
      <c r="E272" s="2">
        <f t="shared" si="19"/>
        <v>2.8565547901439947E-2</v>
      </c>
      <c r="F272" s="2">
        <f t="shared" si="23"/>
        <v>-2.6050972867316429E-2</v>
      </c>
      <c r="G272" s="2">
        <f t="shared" si="21"/>
        <v>5.461652076875638E-2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1.4821</v>
      </c>
      <c r="C273" s="2">
        <f t="shared" si="24"/>
        <v>1.4830061170472377</v>
      </c>
      <c r="D273" s="2">
        <f t="shared" si="20"/>
        <v>1.4518776510688765</v>
      </c>
      <c r="E273" s="2">
        <f t="shared" si="19"/>
        <v>3.1128465978361275E-2</v>
      </c>
      <c r="F273" s="2">
        <f t="shared" si="23"/>
        <v>-1.4615085098180889E-2</v>
      </c>
      <c r="G273" s="2">
        <f t="shared" si="21"/>
        <v>4.5743551076542162E-2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1.4821</v>
      </c>
      <c r="C274" s="2">
        <f t="shared" si="24"/>
        <v>1.4901282528861244</v>
      </c>
      <c r="D274" s="2">
        <f t="shared" si="20"/>
        <v>1.454116343582293</v>
      </c>
      <c r="E274" s="2">
        <f t="shared" si="19"/>
        <v>3.6011909303831358E-2</v>
      </c>
      <c r="F274" s="2">
        <f t="shared" si="23"/>
        <v>-4.4896862177784408E-3</v>
      </c>
      <c r="G274" s="2">
        <f t="shared" si="21"/>
        <v>4.0501595521609798E-2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1.4821</v>
      </c>
      <c r="C275" s="2">
        <f t="shared" si="24"/>
        <v>1.4903392909036439</v>
      </c>
      <c r="D275" s="2">
        <f t="shared" si="20"/>
        <v>1.4561892070206417</v>
      </c>
      <c r="E275" s="2">
        <f t="shared" si="19"/>
        <v>3.4150083883002225E-2</v>
      </c>
      <c r="F275" s="2">
        <f t="shared" si="23"/>
        <v>3.238267802377692E-3</v>
      </c>
      <c r="G275" s="2">
        <f t="shared" si="21"/>
        <v>3.0911816080624533E-2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1.4632000000000001</v>
      </c>
      <c r="C276" s="2">
        <f t="shared" si="24"/>
        <v>1.491979399995391</v>
      </c>
      <c r="D276" s="2">
        <f t="shared" si="20"/>
        <v>1.4567085250191127</v>
      </c>
      <c r="E276" s="2">
        <f t="shared" si="19"/>
        <v>3.5270874976278233E-2</v>
      </c>
      <c r="F276" s="2">
        <f t="shared" si="23"/>
        <v>9.6447892371578012E-3</v>
      </c>
      <c r="G276" s="2">
        <f t="shared" si="21"/>
        <v>2.5626085739120431E-2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1.4349000000000001</v>
      </c>
      <c r="C277" s="2">
        <f t="shared" si="24"/>
        <v>1.4875517999960999</v>
      </c>
      <c r="D277" s="2">
        <f t="shared" si="20"/>
        <v>1.4550930787214007</v>
      </c>
      <c r="E277" s="2">
        <f t="shared" si="19"/>
        <v>3.2458721274699176E-2</v>
      </c>
      <c r="F277" s="2">
        <f t="shared" si="23"/>
        <v>1.4207575644666078E-2</v>
      </c>
      <c r="G277" s="2">
        <f t="shared" si="21"/>
        <v>1.8251145630033098E-2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1.4538</v>
      </c>
      <c r="C278" s="2">
        <f t="shared" si="24"/>
        <v>1.4954207538428537</v>
      </c>
      <c r="D278" s="2">
        <f t="shared" si="20"/>
        <v>1.4549972951124082</v>
      </c>
      <c r="E278" s="2">
        <f t="shared" si="19"/>
        <v>4.0423458730445505E-2</v>
      </c>
      <c r="F278" s="2">
        <f t="shared" si="23"/>
        <v>1.9450752261821965E-2</v>
      </c>
      <c r="G278" s="2">
        <f t="shared" si="21"/>
        <v>2.097270646862354E-2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1.4349000000000001</v>
      </c>
      <c r="C279" s="2">
        <f t="shared" si="24"/>
        <v>1.4977252532516454</v>
      </c>
      <c r="D279" s="2">
        <f t="shared" si="20"/>
        <v>1.4535086065855631</v>
      </c>
      <c r="E279" s="2">
        <f t="shared" si="19"/>
        <v>4.4216646666082271E-2</v>
      </c>
      <c r="F279" s="2">
        <f t="shared" si="23"/>
        <v>2.4403931142674029E-2</v>
      </c>
      <c r="G279" s="2">
        <f t="shared" si="21"/>
        <v>1.9812715523408242E-2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1.4349000000000001</v>
      </c>
      <c r="C280" s="2">
        <f t="shared" si="24"/>
        <v>1.4967675219821617</v>
      </c>
      <c r="D280" s="2">
        <f t="shared" si="20"/>
        <v>1.4521301912829288</v>
      </c>
      <c r="E280" s="2">
        <f t="shared" si="19"/>
        <v>4.4637330699232924E-2</v>
      </c>
      <c r="F280" s="2">
        <f t="shared" si="23"/>
        <v>2.845061105398581E-2</v>
      </c>
      <c r="G280" s="2">
        <f t="shared" si="21"/>
        <v>1.6186719645247115E-2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1.4066000000000001</v>
      </c>
      <c r="C281" s="2">
        <f t="shared" si="24"/>
        <v>1.4886955955233676</v>
      </c>
      <c r="D281" s="2">
        <f t="shared" si="20"/>
        <v>1.4487575845212304</v>
      </c>
      <c r="E281" s="2">
        <f t="shared" si="19"/>
        <v>3.993801100213723E-2</v>
      </c>
      <c r="F281" s="2">
        <f t="shared" si="23"/>
        <v>3.0748091043616095E-2</v>
      </c>
      <c r="G281" s="2">
        <f t="shared" si="21"/>
        <v>9.1899199585211352E-3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5">
        <f>TITRES_STAT!D285</f>
        <v>1.4349000000000001</v>
      </c>
      <c r="C282" s="2">
        <f t="shared" si="24"/>
        <v>1.4891270423659266</v>
      </c>
      <c r="D282" s="2">
        <f t="shared" si="20"/>
        <v>1.447731096778917</v>
      </c>
      <c r="E282" s="2">
        <f t="shared" si="19"/>
        <v>4.1395945587009653E-2</v>
      </c>
      <c r="F282" s="2">
        <f t="shared" si="23"/>
        <v>3.2877661952294808E-2</v>
      </c>
      <c r="G282" s="2">
        <f t="shared" si="21"/>
        <v>8.5182836347148447E-3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1.4349000000000001</v>
      </c>
      <c r="C283" s="2">
        <f t="shared" si="24"/>
        <v>1.488045958925015</v>
      </c>
      <c r="D283" s="2">
        <f t="shared" si="20"/>
        <v>1.446780645165664</v>
      </c>
      <c r="E283" s="2">
        <f t="shared" si="19"/>
        <v>4.1265313759351052E-2</v>
      </c>
      <c r="F283" s="2">
        <f t="shared" si="23"/>
        <v>3.455519231370606E-2</v>
      </c>
      <c r="G283" s="2">
        <f t="shared" si="21"/>
        <v>6.7101214456449926E-3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5">
        <f>TITRES_STAT!D287</f>
        <v>1.4915</v>
      </c>
      <c r="C284" s="2">
        <f t="shared" si="24"/>
        <v>1.4871311960134741</v>
      </c>
      <c r="D284" s="2">
        <f t="shared" si="20"/>
        <v>1.4500931899682072</v>
      </c>
      <c r="E284" s="2">
        <f t="shared" ref="E284:E347" si="25">C284-D284</f>
        <v>3.7038006045266858E-2</v>
      </c>
      <c r="F284" s="2">
        <f t="shared" si="23"/>
        <v>3.5051755060018217E-2</v>
      </c>
      <c r="G284" s="2">
        <f t="shared" si="21"/>
        <v>1.9862509852486415E-3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5">
        <f>TITRES_STAT!D288</f>
        <v>1.4915</v>
      </c>
      <c r="C285" s="2">
        <f t="shared" si="24"/>
        <v>1.4863571658575552</v>
      </c>
      <c r="D285" s="2">
        <f t="shared" ref="D285:D348" si="26">$D$4*B285+(1-$D$4)*D284</f>
        <v>1.4531603610816732</v>
      </c>
      <c r="E285" s="2">
        <f t="shared" si="25"/>
        <v>3.3196804775881938E-2</v>
      </c>
      <c r="F285" s="2">
        <f t="shared" si="23"/>
        <v>3.4680765003190964E-2</v>
      </c>
      <c r="G285" s="2">
        <f t="shared" si="21"/>
        <v>-1.4839602273090252E-3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1.4159999999999999</v>
      </c>
      <c r="C286" s="2">
        <f t="shared" si="24"/>
        <v>1.4827945249563927</v>
      </c>
      <c r="D286" s="2">
        <f t="shared" si="26"/>
        <v>1.45040774174229</v>
      </c>
      <c r="E286" s="2">
        <f t="shared" si="25"/>
        <v>3.238678321410271E-2</v>
      </c>
      <c r="F286" s="2">
        <f t="shared" si="23"/>
        <v>3.4221968645373316E-2</v>
      </c>
      <c r="G286" s="2">
        <f t="shared" si="21"/>
        <v>-1.8351854312706056E-3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1.4349000000000001</v>
      </c>
      <c r="C287" s="2">
        <f t="shared" si="24"/>
        <v>1.4754261365015631</v>
      </c>
      <c r="D287" s="2">
        <f t="shared" si="26"/>
        <v>1.4492590201317501</v>
      </c>
      <c r="E287" s="2">
        <f t="shared" si="25"/>
        <v>2.6167116369812948E-2</v>
      </c>
      <c r="F287" s="2">
        <f t="shared" si="23"/>
        <v>3.2610998190261239E-2</v>
      </c>
      <c r="G287" s="2">
        <f t="shared" si="21"/>
        <v>-6.4438818204482912E-3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5">
        <f>TITRES_STAT!D291</f>
        <v>1.4159999999999999</v>
      </c>
      <c r="C288" s="2">
        <f t="shared" si="24"/>
        <v>1.4720990385782455</v>
      </c>
      <c r="D288" s="2">
        <f t="shared" si="26"/>
        <v>1.4467953890108796</v>
      </c>
      <c r="E288" s="2">
        <f t="shared" si="25"/>
        <v>2.5303649567365971E-2</v>
      </c>
      <c r="F288" s="2">
        <f t="shared" si="23"/>
        <v>3.114952846568219E-2</v>
      </c>
      <c r="G288" s="2">
        <f t="shared" si="21"/>
        <v>-5.8458788983162188E-3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5">
        <f>TITRES_STAT!D292</f>
        <v>1.3971</v>
      </c>
      <c r="C289" s="2">
        <f t="shared" si="24"/>
        <v>1.4663761095662076</v>
      </c>
      <c r="D289" s="2">
        <f t="shared" si="26"/>
        <v>1.4431142490841478</v>
      </c>
      <c r="E289" s="2">
        <f t="shared" si="25"/>
        <v>2.3261860482059804E-2</v>
      </c>
      <c r="F289" s="2">
        <f t="shared" si="23"/>
        <v>2.9571994868957712E-2</v>
      </c>
      <c r="G289" s="2">
        <f t="shared" si="21"/>
        <v>-6.310134386897908E-3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5">
        <f>TITRES_STAT!D293</f>
        <v>1.3782000000000001</v>
      </c>
      <c r="C290" s="2">
        <f t="shared" si="24"/>
        <v>1.4615336311714064</v>
      </c>
      <c r="D290" s="2">
        <f t="shared" si="26"/>
        <v>1.4383057861890258</v>
      </c>
      <c r="E290" s="2">
        <f t="shared" si="25"/>
        <v>2.3227844982380619E-2</v>
      </c>
      <c r="F290" s="2">
        <f t="shared" si="23"/>
        <v>2.8303164891642293E-2</v>
      </c>
      <c r="G290" s="2">
        <f t="shared" si="21"/>
        <v>-5.0753199092616746E-3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5">
        <f>TITRES_STAT!D294</f>
        <v>1.3971</v>
      </c>
      <c r="C291" s="2">
        <f t="shared" si="24"/>
        <v>1.4530823032988822</v>
      </c>
      <c r="D291" s="2">
        <f t="shared" si="26"/>
        <v>1.4352535057305795</v>
      </c>
      <c r="E291" s="2">
        <f t="shared" si="25"/>
        <v>1.782879756830269E-2</v>
      </c>
      <c r="F291" s="2">
        <f t="shared" si="23"/>
        <v>2.6208291426974374E-2</v>
      </c>
      <c r="G291" s="2">
        <f t="shared" si="21"/>
        <v>-8.3794938586716841E-3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5">
        <f>TITRES_STAT!D295</f>
        <v>1.3876999999999999</v>
      </c>
      <c r="C292" s="2">
        <f t="shared" si="24"/>
        <v>1.4502850258682849</v>
      </c>
      <c r="D292" s="2">
        <f t="shared" si="26"/>
        <v>1.4317310238246106</v>
      </c>
      <c r="E292" s="2">
        <f t="shared" si="25"/>
        <v>1.85540020436743E-2</v>
      </c>
      <c r="F292" s="2">
        <f t="shared" si="23"/>
        <v>2.4677433550314362E-2</v>
      </c>
      <c r="G292" s="2">
        <f t="shared" ref="G292:G355" si="27">E292-F292</f>
        <v>-6.1234315066400619E-3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5">
        <f>TITRES_STAT!D296</f>
        <v>1.3782000000000001</v>
      </c>
      <c r="C293" s="2">
        <f t="shared" si="24"/>
        <v>1.4479180988116256</v>
      </c>
      <c r="D293" s="2">
        <f t="shared" si="26"/>
        <v>1.4277657628005653</v>
      </c>
      <c r="E293" s="2">
        <f t="shared" si="25"/>
        <v>2.0152336011060257E-2</v>
      </c>
      <c r="F293" s="2">
        <f t="shared" ref="F293:F356" si="29">(E293*(2/(10)))+((1-(2/10))*F292)</f>
        <v>2.3772414042463542E-2</v>
      </c>
      <c r="G293" s="2">
        <f t="shared" si="27"/>
        <v>-3.620078031403285E-3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5">
        <f>TITRES_STAT!D297</f>
        <v>1.3876999999999999</v>
      </c>
      <c r="C294" s="2">
        <f t="shared" si="24"/>
        <v>1.4546230066867603</v>
      </c>
      <c r="D294" s="2">
        <f t="shared" si="26"/>
        <v>1.424797928519042</v>
      </c>
      <c r="E294" s="2">
        <f t="shared" si="25"/>
        <v>2.9825078167718289E-2</v>
      </c>
      <c r="F294" s="2">
        <f t="shared" si="29"/>
        <v>2.4982946867514493E-2</v>
      </c>
      <c r="G294" s="2">
        <f t="shared" si="27"/>
        <v>4.8421313002037954E-3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1.3688</v>
      </c>
      <c r="C295" s="2">
        <f t="shared" si="24"/>
        <v>1.4602963902734127</v>
      </c>
      <c r="D295" s="2">
        <f t="shared" si="26"/>
        <v>1.4206499338139276</v>
      </c>
      <c r="E295" s="2">
        <f t="shared" si="25"/>
        <v>3.9646456459485169E-2</v>
      </c>
      <c r="F295" s="2">
        <f t="shared" si="29"/>
        <v>2.7915648785908631E-2</v>
      </c>
      <c r="G295" s="2">
        <f t="shared" si="27"/>
        <v>1.1730807673576538E-2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1.3971</v>
      </c>
      <c r="C296" s="2">
        <f t="shared" si="24"/>
        <v>1.45348156100058</v>
      </c>
      <c r="D296" s="2">
        <f t="shared" si="26"/>
        <v>1.4189054942721553</v>
      </c>
      <c r="E296" s="2">
        <f t="shared" si="25"/>
        <v>3.4576066728424726E-2</v>
      </c>
      <c r="F296" s="2">
        <f t="shared" si="29"/>
        <v>2.9247732374411851E-2</v>
      </c>
      <c r="G296" s="2">
        <f t="shared" si="27"/>
        <v>5.3283343540128751E-3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5">
        <f>TITRES_STAT!D300</f>
        <v>1.3593999999999999</v>
      </c>
      <c r="C297" s="2">
        <f t="shared" si="24"/>
        <v>1.4506228593081829</v>
      </c>
      <c r="D297" s="2">
        <f t="shared" si="26"/>
        <v>1.4144976798816253</v>
      </c>
      <c r="E297" s="2">
        <f t="shared" si="25"/>
        <v>3.6125179426557574E-2</v>
      </c>
      <c r="F297" s="2">
        <f t="shared" si="29"/>
        <v>3.0623221784840997E-2</v>
      </c>
      <c r="G297" s="2">
        <f t="shared" si="27"/>
        <v>5.5019576417165775E-3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5">
        <f>TITRES_STAT!D301</f>
        <v>1.3593999999999999</v>
      </c>
      <c r="C298" s="2">
        <f t="shared" si="24"/>
        <v>1.4452962655684625</v>
      </c>
      <c r="D298" s="2">
        <f t="shared" si="26"/>
        <v>1.4104163702607642</v>
      </c>
      <c r="E298" s="2">
        <f t="shared" si="25"/>
        <v>3.4879895307698305E-2</v>
      </c>
      <c r="F298" s="2">
        <f t="shared" si="29"/>
        <v>3.1474556489412463E-2</v>
      </c>
      <c r="G298" s="2">
        <f t="shared" si="27"/>
        <v>3.4053388182858427E-3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5">
        <f>TITRES_STAT!D302</f>
        <v>1.3593999999999999</v>
      </c>
      <c r="C299" s="2">
        <f t="shared" si="24"/>
        <v>1.4378814554810067</v>
      </c>
      <c r="D299" s="2">
        <f t="shared" si="26"/>
        <v>1.4066373798710778</v>
      </c>
      <c r="E299" s="2">
        <f t="shared" si="25"/>
        <v>3.1244075609928812E-2</v>
      </c>
      <c r="F299" s="2">
        <f t="shared" si="29"/>
        <v>3.1428460313515733E-2</v>
      </c>
      <c r="G299" s="2">
        <f t="shared" si="27"/>
        <v>-1.8438470358692061E-4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1.3216000000000001</v>
      </c>
      <c r="C300" s="2">
        <f t="shared" si="24"/>
        <v>1.4286996930993132</v>
      </c>
      <c r="D300" s="2">
        <f t="shared" si="26"/>
        <v>1.4003383146954425</v>
      </c>
      <c r="E300" s="2">
        <f t="shared" si="25"/>
        <v>2.8361378403870763E-2</v>
      </c>
      <c r="F300" s="2">
        <f t="shared" si="29"/>
        <v>3.0815043931586742E-2</v>
      </c>
      <c r="G300" s="2">
        <f t="shared" si="27"/>
        <v>-2.4536655277159793E-3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1.3216000000000001</v>
      </c>
      <c r="C301" s="2">
        <f t="shared" si="24"/>
        <v>1.4238382018532649</v>
      </c>
      <c r="D301" s="2">
        <f t="shared" si="26"/>
        <v>1.3945058469402245</v>
      </c>
      <c r="E301" s="2">
        <f t="shared" si="25"/>
        <v>2.9332354913040426E-2</v>
      </c>
      <c r="F301" s="2">
        <f t="shared" si="29"/>
        <v>3.051850612787748E-2</v>
      </c>
      <c r="G301" s="2">
        <f t="shared" si="27"/>
        <v>-1.1861512148370543E-3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1.3216000000000001</v>
      </c>
      <c r="C302" s="2">
        <f t="shared" si="24"/>
        <v>1.4182784784912241</v>
      </c>
      <c r="D302" s="2">
        <f t="shared" si="26"/>
        <v>1.3891054138335412</v>
      </c>
      <c r="E302" s="2">
        <f t="shared" si="25"/>
        <v>2.9173064657682879E-2</v>
      </c>
      <c r="F302" s="2">
        <f t="shared" si="29"/>
        <v>3.0249417833838561E-2</v>
      </c>
      <c r="G302" s="2">
        <f t="shared" si="27"/>
        <v>-1.0763531761556824E-3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1.2932999999999999</v>
      </c>
      <c r="C303" s="2">
        <f t="shared" si="24"/>
        <v>1.4121125587233434</v>
      </c>
      <c r="D303" s="2">
        <f t="shared" si="26"/>
        <v>1.3820087165125381</v>
      </c>
      <c r="E303" s="2">
        <f t="shared" si="25"/>
        <v>3.0103842210805309E-2</v>
      </c>
      <c r="F303" s="2">
        <f t="shared" si="29"/>
        <v>3.0220302709231914E-2</v>
      </c>
      <c r="G303" s="2">
        <f t="shared" si="27"/>
        <v>-1.1646049842660433E-4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1.3027</v>
      </c>
      <c r="C304" s="2">
        <f t="shared" si="24"/>
        <v>1.4083567804582136</v>
      </c>
      <c r="D304" s="2">
        <f t="shared" si="26"/>
        <v>1.3761339967708686</v>
      </c>
      <c r="E304" s="2">
        <f t="shared" si="25"/>
        <v>3.2222783687344991E-2</v>
      </c>
      <c r="F304" s="2">
        <f t="shared" si="29"/>
        <v>3.0620798904854533E-2</v>
      </c>
      <c r="G304" s="2">
        <f t="shared" si="27"/>
        <v>1.6019847824904586E-3</v>
      </c>
      <c r="H304" s="2" t="str">
        <f t="shared" si="28"/>
        <v>Sell</v>
      </c>
    </row>
    <row r="305" spans="1:8" ht="13.5" x14ac:dyDescent="0.25">
      <c r="A305" s="3">
        <f>TITRES_STAT!B308</f>
        <v>42748</v>
      </c>
      <c r="B305" s="5">
        <f>TITRES_STAT!D308</f>
        <v>1.2838000000000001</v>
      </c>
      <c r="C305" s="2">
        <f t="shared" si="24"/>
        <v>1.4022711219261808</v>
      </c>
      <c r="D305" s="2">
        <f t="shared" si="26"/>
        <v>1.3692944414545078</v>
      </c>
      <c r="E305" s="2">
        <f t="shared" si="25"/>
        <v>3.2976680471672903E-2</v>
      </c>
      <c r="F305" s="2">
        <f t="shared" si="29"/>
        <v>3.1091975218218208E-2</v>
      </c>
      <c r="G305" s="2">
        <f t="shared" si="27"/>
        <v>1.8847052534546951E-3</v>
      </c>
      <c r="H305" s="2" t="str">
        <f t="shared" si="28"/>
        <v>Sell</v>
      </c>
    </row>
    <row r="306" spans="1:8" ht="13.5" x14ac:dyDescent="0.25">
      <c r="A306" s="3">
        <f>TITRES_STAT!B309</f>
        <v>42751</v>
      </c>
      <c r="B306" s="5">
        <f>TITRES_STAT!D309</f>
        <v>1.2838000000000001</v>
      </c>
      <c r="C306" s="2">
        <f t="shared" si="24"/>
        <v>1.4014755647067683</v>
      </c>
      <c r="D306" s="2">
        <f t="shared" si="26"/>
        <v>1.3629615198652849</v>
      </c>
      <c r="E306" s="2">
        <f t="shared" si="25"/>
        <v>3.8514044841483352E-2</v>
      </c>
      <c r="F306" s="2">
        <f t="shared" si="29"/>
        <v>3.257638914287124E-2</v>
      </c>
      <c r="G306" s="2">
        <f t="shared" si="27"/>
        <v>5.9376556986121126E-3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5">
        <f>TITRES_STAT!D310</f>
        <v>1.3216000000000001</v>
      </c>
      <c r="C307" s="2">
        <f t="shared" si="24"/>
        <v>1.3950024009057269</v>
      </c>
      <c r="D307" s="2">
        <f t="shared" si="26"/>
        <v>1.3598977035789677</v>
      </c>
      <c r="E307" s="2">
        <f t="shared" si="25"/>
        <v>3.5104697326759249E-2</v>
      </c>
      <c r="F307" s="2">
        <f t="shared" si="29"/>
        <v>3.308205077964884E-2</v>
      </c>
      <c r="G307" s="2">
        <f t="shared" si="27"/>
        <v>2.0226465471104085E-3</v>
      </c>
      <c r="H307" s="2" t="str">
        <f t="shared" si="28"/>
        <v>Sell</v>
      </c>
    </row>
    <row r="308" spans="1:8" ht="13.5" x14ac:dyDescent="0.25">
      <c r="A308" s="3">
        <f>TITRES_STAT!B311</f>
        <v>42753</v>
      </c>
      <c r="B308" s="5">
        <f>TITRES_STAT!D311</f>
        <v>1.3027</v>
      </c>
      <c r="C308" s="2">
        <f t="shared" si="24"/>
        <v>1.3895251084586919</v>
      </c>
      <c r="D308" s="2">
        <f t="shared" si="26"/>
        <v>1.3556608366471923</v>
      </c>
      <c r="E308" s="2">
        <f t="shared" si="25"/>
        <v>3.3864271811499647E-2</v>
      </c>
      <c r="F308" s="2">
        <f t="shared" si="29"/>
        <v>3.3238494986019003E-2</v>
      </c>
      <c r="G308" s="2">
        <f t="shared" si="27"/>
        <v>6.2577682548064367E-4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5">
        <f>TITRES_STAT!D312</f>
        <v>1.3122</v>
      </c>
      <c r="C309" s="2">
        <f t="shared" si="24"/>
        <v>1.3848904763881238</v>
      </c>
      <c r="D309" s="2">
        <f t="shared" si="26"/>
        <v>1.352441515414067</v>
      </c>
      <c r="E309" s="2">
        <f t="shared" si="25"/>
        <v>3.2448960974056806E-2</v>
      </c>
      <c r="F309" s="2">
        <f t="shared" si="29"/>
        <v>3.3080588183626566E-2</v>
      </c>
      <c r="G309" s="2">
        <f t="shared" si="27"/>
        <v>-6.3162720956976004E-4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1.3122</v>
      </c>
      <c r="C310" s="2">
        <f t="shared" si="24"/>
        <v>1.3751534800207201</v>
      </c>
      <c r="D310" s="2">
        <f t="shared" si="26"/>
        <v>1.3494606624204324</v>
      </c>
      <c r="E310" s="2">
        <f t="shared" si="25"/>
        <v>2.5692817600287743E-2</v>
      </c>
      <c r="F310" s="2">
        <f t="shared" si="29"/>
        <v>3.1603034066958802E-2</v>
      </c>
      <c r="G310" s="2">
        <f t="shared" si="27"/>
        <v>-5.9102164666710588E-3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1.3122</v>
      </c>
      <c r="C311" s="2">
        <f t="shared" si="24"/>
        <v>1.3669144830944555</v>
      </c>
      <c r="D311" s="2">
        <f t="shared" si="26"/>
        <v>1.3467006133522521</v>
      </c>
      <c r="E311" s="2">
        <f t="shared" si="25"/>
        <v>2.0213869742203405E-2</v>
      </c>
      <c r="F311" s="2">
        <f t="shared" si="29"/>
        <v>2.9325201202007725E-2</v>
      </c>
      <c r="G311" s="2">
        <f t="shared" si="27"/>
        <v>-9.1113314598043199E-3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5">
        <f>TITRES_STAT!D315</f>
        <v>1.2932999999999999</v>
      </c>
      <c r="C312" s="2">
        <f t="shared" si="24"/>
        <v>1.3599430241568469</v>
      </c>
      <c r="D312" s="2">
        <f t="shared" si="26"/>
        <v>1.3427450123631963</v>
      </c>
      <c r="E312" s="2">
        <f t="shared" si="25"/>
        <v>1.7198011793650547E-2</v>
      </c>
      <c r="F312" s="2">
        <f t="shared" si="29"/>
        <v>2.6899763320336292E-2</v>
      </c>
      <c r="G312" s="2">
        <f t="shared" si="27"/>
        <v>-9.7017515266857451E-3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5">
        <f>TITRES_STAT!D316</f>
        <v>1.2838000000000001</v>
      </c>
      <c r="C313" s="2">
        <f t="shared" si="24"/>
        <v>1.3496902512096396</v>
      </c>
      <c r="D313" s="2">
        <f t="shared" si="26"/>
        <v>1.3383787151511077</v>
      </c>
      <c r="E313" s="2">
        <f t="shared" si="25"/>
        <v>1.1311536058531857E-2</v>
      </c>
      <c r="F313" s="2">
        <f t="shared" si="29"/>
        <v>2.3782117867975409E-2</v>
      </c>
      <c r="G313" s="2">
        <f t="shared" si="27"/>
        <v>-1.2470581809443552E-2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5">
        <f>TITRES_STAT!D317</f>
        <v>1.2932999999999999</v>
      </c>
      <c r="C314" s="2">
        <f t="shared" si="24"/>
        <v>1.342460981792772</v>
      </c>
      <c r="D314" s="2">
        <f t="shared" si="26"/>
        <v>1.3350395510658404</v>
      </c>
      <c r="E314" s="2">
        <f t="shared" si="25"/>
        <v>7.4214307269315771E-3</v>
      </c>
      <c r="F314" s="2">
        <f t="shared" si="29"/>
        <v>2.0509980439766644E-2</v>
      </c>
      <c r="G314" s="2">
        <f t="shared" si="27"/>
        <v>-1.3088549712835067E-2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1.2932999999999999</v>
      </c>
      <c r="C315" s="2">
        <f t="shared" si="24"/>
        <v>1.3334362153631147</v>
      </c>
      <c r="D315" s="2">
        <f t="shared" si="26"/>
        <v>1.3319477324683706</v>
      </c>
      <c r="E315" s="2">
        <f t="shared" si="25"/>
        <v>1.4884828947441253E-3</v>
      </c>
      <c r="F315" s="2">
        <f t="shared" si="29"/>
        <v>1.6705680930762142E-2</v>
      </c>
      <c r="G315" s="2">
        <f t="shared" si="27"/>
        <v>-1.5217198036018016E-2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1.2838000000000001</v>
      </c>
      <c r="C316" s="2">
        <f t="shared" si="24"/>
        <v>1.3257998745380202</v>
      </c>
      <c r="D316" s="2">
        <f t="shared" si="26"/>
        <v>1.3283812337670098</v>
      </c>
      <c r="E316" s="2">
        <f t="shared" si="25"/>
        <v>-2.5813592289896103E-3</v>
      </c>
      <c r="F316" s="2">
        <f t="shared" si="29"/>
        <v>1.2848272898811791E-2</v>
      </c>
      <c r="G316" s="2">
        <f t="shared" si="27"/>
        <v>-1.5429632127801402E-2</v>
      </c>
      <c r="H316" s="2" t="str">
        <f t="shared" si="28"/>
        <v>Hold</v>
      </c>
    </row>
    <row r="317" spans="1:8" ht="13.5" x14ac:dyDescent="0.25">
      <c r="A317" s="3">
        <f>TITRES_STAT!B320</f>
        <v>42766</v>
      </c>
      <c r="B317" s="5">
        <f>TITRES_STAT!D320</f>
        <v>1.2744</v>
      </c>
      <c r="C317" s="2">
        <f t="shared" si="24"/>
        <v>1.3251537399937094</v>
      </c>
      <c r="D317" s="2">
        <f t="shared" si="26"/>
        <v>1.3243826238583425</v>
      </c>
      <c r="E317" s="2">
        <f t="shared" si="25"/>
        <v>7.71116135366956E-4</v>
      </c>
      <c r="F317" s="2">
        <f t="shared" si="29"/>
        <v>1.0432841546122826E-2</v>
      </c>
      <c r="G317" s="2">
        <f t="shared" si="27"/>
        <v>-9.6617254107558698E-3</v>
      </c>
      <c r="H317" s="2" t="str">
        <f t="shared" si="28"/>
        <v>Hold</v>
      </c>
    </row>
    <row r="318" spans="1:8" ht="13.5" x14ac:dyDescent="0.25">
      <c r="A318" s="3">
        <f>TITRES_STAT!B321</f>
        <v>42767</v>
      </c>
      <c r="B318" s="5">
        <f>TITRES_STAT!D321</f>
        <v>1.2649999999999999</v>
      </c>
      <c r="C318" s="2">
        <f t="shared" si="24"/>
        <v>1.3216993184562158</v>
      </c>
      <c r="D318" s="2">
        <f t="shared" si="26"/>
        <v>1.3199839109799467</v>
      </c>
      <c r="E318" s="2">
        <f t="shared" si="25"/>
        <v>1.7154074762690819E-3</v>
      </c>
      <c r="F318" s="2">
        <f t="shared" si="29"/>
        <v>8.6893547321520766E-3</v>
      </c>
      <c r="G318" s="2">
        <f t="shared" si="27"/>
        <v>-6.9739472558829948E-3</v>
      </c>
      <c r="H318" s="2" t="str">
        <f t="shared" si="28"/>
        <v>Hold</v>
      </c>
    </row>
    <row r="319" spans="1:8" ht="13.5" x14ac:dyDescent="0.25">
      <c r="A319" s="3">
        <f>TITRES_STAT!B322</f>
        <v>42768</v>
      </c>
      <c r="B319" s="5">
        <f>TITRES_STAT!D322</f>
        <v>1.2744</v>
      </c>
      <c r="C319" s="2">
        <f t="shared" si="24"/>
        <v>1.3202378848475671</v>
      </c>
      <c r="D319" s="2">
        <f t="shared" si="26"/>
        <v>1.3166073249814323</v>
      </c>
      <c r="E319" s="2">
        <f t="shared" si="25"/>
        <v>3.6305598661348082E-3</v>
      </c>
      <c r="F319" s="2">
        <f t="shared" si="29"/>
        <v>7.6775957589486233E-3</v>
      </c>
      <c r="G319" s="2">
        <f t="shared" si="27"/>
        <v>-4.0470358928138151E-3</v>
      </c>
      <c r="H319" s="2" t="str">
        <f t="shared" si="28"/>
        <v>Hold</v>
      </c>
    </row>
    <row r="320" spans="1:8" ht="13.5" x14ac:dyDescent="0.25">
      <c r="A320" s="3">
        <f>TITRES_STAT!B323</f>
        <v>42769</v>
      </c>
      <c r="B320" s="5">
        <f>TITRES_STAT!D323</f>
        <v>1.2838000000000001</v>
      </c>
      <c r="C320" s="2">
        <f t="shared" si="24"/>
        <v>1.3190012871787107</v>
      </c>
      <c r="D320" s="2">
        <f t="shared" si="26"/>
        <v>1.3141771527605854</v>
      </c>
      <c r="E320" s="2">
        <f t="shared" si="25"/>
        <v>4.8241344181252366E-3</v>
      </c>
      <c r="F320" s="2">
        <f t="shared" si="29"/>
        <v>7.1069034907839468E-3</v>
      </c>
      <c r="G320" s="2">
        <f t="shared" si="27"/>
        <v>-2.2827690726587102E-3</v>
      </c>
      <c r="H320" s="2" t="str">
        <f t="shared" si="28"/>
        <v>Hold</v>
      </c>
    </row>
    <row r="321" spans="1:8" ht="13.5" x14ac:dyDescent="0.25">
      <c r="A321" s="3">
        <f>TITRES_STAT!B324</f>
        <v>42772</v>
      </c>
      <c r="B321" s="5">
        <f>TITRES_STAT!D324</f>
        <v>1.2744</v>
      </c>
      <c r="C321" s="2">
        <f t="shared" si="24"/>
        <v>1.3179549353050628</v>
      </c>
      <c r="D321" s="2">
        <f t="shared" si="26"/>
        <v>1.3112306970005421</v>
      </c>
      <c r="E321" s="2">
        <f t="shared" si="25"/>
        <v>6.7242383045207355E-3</v>
      </c>
      <c r="F321" s="2">
        <f t="shared" si="29"/>
        <v>7.0303704535313047E-3</v>
      </c>
      <c r="G321" s="2">
        <f t="shared" si="27"/>
        <v>-3.0613214901056927E-4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5">
        <f>TITRES_STAT!D325</f>
        <v>1.2838000000000001</v>
      </c>
      <c r="C322" s="2">
        <f t="shared" si="24"/>
        <v>1.3141618683350531</v>
      </c>
      <c r="D322" s="2">
        <f t="shared" si="26"/>
        <v>1.3091987935190204</v>
      </c>
      <c r="E322" s="2">
        <f t="shared" si="25"/>
        <v>4.9630748160327531E-3</v>
      </c>
      <c r="F322" s="2">
        <f t="shared" si="29"/>
        <v>6.6169113260315954E-3</v>
      </c>
      <c r="G322" s="2">
        <f t="shared" si="27"/>
        <v>-1.6538365099988423E-3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5">
        <f>TITRES_STAT!D326</f>
        <v>1.2649999999999999</v>
      </c>
      <c r="C323" s="2">
        <f t="shared" si="24"/>
        <v>1.3094908116681219</v>
      </c>
      <c r="D323" s="2">
        <f t="shared" si="26"/>
        <v>1.3059248088139077</v>
      </c>
      <c r="E323" s="2">
        <f t="shared" si="25"/>
        <v>3.5660028542141564E-3</v>
      </c>
      <c r="F323" s="2">
        <f t="shared" si="29"/>
        <v>6.0067296316681082E-3</v>
      </c>
      <c r="G323" s="2">
        <f t="shared" si="27"/>
        <v>-2.4407267774539517E-3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1.2555000000000001</v>
      </c>
      <c r="C324" s="2">
        <f t="shared" si="24"/>
        <v>1.306999917565334</v>
      </c>
      <c r="D324" s="2">
        <f t="shared" si="26"/>
        <v>1.3021896377906552</v>
      </c>
      <c r="E324" s="2">
        <f t="shared" si="25"/>
        <v>4.8102797746787385E-3</v>
      </c>
      <c r="F324" s="2">
        <f t="shared" si="29"/>
        <v>5.7674396602702344E-3</v>
      </c>
      <c r="G324" s="2">
        <f t="shared" si="27"/>
        <v>-9.5715988559149593E-4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1.2555000000000001</v>
      </c>
      <c r="C325" s="2">
        <f t="shared" si="24"/>
        <v>1.3048922379398979</v>
      </c>
      <c r="D325" s="2">
        <f t="shared" si="26"/>
        <v>1.2987311461024584</v>
      </c>
      <c r="E325" s="2">
        <f t="shared" si="25"/>
        <v>6.1610918374395141E-3</v>
      </c>
      <c r="F325" s="2">
        <f t="shared" si="29"/>
        <v>5.8461700957040908E-3</v>
      </c>
      <c r="G325" s="2">
        <f t="shared" si="27"/>
        <v>3.1492174173542321E-4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5">
        <f>TITRES_STAT!D329</f>
        <v>1.2555000000000001</v>
      </c>
      <c r="C326" s="2">
        <f t="shared" si="24"/>
        <v>1.3016472782568367</v>
      </c>
      <c r="D326" s="2">
        <f t="shared" si="26"/>
        <v>1.2955288389837578</v>
      </c>
      <c r="E326" s="2">
        <f t="shared" si="25"/>
        <v>6.1184392730788684E-3</v>
      </c>
      <c r="F326" s="2">
        <f t="shared" si="29"/>
        <v>5.900623931179046E-3</v>
      </c>
      <c r="G326" s="2">
        <f t="shared" si="27"/>
        <v>2.1781534189982237E-4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5">
        <f>TITRES_STAT!D330</f>
        <v>1.2649999999999999</v>
      </c>
      <c r="C327" s="2">
        <f t="shared" si="24"/>
        <v>1.2974553892942464</v>
      </c>
      <c r="D327" s="2">
        <f t="shared" si="26"/>
        <v>1.2932674435034794</v>
      </c>
      <c r="E327" s="2">
        <f t="shared" si="25"/>
        <v>4.1879457907669781E-3</v>
      </c>
      <c r="F327" s="2">
        <f t="shared" si="29"/>
        <v>5.558088303096633E-3</v>
      </c>
      <c r="G327" s="2">
        <f t="shared" si="27"/>
        <v>-1.3701425123296548E-3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1.2272000000000001</v>
      </c>
      <c r="C328" s="2">
        <f t="shared" si="24"/>
        <v>1.2924622524797469</v>
      </c>
      <c r="D328" s="2">
        <f t="shared" si="26"/>
        <v>1.288373558799518</v>
      </c>
      <c r="E328" s="2">
        <f t="shared" si="25"/>
        <v>4.0886936802289053E-3</v>
      </c>
      <c r="F328" s="2">
        <f t="shared" si="29"/>
        <v>5.2642093785230876E-3</v>
      </c>
      <c r="G328" s="2">
        <f t="shared" si="27"/>
        <v>-1.1755156982941823E-3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1.2178</v>
      </c>
      <c r="C329" s="2">
        <f t="shared" si="24"/>
        <v>1.2896834444059397</v>
      </c>
      <c r="D329" s="2">
        <f t="shared" si="26"/>
        <v>1.2831458877773314</v>
      </c>
      <c r="E329" s="2">
        <f t="shared" si="25"/>
        <v>6.537556628608332E-3</v>
      </c>
      <c r="F329" s="2">
        <f t="shared" si="29"/>
        <v>5.5188788285401372E-3</v>
      </c>
      <c r="G329" s="2">
        <f t="shared" si="27"/>
        <v>1.0186778000681948E-3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5">
        <f>TITRES_STAT!D333</f>
        <v>1.2272000000000001</v>
      </c>
      <c r="C330" s="2">
        <f t="shared" si="24"/>
        <v>1.2887782991127184</v>
      </c>
      <c r="D330" s="2">
        <f t="shared" si="26"/>
        <v>1.2790017479419735</v>
      </c>
      <c r="E330" s="2">
        <f t="shared" si="25"/>
        <v>9.7765511707448294E-3</v>
      </c>
      <c r="F330" s="2">
        <f t="shared" si="29"/>
        <v>6.3704132969810761E-3</v>
      </c>
      <c r="G330" s="2">
        <f t="shared" si="27"/>
        <v>3.4061378737637532E-3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5">
        <f>TITRES_STAT!D334</f>
        <v>1.1989000000000001</v>
      </c>
      <c r="C331" s="2">
        <f t="shared" si="24"/>
        <v>1.2865662530953772</v>
      </c>
      <c r="D331" s="2">
        <f t="shared" si="26"/>
        <v>1.273068285131457</v>
      </c>
      <c r="E331" s="2">
        <f t="shared" si="25"/>
        <v>1.3497967963920221E-2</v>
      </c>
      <c r="F331" s="2">
        <f t="shared" si="29"/>
        <v>7.7959242303689055E-3</v>
      </c>
      <c r="G331" s="2">
        <f t="shared" si="27"/>
        <v>5.7020437335513156E-3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1.1989000000000001</v>
      </c>
      <c r="C332" s="2">
        <f t="shared" si="24"/>
        <v>1.2861406756960885</v>
      </c>
      <c r="D332" s="2">
        <f t="shared" si="26"/>
        <v>1.2675743380846825</v>
      </c>
      <c r="E332" s="2">
        <f t="shared" si="25"/>
        <v>1.8566337611406025E-2</v>
      </c>
      <c r="F332" s="2">
        <f t="shared" si="29"/>
        <v>9.9500069065763305E-3</v>
      </c>
      <c r="G332" s="2">
        <f t="shared" si="27"/>
        <v>8.6163307048296948E-3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1.1989000000000001</v>
      </c>
      <c r="C333" s="2">
        <f t="shared" si="24"/>
        <v>1.2828882640505364</v>
      </c>
      <c r="D333" s="2">
        <f t="shared" si="26"/>
        <v>1.2624873500784097</v>
      </c>
      <c r="E333" s="2">
        <f t="shared" si="25"/>
        <v>2.0400913972126622E-2</v>
      </c>
      <c r="F333" s="2">
        <f t="shared" si="29"/>
        <v>1.2040188319686389E-2</v>
      </c>
      <c r="G333" s="2">
        <f t="shared" si="27"/>
        <v>8.3607256524402332E-3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1.2082999999999999</v>
      </c>
      <c r="C334" s="2">
        <f t="shared" si="24"/>
        <v>1.2786746849658386</v>
      </c>
      <c r="D334" s="2">
        <f t="shared" si="26"/>
        <v>1.2584734722948239</v>
      </c>
      <c r="E334" s="2">
        <f t="shared" si="25"/>
        <v>2.0201212671014712E-2</v>
      </c>
      <c r="F334" s="2">
        <f t="shared" si="29"/>
        <v>1.3672393189952056E-2</v>
      </c>
      <c r="G334" s="2">
        <f t="shared" si="27"/>
        <v>6.5288194810626567E-3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1.2365999999999999</v>
      </c>
      <c r="C335" s="2">
        <f t="shared" ref="C335:C398" si="30">$C$4*B325+C334*(1-$C$4)</f>
        <v>1.275109348817248</v>
      </c>
      <c r="D335" s="2">
        <f t="shared" si="26"/>
        <v>1.2568532150877998</v>
      </c>
      <c r="E335" s="2">
        <f t="shared" si="25"/>
        <v>1.8256133729448232E-2</v>
      </c>
      <c r="F335" s="2">
        <f t="shared" si="29"/>
        <v>1.4589141297851292E-2</v>
      </c>
      <c r="G335" s="2">
        <f t="shared" si="27"/>
        <v>3.6669924315969396E-3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1.2178</v>
      </c>
      <c r="C336" s="2">
        <f t="shared" si="30"/>
        <v>1.2720925259222868</v>
      </c>
      <c r="D336" s="2">
        <f t="shared" si="26"/>
        <v>1.2539603843405556</v>
      </c>
      <c r="E336" s="2">
        <f t="shared" si="25"/>
        <v>1.8132141581731265E-2</v>
      </c>
      <c r="F336" s="2">
        <f t="shared" si="29"/>
        <v>1.5297741354627286E-2</v>
      </c>
      <c r="G336" s="2">
        <f t="shared" si="27"/>
        <v>2.8344002271039788E-3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1.1989000000000001</v>
      </c>
      <c r="C337" s="2">
        <f t="shared" si="30"/>
        <v>1.2710013680880889</v>
      </c>
      <c r="D337" s="2">
        <f t="shared" si="26"/>
        <v>1.2498818373523664</v>
      </c>
      <c r="E337" s="2">
        <f t="shared" si="25"/>
        <v>2.1119530735722591E-2</v>
      </c>
      <c r="F337" s="2">
        <f t="shared" si="29"/>
        <v>1.646209923084635E-2</v>
      </c>
      <c r="G337" s="2">
        <f t="shared" si="27"/>
        <v>4.6574315048762416E-3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1.2082999999999999</v>
      </c>
      <c r="C338" s="2">
        <f t="shared" si="30"/>
        <v>1.2642626960745369</v>
      </c>
      <c r="D338" s="2">
        <f t="shared" si="26"/>
        <v>1.246801701252191</v>
      </c>
      <c r="E338" s="2">
        <f t="shared" si="25"/>
        <v>1.7460994822345866E-2</v>
      </c>
      <c r="F338" s="2">
        <f t="shared" si="29"/>
        <v>1.6661878349146252E-2</v>
      </c>
      <c r="G338" s="2">
        <f t="shared" si="27"/>
        <v>7.9911647319961393E-4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5">
        <f>TITRES_STAT!D342</f>
        <v>1.2178</v>
      </c>
      <c r="C339" s="2">
        <f t="shared" si="30"/>
        <v>1.2571145889861466</v>
      </c>
      <c r="D339" s="2">
        <f t="shared" si="26"/>
        <v>1.2446534270853622</v>
      </c>
      <c r="E339" s="2">
        <f t="shared" si="25"/>
        <v>1.246116190078439E-2</v>
      </c>
      <c r="F339" s="2">
        <f t="shared" si="29"/>
        <v>1.5821735059473881E-2</v>
      </c>
      <c r="G339" s="2">
        <f t="shared" si="27"/>
        <v>-3.3605731586894907E-3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1.2272000000000001</v>
      </c>
      <c r="C340" s="2">
        <f t="shared" si="30"/>
        <v>1.2525123445267394</v>
      </c>
      <c r="D340" s="2">
        <f t="shared" si="26"/>
        <v>1.2433605806345946</v>
      </c>
      <c r="E340" s="2">
        <f t="shared" si="25"/>
        <v>9.1517638921447819E-3</v>
      </c>
      <c r="F340" s="2">
        <f t="shared" si="29"/>
        <v>1.4487740826008063E-2</v>
      </c>
      <c r="G340" s="2">
        <f t="shared" si="27"/>
        <v>-5.3359769338632811E-3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1.2461</v>
      </c>
      <c r="C341" s="2">
        <f t="shared" si="30"/>
        <v>1.2442642915226256</v>
      </c>
      <c r="D341" s="2">
        <f t="shared" si="26"/>
        <v>1.2435635005875878</v>
      </c>
      <c r="E341" s="2">
        <f t="shared" si="25"/>
        <v>7.0079093503783163E-4</v>
      </c>
      <c r="F341" s="2">
        <f t="shared" si="29"/>
        <v>1.1730350847814017E-2</v>
      </c>
      <c r="G341" s="2">
        <f t="shared" si="27"/>
        <v>-1.1029559912776186E-2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1.3216000000000001</v>
      </c>
      <c r="C342" s="2">
        <f t="shared" si="30"/>
        <v>1.2372851697499141</v>
      </c>
      <c r="D342" s="2">
        <f t="shared" si="26"/>
        <v>1.2493439820255443</v>
      </c>
      <c r="E342" s="2">
        <f t="shared" si="25"/>
        <v>-1.2058812275630215E-2</v>
      </c>
      <c r="F342" s="2">
        <f t="shared" si="29"/>
        <v>6.9725182231251707E-3</v>
      </c>
      <c r="G342" s="2">
        <f t="shared" si="27"/>
        <v>-1.9031330498755387E-2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1.3027</v>
      </c>
      <c r="C343" s="2">
        <f t="shared" si="30"/>
        <v>1.2313797590191582</v>
      </c>
      <c r="D343" s="2">
        <f t="shared" si="26"/>
        <v>1.2532962796532818</v>
      </c>
      <c r="E343" s="2">
        <f t="shared" si="25"/>
        <v>-2.1916520634123637E-2</v>
      </c>
      <c r="F343" s="2">
        <f t="shared" si="29"/>
        <v>1.1947104516754087E-3</v>
      </c>
      <c r="G343" s="2">
        <f t="shared" si="27"/>
        <v>-2.3111231085799044E-2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1.2838000000000001</v>
      </c>
      <c r="C344" s="2">
        <f t="shared" si="30"/>
        <v>1.2278290268623646</v>
      </c>
      <c r="D344" s="2">
        <f t="shared" si="26"/>
        <v>1.2555558144937795</v>
      </c>
      <c r="E344" s="2">
        <f t="shared" si="25"/>
        <v>-2.7726787631414895E-2</v>
      </c>
      <c r="F344" s="2">
        <f t="shared" si="29"/>
        <v>-4.5895891649426531E-3</v>
      </c>
      <c r="G344" s="2">
        <f t="shared" si="27"/>
        <v>-2.313719846647224E-2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1.2932999999999999</v>
      </c>
      <c r="C345" s="2">
        <f t="shared" si="30"/>
        <v>1.2291784073450778</v>
      </c>
      <c r="D345" s="2">
        <f t="shared" si="26"/>
        <v>1.2583516800868328</v>
      </c>
      <c r="E345" s="2">
        <f t="shared" si="25"/>
        <v>-2.9173272741755074E-2</v>
      </c>
      <c r="F345" s="2">
        <f t="shared" si="29"/>
        <v>-9.5063258803051373E-3</v>
      </c>
      <c r="G345" s="2">
        <f t="shared" si="27"/>
        <v>-1.9666946861449937E-2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1.2461</v>
      </c>
      <c r="C346" s="2">
        <f t="shared" si="30"/>
        <v>1.2274278831381427</v>
      </c>
      <c r="D346" s="2">
        <f t="shared" si="26"/>
        <v>1.257444148228549</v>
      </c>
      <c r="E346" s="2">
        <f t="shared" si="25"/>
        <v>-3.0016265090406336E-2</v>
      </c>
      <c r="F346" s="2">
        <f t="shared" si="29"/>
        <v>-1.3608313722325377E-2</v>
      </c>
      <c r="G346" s="2">
        <f t="shared" si="27"/>
        <v>-1.6407951368080959E-2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1.2461</v>
      </c>
      <c r="C347" s="2">
        <f t="shared" si="30"/>
        <v>1.2230389780399669</v>
      </c>
      <c r="D347" s="2">
        <f t="shared" si="26"/>
        <v>1.2566038409523603</v>
      </c>
      <c r="E347" s="2">
        <f t="shared" si="25"/>
        <v>-3.3564862912393467E-2</v>
      </c>
      <c r="F347" s="2">
        <f t="shared" si="29"/>
        <v>-1.7599623560338996E-2</v>
      </c>
      <c r="G347" s="2">
        <f t="shared" si="27"/>
        <v>-1.5965239352054472E-2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1.2744</v>
      </c>
      <c r="C348" s="2">
        <f t="shared" si="30"/>
        <v>1.2207714429568952</v>
      </c>
      <c r="D348" s="2">
        <f t="shared" si="26"/>
        <v>1.2579220749558893</v>
      </c>
      <c r="E348" s="2">
        <f t="shared" ref="E348:E411" si="31">C348-D348</f>
        <v>-3.7150631998994044E-2</v>
      </c>
      <c r="F348" s="2">
        <f t="shared" si="29"/>
        <v>-2.1509825248070005E-2</v>
      </c>
      <c r="G348" s="2">
        <f t="shared" si="27"/>
        <v>-1.5640806750924038E-2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1.2838000000000001</v>
      </c>
      <c r="C349" s="2">
        <f t="shared" si="30"/>
        <v>1.2203142978866037</v>
      </c>
      <c r="D349" s="2">
        <f t="shared" ref="D349:D412" si="32">$D$4*B349+(1-$D$4)*D348</f>
        <v>1.25983895829249</v>
      </c>
      <c r="E349" s="2">
        <f t="shared" si="31"/>
        <v>-3.9524660405886314E-2</v>
      </c>
      <c r="F349" s="2">
        <f t="shared" si="29"/>
        <v>-2.5112792279633266E-2</v>
      </c>
      <c r="G349" s="2">
        <f t="shared" si="27"/>
        <v>-1.4411868126253048E-2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1.2932999999999999</v>
      </c>
      <c r="C350" s="2">
        <f t="shared" si="30"/>
        <v>1.2213736366732801</v>
      </c>
      <c r="D350" s="2">
        <f t="shared" si="32"/>
        <v>1.2623175539745277</v>
      </c>
      <c r="E350" s="2">
        <f t="shared" si="31"/>
        <v>-4.0943917301247579E-2</v>
      </c>
      <c r="F350" s="2">
        <f t="shared" si="29"/>
        <v>-2.8279017283956133E-2</v>
      </c>
      <c r="G350" s="2">
        <f t="shared" si="27"/>
        <v>-1.2664900017291446E-2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5">
        <f>TITRES_STAT!D354</f>
        <v>1.2838000000000001</v>
      </c>
      <c r="C351" s="2">
        <f t="shared" si="30"/>
        <v>1.2251776925696987</v>
      </c>
      <c r="D351" s="2">
        <f t="shared" si="32"/>
        <v>1.2639088462727108</v>
      </c>
      <c r="E351" s="2">
        <f t="shared" si="31"/>
        <v>-3.8731153703012167E-2</v>
      </c>
      <c r="F351" s="2">
        <f t="shared" si="29"/>
        <v>-3.0369444567767342E-2</v>
      </c>
      <c r="G351" s="2">
        <f t="shared" si="27"/>
        <v>-8.3617091352448242E-3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5">
        <f>TITRES_STAT!D355</f>
        <v>1.2838000000000001</v>
      </c>
      <c r="C352" s="2">
        <f t="shared" si="30"/>
        <v>1.2400118937128219</v>
      </c>
      <c r="D352" s="2">
        <f t="shared" si="32"/>
        <v>1.2653822650673248</v>
      </c>
      <c r="E352" s="2">
        <f t="shared" si="31"/>
        <v>-2.5370371354502819E-2</v>
      </c>
      <c r="F352" s="2">
        <f t="shared" si="29"/>
        <v>-2.9369629925114438E-2</v>
      </c>
      <c r="G352" s="2">
        <f t="shared" si="27"/>
        <v>3.999258570611619E-3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1.2649999999999999</v>
      </c>
      <c r="C353" s="2">
        <f t="shared" si="30"/>
        <v>1.2496562177570032</v>
      </c>
      <c r="D353" s="2">
        <f t="shared" si="32"/>
        <v>1.2653539491364116</v>
      </c>
      <c r="E353" s="2">
        <f t="shared" si="31"/>
        <v>-1.5697731379408442E-2</v>
      </c>
      <c r="F353" s="2">
        <f t="shared" si="29"/>
        <v>-2.6635250215973242E-2</v>
      </c>
      <c r="G353" s="2">
        <f t="shared" si="27"/>
        <v>1.09375188365648E-2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1.2649999999999999</v>
      </c>
      <c r="C354" s="2">
        <f t="shared" si="30"/>
        <v>1.2549091073328489</v>
      </c>
      <c r="D354" s="2">
        <f t="shared" si="32"/>
        <v>1.2653277306818627</v>
      </c>
      <c r="E354" s="2">
        <f t="shared" si="31"/>
        <v>-1.0418623349013778E-2</v>
      </c>
      <c r="F354" s="2">
        <f t="shared" si="29"/>
        <v>-2.3391924842581353E-2</v>
      </c>
      <c r="G354" s="2">
        <f t="shared" si="27"/>
        <v>1.2973301493567575E-2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1.2744</v>
      </c>
      <c r="C355" s="2">
        <f t="shared" si="30"/>
        <v>1.2608153985124106</v>
      </c>
      <c r="D355" s="2">
        <f t="shared" si="32"/>
        <v>1.2659997506313543</v>
      </c>
      <c r="E355" s="2">
        <f t="shared" si="31"/>
        <v>-5.1843521189436359E-3</v>
      </c>
      <c r="F355" s="2">
        <f t="shared" si="29"/>
        <v>-1.9750410297853811E-2</v>
      </c>
      <c r="G355" s="2">
        <f t="shared" si="27"/>
        <v>1.4566058178910175E-2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1.2744</v>
      </c>
      <c r="C356" s="2">
        <f t="shared" si="30"/>
        <v>1.2585514910489628</v>
      </c>
      <c r="D356" s="2">
        <f t="shared" si="32"/>
        <v>1.266621991325328</v>
      </c>
      <c r="E356" s="2">
        <f t="shared" si="31"/>
        <v>-8.0705002763652445E-3</v>
      </c>
      <c r="F356" s="2">
        <f t="shared" si="29"/>
        <v>-1.7414428293556099E-2</v>
      </c>
      <c r="G356" s="2">
        <f t="shared" ref="G356:G419" si="33">E356-F356</f>
        <v>9.3439280171908543E-3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1.2365999999999999</v>
      </c>
      <c r="C357" s="2">
        <f t="shared" si="30"/>
        <v>1.2566358770414301</v>
      </c>
      <c r="D357" s="2">
        <f t="shared" si="32"/>
        <v>1.2643981401160445</v>
      </c>
      <c r="E357" s="2">
        <f t="shared" si="31"/>
        <v>-7.7622630746143617E-3</v>
      </c>
      <c r="F357" s="2">
        <f t="shared" ref="F357:F420" si="35">(E357*(2/(10)))+((1-(2/10))*F356)</f>
        <v>-1.5483995249767752E-2</v>
      </c>
      <c r="G357" s="2">
        <f t="shared" si="33"/>
        <v>7.7217321751533903E-3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1.2272000000000001</v>
      </c>
      <c r="C358" s="2">
        <f t="shared" si="30"/>
        <v>1.2593688190350563</v>
      </c>
      <c r="D358" s="2">
        <f t="shared" si="32"/>
        <v>1.2616427223296709</v>
      </c>
      <c r="E358" s="2">
        <f t="shared" si="31"/>
        <v>-2.273903294614632E-3</v>
      </c>
      <c r="F358" s="2">
        <f t="shared" si="35"/>
        <v>-1.284197685873713E-2</v>
      </c>
      <c r="G358" s="2">
        <f t="shared" si="33"/>
        <v>1.0568073564122498E-2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1.2365999999999999</v>
      </c>
      <c r="C359" s="2">
        <f t="shared" si="30"/>
        <v>1.2631274622604323</v>
      </c>
      <c r="D359" s="2">
        <f t="shared" si="32"/>
        <v>1.2597877058608062</v>
      </c>
      <c r="E359" s="2">
        <f t="shared" si="31"/>
        <v>3.339756399626026E-3</v>
      </c>
      <c r="F359" s="2">
        <f t="shared" si="35"/>
        <v>-9.6056302070644996E-3</v>
      </c>
      <c r="G359" s="2">
        <f t="shared" si="33"/>
        <v>1.2945386606690526E-2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5">
        <f>TITRES_STAT!D363</f>
        <v>1.2461</v>
      </c>
      <c r="C360" s="2">
        <f t="shared" si="30"/>
        <v>1.2677693911434427</v>
      </c>
      <c r="D360" s="2">
        <f t="shared" si="32"/>
        <v>1.2587738017229688</v>
      </c>
      <c r="E360" s="2">
        <f t="shared" si="31"/>
        <v>8.9955894204738485E-3</v>
      </c>
      <c r="F360" s="2">
        <f t="shared" si="35"/>
        <v>-5.8853862815568302E-3</v>
      </c>
      <c r="G360" s="2">
        <f t="shared" si="33"/>
        <v>1.4880975702030678E-2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5">
        <f>TITRES_STAT!D364</f>
        <v>1.2461</v>
      </c>
      <c r="C361" s="2">
        <f t="shared" si="30"/>
        <v>1.2702356386598361</v>
      </c>
      <c r="D361" s="2">
        <f t="shared" si="32"/>
        <v>1.2578350015953417</v>
      </c>
      <c r="E361" s="2">
        <f t="shared" si="31"/>
        <v>1.2400637064494457E-2</v>
      </c>
      <c r="F361" s="2">
        <f t="shared" si="35"/>
        <v>-2.2281816123465728E-3</v>
      </c>
      <c r="G361" s="2">
        <f t="shared" si="33"/>
        <v>1.4628818676841029E-2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5">
        <f>TITRES_STAT!D365</f>
        <v>1.2555000000000001</v>
      </c>
      <c r="C362" s="2">
        <f t="shared" si="30"/>
        <v>1.2723224634813999</v>
      </c>
      <c r="D362" s="2">
        <f t="shared" si="32"/>
        <v>1.2576620385142052</v>
      </c>
      <c r="E362" s="2">
        <f t="shared" si="31"/>
        <v>1.4660424967194663E-2</v>
      </c>
      <c r="F362" s="2">
        <f t="shared" si="35"/>
        <v>1.1495397035616744E-3</v>
      </c>
      <c r="G362" s="2">
        <f t="shared" si="33"/>
        <v>1.3510885263632989E-2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5">
        <f>TITRES_STAT!D366</f>
        <v>1.2555000000000001</v>
      </c>
      <c r="C363" s="2">
        <f t="shared" si="30"/>
        <v>1.2711959306381075</v>
      </c>
      <c r="D363" s="2">
        <f t="shared" si="32"/>
        <v>1.2575018875131529</v>
      </c>
      <c r="E363" s="2">
        <f t="shared" si="31"/>
        <v>1.3694043124954591E-2</v>
      </c>
      <c r="F363" s="2">
        <f t="shared" si="35"/>
        <v>3.658440387840258E-3</v>
      </c>
      <c r="G363" s="2">
        <f t="shared" si="33"/>
        <v>1.0035602737114332E-2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1.2744</v>
      </c>
      <c r="C364" s="2">
        <f t="shared" si="30"/>
        <v>1.2702427105399372</v>
      </c>
      <c r="D364" s="2">
        <f t="shared" si="32"/>
        <v>1.2587535995492158</v>
      </c>
      <c r="E364" s="2">
        <f t="shared" si="31"/>
        <v>1.1489110990721363E-2</v>
      </c>
      <c r="F364" s="2">
        <f t="shared" si="35"/>
        <v>5.22457450841648E-3</v>
      </c>
      <c r="G364" s="2">
        <f t="shared" si="33"/>
        <v>6.2645364823048829E-3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1.2744</v>
      </c>
      <c r="C365" s="2">
        <f t="shared" si="30"/>
        <v>1.2708822935337931</v>
      </c>
      <c r="D365" s="2">
        <f t="shared" si="32"/>
        <v>1.2599125921751999</v>
      </c>
      <c r="E365" s="2">
        <f t="shared" si="31"/>
        <v>1.0969701358593209E-2</v>
      </c>
      <c r="F365" s="2">
        <f t="shared" si="35"/>
        <v>6.3735998784518258E-3</v>
      </c>
      <c r="G365" s="2">
        <f t="shared" si="33"/>
        <v>4.5961014801413833E-3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5">
        <f>TITRES_STAT!D369</f>
        <v>1.3122</v>
      </c>
      <c r="C366" s="2">
        <f t="shared" si="30"/>
        <v>1.2714234791439789</v>
      </c>
      <c r="D366" s="2">
        <f t="shared" si="32"/>
        <v>1.2637857334955553</v>
      </c>
      <c r="E366" s="2">
        <f t="shared" si="31"/>
        <v>7.6377456484235662E-3</v>
      </c>
      <c r="F366" s="2">
        <f t="shared" si="35"/>
        <v>6.6264290324461739E-3</v>
      </c>
      <c r="G366" s="2">
        <f t="shared" si="33"/>
        <v>1.0113166159773923E-3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1.3027</v>
      </c>
      <c r="C367" s="2">
        <f t="shared" si="30"/>
        <v>1.2660660208141361</v>
      </c>
      <c r="D367" s="2">
        <f t="shared" si="32"/>
        <v>1.2666682717551438</v>
      </c>
      <c r="E367" s="2">
        <f t="shared" si="31"/>
        <v>-6.0225094100774257E-4</v>
      </c>
      <c r="F367" s="2">
        <f t="shared" si="35"/>
        <v>5.1806930377553909E-3</v>
      </c>
      <c r="G367" s="2">
        <f t="shared" si="33"/>
        <v>-5.7829439787631335E-3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5">
        <f>TITRES_STAT!D371</f>
        <v>1.2838000000000001</v>
      </c>
      <c r="C368" s="2">
        <f t="shared" si="30"/>
        <v>1.2600866329965767</v>
      </c>
      <c r="D368" s="2">
        <f t="shared" si="32"/>
        <v>1.2679372886621703</v>
      </c>
      <c r="E368" s="2">
        <f t="shared" si="31"/>
        <v>-7.8506556655935089E-3</v>
      </c>
      <c r="F368" s="2">
        <f t="shared" si="35"/>
        <v>2.5744232970856115E-3</v>
      </c>
      <c r="G368" s="2">
        <f t="shared" si="33"/>
        <v>-1.0425078962679121E-2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5">
        <f>TITRES_STAT!D372</f>
        <v>1.2932999999999999</v>
      </c>
      <c r="C369" s="2">
        <f t="shared" si="30"/>
        <v>1.256473304843257</v>
      </c>
      <c r="D369" s="2">
        <f t="shared" si="32"/>
        <v>1.2698160080205279</v>
      </c>
      <c r="E369" s="2">
        <f t="shared" si="31"/>
        <v>-1.334270317727082E-2</v>
      </c>
      <c r="F369" s="2">
        <f t="shared" si="35"/>
        <v>-6.090019977856749E-4</v>
      </c>
      <c r="G369" s="2">
        <f t="shared" si="33"/>
        <v>-1.2733701179485146E-2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5">
        <f>TITRES_STAT!D373</f>
        <v>1.2649999999999999</v>
      </c>
      <c r="C370" s="2">
        <f t="shared" si="30"/>
        <v>1.2548774117904482</v>
      </c>
      <c r="D370" s="2">
        <f t="shared" si="32"/>
        <v>1.2694592666856739</v>
      </c>
      <c r="E370" s="2">
        <f t="shared" si="31"/>
        <v>-1.4581854895225677E-2</v>
      </c>
      <c r="F370" s="2">
        <f t="shared" si="35"/>
        <v>-3.4035725772736756E-3</v>
      </c>
      <c r="G370" s="2">
        <f t="shared" si="33"/>
        <v>-1.1178282317952001E-2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5">
        <f>TITRES_STAT!D374</f>
        <v>1.2365999999999999</v>
      </c>
      <c r="C371" s="2">
        <f t="shared" si="30"/>
        <v>1.2535270407457639</v>
      </c>
      <c r="D371" s="2">
        <f t="shared" si="32"/>
        <v>1.2670252469311793</v>
      </c>
      <c r="E371" s="2">
        <f t="shared" si="31"/>
        <v>-1.3498206185415418E-2</v>
      </c>
      <c r="F371" s="2">
        <f t="shared" si="35"/>
        <v>-5.4224992989020237E-3</v>
      </c>
      <c r="G371" s="2">
        <f t="shared" si="33"/>
        <v>-8.0757068865133941E-3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5">
        <f>TITRES_STAT!D375</f>
        <v>1.2461</v>
      </c>
      <c r="C372" s="2">
        <f t="shared" si="30"/>
        <v>1.2538305729387234</v>
      </c>
      <c r="D372" s="2">
        <f t="shared" si="32"/>
        <v>1.2654752286399809</v>
      </c>
      <c r="E372" s="2">
        <f t="shared" si="31"/>
        <v>-1.16446557012575E-2</v>
      </c>
      <c r="F372" s="2">
        <f t="shared" si="35"/>
        <v>-6.6669305793731187E-3</v>
      </c>
      <c r="G372" s="2">
        <f t="shared" si="33"/>
        <v>-4.9777251218843816E-3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5">
        <f>TITRES_STAT!D376</f>
        <v>1.2461</v>
      </c>
      <c r="C373" s="2">
        <f t="shared" si="30"/>
        <v>1.2540874078712274</v>
      </c>
      <c r="D373" s="2">
        <f t="shared" si="32"/>
        <v>1.2640400265185008</v>
      </c>
      <c r="E373" s="2">
        <f t="shared" si="31"/>
        <v>-9.9526186472733702E-3</v>
      </c>
      <c r="F373" s="2">
        <f t="shared" si="35"/>
        <v>-7.3240681929531704E-3</v>
      </c>
      <c r="G373" s="2">
        <f t="shared" si="33"/>
        <v>-2.6285504543201998E-3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1.2461</v>
      </c>
      <c r="C374" s="2">
        <f t="shared" si="30"/>
        <v>1.2572124220448848</v>
      </c>
      <c r="D374" s="2">
        <f t="shared" si="32"/>
        <v>1.2627111356652785</v>
      </c>
      <c r="E374" s="2">
        <f t="shared" si="31"/>
        <v>-5.4987136203936693E-3</v>
      </c>
      <c r="F374" s="2">
        <f t="shared" si="35"/>
        <v>-6.9589972784412698E-3</v>
      </c>
      <c r="G374" s="2">
        <f t="shared" si="33"/>
        <v>1.4602836580476005E-3</v>
      </c>
      <c r="H374" s="2" t="str">
        <f t="shared" si="34"/>
        <v>Sell</v>
      </c>
    </row>
    <row r="375" spans="1:8" ht="13.5" x14ac:dyDescent="0.25">
      <c r="A375" s="3">
        <f>TITRES_STAT!B378</f>
        <v>42849</v>
      </c>
      <c r="B375" s="5">
        <f>TITRES_STAT!D378</f>
        <v>1.2272000000000001</v>
      </c>
      <c r="C375" s="2">
        <f t="shared" si="30"/>
        <v>1.2598566648072103</v>
      </c>
      <c r="D375" s="2">
        <f t="shared" si="32"/>
        <v>1.2600806811715541</v>
      </c>
      <c r="E375" s="2">
        <f t="shared" si="31"/>
        <v>-2.2401636434388195E-4</v>
      </c>
      <c r="F375" s="2">
        <f t="shared" si="35"/>
        <v>-5.6120010956217927E-3</v>
      </c>
      <c r="G375" s="2">
        <f t="shared" si="33"/>
        <v>5.3879847312779108E-3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5">
        <f>TITRES_STAT!D379</f>
        <v>1.2555000000000001</v>
      </c>
      <c r="C376" s="2">
        <f t="shared" si="30"/>
        <v>1.2679094856061011</v>
      </c>
      <c r="D376" s="2">
        <f t="shared" si="32"/>
        <v>1.2597413714551426</v>
      </c>
      <c r="E376" s="2">
        <f t="shared" si="31"/>
        <v>8.1681141509584165E-3</v>
      </c>
      <c r="F376" s="2">
        <f t="shared" si="35"/>
        <v>-2.8559780463057512E-3</v>
      </c>
      <c r="G376" s="2">
        <f t="shared" si="33"/>
        <v>1.1024092197264168E-2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5">
        <f>TITRES_STAT!D380</f>
        <v>1.2838000000000001</v>
      </c>
      <c r="C377" s="2">
        <f t="shared" si="30"/>
        <v>1.2732618724359317</v>
      </c>
      <c r="D377" s="2">
        <f t="shared" si="32"/>
        <v>1.2615234920880949</v>
      </c>
      <c r="E377" s="2">
        <f t="shared" si="31"/>
        <v>1.1738380347836808E-2</v>
      </c>
      <c r="F377" s="2">
        <f t="shared" si="35"/>
        <v>6.2893632522760794E-5</v>
      </c>
      <c r="G377" s="2">
        <f t="shared" si="33"/>
        <v>1.1675486715314046E-2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1.2744</v>
      </c>
      <c r="C378" s="2">
        <f t="shared" si="30"/>
        <v>1.2748831228304038</v>
      </c>
      <c r="D378" s="2">
        <f t="shared" si="32"/>
        <v>1.2624773074889768</v>
      </c>
      <c r="E378" s="2">
        <f t="shared" si="31"/>
        <v>1.240581534142704E-2</v>
      </c>
      <c r="F378" s="2">
        <f t="shared" si="35"/>
        <v>2.5314779743036168E-3</v>
      </c>
      <c r="G378" s="2">
        <f t="shared" si="33"/>
        <v>9.8743373671234223E-3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5">
        <f>TITRES_STAT!D382</f>
        <v>1.2744</v>
      </c>
      <c r="C379" s="2">
        <f t="shared" si="30"/>
        <v>1.2777164885488033</v>
      </c>
      <c r="D379" s="2">
        <f t="shared" si="32"/>
        <v>1.2633604698972007</v>
      </c>
      <c r="E379" s="2">
        <f t="shared" si="31"/>
        <v>1.435601865160252E-2</v>
      </c>
      <c r="F379" s="2">
        <f t="shared" si="35"/>
        <v>4.896386109763398E-3</v>
      </c>
      <c r="G379" s="2">
        <f t="shared" si="33"/>
        <v>9.4596325418391213E-3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5">
        <f>TITRES_STAT!D383</f>
        <v>1.2365999999999999</v>
      </c>
      <c r="C380" s="2">
        <f t="shared" si="30"/>
        <v>1.2757601056951413</v>
      </c>
      <c r="D380" s="2">
        <f t="shared" si="32"/>
        <v>1.2613782128677784</v>
      </c>
      <c r="E380" s="2">
        <f t="shared" si="31"/>
        <v>1.4381892827362908E-2</v>
      </c>
      <c r="F380" s="2">
        <f t="shared" si="35"/>
        <v>6.7934874532833006E-3</v>
      </c>
      <c r="G380" s="2">
        <f t="shared" si="33"/>
        <v>7.588405374079607E-3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5">
        <f>TITRES_STAT!D384</f>
        <v>1.2461</v>
      </c>
      <c r="C381" s="2">
        <f t="shared" si="30"/>
        <v>1.2697354740497349</v>
      </c>
      <c r="D381" s="2">
        <f t="shared" si="32"/>
        <v>1.2602464933960913</v>
      </c>
      <c r="E381" s="2">
        <f t="shared" si="31"/>
        <v>9.4889806536435639E-3</v>
      </c>
      <c r="F381" s="2">
        <f t="shared" si="35"/>
        <v>7.3325860933553533E-3</v>
      </c>
      <c r="G381" s="2">
        <f t="shared" si="33"/>
        <v>2.1563945602882106E-3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5">
        <f>TITRES_STAT!D385</f>
        <v>1.2365999999999999</v>
      </c>
      <c r="C382" s="2">
        <f t="shared" si="30"/>
        <v>1.2660992472728525</v>
      </c>
      <c r="D382" s="2">
        <f t="shared" si="32"/>
        <v>1.2584949012926769</v>
      </c>
      <c r="E382" s="2">
        <f t="shared" si="31"/>
        <v>7.6043459801755642E-3</v>
      </c>
      <c r="F382" s="2">
        <f t="shared" si="35"/>
        <v>7.3869380707193956E-3</v>
      </c>
      <c r="G382" s="2">
        <f t="shared" si="33"/>
        <v>2.1740790945616855E-4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5">
        <f>TITRES_STAT!D386</f>
        <v>1.2365999999999999</v>
      </c>
      <c r="C383" s="2">
        <f t="shared" si="30"/>
        <v>1.263022440000106</v>
      </c>
      <c r="D383" s="2">
        <f t="shared" si="32"/>
        <v>1.2568730567524786</v>
      </c>
      <c r="E383" s="2">
        <f t="shared" si="31"/>
        <v>6.1493832476273713E-3</v>
      </c>
      <c r="F383" s="2">
        <f t="shared" si="35"/>
        <v>7.1394271061009911E-3</v>
      </c>
      <c r="G383" s="2">
        <f t="shared" si="33"/>
        <v>-9.900438584736198E-4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5">
        <f>TITRES_STAT!D387</f>
        <v>1.2365999999999999</v>
      </c>
      <c r="C384" s="2">
        <f t="shared" si="30"/>
        <v>1.2604189876923975</v>
      </c>
      <c r="D384" s="2">
        <f t="shared" si="32"/>
        <v>1.2553713488448874</v>
      </c>
      <c r="E384" s="2">
        <f t="shared" si="31"/>
        <v>5.0476388475100276E-3</v>
      </c>
      <c r="F384" s="2">
        <f t="shared" si="35"/>
        <v>6.7210694543827984E-3</v>
      </c>
      <c r="G384" s="2">
        <f t="shared" si="33"/>
        <v>-1.6734306068727708E-3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1.2272000000000001</v>
      </c>
      <c r="C385" s="2">
        <f t="shared" si="30"/>
        <v>1.2553083742012594</v>
      </c>
      <c r="D385" s="2">
        <f t="shared" si="32"/>
        <v>1.2532845822637846</v>
      </c>
      <c r="E385" s="2">
        <f t="shared" si="31"/>
        <v>2.023791937474817E-3</v>
      </c>
      <c r="F385" s="2">
        <f t="shared" si="35"/>
        <v>5.7816139510012019E-3</v>
      </c>
      <c r="G385" s="2">
        <f t="shared" si="33"/>
        <v>-3.7578220135263849E-3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1.2272000000000001</v>
      </c>
      <c r="C386" s="2">
        <f t="shared" si="30"/>
        <v>1.2553378550933734</v>
      </c>
      <c r="D386" s="2">
        <f t="shared" si="32"/>
        <v>1.2513523909849857</v>
      </c>
      <c r="E386" s="2">
        <f t="shared" si="31"/>
        <v>3.9854641083876263E-3</v>
      </c>
      <c r="F386" s="2">
        <f t="shared" si="35"/>
        <v>5.4223839824784877E-3</v>
      </c>
      <c r="G386" s="2">
        <f t="shared" si="33"/>
        <v>-1.4369198740908614E-3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1.2461</v>
      </c>
      <c r="C387" s="2">
        <f t="shared" si="30"/>
        <v>1.2597166466174698</v>
      </c>
      <c r="D387" s="2">
        <f t="shared" si="32"/>
        <v>1.2509633249860981</v>
      </c>
      <c r="E387" s="2">
        <f t="shared" si="31"/>
        <v>8.7533216313717688E-3</v>
      </c>
      <c r="F387" s="2">
        <f t="shared" si="35"/>
        <v>6.0885715122571439E-3</v>
      </c>
      <c r="G387" s="2">
        <f t="shared" si="33"/>
        <v>2.6647501191146249E-3</v>
      </c>
      <c r="H387" s="2" t="str">
        <f t="shared" si="34"/>
        <v>Sell</v>
      </c>
    </row>
    <row r="388" spans="1:8" ht="13.5" x14ac:dyDescent="0.25">
      <c r="A388" s="3">
        <f>TITRES_STAT!B391</f>
        <v>42867</v>
      </c>
      <c r="B388" s="5">
        <f>TITRES_STAT!D391</f>
        <v>1.2365999999999999</v>
      </c>
      <c r="C388" s="2">
        <f t="shared" si="30"/>
        <v>1.2619756240609361</v>
      </c>
      <c r="D388" s="2">
        <f t="shared" si="32"/>
        <v>1.2498993749871277</v>
      </c>
      <c r="E388" s="2">
        <f t="shared" si="31"/>
        <v>1.2076249073808443E-2</v>
      </c>
      <c r="F388" s="2">
        <f t="shared" si="35"/>
        <v>7.2861070245674037E-3</v>
      </c>
      <c r="G388" s="2">
        <f t="shared" si="33"/>
        <v>4.790142049241039E-3</v>
      </c>
      <c r="H388" s="2" t="str">
        <f t="shared" si="34"/>
        <v>Sell</v>
      </c>
    </row>
    <row r="389" spans="1:8" ht="13.5" x14ac:dyDescent="0.25">
      <c r="A389" s="3">
        <f>TITRES_STAT!B392</f>
        <v>42870</v>
      </c>
      <c r="B389" s="5">
        <f>TITRES_STAT!D392</f>
        <v>1.2272000000000001</v>
      </c>
      <c r="C389" s="2">
        <f t="shared" si="30"/>
        <v>1.2638870665130999</v>
      </c>
      <c r="D389" s="2">
        <f t="shared" si="32"/>
        <v>1.2482179398028961</v>
      </c>
      <c r="E389" s="2">
        <f t="shared" si="31"/>
        <v>1.5669126710203818E-2</v>
      </c>
      <c r="F389" s="2">
        <f t="shared" si="35"/>
        <v>8.9627109616946879E-3</v>
      </c>
      <c r="G389" s="2">
        <f t="shared" si="33"/>
        <v>6.70641574850913E-3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5">
        <f>TITRES_STAT!D393</f>
        <v>1.2365999999999999</v>
      </c>
      <c r="C390" s="2">
        <f t="shared" si="30"/>
        <v>1.2596890562803154</v>
      </c>
      <c r="D390" s="2">
        <f t="shared" si="32"/>
        <v>1.2473573516693481</v>
      </c>
      <c r="E390" s="2">
        <f t="shared" si="31"/>
        <v>1.233170461096722E-2</v>
      </c>
      <c r="F390" s="2">
        <f t="shared" si="35"/>
        <v>9.6365096915491943E-3</v>
      </c>
      <c r="G390" s="2">
        <f t="shared" si="33"/>
        <v>2.6951949194180258E-3</v>
      </c>
      <c r="H390" s="2" t="str">
        <f t="shared" si="34"/>
        <v>Sell</v>
      </c>
    </row>
    <row r="391" spans="1:8" ht="13.5" x14ac:dyDescent="0.25">
      <c r="A391" s="3">
        <f>TITRES_STAT!B394</f>
        <v>42872</v>
      </c>
      <c r="B391" s="5">
        <f>TITRES_STAT!D394</f>
        <v>1.2272000000000001</v>
      </c>
      <c r="C391" s="2">
        <f t="shared" si="30"/>
        <v>1.25759843223719</v>
      </c>
      <c r="D391" s="2">
        <f t="shared" si="32"/>
        <v>1.2458642145086556</v>
      </c>
      <c r="E391" s="2">
        <f t="shared" si="31"/>
        <v>1.1734217728534446E-2</v>
      </c>
      <c r="F391" s="2">
        <f t="shared" si="35"/>
        <v>1.0056051298946244E-2</v>
      </c>
      <c r="G391" s="2">
        <f t="shared" si="33"/>
        <v>1.6781664295882018E-3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5">
        <f>TITRES_STAT!D395</f>
        <v>1.2178</v>
      </c>
      <c r="C392" s="2">
        <f t="shared" si="30"/>
        <v>1.2543679042006994</v>
      </c>
      <c r="D392" s="2">
        <f t="shared" si="32"/>
        <v>1.2437853838043109</v>
      </c>
      <c r="E392" s="2">
        <f t="shared" si="31"/>
        <v>1.0582520396388517E-2</v>
      </c>
      <c r="F392" s="2">
        <f t="shared" si="35"/>
        <v>1.01613451184347E-2</v>
      </c>
      <c r="G392" s="2">
        <f t="shared" si="33"/>
        <v>4.2117527795381728E-4</v>
      </c>
      <c r="H392" s="2" t="str">
        <f t="shared" si="34"/>
        <v>Sell</v>
      </c>
    </row>
    <row r="393" spans="1:8" ht="13.5" x14ac:dyDescent="0.25">
      <c r="A393" s="3">
        <f>TITRES_STAT!B396</f>
        <v>42874</v>
      </c>
      <c r="B393" s="5">
        <f>TITRES_STAT!D396</f>
        <v>1.2178</v>
      </c>
      <c r="C393" s="2">
        <f t="shared" si="30"/>
        <v>1.251634380477515</v>
      </c>
      <c r="D393" s="2">
        <f t="shared" si="32"/>
        <v>1.2418605405595473</v>
      </c>
      <c r="E393" s="2">
        <f t="shared" si="31"/>
        <v>9.7738399179676527E-3</v>
      </c>
      <c r="F393" s="2">
        <f t="shared" si="35"/>
        <v>1.0083844078341292E-2</v>
      </c>
      <c r="G393" s="2">
        <f t="shared" si="33"/>
        <v>-3.1000416037363886E-4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1.2178</v>
      </c>
      <c r="C394" s="2">
        <f t="shared" si="30"/>
        <v>1.2493213988655896</v>
      </c>
      <c r="D394" s="2">
        <f t="shared" si="32"/>
        <v>1.240078278295877</v>
      </c>
      <c r="E394" s="2">
        <f t="shared" si="31"/>
        <v>9.2431205697125485E-3</v>
      </c>
      <c r="F394" s="2">
        <f t="shared" si="35"/>
        <v>9.9156993766155443E-3</v>
      </c>
      <c r="G394" s="2">
        <f t="shared" si="33"/>
        <v>-6.7257880690299587E-4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5">
        <f>TITRES_STAT!D398</f>
        <v>1.2178</v>
      </c>
      <c r="C395" s="2">
        <f t="shared" si="30"/>
        <v>1.2459181067324221</v>
      </c>
      <c r="D395" s="2">
        <f t="shared" si="32"/>
        <v>1.2384280354591453</v>
      </c>
      <c r="E395" s="2">
        <f t="shared" si="31"/>
        <v>7.4900712732768326E-3</v>
      </c>
      <c r="F395" s="2">
        <f t="shared" si="35"/>
        <v>9.430573755947802E-3</v>
      </c>
      <c r="G395" s="2">
        <f t="shared" si="33"/>
        <v>-1.9405024826709694E-3</v>
      </c>
      <c r="H395" s="2" t="str">
        <f t="shared" si="34"/>
        <v>Hold</v>
      </c>
    </row>
    <row r="396" spans="1:8" ht="13.5" x14ac:dyDescent="0.25">
      <c r="A396" s="3">
        <f>TITRES_STAT!B399</f>
        <v>42879</v>
      </c>
      <c r="B396" s="5">
        <f>TITRES_STAT!D399</f>
        <v>1.1894</v>
      </c>
      <c r="C396" s="2">
        <f t="shared" si="30"/>
        <v>1.2430383980043571</v>
      </c>
      <c r="D396" s="2">
        <f t="shared" si="32"/>
        <v>1.2347963291288384</v>
      </c>
      <c r="E396" s="2">
        <f t="shared" si="31"/>
        <v>8.2420688755187044E-3</v>
      </c>
      <c r="F396" s="2">
        <f t="shared" si="35"/>
        <v>9.1928727798619835E-3</v>
      </c>
      <c r="G396" s="2">
        <f t="shared" si="33"/>
        <v>-9.5080390434327915E-4</v>
      </c>
      <c r="H396" s="2" t="str">
        <f t="shared" si="34"/>
        <v>Hold</v>
      </c>
    </row>
    <row r="397" spans="1:8" ht="13.5" x14ac:dyDescent="0.25">
      <c r="A397" s="3">
        <f>TITRES_STAT!B400</f>
        <v>42880</v>
      </c>
      <c r="B397" s="5">
        <f>TITRES_STAT!D400</f>
        <v>1.1894</v>
      </c>
      <c r="C397" s="2">
        <f t="shared" si="30"/>
        <v>1.2435094136959945</v>
      </c>
      <c r="D397" s="2">
        <f t="shared" si="32"/>
        <v>1.2314336380822579</v>
      </c>
      <c r="E397" s="2">
        <f t="shared" si="31"/>
        <v>1.2075775613736628E-2</v>
      </c>
      <c r="F397" s="2">
        <f t="shared" si="35"/>
        <v>9.7694533466369127E-3</v>
      </c>
      <c r="G397" s="2">
        <f t="shared" si="33"/>
        <v>2.3063222670997151E-3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1.1989000000000001</v>
      </c>
      <c r="C398" s="2">
        <f t="shared" si="30"/>
        <v>1.242446426973534</v>
      </c>
      <c r="D398" s="2">
        <f t="shared" si="32"/>
        <v>1.2290237389650536</v>
      </c>
      <c r="E398" s="2">
        <f t="shared" si="31"/>
        <v>1.3422688008480455E-2</v>
      </c>
      <c r="F398" s="2">
        <f t="shared" si="35"/>
        <v>1.0500100279005622E-2</v>
      </c>
      <c r="G398" s="2">
        <f t="shared" si="33"/>
        <v>2.922587729474832E-3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1.1989000000000001</v>
      </c>
      <c r="C399" s="2">
        <f t="shared" ref="C399:C462" si="36">$C$4*B389+C398*(1-$C$4)</f>
        <v>1.2401008228237596</v>
      </c>
      <c r="D399" s="2">
        <f t="shared" si="32"/>
        <v>1.2267923508935681</v>
      </c>
      <c r="E399" s="2">
        <f t="shared" si="31"/>
        <v>1.3308471930191468E-2</v>
      </c>
      <c r="F399" s="2">
        <f t="shared" si="35"/>
        <v>1.1061774609242793E-2</v>
      </c>
      <c r="G399" s="2">
        <f t="shared" si="33"/>
        <v>2.2466973209486745E-3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1.18</v>
      </c>
      <c r="C400" s="2">
        <f t="shared" si="36"/>
        <v>1.2395622346970274</v>
      </c>
      <c r="D400" s="2">
        <f t="shared" si="32"/>
        <v>1.2233262508273779</v>
      </c>
      <c r="E400" s="2">
        <f t="shared" si="31"/>
        <v>1.6235983869649528E-2</v>
      </c>
      <c r="F400" s="2">
        <f t="shared" si="35"/>
        <v>1.209661646132414E-2</v>
      </c>
      <c r="G400" s="2">
        <f t="shared" si="33"/>
        <v>4.1393674083253888E-3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1.1894</v>
      </c>
      <c r="C401" s="2">
        <f t="shared" si="36"/>
        <v>1.2376603524359464</v>
      </c>
      <c r="D401" s="2">
        <f t="shared" si="32"/>
        <v>1.2208131952105352</v>
      </c>
      <c r="E401" s="2">
        <f t="shared" si="31"/>
        <v>1.6847157225411191E-2</v>
      </c>
      <c r="F401" s="2">
        <f t="shared" si="35"/>
        <v>1.3046724614141549E-2</v>
      </c>
      <c r="G401" s="2">
        <f t="shared" si="33"/>
        <v>3.800432611269642E-3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1.18</v>
      </c>
      <c r="C402" s="2">
        <f t="shared" si="36"/>
        <v>1.2346049135996471</v>
      </c>
      <c r="D402" s="2">
        <f t="shared" si="32"/>
        <v>1.2177899955653104</v>
      </c>
      <c r="E402" s="2">
        <f t="shared" si="31"/>
        <v>1.6814918034336657E-2</v>
      </c>
      <c r="F402" s="2">
        <f t="shared" si="35"/>
        <v>1.380036329818057E-2</v>
      </c>
      <c r="G402" s="2">
        <f t="shared" si="33"/>
        <v>3.0145547361560866E-3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1.1611</v>
      </c>
      <c r="C403" s="2">
        <f t="shared" si="36"/>
        <v>1.2320195422766245</v>
      </c>
      <c r="D403" s="2">
        <f t="shared" si="32"/>
        <v>1.2135907366345466</v>
      </c>
      <c r="E403" s="2">
        <f t="shared" si="31"/>
        <v>1.8428805642077828E-2</v>
      </c>
      <c r="F403" s="2">
        <f t="shared" si="35"/>
        <v>1.4726051766960022E-2</v>
      </c>
      <c r="G403" s="2">
        <f t="shared" si="33"/>
        <v>3.7027538751178059E-3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5">
        <f>TITRES_STAT!D407</f>
        <v>1.1516999999999999</v>
      </c>
      <c r="C404" s="2">
        <f t="shared" si="36"/>
        <v>1.2298319203879131</v>
      </c>
      <c r="D404" s="2">
        <f t="shared" si="32"/>
        <v>1.2090062376245803</v>
      </c>
      <c r="E404" s="2">
        <f t="shared" si="31"/>
        <v>2.0825682763332853E-2</v>
      </c>
      <c r="F404" s="2">
        <f t="shared" si="35"/>
        <v>1.5945977966234589E-2</v>
      </c>
      <c r="G404" s="2">
        <f t="shared" si="33"/>
        <v>4.8797047970982645E-3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1.1328</v>
      </c>
      <c r="C405" s="2">
        <f t="shared" si="36"/>
        <v>1.2279808557128495</v>
      </c>
      <c r="D405" s="2">
        <f t="shared" si="32"/>
        <v>1.2033613311338704</v>
      </c>
      <c r="E405" s="2">
        <f t="shared" si="31"/>
        <v>2.4619524578979091E-2</v>
      </c>
      <c r="F405" s="2">
        <f t="shared" si="35"/>
        <v>1.7680687288783491E-2</v>
      </c>
      <c r="G405" s="2">
        <f t="shared" si="33"/>
        <v>6.9388372901956E-3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5">
        <f>TITRES_STAT!D409</f>
        <v>1.1706000000000001</v>
      </c>
      <c r="C406" s="2">
        <f t="shared" si="36"/>
        <v>1.222045339449334</v>
      </c>
      <c r="D406" s="2">
        <f t="shared" si="32"/>
        <v>1.200934565864695</v>
      </c>
      <c r="E406" s="2">
        <f t="shared" si="31"/>
        <v>2.1110773584638975E-2</v>
      </c>
      <c r="F406" s="2">
        <f t="shared" si="35"/>
        <v>1.8366704547954589E-2</v>
      </c>
      <c r="G406" s="2">
        <f t="shared" si="33"/>
        <v>2.7440690366843865E-3</v>
      </c>
      <c r="H406" s="2" t="str">
        <f t="shared" si="34"/>
        <v>Sell</v>
      </c>
    </row>
    <row r="407" spans="1:8" ht="13.5" x14ac:dyDescent="0.25">
      <c r="A407" s="3">
        <f>TITRES_STAT!B410</f>
        <v>42894</v>
      </c>
      <c r="B407" s="5">
        <f>TITRES_STAT!D410</f>
        <v>1.18</v>
      </c>
      <c r="C407" s="2">
        <f t="shared" si="36"/>
        <v>1.2170229795340517</v>
      </c>
      <c r="D407" s="2">
        <f t="shared" si="32"/>
        <v>1.1993838572821249</v>
      </c>
      <c r="E407" s="2">
        <f t="shared" si="31"/>
        <v>1.7639122251926764E-2</v>
      </c>
      <c r="F407" s="2">
        <f t="shared" si="35"/>
        <v>1.8221188088749025E-2</v>
      </c>
      <c r="G407" s="2">
        <f t="shared" si="33"/>
        <v>-5.8206583682226046E-4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1.1611</v>
      </c>
      <c r="C408" s="2">
        <f t="shared" si="36"/>
        <v>1.2142348288365052</v>
      </c>
      <c r="D408" s="2">
        <f t="shared" si="32"/>
        <v>1.1965480160019675</v>
      </c>
      <c r="E408" s="2">
        <f t="shared" si="31"/>
        <v>1.7686812834537768E-2</v>
      </c>
      <c r="F408" s="2">
        <f t="shared" si="35"/>
        <v>1.8114313037906775E-2</v>
      </c>
      <c r="G408" s="2">
        <f t="shared" si="33"/>
        <v>-4.2750020336900646E-4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5">
        <f>TITRES_STAT!D412</f>
        <v>1.1706000000000001</v>
      </c>
      <c r="C409" s="2">
        <f t="shared" si="36"/>
        <v>1.2118756244001199</v>
      </c>
      <c r="D409" s="2">
        <f t="shared" si="32"/>
        <v>1.1946259407425626</v>
      </c>
      <c r="E409" s="2">
        <f t="shared" si="31"/>
        <v>1.7249683657557302E-2</v>
      </c>
      <c r="F409" s="2">
        <f t="shared" si="35"/>
        <v>1.794138716183688E-2</v>
      </c>
      <c r="G409" s="2">
        <f t="shared" si="33"/>
        <v>-6.9170350427957827E-4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5">
        <f>TITRES_STAT!D413</f>
        <v>1.1611</v>
      </c>
      <c r="C410" s="2">
        <f t="shared" si="36"/>
        <v>1.206971682184717</v>
      </c>
      <c r="D410" s="2">
        <f t="shared" si="32"/>
        <v>1.1921425377245949</v>
      </c>
      <c r="E410" s="2">
        <f t="shared" si="31"/>
        <v>1.4829144460122068E-2</v>
      </c>
      <c r="F410" s="2">
        <f t="shared" si="35"/>
        <v>1.7318938621493918E-2</v>
      </c>
      <c r="G410" s="2">
        <f t="shared" si="33"/>
        <v>-2.4897941613718499E-3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1.1422000000000001</v>
      </c>
      <c r="C411" s="2">
        <f t="shared" si="36"/>
        <v>1.2042683464639912</v>
      </c>
      <c r="D411" s="2">
        <f t="shared" si="32"/>
        <v>1.1884430904857362</v>
      </c>
      <c r="E411" s="2">
        <f t="shared" si="31"/>
        <v>1.5825255978255015E-2</v>
      </c>
      <c r="F411" s="2">
        <f t="shared" si="35"/>
        <v>1.7020202092846139E-2</v>
      </c>
      <c r="G411" s="2">
        <f t="shared" si="33"/>
        <v>-1.1949461145911236E-3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1.1138999999999999</v>
      </c>
      <c r="C412" s="2">
        <f t="shared" si="36"/>
        <v>1.2005347547003002</v>
      </c>
      <c r="D412" s="2">
        <f t="shared" si="32"/>
        <v>1.1829213800793854</v>
      </c>
      <c r="E412" s="2">
        <f t="shared" ref="E412:E475" si="37">C412-D412</f>
        <v>1.7613374620914835E-2</v>
      </c>
      <c r="F412" s="2">
        <f t="shared" si="35"/>
        <v>1.713883659845988E-2</v>
      </c>
      <c r="G412" s="2">
        <f t="shared" si="33"/>
        <v>4.7453802245495461E-4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5">
        <f>TITRES_STAT!D416</f>
        <v>1.1045</v>
      </c>
      <c r="C413" s="2">
        <f t="shared" si="36"/>
        <v>1.1944678693617925</v>
      </c>
      <c r="D413" s="2">
        <f t="shared" ref="D413:D476" si="38">$D$4*B413+(1-$D$4)*D412</f>
        <v>1.1771123889623938</v>
      </c>
      <c r="E413" s="2">
        <f t="shared" si="37"/>
        <v>1.7355480399398715E-2</v>
      </c>
      <c r="F413" s="2">
        <f t="shared" si="35"/>
        <v>1.7182165358647646E-2</v>
      </c>
      <c r="G413" s="2">
        <f t="shared" si="33"/>
        <v>1.7331504075106946E-4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5">
        <f>TITRES_STAT!D417</f>
        <v>1.1234</v>
      </c>
      <c r="C414" s="2">
        <f t="shared" si="36"/>
        <v>1.1878881971522861</v>
      </c>
      <c r="D414" s="2">
        <f t="shared" si="38"/>
        <v>1.173133693483698</v>
      </c>
      <c r="E414" s="2">
        <f t="shared" si="37"/>
        <v>1.4754503668588104E-2</v>
      </c>
      <c r="F414" s="2">
        <f t="shared" si="35"/>
        <v>1.6696633020635739E-2</v>
      </c>
      <c r="G414" s="2">
        <f t="shared" si="33"/>
        <v>-1.9421293520476349E-3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5">
        <f>TITRES_STAT!D418</f>
        <v>1.1045</v>
      </c>
      <c r="C415" s="2">
        <f t="shared" si="36"/>
        <v>1.1794130898980881</v>
      </c>
      <c r="D415" s="2">
        <f t="shared" si="38"/>
        <v>1.1680497161886092</v>
      </c>
      <c r="E415" s="2">
        <f t="shared" si="37"/>
        <v>1.136337370947893E-2</v>
      </c>
      <c r="F415" s="2">
        <f t="shared" si="35"/>
        <v>1.5629981158404378E-2</v>
      </c>
      <c r="G415" s="2">
        <f t="shared" si="33"/>
        <v>-4.2666074489254475E-3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5">
        <f>TITRES_STAT!D419</f>
        <v>1.1138999999999999</v>
      </c>
      <c r="C416" s="2">
        <f t="shared" si="36"/>
        <v>1.1780572299137668</v>
      </c>
      <c r="D416" s="2">
        <f t="shared" si="38"/>
        <v>1.1640386261005642</v>
      </c>
      <c r="E416" s="2">
        <f t="shared" si="37"/>
        <v>1.4018603813202635E-2</v>
      </c>
      <c r="F416" s="2">
        <f t="shared" si="35"/>
        <v>1.5307705689364029E-2</v>
      </c>
      <c r="G416" s="2">
        <f t="shared" si="33"/>
        <v>-1.2891018761613943E-3</v>
      </c>
      <c r="H416" s="2" t="str">
        <f t="shared" si="34"/>
        <v>Hold</v>
      </c>
    </row>
    <row r="417" spans="1:8" ht="13.5" x14ac:dyDescent="0.25">
      <c r="A417" s="3">
        <f>TITRES_STAT!B420</f>
        <v>42908</v>
      </c>
      <c r="B417" s="5">
        <f>TITRES_STAT!D420</f>
        <v>1.1234</v>
      </c>
      <c r="C417" s="2">
        <f t="shared" si="36"/>
        <v>1.1783561176193411</v>
      </c>
      <c r="D417" s="2">
        <f t="shared" si="38"/>
        <v>1.1610283575005225</v>
      </c>
      <c r="E417" s="2">
        <f t="shared" si="37"/>
        <v>1.7327760118818647E-2</v>
      </c>
      <c r="F417" s="2">
        <f t="shared" si="35"/>
        <v>1.5711716575254955E-2</v>
      </c>
      <c r="G417" s="2">
        <f t="shared" si="33"/>
        <v>1.6160435435636916E-3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1.1611</v>
      </c>
      <c r="C418" s="2">
        <f t="shared" si="36"/>
        <v>1.1757013302932886</v>
      </c>
      <c r="D418" s="2">
        <f t="shared" si="38"/>
        <v>1.1610336643523356</v>
      </c>
      <c r="E418" s="2">
        <f t="shared" si="37"/>
        <v>1.4667665940953034E-2</v>
      </c>
      <c r="F418" s="2">
        <f t="shared" si="35"/>
        <v>1.5502906448394572E-2</v>
      </c>
      <c r="G418" s="2">
        <f t="shared" si="33"/>
        <v>-8.3524050744153769E-4</v>
      </c>
      <c r="H418" s="2" t="str">
        <f t="shared" si="34"/>
        <v>Hold</v>
      </c>
    </row>
    <row r="419" spans="1:8" ht="13.5" x14ac:dyDescent="0.25">
      <c r="A419" s="3">
        <f>TITRES_STAT!B422</f>
        <v>42914</v>
      </c>
      <c r="B419" s="5">
        <f>TITRES_STAT!D422</f>
        <v>1.1516999999999999</v>
      </c>
      <c r="C419" s="2">
        <f t="shared" si="36"/>
        <v>1.1749165102481673</v>
      </c>
      <c r="D419" s="2">
        <f t="shared" si="38"/>
        <v>1.160342281807718</v>
      </c>
      <c r="E419" s="2">
        <f t="shared" si="37"/>
        <v>1.4574228440449311E-2</v>
      </c>
      <c r="F419" s="2">
        <f t="shared" si="35"/>
        <v>1.531717084680552E-2</v>
      </c>
      <c r="G419" s="2">
        <f t="shared" si="33"/>
        <v>-7.4294240635620901E-4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5">
        <f>TITRES_STAT!D423</f>
        <v>1.1894</v>
      </c>
      <c r="C420" s="2">
        <f t="shared" si="36"/>
        <v>1.1727908932869109</v>
      </c>
      <c r="D420" s="2">
        <f t="shared" si="38"/>
        <v>1.1624947053775168</v>
      </c>
      <c r="E420" s="2">
        <f t="shared" si="37"/>
        <v>1.0296187909394128E-2</v>
      </c>
      <c r="F420" s="2">
        <f t="shared" si="35"/>
        <v>1.4312974259323243E-2</v>
      </c>
      <c r="G420" s="2">
        <f t="shared" ref="G420:G483" si="39">E420-F420</f>
        <v>-4.0167863499291148E-3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5">
        <f>TITRES_STAT!D424</f>
        <v>1.18</v>
      </c>
      <c r="C421" s="2">
        <f t="shared" si="36"/>
        <v>1.1680846020120015</v>
      </c>
      <c r="D421" s="2">
        <f t="shared" si="38"/>
        <v>1.1637913938680711</v>
      </c>
      <c r="E421" s="2">
        <f t="shared" si="37"/>
        <v>4.2932081439304159E-3</v>
      </c>
      <c r="F421" s="2">
        <f t="shared" ref="F421:F484" si="41">(E421*(2/(10)))+((1-(2/10))*F420)</f>
        <v>1.2309021036244677E-2</v>
      </c>
      <c r="G421" s="2">
        <f t="shared" si="39"/>
        <v>-8.0158128923142613E-3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5">
        <f>TITRES_STAT!D425</f>
        <v>1.18</v>
      </c>
      <c r="C422" s="2">
        <f t="shared" si="36"/>
        <v>1.1597485093947706</v>
      </c>
      <c r="D422" s="2">
        <f t="shared" si="38"/>
        <v>1.1649920313593249</v>
      </c>
      <c r="E422" s="2">
        <f t="shared" si="37"/>
        <v>-5.243521964554354E-3</v>
      </c>
      <c r="F422" s="2">
        <f t="shared" si="41"/>
        <v>8.798512436084871E-3</v>
      </c>
      <c r="G422" s="2">
        <f t="shared" si="39"/>
        <v>-1.4042034400639225E-2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5">
        <f>TITRES_STAT!D426</f>
        <v>1.1706000000000001</v>
      </c>
      <c r="C423" s="2">
        <f t="shared" si="36"/>
        <v>1.1512487387186521</v>
      </c>
      <c r="D423" s="2">
        <f t="shared" si="38"/>
        <v>1.1654074364438194</v>
      </c>
      <c r="E423" s="2">
        <f t="shared" si="37"/>
        <v>-1.4158697725167313E-2</v>
      </c>
      <c r="F423" s="2">
        <f t="shared" si="41"/>
        <v>4.2070704038344349E-3</v>
      </c>
      <c r="G423" s="2">
        <f t="shared" si="39"/>
        <v>-1.8365768129001748E-2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5">
        <f>TITRES_STAT!D427</f>
        <v>1.1422000000000001</v>
      </c>
      <c r="C424" s="2">
        <f t="shared" si="36"/>
        <v>1.146964317377321</v>
      </c>
      <c r="D424" s="2">
        <f t="shared" si="38"/>
        <v>1.1636883670776106</v>
      </c>
      <c r="E424" s="2">
        <f t="shared" si="37"/>
        <v>-1.6724049700289623E-2</v>
      </c>
      <c r="F424" s="2">
        <f t="shared" si="41"/>
        <v>2.0846383009623728E-5</v>
      </c>
      <c r="G424" s="2">
        <f t="shared" si="39"/>
        <v>-1.6744896083299245E-2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1.1422000000000001</v>
      </c>
      <c r="C425" s="2">
        <f t="shared" si="36"/>
        <v>1.1404313454731176</v>
      </c>
      <c r="D425" s="2">
        <f t="shared" si="38"/>
        <v>1.1620966361829728</v>
      </c>
      <c r="E425" s="2">
        <f t="shared" si="37"/>
        <v>-2.1665290709855123E-2</v>
      </c>
      <c r="F425" s="2">
        <f t="shared" si="41"/>
        <v>-4.3163810355633259E-3</v>
      </c>
      <c r="G425" s="2">
        <f t="shared" si="39"/>
        <v>-1.7348909674291799E-2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1.1611</v>
      </c>
      <c r="C426" s="2">
        <f t="shared" si="36"/>
        <v>1.1363496000157149</v>
      </c>
      <c r="D426" s="2">
        <f t="shared" si="38"/>
        <v>1.1620228112805302</v>
      </c>
      <c r="E426" s="2">
        <f t="shared" si="37"/>
        <v>-2.5673211264815254E-2</v>
      </c>
      <c r="F426" s="2">
        <f t="shared" si="41"/>
        <v>-8.5877470814137123E-3</v>
      </c>
      <c r="G426" s="2">
        <f t="shared" si="39"/>
        <v>-1.7085464183401542E-2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1.1611</v>
      </c>
      <c r="C427" s="2">
        <f t="shared" si="36"/>
        <v>1.1343573538594511</v>
      </c>
      <c r="D427" s="2">
        <f t="shared" si="38"/>
        <v>1.1619544548893797</v>
      </c>
      <c r="E427" s="2">
        <f t="shared" si="37"/>
        <v>-2.7597101029928517E-2</v>
      </c>
      <c r="F427" s="2">
        <f t="shared" si="41"/>
        <v>-1.2389617871116674E-2</v>
      </c>
      <c r="G427" s="2">
        <f t="shared" si="39"/>
        <v>-1.5207483158811843E-2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1.1989000000000001</v>
      </c>
      <c r="C428" s="2">
        <f t="shared" si="36"/>
        <v>1.1384716071118433</v>
      </c>
      <c r="D428" s="2">
        <f t="shared" si="38"/>
        <v>1.1646911619346108</v>
      </c>
      <c r="E428" s="2">
        <f t="shared" si="37"/>
        <v>-2.6219554822767499E-2</v>
      </c>
      <c r="F428" s="2">
        <f t="shared" si="41"/>
        <v>-1.5155605261446841E-2</v>
      </c>
      <c r="G428" s="2">
        <f t="shared" si="39"/>
        <v>-1.1063949561320658E-2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1.2272000000000001</v>
      </c>
      <c r="C429" s="2">
        <f t="shared" si="36"/>
        <v>1.1405067444792518</v>
      </c>
      <c r="D429" s="2">
        <f t="shared" si="38"/>
        <v>1.1693214462357506</v>
      </c>
      <c r="E429" s="2">
        <f t="shared" si="37"/>
        <v>-2.8814701756498806E-2</v>
      </c>
      <c r="F429" s="2">
        <f t="shared" si="41"/>
        <v>-1.7887424560457235E-2</v>
      </c>
      <c r="G429" s="2">
        <f t="shared" si="39"/>
        <v>-1.0927277196041571E-2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1.2649999999999999</v>
      </c>
      <c r="C430" s="2">
        <f t="shared" si="36"/>
        <v>1.1480287837901362</v>
      </c>
      <c r="D430" s="2">
        <f t="shared" si="38"/>
        <v>1.1764087465145838</v>
      </c>
      <c r="E430" s="2">
        <f t="shared" si="37"/>
        <v>-2.8379962724447649E-2</v>
      </c>
      <c r="F430" s="2">
        <f t="shared" si="41"/>
        <v>-1.9985932193255319E-2</v>
      </c>
      <c r="G430" s="2">
        <f t="shared" si="39"/>
        <v>-8.3940305311923299E-3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1.2461</v>
      </c>
      <c r="C431" s="2">
        <f t="shared" si="36"/>
        <v>1.1529474324378075</v>
      </c>
      <c r="D431" s="2">
        <f t="shared" si="38"/>
        <v>1.1815710615875776</v>
      </c>
      <c r="E431" s="2">
        <f t="shared" si="37"/>
        <v>-2.8623629149770125E-2</v>
      </c>
      <c r="F431" s="2">
        <f t="shared" si="41"/>
        <v>-2.1713471584558282E-2</v>
      </c>
      <c r="G431" s="2">
        <f t="shared" si="39"/>
        <v>-6.9101575652118427E-3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1.2178</v>
      </c>
      <c r="C432" s="2">
        <f t="shared" si="36"/>
        <v>1.157109365908914</v>
      </c>
      <c r="D432" s="2">
        <f t="shared" si="38"/>
        <v>1.1842546866551644</v>
      </c>
      <c r="E432" s="2">
        <f t="shared" si="37"/>
        <v>-2.7145320746250423E-2</v>
      </c>
      <c r="F432" s="2">
        <f t="shared" si="41"/>
        <v>-2.2799841416896713E-2</v>
      </c>
      <c r="G432" s="2">
        <f t="shared" si="39"/>
        <v>-4.3454793293537103E-3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1.2082999999999999</v>
      </c>
      <c r="C433" s="2">
        <f t="shared" si="36"/>
        <v>1.1591848480767735</v>
      </c>
      <c r="D433" s="2">
        <f t="shared" si="38"/>
        <v>1.1860358209770041</v>
      </c>
      <c r="E433" s="2">
        <f t="shared" si="37"/>
        <v>-2.6850972900230641E-2</v>
      </c>
      <c r="F433" s="2">
        <f t="shared" si="41"/>
        <v>-2.3610067713563498E-2</v>
      </c>
      <c r="G433" s="2">
        <f t="shared" si="39"/>
        <v>-3.2409051866671423E-3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1.1989000000000001</v>
      </c>
      <c r="C434" s="2">
        <f t="shared" si="36"/>
        <v>1.1565717945265006</v>
      </c>
      <c r="D434" s="2">
        <f t="shared" si="38"/>
        <v>1.1869887231268557</v>
      </c>
      <c r="E434" s="2">
        <f t="shared" si="37"/>
        <v>-3.0416928600355053E-2</v>
      </c>
      <c r="F434" s="2">
        <f t="shared" si="41"/>
        <v>-2.497143989092181E-2</v>
      </c>
      <c r="G434" s="2">
        <f t="shared" si="39"/>
        <v>-5.4454887094332431E-3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1.18</v>
      </c>
      <c r="C435" s="2">
        <f t="shared" si="36"/>
        <v>1.1543607492147312</v>
      </c>
      <c r="D435" s="2">
        <f t="shared" si="38"/>
        <v>1.1864710399322738</v>
      </c>
      <c r="E435" s="2">
        <f t="shared" si="37"/>
        <v>-3.2110290717542567E-2</v>
      </c>
      <c r="F435" s="2">
        <f t="shared" si="41"/>
        <v>-2.6399210056245966E-2</v>
      </c>
      <c r="G435" s="2">
        <f t="shared" si="39"/>
        <v>-5.7110806612966011E-3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1.1611</v>
      </c>
      <c r="C436" s="2">
        <f t="shared" si="36"/>
        <v>1.1553975570278494</v>
      </c>
      <c r="D436" s="2">
        <f t="shared" si="38"/>
        <v>1.1845917036409941</v>
      </c>
      <c r="E436" s="2">
        <f t="shared" si="37"/>
        <v>-2.9194146613144678E-2</v>
      </c>
      <c r="F436" s="2">
        <f t="shared" si="41"/>
        <v>-2.6958197367625711E-2</v>
      </c>
      <c r="G436" s="2">
        <f t="shared" si="39"/>
        <v>-2.2359492455189672E-3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1.1894</v>
      </c>
      <c r="C437" s="2">
        <f t="shared" si="36"/>
        <v>1.1562748559466418</v>
      </c>
      <c r="D437" s="2">
        <f t="shared" si="38"/>
        <v>1.1849478737416612</v>
      </c>
      <c r="E437" s="2">
        <f t="shared" si="37"/>
        <v>-2.8673017795019407E-2</v>
      </c>
      <c r="F437" s="2">
        <f t="shared" si="41"/>
        <v>-2.7301161453104454E-2</v>
      </c>
      <c r="G437" s="2">
        <f t="shared" si="39"/>
        <v>-1.3718563419149524E-3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1.1894</v>
      </c>
      <c r="C438" s="2">
        <f t="shared" si="36"/>
        <v>1.1628325704163893</v>
      </c>
      <c r="D438" s="2">
        <f t="shared" si="38"/>
        <v>1.1852776608719087</v>
      </c>
      <c r="E438" s="2">
        <f t="shared" si="37"/>
        <v>-2.2445090455519345E-2</v>
      </c>
      <c r="F438" s="2">
        <f t="shared" si="41"/>
        <v>-2.6329947253587432E-2</v>
      </c>
      <c r="G438" s="2">
        <f t="shared" si="39"/>
        <v>3.8848567980680863E-3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5">
        <f>TITRES_STAT!D442</f>
        <v>1.1989000000000001</v>
      </c>
      <c r="C439" s="2">
        <f t="shared" si="36"/>
        <v>1.172735251890791</v>
      </c>
      <c r="D439" s="2">
        <f t="shared" si="38"/>
        <v>1.1862867230295451</v>
      </c>
      <c r="E439" s="2">
        <f t="shared" si="37"/>
        <v>-1.3551471138754101E-2</v>
      </c>
      <c r="F439" s="2">
        <f t="shared" si="41"/>
        <v>-2.3774252030620766E-2</v>
      </c>
      <c r="G439" s="2">
        <f t="shared" si="39"/>
        <v>1.0222780891866665E-2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5">
        <f>TITRES_STAT!D443</f>
        <v>1.2082999999999999</v>
      </c>
      <c r="C440" s="2">
        <f t="shared" si="36"/>
        <v>1.186929828522977</v>
      </c>
      <c r="D440" s="2">
        <f t="shared" si="38"/>
        <v>1.1879173361384676</v>
      </c>
      <c r="E440" s="2">
        <f t="shared" si="37"/>
        <v>-9.8750761549060151E-4</v>
      </c>
      <c r="F440" s="2">
        <f t="shared" si="41"/>
        <v>-1.9216903147594732E-2</v>
      </c>
      <c r="G440" s="2">
        <f t="shared" si="39"/>
        <v>1.8229395532104131E-2</v>
      </c>
      <c r="H440" s="2" t="str">
        <f t="shared" si="40"/>
        <v>Sell</v>
      </c>
    </row>
    <row r="441" spans="1:8" ht="13.5" x14ac:dyDescent="0.25">
      <c r="A441" s="3">
        <f>TITRES_STAT!B444</f>
        <v>42947</v>
      </c>
      <c r="B441" s="5">
        <f>TITRES_STAT!D444</f>
        <v>1.1989000000000001</v>
      </c>
      <c r="C441" s="2">
        <f t="shared" si="36"/>
        <v>1.1960329318271343</v>
      </c>
      <c r="D441" s="2">
        <f t="shared" si="38"/>
        <v>1.1887308667948775</v>
      </c>
      <c r="E441" s="2">
        <f t="shared" si="37"/>
        <v>7.3020650322568326E-3</v>
      </c>
      <c r="F441" s="2">
        <f t="shared" si="41"/>
        <v>-1.391310951162442E-2</v>
      </c>
      <c r="G441" s="2">
        <f t="shared" si="39"/>
        <v>2.1215174543881252E-2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5">
        <f>TITRES_STAT!D445</f>
        <v>1.2082999999999999</v>
      </c>
      <c r="C442" s="2">
        <f t="shared" si="36"/>
        <v>1.1993817115460368</v>
      </c>
      <c r="D442" s="2">
        <f t="shared" si="38"/>
        <v>1.1901804322174792</v>
      </c>
      <c r="E442" s="2">
        <f t="shared" si="37"/>
        <v>9.2012793285576322E-3</v>
      </c>
      <c r="F442" s="2">
        <f t="shared" si="41"/>
        <v>-9.2902317435880101E-3</v>
      </c>
      <c r="G442" s="2">
        <f t="shared" si="39"/>
        <v>1.8491511072145642E-2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1.2178</v>
      </c>
      <c r="C443" s="2">
        <f t="shared" si="36"/>
        <v>1.2007537559235697</v>
      </c>
      <c r="D443" s="2">
        <f t="shared" si="38"/>
        <v>1.1922263261272956</v>
      </c>
      <c r="E443" s="2">
        <f t="shared" si="37"/>
        <v>8.5274297962740775E-3</v>
      </c>
      <c r="F443" s="2">
        <f t="shared" si="41"/>
        <v>-5.7266994356155922E-3</v>
      </c>
      <c r="G443" s="2">
        <f t="shared" si="39"/>
        <v>1.425412923188967E-2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5">
        <f>TITRES_STAT!D447</f>
        <v>1.2082999999999999</v>
      </c>
      <c r="C444" s="2">
        <f t="shared" si="36"/>
        <v>1.200468562704559</v>
      </c>
      <c r="D444" s="2">
        <f t="shared" si="38"/>
        <v>1.1934169686363847</v>
      </c>
      <c r="E444" s="2">
        <f t="shared" si="37"/>
        <v>7.0515940681743494E-3</v>
      </c>
      <c r="F444" s="2">
        <f t="shared" si="41"/>
        <v>-3.1710407348576036E-3</v>
      </c>
      <c r="G444" s="2">
        <f t="shared" si="39"/>
        <v>1.0222634803031953E-2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1.1894</v>
      </c>
      <c r="C445" s="2">
        <f t="shared" si="36"/>
        <v>1.1973195530577039</v>
      </c>
      <c r="D445" s="2">
        <f t="shared" si="38"/>
        <v>1.1931194154040601</v>
      </c>
      <c r="E445" s="2">
        <f t="shared" si="37"/>
        <v>4.2001376536437984E-3</v>
      </c>
      <c r="F445" s="2">
        <f t="shared" si="41"/>
        <v>-1.6968050571573232E-3</v>
      </c>
      <c r="G445" s="2">
        <f t="shared" si="39"/>
        <v>5.8969427108011216E-3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5">
        <f>TITRES_STAT!D449</f>
        <v>1.18</v>
      </c>
      <c r="C446" s="2">
        <f t="shared" si="36"/>
        <v>1.1917473141257493</v>
      </c>
      <c r="D446" s="2">
        <f t="shared" si="38"/>
        <v>1.1921476068556112</v>
      </c>
      <c r="E446" s="2">
        <f t="shared" si="37"/>
        <v>-4.0029272986186193E-4</v>
      </c>
      <c r="F446" s="2">
        <f t="shared" si="41"/>
        <v>-1.437502591698231E-3</v>
      </c>
      <c r="G446" s="2">
        <f t="shared" si="39"/>
        <v>1.0372098618363691E-3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5">
        <f>TITRES_STAT!D450</f>
        <v>1.1706000000000001</v>
      </c>
      <c r="C447" s="2">
        <f t="shared" si="36"/>
        <v>1.1913861888756339</v>
      </c>
      <c r="D447" s="2">
        <f t="shared" si="38"/>
        <v>1.1905514878292698</v>
      </c>
      <c r="E447" s="2">
        <f t="shared" si="37"/>
        <v>8.347010463640725E-4</v>
      </c>
      <c r="F447" s="2">
        <f t="shared" si="41"/>
        <v>-9.830618640857703E-4</v>
      </c>
      <c r="G447" s="2">
        <f t="shared" si="39"/>
        <v>1.8177629104498428E-3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5">
        <f>TITRES_STAT!D451</f>
        <v>1.1706000000000001</v>
      </c>
      <c r="C448" s="2">
        <f t="shared" si="36"/>
        <v>1.1910806213563054</v>
      </c>
      <c r="D448" s="2">
        <f t="shared" si="38"/>
        <v>1.1890735998419166</v>
      </c>
      <c r="E448" s="2">
        <f t="shared" si="37"/>
        <v>2.007021514388807E-3</v>
      </c>
      <c r="F448" s="2">
        <f t="shared" si="41"/>
        <v>-3.8504518839085487E-4</v>
      </c>
      <c r="G448" s="2">
        <f t="shared" si="39"/>
        <v>2.3920667027796617E-3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5">
        <f>TITRES_STAT!D452</f>
        <v>1.1422000000000001</v>
      </c>
      <c r="C449" s="2">
        <f t="shared" si="36"/>
        <v>1.1922836026861046</v>
      </c>
      <c r="D449" s="2">
        <f t="shared" si="38"/>
        <v>1.1856014813351081</v>
      </c>
      <c r="E449" s="2">
        <f t="shared" si="37"/>
        <v>6.6821213509964394E-3</v>
      </c>
      <c r="F449" s="2">
        <f t="shared" si="41"/>
        <v>1.0283881194866041E-3</v>
      </c>
      <c r="G449" s="2">
        <f t="shared" si="39"/>
        <v>5.6537332315098349E-3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1.1611</v>
      </c>
      <c r="C450" s="2">
        <f t="shared" si="36"/>
        <v>1.1947476638113192</v>
      </c>
      <c r="D450" s="2">
        <f t="shared" si="38"/>
        <v>1.1837865567917667</v>
      </c>
      <c r="E450" s="2">
        <f t="shared" si="37"/>
        <v>1.0961107019552552E-2</v>
      </c>
      <c r="F450" s="2">
        <f t="shared" si="41"/>
        <v>3.0149318994997934E-3</v>
      </c>
      <c r="G450" s="2">
        <f t="shared" si="39"/>
        <v>7.9461751200527592E-3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5">
        <f>TITRES_STAT!D454</f>
        <v>1.1234</v>
      </c>
      <c r="C451" s="2">
        <f t="shared" si="36"/>
        <v>1.1953864847634241</v>
      </c>
      <c r="D451" s="2">
        <f t="shared" si="38"/>
        <v>1.1793134785108952</v>
      </c>
      <c r="E451" s="2">
        <f t="shared" si="37"/>
        <v>1.6073006252528943E-2</v>
      </c>
      <c r="F451" s="2">
        <f t="shared" si="41"/>
        <v>5.6265467701056239E-3</v>
      </c>
      <c r="G451" s="2">
        <f t="shared" si="39"/>
        <v>1.0446459482423318E-2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5">
        <f>TITRES_STAT!D455</f>
        <v>1.1234</v>
      </c>
      <c r="C452" s="2">
        <f t="shared" si="36"/>
        <v>1.1973731794152052</v>
      </c>
      <c r="D452" s="2">
        <f t="shared" si="38"/>
        <v>1.1751717393619401</v>
      </c>
      <c r="E452" s="2">
        <f t="shared" si="37"/>
        <v>2.2201440053265076E-2</v>
      </c>
      <c r="F452" s="2">
        <f t="shared" si="41"/>
        <v>8.9415254267375156E-3</v>
      </c>
      <c r="G452" s="2">
        <f t="shared" si="39"/>
        <v>1.325991462652756E-2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5">
        <f>TITRES_STAT!D456</f>
        <v>1.1422000000000001</v>
      </c>
      <c r="C453" s="2">
        <f t="shared" si="36"/>
        <v>1.2005157671974813</v>
      </c>
      <c r="D453" s="2">
        <f t="shared" si="38"/>
        <v>1.1727293882980927</v>
      </c>
      <c r="E453" s="2">
        <f t="shared" si="37"/>
        <v>2.778637889938862E-2</v>
      </c>
      <c r="F453" s="2">
        <f t="shared" si="41"/>
        <v>1.2710496121267737E-2</v>
      </c>
      <c r="G453" s="2">
        <f t="shared" si="39"/>
        <v>1.5075882778120882E-2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5">
        <f>TITRES_STAT!D457</f>
        <v>1.1234</v>
      </c>
      <c r="C454" s="2">
        <f t="shared" si="36"/>
        <v>1.2017133414747918</v>
      </c>
      <c r="D454" s="2">
        <f t="shared" si="38"/>
        <v>1.169075359535271</v>
      </c>
      <c r="E454" s="2">
        <f t="shared" si="37"/>
        <v>3.2637981939520833E-2</v>
      </c>
      <c r="F454" s="2">
        <f t="shared" si="41"/>
        <v>1.6695993284918359E-2</v>
      </c>
      <c r="G454" s="2">
        <f t="shared" si="39"/>
        <v>1.5941988654602474E-2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5">
        <f>TITRES_STAT!D458</f>
        <v>1.1234</v>
      </c>
      <c r="C455" s="2">
        <f t="shared" si="36"/>
        <v>1.1998189812479008</v>
      </c>
      <c r="D455" s="2">
        <f t="shared" si="38"/>
        <v>1.1656919995696955</v>
      </c>
      <c r="E455" s="2">
        <f t="shared" si="37"/>
        <v>3.412698167820527E-2</v>
      </c>
      <c r="F455" s="2">
        <f t="shared" si="41"/>
        <v>2.0182190963575743E-2</v>
      </c>
      <c r="G455" s="2">
        <f t="shared" si="39"/>
        <v>1.3944790714629528E-2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5">
        <f>TITRES_STAT!D459</f>
        <v>1.1328</v>
      </c>
      <c r="C456" s="2">
        <f t="shared" si="36"/>
        <v>1.1967699072097622</v>
      </c>
      <c r="D456" s="2">
        <f t="shared" si="38"/>
        <v>1.1632555551571253</v>
      </c>
      <c r="E456" s="2">
        <f t="shared" si="37"/>
        <v>3.3514352052636864E-2</v>
      </c>
      <c r="F456" s="2">
        <f t="shared" si="41"/>
        <v>2.2848623181387966E-2</v>
      </c>
      <c r="G456" s="2">
        <f t="shared" si="39"/>
        <v>1.0665728871248899E-2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5">
        <f>TITRES_STAT!D460</f>
        <v>1.1234</v>
      </c>
      <c r="C457" s="2">
        <f t="shared" si="36"/>
        <v>1.1927437676390296</v>
      </c>
      <c r="D457" s="2">
        <f t="shared" si="38"/>
        <v>1.1603032918121532</v>
      </c>
      <c r="E457" s="2">
        <f t="shared" si="37"/>
        <v>3.2440475826876369E-2</v>
      </c>
      <c r="F457" s="2">
        <f t="shared" si="41"/>
        <v>2.4766993710485647E-2</v>
      </c>
      <c r="G457" s="2">
        <f t="shared" si="39"/>
        <v>7.6734821163907223E-3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1.1234</v>
      </c>
      <c r="C458" s="2">
        <f t="shared" si="36"/>
        <v>1.189337034156102</v>
      </c>
      <c r="D458" s="2">
        <f t="shared" si="38"/>
        <v>1.1575697146408825</v>
      </c>
      <c r="E458" s="2">
        <f t="shared" si="37"/>
        <v>3.1767319515219494E-2</v>
      </c>
      <c r="F458" s="2">
        <f t="shared" si="41"/>
        <v>2.6167058871432419E-2</v>
      </c>
      <c r="G458" s="2">
        <f t="shared" si="39"/>
        <v>5.600260643787075E-3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1.1138999999999999</v>
      </c>
      <c r="C459" s="2">
        <f t="shared" si="36"/>
        <v>1.182085182747471</v>
      </c>
      <c r="D459" s="2">
        <f t="shared" si="38"/>
        <v>1.1543349209637803</v>
      </c>
      <c r="E459" s="2">
        <f t="shared" si="37"/>
        <v>2.7750261783690666E-2</v>
      </c>
      <c r="F459" s="2">
        <f t="shared" si="41"/>
        <v>2.6483699453884069E-2</v>
      </c>
      <c r="G459" s="2">
        <f t="shared" si="39"/>
        <v>1.2665623298065976E-3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1.1138999999999999</v>
      </c>
      <c r="C460" s="2">
        <f t="shared" si="36"/>
        <v>1.1788566930940139</v>
      </c>
      <c r="D460" s="2">
        <f t="shared" si="38"/>
        <v>1.1513397416331301</v>
      </c>
      <c r="E460" s="2">
        <f t="shared" si="37"/>
        <v>2.7516951460883732E-2</v>
      </c>
      <c r="F460" s="2">
        <f t="shared" si="41"/>
        <v>2.6690349855284005E-2</v>
      </c>
      <c r="G460" s="2">
        <f t="shared" si="39"/>
        <v>8.2660160559972634E-4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1.1138999999999999</v>
      </c>
      <c r="C461" s="2">
        <f t="shared" si="36"/>
        <v>1.1703248941564732</v>
      </c>
      <c r="D461" s="2">
        <f t="shared" si="38"/>
        <v>1.1485664274380836</v>
      </c>
      <c r="E461" s="2">
        <f t="shared" si="37"/>
        <v>2.1758466718389657E-2</v>
      </c>
      <c r="F461" s="2">
        <f t="shared" si="41"/>
        <v>2.5703973227905137E-2</v>
      </c>
      <c r="G461" s="2">
        <f t="shared" si="39"/>
        <v>-3.9455065095154798E-3</v>
      </c>
      <c r="H461" s="2" t="str">
        <f t="shared" si="40"/>
        <v>Hold</v>
      </c>
    </row>
    <row r="462" spans="1:8" ht="13.5" x14ac:dyDescent="0.25">
      <c r="A462" s="3">
        <f>TITRES_STAT!B465</f>
        <v>42976</v>
      </c>
      <c r="B462" s="5">
        <f>TITRES_STAT!D465</f>
        <v>1.1045</v>
      </c>
      <c r="C462" s="2">
        <f t="shared" si="36"/>
        <v>1.1631056796708621</v>
      </c>
      <c r="D462" s="2">
        <f t="shared" si="38"/>
        <v>1.1453022476278552</v>
      </c>
      <c r="E462" s="2">
        <f t="shared" si="37"/>
        <v>1.7803432043006939E-2</v>
      </c>
      <c r="F462" s="2">
        <f t="shared" si="41"/>
        <v>2.41238649909255E-2</v>
      </c>
      <c r="G462" s="2">
        <f t="shared" si="39"/>
        <v>-6.3204329479185604E-3</v>
      </c>
      <c r="H462" s="2" t="str">
        <f t="shared" si="40"/>
        <v>Hold</v>
      </c>
    </row>
    <row r="463" spans="1:8" ht="13.5" x14ac:dyDescent="0.25">
      <c r="A463" s="3">
        <f>TITRES_STAT!B466</f>
        <v>42977</v>
      </c>
      <c r="B463" s="5">
        <f>TITRES_STAT!D466</f>
        <v>1.095</v>
      </c>
      <c r="C463" s="2">
        <f t="shared" ref="C463:C526" si="42">$C$4*B453+C462*(1-$C$4)</f>
        <v>1.1598894212599602</v>
      </c>
      <c r="D463" s="2">
        <f t="shared" si="38"/>
        <v>1.1415761552109771</v>
      </c>
      <c r="E463" s="2">
        <f t="shared" si="37"/>
        <v>1.831326604898309E-2</v>
      </c>
      <c r="F463" s="2">
        <f t="shared" si="41"/>
        <v>2.2961745202537021E-2</v>
      </c>
      <c r="G463" s="2">
        <f t="shared" si="39"/>
        <v>-4.6484791535539305E-3</v>
      </c>
      <c r="H463" s="2" t="str">
        <f t="shared" si="40"/>
        <v>Hold</v>
      </c>
    </row>
    <row r="464" spans="1:8" ht="13.5" x14ac:dyDescent="0.25">
      <c r="A464" s="3">
        <f>TITRES_STAT!B467</f>
        <v>42978</v>
      </c>
      <c r="B464" s="5">
        <f>TITRES_STAT!D467</f>
        <v>1.095</v>
      </c>
      <c r="C464" s="2">
        <f t="shared" si="42"/>
        <v>1.1542756641430434</v>
      </c>
      <c r="D464" s="2">
        <f t="shared" si="38"/>
        <v>1.1381260696397937</v>
      </c>
      <c r="E464" s="2">
        <f t="shared" si="37"/>
        <v>1.6149594503249709E-2</v>
      </c>
      <c r="F464" s="2">
        <f t="shared" si="41"/>
        <v>2.159931506267956E-2</v>
      </c>
      <c r="G464" s="2">
        <f t="shared" si="39"/>
        <v>-5.4497205594298513E-3</v>
      </c>
      <c r="H464" s="2" t="str">
        <f t="shared" si="40"/>
        <v>Hold</v>
      </c>
    </row>
    <row r="465" spans="1:8" ht="13.5" x14ac:dyDescent="0.25">
      <c r="A465" s="3">
        <f>TITRES_STAT!B468</f>
        <v>42982</v>
      </c>
      <c r="B465" s="5">
        <f>TITRES_STAT!D468</f>
        <v>1.1234</v>
      </c>
      <c r="C465" s="2">
        <f t="shared" si="42"/>
        <v>1.1495255619671907</v>
      </c>
      <c r="D465" s="2">
        <f t="shared" si="38"/>
        <v>1.1370352496664757</v>
      </c>
      <c r="E465" s="2">
        <f t="shared" si="37"/>
        <v>1.2490312300714956E-2</v>
      </c>
      <c r="F465" s="2">
        <f t="shared" si="41"/>
        <v>1.9777514510286642E-2</v>
      </c>
      <c r="G465" s="2">
        <f t="shared" si="39"/>
        <v>-7.287202209571686E-3</v>
      </c>
      <c r="H465" s="2" t="str">
        <f t="shared" si="40"/>
        <v>Hold</v>
      </c>
    </row>
    <row r="466" spans="1:8" ht="13.5" x14ac:dyDescent="0.25">
      <c r="A466" s="3">
        <f>TITRES_STAT!B469</f>
        <v>42983</v>
      </c>
      <c r="B466" s="5">
        <f>TITRES_STAT!D469</f>
        <v>1.095</v>
      </c>
      <c r="C466" s="2">
        <f t="shared" si="42"/>
        <v>1.1469523985876229</v>
      </c>
      <c r="D466" s="2">
        <f t="shared" si="38"/>
        <v>1.1339215274689591</v>
      </c>
      <c r="E466" s="2">
        <f t="shared" si="37"/>
        <v>1.3030871118663745E-2</v>
      </c>
      <c r="F466" s="2">
        <f t="shared" si="41"/>
        <v>1.8428185831962065E-2</v>
      </c>
      <c r="G466" s="2">
        <f t="shared" si="39"/>
        <v>-5.39731471329832E-3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5">
        <f>TITRES_STAT!D470</f>
        <v>1.0762</v>
      </c>
      <c r="C467" s="2">
        <f t="shared" si="42"/>
        <v>1.1433289526510655</v>
      </c>
      <c r="D467" s="2">
        <f t="shared" si="38"/>
        <v>1.1296458587675549</v>
      </c>
      <c r="E467" s="2">
        <f t="shared" si="37"/>
        <v>1.3683093883510633E-2</v>
      </c>
      <c r="F467" s="2">
        <f t="shared" si="41"/>
        <v>1.7479167442271779E-2</v>
      </c>
      <c r="G467" s="2">
        <f t="shared" si="39"/>
        <v>-3.7960735587611455E-3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5">
        <f>TITRES_STAT!D471</f>
        <v>1.095</v>
      </c>
      <c r="C468" s="2">
        <f t="shared" si="42"/>
        <v>1.140262959935517</v>
      </c>
      <c r="D468" s="2">
        <f t="shared" si="38"/>
        <v>1.1270794988588471</v>
      </c>
      <c r="E468" s="2">
        <f t="shared" si="37"/>
        <v>1.31834610766699E-2</v>
      </c>
      <c r="F468" s="2">
        <f t="shared" si="41"/>
        <v>1.6620026169151404E-2</v>
      </c>
      <c r="G468" s="2">
        <f t="shared" si="39"/>
        <v>-3.4365650924815042E-3</v>
      </c>
      <c r="H468" s="2" t="str">
        <f t="shared" si="40"/>
        <v>Hold</v>
      </c>
    </row>
    <row r="469" spans="1:8" ht="13.5" x14ac:dyDescent="0.25">
      <c r="A469" s="3">
        <f>TITRES_STAT!B472</f>
        <v>42986</v>
      </c>
      <c r="B469" s="5">
        <f>TITRES_STAT!D472</f>
        <v>1.1234</v>
      </c>
      <c r="C469" s="2">
        <f t="shared" si="42"/>
        <v>1.1362071199454373</v>
      </c>
      <c r="D469" s="2">
        <f t="shared" si="38"/>
        <v>1.1268069433878214</v>
      </c>
      <c r="E469" s="2">
        <f t="shared" si="37"/>
        <v>9.4001765576159357E-3</v>
      </c>
      <c r="F469" s="2">
        <f t="shared" si="41"/>
        <v>1.5176056246844313E-2</v>
      </c>
      <c r="G469" s="2">
        <f t="shared" si="39"/>
        <v>-5.7758796892283769E-3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1.095</v>
      </c>
      <c r="C470" s="2">
        <f t="shared" si="42"/>
        <v>1.1327752553384469</v>
      </c>
      <c r="D470" s="2">
        <f t="shared" si="38"/>
        <v>1.124450873507242</v>
      </c>
      <c r="E470" s="2">
        <f t="shared" si="37"/>
        <v>8.3243818312048745E-3</v>
      </c>
      <c r="F470" s="2">
        <f t="shared" si="41"/>
        <v>1.3805721363716425E-2</v>
      </c>
      <c r="G470" s="2">
        <f t="shared" si="39"/>
        <v>-5.4813395325115505E-3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1.1045</v>
      </c>
      <c r="C471" s="2">
        <f t="shared" si="42"/>
        <v>1.1298713699017628</v>
      </c>
      <c r="D471" s="2">
        <f t="shared" si="38"/>
        <v>1.1229730310252242</v>
      </c>
      <c r="E471" s="2">
        <f t="shared" si="37"/>
        <v>6.8983388765386788E-3</v>
      </c>
      <c r="F471" s="2">
        <f t="shared" si="41"/>
        <v>1.2424244866280876E-2</v>
      </c>
      <c r="G471" s="2">
        <f t="shared" si="39"/>
        <v>-5.5259059897421973E-3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1.095</v>
      </c>
      <c r="C472" s="2">
        <f t="shared" si="42"/>
        <v>1.1259680822245686</v>
      </c>
      <c r="D472" s="2">
        <f t="shared" si="38"/>
        <v>1.1209009546529853</v>
      </c>
      <c r="E472" s="2">
        <f t="shared" si="37"/>
        <v>5.0671275715832298E-3</v>
      </c>
      <c r="F472" s="2">
        <f t="shared" si="41"/>
        <v>1.0952821407341348E-2</v>
      </c>
      <c r="G472" s="2">
        <f t="shared" si="39"/>
        <v>-5.8856938357581181E-3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1.0855999999999999</v>
      </c>
      <c r="C473" s="2">
        <f t="shared" si="42"/>
        <v>1.1212037618823272</v>
      </c>
      <c r="D473" s="2">
        <f t="shared" si="38"/>
        <v>1.1182860691231344</v>
      </c>
      <c r="E473" s="2">
        <f t="shared" si="37"/>
        <v>2.917692759192736E-3</v>
      </c>
      <c r="F473" s="2">
        <f t="shared" si="41"/>
        <v>9.3457956777116252E-3</v>
      </c>
      <c r="G473" s="2">
        <f t="shared" si="39"/>
        <v>-6.4281029185188892E-3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1.095</v>
      </c>
      <c r="C474" s="2">
        <f t="shared" si="42"/>
        <v>1.1171724139004306</v>
      </c>
      <c r="D474" s="2">
        <f t="shared" si="38"/>
        <v>1.1165611751140134</v>
      </c>
      <c r="E474" s="2">
        <f t="shared" si="37"/>
        <v>6.1123878641722307E-4</v>
      </c>
      <c r="F474" s="2">
        <f t="shared" si="41"/>
        <v>7.5988842994527458E-3</v>
      </c>
      <c r="G474" s="2">
        <f t="shared" si="39"/>
        <v>-6.9876455130355227E-3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5">
        <f>TITRES_STAT!D478</f>
        <v>1.1234</v>
      </c>
      <c r="C475" s="2">
        <f t="shared" si="42"/>
        <v>1.1181305040695952</v>
      </c>
      <c r="D475" s="2">
        <f t="shared" si="38"/>
        <v>1.1170677547351977</v>
      </c>
      <c r="E475" s="2">
        <f t="shared" si="37"/>
        <v>1.0627493343975392E-3</v>
      </c>
      <c r="F475" s="2">
        <f t="shared" si="41"/>
        <v>6.2916573064417045E-3</v>
      </c>
      <c r="G475" s="2">
        <f t="shared" si="39"/>
        <v>-5.2289079720441653E-3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5">
        <f>TITRES_STAT!D479</f>
        <v>1.1234</v>
      </c>
      <c r="C476" s="2">
        <f t="shared" si="42"/>
        <v>1.1145719649819652</v>
      </c>
      <c r="D476" s="2">
        <f t="shared" si="38"/>
        <v>1.1175368099399978</v>
      </c>
      <c r="E476" s="2">
        <f t="shared" ref="E476:E539" si="43">C476-D476</f>
        <v>-2.9648449580326197E-3</v>
      </c>
      <c r="F476" s="2">
        <f t="shared" si="41"/>
        <v>4.4403568535468403E-3</v>
      </c>
      <c r="G476" s="2">
        <f t="shared" si="39"/>
        <v>-7.40520181157946E-3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1.1138999999999999</v>
      </c>
      <c r="C477" s="2">
        <f t="shared" si="42"/>
        <v>1.1086685857539704</v>
      </c>
      <c r="D477" s="2">
        <f t="shared" ref="D477:D540" si="44">$D$4*B477+(1-$D$4)*D476</f>
        <v>1.1172674166111092</v>
      </c>
      <c r="E477" s="2">
        <f t="shared" si="43"/>
        <v>-8.5988308571387506E-3</v>
      </c>
      <c r="F477" s="2">
        <f t="shared" si="41"/>
        <v>1.8325193114097221E-3</v>
      </c>
      <c r="G477" s="2">
        <f t="shared" si="39"/>
        <v>-1.0431350168548473E-2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1.1234</v>
      </c>
      <c r="C478" s="2">
        <f t="shared" si="42"/>
        <v>1.1065657264072057</v>
      </c>
      <c r="D478" s="2">
        <f t="shared" si="44"/>
        <v>1.1177216820473233</v>
      </c>
      <c r="E478" s="2">
        <f t="shared" si="43"/>
        <v>-1.115595564011751E-2</v>
      </c>
      <c r="F478" s="2">
        <f t="shared" si="41"/>
        <v>-7.6517567889572424E-4</v>
      </c>
      <c r="G478" s="2">
        <f t="shared" si="39"/>
        <v>-1.0390779961221785E-2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1.1045</v>
      </c>
      <c r="C479" s="2">
        <f t="shared" si="42"/>
        <v>1.109155614652251</v>
      </c>
      <c r="D479" s="2">
        <f t="shared" si="44"/>
        <v>1.1167422981919659</v>
      </c>
      <c r="E479" s="2">
        <f t="shared" si="43"/>
        <v>-7.5866835397149224E-3</v>
      </c>
      <c r="F479" s="2">
        <f t="shared" si="41"/>
        <v>-2.129477251059564E-3</v>
      </c>
      <c r="G479" s="2">
        <f t="shared" si="39"/>
        <v>-5.4572062886553583E-3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5">
        <f>TITRES_STAT!D483</f>
        <v>1.1045</v>
      </c>
      <c r="C480" s="2">
        <f t="shared" si="42"/>
        <v>1.1069778277826738</v>
      </c>
      <c r="D480" s="2">
        <f t="shared" si="44"/>
        <v>1.1158354612888572</v>
      </c>
      <c r="E480" s="2">
        <f t="shared" si="43"/>
        <v>-8.8576335061834044E-3</v>
      </c>
      <c r="F480" s="2">
        <f t="shared" si="41"/>
        <v>-3.4751085020843322E-3</v>
      </c>
      <c r="G480" s="2">
        <f t="shared" si="39"/>
        <v>-5.3825250040990726E-3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5">
        <f>TITRES_STAT!D484</f>
        <v>1.1138999999999999</v>
      </c>
      <c r="C481" s="2">
        <f t="shared" si="42"/>
        <v>1.1065966235084164</v>
      </c>
      <c r="D481" s="2">
        <f t="shared" si="44"/>
        <v>1.1156920937859791</v>
      </c>
      <c r="E481" s="2">
        <f t="shared" si="43"/>
        <v>-9.095470277562745E-3</v>
      </c>
      <c r="F481" s="2">
        <f t="shared" si="41"/>
        <v>-4.5991808571800149E-3</v>
      </c>
      <c r="G481" s="2">
        <f t="shared" si="39"/>
        <v>-4.49628942038273E-3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5">
        <f>TITRES_STAT!D485</f>
        <v>1.0855999999999999</v>
      </c>
      <c r="C482" s="2">
        <f t="shared" si="42"/>
        <v>1.1048125275840446</v>
      </c>
      <c r="D482" s="2">
        <f t="shared" si="44"/>
        <v>1.1134630498018325</v>
      </c>
      <c r="E482" s="2">
        <f t="shared" si="43"/>
        <v>-8.6505222177879482E-3</v>
      </c>
      <c r="F482" s="2">
        <f t="shared" si="41"/>
        <v>-5.4094491293016017E-3</v>
      </c>
      <c r="G482" s="2">
        <f t="shared" si="39"/>
        <v>-3.2410730884863464E-3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5">
        <f>TITRES_STAT!D486</f>
        <v>1.0762</v>
      </c>
      <c r="C483" s="2">
        <f t="shared" si="42"/>
        <v>1.1018567541095763</v>
      </c>
      <c r="D483" s="2">
        <f t="shared" si="44"/>
        <v>1.1107028238905856</v>
      </c>
      <c r="E483" s="2">
        <f t="shared" si="43"/>
        <v>-8.8460697810093247E-3</v>
      </c>
      <c r="F483" s="2">
        <f t="shared" si="41"/>
        <v>-6.096773259643147E-3</v>
      </c>
      <c r="G483" s="2">
        <f t="shared" si="39"/>
        <v>-2.7492965213661777E-3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5">
        <f>TITRES_STAT!D487</f>
        <v>1.0667</v>
      </c>
      <c r="C484" s="2">
        <f t="shared" si="42"/>
        <v>1.1008018688619492</v>
      </c>
      <c r="D484" s="2">
        <f t="shared" si="44"/>
        <v>1.107443355454246</v>
      </c>
      <c r="E484" s="2">
        <f t="shared" si="43"/>
        <v>-6.6414865922967969E-3</v>
      </c>
      <c r="F484" s="2">
        <f t="shared" si="41"/>
        <v>-6.2057159261738777E-3</v>
      </c>
      <c r="G484" s="2">
        <f t="shared" ref="G484:G547" si="45">E484-F484</f>
        <v>-4.3577066612291923E-4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5">
        <f>TITRES_STAT!D488</f>
        <v>1.0762</v>
      </c>
      <c r="C485" s="2">
        <f t="shared" si="42"/>
        <v>1.1042785044216492</v>
      </c>
      <c r="D485" s="2">
        <f t="shared" si="44"/>
        <v>1.1051290328280055</v>
      </c>
      <c r="E485" s="2">
        <f t="shared" si="43"/>
        <v>-8.5052840635624349E-4</v>
      </c>
      <c r="F485" s="2">
        <f t="shared" ref="F485:F548" si="47">(E485*(2/(10)))+((1-(2/10))*F484)</f>
        <v>-5.134678422210351E-3</v>
      </c>
      <c r="G485" s="2">
        <f t="shared" si="45"/>
        <v>4.2841500158541075E-3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1.0667</v>
      </c>
      <c r="C486" s="2">
        <f t="shared" si="42"/>
        <v>1.1072202729721647</v>
      </c>
      <c r="D486" s="2">
        <f t="shared" si="44"/>
        <v>1.1022824378037088</v>
      </c>
      <c r="E486" s="2">
        <f t="shared" si="43"/>
        <v>4.9378351684559174E-3</v>
      </c>
      <c r="F486" s="2">
        <f t="shared" si="47"/>
        <v>-3.1201757040770972E-3</v>
      </c>
      <c r="G486" s="2">
        <f t="shared" si="45"/>
        <v>8.0580108725330155E-3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1.0572999999999999</v>
      </c>
      <c r="C487" s="2">
        <f t="shared" si="42"/>
        <v>1.1082479232841393</v>
      </c>
      <c r="D487" s="2">
        <f t="shared" si="44"/>
        <v>1.0989504053738044</v>
      </c>
      <c r="E487" s="2">
        <f t="shared" si="43"/>
        <v>9.2975179103349515E-3</v>
      </c>
      <c r="F487" s="2">
        <f t="shared" si="47"/>
        <v>-6.3663698119468745E-4</v>
      </c>
      <c r="G487" s="2">
        <f t="shared" si="45"/>
        <v>9.9341548915296389E-3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1.0667</v>
      </c>
      <c r="C488" s="2">
        <f t="shared" si="42"/>
        <v>1.1105790120096564</v>
      </c>
      <c r="D488" s="2">
        <f t="shared" si="44"/>
        <v>1.0965614864572264</v>
      </c>
      <c r="E488" s="2">
        <f t="shared" si="43"/>
        <v>1.4017525552429966E-2</v>
      </c>
      <c r="F488" s="2">
        <f t="shared" si="47"/>
        <v>2.2941955255302432E-3</v>
      </c>
      <c r="G488" s="2">
        <f t="shared" si="45"/>
        <v>1.1723330026899723E-2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1.0384</v>
      </c>
      <c r="C489" s="2">
        <f t="shared" si="42"/>
        <v>1.109643779392786</v>
      </c>
      <c r="D489" s="2">
        <f t="shared" si="44"/>
        <v>1.0922532282011357</v>
      </c>
      <c r="E489" s="2">
        <f t="shared" si="43"/>
        <v>1.7390551191650339E-2</v>
      </c>
      <c r="F489" s="2">
        <f t="shared" si="47"/>
        <v>5.3134666587542623E-3</v>
      </c>
      <c r="G489" s="2">
        <f t="shared" si="45"/>
        <v>1.2077084532896076E-2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1.0005999999999999</v>
      </c>
      <c r="C490" s="2">
        <f t="shared" si="42"/>
        <v>1.1088524287169728</v>
      </c>
      <c r="D490" s="2">
        <f t="shared" si="44"/>
        <v>1.0854641001862366</v>
      </c>
      <c r="E490" s="2">
        <f t="shared" si="43"/>
        <v>2.3388328530736135E-2</v>
      </c>
      <c r="F490" s="2">
        <f t="shared" si="47"/>
        <v>8.9284390331506383E-3</v>
      </c>
      <c r="G490" s="2">
        <f t="shared" si="45"/>
        <v>1.4459889497585497E-2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1.0005999999999999</v>
      </c>
      <c r="C491" s="2">
        <f t="shared" si="42"/>
        <v>1.1096289781451307</v>
      </c>
      <c r="D491" s="2">
        <f t="shared" si="44"/>
        <v>1.0791778705428117</v>
      </c>
      <c r="E491" s="2">
        <f t="shared" si="43"/>
        <v>3.0451107602319061E-2</v>
      </c>
      <c r="F491" s="2">
        <f t="shared" si="47"/>
        <v>1.3232972746984324E-2</v>
      </c>
      <c r="G491" s="2">
        <f t="shared" si="45"/>
        <v>1.7218134855334737E-2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0.98180000000000001</v>
      </c>
      <c r="C492" s="2">
        <f t="shared" si="42"/>
        <v>1.1059322122766491</v>
      </c>
      <c r="D492" s="2">
        <f t="shared" si="44"/>
        <v>1.0719646949470478</v>
      </c>
      <c r="E492" s="2">
        <f t="shared" si="43"/>
        <v>3.3967517329601238E-2</v>
      </c>
      <c r="F492" s="2">
        <f t="shared" si="47"/>
        <v>1.7379881663507707E-2</v>
      </c>
      <c r="G492" s="2">
        <f t="shared" si="45"/>
        <v>1.6587635666093531E-2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0.97230000000000005</v>
      </c>
      <c r="C493" s="2">
        <f t="shared" si="42"/>
        <v>1.1013580257725493</v>
      </c>
      <c r="D493" s="2">
        <f t="shared" si="44"/>
        <v>1.0645821249509702</v>
      </c>
      <c r="E493" s="2">
        <f t="shared" si="43"/>
        <v>3.6775900821579111E-2</v>
      </c>
      <c r="F493" s="2">
        <f t="shared" si="47"/>
        <v>2.1259085495121989E-2</v>
      </c>
      <c r="G493" s="2">
        <f t="shared" si="45"/>
        <v>1.5516815326457122E-2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0.98180000000000001</v>
      </c>
      <c r="C494" s="2">
        <f t="shared" si="42"/>
        <v>1.0960260218075417</v>
      </c>
      <c r="D494" s="2">
        <f t="shared" si="44"/>
        <v>1.0584501156953428</v>
      </c>
      <c r="E494" s="2">
        <f t="shared" si="43"/>
        <v>3.7575906112198965E-2</v>
      </c>
      <c r="F494" s="2">
        <f t="shared" si="47"/>
        <v>2.4522449618537383E-2</v>
      </c>
      <c r="G494" s="2">
        <f t="shared" si="45"/>
        <v>1.3053456493661582E-2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1.0384</v>
      </c>
      <c r="C495" s="2">
        <f t="shared" si="42"/>
        <v>1.0929758646063814</v>
      </c>
      <c r="D495" s="2">
        <f t="shared" si="44"/>
        <v>1.0569649219401323</v>
      </c>
      <c r="E495" s="2">
        <f t="shared" si="43"/>
        <v>3.6010942666249157E-2</v>
      </c>
      <c r="F495" s="2">
        <f t="shared" si="47"/>
        <v>2.6820148228079738E-2</v>
      </c>
      <c r="G495" s="2">
        <f t="shared" si="45"/>
        <v>9.1907944381694195E-3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5">
        <f>TITRES_STAT!D499</f>
        <v>1.0667</v>
      </c>
      <c r="C496" s="2">
        <f t="shared" si="42"/>
        <v>1.0889334238977073</v>
      </c>
      <c r="D496" s="2">
        <f t="shared" si="44"/>
        <v>1.0576860388334557</v>
      </c>
      <c r="E496" s="2">
        <f t="shared" si="43"/>
        <v>3.124738506425162E-2</v>
      </c>
      <c r="F496" s="2">
        <f t="shared" si="47"/>
        <v>2.7705595595314117E-2</v>
      </c>
      <c r="G496" s="2">
        <f t="shared" si="45"/>
        <v>3.5417894689375035E-3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1.0384</v>
      </c>
      <c r="C497" s="2">
        <f t="shared" si="42"/>
        <v>1.08406674329806</v>
      </c>
      <c r="D497" s="2">
        <f t="shared" si="44"/>
        <v>1.0562574433643108</v>
      </c>
      <c r="E497" s="2">
        <f t="shared" si="43"/>
        <v>2.7809299933749143E-2</v>
      </c>
      <c r="F497" s="2">
        <f t="shared" si="47"/>
        <v>2.7726336463001124E-2</v>
      </c>
      <c r="G497" s="2">
        <f t="shared" si="45"/>
        <v>8.2963470748018825E-5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5">
        <f>TITRES_STAT!D501</f>
        <v>1.0384</v>
      </c>
      <c r="C498" s="2">
        <f t="shared" si="42"/>
        <v>1.0813949366368201</v>
      </c>
      <c r="D498" s="2">
        <f t="shared" si="44"/>
        <v>1.0549346697817694</v>
      </c>
      <c r="E498" s="2">
        <f t="shared" si="43"/>
        <v>2.6460266855050651E-2</v>
      </c>
      <c r="F498" s="2">
        <f t="shared" si="47"/>
        <v>2.747312254141103E-2</v>
      </c>
      <c r="G498" s="2">
        <f t="shared" si="45"/>
        <v>-1.0128556863603783E-3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1.0101</v>
      </c>
      <c r="C499" s="2">
        <f t="shared" si="42"/>
        <v>1.0747803310003863</v>
      </c>
      <c r="D499" s="2">
        <f t="shared" si="44"/>
        <v>1.0516135831312678</v>
      </c>
      <c r="E499" s="2">
        <f t="shared" si="43"/>
        <v>2.3166747869118431E-2</v>
      </c>
      <c r="F499" s="2">
        <f t="shared" si="47"/>
        <v>2.661184760695251E-2</v>
      </c>
      <c r="G499" s="2">
        <f t="shared" si="45"/>
        <v>-3.4450997378340786E-3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1.0101</v>
      </c>
      <c r="C500" s="2">
        <f t="shared" si="42"/>
        <v>1.0633679723849423</v>
      </c>
      <c r="D500" s="2">
        <f t="shared" si="44"/>
        <v>1.0485385028993219</v>
      </c>
      <c r="E500" s="2">
        <f t="shared" si="43"/>
        <v>1.4829469485620361E-2</v>
      </c>
      <c r="F500" s="2">
        <f t="shared" si="47"/>
        <v>2.4255371982686083E-2</v>
      </c>
      <c r="G500" s="2">
        <f t="shared" si="45"/>
        <v>-9.4259024970657218E-3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1.0101</v>
      </c>
      <c r="C501" s="2">
        <f t="shared" si="42"/>
        <v>1.0537113612487974</v>
      </c>
      <c r="D501" s="2">
        <f t="shared" si="44"/>
        <v>1.0456912063882611</v>
      </c>
      <c r="E501" s="2">
        <f t="shared" si="43"/>
        <v>8.0201548605363104E-3</v>
      </c>
      <c r="F501" s="2">
        <f t="shared" si="47"/>
        <v>2.1008328558256129E-2</v>
      </c>
      <c r="G501" s="2">
        <f t="shared" si="45"/>
        <v>-1.2988173697719818E-2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1.0195000000000001</v>
      </c>
      <c r="C502" s="2">
        <f t="shared" si="42"/>
        <v>1.0426480749028286</v>
      </c>
      <c r="D502" s="2">
        <f t="shared" si="44"/>
        <v>1.0437511170261677</v>
      </c>
      <c r="E502" s="2">
        <f t="shared" si="43"/>
        <v>-1.1030421233391152E-3</v>
      </c>
      <c r="F502" s="2">
        <f t="shared" si="47"/>
        <v>1.6586054421937082E-2</v>
      </c>
      <c r="G502" s="2">
        <f t="shared" si="45"/>
        <v>-1.7689096545276197E-2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1.0195000000000001</v>
      </c>
      <c r="C503" s="2">
        <f t="shared" si="42"/>
        <v>1.0318252941485473</v>
      </c>
      <c r="D503" s="2">
        <f t="shared" si="44"/>
        <v>1.0419547379871923</v>
      </c>
      <c r="E503" s="2">
        <f t="shared" si="43"/>
        <v>-1.0129443838645003E-2</v>
      </c>
      <c r="F503" s="2">
        <f t="shared" si="47"/>
        <v>1.1242954769820667E-2</v>
      </c>
      <c r="G503" s="2">
        <f t="shared" si="45"/>
        <v>-2.1372398608465668E-2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1.0572999999999999</v>
      </c>
      <c r="C504" s="2">
        <f t="shared" si="42"/>
        <v>1.0241290950487709</v>
      </c>
      <c r="D504" s="2">
        <f t="shared" si="44"/>
        <v>1.0430914240622151</v>
      </c>
      <c r="E504" s="2">
        <f t="shared" si="43"/>
        <v>-1.896232901344419E-2</v>
      </c>
      <c r="F504" s="2">
        <f t="shared" si="47"/>
        <v>5.2018980131676952E-3</v>
      </c>
      <c r="G504" s="2">
        <f t="shared" si="45"/>
        <v>-2.4164227026611886E-2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1.1045</v>
      </c>
      <c r="C505" s="2">
        <f t="shared" si="42"/>
        <v>1.0263246188874215</v>
      </c>
      <c r="D505" s="2">
        <f t="shared" si="44"/>
        <v>1.047640207465014</v>
      </c>
      <c r="E505" s="2">
        <f t="shared" si="43"/>
        <v>-2.1315588577592415E-2</v>
      </c>
      <c r="F505" s="2">
        <f t="shared" si="47"/>
        <v>-1.0159930498432682E-4</v>
      </c>
      <c r="G505" s="2">
        <f t="shared" si="45"/>
        <v>-2.1213989272608088E-2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1.1611</v>
      </c>
      <c r="C506" s="2">
        <f t="shared" si="42"/>
        <v>1.0325362159816645</v>
      </c>
      <c r="D506" s="2">
        <f t="shared" si="44"/>
        <v>1.0560446365416796</v>
      </c>
      <c r="E506" s="2">
        <f t="shared" si="43"/>
        <v>-2.350842056001512E-2</v>
      </c>
      <c r="F506" s="2">
        <f t="shared" si="47"/>
        <v>-4.7829635559904857E-3</v>
      </c>
      <c r="G506" s="2">
        <f t="shared" si="45"/>
        <v>-1.8725457004024636E-2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1.1516999999999999</v>
      </c>
      <c r="C507" s="2">
        <f t="shared" si="42"/>
        <v>1.0334383365998701</v>
      </c>
      <c r="D507" s="2">
        <f t="shared" si="44"/>
        <v>1.0631302190200735</v>
      </c>
      <c r="E507" s="2">
        <f t="shared" si="43"/>
        <v>-2.9691882420203486E-2</v>
      </c>
      <c r="F507" s="2">
        <f t="shared" si="47"/>
        <v>-9.7647473288330865E-3</v>
      </c>
      <c r="G507" s="2">
        <f t="shared" si="45"/>
        <v>-1.9927135091370399E-2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1.1234</v>
      </c>
      <c r="C508" s="2">
        <f t="shared" si="42"/>
        <v>1.0342016694306593</v>
      </c>
      <c r="D508" s="2">
        <f t="shared" si="44"/>
        <v>1.0675946472408089</v>
      </c>
      <c r="E508" s="2">
        <f t="shared" si="43"/>
        <v>-3.3392977810149604E-2</v>
      </c>
      <c r="F508" s="2">
        <f t="shared" si="47"/>
        <v>-1.4490393425096391E-2</v>
      </c>
      <c r="G508" s="2">
        <f t="shared" si="45"/>
        <v>-1.8902584385053212E-2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1.1234</v>
      </c>
      <c r="C509" s="2">
        <f t="shared" si="42"/>
        <v>1.0304937202874809</v>
      </c>
      <c r="D509" s="2">
        <f t="shared" si="44"/>
        <v>1.0717283770748229</v>
      </c>
      <c r="E509" s="2">
        <f t="shared" si="43"/>
        <v>-4.1234656787342061E-2</v>
      </c>
      <c r="F509" s="2">
        <f t="shared" si="47"/>
        <v>-1.9839246097545525E-2</v>
      </c>
      <c r="G509" s="2">
        <f t="shared" si="45"/>
        <v>-2.1395410689796536E-2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1.1045</v>
      </c>
      <c r="C510" s="2">
        <f t="shared" si="42"/>
        <v>1.0273562248586376</v>
      </c>
      <c r="D510" s="2">
        <f t="shared" si="44"/>
        <v>1.0741559046989102</v>
      </c>
      <c r="E510" s="2">
        <f t="shared" si="43"/>
        <v>-4.6799679840272557E-2</v>
      </c>
      <c r="F510" s="2">
        <f t="shared" si="47"/>
        <v>-2.5231332846090932E-2</v>
      </c>
      <c r="G510" s="2">
        <f t="shared" si="45"/>
        <v>-2.1568346994181625E-2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1.1234</v>
      </c>
      <c r="C511" s="2">
        <f t="shared" si="42"/>
        <v>1.0247014210342318</v>
      </c>
      <c r="D511" s="2">
        <f t="shared" si="44"/>
        <v>1.0778036154619539</v>
      </c>
      <c r="E511" s="2">
        <f t="shared" si="43"/>
        <v>-5.3102194427722127E-2</v>
      </c>
      <c r="F511" s="2">
        <f t="shared" si="47"/>
        <v>-3.0805505162417174E-2</v>
      </c>
      <c r="G511" s="2">
        <f t="shared" si="45"/>
        <v>-2.2296689265304953E-2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1.1045</v>
      </c>
      <c r="C512" s="2">
        <f t="shared" si="42"/>
        <v>1.0239012024135807</v>
      </c>
      <c r="D512" s="2">
        <f t="shared" si="44"/>
        <v>1.0797811254277352</v>
      </c>
      <c r="E512" s="2">
        <f t="shared" si="43"/>
        <v>-5.5879923014154453E-2</v>
      </c>
      <c r="F512" s="2">
        <f t="shared" si="47"/>
        <v>-3.5820388732764628E-2</v>
      </c>
      <c r="G512" s="2">
        <f t="shared" si="45"/>
        <v>-2.0059534281389825E-2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1.095</v>
      </c>
      <c r="C513" s="2">
        <f t="shared" si="42"/>
        <v>1.0232240943499531</v>
      </c>
      <c r="D513" s="2">
        <f t="shared" si="44"/>
        <v>1.0809084494701251</v>
      </c>
      <c r="E513" s="2">
        <f t="shared" si="43"/>
        <v>-5.7684355120172004E-2</v>
      </c>
      <c r="F513" s="2">
        <f t="shared" si="47"/>
        <v>-4.0193182010246103E-2</v>
      </c>
      <c r="G513" s="2">
        <f t="shared" si="45"/>
        <v>-1.74911731099259E-2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1.1045</v>
      </c>
      <c r="C514" s="2">
        <f t="shared" si="42"/>
        <v>1.0284665413730372</v>
      </c>
      <c r="D514" s="2">
        <f t="shared" si="44"/>
        <v>1.0826559717315973</v>
      </c>
      <c r="E514" s="2">
        <f t="shared" si="43"/>
        <v>-5.4189430358560164E-2</v>
      </c>
      <c r="F514" s="2">
        <f t="shared" si="47"/>
        <v>-4.2992431679908918E-2</v>
      </c>
      <c r="G514" s="2">
        <f t="shared" si="45"/>
        <v>-1.1196998678651246E-2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1.0762</v>
      </c>
      <c r="C515" s="2">
        <f t="shared" si="42"/>
        <v>1.040163996546416</v>
      </c>
      <c r="D515" s="2">
        <f t="shared" si="44"/>
        <v>1.0821777516033309</v>
      </c>
      <c r="E515" s="2">
        <f t="shared" si="43"/>
        <v>-4.2013755056914848E-2</v>
      </c>
      <c r="F515" s="2">
        <f t="shared" si="47"/>
        <v>-4.279669635531011E-2</v>
      </c>
      <c r="G515" s="2">
        <f t="shared" si="45"/>
        <v>7.8294129839526216E-4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1.0762</v>
      </c>
      <c r="C516" s="2">
        <f t="shared" si="42"/>
        <v>1.058769535539275</v>
      </c>
      <c r="D516" s="2">
        <f t="shared" si="44"/>
        <v>1.0817349551882693</v>
      </c>
      <c r="E516" s="2">
        <f t="shared" si="43"/>
        <v>-2.2965419648994345E-2</v>
      </c>
      <c r="F516" s="2">
        <f t="shared" si="47"/>
        <v>-3.8830441014046958E-2</v>
      </c>
      <c r="G516" s="2">
        <f t="shared" si="45"/>
        <v>1.5865021365052613E-2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1.0572999999999999</v>
      </c>
      <c r="C517" s="2">
        <f t="shared" si="42"/>
        <v>1.0730665300716942</v>
      </c>
      <c r="D517" s="2">
        <f t="shared" si="44"/>
        <v>1.0799249585076567</v>
      </c>
      <c r="E517" s="2">
        <f t="shared" si="43"/>
        <v>-6.8584284359625158E-3</v>
      </c>
      <c r="F517" s="2">
        <f t="shared" si="47"/>
        <v>-3.2436038498430068E-2</v>
      </c>
      <c r="G517" s="2">
        <f t="shared" si="45"/>
        <v>2.5577610062467553E-2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5">
        <f>TITRES_STAT!D521</f>
        <v>1.0478000000000001</v>
      </c>
      <c r="C518" s="2">
        <f t="shared" si="42"/>
        <v>1.0808101408298949</v>
      </c>
      <c r="D518" s="2">
        <f t="shared" si="44"/>
        <v>1.077545331951534</v>
      </c>
      <c r="E518" s="2">
        <f t="shared" si="43"/>
        <v>3.264808878360892E-3</v>
      </c>
      <c r="F518" s="2">
        <f t="shared" si="47"/>
        <v>-2.5295869023071876E-2</v>
      </c>
      <c r="G518" s="2">
        <f t="shared" si="45"/>
        <v>2.8560677901432768E-2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1.0855999999999999</v>
      </c>
      <c r="C519" s="2">
        <f t="shared" si="42"/>
        <v>1.0873624268560649</v>
      </c>
      <c r="D519" s="2">
        <f t="shared" si="44"/>
        <v>1.0781419740291982</v>
      </c>
      <c r="E519" s="2">
        <f t="shared" si="43"/>
        <v>9.2204528268666763E-3</v>
      </c>
      <c r="F519" s="2">
        <f t="shared" si="47"/>
        <v>-1.8392604653084167E-2</v>
      </c>
      <c r="G519" s="2">
        <f t="shared" si="45"/>
        <v>2.7613057479950843E-2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1.0667</v>
      </c>
      <c r="C520" s="2">
        <f t="shared" si="42"/>
        <v>1.0899989765705165</v>
      </c>
      <c r="D520" s="2">
        <f t="shared" si="44"/>
        <v>1.0772944203974057</v>
      </c>
      <c r="E520" s="2">
        <f t="shared" si="43"/>
        <v>1.2704556173110726E-2</v>
      </c>
      <c r="F520" s="2">
        <f t="shared" si="47"/>
        <v>-1.2173172487845187E-2</v>
      </c>
      <c r="G520" s="2">
        <f t="shared" si="45"/>
        <v>2.4877728660955913E-2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1.0667</v>
      </c>
      <c r="C521" s="2">
        <f t="shared" si="42"/>
        <v>1.0951375955596678</v>
      </c>
      <c r="D521" s="2">
        <f t="shared" si="44"/>
        <v>1.0765096485161165</v>
      </c>
      <c r="E521" s="2">
        <f t="shared" si="43"/>
        <v>1.8627947043551307E-2</v>
      </c>
      <c r="F521" s="2">
        <f t="shared" si="47"/>
        <v>-6.0129485815658898E-3</v>
      </c>
      <c r="G521" s="2">
        <f t="shared" si="45"/>
        <v>2.4640895625117197E-2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1.0572999999999999</v>
      </c>
      <c r="C522" s="2">
        <f t="shared" si="42"/>
        <v>1.096577965473565</v>
      </c>
      <c r="D522" s="2">
        <f t="shared" si="44"/>
        <v>1.0750867115889968</v>
      </c>
      <c r="E522" s="2">
        <f t="shared" si="43"/>
        <v>2.1491253884568184E-2</v>
      </c>
      <c r="F522" s="2">
        <f t="shared" si="47"/>
        <v>-5.1210808833907547E-4</v>
      </c>
      <c r="G522" s="2">
        <f t="shared" si="45"/>
        <v>2.2003361972907261E-2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1.0667</v>
      </c>
      <c r="C523" s="2">
        <f t="shared" si="42"/>
        <v>1.0963352015545551</v>
      </c>
      <c r="D523" s="2">
        <f t="shared" si="44"/>
        <v>1.0744654736935155</v>
      </c>
      <c r="E523" s="2">
        <f t="shared" si="43"/>
        <v>2.1869727861039578E-2</v>
      </c>
      <c r="F523" s="2">
        <f t="shared" si="47"/>
        <v>3.9642591015366562E-3</v>
      </c>
      <c r="G523" s="2">
        <f t="shared" si="45"/>
        <v>1.7905468759502923E-2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5">
        <f>TITRES_STAT!D527</f>
        <v>1.0667</v>
      </c>
      <c r="C524" s="2">
        <f t="shared" si="42"/>
        <v>1.0975913243923159</v>
      </c>
      <c r="D524" s="2">
        <f t="shared" si="44"/>
        <v>1.0738902534199217</v>
      </c>
      <c r="E524" s="2">
        <f t="shared" si="43"/>
        <v>2.3701070972394156E-2</v>
      </c>
      <c r="F524" s="2">
        <f t="shared" si="47"/>
        <v>7.9116214757081575E-3</v>
      </c>
      <c r="G524" s="2">
        <f t="shared" si="45"/>
        <v>1.5789449496685998E-2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5">
        <f>TITRES_STAT!D528</f>
        <v>1.0384</v>
      </c>
      <c r="C525" s="2">
        <f t="shared" si="42"/>
        <v>1.0943003514088827</v>
      </c>
      <c r="D525" s="2">
        <f t="shared" si="44"/>
        <v>1.0712613457591869</v>
      </c>
      <c r="E525" s="2">
        <f t="shared" si="43"/>
        <v>2.3039005649695854E-2</v>
      </c>
      <c r="F525" s="2">
        <f t="shared" si="47"/>
        <v>1.0937098310505697E-2</v>
      </c>
      <c r="G525" s="2">
        <f t="shared" si="45"/>
        <v>1.2101907339190157E-2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5">
        <f>TITRES_STAT!D529</f>
        <v>1.0572999999999999</v>
      </c>
      <c r="C526" s="2">
        <f t="shared" si="42"/>
        <v>1.0915156819613623</v>
      </c>
      <c r="D526" s="2">
        <f t="shared" si="44"/>
        <v>1.0702271719992471</v>
      </c>
      <c r="E526" s="2">
        <f t="shared" si="43"/>
        <v>2.1288509962115176E-2</v>
      </c>
      <c r="F526" s="2">
        <f t="shared" si="47"/>
        <v>1.3007380640827593E-2</v>
      </c>
      <c r="G526" s="2">
        <f t="shared" si="45"/>
        <v>8.2811293212875833E-3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1.0572999999999999</v>
      </c>
      <c r="C527" s="2">
        <f t="shared" ref="C527:C590" si="48">$C$4*B517+C526*(1-$C$4)</f>
        <v>1.0862517308903834</v>
      </c>
      <c r="D527" s="2">
        <f t="shared" si="44"/>
        <v>1.0692696037030065</v>
      </c>
      <c r="E527" s="2">
        <f t="shared" si="43"/>
        <v>1.6982127187376905E-2</v>
      </c>
      <c r="F527" s="2">
        <f t="shared" si="47"/>
        <v>1.3802329950137457E-2</v>
      </c>
      <c r="G527" s="2">
        <f t="shared" si="45"/>
        <v>3.1797972372394484E-3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1.0667</v>
      </c>
      <c r="C528" s="2">
        <f t="shared" si="48"/>
        <v>1.0803360799841706</v>
      </c>
      <c r="D528" s="2">
        <f t="shared" si="44"/>
        <v>1.069079262687969</v>
      </c>
      <c r="E528" s="2">
        <f t="shared" si="43"/>
        <v>1.1256817296201538E-2</v>
      </c>
      <c r="F528" s="2">
        <f t="shared" si="47"/>
        <v>1.3293227419350274E-2</v>
      </c>
      <c r="G528" s="2">
        <f t="shared" si="45"/>
        <v>-2.0364101231487367E-3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1.0572999999999999</v>
      </c>
      <c r="C529" s="2">
        <f t="shared" si="48"/>
        <v>1.0811459138327597</v>
      </c>
      <c r="D529" s="2">
        <f t="shared" si="44"/>
        <v>1.0682067247110825</v>
      </c>
      <c r="E529" s="2">
        <f t="shared" si="43"/>
        <v>1.2939189121677241E-2</v>
      </c>
      <c r="F529" s="2">
        <f t="shared" si="47"/>
        <v>1.3222419759815668E-2</v>
      </c>
      <c r="G529" s="2">
        <f t="shared" si="45"/>
        <v>-2.8323063813842642E-4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1.0478000000000001</v>
      </c>
      <c r="C530" s="2">
        <f t="shared" si="48"/>
        <v>1.0789234655507967</v>
      </c>
      <c r="D530" s="2">
        <f t="shared" si="44"/>
        <v>1.0666951154732245</v>
      </c>
      <c r="E530" s="2">
        <f t="shared" si="43"/>
        <v>1.222835007757217E-2</v>
      </c>
      <c r="F530" s="2">
        <f t="shared" si="47"/>
        <v>1.3023605823366969E-2</v>
      </c>
      <c r="G530" s="2">
        <f t="shared" si="45"/>
        <v>-7.952557457947991E-4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1.0384</v>
      </c>
      <c r="C531" s="2">
        <f t="shared" si="48"/>
        <v>1.0770429323891357</v>
      </c>
      <c r="D531" s="2">
        <f t="shared" si="44"/>
        <v>1.0645991809937265</v>
      </c>
      <c r="E531" s="2">
        <f t="shared" si="43"/>
        <v>1.2443751395409208E-2</v>
      </c>
      <c r="F531" s="2">
        <f t="shared" si="47"/>
        <v>1.2907634937775418E-2</v>
      </c>
      <c r="G531" s="2">
        <f t="shared" si="45"/>
        <v>-4.6388354236620924E-4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1.0572999999999999</v>
      </c>
      <c r="C532" s="2">
        <f t="shared" si="48"/>
        <v>1.0740055581754226</v>
      </c>
      <c r="D532" s="2">
        <f t="shared" si="44"/>
        <v>1.0640585009201171</v>
      </c>
      <c r="E532" s="2">
        <f t="shared" si="43"/>
        <v>9.9470572553055359E-3</v>
      </c>
      <c r="F532" s="2">
        <f t="shared" si="47"/>
        <v>1.2315519401281441E-2</v>
      </c>
      <c r="G532" s="2">
        <f t="shared" si="45"/>
        <v>-2.368462145975905E-3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1.0289999999999999</v>
      </c>
      <c r="C533" s="2">
        <f t="shared" si="48"/>
        <v>1.0728816261484346</v>
      </c>
      <c r="D533" s="2">
        <f t="shared" si="44"/>
        <v>1.0614615749260343</v>
      </c>
      <c r="E533" s="2">
        <f t="shared" si="43"/>
        <v>1.1420051222400307E-2</v>
      </c>
      <c r="F533" s="2">
        <f t="shared" si="47"/>
        <v>1.2136425765505214E-2</v>
      </c>
      <c r="G533" s="2">
        <f t="shared" si="45"/>
        <v>-7.1637454310490706E-4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0.99119999999999997</v>
      </c>
      <c r="C534" s="2">
        <f t="shared" si="48"/>
        <v>1.0719306067409833</v>
      </c>
      <c r="D534" s="2">
        <f t="shared" si="44"/>
        <v>1.0562570138204022</v>
      </c>
      <c r="E534" s="2">
        <f t="shared" si="43"/>
        <v>1.5673592920581125E-2</v>
      </c>
      <c r="F534" s="2">
        <f t="shared" si="47"/>
        <v>1.2843859196520398E-2</v>
      </c>
      <c r="G534" s="2">
        <f t="shared" si="45"/>
        <v>2.8297337240607272E-3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1.0195000000000001</v>
      </c>
      <c r="C535" s="2">
        <f t="shared" si="48"/>
        <v>1.066772051857755</v>
      </c>
      <c r="D535" s="2">
        <f t="shared" si="44"/>
        <v>1.053534272055928</v>
      </c>
      <c r="E535" s="2">
        <f t="shared" si="43"/>
        <v>1.3237779801827054E-2</v>
      </c>
      <c r="F535" s="2">
        <f t="shared" si="47"/>
        <v>1.2922643317581731E-2</v>
      </c>
      <c r="G535" s="2">
        <f t="shared" si="45"/>
        <v>3.1513648424532324E-4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1.0289999999999999</v>
      </c>
      <c r="C536" s="2">
        <f t="shared" si="48"/>
        <v>1.0653148131104082</v>
      </c>
      <c r="D536" s="2">
        <f t="shared" si="44"/>
        <v>1.0517169185703037</v>
      </c>
      <c r="E536" s="2">
        <f t="shared" si="43"/>
        <v>1.3597894540104516E-2</v>
      </c>
      <c r="F536" s="2">
        <f t="shared" si="47"/>
        <v>1.3057693562086289E-2</v>
      </c>
      <c r="G536" s="2">
        <f t="shared" si="45"/>
        <v>5.4020097801822653E-4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1.0384</v>
      </c>
      <c r="C537" s="2">
        <f t="shared" si="48"/>
        <v>1.0640817649395762</v>
      </c>
      <c r="D537" s="2">
        <f t="shared" si="44"/>
        <v>1.0507304801576887</v>
      </c>
      <c r="E537" s="2">
        <f t="shared" si="43"/>
        <v>1.3351284781887518E-2</v>
      </c>
      <c r="F537" s="2">
        <f t="shared" si="47"/>
        <v>1.3116411806046537E-2</v>
      </c>
      <c r="G537" s="2">
        <f t="shared" si="45"/>
        <v>2.3487297584098149E-4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1.0384</v>
      </c>
      <c r="C538" s="2">
        <f t="shared" si="48"/>
        <v>1.0644845703334875</v>
      </c>
      <c r="D538" s="2">
        <f t="shared" si="44"/>
        <v>1.0498171112571191</v>
      </c>
      <c r="E538" s="2">
        <f t="shared" si="43"/>
        <v>1.4667459076368461E-2</v>
      </c>
      <c r="F538" s="2">
        <f t="shared" si="47"/>
        <v>1.3426621260110922E-2</v>
      </c>
      <c r="G538" s="2">
        <f t="shared" si="45"/>
        <v>1.2408378162575388E-3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1.0855999999999999</v>
      </c>
      <c r="C539" s="2">
        <f t="shared" si="48"/>
        <v>1.0633792518206433</v>
      </c>
      <c r="D539" s="2">
        <f t="shared" si="44"/>
        <v>1.0524676956084436</v>
      </c>
      <c r="E539" s="2">
        <f t="shared" si="43"/>
        <v>1.0911556212199747E-2</v>
      </c>
      <c r="F539" s="2">
        <f t="shared" si="47"/>
        <v>1.2923608250528688E-2</v>
      </c>
      <c r="G539" s="2">
        <f t="shared" si="45"/>
        <v>-2.012052038328941E-3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5">
        <f>TITRES_STAT!D543</f>
        <v>1.1516999999999999</v>
      </c>
      <c r="C540" s="2">
        <f t="shared" si="48"/>
        <v>1.0609824438482365</v>
      </c>
      <c r="D540" s="2">
        <f t="shared" si="44"/>
        <v>1.0598182366744848</v>
      </c>
      <c r="E540" s="2">
        <f t="shared" ref="E540:E603" si="49">C540-D540</f>
        <v>1.1642071737516524E-3</v>
      </c>
      <c r="F540" s="2">
        <f t="shared" si="47"/>
        <v>1.0571728035173282E-2</v>
      </c>
      <c r="G540" s="2">
        <f t="shared" si="45"/>
        <v>-9.4075208614216293E-3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1.1706000000000001</v>
      </c>
      <c r="C541" s="2">
        <f t="shared" si="48"/>
        <v>1.0575082217177385</v>
      </c>
      <c r="D541" s="2">
        <f t="shared" ref="D541:D604" si="50">$D$4*B541+(1-$D$4)*D540</f>
        <v>1.0680242932171156</v>
      </c>
      <c r="E541" s="2">
        <f t="shared" si="49"/>
        <v>-1.0516071499377055E-2</v>
      </c>
      <c r="F541" s="2">
        <f t="shared" si="47"/>
        <v>6.3541681282632146E-3</v>
      </c>
      <c r="G541" s="2">
        <f t="shared" si="45"/>
        <v>-1.6870239627640268E-2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5">
        <f>TITRES_STAT!D545</f>
        <v>1.1422000000000001</v>
      </c>
      <c r="C542" s="2">
        <f t="shared" si="48"/>
        <v>1.0574761876073171</v>
      </c>
      <c r="D542" s="2">
        <f t="shared" si="50"/>
        <v>1.0735187900158478</v>
      </c>
      <c r="E542" s="2">
        <f t="shared" si="49"/>
        <v>-1.6042602408530726E-2</v>
      </c>
      <c r="F542" s="2">
        <f t="shared" si="47"/>
        <v>1.8748140209044269E-3</v>
      </c>
      <c r="G542" s="2">
        <f t="shared" si="45"/>
        <v>-1.7917416429435153E-2</v>
      </c>
      <c r="H542" s="2" t="str">
        <f t="shared" si="46"/>
        <v>Hold</v>
      </c>
    </row>
    <row r="543" spans="1:8" ht="13.5" x14ac:dyDescent="0.25">
      <c r="A543" s="3">
        <f>TITRES_STAT!B546</f>
        <v>43094</v>
      </c>
      <c r="B543" s="5">
        <f>TITRES_STAT!D546</f>
        <v>1.1234</v>
      </c>
      <c r="C543" s="2">
        <f t="shared" si="48"/>
        <v>1.0530952356677299</v>
      </c>
      <c r="D543" s="2">
        <f t="shared" si="50"/>
        <v>1.0772136944591184</v>
      </c>
      <c r="E543" s="2">
        <f t="shared" si="49"/>
        <v>-2.411845879138852E-2</v>
      </c>
      <c r="F543" s="2">
        <f t="shared" si="47"/>
        <v>-3.3238405415541624E-3</v>
      </c>
      <c r="G543" s="2">
        <f t="shared" si="45"/>
        <v>-2.0794618249834355E-2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1.1234</v>
      </c>
      <c r="C544" s="2">
        <f t="shared" si="48"/>
        <v>1.0435728917188483</v>
      </c>
      <c r="D544" s="2">
        <f t="shared" si="50"/>
        <v>1.0806349022769615</v>
      </c>
      <c r="E544" s="2">
        <f t="shared" si="49"/>
        <v>-3.7062010558113201E-2</v>
      </c>
      <c r="F544" s="2">
        <f t="shared" si="47"/>
        <v>-1.007147454486597E-2</v>
      </c>
      <c r="G544" s="2">
        <f t="shared" si="45"/>
        <v>-2.6990536013247232E-2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1.1045</v>
      </c>
      <c r="C545" s="2">
        <f t="shared" si="48"/>
        <v>1.0398693699159485</v>
      </c>
      <c r="D545" s="2">
        <f t="shared" si="50"/>
        <v>1.0824026872934829</v>
      </c>
      <c r="E545" s="2">
        <f t="shared" si="49"/>
        <v>-4.2533317377534408E-2</v>
      </c>
      <c r="F545" s="2">
        <f t="shared" si="47"/>
        <v>-1.6563843111399659E-2</v>
      </c>
      <c r="G545" s="2">
        <f t="shared" si="45"/>
        <v>-2.5969474266134749E-2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1.0762</v>
      </c>
      <c r="C546" s="2">
        <f t="shared" si="48"/>
        <v>1.0381971591596486</v>
      </c>
      <c r="D546" s="2">
        <f t="shared" si="50"/>
        <v>1.0819432289754471</v>
      </c>
      <c r="E546" s="2">
        <f t="shared" si="49"/>
        <v>-4.3746069815798538E-2</v>
      </c>
      <c r="F546" s="2">
        <f t="shared" si="47"/>
        <v>-2.2000288452279436E-2</v>
      </c>
      <c r="G546" s="2">
        <f t="shared" si="45"/>
        <v>-2.1745781363519102E-2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1.0478000000000001</v>
      </c>
      <c r="C547" s="2">
        <f t="shared" si="48"/>
        <v>1.0382283654427795</v>
      </c>
      <c r="D547" s="2">
        <f t="shared" si="50"/>
        <v>1.0794141009031919</v>
      </c>
      <c r="E547" s="2">
        <f t="shared" si="49"/>
        <v>-4.1185735460412376E-2</v>
      </c>
      <c r="F547" s="2">
        <f t="shared" si="47"/>
        <v>-2.5837377853906024E-2</v>
      </c>
      <c r="G547" s="2">
        <f t="shared" si="45"/>
        <v>-1.5348357606506352E-2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1.095</v>
      </c>
      <c r="C548" s="2">
        <f t="shared" si="48"/>
        <v>1.0382547707592751</v>
      </c>
      <c r="D548" s="2">
        <f t="shared" si="50"/>
        <v>1.0805686119473998</v>
      </c>
      <c r="E548" s="2">
        <f t="shared" si="49"/>
        <v>-4.2313841188124757E-2</v>
      </c>
      <c r="F548" s="2">
        <f t="shared" si="47"/>
        <v>-2.9132670520749769E-2</v>
      </c>
      <c r="G548" s="2">
        <f t="shared" ref="G548:G611" si="51">E548-F548</f>
        <v>-1.3181170667374988E-2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1.1328</v>
      </c>
      <c r="C549" s="2">
        <f t="shared" si="48"/>
        <v>1.0455386521809251</v>
      </c>
      <c r="D549" s="2">
        <f t="shared" si="50"/>
        <v>1.0844376036549999</v>
      </c>
      <c r="E549" s="2">
        <f t="shared" si="49"/>
        <v>-3.8898951474074739E-2</v>
      </c>
      <c r="F549" s="2">
        <f t="shared" ref="F549:F612" si="53">(E549*(2/(10)))+((1-(2/10))*F548)</f>
        <v>-3.1085926711414764E-2</v>
      </c>
      <c r="G549" s="2">
        <f t="shared" si="51"/>
        <v>-7.8130247626599751E-3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5">
        <f>TITRES_STAT!D553</f>
        <v>1.1611</v>
      </c>
      <c r="C550" s="2">
        <f t="shared" si="48"/>
        <v>1.0618711672300134</v>
      </c>
      <c r="D550" s="2">
        <f t="shared" si="50"/>
        <v>1.0901162996805553</v>
      </c>
      <c r="E550" s="2">
        <f t="shared" si="49"/>
        <v>-2.8245132450541943E-2</v>
      </c>
      <c r="F550" s="2">
        <f t="shared" si="53"/>
        <v>-3.0517767859240201E-2</v>
      </c>
      <c r="G550" s="2">
        <f t="shared" si="51"/>
        <v>2.2726354086982578E-3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5">
        <f>TITRES_STAT!D554</f>
        <v>1.2178</v>
      </c>
      <c r="C551" s="2">
        <f t="shared" si="48"/>
        <v>1.0785986799638576</v>
      </c>
      <c r="D551" s="2">
        <f t="shared" si="50"/>
        <v>1.0995743515560696</v>
      </c>
      <c r="E551" s="2">
        <f t="shared" si="49"/>
        <v>-2.0975671592212031E-2</v>
      </c>
      <c r="F551" s="2">
        <f t="shared" si="53"/>
        <v>-2.860934860583457E-2</v>
      </c>
      <c r="G551" s="2">
        <f t="shared" si="51"/>
        <v>7.633677013622539E-3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5">
        <f>TITRES_STAT!D555</f>
        <v>1.2461</v>
      </c>
      <c r="C552" s="2">
        <f t="shared" si="48"/>
        <v>1.0883834984309564</v>
      </c>
      <c r="D552" s="2">
        <f t="shared" si="50"/>
        <v>1.1104281032926571</v>
      </c>
      <c r="E552" s="2">
        <f t="shared" si="49"/>
        <v>-2.2044604861700678E-2</v>
      </c>
      <c r="F552" s="2">
        <f t="shared" si="53"/>
        <v>-2.7296399857007794E-2</v>
      </c>
      <c r="G552" s="2">
        <f t="shared" si="51"/>
        <v>5.2517949953071151E-3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1.2178</v>
      </c>
      <c r="C553" s="2">
        <f t="shared" si="48"/>
        <v>1.0937706525185016</v>
      </c>
      <c r="D553" s="2">
        <f t="shared" si="50"/>
        <v>1.1183815771228307</v>
      </c>
      <c r="E553" s="2">
        <f t="shared" si="49"/>
        <v>-2.4610924604329121E-2</v>
      </c>
      <c r="F553" s="2">
        <f t="shared" si="53"/>
        <v>-2.675930480647206E-2</v>
      </c>
      <c r="G553" s="2">
        <f t="shared" si="51"/>
        <v>2.1483802021429396E-3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1.1611</v>
      </c>
      <c r="C554" s="2">
        <f t="shared" si="48"/>
        <v>1.0983290136695012</v>
      </c>
      <c r="D554" s="2">
        <f t="shared" si="50"/>
        <v>1.1215459047433616</v>
      </c>
      <c r="E554" s="2">
        <f t="shared" si="49"/>
        <v>-2.321689107386038E-2</v>
      </c>
      <c r="F554" s="2">
        <f t="shared" si="53"/>
        <v>-2.6050822059949724E-2</v>
      </c>
      <c r="G554" s="2">
        <f t="shared" si="51"/>
        <v>2.833930986089344E-3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1.2082999999999999</v>
      </c>
      <c r="C555" s="2">
        <f t="shared" si="48"/>
        <v>1.0992783961818855</v>
      </c>
      <c r="D555" s="2">
        <f t="shared" si="50"/>
        <v>1.1279721340216311</v>
      </c>
      <c r="E555" s="2">
        <f t="shared" si="49"/>
        <v>-2.8693737839745603E-2</v>
      </c>
      <c r="F555" s="2">
        <f t="shared" si="53"/>
        <v>-2.6579405215908902E-2</v>
      </c>
      <c r="G555" s="2">
        <f t="shared" si="51"/>
        <v>-2.1143326238367011E-3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5">
        <f>TITRES_STAT!D559</f>
        <v>1.2082999999999999</v>
      </c>
      <c r="C556" s="2">
        <f t="shared" si="48"/>
        <v>1.0957278736923646</v>
      </c>
      <c r="D556" s="2">
        <f t="shared" si="50"/>
        <v>1.133922346316325</v>
      </c>
      <c r="E556" s="2">
        <f t="shared" si="49"/>
        <v>-3.8194472623960474E-2</v>
      </c>
      <c r="F556" s="2">
        <f t="shared" si="53"/>
        <v>-2.8902418697519219E-2</v>
      </c>
      <c r="G556" s="2">
        <f t="shared" si="51"/>
        <v>-9.2920539264412551E-3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1.2365999999999999</v>
      </c>
      <c r="C557" s="2">
        <f t="shared" si="48"/>
        <v>1.0883543546627701</v>
      </c>
      <c r="D557" s="2">
        <f t="shared" si="50"/>
        <v>1.1415280984410416</v>
      </c>
      <c r="E557" s="2">
        <f t="shared" si="49"/>
        <v>-5.3173743778271554E-2</v>
      </c>
      <c r="F557" s="2">
        <f t="shared" si="53"/>
        <v>-3.3756683713669688E-2</v>
      </c>
      <c r="G557" s="2">
        <f t="shared" si="51"/>
        <v>-1.9417060064601865E-2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5">
        <f>TITRES_STAT!D561</f>
        <v>1.2272000000000001</v>
      </c>
      <c r="C558" s="2">
        <f t="shared" si="48"/>
        <v>1.0893767616377286</v>
      </c>
      <c r="D558" s="2">
        <f t="shared" si="50"/>
        <v>1.1478741652231867</v>
      </c>
      <c r="E558" s="2">
        <f t="shared" si="49"/>
        <v>-5.8497403585458185E-2</v>
      </c>
      <c r="F558" s="2">
        <f t="shared" si="53"/>
        <v>-3.8704827688027389E-2</v>
      </c>
      <c r="G558" s="2">
        <f t="shared" si="51"/>
        <v>-1.9792575897430796E-2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5">
        <f>TITRES_STAT!D562</f>
        <v>1.2178</v>
      </c>
      <c r="C559" s="2">
        <f t="shared" si="48"/>
        <v>1.0960572598473088</v>
      </c>
      <c r="D559" s="2">
        <f t="shared" si="50"/>
        <v>1.1530538566881359</v>
      </c>
      <c r="E559" s="2">
        <f t="shared" si="49"/>
        <v>-5.699659684082703E-2</v>
      </c>
      <c r="F559" s="2">
        <f t="shared" si="53"/>
        <v>-4.2363181518587319E-2</v>
      </c>
      <c r="G559" s="2">
        <f t="shared" si="51"/>
        <v>-1.4633415322239711E-2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5">
        <f>TITRES_STAT!D563</f>
        <v>1.18</v>
      </c>
      <c r="C560" s="2">
        <f t="shared" si="48"/>
        <v>1.1060638352554151</v>
      </c>
      <c r="D560" s="2">
        <f t="shared" si="50"/>
        <v>1.1550498673038294</v>
      </c>
      <c r="E560" s="2">
        <f t="shared" si="49"/>
        <v>-4.8986032048414341E-2</v>
      </c>
      <c r="F560" s="2">
        <f t="shared" si="53"/>
        <v>-4.3687751624552726E-2</v>
      </c>
      <c r="G560" s="2">
        <f t="shared" si="51"/>
        <v>-5.2982804238616149E-3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5">
        <f>TITRES_STAT!D564</f>
        <v>1.2082999999999999</v>
      </c>
      <c r="C561" s="2">
        <f t="shared" si="48"/>
        <v>1.1232540144468897</v>
      </c>
      <c r="D561" s="2">
        <f t="shared" si="50"/>
        <v>1.1589943215776197</v>
      </c>
      <c r="E561" s="2">
        <f t="shared" si="49"/>
        <v>-3.5740307130730065E-2</v>
      </c>
      <c r="F561" s="2">
        <f t="shared" si="53"/>
        <v>-4.2098262725788191E-2</v>
      </c>
      <c r="G561" s="2">
        <f t="shared" si="51"/>
        <v>6.3579555950581262E-3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1.2082999999999999</v>
      </c>
      <c r="C562" s="2">
        <f t="shared" si="48"/>
        <v>1.1421533968396758</v>
      </c>
      <c r="D562" s="2">
        <f t="shared" si="50"/>
        <v>1.1626465940533515</v>
      </c>
      <c r="E562" s="2">
        <f t="shared" si="49"/>
        <v>-2.0493197213675707E-2</v>
      </c>
      <c r="F562" s="2">
        <f t="shared" si="53"/>
        <v>-3.7777249623365698E-2</v>
      </c>
      <c r="G562" s="2">
        <f t="shared" si="51"/>
        <v>1.7284052409689991E-2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5">
        <f>TITRES_STAT!D566</f>
        <v>1.1989000000000001</v>
      </c>
      <c r="C563" s="2">
        <f t="shared" si="48"/>
        <v>1.1537913357874179</v>
      </c>
      <c r="D563" s="2">
        <f t="shared" si="50"/>
        <v>1.1653320315308811</v>
      </c>
      <c r="E563" s="2">
        <f t="shared" si="49"/>
        <v>-1.154069574346317E-2</v>
      </c>
      <c r="F563" s="2">
        <f t="shared" si="53"/>
        <v>-3.2529938847385191E-2</v>
      </c>
      <c r="G563" s="2">
        <f t="shared" si="51"/>
        <v>2.0989243103922021E-2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5">
        <f>TITRES_STAT!D567</f>
        <v>1.1894</v>
      </c>
      <c r="C564" s="2">
        <f t="shared" si="48"/>
        <v>1.1549157456662766</v>
      </c>
      <c r="D564" s="2">
        <f t="shared" si="50"/>
        <v>1.1671148440100751</v>
      </c>
      <c r="E564" s="2">
        <f t="shared" si="49"/>
        <v>-1.2199098343798509E-2</v>
      </c>
      <c r="F564" s="2">
        <f t="shared" si="53"/>
        <v>-2.8463770746667859E-2</v>
      </c>
      <c r="G564" s="2">
        <f t="shared" si="51"/>
        <v>1.626467240286935E-2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5">
        <f>TITRES_STAT!D568</f>
        <v>1.1989000000000001</v>
      </c>
      <c r="C565" s="2">
        <f t="shared" si="48"/>
        <v>1.1631287078714649</v>
      </c>
      <c r="D565" s="2">
        <f t="shared" si="50"/>
        <v>1.1694693000093288</v>
      </c>
      <c r="E565" s="2">
        <f t="shared" si="49"/>
        <v>-6.3405921378638652E-3</v>
      </c>
      <c r="F565" s="2">
        <f t="shared" si="53"/>
        <v>-2.4039135024907062E-2</v>
      </c>
      <c r="G565" s="2">
        <f t="shared" si="51"/>
        <v>1.7698542887043197E-2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5">
        <f>TITRES_STAT!D569</f>
        <v>1.1989000000000001</v>
      </c>
      <c r="C566" s="2">
        <f t="shared" si="48"/>
        <v>1.1700781374297011</v>
      </c>
      <c r="D566" s="2">
        <f t="shared" si="50"/>
        <v>1.1716493518604896</v>
      </c>
      <c r="E566" s="2">
        <f t="shared" si="49"/>
        <v>-1.5712144307884479E-3</v>
      </c>
      <c r="F566" s="2">
        <f t="shared" si="53"/>
        <v>-1.9545550906083339E-2</v>
      </c>
      <c r="G566" s="2">
        <f t="shared" si="51"/>
        <v>1.7974336475294891E-2</v>
      </c>
      <c r="H566" s="2" t="str">
        <f t="shared" si="52"/>
        <v>Sell</v>
      </c>
    </row>
    <row r="567" spans="1:8" ht="13.5" x14ac:dyDescent="0.25">
      <c r="A567" s="3">
        <f>TITRES_STAT!B570</f>
        <v>43129</v>
      </c>
      <c r="B567" s="5">
        <f>TITRES_STAT!D570</f>
        <v>1.1894</v>
      </c>
      <c r="C567" s="2">
        <f t="shared" si="48"/>
        <v>1.1803122701328239</v>
      </c>
      <c r="D567" s="2">
        <f t="shared" si="50"/>
        <v>1.1729642146856385</v>
      </c>
      <c r="E567" s="2">
        <f t="shared" si="49"/>
        <v>7.3480554471854198E-3</v>
      </c>
      <c r="F567" s="2">
        <f t="shared" si="53"/>
        <v>-1.4166829635429588E-2</v>
      </c>
      <c r="G567" s="2">
        <f t="shared" si="51"/>
        <v>2.151488508261501E-2</v>
      </c>
      <c r="H567" s="2" t="str">
        <f t="shared" si="52"/>
        <v>Sell</v>
      </c>
    </row>
    <row r="568" spans="1:8" ht="13.5" x14ac:dyDescent="0.25">
      <c r="A568" s="3">
        <f>TITRES_STAT!B571</f>
        <v>43130</v>
      </c>
      <c r="B568" s="5">
        <f>TITRES_STAT!D571</f>
        <v>1.2082999999999999</v>
      </c>
      <c r="C568" s="2">
        <f t="shared" si="48"/>
        <v>1.1875257670354664</v>
      </c>
      <c r="D568" s="2">
        <f t="shared" si="50"/>
        <v>1.1755816802644801</v>
      </c>
      <c r="E568" s="2">
        <f t="shared" si="49"/>
        <v>1.1944086770986351E-2</v>
      </c>
      <c r="F568" s="2">
        <f t="shared" si="53"/>
        <v>-8.9446463541464002E-3</v>
      </c>
      <c r="G568" s="2">
        <f t="shared" si="51"/>
        <v>2.0888733125132751E-2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5">
        <f>TITRES_STAT!D572</f>
        <v>1.2082999999999999</v>
      </c>
      <c r="C569" s="2">
        <f t="shared" si="48"/>
        <v>1.1921833413377023</v>
      </c>
      <c r="D569" s="2">
        <f t="shared" si="50"/>
        <v>1.1780052595041481</v>
      </c>
      <c r="E569" s="2">
        <f t="shared" si="49"/>
        <v>1.4178081833554179E-2</v>
      </c>
      <c r="F569" s="2">
        <f t="shared" si="53"/>
        <v>-4.3201007166062842E-3</v>
      </c>
      <c r="G569" s="2">
        <f t="shared" si="51"/>
        <v>1.8498182550160464E-2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5">
        <f>TITRES_STAT!D573</f>
        <v>1.18</v>
      </c>
      <c r="C570" s="2">
        <f t="shared" si="48"/>
        <v>1.1903089811319019</v>
      </c>
      <c r="D570" s="2">
        <f t="shared" si="50"/>
        <v>1.1781530180593964</v>
      </c>
      <c r="E570" s="2">
        <f t="shared" si="49"/>
        <v>1.2155963072505438E-2</v>
      </c>
      <c r="F570" s="2">
        <f t="shared" si="53"/>
        <v>-1.0248879587839398E-3</v>
      </c>
      <c r="G570" s="2">
        <f t="shared" si="51"/>
        <v>1.3180851031289378E-2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5">
        <f>TITRES_STAT!D574</f>
        <v>1.1989000000000001</v>
      </c>
      <c r="C571" s="2">
        <f t="shared" si="48"/>
        <v>1.1930768301885322</v>
      </c>
      <c r="D571" s="2">
        <f t="shared" si="50"/>
        <v>1.1796898315364783</v>
      </c>
      <c r="E571" s="2">
        <f t="shared" si="49"/>
        <v>1.3386998652053839E-2</v>
      </c>
      <c r="F571" s="2">
        <f t="shared" si="53"/>
        <v>1.8574893633836161E-3</v>
      </c>
      <c r="G571" s="2">
        <f t="shared" si="51"/>
        <v>1.1529509288670223E-2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1.18</v>
      </c>
      <c r="C572" s="2">
        <f t="shared" si="48"/>
        <v>1.1954188563133732</v>
      </c>
      <c r="D572" s="2">
        <f t="shared" si="50"/>
        <v>1.1797128069782206</v>
      </c>
      <c r="E572" s="2">
        <f t="shared" si="49"/>
        <v>1.5706049335152628E-2</v>
      </c>
      <c r="F572" s="2">
        <f t="shared" si="53"/>
        <v>4.6272013577374187E-3</v>
      </c>
      <c r="G572" s="2">
        <f t="shared" si="51"/>
        <v>1.1078847977415209E-2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1.1516999999999999</v>
      </c>
      <c r="C573" s="2">
        <f t="shared" si="48"/>
        <v>1.1959544168805467</v>
      </c>
      <c r="D573" s="2">
        <f t="shared" si="50"/>
        <v>1.177637784239093</v>
      </c>
      <c r="E573" s="2">
        <f t="shared" si="49"/>
        <v>1.8316632641453667E-2</v>
      </c>
      <c r="F573" s="2">
        <f t="shared" si="53"/>
        <v>7.3650876144806688E-3</v>
      </c>
      <c r="G573" s="2">
        <f t="shared" si="51"/>
        <v>1.0951545026972999E-2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1.18</v>
      </c>
      <c r="C574" s="2">
        <f t="shared" si="48"/>
        <v>1.1949460450527702</v>
      </c>
      <c r="D574" s="2">
        <f t="shared" si="50"/>
        <v>1.1778127631843454</v>
      </c>
      <c r="E574" s="2">
        <f t="shared" si="49"/>
        <v>1.7133281868424888E-2</v>
      </c>
      <c r="F574" s="2">
        <f t="shared" si="53"/>
        <v>9.3187264652695133E-3</v>
      </c>
      <c r="G574" s="2">
        <f t="shared" si="51"/>
        <v>7.8145554031553745E-3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1.1894</v>
      </c>
      <c r="C575" s="2">
        <f t="shared" si="48"/>
        <v>1.1955543458138826</v>
      </c>
      <c r="D575" s="2">
        <f t="shared" si="50"/>
        <v>1.1786710770225421</v>
      </c>
      <c r="E575" s="2">
        <f t="shared" si="49"/>
        <v>1.68832687913405E-2</v>
      </c>
      <c r="F575" s="2">
        <f t="shared" si="53"/>
        <v>1.0831634930483711E-2</v>
      </c>
      <c r="G575" s="2">
        <f t="shared" si="51"/>
        <v>6.0516338608567893E-3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1.1894</v>
      </c>
      <c r="C576" s="2">
        <f t="shared" si="48"/>
        <v>1.196069061842516</v>
      </c>
      <c r="D576" s="2">
        <f t="shared" si="50"/>
        <v>1.1794658120579096</v>
      </c>
      <c r="E576" s="2">
        <f t="shared" si="49"/>
        <v>1.6603249784606477E-2</v>
      </c>
      <c r="F576" s="2">
        <f t="shared" si="53"/>
        <v>1.1985957901308264E-2</v>
      </c>
      <c r="G576" s="2">
        <f t="shared" si="51"/>
        <v>4.6172918832982131E-3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1.1611</v>
      </c>
      <c r="C577" s="2">
        <f t="shared" si="48"/>
        <v>1.1950430523282827</v>
      </c>
      <c r="D577" s="2">
        <f t="shared" si="50"/>
        <v>1.1781053815351015</v>
      </c>
      <c r="E577" s="2">
        <f t="shared" si="49"/>
        <v>1.6937670793181203E-2</v>
      </c>
      <c r="F577" s="2">
        <f t="shared" si="53"/>
        <v>1.2976300479682852E-2</v>
      </c>
      <c r="G577" s="2">
        <f t="shared" si="51"/>
        <v>3.9613703134983511E-3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5">
        <f>TITRES_STAT!D581</f>
        <v>1.1516999999999999</v>
      </c>
      <c r="C578" s="2">
        <f t="shared" si="48"/>
        <v>1.1970825827393159</v>
      </c>
      <c r="D578" s="2">
        <f t="shared" si="50"/>
        <v>1.1761494273473161</v>
      </c>
      <c r="E578" s="2">
        <f t="shared" si="49"/>
        <v>2.0933155391999803E-2</v>
      </c>
      <c r="F578" s="2">
        <f t="shared" si="53"/>
        <v>1.4567671462146242E-2</v>
      </c>
      <c r="G578" s="2">
        <f t="shared" si="51"/>
        <v>6.3654839298535604E-3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5">
        <f>TITRES_STAT!D582</f>
        <v>1.1516999999999999</v>
      </c>
      <c r="C579" s="2">
        <f t="shared" si="48"/>
        <v>1.1988083392409594</v>
      </c>
      <c r="D579" s="2">
        <f t="shared" si="50"/>
        <v>1.1743383586549223</v>
      </c>
      <c r="E579" s="2">
        <f t="shared" si="49"/>
        <v>2.446998058603711E-2</v>
      </c>
      <c r="F579" s="2">
        <f t="shared" si="53"/>
        <v>1.6548133286924414E-2</v>
      </c>
      <c r="G579" s="2">
        <f t="shared" si="51"/>
        <v>7.9218472991126956E-3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5">
        <f>TITRES_STAT!D583</f>
        <v>1.1234</v>
      </c>
      <c r="C580" s="2">
        <f t="shared" si="48"/>
        <v>1.1959147485885042</v>
      </c>
      <c r="D580" s="2">
        <f t="shared" si="50"/>
        <v>1.1705651469027059</v>
      </c>
      <c r="E580" s="2">
        <f t="shared" si="49"/>
        <v>2.5349601685798362E-2</v>
      </c>
      <c r="F580" s="2">
        <f t="shared" si="53"/>
        <v>1.8308426966699206E-2</v>
      </c>
      <c r="G580" s="2">
        <f t="shared" si="51"/>
        <v>7.041174719099156E-3</v>
      </c>
      <c r="H580" s="2" t="str">
        <f t="shared" si="52"/>
        <v>Sell</v>
      </c>
    </row>
    <row r="581" spans="1:8" ht="13.5" x14ac:dyDescent="0.25">
      <c r="A581" s="3">
        <f>TITRES_STAT!B584</f>
        <v>43147</v>
      </c>
      <c r="B581" s="5">
        <f>TITRES_STAT!D584</f>
        <v>1.1328</v>
      </c>
      <c r="C581" s="2">
        <f t="shared" si="48"/>
        <v>1.1963740180364266</v>
      </c>
      <c r="D581" s="2">
        <f t="shared" si="50"/>
        <v>1.1677677286136166</v>
      </c>
      <c r="E581" s="2">
        <f t="shared" si="49"/>
        <v>2.8606289422810072E-2</v>
      </c>
      <c r="F581" s="2">
        <f t="shared" si="53"/>
        <v>2.0367999457921379E-2</v>
      </c>
      <c r="G581" s="2">
        <f t="shared" si="51"/>
        <v>8.2382899648886926E-3</v>
      </c>
      <c r="H581" s="2" t="str">
        <f t="shared" si="52"/>
        <v>Sell</v>
      </c>
    </row>
    <row r="582" spans="1:8" ht="13.5" x14ac:dyDescent="0.25">
      <c r="A582" s="3">
        <f>TITRES_STAT!B585</f>
        <v>43150</v>
      </c>
      <c r="B582" s="5">
        <f>TITRES_STAT!D585</f>
        <v>1.1422000000000001</v>
      </c>
      <c r="C582" s="2">
        <f t="shared" si="48"/>
        <v>1.1938549383385149</v>
      </c>
      <c r="D582" s="2">
        <f t="shared" si="50"/>
        <v>1.1658738227903858</v>
      </c>
      <c r="E582" s="2">
        <f t="shared" si="49"/>
        <v>2.7981115548129099E-2</v>
      </c>
      <c r="F582" s="2">
        <f t="shared" si="53"/>
        <v>2.1890622675962923E-2</v>
      </c>
      <c r="G582" s="2">
        <f t="shared" si="51"/>
        <v>6.0904928721661755E-3</v>
      </c>
      <c r="H582" s="2" t="str">
        <f t="shared" si="52"/>
        <v>Sell</v>
      </c>
    </row>
    <row r="583" spans="1:8" ht="13.5" x14ac:dyDescent="0.25">
      <c r="A583" s="3">
        <f>TITRES_STAT!B586</f>
        <v>43151</v>
      </c>
      <c r="B583" s="5">
        <f>TITRES_STAT!D586</f>
        <v>1.1422000000000001</v>
      </c>
      <c r="C583" s="2">
        <f t="shared" si="48"/>
        <v>1.1873695632095127</v>
      </c>
      <c r="D583" s="2">
        <f t="shared" si="50"/>
        <v>1.1641202062873943</v>
      </c>
      <c r="E583" s="2">
        <f t="shared" si="49"/>
        <v>2.324935692211838E-2</v>
      </c>
      <c r="F583" s="2">
        <f t="shared" si="53"/>
        <v>2.2162369525194014E-2</v>
      </c>
      <c r="G583" s="2">
        <f t="shared" si="51"/>
        <v>1.086987396924366E-3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5">
        <f>TITRES_STAT!D587</f>
        <v>1.1422000000000001</v>
      </c>
      <c r="C584" s="2">
        <f t="shared" si="48"/>
        <v>1.1862357842542028</v>
      </c>
      <c r="D584" s="2">
        <f t="shared" si="50"/>
        <v>1.1624964873031429</v>
      </c>
      <c r="E584" s="2">
        <f t="shared" si="49"/>
        <v>2.3739296951059918E-2</v>
      </c>
      <c r="F584" s="2">
        <f t="shared" si="53"/>
        <v>2.2477755010367195E-2</v>
      </c>
      <c r="G584" s="2">
        <f t="shared" si="51"/>
        <v>1.2615419406927231E-3</v>
      </c>
      <c r="H584" s="2" t="str">
        <f t="shared" si="52"/>
        <v>Sell</v>
      </c>
    </row>
    <row r="585" spans="1:8" ht="13.5" x14ac:dyDescent="0.25">
      <c r="A585" s="3">
        <f>TITRES_STAT!B588</f>
        <v>43153</v>
      </c>
      <c r="B585" s="5">
        <f>TITRES_STAT!D588</f>
        <v>1.1328</v>
      </c>
      <c r="C585" s="2">
        <f t="shared" si="48"/>
        <v>1.1867225866766331</v>
      </c>
      <c r="D585" s="2">
        <f t="shared" si="50"/>
        <v>1.16029674750291</v>
      </c>
      <c r="E585" s="2">
        <f t="shared" si="49"/>
        <v>2.6425839173723098E-2</v>
      </c>
      <c r="F585" s="2">
        <f t="shared" si="53"/>
        <v>2.3267371843038377E-2</v>
      </c>
      <c r="G585" s="2">
        <f t="shared" si="51"/>
        <v>3.1584673306847208E-3</v>
      </c>
      <c r="H585" s="2" t="str">
        <f t="shared" si="52"/>
        <v>Sell</v>
      </c>
    </row>
    <row r="586" spans="1:8" ht="13.5" x14ac:dyDescent="0.25">
      <c r="A586" s="3">
        <f>TITRES_STAT!B589</f>
        <v>43154</v>
      </c>
      <c r="B586" s="5">
        <f>TITRES_STAT!D589</f>
        <v>1.1611</v>
      </c>
      <c r="C586" s="2">
        <f t="shared" si="48"/>
        <v>1.1871344964186894</v>
      </c>
      <c r="D586" s="2">
        <f t="shared" si="50"/>
        <v>1.1603562476878795</v>
      </c>
      <c r="E586" s="2">
        <f t="shared" si="49"/>
        <v>2.6778248730809917E-2</v>
      </c>
      <c r="F586" s="2">
        <f t="shared" si="53"/>
        <v>2.3969547220592687E-2</v>
      </c>
      <c r="G586" s="2">
        <f t="shared" si="51"/>
        <v>2.8087015102172298E-3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5">
        <f>TITRES_STAT!D590</f>
        <v>1.1516999999999999</v>
      </c>
      <c r="C587" s="2">
        <f t="shared" si="48"/>
        <v>1.1831291892773526</v>
      </c>
      <c r="D587" s="2">
        <f t="shared" si="50"/>
        <v>1.159715044155444</v>
      </c>
      <c r="E587" s="2">
        <f t="shared" si="49"/>
        <v>2.3414145121908536E-2</v>
      </c>
      <c r="F587" s="2">
        <f t="shared" si="53"/>
        <v>2.3858466800855859E-2</v>
      </c>
      <c r="G587" s="2">
        <f t="shared" si="51"/>
        <v>-4.4432167894732297E-4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1.1516999999999999</v>
      </c>
      <c r="C588" s="2">
        <f t="shared" si="48"/>
        <v>1.1782939293885293</v>
      </c>
      <c r="D588" s="2">
        <f t="shared" si="50"/>
        <v>1.1591213371809668</v>
      </c>
      <c r="E588" s="2">
        <f t="shared" si="49"/>
        <v>1.9172592207562511E-2</v>
      </c>
      <c r="F588" s="2">
        <f t="shared" si="53"/>
        <v>2.292129188219719E-2</v>
      </c>
      <c r="G588" s="2">
        <f t="shared" si="51"/>
        <v>-3.7486996746346792E-3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5">
        <f>TITRES_STAT!D592</f>
        <v>1.1706000000000001</v>
      </c>
      <c r="C589" s="2">
        <f t="shared" si="48"/>
        <v>1.1742025556364477</v>
      </c>
      <c r="D589" s="2">
        <f t="shared" si="50"/>
        <v>1.1599716085008953</v>
      </c>
      <c r="E589" s="2">
        <f t="shared" si="49"/>
        <v>1.4230947135552396E-2</v>
      </c>
      <c r="F589" s="2">
        <f t="shared" si="53"/>
        <v>2.1183222932868236E-2</v>
      </c>
      <c r="G589" s="2">
        <f t="shared" si="51"/>
        <v>-6.9522757973158392E-3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5">
        <f>TITRES_STAT!D593</f>
        <v>1.18</v>
      </c>
      <c r="C590" s="2">
        <f t="shared" si="48"/>
        <v>1.1663867778462249</v>
      </c>
      <c r="D590" s="2">
        <f t="shared" si="50"/>
        <v>1.1614551930563846</v>
      </c>
      <c r="E590" s="2">
        <f t="shared" si="49"/>
        <v>4.9315847898403486E-3</v>
      </c>
      <c r="F590" s="2">
        <f t="shared" si="53"/>
        <v>1.7932895304262661E-2</v>
      </c>
      <c r="G590" s="2">
        <f t="shared" si="51"/>
        <v>-1.3001310514422312E-2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5">
        <f>TITRES_STAT!D594</f>
        <v>1.18</v>
      </c>
      <c r="C591" s="2">
        <f t="shared" ref="C591:C654" si="54">$C$4*B581+C590*(1-$C$4)</f>
        <v>1.1612195812544979</v>
      </c>
      <c r="D591" s="2">
        <f t="shared" si="50"/>
        <v>1.1628288824596154</v>
      </c>
      <c r="E591" s="2">
        <f t="shared" si="49"/>
        <v>-1.609301205117486E-3</v>
      </c>
      <c r="F591" s="2">
        <f t="shared" si="53"/>
        <v>1.4024456002386634E-2</v>
      </c>
      <c r="G591" s="2">
        <f t="shared" si="51"/>
        <v>-1.563375720750412E-2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5">
        <f>TITRES_STAT!D595</f>
        <v>1.1706000000000001</v>
      </c>
      <c r="C592" s="2">
        <f t="shared" si="54"/>
        <v>1.158293491830729</v>
      </c>
      <c r="D592" s="2">
        <f t="shared" si="50"/>
        <v>1.1634045207959403</v>
      </c>
      <c r="E592" s="2">
        <f t="shared" si="49"/>
        <v>-5.1110289652112062E-3</v>
      </c>
      <c r="F592" s="2">
        <f t="shared" si="53"/>
        <v>1.0197359008867066E-2</v>
      </c>
      <c r="G592" s="2">
        <f t="shared" si="51"/>
        <v>-1.5308387974078273E-2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5">
        <f>TITRES_STAT!D596</f>
        <v>1.1611</v>
      </c>
      <c r="C593" s="2">
        <f t="shared" si="54"/>
        <v>1.1558175700106168</v>
      </c>
      <c r="D593" s="2">
        <f t="shared" si="50"/>
        <v>1.1632338155517965</v>
      </c>
      <c r="E593" s="2">
        <f t="shared" si="49"/>
        <v>-7.4162455411797001E-3</v>
      </c>
      <c r="F593" s="2">
        <f t="shared" si="53"/>
        <v>6.6746380988577138E-3</v>
      </c>
      <c r="G593" s="2">
        <f t="shared" si="51"/>
        <v>-1.4090883640037414E-2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5">
        <f>TITRES_STAT!D597</f>
        <v>1.1422000000000001</v>
      </c>
      <c r="C594" s="2">
        <f t="shared" si="54"/>
        <v>1.1537225592397526</v>
      </c>
      <c r="D594" s="2">
        <f t="shared" si="50"/>
        <v>1.1616757551405523</v>
      </c>
      <c r="E594" s="2">
        <f t="shared" si="49"/>
        <v>-7.9531959007996811E-3</v>
      </c>
      <c r="F594" s="2">
        <f t="shared" si="53"/>
        <v>3.749071298926235E-3</v>
      </c>
      <c r="G594" s="2">
        <f t="shared" si="51"/>
        <v>-1.1702267199725915E-2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5">
        <f>TITRES_STAT!D598</f>
        <v>1.1422000000000001</v>
      </c>
      <c r="C595" s="2">
        <f t="shared" si="54"/>
        <v>1.1505037039720984</v>
      </c>
      <c r="D595" s="2">
        <f t="shared" si="50"/>
        <v>1.1602331066116225</v>
      </c>
      <c r="E595" s="2">
        <f t="shared" si="49"/>
        <v>-9.7294026395240429E-3</v>
      </c>
      <c r="F595" s="2">
        <f t="shared" si="53"/>
        <v>1.0533765112361794E-3</v>
      </c>
      <c r="G595" s="2">
        <f t="shared" si="51"/>
        <v>-1.0782779150760223E-2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5">
        <f>TITRES_STAT!D599</f>
        <v>1.1328</v>
      </c>
      <c r="C596" s="2">
        <f t="shared" si="54"/>
        <v>1.1521339033610063</v>
      </c>
      <c r="D596" s="2">
        <f t="shared" si="50"/>
        <v>1.1582010246403911</v>
      </c>
      <c r="E596" s="2">
        <f t="shared" si="49"/>
        <v>-6.0671212793848017E-3</v>
      </c>
      <c r="F596" s="2">
        <f t="shared" si="53"/>
        <v>-3.707230468880169E-4</v>
      </c>
      <c r="G596" s="2">
        <f t="shared" si="51"/>
        <v>-5.6963982324967849E-3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1.1328</v>
      </c>
      <c r="C597" s="2">
        <f t="shared" si="54"/>
        <v>1.1520671489977745</v>
      </c>
      <c r="D597" s="2">
        <f t="shared" si="50"/>
        <v>1.1563194672596213</v>
      </c>
      <c r="E597" s="2">
        <f t="shared" si="49"/>
        <v>-4.2523182618467992E-3</v>
      </c>
      <c r="F597" s="2">
        <f t="shared" si="53"/>
        <v>-1.1470420898797734E-3</v>
      </c>
      <c r="G597" s="2">
        <f t="shared" si="51"/>
        <v>-3.1052761719670258E-3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1.1611</v>
      </c>
      <c r="C598" s="2">
        <f t="shared" si="54"/>
        <v>1.1520106645365784</v>
      </c>
      <c r="D598" s="2">
        <f t="shared" si="50"/>
        <v>1.1566735807959456</v>
      </c>
      <c r="E598" s="2">
        <f t="shared" si="49"/>
        <v>-4.6629162593672113E-3</v>
      </c>
      <c r="F598" s="2">
        <f t="shared" si="53"/>
        <v>-1.8502169237772611E-3</v>
      </c>
      <c r="G598" s="2">
        <f t="shared" si="51"/>
        <v>-2.81269933558995E-3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5">
        <f>TITRES_STAT!D602</f>
        <v>1.18</v>
      </c>
      <c r="C599" s="2">
        <f t="shared" si="54"/>
        <v>1.1548705623001818</v>
      </c>
      <c r="D599" s="2">
        <f t="shared" si="50"/>
        <v>1.1584014636999496</v>
      </c>
      <c r="E599" s="2">
        <f t="shared" si="49"/>
        <v>-3.5309013997677496E-3</v>
      </c>
      <c r="F599" s="2">
        <f t="shared" si="53"/>
        <v>-2.1863538189753591E-3</v>
      </c>
      <c r="G599" s="2">
        <f t="shared" si="51"/>
        <v>-1.3445475807923905E-3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5">
        <f>TITRES_STAT!D603</f>
        <v>1.1706000000000001</v>
      </c>
      <c r="C600" s="2">
        <f t="shared" si="54"/>
        <v>1.1587366296386152</v>
      </c>
      <c r="D600" s="2">
        <f t="shared" si="50"/>
        <v>1.1593050589814349</v>
      </c>
      <c r="E600" s="2">
        <f t="shared" si="49"/>
        <v>-5.6842934281964297E-4</v>
      </c>
      <c r="F600" s="2">
        <f t="shared" si="53"/>
        <v>-1.862768923744216E-3</v>
      </c>
      <c r="G600" s="2">
        <f t="shared" si="51"/>
        <v>1.294339580924573E-3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5">
        <f>TITRES_STAT!D604</f>
        <v>1.1516999999999999</v>
      </c>
      <c r="C601" s="2">
        <f t="shared" si="54"/>
        <v>1.1620079173865205</v>
      </c>
      <c r="D601" s="2">
        <f t="shared" si="50"/>
        <v>1.1587417212791065</v>
      </c>
      <c r="E601" s="2">
        <f t="shared" si="49"/>
        <v>3.2661961074140766E-3</v>
      </c>
      <c r="F601" s="2">
        <f t="shared" si="53"/>
        <v>-8.3697591751255758E-4</v>
      </c>
      <c r="G601" s="2">
        <f t="shared" si="51"/>
        <v>4.1031720249266341E-3</v>
      </c>
      <c r="H601" s="2" t="str">
        <f t="shared" si="52"/>
        <v>Sell</v>
      </c>
    </row>
    <row r="602" spans="1:8" ht="13.5" x14ac:dyDescent="0.25">
      <c r="A602" s="3">
        <f>TITRES_STAT!B605</f>
        <v>43178</v>
      </c>
      <c r="B602" s="5">
        <f>TITRES_STAT!D605</f>
        <v>1.1516999999999999</v>
      </c>
      <c r="C602" s="2">
        <f t="shared" si="54"/>
        <v>1.1633297762501327</v>
      </c>
      <c r="D602" s="2">
        <f t="shared" si="50"/>
        <v>1.158220112295469</v>
      </c>
      <c r="E602" s="2">
        <f t="shared" si="49"/>
        <v>5.1096639546637235E-3</v>
      </c>
      <c r="F602" s="2">
        <f t="shared" si="53"/>
        <v>3.5235205692269865E-4</v>
      </c>
      <c r="G602" s="2">
        <f t="shared" si="51"/>
        <v>4.7573118977410249E-3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5">
        <f>TITRES_STAT!D606</f>
        <v>1.1422000000000001</v>
      </c>
      <c r="C603" s="2">
        <f t="shared" si="54"/>
        <v>1.1629867337501123</v>
      </c>
      <c r="D603" s="2">
        <f t="shared" si="50"/>
        <v>1.1570334373106195</v>
      </c>
      <c r="E603" s="2">
        <f t="shared" si="49"/>
        <v>5.9532964394928278E-3</v>
      </c>
      <c r="F603" s="2">
        <f t="shared" si="53"/>
        <v>1.4725409334367247E-3</v>
      </c>
      <c r="G603" s="2">
        <f t="shared" si="51"/>
        <v>4.4807555060561027E-3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5">
        <f>TITRES_STAT!D607</f>
        <v>1.1234</v>
      </c>
      <c r="C604" s="2">
        <f t="shared" si="54"/>
        <v>1.1597887747116336</v>
      </c>
      <c r="D604" s="2">
        <f t="shared" si="50"/>
        <v>1.154542071583907</v>
      </c>
      <c r="E604" s="2">
        <f t="shared" ref="E604:E667" si="55">C604-D604</f>
        <v>5.2467031277265708E-3</v>
      </c>
      <c r="F604" s="2">
        <f t="shared" si="53"/>
        <v>2.2273733722946941E-3</v>
      </c>
      <c r="G604" s="2">
        <f t="shared" si="51"/>
        <v>3.0193297554318766E-3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5">
        <f>TITRES_STAT!D608</f>
        <v>1.1422000000000001</v>
      </c>
      <c r="C605" s="2">
        <f t="shared" si="54"/>
        <v>1.1570828093713823</v>
      </c>
      <c r="D605" s="2">
        <f t="shared" ref="D605:D668" si="56">$D$4*B605+(1-$D$4)*D604</f>
        <v>1.1536278440591732</v>
      </c>
      <c r="E605" s="2">
        <f t="shared" si="55"/>
        <v>3.454965312209124E-3</v>
      </c>
      <c r="F605" s="2">
        <f t="shared" si="53"/>
        <v>2.4728917602775801E-3</v>
      </c>
      <c r="G605" s="2">
        <f t="shared" si="51"/>
        <v>9.8207355193154384E-4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5">
        <f>TITRES_STAT!D609</f>
        <v>1.1611</v>
      </c>
      <c r="C606" s="2">
        <f t="shared" si="54"/>
        <v>1.1533469925450157</v>
      </c>
      <c r="D606" s="2">
        <f t="shared" si="56"/>
        <v>1.154181337091827</v>
      </c>
      <c r="E606" s="2">
        <f t="shared" si="55"/>
        <v>-8.3434454681130532E-4</v>
      </c>
      <c r="F606" s="2">
        <f t="shared" si="53"/>
        <v>1.811444498859803E-3</v>
      </c>
      <c r="G606" s="2">
        <f t="shared" si="51"/>
        <v>-2.6457890456711083E-3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1.1611</v>
      </c>
      <c r="C607" s="2">
        <f t="shared" si="54"/>
        <v>1.1501859167688595</v>
      </c>
      <c r="D607" s="2">
        <f t="shared" si="56"/>
        <v>1.1546938306405805</v>
      </c>
      <c r="E607" s="2">
        <f t="shared" si="55"/>
        <v>-4.5079138717210032E-3</v>
      </c>
      <c r="F607" s="2">
        <f t="shared" si="53"/>
        <v>5.4757282474364173E-4</v>
      </c>
      <c r="G607" s="2">
        <f t="shared" si="51"/>
        <v>-5.0554866964646452E-3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1.1611</v>
      </c>
      <c r="C608" s="2">
        <f t="shared" si="54"/>
        <v>1.1518650064967273</v>
      </c>
      <c r="D608" s="2">
        <f t="shared" si="56"/>
        <v>1.1551683617042412</v>
      </c>
      <c r="E608" s="2">
        <f t="shared" si="55"/>
        <v>-3.3033552075139028E-3</v>
      </c>
      <c r="F608" s="2">
        <f t="shared" si="53"/>
        <v>-2.2261278170786724E-4</v>
      </c>
      <c r="G608" s="2">
        <f t="shared" si="51"/>
        <v>-3.0807424258060354E-3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1.1611</v>
      </c>
      <c r="C609" s="2">
        <f t="shared" si="54"/>
        <v>1.1561934670356924</v>
      </c>
      <c r="D609" s="2">
        <f t="shared" si="56"/>
        <v>1.1556077423187419</v>
      </c>
      <c r="E609" s="2">
        <f t="shared" si="55"/>
        <v>5.8572471695050865E-4</v>
      </c>
      <c r="F609" s="2">
        <f t="shared" si="53"/>
        <v>-6.0945281976192064E-5</v>
      </c>
      <c r="G609" s="2">
        <f t="shared" si="51"/>
        <v>6.4666999892670069E-4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1.1516999999999999</v>
      </c>
      <c r="C610" s="2">
        <f t="shared" si="54"/>
        <v>1.158409856722509</v>
      </c>
      <c r="D610" s="2">
        <f t="shared" si="56"/>
        <v>1.155318279924761</v>
      </c>
      <c r="E610" s="2">
        <f t="shared" si="55"/>
        <v>3.0915767977479636E-3</v>
      </c>
      <c r="F610" s="2">
        <f t="shared" si="53"/>
        <v>5.6955913396863911E-4</v>
      </c>
      <c r="G610" s="2">
        <f t="shared" si="51"/>
        <v>2.5220176637793246E-3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1.1516999999999999</v>
      </c>
      <c r="C611" s="2">
        <f t="shared" si="54"/>
        <v>1.1573775710728922</v>
      </c>
      <c r="D611" s="2">
        <f t="shared" si="56"/>
        <v>1.1550502591895935</v>
      </c>
      <c r="E611" s="2">
        <f t="shared" si="55"/>
        <v>2.3273118832987105E-3</v>
      </c>
      <c r="F611" s="2">
        <f t="shared" si="53"/>
        <v>9.2110968383465343E-4</v>
      </c>
      <c r="G611" s="2">
        <f t="shared" si="51"/>
        <v>1.4062021994640571E-3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1.1234</v>
      </c>
      <c r="C612" s="2">
        <f t="shared" si="54"/>
        <v>1.1565040986001396</v>
      </c>
      <c r="D612" s="2">
        <f t="shared" si="56"/>
        <v>1.1527057955459199</v>
      </c>
      <c r="E612" s="2">
        <f t="shared" si="55"/>
        <v>3.7983030542196872E-3</v>
      </c>
      <c r="F612" s="2">
        <f t="shared" si="53"/>
        <v>1.4965483579116603E-3</v>
      </c>
      <c r="G612" s="2">
        <f t="shared" ref="G612:G675" si="57">E612-F612</f>
        <v>2.3017546963080269E-3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43194</v>
      </c>
      <c r="B613" s="5">
        <f>TITRES_STAT!D616</f>
        <v>1.1138999999999999</v>
      </c>
      <c r="C613" s="2">
        <f t="shared" si="54"/>
        <v>1.154303468046272</v>
      </c>
      <c r="D613" s="2">
        <f t="shared" si="56"/>
        <v>1.1498312921721481</v>
      </c>
      <c r="E613" s="2">
        <f t="shared" si="55"/>
        <v>4.4721758741239626E-3</v>
      </c>
      <c r="F613" s="2">
        <f t="shared" ref="F613:F676" si="59">(E613*(2/(10)))+((1-(2/10))*F612)</f>
        <v>2.0916738611541207E-3</v>
      </c>
      <c r="G613" s="2">
        <f t="shared" si="57"/>
        <v>2.3805020129698418E-3</v>
      </c>
      <c r="H613" s="2" t="str">
        <f t="shared" si="58"/>
        <v>Sell</v>
      </c>
    </row>
    <row r="614" spans="1:8" ht="13.5" x14ac:dyDescent="0.25">
      <c r="A614" s="3">
        <f>TITRES_STAT!B617</f>
        <v>43195</v>
      </c>
      <c r="B614" s="5">
        <f>TITRES_STAT!D617</f>
        <v>1.1328</v>
      </c>
      <c r="C614" s="2">
        <f t="shared" si="54"/>
        <v>1.1495490883468455</v>
      </c>
      <c r="D614" s="2">
        <f t="shared" si="56"/>
        <v>1.1485697149742111</v>
      </c>
      <c r="E614" s="2">
        <f t="shared" si="55"/>
        <v>9.7937337263442892E-4</v>
      </c>
      <c r="F614" s="2">
        <f t="shared" si="59"/>
        <v>1.8692137634501826E-3</v>
      </c>
      <c r="G614" s="2">
        <f t="shared" si="57"/>
        <v>-8.8984039081575371E-4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5">
        <f>TITRES_STAT!D618</f>
        <v>1.1328</v>
      </c>
      <c r="C615" s="2">
        <f t="shared" si="54"/>
        <v>1.1484184593704079</v>
      </c>
      <c r="D615" s="2">
        <f t="shared" si="56"/>
        <v>1.1474015879390844</v>
      </c>
      <c r="E615" s="2">
        <f t="shared" si="55"/>
        <v>1.0168714313234517E-3</v>
      </c>
      <c r="F615" s="2">
        <f t="shared" si="59"/>
        <v>1.6987452970248366E-3</v>
      </c>
      <c r="G615" s="2">
        <f t="shared" si="57"/>
        <v>-6.8187386570138487E-4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5">
        <f>TITRES_STAT!D619</f>
        <v>1.1328</v>
      </c>
      <c r="C616" s="2">
        <f t="shared" si="54"/>
        <v>1.1503694656211143</v>
      </c>
      <c r="D616" s="2">
        <f t="shared" si="56"/>
        <v>1.1463199888324855</v>
      </c>
      <c r="E616" s="2">
        <f t="shared" si="55"/>
        <v>4.0494767886287697E-3</v>
      </c>
      <c r="F616" s="2">
        <f t="shared" si="59"/>
        <v>2.1688915953456235E-3</v>
      </c>
      <c r="G616" s="2">
        <f t="shared" si="57"/>
        <v>1.8805851932831462E-3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1.1328</v>
      </c>
      <c r="C617" s="2">
        <f t="shared" si="54"/>
        <v>1.1520203170640197</v>
      </c>
      <c r="D617" s="2">
        <f t="shared" si="56"/>
        <v>1.1453185081782273</v>
      </c>
      <c r="E617" s="2">
        <f t="shared" si="55"/>
        <v>6.7018088857924152E-3</v>
      </c>
      <c r="F617" s="2">
        <f t="shared" si="59"/>
        <v>3.0754750534349824E-3</v>
      </c>
      <c r="G617" s="2">
        <f t="shared" si="57"/>
        <v>3.6263338323574328E-3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1.1328</v>
      </c>
      <c r="C618" s="2">
        <f t="shared" si="54"/>
        <v>1.1534171913618629</v>
      </c>
      <c r="D618" s="2">
        <f t="shared" si="56"/>
        <v>1.1443912112761363</v>
      </c>
      <c r="E618" s="2">
        <f t="shared" si="55"/>
        <v>9.025980085726637E-3</v>
      </c>
      <c r="F618" s="2">
        <f t="shared" si="59"/>
        <v>4.2655760598933135E-3</v>
      </c>
      <c r="G618" s="2">
        <f t="shared" si="57"/>
        <v>4.7604040258333235E-3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1.1328</v>
      </c>
      <c r="C619" s="2">
        <f t="shared" si="54"/>
        <v>1.1545991619215763</v>
      </c>
      <c r="D619" s="2">
        <f t="shared" si="56"/>
        <v>1.1435326030334594</v>
      </c>
      <c r="E619" s="2">
        <f t="shared" si="55"/>
        <v>1.1066558888116917E-2</v>
      </c>
      <c r="F619" s="2">
        <f t="shared" si="59"/>
        <v>5.6257726255380339E-3</v>
      </c>
      <c r="G619" s="2">
        <f t="shared" si="57"/>
        <v>5.4407862625788835E-3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1.1328</v>
      </c>
      <c r="C620" s="2">
        <f t="shared" si="54"/>
        <v>1.1541531370105647</v>
      </c>
      <c r="D620" s="2">
        <f t="shared" si="56"/>
        <v>1.1427375954013512</v>
      </c>
      <c r="E620" s="2">
        <f t="shared" si="55"/>
        <v>1.1415541609213431E-2</v>
      </c>
      <c r="F620" s="2">
        <f t="shared" si="59"/>
        <v>6.7837264222731144E-3</v>
      </c>
      <c r="G620" s="2">
        <f t="shared" si="57"/>
        <v>4.6318151869403166E-3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1.1328</v>
      </c>
      <c r="C621" s="2">
        <f t="shared" si="54"/>
        <v>1.1537757313166317</v>
      </c>
      <c r="D621" s="2">
        <f t="shared" si="56"/>
        <v>1.1420014772234732</v>
      </c>
      <c r="E621" s="2">
        <f t="shared" si="55"/>
        <v>1.1774254093158465E-2</v>
      </c>
      <c r="F621" s="2">
        <f t="shared" si="59"/>
        <v>7.781831956450185E-3</v>
      </c>
      <c r="G621" s="2">
        <f t="shared" si="57"/>
        <v>3.9924221367082799E-3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1.1611</v>
      </c>
      <c r="C622" s="2">
        <f t="shared" si="54"/>
        <v>1.1491025418833036</v>
      </c>
      <c r="D622" s="2">
        <f t="shared" si="56"/>
        <v>1.143416182614327</v>
      </c>
      <c r="E622" s="2">
        <f t="shared" si="55"/>
        <v>5.6863592689766485E-3</v>
      </c>
      <c r="F622" s="2">
        <f t="shared" si="59"/>
        <v>7.3627374189554782E-3</v>
      </c>
      <c r="G622" s="2">
        <f t="shared" si="57"/>
        <v>-1.6763781499788298E-3</v>
      </c>
      <c r="H622" s="2" t="str">
        <f t="shared" si="58"/>
        <v>Hold</v>
      </c>
    </row>
    <row r="623" spans="1:8" ht="13.5" x14ac:dyDescent="0.25">
      <c r="A623" s="3">
        <f>TITRES_STAT!B626</f>
        <v>43209</v>
      </c>
      <c r="B623" s="5">
        <f>TITRES_STAT!D626</f>
        <v>1.1706000000000001</v>
      </c>
      <c r="C623" s="2">
        <f t="shared" si="54"/>
        <v>1.1436867662089492</v>
      </c>
      <c r="D623" s="2">
        <f t="shared" si="56"/>
        <v>1.1454297987169695</v>
      </c>
      <c r="E623" s="2">
        <f t="shared" si="55"/>
        <v>-1.7430325080203257E-3</v>
      </c>
      <c r="F623" s="2">
        <f t="shared" si="59"/>
        <v>5.541583433560318E-3</v>
      </c>
      <c r="G623" s="2">
        <f t="shared" si="57"/>
        <v>-7.2846159415806437E-3</v>
      </c>
      <c r="H623" s="2" t="str">
        <f t="shared" si="58"/>
        <v>Hold</v>
      </c>
    </row>
    <row r="624" spans="1:8" ht="13.5" x14ac:dyDescent="0.25">
      <c r="A624" s="3">
        <f>TITRES_STAT!B627</f>
        <v>43210</v>
      </c>
      <c r="B624" s="5">
        <f>TITRES_STAT!D627</f>
        <v>1.2272000000000001</v>
      </c>
      <c r="C624" s="2">
        <f t="shared" si="54"/>
        <v>1.1420118790998801</v>
      </c>
      <c r="D624" s="2">
        <f t="shared" si="56"/>
        <v>1.1514868506638607</v>
      </c>
      <c r="E624" s="2">
        <f t="shared" si="55"/>
        <v>-9.4749715639805832E-3</v>
      </c>
      <c r="F624" s="2">
        <f t="shared" si="59"/>
        <v>2.5382724340521374E-3</v>
      </c>
      <c r="G624" s="2">
        <f t="shared" si="57"/>
        <v>-1.2013243998032721E-2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5">
        <f>TITRES_STAT!D628</f>
        <v>1.2272000000000001</v>
      </c>
      <c r="C625" s="2">
        <f t="shared" si="54"/>
        <v>1.1405946669306677</v>
      </c>
      <c r="D625" s="2">
        <f t="shared" si="56"/>
        <v>1.1570952320961674</v>
      </c>
      <c r="E625" s="2">
        <f t="shared" si="55"/>
        <v>-1.6500565165499692E-2</v>
      </c>
      <c r="F625" s="2">
        <f t="shared" si="59"/>
        <v>-1.2694950858582283E-3</v>
      </c>
      <c r="G625" s="2">
        <f t="shared" si="57"/>
        <v>-1.5231070079641463E-2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1.1611</v>
      </c>
      <c r="C626" s="2">
        <f t="shared" si="54"/>
        <v>1.1393954874028727</v>
      </c>
      <c r="D626" s="2">
        <f t="shared" si="56"/>
        <v>1.1573918815705253</v>
      </c>
      <c r="E626" s="2">
        <f t="shared" si="55"/>
        <v>-1.7996394167652641E-2</v>
      </c>
      <c r="F626" s="2">
        <f t="shared" si="59"/>
        <v>-4.6148749022171115E-3</v>
      </c>
      <c r="G626" s="2">
        <f t="shared" si="57"/>
        <v>-1.3381519265435529E-2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1.1138999999999999</v>
      </c>
      <c r="C627" s="2">
        <f t="shared" si="54"/>
        <v>1.1383807970331998</v>
      </c>
      <c r="D627" s="2">
        <f t="shared" si="56"/>
        <v>1.1541702607134494</v>
      </c>
      <c r="E627" s="2">
        <f t="shared" si="55"/>
        <v>-1.5789463680249582E-2</v>
      </c>
      <c r="F627" s="2">
        <f t="shared" si="59"/>
        <v>-6.8497926578236059E-3</v>
      </c>
      <c r="G627" s="2">
        <f t="shared" si="57"/>
        <v>-8.9396710224259775E-3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5">
        <f>TITRES_STAT!D631</f>
        <v>1.1138999999999999</v>
      </c>
      <c r="C628" s="2">
        <f t="shared" si="54"/>
        <v>1.1375222128742459</v>
      </c>
      <c r="D628" s="2">
        <f t="shared" si="56"/>
        <v>1.1511872784383792</v>
      </c>
      <c r="E628" s="2">
        <f t="shared" si="55"/>
        <v>-1.3665065564133272E-2</v>
      </c>
      <c r="F628" s="2">
        <f t="shared" si="59"/>
        <v>-8.2128472390855384E-3</v>
      </c>
      <c r="G628" s="2">
        <f t="shared" si="57"/>
        <v>-5.4522183250477335E-3</v>
      </c>
      <c r="H628" s="2" t="str">
        <f t="shared" si="58"/>
        <v>Hold</v>
      </c>
    </row>
    <row r="629" spans="1:8" ht="13.5" x14ac:dyDescent="0.25">
      <c r="A629" s="3">
        <f>TITRES_STAT!B632</f>
        <v>43217</v>
      </c>
      <c r="B629" s="5">
        <f>TITRES_STAT!D632</f>
        <v>1.1138999999999999</v>
      </c>
      <c r="C629" s="2">
        <f t="shared" si="54"/>
        <v>1.1367957185859003</v>
      </c>
      <c r="D629" s="2">
        <f t="shared" si="56"/>
        <v>1.1484252578133143</v>
      </c>
      <c r="E629" s="2">
        <f t="shared" si="55"/>
        <v>-1.1629539227413943E-2</v>
      </c>
      <c r="F629" s="2">
        <f t="shared" si="59"/>
        <v>-8.8961856367512204E-3</v>
      </c>
      <c r="G629" s="2">
        <f t="shared" si="57"/>
        <v>-2.7333535906627227E-3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5">
        <f>TITRES_STAT!D633</f>
        <v>1.1234</v>
      </c>
      <c r="C630" s="2">
        <f t="shared" si="54"/>
        <v>1.136180992649608</v>
      </c>
      <c r="D630" s="2">
        <f t="shared" si="56"/>
        <v>1.146571535012328</v>
      </c>
      <c r="E630" s="2">
        <f t="shared" si="55"/>
        <v>-1.0390542362719968E-2</v>
      </c>
      <c r="F630" s="2">
        <f t="shared" si="59"/>
        <v>-9.1950569819449698E-3</v>
      </c>
      <c r="G630" s="2">
        <f t="shared" si="57"/>
        <v>-1.1954853807749979E-3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5">
        <f>TITRES_STAT!D634</f>
        <v>1.1138999999999999</v>
      </c>
      <c r="C631" s="2">
        <f t="shared" si="54"/>
        <v>1.1356608399342838</v>
      </c>
      <c r="D631" s="2">
        <f t="shared" si="56"/>
        <v>1.1441514213077113</v>
      </c>
      <c r="E631" s="2">
        <f t="shared" si="55"/>
        <v>-8.4905813734275082E-3</v>
      </c>
      <c r="F631" s="2">
        <f t="shared" si="59"/>
        <v>-9.0541618602414786E-3</v>
      </c>
      <c r="G631" s="2">
        <f t="shared" si="57"/>
        <v>5.6358048681397037E-4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5">
        <f>TITRES_STAT!D635</f>
        <v>1.095</v>
      </c>
      <c r="C632" s="2">
        <f t="shared" si="54"/>
        <v>1.1395745568674709</v>
      </c>
      <c r="D632" s="2">
        <f t="shared" si="56"/>
        <v>1.1405105752849178</v>
      </c>
      <c r="E632" s="2">
        <f t="shared" si="55"/>
        <v>-9.360184174469488E-4</v>
      </c>
      <c r="F632" s="2">
        <f t="shared" si="59"/>
        <v>-7.4305331716825731E-3</v>
      </c>
      <c r="G632" s="2">
        <f t="shared" si="57"/>
        <v>6.4945147542356243E-3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1.1234</v>
      </c>
      <c r="C633" s="2">
        <f t="shared" si="54"/>
        <v>1.144347701964783</v>
      </c>
      <c r="D633" s="2">
        <f t="shared" si="56"/>
        <v>1.1392431252638129</v>
      </c>
      <c r="E633" s="2">
        <f t="shared" si="55"/>
        <v>5.1045767009700871E-3</v>
      </c>
      <c r="F633" s="2">
        <f t="shared" si="59"/>
        <v>-4.9235111971520414E-3</v>
      </c>
      <c r="G633" s="2">
        <f t="shared" si="57"/>
        <v>1.0028087898122129E-2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5">
        <f>TITRES_STAT!D637</f>
        <v>1.1516999999999999</v>
      </c>
      <c r="C634" s="2">
        <f t="shared" si="54"/>
        <v>1.1570942093548164</v>
      </c>
      <c r="D634" s="2">
        <f t="shared" si="56"/>
        <v>1.1401658567257527</v>
      </c>
      <c r="E634" s="2">
        <f t="shared" si="55"/>
        <v>1.6928352629063781E-2</v>
      </c>
      <c r="F634" s="2">
        <f t="shared" si="59"/>
        <v>-5.5313843190887661E-4</v>
      </c>
      <c r="G634" s="2">
        <f t="shared" si="57"/>
        <v>1.7481491060972659E-2</v>
      </c>
      <c r="H634" s="2" t="str">
        <f t="shared" si="58"/>
        <v>Sell</v>
      </c>
    </row>
    <row r="635" spans="1:8" ht="13.5" x14ac:dyDescent="0.25">
      <c r="A635" s="3">
        <f>TITRES_STAT!B638</f>
        <v>43228</v>
      </c>
      <c r="B635" s="5">
        <f>TITRES_STAT!D638</f>
        <v>1.1611</v>
      </c>
      <c r="C635" s="2">
        <f t="shared" si="54"/>
        <v>1.1678797156079217</v>
      </c>
      <c r="D635" s="2">
        <f t="shared" si="56"/>
        <v>1.1417165340053264</v>
      </c>
      <c r="E635" s="2">
        <f t="shared" si="55"/>
        <v>2.6163181602595342E-2</v>
      </c>
      <c r="F635" s="2">
        <f t="shared" si="59"/>
        <v>4.7901255749919673E-3</v>
      </c>
      <c r="G635" s="2">
        <f t="shared" si="57"/>
        <v>2.1373056027603376E-2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5">
        <f>TITRES_STAT!D639</f>
        <v>1.1516999999999999</v>
      </c>
      <c r="C636" s="2">
        <f t="shared" si="54"/>
        <v>1.1668366824374721</v>
      </c>
      <c r="D636" s="2">
        <f t="shared" si="56"/>
        <v>1.1424560500049319</v>
      </c>
      <c r="E636" s="2">
        <f t="shared" si="55"/>
        <v>2.4380632432540184E-2</v>
      </c>
      <c r="F636" s="2">
        <f t="shared" si="59"/>
        <v>8.7082269465016109E-3</v>
      </c>
      <c r="G636" s="2">
        <f t="shared" si="57"/>
        <v>1.5672405486038571E-2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5">
        <f>TITRES_STAT!D640</f>
        <v>1.18</v>
      </c>
      <c r="C637" s="2">
        <f t="shared" si="54"/>
        <v>1.1586925774470918</v>
      </c>
      <c r="D637" s="2">
        <f t="shared" si="56"/>
        <v>1.1452370833379</v>
      </c>
      <c r="E637" s="2">
        <f t="shared" si="55"/>
        <v>1.3455494109191779E-2</v>
      </c>
      <c r="F637" s="2">
        <f t="shared" si="59"/>
        <v>9.6576803790396452E-3</v>
      </c>
      <c r="G637" s="2">
        <f t="shared" si="57"/>
        <v>3.7978137301521338E-3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1.1894</v>
      </c>
      <c r="C638" s="2">
        <f t="shared" si="54"/>
        <v>1.1518014116860007</v>
      </c>
      <c r="D638" s="2">
        <f t="shared" si="56"/>
        <v>1.1485084104980556</v>
      </c>
      <c r="E638" s="2">
        <f t="shared" si="55"/>
        <v>3.293001187945066E-3</v>
      </c>
      <c r="F638" s="2">
        <f t="shared" si="59"/>
        <v>8.3847445408207297E-3</v>
      </c>
      <c r="G638" s="2">
        <f t="shared" si="57"/>
        <v>-5.0917433528756637E-3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5">
        <f>TITRES_STAT!D642</f>
        <v>1.1611</v>
      </c>
      <c r="C639" s="2">
        <f t="shared" si="54"/>
        <v>1.1459704252727698</v>
      </c>
      <c r="D639" s="2">
        <f t="shared" si="56"/>
        <v>1.1494411208315329</v>
      </c>
      <c r="E639" s="2">
        <f t="shared" si="55"/>
        <v>-3.470695558763115E-3</v>
      </c>
      <c r="F639" s="2">
        <f t="shared" si="59"/>
        <v>6.0136565209039615E-3</v>
      </c>
      <c r="G639" s="2">
        <f t="shared" si="57"/>
        <v>-9.4843520796670765E-3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5">
        <f>TITRES_STAT!D643</f>
        <v>1.1611</v>
      </c>
      <c r="C640" s="2">
        <f t="shared" si="54"/>
        <v>1.1424980521538821</v>
      </c>
      <c r="D640" s="2">
        <f t="shared" si="56"/>
        <v>1.1503047415106786</v>
      </c>
      <c r="E640" s="2">
        <f t="shared" si="55"/>
        <v>-7.8066893567965145E-3</v>
      </c>
      <c r="F640" s="2">
        <f t="shared" si="59"/>
        <v>3.2495873453638668E-3</v>
      </c>
      <c r="G640" s="2">
        <f t="shared" si="57"/>
        <v>-1.1056276702160382E-2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5">
        <f>TITRES_STAT!D644</f>
        <v>1.1611</v>
      </c>
      <c r="C641" s="2">
        <f t="shared" si="54"/>
        <v>1.1380983518225156</v>
      </c>
      <c r="D641" s="2">
        <f t="shared" si="56"/>
        <v>1.1511043902876652</v>
      </c>
      <c r="E641" s="2">
        <f t="shared" si="55"/>
        <v>-1.3006038465149583E-2</v>
      </c>
      <c r="F641" s="2">
        <f t="shared" si="59"/>
        <v>-1.53781673882308E-6</v>
      </c>
      <c r="G641" s="2">
        <f t="shared" si="57"/>
        <v>-1.300450064841076E-2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1.1328</v>
      </c>
      <c r="C642" s="2">
        <f t="shared" si="54"/>
        <v>1.1314678361575132</v>
      </c>
      <c r="D642" s="2">
        <f t="shared" si="56"/>
        <v>1.1497485095256159</v>
      </c>
      <c r="E642" s="2">
        <f t="shared" si="55"/>
        <v>-1.8280673368102685E-2</v>
      </c>
      <c r="F642" s="2">
        <f t="shared" si="59"/>
        <v>-3.6573649270115957E-3</v>
      </c>
      <c r="G642" s="2">
        <f t="shared" si="57"/>
        <v>-1.4623308441091089E-2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1.1328</v>
      </c>
      <c r="C643" s="2">
        <f t="shared" si="54"/>
        <v>1.130226630594819</v>
      </c>
      <c r="D643" s="2">
        <f t="shared" si="56"/>
        <v>1.1484930643755702</v>
      </c>
      <c r="E643" s="2">
        <f t="shared" si="55"/>
        <v>-1.8266433780751212E-2</v>
      </c>
      <c r="F643" s="2">
        <f t="shared" si="59"/>
        <v>-6.5791786977595192E-3</v>
      </c>
      <c r="G643" s="2">
        <f t="shared" si="57"/>
        <v>-1.1687255082991694E-2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1.18</v>
      </c>
      <c r="C644" s="2">
        <f t="shared" si="54"/>
        <v>1.1335302258879238</v>
      </c>
      <c r="D644" s="2">
        <f t="shared" si="56"/>
        <v>1.1508269114588612</v>
      </c>
      <c r="E644" s="2">
        <f t="shared" si="55"/>
        <v>-1.7296685570937331E-2</v>
      </c>
      <c r="F644" s="2">
        <f t="shared" si="59"/>
        <v>-8.722680072395083E-3</v>
      </c>
      <c r="G644" s="2">
        <f t="shared" si="57"/>
        <v>-8.5740054985422483E-3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1.2272000000000001</v>
      </c>
      <c r="C645" s="2">
        <f t="shared" si="54"/>
        <v>1.1377717295974741</v>
      </c>
      <c r="D645" s="2">
        <f t="shared" si="56"/>
        <v>1.1564841772767234</v>
      </c>
      <c r="E645" s="2">
        <f t="shared" si="55"/>
        <v>-1.8712447679249289E-2</v>
      </c>
      <c r="F645" s="2">
        <f t="shared" si="59"/>
        <v>-1.0720633593765924E-2</v>
      </c>
      <c r="G645" s="2">
        <f t="shared" si="57"/>
        <v>-7.991814085483365E-3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1.2932999999999999</v>
      </c>
      <c r="C646" s="2">
        <f t="shared" si="54"/>
        <v>1.1399145404286319</v>
      </c>
      <c r="D646" s="2">
        <f t="shared" si="56"/>
        <v>1.1666186826636327</v>
      </c>
      <c r="E646" s="2">
        <f t="shared" si="55"/>
        <v>-2.6704142235000727E-2</v>
      </c>
      <c r="F646" s="2">
        <f t="shared" si="59"/>
        <v>-1.3917335322012885E-2</v>
      </c>
      <c r="G646" s="2">
        <f t="shared" si="57"/>
        <v>-1.2786806912987843E-2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1.3499000000000001</v>
      </c>
      <c r="C647" s="2">
        <f t="shared" si="54"/>
        <v>1.1460815342088424</v>
      </c>
      <c r="D647" s="2">
        <f t="shared" si="56"/>
        <v>1.1801950765404006</v>
      </c>
      <c r="E647" s="2">
        <f t="shared" si="55"/>
        <v>-3.4113542331558167E-2</v>
      </c>
      <c r="F647" s="2">
        <f t="shared" si="59"/>
        <v>-1.7956576723921942E-2</v>
      </c>
      <c r="G647" s="2">
        <f t="shared" si="57"/>
        <v>-1.6156965607636225E-2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1.4254</v>
      </c>
      <c r="C648" s="2">
        <f t="shared" si="54"/>
        <v>1.1527459135613281</v>
      </c>
      <c r="D648" s="2">
        <f t="shared" si="56"/>
        <v>1.1983584042040747</v>
      </c>
      <c r="E648" s="2">
        <f t="shared" si="55"/>
        <v>-4.5612490642746639E-2</v>
      </c>
      <c r="F648" s="2">
        <f t="shared" si="59"/>
        <v>-2.3487759507686883E-2</v>
      </c>
      <c r="G648" s="2">
        <f t="shared" si="57"/>
        <v>-2.2124731135059757E-2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1.3593999999999999</v>
      </c>
      <c r="C649" s="2">
        <f t="shared" si="54"/>
        <v>1.154031157628816</v>
      </c>
      <c r="D649" s="2">
        <f t="shared" si="56"/>
        <v>1.2102874113000692</v>
      </c>
      <c r="E649" s="2">
        <f t="shared" si="55"/>
        <v>-5.6256253671253198E-2</v>
      </c>
      <c r="F649" s="2">
        <f t="shared" si="59"/>
        <v>-3.0041458340400149E-2</v>
      </c>
      <c r="G649" s="2">
        <f t="shared" si="57"/>
        <v>-2.6214795330853049E-2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1.331</v>
      </c>
      <c r="C650" s="2">
        <f t="shared" si="54"/>
        <v>1.1551186718397675</v>
      </c>
      <c r="D650" s="2">
        <f t="shared" si="56"/>
        <v>1.2192290845371012</v>
      </c>
      <c r="E650" s="2">
        <f t="shared" si="55"/>
        <v>-6.4110412697333752E-2</v>
      </c>
      <c r="F650" s="2">
        <f t="shared" si="59"/>
        <v>-3.6855249211786872E-2</v>
      </c>
      <c r="G650" s="2">
        <f t="shared" si="57"/>
        <v>-2.7255163485546879E-2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5">
        <f>TITRES_STAT!D654</f>
        <v>1.2838000000000001</v>
      </c>
      <c r="C651" s="2">
        <f t="shared" si="54"/>
        <v>1.156038876172111</v>
      </c>
      <c r="D651" s="2">
        <f t="shared" si="56"/>
        <v>1.2240121153121306</v>
      </c>
      <c r="E651" s="2">
        <f t="shared" si="55"/>
        <v>-6.7973239140019626E-2</v>
      </c>
      <c r="F651" s="2">
        <f t="shared" si="59"/>
        <v>-4.3078847197433427E-2</v>
      </c>
      <c r="G651" s="2">
        <f t="shared" si="57"/>
        <v>-2.4894391942586198E-2</v>
      </c>
      <c r="H651" s="2" t="str">
        <f t="shared" si="58"/>
        <v>Hold</v>
      </c>
    </row>
    <row r="652" spans="1:8" ht="13.5" x14ac:dyDescent="0.25">
      <c r="A652" s="3">
        <f>TITRES_STAT!B655</f>
        <v>43251</v>
      </c>
      <c r="B652" s="5">
        <f>TITRES_STAT!D655</f>
        <v>1.2838000000000001</v>
      </c>
      <c r="C652" s="2">
        <f t="shared" si="54"/>
        <v>1.1524636644533246</v>
      </c>
      <c r="D652" s="2">
        <f t="shared" si="56"/>
        <v>1.2284408475112321</v>
      </c>
      <c r="E652" s="2">
        <f t="shared" si="55"/>
        <v>-7.597718305790746E-2</v>
      </c>
      <c r="F652" s="2">
        <f t="shared" si="59"/>
        <v>-4.9658514369528235E-2</v>
      </c>
      <c r="G652" s="2">
        <f t="shared" si="57"/>
        <v>-2.6318668688379225E-2</v>
      </c>
      <c r="H652" s="2" t="str">
        <f t="shared" si="58"/>
        <v>Hold</v>
      </c>
    </row>
    <row r="653" spans="1:8" ht="13.5" x14ac:dyDescent="0.25">
      <c r="A653" s="3">
        <f>TITRES_STAT!B656</f>
        <v>43252</v>
      </c>
      <c r="B653" s="5">
        <f>TITRES_STAT!D656</f>
        <v>1.3499000000000001</v>
      </c>
      <c r="C653" s="2">
        <f t="shared" si="54"/>
        <v>1.1494384853066593</v>
      </c>
      <c r="D653" s="2">
        <f t="shared" si="56"/>
        <v>1.2374378217696593</v>
      </c>
      <c r="E653" s="2">
        <f t="shared" si="55"/>
        <v>-8.7999336463000066E-2</v>
      </c>
      <c r="F653" s="2">
        <f t="shared" si="59"/>
        <v>-5.7326678788222604E-2</v>
      </c>
      <c r="G653" s="2">
        <f t="shared" si="57"/>
        <v>-3.0672657674777462E-2</v>
      </c>
      <c r="H653" s="2" t="str">
        <f t="shared" si="58"/>
        <v>Hold</v>
      </c>
    </row>
    <row r="654" spans="1:8" ht="13.5" x14ac:dyDescent="0.25">
      <c r="A654" s="3">
        <f>TITRES_STAT!B657</f>
        <v>43255</v>
      </c>
      <c r="B654" s="5">
        <f>TITRES_STAT!D657</f>
        <v>1.3122</v>
      </c>
      <c r="C654" s="2">
        <f t="shared" si="54"/>
        <v>1.1541402567979424</v>
      </c>
      <c r="D654" s="2">
        <f t="shared" si="56"/>
        <v>1.2429757608978327</v>
      </c>
      <c r="E654" s="2">
        <f t="shared" si="55"/>
        <v>-8.8835504099890272E-2</v>
      </c>
      <c r="F654" s="2">
        <f t="shared" si="59"/>
        <v>-6.3628443850556146E-2</v>
      </c>
      <c r="G654" s="2">
        <f t="shared" si="57"/>
        <v>-2.5207060249334126E-2</v>
      </c>
      <c r="H654" s="2" t="str">
        <f t="shared" si="58"/>
        <v>Hold</v>
      </c>
    </row>
    <row r="655" spans="1:8" ht="13.5" x14ac:dyDescent="0.25">
      <c r="A655" s="3">
        <f>TITRES_STAT!B658</f>
        <v>43256</v>
      </c>
      <c r="B655" s="5">
        <f>TITRES_STAT!D658</f>
        <v>1.3216000000000001</v>
      </c>
      <c r="C655" s="2">
        <f t="shared" ref="C655:C718" si="60">$C$4*B645+C654*(1-$C$4)</f>
        <v>1.1653802172905667</v>
      </c>
      <c r="D655" s="2">
        <f t="shared" si="56"/>
        <v>1.2487997786091045</v>
      </c>
      <c r="E655" s="2">
        <f t="shared" si="55"/>
        <v>-8.3419561318537783E-2</v>
      </c>
      <c r="F655" s="2">
        <f t="shared" si="59"/>
        <v>-6.7586667344152473E-2</v>
      </c>
      <c r="G655" s="2">
        <f t="shared" si="57"/>
        <v>-1.5832893974385309E-2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1.2932999999999999</v>
      </c>
      <c r="C656" s="2">
        <f t="shared" si="60"/>
        <v>1.1850601838612487</v>
      </c>
      <c r="D656" s="2">
        <f t="shared" si="56"/>
        <v>1.2520960913047263</v>
      </c>
      <c r="E656" s="2">
        <f t="shared" si="55"/>
        <v>-6.7035907443477649E-2</v>
      </c>
      <c r="F656" s="2">
        <f t="shared" si="59"/>
        <v>-6.7476515364017511E-2</v>
      </c>
      <c r="G656" s="2">
        <f t="shared" si="57"/>
        <v>4.406079205398622E-4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5">
        <f>TITRES_STAT!D660</f>
        <v>1.2838000000000001</v>
      </c>
      <c r="C657" s="2">
        <f t="shared" si="60"/>
        <v>1.2104201555749028</v>
      </c>
      <c r="D657" s="2">
        <f t="shared" si="56"/>
        <v>1.2544445289858577</v>
      </c>
      <c r="E657" s="2">
        <f t="shared" si="55"/>
        <v>-4.4024373410954887E-2</v>
      </c>
      <c r="F657" s="2">
        <f t="shared" si="59"/>
        <v>-6.2786086973404986E-2</v>
      </c>
      <c r="G657" s="2">
        <f t="shared" si="57"/>
        <v>1.87617135624501E-2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1.2649999999999999</v>
      </c>
      <c r="C658" s="2">
        <f t="shared" si="60"/>
        <v>1.2434939777941485</v>
      </c>
      <c r="D658" s="2">
        <f t="shared" si="56"/>
        <v>1.2552264157276458</v>
      </c>
      <c r="E658" s="2">
        <f t="shared" si="55"/>
        <v>-1.1732437933497319E-2</v>
      </c>
      <c r="F658" s="2">
        <f t="shared" si="59"/>
        <v>-5.2575357165423456E-2</v>
      </c>
      <c r="G658" s="2">
        <f t="shared" si="57"/>
        <v>4.0842919231926136E-2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5">
        <f>TITRES_STAT!D662</f>
        <v>1.3027</v>
      </c>
      <c r="C659" s="2">
        <f t="shared" si="60"/>
        <v>1.2613256735181255</v>
      </c>
      <c r="D659" s="2">
        <f t="shared" si="56"/>
        <v>1.2587429775255981</v>
      </c>
      <c r="E659" s="2">
        <f t="shared" si="55"/>
        <v>2.5826959925274728E-3</v>
      </c>
      <c r="F659" s="2">
        <f t="shared" si="59"/>
        <v>-4.1543746533833276E-2</v>
      </c>
      <c r="G659" s="2">
        <f t="shared" si="57"/>
        <v>4.4126442526360748E-2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5">
        <f>TITRES_STAT!D663</f>
        <v>1.3027</v>
      </c>
      <c r="C660" s="2">
        <f t="shared" si="60"/>
        <v>1.2720448006691831</v>
      </c>
      <c r="D660" s="2">
        <f t="shared" si="56"/>
        <v>1.2619990532644427</v>
      </c>
      <c r="E660" s="2">
        <f t="shared" si="55"/>
        <v>1.0045747404740402E-2</v>
      </c>
      <c r="F660" s="2">
        <f t="shared" si="59"/>
        <v>-3.1225847746118543E-2</v>
      </c>
      <c r="G660" s="2">
        <f t="shared" si="57"/>
        <v>4.1271595150858945E-2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5">
        <f>TITRES_STAT!D664</f>
        <v>1.3405</v>
      </c>
      <c r="C661" s="2">
        <f t="shared" si="60"/>
        <v>1.2738532928739243</v>
      </c>
      <c r="D661" s="2">
        <f t="shared" si="56"/>
        <v>1.2678139382078173</v>
      </c>
      <c r="E661" s="2">
        <f t="shared" si="55"/>
        <v>6.0393546661070552E-3</v>
      </c>
      <c r="F661" s="2">
        <f t="shared" si="59"/>
        <v>-2.3772807263673427E-2</v>
      </c>
      <c r="G661" s="2">
        <f t="shared" si="57"/>
        <v>2.9812161929780482E-2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5">
        <f>TITRES_STAT!D665</f>
        <v>1.3405</v>
      </c>
      <c r="C662" s="2">
        <f t="shared" si="60"/>
        <v>1.2753835555087052</v>
      </c>
      <c r="D662" s="2">
        <f t="shared" si="56"/>
        <v>1.2731980909331642</v>
      </c>
      <c r="E662" s="2">
        <f t="shared" si="55"/>
        <v>2.1854645755410296E-3</v>
      </c>
      <c r="F662" s="2">
        <f t="shared" si="59"/>
        <v>-1.8581152895830538E-2</v>
      </c>
      <c r="G662" s="2">
        <f t="shared" si="57"/>
        <v>2.0766617471371568E-2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1.331</v>
      </c>
      <c r="C663" s="2">
        <f t="shared" si="60"/>
        <v>1.2868476238919813</v>
      </c>
      <c r="D663" s="2">
        <f t="shared" si="56"/>
        <v>1.2774797138270038</v>
      </c>
      <c r="E663" s="2">
        <f t="shared" si="55"/>
        <v>9.3679100649775027E-3</v>
      </c>
      <c r="F663" s="2">
        <f t="shared" si="59"/>
        <v>-1.2991340303668931E-2</v>
      </c>
      <c r="G663" s="2">
        <f t="shared" si="57"/>
        <v>2.2359250368646433E-2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1.3216000000000001</v>
      </c>
      <c r="C664" s="2">
        <f t="shared" si="60"/>
        <v>1.290747989447061</v>
      </c>
      <c r="D664" s="2">
        <f t="shared" si="56"/>
        <v>1.2807478831731518</v>
      </c>
      <c r="E664" s="2">
        <f t="shared" si="55"/>
        <v>1.0000106273909237E-2</v>
      </c>
      <c r="F664" s="2">
        <f t="shared" si="59"/>
        <v>-8.3930509881532979E-3</v>
      </c>
      <c r="G664" s="2">
        <f t="shared" si="57"/>
        <v>1.8393157262062535E-2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1.3122</v>
      </c>
      <c r="C665" s="2">
        <f t="shared" si="60"/>
        <v>1.2954944526090517</v>
      </c>
      <c r="D665" s="2">
        <f t="shared" si="56"/>
        <v>1.2830776696047701</v>
      </c>
      <c r="E665" s="2">
        <f t="shared" si="55"/>
        <v>1.2416783004281617E-2</v>
      </c>
      <c r="F665" s="2">
        <f t="shared" si="59"/>
        <v>-4.2310841896663152E-3</v>
      </c>
      <c r="G665" s="2">
        <f t="shared" si="57"/>
        <v>1.6647867193947931E-2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1.3216000000000001</v>
      </c>
      <c r="C666" s="2">
        <f t="shared" si="60"/>
        <v>1.2951568445153514</v>
      </c>
      <c r="D666" s="2">
        <f t="shared" si="56"/>
        <v>1.2859311755599725</v>
      </c>
      <c r="E666" s="2">
        <f t="shared" si="55"/>
        <v>9.2256689553789073E-3</v>
      </c>
      <c r="F666" s="2">
        <f t="shared" si="59"/>
        <v>-1.5397335606572706E-3</v>
      </c>
      <c r="G666" s="2">
        <f t="shared" si="57"/>
        <v>1.0765402516036178E-2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1.2932999999999999</v>
      </c>
      <c r="C667" s="2">
        <f t="shared" si="60"/>
        <v>1.2934096376668358</v>
      </c>
      <c r="D667" s="2">
        <f t="shared" si="56"/>
        <v>1.2864770144073818</v>
      </c>
      <c r="E667" s="2">
        <f t="shared" si="55"/>
        <v>6.9326232594539849E-3</v>
      </c>
      <c r="F667" s="2">
        <f t="shared" si="59"/>
        <v>1.547378033649805E-4</v>
      </c>
      <c r="G667" s="2">
        <f t="shared" si="57"/>
        <v>6.7778854560890042E-3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1.3027</v>
      </c>
      <c r="C668" s="2">
        <f t="shared" si="60"/>
        <v>1.2890389241796303</v>
      </c>
      <c r="D668" s="2">
        <f t="shared" si="56"/>
        <v>1.2876787170438722</v>
      </c>
      <c r="E668" s="2">
        <f t="shared" ref="E668:E731" si="61">C668-D668</f>
        <v>1.3602071357581291E-3</v>
      </c>
      <c r="F668" s="2">
        <f t="shared" si="59"/>
        <v>3.9583166984361029E-4</v>
      </c>
      <c r="G668" s="2">
        <f t="shared" si="57"/>
        <v>9.6437546591451883E-4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5">
        <f>TITRES_STAT!D672</f>
        <v>1.2838000000000001</v>
      </c>
      <c r="C669" s="2">
        <f t="shared" si="60"/>
        <v>1.2911406281519948</v>
      </c>
      <c r="D669" s="2">
        <f t="shared" ref="D669:D732" si="62">$D$4*B669+(1-$D$4)*D668</f>
        <v>1.2873914046702519</v>
      </c>
      <c r="E669" s="2">
        <f t="shared" si="61"/>
        <v>3.7492234817428916E-3</v>
      </c>
      <c r="F669" s="2">
        <f t="shared" si="59"/>
        <v>1.0665100322234666E-3</v>
      </c>
      <c r="G669" s="2">
        <f t="shared" si="57"/>
        <v>2.6827134495194249E-3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5">
        <f>TITRES_STAT!D673</f>
        <v>1.2555000000000001</v>
      </c>
      <c r="C670" s="2">
        <f t="shared" si="60"/>
        <v>1.292918993051688</v>
      </c>
      <c r="D670" s="2">
        <f t="shared" si="62"/>
        <v>1.2850290783983813</v>
      </c>
      <c r="E670" s="2">
        <f t="shared" si="61"/>
        <v>7.8899146533066844E-3</v>
      </c>
      <c r="F670" s="2">
        <f t="shared" si="59"/>
        <v>2.4311909564401104E-3</v>
      </c>
      <c r="G670" s="2">
        <f t="shared" si="57"/>
        <v>5.4587236968665735E-3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5">
        <f>TITRES_STAT!D674</f>
        <v>1.2555000000000001</v>
      </c>
      <c r="C671" s="2">
        <f t="shared" si="60"/>
        <v>1.3002391479668129</v>
      </c>
      <c r="D671" s="2">
        <f t="shared" si="62"/>
        <v>1.2828417392577605</v>
      </c>
      <c r="E671" s="2">
        <f t="shared" si="61"/>
        <v>1.7397408709052486E-2</v>
      </c>
      <c r="F671" s="2">
        <f t="shared" si="59"/>
        <v>5.4244345069625862E-3</v>
      </c>
      <c r="G671" s="2">
        <f t="shared" si="57"/>
        <v>1.1972974202089901E-2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1.2555000000000001</v>
      </c>
      <c r="C672" s="2">
        <f t="shared" si="60"/>
        <v>1.306433125202688</v>
      </c>
      <c r="D672" s="2">
        <f t="shared" si="62"/>
        <v>1.2808164252386671</v>
      </c>
      <c r="E672" s="2">
        <f t="shared" si="61"/>
        <v>2.5616699964020828E-2</v>
      </c>
      <c r="F672" s="2">
        <f t="shared" si="59"/>
        <v>9.4628875983742353E-3</v>
      </c>
      <c r="G672" s="2">
        <f t="shared" si="57"/>
        <v>1.6153812365646593E-2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1.2744</v>
      </c>
      <c r="C673" s="2">
        <f t="shared" si="60"/>
        <v>1.3102126444022744</v>
      </c>
      <c r="D673" s="2">
        <f t="shared" si="62"/>
        <v>1.2803411344802473</v>
      </c>
      <c r="E673" s="2">
        <f t="shared" si="61"/>
        <v>2.9871509922027029E-2</v>
      </c>
      <c r="F673" s="2">
        <f t="shared" si="59"/>
        <v>1.3544612063104793E-2</v>
      </c>
      <c r="G673" s="2">
        <f t="shared" si="57"/>
        <v>1.6326897858922235E-2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1.2365999999999999</v>
      </c>
      <c r="C674" s="2">
        <f t="shared" si="60"/>
        <v>1.311964545263463</v>
      </c>
      <c r="D674" s="2">
        <f t="shared" si="62"/>
        <v>1.2771010504446734</v>
      </c>
      <c r="E674" s="2">
        <f t="shared" si="61"/>
        <v>3.4863494818789587E-2</v>
      </c>
      <c r="F674" s="2">
        <f t="shared" si="59"/>
        <v>1.7808388614241753E-2</v>
      </c>
      <c r="G674" s="2">
        <f t="shared" si="57"/>
        <v>1.7055106204547834E-2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1.2365999999999999</v>
      </c>
      <c r="C675" s="2">
        <f t="shared" si="60"/>
        <v>1.312000769069084</v>
      </c>
      <c r="D675" s="2">
        <f t="shared" si="62"/>
        <v>1.2741009726339567</v>
      </c>
      <c r="E675" s="2">
        <f t="shared" si="61"/>
        <v>3.7899796435127309E-2</v>
      </c>
      <c r="F675" s="2">
        <f t="shared" si="59"/>
        <v>2.1826670178418866E-2</v>
      </c>
      <c r="G675" s="2">
        <f t="shared" si="57"/>
        <v>1.6073126256708443E-2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1.2365999999999999</v>
      </c>
      <c r="C676" s="2">
        <f t="shared" si="60"/>
        <v>1.3134775738276865</v>
      </c>
      <c r="D676" s="2">
        <f t="shared" si="62"/>
        <v>1.271323122809219</v>
      </c>
      <c r="E676" s="2">
        <f t="shared" si="61"/>
        <v>4.2154451018467487E-2</v>
      </c>
      <c r="F676" s="2">
        <f t="shared" si="59"/>
        <v>2.5892226346428591E-2</v>
      </c>
      <c r="G676" s="2">
        <f t="shared" ref="G676:G739" si="63">E676-F676</f>
        <v>1.6262224672038895E-2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1.2082999999999999</v>
      </c>
      <c r="C677" s="2">
        <f t="shared" si="60"/>
        <v>1.3103733317003501</v>
      </c>
      <c r="D677" s="2">
        <f t="shared" si="62"/>
        <v>1.2666547433418693</v>
      </c>
      <c r="E677" s="2">
        <f t="shared" si="61"/>
        <v>4.3718588358480748E-2</v>
      </c>
      <c r="F677" s="2">
        <f t="shared" ref="F677:F740" si="65">(E677*(2/(10)))+((1-(2/10))*F676)</f>
        <v>2.9457498748839024E-2</v>
      </c>
      <c r="G677" s="2">
        <f t="shared" si="63"/>
        <v>1.4261089609641724E-2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1.2272000000000001</v>
      </c>
      <c r="C678" s="2">
        <f t="shared" si="60"/>
        <v>1.3091928191310656</v>
      </c>
      <c r="D678" s="2">
        <f t="shared" si="62"/>
        <v>1.2637321697609902</v>
      </c>
      <c r="E678" s="2">
        <f t="shared" si="61"/>
        <v>4.5460649370075323E-2</v>
      </c>
      <c r="F678" s="2">
        <f t="shared" si="65"/>
        <v>3.2658128873086285E-2</v>
      </c>
      <c r="G678" s="2">
        <f t="shared" si="63"/>
        <v>1.2802520496989038E-2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1.2555000000000001</v>
      </c>
      <c r="C679" s="2">
        <f t="shared" si="60"/>
        <v>1.3052862315724401</v>
      </c>
      <c r="D679" s="2">
        <f t="shared" si="62"/>
        <v>1.2631223794083242</v>
      </c>
      <c r="E679" s="2">
        <f t="shared" si="61"/>
        <v>4.2163852164115889E-2</v>
      </c>
      <c r="F679" s="2">
        <f t="shared" si="65"/>
        <v>3.4559273531292206E-2</v>
      </c>
      <c r="G679" s="2">
        <f t="shared" si="63"/>
        <v>7.6045786328236831E-3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1.3216000000000001</v>
      </c>
      <c r="C680" s="2">
        <f t="shared" si="60"/>
        <v>1.2976268113305263</v>
      </c>
      <c r="D680" s="2">
        <f t="shared" si="62"/>
        <v>1.2674540550077076</v>
      </c>
      <c r="E680" s="2">
        <f t="shared" si="61"/>
        <v>3.0172756322818683E-2</v>
      </c>
      <c r="F680" s="2">
        <f t="shared" si="65"/>
        <v>3.3681970089597502E-2</v>
      </c>
      <c r="G680" s="2">
        <f t="shared" si="63"/>
        <v>-3.5092137667788181E-3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5">
        <f>TITRES_STAT!D684</f>
        <v>1.3216000000000001</v>
      </c>
      <c r="C681" s="2">
        <f t="shared" si="60"/>
        <v>1.2911457634335224</v>
      </c>
      <c r="D681" s="2">
        <f t="shared" si="62"/>
        <v>1.2714648657478775</v>
      </c>
      <c r="E681" s="2">
        <f t="shared" si="61"/>
        <v>1.9680897685644849E-2</v>
      </c>
      <c r="F681" s="2">
        <f t="shared" si="65"/>
        <v>3.0881755608806974E-2</v>
      </c>
      <c r="G681" s="2">
        <f t="shared" si="63"/>
        <v>-1.1200857923162125E-2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5">
        <f>TITRES_STAT!D685</f>
        <v>1.2838000000000001</v>
      </c>
      <c r="C682" s="2">
        <f t="shared" si="60"/>
        <v>1.2856617998283653</v>
      </c>
      <c r="D682" s="2">
        <f t="shared" si="62"/>
        <v>1.2723785793961828</v>
      </c>
      <c r="E682" s="2">
        <f t="shared" si="61"/>
        <v>1.3283220432182441E-2</v>
      </c>
      <c r="F682" s="2">
        <f t="shared" si="65"/>
        <v>2.7362048573482071E-2</v>
      </c>
      <c r="G682" s="2">
        <f t="shared" si="63"/>
        <v>-1.407882814129963E-2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5">
        <f>TITRES_STAT!D686</f>
        <v>1.2838000000000001</v>
      </c>
      <c r="C683" s="2">
        <f t="shared" si="60"/>
        <v>1.283929215239386</v>
      </c>
      <c r="D683" s="2">
        <f t="shared" si="62"/>
        <v>1.2732246105520211</v>
      </c>
      <c r="E683" s="2">
        <f t="shared" si="61"/>
        <v>1.0704604687364894E-2</v>
      </c>
      <c r="F683" s="2">
        <f t="shared" si="65"/>
        <v>2.4030559796258635E-2</v>
      </c>
      <c r="G683" s="2">
        <f t="shared" si="63"/>
        <v>-1.3325955108893742E-2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5">
        <f>TITRES_STAT!D687</f>
        <v>1.2461</v>
      </c>
      <c r="C684" s="2">
        <f t="shared" si="60"/>
        <v>1.2766477975102495</v>
      </c>
      <c r="D684" s="2">
        <f t="shared" si="62"/>
        <v>1.2712153801407604</v>
      </c>
      <c r="E684" s="2">
        <f t="shared" si="61"/>
        <v>5.4324173694890732E-3</v>
      </c>
      <c r="F684" s="2">
        <f t="shared" si="65"/>
        <v>2.0310931310904726E-2</v>
      </c>
      <c r="G684" s="2">
        <f t="shared" si="63"/>
        <v>-1.4878513941415653E-2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5">
        <f>TITRES_STAT!D688</f>
        <v>1.2555000000000001</v>
      </c>
      <c r="C685" s="2">
        <f t="shared" si="60"/>
        <v>1.2704865978932882</v>
      </c>
      <c r="D685" s="2">
        <f t="shared" si="62"/>
        <v>1.2700512779081115</v>
      </c>
      <c r="E685" s="2">
        <f t="shared" si="61"/>
        <v>4.3531998517676307E-4</v>
      </c>
      <c r="F685" s="2">
        <f t="shared" si="65"/>
        <v>1.6335809045759132E-2</v>
      </c>
      <c r="G685" s="2">
        <f t="shared" si="63"/>
        <v>-1.5900489060582369E-2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5">
        <f>TITRES_STAT!D689</f>
        <v>1.2744</v>
      </c>
      <c r="C686" s="2">
        <f t="shared" si="60"/>
        <v>1.2652732751404745</v>
      </c>
      <c r="D686" s="2">
        <f t="shared" si="62"/>
        <v>1.2703734054704736</v>
      </c>
      <c r="E686" s="2">
        <f t="shared" si="61"/>
        <v>-5.1001303299991196E-3</v>
      </c>
      <c r="F686" s="2">
        <f t="shared" si="65"/>
        <v>1.2048621170607482E-2</v>
      </c>
      <c r="G686" s="2">
        <f t="shared" si="63"/>
        <v>-1.7148751500606602E-2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5">
        <f>TITRES_STAT!D690</f>
        <v>1.2649999999999999</v>
      </c>
      <c r="C687" s="2">
        <f t="shared" si="60"/>
        <v>1.2565081558880937</v>
      </c>
      <c r="D687" s="2">
        <f t="shared" si="62"/>
        <v>1.2699753754356236</v>
      </c>
      <c r="E687" s="2">
        <f t="shared" si="61"/>
        <v>-1.346721954752983E-2</v>
      </c>
      <c r="F687" s="2">
        <f t="shared" si="65"/>
        <v>6.9454530269800214E-3</v>
      </c>
      <c r="G687" s="2">
        <f t="shared" si="63"/>
        <v>-2.0412672574509849E-2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1.2272000000000001</v>
      </c>
      <c r="C688" s="2">
        <f t="shared" si="60"/>
        <v>1.2519992088283871</v>
      </c>
      <c r="D688" s="2">
        <f t="shared" si="62"/>
        <v>1.2668068291070589</v>
      </c>
      <c r="E688" s="2">
        <f t="shared" si="61"/>
        <v>-1.4807620278671774E-2</v>
      </c>
      <c r="F688" s="2">
        <f t="shared" si="65"/>
        <v>2.5948383658496625E-3</v>
      </c>
      <c r="G688" s="2">
        <f t="shared" si="63"/>
        <v>-1.7402458644521435E-2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1.2178</v>
      </c>
      <c r="C689" s="2">
        <f t="shared" si="60"/>
        <v>1.2525377920855585</v>
      </c>
      <c r="D689" s="2">
        <f t="shared" si="62"/>
        <v>1.263176693617647</v>
      </c>
      <c r="E689" s="2">
        <f t="shared" si="61"/>
        <v>-1.0638901532088463E-2</v>
      </c>
      <c r="F689" s="2">
        <f t="shared" si="65"/>
        <v>-5.1909613737962518E-5</v>
      </c>
      <c r="G689" s="2">
        <f t="shared" si="63"/>
        <v>-1.05869919183505E-2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1.2461</v>
      </c>
      <c r="C690" s="2">
        <f t="shared" si="60"/>
        <v>1.2631627471493188</v>
      </c>
      <c r="D690" s="2">
        <f t="shared" si="62"/>
        <v>1.2619117533496731</v>
      </c>
      <c r="E690" s="2">
        <f t="shared" si="61"/>
        <v>1.250993799645661E-3</v>
      </c>
      <c r="F690" s="2">
        <f t="shared" si="65"/>
        <v>2.0867106893876223E-4</v>
      </c>
      <c r="G690" s="2">
        <f t="shared" si="63"/>
        <v>1.0423227307068989E-3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1.2178</v>
      </c>
      <c r="C691" s="2">
        <f t="shared" si="60"/>
        <v>1.2721530937417314</v>
      </c>
      <c r="D691" s="2">
        <f t="shared" si="62"/>
        <v>1.2586442160645119</v>
      </c>
      <c r="E691" s="2">
        <f t="shared" si="61"/>
        <v>1.3508877677219422E-2</v>
      </c>
      <c r="F691" s="2">
        <f t="shared" si="65"/>
        <v>2.8687123905948944E-3</v>
      </c>
      <c r="G691" s="2">
        <f t="shared" si="63"/>
        <v>1.0640165286624528E-2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5">
        <f>TITRES_STAT!D695</f>
        <v>1.2178</v>
      </c>
      <c r="C692" s="2">
        <f t="shared" si="60"/>
        <v>1.2739449254737727</v>
      </c>
      <c r="D692" s="2">
        <f t="shared" si="62"/>
        <v>1.2556187185782517</v>
      </c>
      <c r="E692" s="2">
        <f t="shared" si="61"/>
        <v>1.8326206895521002E-2</v>
      </c>
      <c r="F692" s="2">
        <f t="shared" si="65"/>
        <v>5.9602112915801159E-3</v>
      </c>
      <c r="G692" s="2">
        <f t="shared" si="63"/>
        <v>1.2365995603940886E-2</v>
      </c>
      <c r="H692" s="2" t="str">
        <f t="shared" si="64"/>
        <v>Sell</v>
      </c>
    </row>
    <row r="693" spans="1:8" ht="13.5" x14ac:dyDescent="0.25">
      <c r="A693" s="3">
        <f>TITRES_STAT!B696</f>
        <v>43312</v>
      </c>
      <c r="B693" s="5">
        <f>TITRES_STAT!D696</f>
        <v>1.2082999999999999</v>
      </c>
      <c r="C693" s="2">
        <f t="shared" si="60"/>
        <v>1.2754610907855</v>
      </c>
      <c r="D693" s="2">
        <f t="shared" si="62"/>
        <v>1.2521136283131959</v>
      </c>
      <c r="E693" s="2">
        <f t="shared" si="61"/>
        <v>2.3347462472304015E-2</v>
      </c>
      <c r="F693" s="2">
        <f t="shared" si="65"/>
        <v>9.437661527724895E-3</v>
      </c>
      <c r="G693" s="2">
        <f t="shared" si="63"/>
        <v>1.390980094457912E-2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5">
        <f>TITRES_STAT!D697</f>
        <v>1.2365999999999999</v>
      </c>
      <c r="C694" s="2">
        <f t="shared" si="60"/>
        <v>1.2709439998954231</v>
      </c>
      <c r="D694" s="2">
        <f t="shared" si="62"/>
        <v>1.2509644706603664</v>
      </c>
      <c r="E694" s="2">
        <f t="shared" si="61"/>
        <v>1.9979529235056637E-2</v>
      </c>
      <c r="F694" s="2">
        <f t="shared" si="65"/>
        <v>1.1546035069191243E-2</v>
      </c>
      <c r="G694" s="2">
        <f t="shared" si="63"/>
        <v>8.433494165865394E-3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5">
        <f>TITRES_STAT!D698</f>
        <v>1.2555000000000001</v>
      </c>
      <c r="C695" s="2">
        <f t="shared" si="60"/>
        <v>1.2685679999115118</v>
      </c>
      <c r="D695" s="2">
        <f t="shared" si="62"/>
        <v>1.2513004357966355</v>
      </c>
      <c r="E695" s="2">
        <f t="shared" si="61"/>
        <v>1.7267564114876288E-2</v>
      </c>
      <c r="F695" s="2">
        <f t="shared" si="65"/>
        <v>1.2690340878328252E-2</v>
      </c>
      <c r="G695" s="2">
        <f t="shared" si="63"/>
        <v>4.5772232365480364E-3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5">
        <f>TITRES_STAT!D699</f>
        <v>1.2555000000000001</v>
      </c>
      <c r="C696" s="2">
        <f t="shared" si="60"/>
        <v>1.2694652306943561</v>
      </c>
      <c r="D696" s="2">
        <f t="shared" si="62"/>
        <v>1.2516115146265143</v>
      </c>
      <c r="E696" s="2">
        <f t="shared" si="61"/>
        <v>1.7853716067841807E-2</v>
      </c>
      <c r="F696" s="2">
        <f t="shared" si="65"/>
        <v>1.3723015916230964E-2</v>
      </c>
      <c r="G696" s="2">
        <f t="shared" si="63"/>
        <v>4.130700151610843E-3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5">
        <f>TITRES_STAT!D700</f>
        <v>1.2744</v>
      </c>
      <c r="C697" s="2">
        <f t="shared" si="60"/>
        <v>1.2687782721259937</v>
      </c>
      <c r="D697" s="2">
        <f t="shared" si="62"/>
        <v>1.2532995505801059</v>
      </c>
      <c r="E697" s="2">
        <f t="shared" si="61"/>
        <v>1.5478721545887808E-2</v>
      </c>
      <c r="F697" s="2">
        <f t="shared" si="65"/>
        <v>1.4074157042162333E-2</v>
      </c>
      <c r="G697" s="2">
        <f t="shared" si="63"/>
        <v>1.404564503725475E-3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1.2838000000000001</v>
      </c>
      <c r="C698" s="2">
        <f t="shared" si="60"/>
        <v>1.2623816148758409</v>
      </c>
      <c r="D698" s="2">
        <f t="shared" si="62"/>
        <v>1.2555588431297275</v>
      </c>
      <c r="E698" s="2">
        <f t="shared" si="61"/>
        <v>6.822771746113343E-3</v>
      </c>
      <c r="F698" s="2">
        <f t="shared" si="65"/>
        <v>1.2623879982952536E-2</v>
      </c>
      <c r="G698" s="2">
        <f t="shared" si="63"/>
        <v>-5.8011082368391934E-3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5">
        <f>TITRES_STAT!D702</f>
        <v>1.2744</v>
      </c>
      <c r="C699" s="2">
        <f t="shared" si="60"/>
        <v>1.2555229048949423</v>
      </c>
      <c r="D699" s="2">
        <f t="shared" si="62"/>
        <v>1.2569544843793774</v>
      </c>
      <c r="E699" s="2">
        <f t="shared" si="61"/>
        <v>-1.4315794844350638E-3</v>
      </c>
      <c r="F699" s="2">
        <f t="shared" si="65"/>
        <v>9.812788089475017E-3</v>
      </c>
      <c r="G699" s="2">
        <f t="shared" si="63"/>
        <v>-1.1244367573910081E-2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5">
        <f>TITRES_STAT!D703</f>
        <v>1.2744</v>
      </c>
      <c r="C700" s="2">
        <f t="shared" si="60"/>
        <v>1.2540732272187973</v>
      </c>
      <c r="D700" s="2">
        <f t="shared" si="62"/>
        <v>1.25824674479572</v>
      </c>
      <c r="E700" s="2">
        <f t="shared" si="61"/>
        <v>-4.1735175769226363E-3</v>
      </c>
      <c r="F700" s="2">
        <f t="shared" si="65"/>
        <v>7.0155269561954867E-3</v>
      </c>
      <c r="G700" s="2">
        <f t="shared" si="63"/>
        <v>-1.1189044533118123E-2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5">
        <f>TITRES_STAT!D704</f>
        <v>1.2744</v>
      </c>
      <c r="C701" s="2">
        <f t="shared" si="60"/>
        <v>1.2484927307235978</v>
      </c>
      <c r="D701" s="2">
        <f t="shared" si="62"/>
        <v>1.2594432822182593</v>
      </c>
      <c r="E701" s="2">
        <f t="shared" si="61"/>
        <v>-1.0950551494661509E-2</v>
      </c>
      <c r="F701" s="2">
        <f t="shared" si="65"/>
        <v>3.4223112660240881E-3</v>
      </c>
      <c r="G701" s="2">
        <f t="shared" si="63"/>
        <v>-1.4372862760685598E-2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5">
        <f>TITRES_STAT!D705</f>
        <v>1.2649999999999999</v>
      </c>
      <c r="C702" s="2">
        <f t="shared" si="60"/>
        <v>1.2437707721507367</v>
      </c>
      <c r="D702" s="2">
        <f t="shared" si="62"/>
        <v>1.2598548909428327</v>
      </c>
      <c r="E702" s="2">
        <f t="shared" si="61"/>
        <v>-1.6084118792095925E-2</v>
      </c>
      <c r="F702" s="2">
        <f t="shared" si="65"/>
        <v>-4.7897474559991477E-4</v>
      </c>
      <c r="G702" s="2">
        <f t="shared" si="63"/>
        <v>-1.560514404649601E-2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1.2365999999999999</v>
      </c>
      <c r="C703" s="2">
        <f t="shared" si="60"/>
        <v>1.2383137302813925</v>
      </c>
      <c r="D703" s="2">
        <f t="shared" si="62"/>
        <v>1.2581323064285486</v>
      </c>
      <c r="E703" s="2">
        <f t="shared" si="61"/>
        <v>-1.9818576147156097E-2</v>
      </c>
      <c r="F703" s="2">
        <f t="shared" si="65"/>
        <v>-4.3468950259111508E-3</v>
      </c>
      <c r="G703" s="2">
        <f t="shared" si="63"/>
        <v>-1.5471681121244946E-2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1.2555000000000001</v>
      </c>
      <c r="C704" s="2">
        <f t="shared" si="60"/>
        <v>1.2380500794688705</v>
      </c>
      <c r="D704" s="2">
        <f t="shared" si="62"/>
        <v>1.2579373207671747</v>
      </c>
      <c r="E704" s="2">
        <f t="shared" si="61"/>
        <v>-1.9887241298304215E-2</v>
      </c>
      <c r="F704" s="2">
        <f t="shared" si="65"/>
        <v>-7.4549642803897632E-3</v>
      </c>
      <c r="G704" s="2">
        <f t="shared" si="63"/>
        <v>-1.2432277017914451E-2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1.2555000000000001</v>
      </c>
      <c r="C705" s="2">
        <f t="shared" si="60"/>
        <v>1.2407346826275059</v>
      </c>
      <c r="D705" s="2">
        <f t="shared" si="62"/>
        <v>1.2577567784881247</v>
      </c>
      <c r="E705" s="2">
        <f t="shared" si="61"/>
        <v>-1.7022095860618869E-2</v>
      </c>
      <c r="F705" s="2">
        <f t="shared" si="65"/>
        <v>-9.3683905964355857E-3</v>
      </c>
      <c r="G705" s="2">
        <f t="shared" si="63"/>
        <v>-7.6537052641832831E-3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1.2649999999999999</v>
      </c>
      <c r="C706" s="2">
        <f t="shared" si="60"/>
        <v>1.2430062699155819</v>
      </c>
      <c r="D706" s="2">
        <f t="shared" si="62"/>
        <v>1.2582933134149303</v>
      </c>
      <c r="E706" s="2">
        <f t="shared" si="61"/>
        <v>-1.5287043499348396E-2</v>
      </c>
      <c r="F706" s="2">
        <f t="shared" si="65"/>
        <v>-1.0552121177018148E-2</v>
      </c>
      <c r="G706" s="2">
        <f t="shared" si="63"/>
        <v>-4.7349223223302483E-3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5">
        <f>TITRES_STAT!D710</f>
        <v>1.2649999999999999</v>
      </c>
      <c r="C707" s="2">
        <f t="shared" si="60"/>
        <v>1.2478360745439541</v>
      </c>
      <c r="D707" s="2">
        <f t="shared" si="62"/>
        <v>1.2587901050138244</v>
      </c>
      <c r="E707" s="2">
        <f t="shared" si="61"/>
        <v>-1.0954030469870313E-2</v>
      </c>
      <c r="F707" s="2">
        <f t="shared" si="65"/>
        <v>-1.0632503035588582E-2</v>
      </c>
      <c r="G707" s="2">
        <f t="shared" si="63"/>
        <v>-3.2152743428173064E-4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1.2744</v>
      </c>
      <c r="C708" s="2">
        <f t="shared" si="60"/>
        <v>1.2533689861525765</v>
      </c>
      <c r="D708" s="2">
        <f t="shared" si="62"/>
        <v>1.2599463935313189</v>
      </c>
      <c r="E708" s="2">
        <f t="shared" si="61"/>
        <v>-6.5774073787423504E-3</v>
      </c>
      <c r="F708" s="2">
        <f t="shared" si="65"/>
        <v>-9.8214839042193372E-3</v>
      </c>
      <c r="G708" s="2">
        <f t="shared" si="63"/>
        <v>3.2440765254769868E-3</v>
      </c>
      <c r="H708" s="2" t="str">
        <f t="shared" si="64"/>
        <v>Sell</v>
      </c>
    </row>
    <row r="709" spans="1:8" ht="13.5" x14ac:dyDescent="0.25">
      <c r="A709" s="3">
        <f>TITRES_STAT!B712</f>
        <v>43339</v>
      </c>
      <c r="B709" s="5">
        <f>TITRES_STAT!D712</f>
        <v>1.3216000000000001</v>
      </c>
      <c r="C709" s="2">
        <f t="shared" si="60"/>
        <v>1.2566045267444879</v>
      </c>
      <c r="D709" s="2">
        <f t="shared" si="62"/>
        <v>1.2645133273438138</v>
      </c>
      <c r="E709" s="2">
        <f t="shared" si="61"/>
        <v>-7.9088005993259713E-3</v>
      </c>
      <c r="F709" s="2">
        <f t="shared" si="65"/>
        <v>-9.4389472432406633E-3</v>
      </c>
      <c r="G709" s="2">
        <f t="shared" si="63"/>
        <v>1.530146643914692E-3</v>
      </c>
      <c r="H709" s="2" t="str">
        <f t="shared" si="64"/>
        <v>Sell</v>
      </c>
    </row>
    <row r="710" spans="1:8" ht="13.5" x14ac:dyDescent="0.25">
      <c r="A710" s="3">
        <f>TITRES_STAT!B713</f>
        <v>43340</v>
      </c>
      <c r="B710" s="5">
        <f>TITRES_STAT!D713</f>
        <v>1.3216000000000001</v>
      </c>
      <c r="C710" s="2">
        <f t="shared" si="60"/>
        <v>1.2593422918607204</v>
      </c>
      <c r="D710" s="2">
        <f t="shared" si="62"/>
        <v>1.2687419697627906</v>
      </c>
      <c r="E710" s="2">
        <f t="shared" si="61"/>
        <v>-9.3996779020701915E-3</v>
      </c>
      <c r="F710" s="2">
        <f t="shared" si="65"/>
        <v>-9.431093375006569E-3</v>
      </c>
      <c r="G710" s="2">
        <f t="shared" si="63"/>
        <v>3.1415472936377475E-5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5">
        <f>TITRES_STAT!D714</f>
        <v>1.2932999999999999</v>
      </c>
      <c r="C711" s="2">
        <f t="shared" si="60"/>
        <v>1.2616588623436866</v>
      </c>
      <c r="D711" s="2">
        <f t="shared" si="62"/>
        <v>1.2705610831136949</v>
      </c>
      <c r="E711" s="2">
        <f t="shared" si="61"/>
        <v>-8.9022207700082401E-3</v>
      </c>
      <c r="F711" s="2">
        <f t="shared" si="65"/>
        <v>-9.3253188540069025E-3</v>
      </c>
      <c r="G711" s="2">
        <f t="shared" si="63"/>
        <v>4.2309808399866242E-4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5">
        <f>TITRES_STAT!D715</f>
        <v>1.2838000000000001</v>
      </c>
      <c r="C712" s="2">
        <f t="shared" si="60"/>
        <v>1.2621728835215811</v>
      </c>
      <c r="D712" s="2">
        <f t="shared" si="62"/>
        <v>1.2715417436237915</v>
      </c>
      <c r="E712" s="2">
        <f t="shared" si="61"/>
        <v>-9.3688601022103857E-3</v>
      </c>
      <c r="F712" s="2">
        <f t="shared" si="65"/>
        <v>-9.3340271036475991E-3</v>
      </c>
      <c r="G712" s="2">
        <f t="shared" si="63"/>
        <v>-3.4832998562786543E-5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1.2461</v>
      </c>
      <c r="C713" s="2">
        <f t="shared" si="60"/>
        <v>1.2582385937490299</v>
      </c>
      <c r="D713" s="2">
        <f t="shared" si="62"/>
        <v>1.2696571700220292</v>
      </c>
      <c r="E713" s="2">
        <f t="shared" si="61"/>
        <v>-1.1418576272999248E-2</v>
      </c>
      <c r="F713" s="2">
        <f t="shared" si="65"/>
        <v>-9.7509369375179296E-3</v>
      </c>
      <c r="G713" s="2">
        <f t="shared" si="63"/>
        <v>-1.6676393354813183E-3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1.2649999999999999</v>
      </c>
      <c r="C714" s="2">
        <f t="shared" si="60"/>
        <v>1.2578172716337945</v>
      </c>
      <c r="D714" s="2">
        <f t="shared" si="62"/>
        <v>1.2693121944648418</v>
      </c>
      <c r="E714" s="2">
        <f t="shared" si="61"/>
        <v>-1.149492283104725E-2</v>
      </c>
      <c r="F714" s="2">
        <f t="shared" si="65"/>
        <v>-1.0099734116223794E-2</v>
      </c>
      <c r="G714" s="2">
        <f t="shared" si="63"/>
        <v>-1.395188714823456E-3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1.2272000000000001</v>
      </c>
      <c r="C715" s="2">
        <f t="shared" si="60"/>
        <v>1.2574607683055186</v>
      </c>
      <c r="D715" s="2">
        <f t="shared" si="62"/>
        <v>1.2661927726526312</v>
      </c>
      <c r="E715" s="2">
        <f t="shared" si="61"/>
        <v>-8.7320043471126318E-3</v>
      </c>
      <c r="F715" s="2">
        <f t="shared" si="65"/>
        <v>-9.8261881624015605E-3</v>
      </c>
      <c r="G715" s="2">
        <f t="shared" si="63"/>
        <v>1.0941838152889287E-3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5">
        <f>TITRES_STAT!D719</f>
        <v>1.24</v>
      </c>
      <c r="C716" s="2">
        <f t="shared" si="60"/>
        <v>1.2586206501046695</v>
      </c>
      <c r="D716" s="2">
        <f t="shared" si="62"/>
        <v>1.2642525672709548</v>
      </c>
      <c r="E716" s="2">
        <f t="shared" si="61"/>
        <v>-5.6319171662853051E-3</v>
      </c>
      <c r="F716" s="2">
        <f t="shared" si="65"/>
        <v>-8.9873339631783098E-3</v>
      </c>
      <c r="G716" s="2">
        <f t="shared" si="63"/>
        <v>3.3554167968930047E-3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1.24</v>
      </c>
      <c r="C717" s="2">
        <f t="shared" si="60"/>
        <v>1.2596020885501049</v>
      </c>
      <c r="D717" s="2">
        <f t="shared" si="62"/>
        <v>1.2624560808064396</v>
      </c>
      <c r="E717" s="2">
        <f t="shared" si="61"/>
        <v>-2.8539922563346476E-3</v>
      </c>
      <c r="F717" s="2">
        <f t="shared" si="65"/>
        <v>-7.7606656218095777E-3</v>
      </c>
      <c r="G717" s="2">
        <f t="shared" si="63"/>
        <v>4.9066733654749301E-3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1.25</v>
      </c>
      <c r="C718" s="2">
        <f t="shared" si="60"/>
        <v>1.2618786903116272</v>
      </c>
      <c r="D718" s="2">
        <f t="shared" si="62"/>
        <v>1.2615334081541107</v>
      </c>
      <c r="E718" s="2">
        <f t="shared" si="61"/>
        <v>3.4528215751650215E-4</v>
      </c>
      <c r="F718" s="2">
        <f t="shared" si="65"/>
        <v>-6.1394760659443616E-3</v>
      </c>
      <c r="G718" s="2">
        <f t="shared" si="63"/>
        <v>6.4847582234608637E-3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1.24</v>
      </c>
      <c r="C719" s="2">
        <f t="shared" ref="C719:C782" si="66">$C$4*B709+C718*(1-$C$4)</f>
        <v>1.2710665841098385</v>
      </c>
      <c r="D719" s="2">
        <f t="shared" si="62"/>
        <v>1.2599383408834359</v>
      </c>
      <c r="E719" s="2">
        <f t="shared" si="61"/>
        <v>1.1128243226402601E-2</v>
      </c>
      <c r="F719" s="2">
        <f t="shared" si="65"/>
        <v>-2.6859322074749697E-3</v>
      </c>
      <c r="G719" s="2">
        <f t="shared" si="63"/>
        <v>1.3814175433877571E-2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1.22</v>
      </c>
      <c r="C720" s="2">
        <f t="shared" si="66"/>
        <v>1.278840955785248</v>
      </c>
      <c r="D720" s="2">
        <f t="shared" si="62"/>
        <v>1.2569799452624408</v>
      </c>
      <c r="E720" s="2">
        <f t="shared" si="61"/>
        <v>2.18610105228072E-2</v>
      </c>
      <c r="F720" s="2">
        <f t="shared" si="65"/>
        <v>2.2234563385814649E-3</v>
      </c>
      <c r="G720" s="2">
        <f t="shared" si="63"/>
        <v>1.9637554184225737E-2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1.22</v>
      </c>
      <c r="C721" s="2">
        <f t="shared" si="66"/>
        <v>1.2810654241259791</v>
      </c>
      <c r="D721" s="2">
        <f t="shared" si="62"/>
        <v>1.2542406900578156</v>
      </c>
      <c r="E721" s="2">
        <f t="shared" si="61"/>
        <v>2.6824734068163547E-2</v>
      </c>
      <c r="F721" s="2">
        <f t="shared" si="65"/>
        <v>7.1437118844978817E-3</v>
      </c>
      <c r="G721" s="2">
        <f t="shared" si="63"/>
        <v>1.9681022183665665E-2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1.19</v>
      </c>
      <c r="C722" s="2">
        <f t="shared" si="66"/>
        <v>1.2814861281065977</v>
      </c>
      <c r="D722" s="2">
        <f t="shared" si="62"/>
        <v>1.2494821204239033</v>
      </c>
      <c r="E722" s="2">
        <f t="shared" si="61"/>
        <v>3.2004007682694402E-2</v>
      </c>
      <c r="F722" s="2">
        <f t="shared" si="65"/>
        <v>1.2115771044137186E-2</v>
      </c>
      <c r="G722" s="2">
        <f t="shared" si="63"/>
        <v>1.9888236638557218E-2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1.22</v>
      </c>
      <c r="C723" s="2">
        <f t="shared" si="66"/>
        <v>1.2760421083978903</v>
      </c>
      <c r="D723" s="2">
        <f t="shared" si="62"/>
        <v>1.2472982596517623</v>
      </c>
      <c r="E723" s="2">
        <f t="shared" si="61"/>
        <v>2.8743848746128009E-2</v>
      </c>
      <c r="F723" s="2">
        <f t="shared" si="65"/>
        <v>1.5441386584535352E-2</v>
      </c>
      <c r="G723" s="2">
        <f t="shared" si="63"/>
        <v>1.3302462161592657E-2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1.22</v>
      </c>
      <c r="C724" s="2">
        <f t="shared" si="66"/>
        <v>1.2743433224905225</v>
      </c>
      <c r="D724" s="2">
        <f t="shared" si="62"/>
        <v>1.2452761663442244</v>
      </c>
      <c r="E724" s="2">
        <f t="shared" si="61"/>
        <v>2.9067156146298068E-2</v>
      </c>
      <c r="F724" s="2">
        <f t="shared" si="65"/>
        <v>1.8166540496887894E-2</v>
      </c>
      <c r="G724" s="2">
        <f t="shared" si="63"/>
        <v>1.0900615649410174E-2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1.19</v>
      </c>
      <c r="C725" s="2">
        <f t="shared" si="66"/>
        <v>1.2670905036458269</v>
      </c>
      <c r="D725" s="2">
        <f t="shared" si="62"/>
        <v>1.2411816355039114</v>
      </c>
      <c r="E725" s="2">
        <f t="shared" si="61"/>
        <v>2.5908868141915509E-2</v>
      </c>
      <c r="F725" s="2">
        <f t="shared" si="65"/>
        <v>1.971500602589342E-2</v>
      </c>
      <c r="G725" s="2">
        <f t="shared" si="63"/>
        <v>6.1938621160220891E-3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1.19</v>
      </c>
      <c r="C726" s="2">
        <f t="shared" si="66"/>
        <v>1.2629227338541613</v>
      </c>
      <c r="D726" s="2">
        <f t="shared" si="62"/>
        <v>1.2373904032443623</v>
      </c>
      <c r="E726" s="2">
        <f t="shared" si="61"/>
        <v>2.5532330609798981E-2</v>
      </c>
      <c r="F726" s="2">
        <f t="shared" si="65"/>
        <v>2.0878470942674532E-2</v>
      </c>
      <c r="G726" s="2">
        <f t="shared" si="63"/>
        <v>4.6538596671244492E-3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1.17</v>
      </c>
      <c r="C727" s="2">
        <f t="shared" si="66"/>
        <v>1.2593961594150596</v>
      </c>
      <c r="D727" s="2">
        <f t="shared" si="62"/>
        <v>1.2323985215225577</v>
      </c>
      <c r="E727" s="2">
        <f t="shared" si="61"/>
        <v>2.6997637892501869E-2</v>
      </c>
      <c r="F727" s="2">
        <f t="shared" si="65"/>
        <v>2.2102304332639999E-2</v>
      </c>
      <c r="G727" s="2">
        <f t="shared" si="63"/>
        <v>4.8953335598618704E-3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1.17</v>
      </c>
      <c r="C728" s="2">
        <f t="shared" si="66"/>
        <v>1.2579505964281272</v>
      </c>
      <c r="D728" s="2">
        <f t="shared" si="62"/>
        <v>1.227776408817183</v>
      </c>
      <c r="E728" s="2">
        <f t="shared" si="61"/>
        <v>3.0174187610944259E-2</v>
      </c>
      <c r="F728" s="2">
        <f t="shared" si="65"/>
        <v>2.3716680988300851E-2</v>
      </c>
      <c r="G728" s="2">
        <f t="shared" si="63"/>
        <v>6.4575066226434073E-3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5">
        <f>TITRES_STAT!D732</f>
        <v>1.17</v>
      </c>
      <c r="C729" s="2">
        <f t="shared" si="66"/>
        <v>1.2551889662084155</v>
      </c>
      <c r="D729" s="2">
        <f t="shared" si="62"/>
        <v>1.223496674830725</v>
      </c>
      <c r="E729" s="2">
        <f t="shared" si="61"/>
        <v>3.1692291377690474E-2</v>
      </c>
      <c r="F729" s="2">
        <f t="shared" si="65"/>
        <v>2.5311803066178775E-2</v>
      </c>
      <c r="G729" s="2">
        <f t="shared" si="63"/>
        <v>6.3804883115116985E-3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1.17</v>
      </c>
      <c r="C730" s="2">
        <f t="shared" si="66"/>
        <v>1.2497752790994283</v>
      </c>
      <c r="D730" s="2">
        <f t="shared" si="62"/>
        <v>1.2195339581765972</v>
      </c>
      <c r="E730" s="2">
        <f t="shared" si="61"/>
        <v>3.0241320922831161E-2</v>
      </c>
      <c r="F730" s="2">
        <f t="shared" si="65"/>
        <v>2.6297706637509254E-2</v>
      </c>
      <c r="G730" s="2">
        <f t="shared" si="63"/>
        <v>3.9436142853219065E-3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5">
        <f>TITRES_STAT!D734</f>
        <v>1.19</v>
      </c>
      <c r="C731" s="2">
        <f t="shared" si="66"/>
        <v>1.2451944669302855</v>
      </c>
      <c r="D731" s="2">
        <f t="shared" si="62"/>
        <v>1.2173462575709233</v>
      </c>
      <c r="E731" s="2">
        <f t="shared" si="61"/>
        <v>2.7848209359362164E-2</v>
      </c>
      <c r="F731" s="2">
        <f t="shared" si="65"/>
        <v>2.6607807181879838E-2</v>
      </c>
      <c r="G731" s="2">
        <f t="shared" si="63"/>
        <v>1.2404021774823255E-3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1.19</v>
      </c>
      <c r="C732" s="2">
        <f t="shared" si="66"/>
        <v>1.2367030104794723</v>
      </c>
      <c r="D732" s="2">
        <f t="shared" si="62"/>
        <v>1.2153206088619659</v>
      </c>
      <c r="E732" s="2">
        <f t="shared" ref="E732:E795" si="67">C732-D732</f>
        <v>2.1382401617506375E-2</v>
      </c>
      <c r="F732" s="2">
        <f t="shared" si="65"/>
        <v>2.556272606900515E-2</v>
      </c>
      <c r="G732" s="2">
        <f t="shared" si="63"/>
        <v>-4.180324451498775E-3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1.19</v>
      </c>
      <c r="C733" s="2">
        <f t="shared" si="66"/>
        <v>1.2341333165595534</v>
      </c>
      <c r="D733" s="2">
        <f t="shared" ref="D733:D796" si="68">$D$4*B733+(1-$D$4)*D732</f>
        <v>1.2134450082055239</v>
      </c>
      <c r="E733" s="2">
        <f t="shared" si="67"/>
        <v>2.0688308354029461E-2</v>
      </c>
      <c r="F733" s="2">
        <f t="shared" si="65"/>
        <v>2.4587842526010012E-2</v>
      </c>
      <c r="G733" s="2">
        <f t="shared" si="63"/>
        <v>-3.899534171980551E-3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1.19</v>
      </c>
      <c r="C734" s="2">
        <f t="shared" si="66"/>
        <v>1.2319589601657759</v>
      </c>
      <c r="D734" s="2">
        <f t="shared" si="68"/>
        <v>1.2117083409310405</v>
      </c>
      <c r="E734" s="2">
        <f t="shared" si="67"/>
        <v>2.0250619234735368E-2</v>
      </c>
      <c r="F734" s="2">
        <f t="shared" si="65"/>
        <v>2.3720397867755084E-2</v>
      </c>
      <c r="G734" s="2">
        <f t="shared" si="63"/>
        <v>-3.4697786330197163E-3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1.1599999999999999</v>
      </c>
      <c r="C735" s="2">
        <f t="shared" si="66"/>
        <v>1.2255037355248872</v>
      </c>
      <c r="D735" s="2">
        <f t="shared" si="68"/>
        <v>1.2078780934546671</v>
      </c>
      <c r="E735" s="2">
        <f t="shared" si="67"/>
        <v>1.7625642070220104E-2</v>
      </c>
      <c r="F735" s="2">
        <f t="shared" si="65"/>
        <v>2.250144670824809E-2</v>
      </c>
      <c r="G735" s="2">
        <f t="shared" si="63"/>
        <v>-4.8758046380279856E-3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1.1399999999999999</v>
      </c>
      <c r="C736" s="2">
        <f t="shared" si="66"/>
        <v>1.2200416223672124</v>
      </c>
      <c r="D736" s="2">
        <f t="shared" si="68"/>
        <v>1.202850086532099</v>
      </c>
      <c r="E736" s="2">
        <f t="shared" si="67"/>
        <v>1.7191535835113347E-2</v>
      </c>
      <c r="F736" s="2">
        <f t="shared" si="65"/>
        <v>2.1439464533621146E-2</v>
      </c>
      <c r="G736" s="2">
        <f t="shared" si="63"/>
        <v>-4.2479286985077983E-3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1.1499999999999999</v>
      </c>
      <c r="C737" s="2">
        <f t="shared" si="66"/>
        <v>1.2123429112337949</v>
      </c>
      <c r="D737" s="2">
        <f t="shared" si="68"/>
        <v>1.1989352653074992</v>
      </c>
      <c r="E737" s="2">
        <f t="shared" si="67"/>
        <v>1.340764592629573E-2</v>
      </c>
      <c r="F737" s="2">
        <f t="shared" si="65"/>
        <v>1.9833100812156064E-2</v>
      </c>
      <c r="G737" s="2">
        <f t="shared" si="63"/>
        <v>-6.4254548858603336E-3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1.1599999999999999</v>
      </c>
      <c r="C738" s="2">
        <f t="shared" si="66"/>
        <v>1.2058286171978263</v>
      </c>
      <c r="D738" s="2">
        <f t="shared" si="68"/>
        <v>1.1960511715810178</v>
      </c>
      <c r="E738" s="2">
        <f t="shared" si="67"/>
        <v>9.7774456168084889E-3</v>
      </c>
      <c r="F738" s="2">
        <f t="shared" si="65"/>
        <v>1.782196977308655E-2</v>
      </c>
      <c r="G738" s="2">
        <f t="shared" si="63"/>
        <v>-8.0445241562780608E-3</v>
      </c>
      <c r="H738" s="2" t="str">
        <f t="shared" si="64"/>
        <v>Hold</v>
      </c>
    </row>
    <row r="739" spans="1:8" ht="13.5" x14ac:dyDescent="0.25">
      <c r="A739" s="3">
        <f>TITRES_STAT!B742</f>
        <v>43382</v>
      </c>
      <c r="B739" s="5">
        <f>TITRES_STAT!D742</f>
        <v>1.18</v>
      </c>
      <c r="C739" s="2">
        <f t="shared" si="66"/>
        <v>1.2003165222443144</v>
      </c>
      <c r="D739" s="2">
        <f t="shared" si="68"/>
        <v>1.1948621959083499</v>
      </c>
      <c r="E739" s="2">
        <f t="shared" si="67"/>
        <v>5.4543263359645433E-3</v>
      </c>
      <c r="F739" s="2">
        <f t="shared" si="65"/>
        <v>1.5348441085662148E-2</v>
      </c>
      <c r="G739" s="2">
        <f t="shared" si="63"/>
        <v>-9.8941147496976051E-3</v>
      </c>
      <c r="H739" s="2" t="str">
        <f t="shared" si="64"/>
        <v>Hold</v>
      </c>
    </row>
    <row r="740" spans="1:8" ht="13.5" x14ac:dyDescent="0.25">
      <c r="A740" s="3">
        <f>TITRES_STAT!B743</f>
        <v>43383</v>
      </c>
      <c r="B740" s="5">
        <f>TITRES_STAT!D743</f>
        <v>1.1599999999999999</v>
      </c>
      <c r="C740" s="2">
        <f t="shared" si="66"/>
        <v>1.1956524418990351</v>
      </c>
      <c r="D740" s="2">
        <f t="shared" si="68"/>
        <v>1.1922798110262498</v>
      </c>
      <c r="E740" s="2">
        <f t="shared" si="67"/>
        <v>3.3726308727852761E-3</v>
      </c>
      <c r="F740" s="2">
        <f t="shared" si="65"/>
        <v>1.2953279043086774E-2</v>
      </c>
      <c r="G740" s="2">
        <f t="shared" ref="G740:G803" si="69">E740-F740</f>
        <v>-9.5806481703014975E-3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43384</v>
      </c>
      <c r="B741" s="5">
        <f>TITRES_STAT!D744</f>
        <v>1.17</v>
      </c>
      <c r="C741" s="2">
        <f t="shared" si="66"/>
        <v>1.1947828354530297</v>
      </c>
      <c r="D741" s="2">
        <f t="shared" si="68"/>
        <v>1.1906294546539351</v>
      </c>
      <c r="E741" s="2">
        <f t="shared" si="67"/>
        <v>4.1533807990945526E-3</v>
      </c>
      <c r="F741" s="2">
        <f t="shared" ref="F741:F804" si="71">(E741*(2/(10)))+((1-(2/10))*F740)</f>
        <v>1.119329939428833E-2</v>
      </c>
      <c r="G741" s="2">
        <f t="shared" si="69"/>
        <v>-7.0399185951937771E-3</v>
      </c>
      <c r="H741" s="2" t="str">
        <f t="shared" si="70"/>
        <v>Hold</v>
      </c>
    </row>
    <row r="742" spans="1:8" ht="13.5" x14ac:dyDescent="0.25">
      <c r="A742" s="3">
        <f>TITRES_STAT!B745</f>
        <v>43385</v>
      </c>
      <c r="B742" s="5">
        <f>TITRES_STAT!D745</f>
        <v>1.17</v>
      </c>
      <c r="C742" s="2">
        <f t="shared" si="66"/>
        <v>1.194047014614102</v>
      </c>
      <c r="D742" s="2">
        <f t="shared" si="68"/>
        <v>1.1891013469017917</v>
      </c>
      <c r="E742" s="2">
        <f t="shared" si="67"/>
        <v>4.9456677123103088E-3</v>
      </c>
      <c r="F742" s="2">
        <f t="shared" si="71"/>
        <v>9.9437730578927248E-3</v>
      </c>
      <c r="G742" s="2">
        <f t="shared" si="69"/>
        <v>-4.9981053455824161E-3</v>
      </c>
      <c r="H742" s="2" t="str">
        <f t="shared" si="70"/>
        <v>Hold</v>
      </c>
    </row>
    <row r="743" spans="1:8" ht="13.5" x14ac:dyDescent="0.25">
      <c r="A743" s="3">
        <f>TITRES_STAT!B746</f>
        <v>43389</v>
      </c>
      <c r="B743" s="5">
        <f>TITRES_STAT!D746</f>
        <v>1.17</v>
      </c>
      <c r="C743" s="2">
        <f t="shared" si="66"/>
        <v>1.1934243969811633</v>
      </c>
      <c r="D743" s="2">
        <f t="shared" si="68"/>
        <v>1.1876864323164738</v>
      </c>
      <c r="E743" s="2">
        <f t="shared" si="67"/>
        <v>5.7379646646895655E-3</v>
      </c>
      <c r="F743" s="2">
        <f t="shared" si="71"/>
        <v>9.1026113792520933E-3</v>
      </c>
      <c r="G743" s="2">
        <f t="shared" si="69"/>
        <v>-3.3646467145625279E-3</v>
      </c>
      <c r="H743" s="2" t="str">
        <f t="shared" si="70"/>
        <v>Hold</v>
      </c>
    </row>
    <row r="744" spans="1:8" ht="13.5" x14ac:dyDescent="0.25">
      <c r="A744" s="3">
        <f>TITRES_STAT!B747</f>
        <v>43390</v>
      </c>
      <c r="B744" s="5">
        <f>TITRES_STAT!D747</f>
        <v>1.17</v>
      </c>
      <c r="C744" s="2">
        <f t="shared" si="66"/>
        <v>1.192897566676369</v>
      </c>
      <c r="D744" s="2">
        <f t="shared" si="68"/>
        <v>1.1863763262189573</v>
      </c>
      <c r="E744" s="2">
        <f t="shared" si="67"/>
        <v>6.5212404574117588E-3</v>
      </c>
      <c r="F744" s="2">
        <f t="shared" si="71"/>
        <v>8.5863371948840268E-3</v>
      </c>
      <c r="G744" s="2">
        <f t="shared" si="69"/>
        <v>-2.0650967374722679E-3</v>
      </c>
      <c r="H744" s="2" t="str">
        <f t="shared" si="70"/>
        <v>Hold</v>
      </c>
    </row>
    <row r="745" spans="1:8" ht="13.5" x14ac:dyDescent="0.25">
      <c r="A745" s="3">
        <f>TITRES_STAT!B748</f>
        <v>43391</v>
      </c>
      <c r="B745" s="5">
        <f>TITRES_STAT!D748</f>
        <v>1.1499999999999999</v>
      </c>
      <c r="C745" s="2">
        <f t="shared" si="66"/>
        <v>1.1878364025723123</v>
      </c>
      <c r="D745" s="2">
        <f t="shared" si="68"/>
        <v>1.1836817835360716</v>
      </c>
      <c r="E745" s="2">
        <f t="shared" si="67"/>
        <v>4.1546190362407032E-3</v>
      </c>
      <c r="F745" s="2">
        <f t="shared" si="71"/>
        <v>7.6999935631553622E-3</v>
      </c>
      <c r="G745" s="2">
        <f t="shared" si="69"/>
        <v>-3.545374526914659E-3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5">
        <f>TITRES_STAT!D749</f>
        <v>1.1599999999999999</v>
      </c>
      <c r="C746" s="2">
        <f t="shared" si="66"/>
        <v>1.1804769560227257</v>
      </c>
      <c r="D746" s="2">
        <f t="shared" si="68"/>
        <v>1.1819275773482145</v>
      </c>
      <c r="E746" s="2">
        <f t="shared" si="67"/>
        <v>-1.4506213254887879E-3</v>
      </c>
      <c r="F746" s="2">
        <f t="shared" si="71"/>
        <v>5.8698705854265329E-3</v>
      </c>
      <c r="G746" s="2">
        <f t="shared" si="69"/>
        <v>-7.3204919109153208E-3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5">
        <f>TITRES_STAT!D750</f>
        <v>1.1399999999999999</v>
      </c>
      <c r="C747" s="2">
        <f t="shared" si="66"/>
        <v>1.175788193557691</v>
      </c>
      <c r="D747" s="2">
        <f t="shared" si="68"/>
        <v>1.1788218308779763</v>
      </c>
      <c r="E747" s="2">
        <f t="shared" si="67"/>
        <v>-3.0336373202852762E-3</v>
      </c>
      <c r="F747" s="2">
        <f t="shared" si="71"/>
        <v>4.0891690042841712E-3</v>
      </c>
      <c r="G747" s="2">
        <f t="shared" si="69"/>
        <v>-7.1228063245694475E-3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1.1399999999999999</v>
      </c>
      <c r="C748" s="2">
        <f t="shared" si="66"/>
        <v>1.1733592407026616</v>
      </c>
      <c r="D748" s="2">
        <f t="shared" si="68"/>
        <v>1.1759461397018298</v>
      </c>
      <c r="E748" s="2">
        <f t="shared" si="67"/>
        <v>-2.5868989991681968E-3</v>
      </c>
      <c r="F748" s="2">
        <f t="shared" si="71"/>
        <v>2.7539554035936977E-3</v>
      </c>
      <c r="G748" s="2">
        <f t="shared" si="69"/>
        <v>-5.3408544027618941E-3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1.1200000000000001</v>
      </c>
      <c r="C749" s="2">
        <f t="shared" si="66"/>
        <v>1.1743808959791751</v>
      </c>
      <c r="D749" s="2">
        <f t="shared" si="68"/>
        <v>1.1718019812053979</v>
      </c>
      <c r="E749" s="2">
        <f t="shared" si="67"/>
        <v>2.5789147737771412E-3</v>
      </c>
      <c r="F749" s="2">
        <f t="shared" si="71"/>
        <v>2.7189472776303863E-3</v>
      </c>
      <c r="G749" s="2">
        <f t="shared" si="69"/>
        <v>-1.4003250385324515E-4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1.1200000000000001</v>
      </c>
      <c r="C750" s="2">
        <f t="shared" si="66"/>
        <v>1.1721684504439174</v>
      </c>
      <c r="D750" s="2">
        <f t="shared" si="68"/>
        <v>1.1679647974124054</v>
      </c>
      <c r="E750" s="2">
        <f t="shared" si="67"/>
        <v>4.2036530315119336E-3</v>
      </c>
      <c r="F750" s="2">
        <f t="shared" si="71"/>
        <v>3.015888428406696E-3</v>
      </c>
      <c r="G750" s="2">
        <f t="shared" si="69"/>
        <v>1.1877646031052376E-3</v>
      </c>
      <c r="H750" s="2" t="str">
        <f t="shared" si="70"/>
        <v>Sell</v>
      </c>
    </row>
    <row r="751" spans="1:8" ht="13.5" x14ac:dyDescent="0.25">
      <c r="A751" s="3">
        <f>TITRES_STAT!B754</f>
        <v>43399</v>
      </c>
      <c r="B751" s="5">
        <f>TITRES_STAT!D754</f>
        <v>1.1299999999999999</v>
      </c>
      <c r="C751" s="2">
        <f t="shared" si="66"/>
        <v>1.1718348426833147</v>
      </c>
      <c r="D751" s="2">
        <f t="shared" si="68"/>
        <v>1.1651525901966717</v>
      </c>
      <c r="E751" s="2">
        <f t="shared" si="67"/>
        <v>6.6822524866430033E-3</v>
      </c>
      <c r="F751" s="2">
        <f t="shared" si="71"/>
        <v>3.7491612400539576E-3</v>
      </c>
      <c r="G751" s="2">
        <f t="shared" si="69"/>
        <v>2.9330912465890457E-3</v>
      </c>
      <c r="H751" s="2" t="str">
        <f t="shared" si="70"/>
        <v>Sell</v>
      </c>
    </row>
    <row r="752" spans="1:8" ht="13.5" x14ac:dyDescent="0.25">
      <c r="A752" s="3">
        <f>TITRES_STAT!B755</f>
        <v>43402</v>
      </c>
      <c r="B752" s="5">
        <f>TITRES_STAT!D755</f>
        <v>1.1000000000000001</v>
      </c>
      <c r="C752" s="2">
        <f t="shared" si="66"/>
        <v>1.171552559193574</v>
      </c>
      <c r="D752" s="2">
        <f t="shared" si="68"/>
        <v>1.1603264724043256</v>
      </c>
      <c r="E752" s="2">
        <f t="shared" si="67"/>
        <v>1.1226086789248413E-2</v>
      </c>
      <c r="F752" s="2">
        <f t="shared" si="71"/>
        <v>5.2445463498928483E-3</v>
      </c>
      <c r="G752" s="2">
        <f t="shared" si="69"/>
        <v>5.9815404393555646E-3</v>
      </c>
      <c r="H752" s="2" t="str">
        <f t="shared" si="70"/>
        <v>Sell</v>
      </c>
    </row>
    <row r="753" spans="1:8" ht="13.5" x14ac:dyDescent="0.25">
      <c r="A753" s="3">
        <f>TITRES_STAT!B756</f>
        <v>43403</v>
      </c>
      <c r="B753" s="5">
        <f>TITRES_STAT!D756</f>
        <v>1.1200000000000001</v>
      </c>
      <c r="C753" s="2">
        <f t="shared" si="66"/>
        <v>1.1713137039330241</v>
      </c>
      <c r="D753" s="2">
        <f t="shared" si="68"/>
        <v>1.1573393263003016</v>
      </c>
      <c r="E753" s="2">
        <f t="shared" si="67"/>
        <v>1.3974377632722579E-2</v>
      </c>
      <c r="F753" s="2">
        <f t="shared" si="71"/>
        <v>6.9905126064587946E-3</v>
      </c>
      <c r="G753" s="2">
        <f t="shared" si="69"/>
        <v>6.9838650262637842E-3</v>
      </c>
      <c r="H753" s="2" t="str">
        <f t="shared" si="70"/>
        <v>Sell</v>
      </c>
    </row>
    <row r="754" spans="1:8" ht="13.5" x14ac:dyDescent="0.25">
      <c r="A754" s="3">
        <f>TITRES_STAT!B757</f>
        <v>43404</v>
      </c>
      <c r="B754" s="5">
        <f>TITRES_STAT!D757</f>
        <v>1.1100000000000001</v>
      </c>
      <c r="C754" s="2">
        <f t="shared" si="66"/>
        <v>1.1711115956356357</v>
      </c>
      <c r="D754" s="2">
        <f t="shared" si="68"/>
        <v>1.1538327095373162</v>
      </c>
      <c r="E754" s="2">
        <f t="shared" si="67"/>
        <v>1.7278886098319512E-2</v>
      </c>
      <c r="F754" s="2">
        <f t="shared" si="71"/>
        <v>9.0481873048309375E-3</v>
      </c>
      <c r="G754" s="2">
        <f t="shared" si="69"/>
        <v>8.230698793488575E-3</v>
      </c>
      <c r="H754" s="2" t="str">
        <f t="shared" si="70"/>
        <v>Sell</v>
      </c>
    </row>
    <row r="755" spans="1:8" ht="13.5" x14ac:dyDescent="0.25">
      <c r="A755" s="3">
        <f>TITRES_STAT!B758</f>
        <v>43405</v>
      </c>
      <c r="B755" s="5">
        <f>TITRES_STAT!D758</f>
        <v>1.1200000000000001</v>
      </c>
      <c r="C755" s="2">
        <f t="shared" si="66"/>
        <v>1.1678636578455379</v>
      </c>
      <c r="D755" s="2">
        <f t="shared" si="68"/>
        <v>1.1513265829049224</v>
      </c>
      <c r="E755" s="2">
        <f t="shared" si="67"/>
        <v>1.6537074940615515E-2</v>
      </c>
      <c r="F755" s="2">
        <f t="shared" si="71"/>
        <v>1.0545964831987853E-2</v>
      </c>
      <c r="G755" s="2">
        <f t="shared" si="69"/>
        <v>5.9911101086276616E-3</v>
      </c>
      <c r="H755" s="2" t="str">
        <f t="shared" si="70"/>
        <v>Sell</v>
      </c>
    </row>
    <row r="756" spans="1:8" ht="13.5" x14ac:dyDescent="0.25">
      <c r="A756" s="3">
        <f>TITRES_STAT!B759</f>
        <v>43406</v>
      </c>
      <c r="B756" s="5">
        <f>TITRES_STAT!D759</f>
        <v>1.1200000000000001</v>
      </c>
      <c r="C756" s="2">
        <f t="shared" si="66"/>
        <v>1.1666538643308397</v>
      </c>
      <c r="D756" s="2">
        <f t="shared" si="68"/>
        <v>1.1490060952823355</v>
      </c>
      <c r="E756" s="2">
        <f t="shared" si="67"/>
        <v>1.764776904850418E-2</v>
      </c>
      <c r="F756" s="2">
        <f t="shared" si="71"/>
        <v>1.1966325675291118E-2</v>
      </c>
      <c r="G756" s="2">
        <f t="shared" si="69"/>
        <v>5.6814433732130624E-3</v>
      </c>
      <c r="H756" s="2" t="str">
        <f t="shared" si="70"/>
        <v>Sell</v>
      </c>
    </row>
    <row r="757" spans="1:8" ht="13.5" x14ac:dyDescent="0.25">
      <c r="A757" s="3">
        <f>TITRES_STAT!B760</f>
        <v>43409</v>
      </c>
      <c r="B757" s="5">
        <f>TITRES_STAT!D760</f>
        <v>1.1200000000000001</v>
      </c>
      <c r="C757" s="2">
        <f t="shared" si="66"/>
        <v>1.1625532698184029</v>
      </c>
      <c r="D757" s="2">
        <f t="shared" si="68"/>
        <v>1.1468574956317921</v>
      </c>
      <c r="E757" s="2">
        <f t="shared" si="67"/>
        <v>1.5695774186610834E-2</v>
      </c>
      <c r="F757" s="2">
        <f t="shared" si="71"/>
        <v>1.2712215377555061E-2</v>
      </c>
      <c r="G757" s="2">
        <f t="shared" si="69"/>
        <v>2.9835588090557728E-3</v>
      </c>
      <c r="H757" s="2" t="str">
        <f t="shared" si="70"/>
        <v>Sell</v>
      </c>
    </row>
    <row r="758" spans="1:8" ht="13.5" x14ac:dyDescent="0.25">
      <c r="A758" s="3">
        <f>TITRES_STAT!B761</f>
        <v>43410</v>
      </c>
      <c r="B758" s="5">
        <f>TITRES_STAT!D761</f>
        <v>1.1200000000000001</v>
      </c>
      <c r="C758" s="2">
        <f t="shared" si="66"/>
        <v>1.159083536000187</v>
      </c>
      <c r="D758" s="2">
        <f t="shared" si="68"/>
        <v>1.1448680515109186</v>
      </c>
      <c r="E758" s="2">
        <f t="shared" si="67"/>
        <v>1.4215484489268349E-2</v>
      </c>
      <c r="F758" s="2">
        <f t="shared" si="71"/>
        <v>1.301286919989772E-2</v>
      </c>
      <c r="G758" s="2">
        <f t="shared" si="69"/>
        <v>1.2026152893706288E-3</v>
      </c>
      <c r="H758" s="2" t="str">
        <f t="shared" si="70"/>
        <v>Sell</v>
      </c>
    </row>
    <row r="759" spans="1:8" ht="13.5" x14ac:dyDescent="0.25">
      <c r="A759" s="3">
        <f>TITRES_STAT!B762</f>
        <v>43411</v>
      </c>
      <c r="B759" s="5">
        <f>TITRES_STAT!D762</f>
        <v>1.1299999999999999</v>
      </c>
      <c r="C759" s="2">
        <f t="shared" si="66"/>
        <v>1.1530706843078506</v>
      </c>
      <c r="D759" s="2">
        <f t="shared" si="68"/>
        <v>1.1437667143619616</v>
      </c>
      <c r="E759" s="2">
        <f t="shared" si="67"/>
        <v>9.3039699458890013E-3</v>
      </c>
      <c r="F759" s="2">
        <f t="shared" si="71"/>
        <v>1.2271089349095977E-2</v>
      </c>
      <c r="G759" s="2">
        <f t="shared" si="69"/>
        <v>-2.9671194032069755E-3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1.1299999999999999</v>
      </c>
      <c r="C760" s="2">
        <f t="shared" si="66"/>
        <v>1.1479828867220274</v>
      </c>
      <c r="D760" s="2">
        <f t="shared" si="68"/>
        <v>1.1427469577425571</v>
      </c>
      <c r="E760" s="2">
        <f t="shared" si="67"/>
        <v>5.235928979470339E-3</v>
      </c>
      <c r="F760" s="2">
        <f t="shared" si="71"/>
        <v>1.0864057275170851E-2</v>
      </c>
      <c r="G760" s="2">
        <f t="shared" si="69"/>
        <v>-5.6281282957005123E-3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1.1399999999999999</v>
      </c>
      <c r="C761" s="2">
        <f t="shared" si="66"/>
        <v>1.1452162887647923</v>
      </c>
      <c r="D761" s="2">
        <f t="shared" si="68"/>
        <v>1.1425434793912563</v>
      </c>
      <c r="E761" s="2">
        <f t="shared" si="67"/>
        <v>2.6728093735359781E-3</v>
      </c>
      <c r="F761" s="2">
        <f t="shared" si="71"/>
        <v>9.2258076948438759E-3</v>
      </c>
      <c r="G761" s="2">
        <f t="shared" si="69"/>
        <v>-6.5529983213078978E-3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1.1200000000000001</v>
      </c>
      <c r="C762" s="2">
        <f t="shared" si="66"/>
        <v>1.138259936647132</v>
      </c>
      <c r="D762" s="2">
        <f t="shared" si="68"/>
        <v>1.140873592028941</v>
      </c>
      <c r="E762" s="2">
        <f t="shared" si="67"/>
        <v>-2.6136553818090213E-3</v>
      </c>
      <c r="F762" s="2">
        <f t="shared" si="71"/>
        <v>6.857915079513297E-3</v>
      </c>
      <c r="G762" s="2">
        <f t="shared" si="69"/>
        <v>-9.4715704613223192E-3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1.1299999999999999</v>
      </c>
      <c r="C763" s="2">
        <f t="shared" si="66"/>
        <v>1.1354507156244964</v>
      </c>
      <c r="D763" s="2">
        <f t="shared" si="68"/>
        <v>1.1400681407675379</v>
      </c>
      <c r="E763" s="2">
        <f t="shared" si="67"/>
        <v>-4.6174251430415314E-3</v>
      </c>
      <c r="F763" s="2">
        <f t="shared" si="71"/>
        <v>4.562847035002331E-3</v>
      </c>
      <c r="G763" s="2">
        <f t="shared" si="69"/>
        <v>-9.1802721780438624E-3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1.1499999999999999</v>
      </c>
      <c r="C764" s="2">
        <f t="shared" si="66"/>
        <v>1.1315352209130354</v>
      </c>
      <c r="D764" s="2">
        <f t="shared" si="68"/>
        <v>1.1408038340440168</v>
      </c>
      <c r="E764" s="2">
        <f t="shared" si="67"/>
        <v>-9.2686131309813735E-3</v>
      </c>
      <c r="F764" s="2">
        <f t="shared" si="71"/>
        <v>1.79655500180559E-3</v>
      </c>
      <c r="G764" s="2">
        <f t="shared" si="69"/>
        <v>-1.1065168132786964E-2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1.18</v>
      </c>
      <c r="C765" s="2">
        <f t="shared" si="66"/>
        <v>1.1297605715417991</v>
      </c>
      <c r="D765" s="2">
        <f t="shared" si="68"/>
        <v>1.1437072537444599</v>
      </c>
      <c r="E765" s="2">
        <f t="shared" si="67"/>
        <v>-1.3946682202660821E-2</v>
      </c>
      <c r="F765" s="2">
        <f t="shared" si="71"/>
        <v>-1.3520924390876925E-3</v>
      </c>
      <c r="G765" s="2">
        <f t="shared" si="69"/>
        <v>-1.2594589763573128E-2</v>
      </c>
      <c r="H765" s="2" t="str">
        <f t="shared" si="70"/>
        <v>Hold</v>
      </c>
    </row>
    <row r="766" spans="1:8" ht="13.5" x14ac:dyDescent="0.25">
      <c r="A766" s="3">
        <f>TITRES_STAT!B769</f>
        <v>43420</v>
      </c>
      <c r="B766" s="5">
        <f>TITRES_STAT!D769</f>
        <v>1.17</v>
      </c>
      <c r="C766" s="2">
        <f t="shared" si="66"/>
        <v>1.1282589451507532</v>
      </c>
      <c r="D766" s="2">
        <f t="shared" si="68"/>
        <v>1.1456548645782036</v>
      </c>
      <c r="E766" s="2">
        <f t="shared" si="67"/>
        <v>-1.7395919427450446E-2</v>
      </c>
      <c r="F766" s="2">
        <f t="shared" si="71"/>
        <v>-4.5608578367602433E-3</v>
      </c>
      <c r="G766" s="2">
        <f t="shared" si="69"/>
        <v>-1.2835061590690203E-2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5">
        <f>TITRES_STAT!D770</f>
        <v>1.18</v>
      </c>
      <c r="C767" s="2">
        <f t="shared" si="66"/>
        <v>1.1269883382044834</v>
      </c>
      <c r="D767" s="2">
        <f t="shared" si="68"/>
        <v>1.1481989486835218</v>
      </c>
      <c r="E767" s="2">
        <f t="shared" si="67"/>
        <v>-2.1210610479038383E-2</v>
      </c>
      <c r="F767" s="2">
        <f t="shared" si="71"/>
        <v>-7.8908083652158723E-3</v>
      </c>
      <c r="G767" s="2">
        <f t="shared" si="69"/>
        <v>-1.3319802113822511E-2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5">
        <f>TITRES_STAT!D771</f>
        <v>1.17</v>
      </c>
      <c r="C768" s="2">
        <f t="shared" si="66"/>
        <v>1.1259132092499475</v>
      </c>
      <c r="D768" s="2">
        <f t="shared" si="68"/>
        <v>1.1498138413736314</v>
      </c>
      <c r="E768" s="2">
        <f t="shared" si="67"/>
        <v>-2.3900632123683874E-2</v>
      </c>
      <c r="F768" s="2">
        <f t="shared" si="71"/>
        <v>-1.1092773116909474E-2</v>
      </c>
      <c r="G768" s="2">
        <f t="shared" si="69"/>
        <v>-1.28078590067744E-2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5">
        <f>TITRES_STAT!D772</f>
        <v>1.1599999999999999</v>
      </c>
      <c r="C769" s="2">
        <f t="shared" si="66"/>
        <v>1.1265419462884172</v>
      </c>
      <c r="D769" s="2">
        <f t="shared" si="68"/>
        <v>1.1505683716422515</v>
      </c>
      <c r="E769" s="2">
        <f t="shared" si="67"/>
        <v>-2.4026425353834258E-2</v>
      </c>
      <c r="F769" s="2">
        <f t="shared" si="71"/>
        <v>-1.3679503564294431E-2</v>
      </c>
      <c r="G769" s="2">
        <f t="shared" si="69"/>
        <v>-1.0346921789539826E-2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5">
        <f>TITRES_STAT!D773</f>
        <v>1.1499999999999999</v>
      </c>
      <c r="C770" s="2">
        <f t="shared" si="66"/>
        <v>1.1270739545517376</v>
      </c>
      <c r="D770" s="2">
        <f t="shared" si="68"/>
        <v>1.1505262700391219</v>
      </c>
      <c r="E770" s="2">
        <f t="shared" si="67"/>
        <v>-2.3452315487384245E-2</v>
      </c>
      <c r="F770" s="2">
        <f t="shared" si="71"/>
        <v>-1.5634065948912396E-2</v>
      </c>
      <c r="G770" s="2">
        <f t="shared" si="69"/>
        <v>-7.8182495384718498E-3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5">
        <f>TITRES_STAT!D774</f>
        <v>1.1499999999999999</v>
      </c>
      <c r="C771" s="2">
        <f t="shared" si="66"/>
        <v>1.1290625769283935</v>
      </c>
      <c r="D771" s="2">
        <f t="shared" si="68"/>
        <v>1.150487287073261</v>
      </c>
      <c r="E771" s="2">
        <f t="shared" si="67"/>
        <v>-2.1424710144867465E-2</v>
      </c>
      <c r="F771" s="2">
        <f t="shared" si="71"/>
        <v>-1.6792194788103409E-2</v>
      </c>
      <c r="G771" s="2">
        <f t="shared" si="69"/>
        <v>-4.632515356764056E-3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5">
        <f>TITRES_STAT!D775</f>
        <v>1.1599999999999999</v>
      </c>
      <c r="C772" s="2">
        <f t="shared" si="66"/>
        <v>1.1276683343240252</v>
      </c>
      <c r="D772" s="2">
        <f t="shared" si="68"/>
        <v>1.1511919324752418</v>
      </c>
      <c r="E772" s="2">
        <f t="shared" si="67"/>
        <v>-2.3523598151216518E-2</v>
      </c>
      <c r="F772" s="2">
        <f t="shared" si="71"/>
        <v>-1.8138475460726031E-2</v>
      </c>
      <c r="G772" s="2">
        <f t="shared" si="69"/>
        <v>-5.3851226904904868E-3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5">
        <f>TITRES_STAT!D776</f>
        <v>1.17</v>
      </c>
      <c r="C773" s="2">
        <f t="shared" si="66"/>
        <v>1.1280270521203291</v>
      </c>
      <c r="D773" s="2">
        <f t="shared" si="68"/>
        <v>1.152585122662261</v>
      </c>
      <c r="E773" s="2">
        <f t="shared" si="67"/>
        <v>-2.4558070541931931E-2</v>
      </c>
      <c r="F773" s="2">
        <f t="shared" si="71"/>
        <v>-1.9422394476967211E-2</v>
      </c>
      <c r="G773" s="2">
        <f t="shared" si="69"/>
        <v>-5.1356760649647198E-3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1.19</v>
      </c>
      <c r="C774" s="2">
        <f t="shared" si="66"/>
        <v>1.1314075056402784</v>
      </c>
      <c r="D774" s="2">
        <f t="shared" si="68"/>
        <v>1.155356595057649</v>
      </c>
      <c r="E774" s="2">
        <f t="shared" si="67"/>
        <v>-2.3949089417370617E-2</v>
      </c>
      <c r="F774" s="2">
        <f t="shared" si="71"/>
        <v>-2.0327733465047893E-2</v>
      </c>
      <c r="G774" s="2">
        <f t="shared" si="69"/>
        <v>-3.6213559523227239E-3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1.19</v>
      </c>
      <c r="C775" s="2">
        <f t="shared" si="66"/>
        <v>1.1388832740033124</v>
      </c>
      <c r="D775" s="2">
        <f t="shared" si="68"/>
        <v>1.1579227732015267</v>
      </c>
      <c r="E775" s="2">
        <f t="shared" si="67"/>
        <v>-1.9039499198214349E-2</v>
      </c>
      <c r="F775" s="2">
        <f t="shared" si="71"/>
        <v>-2.0070086611681186E-2</v>
      </c>
      <c r="G775" s="2">
        <f t="shared" si="69"/>
        <v>1.0305874134668366E-3</v>
      </c>
      <c r="H775" s="2" t="str">
        <f t="shared" si="70"/>
        <v>Sell</v>
      </c>
    </row>
    <row r="776" spans="1:8" ht="13.5" x14ac:dyDescent="0.25">
      <c r="A776" s="3">
        <f>TITRES_STAT!B779</f>
        <v>43437</v>
      </c>
      <c r="B776" s="5">
        <f>TITRES_STAT!D779</f>
        <v>1.17</v>
      </c>
      <c r="C776" s="2">
        <f t="shared" si="66"/>
        <v>1.1436704626181873</v>
      </c>
      <c r="D776" s="2">
        <f t="shared" si="68"/>
        <v>1.1588173825940062</v>
      </c>
      <c r="E776" s="2">
        <f t="shared" si="67"/>
        <v>-1.5146919975818962E-2</v>
      </c>
      <c r="F776" s="2">
        <f t="shared" si="71"/>
        <v>-1.9085453284508742E-2</v>
      </c>
      <c r="G776" s="2">
        <f t="shared" si="69"/>
        <v>3.9385333086897796E-3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5">
        <f>TITRES_STAT!D780</f>
        <v>1.1399999999999999</v>
      </c>
      <c r="C777" s="2">
        <f t="shared" si="66"/>
        <v>1.1492596222153892</v>
      </c>
      <c r="D777" s="2">
        <f t="shared" si="68"/>
        <v>1.1574235024018575</v>
      </c>
      <c r="E777" s="2">
        <f t="shared" si="67"/>
        <v>-8.1638801864682975E-3</v>
      </c>
      <c r="F777" s="2">
        <f t="shared" si="71"/>
        <v>-1.6901138664900655E-2</v>
      </c>
      <c r="G777" s="2">
        <f t="shared" si="69"/>
        <v>8.7372584784323575E-3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5">
        <f>TITRES_STAT!D781</f>
        <v>1.1499999999999999</v>
      </c>
      <c r="C778" s="2">
        <f t="shared" si="66"/>
        <v>1.1524504495668677</v>
      </c>
      <c r="D778" s="2">
        <f t="shared" si="68"/>
        <v>1.1568736133350535</v>
      </c>
      <c r="E778" s="2">
        <f t="shared" si="67"/>
        <v>-4.423163768185745E-3</v>
      </c>
      <c r="F778" s="2">
        <f t="shared" si="71"/>
        <v>-1.4405543685557673E-2</v>
      </c>
      <c r="G778" s="2">
        <f t="shared" si="69"/>
        <v>9.982379917371928E-3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5">
        <f>TITRES_STAT!D782</f>
        <v>1.1399999999999999</v>
      </c>
      <c r="C779" s="2">
        <f t="shared" si="66"/>
        <v>1.1536119188642726</v>
      </c>
      <c r="D779" s="2">
        <f t="shared" si="68"/>
        <v>1.1556237160509752</v>
      </c>
      <c r="E779" s="2">
        <f t="shared" si="67"/>
        <v>-2.0117971867026352E-3</v>
      </c>
      <c r="F779" s="2">
        <f t="shared" si="71"/>
        <v>-1.1926794385786666E-2</v>
      </c>
      <c r="G779" s="2">
        <f t="shared" si="69"/>
        <v>9.9149971990840306E-3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5">
        <f>TITRES_STAT!D783</f>
        <v>1.1499999999999999</v>
      </c>
      <c r="C780" s="2">
        <f t="shared" si="66"/>
        <v>1.1530562390389998</v>
      </c>
      <c r="D780" s="2">
        <f t="shared" si="68"/>
        <v>1.1552071444916439</v>
      </c>
      <c r="E780" s="2">
        <f t="shared" si="67"/>
        <v>-2.1509054526440696E-3</v>
      </c>
      <c r="F780" s="2">
        <f t="shared" si="71"/>
        <v>-9.9716165991581476E-3</v>
      </c>
      <c r="G780" s="2">
        <f t="shared" si="69"/>
        <v>7.8207111465140779E-3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1.1000000000000001</v>
      </c>
      <c r="C781" s="2">
        <f t="shared" si="66"/>
        <v>1.1525860484176151</v>
      </c>
      <c r="D781" s="2">
        <f t="shared" si="68"/>
        <v>1.1511177263811518</v>
      </c>
      <c r="E781" s="2">
        <f t="shared" si="67"/>
        <v>1.4683220364632987E-3</v>
      </c>
      <c r="F781" s="2">
        <f t="shared" si="71"/>
        <v>-7.6836288720338588E-3</v>
      </c>
      <c r="G781" s="2">
        <f t="shared" si="69"/>
        <v>9.1519509084971584E-3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5">
        <f>TITRES_STAT!D785</f>
        <v>1.1000000000000001</v>
      </c>
      <c r="C782" s="2">
        <f t="shared" si="66"/>
        <v>1.1537266563533666</v>
      </c>
      <c r="D782" s="2">
        <f t="shared" si="68"/>
        <v>1.1473312281306962</v>
      </c>
      <c r="E782" s="2">
        <f t="shared" si="67"/>
        <v>6.3954282226703629E-3</v>
      </c>
      <c r="F782" s="2">
        <f t="shared" si="71"/>
        <v>-4.8678174530930145E-3</v>
      </c>
      <c r="G782" s="2">
        <f t="shared" si="69"/>
        <v>1.1263245675763377E-2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5">
        <f>TITRES_STAT!D786</f>
        <v>1.1000000000000001</v>
      </c>
      <c r="C783" s="2">
        <f t="shared" ref="C783:C846" si="72">$C$4*B773+C782*(1-$C$4)</f>
        <v>1.1562302476836179</v>
      </c>
      <c r="D783" s="2">
        <f t="shared" si="68"/>
        <v>1.1438252112321261</v>
      </c>
      <c r="E783" s="2">
        <f t="shared" si="67"/>
        <v>1.2405036451491824E-2</v>
      </c>
      <c r="F783" s="2">
        <f t="shared" si="71"/>
        <v>-1.4132466721760465E-3</v>
      </c>
      <c r="G783" s="2">
        <f t="shared" si="69"/>
        <v>1.3818283123667872E-2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5">
        <f>TITRES_STAT!D787</f>
        <v>1.1299999999999999</v>
      </c>
      <c r="C784" s="2">
        <f t="shared" si="72"/>
        <v>1.1614255941938305</v>
      </c>
      <c r="D784" s="2">
        <f t="shared" si="68"/>
        <v>1.1428011215112277</v>
      </c>
      <c r="E784" s="2">
        <f t="shared" si="67"/>
        <v>1.8624472682602811E-2</v>
      </c>
      <c r="F784" s="2">
        <f t="shared" si="71"/>
        <v>2.5942971987797251E-3</v>
      </c>
      <c r="G784" s="2">
        <f t="shared" si="69"/>
        <v>1.6030175483823086E-2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5">
        <f>TITRES_STAT!D788</f>
        <v>1.1399999999999999</v>
      </c>
      <c r="C785" s="2">
        <f t="shared" si="72"/>
        <v>1.1658216566255488</v>
      </c>
      <c r="D785" s="2">
        <f t="shared" si="68"/>
        <v>1.1425936310289146</v>
      </c>
      <c r="E785" s="2">
        <f t="shared" si="67"/>
        <v>2.3228025596634172E-2</v>
      </c>
      <c r="F785" s="2">
        <f t="shared" si="71"/>
        <v>6.7210428783506145E-3</v>
      </c>
      <c r="G785" s="2">
        <f t="shared" si="69"/>
        <v>1.6506982718283558E-2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1.1100000000000001</v>
      </c>
      <c r="C786" s="2">
        <f t="shared" si="72"/>
        <v>1.1664644786831566</v>
      </c>
      <c r="D786" s="2">
        <f t="shared" si="68"/>
        <v>1.1401792879897357</v>
      </c>
      <c r="E786" s="2">
        <f t="shared" si="67"/>
        <v>2.6285190693420946E-2</v>
      </c>
      <c r="F786" s="2">
        <f t="shared" si="71"/>
        <v>1.0633872441364682E-2</v>
      </c>
      <c r="G786" s="2">
        <f t="shared" si="69"/>
        <v>1.5651318252056262E-2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1.1100000000000001</v>
      </c>
      <c r="C787" s="2">
        <f t="shared" si="72"/>
        <v>1.1623930204242094</v>
      </c>
      <c r="D787" s="2">
        <f t="shared" si="68"/>
        <v>1.1379437851756811</v>
      </c>
      <c r="E787" s="2">
        <f t="shared" si="67"/>
        <v>2.4449235248528378E-2</v>
      </c>
      <c r="F787" s="2">
        <f t="shared" si="71"/>
        <v>1.3396945002797422E-2</v>
      </c>
      <c r="G787" s="2">
        <f t="shared" si="69"/>
        <v>1.1052290245730956E-2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1.08</v>
      </c>
      <c r="C788" s="2">
        <f t="shared" si="72"/>
        <v>1.1604864018974079</v>
      </c>
      <c r="D788" s="2">
        <f t="shared" si="68"/>
        <v>1.1336516529404455</v>
      </c>
      <c r="E788" s="2">
        <f t="shared" si="67"/>
        <v>2.6834748956962473E-2</v>
      </c>
      <c r="F788" s="2">
        <f t="shared" si="71"/>
        <v>1.6084505793630435E-2</v>
      </c>
      <c r="G788" s="2">
        <f t="shared" si="69"/>
        <v>1.0750243163332038E-2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1.0900000000000001</v>
      </c>
      <c r="C789" s="2">
        <f t="shared" si="72"/>
        <v>1.1573346477593451</v>
      </c>
      <c r="D789" s="2">
        <f t="shared" si="68"/>
        <v>1.1304181971670793</v>
      </c>
      <c r="E789" s="2">
        <f t="shared" si="67"/>
        <v>2.6916450592265884E-2</v>
      </c>
      <c r="F789" s="2">
        <f t="shared" si="71"/>
        <v>1.8250894753357526E-2</v>
      </c>
      <c r="G789" s="2">
        <f t="shared" si="69"/>
        <v>8.6655558389083578E-3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1.0900000000000001</v>
      </c>
      <c r="C790" s="2">
        <f t="shared" si="72"/>
        <v>1.1562062404117535</v>
      </c>
      <c r="D790" s="2">
        <f t="shared" si="68"/>
        <v>1.1274242566361845</v>
      </c>
      <c r="E790" s="2">
        <f t="shared" si="67"/>
        <v>2.8781983775568953E-2</v>
      </c>
      <c r="F790" s="2">
        <f t="shared" si="71"/>
        <v>2.0357112557799813E-2</v>
      </c>
      <c r="G790" s="2">
        <f t="shared" si="69"/>
        <v>8.42487121776914E-3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5">
        <f>TITRES_STAT!D794</f>
        <v>1.0900000000000001</v>
      </c>
      <c r="C791" s="2">
        <f t="shared" si="72"/>
        <v>1.1475591265022529</v>
      </c>
      <c r="D791" s="2">
        <f t="shared" si="68"/>
        <v>1.1246520894779486</v>
      </c>
      <c r="E791" s="2">
        <f t="shared" si="67"/>
        <v>2.29070370243043E-2</v>
      </c>
      <c r="F791" s="2">
        <f t="shared" si="71"/>
        <v>2.086709745110071E-2</v>
      </c>
      <c r="G791" s="2">
        <f t="shared" si="69"/>
        <v>2.0399395732035898E-3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5">
        <f>TITRES_STAT!D795</f>
        <v>1.08</v>
      </c>
      <c r="C792" s="2">
        <f t="shared" si="72"/>
        <v>1.1402423378095985</v>
      </c>
      <c r="D792" s="2">
        <f t="shared" si="68"/>
        <v>1.1213445272943969</v>
      </c>
      <c r="E792" s="2">
        <f t="shared" si="67"/>
        <v>1.8897810515201563E-2</v>
      </c>
      <c r="F792" s="2">
        <f t="shared" si="71"/>
        <v>2.0473240063920883E-2</v>
      </c>
      <c r="G792" s="2">
        <f t="shared" si="69"/>
        <v>-1.5754295487193197E-3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5">
        <f>TITRES_STAT!D796</f>
        <v>1.07</v>
      </c>
      <c r="C793" s="2">
        <f t="shared" si="72"/>
        <v>1.1340512089158141</v>
      </c>
      <c r="D793" s="2">
        <f t="shared" si="68"/>
        <v>1.1175412289762936</v>
      </c>
      <c r="E793" s="2">
        <f t="shared" si="67"/>
        <v>1.6509979939520525E-2</v>
      </c>
      <c r="F793" s="2">
        <f t="shared" si="71"/>
        <v>1.9680588039040811E-2</v>
      </c>
      <c r="G793" s="2">
        <f t="shared" si="69"/>
        <v>-3.1706080995202862E-3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1.06</v>
      </c>
      <c r="C794" s="2">
        <f t="shared" si="72"/>
        <v>1.1334279460056889</v>
      </c>
      <c r="D794" s="2">
        <f t="shared" si="68"/>
        <v>1.1132789157187903</v>
      </c>
      <c r="E794" s="2">
        <f t="shared" si="67"/>
        <v>2.0149030286898517E-2</v>
      </c>
      <c r="F794" s="2">
        <f t="shared" si="71"/>
        <v>1.9774276488612352E-2</v>
      </c>
      <c r="G794" s="2">
        <f t="shared" si="69"/>
        <v>3.7475379828616484E-4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1.04</v>
      </c>
      <c r="C795" s="2">
        <f t="shared" si="72"/>
        <v>1.134439031235583</v>
      </c>
      <c r="D795" s="2">
        <f t="shared" si="68"/>
        <v>1.1078508478877689</v>
      </c>
      <c r="E795" s="2">
        <f t="shared" si="67"/>
        <v>2.6588183347814098E-2</v>
      </c>
      <c r="F795" s="2">
        <f t="shared" si="71"/>
        <v>2.1137057860452703E-2</v>
      </c>
      <c r="G795" s="2">
        <f t="shared" si="69"/>
        <v>5.4511254873613954E-3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1.05</v>
      </c>
      <c r="C796" s="2">
        <f t="shared" si="72"/>
        <v>1.1306791802762626</v>
      </c>
      <c r="D796" s="2">
        <f t="shared" si="68"/>
        <v>1.1035655998960823</v>
      </c>
      <c r="E796" s="2">
        <f t="shared" ref="E796:E859" si="73">C796-D796</f>
        <v>2.7113580380180302E-2</v>
      </c>
      <c r="F796" s="2">
        <f t="shared" si="71"/>
        <v>2.2332362364398225E-2</v>
      </c>
      <c r="G796" s="2">
        <f t="shared" si="69"/>
        <v>4.7812180157820773E-3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5">
        <f>TITRES_STAT!D800</f>
        <v>1.07</v>
      </c>
      <c r="C797" s="2">
        <f t="shared" si="72"/>
        <v>1.1274977679260685</v>
      </c>
      <c r="D797" s="2">
        <f t="shared" ref="D797:D860" si="74">$D$4*B797+(1-$D$4)*D796</f>
        <v>1.1010792591630392</v>
      </c>
      <c r="E797" s="2">
        <f t="shared" si="73"/>
        <v>2.6418508763029314E-2</v>
      </c>
      <c r="F797" s="2">
        <f t="shared" si="71"/>
        <v>2.3149591644124445E-2</v>
      </c>
      <c r="G797" s="2">
        <f t="shared" si="69"/>
        <v>3.2689171189048682E-3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5">
        <f>TITRES_STAT!D801</f>
        <v>1.07</v>
      </c>
      <c r="C798" s="2">
        <f t="shared" si="72"/>
        <v>1.1201904190143657</v>
      </c>
      <c r="D798" s="2">
        <f t="shared" si="74"/>
        <v>1.0987770918176289</v>
      </c>
      <c r="E798" s="2">
        <f t="shared" si="73"/>
        <v>2.141332719673672E-2</v>
      </c>
      <c r="F798" s="2">
        <f t="shared" si="71"/>
        <v>2.2802338754646902E-2</v>
      </c>
      <c r="G798" s="2">
        <f t="shared" si="69"/>
        <v>-1.3890115579101824E-3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1.1000000000000001</v>
      </c>
      <c r="C799" s="2">
        <f t="shared" si="72"/>
        <v>1.1155457391660017</v>
      </c>
      <c r="D799" s="2">
        <f t="shared" si="74"/>
        <v>1.0988676776089157</v>
      </c>
      <c r="E799" s="2">
        <f t="shared" si="73"/>
        <v>1.6678061557086066E-2</v>
      </c>
      <c r="F799" s="2">
        <f t="shared" si="71"/>
        <v>2.1577483315134736E-2</v>
      </c>
      <c r="G799" s="2">
        <f t="shared" si="69"/>
        <v>-4.89942175804867E-3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1.1299999999999999</v>
      </c>
      <c r="C800" s="2">
        <f t="shared" si="72"/>
        <v>1.1116156254481553</v>
      </c>
      <c r="D800" s="2">
        <f t="shared" si="74"/>
        <v>1.1011737755638107</v>
      </c>
      <c r="E800" s="2">
        <f t="shared" si="73"/>
        <v>1.0441849884344601E-2</v>
      </c>
      <c r="F800" s="2">
        <f t="shared" si="71"/>
        <v>1.9350356628976707E-2</v>
      </c>
      <c r="G800" s="2">
        <f t="shared" si="69"/>
        <v>-8.908506744632106E-3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1.1499999999999999</v>
      </c>
      <c r="C801" s="2">
        <f t="shared" si="72"/>
        <v>1.1082901446099775</v>
      </c>
      <c r="D801" s="2">
        <f t="shared" si="74"/>
        <v>1.1047905329294545</v>
      </c>
      <c r="E801" s="2">
        <f t="shared" si="73"/>
        <v>3.4996116805230404E-3</v>
      </c>
      <c r="F801" s="2">
        <f t="shared" si="71"/>
        <v>1.6180207639285973E-2</v>
      </c>
      <c r="G801" s="2">
        <f t="shared" si="69"/>
        <v>-1.2680595958762933E-2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1.1299999999999999</v>
      </c>
      <c r="C802" s="2">
        <f t="shared" si="72"/>
        <v>1.103937814669981</v>
      </c>
      <c r="D802" s="2">
        <f t="shared" si="74"/>
        <v>1.1066579008606059</v>
      </c>
      <c r="E802" s="2">
        <f t="shared" si="73"/>
        <v>-2.7200861906249152E-3</v>
      </c>
      <c r="F802" s="2">
        <f t="shared" si="71"/>
        <v>1.2400148873303797E-2</v>
      </c>
      <c r="G802" s="2">
        <f t="shared" si="69"/>
        <v>-1.5120235063928712E-2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1.1299999999999999</v>
      </c>
      <c r="C803" s="2">
        <f t="shared" si="72"/>
        <v>1.098716612413061</v>
      </c>
      <c r="D803" s="2">
        <f t="shared" si="74"/>
        <v>1.1083869452413018</v>
      </c>
      <c r="E803" s="2">
        <f t="shared" si="73"/>
        <v>-9.670332828240813E-3</v>
      </c>
      <c r="F803" s="2">
        <f t="shared" si="71"/>
        <v>7.9860525329948744E-3</v>
      </c>
      <c r="G803" s="2">
        <f t="shared" si="69"/>
        <v>-1.7656385361235687E-2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1.1100000000000001</v>
      </c>
      <c r="C804" s="2">
        <f t="shared" si="72"/>
        <v>1.0927602105033591</v>
      </c>
      <c r="D804" s="2">
        <f t="shared" si="74"/>
        <v>1.1085064307789831</v>
      </c>
      <c r="E804" s="2">
        <f t="shared" si="73"/>
        <v>-1.5746220275624001E-2</v>
      </c>
      <c r="F804" s="2">
        <f t="shared" si="71"/>
        <v>3.2395979712710994E-3</v>
      </c>
      <c r="G804" s="2">
        <f t="shared" ref="G804:G867" si="75">E804-F804</f>
        <v>-1.89858182468951E-2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1.08</v>
      </c>
      <c r="C805" s="2">
        <f t="shared" si="72"/>
        <v>1.0846432550413039</v>
      </c>
      <c r="D805" s="2">
        <f t="shared" si="74"/>
        <v>1.1063948433138733</v>
      </c>
      <c r="E805" s="2">
        <f t="shared" si="73"/>
        <v>-2.17515882725694E-2</v>
      </c>
      <c r="F805" s="2">
        <f t="shared" ref="F805:F868" si="77">(E805*(2/(10)))+((1-(2/10))*F804)</f>
        <v>-1.7586392774970004E-3</v>
      </c>
      <c r="G805" s="2">
        <f t="shared" si="75"/>
        <v>-1.9992948995072399E-2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1.08</v>
      </c>
      <c r="C806" s="2">
        <f t="shared" si="72"/>
        <v>1.0793135234964879</v>
      </c>
      <c r="D806" s="2">
        <f t="shared" si="74"/>
        <v>1.104439669735068</v>
      </c>
      <c r="E806" s="2">
        <f t="shared" si="73"/>
        <v>-2.5126146238580116E-2</v>
      </c>
      <c r="F806" s="2">
        <f t="shared" si="77"/>
        <v>-6.4321406697136242E-3</v>
      </c>
      <c r="G806" s="2">
        <f t="shared" si="75"/>
        <v>-1.8694005568866492E-2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5">
        <f>TITRES_STAT!D810</f>
        <v>1.07</v>
      </c>
      <c r="C807" s="2">
        <f t="shared" si="72"/>
        <v>1.0778806737277975</v>
      </c>
      <c r="D807" s="2">
        <f t="shared" si="74"/>
        <v>1.1018885830880261</v>
      </c>
      <c r="E807" s="2">
        <f t="shared" si="73"/>
        <v>-2.4007909360228563E-2</v>
      </c>
      <c r="F807" s="2">
        <f t="shared" si="77"/>
        <v>-9.9472944078166127E-3</v>
      </c>
      <c r="G807" s="2">
        <f t="shared" si="75"/>
        <v>-1.406061495241195E-2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5">
        <f>TITRES_STAT!D811</f>
        <v>1.08</v>
      </c>
      <c r="C808" s="2">
        <f t="shared" si="72"/>
        <v>1.0766682623850594</v>
      </c>
      <c r="D808" s="2">
        <f t="shared" si="74"/>
        <v>1.1002672065629873</v>
      </c>
      <c r="E808" s="2">
        <f t="shared" si="73"/>
        <v>-2.359894417792785E-2</v>
      </c>
      <c r="F808" s="2">
        <f t="shared" si="77"/>
        <v>-1.2677624361838861E-2</v>
      </c>
      <c r="G808" s="2">
        <f t="shared" si="75"/>
        <v>-1.0921319816088989E-2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5">
        <f>TITRES_STAT!D812</f>
        <v>1.08</v>
      </c>
      <c r="C809" s="2">
        <f t="shared" si="72"/>
        <v>1.0802577604796657</v>
      </c>
      <c r="D809" s="2">
        <f t="shared" si="74"/>
        <v>1.0987659320027661</v>
      </c>
      <c r="E809" s="2">
        <f t="shared" si="73"/>
        <v>-1.8508171523100359E-2</v>
      </c>
      <c r="F809" s="2">
        <f t="shared" si="77"/>
        <v>-1.3843733794091161E-2</v>
      </c>
      <c r="G809" s="2">
        <f t="shared" si="75"/>
        <v>-4.6644377290091972E-3</v>
      </c>
      <c r="H809" s="2" t="str">
        <f t="shared" si="76"/>
        <v>Hold</v>
      </c>
    </row>
    <row r="810" spans="1:8" ht="13.5" x14ac:dyDescent="0.25">
      <c r="A810" s="3">
        <f>TITRES_STAT!B813</f>
        <v>43487</v>
      </c>
      <c r="B810" s="5">
        <f>TITRES_STAT!D813</f>
        <v>1.06</v>
      </c>
      <c r="C810" s="2">
        <f t="shared" si="72"/>
        <v>1.0879104127135633</v>
      </c>
      <c r="D810" s="2">
        <f t="shared" si="74"/>
        <v>1.0958943814840425</v>
      </c>
      <c r="E810" s="2">
        <f t="shared" si="73"/>
        <v>-7.9839687704792439E-3</v>
      </c>
      <c r="F810" s="2">
        <f t="shared" si="77"/>
        <v>-1.2671780789368779E-2</v>
      </c>
      <c r="G810" s="2">
        <f t="shared" si="75"/>
        <v>4.6878120188895353E-3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1.05</v>
      </c>
      <c r="C811" s="2">
        <f t="shared" si="72"/>
        <v>1.0974626569114765</v>
      </c>
      <c r="D811" s="2">
        <f t="shared" si="74"/>
        <v>1.0924947976704096</v>
      </c>
      <c r="E811" s="2">
        <f t="shared" si="73"/>
        <v>4.9678592410669076E-3</v>
      </c>
      <c r="F811" s="2">
        <f t="shared" si="77"/>
        <v>-9.1438527832816419E-3</v>
      </c>
      <c r="G811" s="2">
        <f t="shared" si="75"/>
        <v>1.4111712024348549E-2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1.06</v>
      </c>
      <c r="C812" s="2">
        <f t="shared" si="72"/>
        <v>1.1024684020020186</v>
      </c>
      <c r="D812" s="2">
        <f t="shared" si="74"/>
        <v>1.0900877756207494</v>
      </c>
      <c r="E812" s="2">
        <f t="shared" si="73"/>
        <v>1.2380626381269133E-2</v>
      </c>
      <c r="F812" s="2">
        <f t="shared" si="77"/>
        <v>-4.8389569503714865E-3</v>
      </c>
      <c r="G812" s="2">
        <f t="shared" si="75"/>
        <v>1.7219583331640621E-2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1.06</v>
      </c>
      <c r="C813" s="2">
        <f t="shared" si="72"/>
        <v>1.1067040324632464</v>
      </c>
      <c r="D813" s="2">
        <f t="shared" si="74"/>
        <v>1.0878590515006938</v>
      </c>
      <c r="E813" s="2">
        <f t="shared" si="73"/>
        <v>1.8844980962552604E-2</v>
      </c>
      <c r="F813" s="2">
        <f t="shared" si="77"/>
        <v>-1.0216936778666835E-4</v>
      </c>
      <c r="G813" s="2">
        <f t="shared" si="75"/>
        <v>1.8947150330339273E-2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1.05</v>
      </c>
      <c r="C814" s="2">
        <f t="shared" si="72"/>
        <v>1.1072111043919777</v>
      </c>
      <c r="D814" s="2">
        <f t="shared" si="74"/>
        <v>1.0850546773154572</v>
      </c>
      <c r="E814" s="2">
        <f t="shared" si="73"/>
        <v>2.2156427076520435E-2</v>
      </c>
      <c r="F814" s="2">
        <f t="shared" si="77"/>
        <v>4.3495499210747524E-3</v>
      </c>
      <c r="G814" s="2">
        <f t="shared" si="75"/>
        <v>1.7806877155445683E-2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1.05</v>
      </c>
      <c r="C815" s="2">
        <f t="shared" si="72"/>
        <v>1.1030247806393658</v>
      </c>
      <c r="D815" s="2">
        <f t="shared" si="74"/>
        <v>1.0824580345513493</v>
      </c>
      <c r="E815" s="2">
        <f t="shared" si="73"/>
        <v>2.0566746088016563E-2</v>
      </c>
      <c r="F815" s="2">
        <f t="shared" si="77"/>
        <v>7.5929891544631147E-3</v>
      </c>
      <c r="G815" s="2">
        <f t="shared" si="75"/>
        <v>1.2973756933553449E-2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1.05</v>
      </c>
      <c r="C816" s="2">
        <f t="shared" si="72"/>
        <v>1.0994825066948479</v>
      </c>
      <c r="D816" s="2">
        <f t="shared" si="74"/>
        <v>1.0800537356956936</v>
      </c>
      <c r="E816" s="2">
        <f t="shared" si="73"/>
        <v>1.9428770999154299E-2</v>
      </c>
      <c r="F816" s="2">
        <f t="shared" si="77"/>
        <v>9.9601455234013519E-3</v>
      </c>
      <c r="G816" s="2">
        <f t="shared" si="75"/>
        <v>9.4686254757529471E-3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1.03</v>
      </c>
      <c r="C817" s="2">
        <f t="shared" si="72"/>
        <v>1.0949467364341021</v>
      </c>
      <c r="D817" s="2">
        <f t="shared" si="74"/>
        <v>1.0763460515700867</v>
      </c>
      <c r="E817" s="2">
        <f t="shared" si="73"/>
        <v>1.8600684864015449E-2</v>
      </c>
      <c r="F817" s="2">
        <f t="shared" si="77"/>
        <v>1.1688253391524172E-2</v>
      </c>
      <c r="G817" s="2">
        <f t="shared" si="75"/>
        <v>6.9124314724912771E-3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1.04</v>
      </c>
      <c r="C818" s="2">
        <f t="shared" si="72"/>
        <v>1.0926472385211634</v>
      </c>
      <c r="D818" s="2">
        <f t="shared" si="74"/>
        <v>1.0736537514537841</v>
      </c>
      <c r="E818" s="2">
        <f t="shared" si="73"/>
        <v>1.8993487067379355E-2</v>
      </c>
      <c r="F818" s="2">
        <f t="shared" si="77"/>
        <v>1.3149300126695209E-2</v>
      </c>
      <c r="G818" s="2">
        <f t="shared" si="75"/>
        <v>5.8441869406841464E-3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1.01</v>
      </c>
      <c r="C819" s="2">
        <f t="shared" si="72"/>
        <v>1.0907015095179076</v>
      </c>
      <c r="D819" s="2">
        <f t="shared" si="74"/>
        <v>1.0689386587535037</v>
      </c>
      <c r="E819" s="2">
        <f t="shared" si="73"/>
        <v>2.1762850764403874E-2</v>
      </c>
      <c r="F819" s="2">
        <f t="shared" si="77"/>
        <v>1.4872010254236942E-2</v>
      </c>
      <c r="G819" s="2">
        <f t="shared" si="75"/>
        <v>6.8908405101669318E-3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1.03</v>
      </c>
      <c r="C820" s="2">
        <f t="shared" si="72"/>
        <v>1.0859782003613063</v>
      </c>
      <c r="D820" s="2">
        <f t="shared" si="74"/>
        <v>1.0660543136606515</v>
      </c>
      <c r="E820" s="2">
        <f t="shared" si="73"/>
        <v>1.9923886700654814E-2</v>
      </c>
      <c r="F820" s="2">
        <f t="shared" si="77"/>
        <v>1.5882385543520516E-2</v>
      </c>
      <c r="G820" s="2">
        <f t="shared" si="75"/>
        <v>4.0415011571342981E-3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1.04</v>
      </c>
      <c r="C821" s="2">
        <f t="shared" si="72"/>
        <v>1.080443092613413</v>
      </c>
      <c r="D821" s="2">
        <f t="shared" si="74"/>
        <v>1.0641243645006033</v>
      </c>
      <c r="E821" s="2">
        <f t="shared" si="73"/>
        <v>1.6318728112809655E-2</v>
      </c>
      <c r="F821" s="2">
        <f t="shared" si="77"/>
        <v>1.5969654057378345E-2</v>
      </c>
      <c r="G821" s="2">
        <f t="shared" si="75"/>
        <v>3.4907405543131015E-4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1.04</v>
      </c>
      <c r="C822" s="2">
        <f t="shared" si="72"/>
        <v>1.0772980014421187</v>
      </c>
      <c r="D822" s="2">
        <f t="shared" si="74"/>
        <v>1.0623373745375957</v>
      </c>
      <c r="E822" s="2">
        <f t="shared" si="73"/>
        <v>1.4960626904523044E-2</v>
      </c>
      <c r="F822" s="2">
        <f t="shared" si="77"/>
        <v>1.5767848626807284E-2</v>
      </c>
      <c r="G822" s="2">
        <f t="shared" si="75"/>
        <v>-8.0722172228423969E-4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5">
        <f>TITRES_STAT!D826</f>
        <v>1.06</v>
      </c>
      <c r="C823" s="2">
        <f t="shared" si="72"/>
        <v>1.0746367704510236</v>
      </c>
      <c r="D823" s="2">
        <f t="shared" si="74"/>
        <v>1.062164235682959</v>
      </c>
      <c r="E823" s="2">
        <f t="shared" si="73"/>
        <v>1.2472534768064536E-2</v>
      </c>
      <c r="F823" s="2">
        <f t="shared" si="77"/>
        <v>1.5108785855058735E-2</v>
      </c>
      <c r="G823" s="2">
        <f t="shared" si="75"/>
        <v>-2.6362510869941992E-3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1.04</v>
      </c>
      <c r="C824" s="2">
        <f t="shared" si="72"/>
        <v>1.0708464980739429</v>
      </c>
      <c r="D824" s="2">
        <f t="shared" si="74"/>
        <v>1.0605224404471842</v>
      </c>
      <c r="E824" s="2">
        <f t="shared" si="73"/>
        <v>1.0324057626758698E-2</v>
      </c>
      <c r="F824" s="2">
        <f t="shared" si="77"/>
        <v>1.4151840209398728E-2</v>
      </c>
      <c r="G824" s="2">
        <f t="shared" si="75"/>
        <v>-3.82778258264003E-3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1.03</v>
      </c>
      <c r="C825" s="2">
        <f t="shared" si="72"/>
        <v>1.0676393445241057</v>
      </c>
      <c r="D825" s="2">
        <f t="shared" si="74"/>
        <v>1.0582615189325779</v>
      </c>
      <c r="E825" s="2">
        <f t="shared" si="73"/>
        <v>9.3778255915277775E-3</v>
      </c>
      <c r="F825" s="2">
        <f t="shared" si="77"/>
        <v>1.3197037285824539E-2</v>
      </c>
      <c r="G825" s="2">
        <f t="shared" si="75"/>
        <v>-3.8192116942967619E-3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1.03</v>
      </c>
      <c r="C826" s="2">
        <f t="shared" si="72"/>
        <v>1.0649255992127049</v>
      </c>
      <c r="D826" s="2">
        <f t="shared" si="74"/>
        <v>1.0561680730857204</v>
      </c>
      <c r="E826" s="2">
        <f t="shared" si="73"/>
        <v>8.7575261269845495E-3</v>
      </c>
      <c r="F826" s="2">
        <f t="shared" si="77"/>
        <v>1.2309135054056543E-2</v>
      </c>
      <c r="G826" s="2">
        <f t="shared" si="75"/>
        <v>-3.5516089270719933E-3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1.03</v>
      </c>
      <c r="C827" s="2">
        <f t="shared" si="72"/>
        <v>1.0595524301030581</v>
      </c>
      <c r="D827" s="2">
        <f t="shared" si="74"/>
        <v>1.054229697301593</v>
      </c>
      <c r="E827" s="2">
        <f t="shared" si="73"/>
        <v>5.3227328014651132E-3</v>
      </c>
      <c r="F827" s="2">
        <f t="shared" si="77"/>
        <v>1.0911854603538258E-2</v>
      </c>
      <c r="G827" s="2">
        <f t="shared" si="75"/>
        <v>-5.5891218020731447E-3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1.05</v>
      </c>
      <c r="C828" s="2">
        <f t="shared" si="72"/>
        <v>1.0565443639333569</v>
      </c>
      <c r="D828" s="2">
        <f t="shared" si="74"/>
        <v>1.0539163863903638</v>
      </c>
      <c r="E828" s="2">
        <f t="shared" si="73"/>
        <v>2.627977542993154E-3</v>
      </c>
      <c r="F828" s="2">
        <f t="shared" si="77"/>
        <v>9.2550791914292364E-3</v>
      </c>
      <c r="G828" s="2">
        <f t="shared" si="75"/>
        <v>-6.6271016484360824E-3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1.02</v>
      </c>
      <c r="C829" s="2">
        <f t="shared" si="72"/>
        <v>1.0493836925589943</v>
      </c>
      <c r="D829" s="2">
        <f t="shared" si="74"/>
        <v>1.051404061472559</v>
      </c>
      <c r="E829" s="2">
        <f t="shared" si="73"/>
        <v>-2.0203689135647185E-3</v>
      </c>
      <c r="F829" s="2">
        <f t="shared" si="77"/>
        <v>6.9999895704304458E-3</v>
      </c>
      <c r="G829" s="2">
        <f t="shared" si="75"/>
        <v>-9.0203584839951643E-3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1.03</v>
      </c>
      <c r="C830" s="2">
        <f t="shared" si="72"/>
        <v>1.0464015860114568</v>
      </c>
      <c r="D830" s="2">
        <f t="shared" si="74"/>
        <v>1.0498185754375546</v>
      </c>
      <c r="E830" s="2">
        <f t="shared" si="73"/>
        <v>-3.4169894260978051E-3</v>
      </c>
      <c r="F830" s="2">
        <f t="shared" si="77"/>
        <v>4.9165937711247954E-3</v>
      </c>
      <c r="G830" s="2">
        <f t="shared" si="75"/>
        <v>-8.3335831972226014E-3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1.03</v>
      </c>
      <c r="C831" s="2">
        <f t="shared" si="72"/>
        <v>1.0454167266250789</v>
      </c>
      <c r="D831" s="2">
        <f t="shared" si="74"/>
        <v>1.0483505328125506</v>
      </c>
      <c r="E831" s="2">
        <f t="shared" si="73"/>
        <v>-2.9338061874717436E-3</v>
      </c>
      <c r="F831" s="2">
        <f t="shared" si="77"/>
        <v>3.3465137794054878E-3</v>
      </c>
      <c r="G831" s="2">
        <f t="shared" si="75"/>
        <v>-6.2803199668772314E-3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5">
        <f>TITRES_STAT!D835</f>
        <v>1.02</v>
      </c>
      <c r="C832" s="2">
        <f t="shared" si="72"/>
        <v>1.0445833840673744</v>
      </c>
      <c r="D832" s="2">
        <f t="shared" si="74"/>
        <v>1.0462504933449543</v>
      </c>
      <c r="E832" s="2">
        <f t="shared" si="73"/>
        <v>-1.667109277579959E-3</v>
      </c>
      <c r="F832" s="2">
        <f t="shared" si="77"/>
        <v>2.3437891680083986E-3</v>
      </c>
      <c r="G832" s="2">
        <f t="shared" si="75"/>
        <v>-4.0108984455883576E-3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5">
        <f>TITRES_STAT!D836</f>
        <v>1.03</v>
      </c>
      <c r="C833" s="2">
        <f t="shared" si="72"/>
        <v>1.0469551711339322</v>
      </c>
      <c r="D833" s="2">
        <f t="shared" si="74"/>
        <v>1.0450467530971799</v>
      </c>
      <c r="E833" s="2">
        <f t="shared" si="73"/>
        <v>1.9084180367523462E-3</v>
      </c>
      <c r="F833" s="2">
        <f t="shared" si="77"/>
        <v>2.2567149417571882E-3</v>
      </c>
      <c r="G833" s="2">
        <f t="shared" si="75"/>
        <v>-3.4829690500484201E-4</v>
      </c>
      <c r="H833" s="2" t="str">
        <f t="shared" si="76"/>
        <v>Hold</v>
      </c>
    </row>
    <row r="834" spans="1:8" ht="13.5" x14ac:dyDescent="0.25">
      <c r="A834" s="3">
        <f>TITRES_STAT!B837</f>
        <v>43521</v>
      </c>
      <c r="B834" s="5">
        <f>TITRES_STAT!D837</f>
        <v>1.02</v>
      </c>
      <c r="C834" s="2">
        <f t="shared" si="72"/>
        <v>1.045885144805635</v>
      </c>
      <c r="D834" s="2">
        <f t="shared" si="74"/>
        <v>1.0431914380529443</v>
      </c>
      <c r="E834" s="2">
        <f t="shared" si="73"/>
        <v>2.69370675269065E-3</v>
      </c>
      <c r="F834" s="2">
        <f t="shared" si="77"/>
        <v>2.3441133039438806E-3</v>
      </c>
      <c r="G834" s="2">
        <f t="shared" si="75"/>
        <v>3.4959344874676938E-4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1.01</v>
      </c>
      <c r="C835" s="2">
        <f t="shared" si="72"/>
        <v>1.0434412763739989</v>
      </c>
      <c r="D835" s="2">
        <f t="shared" si="74"/>
        <v>1.0407328130119855</v>
      </c>
      <c r="E835" s="2">
        <f t="shared" si="73"/>
        <v>2.708463362013358E-3</v>
      </c>
      <c r="F835" s="2">
        <f t="shared" si="77"/>
        <v>2.4169833155577762E-3</v>
      </c>
      <c r="G835" s="2">
        <f t="shared" si="75"/>
        <v>2.9148004645558178E-4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0.99</v>
      </c>
      <c r="C836" s="2">
        <f t="shared" si="72"/>
        <v>1.041373387701076</v>
      </c>
      <c r="D836" s="2">
        <f t="shared" si="74"/>
        <v>1.0369748268629495</v>
      </c>
      <c r="E836" s="2">
        <f t="shared" si="73"/>
        <v>4.3985608381265084E-3</v>
      </c>
      <c r="F836" s="2">
        <f t="shared" si="77"/>
        <v>2.8132988200715229E-3</v>
      </c>
      <c r="G836" s="2">
        <f t="shared" si="75"/>
        <v>1.5852620180549855E-3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1.03</v>
      </c>
      <c r="C837" s="2">
        <f t="shared" si="72"/>
        <v>1.0396236357470643</v>
      </c>
      <c r="D837" s="2">
        <f t="shared" si="74"/>
        <v>1.0364581730212494</v>
      </c>
      <c r="E837" s="2">
        <f t="shared" si="73"/>
        <v>3.1654627258148604E-3</v>
      </c>
      <c r="F837" s="2">
        <f t="shared" si="77"/>
        <v>2.8837316012201904E-3</v>
      </c>
      <c r="G837" s="2">
        <f t="shared" si="75"/>
        <v>2.8173112459466999E-4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1</v>
      </c>
      <c r="C838" s="2">
        <f t="shared" si="72"/>
        <v>1.0412199994782851</v>
      </c>
      <c r="D838" s="2">
        <f t="shared" si="74"/>
        <v>1.0337575676122679</v>
      </c>
      <c r="E838" s="2">
        <f t="shared" si="73"/>
        <v>7.4624318660172495E-3</v>
      </c>
      <c r="F838" s="2">
        <f t="shared" si="77"/>
        <v>3.7994716541796024E-3</v>
      </c>
      <c r="G838" s="2">
        <f t="shared" si="75"/>
        <v>3.6629602118376471E-3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5">
        <f>TITRES_STAT!D842</f>
        <v>1.01</v>
      </c>
      <c r="C839" s="2">
        <f t="shared" si="72"/>
        <v>1.0379553841739337</v>
      </c>
      <c r="D839" s="2">
        <f t="shared" si="74"/>
        <v>1.0319977477891369</v>
      </c>
      <c r="E839" s="2">
        <f t="shared" si="73"/>
        <v>5.9576363847968494E-3</v>
      </c>
      <c r="F839" s="2">
        <f t="shared" si="77"/>
        <v>4.2311046003030515E-3</v>
      </c>
      <c r="G839" s="2">
        <f t="shared" si="75"/>
        <v>1.7265317844937979E-3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5">
        <f>TITRES_STAT!D843</f>
        <v>1.02</v>
      </c>
      <c r="C840" s="2">
        <f t="shared" si="72"/>
        <v>1.0367314789164055</v>
      </c>
      <c r="D840" s="2">
        <f t="shared" si="74"/>
        <v>1.0311090257306823</v>
      </c>
      <c r="E840" s="2">
        <f t="shared" si="73"/>
        <v>5.6224531857231863E-3</v>
      </c>
      <c r="F840" s="2">
        <f t="shared" si="77"/>
        <v>4.5093743173870784E-3</v>
      </c>
      <c r="G840" s="2">
        <f t="shared" si="75"/>
        <v>1.1130788683361079E-3</v>
      </c>
      <c r="H840" s="2" t="str">
        <f t="shared" si="76"/>
        <v>Sell</v>
      </c>
    </row>
    <row r="841" spans="1:8" ht="13.5" x14ac:dyDescent="0.25">
      <c r="A841" s="3">
        <f>TITRES_STAT!B844</f>
        <v>43530</v>
      </c>
      <c r="B841" s="5">
        <f>TITRES_STAT!D844</f>
        <v>1.02</v>
      </c>
      <c r="C841" s="2">
        <f t="shared" si="72"/>
        <v>1.0356958667754201</v>
      </c>
      <c r="D841" s="2">
        <f t="shared" si="74"/>
        <v>1.030286134935817</v>
      </c>
      <c r="E841" s="2">
        <f t="shared" si="73"/>
        <v>5.409731839603138E-3</v>
      </c>
      <c r="F841" s="2">
        <f t="shared" si="77"/>
        <v>4.6894458218302909E-3</v>
      </c>
      <c r="G841" s="2">
        <f t="shared" si="75"/>
        <v>7.202860177728471E-4</v>
      </c>
      <c r="H841" s="2" t="str">
        <f t="shared" si="76"/>
        <v>Sell</v>
      </c>
    </row>
    <row r="842" spans="1:8" ht="13.5" x14ac:dyDescent="0.25">
      <c r="A842" s="3">
        <f>TITRES_STAT!B845</f>
        <v>43531</v>
      </c>
      <c r="B842" s="5">
        <f>TITRES_STAT!D845</f>
        <v>1.03</v>
      </c>
      <c r="C842" s="2">
        <f t="shared" si="72"/>
        <v>1.03328111804074</v>
      </c>
      <c r="D842" s="2">
        <f t="shared" si="74"/>
        <v>1.030264939755386</v>
      </c>
      <c r="E842" s="2">
        <f t="shared" si="73"/>
        <v>3.0161782853539432E-3</v>
      </c>
      <c r="F842" s="2">
        <f t="shared" si="77"/>
        <v>4.3547923145350219E-3</v>
      </c>
      <c r="G842" s="2">
        <f t="shared" si="75"/>
        <v>-1.3386140291810787E-3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1.03</v>
      </c>
      <c r="C843" s="2">
        <f t="shared" si="72"/>
        <v>1.032776330649857</v>
      </c>
      <c r="D843" s="2">
        <f t="shared" si="74"/>
        <v>1.0302453145883204</v>
      </c>
      <c r="E843" s="2">
        <f t="shared" si="73"/>
        <v>2.5310160615366062E-3</v>
      </c>
      <c r="F843" s="2">
        <f t="shared" si="77"/>
        <v>3.9900370639353389E-3</v>
      </c>
      <c r="G843" s="2">
        <f t="shared" si="75"/>
        <v>-1.4590210023987327E-3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1.01</v>
      </c>
      <c r="C844" s="2">
        <f t="shared" si="72"/>
        <v>1.0308107413191099</v>
      </c>
      <c r="D844" s="2">
        <f t="shared" si="74"/>
        <v>1.0287456616558521</v>
      </c>
      <c r="E844" s="2">
        <f t="shared" si="73"/>
        <v>2.0650796632577517E-3</v>
      </c>
      <c r="F844" s="2">
        <f t="shared" si="77"/>
        <v>3.6050455837998217E-3</v>
      </c>
      <c r="G844" s="2">
        <f t="shared" si="75"/>
        <v>-1.53996592054207E-3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1.02</v>
      </c>
      <c r="C845" s="2">
        <f t="shared" si="72"/>
        <v>1.0276090888084777</v>
      </c>
      <c r="D845" s="2">
        <f t="shared" si="74"/>
        <v>1.0280978348665297</v>
      </c>
      <c r="E845" s="2">
        <f t="shared" si="73"/>
        <v>-4.8874605805204752E-4</v>
      </c>
      <c r="F845" s="2">
        <f t="shared" si="77"/>
        <v>2.7862872554294481E-3</v>
      </c>
      <c r="G845" s="2">
        <f t="shared" si="75"/>
        <v>-3.2750333134814956E-3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5">
        <f>TITRES_STAT!D849</f>
        <v>1.02</v>
      </c>
      <c r="C846" s="2">
        <f t="shared" si="72"/>
        <v>1.021823075145635</v>
      </c>
      <c r="D846" s="2">
        <f t="shared" si="74"/>
        <v>1.0274979952467869</v>
      </c>
      <c r="E846" s="2">
        <f t="shared" si="73"/>
        <v>-5.6749201011518924E-3</v>
      </c>
      <c r="F846" s="2">
        <f t="shared" si="77"/>
        <v>1.0940457841131803E-3</v>
      </c>
      <c r="G846" s="2">
        <f t="shared" si="75"/>
        <v>-6.7689658852650731E-3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1.04</v>
      </c>
      <c r="C847" s="2">
        <f t="shared" ref="C847:C910" si="78">$C$4*B837+C846*(1-$C$4)</f>
        <v>1.023081063584768</v>
      </c>
      <c r="D847" s="2">
        <f t="shared" si="74"/>
        <v>1.0284240696729507</v>
      </c>
      <c r="E847" s="2">
        <f t="shared" si="73"/>
        <v>-5.3430060881827224E-3</v>
      </c>
      <c r="F847" s="2">
        <f t="shared" si="77"/>
        <v>-1.9336459034600029E-4</v>
      </c>
      <c r="G847" s="2">
        <f t="shared" si="75"/>
        <v>-5.1496414978367223E-3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1.04</v>
      </c>
      <c r="C848" s="2">
        <f t="shared" si="78"/>
        <v>1.0195301307255731</v>
      </c>
      <c r="D848" s="2">
        <f t="shared" si="74"/>
        <v>1.029281545993473</v>
      </c>
      <c r="E848" s="2">
        <f t="shared" si="73"/>
        <v>-9.75141526789991E-3</v>
      </c>
      <c r="F848" s="2">
        <f t="shared" si="77"/>
        <v>-2.1049747258567826E-3</v>
      </c>
      <c r="G848" s="2">
        <f t="shared" si="75"/>
        <v>-7.6464405420431274E-3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5">
        <f>TITRES_STAT!D852</f>
        <v>1.06</v>
      </c>
      <c r="C849" s="2">
        <f t="shared" si="78"/>
        <v>1.0180639567677927</v>
      </c>
      <c r="D849" s="2">
        <f t="shared" si="74"/>
        <v>1.0315569870309935</v>
      </c>
      <c r="E849" s="2">
        <f t="shared" si="73"/>
        <v>-1.3493030263200811E-2</v>
      </c>
      <c r="F849" s="2">
        <f t="shared" si="77"/>
        <v>-4.3825858333255887E-3</v>
      </c>
      <c r="G849" s="2">
        <f t="shared" si="75"/>
        <v>-9.1104444298752228E-3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5">
        <f>TITRES_STAT!D853</f>
        <v>1.1000000000000001</v>
      </c>
      <c r="C850" s="2">
        <f t="shared" si="78"/>
        <v>1.0183618095727476</v>
      </c>
      <c r="D850" s="2">
        <f t="shared" si="74"/>
        <v>1.0366268398435126</v>
      </c>
      <c r="E850" s="2">
        <f t="shared" si="73"/>
        <v>-1.8265030270764981E-2</v>
      </c>
      <c r="F850" s="2">
        <f t="shared" si="77"/>
        <v>-7.1590747208134676E-3</v>
      </c>
      <c r="G850" s="2">
        <f t="shared" si="75"/>
        <v>-1.1105955549951514E-2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5">
        <f>TITRES_STAT!D854</f>
        <v>1.1200000000000001</v>
      </c>
      <c r="C851" s="2">
        <f t="shared" si="78"/>
        <v>1.0186138388692481</v>
      </c>
      <c r="D851" s="2">
        <f t="shared" si="74"/>
        <v>1.0428026294847339</v>
      </c>
      <c r="E851" s="2">
        <f t="shared" si="73"/>
        <v>-2.4188790615485845E-2</v>
      </c>
      <c r="F851" s="2">
        <f t="shared" si="77"/>
        <v>-1.0565017899747942E-2</v>
      </c>
      <c r="G851" s="2">
        <f t="shared" si="75"/>
        <v>-1.3623772715737902E-2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5">
        <f>TITRES_STAT!D855</f>
        <v>1.08</v>
      </c>
      <c r="C852" s="2">
        <f t="shared" si="78"/>
        <v>1.0203655559662868</v>
      </c>
      <c r="D852" s="2">
        <f t="shared" si="74"/>
        <v>1.0455579902636425</v>
      </c>
      <c r="E852" s="2">
        <f t="shared" si="73"/>
        <v>-2.5192434297355737E-2</v>
      </c>
      <c r="F852" s="2">
        <f t="shared" si="77"/>
        <v>-1.3490501179269501E-2</v>
      </c>
      <c r="G852" s="2">
        <f t="shared" si="75"/>
        <v>-1.1701933118086236E-2</v>
      </c>
      <c r="H852" s="2" t="str">
        <f t="shared" si="76"/>
        <v>Hold</v>
      </c>
    </row>
    <row r="853" spans="1:8" ht="13.5" x14ac:dyDescent="0.25">
      <c r="A853" s="3">
        <f>TITRES_STAT!B856</f>
        <v>43549</v>
      </c>
      <c r="B853" s="5">
        <f>TITRES_STAT!D856</f>
        <v>1.05</v>
      </c>
      <c r="C853" s="2">
        <f t="shared" si="78"/>
        <v>1.0218477781253197</v>
      </c>
      <c r="D853" s="2">
        <f t="shared" si="74"/>
        <v>1.0458870280218913</v>
      </c>
      <c r="E853" s="2">
        <f t="shared" si="73"/>
        <v>-2.403924989657158E-2</v>
      </c>
      <c r="F853" s="2">
        <f t="shared" si="77"/>
        <v>-1.5600250922729918E-2</v>
      </c>
      <c r="G853" s="2">
        <f t="shared" si="75"/>
        <v>-8.4389989738416615E-3</v>
      </c>
      <c r="H853" s="2" t="str">
        <f t="shared" si="76"/>
        <v>Hold</v>
      </c>
    </row>
    <row r="854" spans="1:8" ht="13.5" x14ac:dyDescent="0.25">
      <c r="A854" s="3">
        <f>TITRES_STAT!B857</f>
        <v>43550</v>
      </c>
      <c r="B854" s="5">
        <f>TITRES_STAT!D857</f>
        <v>1.03</v>
      </c>
      <c r="C854" s="2">
        <f t="shared" si="78"/>
        <v>1.0200250430291167</v>
      </c>
      <c r="D854" s="2">
        <f t="shared" si="74"/>
        <v>1.0447102111313809</v>
      </c>
      <c r="E854" s="2">
        <f t="shared" si="73"/>
        <v>-2.4685168102264177E-2</v>
      </c>
      <c r="F854" s="2">
        <f t="shared" si="77"/>
        <v>-1.741723435863677E-2</v>
      </c>
      <c r="G854" s="2">
        <f t="shared" si="75"/>
        <v>-7.2679337436274069E-3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5">
        <f>TITRES_STAT!D858</f>
        <v>1.02</v>
      </c>
      <c r="C855" s="2">
        <f t="shared" si="78"/>
        <v>1.0200211902554064</v>
      </c>
      <c r="D855" s="2">
        <f t="shared" si="74"/>
        <v>1.0428798251216489</v>
      </c>
      <c r="E855" s="2">
        <f t="shared" si="73"/>
        <v>-2.2858634866242511E-2</v>
      </c>
      <c r="F855" s="2">
        <f t="shared" si="77"/>
        <v>-1.8505514460157919E-2</v>
      </c>
      <c r="G855" s="2">
        <f t="shared" si="75"/>
        <v>-4.3531204060845916E-3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1.03</v>
      </c>
      <c r="C856" s="2">
        <f t="shared" si="78"/>
        <v>1.0200179302161132</v>
      </c>
      <c r="D856" s="2">
        <f t="shared" si="74"/>
        <v>1.0419257640015267</v>
      </c>
      <c r="E856" s="2">
        <f t="shared" si="73"/>
        <v>-2.19078337854135E-2</v>
      </c>
      <c r="F856" s="2">
        <f t="shared" si="77"/>
        <v>-1.9185978325209036E-2</v>
      </c>
      <c r="G856" s="2">
        <f t="shared" si="75"/>
        <v>-2.7218554602044635E-3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1.02</v>
      </c>
      <c r="C857" s="2">
        <f t="shared" si="78"/>
        <v>1.0230920947982496</v>
      </c>
      <c r="D857" s="2">
        <f t="shared" si="74"/>
        <v>1.040301633334747</v>
      </c>
      <c r="E857" s="2">
        <f t="shared" si="73"/>
        <v>-1.7209538536497426E-2</v>
      </c>
      <c r="F857" s="2">
        <f t="shared" si="77"/>
        <v>-1.8790690367466716E-2</v>
      </c>
      <c r="G857" s="2">
        <f t="shared" si="75"/>
        <v>1.5811518309692893E-3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5">
        <f>TITRES_STAT!D861</f>
        <v>1.03</v>
      </c>
      <c r="C858" s="2">
        <f t="shared" si="78"/>
        <v>1.0256933109831343</v>
      </c>
      <c r="D858" s="2">
        <f t="shared" si="74"/>
        <v>1.039538549384025</v>
      </c>
      <c r="E858" s="2">
        <f t="shared" si="73"/>
        <v>-1.3845238400890691E-2</v>
      </c>
      <c r="F858" s="2">
        <f t="shared" si="77"/>
        <v>-1.7801599974151511E-2</v>
      </c>
      <c r="G858" s="2">
        <f t="shared" si="75"/>
        <v>3.9563615732608193E-3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5">
        <f>TITRES_STAT!D862</f>
        <v>1.05</v>
      </c>
      <c r="C859" s="2">
        <f t="shared" si="78"/>
        <v>1.0309712631395751</v>
      </c>
      <c r="D859" s="2">
        <f t="shared" si="74"/>
        <v>1.0403134716518749</v>
      </c>
      <c r="E859" s="2">
        <f t="shared" si="73"/>
        <v>-9.3422085122998322E-3</v>
      </c>
      <c r="F859" s="2">
        <f t="shared" si="77"/>
        <v>-1.6109721681781177E-2</v>
      </c>
      <c r="G859" s="2">
        <f t="shared" si="75"/>
        <v>6.7675131694813449E-3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5">
        <f>TITRES_STAT!D863</f>
        <v>1.05</v>
      </c>
      <c r="C860" s="2">
        <f t="shared" si="78"/>
        <v>1.0415910688104097</v>
      </c>
      <c r="D860" s="2">
        <f t="shared" si="74"/>
        <v>1.0410309922702545</v>
      </c>
      <c r="E860" s="2">
        <f t="shared" ref="E860:E923" si="79">C860-D860</f>
        <v>5.6007654015521879E-4</v>
      </c>
      <c r="F860" s="2">
        <f t="shared" si="77"/>
        <v>-1.2775762037393898E-2</v>
      </c>
      <c r="G860" s="2">
        <f t="shared" si="75"/>
        <v>1.3335838577549117E-2</v>
      </c>
      <c r="H860" s="2" t="str">
        <f t="shared" si="76"/>
        <v>Sell</v>
      </c>
    </row>
    <row r="861" spans="1:8" ht="13.5" x14ac:dyDescent="0.25">
      <c r="A861" s="3">
        <f>TITRES_STAT!B864</f>
        <v>43559</v>
      </c>
      <c r="B861" s="5">
        <f>TITRES_STAT!D864</f>
        <v>1.04</v>
      </c>
      <c r="C861" s="2">
        <f t="shared" si="78"/>
        <v>1.0536539813011159</v>
      </c>
      <c r="D861" s="2">
        <f t="shared" ref="D861:D924" si="80">$D$4*B861+(1-$D$4)*D860</f>
        <v>1.040954622472458</v>
      </c>
      <c r="E861" s="2">
        <f t="shared" si="79"/>
        <v>1.2699358828657914E-2</v>
      </c>
      <c r="F861" s="2">
        <f t="shared" si="77"/>
        <v>-7.6807378641835355E-3</v>
      </c>
      <c r="G861" s="2">
        <f t="shared" si="75"/>
        <v>2.0380096692841451E-2</v>
      </c>
      <c r="H861" s="2" t="str">
        <f t="shared" si="76"/>
        <v>Sell</v>
      </c>
    </row>
    <row r="862" spans="1:8" ht="13.5" x14ac:dyDescent="0.25">
      <c r="A862" s="3">
        <f>TITRES_STAT!B865</f>
        <v>43560</v>
      </c>
      <c r="B862" s="5">
        <f>TITRES_STAT!D865</f>
        <v>1.04</v>
      </c>
      <c r="C862" s="2">
        <f t="shared" si="78"/>
        <v>1.0577072149470981</v>
      </c>
      <c r="D862" s="2">
        <f t="shared" si="80"/>
        <v>1.0408839096967204</v>
      </c>
      <c r="E862" s="2">
        <f t="shared" si="79"/>
        <v>1.6823305250377674E-2</v>
      </c>
      <c r="F862" s="2">
        <f t="shared" si="77"/>
        <v>-2.7799292412712937E-3</v>
      </c>
      <c r="G862" s="2">
        <f t="shared" si="75"/>
        <v>1.9603234491648969E-2</v>
      </c>
      <c r="H862" s="2" t="str">
        <f t="shared" si="76"/>
        <v>Sell</v>
      </c>
    </row>
    <row r="863" spans="1:8" ht="13.5" x14ac:dyDescent="0.25">
      <c r="A863" s="3">
        <f>TITRES_STAT!B866</f>
        <v>43563</v>
      </c>
      <c r="B863" s="5">
        <f>TITRES_STAT!D866</f>
        <v>1.03</v>
      </c>
      <c r="C863" s="2">
        <f t="shared" si="78"/>
        <v>1.0565214895706214</v>
      </c>
      <c r="D863" s="2">
        <f t="shared" si="80"/>
        <v>1.0400776941636301</v>
      </c>
      <c r="E863" s="2">
        <f t="shared" si="79"/>
        <v>1.6443795406991368E-2</v>
      </c>
      <c r="F863" s="2">
        <f t="shared" si="77"/>
        <v>1.0648156883812389E-3</v>
      </c>
      <c r="G863" s="2">
        <f t="shared" si="75"/>
        <v>1.5378979718610129E-2</v>
      </c>
      <c r="H863" s="2" t="str">
        <f t="shared" si="76"/>
        <v>Sell</v>
      </c>
    </row>
    <row r="864" spans="1:8" ht="13.5" x14ac:dyDescent="0.25">
      <c r="A864" s="3">
        <f>TITRES_STAT!B867</f>
        <v>43565</v>
      </c>
      <c r="B864" s="5">
        <f>TITRES_STAT!D867</f>
        <v>1.04</v>
      </c>
      <c r="C864" s="2">
        <f t="shared" si="78"/>
        <v>1.0524412604059104</v>
      </c>
      <c r="D864" s="2">
        <f t="shared" si="80"/>
        <v>1.0400719390403983</v>
      </c>
      <c r="E864" s="2">
        <f t="shared" si="79"/>
        <v>1.2369321365512054E-2</v>
      </c>
      <c r="F864" s="2">
        <f t="shared" si="77"/>
        <v>3.3257168238074023E-3</v>
      </c>
      <c r="G864" s="2">
        <f t="shared" si="75"/>
        <v>9.0436045417046518E-3</v>
      </c>
      <c r="H864" s="2" t="str">
        <f t="shared" si="76"/>
        <v>Sell</v>
      </c>
    </row>
    <row r="865" spans="1:8" ht="13.5" x14ac:dyDescent="0.25">
      <c r="A865" s="3">
        <f>TITRES_STAT!B868</f>
        <v>43566</v>
      </c>
      <c r="B865" s="5">
        <f>TITRES_STAT!D868</f>
        <v>1.03</v>
      </c>
      <c r="C865" s="2">
        <f t="shared" si="78"/>
        <v>1.0474502972665394</v>
      </c>
      <c r="D865" s="2">
        <f t="shared" si="80"/>
        <v>1.0393258694818501</v>
      </c>
      <c r="E865" s="2">
        <f t="shared" si="79"/>
        <v>8.1244277846892476E-3</v>
      </c>
      <c r="F865" s="2">
        <f t="shared" si="77"/>
        <v>4.2854590159837717E-3</v>
      </c>
      <c r="G865" s="2">
        <f t="shared" si="75"/>
        <v>3.8389687687054759E-3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5">
        <f>TITRES_STAT!D869</f>
        <v>1.06</v>
      </c>
      <c r="C866" s="2">
        <f t="shared" si="78"/>
        <v>1.0447656361486102</v>
      </c>
      <c r="D866" s="2">
        <f t="shared" si="80"/>
        <v>1.0408572865572685</v>
      </c>
      <c r="E866" s="2">
        <f t="shared" si="79"/>
        <v>3.9083495913416755E-3</v>
      </c>
      <c r="F866" s="2">
        <f t="shared" si="77"/>
        <v>4.2100371310553521E-3</v>
      </c>
      <c r="G866" s="2">
        <f t="shared" si="75"/>
        <v>-3.0168753971367666E-4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1.07</v>
      </c>
      <c r="C867" s="2">
        <f t="shared" si="78"/>
        <v>1.0409555382795932</v>
      </c>
      <c r="D867" s="2">
        <f t="shared" si="80"/>
        <v>1.043016006071545</v>
      </c>
      <c r="E867" s="2">
        <f t="shared" si="79"/>
        <v>-2.0604677919517922E-3</v>
      </c>
      <c r="F867" s="2">
        <f t="shared" si="77"/>
        <v>2.9559361464539234E-3</v>
      </c>
      <c r="G867" s="2">
        <f t="shared" si="75"/>
        <v>-5.0164039384057151E-3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1.1200000000000001</v>
      </c>
      <c r="C868" s="2">
        <f t="shared" si="78"/>
        <v>1.0392700708519635</v>
      </c>
      <c r="D868" s="2">
        <f t="shared" si="80"/>
        <v>1.0487185241403194</v>
      </c>
      <c r="E868" s="2">
        <f t="shared" si="79"/>
        <v>-9.4484532883558625E-3</v>
      </c>
      <c r="F868" s="2">
        <f t="shared" si="77"/>
        <v>4.750582594919661E-4</v>
      </c>
      <c r="G868" s="2">
        <f t="shared" ref="G868:G931" si="81">E868-F868</f>
        <v>-9.923511547847829E-3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1.0900000000000001</v>
      </c>
      <c r="C869" s="2">
        <f t="shared" si="78"/>
        <v>1.0409208291824308</v>
      </c>
      <c r="D869" s="2">
        <f t="shared" si="80"/>
        <v>1.0517764112410364</v>
      </c>
      <c r="E869" s="2">
        <f t="shared" si="79"/>
        <v>-1.0855582058605595E-2</v>
      </c>
      <c r="F869" s="2">
        <f t="shared" ref="F869:F932" si="83">(E869*(2/(10)))+((1-(2/10))*F868)</f>
        <v>-1.7910698041275464E-3</v>
      </c>
      <c r="G869" s="2">
        <f t="shared" si="81"/>
        <v>-9.0645122544780483E-3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1.0900000000000001</v>
      </c>
      <c r="C870" s="2">
        <f t="shared" si="78"/>
        <v>1.0423176246928261</v>
      </c>
      <c r="D870" s="2">
        <f t="shared" si="80"/>
        <v>1.0546077881861449</v>
      </c>
      <c r="E870" s="2">
        <f t="shared" si="79"/>
        <v>-1.2290163493318795E-2</v>
      </c>
      <c r="F870" s="2">
        <f t="shared" si="83"/>
        <v>-3.8908885419657964E-3</v>
      </c>
      <c r="G870" s="2">
        <f t="shared" si="81"/>
        <v>-8.3992749513529981E-3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1.1000000000000001</v>
      </c>
      <c r="C871" s="2">
        <f t="shared" si="78"/>
        <v>1.0419610670477759</v>
      </c>
      <c r="D871" s="2">
        <f t="shared" si="80"/>
        <v>1.0579701742464305</v>
      </c>
      <c r="E871" s="2">
        <f t="shared" si="79"/>
        <v>-1.600910719865456E-2</v>
      </c>
      <c r="F871" s="2">
        <f t="shared" si="83"/>
        <v>-6.3145322733035494E-3</v>
      </c>
      <c r="G871" s="2">
        <f t="shared" si="81"/>
        <v>-9.6945749253510103E-3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1.1000000000000001</v>
      </c>
      <c r="C872" s="2">
        <f t="shared" si="78"/>
        <v>1.0416593644250411</v>
      </c>
      <c r="D872" s="2">
        <f t="shared" si="80"/>
        <v>1.0610834946726209</v>
      </c>
      <c r="E872" s="2">
        <f t="shared" si="79"/>
        <v>-1.9424130247579718E-2</v>
      </c>
      <c r="F872" s="2">
        <f t="shared" si="83"/>
        <v>-8.9364518681587842E-3</v>
      </c>
      <c r="G872" s="2">
        <f t="shared" si="81"/>
        <v>-1.0487678379420934E-2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1.1200000000000001</v>
      </c>
      <c r="C873" s="2">
        <f t="shared" si="78"/>
        <v>1.0398656160519579</v>
      </c>
      <c r="D873" s="2">
        <f t="shared" si="80"/>
        <v>1.0654476802524266</v>
      </c>
      <c r="E873" s="2">
        <f t="shared" si="79"/>
        <v>-2.5582064200468713E-2</v>
      </c>
      <c r="F873" s="2">
        <f t="shared" si="83"/>
        <v>-1.226557433462077E-2</v>
      </c>
      <c r="G873" s="2">
        <f t="shared" si="81"/>
        <v>-1.3316489865847943E-2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1.0900000000000001</v>
      </c>
      <c r="C874" s="2">
        <f t="shared" si="78"/>
        <v>1.0398862905055029</v>
      </c>
      <c r="D874" s="2">
        <f t="shared" si="80"/>
        <v>1.0672663706040988</v>
      </c>
      <c r="E874" s="2">
        <f t="shared" si="79"/>
        <v>-2.7380080098595938E-2</v>
      </c>
      <c r="F874" s="2">
        <f t="shared" si="83"/>
        <v>-1.5288475487415805E-2</v>
      </c>
      <c r="G874" s="2">
        <f t="shared" si="81"/>
        <v>-1.2091604611180133E-2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5">
        <f>TITRES_STAT!D878</f>
        <v>1.07</v>
      </c>
      <c r="C875" s="2">
        <f t="shared" si="78"/>
        <v>1.0383653227354255</v>
      </c>
      <c r="D875" s="2">
        <f t="shared" si="80"/>
        <v>1.067468861670462</v>
      </c>
      <c r="E875" s="2">
        <f t="shared" si="79"/>
        <v>-2.9103538935036477E-2</v>
      </c>
      <c r="F875" s="2">
        <f t="shared" si="83"/>
        <v>-1.8051488176939939E-2</v>
      </c>
      <c r="G875" s="2">
        <f t="shared" si="81"/>
        <v>-1.1052050758096538E-2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5">
        <f>TITRES_STAT!D879</f>
        <v>1.07</v>
      </c>
      <c r="C876" s="2">
        <f t="shared" si="78"/>
        <v>1.041693734622283</v>
      </c>
      <c r="D876" s="2">
        <f t="shared" si="80"/>
        <v>1.0676563533985759</v>
      </c>
      <c r="E876" s="2">
        <f t="shared" si="79"/>
        <v>-2.5962618776292912E-2</v>
      </c>
      <c r="F876" s="2">
        <f t="shared" si="83"/>
        <v>-1.9633714296810535E-2</v>
      </c>
      <c r="G876" s="2">
        <f t="shared" si="81"/>
        <v>-6.3289044794823772E-3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1.05</v>
      </c>
      <c r="C877" s="2">
        <f t="shared" si="78"/>
        <v>1.0460485446803933</v>
      </c>
      <c r="D877" s="2">
        <f t="shared" si="80"/>
        <v>1.0663484753690518</v>
      </c>
      <c r="E877" s="2">
        <f t="shared" si="79"/>
        <v>-2.029993068865843E-2</v>
      </c>
      <c r="F877" s="2">
        <f t="shared" si="83"/>
        <v>-1.9766957575180114E-2</v>
      </c>
      <c r="G877" s="2">
        <f t="shared" si="81"/>
        <v>-5.3297311347831611E-4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1.06</v>
      </c>
      <c r="C878" s="2">
        <f t="shared" si="78"/>
        <v>1.0574256916526406</v>
      </c>
      <c r="D878" s="2">
        <f t="shared" si="80"/>
        <v>1.0658782179343071</v>
      </c>
      <c r="E878" s="2">
        <f t="shared" si="79"/>
        <v>-8.4525262816665947E-3</v>
      </c>
      <c r="F878" s="2">
        <f t="shared" si="83"/>
        <v>-1.750407131647741E-2</v>
      </c>
      <c r="G878" s="2">
        <f t="shared" si="81"/>
        <v>9.0515450348108151E-3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5">
        <f>TITRES_STAT!D882</f>
        <v>1.06</v>
      </c>
      <c r="C879" s="2">
        <f t="shared" si="78"/>
        <v>1.0624371237060806</v>
      </c>
      <c r="D879" s="2">
        <f t="shared" si="80"/>
        <v>1.0654427943836178</v>
      </c>
      <c r="E879" s="2">
        <f t="shared" si="79"/>
        <v>-3.0056706775372088E-3</v>
      </c>
      <c r="F879" s="2">
        <f t="shared" si="83"/>
        <v>-1.4604391188689371E-2</v>
      </c>
      <c r="G879" s="2">
        <f t="shared" si="81"/>
        <v>1.1598720511152162E-2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5">
        <f>TITRES_STAT!D883</f>
        <v>1.05</v>
      </c>
      <c r="C880" s="2">
        <f t="shared" si="78"/>
        <v>1.0666775662128374</v>
      </c>
      <c r="D880" s="2">
        <f t="shared" si="80"/>
        <v>1.064298883688535</v>
      </c>
      <c r="E880" s="2">
        <f t="shared" si="79"/>
        <v>2.3786825243024001E-3</v>
      </c>
      <c r="F880" s="2">
        <f t="shared" si="83"/>
        <v>-1.1207776446091017E-2</v>
      </c>
      <c r="G880" s="2">
        <f t="shared" si="81"/>
        <v>1.3586458970393418E-2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1.05</v>
      </c>
      <c r="C881" s="2">
        <f t="shared" si="78"/>
        <v>1.0718040944877856</v>
      </c>
      <c r="D881" s="2">
        <f t="shared" si="80"/>
        <v>1.0632397071190138</v>
      </c>
      <c r="E881" s="2">
        <f t="shared" si="79"/>
        <v>8.564387368771742E-3</v>
      </c>
      <c r="F881" s="2">
        <f t="shared" si="83"/>
        <v>-7.2533436831184669E-3</v>
      </c>
      <c r="G881" s="2">
        <f t="shared" si="81"/>
        <v>1.5817731051890209E-2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1.01</v>
      </c>
      <c r="C882" s="2">
        <f t="shared" si="78"/>
        <v>1.0761419261050493</v>
      </c>
      <c r="D882" s="2">
        <f t="shared" si="80"/>
        <v>1.0592960251101979</v>
      </c>
      <c r="E882" s="2">
        <f t="shared" si="79"/>
        <v>1.6845900994851393E-2</v>
      </c>
      <c r="F882" s="2">
        <f t="shared" si="83"/>
        <v>-2.433494747524495E-3</v>
      </c>
      <c r="G882" s="2">
        <f t="shared" si="81"/>
        <v>1.9279395742375888E-2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1.02</v>
      </c>
      <c r="C883" s="2">
        <f t="shared" si="78"/>
        <v>1.082889322088888</v>
      </c>
      <c r="D883" s="2">
        <f t="shared" si="80"/>
        <v>1.0563852084353684</v>
      </c>
      <c r="E883" s="2">
        <f t="shared" si="79"/>
        <v>2.6504113653519568E-2</v>
      </c>
      <c r="F883" s="2">
        <f t="shared" si="83"/>
        <v>3.3540269326843182E-3</v>
      </c>
      <c r="G883" s="2">
        <f t="shared" si="81"/>
        <v>2.3150086720835249E-2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1.02</v>
      </c>
      <c r="C884" s="2">
        <f t="shared" si="78"/>
        <v>1.0839832725367515</v>
      </c>
      <c r="D884" s="2">
        <f t="shared" si="80"/>
        <v>1.0536900078105262</v>
      </c>
      <c r="E884" s="2">
        <f t="shared" si="79"/>
        <v>3.0293264726225289E-2</v>
      </c>
      <c r="F884" s="2">
        <f t="shared" si="83"/>
        <v>8.7418744913925137E-3</v>
      </c>
      <c r="G884" s="2">
        <f t="shared" si="81"/>
        <v>2.1551390234832775E-2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1.04</v>
      </c>
      <c r="C885" s="2">
        <f t="shared" si="78"/>
        <v>1.0818319998387897</v>
      </c>
      <c r="D885" s="2">
        <f t="shared" si="80"/>
        <v>1.0526759331578948</v>
      </c>
      <c r="E885" s="2">
        <f t="shared" si="79"/>
        <v>2.9156066680894988E-2</v>
      </c>
      <c r="F885" s="2">
        <f t="shared" si="83"/>
        <v>1.2824712929293009E-2</v>
      </c>
      <c r="G885" s="2">
        <f t="shared" si="81"/>
        <v>1.6331353751601978E-2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1.03</v>
      </c>
      <c r="C886" s="2">
        <f t="shared" si="78"/>
        <v>1.0800116921712837</v>
      </c>
      <c r="D886" s="2">
        <f t="shared" si="80"/>
        <v>1.050996234405458</v>
      </c>
      <c r="E886" s="2">
        <f t="shared" si="79"/>
        <v>2.9015457765825703E-2</v>
      </c>
      <c r="F886" s="2">
        <f t="shared" si="83"/>
        <v>1.6062861896599549E-2</v>
      </c>
      <c r="G886" s="2">
        <f t="shared" si="81"/>
        <v>1.2952595869226154E-2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1.02</v>
      </c>
      <c r="C887" s="2">
        <f t="shared" si="78"/>
        <v>1.0753945087603169</v>
      </c>
      <c r="D887" s="2">
        <f t="shared" si="80"/>
        <v>1.0487002170420907</v>
      </c>
      <c r="E887" s="2">
        <f t="shared" si="79"/>
        <v>2.6694291718226237E-2</v>
      </c>
      <c r="F887" s="2">
        <f t="shared" si="83"/>
        <v>1.818914786092489E-2</v>
      </c>
      <c r="G887" s="2">
        <f t="shared" si="81"/>
        <v>8.5051438573013477E-3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1.03</v>
      </c>
      <c r="C888" s="2">
        <f t="shared" si="78"/>
        <v>1.0730261227971913</v>
      </c>
      <c r="D888" s="2">
        <f t="shared" si="80"/>
        <v>1.0473150157797135</v>
      </c>
      <c r="E888" s="2">
        <f t="shared" si="79"/>
        <v>2.5711107017477808E-2</v>
      </c>
      <c r="F888" s="2">
        <f t="shared" si="83"/>
        <v>1.9693539692235473E-2</v>
      </c>
      <c r="G888" s="2">
        <f t="shared" si="81"/>
        <v>6.0175673252423345E-3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1.03</v>
      </c>
      <c r="C889" s="2">
        <f t="shared" si="78"/>
        <v>1.0710221039053158</v>
      </c>
      <c r="D889" s="2">
        <f t="shared" si="80"/>
        <v>1.0460324220182533</v>
      </c>
      <c r="E889" s="2">
        <f t="shared" si="79"/>
        <v>2.498968188706252E-2</v>
      </c>
      <c r="F889" s="2">
        <f t="shared" si="83"/>
        <v>2.0752768131200885E-2</v>
      </c>
      <c r="G889" s="2">
        <f t="shared" si="81"/>
        <v>4.2369137558616356E-3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1.05</v>
      </c>
      <c r="C890" s="2">
        <f t="shared" si="78"/>
        <v>1.0677879340737289</v>
      </c>
      <c r="D890" s="2">
        <f t="shared" si="80"/>
        <v>1.0463263166835679</v>
      </c>
      <c r="E890" s="2">
        <f t="shared" si="79"/>
        <v>2.1461617390160947E-2</v>
      </c>
      <c r="F890" s="2">
        <f t="shared" si="83"/>
        <v>2.08945379829929E-2</v>
      </c>
      <c r="G890" s="2">
        <f t="shared" si="81"/>
        <v>5.6707940716804739E-4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1.04</v>
      </c>
      <c r="C891" s="2">
        <f t="shared" si="78"/>
        <v>1.0650513288316168</v>
      </c>
      <c r="D891" s="2">
        <f t="shared" si="80"/>
        <v>1.0458577006329333</v>
      </c>
      <c r="E891" s="2">
        <f t="shared" si="79"/>
        <v>1.9193628198683532E-2</v>
      </c>
      <c r="F891" s="2">
        <f t="shared" si="83"/>
        <v>2.0554356026131027E-2</v>
      </c>
      <c r="G891" s="2">
        <f t="shared" si="81"/>
        <v>-1.360727827447495E-3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5">
        <f>TITRES_STAT!D895</f>
        <v>1.05</v>
      </c>
      <c r="C892" s="2">
        <f t="shared" si="78"/>
        <v>1.0565818936267526</v>
      </c>
      <c r="D892" s="2">
        <f t="shared" si="80"/>
        <v>1.0461645376230864</v>
      </c>
      <c r="E892" s="2">
        <f t="shared" si="79"/>
        <v>1.0417356003666223E-2</v>
      </c>
      <c r="F892" s="2">
        <f t="shared" si="83"/>
        <v>1.8526956021638067E-2</v>
      </c>
      <c r="G892" s="2">
        <f t="shared" si="81"/>
        <v>-8.1096000179718443E-3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1.06</v>
      </c>
      <c r="C893" s="2">
        <f t="shared" si="78"/>
        <v>1.0509539099918674</v>
      </c>
      <c r="D893" s="2">
        <f t="shared" si="80"/>
        <v>1.0471893866880428</v>
      </c>
      <c r="E893" s="2">
        <f t="shared" si="79"/>
        <v>3.7645233038245962E-3</v>
      </c>
      <c r="F893" s="2">
        <f t="shared" si="83"/>
        <v>1.5574469478075373E-2</v>
      </c>
      <c r="G893" s="2">
        <f t="shared" si="81"/>
        <v>-1.1809946174250777E-2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1.06</v>
      </c>
      <c r="C894" s="2">
        <f t="shared" si="78"/>
        <v>1.0461917699931185</v>
      </c>
      <c r="D894" s="2">
        <f t="shared" si="80"/>
        <v>1.0481383210074471</v>
      </c>
      <c r="E894" s="2">
        <f t="shared" si="79"/>
        <v>-1.9465510143286124E-3</v>
      </c>
      <c r="F894" s="2">
        <f t="shared" si="83"/>
        <v>1.2070265379594576E-2</v>
      </c>
      <c r="G894" s="2">
        <f t="shared" si="81"/>
        <v>-1.4016816393923189E-2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1.06</v>
      </c>
      <c r="C895" s="2">
        <f t="shared" si="78"/>
        <v>1.0452391899941771</v>
      </c>
      <c r="D895" s="2">
        <f t="shared" si="80"/>
        <v>1.0490169638957842</v>
      </c>
      <c r="E895" s="2">
        <f t="shared" si="79"/>
        <v>-3.7777739016071621E-3</v>
      </c>
      <c r="F895" s="2">
        <f t="shared" si="83"/>
        <v>8.9006575233542291E-3</v>
      </c>
      <c r="G895" s="2">
        <f t="shared" si="81"/>
        <v>-1.2678431424961391E-2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1.07</v>
      </c>
      <c r="C896" s="2">
        <f t="shared" si="78"/>
        <v>1.0428946992258421</v>
      </c>
      <c r="D896" s="2">
        <f t="shared" si="80"/>
        <v>1.050571262866467</v>
      </c>
      <c r="E896" s="2">
        <f t="shared" si="79"/>
        <v>-7.6765636406248561E-3</v>
      </c>
      <c r="F896" s="2">
        <f t="shared" si="83"/>
        <v>5.5852132905584119E-3</v>
      </c>
      <c r="G896" s="2">
        <f t="shared" si="81"/>
        <v>-1.3261776931183269E-2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1.07</v>
      </c>
      <c r="C897" s="2">
        <f t="shared" si="78"/>
        <v>1.0393724378064819</v>
      </c>
      <c r="D897" s="2">
        <f t="shared" si="80"/>
        <v>1.052010428580062</v>
      </c>
      <c r="E897" s="2">
        <f t="shared" si="79"/>
        <v>-1.2637990773580077E-2</v>
      </c>
      <c r="F897" s="2">
        <f t="shared" si="83"/>
        <v>1.9405724777307146E-3</v>
      </c>
      <c r="G897" s="2">
        <f t="shared" si="81"/>
        <v>-1.4578563251310791E-2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1.04</v>
      </c>
      <c r="C898" s="2">
        <f t="shared" si="78"/>
        <v>1.0379305242977923</v>
      </c>
      <c r="D898" s="2">
        <f t="shared" si="80"/>
        <v>1.0511207672037612</v>
      </c>
      <c r="E898" s="2">
        <f t="shared" si="79"/>
        <v>-1.319024290596893E-2</v>
      </c>
      <c r="F898" s="2">
        <f t="shared" si="83"/>
        <v>-1.0855905990092146E-3</v>
      </c>
      <c r="G898" s="2">
        <f t="shared" si="81"/>
        <v>-1.2104652306959715E-2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1.07</v>
      </c>
      <c r="C899" s="2">
        <f t="shared" si="78"/>
        <v>1.0367104436365935</v>
      </c>
      <c r="D899" s="2">
        <f t="shared" si="80"/>
        <v>1.0525192288923715</v>
      </c>
      <c r="E899" s="2">
        <f t="shared" si="79"/>
        <v>-1.5808785255778002E-2</v>
      </c>
      <c r="F899" s="2">
        <f t="shared" si="83"/>
        <v>-4.030229530362972E-3</v>
      </c>
      <c r="G899" s="2">
        <f t="shared" si="81"/>
        <v>-1.177855572541503E-2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1.04</v>
      </c>
      <c r="C900" s="2">
        <f t="shared" si="78"/>
        <v>1.0387549907694253</v>
      </c>
      <c r="D900" s="2">
        <f t="shared" si="80"/>
        <v>1.0515918786040477</v>
      </c>
      <c r="E900" s="2">
        <f t="shared" si="79"/>
        <v>-1.2836887834622335E-2</v>
      </c>
      <c r="F900" s="2">
        <f t="shared" si="83"/>
        <v>-5.7915611912148449E-3</v>
      </c>
      <c r="G900" s="2">
        <f t="shared" si="81"/>
        <v>-7.0453266434074898E-3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1.02</v>
      </c>
      <c r="C901" s="2">
        <f t="shared" si="78"/>
        <v>1.0389465306510521</v>
      </c>
      <c r="D901" s="2">
        <f t="shared" si="80"/>
        <v>1.0492517394481924</v>
      </c>
      <c r="E901" s="2">
        <f t="shared" si="79"/>
        <v>-1.0305208797140253E-2</v>
      </c>
      <c r="F901" s="2">
        <f t="shared" si="83"/>
        <v>-6.6942907123999276E-3</v>
      </c>
      <c r="G901" s="2">
        <f t="shared" si="81"/>
        <v>-3.6109180847403253E-3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1.04</v>
      </c>
      <c r="C902" s="2">
        <f t="shared" si="78"/>
        <v>1.0406470643970442</v>
      </c>
      <c r="D902" s="2">
        <f t="shared" si="80"/>
        <v>1.0485664254149929</v>
      </c>
      <c r="E902" s="2">
        <f t="shared" si="79"/>
        <v>-7.9193610179486562E-3</v>
      </c>
      <c r="F902" s="2">
        <f t="shared" si="83"/>
        <v>-6.9393047735096733E-3</v>
      </c>
      <c r="G902" s="2">
        <f t="shared" si="81"/>
        <v>-9.8005624443898293E-4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1.05</v>
      </c>
      <c r="C903" s="2">
        <f t="shared" si="78"/>
        <v>1.0436244391051912</v>
      </c>
      <c r="D903" s="2">
        <f t="shared" si="80"/>
        <v>1.0486726161249935</v>
      </c>
      <c r="E903" s="2">
        <f t="shared" si="79"/>
        <v>-5.0481770198023135E-3</v>
      </c>
      <c r="F903" s="2">
        <f t="shared" si="83"/>
        <v>-6.5610792227682024E-3</v>
      </c>
      <c r="G903" s="2">
        <f t="shared" si="81"/>
        <v>1.5129022029658889E-3</v>
      </c>
      <c r="H903" s="2" t="str">
        <f t="shared" si="82"/>
        <v>Sell</v>
      </c>
    </row>
    <row r="904" spans="1:8" ht="13.5" x14ac:dyDescent="0.25">
      <c r="A904" s="3">
        <f>TITRES_STAT!B907</f>
        <v>43627</v>
      </c>
      <c r="B904" s="5">
        <f>TITRES_STAT!D907</f>
        <v>1.03</v>
      </c>
      <c r="C904" s="2">
        <f t="shared" si="78"/>
        <v>1.046143756165931</v>
      </c>
      <c r="D904" s="2">
        <f t="shared" si="80"/>
        <v>1.047289459374994</v>
      </c>
      <c r="E904" s="2">
        <f t="shared" si="79"/>
        <v>-1.1457032090629315E-3</v>
      </c>
      <c r="F904" s="2">
        <f t="shared" si="83"/>
        <v>-5.4780040200271491E-3</v>
      </c>
      <c r="G904" s="2">
        <f t="shared" si="81"/>
        <v>4.3323008109642175E-3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5">
        <f>TITRES_STAT!D908</f>
        <v>1.03</v>
      </c>
      <c r="C905" s="2">
        <f t="shared" si="78"/>
        <v>1.0482754859865571</v>
      </c>
      <c r="D905" s="2">
        <f t="shared" si="80"/>
        <v>1.04600875868055</v>
      </c>
      <c r="E905" s="2">
        <f t="shared" si="79"/>
        <v>2.2667273060070769E-3</v>
      </c>
      <c r="F905" s="2">
        <f t="shared" si="83"/>
        <v>-3.929057754820304E-3</v>
      </c>
      <c r="G905" s="2">
        <f t="shared" si="81"/>
        <v>6.195785060827381E-3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5">
        <f>TITRES_STAT!D909</f>
        <v>1.03</v>
      </c>
      <c r="C906" s="2">
        <f t="shared" si="78"/>
        <v>1.0516177189117022</v>
      </c>
      <c r="D906" s="2">
        <f t="shared" si="80"/>
        <v>1.0448229247042129</v>
      </c>
      <c r="E906" s="2">
        <f t="shared" si="79"/>
        <v>6.7947942074892964E-3</v>
      </c>
      <c r="F906" s="2">
        <f t="shared" si="83"/>
        <v>-1.7842873623583838E-3</v>
      </c>
      <c r="G906" s="2">
        <f t="shared" si="81"/>
        <v>8.57908156984768E-3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1.02</v>
      </c>
      <c r="C907" s="2">
        <f t="shared" si="78"/>
        <v>1.0544457621560557</v>
      </c>
      <c r="D907" s="2">
        <f t="shared" si="80"/>
        <v>1.042984189540938</v>
      </c>
      <c r="E907" s="2">
        <f t="shared" si="79"/>
        <v>1.146157261511771E-2</v>
      </c>
      <c r="F907" s="2">
        <f t="shared" si="83"/>
        <v>8.6488463313683507E-4</v>
      </c>
      <c r="G907" s="2">
        <f t="shared" si="81"/>
        <v>1.0596687981980876E-2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1.02</v>
      </c>
      <c r="C908" s="2">
        <f t="shared" si="78"/>
        <v>1.0522233372089702</v>
      </c>
      <c r="D908" s="2">
        <f t="shared" si="80"/>
        <v>1.04128165698235</v>
      </c>
      <c r="E908" s="2">
        <f t="shared" si="79"/>
        <v>1.0941680226620232E-2</v>
      </c>
      <c r="F908" s="2">
        <f t="shared" si="83"/>
        <v>2.8802437518335145E-3</v>
      </c>
      <c r="G908" s="2">
        <f t="shared" si="81"/>
        <v>8.0614364747867168E-3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1.01</v>
      </c>
      <c r="C909" s="2">
        <f t="shared" si="78"/>
        <v>1.0549582084075901</v>
      </c>
      <c r="D909" s="2">
        <f t="shared" si="80"/>
        <v>1.0389644972058796</v>
      </c>
      <c r="E909" s="2">
        <f t="shared" si="79"/>
        <v>1.5993711201710559E-2</v>
      </c>
      <c r="F909" s="2">
        <f t="shared" si="83"/>
        <v>5.502937241808923E-3</v>
      </c>
      <c r="G909" s="2">
        <f t="shared" si="81"/>
        <v>1.0490773959901636E-2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1.02</v>
      </c>
      <c r="C910" s="2">
        <f t="shared" si="78"/>
        <v>1.0526569455756531</v>
      </c>
      <c r="D910" s="2">
        <f t="shared" si="80"/>
        <v>1.0375597196350737</v>
      </c>
      <c r="E910" s="2">
        <f t="shared" si="79"/>
        <v>1.5097225940579495E-2</v>
      </c>
      <c r="F910" s="2">
        <f t="shared" si="83"/>
        <v>7.4217949815630381E-3</v>
      </c>
      <c r="G910" s="2">
        <f t="shared" si="81"/>
        <v>7.675430959016457E-3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1.01</v>
      </c>
      <c r="C911" s="2">
        <f t="shared" ref="C911:C974" si="84">$C$4*B901+C910*(1-$C$4)</f>
        <v>1.0476328001024757</v>
      </c>
      <c r="D911" s="2">
        <f t="shared" si="80"/>
        <v>1.0355182589213645</v>
      </c>
      <c r="E911" s="2">
        <f t="shared" si="79"/>
        <v>1.2114541181111216E-2</v>
      </c>
      <c r="F911" s="2">
        <f t="shared" si="83"/>
        <v>8.360344221472674E-3</v>
      </c>
      <c r="G911" s="2">
        <f t="shared" si="81"/>
        <v>3.7541969596385418E-3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1.01</v>
      </c>
      <c r="C912" s="2">
        <f t="shared" si="84"/>
        <v>1.0464585231636332</v>
      </c>
      <c r="D912" s="2">
        <f t="shared" si="80"/>
        <v>1.0336280175197821</v>
      </c>
      <c r="E912" s="2">
        <f t="shared" si="79"/>
        <v>1.2830505643851131E-2</v>
      </c>
      <c r="F912" s="2">
        <f t="shared" si="83"/>
        <v>9.2543765059483665E-3</v>
      </c>
      <c r="G912" s="2">
        <f t="shared" si="81"/>
        <v>3.5761291379027647E-3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1.01</v>
      </c>
      <c r="C913" s="2">
        <f t="shared" si="84"/>
        <v>1.0470033657538436</v>
      </c>
      <c r="D913" s="2">
        <f t="shared" si="80"/>
        <v>1.0318777939997983</v>
      </c>
      <c r="E913" s="2">
        <f t="shared" si="79"/>
        <v>1.5125571754045275E-2</v>
      </c>
      <c r="F913" s="2">
        <f t="shared" si="83"/>
        <v>1.0428615555567749E-2</v>
      </c>
      <c r="G913" s="2">
        <f t="shared" si="81"/>
        <v>4.6969561984775265E-3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1.02</v>
      </c>
      <c r="C914" s="2">
        <f t="shared" si="84"/>
        <v>1.0443874633301753</v>
      </c>
      <c r="D914" s="2">
        <f t="shared" si="80"/>
        <v>1.0309979574072206</v>
      </c>
      <c r="E914" s="2">
        <f t="shared" si="79"/>
        <v>1.3389505922954736E-2</v>
      </c>
      <c r="F914" s="2">
        <f t="shared" si="83"/>
        <v>1.1020793629045147E-2</v>
      </c>
      <c r="G914" s="2">
        <f t="shared" si="81"/>
        <v>2.3687122939095896E-3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1.02</v>
      </c>
      <c r="C915" s="2">
        <f t="shared" si="84"/>
        <v>1.0421740074332253</v>
      </c>
      <c r="D915" s="2">
        <f t="shared" si="80"/>
        <v>1.0301832938955746</v>
      </c>
      <c r="E915" s="2">
        <f t="shared" si="79"/>
        <v>1.1990713537650688E-2</v>
      </c>
      <c r="F915" s="2">
        <f t="shared" si="83"/>
        <v>1.1214777610766256E-2</v>
      </c>
      <c r="G915" s="2">
        <f t="shared" si="81"/>
        <v>7.7593592688443222E-4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1.01</v>
      </c>
      <c r="C916" s="2">
        <f t="shared" si="84"/>
        <v>1.0403010832127291</v>
      </c>
      <c r="D916" s="2">
        <f t="shared" si="80"/>
        <v>1.0286882350884949</v>
      </c>
      <c r="E916" s="2">
        <f t="shared" si="79"/>
        <v>1.1612848124234132E-2</v>
      </c>
      <c r="F916" s="2">
        <f t="shared" si="83"/>
        <v>1.1294391713459832E-2</v>
      </c>
      <c r="G916" s="2">
        <f t="shared" si="81"/>
        <v>3.1845641077429994E-4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5">
        <f>TITRES_STAT!D920</f>
        <v>0.99</v>
      </c>
      <c r="C917" s="2">
        <f t="shared" si="84"/>
        <v>1.0371778396415401</v>
      </c>
      <c r="D917" s="2">
        <f t="shared" si="80"/>
        <v>1.0258224398967546</v>
      </c>
      <c r="E917" s="2">
        <f t="shared" si="79"/>
        <v>1.1355399744785499E-2</v>
      </c>
      <c r="F917" s="2">
        <f t="shared" si="83"/>
        <v>1.1306593319724965E-2</v>
      </c>
      <c r="G917" s="2">
        <f t="shared" si="81"/>
        <v>4.8806425060533842E-5</v>
      </c>
      <c r="H917" s="2" t="str">
        <f t="shared" si="82"/>
        <v>Sell</v>
      </c>
    </row>
    <row r="918" spans="1:8" ht="13.5" x14ac:dyDescent="0.25">
      <c r="A918" s="3">
        <f>TITRES_STAT!B921</f>
        <v>43647</v>
      </c>
      <c r="B918" s="5">
        <f>TITRES_STAT!D921</f>
        <v>1</v>
      </c>
      <c r="C918" s="2">
        <f t="shared" si="84"/>
        <v>1.0345350950813033</v>
      </c>
      <c r="D918" s="2">
        <f t="shared" si="80"/>
        <v>1.0239096665710692</v>
      </c>
      <c r="E918" s="2">
        <f t="shared" si="79"/>
        <v>1.062542851023407E-2</v>
      </c>
      <c r="F918" s="2">
        <f t="shared" si="83"/>
        <v>1.1170360357826786E-2</v>
      </c>
      <c r="G918" s="2">
        <f t="shared" si="81"/>
        <v>-5.4493184759271673E-4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1</v>
      </c>
      <c r="C919" s="2">
        <f t="shared" si="84"/>
        <v>1.0307604650687952</v>
      </c>
      <c r="D919" s="2">
        <f t="shared" si="80"/>
        <v>1.0221385801583973</v>
      </c>
      <c r="E919" s="2">
        <f t="shared" si="79"/>
        <v>8.6218849103978368E-3</v>
      </c>
      <c r="F919" s="2">
        <f t="shared" si="83"/>
        <v>1.0660665268340998E-2</v>
      </c>
      <c r="G919" s="2">
        <f t="shared" si="81"/>
        <v>-2.0387803579431617E-3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1</v>
      </c>
      <c r="C920" s="2">
        <f t="shared" si="84"/>
        <v>1.0291050089043652</v>
      </c>
      <c r="D920" s="2">
        <f t="shared" si="80"/>
        <v>1.0204986853318494</v>
      </c>
      <c r="E920" s="2">
        <f t="shared" si="79"/>
        <v>8.6063235725157838E-3</v>
      </c>
      <c r="F920" s="2">
        <f t="shared" si="83"/>
        <v>1.0249796929175955E-2</v>
      </c>
      <c r="G920" s="2">
        <f t="shared" si="81"/>
        <v>-1.6434733566601713E-3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1</v>
      </c>
      <c r="C921" s="2">
        <f t="shared" si="84"/>
        <v>1.0261657767652321</v>
      </c>
      <c r="D921" s="2">
        <f t="shared" si="80"/>
        <v>1.0189802641961569</v>
      </c>
      <c r="E921" s="2">
        <f t="shared" si="79"/>
        <v>7.1855125690751809E-3</v>
      </c>
      <c r="F921" s="2">
        <f t="shared" si="83"/>
        <v>9.636940057155801E-3</v>
      </c>
      <c r="G921" s="2">
        <f t="shared" si="81"/>
        <v>-2.4514274880806201E-3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1.01</v>
      </c>
      <c r="C922" s="2">
        <f t="shared" si="84"/>
        <v>1.0236787341859657</v>
      </c>
      <c r="D922" s="2">
        <f t="shared" si="80"/>
        <v>1.0183150594408861</v>
      </c>
      <c r="E922" s="2">
        <f t="shared" si="79"/>
        <v>5.3636747450795941E-3</v>
      </c>
      <c r="F922" s="2">
        <f t="shared" si="83"/>
        <v>8.7822869947405593E-3</v>
      </c>
      <c r="G922" s="2">
        <f t="shared" si="81"/>
        <v>-3.4186122496609652E-3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1.03</v>
      </c>
      <c r="C923" s="2">
        <f t="shared" si="84"/>
        <v>1.021574313541971</v>
      </c>
      <c r="D923" s="2">
        <f t="shared" si="80"/>
        <v>1.0191806105934129</v>
      </c>
      <c r="E923" s="2">
        <f t="shared" si="79"/>
        <v>2.3937029485581185E-3</v>
      </c>
      <c r="F923" s="2">
        <f t="shared" si="83"/>
        <v>7.5045701855040708E-3</v>
      </c>
      <c r="G923" s="2">
        <f t="shared" si="81"/>
        <v>-5.1108672369459523E-3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1.03</v>
      </c>
      <c r="C924" s="2">
        <f t="shared" si="84"/>
        <v>1.0213321114585909</v>
      </c>
      <c r="D924" s="2">
        <f t="shared" si="80"/>
        <v>1.0199820468457526</v>
      </c>
      <c r="E924" s="2">
        <f t="shared" ref="E924:E987" si="85">C924-D924</f>
        <v>1.3500646128383753E-3</v>
      </c>
      <c r="F924" s="2">
        <f t="shared" si="83"/>
        <v>6.2736690709709322E-3</v>
      </c>
      <c r="G924" s="2">
        <f t="shared" si="81"/>
        <v>-4.9236044581325569E-3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1.02</v>
      </c>
      <c r="C925" s="2">
        <f t="shared" si="84"/>
        <v>1.0211271712341925</v>
      </c>
      <c r="D925" s="2">
        <f t="shared" ref="D925:D988" si="86">$D$4*B925+(1-$D$4)*D924</f>
        <v>1.0199833767090301</v>
      </c>
      <c r="E925" s="2">
        <f t="shared" si="85"/>
        <v>1.1437945251624448E-3</v>
      </c>
      <c r="F925" s="2">
        <f t="shared" si="83"/>
        <v>5.2476941618092351E-3</v>
      </c>
      <c r="G925" s="2">
        <f t="shared" si="81"/>
        <v>-4.1038996366467902E-3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5">
        <f>TITRES_STAT!D929</f>
        <v>1.03</v>
      </c>
      <c r="C926" s="2">
        <f t="shared" si="84"/>
        <v>1.0194152987366245</v>
      </c>
      <c r="D926" s="2">
        <f t="shared" si="86"/>
        <v>1.0207253488046575</v>
      </c>
      <c r="E926" s="2">
        <f t="shared" si="85"/>
        <v>-1.3100500680329752E-3</v>
      </c>
      <c r="F926" s="2">
        <f t="shared" si="83"/>
        <v>3.936145315840793E-3</v>
      </c>
      <c r="G926" s="2">
        <f t="shared" si="81"/>
        <v>-5.2461953838737682E-3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1.02</v>
      </c>
      <c r="C927" s="2">
        <f t="shared" si="84"/>
        <v>1.0148898681617593</v>
      </c>
      <c r="D927" s="2">
        <f t="shared" si="86"/>
        <v>1.0206716192635716</v>
      </c>
      <c r="E927" s="2">
        <f t="shared" si="85"/>
        <v>-5.781751101812338E-3</v>
      </c>
      <c r="F927" s="2">
        <f t="shared" si="83"/>
        <v>1.992566032310167E-3</v>
      </c>
      <c r="G927" s="2">
        <f t="shared" si="81"/>
        <v>-7.774317134122505E-3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5">
        <f>TITRES_STAT!D931</f>
        <v>1</v>
      </c>
      <c r="C928" s="2">
        <f t="shared" si="84"/>
        <v>1.0125991192137964</v>
      </c>
      <c r="D928" s="2">
        <f t="shared" si="86"/>
        <v>1.0191403882070107</v>
      </c>
      <c r="E928" s="2">
        <f t="shared" si="85"/>
        <v>-6.5412689932142776E-3</v>
      </c>
      <c r="F928" s="2">
        <f t="shared" si="83"/>
        <v>2.8579902720527817E-4</v>
      </c>
      <c r="G928" s="2">
        <f t="shared" si="81"/>
        <v>-6.8270680204195553E-3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5">
        <f>TITRES_STAT!D932</f>
        <v>1.03</v>
      </c>
      <c r="C929" s="2">
        <f t="shared" si="84"/>
        <v>1.0106607931809046</v>
      </c>
      <c r="D929" s="2">
        <f t="shared" si="86"/>
        <v>1.0199448038953802</v>
      </c>
      <c r="E929" s="2">
        <f t="shared" si="85"/>
        <v>-9.284010714475599E-3</v>
      </c>
      <c r="F929" s="2">
        <f t="shared" si="83"/>
        <v>-1.6281629211308973E-3</v>
      </c>
      <c r="G929" s="2">
        <f t="shared" si="81"/>
        <v>-7.6558477933447019E-3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5">
        <f>TITRES_STAT!D933</f>
        <v>1.01</v>
      </c>
      <c r="C930" s="2">
        <f t="shared" si="84"/>
        <v>1.0090206711530731</v>
      </c>
      <c r="D930" s="2">
        <f t="shared" si="86"/>
        <v>1.0192081517549818</v>
      </c>
      <c r="E930" s="2">
        <f t="shared" si="85"/>
        <v>-1.0187480601908661E-2</v>
      </c>
      <c r="F930" s="2">
        <f t="shared" si="83"/>
        <v>-3.3400264572864503E-3</v>
      </c>
      <c r="G930" s="2">
        <f t="shared" si="81"/>
        <v>-6.8474541446222103E-3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1.01</v>
      </c>
      <c r="C931" s="2">
        <f t="shared" si="84"/>
        <v>1.007632875591062</v>
      </c>
      <c r="D931" s="2">
        <f t="shared" si="86"/>
        <v>1.0185260664397979</v>
      </c>
      <c r="E931" s="2">
        <f t="shared" si="85"/>
        <v>-1.0893190848735967E-2</v>
      </c>
      <c r="F931" s="2">
        <f t="shared" si="83"/>
        <v>-4.8506593355763534E-3</v>
      </c>
      <c r="G931" s="2">
        <f t="shared" si="81"/>
        <v>-6.0425315131596141E-3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1.02</v>
      </c>
      <c r="C932" s="2">
        <f t="shared" si="84"/>
        <v>1.0079970485770524</v>
      </c>
      <c r="D932" s="2">
        <f t="shared" si="86"/>
        <v>1.0186352467035167</v>
      </c>
      <c r="E932" s="2">
        <f t="shared" si="85"/>
        <v>-1.0638198126464271E-2</v>
      </c>
      <c r="F932" s="2">
        <f t="shared" si="83"/>
        <v>-6.0081670937539369E-3</v>
      </c>
      <c r="G932" s="2">
        <f t="shared" ref="G932:G995" si="87">E932-F932</f>
        <v>-4.6300310327103342E-3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1</v>
      </c>
      <c r="C933" s="2">
        <f t="shared" si="84"/>
        <v>1.0113821180267366</v>
      </c>
      <c r="D933" s="2">
        <f t="shared" si="86"/>
        <v>1.0172548580588119</v>
      </c>
      <c r="E933" s="2">
        <f t="shared" si="85"/>
        <v>-5.8727400320752743E-3</v>
      </c>
      <c r="F933" s="2">
        <f t="shared" ref="F933:F996" si="89">(E933*(2/(10)))+((1-(2/10))*F932)</f>
        <v>-5.9810816814182049E-3</v>
      </c>
      <c r="G933" s="2">
        <f t="shared" si="87"/>
        <v>1.0834164934293063E-4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5">
        <f>TITRES_STAT!D937</f>
        <v>1.01</v>
      </c>
      <c r="C934" s="2">
        <f t="shared" si="84"/>
        <v>1.0142464075610849</v>
      </c>
      <c r="D934" s="2">
        <f t="shared" si="86"/>
        <v>1.0167174611655665</v>
      </c>
      <c r="E934" s="2">
        <f t="shared" si="85"/>
        <v>-2.4710536044816322E-3</v>
      </c>
      <c r="F934" s="2">
        <f t="shared" si="89"/>
        <v>-5.2790760660308906E-3</v>
      </c>
      <c r="G934" s="2">
        <f t="shared" si="87"/>
        <v>2.8080224615492583E-3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5">
        <f>TITRES_STAT!D938</f>
        <v>1.02</v>
      </c>
      <c r="C935" s="2">
        <f t="shared" si="84"/>
        <v>1.0151315756286103</v>
      </c>
      <c r="D935" s="2">
        <f t="shared" si="86"/>
        <v>1.0169606121903394</v>
      </c>
      <c r="E935" s="2">
        <f t="shared" si="85"/>
        <v>-1.8290365617290583E-3</v>
      </c>
      <c r="F935" s="2">
        <f t="shared" si="89"/>
        <v>-4.5890681651705239E-3</v>
      </c>
      <c r="G935" s="2">
        <f t="shared" si="87"/>
        <v>2.7600316034414657E-3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1.03</v>
      </c>
      <c r="C936" s="2">
        <f t="shared" si="84"/>
        <v>1.0174190255319011</v>
      </c>
      <c r="D936" s="2">
        <f t="shared" si="86"/>
        <v>1.0179264927688327</v>
      </c>
      <c r="E936" s="2">
        <f t="shared" si="85"/>
        <v>-5.0746723693162465E-4</v>
      </c>
      <c r="F936" s="2">
        <f t="shared" si="89"/>
        <v>-3.7727479795227441E-3</v>
      </c>
      <c r="G936" s="2">
        <f t="shared" si="87"/>
        <v>3.2652807425911194E-3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5">
        <f>TITRES_STAT!D940</f>
        <v>1.02</v>
      </c>
      <c r="C937" s="2">
        <f t="shared" si="84"/>
        <v>1.0178160985269933</v>
      </c>
      <c r="D937" s="2">
        <f t="shared" si="86"/>
        <v>1.0180800858970673</v>
      </c>
      <c r="E937" s="2">
        <f t="shared" si="85"/>
        <v>-2.6398737007404804E-4</v>
      </c>
      <c r="F937" s="2">
        <f t="shared" si="89"/>
        <v>-3.070995857633005E-3</v>
      </c>
      <c r="G937" s="2">
        <f t="shared" si="87"/>
        <v>2.8070084875589569E-3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5">
        <f>TITRES_STAT!D941</f>
        <v>1</v>
      </c>
      <c r="C938" s="2">
        <f t="shared" si="84"/>
        <v>1.0150751602920711</v>
      </c>
      <c r="D938" s="2">
        <f t="shared" si="86"/>
        <v>1.0167408202750623</v>
      </c>
      <c r="E938" s="2">
        <f t="shared" si="85"/>
        <v>-1.6656599829911745E-3</v>
      </c>
      <c r="F938" s="2">
        <f t="shared" si="89"/>
        <v>-2.789928682704639E-3</v>
      </c>
      <c r="G938" s="2">
        <f t="shared" si="87"/>
        <v>1.1242686997134646E-3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1.01</v>
      </c>
      <c r="C939" s="2">
        <f t="shared" si="84"/>
        <v>1.0173712894779063</v>
      </c>
      <c r="D939" s="2">
        <f t="shared" si="86"/>
        <v>1.0162415002546874</v>
      </c>
      <c r="E939" s="2">
        <f t="shared" si="85"/>
        <v>1.1297892232189355E-3</v>
      </c>
      <c r="F939" s="2">
        <f t="shared" si="89"/>
        <v>-2.0059851015199245E-3</v>
      </c>
      <c r="G939" s="2">
        <f t="shared" si="87"/>
        <v>3.13577432473886E-3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1</v>
      </c>
      <c r="C940" s="2">
        <f t="shared" si="84"/>
        <v>1.0162372449428438</v>
      </c>
      <c r="D940" s="2">
        <f t="shared" si="86"/>
        <v>1.0150384261617476</v>
      </c>
      <c r="E940" s="2">
        <f t="shared" si="85"/>
        <v>1.1988187810962891E-3</v>
      </c>
      <c r="F940" s="2">
        <f t="shared" si="89"/>
        <v>-1.3650243249966817E-3</v>
      </c>
      <c r="G940" s="2">
        <f t="shared" si="87"/>
        <v>2.5638431060929709E-3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1</v>
      </c>
      <c r="C941" s="2">
        <f t="shared" si="84"/>
        <v>1.0152776687977909</v>
      </c>
      <c r="D941" s="2">
        <f t="shared" si="86"/>
        <v>1.0139244686682849</v>
      </c>
      <c r="E941" s="2">
        <f t="shared" si="85"/>
        <v>1.3532001295060159E-3</v>
      </c>
      <c r="F941" s="2">
        <f t="shared" si="89"/>
        <v>-8.2137943409614218E-4</v>
      </c>
      <c r="G941" s="2">
        <f t="shared" si="87"/>
        <v>2.1745795636021583E-3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1.02</v>
      </c>
      <c r="C942" s="2">
        <f t="shared" si="84"/>
        <v>1.0160041812904383</v>
      </c>
      <c r="D942" s="2">
        <f t="shared" si="86"/>
        <v>1.0143745080261897</v>
      </c>
      <c r="E942" s="2">
        <f t="shared" si="85"/>
        <v>1.6296732642486766E-3</v>
      </c>
      <c r="F942" s="2">
        <f t="shared" si="89"/>
        <v>-3.3116889442717844E-4</v>
      </c>
      <c r="G942" s="2">
        <f t="shared" si="87"/>
        <v>1.960842158675855E-3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1</v>
      </c>
      <c r="C943" s="2">
        <f t="shared" si="84"/>
        <v>1.0135419995534478</v>
      </c>
      <c r="D943" s="2">
        <f t="shared" si="86"/>
        <v>1.0133097296538793</v>
      </c>
      <c r="E943" s="2">
        <f t="shared" si="85"/>
        <v>2.3226989956848243E-4</v>
      </c>
      <c r="F943" s="2">
        <f t="shared" si="89"/>
        <v>-2.1848113562804631E-4</v>
      </c>
      <c r="G943" s="2">
        <f t="shared" si="87"/>
        <v>4.5075103519652874E-4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1</v>
      </c>
      <c r="C944" s="2">
        <f t="shared" si="84"/>
        <v>1.012997076545225</v>
      </c>
      <c r="D944" s="2">
        <f t="shared" si="86"/>
        <v>1.0123238237535919</v>
      </c>
      <c r="E944" s="2">
        <f t="shared" si="85"/>
        <v>6.7325279163310547E-4</v>
      </c>
      <c r="F944" s="2">
        <f t="shared" si="89"/>
        <v>-4.0134350175815962E-5</v>
      </c>
      <c r="G944" s="2">
        <f t="shared" si="87"/>
        <v>7.1338714180892138E-4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1</v>
      </c>
      <c r="C945" s="2">
        <f t="shared" si="84"/>
        <v>1.0140744493844212</v>
      </c>
      <c r="D945" s="2">
        <f t="shared" si="86"/>
        <v>1.0114109479199924</v>
      </c>
      <c r="E945" s="2">
        <f t="shared" si="85"/>
        <v>2.6635014644287303E-3</v>
      </c>
      <c r="F945" s="2">
        <f t="shared" si="89"/>
        <v>5.0059281274509324E-4</v>
      </c>
      <c r="G945" s="2">
        <f t="shared" si="87"/>
        <v>2.162908651683637E-3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5">
        <f>TITRES_STAT!D949</f>
        <v>1</v>
      </c>
      <c r="C946" s="2">
        <f t="shared" si="84"/>
        <v>1.0165245340945102</v>
      </c>
      <c r="D946" s="2">
        <f t="shared" si="86"/>
        <v>1.0105656925185116</v>
      </c>
      <c r="E946" s="2">
        <f t="shared" si="85"/>
        <v>5.9588415759985747E-3</v>
      </c>
      <c r="F946" s="2">
        <f t="shared" si="89"/>
        <v>1.5922425653957897E-3</v>
      </c>
      <c r="G946" s="2">
        <f t="shared" si="87"/>
        <v>4.3665990106027848E-3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1</v>
      </c>
      <c r="C947" s="2">
        <f t="shared" si="84"/>
        <v>1.0170592211568932</v>
      </c>
      <c r="D947" s="2">
        <f t="shared" si="86"/>
        <v>1.0097830486282513</v>
      </c>
      <c r="E947" s="2">
        <f t="shared" si="85"/>
        <v>7.2761725286418777E-3</v>
      </c>
      <c r="F947" s="2">
        <f t="shared" si="89"/>
        <v>2.7290285580450074E-3</v>
      </c>
      <c r="G947" s="2">
        <f t="shared" si="87"/>
        <v>4.5471439705968703E-3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1</v>
      </c>
      <c r="C948" s="2">
        <f t="shared" si="84"/>
        <v>1.0144347255942943</v>
      </c>
      <c r="D948" s="2">
        <f t="shared" si="86"/>
        <v>1.009058378359492</v>
      </c>
      <c r="E948" s="2">
        <f t="shared" si="85"/>
        <v>5.3763472348022923E-3</v>
      </c>
      <c r="F948" s="2">
        <f t="shared" si="89"/>
        <v>3.2584922933964647E-3</v>
      </c>
      <c r="G948" s="2">
        <f t="shared" si="87"/>
        <v>2.1178549414058276E-3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1.02</v>
      </c>
      <c r="C949" s="2">
        <f t="shared" si="84"/>
        <v>1.013752460118249</v>
      </c>
      <c r="D949" s="2">
        <f t="shared" si="86"/>
        <v>1.0098688688513815</v>
      </c>
      <c r="E949" s="2">
        <f t="shared" si="85"/>
        <v>3.8835912668675476E-3</v>
      </c>
      <c r="F949" s="2">
        <f t="shared" si="89"/>
        <v>3.3835120880906814E-3</v>
      </c>
      <c r="G949" s="2">
        <f t="shared" si="87"/>
        <v>5.000791787768662E-4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1.01</v>
      </c>
      <c r="C950" s="2">
        <f t="shared" si="84"/>
        <v>1.0116366970231339</v>
      </c>
      <c r="D950" s="2">
        <f t="shared" si="86"/>
        <v>1.0098785822697978</v>
      </c>
      <c r="E950" s="2">
        <f t="shared" si="85"/>
        <v>1.758114753336093E-3</v>
      </c>
      <c r="F950" s="2">
        <f t="shared" si="89"/>
        <v>3.058432621139764E-3</v>
      </c>
      <c r="G950" s="2">
        <f t="shared" si="87"/>
        <v>-1.300317867803671E-3</v>
      </c>
      <c r="H950" s="2" t="str">
        <f t="shared" si="88"/>
        <v>Hold</v>
      </c>
    </row>
    <row r="951" spans="1:8" ht="13.5" x14ac:dyDescent="0.25">
      <c r="A951" s="3">
        <f>TITRES_STAT!B954</f>
        <v>43697</v>
      </c>
      <c r="B951" s="5">
        <f>TITRES_STAT!D954</f>
        <v>1</v>
      </c>
      <c r="C951" s="2">
        <f t="shared" si="84"/>
        <v>1.0098464359426518</v>
      </c>
      <c r="D951" s="2">
        <f t="shared" si="86"/>
        <v>1.0091468354349979</v>
      </c>
      <c r="E951" s="2">
        <f t="shared" si="85"/>
        <v>6.9960050765383031E-4</v>
      </c>
      <c r="F951" s="2">
        <f t="shared" si="89"/>
        <v>2.5866661984425775E-3</v>
      </c>
      <c r="G951" s="2">
        <f t="shared" si="87"/>
        <v>-1.8870656907887472E-3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1</v>
      </c>
      <c r="C952" s="2">
        <f t="shared" si="84"/>
        <v>1.0114085227207052</v>
      </c>
      <c r="D952" s="2">
        <f t="shared" si="86"/>
        <v>1.0084692920694427</v>
      </c>
      <c r="E952" s="2">
        <f t="shared" si="85"/>
        <v>2.9392306512625588E-3</v>
      </c>
      <c r="F952" s="2">
        <f t="shared" si="89"/>
        <v>2.6571790890065738E-3</v>
      </c>
      <c r="G952" s="2">
        <f t="shared" si="87"/>
        <v>2.82051562255985E-4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5">
        <f>TITRES_STAT!D956</f>
        <v>0.99</v>
      </c>
      <c r="C953" s="2">
        <f t="shared" si="84"/>
        <v>1.0096533653790583</v>
      </c>
      <c r="D953" s="2">
        <f t="shared" si="86"/>
        <v>1.0071011963605951</v>
      </c>
      <c r="E953" s="2">
        <f t="shared" si="85"/>
        <v>2.5521690184631129E-3</v>
      </c>
      <c r="F953" s="2">
        <f t="shared" si="89"/>
        <v>2.6361770748978817E-3</v>
      </c>
      <c r="G953" s="2">
        <f t="shared" si="87"/>
        <v>-8.400805643476875E-5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1</v>
      </c>
      <c r="C954" s="2">
        <f t="shared" si="84"/>
        <v>1.0081682322438186</v>
      </c>
      <c r="D954" s="2">
        <f t="shared" si="86"/>
        <v>1.0065751818153659</v>
      </c>
      <c r="E954" s="2">
        <f t="shared" si="85"/>
        <v>1.5930504284527025E-3</v>
      </c>
      <c r="F954" s="2">
        <f t="shared" si="89"/>
        <v>2.4275517456088459E-3</v>
      </c>
      <c r="G954" s="2">
        <f t="shared" si="87"/>
        <v>-8.3450131715614344E-4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0.99</v>
      </c>
      <c r="C955" s="2">
        <f t="shared" si="84"/>
        <v>1.0069115811293849</v>
      </c>
      <c r="D955" s="2">
        <f t="shared" si="86"/>
        <v>1.0053473905697832</v>
      </c>
      <c r="E955" s="2">
        <f t="shared" si="85"/>
        <v>1.5641905596017747E-3</v>
      </c>
      <c r="F955" s="2">
        <f t="shared" si="89"/>
        <v>2.254879508407432E-3</v>
      </c>
      <c r="G955" s="2">
        <f t="shared" si="87"/>
        <v>-6.9068894880565737E-4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1</v>
      </c>
      <c r="C956" s="2">
        <f t="shared" si="84"/>
        <v>1.0058482609556334</v>
      </c>
      <c r="D956" s="2">
        <f t="shared" si="86"/>
        <v>1.004951287564614</v>
      </c>
      <c r="E956" s="2">
        <f t="shared" si="85"/>
        <v>8.9697339101935114E-4</v>
      </c>
      <c r="F956" s="2">
        <f t="shared" si="89"/>
        <v>1.9832982849298159E-3</v>
      </c>
      <c r="G956" s="2">
        <f t="shared" si="87"/>
        <v>-1.0863248939104648E-3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0.99</v>
      </c>
      <c r="C957" s="2">
        <f t="shared" si="84"/>
        <v>1.0049485285009205</v>
      </c>
      <c r="D957" s="2">
        <f t="shared" si="86"/>
        <v>1.0038437847820501</v>
      </c>
      <c r="E957" s="2">
        <f t="shared" si="85"/>
        <v>1.1047437188704823E-3</v>
      </c>
      <c r="F957" s="2">
        <f t="shared" si="89"/>
        <v>1.8075873717179492E-3</v>
      </c>
      <c r="G957" s="2">
        <f t="shared" si="87"/>
        <v>-7.0284365284746693E-4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5">
        <f>TITRES_STAT!D961</f>
        <v>0.99</v>
      </c>
      <c r="C958" s="2">
        <f t="shared" si="84"/>
        <v>1.0041872164238559</v>
      </c>
      <c r="D958" s="2">
        <f t="shared" si="86"/>
        <v>1.002818319242639</v>
      </c>
      <c r="E958" s="2">
        <f t="shared" si="85"/>
        <v>1.3688971812169104E-3</v>
      </c>
      <c r="F958" s="2">
        <f t="shared" si="89"/>
        <v>1.7198493336177416E-3</v>
      </c>
      <c r="G958" s="2">
        <f t="shared" si="87"/>
        <v>-3.5095215240083118E-4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0.99</v>
      </c>
      <c r="C959" s="2">
        <f t="shared" si="84"/>
        <v>1.0066199523586472</v>
      </c>
      <c r="D959" s="2">
        <f t="shared" si="86"/>
        <v>1.0018688141135546</v>
      </c>
      <c r="E959" s="2">
        <f t="shared" si="85"/>
        <v>4.7511382450926565E-3</v>
      </c>
      <c r="F959" s="2">
        <f t="shared" si="89"/>
        <v>2.3261071159127247E-3</v>
      </c>
      <c r="G959" s="2">
        <f t="shared" si="87"/>
        <v>2.4250311291799317E-3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5">
        <f>TITRES_STAT!D963</f>
        <v>1.01</v>
      </c>
      <c r="C960" s="2">
        <f t="shared" si="84"/>
        <v>1.0071399596880861</v>
      </c>
      <c r="D960" s="2">
        <f t="shared" si="86"/>
        <v>1.0024711241792172</v>
      </c>
      <c r="E960" s="2">
        <f t="shared" si="85"/>
        <v>4.6688355088688738E-3</v>
      </c>
      <c r="F960" s="2">
        <f t="shared" si="89"/>
        <v>2.7946527945039547E-3</v>
      </c>
      <c r="G960" s="2">
        <f t="shared" si="87"/>
        <v>1.8741827143649191E-3</v>
      </c>
      <c r="H960" s="2" t="str">
        <f t="shared" si="88"/>
        <v>Sell</v>
      </c>
    </row>
    <row r="961" spans="1:8" ht="13.5" x14ac:dyDescent="0.25">
      <c r="A961" s="3">
        <f>TITRES_STAT!B964</f>
        <v>43711</v>
      </c>
      <c r="B961" s="5">
        <f>TITRES_STAT!D964</f>
        <v>1.01</v>
      </c>
      <c r="C961" s="2">
        <f t="shared" si="84"/>
        <v>1.0060415043514574</v>
      </c>
      <c r="D961" s="2">
        <f t="shared" si="86"/>
        <v>1.0030288186844605</v>
      </c>
      <c r="E961" s="2">
        <f t="shared" si="85"/>
        <v>3.0126856669969726E-3</v>
      </c>
      <c r="F961" s="2">
        <f t="shared" si="89"/>
        <v>2.8382593690025586E-3</v>
      </c>
      <c r="G961" s="2">
        <f t="shared" si="87"/>
        <v>1.7442629799441396E-4</v>
      </c>
      <c r="H961" s="2" t="str">
        <f t="shared" si="88"/>
        <v>Sell</v>
      </c>
    </row>
    <row r="962" spans="1:8" ht="13.5" x14ac:dyDescent="0.25">
      <c r="A962" s="3">
        <f>TITRES_STAT!B965</f>
        <v>43712</v>
      </c>
      <c r="B962" s="5">
        <f>TITRES_STAT!D965</f>
        <v>1.03</v>
      </c>
      <c r="C962" s="2">
        <f t="shared" si="84"/>
        <v>1.0051120421435409</v>
      </c>
      <c r="D962" s="2">
        <f t="shared" si="86"/>
        <v>1.0050266839670929</v>
      </c>
      <c r="E962" s="2">
        <f t="shared" si="85"/>
        <v>8.5358176447947187E-5</v>
      </c>
      <c r="F962" s="2">
        <f t="shared" si="89"/>
        <v>2.2876791304916365E-3</v>
      </c>
      <c r="G962" s="2">
        <f t="shared" si="87"/>
        <v>-2.2023209540436893E-3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1.02</v>
      </c>
      <c r="C963" s="2">
        <f t="shared" si="84"/>
        <v>1.0027871125829961</v>
      </c>
      <c r="D963" s="2">
        <f t="shared" si="86"/>
        <v>1.0061358184880491</v>
      </c>
      <c r="E963" s="2">
        <f t="shared" si="85"/>
        <v>-3.3487059050529844E-3</v>
      </c>
      <c r="F963" s="2">
        <f t="shared" si="89"/>
        <v>1.1604021233827125E-3</v>
      </c>
      <c r="G963" s="2">
        <f t="shared" si="87"/>
        <v>-4.5091080284356969E-3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1.01</v>
      </c>
      <c r="C964" s="2">
        <f t="shared" si="84"/>
        <v>1.0023583260317661</v>
      </c>
      <c r="D964" s="2">
        <f t="shared" si="86"/>
        <v>1.006422054155601</v>
      </c>
      <c r="E964" s="2">
        <f t="shared" si="85"/>
        <v>-4.063728123834931E-3</v>
      </c>
      <c r="F964" s="2">
        <f t="shared" si="89"/>
        <v>1.1557607393918382E-4</v>
      </c>
      <c r="G964" s="2">
        <f t="shared" si="87"/>
        <v>-4.1793041977741148E-3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1.03</v>
      </c>
      <c r="C965" s="2">
        <f t="shared" si="84"/>
        <v>1.0004570451038022</v>
      </c>
      <c r="D965" s="2">
        <f t="shared" si="86"/>
        <v>1.0081685686625934</v>
      </c>
      <c r="E965" s="2">
        <f t="shared" si="85"/>
        <v>-7.7115235587912334E-3</v>
      </c>
      <c r="F965" s="2">
        <f t="shared" si="89"/>
        <v>-1.4498438526068997E-3</v>
      </c>
      <c r="G965" s="2">
        <f t="shared" si="87"/>
        <v>-6.2616797061843341E-3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1.02</v>
      </c>
      <c r="C966" s="2">
        <f t="shared" si="84"/>
        <v>1.0003867304724481</v>
      </c>
      <c r="D966" s="2">
        <f t="shared" si="86"/>
        <v>1.0090449709838827</v>
      </c>
      <c r="E966" s="2">
        <f t="shared" si="85"/>
        <v>-8.6582405114346006E-3</v>
      </c>
      <c r="F966" s="2">
        <f t="shared" si="89"/>
        <v>-2.8915231843724401E-3</v>
      </c>
      <c r="G966" s="2">
        <f t="shared" si="87"/>
        <v>-5.7667173270621605E-3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1.01</v>
      </c>
      <c r="C967" s="2">
        <f t="shared" si="84"/>
        <v>0.99878877193822535</v>
      </c>
      <c r="D967" s="2">
        <f t="shared" si="86"/>
        <v>1.0091157138739655</v>
      </c>
      <c r="E967" s="2">
        <f t="shared" si="85"/>
        <v>-1.032694193574013E-2</v>
      </c>
      <c r="F967" s="2">
        <f t="shared" si="89"/>
        <v>-4.3786069346459788E-3</v>
      </c>
      <c r="G967" s="2">
        <f t="shared" si="87"/>
        <v>-5.9483350010941516E-3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1.02</v>
      </c>
      <c r="C968" s="2">
        <f t="shared" si="84"/>
        <v>0.99743665317849839</v>
      </c>
      <c r="D968" s="2">
        <f t="shared" si="86"/>
        <v>1.0099219572907088</v>
      </c>
      <c r="E968" s="2">
        <f t="shared" si="85"/>
        <v>-1.2485304112210382E-2</v>
      </c>
      <c r="F968" s="2">
        <f t="shared" si="89"/>
        <v>-5.9999463701588601E-3</v>
      </c>
      <c r="G968" s="2">
        <f t="shared" si="87"/>
        <v>-6.4853577420515224E-3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1.01</v>
      </c>
      <c r="C969" s="2">
        <f t="shared" si="84"/>
        <v>0.99629255268949857</v>
      </c>
      <c r="D969" s="2">
        <f t="shared" si="86"/>
        <v>1.0099277382321379</v>
      </c>
      <c r="E969" s="2">
        <f t="shared" si="85"/>
        <v>-1.3635185542639316E-2</v>
      </c>
      <c r="F969" s="2">
        <f t="shared" si="89"/>
        <v>-7.5269942046549522E-3</v>
      </c>
      <c r="G969" s="2">
        <f t="shared" si="87"/>
        <v>-6.1081913379843642E-3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5">
        <f>TITRES_STAT!D973</f>
        <v>1.03</v>
      </c>
      <c r="C970" s="2">
        <f t="shared" si="84"/>
        <v>0.99840139073726797</v>
      </c>
      <c r="D970" s="2">
        <f t="shared" si="86"/>
        <v>1.0114145724371646</v>
      </c>
      <c r="E970" s="2">
        <f t="shared" si="85"/>
        <v>-1.3013181699896625E-2</v>
      </c>
      <c r="F970" s="2">
        <f t="shared" si="89"/>
        <v>-8.6242317037032862E-3</v>
      </c>
      <c r="G970" s="2">
        <f t="shared" si="87"/>
        <v>-4.3889499961933393E-3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1</v>
      </c>
      <c r="C971" s="2">
        <f t="shared" si="84"/>
        <v>1.0001857921623036</v>
      </c>
      <c r="D971" s="2">
        <f t="shared" si="86"/>
        <v>1.0105690485529302</v>
      </c>
      <c r="E971" s="2">
        <f t="shared" si="85"/>
        <v>-1.0383256390626538E-2</v>
      </c>
      <c r="F971" s="2">
        <f t="shared" si="89"/>
        <v>-8.9760366410879377E-3</v>
      </c>
      <c r="G971" s="2">
        <f t="shared" si="87"/>
        <v>-1.4072197495386008E-3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1</v>
      </c>
      <c r="C972" s="2">
        <f t="shared" si="84"/>
        <v>1.0047725933681031</v>
      </c>
      <c r="D972" s="2">
        <f t="shared" si="86"/>
        <v>1.0097861560675279</v>
      </c>
      <c r="E972" s="2">
        <f t="shared" si="85"/>
        <v>-5.0135626994247673E-3</v>
      </c>
      <c r="F972" s="2">
        <f t="shared" si="89"/>
        <v>-8.1835418527553046E-3</v>
      </c>
      <c r="G972" s="2">
        <f t="shared" si="87"/>
        <v>3.1699791533305374E-3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5">
        <f>TITRES_STAT!D976</f>
        <v>0.99</v>
      </c>
      <c r="C973" s="2">
        <f t="shared" si="84"/>
        <v>1.0071152713114717</v>
      </c>
      <c r="D973" s="2">
        <f t="shared" si="86"/>
        <v>1.0083205148773406</v>
      </c>
      <c r="E973" s="2">
        <f t="shared" si="85"/>
        <v>-1.2052435658689298E-3</v>
      </c>
      <c r="F973" s="2">
        <f t="shared" si="89"/>
        <v>-6.78788219537803E-3</v>
      </c>
      <c r="G973" s="2">
        <f t="shared" si="87"/>
        <v>5.5826386295091002E-3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5">
        <f>TITRES_STAT!D977</f>
        <v>1.01</v>
      </c>
      <c r="C974" s="2">
        <f t="shared" si="84"/>
        <v>1.0075590757250914</v>
      </c>
      <c r="D974" s="2">
        <f t="shared" si="86"/>
        <v>1.0084449211827229</v>
      </c>
      <c r="E974" s="2">
        <f t="shared" si="85"/>
        <v>-8.8584545763148448E-4</v>
      </c>
      <c r="F974" s="2">
        <f t="shared" si="89"/>
        <v>-5.6074748478287207E-3</v>
      </c>
      <c r="G974" s="2">
        <f t="shared" si="87"/>
        <v>4.7216293901972363E-3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0.99</v>
      </c>
      <c r="C975" s="2">
        <f t="shared" ref="C975:C1038" si="90">$C$4*B965+C974*(1-$C$4)</f>
        <v>1.0110115256135388</v>
      </c>
      <c r="D975" s="2">
        <f t="shared" si="86"/>
        <v>1.0070786307247435</v>
      </c>
      <c r="E975" s="2">
        <f t="shared" si="85"/>
        <v>3.9328948887953352E-3</v>
      </c>
      <c r="F975" s="2">
        <f t="shared" si="89"/>
        <v>-3.6994009005039095E-3</v>
      </c>
      <c r="G975" s="2">
        <f t="shared" si="87"/>
        <v>7.6322957892992448E-3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5">
        <f>TITRES_STAT!D979</f>
        <v>0.98</v>
      </c>
      <c r="C976" s="2">
        <f t="shared" si="90"/>
        <v>1.0123943678268406</v>
      </c>
      <c r="D976" s="2">
        <f t="shared" si="86"/>
        <v>1.0050728062266143</v>
      </c>
      <c r="E976" s="2">
        <f t="shared" si="85"/>
        <v>7.321561600226234E-3</v>
      </c>
      <c r="F976" s="2">
        <f t="shared" si="89"/>
        <v>-1.495208400357881E-3</v>
      </c>
      <c r="G976" s="2">
        <f t="shared" si="87"/>
        <v>8.8167700005841142E-3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5">
        <f>TITRES_STAT!D980</f>
        <v>0.99</v>
      </c>
      <c r="C977" s="2">
        <f t="shared" si="90"/>
        <v>1.0120260035457882</v>
      </c>
      <c r="D977" s="2">
        <f t="shared" si="86"/>
        <v>1.00395630206168</v>
      </c>
      <c r="E977" s="2">
        <f t="shared" si="85"/>
        <v>8.0697014841082382E-3</v>
      </c>
      <c r="F977" s="2">
        <f t="shared" si="89"/>
        <v>4.1777357653534288E-4</v>
      </c>
      <c r="G977" s="2">
        <f t="shared" si="87"/>
        <v>7.6519279075728955E-3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1</v>
      </c>
      <c r="C978" s="2">
        <f t="shared" si="90"/>
        <v>1.0132527722310516</v>
      </c>
      <c r="D978" s="2">
        <f t="shared" si="86"/>
        <v>1.0036632426497036</v>
      </c>
      <c r="E978" s="2">
        <f t="shared" si="85"/>
        <v>9.5895295813479553E-3</v>
      </c>
      <c r="F978" s="2">
        <f t="shared" si="89"/>
        <v>2.2521247774978654E-3</v>
      </c>
      <c r="G978" s="2">
        <f t="shared" si="87"/>
        <v>7.3374048038500894E-3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1</v>
      </c>
      <c r="C979" s="2">
        <f t="shared" si="90"/>
        <v>1.0127523457339667</v>
      </c>
      <c r="D979" s="2">
        <f t="shared" si="86"/>
        <v>1.0033918913423183</v>
      </c>
      <c r="E979" s="2">
        <f t="shared" si="85"/>
        <v>9.3604543916483429E-3</v>
      </c>
      <c r="F979" s="2">
        <f t="shared" si="89"/>
        <v>3.6737907003279611E-3</v>
      </c>
      <c r="G979" s="2">
        <f t="shared" si="87"/>
        <v>5.6866636913203818E-3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1</v>
      </c>
      <c r="C980" s="2">
        <f t="shared" si="90"/>
        <v>1.0154058310056642</v>
      </c>
      <c r="D980" s="2">
        <f t="shared" si="86"/>
        <v>1.0031406401317762</v>
      </c>
      <c r="E980" s="2">
        <f t="shared" si="85"/>
        <v>1.2265190873887999E-2</v>
      </c>
      <c r="F980" s="2">
        <f t="shared" si="89"/>
        <v>5.3920707350399687E-3</v>
      </c>
      <c r="G980" s="2">
        <f t="shared" si="87"/>
        <v>6.8731201388480302E-3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0.99</v>
      </c>
      <c r="C981" s="2">
        <f t="shared" si="90"/>
        <v>1.0130357031586388</v>
      </c>
      <c r="D981" s="2">
        <f t="shared" si="86"/>
        <v>1.0021672593812743</v>
      </c>
      <c r="E981" s="2">
        <f t="shared" si="85"/>
        <v>1.0868443777364512E-2</v>
      </c>
      <c r="F981" s="2">
        <f t="shared" si="89"/>
        <v>6.4873453435048776E-3</v>
      </c>
      <c r="G981" s="2">
        <f t="shared" si="87"/>
        <v>4.3810984338596339E-3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1.01</v>
      </c>
      <c r="C982" s="2">
        <f t="shared" si="90"/>
        <v>1.0110302103650022</v>
      </c>
      <c r="D982" s="2">
        <f t="shared" si="86"/>
        <v>1.0027474623900687</v>
      </c>
      <c r="E982" s="2">
        <f t="shared" si="85"/>
        <v>8.2827479749334465E-3</v>
      </c>
      <c r="F982" s="2">
        <f t="shared" si="89"/>
        <v>6.8464258697905917E-3</v>
      </c>
      <c r="G982" s="2">
        <f t="shared" si="87"/>
        <v>1.4363221051428548E-3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1.02</v>
      </c>
      <c r="C983" s="2">
        <f t="shared" si="90"/>
        <v>1.0077947933857712</v>
      </c>
      <c r="D983" s="2">
        <f t="shared" si="86"/>
        <v>1.0040254281389525</v>
      </c>
      <c r="E983" s="2">
        <f t="shared" si="85"/>
        <v>3.7693652468187011E-3</v>
      </c>
      <c r="F983" s="2">
        <f t="shared" si="89"/>
        <v>6.2310137451962134E-3</v>
      </c>
      <c r="G983" s="2">
        <f t="shared" si="87"/>
        <v>-2.4616484983775123E-3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5">
        <f>TITRES_STAT!D987</f>
        <v>1.02</v>
      </c>
      <c r="C984" s="2">
        <f t="shared" si="90"/>
        <v>1.0081340559418064</v>
      </c>
      <c r="D984" s="2">
        <f t="shared" si="86"/>
        <v>1.0052087297582892</v>
      </c>
      <c r="E984" s="2">
        <f t="shared" si="85"/>
        <v>2.9253261835171518E-3</v>
      </c>
      <c r="F984" s="2">
        <f t="shared" si="89"/>
        <v>5.5698762328604016E-3</v>
      </c>
      <c r="G984" s="2">
        <f t="shared" si="87"/>
        <v>-2.6445500493432498E-3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5">
        <f>TITRES_STAT!D988</f>
        <v>1.03</v>
      </c>
      <c r="C985" s="2">
        <f t="shared" si="90"/>
        <v>1.0053442011815286</v>
      </c>
      <c r="D985" s="2">
        <f t="shared" si="86"/>
        <v>1.007045120146564</v>
      </c>
      <c r="E985" s="2">
        <f t="shared" si="85"/>
        <v>-1.7009189650354362E-3</v>
      </c>
      <c r="F985" s="2">
        <f t="shared" si="89"/>
        <v>4.1157171932812344E-3</v>
      </c>
      <c r="G985" s="2">
        <f t="shared" si="87"/>
        <v>-5.8166361583166706E-3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5">
        <f>TITRES_STAT!D989</f>
        <v>1.02</v>
      </c>
      <c r="C986" s="2">
        <f t="shared" si="90"/>
        <v>1.0014450933074472</v>
      </c>
      <c r="D986" s="2">
        <f t="shared" si="86"/>
        <v>1.0080047408764481</v>
      </c>
      <c r="E986" s="2">
        <f t="shared" si="85"/>
        <v>-6.5596475690008482E-3</v>
      </c>
      <c r="F986" s="2">
        <f t="shared" si="89"/>
        <v>1.9806442408248177E-3</v>
      </c>
      <c r="G986" s="2">
        <f t="shared" si="87"/>
        <v>-8.5402918098256668E-3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5">
        <f>TITRES_STAT!D990</f>
        <v>0.99</v>
      </c>
      <c r="C987" s="2">
        <f t="shared" si="90"/>
        <v>0.99968430972168609</v>
      </c>
      <c r="D987" s="2">
        <f t="shared" si="86"/>
        <v>1.0066710563670815</v>
      </c>
      <c r="E987" s="2">
        <f t="shared" si="85"/>
        <v>-6.9867466453954474E-3</v>
      </c>
      <c r="F987" s="2">
        <f t="shared" si="89"/>
        <v>1.8716606358076468E-4</v>
      </c>
      <c r="G987" s="2">
        <f t="shared" si="87"/>
        <v>-7.1739127089762121E-3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5">
        <f>TITRES_STAT!D991</f>
        <v>0.99</v>
      </c>
      <c r="C988" s="2">
        <f t="shared" si="90"/>
        <v>0.99973287745681128</v>
      </c>
      <c r="D988" s="2">
        <f t="shared" si="86"/>
        <v>1.0054361633028532</v>
      </c>
      <c r="E988" s="2">
        <f t="shared" ref="E988:E1051" si="91">C988-D988</f>
        <v>-5.7032858460419611E-3</v>
      </c>
      <c r="F988" s="2">
        <f t="shared" si="89"/>
        <v>-9.909243183437806E-4</v>
      </c>
      <c r="G988" s="2">
        <f t="shared" si="87"/>
        <v>-4.7123615276981803E-3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1</v>
      </c>
      <c r="C989" s="2">
        <f t="shared" si="90"/>
        <v>0.99977397323268646</v>
      </c>
      <c r="D989" s="2">
        <f t="shared" ref="D989:D1052" si="92">$D$4*B989+(1-$D$4)*D988</f>
        <v>1.0050334845396789</v>
      </c>
      <c r="E989" s="2">
        <f t="shared" si="91"/>
        <v>-5.259511306992426E-3</v>
      </c>
      <c r="F989" s="2">
        <f t="shared" si="89"/>
        <v>-1.8446417160735097E-3</v>
      </c>
      <c r="G989" s="2">
        <f t="shared" si="87"/>
        <v>-3.4148695909189163E-3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0.99</v>
      </c>
      <c r="C990" s="2">
        <f t="shared" si="90"/>
        <v>0.99980874658150398</v>
      </c>
      <c r="D990" s="2">
        <f t="shared" si="92"/>
        <v>1.0039198930922952</v>
      </c>
      <c r="E990" s="2">
        <f t="shared" si="91"/>
        <v>-4.1111465107912526E-3</v>
      </c>
      <c r="F990" s="2">
        <f t="shared" si="89"/>
        <v>-2.2979426750170586E-3</v>
      </c>
      <c r="G990" s="2">
        <f t="shared" si="87"/>
        <v>-1.813203835774194E-3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0.99</v>
      </c>
      <c r="C991" s="2">
        <f t="shared" si="90"/>
        <v>0.99829970864588802</v>
      </c>
      <c r="D991" s="2">
        <f t="shared" si="92"/>
        <v>1.0028887899002734</v>
      </c>
      <c r="E991" s="2">
        <f t="shared" si="91"/>
        <v>-4.5890812543853965E-3</v>
      </c>
      <c r="F991" s="2">
        <f t="shared" si="89"/>
        <v>-2.7561703908907261E-3</v>
      </c>
      <c r="G991" s="2">
        <f t="shared" si="87"/>
        <v>-1.8329108634946704E-3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0.99</v>
      </c>
      <c r="C992" s="2">
        <f t="shared" si="90"/>
        <v>1.0000997534695975</v>
      </c>
      <c r="D992" s="2">
        <f t="shared" si="92"/>
        <v>1.0019340647224753</v>
      </c>
      <c r="E992" s="2">
        <f t="shared" si="91"/>
        <v>-1.8343112528778072E-3</v>
      </c>
      <c r="F992" s="2">
        <f t="shared" si="89"/>
        <v>-2.5717985632881424E-3</v>
      </c>
      <c r="G992" s="2">
        <f t="shared" si="87"/>
        <v>7.3748731041033523E-4</v>
      </c>
      <c r="H992" s="2" t="str">
        <f t="shared" si="88"/>
        <v>Sell</v>
      </c>
    </row>
    <row r="993" spans="1:8" ht="13.5" x14ac:dyDescent="0.25">
      <c r="A993" s="3">
        <f>TITRES_STAT!B996</f>
        <v>43756</v>
      </c>
      <c r="B993" s="5">
        <f>TITRES_STAT!D996</f>
        <v>0.98</v>
      </c>
      <c r="C993" s="2">
        <f t="shared" si="90"/>
        <v>1.0031613298588902</v>
      </c>
      <c r="D993" s="2">
        <f t="shared" si="92"/>
        <v>1.000309319187477</v>
      </c>
      <c r="E993" s="2">
        <f t="shared" si="91"/>
        <v>2.8520106714131632E-3</v>
      </c>
      <c r="F993" s="2">
        <f t="shared" si="89"/>
        <v>-1.4870367163478814E-3</v>
      </c>
      <c r="G993" s="2">
        <f t="shared" si="87"/>
        <v>4.3390473877610441E-3</v>
      </c>
      <c r="H993" s="2" t="str">
        <f t="shared" si="88"/>
        <v>Sell</v>
      </c>
    </row>
    <row r="994" spans="1:8" ht="13.5" x14ac:dyDescent="0.25">
      <c r="A994" s="3">
        <f>TITRES_STAT!B997</f>
        <v>43759</v>
      </c>
      <c r="B994" s="5">
        <f>TITRES_STAT!D997</f>
        <v>0.99</v>
      </c>
      <c r="C994" s="2">
        <f t="shared" si="90"/>
        <v>1.005751894495984</v>
      </c>
      <c r="D994" s="2">
        <f t="shared" si="92"/>
        <v>0.99954566591433058</v>
      </c>
      <c r="E994" s="2">
        <f t="shared" si="91"/>
        <v>6.2062285816534279E-3</v>
      </c>
      <c r="F994" s="2">
        <f t="shared" si="89"/>
        <v>5.16163432523805E-5</v>
      </c>
      <c r="G994" s="2">
        <f t="shared" si="87"/>
        <v>6.1546122384010474E-3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5">
        <f>TITRES_STAT!D998</f>
        <v>0.97</v>
      </c>
      <c r="C995" s="2">
        <f t="shared" si="90"/>
        <v>1.0094823722658326</v>
      </c>
      <c r="D995" s="2">
        <f t="shared" si="92"/>
        <v>0.99735709806882455</v>
      </c>
      <c r="E995" s="2">
        <f t="shared" si="91"/>
        <v>1.212527419700804E-2</v>
      </c>
      <c r="F995" s="2">
        <f t="shared" si="89"/>
        <v>2.4663479140035129E-3</v>
      </c>
      <c r="G995" s="2">
        <f t="shared" si="87"/>
        <v>9.6589262830045278E-3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1</v>
      </c>
      <c r="C996" s="2">
        <f t="shared" si="90"/>
        <v>1.0111004688403198</v>
      </c>
      <c r="D996" s="2">
        <f t="shared" si="92"/>
        <v>0.99755286858224501</v>
      </c>
      <c r="E996" s="2">
        <f t="shared" si="91"/>
        <v>1.3547600258074777E-2</v>
      </c>
      <c r="F996" s="2">
        <f t="shared" si="89"/>
        <v>4.6825983828177658E-3</v>
      </c>
      <c r="G996" s="2">
        <f t="shared" ref="G996:G1059" si="93">E996-F996</f>
        <v>8.8650018752570101E-3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0.99</v>
      </c>
      <c r="C997" s="2">
        <f t="shared" si="90"/>
        <v>1.007854242864886</v>
      </c>
      <c r="D997" s="2">
        <f t="shared" si="92"/>
        <v>0.9969933968354121</v>
      </c>
      <c r="E997" s="2">
        <f t="shared" si="91"/>
        <v>1.0860846029473903E-2</v>
      </c>
      <c r="F997" s="2">
        <f t="shared" ref="F997:F1060" si="95">(E997*(2/(10)))+((1-(2/10))*F996)</f>
        <v>5.9182479121489932E-3</v>
      </c>
      <c r="G997" s="2">
        <f t="shared" si="93"/>
        <v>4.9425981173249096E-3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5">
        <f>TITRES_STAT!D1001</f>
        <v>0.99</v>
      </c>
      <c r="C998" s="2">
        <f t="shared" si="90"/>
        <v>1.0051074362702881</v>
      </c>
      <c r="D998" s="2">
        <f t="shared" si="92"/>
        <v>0.99647536744019638</v>
      </c>
      <c r="E998" s="2">
        <f t="shared" si="91"/>
        <v>8.6320688300917103E-3</v>
      </c>
      <c r="F998" s="2">
        <f t="shared" si="95"/>
        <v>6.4610120957375372E-3</v>
      </c>
      <c r="G998" s="2">
        <f t="shared" si="93"/>
        <v>2.1710567343541732E-3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5">
        <f>TITRES_STAT!D1002</f>
        <v>0.97</v>
      </c>
      <c r="C999" s="2">
        <f t="shared" si="90"/>
        <v>1.0043216768440899</v>
      </c>
      <c r="D999" s="2">
        <f t="shared" si="92"/>
        <v>0.99451422911129295</v>
      </c>
      <c r="E999" s="2">
        <f t="shared" si="91"/>
        <v>9.8074477327969589E-3</v>
      </c>
      <c r="F999" s="2">
        <f t="shared" si="95"/>
        <v>7.1302992231494222E-3</v>
      </c>
      <c r="G999" s="2">
        <f t="shared" si="93"/>
        <v>2.6771485096475367E-3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0.99</v>
      </c>
      <c r="C1000" s="2">
        <f t="shared" si="90"/>
        <v>1.002118341944999</v>
      </c>
      <c r="D1000" s="2">
        <f t="shared" si="92"/>
        <v>0.99417984176971574</v>
      </c>
      <c r="E1000" s="2">
        <f t="shared" si="91"/>
        <v>7.9385001752833029E-3</v>
      </c>
      <c r="F1000" s="2">
        <f t="shared" si="95"/>
        <v>7.2919394135761992E-3</v>
      </c>
      <c r="G1000" s="2">
        <f t="shared" si="93"/>
        <v>6.4656076170710366E-4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0.99</v>
      </c>
      <c r="C1001" s="2">
        <f t="shared" si="90"/>
        <v>1.0002539816457685</v>
      </c>
      <c r="D1001" s="2">
        <f t="shared" si="92"/>
        <v>0.99387022386084789</v>
      </c>
      <c r="E1001" s="2">
        <f t="shared" si="91"/>
        <v>6.3837577849206184E-3</v>
      </c>
      <c r="F1001" s="2">
        <f t="shared" si="95"/>
        <v>7.1103030878450837E-3</v>
      </c>
      <c r="G1001" s="2">
        <f t="shared" si="93"/>
        <v>-7.2654530292446534E-4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5">
        <f>TITRES_STAT!D1005</f>
        <v>0.97</v>
      </c>
      <c r="C1002" s="2">
        <f t="shared" si="90"/>
        <v>0.99867644600795802</v>
      </c>
      <c r="D1002" s="2">
        <f t="shared" si="92"/>
        <v>0.99210205913041472</v>
      </c>
      <c r="E1002" s="2">
        <f t="shared" si="91"/>
        <v>6.5743868775433034E-3</v>
      </c>
      <c r="F1002" s="2">
        <f t="shared" si="95"/>
        <v>7.0031198457847282E-3</v>
      </c>
      <c r="G1002" s="2">
        <f t="shared" si="93"/>
        <v>-4.2873296824142478E-4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5">
        <f>TITRES_STAT!D1006</f>
        <v>0.97</v>
      </c>
      <c r="C1003" s="2">
        <f t="shared" si="90"/>
        <v>0.99580314662211833</v>
      </c>
      <c r="D1003" s="2">
        <f t="shared" si="92"/>
        <v>0.99046486956519875</v>
      </c>
      <c r="E1003" s="2">
        <f t="shared" si="91"/>
        <v>5.3382770569195825E-3</v>
      </c>
      <c r="F1003" s="2">
        <f t="shared" si="95"/>
        <v>6.6701512880116996E-3</v>
      </c>
      <c r="G1003" s="2">
        <f t="shared" si="93"/>
        <v>-1.331874231092117E-3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5">
        <f>TITRES_STAT!D1007</f>
        <v>0.98</v>
      </c>
      <c r="C1004" s="2">
        <f t="shared" si="90"/>
        <v>0.99491035483410006</v>
      </c>
      <c r="D1004" s="2">
        <f t="shared" si="92"/>
        <v>0.9896896940418507</v>
      </c>
      <c r="E1004" s="2">
        <f t="shared" si="91"/>
        <v>5.2206607922493653E-3</v>
      </c>
      <c r="F1004" s="2">
        <f t="shared" si="95"/>
        <v>6.3802531888592327E-3</v>
      </c>
      <c r="G1004" s="2">
        <f t="shared" si="93"/>
        <v>-1.1595923966098674E-3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5">
        <f>TITRES_STAT!D1008</f>
        <v>0.97</v>
      </c>
      <c r="C1005" s="2">
        <f t="shared" si="90"/>
        <v>0.99107799255193085</v>
      </c>
      <c r="D1005" s="2">
        <f t="shared" si="92"/>
        <v>0.98823119818689875</v>
      </c>
      <c r="E1005" s="2">
        <f t="shared" si="91"/>
        <v>2.8467943650321015E-3</v>
      </c>
      <c r="F1005" s="2">
        <f t="shared" si="95"/>
        <v>5.6735614240938067E-3</v>
      </c>
      <c r="G1005" s="2">
        <f t="shared" si="93"/>
        <v>-2.8267670590617052E-3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5">
        <f>TITRES_STAT!D1009</f>
        <v>0.97</v>
      </c>
      <c r="C1006" s="2">
        <f t="shared" si="90"/>
        <v>0.99245060908240301</v>
      </c>
      <c r="D1006" s="2">
        <f t="shared" si="92"/>
        <v>0.98688073906194329</v>
      </c>
      <c r="E1006" s="2">
        <f t="shared" si="91"/>
        <v>5.5698700204597218E-3</v>
      </c>
      <c r="F1006" s="2">
        <f t="shared" si="95"/>
        <v>5.6528231433669897E-3</v>
      </c>
      <c r="G1006" s="2">
        <f t="shared" si="93"/>
        <v>-8.295312290726789E-5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5">
        <f>TITRES_STAT!D1010</f>
        <v>0.97</v>
      </c>
      <c r="C1007" s="2">
        <f t="shared" si="90"/>
        <v>0.99207359230049486</v>
      </c>
      <c r="D1007" s="2">
        <f t="shared" si="92"/>
        <v>0.98563031394624379</v>
      </c>
      <c r="E1007" s="2">
        <f t="shared" si="91"/>
        <v>6.4432783542510697E-3</v>
      </c>
      <c r="F1007" s="2">
        <f t="shared" si="95"/>
        <v>5.8109141855438064E-3</v>
      </c>
      <c r="G1007" s="2">
        <f t="shared" si="93"/>
        <v>6.3236416870726328E-4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0.96</v>
      </c>
      <c r="C1008" s="2">
        <f t="shared" si="90"/>
        <v>0.99175457810041867</v>
      </c>
      <c r="D1008" s="2">
        <f t="shared" si="92"/>
        <v>0.983731772172448</v>
      </c>
      <c r="E1008" s="2">
        <f t="shared" si="91"/>
        <v>8.0228059279706665E-3</v>
      </c>
      <c r="F1008" s="2">
        <f t="shared" si="95"/>
        <v>6.2532925340291791E-3</v>
      </c>
      <c r="G1008" s="2">
        <f t="shared" si="93"/>
        <v>1.7695133939414874E-3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0.96</v>
      </c>
      <c r="C1009" s="2">
        <f t="shared" si="90"/>
        <v>0.98840771993112342</v>
      </c>
      <c r="D1009" s="2">
        <f t="shared" si="92"/>
        <v>0.98197386312263701</v>
      </c>
      <c r="E1009" s="2">
        <f t="shared" si="91"/>
        <v>6.4338568084864045E-3</v>
      </c>
      <c r="F1009" s="2">
        <f t="shared" si="95"/>
        <v>6.2894053889206245E-3</v>
      </c>
      <c r="G1009" s="2">
        <f t="shared" si="93"/>
        <v>1.4445141956577999E-4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0.96</v>
      </c>
      <c r="C1010" s="2">
        <f t="shared" si="90"/>
        <v>0.988652686095566</v>
      </c>
      <c r="D1010" s="2">
        <f t="shared" si="92"/>
        <v>0.98034616955799725</v>
      </c>
      <c r="E1010" s="2">
        <f t="shared" si="91"/>
        <v>8.3065165375687533E-3</v>
      </c>
      <c r="F1010" s="2">
        <f t="shared" si="95"/>
        <v>6.692827618650251E-3</v>
      </c>
      <c r="G1010" s="2">
        <f t="shared" si="93"/>
        <v>1.6136889189185023E-3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0.96</v>
      </c>
      <c r="C1011" s="2">
        <f t="shared" si="90"/>
        <v>0.98885996515778651</v>
      </c>
      <c r="D1011" s="2">
        <f t="shared" si="92"/>
        <v>0.97883904588703452</v>
      </c>
      <c r="E1011" s="2">
        <f t="shared" si="91"/>
        <v>1.0020919270751993E-2</v>
      </c>
      <c r="F1011" s="2">
        <f t="shared" si="95"/>
        <v>7.3584459490705998E-3</v>
      </c>
      <c r="G1011" s="2">
        <f t="shared" si="93"/>
        <v>2.6624733216813936E-3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5">
        <f>TITRES_STAT!D1015</f>
        <v>0.96</v>
      </c>
      <c r="C1012" s="2">
        <f t="shared" si="90"/>
        <v>0.98595843205658862</v>
      </c>
      <c r="D1012" s="2">
        <f t="shared" si="92"/>
        <v>0.97744356100651342</v>
      </c>
      <c r="E1012" s="2">
        <f t="shared" si="91"/>
        <v>8.5148710500752012E-3</v>
      </c>
      <c r="F1012" s="2">
        <f t="shared" si="95"/>
        <v>7.5897309692715209E-3</v>
      </c>
      <c r="G1012" s="2">
        <f t="shared" si="93"/>
        <v>9.2514008080368023E-4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5">
        <f>TITRES_STAT!D1016</f>
        <v>0.96</v>
      </c>
      <c r="C1013" s="2">
        <f t="shared" si="90"/>
        <v>0.98350328866326731</v>
      </c>
      <c r="D1013" s="2">
        <f t="shared" si="92"/>
        <v>0.97615144537640131</v>
      </c>
      <c r="E1013" s="2">
        <f t="shared" si="91"/>
        <v>7.351843286866E-3</v>
      </c>
      <c r="F1013" s="2">
        <f t="shared" si="95"/>
        <v>7.5421534327904166E-3</v>
      </c>
      <c r="G1013" s="2">
        <f t="shared" si="93"/>
        <v>-1.9031014592441661E-4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0.97</v>
      </c>
      <c r="C1014" s="2">
        <f t="shared" si="90"/>
        <v>0.98296432117661081</v>
      </c>
      <c r="D1014" s="2">
        <f t="shared" si="92"/>
        <v>0.97569578275592717</v>
      </c>
      <c r="E1014" s="2">
        <f t="shared" si="91"/>
        <v>7.2685384206836456E-3</v>
      </c>
      <c r="F1014" s="2">
        <f t="shared" si="95"/>
        <v>7.4874304303690631E-3</v>
      </c>
      <c r="G1014" s="2">
        <f t="shared" si="93"/>
        <v>-2.1889200968541744E-4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0.96</v>
      </c>
      <c r="C1015" s="2">
        <f t="shared" si="90"/>
        <v>0.98096981022636287</v>
      </c>
      <c r="D1015" s="2">
        <f t="shared" si="92"/>
        <v>0.97453313218141402</v>
      </c>
      <c r="E1015" s="2">
        <f t="shared" si="91"/>
        <v>6.4366780449488514E-3</v>
      </c>
      <c r="F1015" s="2">
        <f t="shared" si="95"/>
        <v>7.2772799532850214E-3</v>
      </c>
      <c r="G1015" s="2">
        <f t="shared" si="93"/>
        <v>-8.4060190833617002E-4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0.97</v>
      </c>
      <c r="C1016" s="2">
        <f t="shared" si="90"/>
        <v>0.9792821471146147</v>
      </c>
      <c r="D1016" s="2">
        <f t="shared" si="92"/>
        <v>0.97419734461242036</v>
      </c>
      <c r="E1016" s="2">
        <f t="shared" si="91"/>
        <v>5.084802502194341E-3</v>
      </c>
      <c r="F1016" s="2">
        <f t="shared" si="95"/>
        <v>6.8387844630668857E-3</v>
      </c>
      <c r="G1016" s="2">
        <f t="shared" si="93"/>
        <v>-1.7539819608725447E-3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0.99</v>
      </c>
      <c r="C1017" s="2">
        <f t="shared" si="90"/>
        <v>0.97785412448159703</v>
      </c>
      <c r="D1017" s="2">
        <f t="shared" si="92"/>
        <v>0.97536791167816705</v>
      </c>
      <c r="E1017" s="2">
        <f t="shared" si="91"/>
        <v>2.4862128034299769E-3</v>
      </c>
      <c r="F1017" s="2">
        <f t="shared" si="95"/>
        <v>5.9682701311395041E-3</v>
      </c>
      <c r="G1017" s="2">
        <f t="shared" si="93"/>
        <v>-3.4820573277095273E-3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0.98</v>
      </c>
      <c r="C1018" s="2">
        <f t="shared" si="90"/>
        <v>0.97510733609981282</v>
      </c>
      <c r="D1018" s="2">
        <f t="shared" si="92"/>
        <v>0.97571102933163611</v>
      </c>
      <c r="E1018" s="2">
        <f t="shared" si="91"/>
        <v>-6.0369323182329904E-4</v>
      </c>
      <c r="F1018" s="2">
        <f t="shared" si="95"/>
        <v>4.6538774585469433E-3</v>
      </c>
      <c r="G1018" s="2">
        <f t="shared" si="93"/>
        <v>-5.2575706903702423E-3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1</v>
      </c>
      <c r="C1019" s="2">
        <f t="shared" si="90"/>
        <v>0.97278313054599541</v>
      </c>
      <c r="D1019" s="2">
        <f t="shared" si="92"/>
        <v>0.97751021234410751</v>
      </c>
      <c r="E1019" s="2">
        <f t="shared" si="91"/>
        <v>-4.7270817981120983E-3</v>
      </c>
      <c r="F1019" s="2">
        <f t="shared" si="95"/>
        <v>2.7776856072151352E-3</v>
      </c>
      <c r="G1019" s="2">
        <f t="shared" si="93"/>
        <v>-7.5047674053272334E-3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0.96</v>
      </c>
      <c r="C1020" s="2">
        <f t="shared" si="90"/>
        <v>0.97081649507738066</v>
      </c>
      <c r="D1020" s="2">
        <f t="shared" si="92"/>
        <v>0.97621315957787735</v>
      </c>
      <c r="E1020" s="2">
        <f t="shared" si="91"/>
        <v>-5.3966645004966951E-3</v>
      </c>
      <c r="F1020" s="2">
        <f t="shared" si="95"/>
        <v>1.1428155856727689E-3</v>
      </c>
      <c r="G1020" s="2">
        <f t="shared" si="93"/>
        <v>-6.5394800861694642E-3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0.98</v>
      </c>
      <c r="C1021" s="2">
        <f t="shared" si="90"/>
        <v>0.96915241891162973</v>
      </c>
      <c r="D1021" s="2">
        <f t="shared" si="92"/>
        <v>0.97649366627581236</v>
      </c>
      <c r="E1021" s="2">
        <f t="shared" si="91"/>
        <v>-7.3412473641826237E-3</v>
      </c>
      <c r="F1021" s="2">
        <f t="shared" si="95"/>
        <v>-5.5399700429830962E-4</v>
      </c>
      <c r="G1021" s="2">
        <f t="shared" si="93"/>
        <v>-6.7872503598843141E-3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0.95</v>
      </c>
      <c r="C1022" s="2">
        <f t="shared" si="90"/>
        <v>0.96774435446368667</v>
      </c>
      <c r="D1022" s="2">
        <f t="shared" si="92"/>
        <v>0.97453117247760401</v>
      </c>
      <c r="E1022" s="2">
        <f t="shared" si="91"/>
        <v>-6.7868180139173395E-3</v>
      </c>
      <c r="F1022" s="2">
        <f t="shared" si="95"/>
        <v>-1.8005612062221158E-3</v>
      </c>
      <c r="G1022" s="2">
        <f t="shared" si="93"/>
        <v>-4.9862568076952237E-3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0.96</v>
      </c>
      <c r="C1023" s="2">
        <f t="shared" si="90"/>
        <v>0.9665529153154272</v>
      </c>
      <c r="D1023" s="2">
        <f t="shared" si="92"/>
        <v>0.97345478933111484</v>
      </c>
      <c r="E1023" s="2">
        <f t="shared" si="91"/>
        <v>-6.9018740156876479E-3</v>
      </c>
      <c r="F1023" s="2">
        <f t="shared" si="95"/>
        <v>-2.8208237681152225E-3</v>
      </c>
      <c r="G1023" s="2">
        <f t="shared" si="93"/>
        <v>-4.0810502475724254E-3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0.97</v>
      </c>
      <c r="C1024" s="2">
        <f t="shared" si="90"/>
        <v>0.96708323603613078</v>
      </c>
      <c r="D1024" s="2">
        <f t="shared" si="92"/>
        <v>0.97319887901029156</v>
      </c>
      <c r="E1024" s="2">
        <f t="shared" si="91"/>
        <v>-6.1156429741607843E-3</v>
      </c>
      <c r="F1024" s="2">
        <f t="shared" si="95"/>
        <v>-3.4797876093243352E-3</v>
      </c>
      <c r="G1024" s="2">
        <f t="shared" si="93"/>
        <v>-2.6358553648364491E-3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0.97</v>
      </c>
      <c r="C1025" s="2">
        <f t="shared" si="90"/>
        <v>0.96599350741518752</v>
      </c>
      <c r="D1025" s="2">
        <f t="shared" si="92"/>
        <v>0.97296192500952916</v>
      </c>
      <c r="E1025" s="2">
        <f t="shared" si="91"/>
        <v>-6.968417594341636E-3</v>
      </c>
      <c r="F1025" s="2">
        <f t="shared" si="95"/>
        <v>-4.177513606327796E-3</v>
      </c>
      <c r="G1025" s="2">
        <f t="shared" si="93"/>
        <v>-2.79090398801384E-3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0.95</v>
      </c>
      <c r="C1026" s="2">
        <f t="shared" si="90"/>
        <v>0.966609890889774</v>
      </c>
      <c r="D1026" s="2">
        <f t="shared" si="92"/>
        <v>0.97126104167548988</v>
      </c>
      <c r="E1026" s="2">
        <f t="shared" si="91"/>
        <v>-4.651150785715874E-3</v>
      </c>
      <c r="F1026" s="2">
        <f t="shared" si="95"/>
        <v>-4.2722410422054114E-3</v>
      </c>
      <c r="G1026" s="2">
        <f t="shared" si="93"/>
        <v>-3.7890974351046259E-4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0.95</v>
      </c>
      <c r="C1027" s="2">
        <f t="shared" si="90"/>
        <v>0.9702083692144241</v>
      </c>
      <c r="D1027" s="2">
        <f t="shared" si="92"/>
        <v>0.96968614969952771</v>
      </c>
      <c r="E1027" s="2">
        <f t="shared" si="91"/>
        <v>5.2221951489639373E-4</v>
      </c>
      <c r="F1027" s="2">
        <f t="shared" si="95"/>
        <v>-3.3133489307850508E-3</v>
      </c>
      <c r="G1027" s="2">
        <f t="shared" si="93"/>
        <v>3.8355684456814446E-3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0.95</v>
      </c>
      <c r="C1028" s="2">
        <f t="shared" si="90"/>
        <v>0.97171477395066652</v>
      </c>
      <c r="D1028" s="2">
        <f t="shared" si="92"/>
        <v>0.96822791638845151</v>
      </c>
      <c r="E1028" s="2">
        <f t="shared" si="91"/>
        <v>3.4868575622150066E-3</v>
      </c>
      <c r="F1028" s="2">
        <f t="shared" si="95"/>
        <v>-1.9533076321850396E-3</v>
      </c>
      <c r="G1028" s="2">
        <f t="shared" si="93"/>
        <v>5.4401651944000467E-3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5">
        <f>TITRES_STAT!D1032</f>
        <v>0.96</v>
      </c>
      <c r="C1029" s="2">
        <f t="shared" si="90"/>
        <v>0.97606634718902552</v>
      </c>
      <c r="D1029" s="2">
        <f t="shared" si="92"/>
        <v>0.96761844110041806</v>
      </c>
      <c r="E1029" s="2">
        <f t="shared" si="91"/>
        <v>8.4479060886074597E-3</v>
      </c>
      <c r="F1029" s="2">
        <f t="shared" si="95"/>
        <v>1.2693511197346013E-4</v>
      </c>
      <c r="G1029" s="2">
        <f t="shared" si="93"/>
        <v>8.3209709766339998E-3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5">
        <f>TITRES_STAT!D1033</f>
        <v>0.96</v>
      </c>
      <c r="C1030" s="2">
        <f t="shared" si="90"/>
        <v>0.97359460146763699</v>
      </c>
      <c r="D1030" s="2">
        <f t="shared" si="92"/>
        <v>0.96705411213001669</v>
      </c>
      <c r="E1030" s="2">
        <f t="shared" si="91"/>
        <v>6.5404893376203033E-3</v>
      </c>
      <c r="F1030" s="2">
        <f t="shared" si="95"/>
        <v>1.4096459571028288E-3</v>
      </c>
      <c r="G1030" s="2">
        <f t="shared" si="93"/>
        <v>5.1308433805174747E-3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5">
        <f>TITRES_STAT!D1034</f>
        <v>0.94</v>
      </c>
      <c r="C1031" s="2">
        <f t="shared" si="90"/>
        <v>0.97458004739569282</v>
      </c>
      <c r="D1031" s="2">
        <f t="shared" si="92"/>
        <v>0.96505010382408951</v>
      </c>
      <c r="E1031" s="2">
        <f t="shared" si="91"/>
        <v>9.5299435716033054E-3</v>
      </c>
      <c r="F1031" s="2">
        <f t="shared" si="95"/>
        <v>3.0337054800029239E-3</v>
      </c>
      <c r="G1031" s="2">
        <f t="shared" si="93"/>
        <v>6.4962380916003815E-3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5">
        <f>TITRES_STAT!D1035</f>
        <v>0.93</v>
      </c>
      <c r="C1032" s="2">
        <f t="shared" si="90"/>
        <v>0.97079850164250936</v>
      </c>
      <c r="D1032" s="2">
        <f t="shared" si="92"/>
        <v>0.96245379983711987</v>
      </c>
      <c r="E1032" s="2">
        <f t="shared" si="91"/>
        <v>8.3447018053894872E-3</v>
      </c>
      <c r="F1032" s="2">
        <f t="shared" si="95"/>
        <v>4.0959047450802363E-3</v>
      </c>
      <c r="G1032" s="2">
        <f t="shared" si="93"/>
        <v>4.248797060309251E-3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0.94</v>
      </c>
      <c r="C1033" s="2">
        <f t="shared" si="90"/>
        <v>0.96913719369750795</v>
      </c>
      <c r="D1033" s="2">
        <f t="shared" si="92"/>
        <v>0.96079055540474056</v>
      </c>
      <c r="E1033" s="2">
        <f t="shared" si="91"/>
        <v>8.3466382927673832E-3</v>
      </c>
      <c r="F1033" s="2">
        <f t="shared" si="95"/>
        <v>4.9460514546176655E-3</v>
      </c>
      <c r="G1033" s="2">
        <f t="shared" si="93"/>
        <v>3.4005868381497177E-3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0.92</v>
      </c>
      <c r="C1034" s="2">
        <f t="shared" si="90"/>
        <v>0.9692699331286605</v>
      </c>
      <c r="D1034" s="2">
        <f t="shared" si="92"/>
        <v>0.95776903278216718</v>
      </c>
      <c r="E1034" s="2">
        <f t="shared" si="91"/>
        <v>1.1500900346493315E-2</v>
      </c>
      <c r="F1034" s="2">
        <f t="shared" si="95"/>
        <v>6.2570212329927958E-3</v>
      </c>
      <c r="G1034" s="2">
        <f t="shared" si="93"/>
        <v>5.2438791135005188E-3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5">
        <f>TITRES_STAT!D1038</f>
        <v>0.91</v>
      </c>
      <c r="C1035" s="2">
        <f t="shared" si="90"/>
        <v>0.96938225110886656</v>
      </c>
      <c r="D1035" s="2">
        <f t="shared" si="92"/>
        <v>0.95423058590941401</v>
      </c>
      <c r="E1035" s="2">
        <f t="shared" si="91"/>
        <v>1.5151665199452546E-2</v>
      </c>
      <c r="F1035" s="2">
        <f t="shared" si="95"/>
        <v>8.035950026284747E-3</v>
      </c>
      <c r="G1035" s="2">
        <f t="shared" si="93"/>
        <v>7.1157151731677994E-3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0.92</v>
      </c>
      <c r="C1036" s="2">
        <f t="shared" si="90"/>
        <v>0.96640036632288706</v>
      </c>
      <c r="D1036" s="2">
        <f t="shared" si="92"/>
        <v>0.95169498695316113</v>
      </c>
      <c r="E1036" s="2">
        <f t="shared" si="91"/>
        <v>1.4705379369725935E-2</v>
      </c>
      <c r="F1036" s="2">
        <f t="shared" si="95"/>
        <v>9.3698358949729846E-3</v>
      </c>
      <c r="G1036" s="2">
        <f t="shared" si="93"/>
        <v>5.3355434747529504E-3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5">
        <f>TITRES_STAT!D1040</f>
        <v>0.92</v>
      </c>
      <c r="C1037" s="2">
        <f t="shared" si="90"/>
        <v>0.96387723304244288</v>
      </c>
      <c r="D1037" s="2">
        <f t="shared" si="92"/>
        <v>0.94934721014181589</v>
      </c>
      <c r="E1037" s="2">
        <f t="shared" si="91"/>
        <v>1.4530022900626993E-2</v>
      </c>
      <c r="F1037" s="2">
        <f t="shared" si="95"/>
        <v>1.0401873296103786E-2</v>
      </c>
      <c r="G1037" s="2">
        <f t="shared" si="93"/>
        <v>4.1281496045232069E-3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0.91</v>
      </c>
      <c r="C1038" s="2">
        <f t="shared" si="90"/>
        <v>0.9617422741128363</v>
      </c>
      <c r="D1038" s="2">
        <f t="shared" si="92"/>
        <v>0.94643260198316281</v>
      </c>
      <c r="E1038" s="2">
        <f t="shared" si="91"/>
        <v>1.5309672129673491E-2</v>
      </c>
      <c r="F1038" s="2">
        <f t="shared" si="95"/>
        <v>1.1383433062817727E-2</v>
      </c>
      <c r="G1038" s="2">
        <f t="shared" si="93"/>
        <v>3.9262390668557638E-3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5">
        <f>TITRES_STAT!D1042</f>
        <v>0.91</v>
      </c>
      <c r="C1039" s="2">
        <f t="shared" ref="C1039:C1102" si="96">$C$4*B1029+C1038*(1-$C$4)</f>
        <v>0.96147423194163073</v>
      </c>
      <c r="D1039" s="2">
        <f t="shared" si="92"/>
        <v>0.94373389072515068</v>
      </c>
      <c r="E1039" s="2">
        <f t="shared" si="91"/>
        <v>1.7740341216480049E-2</v>
      </c>
      <c r="F1039" s="2">
        <f t="shared" si="95"/>
        <v>1.2654814693550192E-2</v>
      </c>
      <c r="G1039" s="2">
        <f t="shared" si="93"/>
        <v>5.0855265229298573E-3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5">
        <f>TITRES_STAT!D1043</f>
        <v>0.9</v>
      </c>
      <c r="C1040" s="2">
        <f t="shared" si="96"/>
        <v>0.96124742702753363</v>
      </c>
      <c r="D1040" s="2">
        <f t="shared" si="92"/>
        <v>0.94049434326402837</v>
      </c>
      <c r="E1040" s="2">
        <f t="shared" si="91"/>
        <v>2.0753083763505265E-2</v>
      </c>
      <c r="F1040" s="2">
        <f t="shared" si="95"/>
        <v>1.4274468507541205E-2</v>
      </c>
      <c r="G1040" s="2">
        <f t="shared" si="93"/>
        <v>6.478615255964059E-3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5">
        <f>TITRES_STAT!D1044</f>
        <v>0.9</v>
      </c>
      <c r="C1041" s="2">
        <f t="shared" si="96"/>
        <v>0.95797859210022074</v>
      </c>
      <c r="D1041" s="2">
        <f t="shared" si="92"/>
        <v>0.93749476228150774</v>
      </c>
      <c r="E1041" s="2">
        <f t="shared" si="91"/>
        <v>2.0483829818712995E-2</v>
      </c>
      <c r="F1041" s="2">
        <f t="shared" si="95"/>
        <v>1.5516340769775563E-2</v>
      </c>
      <c r="G1041" s="2">
        <f t="shared" si="93"/>
        <v>4.9674890489374325E-3</v>
      </c>
      <c r="H1041" s="2" t="str">
        <f t="shared" si="94"/>
        <v>Sell</v>
      </c>
    </row>
    <row r="1042" spans="1:8" ht="13.5" x14ac:dyDescent="0.25">
      <c r="A1042" s="3">
        <f>TITRES_STAT!B1045</f>
        <v>43825</v>
      </c>
      <c r="B1042" s="5">
        <f>TITRES_STAT!D1045</f>
        <v>0.9</v>
      </c>
      <c r="C1042" s="2">
        <f t="shared" si="96"/>
        <v>0.95367419331557146</v>
      </c>
      <c r="D1042" s="2">
        <f t="shared" si="92"/>
        <v>0.93471737248287756</v>
      </c>
      <c r="E1042" s="2">
        <f t="shared" si="91"/>
        <v>1.8956820832693899E-2</v>
      </c>
      <c r="F1042" s="2">
        <f t="shared" si="95"/>
        <v>1.6204436782359232E-2</v>
      </c>
      <c r="G1042" s="2">
        <f t="shared" si="93"/>
        <v>2.7523840503346671E-3</v>
      </c>
      <c r="H1042" s="2" t="str">
        <f t="shared" si="94"/>
        <v>Sell</v>
      </c>
    </row>
    <row r="1043" spans="1:8" ht="13.5" x14ac:dyDescent="0.25">
      <c r="A1043" s="3">
        <f>TITRES_STAT!B1046</f>
        <v>43826</v>
      </c>
      <c r="B1043" s="5">
        <f>TITRES_STAT!D1046</f>
        <v>0.89</v>
      </c>
      <c r="C1043" s="2">
        <f t="shared" si="96"/>
        <v>0.95157047126702199</v>
      </c>
      <c r="D1043" s="2">
        <f t="shared" si="92"/>
        <v>0.93140497452118298</v>
      </c>
      <c r="E1043" s="2">
        <f t="shared" si="91"/>
        <v>2.0165496745839007E-2</v>
      </c>
      <c r="F1043" s="2">
        <f t="shared" si="95"/>
        <v>1.6996648775055186E-2</v>
      </c>
      <c r="G1043" s="2">
        <f t="shared" si="93"/>
        <v>3.1688479707838203E-3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5">
        <f>TITRES_STAT!D1047</f>
        <v>0.94</v>
      </c>
      <c r="C1044" s="2">
        <f t="shared" si="96"/>
        <v>0.94671347568748021</v>
      </c>
      <c r="D1044" s="2">
        <f t="shared" si="92"/>
        <v>0.93204164307516935</v>
      </c>
      <c r="E1044" s="2">
        <f t="shared" si="91"/>
        <v>1.4671832612310864E-2</v>
      </c>
      <c r="F1044" s="2">
        <f t="shared" si="95"/>
        <v>1.6531685542506322E-2</v>
      </c>
      <c r="G1044" s="2">
        <f t="shared" si="93"/>
        <v>-1.8598529301954575E-3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0.94</v>
      </c>
      <c r="C1045" s="2">
        <f t="shared" si="96"/>
        <v>0.94106524865863705</v>
      </c>
      <c r="D1045" s="2">
        <f t="shared" si="92"/>
        <v>0.93263115099552718</v>
      </c>
      <c r="E1045" s="2">
        <f t="shared" si="91"/>
        <v>8.4340976631098741E-3</v>
      </c>
      <c r="F1045" s="2">
        <f t="shared" si="95"/>
        <v>1.4912167966627034E-2</v>
      </c>
      <c r="G1045" s="2">
        <f t="shared" si="93"/>
        <v>-6.47807030351716E-3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0.94</v>
      </c>
      <c r="C1046" s="2">
        <f t="shared" si="96"/>
        <v>0.93782444117269281</v>
      </c>
      <c r="D1046" s="2">
        <f t="shared" si="92"/>
        <v>0.9331769916625251</v>
      </c>
      <c r="E1046" s="2">
        <f t="shared" si="91"/>
        <v>4.6474495101677116E-3</v>
      </c>
      <c r="F1046" s="2">
        <f t="shared" si="95"/>
        <v>1.285922427533517E-2</v>
      </c>
      <c r="G1046" s="2">
        <f t="shared" si="93"/>
        <v>-8.2117747651674587E-3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0.94</v>
      </c>
      <c r="C1047" s="2">
        <f t="shared" si="96"/>
        <v>0.93508221945381709</v>
      </c>
      <c r="D1047" s="2">
        <f t="shared" si="92"/>
        <v>0.9336823996875232</v>
      </c>
      <c r="E1047" s="2">
        <f t="shared" si="91"/>
        <v>1.399819766293886E-3</v>
      </c>
      <c r="F1047" s="2">
        <f t="shared" si="95"/>
        <v>1.0567343373526914E-2</v>
      </c>
      <c r="G1047" s="2">
        <f t="shared" si="93"/>
        <v>-9.1675236072330281E-3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0.94</v>
      </c>
      <c r="C1048" s="2">
        <f t="shared" si="96"/>
        <v>0.9312234164609221</v>
      </c>
      <c r="D1048" s="2">
        <f t="shared" si="92"/>
        <v>0.93415037008103996</v>
      </c>
      <c r="E1048" s="2">
        <f t="shared" si="91"/>
        <v>-2.9269536201178559E-3</v>
      </c>
      <c r="F1048" s="2">
        <f t="shared" si="95"/>
        <v>7.8684839747979601E-3</v>
      </c>
      <c r="G1048" s="2">
        <f t="shared" si="93"/>
        <v>-1.0795437594915816E-2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0.94</v>
      </c>
      <c r="C1049" s="2">
        <f t="shared" si="96"/>
        <v>0.9279582754669341</v>
      </c>
      <c r="D1049" s="2">
        <f t="shared" si="92"/>
        <v>0.93458367600096293</v>
      </c>
      <c r="E1049" s="2">
        <f t="shared" si="91"/>
        <v>-6.6254005340288247E-3</v>
      </c>
      <c r="F1049" s="2">
        <f t="shared" si="95"/>
        <v>4.9697070730326037E-3</v>
      </c>
      <c r="G1049" s="2">
        <f t="shared" si="93"/>
        <v>-1.1595107607061429E-2</v>
      </c>
      <c r="H1049" s="2" t="str">
        <f t="shared" si="94"/>
        <v>Hold</v>
      </c>
    </row>
    <row r="1050" spans="1:8" ht="13.5" x14ac:dyDescent="0.25">
      <c r="A1050" s="3">
        <f>TITRES_STAT!B1053</f>
        <v>43838</v>
      </c>
      <c r="B1050" s="5">
        <f>TITRES_STAT!D1053</f>
        <v>0.93</v>
      </c>
      <c r="C1050" s="2">
        <f t="shared" si="96"/>
        <v>0.92365700231817494</v>
      </c>
      <c r="D1050" s="2">
        <f t="shared" si="92"/>
        <v>0.9342441444453361</v>
      </c>
      <c r="E1050" s="2">
        <f t="shared" si="91"/>
        <v>-1.0587142127161164E-2</v>
      </c>
      <c r="F1050" s="2">
        <f t="shared" si="95"/>
        <v>1.8583372329938497E-3</v>
      </c>
      <c r="G1050" s="2">
        <f t="shared" si="93"/>
        <v>-1.2445479360155014E-2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5">
        <f>TITRES_STAT!D1054</f>
        <v>0.93</v>
      </c>
      <c r="C1051" s="2">
        <f t="shared" si="96"/>
        <v>0.92001746349999425</v>
      </c>
      <c r="D1051" s="2">
        <f t="shared" si="92"/>
        <v>0.93392976337531119</v>
      </c>
      <c r="E1051" s="2">
        <f t="shared" si="91"/>
        <v>-1.3912299875316947E-2</v>
      </c>
      <c r="F1051" s="2">
        <f t="shared" si="95"/>
        <v>-1.2957901886683097E-3</v>
      </c>
      <c r="G1051" s="2">
        <f t="shared" si="93"/>
        <v>-1.2616509686648637E-2</v>
      </c>
      <c r="H1051" s="2" t="str">
        <f t="shared" si="94"/>
        <v>Hold</v>
      </c>
    </row>
    <row r="1052" spans="1:8" ht="13.5" x14ac:dyDescent="0.25">
      <c r="A1052" s="3">
        <f>TITRES_STAT!B1055</f>
        <v>43840</v>
      </c>
      <c r="B1052" s="5">
        <f>TITRES_STAT!D1055</f>
        <v>0.92</v>
      </c>
      <c r="C1052" s="2">
        <f t="shared" si="96"/>
        <v>0.91693785373076442</v>
      </c>
      <c r="D1052" s="2">
        <f t="shared" si="92"/>
        <v>0.93289792905121416</v>
      </c>
      <c r="E1052" s="2">
        <f t="shared" ref="E1052:E1115" si="97">C1052-D1052</f>
        <v>-1.596007532044974E-2</v>
      </c>
      <c r="F1052" s="2">
        <f t="shared" si="95"/>
        <v>-4.2286472150245957E-3</v>
      </c>
      <c r="G1052" s="2">
        <f t="shared" si="93"/>
        <v>-1.1731428105425145E-2</v>
      </c>
      <c r="H1052" s="2" t="str">
        <f t="shared" si="94"/>
        <v>Hold</v>
      </c>
    </row>
    <row r="1053" spans="1:8" ht="13.5" x14ac:dyDescent="0.25">
      <c r="A1053" s="3">
        <f>TITRES_STAT!B1056</f>
        <v>43843</v>
      </c>
      <c r="B1053" s="5">
        <f>TITRES_STAT!D1056</f>
        <v>0.93</v>
      </c>
      <c r="C1053" s="2">
        <f t="shared" si="96"/>
        <v>0.91279356854141602</v>
      </c>
      <c r="D1053" s="2">
        <f t="shared" ref="D1053:D1116" si="98">$D$4*B1053+(1-$D$4)*D1052</f>
        <v>0.93268326764001308</v>
      </c>
      <c r="E1053" s="2">
        <f t="shared" si="97"/>
        <v>-1.9889699098597058E-2</v>
      </c>
      <c r="F1053" s="2">
        <f t="shared" si="95"/>
        <v>-7.3608575917390884E-3</v>
      </c>
      <c r="G1053" s="2">
        <f t="shared" si="93"/>
        <v>-1.2528841506857969E-2</v>
      </c>
      <c r="H1053" s="2" t="str">
        <f t="shared" si="94"/>
        <v>Hold</v>
      </c>
    </row>
    <row r="1054" spans="1:8" ht="13.5" x14ac:dyDescent="0.25">
      <c r="A1054" s="3">
        <f>TITRES_STAT!B1057</f>
        <v>43845</v>
      </c>
      <c r="B1054" s="5">
        <f>TITRES_STAT!D1057</f>
        <v>0.93</v>
      </c>
      <c r="C1054" s="2">
        <f t="shared" si="96"/>
        <v>0.91697917338119816</v>
      </c>
      <c r="D1054" s="2">
        <f t="shared" si="98"/>
        <v>0.93248450707408614</v>
      </c>
      <c r="E1054" s="2">
        <f t="shared" si="97"/>
        <v>-1.5505333692887979E-2</v>
      </c>
      <c r="F1054" s="2">
        <f t="shared" si="95"/>
        <v>-8.9897528119688673E-3</v>
      </c>
      <c r="G1054" s="2">
        <f t="shared" si="93"/>
        <v>-6.5155808809191119E-3</v>
      </c>
      <c r="H1054" s="2" t="str">
        <f t="shared" si="94"/>
        <v>Hold</v>
      </c>
    </row>
    <row r="1055" spans="1:8" ht="13.5" x14ac:dyDescent="0.25">
      <c r="A1055" s="3">
        <f>TITRES_STAT!B1058</f>
        <v>43846</v>
      </c>
      <c r="B1055" s="5">
        <f>TITRES_STAT!D1058</f>
        <v>0.92</v>
      </c>
      <c r="C1055" s="2">
        <f t="shared" si="96"/>
        <v>0.92052083901485993</v>
      </c>
      <c r="D1055" s="2">
        <f t="shared" si="98"/>
        <v>0.93155972877230198</v>
      </c>
      <c r="E1055" s="2">
        <f t="shared" si="97"/>
        <v>-1.103888975744205E-2</v>
      </c>
      <c r="F1055" s="2">
        <f t="shared" si="95"/>
        <v>-9.3995802010635038E-3</v>
      </c>
      <c r="G1055" s="2">
        <f t="shared" si="93"/>
        <v>-1.6393095563785459E-3</v>
      </c>
      <c r="H1055" s="2" t="str">
        <f t="shared" si="94"/>
        <v>Hold</v>
      </c>
    </row>
    <row r="1056" spans="1:8" ht="13.5" x14ac:dyDescent="0.25">
      <c r="A1056" s="3">
        <f>TITRES_STAT!B1059</f>
        <v>43847</v>
      </c>
      <c r="B1056" s="5">
        <f>TITRES_STAT!D1059</f>
        <v>0.93</v>
      </c>
      <c r="C1056" s="2">
        <f t="shared" si="96"/>
        <v>0.92351763301257372</v>
      </c>
      <c r="D1056" s="2">
        <f t="shared" si="98"/>
        <v>0.93144419330768702</v>
      </c>
      <c r="E1056" s="2">
        <f t="shared" si="97"/>
        <v>-7.9265602951132941E-3</v>
      </c>
      <c r="F1056" s="2">
        <f t="shared" si="95"/>
        <v>-9.1049762198734622E-3</v>
      </c>
      <c r="G1056" s="2">
        <f t="shared" si="93"/>
        <v>1.1784159247601681E-3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0.93</v>
      </c>
      <c r="C1057" s="2">
        <f t="shared" si="96"/>
        <v>0.92605338177987007</v>
      </c>
      <c r="D1057" s="2">
        <f t="shared" si="98"/>
        <v>0.93133721602563613</v>
      </c>
      <c r="E1057" s="2">
        <f t="shared" si="97"/>
        <v>-5.2838342457660614E-3</v>
      </c>
      <c r="F1057" s="2">
        <f t="shared" si="95"/>
        <v>-8.3407478250519824E-3</v>
      </c>
      <c r="G1057" s="2">
        <f t="shared" si="93"/>
        <v>3.056913579285921E-3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0.95</v>
      </c>
      <c r="C1058" s="2">
        <f t="shared" si="96"/>
        <v>0.92819901535219773</v>
      </c>
      <c r="D1058" s="2">
        <f t="shared" si="98"/>
        <v>0.93271964446818156</v>
      </c>
      <c r="E1058" s="2">
        <f t="shared" si="97"/>
        <v>-4.5206291159838319E-3</v>
      </c>
      <c r="F1058" s="2">
        <f t="shared" si="95"/>
        <v>-7.5767240832383528E-3</v>
      </c>
      <c r="G1058" s="2">
        <f t="shared" si="93"/>
        <v>3.0560949672545209E-3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0.95</v>
      </c>
      <c r="C1059" s="2">
        <f t="shared" si="96"/>
        <v>0.93001455145185963</v>
      </c>
      <c r="D1059" s="2">
        <f t="shared" si="98"/>
        <v>0.93399967080387181</v>
      </c>
      <c r="E1059" s="2">
        <f t="shared" si="97"/>
        <v>-3.9851193520121786E-3</v>
      </c>
      <c r="F1059" s="2">
        <f t="shared" si="95"/>
        <v>-6.8584031369931181E-3</v>
      </c>
      <c r="G1059" s="2">
        <f t="shared" si="93"/>
        <v>2.8732837849809395E-3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5">
        <f>TITRES_STAT!D1063</f>
        <v>0.95</v>
      </c>
      <c r="C1060" s="2">
        <f t="shared" si="96"/>
        <v>0.93001231276695817</v>
      </c>
      <c r="D1060" s="2">
        <f t="shared" si="98"/>
        <v>0.93518488037395531</v>
      </c>
      <c r="E1060" s="2">
        <f t="shared" si="97"/>
        <v>-5.172567606997136E-3</v>
      </c>
      <c r="F1060" s="2">
        <f t="shared" si="95"/>
        <v>-6.5212360309939215E-3</v>
      </c>
      <c r="G1060" s="2">
        <f t="shared" ref="G1060:G1123" si="99">E1060-F1060</f>
        <v>1.3486684239967855E-3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43854</v>
      </c>
      <c r="B1061" s="5">
        <f>TITRES_STAT!D1064</f>
        <v>0.94</v>
      </c>
      <c r="C1061" s="2">
        <f t="shared" si="96"/>
        <v>0.93001041849511845</v>
      </c>
      <c r="D1061" s="2">
        <f t="shared" si="98"/>
        <v>0.93554155590181043</v>
      </c>
      <c r="E1061" s="2">
        <f t="shared" si="97"/>
        <v>-5.5311374066919772E-3</v>
      </c>
      <c r="F1061" s="2">
        <f t="shared" ref="F1061:F1124" si="101">(E1061*(2/(10)))+((1-(2/10))*F1060)</f>
        <v>-6.323216306133533E-3</v>
      </c>
      <c r="G1061" s="2">
        <f t="shared" si="99"/>
        <v>7.9207889944155584E-4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5">
        <f>TITRES_STAT!D1065</f>
        <v>0.95</v>
      </c>
      <c r="C1062" s="2">
        <f t="shared" si="96"/>
        <v>0.928470354111254</v>
      </c>
      <c r="D1062" s="2">
        <f t="shared" si="98"/>
        <v>0.93661255176093561</v>
      </c>
      <c r="E1062" s="2">
        <f t="shared" si="97"/>
        <v>-8.142197649681604E-3</v>
      </c>
      <c r="F1062" s="2">
        <f t="shared" si="101"/>
        <v>-6.6870125748431479E-3</v>
      </c>
      <c r="G1062" s="2">
        <f t="shared" si="99"/>
        <v>-1.4551850748384561E-3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0.96</v>
      </c>
      <c r="C1063" s="2">
        <f t="shared" si="96"/>
        <v>0.92870568424798416</v>
      </c>
      <c r="D1063" s="2">
        <f t="shared" si="98"/>
        <v>0.9383449553341997</v>
      </c>
      <c r="E1063" s="2">
        <f t="shared" si="97"/>
        <v>-9.6392710862155395E-3</v>
      </c>
      <c r="F1063" s="2">
        <f t="shared" si="101"/>
        <v>-7.2774642771176266E-3</v>
      </c>
      <c r="G1063" s="2">
        <f t="shared" si="99"/>
        <v>-2.3618068090979129E-3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0.97</v>
      </c>
      <c r="C1064" s="2">
        <f t="shared" si="96"/>
        <v>0.92890480974829426</v>
      </c>
      <c r="D1064" s="2">
        <f t="shared" si="98"/>
        <v>0.9406897734575923</v>
      </c>
      <c r="E1064" s="2">
        <f t="shared" si="97"/>
        <v>-1.1784963709298046E-2</v>
      </c>
      <c r="F1064" s="2">
        <f t="shared" si="101"/>
        <v>-8.1789641635537109E-3</v>
      </c>
      <c r="G1064" s="2">
        <f t="shared" si="99"/>
        <v>-3.6059995457443355E-3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0.99</v>
      </c>
      <c r="C1065" s="2">
        <f t="shared" si="96"/>
        <v>0.92753483901778755</v>
      </c>
      <c r="D1065" s="2">
        <f t="shared" si="98"/>
        <v>0.94434238283110405</v>
      </c>
      <c r="E1065" s="2">
        <f t="shared" si="97"/>
        <v>-1.6807543813316506E-2</v>
      </c>
      <c r="F1065" s="2">
        <f t="shared" si="101"/>
        <v>-9.9046800935062712E-3</v>
      </c>
      <c r="G1065" s="2">
        <f t="shared" si="99"/>
        <v>-6.9028637198102344E-3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1.02</v>
      </c>
      <c r="C1066" s="2">
        <f t="shared" si="96"/>
        <v>0.92791409455351259</v>
      </c>
      <c r="D1066" s="2">
        <f t="shared" si="98"/>
        <v>0.94994665076954088</v>
      </c>
      <c r="E1066" s="2">
        <f t="shared" si="97"/>
        <v>-2.2032556216028287E-2</v>
      </c>
      <c r="F1066" s="2">
        <f t="shared" si="101"/>
        <v>-1.2330255318010675E-2</v>
      </c>
      <c r="G1066" s="2">
        <f t="shared" si="99"/>
        <v>-9.7023008980176122E-3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1.01</v>
      </c>
      <c r="C1067" s="2">
        <f t="shared" si="96"/>
        <v>0.92823500308374141</v>
      </c>
      <c r="D1067" s="2">
        <f t="shared" si="98"/>
        <v>0.95439504700883415</v>
      </c>
      <c r="E1067" s="2">
        <f t="shared" si="97"/>
        <v>-2.6160043925092746E-2</v>
      </c>
      <c r="F1067" s="2">
        <f t="shared" si="101"/>
        <v>-1.5096213039427091E-2</v>
      </c>
      <c r="G1067" s="2">
        <f t="shared" si="99"/>
        <v>-1.1063830885665656E-2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0.97</v>
      </c>
      <c r="C1068" s="2">
        <f t="shared" si="96"/>
        <v>0.93158346414778126</v>
      </c>
      <c r="D1068" s="2">
        <f t="shared" si="98"/>
        <v>0.95555096945262419</v>
      </c>
      <c r="E1068" s="2">
        <f t="shared" si="97"/>
        <v>-2.3967505304842929E-2</v>
      </c>
      <c r="F1068" s="2">
        <f t="shared" si="101"/>
        <v>-1.687047149251026E-2</v>
      </c>
      <c r="G1068" s="2">
        <f t="shared" si="99"/>
        <v>-7.097033812332669E-3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5">
        <f>TITRES_STAT!D1072</f>
        <v>0.94</v>
      </c>
      <c r="C1069" s="2">
        <f t="shared" si="96"/>
        <v>0.93441677735581496</v>
      </c>
      <c r="D1069" s="2">
        <f t="shared" si="98"/>
        <v>0.95439904578946677</v>
      </c>
      <c r="E1069" s="2">
        <f t="shared" si="97"/>
        <v>-1.9982268433651806E-2</v>
      </c>
      <c r="F1069" s="2">
        <f t="shared" si="101"/>
        <v>-1.749283088073857E-2</v>
      </c>
      <c r="G1069" s="2">
        <f t="shared" si="99"/>
        <v>-2.4894375529132366E-3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5">
        <f>TITRES_STAT!D1073</f>
        <v>0.96</v>
      </c>
      <c r="C1070" s="2">
        <f t="shared" si="96"/>
        <v>0.93681419622415119</v>
      </c>
      <c r="D1070" s="2">
        <f t="shared" si="98"/>
        <v>0.95481393128654335</v>
      </c>
      <c r="E1070" s="2">
        <f t="shared" si="97"/>
        <v>-1.7999735062392164E-2</v>
      </c>
      <c r="F1070" s="2">
        <f t="shared" si="101"/>
        <v>-1.7594211717069291E-2</v>
      </c>
      <c r="G1070" s="2">
        <f t="shared" si="99"/>
        <v>-4.0552334532287238E-4</v>
      </c>
      <c r="H1070" s="2" t="str">
        <f t="shared" si="100"/>
        <v>Hold</v>
      </c>
    </row>
    <row r="1071" spans="1:8" ht="13.5" x14ac:dyDescent="0.25">
      <c r="A1071" s="3">
        <f>TITRES_STAT!B1074</f>
        <v>43868</v>
      </c>
      <c r="B1071" s="5">
        <f>TITRES_STAT!D1074</f>
        <v>0.96</v>
      </c>
      <c r="C1071" s="2">
        <f t="shared" si="96"/>
        <v>0.93730431988197405</v>
      </c>
      <c r="D1071" s="2">
        <f t="shared" si="98"/>
        <v>0.95519808452457722</v>
      </c>
      <c r="E1071" s="2">
        <f t="shared" si="97"/>
        <v>-1.7893764642603172E-2</v>
      </c>
      <c r="F1071" s="2">
        <f t="shared" si="101"/>
        <v>-1.765412230217607E-2</v>
      </c>
      <c r="G1071" s="2">
        <f t="shared" si="99"/>
        <v>-2.3964234042710142E-4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5">
        <f>TITRES_STAT!D1075</f>
        <v>0.96</v>
      </c>
      <c r="C1072" s="2">
        <f t="shared" si="96"/>
        <v>0.93925750143859343</v>
      </c>
      <c r="D1072" s="2">
        <f t="shared" si="98"/>
        <v>0.9555537819672012</v>
      </c>
      <c r="E1072" s="2">
        <f t="shared" si="97"/>
        <v>-1.6296280528607765E-2</v>
      </c>
      <c r="F1072" s="2">
        <f t="shared" si="101"/>
        <v>-1.7382553947462409E-2</v>
      </c>
      <c r="G1072" s="2">
        <f t="shared" si="99"/>
        <v>1.0862734188546441E-3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0.96</v>
      </c>
      <c r="C1073" s="2">
        <f t="shared" si="96"/>
        <v>0.94244865506342523</v>
      </c>
      <c r="D1073" s="2">
        <f t="shared" si="98"/>
        <v>0.95588313145111226</v>
      </c>
      <c r="E1073" s="2">
        <f t="shared" si="97"/>
        <v>-1.3434476387687022E-2</v>
      </c>
      <c r="F1073" s="2">
        <f t="shared" si="101"/>
        <v>-1.6592938435507333E-2</v>
      </c>
      <c r="G1073" s="2">
        <f t="shared" si="99"/>
        <v>3.158462047820311E-3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0.98</v>
      </c>
      <c r="C1074" s="2">
        <f t="shared" si="96"/>
        <v>0.94668732351520601</v>
      </c>
      <c r="D1074" s="2">
        <f t="shared" si="98"/>
        <v>0.95766956615843724</v>
      </c>
      <c r="E1074" s="2">
        <f t="shared" si="97"/>
        <v>-1.0982242643231221E-2</v>
      </c>
      <c r="F1074" s="2">
        <f t="shared" si="101"/>
        <v>-1.5470799277052113E-2</v>
      </c>
      <c r="G1074" s="2">
        <f t="shared" si="99"/>
        <v>4.4885566338208911E-3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0.97</v>
      </c>
      <c r="C1075" s="2">
        <f t="shared" si="96"/>
        <v>0.95335081220517437</v>
      </c>
      <c r="D1075" s="2">
        <f t="shared" si="98"/>
        <v>0.95858293162818264</v>
      </c>
      <c r="E1075" s="2">
        <f t="shared" si="97"/>
        <v>-5.2321194230082746E-3</v>
      </c>
      <c r="F1075" s="2">
        <f t="shared" si="101"/>
        <v>-1.3423063306243346E-2</v>
      </c>
      <c r="G1075" s="2">
        <f t="shared" si="99"/>
        <v>8.190943883235071E-3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0.98</v>
      </c>
      <c r="C1076" s="2">
        <f t="shared" si="96"/>
        <v>0.96360453340437835</v>
      </c>
      <c r="D1076" s="2">
        <f t="shared" si="98"/>
        <v>0.96016938113720607</v>
      </c>
      <c r="E1076" s="2">
        <f t="shared" si="97"/>
        <v>3.4351522671722812E-3</v>
      </c>
      <c r="F1076" s="2">
        <f t="shared" si="101"/>
        <v>-1.0051420191560221E-2</v>
      </c>
      <c r="G1076" s="2">
        <f t="shared" si="99"/>
        <v>1.3486572458732502E-2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5">
        <f>TITRES_STAT!D1080</f>
        <v>0.97</v>
      </c>
      <c r="C1077" s="2">
        <f t="shared" si="96"/>
        <v>0.97074229749601249</v>
      </c>
      <c r="D1077" s="2">
        <f t="shared" si="98"/>
        <v>0.96089757512704266</v>
      </c>
      <c r="E1077" s="2">
        <f t="shared" si="97"/>
        <v>9.8447223689698271E-3</v>
      </c>
      <c r="F1077" s="2">
        <f t="shared" si="101"/>
        <v>-6.072191679454211E-3</v>
      </c>
      <c r="G1077" s="2">
        <f t="shared" si="99"/>
        <v>1.591691404842404E-2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5">
        <f>TITRES_STAT!D1081</f>
        <v>0.98</v>
      </c>
      <c r="C1078" s="2">
        <f t="shared" si="96"/>
        <v>0.97062809788124138</v>
      </c>
      <c r="D1078" s="2">
        <f t="shared" si="98"/>
        <v>0.96231256956207645</v>
      </c>
      <c r="E1078" s="2">
        <f t="shared" si="97"/>
        <v>8.3155283191649332E-3</v>
      </c>
      <c r="F1078" s="2">
        <f t="shared" si="101"/>
        <v>-3.1946476797303823E-3</v>
      </c>
      <c r="G1078" s="2">
        <f t="shared" si="99"/>
        <v>1.1510175998895315E-2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5">
        <f>TITRES_STAT!D1082</f>
        <v>0.97</v>
      </c>
      <c r="C1079" s="2">
        <f t="shared" si="96"/>
        <v>0.96591608282258878</v>
      </c>
      <c r="D1079" s="2">
        <f t="shared" si="98"/>
        <v>0.96288200885377451</v>
      </c>
      <c r="E1079" s="2">
        <f t="shared" si="97"/>
        <v>3.034073968814277E-3</v>
      </c>
      <c r="F1079" s="2">
        <f t="shared" si="101"/>
        <v>-1.9489033500214503E-3</v>
      </c>
      <c r="G1079" s="2">
        <f t="shared" si="99"/>
        <v>4.9829773188357273E-3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5">
        <f>TITRES_STAT!D1083</f>
        <v>0.97</v>
      </c>
      <c r="C1080" s="2">
        <f t="shared" si="96"/>
        <v>0.96500591623449816</v>
      </c>
      <c r="D1080" s="2">
        <f t="shared" si="98"/>
        <v>0.96340926745719857</v>
      </c>
      <c r="E1080" s="2">
        <f t="shared" si="97"/>
        <v>1.5966487772995919E-3</v>
      </c>
      <c r="F1080" s="2">
        <f t="shared" si="101"/>
        <v>-1.2397929245572419E-3</v>
      </c>
      <c r="G1080" s="2">
        <f t="shared" si="99"/>
        <v>2.8364417018568338E-3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5">
        <f>TITRES_STAT!D1084</f>
        <v>0.98</v>
      </c>
      <c r="C1081" s="2">
        <f t="shared" si="96"/>
        <v>0.96423577527534454</v>
      </c>
      <c r="D1081" s="2">
        <f t="shared" si="98"/>
        <v>0.96463821060851718</v>
      </c>
      <c r="E1081" s="2">
        <f t="shared" si="97"/>
        <v>-4.0243533317263491E-4</v>
      </c>
      <c r="F1081" s="2">
        <f t="shared" si="101"/>
        <v>-1.0723214062803206E-3</v>
      </c>
      <c r="G1081" s="2">
        <f t="shared" si="99"/>
        <v>6.6988607310768567E-4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5">
        <f>TITRES_STAT!D1085</f>
        <v>0.98</v>
      </c>
      <c r="C1082" s="2">
        <f t="shared" si="96"/>
        <v>0.96358411754067608</v>
      </c>
      <c r="D1082" s="2">
        <f t="shared" si="98"/>
        <v>0.96577612093381215</v>
      </c>
      <c r="E1082" s="2">
        <f t="shared" si="97"/>
        <v>-2.1920033931360772E-3</v>
      </c>
      <c r="F1082" s="2">
        <f t="shared" si="101"/>
        <v>-1.2962578036514721E-3</v>
      </c>
      <c r="G1082" s="2">
        <f t="shared" si="99"/>
        <v>-8.957455894846051E-4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0.96</v>
      </c>
      <c r="C1083" s="2">
        <f t="shared" si="96"/>
        <v>0.9630327148421105</v>
      </c>
      <c r="D1083" s="2">
        <f t="shared" si="98"/>
        <v>0.96534826012390018</v>
      </c>
      <c r="E1083" s="2">
        <f t="shared" si="97"/>
        <v>-2.3155452817896771E-3</v>
      </c>
      <c r="F1083" s="2">
        <f t="shared" si="101"/>
        <v>-1.5001152992791132E-3</v>
      </c>
      <c r="G1083" s="2">
        <f t="shared" si="99"/>
        <v>-8.154299825105639E-4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5">
        <f>TITRES_STAT!D1087</f>
        <v>0.96</v>
      </c>
      <c r="C1084" s="2">
        <f t="shared" si="96"/>
        <v>0.96564306640486275</v>
      </c>
      <c r="D1084" s="2">
        <f t="shared" si="98"/>
        <v>0.96495209270731497</v>
      </c>
      <c r="E1084" s="2">
        <f t="shared" si="97"/>
        <v>6.9097369754778093E-4</v>
      </c>
      <c r="F1084" s="2">
        <f t="shared" si="101"/>
        <v>-1.0618974999137346E-3</v>
      </c>
      <c r="G1084" s="2">
        <f t="shared" si="99"/>
        <v>1.7528711974615155E-3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5">
        <f>TITRES_STAT!D1088</f>
        <v>0.96</v>
      </c>
      <c r="C1085" s="2">
        <f t="shared" si="96"/>
        <v>0.96631336388103772</v>
      </c>
      <c r="D1085" s="2">
        <f t="shared" si="98"/>
        <v>0.96458527102529168</v>
      </c>
      <c r="E1085" s="2">
        <f t="shared" si="97"/>
        <v>1.728092855746044E-3</v>
      </c>
      <c r="F1085" s="2">
        <f t="shared" si="101"/>
        <v>-5.0389942878177889E-4</v>
      </c>
      <c r="G1085" s="2">
        <f t="shared" si="99"/>
        <v>2.2319922845278227E-3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0.98</v>
      </c>
      <c r="C1086" s="2">
        <f t="shared" si="96"/>
        <v>0.96841900020703187</v>
      </c>
      <c r="D1086" s="2">
        <f t="shared" si="98"/>
        <v>0.965727102801196</v>
      </c>
      <c r="E1086" s="2">
        <f t="shared" si="97"/>
        <v>2.6918974058358636E-3</v>
      </c>
      <c r="F1086" s="2">
        <f t="shared" si="101"/>
        <v>1.3525993814174955E-4</v>
      </c>
      <c r="G1086" s="2">
        <f t="shared" si="99"/>
        <v>2.556637467694114E-3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5">
        <f>TITRES_STAT!D1090</f>
        <v>0.97</v>
      </c>
      <c r="C1087" s="2">
        <f t="shared" si="96"/>
        <v>0.96866223094441151</v>
      </c>
      <c r="D1087" s="2">
        <f t="shared" si="98"/>
        <v>0.96604361370481107</v>
      </c>
      <c r="E1087" s="2">
        <f t="shared" si="97"/>
        <v>2.6186172396004403E-3</v>
      </c>
      <c r="F1087" s="2">
        <f t="shared" si="101"/>
        <v>6.3193139843348777E-4</v>
      </c>
      <c r="G1087" s="2">
        <f t="shared" si="99"/>
        <v>1.9866858411669527E-3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5">
        <f>TITRES_STAT!D1091</f>
        <v>0.98</v>
      </c>
      <c r="C1088" s="2">
        <f t="shared" si="96"/>
        <v>0.97040650310680976</v>
      </c>
      <c r="D1088" s="2">
        <f t="shared" si="98"/>
        <v>0.96707742009704722</v>
      </c>
      <c r="E1088" s="2">
        <f t="shared" si="97"/>
        <v>3.3290830097625346E-3</v>
      </c>
      <c r="F1088" s="2">
        <f t="shared" si="101"/>
        <v>1.1713617206992972E-3</v>
      </c>
      <c r="G1088" s="2">
        <f t="shared" si="99"/>
        <v>2.1577212890632374E-3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5">
        <f>TITRES_STAT!D1092</f>
        <v>0.98</v>
      </c>
      <c r="C1089" s="2">
        <f t="shared" si="96"/>
        <v>0.97034396416730062</v>
      </c>
      <c r="D1089" s="2">
        <f t="shared" si="98"/>
        <v>0.96803464823800667</v>
      </c>
      <c r="E1089" s="2">
        <f t="shared" si="97"/>
        <v>2.3093159292939536E-3</v>
      </c>
      <c r="F1089" s="2">
        <f t="shared" si="101"/>
        <v>1.3989525624182285E-3</v>
      </c>
      <c r="G1089" s="2">
        <f t="shared" si="99"/>
        <v>9.1036336687572508E-4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0.97</v>
      </c>
      <c r="C1090" s="2">
        <f t="shared" si="96"/>
        <v>0.9702910466031005</v>
      </c>
      <c r="D1090" s="2">
        <f t="shared" si="98"/>
        <v>0.96818022985000618</v>
      </c>
      <c r="E1090" s="2">
        <f t="shared" si="97"/>
        <v>2.1108167530943245E-3</v>
      </c>
      <c r="F1090" s="2">
        <f t="shared" si="101"/>
        <v>1.5413254005534477E-3</v>
      </c>
      <c r="G1090" s="2">
        <f t="shared" si="99"/>
        <v>5.6949135254087679E-4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0.97</v>
      </c>
      <c r="C1091" s="2">
        <f t="shared" si="96"/>
        <v>0.97178473174108504</v>
      </c>
      <c r="D1091" s="2">
        <f t="shared" si="98"/>
        <v>0.96831502763889454</v>
      </c>
      <c r="E1091" s="2">
        <f t="shared" si="97"/>
        <v>3.4697041021904962E-3</v>
      </c>
      <c r="F1091" s="2">
        <f t="shared" si="101"/>
        <v>1.9270011408808576E-3</v>
      </c>
      <c r="G1091" s="2">
        <f t="shared" si="99"/>
        <v>1.5427029613096386E-3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0.96</v>
      </c>
      <c r="C1092" s="2">
        <f t="shared" si="96"/>
        <v>0.97304861916553353</v>
      </c>
      <c r="D1092" s="2">
        <f t="shared" si="98"/>
        <v>0.96769909966564316</v>
      </c>
      <c r="E1092" s="2">
        <f t="shared" si="97"/>
        <v>5.3495194998903761E-3</v>
      </c>
      <c r="F1092" s="2">
        <f t="shared" si="101"/>
        <v>2.6115048126827611E-3</v>
      </c>
      <c r="G1092" s="2">
        <f t="shared" si="99"/>
        <v>2.738014687207615E-3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0.94</v>
      </c>
      <c r="C1093" s="2">
        <f t="shared" si="96"/>
        <v>0.971041139293913</v>
      </c>
      <c r="D1093" s="2">
        <f t="shared" si="98"/>
        <v>0.96564731450522512</v>
      </c>
      <c r="E1093" s="2">
        <f t="shared" si="97"/>
        <v>5.3938247886878843E-3</v>
      </c>
      <c r="F1093" s="2">
        <f t="shared" si="101"/>
        <v>3.1679688078837861E-3</v>
      </c>
      <c r="G1093" s="2">
        <f t="shared" si="99"/>
        <v>2.2258559808040982E-3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0.94</v>
      </c>
      <c r="C1094" s="2">
        <f t="shared" si="96"/>
        <v>0.96934250247946485</v>
      </c>
      <c r="D1094" s="2">
        <f t="shared" si="98"/>
        <v>0.96374751343076392</v>
      </c>
      <c r="E1094" s="2">
        <f t="shared" si="97"/>
        <v>5.5949890487009268E-3</v>
      </c>
      <c r="F1094" s="2">
        <f t="shared" si="101"/>
        <v>3.6533728560472142E-3</v>
      </c>
      <c r="G1094" s="2">
        <f t="shared" si="99"/>
        <v>1.9416161926537126E-3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0.95</v>
      </c>
      <c r="C1095" s="2">
        <f t="shared" si="96"/>
        <v>0.967905194405701</v>
      </c>
      <c r="D1095" s="2">
        <f t="shared" si="98"/>
        <v>0.96272917910255917</v>
      </c>
      <c r="E1095" s="2">
        <f t="shared" si="97"/>
        <v>5.1760153031418232E-3</v>
      </c>
      <c r="F1095" s="2">
        <f t="shared" si="101"/>
        <v>3.9579013454661364E-3</v>
      </c>
      <c r="G1095" s="2">
        <f t="shared" si="99"/>
        <v>1.2181139576756869E-3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0.92</v>
      </c>
      <c r="C1096" s="2">
        <f t="shared" si="96"/>
        <v>0.96976593372790088</v>
      </c>
      <c r="D1096" s="2">
        <f t="shared" si="98"/>
        <v>0.95956405472459183</v>
      </c>
      <c r="E1096" s="2">
        <f t="shared" si="97"/>
        <v>1.0201879003309045E-2</v>
      </c>
      <c r="F1096" s="2">
        <f t="shared" si="101"/>
        <v>5.2066968770347185E-3</v>
      </c>
      <c r="G1096" s="2">
        <f t="shared" si="99"/>
        <v>4.995182126274326E-3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0.88</v>
      </c>
      <c r="C1097" s="2">
        <f t="shared" si="96"/>
        <v>0.96980194392360852</v>
      </c>
      <c r="D1097" s="2">
        <f t="shared" si="98"/>
        <v>0.95367042104128874</v>
      </c>
      <c r="E1097" s="2">
        <f t="shared" si="97"/>
        <v>1.6131522882319782E-2</v>
      </c>
      <c r="F1097" s="2">
        <f t="shared" si="101"/>
        <v>7.3916620780917312E-3</v>
      </c>
      <c r="G1097" s="2">
        <f t="shared" si="99"/>
        <v>8.7398608042280508E-3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0.86</v>
      </c>
      <c r="C1098" s="2">
        <f t="shared" si="96"/>
        <v>0.97137087562766877</v>
      </c>
      <c r="D1098" s="2">
        <f t="shared" si="98"/>
        <v>0.94673187133452663</v>
      </c>
      <c r="E1098" s="2">
        <f t="shared" si="97"/>
        <v>2.4639004293142142E-2</v>
      </c>
      <c r="F1098" s="2">
        <f t="shared" si="101"/>
        <v>1.0841130521101814E-2</v>
      </c>
      <c r="G1098" s="2">
        <f t="shared" si="99"/>
        <v>1.3797873772040328E-2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0.84</v>
      </c>
      <c r="C1099" s="2">
        <f t="shared" si="96"/>
        <v>0.97269843322341198</v>
      </c>
      <c r="D1099" s="2">
        <f t="shared" si="98"/>
        <v>0.93882580679122829</v>
      </c>
      <c r="E1099" s="2">
        <f t="shared" si="97"/>
        <v>3.3872626432183695E-2</v>
      </c>
      <c r="F1099" s="2">
        <f t="shared" si="101"/>
        <v>1.5447429703318191E-2</v>
      </c>
      <c r="G1099" s="2">
        <f t="shared" si="99"/>
        <v>1.8425196728865504E-2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0.82</v>
      </c>
      <c r="C1100" s="2">
        <f t="shared" si="96"/>
        <v>0.97228328965057931</v>
      </c>
      <c r="D1100" s="2">
        <f t="shared" si="98"/>
        <v>0.9300238951770633</v>
      </c>
      <c r="E1100" s="2">
        <f t="shared" si="97"/>
        <v>4.225939447351601E-2</v>
      </c>
      <c r="F1100" s="2">
        <f t="shared" si="101"/>
        <v>2.0809822657357757E-2</v>
      </c>
      <c r="G1100" s="2">
        <f t="shared" si="99"/>
        <v>2.1449571816158253E-2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0.8</v>
      </c>
      <c r="C1101" s="2">
        <f t="shared" si="96"/>
        <v>0.97193201431972098</v>
      </c>
      <c r="D1101" s="2">
        <f t="shared" si="98"/>
        <v>0.9203924955343179</v>
      </c>
      <c r="E1101" s="2">
        <f t="shared" si="97"/>
        <v>5.1539518785403082E-2</v>
      </c>
      <c r="F1101" s="2">
        <f t="shared" si="101"/>
        <v>2.6955761882966823E-2</v>
      </c>
      <c r="G1101" s="2">
        <f t="shared" si="99"/>
        <v>2.4583756902436259E-2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0.78</v>
      </c>
      <c r="C1102" s="2">
        <f t="shared" si="96"/>
        <v>0.97009631980899469</v>
      </c>
      <c r="D1102" s="2">
        <f t="shared" si="98"/>
        <v>0.90999305142066478</v>
      </c>
      <c r="E1102" s="2">
        <f t="shared" si="97"/>
        <v>6.0103268388329911E-2</v>
      </c>
      <c r="F1102" s="2">
        <f t="shared" si="101"/>
        <v>3.3585263184039441E-2</v>
      </c>
      <c r="G1102" s="2">
        <f t="shared" si="99"/>
        <v>2.6518005204290471E-2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0.76</v>
      </c>
      <c r="C1103" s="2">
        <f t="shared" ref="C1103:C1166" si="102">$C$4*B1093+C1102*(1-$C$4)</f>
        <v>0.96546611676145699</v>
      </c>
      <c r="D1103" s="2">
        <f t="shared" si="98"/>
        <v>0.898882455019134</v>
      </c>
      <c r="E1103" s="2">
        <f t="shared" si="97"/>
        <v>6.6583661742322997E-2</v>
      </c>
      <c r="F1103" s="2">
        <f t="shared" si="101"/>
        <v>4.0184942895696157E-2</v>
      </c>
      <c r="G1103" s="2">
        <f t="shared" si="99"/>
        <v>2.639871884662684E-2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0.74</v>
      </c>
      <c r="C1104" s="2">
        <f t="shared" si="102"/>
        <v>0.96154825264430976</v>
      </c>
      <c r="D1104" s="2">
        <f t="shared" si="98"/>
        <v>0.88711338427697584</v>
      </c>
      <c r="E1104" s="2">
        <f t="shared" si="97"/>
        <v>7.4434868367333928E-2</v>
      </c>
      <c r="F1104" s="2">
        <f t="shared" si="101"/>
        <v>4.7034927990023713E-2</v>
      </c>
      <c r="G1104" s="2">
        <f t="shared" si="99"/>
        <v>2.7399940377310215E-2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0.74</v>
      </c>
      <c r="C1105" s="2">
        <f t="shared" si="102"/>
        <v>0.95977159839133908</v>
      </c>
      <c r="D1105" s="2">
        <f t="shared" si="98"/>
        <v>0.87621609655275534</v>
      </c>
      <c r="E1105" s="2">
        <f t="shared" si="97"/>
        <v>8.3555501838583734E-2</v>
      </c>
      <c r="F1105" s="2">
        <f t="shared" si="101"/>
        <v>5.4339042759735723E-2</v>
      </c>
      <c r="G1105" s="2">
        <f t="shared" si="99"/>
        <v>2.9216459078848012E-2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0.75</v>
      </c>
      <c r="C1106" s="2">
        <f t="shared" si="102"/>
        <v>0.95365289094651762</v>
      </c>
      <c r="D1106" s="2">
        <f t="shared" si="98"/>
        <v>0.86686675606736607</v>
      </c>
      <c r="E1106" s="2">
        <f t="shared" si="97"/>
        <v>8.6786134879151544E-2</v>
      </c>
      <c r="F1106" s="2">
        <f t="shared" si="101"/>
        <v>6.0828461183618891E-2</v>
      </c>
      <c r="G1106" s="2">
        <f t="shared" si="99"/>
        <v>2.5957673695532653E-2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5">
        <f>TITRES_STAT!D1110</f>
        <v>0.75</v>
      </c>
      <c r="C1107" s="2">
        <f t="shared" si="102"/>
        <v>0.94232167695474556</v>
      </c>
      <c r="D1107" s="2">
        <f t="shared" si="98"/>
        <v>0.85820995932163524</v>
      </c>
      <c r="E1107" s="2">
        <f t="shared" si="97"/>
        <v>8.4111717633110317E-2</v>
      </c>
      <c r="F1107" s="2">
        <f t="shared" si="101"/>
        <v>6.5485112473517182E-2</v>
      </c>
      <c r="G1107" s="2">
        <f t="shared" si="99"/>
        <v>1.8626605159593135E-2</v>
      </c>
      <c r="H1107" s="2" t="str">
        <f t="shared" si="100"/>
        <v>Sell</v>
      </c>
    </row>
    <row r="1108" spans="1:8" ht="13.5" x14ac:dyDescent="0.25">
      <c r="A1108" s="3">
        <f>TITRES_STAT!B1111</f>
        <v>43922</v>
      </c>
      <c r="B1108" s="5">
        <f>TITRES_STAT!D1111</f>
        <v>0.75</v>
      </c>
      <c r="C1108" s="2">
        <f t="shared" si="102"/>
        <v>0.92965680357709246</v>
      </c>
      <c r="D1108" s="2">
        <f t="shared" si="98"/>
        <v>0.85019440677929192</v>
      </c>
      <c r="E1108" s="2">
        <f t="shared" si="97"/>
        <v>7.9462396797800539E-2</v>
      </c>
      <c r="F1108" s="2">
        <f t="shared" si="101"/>
        <v>6.8280569338373856E-2</v>
      </c>
      <c r="G1108" s="2">
        <f t="shared" si="99"/>
        <v>1.1181827459426683E-2</v>
      </c>
      <c r="H1108" s="2" t="str">
        <f t="shared" si="100"/>
        <v>Sell</v>
      </c>
    </row>
    <row r="1109" spans="1:8" ht="13.5" x14ac:dyDescent="0.25">
      <c r="A1109" s="3">
        <f>TITRES_STAT!B1112</f>
        <v>43923</v>
      </c>
      <c r="B1109" s="5">
        <f>TITRES_STAT!D1112</f>
        <v>0.77</v>
      </c>
      <c r="C1109" s="2">
        <f t="shared" si="102"/>
        <v>0.91586344918061668</v>
      </c>
      <c r="D1109" s="2">
        <f t="shared" si="98"/>
        <v>0.8442540803511962</v>
      </c>
      <c r="E1109" s="2">
        <f t="shared" si="97"/>
        <v>7.1609368829420483E-2</v>
      </c>
      <c r="F1109" s="2">
        <f t="shared" si="101"/>
        <v>6.8946329236583184E-2</v>
      </c>
      <c r="G1109" s="2">
        <f t="shared" si="99"/>
        <v>2.6630395928372991E-3</v>
      </c>
      <c r="H1109" s="2" t="str">
        <f t="shared" si="100"/>
        <v>Sell</v>
      </c>
    </row>
    <row r="1110" spans="1:8" ht="13.5" x14ac:dyDescent="0.25">
      <c r="A1110" s="3">
        <f>TITRES_STAT!B1113</f>
        <v>43924</v>
      </c>
      <c r="B1110" s="5">
        <f>TITRES_STAT!D1113</f>
        <v>0.78</v>
      </c>
      <c r="C1110" s="2">
        <f t="shared" si="102"/>
        <v>0.9011152262297526</v>
      </c>
      <c r="D1110" s="2">
        <f t="shared" si="98"/>
        <v>0.83949451884370019</v>
      </c>
      <c r="E1110" s="2">
        <f t="shared" si="97"/>
        <v>6.1620707386052409E-2</v>
      </c>
      <c r="F1110" s="2">
        <f t="shared" si="101"/>
        <v>6.7481204866477032E-2</v>
      </c>
      <c r="G1110" s="2">
        <f t="shared" si="99"/>
        <v>-5.8604974804246229E-3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0.78</v>
      </c>
      <c r="C1111" s="2">
        <f t="shared" si="102"/>
        <v>0.88555903757902144</v>
      </c>
      <c r="D1111" s="2">
        <f t="shared" si="98"/>
        <v>0.83508751744787058</v>
      </c>
      <c r="E1111" s="2">
        <f t="shared" si="97"/>
        <v>5.047152013115086E-2</v>
      </c>
      <c r="F1111" s="2">
        <f t="shared" si="101"/>
        <v>6.4079267919411806E-2</v>
      </c>
      <c r="G1111" s="2">
        <f t="shared" si="99"/>
        <v>-1.3607747788260946E-2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0.79</v>
      </c>
      <c r="C1112" s="2">
        <f t="shared" si="102"/>
        <v>0.86931918564378741</v>
      </c>
      <c r="D1112" s="2">
        <f t="shared" si="98"/>
        <v>0.83174770134062093</v>
      </c>
      <c r="E1112" s="2">
        <f t="shared" si="97"/>
        <v>3.757148430316648E-2</v>
      </c>
      <c r="F1112" s="2">
        <f t="shared" si="101"/>
        <v>5.8777711196162742E-2</v>
      </c>
      <c r="G1112" s="2">
        <f t="shared" si="99"/>
        <v>-2.1206226892996262E-2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0.8</v>
      </c>
      <c r="C1113" s="2">
        <f t="shared" si="102"/>
        <v>0.85250084939089699</v>
      </c>
      <c r="D1113" s="2">
        <f t="shared" si="98"/>
        <v>0.82939601975983412</v>
      </c>
      <c r="E1113" s="2">
        <f t="shared" si="97"/>
        <v>2.3104829631062862E-2</v>
      </c>
      <c r="F1113" s="2">
        <f t="shared" si="101"/>
        <v>5.1643134883142768E-2</v>
      </c>
      <c r="G1113" s="2">
        <f t="shared" si="99"/>
        <v>-2.8538305252079905E-2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0.8</v>
      </c>
      <c r="C1114" s="2">
        <f t="shared" si="102"/>
        <v>0.835193026407682</v>
      </c>
      <c r="D1114" s="2">
        <f t="shared" si="98"/>
        <v>0.82721853681466118</v>
      </c>
      <c r="E1114" s="2">
        <f t="shared" si="97"/>
        <v>7.9744895930208282E-3</v>
      </c>
      <c r="F1114" s="2">
        <f t="shared" si="101"/>
        <v>4.2909405825118381E-2</v>
      </c>
      <c r="G1114" s="2">
        <f t="shared" si="99"/>
        <v>-3.4934916232097553E-2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0.8</v>
      </c>
      <c r="C1115" s="2">
        <f t="shared" si="102"/>
        <v>0.82054794542188469</v>
      </c>
      <c r="D1115" s="2">
        <f t="shared" si="98"/>
        <v>0.82520234890246402</v>
      </c>
      <c r="E1115" s="2">
        <f t="shared" si="97"/>
        <v>-4.6544034805793277E-3</v>
      </c>
      <c r="F1115" s="2">
        <f t="shared" si="101"/>
        <v>3.3396643963978838E-2</v>
      </c>
      <c r="G1115" s="2">
        <f t="shared" si="99"/>
        <v>-3.8051047444558166E-2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0.8</v>
      </c>
      <c r="C1116" s="2">
        <f t="shared" si="102"/>
        <v>0.80969441535697939</v>
      </c>
      <c r="D1116" s="2">
        <f t="shared" si="98"/>
        <v>0.82333550824302226</v>
      </c>
      <c r="E1116" s="2">
        <f t="shared" ref="E1116:E1179" si="103">C1116-D1116</f>
        <v>-1.3641092886042872E-2</v>
      </c>
      <c r="F1116" s="2">
        <f t="shared" si="101"/>
        <v>2.3989096593974499E-2</v>
      </c>
      <c r="G1116" s="2">
        <f t="shared" si="99"/>
        <v>-3.7630189480017368E-2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0.8</v>
      </c>
      <c r="C1117" s="2">
        <f t="shared" si="102"/>
        <v>0.8005106591482134</v>
      </c>
      <c r="D1117" s="2">
        <f t="shared" ref="D1117:D1180" si="104">$D$4*B1117+(1-$D$4)*D1116</f>
        <v>0.8216069520768724</v>
      </c>
      <c r="E1117" s="2">
        <f t="shared" si="103"/>
        <v>-2.1096292928659E-2</v>
      </c>
      <c r="F1117" s="2">
        <f t="shared" si="101"/>
        <v>1.4972018689447801E-2</v>
      </c>
      <c r="G1117" s="2">
        <f t="shared" si="99"/>
        <v>-3.6068311618106801E-2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0.8</v>
      </c>
      <c r="C1118" s="2">
        <f t="shared" si="102"/>
        <v>0.7927397885100268</v>
      </c>
      <c r="D1118" s="2">
        <f t="shared" si="104"/>
        <v>0.82000643710821519</v>
      </c>
      <c r="E1118" s="2">
        <f t="shared" si="103"/>
        <v>-2.7266648598188392E-2</v>
      </c>
      <c r="F1118" s="2">
        <f t="shared" si="101"/>
        <v>6.5242852319205621E-3</v>
      </c>
      <c r="G1118" s="2">
        <f t="shared" si="99"/>
        <v>-3.3790933830108956E-2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0.78</v>
      </c>
      <c r="C1119" s="2">
        <f t="shared" si="102"/>
        <v>0.78924135950848429</v>
      </c>
      <c r="D1119" s="2">
        <f t="shared" si="104"/>
        <v>0.81704299732242147</v>
      </c>
      <c r="E1119" s="2">
        <f t="shared" si="103"/>
        <v>-2.7801637813937186E-2</v>
      </c>
      <c r="F1119" s="2">
        <f t="shared" si="101"/>
        <v>-3.408993772509878E-4</v>
      </c>
      <c r="G1119" s="2">
        <f t="shared" si="99"/>
        <v>-2.74607384366862E-2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0.76</v>
      </c>
      <c r="C1120" s="2">
        <f t="shared" si="102"/>
        <v>0.78781961189179439</v>
      </c>
      <c r="D1120" s="2">
        <f t="shared" si="104"/>
        <v>0.81281759011335319</v>
      </c>
      <c r="E1120" s="2">
        <f t="shared" si="103"/>
        <v>-2.4997978221558803E-2</v>
      </c>
      <c r="F1120" s="2">
        <f t="shared" si="101"/>
        <v>-5.2723151461125514E-3</v>
      </c>
      <c r="G1120" s="2">
        <f t="shared" si="99"/>
        <v>-1.9725663075446251E-2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0.77</v>
      </c>
      <c r="C1121" s="2">
        <f t="shared" si="102"/>
        <v>0.7866165946776722</v>
      </c>
      <c r="D1121" s="2">
        <f t="shared" si="104"/>
        <v>0.80964591677162334</v>
      </c>
      <c r="E1121" s="2">
        <f t="shared" si="103"/>
        <v>-2.3029322093951143E-2</v>
      </c>
      <c r="F1121" s="2">
        <f t="shared" si="101"/>
        <v>-8.8237165356802698E-3</v>
      </c>
      <c r="G1121" s="2">
        <f t="shared" si="99"/>
        <v>-1.4205605558270874E-2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0.76</v>
      </c>
      <c r="C1122" s="2">
        <f t="shared" si="102"/>
        <v>0.78713711857341495</v>
      </c>
      <c r="D1122" s="2">
        <f t="shared" si="104"/>
        <v>0.80596844145520674</v>
      </c>
      <c r="E1122" s="2">
        <f t="shared" si="103"/>
        <v>-1.883132288179179E-2</v>
      </c>
      <c r="F1122" s="2">
        <f t="shared" si="101"/>
        <v>-1.0825237804902575E-2</v>
      </c>
      <c r="G1122" s="2">
        <f t="shared" si="99"/>
        <v>-8.0060850768892151E-3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0.75</v>
      </c>
      <c r="C1123" s="2">
        <f t="shared" si="102"/>
        <v>0.78911602340827414</v>
      </c>
      <c r="D1123" s="2">
        <f t="shared" si="104"/>
        <v>0.80182263097704332</v>
      </c>
      <c r="E1123" s="2">
        <f t="shared" si="103"/>
        <v>-1.2706607568769179E-2</v>
      </c>
      <c r="F1123" s="2">
        <f t="shared" si="101"/>
        <v>-1.1201511757675895E-2</v>
      </c>
      <c r="G1123" s="2">
        <f t="shared" si="99"/>
        <v>-1.5050958110932842E-3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0.75</v>
      </c>
      <c r="C1124" s="2">
        <f t="shared" si="102"/>
        <v>0.7907904813454627</v>
      </c>
      <c r="D1124" s="2">
        <f t="shared" si="104"/>
        <v>0.79798391757133647</v>
      </c>
      <c r="E1124" s="2">
        <f t="shared" si="103"/>
        <v>-7.1934362258737616E-3</v>
      </c>
      <c r="F1124" s="2">
        <f t="shared" si="101"/>
        <v>-1.0399896651315469E-2</v>
      </c>
      <c r="G1124" s="2">
        <f t="shared" ref="G1124:G1187" si="105">E1124-F1124</f>
        <v>3.2064604254417074E-3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5">
        <f>TITRES_STAT!D1128</f>
        <v>0.74</v>
      </c>
      <c r="C1125" s="2">
        <f t="shared" si="102"/>
        <v>0.79220733036923763</v>
      </c>
      <c r="D1125" s="2">
        <f t="shared" si="104"/>
        <v>0.79368881256605228</v>
      </c>
      <c r="E1125" s="2">
        <f t="shared" si="103"/>
        <v>-1.4814821968146541E-3</v>
      </c>
      <c r="F1125" s="2">
        <f t="shared" ref="F1125:F1188" si="107">(E1125*(2/(10)))+((1-(2/10))*F1124)</f>
        <v>-8.6162137604153064E-3</v>
      </c>
      <c r="G1125" s="2">
        <f t="shared" si="105"/>
        <v>7.1347315636006523E-3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5">
        <f>TITRES_STAT!D1129</f>
        <v>0.75</v>
      </c>
      <c r="C1126" s="2">
        <f t="shared" si="102"/>
        <v>0.79340620262012418</v>
      </c>
      <c r="D1126" s="2">
        <f t="shared" si="104"/>
        <v>0.79045260422782626</v>
      </c>
      <c r="E1126" s="2">
        <f t="shared" si="103"/>
        <v>2.9535983922979181E-3</v>
      </c>
      <c r="F1126" s="2">
        <f t="shared" si="107"/>
        <v>-6.3022513298726622E-3</v>
      </c>
      <c r="G1126" s="2">
        <f t="shared" si="105"/>
        <v>9.2558497221705803E-3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5">
        <f>TITRES_STAT!D1130</f>
        <v>0.74</v>
      </c>
      <c r="C1127" s="2">
        <f t="shared" si="102"/>
        <v>0.79442063298625887</v>
      </c>
      <c r="D1127" s="2">
        <f t="shared" si="104"/>
        <v>0.78671537428502425</v>
      </c>
      <c r="E1127" s="2">
        <f t="shared" si="103"/>
        <v>7.7052587012346185E-3</v>
      </c>
      <c r="F1127" s="2">
        <f t="shared" si="107"/>
        <v>-3.5007493236512066E-3</v>
      </c>
      <c r="G1127" s="2">
        <f t="shared" si="105"/>
        <v>1.1206008024885826E-2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5">
        <f>TITRES_STAT!D1131</f>
        <v>0.76</v>
      </c>
      <c r="C1128" s="2">
        <f t="shared" si="102"/>
        <v>0.79527899714221906</v>
      </c>
      <c r="D1128" s="2">
        <f t="shared" si="104"/>
        <v>0.78473645767131872</v>
      </c>
      <c r="E1128" s="2">
        <f t="shared" si="103"/>
        <v>1.0542539470900336E-2</v>
      </c>
      <c r="F1128" s="2">
        <f t="shared" si="107"/>
        <v>-6.9209156474089829E-4</v>
      </c>
      <c r="G1128" s="2">
        <f t="shared" si="105"/>
        <v>1.1234631035641235E-2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5">
        <f>TITRES_STAT!D1132</f>
        <v>0.77</v>
      </c>
      <c r="C1129" s="2">
        <f t="shared" si="102"/>
        <v>0.79292838219726225</v>
      </c>
      <c r="D1129" s="2">
        <f t="shared" si="104"/>
        <v>0.783644868214184</v>
      </c>
      <c r="E1129" s="2">
        <f t="shared" si="103"/>
        <v>9.2835139830782509E-3</v>
      </c>
      <c r="F1129" s="2">
        <f t="shared" si="107"/>
        <v>1.3030295448229314E-3</v>
      </c>
      <c r="G1129" s="2">
        <f t="shared" si="105"/>
        <v>7.9804844382553204E-3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5">
        <f>TITRES_STAT!D1133</f>
        <v>0.77</v>
      </c>
      <c r="C1130" s="2">
        <f t="shared" si="102"/>
        <v>0.78786247724383729</v>
      </c>
      <c r="D1130" s="2">
        <f t="shared" si="104"/>
        <v>0.78263413723535546</v>
      </c>
      <c r="E1130" s="2">
        <f t="shared" si="103"/>
        <v>5.2283400084818243E-3</v>
      </c>
      <c r="F1130" s="2">
        <f t="shared" si="107"/>
        <v>2.0880916375547098E-3</v>
      </c>
      <c r="G1130" s="2">
        <f t="shared" si="105"/>
        <v>3.1402483709271145E-3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0.77</v>
      </c>
      <c r="C1131" s="2">
        <f t="shared" si="102"/>
        <v>0.7851144038217085</v>
      </c>
      <c r="D1131" s="2">
        <f t="shared" si="104"/>
        <v>0.78169827521792168</v>
      </c>
      <c r="E1131" s="2">
        <f t="shared" si="103"/>
        <v>3.4161286037868166E-3</v>
      </c>
      <c r="F1131" s="2">
        <f t="shared" si="107"/>
        <v>2.3536990308011315E-3</v>
      </c>
      <c r="G1131" s="2">
        <f t="shared" si="105"/>
        <v>1.0624295729856851E-3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0.77</v>
      </c>
      <c r="C1132" s="2">
        <f t="shared" si="102"/>
        <v>0.78125064938759947</v>
      </c>
      <c r="D1132" s="2">
        <f t="shared" si="104"/>
        <v>0.78083173631289038</v>
      </c>
      <c r="E1132" s="2">
        <f t="shared" si="103"/>
        <v>4.18913074709093E-4</v>
      </c>
      <c r="F1132" s="2">
        <f t="shared" si="107"/>
        <v>1.9667418395827238E-3</v>
      </c>
      <c r="G1132" s="2">
        <f t="shared" si="105"/>
        <v>-1.5478287648736308E-3</v>
      </c>
      <c r="H1132" s="2" t="str">
        <f t="shared" si="106"/>
        <v>Hold</v>
      </c>
    </row>
    <row r="1133" spans="1:8" ht="13.5" x14ac:dyDescent="0.25">
      <c r="A1133" s="3">
        <f>TITRES_STAT!B1136</f>
        <v>43962</v>
      </c>
      <c r="B1133" s="5">
        <f>TITRES_STAT!D1136</f>
        <v>0.77</v>
      </c>
      <c r="C1133" s="2">
        <f t="shared" si="102"/>
        <v>0.77644285717412265</v>
      </c>
      <c r="D1133" s="2">
        <f t="shared" si="104"/>
        <v>0.78002938547489842</v>
      </c>
      <c r="E1133" s="2">
        <f t="shared" si="103"/>
        <v>-3.5865283007757709E-3</v>
      </c>
      <c r="F1133" s="2">
        <f t="shared" si="107"/>
        <v>8.56087811511025E-4</v>
      </c>
      <c r="G1133" s="2">
        <f t="shared" si="105"/>
        <v>-4.4426161122867961E-3</v>
      </c>
      <c r="H1133" s="2" t="str">
        <f t="shared" si="106"/>
        <v>Hold</v>
      </c>
    </row>
    <row r="1134" spans="1:8" ht="13.5" x14ac:dyDescent="0.25">
      <c r="A1134" s="3">
        <f>TITRES_STAT!B1137</f>
        <v>43963</v>
      </c>
      <c r="B1134" s="5">
        <f>TITRES_STAT!D1137</f>
        <v>0.78</v>
      </c>
      <c r="C1134" s="2">
        <f t="shared" si="102"/>
        <v>0.77237472530118068</v>
      </c>
      <c r="D1134" s="2">
        <f t="shared" si="104"/>
        <v>0.78002720877305409</v>
      </c>
      <c r="E1134" s="2">
        <f t="shared" si="103"/>
        <v>-7.6524834718734169E-3</v>
      </c>
      <c r="F1134" s="2">
        <f t="shared" si="107"/>
        <v>-8.4562644516586352E-4</v>
      </c>
      <c r="G1134" s="2">
        <f t="shared" si="105"/>
        <v>-6.8068570267075532E-3</v>
      </c>
      <c r="H1134" s="2" t="str">
        <f t="shared" si="106"/>
        <v>Hold</v>
      </c>
    </row>
    <row r="1135" spans="1:8" ht="13.5" x14ac:dyDescent="0.25">
      <c r="A1135" s="3">
        <f>TITRES_STAT!B1138</f>
        <v>43964</v>
      </c>
      <c r="B1135" s="5">
        <f>TITRES_STAT!D1138</f>
        <v>0.78</v>
      </c>
      <c r="C1135" s="2">
        <f t="shared" si="102"/>
        <v>0.76739399833176825</v>
      </c>
      <c r="D1135" s="2">
        <f t="shared" si="104"/>
        <v>0.78002519330838349</v>
      </c>
      <c r="E1135" s="2">
        <f t="shared" si="103"/>
        <v>-1.2631194976615245E-2</v>
      </c>
      <c r="F1135" s="2">
        <f t="shared" si="107"/>
        <v>-3.2027401514557402E-3</v>
      </c>
      <c r="G1135" s="2">
        <f t="shared" si="105"/>
        <v>-9.428454825159506E-3</v>
      </c>
      <c r="H1135" s="2" t="str">
        <f t="shared" si="106"/>
        <v>Hold</v>
      </c>
    </row>
    <row r="1136" spans="1:8" ht="13.5" x14ac:dyDescent="0.25">
      <c r="A1136" s="3">
        <f>TITRES_STAT!B1139</f>
        <v>43965</v>
      </c>
      <c r="B1136" s="5">
        <f>TITRES_STAT!D1139</f>
        <v>0.79</v>
      </c>
      <c r="C1136" s="2">
        <f t="shared" si="102"/>
        <v>0.76471799858841927</v>
      </c>
      <c r="D1136" s="2">
        <f t="shared" si="104"/>
        <v>0.78076406787813291</v>
      </c>
      <c r="E1136" s="2">
        <f t="shared" si="103"/>
        <v>-1.6046069289713638E-2</v>
      </c>
      <c r="F1136" s="2">
        <f t="shared" si="107"/>
        <v>-5.7714059791073198E-3</v>
      </c>
      <c r="G1136" s="2">
        <f t="shared" si="105"/>
        <v>-1.0274663310606318E-2</v>
      </c>
      <c r="H1136" s="2" t="str">
        <f t="shared" si="106"/>
        <v>Hold</v>
      </c>
    </row>
    <row r="1137" spans="1:8" ht="13.5" x14ac:dyDescent="0.25">
      <c r="A1137" s="3">
        <f>TITRES_STAT!B1140</f>
        <v>43966</v>
      </c>
      <c r="B1137" s="5">
        <f>TITRES_STAT!D1140</f>
        <v>0.79</v>
      </c>
      <c r="C1137" s="2">
        <f t="shared" si="102"/>
        <v>0.76091522957481628</v>
      </c>
      <c r="D1137" s="2">
        <f t="shared" si="104"/>
        <v>0.78144821099827122</v>
      </c>
      <c r="E1137" s="2">
        <f t="shared" si="103"/>
        <v>-2.0532981423454943E-2</v>
      </c>
      <c r="F1137" s="2">
        <f t="shared" si="107"/>
        <v>-8.7237210679768449E-3</v>
      </c>
      <c r="G1137" s="2">
        <f t="shared" si="105"/>
        <v>-1.1809260355478099E-2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5">
        <f>TITRES_STAT!D1141</f>
        <v>0.8</v>
      </c>
      <c r="C1138" s="2">
        <f t="shared" si="102"/>
        <v>0.76077442502484449</v>
      </c>
      <c r="D1138" s="2">
        <f t="shared" si="104"/>
        <v>0.7828224175909918</v>
      </c>
      <c r="E1138" s="2">
        <f t="shared" si="103"/>
        <v>-2.2047992566147312E-2</v>
      </c>
      <c r="F1138" s="2">
        <f t="shared" si="107"/>
        <v>-1.138857536761094E-2</v>
      </c>
      <c r="G1138" s="2">
        <f t="shared" si="105"/>
        <v>-1.0659417198536372E-2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5">
        <f>TITRES_STAT!D1142</f>
        <v>0.81</v>
      </c>
      <c r="C1139" s="2">
        <f t="shared" si="102"/>
        <v>0.76219374425179154</v>
      </c>
      <c r="D1139" s="2">
        <f t="shared" si="104"/>
        <v>0.78483557184351094</v>
      </c>
      <c r="E1139" s="2">
        <f t="shared" si="103"/>
        <v>-2.2641827591719399E-2</v>
      </c>
      <c r="F1139" s="2">
        <f t="shared" si="107"/>
        <v>-1.3639225812432633E-2</v>
      </c>
      <c r="G1139" s="2">
        <f t="shared" si="105"/>
        <v>-9.002601779286766E-3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5">
        <f>TITRES_STAT!D1143</f>
        <v>0.82</v>
      </c>
      <c r="C1140" s="2">
        <f t="shared" si="102"/>
        <v>0.76339470667459286</v>
      </c>
      <c r="D1140" s="2">
        <f t="shared" si="104"/>
        <v>0.78744034429954723</v>
      </c>
      <c r="E1140" s="2">
        <f t="shared" si="103"/>
        <v>-2.4045637624954375E-2</v>
      </c>
      <c r="F1140" s="2">
        <f t="shared" si="107"/>
        <v>-1.5720508174936983E-2</v>
      </c>
      <c r="G1140" s="2">
        <f t="shared" si="105"/>
        <v>-8.325129450017392E-3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5">
        <f>TITRES_STAT!D1144</f>
        <v>0.83</v>
      </c>
      <c r="C1141" s="2">
        <f t="shared" si="102"/>
        <v>0.76441090564773251</v>
      </c>
      <c r="D1141" s="2">
        <f t="shared" si="104"/>
        <v>0.79059291138846965</v>
      </c>
      <c r="E1141" s="2">
        <f t="shared" si="103"/>
        <v>-2.6182005740737146E-2</v>
      </c>
      <c r="F1141" s="2">
        <f t="shared" si="107"/>
        <v>-1.7812807688097017E-2</v>
      </c>
      <c r="G1141" s="2">
        <f t="shared" si="105"/>
        <v>-8.3691980526401297E-3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5">
        <f>TITRES_STAT!D1145</f>
        <v>0.84</v>
      </c>
      <c r="C1142" s="2">
        <f t="shared" si="102"/>
        <v>0.76527076631731217</v>
      </c>
      <c r="D1142" s="2">
        <f t="shared" si="104"/>
        <v>0.79425269573006441</v>
      </c>
      <c r="E1142" s="2">
        <f t="shared" si="103"/>
        <v>-2.8981929412752239E-2</v>
      </c>
      <c r="F1142" s="2">
        <f t="shared" si="107"/>
        <v>-2.0046632033028061E-2</v>
      </c>
      <c r="G1142" s="2">
        <f t="shared" si="105"/>
        <v>-8.9352973797241775E-3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0.85</v>
      </c>
      <c r="C1143" s="2">
        <f t="shared" si="102"/>
        <v>0.76599834073003337</v>
      </c>
      <c r="D1143" s="2">
        <f t="shared" si="104"/>
        <v>0.79838212567598565</v>
      </c>
      <c r="E1143" s="2">
        <f t="shared" si="103"/>
        <v>-3.2383784945952288E-2</v>
      </c>
      <c r="F1143" s="2">
        <f t="shared" si="107"/>
        <v>-2.2514062615612909E-2</v>
      </c>
      <c r="G1143" s="2">
        <f t="shared" si="105"/>
        <v>-9.8697223303393783E-3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5">
        <f>TITRES_STAT!D1147</f>
        <v>0.85</v>
      </c>
      <c r="C1144" s="2">
        <f t="shared" si="102"/>
        <v>0.76815244215618206</v>
      </c>
      <c r="D1144" s="2">
        <f t="shared" si="104"/>
        <v>0.80220567192220893</v>
      </c>
      <c r="E1144" s="2">
        <f t="shared" si="103"/>
        <v>-3.4053229766026871E-2</v>
      </c>
      <c r="F1144" s="2">
        <f t="shared" si="107"/>
        <v>-2.48218960456957E-2</v>
      </c>
      <c r="G1144" s="2">
        <f t="shared" si="105"/>
        <v>-9.231333720331171E-3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5">
        <f>TITRES_STAT!D1148</f>
        <v>0.85</v>
      </c>
      <c r="C1145" s="2">
        <f t="shared" si="102"/>
        <v>0.76997514336292328</v>
      </c>
      <c r="D1145" s="2">
        <f t="shared" si="104"/>
        <v>0.80574599252056389</v>
      </c>
      <c r="E1145" s="2">
        <f t="shared" si="103"/>
        <v>-3.5770849157640616E-2</v>
      </c>
      <c r="F1145" s="2">
        <f t="shared" si="107"/>
        <v>-2.7011686668084685E-2</v>
      </c>
      <c r="G1145" s="2">
        <f t="shared" si="105"/>
        <v>-8.7591624895559314E-3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5">
        <f>TITRES_STAT!D1149</f>
        <v>0.83</v>
      </c>
      <c r="C1146" s="2">
        <f t="shared" si="102"/>
        <v>0.77305589053785817</v>
      </c>
      <c r="D1146" s="2">
        <f t="shared" si="104"/>
        <v>0.80754258566718873</v>
      </c>
      <c r="E1146" s="2">
        <f t="shared" si="103"/>
        <v>-3.4486695129330558E-2</v>
      </c>
      <c r="F1146" s="2">
        <f t="shared" si="107"/>
        <v>-2.8506688360333862E-2</v>
      </c>
      <c r="G1146" s="2">
        <f t="shared" si="105"/>
        <v>-5.9800067689966957E-3</v>
      </c>
      <c r="H1146" s="2" t="str">
        <f t="shared" si="106"/>
        <v>Hold</v>
      </c>
    </row>
    <row r="1147" spans="1:8" ht="13.5" x14ac:dyDescent="0.25">
      <c r="A1147" s="3">
        <f>TITRES_STAT!B1150</f>
        <v>43983</v>
      </c>
      <c r="B1147" s="5">
        <f>TITRES_STAT!D1150</f>
        <v>0.84</v>
      </c>
      <c r="C1147" s="2">
        <f t="shared" si="102"/>
        <v>0.77566267660895694</v>
      </c>
      <c r="D1147" s="2">
        <f t="shared" si="104"/>
        <v>0.80994683858073024</v>
      </c>
      <c r="E1147" s="2">
        <f t="shared" si="103"/>
        <v>-3.4284161971773308E-2</v>
      </c>
      <c r="F1147" s="2">
        <f t="shared" si="107"/>
        <v>-2.9662183082621751E-2</v>
      </c>
      <c r="G1147" s="2">
        <f t="shared" si="105"/>
        <v>-4.6219788891515567E-3</v>
      </c>
      <c r="H1147" s="2" t="str">
        <f t="shared" si="106"/>
        <v>Hold</v>
      </c>
    </row>
    <row r="1148" spans="1:8" ht="13.5" x14ac:dyDescent="0.25">
      <c r="A1148" s="3">
        <f>TITRES_STAT!B1151</f>
        <v>43984</v>
      </c>
      <c r="B1148" s="5">
        <f>TITRES_STAT!D1151</f>
        <v>0.85</v>
      </c>
      <c r="C1148" s="2">
        <f t="shared" si="102"/>
        <v>0.77940688020757898</v>
      </c>
      <c r="D1148" s="2">
        <f t="shared" si="104"/>
        <v>0.81291373942660217</v>
      </c>
      <c r="E1148" s="2">
        <f t="shared" si="103"/>
        <v>-3.3506859219023188E-2</v>
      </c>
      <c r="F1148" s="2">
        <f t="shared" si="107"/>
        <v>-3.0431118309902042E-2</v>
      </c>
      <c r="G1148" s="2">
        <f t="shared" si="105"/>
        <v>-3.0757409091211468E-3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5">
        <f>TITRES_STAT!D1152</f>
        <v>0.86</v>
      </c>
      <c r="C1149" s="2">
        <f t="shared" si="102"/>
        <v>0.78411351402179763</v>
      </c>
      <c r="D1149" s="2">
        <f t="shared" si="104"/>
        <v>0.81640161058018723</v>
      </c>
      <c r="E1149" s="2">
        <f t="shared" si="103"/>
        <v>-3.2288096558389601E-2</v>
      </c>
      <c r="F1149" s="2">
        <f t="shared" si="107"/>
        <v>-3.0802513959599556E-2</v>
      </c>
      <c r="G1149" s="2">
        <f t="shared" si="105"/>
        <v>-1.4855825987900445E-3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0.84</v>
      </c>
      <c r="C1150" s="2">
        <f t="shared" si="102"/>
        <v>0.78963451186459799</v>
      </c>
      <c r="D1150" s="2">
        <f t="shared" si="104"/>
        <v>0.8181496394260992</v>
      </c>
      <c r="E1150" s="2">
        <f t="shared" si="103"/>
        <v>-2.8515127561501208E-2</v>
      </c>
      <c r="F1150" s="2">
        <f t="shared" si="107"/>
        <v>-3.0345036679979887E-2</v>
      </c>
      <c r="G1150" s="2">
        <f t="shared" si="105"/>
        <v>1.8299091184786793E-3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5">
        <f>TITRES_STAT!D1154</f>
        <v>0.83</v>
      </c>
      <c r="C1151" s="2">
        <f t="shared" si="102"/>
        <v>0.79584458696235205</v>
      </c>
      <c r="D1151" s="2">
        <f t="shared" si="104"/>
        <v>0.81902744391305482</v>
      </c>
      <c r="E1151" s="2">
        <f t="shared" si="103"/>
        <v>-2.3182856950702768E-2</v>
      </c>
      <c r="F1151" s="2">
        <f t="shared" si="107"/>
        <v>-2.8912600734124466E-2</v>
      </c>
      <c r="G1151" s="2">
        <f t="shared" si="105"/>
        <v>5.729743783421698E-3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5">
        <f>TITRES_STAT!D1155</f>
        <v>0.83</v>
      </c>
      <c r="C1152" s="2">
        <f t="shared" si="102"/>
        <v>0.80263772742968253</v>
      </c>
      <c r="D1152" s="2">
        <f t="shared" si="104"/>
        <v>0.81984022584542116</v>
      </c>
      <c r="E1152" s="2">
        <f t="shared" si="103"/>
        <v>-1.7202498415738621E-2</v>
      </c>
      <c r="F1152" s="2">
        <f t="shared" si="107"/>
        <v>-2.65705802704473E-2</v>
      </c>
      <c r="G1152" s="2">
        <f t="shared" si="105"/>
        <v>9.3680818547086792E-3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5">
        <f>TITRES_STAT!D1156</f>
        <v>0.83</v>
      </c>
      <c r="C1153" s="2">
        <f t="shared" si="102"/>
        <v>0.80992423090203902</v>
      </c>
      <c r="D1153" s="2">
        <f t="shared" si="104"/>
        <v>0.82059280170872329</v>
      </c>
      <c r="E1153" s="2">
        <f t="shared" si="103"/>
        <v>-1.0668570806684263E-2</v>
      </c>
      <c r="F1153" s="2">
        <f t="shared" si="107"/>
        <v>-2.3390178377694693E-2</v>
      </c>
      <c r="G1153" s="2">
        <f t="shared" si="105"/>
        <v>1.2721607571010429E-2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5">
        <f>TITRES_STAT!D1157</f>
        <v>0.83</v>
      </c>
      <c r="C1154" s="2">
        <f t="shared" si="102"/>
        <v>0.81608973384018679</v>
      </c>
      <c r="D1154" s="2">
        <f t="shared" si="104"/>
        <v>0.82128963121178078</v>
      </c>
      <c r="E1154" s="2">
        <f t="shared" si="103"/>
        <v>-5.1998973715939867E-3</v>
      </c>
      <c r="F1154" s="2">
        <f t="shared" si="107"/>
        <v>-1.9752122176474551E-2</v>
      </c>
      <c r="G1154" s="2">
        <f t="shared" si="105"/>
        <v>1.4552224804880564E-2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5">
        <f>TITRES_STAT!D1158</f>
        <v>0.85</v>
      </c>
      <c r="C1155" s="2">
        <f t="shared" si="102"/>
        <v>0.82130669786477339</v>
      </c>
      <c r="D1155" s="2">
        <f t="shared" si="104"/>
        <v>0.82341632519609331</v>
      </c>
      <c r="E1155" s="2">
        <f t="shared" si="103"/>
        <v>-2.1096273313199188E-3</v>
      </c>
      <c r="F1155" s="2">
        <f t="shared" si="107"/>
        <v>-1.6223623207443624E-2</v>
      </c>
      <c r="G1155" s="2">
        <f t="shared" si="105"/>
        <v>1.4113995876123706E-2</v>
      </c>
      <c r="H1155" s="2" t="str">
        <f t="shared" si="106"/>
        <v>Sell</v>
      </c>
    </row>
    <row r="1156" spans="1:8" ht="13.5" x14ac:dyDescent="0.25">
      <c r="A1156" s="3">
        <f>TITRES_STAT!B1159</f>
        <v>43994</v>
      </c>
      <c r="B1156" s="5">
        <f>TITRES_STAT!D1159</f>
        <v>0.86</v>
      </c>
      <c r="C1156" s="2">
        <f t="shared" si="102"/>
        <v>0.8226441289625005</v>
      </c>
      <c r="D1156" s="2">
        <f t="shared" si="104"/>
        <v>0.82612622703341976</v>
      </c>
      <c r="E1156" s="2">
        <f t="shared" si="103"/>
        <v>-3.4820980709192595E-3</v>
      </c>
      <c r="F1156" s="2">
        <f t="shared" si="107"/>
        <v>-1.3675318180138752E-2</v>
      </c>
      <c r="G1156" s="2">
        <f t="shared" si="105"/>
        <v>1.0193220109219492E-2</v>
      </c>
      <c r="H1156" s="2" t="str">
        <f t="shared" si="106"/>
        <v>Sell</v>
      </c>
    </row>
    <row r="1157" spans="1:8" ht="13.5" x14ac:dyDescent="0.25">
      <c r="A1157" s="3">
        <f>TITRES_STAT!B1160</f>
        <v>43997</v>
      </c>
      <c r="B1157" s="5">
        <f>TITRES_STAT!D1160</f>
        <v>0.85</v>
      </c>
      <c r="C1157" s="2">
        <f t="shared" si="102"/>
        <v>0.82531426296826971</v>
      </c>
      <c r="D1157" s="2">
        <f t="shared" si="104"/>
        <v>0.82789465466057388</v>
      </c>
      <c r="E1157" s="2">
        <f t="shared" si="103"/>
        <v>-2.5803916923041736E-3</v>
      </c>
      <c r="F1157" s="2">
        <f t="shared" si="107"/>
        <v>-1.1456332882571838E-2</v>
      </c>
      <c r="G1157" s="2">
        <f t="shared" si="105"/>
        <v>8.8759411902676645E-3</v>
      </c>
      <c r="H1157" s="2" t="str">
        <f t="shared" si="106"/>
        <v>Sell</v>
      </c>
    </row>
    <row r="1158" spans="1:8" ht="13.5" x14ac:dyDescent="0.25">
      <c r="A1158" s="3">
        <f>TITRES_STAT!B1161</f>
        <v>43998</v>
      </c>
      <c r="B1158" s="5">
        <f>TITRES_STAT!D1161</f>
        <v>0.85</v>
      </c>
      <c r="C1158" s="2">
        <f t="shared" si="102"/>
        <v>0.82911206866545895</v>
      </c>
      <c r="D1158" s="2">
        <f t="shared" si="104"/>
        <v>0.82953208764867958</v>
      </c>
      <c r="E1158" s="2">
        <f t="shared" si="103"/>
        <v>-4.2001898322063802E-4</v>
      </c>
      <c r="F1158" s="2">
        <f t="shared" si="107"/>
        <v>-9.2490701027015988E-3</v>
      </c>
      <c r="G1158" s="2">
        <f t="shared" si="105"/>
        <v>8.8290511194809608E-3</v>
      </c>
      <c r="H1158" s="2" t="str">
        <f t="shared" si="106"/>
        <v>Sell</v>
      </c>
    </row>
    <row r="1159" spans="1:8" ht="13.5" x14ac:dyDescent="0.25">
      <c r="A1159" s="3">
        <f>TITRES_STAT!B1162</f>
        <v>43999</v>
      </c>
      <c r="B1159" s="5">
        <f>TITRES_STAT!D1162</f>
        <v>0.84</v>
      </c>
      <c r="C1159" s="2">
        <f t="shared" si="102"/>
        <v>0.83386405810154218</v>
      </c>
      <c r="D1159" s="2">
        <f t="shared" si="104"/>
        <v>0.83030748856359216</v>
      </c>
      <c r="E1159" s="2">
        <f t="shared" si="103"/>
        <v>3.5565695379500273E-3</v>
      </c>
      <c r="F1159" s="2">
        <f t="shared" si="107"/>
        <v>-6.6879421745712738E-3</v>
      </c>
      <c r="G1159" s="2">
        <f t="shared" si="105"/>
        <v>1.02445117125213E-2</v>
      </c>
      <c r="H1159" s="2" t="str">
        <f t="shared" si="106"/>
        <v>Sell</v>
      </c>
    </row>
    <row r="1160" spans="1:8" ht="13.5" x14ac:dyDescent="0.25">
      <c r="A1160" s="3">
        <f>TITRES_STAT!B1163</f>
        <v>44000</v>
      </c>
      <c r="B1160" s="5">
        <f>TITRES_STAT!D1163</f>
        <v>0.89</v>
      </c>
      <c r="C1160" s="2">
        <f t="shared" si="102"/>
        <v>0.83480804916284346</v>
      </c>
      <c r="D1160" s="2">
        <f t="shared" si="104"/>
        <v>0.83472915607740017</v>
      </c>
      <c r="E1160" s="2">
        <f t="shared" si="103"/>
        <v>7.889308544328788E-5</v>
      </c>
      <c r="F1160" s="2">
        <f t="shared" si="107"/>
        <v>-5.334575122568362E-3</v>
      </c>
      <c r="G1160" s="2">
        <f t="shared" si="105"/>
        <v>5.4134682080116498E-3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5">
        <f>TITRES_STAT!D1164</f>
        <v>0.93</v>
      </c>
      <c r="C1161" s="2">
        <f t="shared" si="102"/>
        <v>0.83406834929163676</v>
      </c>
      <c r="D1161" s="2">
        <f t="shared" si="104"/>
        <v>0.84178625562722242</v>
      </c>
      <c r="E1161" s="2">
        <f t="shared" si="103"/>
        <v>-7.717906335585667E-3</v>
      </c>
      <c r="F1161" s="2">
        <f t="shared" si="107"/>
        <v>-5.8112413651718233E-3</v>
      </c>
      <c r="G1161" s="2">
        <f t="shared" si="105"/>
        <v>-1.9066649704138437E-3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0.94</v>
      </c>
      <c r="C1162" s="2">
        <f t="shared" si="102"/>
        <v>0.83344244940061563</v>
      </c>
      <c r="D1162" s="2">
        <f t="shared" si="104"/>
        <v>0.8490613478029837</v>
      </c>
      <c r="E1162" s="2">
        <f t="shared" si="103"/>
        <v>-1.5618898402368075E-2</v>
      </c>
      <c r="F1162" s="2">
        <f t="shared" si="107"/>
        <v>-7.7727727726110739E-3</v>
      </c>
      <c r="G1162" s="2">
        <f t="shared" si="105"/>
        <v>-7.8461256297570024E-3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0.93</v>
      </c>
      <c r="C1163" s="2">
        <f t="shared" si="102"/>
        <v>0.83291284180052083</v>
      </c>
      <c r="D1163" s="2">
        <f t="shared" si="104"/>
        <v>0.85505680352128122</v>
      </c>
      <c r="E1163" s="2">
        <f t="shared" si="103"/>
        <v>-2.2143961720760386E-2</v>
      </c>
      <c r="F1163" s="2">
        <f t="shared" si="107"/>
        <v>-1.0647010562240936E-2</v>
      </c>
      <c r="G1163" s="2">
        <f t="shared" si="105"/>
        <v>-1.1496951158519449E-2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0.94</v>
      </c>
      <c r="C1164" s="2">
        <f t="shared" si="102"/>
        <v>0.83246471229274832</v>
      </c>
      <c r="D1164" s="2">
        <f t="shared" si="104"/>
        <v>0.86134889214933441</v>
      </c>
      <c r="E1164" s="2">
        <f t="shared" si="103"/>
        <v>-2.888417985658609E-2</v>
      </c>
      <c r="F1164" s="2">
        <f t="shared" si="107"/>
        <v>-1.4294444421109968E-2</v>
      </c>
      <c r="G1164" s="2">
        <f t="shared" si="105"/>
        <v>-1.4589735435476122E-2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0.94</v>
      </c>
      <c r="C1165" s="2">
        <f t="shared" si="102"/>
        <v>0.83516244886309465</v>
      </c>
      <c r="D1165" s="2">
        <f t="shared" si="104"/>
        <v>0.86717490013827259</v>
      </c>
      <c r="E1165" s="2">
        <f t="shared" si="103"/>
        <v>-3.2012451275177933E-2</v>
      </c>
      <c r="F1165" s="2">
        <f t="shared" si="107"/>
        <v>-1.7838045791923562E-2</v>
      </c>
      <c r="G1165" s="2">
        <f t="shared" si="105"/>
        <v>-1.4174405483254372E-2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0.92</v>
      </c>
      <c r="C1166" s="2">
        <f t="shared" si="102"/>
        <v>0.83898361057646476</v>
      </c>
      <c r="D1166" s="2">
        <f t="shared" si="104"/>
        <v>0.87108787049840053</v>
      </c>
      <c r="E1166" s="2">
        <f t="shared" si="103"/>
        <v>-3.2104259921935774E-2</v>
      </c>
      <c r="F1166" s="2">
        <f t="shared" si="107"/>
        <v>-2.0691288617926004E-2</v>
      </c>
      <c r="G1166" s="2">
        <f t="shared" si="105"/>
        <v>-1.141297130400977E-2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5">
        <f>TITRES_STAT!D1170</f>
        <v>0.92</v>
      </c>
      <c r="C1167" s="2">
        <f t="shared" ref="C1167:C1230" si="108">$C$4*B1157+C1166*(1-$C$4)</f>
        <v>0.84067843971854705</v>
      </c>
      <c r="D1167" s="2">
        <f t="shared" si="104"/>
        <v>0.87471099120222273</v>
      </c>
      <c r="E1167" s="2">
        <f t="shared" si="103"/>
        <v>-3.4032551483675677E-2</v>
      </c>
      <c r="F1167" s="2">
        <f t="shared" si="107"/>
        <v>-2.3359541191075937E-2</v>
      </c>
      <c r="G1167" s="2">
        <f t="shared" si="105"/>
        <v>-1.067301029259974E-2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5">
        <f>TITRES_STAT!D1171</f>
        <v>0.94</v>
      </c>
      <c r="C1168" s="2">
        <f t="shared" si="108"/>
        <v>0.84211252591569363</v>
      </c>
      <c r="D1168" s="2">
        <f t="shared" si="104"/>
        <v>0.87954721407613212</v>
      </c>
      <c r="E1168" s="2">
        <f t="shared" si="103"/>
        <v>-3.743468816043849E-2</v>
      </c>
      <c r="F1168" s="2">
        <f t="shared" si="107"/>
        <v>-2.6174570584948448E-2</v>
      </c>
      <c r="G1168" s="2">
        <f t="shared" si="105"/>
        <v>-1.1260117575490041E-2</v>
      </c>
      <c r="H1168" s="2" t="str">
        <f t="shared" si="106"/>
        <v>Hold</v>
      </c>
    </row>
    <row r="1169" spans="1:8" ht="13.5" x14ac:dyDescent="0.25">
      <c r="A1169" s="3">
        <f>TITRES_STAT!B1172</f>
        <v>44013</v>
      </c>
      <c r="B1169" s="5">
        <f>TITRES_STAT!D1172</f>
        <v>0.95</v>
      </c>
      <c r="C1169" s="2">
        <f t="shared" si="108"/>
        <v>0.84178752192866391</v>
      </c>
      <c r="D1169" s="2">
        <f t="shared" si="104"/>
        <v>0.8847659389593816</v>
      </c>
      <c r="E1169" s="2">
        <f t="shared" si="103"/>
        <v>-4.2978417030717697E-2</v>
      </c>
      <c r="F1169" s="2">
        <f t="shared" si="107"/>
        <v>-2.9535339874102298E-2</v>
      </c>
      <c r="G1169" s="2">
        <f t="shared" si="105"/>
        <v>-1.3443077156615399E-2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5">
        <f>TITRES_STAT!D1173</f>
        <v>1</v>
      </c>
      <c r="C1170" s="2">
        <f t="shared" si="108"/>
        <v>0.84920482624733096</v>
      </c>
      <c r="D1170" s="2">
        <f t="shared" si="104"/>
        <v>0.89330179533276077</v>
      </c>
      <c r="E1170" s="2">
        <f t="shared" si="103"/>
        <v>-4.4096969085429816E-2</v>
      </c>
      <c r="F1170" s="2">
        <f t="shared" si="107"/>
        <v>-3.2447665716367799E-2</v>
      </c>
      <c r="G1170" s="2">
        <f t="shared" si="105"/>
        <v>-1.1649303369062017E-2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1.05</v>
      </c>
      <c r="C1171" s="2">
        <f t="shared" si="108"/>
        <v>0.86163485297851083</v>
      </c>
      <c r="D1171" s="2">
        <f t="shared" si="104"/>
        <v>0.90490906975255636</v>
      </c>
      <c r="E1171" s="2">
        <f t="shared" si="103"/>
        <v>-4.3274216774045526E-2</v>
      </c>
      <c r="F1171" s="2">
        <f t="shared" si="107"/>
        <v>-3.4612975927903349E-2</v>
      </c>
      <c r="G1171" s="2">
        <f t="shared" si="105"/>
        <v>-8.6612408461421778E-3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1.07</v>
      </c>
      <c r="C1172" s="2">
        <f t="shared" si="108"/>
        <v>0.8736910294433553</v>
      </c>
      <c r="D1172" s="2">
        <f t="shared" si="104"/>
        <v>0.91713802754866325</v>
      </c>
      <c r="E1172" s="2">
        <f t="shared" si="103"/>
        <v>-4.3446998105307943E-2</v>
      </c>
      <c r="F1172" s="2">
        <f t="shared" si="107"/>
        <v>-3.6379780363384268E-2</v>
      </c>
      <c r="G1172" s="2">
        <f t="shared" si="105"/>
        <v>-7.0672177419236759E-3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1.06</v>
      </c>
      <c r="C1173" s="2">
        <f t="shared" si="108"/>
        <v>0.88235394799053146</v>
      </c>
      <c r="D1173" s="2">
        <f t="shared" si="104"/>
        <v>0.92772039587839195</v>
      </c>
      <c r="E1173" s="2">
        <f t="shared" si="103"/>
        <v>-4.5366447887860484E-2</v>
      </c>
      <c r="F1173" s="2">
        <f t="shared" si="107"/>
        <v>-3.8177113868279516E-2</v>
      </c>
      <c r="G1173" s="2">
        <f t="shared" si="105"/>
        <v>-7.1893340195809674E-3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1.05</v>
      </c>
      <c r="C1174" s="2">
        <f t="shared" si="108"/>
        <v>0.89122257137660355</v>
      </c>
      <c r="D1174" s="2">
        <f t="shared" si="104"/>
        <v>0.93677814433184436</v>
      </c>
      <c r="E1174" s="2">
        <f t="shared" si="103"/>
        <v>-4.555557295524082E-2</v>
      </c>
      <c r="F1174" s="2">
        <f t="shared" si="107"/>
        <v>-3.9652805685671776E-2</v>
      </c>
      <c r="G1174" s="2">
        <f t="shared" si="105"/>
        <v>-5.9027672695690439E-3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1.01</v>
      </c>
      <c r="C1175" s="2">
        <f t="shared" si="108"/>
        <v>0.89872679116481835</v>
      </c>
      <c r="D1175" s="2">
        <f t="shared" si="104"/>
        <v>0.94220198549244849</v>
      </c>
      <c r="E1175" s="2">
        <f t="shared" si="103"/>
        <v>-4.347519432763014E-2</v>
      </c>
      <c r="F1175" s="2">
        <f t="shared" si="107"/>
        <v>-4.0417283414063448E-2</v>
      </c>
      <c r="G1175" s="2">
        <f t="shared" si="105"/>
        <v>-3.0579109135666915E-3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0.97</v>
      </c>
      <c r="C1176" s="2">
        <f t="shared" si="108"/>
        <v>0.90199959252407713</v>
      </c>
      <c r="D1176" s="2">
        <f t="shared" si="104"/>
        <v>0.944261097678193</v>
      </c>
      <c r="E1176" s="2">
        <f t="shared" si="103"/>
        <v>-4.2261505154115864E-2</v>
      </c>
      <c r="F1176" s="2">
        <f t="shared" si="107"/>
        <v>-4.078612776207393E-2</v>
      </c>
      <c r="G1176" s="2">
        <f t="shared" si="105"/>
        <v>-1.4753773920419336E-3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1.01</v>
      </c>
      <c r="C1177" s="2">
        <f t="shared" si="108"/>
        <v>0.90476888598191141</v>
      </c>
      <c r="D1177" s="2">
        <f t="shared" si="104"/>
        <v>0.94913064599832686</v>
      </c>
      <c r="E1177" s="2">
        <f t="shared" si="103"/>
        <v>-4.4361760016415452E-2</v>
      </c>
      <c r="F1177" s="2">
        <f t="shared" si="107"/>
        <v>-4.1501254212942235E-2</v>
      </c>
      <c r="G1177" s="2">
        <f t="shared" si="105"/>
        <v>-2.8605058034732178E-3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1.04</v>
      </c>
      <c r="C1178" s="2">
        <f t="shared" si="108"/>
        <v>0.91018905736930966</v>
      </c>
      <c r="D1178" s="2">
        <f t="shared" si="104"/>
        <v>0.95586170925771008</v>
      </c>
      <c r="E1178" s="2">
        <f t="shared" si="103"/>
        <v>-4.5672651888400417E-2</v>
      </c>
      <c r="F1178" s="2">
        <f t="shared" si="107"/>
        <v>-4.2335533748033873E-2</v>
      </c>
      <c r="G1178" s="2">
        <f t="shared" si="105"/>
        <v>-3.3371181403665448E-3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1.01</v>
      </c>
      <c r="C1179" s="2">
        <f t="shared" si="108"/>
        <v>0.91631381777403131</v>
      </c>
      <c r="D1179" s="2">
        <f t="shared" si="104"/>
        <v>0.95987195301639816</v>
      </c>
      <c r="E1179" s="2">
        <f t="shared" si="103"/>
        <v>-4.3558135242366847E-2</v>
      </c>
      <c r="F1179" s="2">
        <f t="shared" si="107"/>
        <v>-4.2580054046900469E-2</v>
      </c>
      <c r="G1179" s="2">
        <f t="shared" si="105"/>
        <v>-9.780811954663779E-4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0.98</v>
      </c>
      <c r="C1180" s="2">
        <f t="shared" si="108"/>
        <v>0.92918861503956496</v>
      </c>
      <c r="D1180" s="2">
        <f t="shared" si="104"/>
        <v>0.96136291945962793</v>
      </c>
      <c r="E1180" s="2">
        <f t="shared" ref="E1180:E1243" si="109">C1180-D1180</f>
        <v>-3.2174304420062971E-2</v>
      </c>
      <c r="F1180" s="2">
        <f t="shared" si="107"/>
        <v>-4.0498904121532966E-2</v>
      </c>
      <c r="G1180" s="2">
        <f t="shared" si="105"/>
        <v>8.3245997014699952E-3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0.98</v>
      </c>
      <c r="C1181" s="2">
        <f t="shared" si="108"/>
        <v>0.94777498195655496</v>
      </c>
      <c r="D1181" s="2">
        <f t="shared" ref="D1181:D1244" si="110">$D$4*B1181+(1-$D$4)*D1180</f>
        <v>0.96274344394409994</v>
      </c>
      <c r="E1181" s="2">
        <f t="shared" si="109"/>
        <v>-1.4968461987544979E-2</v>
      </c>
      <c r="F1181" s="2">
        <f t="shared" si="107"/>
        <v>-3.5392815694735374E-2</v>
      </c>
      <c r="G1181" s="2">
        <f t="shared" si="105"/>
        <v>2.0424353707190396E-2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0.98</v>
      </c>
      <c r="C1182" s="2">
        <f t="shared" si="108"/>
        <v>0.96657883088631569</v>
      </c>
      <c r="D1182" s="2">
        <f t="shared" si="110"/>
        <v>0.96402170735564807</v>
      </c>
      <c r="E1182" s="2">
        <f t="shared" si="109"/>
        <v>2.5571235306676154E-3</v>
      </c>
      <c r="F1182" s="2">
        <f t="shared" si="107"/>
        <v>-2.7802827849654779E-2</v>
      </c>
      <c r="G1182" s="2">
        <f t="shared" si="105"/>
        <v>3.0359951380322395E-2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1</v>
      </c>
      <c r="C1183" s="2">
        <f t="shared" si="108"/>
        <v>0.98095131844226713</v>
      </c>
      <c r="D1183" s="2">
        <f t="shared" si="110"/>
        <v>0.96668676607004456</v>
      </c>
      <c r="E1183" s="2">
        <f t="shared" si="109"/>
        <v>1.4264552372222572E-2</v>
      </c>
      <c r="F1183" s="2">
        <f t="shared" si="107"/>
        <v>-1.9389351805279311E-2</v>
      </c>
      <c r="G1183" s="2">
        <f t="shared" si="105"/>
        <v>3.3653904177501887E-2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1</v>
      </c>
      <c r="C1184" s="2">
        <f t="shared" si="108"/>
        <v>0.99157419252807211</v>
      </c>
      <c r="D1184" s="2">
        <f t="shared" si="110"/>
        <v>0.96915441302781902</v>
      </c>
      <c r="E1184" s="2">
        <f t="shared" si="109"/>
        <v>2.241977950025309E-2</v>
      </c>
      <c r="F1184" s="2">
        <f t="shared" si="107"/>
        <v>-1.1027525544172832E-2</v>
      </c>
      <c r="G1184" s="2">
        <f t="shared" si="105"/>
        <v>3.3447305044425918E-2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1</v>
      </c>
      <c r="C1185" s="2">
        <f t="shared" si="108"/>
        <v>0.99440893213913784</v>
      </c>
      <c r="D1185" s="2">
        <f t="shared" si="110"/>
        <v>0.97143927132205465</v>
      </c>
      <c r="E1185" s="2">
        <f t="shared" si="109"/>
        <v>2.2969660817083182E-2</v>
      </c>
      <c r="F1185" s="2">
        <f t="shared" si="107"/>
        <v>-4.2280882719216289E-3</v>
      </c>
      <c r="G1185" s="2">
        <f t="shared" si="105"/>
        <v>2.7197749089004811E-2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1</v>
      </c>
      <c r="C1186" s="2">
        <f t="shared" si="108"/>
        <v>0.99065371181003958</v>
      </c>
      <c r="D1186" s="2">
        <f t="shared" si="110"/>
        <v>0.9735548808537543</v>
      </c>
      <c r="E1186" s="2">
        <f t="shared" si="109"/>
        <v>1.7098830956285282E-2</v>
      </c>
      <c r="F1186" s="2">
        <f t="shared" si="107"/>
        <v>3.7295573719753252E-5</v>
      </c>
      <c r="G1186" s="2">
        <f t="shared" si="105"/>
        <v>1.7061535382565531E-2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0.99</v>
      </c>
      <c r="C1187" s="2">
        <f t="shared" si="108"/>
        <v>0.99363006383926433</v>
      </c>
      <c r="D1187" s="2">
        <f t="shared" si="110"/>
        <v>0.97477303782755031</v>
      </c>
      <c r="E1187" s="2">
        <f t="shared" si="109"/>
        <v>1.8857026011714018E-2</v>
      </c>
      <c r="F1187" s="2">
        <f t="shared" si="107"/>
        <v>3.8012416613186066E-3</v>
      </c>
      <c r="G1187" s="2">
        <f t="shared" si="105"/>
        <v>1.5055784350395411E-2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0.95</v>
      </c>
      <c r="C1188" s="2">
        <f t="shared" si="108"/>
        <v>1.0007639001716853</v>
      </c>
      <c r="D1188" s="2">
        <f t="shared" si="110"/>
        <v>0.97293799798847247</v>
      </c>
      <c r="E1188" s="2">
        <f t="shared" si="109"/>
        <v>2.7825902183212792E-2</v>
      </c>
      <c r="F1188" s="2">
        <f t="shared" si="107"/>
        <v>8.6061737656974446E-3</v>
      </c>
      <c r="G1188" s="2">
        <f t="shared" ref="G1188:G1251" si="111">E1188-F1188</f>
        <v>1.9219728417515347E-2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0.94</v>
      </c>
      <c r="C1189" s="2">
        <f t="shared" si="108"/>
        <v>1.0021848386068106</v>
      </c>
      <c r="D1189" s="2">
        <f t="shared" si="110"/>
        <v>0.97049814628562259</v>
      </c>
      <c r="E1189" s="2">
        <f t="shared" si="109"/>
        <v>3.1686692321188037E-2</v>
      </c>
      <c r="F1189" s="2">
        <f t="shared" ref="F1189:F1252" si="113">(E1189*(2/(10)))+((1-(2/10))*F1188)</f>
        <v>1.3222277476795564E-2</v>
      </c>
      <c r="G1189" s="2">
        <f t="shared" si="111"/>
        <v>1.8464414844392471E-2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0.96</v>
      </c>
      <c r="C1190" s="2">
        <f t="shared" si="108"/>
        <v>0.99877178651345511</v>
      </c>
      <c r="D1190" s="2">
        <f t="shared" si="110"/>
        <v>0.96972050582002089</v>
      </c>
      <c r="E1190" s="2">
        <f t="shared" si="109"/>
        <v>2.9051280693434212E-2</v>
      </c>
      <c r="F1190" s="2">
        <f t="shared" si="113"/>
        <v>1.6388078120123294E-2</v>
      </c>
      <c r="G1190" s="2">
        <f t="shared" si="111"/>
        <v>1.2663202573310918E-2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0.98</v>
      </c>
      <c r="C1191" s="2">
        <f t="shared" si="108"/>
        <v>0.99588381935753889</v>
      </c>
      <c r="D1191" s="2">
        <f t="shared" si="110"/>
        <v>0.97048194983335268</v>
      </c>
      <c r="E1191" s="2">
        <f t="shared" si="109"/>
        <v>2.5401869524186216E-2</v>
      </c>
      <c r="F1191" s="2">
        <f t="shared" si="113"/>
        <v>1.819083640093588E-2</v>
      </c>
      <c r="G1191" s="2">
        <f t="shared" si="111"/>
        <v>7.2110331232503357E-3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0.99</v>
      </c>
      <c r="C1192" s="2">
        <f t="shared" si="108"/>
        <v>0.99344015484099446</v>
      </c>
      <c r="D1192" s="2">
        <f t="shared" si="110"/>
        <v>0.97192773132717847</v>
      </c>
      <c r="E1192" s="2">
        <f t="shared" si="109"/>
        <v>2.1512423513815992E-2</v>
      </c>
      <c r="F1192" s="2">
        <f t="shared" si="113"/>
        <v>1.8855153823511904E-2</v>
      </c>
      <c r="G1192" s="2">
        <f t="shared" si="111"/>
        <v>2.6572696903040885E-3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0.99</v>
      </c>
      <c r="C1193" s="2">
        <f t="shared" si="108"/>
        <v>0.99444936178853383</v>
      </c>
      <c r="D1193" s="2">
        <f t="shared" si="110"/>
        <v>0.9732664178955357</v>
      </c>
      <c r="E1193" s="2">
        <f t="shared" si="109"/>
        <v>2.118294389299813E-2</v>
      </c>
      <c r="F1193" s="2">
        <f t="shared" si="113"/>
        <v>1.932071183740915E-2</v>
      </c>
      <c r="G1193" s="2">
        <f t="shared" si="111"/>
        <v>1.8622320555889797E-3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0.99</v>
      </c>
      <c r="C1194" s="2">
        <f t="shared" si="108"/>
        <v>0.99530330612875939</v>
      </c>
      <c r="D1194" s="2">
        <f t="shared" si="110"/>
        <v>0.97450594249586642</v>
      </c>
      <c r="E1194" s="2">
        <f t="shared" si="109"/>
        <v>2.0797363632892973E-2</v>
      </c>
      <c r="F1194" s="2">
        <f t="shared" si="113"/>
        <v>1.9616042196505916E-2</v>
      </c>
      <c r="G1194" s="2">
        <f t="shared" si="111"/>
        <v>1.1813214363870575E-3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0.99</v>
      </c>
      <c r="C1195" s="2">
        <f t="shared" si="108"/>
        <v>0.99602587441664259</v>
      </c>
      <c r="D1195" s="2">
        <f t="shared" si="110"/>
        <v>0.97565365045913566</v>
      </c>
      <c r="E1195" s="2">
        <f t="shared" si="109"/>
        <v>2.037222395750693E-2</v>
      </c>
      <c r="F1195" s="2">
        <f t="shared" si="113"/>
        <v>1.9767278548706118E-2</v>
      </c>
      <c r="G1195" s="2">
        <f t="shared" si="111"/>
        <v>6.0494540880081174E-4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0.99</v>
      </c>
      <c r="C1196" s="2">
        <f t="shared" si="108"/>
        <v>0.99663727835254368</v>
      </c>
      <c r="D1196" s="2">
        <f t="shared" si="110"/>
        <v>0.97671634301771826</v>
      </c>
      <c r="E1196" s="2">
        <f t="shared" si="109"/>
        <v>1.9920935334825418E-2</v>
      </c>
      <c r="F1196" s="2">
        <f t="shared" si="113"/>
        <v>1.9798009905929979E-2</v>
      </c>
      <c r="G1196" s="2">
        <f t="shared" si="111"/>
        <v>1.2292542889543942E-4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0.99</v>
      </c>
      <c r="C1197" s="2">
        <f t="shared" si="108"/>
        <v>0.99561615860599839</v>
      </c>
      <c r="D1197" s="2">
        <f t="shared" si="110"/>
        <v>0.97770031760899845</v>
      </c>
      <c r="E1197" s="2">
        <f t="shared" si="109"/>
        <v>1.7915840996999943E-2</v>
      </c>
      <c r="F1197" s="2">
        <f t="shared" si="113"/>
        <v>1.9421576124143976E-2</v>
      </c>
      <c r="G1197" s="2">
        <f t="shared" si="111"/>
        <v>-1.5057351271440325E-3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5">
        <f>TITRES_STAT!D1201</f>
        <v>0.97</v>
      </c>
      <c r="C1198" s="2">
        <f t="shared" si="108"/>
        <v>0.9885982880512294</v>
      </c>
      <c r="D1198" s="2">
        <f t="shared" si="110"/>
        <v>0.97712992371203555</v>
      </c>
      <c r="E1198" s="2">
        <f t="shared" si="109"/>
        <v>1.1468364339193848E-2</v>
      </c>
      <c r="F1198" s="2">
        <f t="shared" si="113"/>
        <v>1.7830933767153952E-2</v>
      </c>
      <c r="G1198" s="2">
        <f t="shared" si="111"/>
        <v>-6.3625694279601033E-3</v>
      </c>
      <c r="H1198" s="2" t="str">
        <f t="shared" si="112"/>
        <v>Hold</v>
      </c>
    </row>
    <row r="1199" spans="1:8" ht="13.5" x14ac:dyDescent="0.25">
      <c r="A1199" s="3">
        <f>TITRES_STAT!B1202</f>
        <v>44057</v>
      </c>
      <c r="B1199" s="5">
        <f>TITRES_STAT!D1202</f>
        <v>0.97</v>
      </c>
      <c r="C1199" s="2">
        <f t="shared" si="108"/>
        <v>0.98112162835104022</v>
      </c>
      <c r="D1199" s="2">
        <f t="shared" si="110"/>
        <v>0.97660178121484775</v>
      </c>
      <c r="E1199" s="2">
        <f t="shared" si="109"/>
        <v>4.5198471361924675E-3</v>
      </c>
      <c r="F1199" s="2">
        <f t="shared" si="113"/>
        <v>1.5168716440961657E-2</v>
      </c>
      <c r="G1199" s="2">
        <f t="shared" si="111"/>
        <v>-1.0648869304769189E-2</v>
      </c>
      <c r="H1199" s="2" t="str">
        <f t="shared" si="112"/>
        <v>Hold</v>
      </c>
    </row>
    <row r="1200" spans="1:8" ht="13.5" x14ac:dyDescent="0.25">
      <c r="A1200" s="3">
        <f>TITRES_STAT!B1203</f>
        <v>44060</v>
      </c>
      <c r="B1200" s="5">
        <f>TITRES_STAT!D1203</f>
        <v>0.94</v>
      </c>
      <c r="C1200" s="2">
        <f t="shared" si="108"/>
        <v>0.9778721470662648</v>
      </c>
      <c r="D1200" s="2">
        <f t="shared" si="110"/>
        <v>0.97389053816189608</v>
      </c>
      <c r="E1200" s="2">
        <f t="shared" si="109"/>
        <v>3.9816089043687164E-3</v>
      </c>
      <c r="F1200" s="2">
        <f t="shared" si="113"/>
        <v>1.2931294933643069E-2</v>
      </c>
      <c r="G1200" s="2">
        <f t="shared" si="111"/>
        <v>-8.9496860292743521E-3</v>
      </c>
      <c r="H1200" s="2" t="str">
        <f t="shared" si="112"/>
        <v>Hold</v>
      </c>
    </row>
    <row r="1201" spans="1:8" ht="13.5" x14ac:dyDescent="0.25">
      <c r="A1201" s="3">
        <f>TITRES_STAT!B1204</f>
        <v>44061</v>
      </c>
      <c r="B1201" s="5">
        <f>TITRES_STAT!D1204</f>
        <v>0.92</v>
      </c>
      <c r="C1201" s="2">
        <f t="shared" si="108"/>
        <v>0.97819950905607023</v>
      </c>
      <c r="D1201" s="2">
        <f t="shared" si="110"/>
        <v>0.96989864644620016</v>
      </c>
      <c r="E1201" s="2">
        <f t="shared" si="109"/>
        <v>8.3008626098700633E-3</v>
      </c>
      <c r="F1201" s="2">
        <f t="shared" si="113"/>
        <v>1.2005208468888468E-2</v>
      </c>
      <c r="G1201" s="2">
        <f t="shared" si="111"/>
        <v>-3.7043458590184045E-3</v>
      </c>
      <c r="H1201" s="2" t="str">
        <f t="shared" si="112"/>
        <v>Hold</v>
      </c>
    </row>
    <row r="1202" spans="1:8" ht="13.5" x14ac:dyDescent="0.25">
      <c r="A1202" s="3">
        <f>TITRES_STAT!B1205</f>
        <v>44062</v>
      </c>
      <c r="B1202" s="5">
        <f>TITRES_STAT!D1205</f>
        <v>0.93</v>
      </c>
      <c r="C1202" s="2">
        <f t="shared" si="108"/>
        <v>0.98001496920129028</v>
      </c>
      <c r="D1202" s="2">
        <f t="shared" si="110"/>
        <v>0.96694319115388905</v>
      </c>
      <c r="E1202" s="2">
        <f t="shared" si="109"/>
        <v>1.3071778047401228E-2</v>
      </c>
      <c r="F1202" s="2">
        <f t="shared" si="113"/>
        <v>1.2218522384591021E-2</v>
      </c>
      <c r="G1202" s="2">
        <f t="shared" si="111"/>
        <v>8.5325566281020671E-4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0.95</v>
      </c>
      <c r="C1203" s="2">
        <f t="shared" si="108"/>
        <v>0.98155112778570719</v>
      </c>
      <c r="D1203" s="2">
        <f t="shared" si="110"/>
        <v>0.96568813995730474</v>
      </c>
      <c r="E1203" s="2">
        <f t="shared" si="109"/>
        <v>1.5862987828402453E-2</v>
      </c>
      <c r="F1203" s="2">
        <f t="shared" si="113"/>
        <v>1.2947415473353308E-2</v>
      </c>
      <c r="G1203" s="2">
        <f t="shared" si="111"/>
        <v>2.9155723550491446E-3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0.96</v>
      </c>
      <c r="C1204" s="2">
        <f t="shared" si="108"/>
        <v>0.98285095428021374</v>
      </c>
      <c r="D1204" s="2">
        <f t="shared" si="110"/>
        <v>0.9652667962567637</v>
      </c>
      <c r="E1204" s="2">
        <f t="shared" si="109"/>
        <v>1.7584158023450036E-2</v>
      </c>
      <c r="F1204" s="2">
        <f t="shared" si="113"/>
        <v>1.3874763983372656E-2</v>
      </c>
      <c r="G1204" s="2">
        <f t="shared" si="111"/>
        <v>3.7093940400773802E-3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0.94</v>
      </c>
      <c r="C1205" s="2">
        <f t="shared" si="108"/>
        <v>0.98395080746787311</v>
      </c>
      <c r="D1205" s="2">
        <f t="shared" si="110"/>
        <v>0.96339518171922567</v>
      </c>
      <c r="E1205" s="2">
        <f t="shared" si="109"/>
        <v>2.0555625748647444E-2</v>
      </c>
      <c r="F1205" s="2">
        <f t="shared" si="113"/>
        <v>1.5210936336427613E-2</v>
      </c>
      <c r="G1205" s="2">
        <f t="shared" si="111"/>
        <v>5.3446894122198309E-3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0.94</v>
      </c>
      <c r="C1206" s="2">
        <f t="shared" si="108"/>
        <v>0.98488145247281578</v>
      </c>
      <c r="D1206" s="2">
        <f t="shared" si="110"/>
        <v>0.96166220529557933</v>
      </c>
      <c r="E1206" s="2">
        <f t="shared" si="109"/>
        <v>2.3219247177236446E-2</v>
      </c>
      <c r="F1206" s="2">
        <f t="shared" si="113"/>
        <v>1.6812598504589382E-2</v>
      </c>
      <c r="G1206" s="2">
        <f t="shared" si="111"/>
        <v>6.4066486726470639E-3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0.95</v>
      </c>
      <c r="C1207" s="2">
        <f t="shared" si="108"/>
        <v>0.98566892132315176</v>
      </c>
      <c r="D1207" s="2">
        <f t="shared" si="110"/>
        <v>0.96079833823664762</v>
      </c>
      <c r="E1207" s="2">
        <f t="shared" si="109"/>
        <v>2.4870583086504139E-2</v>
      </c>
      <c r="F1207" s="2">
        <f t="shared" si="113"/>
        <v>1.8424195420972334E-2</v>
      </c>
      <c r="G1207" s="2">
        <f t="shared" si="111"/>
        <v>6.4463876655318046E-3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0.94</v>
      </c>
      <c r="C1208" s="2">
        <f t="shared" si="108"/>
        <v>0.98325831804266683</v>
      </c>
      <c r="D1208" s="2">
        <f t="shared" si="110"/>
        <v>0.95925772058948855</v>
      </c>
      <c r="E1208" s="2">
        <f t="shared" si="109"/>
        <v>2.4000597453178285E-2</v>
      </c>
      <c r="F1208" s="2">
        <f t="shared" si="113"/>
        <v>1.9539475827413527E-2</v>
      </c>
      <c r="G1208" s="2">
        <f t="shared" si="111"/>
        <v>4.4611216257647579E-3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0.93</v>
      </c>
      <c r="C1209" s="2">
        <f t="shared" si="108"/>
        <v>0.98121857680533342</v>
      </c>
      <c r="D1209" s="2">
        <f t="shared" si="110"/>
        <v>0.95709048202730418</v>
      </c>
      <c r="E1209" s="2">
        <f t="shared" si="109"/>
        <v>2.4128094778029241E-2</v>
      </c>
      <c r="F1209" s="2">
        <f t="shared" si="113"/>
        <v>2.045719961753667E-2</v>
      </c>
      <c r="G1209" s="2">
        <f t="shared" si="111"/>
        <v>3.670895160492571E-3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0.93</v>
      </c>
      <c r="C1210" s="2">
        <f t="shared" si="108"/>
        <v>0.97487725729682051</v>
      </c>
      <c r="D1210" s="2">
        <f t="shared" si="110"/>
        <v>0.95508377965491131</v>
      </c>
      <c r="E1210" s="2">
        <f t="shared" si="109"/>
        <v>1.9793477641909196E-2</v>
      </c>
      <c r="F1210" s="2">
        <f t="shared" si="113"/>
        <v>2.0324455222411178E-2</v>
      </c>
      <c r="G1210" s="2">
        <f t="shared" si="111"/>
        <v>-5.3097758050198174E-4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5">
        <f>TITRES_STAT!D1214</f>
        <v>0.92</v>
      </c>
      <c r="C1211" s="2">
        <f t="shared" si="108"/>
        <v>0.96643460232807898</v>
      </c>
      <c r="D1211" s="2">
        <f t="shared" si="110"/>
        <v>0.9524849811619549</v>
      </c>
      <c r="E1211" s="2">
        <f t="shared" si="109"/>
        <v>1.3949621166124082E-2</v>
      </c>
      <c r="F1211" s="2">
        <f t="shared" si="113"/>
        <v>1.904948841115376E-2</v>
      </c>
      <c r="G1211" s="2">
        <f t="shared" si="111"/>
        <v>-5.0998672450296781E-3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5">
        <f>TITRES_STAT!D1215</f>
        <v>0.93</v>
      </c>
      <c r="C1212" s="2">
        <f t="shared" si="108"/>
        <v>0.96082927889298997</v>
      </c>
      <c r="D1212" s="2">
        <f t="shared" si="110"/>
        <v>0.9508194270018101</v>
      </c>
      <c r="E1212" s="2">
        <f t="shared" si="109"/>
        <v>1.0009851891179866E-2</v>
      </c>
      <c r="F1212" s="2">
        <f t="shared" si="113"/>
        <v>1.7241561107158982E-2</v>
      </c>
      <c r="G1212" s="2">
        <f t="shared" si="111"/>
        <v>-7.2317092159791159E-3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5">
        <f>TITRES_STAT!D1216</f>
        <v>0.97</v>
      </c>
      <c r="C1213" s="2">
        <f t="shared" si="108"/>
        <v>0.95916323598637621</v>
      </c>
      <c r="D1213" s="2">
        <f t="shared" si="110"/>
        <v>0.95224021018686122</v>
      </c>
      <c r="E1213" s="2">
        <f t="shared" si="109"/>
        <v>6.9230257995149813E-3</v>
      </c>
      <c r="F1213" s="2">
        <f t="shared" si="113"/>
        <v>1.5177854045630183E-2</v>
      </c>
      <c r="G1213" s="2">
        <f t="shared" si="111"/>
        <v>-8.2548282461152016E-3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5">
        <f>TITRES_STAT!D1217</f>
        <v>1.02</v>
      </c>
      <c r="C1214" s="2">
        <f t="shared" si="108"/>
        <v>0.95929196891154911</v>
      </c>
      <c r="D1214" s="2">
        <f t="shared" si="110"/>
        <v>0.9572594538767234</v>
      </c>
      <c r="E1214" s="2">
        <f t="shared" si="109"/>
        <v>2.0325150348257104E-3</v>
      </c>
      <c r="F1214" s="2">
        <f t="shared" si="113"/>
        <v>1.2548786243469289E-2</v>
      </c>
      <c r="G1214" s="2">
        <f t="shared" si="111"/>
        <v>-1.0516271208643579E-2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5">
        <f>TITRES_STAT!D1218</f>
        <v>1.08</v>
      </c>
      <c r="C1215" s="2">
        <f t="shared" si="108"/>
        <v>0.95632397369438771</v>
      </c>
      <c r="D1215" s="2">
        <f t="shared" si="110"/>
        <v>0.96635134618215124</v>
      </c>
      <c r="E1215" s="2">
        <f t="shared" si="109"/>
        <v>-1.0027372487763531E-2</v>
      </c>
      <c r="F1215" s="2">
        <f t="shared" si="113"/>
        <v>8.0335544972227266E-3</v>
      </c>
      <c r="G1215" s="2">
        <f t="shared" si="111"/>
        <v>-1.8060926984986257E-2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5">
        <f>TITRES_STAT!D1219</f>
        <v>1.1200000000000001</v>
      </c>
      <c r="C1216" s="2">
        <f t="shared" si="108"/>
        <v>0.95381259312602029</v>
      </c>
      <c r="D1216" s="2">
        <f t="shared" si="110"/>
        <v>0.97773272794643629</v>
      </c>
      <c r="E1216" s="2">
        <f t="shared" si="109"/>
        <v>-2.3920134820415995E-2</v>
      </c>
      <c r="F1216" s="2">
        <f t="shared" si="113"/>
        <v>1.6428166336949828E-3</v>
      </c>
      <c r="G1216" s="2">
        <f t="shared" si="111"/>
        <v>-2.5562951454110978E-2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1.1499999999999999</v>
      </c>
      <c r="C1217" s="2">
        <f t="shared" si="108"/>
        <v>0.95322604033740177</v>
      </c>
      <c r="D1217" s="2">
        <f t="shared" si="110"/>
        <v>0.9904932666170706</v>
      </c>
      <c r="E1217" s="2">
        <f t="shared" si="109"/>
        <v>-3.726722627966883E-2</v>
      </c>
      <c r="F1217" s="2">
        <f t="shared" si="113"/>
        <v>-6.1391919489777805E-3</v>
      </c>
      <c r="G1217" s="2">
        <f t="shared" si="111"/>
        <v>-3.112803433069105E-2</v>
      </c>
      <c r="H1217" s="2" t="str">
        <f t="shared" si="112"/>
        <v>Hold</v>
      </c>
    </row>
    <row r="1218" spans="1:8" ht="13.5" x14ac:dyDescent="0.25">
      <c r="A1218" s="3">
        <f>TITRES_STAT!B1221</f>
        <v>44085</v>
      </c>
      <c r="B1218" s="5">
        <f>TITRES_STAT!D1221</f>
        <v>1.1299999999999999</v>
      </c>
      <c r="C1218" s="2">
        <f t="shared" si="108"/>
        <v>0.95119126490087835</v>
      </c>
      <c r="D1218" s="2">
        <f t="shared" si="110"/>
        <v>1.0008270987195098</v>
      </c>
      <c r="E1218" s="2">
        <f t="shared" si="109"/>
        <v>-4.9635833818631458E-2</v>
      </c>
      <c r="F1218" s="2">
        <f t="shared" si="113"/>
        <v>-1.4838520322908517E-2</v>
      </c>
      <c r="G1218" s="2">
        <f t="shared" si="111"/>
        <v>-3.4797313495722945E-2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1.08</v>
      </c>
      <c r="C1219" s="2">
        <f t="shared" si="108"/>
        <v>0.94793107030074319</v>
      </c>
      <c r="D1219" s="2">
        <f t="shared" si="110"/>
        <v>1.0066917580736203</v>
      </c>
      <c r="E1219" s="2">
        <f t="shared" si="109"/>
        <v>-5.8760687772877129E-2</v>
      </c>
      <c r="F1219" s="2">
        <f t="shared" si="113"/>
        <v>-2.3622953812902241E-2</v>
      </c>
      <c r="G1219" s="2">
        <f t="shared" si="111"/>
        <v>-3.5137733959974889E-2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1.1200000000000001</v>
      </c>
      <c r="C1220" s="2">
        <f t="shared" si="108"/>
        <v>0.94517244410062884</v>
      </c>
      <c r="D1220" s="2">
        <f t="shared" si="110"/>
        <v>1.015084961179278</v>
      </c>
      <c r="E1220" s="2">
        <f t="shared" si="109"/>
        <v>-6.9912517078649206E-2</v>
      </c>
      <c r="F1220" s="2">
        <f t="shared" si="113"/>
        <v>-3.2880866466051636E-2</v>
      </c>
      <c r="G1220" s="2">
        <f t="shared" si="111"/>
        <v>-3.7031650612597569E-2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1.1100000000000001</v>
      </c>
      <c r="C1221" s="2">
        <f t="shared" si="108"/>
        <v>0.94129976039283969</v>
      </c>
      <c r="D1221" s="2">
        <f t="shared" si="110"/>
        <v>1.0221157047956277</v>
      </c>
      <c r="E1221" s="2">
        <f t="shared" si="109"/>
        <v>-8.0815944402788054E-2</v>
      </c>
      <c r="F1221" s="2">
        <f t="shared" si="113"/>
        <v>-4.2467882053398923E-2</v>
      </c>
      <c r="G1221" s="2">
        <f t="shared" si="111"/>
        <v>-3.8348062349389131E-2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1.05</v>
      </c>
      <c r="C1222" s="2">
        <f t="shared" si="108"/>
        <v>0.93956133571701816</v>
      </c>
      <c r="D1222" s="2">
        <f t="shared" si="110"/>
        <v>1.0241812081440997</v>
      </c>
      <c r="E1222" s="2">
        <f t="shared" si="109"/>
        <v>-8.4619872427081577E-2</v>
      </c>
      <c r="F1222" s="2">
        <f t="shared" si="113"/>
        <v>-5.0898280128135451E-2</v>
      </c>
      <c r="G1222" s="2">
        <f t="shared" si="111"/>
        <v>-3.3721592298946126E-2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0.99</v>
      </c>
      <c r="C1223" s="2">
        <f t="shared" si="108"/>
        <v>0.9442442071451691</v>
      </c>
      <c r="D1223" s="2">
        <f t="shared" si="110"/>
        <v>1.0216492668000923</v>
      </c>
      <c r="E1223" s="2">
        <f t="shared" si="109"/>
        <v>-7.740505965492317E-2</v>
      </c>
      <c r="F1223" s="2">
        <f t="shared" si="113"/>
        <v>-5.6199636033492997E-2</v>
      </c>
      <c r="G1223" s="2">
        <f t="shared" si="111"/>
        <v>-2.1205423621430172E-2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1.01</v>
      </c>
      <c r="C1224" s="2">
        <f t="shared" si="108"/>
        <v>0.95589894450745083</v>
      </c>
      <c r="D1224" s="2">
        <f t="shared" si="110"/>
        <v>1.0207863581482337</v>
      </c>
      <c r="E1224" s="2">
        <f t="shared" si="109"/>
        <v>-6.4887413640782876E-2</v>
      </c>
      <c r="F1224" s="2">
        <f t="shared" si="113"/>
        <v>-5.7937191554950973E-2</v>
      </c>
      <c r="G1224" s="2">
        <f t="shared" si="111"/>
        <v>-6.950222085831903E-3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1.04</v>
      </c>
      <c r="C1225" s="2">
        <f t="shared" si="108"/>
        <v>0.97499141458322769</v>
      </c>
      <c r="D1225" s="2">
        <f t="shared" si="110"/>
        <v>1.0222095908779942</v>
      </c>
      <c r="E1225" s="2">
        <f t="shared" si="109"/>
        <v>-4.7218176294766545E-2</v>
      </c>
      <c r="F1225" s="2">
        <f t="shared" si="113"/>
        <v>-5.5793388502914092E-2</v>
      </c>
      <c r="G1225" s="2">
        <f t="shared" si="111"/>
        <v>8.5752122081475465E-3</v>
      </c>
      <c r="H1225" s="2" t="str">
        <f t="shared" si="112"/>
        <v>Sell</v>
      </c>
    </row>
    <row r="1226" spans="1:8" ht="13.5" x14ac:dyDescent="0.25">
      <c r="A1226" s="3">
        <f>TITRES_STAT!B1229</f>
        <v>44097</v>
      </c>
      <c r="B1226" s="5">
        <f>TITRES_STAT!D1229</f>
        <v>1.06</v>
      </c>
      <c r="C1226" s="2">
        <f t="shared" si="108"/>
        <v>0.99730042772426963</v>
      </c>
      <c r="D1226" s="2">
        <f t="shared" si="110"/>
        <v>1.0250088804425872</v>
      </c>
      <c r="E1226" s="2">
        <f t="shared" si="109"/>
        <v>-2.7708452718317567E-2</v>
      </c>
      <c r="F1226" s="2">
        <f t="shared" si="113"/>
        <v>-5.0176401345994791E-2</v>
      </c>
      <c r="G1226" s="2">
        <f t="shared" si="111"/>
        <v>2.2467948627677224E-2</v>
      </c>
      <c r="H1226" s="2" t="str">
        <f t="shared" si="112"/>
        <v>Sell</v>
      </c>
    </row>
    <row r="1227" spans="1:8" ht="13.5" x14ac:dyDescent="0.25">
      <c r="A1227" s="3">
        <f>TITRES_STAT!B1230</f>
        <v>44098</v>
      </c>
      <c r="B1227" s="5">
        <f>TITRES_STAT!D1230</f>
        <v>1.05</v>
      </c>
      <c r="C1227" s="2">
        <f t="shared" si="108"/>
        <v>1.0207926696128435</v>
      </c>
      <c r="D1227" s="2">
        <f t="shared" si="110"/>
        <v>1.026860074483877</v>
      </c>
      <c r="E1227" s="2">
        <f t="shared" si="109"/>
        <v>-6.0674048710334105E-3</v>
      </c>
      <c r="F1227" s="2">
        <f t="shared" si="113"/>
        <v>-4.1354602051002519E-2</v>
      </c>
      <c r="G1227" s="2">
        <f t="shared" si="111"/>
        <v>3.5287197179969108E-2</v>
      </c>
      <c r="H1227" s="2" t="str">
        <f t="shared" si="112"/>
        <v>Sell</v>
      </c>
    </row>
    <row r="1228" spans="1:8" ht="13.5" x14ac:dyDescent="0.25">
      <c r="A1228" s="3">
        <f>TITRES_STAT!B1231</f>
        <v>44099</v>
      </c>
      <c r="B1228" s="5">
        <f>TITRES_STAT!D1231</f>
        <v>1.05</v>
      </c>
      <c r="C1228" s="2">
        <f t="shared" si="108"/>
        <v>1.0375937973647138</v>
      </c>
      <c r="D1228" s="2">
        <f t="shared" si="110"/>
        <v>1.0285741430406268</v>
      </c>
      <c r="E1228" s="2">
        <f t="shared" si="109"/>
        <v>9.0196543240870231E-3</v>
      </c>
      <c r="F1228" s="2">
        <f t="shared" si="113"/>
        <v>-3.1279750775984612E-2</v>
      </c>
      <c r="G1228" s="2">
        <f t="shared" si="111"/>
        <v>4.0299405100071635E-2</v>
      </c>
      <c r="H1228" s="2" t="str">
        <f t="shared" si="112"/>
        <v>Sell</v>
      </c>
    </row>
    <row r="1229" spans="1:8" ht="13.5" x14ac:dyDescent="0.25">
      <c r="A1229" s="3">
        <f>TITRES_STAT!B1232</f>
        <v>44102</v>
      </c>
      <c r="B1229" s="5">
        <f>TITRES_STAT!D1232</f>
        <v>1.04</v>
      </c>
      <c r="C1229" s="2">
        <f t="shared" si="108"/>
        <v>1.0441178285393733</v>
      </c>
      <c r="D1229" s="2">
        <f t="shared" si="110"/>
        <v>1.0294205028153951</v>
      </c>
      <c r="E1229" s="2">
        <f t="shared" si="109"/>
        <v>1.4697325723978194E-2</v>
      </c>
      <c r="F1229" s="2">
        <f t="shared" si="113"/>
        <v>-2.2084335475992051E-2</v>
      </c>
      <c r="G1229" s="2">
        <f t="shared" si="111"/>
        <v>3.6781661199970242E-2</v>
      </c>
      <c r="H1229" s="2" t="str">
        <f t="shared" si="112"/>
        <v>Sell</v>
      </c>
    </row>
    <row r="1230" spans="1:8" ht="13.5" x14ac:dyDescent="0.25">
      <c r="A1230" s="3">
        <f>TITRES_STAT!B1233</f>
        <v>44103</v>
      </c>
      <c r="B1230" s="5">
        <f>TITRES_STAT!D1233</f>
        <v>1.03</v>
      </c>
      <c r="C1230" s="2">
        <f t="shared" si="108"/>
        <v>1.0557920087640851</v>
      </c>
      <c r="D1230" s="2">
        <f t="shared" si="110"/>
        <v>1.0294634285327733</v>
      </c>
      <c r="E1230" s="2">
        <f t="shared" si="109"/>
        <v>2.6328580231311793E-2</v>
      </c>
      <c r="F1230" s="2">
        <f t="shared" si="113"/>
        <v>-1.2401752334531283E-2</v>
      </c>
      <c r="G1230" s="2">
        <f t="shared" si="111"/>
        <v>3.8730332565843073E-2</v>
      </c>
      <c r="H1230" s="2" t="str">
        <f t="shared" si="112"/>
        <v>Sell</v>
      </c>
    </row>
    <row r="1231" spans="1:8" ht="13.5" x14ac:dyDescent="0.25">
      <c r="A1231" s="3">
        <f>TITRES_STAT!B1234</f>
        <v>44104</v>
      </c>
      <c r="B1231" s="5">
        <f>TITRES_STAT!D1234</f>
        <v>1</v>
      </c>
      <c r="C1231" s="2">
        <f t="shared" ref="C1231:C1294" si="114">$C$4*B1221+C1230*(1-$C$4)</f>
        <v>1.0641316997234567</v>
      </c>
      <c r="D1231" s="2">
        <f t="shared" si="110"/>
        <v>1.0272809523451605</v>
      </c>
      <c r="E1231" s="2">
        <f t="shared" si="109"/>
        <v>3.6850747378296189E-2</v>
      </c>
      <c r="F1231" s="2">
        <f t="shared" si="113"/>
        <v>-2.5512523919657892E-3</v>
      </c>
      <c r="G1231" s="2">
        <f t="shared" si="111"/>
        <v>3.9401999770261979E-2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5">
        <f>TITRES_STAT!D1235</f>
        <v>0.97</v>
      </c>
      <c r="C1232" s="2">
        <f t="shared" si="114"/>
        <v>1.0619575920736941</v>
      </c>
      <c r="D1232" s="2">
        <f t="shared" si="110"/>
        <v>1.0230379188381116</v>
      </c>
      <c r="E1232" s="2">
        <f t="shared" si="109"/>
        <v>3.8919673235582541E-2</v>
      </c>
      <c r="F1232" s="2">
        <f t="shared" si="113"/>
        <v>5.7429327335438776E-3</v>
      </c>
      <c r="G1232" s="2">
        <f t="shared" si="111"/>
        <v>3.3176740502038664E-2</v>
      </c>
      <c r="H1232" s="2" t="str">
        <f t="shared" si="112"/>
        <v>Sell</v>
      </c>
    </row>
    <row r="1233" spans="1:8" ht="13.5" x14ac:dyDescent="0.25">
      <c r="A1233" s="3">
        <f>TITRES_STAT!B1236</f>
        <v>44106</v>
      </c>
      <c r="B1233" s="5">
        <f>TITRES_STAT!D1236</f>
        <v>0.94</v>
      </c>
      <c r="C1233" s="2">
        <f t="shared" si="114"/>
        <v>1.0508871932931259</v>
      </c>
      <c r="D1233" s="2">
        <f t="shared" si="110"/>
        <v>1.0168869618871403</v>
      </c>
      <c r="E1233" s="2">
        <f t="shared" si="109"/>
        <v>3.4000231405985515E-2</v>
      </c>
      <c r="F1233" s="2">
        <f t="shared" si="113"/>
        <v>1.1394392468032206E-2</v>
      </c>
      <c r="G1233" s="2">
        <f t="shared" si="111"/>
        <v>2.2605838937953308E-2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5">
        <f>TITRES_STAT!D1237</f>
        <v>0.94</v>
      </c>
      <c r="C1234" s="2">
        <f t="shared" si="114"/>
        <v>1.0445968558634142</v>
      </c>
      <c r="D1234" s="2">
        <f t="shared" si="110"/>
        <v>1.0111916313769818</v>
      </c>
      <c r="E1234" s="2">
        <f t="shared" si="109"/>
        <v>3.3405224486432461E-2</v>
      </c>
      <c r="F1234" s="2">
        <f t="shared" si="113"/>
        <v>1.579655887171226E-2</v>
      </c>
      <c r="G1234" s="2">
        <f t="shared" si="111"/>
        <v>1.7608665614720201E-2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5">
        <f>TITRES_STAT!D1238</f>
        <v>0.94</v>
      </c>
      <c r="C1235" s="2">
        <f t="shared" si="114"/>
        <v>1.0438896472690429</v>
      </c>
      <c r="D1235" s="2">
        <f t="shared" si="110"/>
        <v>1.0059181772009091</v>
      </c>
      <c r="E1235" s="2">
        <f t="shared" si="109"/>
        <v>3.7971470068133728E-2</v>
      </c>
      <c r="F1235" s="2">
        <f t="shared" si="113"/>
        <v>2.0231541110996554E-2</v>
      </c>
      <c r="G1235" s="2">
        <f t="shared" si="111"/>
        <v>1.7739928957137174E-2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5">
        <f>TITRES_STAT!D1239</f>
        <v>0.93</v>
      </c>
      <c r="C1236" s="2">
        <f t="shared" si="114"/>
        <v>1.0463681630738055</v>
      </c>
      <c r="D1236" s="2">
        <f t="shared" si="110"/>
        <v>1.0002946085193605</v>
      </c>
      <c r="E1236" s="2">
        <f t="shared" si="109"/>
        <v>4.6073554554445062E-2</v>
      </c>
      <c r="F1236" s="2">
        <f t="shared" si="113"/>
        <v>2.5399943799686256E-2</v>
      </c>
      <c r="G1236" s="2">
        <f t="shared" si="111"/>
        <v>2.0673610754758806E-2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5">
        <f>TITRES_STAT!D1240</f>
        <v>0.92</v>
      </c>
      <c r="C1237" s="2">
        <f t="shared" si="114"/>
        <v>1.046926907216297</v>
      </c>
      <c r="D1237" s="2">
        <f t="shared" si="110"/>
        <v>0.99434685974014858</v>
      </c>
      <c r="E1237" s="2">
        <f t="shared" si="109"/>
        <v>5.2580047476148417E-2</v>
      </c>
      <c r="F1237" s="2">
        <f t="shared" si="113"/>
        <v>3.083596453497869E-2</v>
      </c>
      <c r="G1237" s="2">
        <f t="shared" si="111"/>
        <v>2.1744082941169727E-2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0.93</v>
      </c>
      <c r="C1238" s="2">
        <f t="shared" si="114"/>
        <v>1.0473996907214822</v>
      </c>
      <c r="D1238" s="2">
        <f t="shared" si="110"/>
        <v>0.98958042568532278</v>
      </c>
      <c r="E1238" s="2">
        <f t="shared" si="109"/>
        <v>5.7819265036159417E-2</v>
      </c>
      <c r="F1238" s="2">
        <f t="shared" si="113"/>
        <v>3.6232624635214837E-2</v>
      </c>
      <c r="G1238" s="2">
        <f t="shared" si="111"/>
        <v>2.158664040094458E-2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0.93</v>
      </c>
      <c r="C1239" s="2">
        <f t="shared" si="114"/>
        <v>1.0462612767643311</v>
      </c>
      <c r="D1239" s="2">
        <f t="shared" si="110"/>
        <v>0.98516706081974337</v>
      </c>
      <c r="E1239" s="2">
        <f t="shared" si="109"/>
        <v>6.1094215944587749E-2</v>
      </c>
      <c r="F1239" s="2">
        <f t="shared" si="113"/>
        <v>4.1204942897089418E-2</v>
      </c>
      <c r="G1239" s="2">
        <f t="shared" si="111"/>
        <v>1.9889273047498331E-2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0.92</v>
      </c>
      <c r="C1240" s="2">
        <f t="shared" si="114"/>
        <v>1.043759541877511</v>
      </c>
      <c r="D1240" s="2">
        <f t="shared" si="110"/>
        <v>0.98033987112939203</v>
      </c>
      <c r="E1240" s="2">
        <f t="shared" si="109"/>
        <v>6.3419670748118939E-2</v>
      </c>
      <c r="F1240" s="2">
        <f t="shared" si="113"/>
        <v>4.5647888467295325E-2</v>
      </c>
      <c r="G1240" s="2">
        <f t="shared" si="111"/>
        <v>1.7771782280823614E-2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0.92</v>
      </c>
      <c r="C1241" s="2">
        <f t="shared" si="114"/>
        <v>1.0370273046655862</v>
      </c>
      <c r="D1241" s="2">
        <f t="shared" si="110"/>
        <v>0.97587025104573344</v>
      </c>
      <c r="E1241" s="2">
        <f t="shared" si="109"/>
        <v>6.1157053619852797E-2</v>
      </c>
      <c r="F1241" s="2">
        <f t="shared" si="113"/>
        <v>4.8749721497806826E-2</v>
      </c>
      <c r="G1241" s="2">
        <f t="shared" si="111"/>
        <v>1.2407332122045971E-2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5">
        <f>TITRES_STAT!D1245</f>
        <v>0.92</v>
      </c>
      <c r="C1242" s="2">
        <f t="shared" si="114"/>
        <v>1.0267154116401114</v>
      </c>
      <c r="D1242" s="2">
        <f t="shared" si="110"/>
        <v>0.9717317139312347</v>
      </c>
      <c r="E1242" s="2">
        <f t="shared" si="109"/>
        <v>5.4983697708876678E-2</v>
      </c>
      <c r="F1242" s="2">
        <f t="shared" si="113"/>
        <v>4.9996516740020799E-2</v>
      </c>
      <c r="G1242" s="2">
        <f t="shared" si="111"/>
        <v>4.9871809688558782E-3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5">
        <f>TITRES_STAT!D1246</f>
        <v>0.92</v>
      </c>
      <c r="C1243" s="2">
        <f t="shared" si="114"/>
        <v>1.0133745790800943</v>
      </c>
      <c r="D1243" s="2">
        <f t="shared" si="110"/>
        <v>0.96789973512151362</v>
      </c>
      <c r="E1243" s="2">
        <f t="shared" si="109"/>
        <v>4.5474843958580702E-2</v>
      </c>
      <c r="F1243" s="2">
        <f t="shared" si="113"/>
        <v>4.9092182183732784E-2</v>
      </c>
      <c r="G1243" s="2">
        <f t="shared" si="111"/>
        <v>-3.6173382251520822E-3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0.92</v>
      </c>
      <c r="C1244" s="2">
        <f t="shared" si="114"/>
        <v>1.0020861822985414</v>
      </c>
      <c r="D1244" s="2">
        <f t="shared" si="110"/>
        <v>0.9643516065939941</v>
      </c>
      <c r="E1244" s="2">
        <f t="shared" ref="E1244:E1307" si="115">C1244-D1244</f>
        <v>3.7734575704547302E-2</v>
      </c>
      <c r="F1244" s="2">
        <f t="shared" si="113"/>
        <v>4.6820660887895688E-2</v>
      </c>
      <c r="G1244" s="2">
        <f t="shared" si="111"/>
        <v>-9.0860851833483858E-3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0.92</v>
      </c>
      <c r="C1245" s="2">
        <f t="shared" si="114"/>
        <v>0.99253446194491957</v>
      </c>
      <c r="D1245" s="2">
        <f t="shared" ref="D1245:D1308" si="116">$D$4*B1245+(1-$D$4)*D1244</f>
        <v>0.96106630240184643</v>
      </c>
      <c r="E1245" s="2">
        <f t="shared" si="115"/>
        <v>3.1468159543073138E-2</v>
      </c>
      <c r="F1245" s="2">
        <f t="shared" si="113"/>
        <v>4.375016061893118E-2</v>
      </c>
      <c r="G1245" s="2">
        <f t="shared" si="111"/>
        <v>-1.2282001075858043E-2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0.92</v>
      </c>
      <c r="C1246" s="2">
        <f t="shared" si="114"/>
        <v>0.98291377549185499</v>
      </c>
      <c r="D1246" s="2">
        <f t="shared" si="116"/>
        <v>0.95802435407578379</v>
      </c>
      <c r="E1246" s="2">
        <f t="shared" si="115"/>
        <v>2.48894214160712E-2</v>
      </c>
      <c r="F1246" s="2">
        <f t="shared" si="113"/>
        <v>3.9978012778359183E-2</v>
      </c>
      <c r="G1246" s="2">
        <f t="shared" si="111"/>
        <v>-1.5088591362287983E-2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0.91</v>
      </c>
      <c r="C1247" s="2">
        <f t="shared" si="114"/>
        <v>0.97323473310849273</v>
      </c>
      <c r="D1247" s="2">
        <f t="shared" si="116"/>
        <v>0.95446699451461459</v>
      </c>
      <c r="E1247" s="2">
        <f t="shared" si="115"/>
        <v>1.8767738593878147E-2</v>
      </c>
      <c r="F1247" s="2">
        <f t="shared" si="113"/>
        <v>3.5735957941462983E-2</v>
      </c>
      <c r="G1247" s="2">
        <f t="shared" si="111"/>
        <v>-1.6968219347584836E-2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5">
        <f>TITRES_STAT!D1251</f>
        <v>0.93</v>
      </c>
      <c r="C1248" s="2">
        <f t="shared" si="114"/>
        <v>0.96658323570718618</v>
      </c>
      <c r="D1248" s="2">
        <f t="shared" si="116"/>
        <v>0.95265462455056904</v>
      </c>
      <c r="E1248" s="2">
        <f t="shared" si="115"/>
        <v>1.3928611156617143E-2</v>
      </c>
      <c r="F1248" s="2">
        <f t="shared" si="113"/>
        <v>3.1374488584493813E-2</v>
      </c>
      <c r="G1248" s="2">
        <f t="shared" si="111"/>
        <v>-1.744587742787667E-2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5">
        <f>TITRES_STAT!D1252</f>
        <v>0.93</v>
      </c>
      <c r="C1249" s="2">
        <f t="shared" si="114"/>
        <v>0.96095504559838829</v>
      </c>
      <c r="D1249" s="2">
        <f t="shared" si="116"/>
        <v>0.95097650421348989</v>
      </c>
      <c r="E1249" s="2">
        <f t="shared" si="115"/>
        <v>9.9785413848983984E-3</v>
      </c>
      <c r="F1249" s="2">
        <f t="shared" si="113"/>
        <v>2.7095299144574734E-2</v>
      </c>
      <c r="G1249" s="2">
        <f t="shared" si="111"/>
        <v>-1.7116757759676336E-2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5">
        <f>TITRES_STAT!D1253</f>
        <v>0.93</v>
      </c>
      <c r="C1250" s="2">
        <f t="shared" si="114"/>
        <v>0.95465426935248243</v>
      </c>
      <c r="D1250" s="2">
        <f t="shared" si="116"/>
        <v>0.94942268908656469</v>
      </c>
      <c r="E1250" s="2">
        <f t="shared" si="115"/>
        <v>5.2315802659177457E-3</v>
      </c>
      <c r="F1250" s="2">
        <f t="shared" si="113"/>
        <v>2.272255536884334E-2</v>
      </c>
      <c r="G1250" s="2">
        <f t="shared" si="111"/>
        <v>-1.7490975102925594E-2</v>
      </c>
      <c r="H1250" s="2" t="str">
        <f t="shared" si="112"/>
        <v>Hold</v>
      </c>
    </row>
    <row r="1251" spans="1:8" ht="13.5" x14ac:dyDescent="0.25">
      <c r="A1251" s="3">
        <f>TITRES_STAT!B1254</f>
        <v>44134</v>
      </c>
      <c r="B1251" s="5">
        <f>TITRES_STAT!D1254</f>
        <v>0.93</v>
      </c>
      <c r="C1251" s="2">
        <f t="shared" si="114"/>
        <v>0.94932284329825434</v>
      </c>
      <c r="D1251" s="2">
        <f t="shared" si="116"/>
        <v>0.94798397137644874</v>
      </c>
      <c r="E1251" s="2">
        <f t="shared" si="115"/>
        <v>1.3388719218055956E-3</v>
      </c>
      <c r="F1251" s="2">
        <f t="shared" si="113"/>
        <v>1.8445818679435792E-2</v>
      </c>
      <c r="G1251" s="2">
        <f t="shared" si="111"/>
        <v>-1.7106946757630196E-2</v>
      </c>
      <c r="H1251" s="2" t="str">
        <f t="shared" si="112"/>
        <v>Hold</v>
      </c>
    </row>
    <row r="1252" spans="1:8" ht="13.5" x14ac:dyDescent="0.25">
      <c r="A1252" s="3">
        <f>TITRES_STAT!B1255</f>
        <v>44137</v>
      </c>
      <c r="B1252" s="5">
        <f>TITRES_STAT!D1255</f>
        <v>0.93</v>
      </c>
      <c r="C1252" s="2">
        <f t="shared" si="114"/>
        <v>0.94481163663698453</v>
      </c>
      <c r="D1252" s="2">
        <f t="shared" si="116"/>
        <v>0.94665182534856362</v>
      </c>
      <c r="E1252" s="2">
        <f t="shared" si="115"/>
        <v>-1.8401887115790938E-3</v>
      </c>
      <c r="F1252" s="2">
        <f t="shared" si="113"/>
        <v>1.4388617201232816E-2</v>
      </c>
      <c r="G1252" s="2">
        <f t="shared" ref="G1252:G1315" si="117">E1252-F1252</f>
        <v>-1.6228805912811908E-2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44138</v>
      </c>
      <c r="B1253" s="5">
        <f>TITRES_STAT!D1256</f>
        <v>0.94</v>
      </c>
      <c r="C1253" s="2">
        <f t="shared" si="114"/>
        <v>0.9409944617697561</v>
      </c>
      <c r="D1253" s="2">
        <f t="shared" si="116"/>
        <v>0.9461590975449663</v>
      </c>
      <c r="E1253" s="2">
        <f t="shared" si="115"/>
        <v>-5.1646357752102023E-3</v>
      </c>
      <c r="F1253" s="2">
        <f t="shared" ref="F1253:F1316" si="119">(E1253*(2/(10)))+((1-(2/10))*F1252)</f>
        <v>1.0477966605944213E-2</v>
      </c>
      <c r="G1253" s="2">
        <f t="shared" si="117"/>
        <v>-1.5642602381154416E-2</v>
      </c>
      <c r="H1253" s="2" t="str">
        <f t="shared" si="118"/>
        <v>Hold</v>
      </c>
    </row>
    <row r="1254" spans="1:8" ht="13.5" x14ac:dyDescent="0.25">
      <c r="A1254" s="3">
        <f>TITRES_STAT!B1257</f>
        <v>44139</v>
      </c>
      <c r="B1254" s="5">
        <f>TITRES_STAT!D1257</f>
        <v>0.96</v>
      </c>
      <c r="C1254" s="2">
        <f t="shared" si="114"/>
        <v>0.93776454457440894</v>
      </c>
      <c r="D1254" s="2">
        <f t="shared" si="116"/>
        <v>0.94718434957867248</v>
      </c>
      <c r="E1254" s="2">
        <f t="shared" si="115"/>
        <v>-9.4198050042635373E-3</v>
      </c>
      <c r="F1254" s="2">
        <f t="shared" si="119"/>
        <v>6.4984122839026629E-3</v>
      </c>
      <c r="G1254" s="2">
        <f t="shared" si="117"/>
        <v>-1.5918217288166201E-2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0.99</v>
      </c>
      <c r="C1255" s="2">
        <f t="shared" si="114"/>
        <v>0.93503153771680747</v>
      </c>
      <c r="D1255" s="2">
        <f t="shared" si="116"/>
        <v>0.95035587923951159</v>
      </c>
      <c r="E1255" s="2">
        <f t="shared" si="115"/>
        <v>-1.5324341522704121E-2</v>
      </c>
      <c r="F1255" s="2">
        <f t="shared" si="119"/>
        <v>2.1338615225813058E-3</v>
      </c>
      <c r="G1255" s="2">
        <f t="shared" si="117"/>
        <v>-1.7458203045285427E-2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1.02</v>
      </c>
      <c r="C1256" s="2">
        <f t="shared" si="114"/>
        <v>0.93271899345268316</v>
      </c>
      <c r="D1256" s="2">
        <f t="shared" si="116"/>
        <v>0.95551470299954777</v>
      </c>
      <c r="E1256" s="2">
        <f t="shared" si="115"/>
        <v>-2.2795709546864606E-2</v>
      </c>
      <c r="F1256" s="2">
        <f t="shared" si="119"/>
        <v>-2.8520526913078771E-3</v>
      </c>
      <c r="G1256" s="2">
        <f t="shared" si="117"/>
        <v>-1.994365685555673E-2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1.04</v>
      </c>
      <c r="C1257" s="2">
        <f t="shared" si="114"/>
        <v>0.9292237636907319</v>
      </c>
      <c r="D1257" s="2">
        <f t="shared" si="116"/>
        <v>0.96177287314772941</v>
      </c>
      <c r="E1257" s="2">
        <f t="shared" si="115"/>
        <v>-3.2549109456997516E-2</v>
      </c>
      <c r="F1257" s="2">
        <f t="shared" si="119"/>
        <v>-8.7914640444458052E-3</v>
      </c>
      <c r="G1257" s="2">
        <f t="shared" si="117"/>
        <v>-2.3757645412551709E-2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1.05</v>
      </c>
      <c r="C1258" s="2">
        <f t="shared" si="114"/>
        <v>0.92934318466138854</v>
      </c>
      <c r="D1258" s="2">
        <f t="shared" si="116"/>
        <v>0.96830821587752713</v>
      </c>
      <c r="E1258" s="2">
        <f t="shared" si="115"/>
        <v>-3.896503121613859E-2</v>
      </c>
      <c r="F1258" s="2">
        <f t="shared" si="119"/>
        <v>-1.4826177478784362E-2</v>
      </c>
      <c r="G1258" s="2">
        <f t="shared" si="117"/>
        <v>-2.4138853737354228E-2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1.07</v>
      </c>
      <c r="C1259" s="2">
        <f t="shared" si="114"/>
        <v>0.92944423317502112</v>
      </c>
      <c r="D1259" s="2">
        <f t="shared" si="116"/>
        <v>0.97584094062733995</v>
      </c>
      <c r="E1259" s="2">
        <f t="shared" si="115"/>
        <v>-4.6396707452318831E-2</v>
      </c>
      <c r="F1259" s="2">
        <f t="shared" si="119"/>
        <v>-2.1140283473491256E-2</v>
      </c>
      <c r="G1259" s="2">
        <f t="shared" si="117"/>
        <v>-2.5256423978827575E-2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1.07</v>
      </c>
      <c r="C1260" s="2">
        <f t="shared" si="114"/>
        <v>0.92952973576347941</v>
      </c>
      <c r="D1260" s="2">
        <f t="shared" si="116"/>
        <v>0.98281568576605549</v>
      </c>
      <c r="E1260" s="2">
        <f t="shared" si="115"/>
        <v>-5.3285950002576077E-2</v>
      </c>
      <c r="F1260" s="2">
        <f t="shared" si="119"/>
        <v>-2.7569416779308221E-2</v>
      </c>
      <c r="G1260" s="2">
        <f t="shared" si="117"/>
        <v>-2.5716533223267855E-2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1.06</v>
      </c>
      <c r="C1261" s="2">
        <f t="shared" si="114"/>
        <v>0.92960208410755951</v>
      </c>
      <c r="D1261" s="2">
        <f t="shared" si="116"/>
        <v>0.98853304237597739</v>
      </c>
      <c r="E1261" s="2">
        <f t="shared" si="115"/>
        <v>-5.8930958268417877E-2</v>
      </c>
      <c r="F1261" s="2">
        <f t="shared" si="119"/>
        <v>-3.3841725077130153E-2</v>
      </c>
      <c r="G1261" s="2">
        <f t="shared" si="117"/>
        <v>-2.5089233191287724E-2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1.06</v>
      </c>
      <c r="C1262" s="2">
        <f t="shared" si="114"/>
        <v>0.92966330193716573</v>
      </c>
      <c r="D1262" s="2">
        <f t="shared" si="116"/>
        <v>0.99382689108886801</v>
      </c>
      <c r="E1262" s="2">
        <f t="shared" si="115"/>
        <v>-6.4163589151702283E-2</v>
      </c>
      <c r="F1262" s="2">
        <f t="shared" si="119"/>
        <v>-3.9906097892044579E-2</v>
      </c>
      <c r="G1262" s="2">
        <f t="shared" si="117"/>
        <v>-2.4257491259657704E-2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1.05</v>
      </c>
      <c r="C1263" s="2">
        <f t="shared" si="114"/>
        <v>0.93125356317760177</v>
      </c>
      <c r="D1263" s="2">
        <f t="shared" si="116"/>
        <v>0.99798786211932233</v>
      </c>
      <c r="E1263" s="2">
        <f t="shared" si="115"/>
        <v>-6.673429894172056E-2</v>
      </c>
      <c r="F1263" s="2">
        <f t="shared" si="119"/>
        <v>-4.5271738101979778E-2</v>
      </c>
      <c r="G1263" s="2">
        <f t="shared" si="117"/>
        <v>-2.1462560839740782E-2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1.02</v>
      </c>
      <c r="C1264" s="2">
        <f t="shared" si="114"/>
        <v>0.93567609191950918</v>
      </c>
      <c r="D1264" s="2">
        <f t="shared" si="116"/>
        <v>0.99961839085122439</v>
      </c>
      <c r="E1264" s="2">
        <f t="shared" si="115"/>
        <v>-6.3942298931715214E-2</v>
      </c>
      <c r="F1264" s="2">
        <f t="shared" si="119"/>
        <v>-4.9005850267926865E-2</v>
      </c>
      <c r="G1264" s="2">
        <f t="shared" si="117"/>
        <v>-1.4936448663788349E-2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1</v>
      </c>
      <c r="C1265" s="2">
        <f t="shared" si="114"/>
        <v>0.94403361623958459</v>
      </c>
      <c r="D1265" s="2">
        <f t="shared" si="116"/>
        <v>0.99964665819557819</v>
      </c>
      <c r="E1265" s="2">
        <f t="shared" si="115"/>
        <v>-5.5613041955993592E-2</v>
      </c>
      <c r="F1265" s="2">
        <f t="shared" si="119"/>
        <v>-5.0327288605540213E-2</v>
      </c>
      <c r="G1265" s="2">
        <f t="shared" si="117"/>
        <v>-5.2857533504533788E-3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1</v>
      </c>
      <c r="C1266" s="2">
        <f t="shared" si="114"/>
        <v>0.95572075220272545</v>
      </c>
      <c r="D1266" s="2">
        <f t="shared" si="116"/>
        <v>0.99967283166257237</v>
      </c>
      <c r="E1266" s="2">
        <f t="shared" si="115"/>
        <v>-4.3952079459846916E-2</v>
      </c>
      <c r="F1266" s="2">
        <f t="shared" si="119"/>
        <v>-4.9052246776401555E-2</v>
      </c>
      <c r="G1266" s="2">
        <f t="shared" si="117"/>
        <v>5.1001673165546393E-3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5">
        <f>TITRES_STAT!D1270</f>
        <v>0.97</v>
      </c>
      <c r="C1267" s="2">
        <f t="shared" si="114"/>
        <v>0.96868679032538307</v>
      </c>
      <c r="D1267" s="2">
        <f t="shared" si="116"/>
        <v>0.99747484413201148</v>
      </c>
      <c r="E1267" s="2">
        <f t="shared" si="115"/>
        <v>-2.8788053806628411E-2</v>
      </c>
      <c r="F1267" s="2">
        <f t="shared" si="119"/>
        <v>-4.4999408182446923E-2</v>
      </c>
      <c r="G1267" s="2">
        <f t="shared" si="117"/>
        <v>1.6211354375818512E-2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0.97</v>
      </c>
      <c r="C1268" s="2">
        <f t="shared" si="114"/>
        <v>0.98119651489070869</v>
      </c>
      <c r="D1268" s="2">
        <f t="shared" si="116"/>
        <v>0.99543967049260318</v>
      </c>
      <c r="E1268" s="2">
        <f t="shared" si="115"/>
        <v>-1.4243155601894486E-2</v>
      </c>
      <c r="F1268" s="2">
        <f t="shared" si="119"/>
        <v>-3.8848157666336439E-2</v>
      </c>
      <c r="G1268" s="2">
        <f t="shared" si="117"/>
        <v>2.4605002064441953E-2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0.97</v>
      </c>
      <c r="C1269" s="2">
        <f t="shared" si="114"/>
        <v>0.99485858952290729</v>
      </c>
      <c r="D1269" s="2">
        <f t="shared" si="116"/>
        <v>0.99355525045611404</v>
      </c>
      <c r="E1269" s="2">
        <f t="shared" si="115"/>
        <v>1.3033390667932521E-3</v>
      </c>
      <c r="F1269" s="2">
        <f t="shared" si="119"/>
        <v>-3.0817858319710501E-2</v>
      </c>
      <c r="G1269" s="2">
        <f t="shared" si="117"/>
        <v>3.212119738650375E-2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0.97</v>
      </c>
      <c r="C1270" s="2">
        <f t="shared" si="114"/>
        <v>1.0064188065193831</v>
      </c>
      <c r="D1270" s="2">
        <f t="shared" si="116"/>
        <v>0.99181041708899442</v>
      </c>
      <c r="E1270" s="2">
        <f t="shared" si="115"/>
        <v>1.4608389430388669E-2</v>
      </c>
      <c r="F1270" s="2">
        <f t="shared" si="119"/>
        <v>-2.1732608769690669E-2</v>
      </c>
      <c r="G1270" s="2">
        <f t="shared" si="117"/>
        <v>3.6340998200079341E-2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1.02</v>
      </c>
      <c r="C1271" s="2">
        <f t="shared" si="114"/>
        <v>1.0146620670548625</v>
      </c>
      <c r="D1271" s="2">
        <f t="shared" si="116"/>
        <v>0.99389853434166153</v>
      </c>
      <c r="E1271" s="2">
        <f t="shared" si="115"/>
        <v>2.0763532713200972E-2</v>
      </c>
      <c r="F1271" s="2">
        <f t="shared" si="119"/>
        <v>-1.323338047311234E-2</v>
      </c>
      <c r="G1271" s="2">
        <f t="shared" si="117"/>
        <v>3.3996913186313316E-2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0.99</v>
      </c>
      <c r="C1272" s="2">
        <f t="shared" si="114"/>
        <v>1.0216371336618066</v>
      </c>
      <c r="D1272" s="2">
        <f t="shared" si="116"/>
        <v>0.99360975402005702</v>
      </c>
      <c r="E1272" s="2">
        <f t="shared" si="115"/>
        <v>2.8027379641749617E-2</v>
      </c>
      <c r="F1272" s="2">
        <f t="shared" si="119"/>
        <v>-4.9812284501399504E-3</v>
      </c>
      <c r="G1272" s="2">
        <f t="shared" si="117"/>
        <v>3.3008608091889567E-2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5">
        <f>TITRES_STAT!D1276</f>
        <v>1</v>
      </c>
      <c r="C1273" s="2">
        <f t="shared" si="114"/>
        <v>1.0260006515599902</v>
      </c>
      <c r="D1273" s="2">
        <f t="shared" si="116"/>
        <v>0.99408310557412682</v>
      </c>
      <c r="E1273" s="2">
        <f t="shared" si="115"/>
        <v>3.1917545985863383E-2</v>
      </c>
      <c r="F1273" s="2">
        <f t="shared" si="119"/>
        <v>2.3985264370607164E-3</v>
      </c>
      <c r="G1273" s="2">
        <f t="shared" si="117"/>
        <v>2.9519019548802667E-2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5">
        <f>TITRES_STAT!D1277</f>
        <v>0.98</v>
      </c>
      <c r="C1274" s="2">
        <f t="shared" si="114"/>
        <v>1.0250774743969147</v>
      </c>
      <c r="D1274" s="2">
        <f t="shared" si="116"/>
        <v>0.99303991256863589</v>
      </c>
      <c r="E1274" s="2">
        <f t="shared" si="115"/>
        <v>3.2037561828278771E-2</v>
      </c>
      <c r="F1274" s="2">
        <f t="shared" si="119"/>
        <v>8.3263335153043287E-3</v>
      </c>
      <c r="G1274" s="2">
        <f t="shared" si="117"/>
        <v>2.3711228312974442E-2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5">
        <f>TITRES_STAT!D1278</f>
        <v>1</v>
      </c>
      <c r="C1275" s="2">
        <f t="shared" si="114"/>
        <v>1.021219401412774</v>
      </c>
      <c r="D1275" s="2">
        <f t="shared" si="116"/>
        <v>0.99355547460058879</v>
      </c>
      <c r="E1275" s="2">
        <f t="shared" si="115"/>
        <v>2.7663926812185213E-2</v>
      </c>
      <c r="F1275" s="2">
        <f t="shared" si="119"/>
        <v>1.2193852174680508E-2</v>
      </c>
      <c r="G1275" s="2">
        <f t="shared" si="117"/>
        <v>1.5470074637504706E-2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5">
        <f>TITRES_STAT!D1279</f>
        <v>1</v>
      </c>
      <c r="C1276" s="2">
        <f t="shared" si="114"/>
        <v>1.017954878118501</v>
      </c>
      <c r="D1276" s="2">
        <f t="shared" si="116"/>
        <v>0.99403284685239701</v>
      </c>
      <c r="E1276" s="2">
        <f t="shared" si="115"/>
        <v>2.3922031266104038E-2</v>
      </c>
      <c r="F1276" s="2">
        <f t="shared" si="119"/>
        <v>1.4539487992965214E-2</v>
      </c>
      <c r="G1276" s="2">
        <f t="shared" si="117"/>
        <v>9.3825432731388242E-3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5">
        <f>TITRES_STAT!D1280</f>
        <v>0.96</v>
      </c>
      <c r="C1277" s="2">
        <f t="shared" si="114"/>
        <v>1.0105772045618087</v>
      </c>
      <c r="D1277" s="2">
        <f t="shared" si="116"/>
        <v>0.99151189523370098</v>
      </c>
      <c r="E1277" s="2">
        <f t="shared" si="115"/>
        <v>1.9065309328107682E-2</v>
      </c>
      <c r="F1277" s="2">
        <f t="shared" si="119"/>
        <v>1.5444652259993707E-2</v>
      </c>
      <c r="G1277" s="2">
        <f t="shared" si="117"/>
        <v>3.6206570681139756E-3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0.99</v>
      </c>
      <c r="C1278" s="2">
        <f t="shared" si="114"/>
        <v>1.0043345577061458</v>
      </c>
      <c r="D1278" s="2">
        <f t="shared" si="116"/>
        <v>0.99139990299416758</v>
      </c>
      <c r="E1278" s="2">
        <f t="shared" si="115"/>
        <v>1.2934654711978189E-2</v>
      </c>
      <c r="F1278" s="2">
        <f t="shared" si="119"/>
        <v>1.4942652750390605E-2</v>
      </c>
      <c r="G1278" s="2">
        <f t="shared" si="117"/>
        <v>-2.007998038412416E-3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0.97</v>
      </c>
      <c r="C1279" s="2">
        <f t="shared" si="114"/>
        <v>0.99905231805904648</v>
      </c>
      <c r="D1279" s="2">
        <f t="shared" si="116"/>
        <v>0.98981472499459955</v>
      </c>
      <c r="E1279" s="2">
        <f t="shared" si="115"/>
        <v>9.2375930644469362E-3</v>
      </c>
      <c r="F1279" s="2">
        <f t="shared" si="119"/>
        <v>1.3801640813201873E-2</v>
      </c>
      <c r="G1279" s="2">
        <f t="shared" si="117"/>
        <v>-4.5640477487549364E-3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0.95</v>
      </c>
      <c r="C1280" s="2">
        <f t="shared" si="114"/>
        <v>0.99458273066534697</v>
      </c>
      <c r="D1280" s="2">
        <f t="shared" si="116"/>
        <v>0.98686548610611058</v>
      </c>
      <c r="E1280" s="2">
        <f t="shared" si="115"/>
        <v>7.7172445592363914E-3</v>
      </c>
      <c r="F1280" s="2">
        <f t="shared" si="119"/>
        <v>1.2584761562408776E-2</v>
      </c>
      <c r="G1280" s="2">
        <f t="shared" si="117"/>
        <v>-4.8675170031723843E-3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0.95</v>
      </c>
      <c r="C1281" s="2">
        <f t="shared" si="114"/>
        <v>0.99849307979375512</v>
      </c>
      <c r="D1281" s="2">
        <f t="shared" si="116"/>
        <v>0.98413470935750968</v>
      </c>
      <c r="E1281" s="2">
        <f t="shared" si="115"/>
        <v>1.4358370436245438E-2</v>
      </c>
      <c r="F1281" s="2">
        <f t="shared" si="119"/>
        <v>1.2939483337176108E-2</v>
      </c>
      <c r="G1281" s="2">
        <f t="shared" si="117"/>
        <v>1.4188870990693297E-3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0.93</v>
      </c>
      <c r="C1282" s="2">
        <f t="shared" si="114"/>
        <v>0.99718645213317747</v>
      </c>
      <c r="D1282" s="2">
        <f t="shared" si="116"/>
        <v>0.98012473088658303</v>
      </c>
      <c r="E1282" s="2">
        <f t="shared" si="115"/>
        <v>1.7061721246594441E-2</v>
      </c>
      <c r="F1282" s="2">
        <f t="shared" si="119"/>
        <v>1.3763930919059775E-2</v>
      </c>
      <c r="G1282" s="2">
        <f t="shared" si="117"/>
        <v>3.2977903275346662E-3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5">
        <f>TITRES_STAT!D1286</f>
        <v>0.94</v>
      </c>
      <c r="C1283" s="2">
        <f t="shared" si="114"/>
        <v>0.9976193056511502</v>
      </c>
      <c r="D1283" s="2">
        <f t="shared" si="116"/>
        <v>0.97715252859868795</v>
      </c>
      <c r="E1283" s="2">
        <f t="shared" si="115"/>
        <v>2.0466777052462248E-2</v>
      </c>
      <c r="F1283" s="2">
        <f t="shared" si="119"/>
        <v>1.510450014574027E-2</v>
      </c>
      <c r="G1283" s="2">
        <f t="shared" si="117"/>
        <v>5.3622769067219779E-3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0.99</v>
      </c>
      <c r="C1284" s="2">
        <f t="shared" si="114"/>
        <v>0.99490864324328088</v>
      </c>
      <c r="D1284" s="2">
        <f t="shared" si="116"/>
        <v>0.97810419314693331</v>
      </c>
      <c r="E1284" s="2">
        <f t="shared" si="115"/>
        <v>1.6804450096347567E-2</v>
      </c>
      <c r="F1284" s="2">
        <f t="shared" si="119"/>
        <v>1.544449013586173E-2</v>
      </c>
      <c r="G1284" s="2">
        <f t="shared" si="117"/>
        <v>1.3599599604858376E-3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0.97</v>
      </c>
      <c r="C1285" s="2">
        <f t="shared" si="114"/>
        <v>0.99569192889816072</v>
      </c>
      <c r="D1285" s="2">
        <f t="shared" si="116"/>
        <v>0.97750388254345677</v>
      </c>
      <c r="E1285" s="2">
        <f t="shared" si="115"/>
        <v>1.8188046354703946E-2</v>
      </c>
      <c r="F1285" s="2">
        <f t="shared" si="119"/>
        <v>1.5993201379630173E-2</v>
      </c>
      <c r="G1285" s="2">
        <f t="shared" si="117"/>
        <v>2.1948449750737731E-3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5">
        <f>TITRES_STAT!D1289</f>
        <v>0.96</v>
      </c>
      <c r="C1286" s="2">
        <f t="shared" si="114"/>
        <v>0.99635470906767443</v>
      </c>
      <c r="D1286" s="2">
        <f t="shared" si="116"/>
        <v>0.97620729865134892</v>
      </c>
      <c r="E1286" s="2">
        <f t="shared" si="115"/>
        <v>2.0147410416325506E-2</v>
      </c>
      <c r="F1286" s="2">
        <f t="shared" si="119"/>
        <v>1.6824043186969239E-2</v>
      </c>
      <c r="G1286" s="2">
        <f t="shared" si="117"/>
        <v>3.3233672293562673E-3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0.95</v>
      </c>
      <c r="C1287" s="2">
        <f t="shared" si="114"/>
        <v>0.99076167690341677</v>
      </c>
      <c r="D1287" s="2">
        <f t="shared" si="116"/>
        <v>0.97426601726976747</v>
      </c>
      <c r="E1287" s="2">
        <f t="shared" si="115"/>
        <v>1.6495659633649296E-2</v>
      </c>
      <c r="F1287" s="2">
        <f t="shared" si="119"/>
        <v>1.6758366476305252E-2</v>
      </c>
      <c r="G1287" s="2">
        <f t="shared" si="117"/>
        <v>-2.6270684265595687E-4</v>
      </c>
      <c r="H1287" s="2" t="str">
        <f t="shared" si="118"/>
        <v>Hold</v>
      </c>
    </row>
    <row r="1288" spans="1:8" ht="13.5" x14ac:dyDescent="0.25">
      <c r="A1288" s="3">
        <f>TITRES_STAT!B1291</f>
        <v>44187</v>
      </c>
      <c r="B1288" s="5">
        <f>TITRES_STAT!D1291</f>
        <v>0.95</v>
      </c>
      <c r="C1288" s="2">
        <f t="shared" si="114"/>
        <v>0.99064449584135272</v>
      </c>
      <c r="D1288" s="2">
        <f t="shared" si="116"/>
        <v>0.97246853450904402</v>
      </c>
      <c r="E1288" s="2">
        <f t="shared" si="115"/>
        <v>1.8175961332308699E-2</v>
      </c>
      <c r="F1288" s="2">
        <f t="shared" si="119"/>
        <v>1.7041885447505942E-2</v>
      </c>
      <c r="G1288" s="2">
        <f t="shared" si="117"/>
        <v>1.1340758848027571E-3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0.94</v>
      </c>
      <c r="C1289" s="2">
        <f t="shared" si="114"/>
        <v>0.98746841955806763</v>
      </c>
      <c r="D1289" s="2">
        <f t="shared" si="116"/>
        <v>0.97006345787874448</v>
      </c>
      <c r="E1289" s="2">
        <f t="shared" si="115"/>
        <v>1.740496167932315E-2</v>
      </c>
      <c r="F1289" s="2">
        <f t="shared" si="119"/>
        <v>1.7114500693869383E-2</v>
      </c>
      <c r="G1289" s="2">
        <f t="shared" si="117"/>
        <v>2.9046098545376653E-4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0.95</v>
      </c>
      <c r="C1290" s="2">
        <f t="shared" si="114"/>
        <v>0.98170404731836491</v>
      </c>
      <c r="D1290" s="2">
        <f t="shared" si="116"/>
        <v>0.96857727581365238</v>
      </c>
      <c r="E1290" s="2">
        <f t="shared" si="115"/>
        <v>1.3126771504712531E-2</v>
      </c>
      <c r="F1290" s="2">
        <f t="shared" si="119"/>
        <v>1.6316954856038013E-2</v>
      </c>
      <c r="G1290" s="2">
        <f t="shared" si="117"/>
        <v>-3.1901833513254818E-3</v>
      </c>
      <c r="H1290" s="2" t="str">
        <f t="shared" si="118"/>
        <v>Hold</v>
      </c>
    </row>
    <row r="1291" spans="1:8" ht="13.5" x14ac:dyDescent="0.25">
      <c r="A1291" s="3">
        <f>TITRES_STAT!B1294</f>
        <v>44190</v>
      </c>
      <c r="B1291" s="5">
        <f>TITRES_STAT!D1294</f>
        <v>0.95</v>
      </c>
      <c r="C1291" s="2">
        <f t="shared" si="114"/>
        <v>0.97682650157707807</v>
      </c>
      <c r="D1291" s="2">
        <f t="shared" si="116"/>
        <v>0.9672011813089374</v>
      </c>
      <c r="E1291" s="2">
        <f t="shared" si="115"/>
        <v>9.6253202681406691E-3</v>
      </c>
      <c r="F1291" s="2">
        <f t="shared" si="119"/>
        <v>1.4978627938458545E-2</v>
      </c>
      <c r="G1291" s="2">
        <f t="shared" si="117"/>
        <v>-5.3533076703178757E-3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5">
        <f>TITRES_STAT!D1295</f>
        <v>1</v>
      </c>
      <c r="C1292" s="2">
        <f t="shared" si="114"/>
        <v>0.96962242441137381</v>
      </c>
      <c r="D1292" s="2">
        <f t="shared" si="116"/>
        <v>0.96963072343420131</v>
      </c>
      <c r="E1292" s="2">
        <f t="shared" si="115"/>
        <v>-8.2990228275070521E-6</v>
      </c>
      <c r="F1292" s="2">
        <f t="shared" si="119"/>
        <v>1.1981242546201334E-2</v>
      </c>
      <c r="G1292" s="2">
        <f t="shared" si="117"/>
        <v>-1.1989541569028841E-2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5">
        <f>TITRES_STAT!D1296</f>
        <v>1</v>
      </c>
      <c r="C1293" s="2">
        <f t="shared" si="114"/>
        <v>0.96506512834808544</v>
      </c>
      <c r="D1293" s="2">
        <f t="shared" si="116"/>
        <v>0.97188029947611232</v>
      </c>
      <c r="E1293" s="2">
        <f t="shared" si="115"/>
        <v>-6.8151711280268756E-3</v>
      </c>
      <c r="F1293" s="2">
        <f t="shared" si="119"/>
        <v>8.2219598113556919E-3</v>
      </c>
      <c r="G1293" s="2">
        <f t="shared" si="117"/>
        <v>-1.5037130939382568E-2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5">
        <f>TITRES_STAT!D1297</f>
        <v>0.99</v>
      </c>
      <c r="C1294" s="2">
        <f t="shared" si="114"/>
        <v>0.96890126244837993</v>
      </c>
      <c r="D1294" s="2">
        <f t="shared" si="116"/>
        <v>0.97322249951491879</v>
      </c>
      <c r="E1294" s="2">
        <f t="shared" si="115"/>
        <v>-4.3212370665388633E-3</v>
      </c>
      <c r="F1294" s="2">
        <f t="shared" si="119"/>
        <v>5.713320435776781E-3</v>
      </c>
      <c r="G1294" s="2">
        <f t="shared" si="117"/>
        <v>-1.0034557502315643E-2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5">
        <f>TITRES_STAT!D1298</f>
        <v>1</v>
      </c>
      <c r="C1295" s="2">
        <f t="shared" ref="C1295:C1358" si="120">$C$4*B1285+C1294*(1-$C$4)</f>
        <v>0.96907029899478303</v>
      </c>
      <c r="D1295" s="2">
        <f t="shared" si="116"/>
        <v>0.97520601806936924</v>
      </c>
      <c r="E1295" s="2">
        <f t="shared" si="115"/>
        <v>-6.13571907458621E-3</v>
      </c>
      <c r="F1295" s="2">
        <f t="shared" si="119"/>
        <v>3.3435125337041832E-3</v>
      </c>
      <c r="G1295" s="2">
        <f t="shared" si="117"/>
        <v>-9.4792316082903932E-3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5">
        <f>TITRES_STAT!D1299</f>
        <v>1.04</v>
      </c>
      <c r="C1296" s="2">
        <f t="shared" si="120"/>
        <v>0.967674868380201</v>
      </c>
      <c r="D1296" s="2">
        <f t="shared" si="116"/>
        <v>0.98000557228645302</v>
      </c>
      <c r="E1296" s="2">
        <f t="shared" si="115"/>
        <v>-1.2330703906252016E-2</v>
      </c>
      <c r="F1296" s="2">
        <f t="shared" si="119"/>
        <v>2.0866924571294335E-4</v>
      </c>
      <c r="G1296" s="2">
        <f t="shared" si="117"/>
        <v>-1.2539373151964959E-2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1.02</v>
      </c>
      <c r="C1297" s="2">
        <f t="shared" si="120"/>
        <v>0.96495565786017012</v>
      </c>
      <c r="D1297" s="2">
        <f t="shared" si="116"/>
        <v>0.98296812248745657</v>
      </c>
      <c r="E1297" s="2">
        <f t="shared" si="115"/>
        <v>-1.8012464627286451E-2</v>
      </c>
      <c r="F1297" s="2">
        <f t="shared" si="119"/>
        <v>-3.4355575288869357E-3</v>
      </c>
      <c r="G1297" s="2">
        <f t="shared" si="117"/>
        <v>-1.4576907098399514E-2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1</v>
      </c>
      <c r="C1298" s="2">
        <f t="shared" si="120"/>
        <v>0.96265478742014399</v>
      </c>
      <c r="D1298" s="2">
        <f t="shared" si="116"/>
        <v>0.98422974304394129</v>
      </c>
      <c r="E1298" s="2">
        <f t="shared" si="115"/>
        <v>-2.1574955623797298E-2</v>
      </c>
      <c r="F1298" s="2">
        <f t="shared" si="119"/>
        <v>-7.0634371478690084E-3</v>
      </c>
      <c r="G1298" s="2">
        <f t="shared" si="117"/>
        <v>-1.4511518475928291E-2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0.99</v>
      </c>
      <c r="C1299" s="2">
        <f t="shared" si="120"/>
        <v>0.95916943550935252</v>
      </c>
      <c r="D1299" s="2">
        <f t="shared" si="116"/>
        <v>0.98465716948513082</v>
      </c>
      <c r="E1299" s="2">
        <f t="shared" si="115"/>
        <v>-2.5487733975778304E-2</v>
      </c>
      <c r="F1299" s="2">
        <f t="shared" si="119"/>
        <v>-1.074829651345087E-2</v>
      </c>
      <c r="G1299" s="2">
        <f t="shared" si="117"/>
        <v>-1.4739437462327434E-2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5">
        <f>TITRES_STAT!D1303</f>
        <v>0.99</v>
      </c>
      <c r="C1300" s="2">
        <f t="shared" si="120"/>
        <v>0.95775875312329828</v>
      </c>
      <c r="D1300" s="2">
        <f t="shared" si="116"/>
        <v>0.98505293470845445</v>
      </c>
      <c r="E1300" s="2">
        <f t="shared" si="115"/>
        <v>-2.7294181585156174E-2</v>
      </c>
      <c r="F1300" s="2">
        <f t="shared" si="119"/>
        <v>-1.4057473527791933E-2</v>
      </c>
      <c r="G1300" s="2">
        <f t="shared" si="117"/>
        <v>-1.3236708057364242E-2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5">
        <f>TITRES_STAT!D1304</f>
        <v>0.98</v>
      </c>
      <c r="C1301" s="2">
        <f t="shared" si="120"/>
        <v>0.95656509879663698</v>
      </c>
      <c r="D1301" s="2">
        <f t="shared" si="116"/>
        <v>0.98467864324856891</v>
      </c>
      <c r="E1301" s="2">
        <f t="shared" si="115"/>
        <v>-2.8113544451931927E-2</v>
      </c>
      <c r="F1301" s="2">
        <f t="shared" si="119"/>
        <v>-1.6868687712619932E-2</v>
      </c>
      <c r="G1301" s="2">
        <f t="shared" si="117"/>
        <v>-1.1244856739311995E-2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5">
        <f>TITRES_STAT!D1305</f>
        <v>0.99</v>
      </c>
      <c r="C1302" s="2">
        <f t="shared" si="120"/>
        <v>0.96324739128946202</v>
      </c>
      <c r="D1302" s="2">
        <f t="shared" si="116"/>
        <v>0.98507281782274903</v>
      </c>
      <c r="E1302" s="2">
        <f t="shared" si="115"/>
        <v>-2.1825426533287007E-2</v>
      </c>
      <c r="F1302" s="2">
        <f t="shared" si="119"/>
        <v>-1.7860035476753348E-2</v>
      </c>
      <c r="G1302" s="2">
        <f t="shared" si="117"/>
        <v>-3.9653910565336584E-3</v>
      </c>
      <c r="H1302" s="2" t="str">
        <f t="shared" si="118"/>
        <v>Hold</v>
      </c>
    </row>
    <row r="1303" spans="1:8" ht="13.5" x14ac:dyDescent="0.25">
      <c r="A1303" s="3">
        <f>TITRES_STAT!B1306</f>
        <v>44209</v>
      </c>
      <c r="B1303" s="5">
        <f>TITRES_STAT!D1306</f>
        <v>0.99</v>
      </c>
      <c r="C1303" s="2">
        <f t="shared" si="120"/>
        <v>0.96890163878339097</v>
      </c>
      <c r="D1303" s="2">
        <f t="shared" si="116"/>
        <v>0.98543779428032319</v>
      </c>
      <c r="E1303" s="2">
        <f t="shared" si="115"/>
        <v>-1.6536155496932214E-2</v>
      </c>
      <c r="F1303" s="2">
        <f t="shared" si="119"/>
        <v>-1.7595259480789122E-2</v>
      </c>
      <c r="G1303" s="2">
        <f t="shared" si="117"/>
        <v>1.0591039838569079E-3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0.99</v>
      </c>
      <c r="C1304" s="2">
        <f t="shared" si="120"/>
        <v>0.97214754050902319</v>
      </c>
      <c r="D1304" s="2">
        <f t="shared" si="116"/>
        <v>0.98577573544474373</v>
      </c>
      <c r="E1304" s="2">
        <f t="shared" si="115"/>
        <v>-1.3628194935720539E-2</v>
      </c>
      <c r="F1304" s="2">
        <f t="shared" si="119"/>
        <v>-1.6801846571775407E-2</v>
      </c>
      <c r="G1304" s="2">
        <f t="shared" si="117"/>
        <v>3.1736516360548681E-3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0.98</v>
      </c>
      <c r="C1305" s="2">
        <f t="shared" si="120"/>
        <v>0.97643253427686583</v>
      </c>
      <c r="D1305" s="2">
        <f t="shared" si="116"/>
        <v>0.98534790318957743</v>
      </c>
      <c r="E1305" s="2">
        <f t="shared" si="115"/>
        <v>-8.9153689127116076E-3</v>
      </c>
      <c r="F1305" s="2">
        <f t="shared" si="119"/>
        <v>-1.5224551039962649E-2</v>
      </c>
      <c r="G1305" s="2">
        <f t="shared" si="117"/>
        <v>6.3091821272510413E-3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0.97</v>
      </c>
      <c r="C1306" s="2">
        <f t="shared" si="120"/>
        <v>0.98621214438811722</v>
      </c>
      <c r="D1306" s="2">
        <f t="shared" si="116"/>
        <v>0.98421102147183093</v>
      </c>
      <c r="E1306" s="2">
        <f t="shared" si="115"/>
        <v>2.0011229162862909E-3</v>
      </c>
      <c r="F1306" s="2">
        <f t="shared" si="119"/>
        <v>-1.1779416248712862E-2</v>
      </c>
      <c r="G1306" s="2">
        <f t="shared" si="117"/>
        <v>1.3780539164999153E-2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0.96</v>
      </c>
      <c r="C1307" s="2">
        <f t="shared" si="120"/>
        <v>0.99141027602071463</v>
      </c>
      <c r="D1307" s="2">
        <f t="shared" si="116"/>
        <v>0.98241761247391757</v>
      </c>
      <c r="E1307" s="2">
        <f t="shared" si="115"/>
        <v>8.9926635467970639E-3</v>
      </c>
      <c r="F1307" s="2">
        <f t="shared" si="119"/>
        <v>-7.6250002896108776E-3</v>
      </c>
      <c r="G1307" s="2">
        <f t="shared" si="117"/>
        <v>1.6617663836407941E-2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5">
        <f>TITRES_STAT!D1311</f>
        <v>0.95</v>
      </c>
      <c r="C1308" s="2">
        <f t="shared" si="120"/>
        <v>0.99273177201752771</v>
      </c>
      <c r="D1308" s="2">
        <f t="shared" si="116"/>
        <v>0.98001630784622007</v>
      </c>
      <c r="E1308" s="2">
        <f t="shared" ref="E1308:E1371" si="121">C1308-D1308</f>
        <v>1.2715464171307644E-2</v>
      </c>
      <c r="F1308" s="2">
        <f t="shared" si="119"/>
        <v>-3.5569073974271734E-3</v>
      </c>
      <c r="G1308" s="2">
        <f t="shared" si="117"/>
        <v>1.6272371568734817E-2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5">
        <f>TITRES_STAT!D1312</f>
        <v>0.94</v>
      </c>
      <c r="C1309" s="2">
        <f t="shared" si="120"/>
        <v>0.99231149939944663</v>
      </c>
      <c r="D1309" s="2">
        <f t="shared" ref="D1309:D1372" si="122">$D$4*B1309+(1-$D$4)*D1308</f>
        <v>0.9770521368946482</v>
      </c>
      <c r="E1309" s="2">
        <f t="shared" si="121"/>
        <v>1.5259362504798424E-2</v>
      </c>
      <c r="F1309" s="2">
        <f t="shared" si="119"/>
        <v>2.0634658301794603E-4</v>
      </c>
      <c r="G1309" s="2">
        <f t="shared" si="117"/>
        <v>1.5053015921780478E-2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5">
        <f>TITRES_STAT!D1313</f>
        <v>0.95</v>
      </c>
      <c r="C1310" s="2">
        <f t="shared" si="120"/>
        <v>0.99195588410722402</v>
      </c>
      <c r="D1310" s="2">
        <f t="shared" si="122"/>
        <v>0.97504827490245205</v>
      </c>
      <c r="E1310" s="2">
        <f t="shared" si="121"/>
        <v>1.6907609204771967E-2</v>
      </c>
      <c r="F1310" s="2">
        <f t="shared" si="119"/>
        <v>3.5465991073687503E-3</v>
      </c>
      <c r="G1310" s="2">
        <f t="shared" si="117"/>
        <v>1.3361010097403217E-2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5">
        <f>TITRES_STAT!D1314</f>
        <v>0.96</v>
      </c>
      <c r="C1311" s="2">
        <f t="shared" si="120"/>
        <v>0.99011651732149719</v>
      </c>
      <c r="D1311" s="2">
        <f t="shared" si="122"/>
        <v>0.97393358787264084</v>
      </c>
      <c r="E1311" s="2">
        <f t="shared" si="121"/>
        <v>1.6182929448856354E-2</v>
      </c>
      <c r="F1311" s="2">
        <f t="shared" si="119"/>
        <v>6.0738651756662709E-3</v>
      </c>
      <c r="G1311" s="2">
        <f t="shared" si="117"/>
        <v>1.0109064273190083E-2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5">
        <f>TITRES_STAT!D1315</f>
        <v>0.97</v>
      </c>
      <c r="C1312" s="2">
        <f t="shared" si="120"/>
        <v>0.99009859157972846</v>
      </c>
      <c r="D1312" s="2">
        <f t="shared" si="122"/>
        <v>0.97364221099318593</v>
      </c>
      <c r="E1312" s="2">
        <f t="shared" si="121"/>
        <v>1.6456380586542529E-2</v>
      </c>
      <c r="F1312" s="2">
        <f t="shared" si="119"/>
        <v>8.150368257841524E-3</v>
      </c>
      <c r="G1312" s="2">
        <f t="shared" si="117"/>
        <v>8.3060123287010054E-3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5">
        <f>TITRES_STAT!D1316</f>
        <v>0.99</v>
      </c>
      <c r="C1313" s="2">
        <f t="shared" si="120"/>
        <v>0.99008342364438562</v>
      </c>
      <c r="D1313" s="2">
        <f t="shared" si="122"/>
        <v>0.97485389906776476</v>
      </c>
      <c r="E1313" s="2">
        <f t="shared" si="121"/>
        <v>1.5229524576620856E-2</v>
      </c>
      <c r="F1313" s="2">
        <f t="shared" si="119"/>
        <v>9.5661995215973912E-3</v>
      </c>
      <c r="G1313" s="2">
        <f t="shared" si="117"/>
        <v>5.6633250550234653E-3</v>
      </c>
      <c r="H1313" s="2" t="str">
        <f t="shared" si="118"/>
        <v>Sell</v>
      </c>
    </row>
    <row r="1314" spans="1:8" ht="13.5" x14ac:dyDescent="0.25">
      <c r="A1314" s="3">
        <f>TITRES_STAT!B1317</f>
        <v>44225</v>
      </c>
      <c r="B1314" s="5">
        <f>TITRES_STAT!D1317</f>
        <v>0.98</v>
      </c>
      <c r="C1314" s="2">
        <f t="shared" si="120"/>
        <v>0.99007058923755697</v>
      </c>
      <c r="D1314" s="2">
        <f t="shared" si="122"/>
        <v>0.97523509172941181</v>
      </c>
      <c r="E1314" s="2">
        <f t="shared" si="121"/>
        <v>1.4835497508145168E-2</v>
      </c>
      <c r="F1314" s="2">
        <f t="shared" si="119"/>
        <v>1.0620059118906948E-2</v>
      </c>
      <c r="G1314" s="2">
        <f t="shared" si="117"/>
        <v>4.21543838923822E-3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5">
        <f>TITRES_STAT!D1318</f>
        <v>0.97</v>
      </c>
      <c r="C1315" s="2">
        <f t="shared" si="120"/>
        <v>0.98852126781639438</v>
      </c>
      <c r="D1315" s="2">
        <f t="shared" si="122"/>
        <v>0.97484730715686274</v>
      </c>
      <c r="E1315" s="2">
        <f t="shared" si="121"/>
        <v>1.3673960659531637E-2</v>
      </c>
      <c r="F1315" s="2">
        <f t="shared" si="119"/>
        <v>1.1230839427031887E-2</v>
      </c>
      <c r="G1315" s="2">
        <f t="shared" si="117"/>
        <v>2.4431212324997498E-3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5">
        <f>TITRES_STAT!D1319</f>
        <v>0.97</v>
      </c>
      <c r="C1316" s="2">
        <f t="shared" si="120"/>
        <v>0.98567184199848756</v>
      </c>
      <c r="D1316" s="2">
        <f t="shared" si="122"/>
        <v>0.97448824736746553</v>
      </c>
      <c r="E1316" s="2">
        <f t="shared" si="121"/>
        <v>1.1183594631022031E-2</v>
      </c>
      <c r="F1316" s="2">
        <f t="shared" si="119"/>
        <v>1.1221390467829917E-2</v>
      </c>
      <c r="G1316" s="2">
        <f t="shared" ref="G1316:G1379" si="123">E1316-F1316</f>
        <v>-3.7795836807885327E-5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5">
        <f>TITRES_STAT!D1320</f>
        <v>0.97</v>
      </c>
      <c r="C1317" s="2">
        <f t="shared" si="120"/>
        <v>0.98172232784487412</v>
      </c>
      <c r="D1317" s="2">
        <f t="shared" si="122"/>
        <v>0.97415578459950514</v>
      </c>
      <c r="E1317" s="2">
        <f t="shared" si="121"/>
        <v>7.566543245368984E-3</v>
      </c>
      <c r="F1317" s="2">
        <f t="shared" ref="F1317:F1380" si="125">(E1317*(2/(10)))+((1-(2/10))*F1316)</f>
        <v>1.0490421023337731E-2</v>
      </c>
      <c r="G1317" s="2">
        <f t="shared" si="123"/>
        <v>-2.9238777779687468E-3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5">
        <f>TITRES_STAT!D1321</f>
        <v>0.96</v>
      </c>
      <c r="C1318" s="2">
        <f t="shared" si="120"/>
        <v>0.97684196971489357</v>
      </c>
      <c r="D1318" s="2">
        <f t="shared" si="122"/>
        <v>0.97310720796250483</v>
      </c>
      <c r="E1318" s="2">
        <f t="shared" si="121"/>
        <v>3.7347617523887378E-3</v>
      </c>
      <c r="F1318" s="2">
        <f t="shared" si="125"/>
        <v>9.1392891691479336E-3</v>
      </c>
      <c r="G1318" s="2">
        <f t="shared" si="123"/>
        <v>-5.4045274167591958E-3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5">
        <f>TITRES_STAT!D1322</f>
        <v>0.96</v>
      </c>
      <c r="C1319" s="2">
        <f t="shared" si="120"/>
        <v>0.97117397437414066</v>
      </c>
      <c r="D1319" s="2">
        <f t="shared" si="122"/>
        <v>0.97213630366898596</v>
      </c>
      <c r="E1319" s="2">
        <f t="shared" si="121"/>
        <v>-9.6232929484529883E-4</v>
      </c>
      <c r="F1319" s="2">
        <f t="shared" si="125"/>
        <v>7.1189654763492869E-3</v>
      </c>
      <c r="G1319" s="2">
        <f t="shared" si="123"/>
        <v>-8.0812947711945866E-3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5">
        <f>TITRES_STAT!D1323</f>
        <v>0.94</v>
      </c>
      <c r="C1320" s="2">
        <f t="shared" si="120"/>
        <v>0.96791643985504217</v>
      </c>
      <c r="D1320" s="2">
        <f t="shared" si="122"/>
        <v>0.96975583673054255</v>
      </c>
      <c r="E1320" s="2">
        <f t="shared" si="121"/>
        <v>-1.8393968755003876E-3</v>
      </c>
      <c r="F1320" s="2">
        <f t="shared" si="125"/>
        <v>5.3272930059793527E-3</v>
      </c>
      <c r="G1320" s="2">
        <f t="shared" si="123"/>
        <v>-7.1666898814797403E-3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5">
        <f>TITRES_STAT!D1324</f>
        <v>0.95</v>
      </c>
      <c r="C1321" s="2">
        <f t="shared" si="120"/>
        <v>0.96669852603118955</v>
      </c>
      <c r="D1321" s="2">
        <f t="shared" si="122"/>
        <v>0.96829244141716897</v>
      </c>
      <c r="E1321" s="2">
        <f t="shared" si="121"/>
        <v>-1.5939153859794164E-3</v>
      </c>
      <c r="F1321" s="2">
        <f t="shared" si="125"/>
        <v>3.9430513275875998E-3</v>
      </c>
      <c r="G1321" s="2">
        <f t="shared" si="123"/>
        <v>-5.5369667135670162E-3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5">
        <f>TITRES_STAT!D1325</f>
        <v>0.95</v>
      </c>
      <c r="C1322" s="2">
        <f t="shared" si="120"/>
        <v>0.96720644510331422</v>
      </c>
      <c r="D1322" s="2">
        <f t="shared" si="122"/>
        <v>0.96693744575663798</v>
      </c>
      <c r="E1322" s="2">
        <f t="shared" si="121"/>
        <v>2.6899934667623526E-4</v>
      </c>
      <c r="F1322" s="2">
        <f t="shared" si="125"/>
        <v>3.2082409314053272E-3</v>
      </c>
      <c r="G1322" s="2">
        <f t="shared" si="123"/>
        <v>-2.939241584729092E-3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0.96</v>
      </c>
      <c r="C1323" s="2">
        <f t="shared" si="120"/>
        <v>0.97071314585665047</v>
      </c>
      <c r="D1323" s="2">
        <f t="shared" si="122"/>
        <v>0.96642356088577597</v>
      </c>
      <c r="E1323" s="2">
        <f t="shared" si="121"/>
        <v>4.2895849708745049E-3</v>
      </c>
      <c r="F1323" s="2">
        <f t="shared" si="125"/>
        <v>3.4245097392991632E-3</v>
      </c>
      <c r="G1323" s="2">
        <f t="shared" si="123"/>
        <v>8.6507523157534167E-4</v>
      </c>
      <c r="H1323" s="2" t="str">
        <f t="shared" si="124"/>
        <v>Sell</v>
      </c>
    </row>
    <row r="1324" spans="1:8" ht="13.5" x14ac:dyDescent="0.25">
      <c r="A1324" s="3">
        <f>TITRES_STAT!B1327</f>
        <v>44239</v>
      </c>
      <c r="B1324" s="5">
        <f>TITRES_STAT!D1327</f>
        <v>0.96</v>
      </c>
      <c r="C1324" s="2">
        <f t="shared" si="120"/>
        <v>0.97214189264793505</v>
      </c>
      <c r="D1324" s="2">
        <f t="shared" si="122"/>
        <v>0.96594774156090368</v>
      </c>
      <c r="E1324" s="2">
        <f t="shared" si="121"/>
        <v>6.1941510870313632E-3</v>
      </c>
      <c r="F1324" s="2">
        <f t="shared" si="125"/>
        <v>3.978438008845603E-3</v>
      </c>
      <c r="G1324" s="2">
        <f t="shared" si="123"/>
        <v>2.2157130781857602E-3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5">
        <f>TITRES_STAT!D1328</f>
        <v>0.98</v>
      </c>
      <c r="C1325" s="2">
        <f t="shared" si="120"/>
        <v>0.97181237070209892</v>
      </c>
      <c r="D1325" s="2">
        <f t="shared" si="122"/>
        <v>0.96698864959342934</v>
      </c>
      <c r="E1325" s="2">
        <f t="shared" si="121"/>
        <v>4.8237211086695764E-3</v>
      </c>
      <c r="F1325" s="2">
        <f t="shared" si="125"/>
        <v>4.1474946288103977E-3</v>
      </c>
      <c r="G1325" s="2">
        <f t="shared" si="123"/>
        <v>6.7622647985917869E-4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5">
        <f>TITRES_STAT!D1329</f>
        <v>0.97</v>
      </c>
      <c r="C1326" s="2">
        <f t="shared" si="120"/>
        <v>0.97153354444023754</v>
      </c>
      <c r="D1326" s="2">
        <f t="shared" si="122"/>
        <v>0.96721171258650862</v>
      </c>
      <c r="E1326" s="2">
        <f t="shared" si="121"/>
        <v>4.3218318537289191E-3</v>
      </c>
      <c r="F1326" s="2">
        <f t="shared" si="125"/>
        <v>4.1823620737941021E-3</v>
      </c>
      <c r="G1326" s="2">
        <f t="shared" si="123"/>
        <v>1.3946977993481696E-4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5">
        <f>TITRES_STAT!D1330</f>
        <v>0.98</v>
      </c>
      <c r="C1327" s="2">
        <f t="shared" si="120"/>
        <v>0.97129761452635477</v>
      </c>
      <c r="D1327" s="2">
        <f t="shared" si="122"/>
        <v>0.96815899313565612</v>
      </c>
      <c r="E1327" s="2">
        <f t="shared" si="121"/>
        <v>3.1386213906986482E-3</v>
      </c>
      <c r="F1327" s="2">
        <f t="shared" si="125"/>
        <v>3.973613937175012E-3</v>
      </c>
      <c r="G1327" s="2">
        <f t="shared" si="123"/>
        <v>-8.3499254647636384E-4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0.98</v>
      </c>
      <c r="C1328" s="2">
        <f t="shared" si="120"/>
        <v>0.9695595199838386</v>
      </c>
      <c r="D1328" s="2">
        <f t="shared" si="122"/>
        <v>0.96903610475523705</v>
      </c>
      <c r="E1328" s="2">
        <f t="shared" si="121"/>
        <v>5.2341522860155365E-4</v>
      </c>
      <c r="F1328" s="2">
        <f t="shared" si="125"/>
        <v>3.2835741954603207E-3</v>
      </c>
      <c r="G1328" s="2">
        <f t="shared" si="123"/>
        <v>-2.7601589668587671E-3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0.97</v>
      </c>
      <c r="C1329" s="2">
        <f t="shared" si="120"/>
        <v>0.96808882460170953</v>
      </c>
      <c r="D1329" s="2">
        <f t="shared" si="122"/>
        <v>0.9691075044029972</v>
      </c>
      <c r="E1329" s="2">
        <f t="shared" si="121"/>
        <v>-1.0186798012876697E-3</v>
      </c>
      <c r="F1329" s="2">
        <f t="shared" si="125"/>
        <v>2.4231233961107225E-3</v>
      </c>
      <c r="G1329" s="2">
        <f t="shared" si="123"/>
        <v>-3.4418031973983921E-3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0.98</v>
      </c>
      <c r="C1330" s="2">
        <f t="shared" si="120"/>
        <v>0.96376746697067728</v>
      </c>
      <c r="D1330" s="2">
        <f t="shared" si="122"/>
        <v>0.96991435592870101</v>
      </c>
      <c r="E1330" s="2">
        <f t="shared" si="121"/>
        <v>-6.1468889580237329E-3</v>
      </c>
      <c r="F1330" s="2">
        <f t="shared" si="125"/>
        <v>7.0912092528383147E-4</v>
      </c>
      <c r="G1330" s="2">
        <f t="shared" si="123"/>
        <v>-6.856009883307564E-3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0.96</v>
      </c>
      <c r="C1331" s="2">
        <f t="shared" si="120"/>
        <v>0.96164939512903469</v>
      </c>
      <c r="D1331" s="2">
        <f t="shared" si="122"/>
        <v>0.96917995919324174</v>
      </c>
      <c r="E1331" s="2">
        <f t="shared" si="121"/>
        <v>-7.5305640642070459E-3</v>
      </c>
      <c r="F1331" s="2">
        <f t="shared" si="125"/>
        <v>-9.3881607261434399E-4</v>
      </c>
      <c r="G1331" s="2">
        <f t="shared" si="123"/>
        <v>-6.5917479915927023E-3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0.97</v>
      </c>
      <c r="C1332" s="2">
        <f t="shared" si="120"/>
        <v>0.95985718049379865</v>
      </c>
      <c r="D1332" s="2">
        <f t="shared" si="122"/>
        <v>0.96924070295670528</v>
      </c>
      <c r="E1332" s="2">
        <f t="shared" si="121"/>
        <v>-9.3835224629066349E-3</v>
      </c>
      <c r="F1332" s="2">
        <f t="shared" si="125"/>
        <v>-2.6277573506728025E-3</v>
      </c>
      <c r="G1332" s="2">
        <f t="shared" si="123"/>
        <v>-6.755765112233832E-3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0.97</v>
      </c>
      <c r="C1333" s="2">
        <f t="shared" si="120"/>
        <v>0.95987915272552193</v>
      </c>
      <c r="D1333" s="2">
        <f t="shared" si="122"/>
        <v>0.96929694718213455</v>
      </c>
      <c r="E1333" s="2">
        <f t="shared" si="121"/>
        <v>-9.4177944566126159E-3</v>
      </c>
      <c r="F1333" s="2">
        <f t="shared" si="125"/>
        <v>-3.9857647718607656E-3</v>
      </c>
      <c r="G1333" s="2">
        <f t="shared" si="123"/>
        <v>-5.4320296847518504E-3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0.97</v>
      </c>
      <c r="C1334" s="2">
        <f t="shared" si="120"/>
        <v>0.9598977446139032</v>
      </c>
      <c r="D1334" s="2">
        <f t="shared" si="122"/>
        <v>0.96934902516864307</v>
      </c>
      <c r="E1334" s="2">
        <f t="shared" si="121"/>
        <v>-9.4512805547398715E-3</v>
      </c>
      <c r="F1334" s="2">
        <f t="shared" si="125"/>
        <v>-5.0788679284365871E-3</v>
      </c>
      <c r="G1334" s="2">
        <f t="shared" si="123"/>
        <v>-4.3724126263032844E-3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5">
        <f>TITRES_STAT!D1338</f>
        <v>0.97</v>
      </c>
      <c r="C1335" s="2">
        <f t="shared" si="120"/>
        <v>0.96299039928868735</v>
      </c>
      <c r="D1335" s="2">
        <f t="shared" si="122"/>
        <v>0.9693972455265214</v>
      </c>
      <c r="E1335" s="2">
        <f t="shared" si="121"/>
        <v>-6.4068462378340518E-3</v>
      </c>
      <c r="F1335" s="2">
        <f t="shared" si="125"/>
        <v>-5.3444635903160797E-3</v>
      </c>
      <c r="G1335" s="2">
        <f t="shared" si="123"/>
        <v>-1.0623826475179721E-3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5">
        <f>TITRES_STAT!D1339</f>
        <v>0.97</v>
      </c>
      <c r="C1336" s="2">
        <f t="shared" si="120"/>
        <v>0.96406879939812007</v>
      </c>
      <c r="D1336" s="2">
        <f t="shared" si="122"/>
        <v>0.96944189400603831</v>
      </c>
      <c r="E1336" s="2">
        <f t="shared" si="121"/>
        <v>-5.3730946079182385E-3</v>
      </c>
      <c r="F1336" s="2">
        <f t="shared" si="125"/>
        <v>-5.3501897938365121E-3</v>
      </c>
      <c r="G1336" s="2">
        <f t="shared" si="123"/>
        <v>-2.2904814081726316E-5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5">
        <f>TITRES_STAT!D1340</f>
        <v>0.95</v>
      </c>
      <c r="C1337" s="2">
        <f t="shared" si="120"/>
        <v>0.96651975333687079</v>
      </c>
      <c r="D1337" s="2">
        <f t="shared" si="122"/>
        <v>0.96800175370929464</v>
      </c>
      <c r="E1337" s="2">
        <f t="shared" si="121"/>
        <v>-1.4820003724238529E-3</v>
      </c>
      <c r="F1337" s="2">
        <f t="shared" si="125"/>
        <v>-4.5765519095539806E-3</v>
      </c>
      <c r="G1337" s="2">
        <f t="shared" si="123"/>
        <v>3.0945515371301278E-3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5">
        <f>TITRES_STAT!D1341</f>
        <v>0.96</v>
      </c>
      <c r="C1338" s="2">
        <f t="shared" si="120"/>
        <v>0.96859363743889071</v>
      </c>
      <c r="D1338" s="2">
        <f t="shared" si="122"/>
        <v>0.96740903121230992</v>
      </c>
      <c r="E1338" s="2">
        <f t="shared" si="121"/>
        <v>1.1846062265807866E-3</v>
      </c>
      <c r="F1338" s="2">
        <f t="shared" si="125"/>
        <v>-3.4243202823270274E-3</v>
      </c>
      <c r="G1338" s="2">
        <f t="shared" si="123"/>
        <v>4.6089265089078145E-3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5">
        <f>TITRES_STAT!D1342</f>
        <v>0.98</v>
      </c>
      <c r="C1339" s="2">
        <f t="shared" si="120"/>
        <v>0.9688100009098306</v>
      </c>
      <c r="D1339" s="2">
        <f t="shared" si="122"/>
        <v>0.9683416955669536</v>
      </c>
      <c r="E1339" s="2">
        <f t="shared" si="121"/>
        <v>4.6830534287700676E-4</v>
      </c>
      <c r="F1339" s="2">
        <f t="shared" si="125"/>
        <v>-2.6457951572862208E-3</v>
      </c>
      <c r="G1339" s="2">
        <f t="shared" si="123"/>
        <v>3.1141005001632275E-3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0.98</v>
      </c>
      <c r="C1340" s="2">
        <f t="shared" si="120"/>
        <v>0.97053153923139512</v>
      </c>
      <c r="D1340" s="2">
        <f t="shared" si="122"/>
        <v>0.96920527367310516</v>
      </c>
      <c r="E1340" s="2">
        <f t="shared" si="121"/>
        <v>1.326265558289963E-3</v>
      </c>
      <c r="F1340" s="2">
        <f t="shared" si="125"/>
        <v>-1.8513830141709843E-3</v>
      </c>
      <c r="G1340" s="2">
        <f t="shared" si="123"/>
        <v>3.1776485724609475E-3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0.99</v>
      </c>
      <c r="C1341" s="2">
        <f t="shared" si="120"/>
        <v>0.96891130242656509</v>
      </c>
      <c r="D1341" s="2">
        <f t="shared" si="122"/>
        <v>0.97074562377139373</v>
      </c>
      <c r="E1341" s="2">
        <f t="shared" si="121"/>
        <v>-1.8343213448286377E-3</v>
      </c>
      <c r="F1341" s="2">
        <f t="shared" si="125"/>
        <v>-1.8479706803025153E-3</v>
      </c>
      <c r="G1341" s="2">
        <f t="shared" si="123"/>
        <v>1.3649335473877536E-5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1.01</v>
      </c>
      <c r="C1342" s="2">
        <f t="shared" si="120"/>
        <v>0.96907879436093958</v>
      </c>
      <c r="D1342" s="2">
        <f t="shared" si="122"/>
        <v>0.97365335534388309</v>
      </c>
      <c r="E1342" s="2">
        <f t="shared" si="121"/>
        <v>-4.5745609829435097E-3</v>
      </c>
      <c r="F1342" s="2">
        <f t="shared" si="125"/>
        <v>-2.3932887408307144E-3</v>
      </c>
      <c r="G1342" s="2">
        <f t="shared" si="123"/>
        <v>-2.1812722421127952E-3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5">
        <f>TITRES_STAT!D1346</f>
        <v>1.03</v>
      </c>
      <c r="C1343" s="2">
        <f t="shared" si="120"/>
        <v>0.96922051830541034</v>
      </c>
      <c r="D1343" s="2">
        <f t="shared" si="122"/>
        <v>0.97782718087396581</v>
      </c>
      <c r="E1343" s="2">
        <f t="shared" si="121"/>
        <v>-8.6066625685554676E-3</v>
      </c>
      <c r="F1343" s="2">
        <f t="shared" si="125"/>
        <v>-3.6359635063756652E-3</v>
      </c>
      <c r="G1343" s="2">
        <f t="shared" si="123"/>
        <v>-4.9706990621798024E-3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1.03</v>
      </c>
      <c r="C1344" s="2">
        <f t="shared" si="120"/>
        <v>0.9693404385661164</v>
      </c>
      <c r="D1344" s="2">
        <f t="shared" si="122"/>
        <v>0.98169183414256089</v>
      </c>
      <c r="E1344" s="2">
        <f t="shared" si="121"/>
        <v>-1.235139557644449E-2</v>
      </c>
      <c r="F1344" s="2">
        <f t="shared" si="125"/>
        <v>-5.3790499203894308E-3</v>
      </c>
      <c r="G1344" s="2">
        <f t="shared" si="123"/>
        <v>-6.9723456560550597E-3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1.03</v>
      </c>
      <c r="C1345" s="2">
        <f t="shared" si="120"/>
        <v>0.96944190955594456</v>
      </c>
      <c r="D1345" s="2">
        <f t="shared" si="122"/>
        <v>0.98527021679866755</v>
      </c>
      <c r="E1345" s="2">
        <f t="shared" si="121"/>
        <v>-1.5828307242722994E-2</v>
      </c>
      <c r="F1345" s="2">
        <f t="shared" si="125"/>
        <v>-7.4689013848561444E-3</v>
      </c>
      <c r="G1345" s="2">
        <f t="shared" si="123"/>
        <v>-8.3594058578668508E-3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1.02</v>
      </c>
      <c r="C1346" s="2">
        <f t="shared" si="120"/>
        <v>0.96952776962426079</v>
      </c>
      <c r="D1346" s="2">
        <f t="shared" si="122"/>
        <v>0.98784279333209968</v>
      </c>
      <c r="E1346" s="2">
        <f t="shared" si="121"/>
        <v>-1.8315023707838884E-2</v>
      </c>
      <c r="F1346" s="2">
        <f t="shared" si="125"/>
        <v>-9.6381258494526931E-3</v>
      </c>
      <c r="G1346" s="2">
        <f t="shared" si="123"/>
        <v>-8.6768978583861914E-3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1.02</v>
      </c>
      <c r="C1347" s="2">
        <f t="shared" si="120"/>
        <v>0.9665234973743746</v>
      </c>
      <c r="D1347" s="2">
        <f t="shared" si="122"/>
        <v>0.99022480864083307</v>
      </c>
      <c r="E1347" s="2">
        <f t="shared" si="121"/>
        <v>-2.3701311266458469E-2</v>
      </c>
      <c r="F1347" s="2">
        <f t="shared" si="125"/>
        <v>-1.245076293285385E-2</v>
      </c>
      <c r="G1347" s="2">
        <f t="shared" si="123"/>
        <v>-1.1250548333604619E-2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1</v>
      </c>
      <c r="C1348" s="2">
        <f t="shared" si="120"/>
        <v>0.96551988239370157</v>
      </c>
      <c r="D1348" s="2">
        <f t="shared" si="122"/>
        <v>0.99094889688966026</v>
      </c>
      <c r="E1348" s="2">
        <f t="shared" si="121"/>
        <v>-2.5429014495958691E-2</v>
      </c>
      <c r="F1348" s="2">
        <f t="shared" si="125"/>
        <v>-1.5046413245474819E-2</v>
      </c>
      <c r="G1348" s="2">
        <f t="shared" si="123"/>
        <v>-1.0382601250483871E-2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1</v>
      </c>
      <c r="C1349" s="2">
        <f t="shared" si="120"/>
        <v>0.9677475927946706</v>
      </c>
      <c r="D1349" s="2">
        <f t="shared" si="122"/>
        <v>0.99161934897190762</v>
      </c>
      <c r="E1349" s="2">
        <f t="shared" si="121"/>
        <v>-2.3871756177237025E-2</v>
      </c>
      <c r="F1349" s="2">
        <f t="shared" si="125"/>
        <v>-1.6811481831827259E-2</v>
      </c>
      <c r="G1349" s="2">
        <f t="shared" si="123"/>
        <v>-7.0602743454097651E-3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1.01</v>
      </c>
      <c r="C1350" s="2">
        <f t="shared" si="120"/>
        <v>0.96963257851856743</v>
      </c>
      <c r="D1350" s="2">
        <f t="shared" si="122"/>
        <v>0.99298087867769225</v>
      </c>
      <c r="E1350" s="2">
        <f t="shared" si="121"/>
        <v>-2.3348300159124813E-2</v>
      </c>
      <c r="F1350" s="2">
        <f t="shared" si="125"/>
        <v>-1.8118845497286772E-2</v>
      </c>
      <c r="G1350" s="2">
        <f t="shared" si="123"/>
        <v>-5.2294546618380407E-3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1.01</v>
      </c>
      <c r="C1351" s="2">
        <f t="shared" si="120"/>
        <v>0.97276602797724943</v>
      </c>
      <c r="D1351" s="2">
        <f t="shared" si="122"/>
        <v>0.99424155433119654</v>
      </c>
      <c r="E1351" s="2">
        <f t="shared" si="121"/>
        <v>-2.1475526353947116E-2</v>
      </c>
      <c r="F1351" s="2">
        <f t="shared" si="125"/>
        <v>-1.879018166861884E-2</v>
      </c>
      <c r="G1351" s="2">
        <f t="shared" si="123"/>
        <v>-2.685344685328276E-3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1.01</v>
      </c>
      <c r="C1352" s="2">
        <f t="shared" si="120"/>
        <v>0.9784943313653649</v>
      </c>
      <c r="D1352" s="2">
        <f t="shared" si="122"/>
        <v>0.9954088466029597</v>
      </c>
      <c r="E1352" s="2">
        <f t="shared" si="121"/>
        <v>-1.6914515237594796E-2</v>
      </c>
      <c r="F1352" s="2">
        <f t="shared" si="125"/>
        <v>-1.8415048382414034E-2</v>
      </c>
      <c r="G1352" s="2">
        <f t="shared" si="123"/>
        <v>1.5005331448192383E-3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1.01</v>
      </c>
      <c r="C1353" s="2">
        <f t="shared" si="120"/>
        <v>0.98641828038607793</v>
      </c>
      <c r="D1353" s="2">
        <f t="shared" si="122"/>
        <v>0.99648967278051825</v>
      </c>
      <c r="E1353" s="2">
        <f t="shared" si="121"/>
        <v>-1.0071392394440326E-2</v>
      </c>
      <c r="F1353" s="2">
        <f t="shared" si="125"/>
        <v>-1.6746317184819292E-2</v>
      </c>
      <c r="G1353" s="2">
        <f t="shared" si="123"/>
        <v>6.6749247903789659E-3</v>
      </c>
      <c r="H1353" s="2" t="str">
        <f t="shared" si="124"/>
        <v>Sell</v>
      </c>
    </row>
    <row r="1354" spans="1:8" ht="13.5" x14ac:dyDescent="0.25">
      <c r="A1354" s="3">
        <f>TITRES_STAT!B1357</f>
        <v>44281</v>
      </c>
      <c r="B1354" s="5">
        <f>TITRES_STAT!D1357</f>
        <v>1.03</v>
      </c>
      <c r="C1354" s="2">
        <f t="shared" si="120"/>
        <v>0.99312316032668124</v>
      </c>
      <c r="D1354" s="2">
        <f t="shared" si="122"/>
        <v>0.99897191924122064</v>
      </c>
      <c r="E1354" s="2">
        <f t="shared" si="121"/>
        <v>-5.8487589145393981E-3</v>
      </c>
      <c r="F1354" s="2">
        <f t="shared" si="125"/>
        <v>-1.4566805530763314E-2</v>
      </c>
      <c r="G1354" s="2">
        <f t="shared" si="123"/>
        <v>8.7180466162239158E-3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1.08</v>
      </c>
      <c r="C1355" s="2">
        <f t="shared" si="120"/>
        <v>0.99879652027642263</v>
      </c>
      <c r="D1355" s="2">
        <f t="shared" si="122"/>
        <v>1.0049739992974265</v>
      </c>
      <c r="E1355" s="2">
        <f t="shared" si="121"/>
        <v>-6.177479021003851E-3</v>
      </c>
      <c r="F1355" s="2">
        <f t="shared" si="125"/>
        <v>-1.2888940228811421E-2</v>
      </c>
      <c r="G1355" s="2">
        <f t="shared" si="123"/>
        <v>6.7114612078075699E-3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1.1000000000000001</v>
      </c>
      <c r="C1356" s="2">
        <f t="shared" si="120"/>
        <v>1.0020585940800499</v>
      </c>
      <c r="D1356" s="2">
        <f t="shared" si="122"/>
        <v>1.0120129623124319</v>
      </c>
      <c r="E1356" s="2">
        <f t="shared" si="121"/>
        <v>-9.9543682323819382E-3</v>
      </c>
      <c r="F1356" s="2">
        <f t="shared" si="125"/>
        <v>-1.2302025829525526E-2</v>
      </c>
      <c r="G1356" s="2">
        <f t="shared" si="123"/>
        <v>2.3476575971435876E-3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1.08</v>
      </c>
      <c r="C1357" s="2">
        <f t="shared" si="120"/>
        <v>1.004818810375427</v>
      </c>
      <c r="D1357" s="2">
        <f t="shared" si="122"/>
        <v>1.0170490391781777</v>
      </c>
      <c r="E1357" s="2">
        <f t="shared" si="121"/>
        <v>-1.2230228802750709E-2</v>
      </c>
      <c r="F1357" s="2">
        <f t="shared" si="125"/>
        <v>-1.2287666424170562E-2</v>
      </c>
      <c r="G1357" s="2">
        <f t="shared" si="123"/>
        <v>5.7437621419853535E-5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1.07</v>
      </c>
      <c r="C1358" s="2">
        <f t="shared" si="120"/>
        <v>1.0040774549330536</v>
      </c>
      <c r="D1358" s="2">
        <f t="shared" si="122"/>
        <v>1.0209713325723868</v>
      </c>
      <c r="E1358" s="2">
        <f t="shared" si="121"/>
        <v>-1.6893877639333255E-2</v>
      </c>
      <c r="F1358" s="2">
        <f t="shared" si="125"/>
        <v>-1.32089086672031E-2</v>
      </c>
      <c r="G1358" s="2">
        <f t="shared" si="123"/>
        <v>-3.6849689721301544E-3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5">
        <f>TITRES_STAT!D1362</f>
        <v>1.03</v>
      </c>
      <c r="C1359" s="2">
        <f t="shared" ref="C1359:C1422" si="126">$C$4*B1349+C1358*(1-$C$4)</f>
        <v>1.0034501541741223</v>
      </c>
      <c r="D1359" s="2">
        <f t="shared" si="122"/>
        <v>1.0216401227522101</v>
      </c>
      <c r="E1359" s="2">
        <f t="shared" si="121"/>
        <v>-1.8189968578087745E-2</v>
      </c>
      <c r="F1359" s="2">
        <f t="shared" si="125"/>
        <v>-1.4205120649380029E-2</v>
      </c>
      <c r="G1359" s="2">
        <f t="shared" si="123"/>
        <v>-3.9848479287077163E-3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5">
        <f>TITRES_STAT!D1363</f>
        <v>1.04</v>
      </c>
      <c r="C1360" s="2">
        <f t="shared" si="126"/>
        <v>1.0044578227627188</v>
      </c>
      <c r="D1360" s="2">
        <f t="shared" si="122"/>
        <v>1.0230001136594538</v>
      </c>
      <c r="E1360" s="2">
        <f t="shared" si="121"/>
        <v>-1.8542290896734981E-2</v>
      </c>
      <c r="F1360" s="2">
        <f t="shared" si="125"/>
        <v>-1.5072554698851021E-2</v>
      </c>
      <c r="G1360" s="2">
        <f t="shared" si="123"/>
        <v>-3.4697361978839603E-3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5">
        <f>TITRES_STAT!D1364</f>
        <v>1.04</v>
      </c>
      <c r="C1361" s="2">
        <f t="shared" si="126"/>
        <v>1.0053104654146081</v>
      </c>
      <c r="D1361" s="2">
        <f t="shared" si="122"/>
        <v>1.0242593644994942</v>
      </c>
      <c r="E1361" s="2">
        <f t="shared" si="121"/>
        <v>-1.8948899084886062E-2</v>
      </c>
      <c r="F1361" s="2">
        <f t="shared" si="125"/>
        <v>-1.5847823576058028E-2</v>
      </c>
      <c r="G1361" s="2">
        <f t="shared" si="123"/>
        <v>-3.1010755088280335E-3</v>
      </c>
      <c r="H1361" s="2" t="str">
        <f t="shared" si="124"/>
        <v>Hold</v>
      </c>
    </row>
    <row r="1362" spans="1:8" ht="13.5" x14ac:dyDescent="0.25">
      <c r="A1362" s="3">
        <f>TITRES_STAT!B1365</f>
        <v>44293</v>
      </c>
      <c r="B1362" s="5">
        <f>TITRES_STAT!D1365</f>
        <v>1.02</v>
      </c>
      <c r="C1362" s="2">
        <f t="shared" si="126"/>
        <v>1.0060319322738991</v>
      </c>
      <c r="D1362" s="2">
        <f t="shared" si="122"/>
        <v>1.02394385601805</v>
      </c>
      <c r="E1362" s="2">
        <f t="shared" si="121"/>
        <v>-1.7911923744150959E-2</v>
      </c>
      <c r="F1362" s="2">
        <f t="shared" si="125"/>
        <v>-1.6260643609676616E-2</v>
      </c>
      <c r="G1362" s="2">
        <f t="shared" si="123"/>
        <v>-1.6512801344743429E-3</v>
      </c>
      <c r="H1362" s="2" t="str">
        <f t="shared" si="124"/>
        <v>Hold</v>
      </c>
    </row>
    <row r="1363" spans="1:8" ht="13.5" x14ac:dyDescent="0.25">
      <c r="A1363" s="3">
        <f>TITRES_STAT!B1366</f>
        <v>44294</v>
      </c>
      <c r="B1363" s="5">
        <f>TITRES_STAT!D1366</f>
        <v>1.02</v>
      </c>
      <c r="C1363" s="2">
        <f t="shared" si="126"/>
        <v>1.0066424042317608</v>
      </c>
      <c r="D1363" s="2">
        <f t="shared" si="122"/>
        <v>1.0236517185352316</v>
      </c>
      <c r="E1363" s="2">
        <f t="shared" si="121"/>
        <v>-1.7009314303470857E-2</v>
      </c>
      <c r="F1363" s="2">
        <f t="shared" si="125"/>
        <v>-1.6410377748435467E-2</v>
      </c>
      <c r="G1363" s="2">
        <f t="shared" si="123"/>
        <v>-5.9893655503539048E-4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5">
        <f>TITRES_STAT!D1367</f>
        <v>1.01</v>
      </c>
      <c r="C1364" s="2">
        <f t="shared" si="126"/>
        <v>1.0102358805037976</v>
      </c>
      <c r="D1364" s="2">
        <f t="shared" si="122"/>
        <v>1.0226404801252145</v>
      </c>
      <c r="E1364" s="2">
        <f t="shared" si="121"/>
        <v>-1.2404599621416823E-2</v>
      </c>
      <c r="F1364" s="2">
        <f t="shared" si="125"/>
        <v>-1.5609222123031738E-2</v>
      </c>
      <c r="G1364" s="2">
        <f t="shared" si="123"/>
        <v>3.2046225016149153E-3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1.01</v>
      </c>
      <c r="C1365" s="2">
        <f t="shared" si="126"/>
        <v>1.0209688219647519</v>
      </c>
      <c r="D1365" s="2">
        <f t="shared" si="122"/>
        <v>1.0217041482640874</v>
      </c>
      <c r="E1365" s="2">
        <f t="shared" si="121"/>
        <v>-7.3532629933548144E-4</v>
      </c>
      <c r="F1365" s="2">
        <f t="shared" si="125"/>
        <v>-1.2634442958292488E-2</v>
      </c>
      <c r="G1365" s="2">
        <f t="shared" si="123"/>
        <v>1.1899116658957007E-2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1.01</v>
      </c>
      <c r="C1366" s="2">
        <f t="shared" si="126"/>
        <v>1.0331274647394055</v>
      </c>
      <c r="D1366" s="2">
        <f t="shared" si="122"/>
        <v>1.0208371743185995</v>
      </c>
      <c r="E1366" s="2">
        <f t="shared" si="121"/>
        <v>1.2290290420805983E-2</v>
      </c>
      <c r="F1366" s="2">
        <f t="shared" si="125"/>
        <v>-7.6494962824727956E-3</v>
      </c>
      <c r="G1366" s="2">
        <f t="shared" si="123"/>
        <v>1.9939786703278777E-2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5">
        <f>TITRES_STAT!D1370</f>
        <v>1.01</v>
      </c>
      <c r="C1367" s="2">
        <f t="shared" si="126"/>
        <v>1.0403386240102661</v>
      </c>
      <c r="D1367" s="2">
        <f t="shared" si="122"/>
        <v>1.02003442066537</v>
      </c>
      <c r="E1367" s="2">
        <f t="shared" si="121"/>
        <v>2.0304203344896132E-2</v>
      </c>
      <c r="F1367" s="2">
        <f t="shared" si="125"/>
        <v>-2.0587563569990103E-3</v>
      </c>
      <c r="G1367" s="2">
        <f t="shared" si="123"/>
        <v>2.2362959701895141E-2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5">
        <f>TITRES_STAT!D1371</f>
        <v>1</v>
      </c>
      <c r="C1368" s="2">
        <f t="shared" si="126"/>
        <v>1.0449019126240713</v>
      </c>
      <c r="D1368" s="2">
        <f t="shared" si="122"/>
        <v>1.0185503895049721</v>
      </c>
      <c r="E1368" s="2">
        <f t="shared" si="121"/>
        <v>2.6351523119099163E-2</v>
      </c>
      <c r="F1368" s="2">
        <f t="shared" si="125"/>
        <v>3.6232995382206243E-3</v>
      </c>
      <c r="G1368" s="2">
        <f t="shared" si="123"/>
        <v>2.2728223580878539E-2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5">
        <f>TITRES_STAT!D1372</f>
        <v>1.01</v>
      </c>
      <c r="C1369" s="2">
        <f t="shared" si="126"/>
        <v>1.0426093106819065</v>
      </c>
      <c r="D1369" s="2">
        <f t="shared" si="122"/>
        <v>1.0179170273194187</v>
      </c>
      <c r="E1369" s="2">
        <f t="shared" si="121"/>
        <v>2.4692283362487855E-2</v>
      </c>
      <c r="F1369" s="2">
        <f t="shared" si="125"/>
        <v>7.837096303074071E-3</v>
      </c>
      <c r="G1369" s="2">
        <f t="shared" si="123"/>
        <v>1.6855187059413784E-2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5">
        <f>TITRES_STAT!D1373</f>
        <v>1</v>
      </c>
      <c r="C1370" s="2">
        <f t="shared" si="126"/>
        <v>1.0422078782693056</v>
      </c>
      <c r="D1370" s="2">
        <f t="shared" si="122"/>
        <v>1.0165898401105729</v>
      </c>
      <c r="E1370" s="2">
        <f t="shared" si="121"/>
        <v>2.5618038158732759E-2</v>
      </c>
      <c r="F1370" s="2">
        <f t="shared" si="125"/>
        <v>1.1393284674205809E-2</v>
      </c>
      <c r="G1370" s="2">
        <f t="shared" si="123"/>
        <v>1.422475348452695E-2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5">
        <f>TITRES_STAT!D1374</f>
        <v>0.99</v>
      </c>
      <c r="C1371" s="2">
        <f t="shared" si="126"/>
        <v>1.0418682046894123</v>
      </c>
      <c r="D1371" s="2">
        <f t="shared" si="122"/>
        <v>1.0146202223246044</v>
      </c>
      <c r="E1371" s="2">
        <f t="shared" si="121"/>
        <v>2.7247982364807966E-2</v>
      </c>
      <c r="F1371" s="2">
        <f t="shared" si="125"/>
        <v>1.4564224212326241E-2</v>
      </c>
      <c r="G1371" s="2">
        <f t="shared" si="123"/>
        <v>1.2683758152481725E-2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5">
        <f>TITRES_STAT!D1375</f>
        <v>0.99</v>
      </c>
      <c r="C1372" s="2">
        <f t="shared" si="126"/>
        <v>1.0385038655064258</v>
      </c>
      <c r="D1372" s="2">
        <f t="shared" si="122"/>
        <v>1.0127965021524115</v>
      </c>
      <c r="E1372" s="2">
        <f t="shared" ref="E1372:E1435" si="127">C1372-D1372</f>
        <v>2.5707363354014356E-2</v>
      </c>
      <c r="F1372" s="2">
        <f t="shared" si="125"/>
        <v>1.6792852040663865E-2</v>
      </c>
      <c r="G1372" s="2">
        <f t="shared" si="123"/>
        <v>8.9145113133504914E-3</v>
      </c>
      <c r="H1372" s="2" t="str">
        <f t="shared" si="124"/>
        <v>Sell</v>
      </c>
    </row>
    <row r="1373" spans="1:8" ht="13.5" x14ac:dyDescent="0.25">
      <c r="A1373" s="3">
        <f>TITRES_STAT!B1376</f>
        <v>44309</v>
      </c>
      <c r="B1373" s="5">
        <f>TITRES_STAT!D1376</f>
        <v>0.99</v>
      </c>
      <c r="C1373" s="2">
        <f t="shared" si="126"/>
        <v>1.0356571169669757</v>
      </c>
      <c r="D1373" s="2">
        <f t="shared" ref="D1373:D1436" si="128">$D$4*B1373+(1-$D$4)*D1372</f>
        <v>1.011107872363344</v>
      </c>
      <c r="E1373" s="2">
        <f t="shared" si="127"/>
        <v>2.4549244603631726E-2</v>
      </c>
      <c r="F1373" s="2">
        <f t="shared" si="125"/>
        <v>1.834413055325744E-2</v>
      </c>
      <c r="G1373" s="2">
        <f t="shared" si="123"/>
        <v>6.2051140503742858E-3</v>
      </c>
      <c r="H1373" s="2" t="str">
        <f t="shared" si="124"/>
        <v>Sell</v>
      </c>
    </row>
    <row r="1374" spans="1:8" ht="13.5" x14ac:dyDescent="0.25">
      <c r="A1374" s="3">
        <f>TITRES_STAT!B1377</f>
        <v>44312</v>
      </c>
      <c r="B1374" s="5">
        <f>TITRES_STAT!D1377</f>
        <v>0.99</v>
      </c>
      <c r="C1374" s="2">
        <f t="shared" si="126"/>
        <v>1.0317098682028256</v>
      </c>
      <c r="D1374" s="2">
        <f t="shared" si="128"/>
        <v>1.0095443262623556</v>
      </c>
      <c r="E1374" s="2">
        <f t="shared" si="127"/>
        <v>2.2165541940470046E-2</v>
      </c>
      <c r="F1374" s="2">
        <f t="shared" si="125"/>
        <v>1.9108412830699962E-2</v>
      </c>
      <c r="G1374" s="2">
        <f t="shared" si="123"/>
        <v>3.0571291097700841E-3</v>
      </c>
      <c r="H1374" s="2" t="str">
        <f t="shared" si="124"/>
        <v>Sell</v>
      </c>
    </row>
    <row r="1375" spans="1:8" ht="13.5" x14ac:dyDescent="0.25">
      <c r="A1375" s="3">
        <f>TITRES_STAT!B1378</f>
        <v>44313</v>
      </c>
      <c r="B1375" s="5">
        <f>TITRES_STAT!D1378</f>
        <v>0.98</v>
      </c>
      <c r="C1375" s="2">
        <f t="shared" si="126"/>
        <v>1.028369888479314</v>
      </c>
      <c r="D1375" s="2">
        <f t="shared" si="128"/>
        <v>1.0073558576503292</v>
      </c>
      <c r="E1375" s="2">
        <f t="shared" si="127"/>
        <v>2.1014030828984787E-2</v>
      </c>
      <c r="F1375" s="2">
        <f t="shared" si="125"/>
        <v>1.9489536430356925E-2</v>
      </c>
      <c r="G1375" s="2">
        <f t="shared" si="123"/>
        <v>1.5244943986278611E-3</v>
      </c>
      <c r="H1375" s="2" t="str">
        <f t="shared" si="124"/>
        <v>Sell</v>
      </c>
    </row>
    <row r="1376" spans="1:8" ht="13.5" x14ac:dyDescent="0.25">
      <c r="A1376" s="3">
        <f>TITRES_STAT!B1379</f>
        <v>44314</v>
      </c>
      <c r="B1376" s="5">
        <f>TITRES_STAT!D1379</f>
        <v>0.98</v>
      </c>
      <c r="C1376" s="2">
        <f t="shared" si="126"/>
        <v>1.0255437517901889</v>
      </c>
      <c r="D1376" s="2">
        <f t="shared" si="128"/>
        <v>1.005329497824379</v>
      </c>
      <c r="E1376" s="2">
        <f t="shared" si="127"/>
        <v>2.0214253965809892E-2</v>
      </c>
      <c r="F1376" s="2">
        <f t="shared" si="125"/>
        <v>1.9634479937447519E-2</v>
      </c>
      <c r="G1376" s="2">
        <f t="shared" si="123"/>
        <v>5.7977402836237313E-4</v>
      </c>
      <c r="H1376" s="2" t="str">
        <f t="shared" si="124"/>
        <v>Sell</v>
      </c>
    </row>
    <row r="1377" spans="1:8" ht="13.5" x14ac:dyDescent="0.25">
      <c r="A1377" s="3">
        <f>TITRES_STAT!B1380</f>
        <v>44315</v>
      </c>
      <c r="B1377" s="5">
        <f>TITRES_STAT!D1380</f>
        <v>0.96</v>
      </c>
      <c r="C1377" s="2">
        <f t="shared" si="126"/>
        <v>1.0231524053609291</v>
      </c>
      <c r="D1377" s="2">
        <f t="shared" si="128"/>
        <v>1.0019717572447953</v>
      </c>
      <c r="E1377" s="2">
        <f t="shared" si="127"/>
        <v>2.1180648116133849E-2</v>
      </c>
      <c r="F1377" s="2">
        <f t="shared" si="125"/>
        <v>1.9943713573184786E-2</v>
      </c>
      <c r="G1377" s="2">
        <f t="shared" si="123"/>
        <v>1.2369345429490627E-3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5">
        <f>TITRES_STAT!D1381</f>
        <v>0.97</v>
      </c>
      <c r="C1378" s="2">
        <f t="shared" si="126"/>
        <v>1.0195904968438629</v>
      </c>
      <c r="D1378" s="2">
        <f t="shared" si="128"/>
        <v>0.99960347893036594</v>
      </c>
      <c r="E1378" s="2">
        <f t="shared" si="127"/>
        <v>1.9987017913496996E-2</v>
      </c>
      <c r="F1378" s="2">
        <f t="shared" si="125"/>
        <v>1.9952374441247228E-2</v>
      </c>
      <c r="G1378" s="2">
        <f t="shared" si="123"/>
        <v>3.4643472249767937E-5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5">
        <f>TITRES_STAT!D1382</f>
        <v>0.96</v>
      </c>
      <c r="C1379" s="2">
        <f t="shared" si="126"/>
        <v>1.018115035790961</v>
      </c>
      <c r="D1379" s="2">
        <f t="shared" si="128"/>
        <v>0.99666988789848698</v>
      </c>
      <c r="E1379" s="2">
        <f t="shared" si="127"/>
        <v>2.1445147892473981E-2</v>
      </c>
      <c r="F1379" s="2">
        <f t="shared" si="125"/>
        <v>2.0250929131492582E-2</v>
      </c>
      <c r="G1379" s="2">
        <f t="shared" si="123"/>
        <v>1.1942187609813998E-3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5">
        <f>TITRES_STAT!D1383</f>
        <v>0.96</v>
      </c>
      <c r="C1380" s="2">
        <f t="shared" si="126"/>
        <v>1.0153281072077363</v>
      </c>
      <c r="D1380" s="2">
        <f t="shared" si="128"/>
        <v>0.99395359990600651</v>
      </c>
      <c r="E1380" s="2">
        <f t="shared" si="127"/>
        <v>2.1374507301729739E-2</v>
      </c>
      <c r="F1380" s="2">
        <f t="shared" si="125"/>
        <v>2.0475644765540015E-2</v>
      </c>
      <c r="G1380" s="2">
        <f t="shared" ref="G1380:G1443" si="129">E1380-F1380</f>
        <v>8.9886253618972484E-4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5">
        <f>TITRES_STAT!D1384</f>
        <v>0.96</v>
      </c>
      <c r="C1381" s="2">
        <f t="shared" si="126"/>
        <v>1.011431475329623</v>
      </c>
      <c r="D1381" s="2">
        <f t="shared" si="128"/>
        <v>0.99143851843148756</v>
      </c>
      <c r="E1381" s="2">
        <f t="shared" si="127"/>
        <v>1.9992956898135406E-2</v>
      </c>
      <c r="F1381" s="2">
        <f t="shared" ref="F1381:F1444" si="131">(E1381*(2/(10)))+((1-(2/10))*F1380)</f>
        <v>2.0379107192059095E-2</v>
      </c>
      <c r="G1381" s="2">
        <f t="shared" si="129"/>
        <v>-3.8615029392368924E-4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0.98</v>
      </c>
      <c r="C1382" s="2">
        <f t="shared" si="126"/>
        <v>1.0081343252789117</v>
      </c>
      <c r="D1382" s="2">
        <f t="shared" si="128"/>
        <v>0.99059122076989581</v>
      </c>
      <c r="E1382" s="2">
        <f t="shared" si="127"/>
        <v>1.7543104509015861E-2</v>
      </c>
      <c r="F1382" s="2">
        <f t="shared" si="131"/>
        <v>1.9811906655450448E-2</v>
      </c>
      <c r="G1382" s="2">
        <f t="shared" si="129"/>
        <v>-2.268802146434587E-3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0.99</v>
      </c>
      <c r="C1383" s="2">
        <f t="shared" si="126"/>
        <v>1.005344429082156</v>
      </c>
      <c r="D1383" s="2">
        <f t="shared" si="128"/>
        <v>0.99054742663879247</v>
      </c>
      <c r="E1383" s="2">
        <f t="shared" si="127"/>
        <v>1.4797002443363572E-2</v>
      </c>
      <c r="F1383" s="2">
        <f t="shared" si="131"/>
        <v>1.8808925813033072E-2</v>
      </c>
      <c r="G1383" s="2">
        <f t="shared" si="129"/>
        <v>-4.0119233696695004E-3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1</v>
      </c>
      <c r="C1384" s="2">
        <f t="shared" si="126"/>
        <v>1.0029837476849013</v>
      </c>
      <c r="D1384" s="2">
        <f t="shared" si="128"/>
        <v>0.99124761725814114</v>
      </c>
      <c r="E1384" s="2">
        <f t="shared" si="127"/>
        <v>1.1736130426760139E-2</v>
      </c>
      <c r="F1384" s="2">
        <f t="shared" si="131"/>
        <v>1.7394366735778485E-2</v>
      </c>
      <c r="G1384" s="2">
        <f t="shared" si="129"/>
        <v>-5.6582363090183461E-3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1</v>
      </c>
      <c r="C1385" s="2">
        <f t="shared" si="126"/>
        <v>0.99944778650260879</v>
      </c>
      <c r="D1385" s="2">
        <f t="shared" si="128"/>
        <v>0.9918959419056862</v>
      </c>
      <c r="E1385" s="2">
        <f t="shared" si="127"/>
        <v>7.5518445969225967E-3</v>
      </c>
      <c r="F1385" s="2">
        <f t="shared" si="131"/>
        <v>1.5425862308007307E-2</v>
      </c>
      <c r="G1385" s="2">
        <f t="shared" si="129"/>
        <v>-7.8740177110847107E-3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0.98</v>
      </c>
      <c r="C1386" s="2">
        <f t="shared" si="126"/>
        <v>0.99645581934836125</v>
      </c>
      <c r="D1386" s="2">
        <f t="shared" si="128"/>
        <v>0.9910147610237835</v>
      </c>
      <c r="E1386" s="2">
        <f t="shared" si="127"/>
        <v>5.4410583245777522E-3</v>
      </c>
      <c r="F1386" s="2">
        <f t="shared" si="131"/>
        <v>1.3428901511321397E-2</v>
      </c>
      <c r="G1386" s="2">
        <f t="shared" si="129"/>
        <v>-7.9878431867436445E-3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1</v>
      </c>
      <c r="C1387" s="2">
        <f t="shared" si="126"/>
        <v>0.99084723175630562</v>
      </c>
      <c r="D1387" s="2">
        <f t="shared" si="128"/>
        <v>0.991680334281281</v>
      </c>
      <c r="E1387" s="2">
        <f t="shared" si="127"/>
        <v>-8.3310252497537096E-4</v>
      </c>
      <c r="F1387" s="2">
        <f t="shared" si="131"/>
        <v>1.0576500704062044E-2</v>
      </c>
      <c r="G1387" s="2">
        <f t="shared" si="129"/>
        <v>-1.1409603229037415E-2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5">
        <f>TITRES_STAT!D1391</f>
        <v>1</v>
      </c>
      <c r="C1388" s="2">
        <f t="shared" si="126"/>
        <v>0.98763996533225851</v>
      </c>
      <c r="D1388" s="2">
        <f t="shared" si="128"/>
        <v>0.99229660581600088</v>
      </c>
      <c r="E1388" s="2">
        <f t="shared" si="127"/>
        <v>-4.6566404837423692E-3</v>
      </c>
      <c r="F1388" s="2">
        <f t="shared" si="131"/>
        <v>7.5298724665011606E-3</v>
      </c>
      <c r="G1388" s="2">
        <f t="shared" si="129"/>
        <v>-1.218651295024353E-2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1</v>
      </c>
      <c r="C1389" s="2">
        <f t="shared" si="126"/>
        <v>0.98338766297344948</v>
      </c>
      <c r="D1389" s="2">
        <f t="shared" si="128"/>
        <v>0.9928672276074082</v>
      </c>
      <c r="E1389" s="2">
        <f t="shared" si="127"/>
        <v>-9.4795646339587147E-3</v>
      </c>
      <c r="F1389" s="2">
        <f t="shared" si="131"/>
        <v>4.1279850464091862E-3</v>
      </c>
      <c r="G1389" s="2">
        <f t="shared" si="129"/>
        <v>-1.3607549680367901E-2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1.01</v>
      </c>
      <c r="C1390" s="2">
        <f t="shared" si="126"/>
        <v>0.97978956097753411</v>
      </c>
      <c r="D1390" s="2">
        <f t="shared" si="128"/>
        <v>0.99413632185871126</v>
      </c>
      <c r="E1390" s="2">
        <f t="shared" si="127"/>
        <v>-1.4346760881177145E-2</v>
      </c>
      <c r="F1390" s="2">
        <f t="shared" si="131"/>
        <v>4.3303586089191983E-4</v>
      </c>
      <c r="G1390" s="2">
        <f t="shared" si="129"/>
        <v>-1.4779796742069065E-2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1</v>
      </c>
      <c r="C1391" s="2">
        <f t="shared" si="126"/>
        <v>0.97674501313483653</v>
      </c>
      <c r="D1391" s="2">
        <f t="shared" si="128"/>
        <v>0.99457066838769559</v>
      </c>
      <c r="E1391" s="2">
        <f t="shared" si="127"/>
        <v>-1.7825655252859063E-2</v>
      </c>
      <c r="F1391" s="2">
        <f t="shared" si="131"/>
        <v>-3.2187023618582768E-3</v>
      </c>
      <c r="G1391" s="2">
        <f t="shared" si="129"/>
        <v>-1.4606952891000786E-2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5">
        <f>TITRES_STAT!D1395</f>
        <v>0.98</v>
      </c>
      <c r="C1392" s="2">
        <f t="shared" si="126"/>
        <v>0.97724578034486165</v>
      </c>
      <c r="D1392" s="2">
        <f t="shared" si="128"/>
        <v>0.99349135961823665</v>
      </c>
      <c r="E1392" s="2">
        <f t="shared" si="127"/>
        <v>-1.6245579273374999E-2</v>
      </c>
      <c r="F1392" s="2">
        <f t="shared" si="131"/>
        <v>-5.8240777441616216E-3</v>
      </c>
      <c r="G1392" s="2">
        <f t="shared" si="129"/>
        <v>-1.0421501529213378E-2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5">
        <f>TITRES_STAT!D1396</f>
        <v>1</v>
      </c>
      <c r="C1393" s="2">
        <f t="shared" si="126"/>
        <v>0.97920796798411369</v>
      </c>
      <c r="D1393" s="2">
        <f t="shared" si="128"/>
        <v>0.99397348112799688</v>
      </c>
      <c r="E1393" s="2">
        <f t="shared" si="127"/>
        <v>-1.4765513143883191E-2</v>
      </c>
      <c r="F1393" s="2">
        <f t="shared" si="131"/>
        <v>-7.6123648241059362E-3</v>
      </c>
      <c r="G1393" s="2">
        <f t="shared" si="129"/>
        <v>-7.1531483197772548E-3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5">
        <f>TITRES_STAT!D1397</f>
        <v>1</v>
      </c>
      <c r="C1394" s="2">
        <f t="shared" si="126"/>
        <v>0.98240674214040391</v>
      </c>
      <c r="D1394" s="2">
        <f t="shared" si="128"/>
        <v>0.99441988993333041</v>
      </c>
      <c r="E1394" s="2">
        <f t="shared" si="127"/>
        <v>-1.2013147792926504E-2</v>
      </c>
      <c r="F1394" s="2">
        <f t="shared" si="131"/>
        <v>-8.4925214178700505E-3</v>
      </c>
      <c r="G1394" s="2">
        <f t="shared" si="129"/>
        <v>-3.5206263750564536E-3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5">
        <f>TITRES_STAT!D1398</f>
        <v>0.99</v>
      </c>
      <c r="C1395" s="2">
        <f t="shared" si="126"/>
        <v>0.98511339719572644</v>
      </c>
      <c r="D1395" s="2">
        <f t="shared" si="128"/>
        <v>0.99409249067900962</v>
      </c>
      <c r="E1395" s="2">
        <f t="shared" si="127"/>
        <v>-8.9790934832831848E-3</v>
      </c>
      <c r="F1395" s="2">
        <f t="shared" si="131"/>
        <v>-8.5898358309526787E-3</v>
      </c>
      <c r="G1395" s="2">
        <f t="shared" si="129"/>
        <v>-3.8925765233050608E-4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5">
        <f>TITRES_STAT!D1399</f>
        <v>0.99</v>
      </c>
      <c r="C1396" s="2">
        <f t="shared" si="126"/>
        <v>0.98432672070407623</v>
      </c>
      <c r="D1396" s="2">
        <f t="shared" si="128"/>
        <v>0.99378934322130519</v>
      </c>
      <c r="E1396" s="2">
        <f t="shared" si="127"/>
        <v>-9.462622517228958E-3</v>
      </c>
      <c r="F1396" s="2">
        <f t="shared" si="131"/>
        <v>-8.764393168207936E-3</v>
      </c>
      <c r="G1396" s="2">
        <f t="shared" si="129"/>
        <v>-6.9822934902102202E-4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5">
        <f>TITRES_STAT!D1400</f>
        <v>0.99</v>
      </c>
      <c r="C1397" s="2">
        <f t="shared" si="126"/>
        <v>0.98673799444191068</v>
      </c>
      <c r="D1397" s="2">
        <f t="shared" si="128"/>
        <v>0.99350865113083819</v>
      </c>
      <c r="E1397" s="2">
        <f t="shared" si="127"/>
        <v>-6.7706566889275122E-3</v>
      </c>
      <c r="F1397" s="2">
        <f t="shared" si="131"/>
        <v>-8.3656458723518519E-3</v>
      </c>
      <c r="G1397" s="2">
        <f t="shared" si="129"/>
        <v>1.5949891834243397E-3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0.98</v>
      </c>
      <c r="C1398" s="2">
        <f t="shared" si="126"/>
        <v>0.98877830298930902</v>
      </c>
      <c r="D1398" s="2">
        <f t="shared" si="128"/>
        <v>0.99250801030633162</v>
      </c>
      <c r="E1398" s="2">
        <f t="shared" si="127"/>
        <v>-3.7297073170226014E-3</v>
      </c>
      <c r="F1398" s="2">
        <f t="shared" si="131"/>
        <v>-7.4384581612860021E-3</v>
      </c>
      <c r="G1398" s="2">
        <f t="shared" si="129"/>
        <v>3.7087508442634008E-3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0.96</v>
      </c>
      <c r="C1399" s="2">
        <f t="shared" si="126"/>
        <v>0.99050471791403072</v>
      </c>
      <c r="D1399" s="2">
        <f t="shared" si="128"/>
        <v>0.99010000954289967</v>
      </c>
      <c r="E1399" s="2">
        <f t="shared" si="127"/>
        <v>4.0470837113104619E-4</v>
      </c>
      <c r="F1399" s="2">
        <f t="shared" si="131"/>
        <v>-5.8698248548025933E-3</v>
      </c>
      <c r="G1399" s="2">
        <f t="shared" si="129"/>
        <v>6.2745332259336395E-3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0.96</v>
      </c>
      <c r="C1400" s="2">
        <f t="shared" si="126"/>
        <v>0.99350399208110285</v>
      </c>
      <c r="D1400" s="2">
        <f t="shared" si="128"/>
        <v>0.98787037920638865</v>
      </c>
      <c r="E1400" s="2">
        <f t="shared" si="127"/>
        <v>5.6336128747142E-3</v>
      </c>
      <c r="F1400" s="2">
        <f t="shared" si="131"/>
        <v>-3.5691373088992352E-3</v>
      </c>
      <c r="G1400" s="2">
        <f t="shared" si="129"/>
        <v>9.2027501836134361E-3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0.97</v>
      </c>
      <c r="C1401" s="2">
        <f t="shared" si="126"/>
        <v>0.99450337791477939</v>
      </c>
      <c r="D1401" s="2">
        <f t="shared" si="128"/>
        <v>0.98654664741332276</v>
      </c>
      <c r="E1401" s="2">
        <f t="shared" si="127"/>
        <v>7.9567305014566214E-3</v>
      </c>
      <c r="F1401" s="2">
        <f t="shared" si="131"/>
        <v>-1.2639637468280641E-3</v>
      </c>
      <c r="G1401" s="2">
        <f t="shared" si="129"/>
        <v>9.220694248284686E-3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0.97</v>
      </c>
      <c r="C1402" s="2">
        <f t="shared" si="126"/>
        <v>0.99227208900481334</v>
      </c>
      <c r="D1402" s="2">
        <f t="shared" si="128"/>
        <v>0.98532096982715067</v>
      </c>
      <c r="E1402" s="2">
        <f t="shared" si="127"/>
        <v>6.951119177662668E-3</v>
      </c>
      <c r="F1402" s="2">
        <f t="shared" si="131"/>
        <v>3.7905283807008225E-4</v>
      </c>
      <c r="G1402" s="2">
        <f t="shared" si="129"/>
        <v>6.5720663395925855E-3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0.96</v>
      </c>
      <c r="C1403" s="2">
        <f t="shared" si="126"/>
        <v>0.99346099838868818</v>
      </c>
      <c r="D1403" s="2">
        <f t="shared" si="128"/>
        <v>0.98344534243254689</v>
      </c>
      <c r="E1403" s="2">
        <f t="shared" si="127"/>
        <v>1.0015655956141289E-2</v>
      </c>
      <c r="F1403" s="2">
        <f t="shared" si="131"/>
        <v>2.306373461684324E-3</v>
      </c>
      <c r="G1403" s="2">
        <f t="shared" si="129"/>
        <v>7.7092824944569654E-3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0.96</v>
      </c>
      <c r="C1404" s="2">
        <f t="shared" si="126"/>
        <v>0.99446699863658228</v>
      </c>
      <c r="D1404" s="2">
        <f t="shared" si="128"/>
        <v>0.98170865040050637</v>
      </c>
      <c r="E1404" s="2">
        <f t="shared" si="127"/>
        <v>1.2758348236075912E-2</v>
      </c>
      <c r="F1404" s="2">
        <f t="shared" si="131"/>
        <v>4.3967684165626417E-3</v>
      </c>
      <c r="G1404" s="2">
        <f t="shared" si="129"/>
        <v>8.3615798195132707E-3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0.96</v>
      </c>
      <c r="C1405" s="2">
        <f t="shared" si="126"/>
        <v>0.99377976807710811</v>
      </c>
      <c r="D1405" s="2">
        <f t="shared" si="128"/>
        <v>0.98010060222269113</v>
      </c>
      <c r="E1405" s="2">
        <f t="shared" si="127"/>
        <v>1.3679165854416975E-2</v>
      </c>
      <c r="F1405" s="2">
        <f t="shared" si="131"/>
        <v>6.2532479041335085E-3</v>
      </c>
      <c r="G1405" s="2">
        <f t="shared" si="129"/>
        <v>7.4259179502834663E-3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0.94</v>
      </c>
      <c r="C1406" s="2">
        <f t="shared" si="126"/>
        <v>0.99319826529601452</v>
      </c>
      <c r="D1406" s="2">
        <f t="shared" si="128"/>
        <v>0.97713018724323253</v>
      </c>
      <c r="E1406" s="2">
        <f t="shared" si="127"/>
        <v>1.6068078052781987E-2</v>
      </c>
      <c r="F1406" s="2">
        <f t="shared" si="131"/>
        <v>8.2162139338632055E-3</v>
      </c>
      <c r="G1406" s="2">
        <f t="shared" si="129"/>
        <v>7.8518641189187811E-3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0.96</v>
      </c>
      <c r="C1407" s="2">
        <f t="shared" si="126"/>
        <v>0.99270622448124302</v>
      </c>
      <c r="D1407" s="2">
        <f t="shared" si="128"/>
        <v>0.97586128448447462</v>
      </c>
      <c r="E1407" s="2">
        <f t="shared" si="127"/>
        <v>1.6844939996768393E-2</v>
      </c>
      <c r="F1407" s="2">
        <f t="shared" si="131"/>
        <v>9.9419591464442441E-3</v>
      </c>
      <c r="G1407" s="2">
        <f t="shared" si="129"/>
        <v>6.9029808503241492E-3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0.94</v>
      </c>
      <c r="C1408" s="2">
        <f t="shared" si="126"/>
        <v>0.99075142071489797</v>
      </c>
      <c r="D1408" s="2">
        <f t="shared" si="128"/>
        <v>0.97320489304118019</v>
      </c>
      <c r="E1408" s="2">
        <f t="shared" si="127"/>
        <v>1.7546527673717782E-2</v>
      </c>
      <c r="F1408" s="2">
        <f t="shared" si="131"/>
        <v>1.1462872851898953E-2</v>
      </c>
      <c r="G1408" s="2">
        <f t="shared" si="129"/>
        <v>6.0836548218188291E-3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0.94</v>
      </c>
      <c r="C1409" s="2">
        <f t="shared" si="126"/>
        <v>0.98602043291260599</v>
      </c>
      <c r="D1409" s="2">
        <f t="shared" si="128"/>
        <v>0.97074527133442612</v>
      </c>
      <c r="E1409" s="2">
        <f t="shared" si="127"/>
        <v>1.5275161578179874E-2</v>
      </c>
      <c r="F1409" s="2">
        <f t="shared" si="131"/>
        <v>1.2225330597155137E-2</v>
      </c>
      <c r="G1409" s="2">
        <f t="shared" si="129"/>
        <v>3.049830981024737E-3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0.92</v>
      </c>
      <c r="C1410" s="2">
        <f t="shared" si="126"/>
        <v>0.9820172893875897</v>
      </c>
      <c r="D1410" s="2">
        <f t="shared" si="128"/>
        <v>0.96698636234669089</v>
      </c>
      <c r="E1410" s="2">
        <f t="shared" si="127"/>
        <v>1.5030927040898812E-2</v>
      </c>
      <c r="F1410" s="2">
        <f t="shared" si="131"/>
        <v>1.2786449885903873E-2</v>
      </c>
      <c r="G1410" s="2">
        <f t="shared" si="129"/>
        <v>2.2444771549949387E-3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0.9</v>
      </c>
      <c r="C1411" s="2">
        <f t="shared" si="126"/>
        <v>0.98016847563565279</v>
      </c>
      <c r="D1411" s="2">
        <f t="shared" si="128"/>
        <v>0.96202440958026936</v>
      </c>
      <c r="E1411" s="2">
        <f t="shared" si="127"/>
        <v>1.8144066055383434E-2</v>
      </c>
      <c r="F1411" s="2">
        <f t="shared" si="131"/>
        <v>1.3857973119799786E-2</v>
      </c>
      <c r="G1411" s="2">
        <f t="shared" si="129"/>
        <v>4.2860929355836488E-3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0.89</v>
      </c>
      <c r="C1412" s="2">
        <f t="shared" si="126"/>
        <v>0.9786040947686292</v>
      </c>
      <c r="D1412" s="2">
        <f t="shared" si="128"/>
        <v>0.95668926812987909</v>
      </c>
      <c r="E1412" s="2">
        <f t="shared" si="127"/>
        <v>2.1914826638750107E-2</v>
      </c>
      <c r="F1412" s="2">
        <f t="shared" si="131"/>
        <v>1.5469343823589849E-2</v>
      </c>
      <c r="G1412" s="2">
        <f t="shared" si="129"/>
        <v>6.4454828151602576E-3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0.88</v>
      </c>
      <c r="C1413" s="2">
        <f t="shared" si="126"/>
        <v>0.97574192634268619</v>
      </c>
      <c r="D1413" s="2">
        <f t="shared" si="128"/>
        <v>0.95100858160173996</v>
      </c>
      <c r="E1413" s="2">
        <f t="shared" si="127"/>
        <v>2.4733344740946239E-2</v>
      </c>
      <c r="F1413" s="2">
        <f t="shared" si="131"/>
        <v>1.7322144007061127E-2</v>
      </c>
      <c r="G1413" s="2">
        <f t="shared" si="129"/>
        <v>7.4112007338851121E-3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5">
        <f>TITRES_STAT!D1417</f>
        <v>0.88</v>
      </c>
      <c r="C1414" s="2">
        <f t="shared" si="126"/>
        <v>0.9733200915207344</v>
      </c>
      <c r="D1414" s="2">
        <f t="shared" si="128"/>
        <v>0.94574868666827783</v>
      </c>
      <c r="E1414" s="2">
        <f t="shared" si="127"/>
        <v>2.7571404852456571E-2</v>
      </c>
      <c r="F1414" s="2">
        <f t="shared" si="131"/>
        <v>1.9371996176140216E-2</v>
      </c>
      <c r="G1414" s="2">
        <f t="shared" si="129"/>
        <v>8.1994086763163554E-3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0.9</v>
      </c>
      <c r="C1415" s="2">
        <f t="shared" si="126"/>
        <v>0.97127084667139063</v>
      </c>
      <c r="D1415" s="2">
        <f t="shared" si="128"/>
        <v>0.94235989506322015</v>
      </c>
      <c r="E1415" s="2">
        <f t="shared" si="127"/>
        <v>2.8910951608170476E-2</v>
      </c>
      <c r="F1415" s="2">
        <f t="shared" si="131"/>
        <v>2.1279787262546271E-2</v>
      </c>
      <c r="G1415" s="2">
        <f t="shared" si="129"/>
        <v>7.6311643456242056E-3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5">
        <f>TITRES_STAT!D1419</f>
        <v>0.93</v>
      </c>
      <c r="C1416" s="2">
        <f t="shared" si="126"/>
        <v>0.96645994718348438</v>
      </c>
      <c r="D1416" s="2">
        <f t="shared" si="128"/>
        <v>0.94144434728075943</v>
      </c>
      <c r="E1416" s="2">
        <f t="shared" si="127"/>
        <v>2.501559990272495E-2</v>
      </c>
      <c r="F1416" s="2">
        <f t="shared" si="131"/>
        <v>2.2026949790582007E-2</v>
      </c>
      <c r="G1416" s="2">
        <f t="shared" si="129"/>
        <v>2.9886501121429432E-3</v>
      </c>
      <c r="H1416" s="2" t="str">
        <f t="shared" si="130"/>
        <v>Sell</v>
      </c>
    </row>
    <row r="1417" spans="1:8" ht="13.5" x14ac:dyDescent="0.25">
      <c r="A1417" s="3">
        <f>TITRES_STAT!B1420</f>
        <v>44376</v>
      </c>
      <c r="B1417" s="5">
        <f>TITRES_STAT!D1420</f>
        <v>0.93</v>
      </c>
      <c r="C1417" s="2">
        <f t="shared" si="126"/>
        <v>0.96546610915525599</v>
      </c>
      <c r="D1417" s="2">
        <f t="shared" si="128"/>
        <v>0.94059661785255499</v>
      </c>
      <c r="E1417" s="2">
        <f t="shared" si="127"/>
        <v>2.4869491302700997E-2</v>
      </c>
      <c r="F1417" s="2">
        <f t="shared" si="131"/>
        <v>2.2595458093005803E-2</v>
      </c>
      <c r="G1417" s="2">
        <f t="shared" si="129"/>
        <v>2.2740332096951935E-3</v>
      </c>
      <c r="H1417" s="2" t="str">
        <f t="shared" si="130"/>
        <v>Sell</v>
      </c>
    </row>
    <row r="1418" spans="1:8" ht="13.5" x14ac:dyDescent="0.25">
      <c r="A1418" s="3">
        <f>TITRES_STAT!B1421</f>
        <v>44377</v>
      </c>
      <c r="B1418" s="5">
        <f>TITRES_STAT!D1421</f>
        <v>0.93</v>
      </c>
      <c r="C1418" s="2">
        <f t="shared" si="126"/>
        <v>0.96154824620829349</v>
      </c>
      <c r="D1418" s="2">
        <f t="shared" si="128"/>
        <v>0.93981168319681019</v>
      </c>
      <c r="E1418" s="2">
        <f t="shared" si="127"/>
        <v>2.1736563011483301E-2</v>
      </c>
      <c r="F1418" s="2">
        <f t="shared" si="131"/>
        <v>2.2423679076701303E-2</v>
      </c>
      <c r="G1418" s="2">
        <f t="shared" si="129"/>
        <v>-6.8711606521800264E-4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0.93</v>
      </c>
      <c r="C1419" s="2">
        <f t="shared" si="126"/>
        <v>0.95823313140701749</v>
      </c>
      <c r="D1419" s="2">
        <f t="shared" si="128"/>
        <v>0.93908489184889832</v>
      </c>
      <c r="E1419" s="2">
        <f t="shared" si="127"/>
        <v>1.9148239558119173E-2</v>
      </c>
      <c r="F1419" s="2">
        <f t="shared" si="131"/>
        <v>2.1768591172984877E-2</v>
      </c>
      <c r="G1419" s="2">
        <f t="shared" si="129"/>
        <v>-2.6203516148657034E-3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5">
        <f>TITRES_STAT!D1423</f>
        <v>0.93</v>
      </c>
      <c r="C1420" s="2">
        <f t="shared" si="126"/>
        <v>0.95235111119055338</v>
      </c>
      <c r="D1420" s="2">
        <f t="shared" si="128"/>
        <v>0.9384119368971281</v>
      </c>
      <c r="E1420" s="2">
        <f t="shared" si="127"/>
        <v>1.3939174293425283E-2</v>
      </c>
      <c r="F1420" s="2">
        <f t="shared" si="131"/>
        <v>2.020270779707296E-2</v>
      </c>
      <c r="G1420" s="2">
        <f t="shared" si="129"/>
        <v>-6.2635335036476773E-3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0.92</v>
      </c>
      <c r="C1421" s="2">
        <f t="shared" si="126"/>
        <v>0.9442970940843145</v>
      </c>
      <c r="D1421" s="2">
        <f t="shared" si="128"/>
        <v>0.9370480897195631</v>
      </c>
      <c r="E1421" s="2">
        <f t="shared" si="127"/>
        <v>7.2490043647513991E-3</v>
      </c>
      <c r="F1421" s="2">
        <f t="shared" si="131"/>
        <v>1.7611967110608646E-2</v>
      </c>
      <c r="G1421" s="2">
        <f t="shared" si="129"/>
        <v>-1.0362962745857247E-2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0.92</v>
      </c>
      <c r="C1422" s="2">
        <f t="shared" si="126"/>
        <v>0.93594369499441998</v>
      </c>
      <c r="D1422" s="2">
        <f t="shared" si="128"/>
        <v>0.93578526825885477</v>
      </c>
      <c r="E1422" s="2">
        <f t="shared" si="127"/>
        <v>1.5842673556520914E-4</v>
      </c>
      <c r="F1422" s="2">
        <f t="shared" si="131"/>
        <v>1.4121259035599959E-2</v>
      </c>
      <c r="G1422" s="2">
        <f t="shared" si="129"/>
        <v>-1.396283230003475E-2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0.93</v>
      </c>
      <c r="C1423" s="2">
        <f t="shared" ref="C1423:C1486" si="132">$C$4*B1413+C1422*(1-$C$4)</f>
        <v>0.92733697268758619</v>
      </c>
      <c r="D1423" s="2">
        <f t="shared" si="128"/>
        <v>0.93535672986930996</v>
      </c>
      <c r="E1423" s="2">
        <f t="shared" si="127"/>
        <v>-8.0197571817237634E-3</v>
      </c>
      <c r="F1423" s="2">
        <f t="shared" si="131"/>
        <v>9.6930557921352158E-3</v>
      </c>
      <c r="G1423" s="2">
        <f t="shared" si="129"/>
        <v>-1.7712812973858981E-2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0.93</v>
      </c>
      <c r="C1424" s="2">
        <f t="shared" si="132"/>
        <v>0.92005436150488062</v>
      </c>
      <c r="D1424" s="2">
        <f t="shared" si="128"/>
        <v>0.93495993506417585</v>
      </c>
      <c r="E1424" s="2">
        <f t="shared" si="127"/>
        <v>-1.4905573559295227E-2</v>
      </c>
      <c r="F1424" s="2">
        <f t="shared" si="131"/>
        <v>4.7733299218491272E-3</v>
      </c>
      <c r="G1424" s="2">
        <f t="shared" si="129"/>
        <v>-1.9678903481144355E-2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0.93</v>
      </c>
      <c r="C1425" s="2">
        <f t="shared" si="132"/>
        <v>0.91696907511951431</v>
      </c>
      <c r="D1425" s="2">
        <f t="shared" si="128"/>
        <v>0.9345925324668295</v>
      </c>
      <c r="E1425" s="2">
        <f t="shared" si="127"/>
        <v>-1.7623457347315186E-2</v>
      </c>
      <c r="F1425" s="2">
        <f t="shared" si="131"/>
        <v>2.9397246801626462E-4</v>
      </c>
      <c r="G1425" s="2">
        <f t="shared" si="129"/>
        <v>-1.791742981533145E-2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0.9</v>
      </c>
      <c r="C1426" s="2">
        <f t="shared" si="132"/>
        <v>0.91897383279343525</v>
      </c>
      <c r="D1426" s="2">
        <f t="shared" si="128"/>
        <v>0.93203012265447172</v>
      </c>
      <c r="E1426" s="2">
        <f t="shared" si="127"/>
        <v>-1.3056289861036463E-2</v>
      </c>
      <c r="F1426" s="2">
        <f t="shared" si="131"/>
        <v>-2.3760799977942809E-3</v>
      </c>
      <c r="G1426" s="2">
        <f t="shared" si="129"/>
        <v>-1.0680209863242182E-2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5">
        <f>TITRES_STAT!D1430</f>
        <v>0.89</v>
      </c>
      <c r="C1427" s="2">
        <f t="shared" si="132"/>
        <v>0.92067016620982989</v>
      </c>
      <c r="D1427" s="2">
        <f t="shared" si="128"/>
        <v>0.92891678023562196</v>
      </c>
      <c r="E1427" s="2">
        <f t="shared" si="127"/>
        <v>-8.2466140257920761E-3</v>
      </c>
      <c r="F1427" s="2">
        <f t="shared" si="131"/>
        <v>-3.5501868033938405E-3</v>
      </c>
      <c r="G1427" s="2">
        <f t="shared" si="129"/>
        <v>-4.6964272223982357E-3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5">
        <f>TITRES_STAT!D1431</f>
        <v>0.89</v>
      </c>
      <c r="C1428" s="2">
        <f t="shared" si="132"/>
        <v>0.92210552525447143</v>
      </c>
      <c r="D1428" s="2">
        <f t="shared" si="128"/>
        <v>0.92603405577372411</v>
      </c>
      <c r="E1428" s="2">
        <f t="shared" si="127"/>
        <v>-3.928530519252682E-3</v>
      </c>
      <c r="F1428" s="2">
        <f t="shared" si="131"/>
        <v>-3.6258555465656091E-3</v>
      </c>
      <c r="G1428" s="2">
        <f t="shared" si="129"/>
        <v>-3.0267497268707299E-4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0.89</v>
      </c>
      <c r="C1429" s="2">
        <f t="shared" si="132"/>
        <v>0.92332005983070664</v>
      </c>
      <c r="D1429" s="2">
        <f t="shared" si="128"/>
        <v>0.92336486645715199</v>
      </c>
      <c r="E1429" s="2">
        <f t="shared" si="127"/>
        <v>-4.4806626445348385E-5</v>
      </c>
      <c r="F1429" s="2">
        <f t="shared" si="131"/>
        <v>-2.909645762541557E-3</v>
      </c>
      <c r="G1429" s="2">
        <f t="shared" si="129"/>
        <v>2.8648391360962086E-3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5">
        <f>TITRES_STAT!D1433</f>
        <v>0.9</v>
      </c>
      <c r="C1430" s="2">
        <f t="shared" si="132"/>
        <v>0.92434774293367483</v>
      </c>
      <c r="D1430" s="2">
        <f t="shared" si="128"/>
        <v>0.92163413560847407</v>
      </c>
      <c r="E1430" s="2">
        <f t="shared" si="127"/>
        <v>2.713607325200762E-3</v>
      </c>
      <c r="F1430" s="2">
        <f t="shared" si="131"/>
        <v>-1.7849951449930932E-3</v>
      </c>
      <c r="G1430" s="2">
        <f t="shared" si="129"/>
        <v>4.4986024701938552E-3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5">
        <f>TITRES_STAT!D1434</f>
        <v>0.92</v>
      </c>
      <c r="C1431" s="2">
        <f t="shared" si="132"/>
        <v>0.92367885940541727</v>
      </c>
      <c r="D1431" s="2">
        <f t="shared" si="128"/>
        <v>0.92151308852636493</v>
      </c>
      <c r="E1431" s="2">
        <f t="shared" si="127"/>
        <v>2.1657708790523422E-3</v>
      </c>
      <c r="F1431" s="2">
        <f t="shared" si="131"/>
        <v>-9.9484194018400617E-4</v>
      </c>
      <c r="G1431" s="2">
        <f t="shared" si="129"/>
        <v>3.1606128192363482E-3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5">
        <f>TITRES_STAT!D1435</f>
        <v>0.92</v>
      </c>
      <c r="C1432" s="2">
        <f t="shared" si="132"/>
        <v>0.92311288103535305</v>
      </c>
      <c r="D1432" s="2">
        <f t="shared" si="128"/>
        <v>0.92140100789478241</v>
      </c>
      <c r="E1432" s="2">
        <f t="shared" si="127"/>
        <v>1.7118731405706411E-3</v>
      </c>
      <c r="F1432" s="2">
        <f t="shared" si="131"/>
        <v>-4.5349892403307677E-4</v>
      </c>
      <c r="G1432" s="2">
        <f t="shared" si="129"/>
        <v>2.1653720646037178E-3</v>
      </c>
      <c r="H1432" s="2" t="str">
        <f t="shared" si="130"/>
        <v>Sell</v>
      </c>
    </row>
    <row r="1433" spans="1:8" ht="13.5" x14ac:dyDescent="0.25">
      <c r="A1433" s="3">
        <f>TITRES_STAT!B1436</f>
        <v>44400</v>
      </c>
      <c r="B1433" s="5">
        <f>TITRES_STAT!D1436</f>
        <v>0.91</v>
      </c>
      <c r="C1433" s="2">
        <f t="shared" si="132"/>
        <v>0.92417243779914493</v>
      </c>
      <c r="D1433" s="2">
        <f t="shared" si="128"/>
        <v>0.92055648879146512</v>
      </c>
      <c r="E1433" s="2">
        <f t="shared" si="127"/>
        <v>3.6159490076798084E-3</v>
      </c>
      <c r="F1433" s="2">
        <f t="shared" si="131"/>
        <v>3.6039066230950025E-4</v>
      </c>
      <c r="G1433" s="2">
        <f t="shared" si="129"/>
        <v>3.2555583453703083E-3</v>
      </c>
      <c r="H1433" s="2" t="str">
        <f t="shared" si="130"/>
        <v>Sell</v>
      </c>
    </row>
    <row r="1434" spans="1:8" ht="13.5" x14ac:dyDescent="0.25">
      <c r="A1434" s="3">
        <f>TITRES_STAT!B1437</f>
        <v>44403</v>
      </c>
      <c r="B1434" s="5">
        <f>TITRES_STAT!D1437</f>
        <v>0.91</v>
      </c>
      <c r="C1434" s="2">
        <f t="shared" si="132"/>
        <v>0.92506898583004571</v>
      </c>
      <c r="D1434" s="2">
        <f t="shared" si="128"/>
        <v>0.91977452665876391</v>
      </c>
      <c r="E1434" s="2">
        <f t="shared" si="127"/>
        <v>5.2944591712817957E-3</v>
      </c>
      <c r="F1434" s="2">
        <f t="shared" si="131"/>
        <v>1.3472043641039595E-3</v>
      </c>
      <c r="G1434" s="2">
        <f t="shared" si="129"/>
        <v>3.9472548071778357E-3</v>
      </c>
      <c r="H1434" s="2" t="str">
        <f t="shared" si="130"/>
        <v>Sell</v>
      </c>
    </row>
    <row r="1435" spans="1:8" ht="13.5" x14ac:dyDescent="0.25">
      <c r="A1435" s="3">
        <f>TITRES_STAT!B1438</f>
        <v>44404</v>
      </c>
      <c r="B1435" s="5">
        <f>TITRES_STAT!D1438</f>
        <v>0.92</v>
      </c>
      <c r="C1435" s="2">
        <f t="shared" si="132"/>
        <v>0.92582760339465409</v>
      </c>
      <c r="D1435" s="2">
        <f t="shared" si="128"/>
        <v>0.91979122838774441</v>
      </c>
      <c r="E1435" s="2">
        <f t="shared" si="127"/>
        <v>6.0363750069096778E-3</v>
      </c>
      <c r="F1435" s="2">
        <f t="shared" si="131"/>
        <v>2.2850384926651032E-3</v>
      </c>
      <c r="G1435" s="2">
        <f t="shared" si="129"/>
        <v>3.7513365142445745E-3</v>
      </c>
      <c r="H1435" s="2" t="str">
        <f t="shared" si="130"/>
        <v>Sell</v>
      </c>
    </row>
    <row r="1436" spans="1:8" ht="13.5" x14ac:dyDescent="0.25">
      <c r="A1436" s="3">
        <f>TITRES_STAT!B1439</f>
        <v>44405</v>
      </c>
      <c r="B1436" s="5">
        <f>TITRES_STAT!D1439</f>
        <v>0.94</v>
      </c>
      <c r="C1436" s="2">
        <f t="shared" si="132"/>
        <v>0.9218541259493227</v>
      </c>
      <c r="D1436" s="2">
        <f t="shared" si="128"/>
        <v>0.92128817443309663</v>
      </c>
      <c r="E1436" s="2">
        <f t="shared" ref="E1436:E1499" si="133">C1436-D1436</f>
        <v>5.6595151622607087E-4</v>
      </c>
      <c r="F1436" s="2">
        <f t="shared" si="131"/>
        <v>1.9412210973772967E-3</v>
      </c>
      <c r="G1436" s="2">
        <f t="shared" si="129"/>
        <v>-1.3752695811512258E-3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0.94</v>
      </c>
      <c r="C1437" s="2">
        <f t="shared" si="132"/>
        <v>0.91695349118788838</v>
      </c>
      <c r="D1437" s="2">
        <f t="shared" ref="D1437:D1500" si="134">$D$4*B1437+(1-$D$4)*D1436</f>
        <v>0.92267423558620054</v>
      </c>
      <c r="E1437" s="2">
        <f t="shared" si="133"/>
        <v>-5.7207443983121609E-3</v>
      </c>
      <c r="F1437" s="2">
        <f t="shared" si="131"/>
        <v>4.0882799823940504E-4</v>
      </c>
      <c r="G1437" s="2">
        <f t="shared" si="129"/>
        <v>-6.1295723965515657E-3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0.94</v>
      </c>
      <c r="C1438" s="2">
        <f t="shared" si="132"/>
        <v>0.91280680023590555</v>
      </c>
      <c r="D1438" s="2">
        <f t="shared" si="134"/>
        <v>0.92395762554277827</v>
      </c>
      <c r="E1438" s="2">
        <f t="shared" si="133"/>
        <v>-1.1150825306872725E-2</v>
      </c>
      <c r="F1438" s="2">
        <f t="shared" si="131"/>
        <v>-1.9031026627830208E-3</v>
      </c>
      <c r="G1438" s="2">
        <f t="shared" si="129"/>
        <v>-9.2477226440897033E-3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0.94</v>
      </c>
      <c r="C1439" s="2">
        <f t="shared" si="132"/>
        <v>0.90929806173807393</v>
      </c>
      <c r="D1439" s="2">
        <f t="shared" si="134"/>
        <v>0.92514594957664653</v>
      </c>
      <c r="E1439" s="2">
        <f t="shared" si="133"/>
        <v>-1.5847887838572605E-2</v>
      </c>
      <c r="F1439" s="2">
        <f t="shared" si="131"/>
        <v>-4.6920596979409378E-3</v>
      </c>
      <c r="G1439" s="2">
        <f t="shared" si="129"/>
        <v>-1.1155828140631667E-2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0.93</v>
      </c>
      <c r="C1440" s="2">
        <f t="shared" si="132"/>
        <v>0.90786759070144707</v>
      </c>
      <c r="D1440" s="2">
        <f t="shared" si="134"/>
        <v>0.92550550886726535</v>
      </c>
      <c r="E1440" s="2">
        <f t="shared" si="133"/>
        <v>-1.7637918165818278E-2</v>
      </c>
      <c r="F1440" s="2">
        <f t="shared" si="131"/>
        <v>-7.281231391516407E-3</v>
      </c>
      <c r="G1440" s="2">
        <f t="shared" si="129"/>
        <v>-1.0356686774301871E-2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0.93</v>
      </c>
      <c r="C1441" s="2">
        <f t="shared" si="132"/>
        <v>0.90973411520891667</v>
      </c>
      <c r="D1441" s="2">
        <f t="shared" si="134"/>
        <v>0.9258384341363568</v>
      </c>
      <c r="E1441" s="2">
        <f t="shared" si="133"/>
        <v>-1.6104318927440131E-2</v>
      </c>
      <c r="F1441" s="2">
        <f t="shared" si="131"/>
        <v>-9.0458488987011521E-3</v>
      </c>
      <c r="G1441" s="2">
        <f t="shared" si="129"/>
        <v>-7.0584700287389789E-3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5">
        <f>TITRES_STAT!D1445</f>
        <v>0.93</v>
      </c>
      <c r="C1442" s="2">
        <f t="shared" si="132"/>
        <v>0.91131348209985252</v>
      </c>
      <c r="D1442" s="2">
        <f t="shared" si="134"/>
        <v>0.92614669827440443</v>
      </c>
      <c r="E1442" s="2">
        <f t="shared" si="133"/>
        <v>-1.4833216174551911E-2</v>
      </c>
      <c r="F1442" s="2">
        <f t="shared" si="131"/>
        <v>-1.0203322353871305E-2</v>
      </c>
      <c r="G1442" s="2">
        <f t="shared" si="129"/>
        <v>-4.6298938206806063E-3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5">
        <f>TITRES_STAT!D1446</f>
        <v>0.93</v>
      </c>
      <c r="C1443" s="2">
        <f t="shared" si="132"/>
        <v>0.91111140793064449</v>
      </c>
      <c r="D1443" s="2">
        <f t="shared" si="134"/>
        <v>0.92643212803185593</v>
      </c>
      <c r="E1443" s="2">
        <f t="shared" si="133"/>
        <v>-1.5320720101211438E-2</v>
      </c>
      <c r="F1443" s="2">
        <f t="shared" si="131"/>
        <v>-1.1226801903339332E-2</v>
      </c>
      <c r="G1443" s="2">
        <f t="shared" si="129"/>
        <v>-4.0939181978721061E-3</v>
      </c>
      <c r="H1443" s="2" t="str">
        <f t="shared" si="130"/>
        <v>Hold</v>
      </c>
    </row>
    <row r="1444" spans="1:8" ht="13.5" x14ac:dyDescent="0.25">
      <c r="A1444" s="3">
        <f>TITRES_STAT!B1447</f>
        <v>44417</v>
      </c>
      <c r="B1444" s="5">
        <f>TITRES_STAT!D1447</f>
        <v>0.94</v>
      </c>
      <c r="C1444" s="2">
        <f t="shared" si="132"/>
        <v>0.91094042209516068</v>
      </c>
      <c r="D1444" s="2">
        <f t="shared" si="134"/>
        <v>0.9274371555850518</v>
      </c>
      <c r="E1444" s="2">
        <f t="shared" si="133"/>
        <v>-1.6496733489891113E-2</v>
      </c>
      <c r="F1444" s="2">
        <f t="shared" si="131"/>
        <v>-1.228078822064969E-2</v>
      </c>
      <c r="G1444" s="2">
        <f t="shared" ref="G1444:G1507" si="135">E1444-F1444</f>
        <v>-4.215945269241423E-3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44419</v>
      </c>
      <c r="B1445" s="5">
        <f>TITRES_STAT!D1448</f>
        <v>0.93</v>
      </c>
      <c r="C1445" s="2">
        <f t="shared" si="132"/>
        <v>0.91233420331128978</v>
      </c>
      <c r="D1445" s="2">
        <f t="shared" si="134"/>
        <v>0.92762699591208497</v>
      </c>
      <c r="E1445" s="2">
        <f t="shared" si="133"/>
        <v>-1.5292792600795191E-2</v>
      </c>
      <c r="F1445" s="2">
        <f t="shared" ref="F1445:F1508" si="137">(E1445*(2/(10)))+((1-(2/10))*F1444)</f>
        <v>-1.2883189096678791E-2</v>
      </c>
      <c r="G1445" s="2">
        <f t="shared" si="135"/>
        <v>-2.4096035041163994E-3</v>
      </c>
      <c r="H1445" s="2" t="str">
        <f t="shared" si="136"/>
        <v>Hold</v>
      </c>
    </row>
    <row r="1446" spans="1:8" ht="13.5" x14ac:dyDescent="0.25">
      <c r="A1446" s="3">
        <f>TITRES_STAT!B1449</f>
        <v>44420</v>
      </c>
      <c r="B1446" s="5">
        <f>TITRES_STAT!D1449</f>
        <v>0.94</v>
      </c>
      <c r="C1446" s="2">
        <f t="shared" si="132"/>
        <v>0.91659047972493746</v>
      </c>
      <c r="D1446" s="2">
        <f t="shared" si="134"/>
        <v>0.92854351473341201</v>
      </c>
      <c r="E1446" s="2">
        <f t="shared" si="133"/>
        <v>-1.1953035008474555E-2</v>
      </c>
      <c r="F1446" s="2">
        <f t="shared" si="137"/>
        <v>-1.2697158279037946E-2</v>
      </c>
      <c r="G1446" s="2">
        <f t="shared" si="135"/>
        <v>7.4412327056339045E-4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0.94</v>
      </c>
      <c r="C1447" s="2">
        <f t="shared" si="132"/>
        <v>0.9201919443826394</v>
      </c>
      <c r="D1447" s="2">
        <f t="shared" si="134"/>
        <v>0.92939214327167774</v>
      </c>
      <c r="E1447" s="2">
        <f t="shared" si="133"/>
        <v>-9.2001988890383357E-3</v>
      </c>
      <c r="F1447" s="2">
        <f t="shared" si="137"/>
        <v>-1.1997766401038024E-2</v>
      </c>
      <c r="G1447" s="2">
        <f t="shared" si="135"/>
        <v>2.7975675119996882E-3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0.93</v>
      </c>
      <c r="C1448" s="2">
        <f t="shared" si="132"/>
        <v>0.92323933755454102</v>
      </c>
      <c r="D1448" s="2">
        <f t="shared" si="134"/>
        <v>0.92943716969599788</v>
      </c>
      <c r="E1448" s="2">
        <f t="shared" si="133"/>
        <v>-6.1978321414568605E-3</v>
      </c>
      <c r="F1448" s="2">
        <f t="shared" si="137"/>
        <v>-1.0837779549121792E-2</v>
      </c>
      <c r="G1448" s="2">
        <f t="shared" si="135"/>
        <v>4.6399474076649315E-3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0.93</v>
      </c>
      <c r="C1449" s="2">
        <f t="shared" si="132"/>
        <v>0.92581790100768857</v>
      </c>
      <c r="D1449" s="2">
        <f t="shared" si="134"/>
        <v>0.92947886082962772</v>
      </c>
      <c r="E1449" s="2">
        <f t="shared" si="133"/>
        <v>-3.660959821939147E-3</v>
      </c>
      <c r="F1449" s="2">
        <f t="shared" si="137"/>
        <v>-9.402415603685264E-3</v>
      </c>
      <c r="G1449" s="2">
        <f t="shared" si="135"/>
        <v>5.741455781746117E-3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0.93</v>
      </c>
      <c r="C1450" s="2">
        <f t="shared" si="132"/>
        <v>0.92646130085265954</v>
      </c>
      <c r="D1450" s="2">
        <f t="shared" si="134"/>
        <v>0.92951746373113675</v>
      </c>
      <c r="E1450" s="2">
        <f t="shared" si="133"/>
        <v>-3.0561628784772088E-3</v>
      </c>
      <c r="F1450" s="2">
        <f t="shared" si="137"/>
        <v>-8.1331650586436537E-3</v>
      </c>
      <c r="G1450" s="2">
        <f t="shared" si="135"/>
        <v>5.0770021801664449E-3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5">
        <f>TITRES_STAT!D1454</f>
        <v>0.91</v>
      </c>
      <c r="C1451" s="2">
        <f t="shared" si="132"/>
        <v>0.9270057161060965</v>
      </c>
      <c r="D1451" s="2">
        <f t="shared" si="134"/>
        <v>0.92807172567697838</v>
      </c>
      <c r="E1451" s="2">
        <f t="shared" si="133"/>
        <v>-1.0660095708818762E-3</v>
      </c>
      <c r="F1451" s="2">
        <f t="shared" si="137"/>
        <v>-6.719733961091298E-3</v>
      </c>
      <c r="G1451" s="2">
        <f t="shared" si="135"/>
        <v>5.6537243902094218E-3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5">
        <f>TITRES_STAT!D1455</f>
        <v>0.9</v>
      </c>
      <c r="C1452" s="2">
        <f t="shared" si="132"/>
        <v>0.92746637516669705</v>
      </c>
      <c r="D1452" s="2">
        <f t="shared" si="134"/>
        <v>0.92599233858979479</v>
      </c>
      <c r="E1452" s="2">
        <f t="shared" si="133"/>
        <v>1.4740365769022601E-3</v>
      </c>
      <c r="F1452" s="2">
        <f t="shared" si="137"/>
        <v>-5.0809798534925867E-3</v>
      </c>
      <c r="G1452" s="2">
        <f t="shared" si="135"/>
        <v>6.5550164303948468E-3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5">
        <f>TITRES_STAT!D1456</f>
        <v>0.91</v>
      </c>
      <c r="C1453" s="2">
        <f t="shared" si="132"/>
        <v>0.92785616360258982</v>
      </c>
      <c r="D1453" s="2">
        <f t="shared" si="134"/>
        <v>0.92480772091647667</v>
      </c>
      <c r="E1453" s="2">
        <f t="shared" si="133"/>
        <v>3.0484426861131508E-3</v>
      </c>
      <c r="F1453" s="2">
        <f t="shared" si="137"/>
        <v>-3.4550953455714391E-3</v>
      </c>
      <c r="G1453" s="2">
        <f t="shared" si="135"/>
        <v>6.5035380316845904E-3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0.9</v>
      </c>
      <c r="C1454" s="2">
        <f t="shared" si="132"/>
        <v>0.92972444612526828</v>
      </c>
      <c r="D1454" s="2">
        <f t="shared" si="134"/>
        <v>0.92297011195970058</v>
      </c>
      <c r="E1454" s="2">
        <f t="shared" si="133"/>
        <v>6.7543341655676992E-3</v>
      </c>
      <c r="F1454" s="2">
        <f t="shared" si="137"/>
        <v>-1.4132094433436113E-3</v>
      </c>
      <c r="G1454" s="2">
        <f t="shared" si="135"/>
        <v>8.1675436089113096E-3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0.9</v>
      </c>
      <c r="C1455" s="2">
        <f t="shared" si="132"/>
        <v>0.9297668390290732</v>
      </c>
      <c r="D1455" s="2">
        <f t="shared" si="134"/>
        <v>0.9212686221849079</v>
      </c>
      <c r="E1455" s="2">
        <f t="shared" si="133"/>
        <v>8.4982168441652961E-3</v>
      </c>
      <c r="F1455" s="2">
        <f t="shared" si="137"/>
        <v>5.690758141581704E-4</v>
      </c>
      <c r="G1455" s="2">
        <f t="shared" si="135"/>
        <v>7.9291410300071259E-3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5">
        <f>TITRES_STAT!D1459</f>
        <v>0.89</v>
      </c>
      <c r="C1456" s="2">
        <f t="shared" si="132"/>
        <v>0.93134117148613882</v>
      </c>
      <c r="D1456" s="2">
        <f t="shared" si="134"/>
        <v>0.91895242794898879</v>
      </c>
      <c r="E1456" s="2">
        <f t="shared" si="133"/>
        <v>1.2388743537150027E-2</v>
      </c>
      <c r="F1456" s="2">
        <f t="shared" si="137"/>
        <v>2.9330093587565417E-3</v>
      </c>
      <c r="G1456" s="2">
        <f t="shared" si="135"/>
        <v>9.4557341783934844E-3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5">
        <f>TITRES_STAT!D1460</f>
        <v>0.91</v>
      </c>
      <c r="C1457" s="2">
        <f t="shared" si="132"/>
        <v>0.93267329894980977</v>
      </c>
      <c r="D1457" s="2">
        <f t="shared" si="134"/>
        <v>0.91828928513795249</v>
      </c>
      <c r="E1457" s="2">
        <f t="shared" si="133"/>
        <v>1.4384013811857277E-2</v>
      </c>
      <c r="F1457" s="2">
        <f t="shared" si="137"/>
        <v>5.2232102493766884E-3</v>
      </c>
      <c r="G1457" s="2">
        <f t="shared" si="135"/>
        <v>9.1608035624805885E-3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5">
        <f>TITRES_STAT!D1461</f>
        <v>0.9</v>
      </c>
      <c r="C1458" s="2">
        <f t="shared" si="132"/>
        <v>0.93226202218830057</v>
      </c>
      <c r="D1458" s="2">
        <f t="shared" si="134"/>
        <v>0.91693452327588187</v>
      </c>
      <c r="E1458" s="2">
        <f t="shared" si="133"/>
        <v>1.5327498912418691E-2</v>
      </c>
      <c r="F1458" s="2">
        <f t="shared" si="137"/>
        <v>7.2440679819850895E-3</v>
      </c>
      <c r="G1458" s="2">
        <f t="shared" si="135"/>
        <v>8.0834309304336008E-3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5">
        <f>TITRES_STAT!D1462</f>
        <v>0.89</v>
      </c>
      <c r="C1459" s="2">
        <f t="shared" si="132"/>
        <v>0.93191401877471591</v>
      </c>
      <c r="D1459" s="2">
        <f t="shared" si="134"/>
        <v>0.91493937340359432</v>
      </c>
      <c r="E1459" s="2">
        <f t="shared" si="133"/>
        <v>1.6974645371121588E-2</v>
      </c>
      <c r="F1459" s="2">
        <f t="shared" si="137"/>
        <v>9.1901834598123889E-3</v>
      </c>
      <c r="G1459" s="2">
        <f t="shared" si="135"/>
        <v>7.7844619113091994E-3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5">
        <f>TITRES_STAT!D1463</f>
        <v>0.88</v>
      </c>
      <c r="C1460" s="2">
        <f t="shared" si="132"/>
        <v>0.93161955434783661</v>
      </c>
      <c r="D1460" s="2">
        <f t="shared" si="134"/>
        <v>0.91235127166999463</v>
      </c>
      <c r="E1460" s="2">
        <f t="shared" si="133"/>
        <v>1.9268282677841975E-2</v>
      </c>
      <c r="F1460" s="2">
        <f t="shared" si="137"/>
        <v>1.1205803303418306E-2</v>
      </c>
      <c r="G1460" s="2">
        <f t="shared" si="135"/>
        <v>8.0624793744236683E-3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5">
        <f>TITRES_STAT!D1464</f>
        <v>0.89</v>
      </c>
      <c r="C1461" s="2">
        <f t="shared" si="132"/>
        <v>0.92829346906355403</v>
      </c>
      <c r="D1461" s="2">
        <f t="shared" si="134"/>
        <v>0.91069562191666176</v>
      </c>
      <c r="E1461" s="2">
        <f t="shared" si="133"/>
        <v>1.7597847146892276E-2</v>
      </c>
      <c r="F1461" s="2">
        <f t="shared" si="137"/>
        <v>1.24842120721131E-2</v>
      </c>
      <c r="G1461" s="2">
        <f t="shared" si="135"/>
        <v>5.113635074779176E-3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5">
        <f>TITRES_STAT!D1465</f>
        <v>0.86</v>
      </c>
      <c r="C1462" s="2">
        <f t="shared" si="132"/>
        <v>0.92394062766916107</v>
      </c>
      <c r="D1462" s="2">
        <f t="shared" si="134"/>
        <v>0.90694039066357568</v>
      </c>
      <c r="E1462" s="2">
        <f t="shared" si="133"/>
        <v>1.7000237005585395E-2</v>
      </c>
      <c r="F1462" s="2">
        <f t="shared" si="137"/>
        <v>1.338741705880756E-2</v>
      </c>
      <c r="G1462" s="2">
        <f t="shared" si="135"/>
        <v>3.6128199467778347E-3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5">
        <f>TITRES_STAT!D1466</f>
        <v>0.88</v>
      </c>
      <c r="C1463" s="2">
        <f t="shared" si="132"/>
        <v>0.92179591572005937</v>
      </c>
      <c r="D1463" s="2">
        <f t="shared" si="134"/>
        <v>0.90494480616997741</v>
      </c>
      <c r="E1463" s="2">
        <f t="shared" si="133"/>
        <v>1.6851109550081955E-2</v>
      </c>
      <c r="F1463" s="2">
        <f t="shared" si="137"/>
        <v>1.408015555706244E-2</v>
      </c>
      <c r="G1463" s="2">
        <f t="shared" si="135"/>
        <v>2.7709539930195152E-3</v>
      </c>
      <c r="H1463" s="2" t="str">
        <f t="shared" si="136"/>
        <v>Sell</v>
      </c>
    </row>
    <row r="1464" spans="1:8" ht="13.5" x14ac:dyDescent="0.25">
      <c r="A1464" s="3">
        <f>TITRES_STAT!B1467</f>
        <v>44447</v>
      </c>
      <c r="B1464" s="5">
        <f>TITRES_STAT!D1467</f>
        <v>0.88</v>
      </c>
      <c r="C1464" s="2">
        <f t="shared" si="132"/>
        <v>0.91844269791697331</v>
      </c>
      <c r="D1464" s="2">
        <f t="shared" si="134"/>
        <v>0.90309704274997915</v>
      </c>
      <c r="E1464" s="2">
        <f t="shared" si="133"/>
        <v>1.5345655166994154E-2</v>
      </c>
      <c r="F1464" s="2">
        <f t="shared" si="137"/>
        <v>1.4333255479048785E-2</v>
      </c>
      <c r="G1464" s="2">
        <f t="shared" si="135"/>
        <v>1.0123996879453697E-3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5">
        <f>TITRES_STAT!D1468</f>
        <v>0.87</v>
      </c>
      <c r="C1465" s="2">
        <f t="shared" si="132"/>
        <v>0.91560535977590041</v>
      </c>
      <c r="D1465" s="2">
        <f t="shared" si="134"/>
        <v>0.90064540995368436</v>
      </c>
      <c r="E1465" s="2">
        <f t="shared" si="133"/>
        <v>1.4959949822216045E-2</v>
      </c>
      <c r="F1465" s="2">
        <f t="shared" si="137"/>
        <v>1.4458594347682239E-2</v>
      </c>
      <c r="G1465" s="2">
        <f t="shared" si="135"/>
        <v>5.0135547453380655E-4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0.87</v>
      </c>
      <c r="C1466" s="2">
        <f t="shared" si="132"/>
        <v>0.91166607365653107</v>
      </c>
      <c r="D1466" s="2">
        <f t="shared" si="134"/>
        <v>0.89837537958674474</v>
      </c>
      <c r="E1466" s="2">
        <f t="shared" si="133"/>
        <v>1.3290694069786335E-2</v>
      </c>
      <c r="F1466" s="2">
        <f t="shared" si="137"/>
        <v>1.4225014292103058E-2</v>
      </c>
      <c r="G1466" s="2">
        <f t="shared" si="135"/>
        <v>-9.3432022231672296E-4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5">
        <f>TITRES_STAT!D1470</f>
        <v>0.88</v>
      </c>
      <c r="C1467" s="2">
        <f t="shared" si="132"/>
        <v>0.91140975463244933</v>
      </c>
      <c r="D1467" s="2">
        <f t="shared" si="134"/>
        <v>0.89701424035809696</v>
      </c>
      <c r="E1467" s="2">
        <f t="shared" si="133"/>
        <v>1.4395514274352372E-2</v>
      </c>
      <c r="F1467" s="2">
        <f t="shared" si="137"/>
        <v>1.4259114288552921E-2</v>
      </c>
      <c r="G1467" s="2">
        <f t="shared" si="135"/>
        <v>1.3639998579945134E-4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0.88</v>
      </c>
      <c r="C1468" s="2">
        <f t="shared" si="132"/>
        <v>0.90965440776591877</v>
      </c>
      <c r="D1468" s="2">
        <f t="shared" si="134"/>
        <v>0.89575392625749717</v>
      </c>
      <c r="E1468" s="2">
        <f t="shared" si="133"/>
        <v>1.3900481508421603E-2</v>
      </c>
      <c r="F1468" s="2">
        <f t="shared" si="137"/>
        <v>1.4187387732526658E-2</v>
      </c>
      <c r="G1468" s="2">
        <f t="shared" si="135"/>
        <v>-2.8690622410505566E-4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5">
        <f>TITRES_STAT!D1472</f>
        <v>0.88</v>
      </c>
      <c r="C1469" s="2">
        <f t="shared" si="132"/>
        <v>0.9066306527250082</v>
      </c>
      <c r="D1469" s="2">
        <f t="shared" si="134"/>
        <v>0.89458696875694188</v>
      </c>
      <c r="E1469" s="2">
        <f t="shared" si="133"/>
        <v>1.2043683968066321E-2</v>
      </c>
      <c r="F1469" s="2">
        <f t="shared" si="137"/>
        <v>1.3758646979634592E-2</v>
      </c>
      <c r="G1469" s="2">
        <f t="shared" si="135"/>
        <v>-1.7149630115682706E-3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5">
        <f>TITRES_STAT!D1473</f>
        <v>0.87</v>
      </c>
      <c r="C1470" s="2">
        <f t="shared" si="132"/>
        <v>0.90253362922885305</v>
      </c>
      <c r="D1470" s="2">
        <f t="shared" si="134"/>
        <v>0.89276571181198316</v>
      </c>
      <c r="E1470" s="2">
        <f t="shared" si="133"/>
        <v>9.7679174168698868E-3</v>
      </c>
      <c r="F1470" s="2">
        <f t="shared" si="137"/>
        <v>1.2960501067081652E-2</v>
      </c>
      <c r="G1470" s="2">
        <f t="shared" si="135"/>
        <v>-3.1925836502117652E-3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5">
        <f>TITRES_STAT!D1474</f>
        <v>0.87</v>
      </c>
      <c r="C1471" s="2">
        <f t="shared" si="132"/>
        <v>0.90060537857826028</v>
      </c>
      <c r="D1471" s="2">
        <f t="shared" si="134"/>
        <v>0.89107936278887323</v>
      </c>
      <c r="E1471" s="2">
        <f t="shared" si="133"/>
        <v>9.5260157893870545E-3</v>
      </c>
      <c r="F1471" s="2">
        <f t="shared" si="137"/>
        <v>1.2273604011542733E-2</v>
      </c>
      <c r="G1471" s="2">
        <f t="shared" si="135"/>
        <v>-2.747588222155678E-3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5">
        <f>TITRES_STAT!D1475</f>
        <v>0.86</v>
      </c>
      <c r="C1472" s="2">
        <f t="shared" si="132"/>
        <v>0.89435839725852795</v>
      </c>
      <c r="D1472" s="2">
        <f t="shared" si="134"/>
        <v>0.88877718776747527</v>
      </c>
      <c r="E1472" s="2">
        <f t="shared" si="133"/>
        <v>5.5812094910526744E-3</v>
      </c>
      <c r="F1472" s="2">
        <f t="shared" si="137"/>
        <v>1.093512510744472E-2</v>
      </c>
      <c r="G1472" s="2">
        <f t="shared" si="135"/>
        <v>-5.3539156163920458E-3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5">
        <f>TITRES_STAT!D1476</f>
        <v>0.85</v>
      </c>
      <c r="C1473" s="2">
        <f t="shared" si="132"/>
        <v>0.89214941306490836</v>
      </c>
      <c r="D1473" s="2">
        <f t="shared" si="134"/>
        <v>0.88590480348840306</v>
      </c>
      <c r="E1473" s="2">
        <f t="shared" si="133"/>
        <v>6.2446095765053E-3</v>
      </c>
      <c r="F1473" s="2">
        <f t="shared" si="137"/>
        <v>9.9970220012568379E-3</v>
      </c>
      <c r="G1473" s="2">
        <f t="shared" si="135"/>
        <v>-3.7524124247515379E-3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5">
        <f>TITRES_STAT!D1477</f>
        <v>0.85</v>
      </c>
      <c r="C1474" s="2">
        <f t="shared" si="132"/>
        <v>0.89028027259338405</v>
      </c>
      <c r="D1474" s="2">
        <f t="shared" si="134"/>
        <v>0.88324518841518807</v>
      </c>
      <c r="E1474" s="2">
        <f t="shared" si="133"/>
        <v>7.0350841781959828E-3</v>
      </c>
      <c r="F1474" s="2">
        <f t="shared" si="137"/>
        <v>9.4046344366446686E-3</v>
      </c>
      <c r="G1474" s="2">
        <f t="shared" si="135"/>
        <v>-2.3695502584486858E-3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5">
        <f>TITRES_STAT!D1478</f>
        <v>0.85</v>
      </c>
      <c r="C1475" s="2">
        <f t="shared" si="132"/>
        <v>0.8871602306559403</v>
      </c>
      <c r="D1475" s="2">
        <f t="shared" si="134"/>
        <v>0.88078258186591496</v>
      </c>
      <c r="E1475" s="2">
        <f t="shared" si="133"/>
        <v>6.3776487900253365E-3</v>
      </c>
      <c r="F1475" s="2">
        <f t="shared" si="137"/>
        <v>8.7992373073208022E-3</v>
      </c>
      <c r="G1475" s="2">
        <f t="shared" si="135"/>
        <v>-2.4215885172954657E-3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5">
        <f>TITRES_STAT!D1479</f>
        <v>0.85</v>
      </c>
      <c r="C1476" s="2">
        <f t="shared" si="132"/>
        <v>0.88452019517041103</v>
      </c>
      <c r="D1476" s="2">
        <f t="shared" si="134"/>
        <v>0.87850239061658797</v>
      </c>
      <c r="E1476" s="2">
        <f t="shared" si="133"/>
        <v>6.0178045538230585E-3</v>
      </c>
      <c r="F1476" s="2">
        <f t="shared" si="137"/>
        <v>8.2429507566212541E-3</v>
      </c>
      <c r="G1476" s="2">
        <f t="shared" si="135"/>
        <v>-2.2251462027981957E-3</v>
      </c>
      <c r="H1476" s="2" t="str">
        <f t="shared" si="136"/>
        <v>Hold</v>
      </c>
    </row>
    <row r="1477" spans="1:8" ht="13.5" x14ac:dyDescent="0.25">
      <c r="A1477" s="3">
        <f>TITRES_STAT!B1480</f>
        <v>44466</v>
      </c>
      <c r="B1477" s="5">
        <f>TITRES_STAT!D1480</f>
        <v>0.86</v>
      </c>
      <c r="C1477" s="2">
        <f t="shared" si="132"/>
        <v>0.88382478052880931</v>
      </c>
      <c r="D1477" s="2">
        <f t="shared" si="134"/>
        <v>0.87713184316350734</v>
      </c>
      <c r="E1477" s="2">
        <f t="shared" si="133"/>
        <v>6.6929373653019653E-3</v>
      </c>
      <c r="F1477" s="2">
        <f t="shared" si="137"/>
        <v>7.9329480783573974E-3</v>
      </c>
      <c r="G1477" s="2">
        <f t="shared" si="135"/>
        <v>-1.2400107130554321E-3</v>
      </c>
      <c r="H1477" s="2" t="str">
        <f t="shared" si="136"/>
        <v>Hold</v>
      </c>
    </row>
    <row r="1478" spans="1:8" ht="13.5" x14ac:dyDescent="0.25">
      <c r="A1478" s="3">
        <f>TITRES_STAT!B1481</f>
        <v>44467</v>
      </c>
      <c r="B1478" s="5">
        <f>TITRES_STAT!D1481</f>
        <v>0.86</v>
      </c>
      <c r="C1478" s="2">
        <f t="shared" si="132"/>
        <v>0.88323635275514634</v>
      </c>
      <c r="D1478" s="2">
        <f t="shared" si="134"/>
        <v>0.87586281774398833</v>
      </c>
      <c r="E1478" s="2">
        <f t="shared" si="133"/>
        <v>7.3735350111580056E-3</v>
      </c>
      <c r="F1478" s="2">
        <f t="shared" si="137"/>
        <v>7.8210654649175197E-3</v>
      </c>
      <c r="G1478" s="2">
        <f t="shared" si="135"/>
        <v>-4.4753045375951414E-4</v>
      </c>
      <c r="H1478" s="2" t="str">
        <f t="shared" si="136"/>
        <v>Hold</v>
      </c>
    </row>
    <row r="1479" spans="1:8" ht="13.5" x14ac:dyDescent="0.25">
      <c r="A1479" s="3">
        <f>TITRES_STAT!B1482</f>
        <v>44468</v>
      </c>
      <c r="B1479" s="5">
        <f>TITRES_STAT!D1482</f>
        <v>0.84</v>
      </c>
      <c r="C1479" s="2">
        <f t="shared" si="132"/>
        <v>0.88273845233127757</v>
      </c>
      <c r="D1479" s="2">
        <f t="shared" si="134"/>
        <v>0.87320631272591509</v>
      </c>
      <c r="E1479" s="2">
        <f t="shared" si="133"/>
        <v>9.5321396053624774E-3</v>
      </c>
      <c r="F1479" s="2">
        <f t="shared" si="137"/>
        <v>8.1632802930065116E-3</v>
      </c>
      <c r="G1479" s="2">
        <f t="shared" si="135"/>
        <v>1.3688593123559658E-3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0.85</v>
      </c>
      <c r="C1480" s="2">
        <f t="shared" si="132"/>
        <v>0.88077869043415791</v>
      </c>
      <c r="D1480" s="2">
        <f t="shared" si="134"/>
        <v>0.8714873265980696</v>
      </c>
      <c r="E1480" s="2">
        <f t="shared" si="133"/>
        <v>9.2913638360883066E-3</v>
      </c>
      <c r="F1480" s="2">
        <f t="shared" si="137"/>
        <v>8.3888970016228713E-3</v>
      </c>
      <c r="G1480" s="2">
        <f t="shared" si="135"/>
        <v>9.0246683446543532E-4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0.84</v>
      </c>
      <c r="C1481" s="2">
        <f t="shared" si="132"/>
        <v>0.87912043036736431</v>
      </c>
      <c r="D1481" s="2">
        <f t="shared" si="134"/>
        <v>0.86915493203524963</v>
      </c>
      <c r="E1481" s="2">
        <f t="shared" si="133"/>
        <v>9.9654983321146862E-3</v>
      </c>
      <c r="F1481" s="2">
        <f t="shared" si="137"/>
        <v>8.7042172677212343E-3</v>
      </c>
      <c r="G1481" s="2">
        <f t="shared" si="135"/>
        <v>1.2612810643934519E-3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0.84</v>
      </c>
      <c r="C1482" s="2">
        <f t="shared" si="132"/>
        <v>0.87617882569546213</v>
      </c>
      <c r="D1482" s="2">
        <f t="shared" si="134"/>
        <v>0.86699530744004594</v>
      </c>
      <c r="E1482" s="2">
        <f t="shared" si="133"/>
        <v>9.1835182554161898E-3</v>
      </c>
      <c r="F1482" s="2">
        <f t="shared" si="137"/>
        <v>8.8000774652602261E-3</v>
      </c>
      <c r="G1482" s="2">
        <f t="shared" si="135"/>
        <v>3.8344079015596375E-4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5">
        <f>TITRES_STAT!D1486</f>
        <v>0.84</v>
      </c>
      <c r="C1483" s="2">
        <f t="shared" si="132"/>
        <v>0.87215131405000634</v>
      </c>
      <c r="D1483" s="2">
        <f t="shared" si="134"/>
        <v>0.86499565503707954</v>
      </c>
      <c r="E1483" s="2">
        <f t="shared" si="133"/>
        <v>7.1556590129268072E-3</v>
      </c>
      <c r="F1483" s="2">
        <f t="shared" si="137"/>
        <v>8.4711937747935437E-3</v>
      </c>
      <c r="G1483" s="2">
        <f t="shared" si="135"/>
        <v>-1.3155347618667365E-3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0.85</v>
      </c>
      <c r="C1484" s="2">
        <f t="shared" si="132"/>
        <v>0.86874341958077461</v>
      </c>
      <c r="D1484" s="2">
        <f t="shared" si="134"/>
        <v>0.86388486577507373</v>
      </c>
      <c r="E1484" s="2">
        <f t="shared" si="133"/>
        <v>4.8585538057008826E-3</v>
      </c>
      <c r="F1484" s="2">
        <f t="shared" si="137"/>
        <v>7.7486657809750122E-3</v>
      </c>
      <c r="G1484" s="2">
        <f t="shared" si="135"/>
        <v>-2.8901119752741296E-3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0.85</v>
      </c>
      <c r="C1485" s="2">
        <f t="shared" si="132"/>
        <v>0.86585981656834776</v>
      </c>
      <c r="D1485" s="2">
        <f t="shared" si="134"/>
        <v>0.86285635719914233</v>
      </c>
      <c r="E1485" s="2">
        <f t="shared" si="133"/>
        <v>3.0034593692054301E-3</v>
      </c>
      <c r="F1485" s="2">
        <f t="shared" si="137"/>
        <v>6.7996244986210956E-3</v>
      </c>
      <c r="G1485" s="2">
        <f t="shared" si="135"/>
        <v>-3.7961651294156655E-3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0.85</v>
      </c>
      <c r="C1486" s="2">
        <f t="shared" si="132"/>
        <v>0.8634198447886019</v>
      </c>
      <c r="D1486" s="2">
        <f t="shared" si="134"/>
        <v>0.86190403444365038</v>
      </c>
      <c r="E1486" s="2">
        <f t="shared" si="133"/>
        <v>1.5158103449515181E-3</v>
      </c>
      <c r="F1486" s="2">
        <f t="shared" si="137"/>
        <v>5.7428616678871806E-3</v>
      </c>
      <c r="G1486" s="2">
        <f t="shared" si="135"/>
        <v>-4.2270513229356625E-3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0.86</v>
      </c>
      <c r="C1487" s="2">
        <f t="shared" ref="C1487:C1550" si="138">$C$4*B1477+C1486*(1-$C$4)</f>
        <v>0.86289371482112476</v>
      </c>
      <c r="D1487" s="2">
        <f t="shared" si="134"/>
        <v>0.86176299485523189</v>
      </c>
      <c r="E1487" s="2">
        <f t="shared" si="133"/>
        <v>1.1307199658928679E-3</v>
      </c>
      <c r="F1487" s="2">
        <f t="shared" si="137"/>
        <v>4.8204333274883184E-3</v>
      </c>
      <c r="G1487" s="2">
        <f t="shared" si="135"/>
        <v>-3.6897133615954505E-3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0.91</v>
      </c>
      <c r="C1488" s="2">
        <f t="shared" si="138"/>
        <v>0.86244852792556714</v>
      </c>
      <c r="D1488" s="2">
        <f t="shared" si="134"/>
        <v>0.86533610634743685</v>
      </c>
      <c r="E1488" s="2">
        <f t="shared" si="133"/>
        <v>-2.8875784218697076E-3</v>
      </c>
      <c r="F1488" s="2">
        <f t="shared" si="137"/>
        <v>3.2788309776167136E-3</v>
      </c>
      <c r="G1488" s="2">
        <f t="shared" si="135"/>
        <v>-6.1664093994864208E-3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0.92</v>
      </c>
      <c r="C1489" s="2">
        <f t="shared" si="138"/>
        <v>0.8589949082447107</v>
      </c>
      <c r="D1489" s="2">
        <f t="shared" si="134"/>
        <v>0.8693852836550342</v>
      </c>
      <c r="E1489" s="2">
        <f t="shared" si="133"/>
        <v>-1.0390375410323505E-2</v>
      </c>
      <c r="F1489" s="2">
        <f t="shared" si="137"/>
        <v>5.4498970002867008E-4</v>
      </c>
      <c r="G1489" s="2">
        <f t="shared" si="135"/>
        <v>-1.0935365110352174E-2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0.94</v>
      </c>
      <c r="C1490" s="2">
        <f t="shared" si="138"/>
        <v>0.85761107620706289</v>
      </c>
      <c r="D1490" s="2">
        <f t="shared" si="134"/>
        <v>0.87461600338429091</v>
      </c>
      <c r="E1490" s="2">
        <f t="shared" si="133"/>
        <v>-1.7004927177228013E-2</v>
      </c>
      <c r="F1490" s="2">
        <f t="shared" si="137"/>
        <v>-2.9649936754226665E-3</v>
      </c>
      <c r="G1490" s="2">
        <f t="shared" si="135"/>
        <v>-1.4039933501805347E-2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0.94</v>
      </c>
      <c r="C1491" s="2">
        <f t="shared" si="138"/>
        <v>0.85490167986751475</v>
      </c>
      <c r="D1491" s="2">
        <f t="shared" si="134"/>
        <v>0.87945926239286187</v>
      </c>
      <c r="E1491" s="2">
        <f t="shared" si="133"/>
        <v>-2.4557582525347121E-2</v>
      </c>
      <c r="F1491" s="2">
        <f t="shared" si="137"/>
        <v>-7.2835114454075584E-3</v>
      </c>
      <c r="G1491" s="2">
        <f t="shared" si="135"/>
        <v>-1.7274071079939564E-2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0.94</v>
      </c>
      <c r="C1492" s="2">
        <f t="shared" si="138"/>
        <v>0.85260911373405102</v>
      </c>
      <c r="D1492" s="2">
        <f t="shared" si="134"/>
        <v>0.88394376147487208</v>
      </c>
      <c r="E1492" s="2">
        <f t="shared" si="133"/>
        <v>-3.1334647740821064E-2</v>
      </c>
      <c r="F1492" s="2">
        <f t="shared" si="137"/>
        <v>-1.2093738704490261E-2</v>
      </c>
      <c r="G1492" s="2">
        <f t="shared" si="135"/>
        <v>-1.9240909036330803E-2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0.92</v>
      </c>
      <c r="C1493" s="2">
        <f t="shared" si="138"/>
        <v>0.85066925008265859</v>
      </c>
      <c r="D1493" s="2">
        <f t="shared" si="134"/>
        <v>0.88661459395821496</v>
      </c>
      <c r="E1493" s="2">
        <f t="shared" si="133"/>
        <v>-3.5945343875556368E-2</v>
      </c>
      <c r="F1493" s="2">
        <f t="shared" si="137"/>
        <v>-1.6864059738703481E-2</v>
      </c>
      <c r="G1493" s="2">
        <f t="shared" si="135"/>
        <v>-1.9081284136852887E-2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0.9</v>
      </c>
      <c r="C1494" s="2">
        <f t="shared" si="138"/>
        <v>0.85056628853148031</v>
      </c>
      <c r="D1494" s="2">
        <f t="shared" si="134"/>
        <v>0.8876061055168657</v>
      </c>
      <c r="E1494" s="2">
        <f t="shared" si="133"/>
        <v>-3.7039816985385388E-2</v>
      </c>
      <c r="F1494" s="2">
        <f t="shared" si="137"/>
        <v>-2.0899211188039862E-2</v>
      </c>
      <c r="G1494" s="2">
        <f t="shared" si="135"/>
        <v>-1.6140605797345525E-2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0.91</v>
      </c>
      <c r="C1495" s="2">
        <f t="shared" si="138"/>
        <v>0.8504791672189449</v>
      </c>
      <c r="D1495" s="2">
        <f t="shared" si="134"/>
        <v>0.88926491251561635</v>
      </c>
      <c r="E1495" s="2">
        <f t="shared" si="133"/>
        <v>-3.8785745296671448E-2</v>
      </c>
      <c r="F1495" s="2">
        <f t="shared" si="137"/>
        <v>-2.447651800976618E-2</v>
      </c>
      <c r="G1495" s="2">
        <f t="shared" si="135"/>
        <v>-1.4309227286905268E-2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0.9</v>
      </c>
      <c r="C1496" s="2">
        <f t="shared" si="138"/>
        <v>0.85040544918526106</v>
      </c>
      <c r="D1496" s="2">
        <f t="shared" si="134"/>
        <v>0.89006010418112624</v>
      </c>
      <c r="E1496" s="2">
        <f t="shared" si="133"/>
        <v>-3.965465499586518E-2</v>
      </c>
      <c r="F1496" s="2">
        <f t="shared" si="137"/>
        <v>-2.7512145406985981E-2</v>
      </c>
      <c r="G1496" s="2">
        <f t="shared" si="135"/>
        <v>-1.2142509588879198E-2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0.9</v>
      </c>
      <c r="C1497" s="2">
        <f t="shared" si="138"/>
        <v>0.8518815339259902</v>
      </c>
      <c r="D1497" s="2">
        <f t="shared" si="134"/>
        <v>0.89079639276030209</v>
      </c>
      <c r="E1497" s="2">
        <f t="shared" si="133"/>
        <v>-3.8914858834311894E-2</v>
      </c>
      <c r="F1497" s="2">
        <f t="shared" si="137"/>
        <v>-2.9792688092451166E-2</v>
      </c>
      <c r="G1497" s="2">
        <f t="shared" si="135"/>
        <v>-9.122170741860728E-3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0.91</v>
      </c>
      <c r="C1498" s="2">
        <f t="shared" si="138"/>
        <v>0.86082283639891477</v>
      </c>
      <c r="D1498" s="2">
        <f t="shared" si="134"/>
        <v>0.89221888218546486</v>
      </c>
      <c r="E1498" s="2">
        <f t="shared" si="133"/>
        <v>-3.1396045786550086E-2</v>
      </c>
      <c r="F1498" s="2">
        <f t="shared" si="137"/>
        <v>-3.0113359631270951E-2</v>
      </c>
      <c r="G1498" s="2">
        <f t="shared" si="135"/>
        <v>-1.2826861552791349E-3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0.92</v>
      </c>
      <c r="C1499" s="2">
        <f t="shared" si="138"/>
        <v>0.86992701541446626</v>
      </c>
      <c r="D1499" s="2">
        <f t="shared" si="134"/>
        <v>0.89427674276431934</v>
      </c>
      <c r="E1499" s="2">
        <f t="shared" si="133"/>
        <v>-2.4349727349853079E-2</v>
      </c>
      <c r="F1499" s="2">
        <f t="shared" si="137"/>
        <v>-2.8960633174987378E-2</v>
      </c>
      <c r="G1499" s="2">
        <f t="shared" si="135"/>
        <v>4.6109058251342996E-3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5">
        <f>TITRES_STAT!D1503</f>
        <v>0.89</v>
      </c>
      <c r="C1500" s="2">
        <f t="shared" si="138"/>
        <v>0.88070747458147147</v>
      </c>
      <c r="D1500" s="2">
        <f t="shared" si="134"/>
        <v>0.89395994700399939</v>
      </c>
      <c r="E1500" s="2">
        <f t="shared" ref="E1500:E1563" si="139">C1500-D1500</f>
        <v>-1.3252472422527917E-2</v>
      </c>
      <c r="F1500" s="2">
        <f t="shared" si="137"/>
        <v>-2.581900102449549E-2</v>
      </c>
      <c r="G1500" s="2">
        <f t="shared" si="135"/>
        <v>1.2566528601967573E-2</v>
      </c>
      <c r="H1500" s="2" t="str">
        <f t="shared" si="136"/>
        <v>Sell</v>
      </c>
    </row>
    <row r="1501" spans="1:8" ht="13.5" x14ac:dyDescent="0.25">
      <c r="A1501" s="3">
        <f>TITRES_STAT!B1504</f>
        <v>44502</v>
      </c>
      <c r="B1501" s="5">
        <f>TITRES_STAT!D1504</f>
        <v>0.89</v>
      </c>
      <c r="C1501" s="2">
        <f t="shared" si="138"/>
        <v>0.88982940156893742</v>
      </c>
      <c r="D1501" s="2">
        <f t="shared" ref="D1501:D1564" si="140">$D$4*B1501+(1-$D$4)*D1500</f>
        <v>0.89366661759629573</v>
      </c>
      <c r="E1501" s="2">
        <f t="shared" si="139"/>
        <v>-3.8372160273583145E-3</v>
      </c>
      <c r="F1501" s="2">
        <f t="shared" si="137"/>
        <v>-2.1422644025068056E-2</v>
      </c>
      <c r="G1501" s="2">
        <f t="shared" si="135"/>
        <v>1.7585427997709742E-2</v>
      </c>
      <c r="H1501" s="2" t="str">
        <f t="shared" si="136"/>
        <v>Sell</v>
      </c>
    </row>
    <row r="1502" spans="1:8" ht="13.5" x14ac:dyDescent="0.25">
      <c r="A1502" s="3">
        <f>TITRES_STAT!B1505</f>
        <v>44503</v>
      </c>
      <c r="B1502" s="5">
        <f>TITRES_STAT!D1505</f>
        <v>0.92</v>
      </c>
      <c r="C1502" s="2">
        <f t="shared" si="138"/>
        <v>0.89754795517371622</v>
      </c>
      <c r="D1502" s="2">
        <f t="shared" si="140"/>
        <v>0.89561723851508868</v>
      </c>
      <c r="E1502" s="2">
        <f t="shared" si="139"/>
        <v>1.9307166586275404E-3</v>
      </c>
      <c r="F1502" s="2">
        <f t="shared" si="137"/>
        <v>-1.6751971888328939E-2</v>
      </c>
      <c r="G1502" s="2">
        <f t="shared" si="135"/>
        <v>1.8682688546956479E-2</v>
      </c>
      <c r="H1502" s="2" t="str">
        <f t="shared" si="136"/>
        <v>Sell</v>
      </c>
    </row>
    <row r="1503" spans="1:8" ht="13.5" x14ac:dyDescent="0.25">
      <c r="A1503" s="3">
        <f>TITRES_STAT!B1506</f>
        <v>44504</v>
      </c>
      <c r="B1503" s="5">
        <f>TITRES_STAT!D1506</f>
        <v>0.9</v>
      </c>
      <c r="C1503" s="2">
        <f t="shared" si="138"/>
        <v>0.90100211591622137</v>
      </c>
      <c r="D1503" s="2">
        <f t="shared" si="140"/>
        <v>0.89594188751397097</v>
      </c>
      <c r="E1503" s="2">
        <f t="shared" si="139"/>
        <v>5.0602284022503996E-3</v>
      </c>
      <c r="F1503" s="2">
        <f t="shared" si="137"/>
        <v>-1.2389531830213072E-2</v>
      </c>
      <c r="G1503" s="2">
        <f t="shared" si="135"/>
        <v>1.7449760232463474E-2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0.9</v>
      </c>
      <c r="C1504" s="2">
        <f t="shared" si="138"/>
        <v>0.9008479442368027</v>
      </c>
      <c r="D1504" s="2">
        <f t="shared" si="140"/>
        <v>0.89624248843886201</v>
      </c>
      <c r="E1504" s="2">
        <f t="shared" si="139"/>
        <v>4.605455797940694E-3</v>
      </c>
      <c r="F1504" s="2">
        <f t="shared" si="137"/>
        <v>-8.9905343045823208E-3</v>
      </c>
      <c r="G1504" s="2">
        <f t="shared" si="135"/>
        <v>1.3595990102523015E-2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5">
        <f>TITRES_STAT!D1508</f>
        <v>0.91</v>
      </c>
      <c r="C1505" s="2">
        <f t="shared" si="138"/>
        <v>0.9022559528157561</v>
      </c>
      <c r="D1505" s="2">
        <f t="shared" si="140"/>
        <v>0.89726156336931662</v>
      </c>
      <c r="E1505" s="2">
        <f t="shared" si="139"/>
        <v>4.9943894464394845E-3</v>
      </c>
      <c r="F1505" s="2">
        <f t="shared" si="137"/>
        <v>-6.1935495543779598E-3</v>
      </c>
      <c r="G1505" s="2">
        <f t="shared" si="135"/>
        <v>1.1187939000817444E-2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5">
        <f>TITRES_STAT!D1509</f>
        <v>0.92</v>
      </c>
      <c r="C1506" s="2">
        <f t="shared" si="138"/>
        <v>0.90190888315179363</v>
      </c>
      <c r="D1506" s="2">
        <f t="shared" si="140"/>
        <v>0.89894589200862651</v>
      </c>
      <c r="E1506" s="2">
        <f t="shared" si="139"/>
        <v>2.9629911431671152E-3</v>
      </c>
      <c r="F1506" s="2">
        <f t="shared" si="137"/>
        <v>-4.3622414148689458E-3</v>
      </c>
      <c r="G1506" s="2">
        <f t="shared" si="135"/>
        <v>7.325232558036061E-3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0.91</v>
      </c>
      <c r="C1507" s="2">
        <f t="shared" si="138"/>
        <v>0.90161520882074853</v>
      </c>
      <c r="D1507" s="2">
        <f t="shared" si="140"/>
        <v>0.89976471482280229</v>
      </c>
      <c r="E1507" s="2">
        <f t="shared" si="139"/>
        <v>1.8504939979462343E-3</v>
      </c>
      <c r="F1507" s="2">
        <f t="shared" si="137"/>
        <v>-3.1196943323059099E-3</v>
      </c>
      <c r="G1507" s="2">
        <f t="shared" si="135"/>
        <v>4.9701883302521437E-3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0.92</v>
      </c>
      <c r="C1508" s="2">
        <f t="shared" si="138"/>
        <v>0.90290517669447956</v>
      </c>
      <c r="D1508" s="2">
        <f t="shared" si="140"/>
        <v>0.90126362483592803</v>
      </c>
      <c r="E1508" s="2">
        <f t="shared" si="139"/>
        <v>1.6415518585515265E-3</v>
      </c>
      <c r="F1508" s="2">
        <f t="shared" si="137"/>
        <v>-2.1674450941344225E-3</v>
      </c>
      <c r="G1508" s="2">
        <f t="shared" ref="G1508:G1571" si="141">E1508-F1508</f>
        <v>3.808996952685949E-3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0.9</v>
      </c>
      <c r="C1509" s="2">
        <f t="shared" si="138"/>
        <v>0.90553514951071357</v>
      </c>
      <c r="D1509" s="2">
        <f t="shared" si="140"/>
        <v>0.90117002299622961</v>
      </c>
      <c r="E1509" s="2">
        <f t="shared" si="139"/>
        <v>4.3651265144839524E-3</v>
      </c>
      <c r="F1509" s="2">
        <f t="shared" ref="F1509:F1572" si="143">(E1509*(2/(10)))+((1-(2/10))*F1508)</f>
        <v>-8.6093077241074754E-4</v>
      </c>
      <c r="G1509" s="2">
        <f t="shared" si="141"/>
        <v>5.2260572868946999E-3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0.89</v>
      </c>
      <c r="C1510" s="2">
        <f t="shared" si="138"/>
        <v>0.90314512650906531</v>
      </c>
      <c r="D1510" s="2">
        <f t="shared" si="140"/>
        <v>0.90034261388539782</v>
      </c>
      <c r="E1510" s="2">
        <f t="shared" si="139"/>
        <v>2.8025126236674858E-3</v>
      </c>
      <c r="F1510" s="2">
        <f t="shared" si="143"/>
        <v>-1.2824209319510092E-4</v>
      </c>
      <c r="G1510" s="2">
        <f t="shared" si="141"/>
        <v>2.9307547168625865E-3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0.9</v>
      </c>
      <c r="C1511" s="2">
        <f t="shared" si="138"/>
        <v>0.90112279935382444</v>
      </c>
      <c r="D1511" s="2">
        <f t="shared" si="140"/>
        <v>0.90031723507907202</v>
      </c>
      <c r="E1511" s="2">
        <f t="shared" si="139"/>
        <v>8.0556427475242387E-4</v>
      </c>
      <c r="F1511" s="2">
        <f t="shared" si="143"/>
        <v>5.8519180394404045E-5</v>
      </c>
      <c r="G1511" s="2">
        <f t="shared" si="141"/>
        <v>7.4704509435801988E-4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0.89</v>
      </c>
      <c r="C1512" s="2">
        <f t="shared" si="138"/>
        <v>0.90402698406862059</v>
      </c>
      <c r="D1512" s="2">
        <f t="shared" si="140"/>
        <v>0.89955299544358525</v>
      </c>
      <c r="E1512" s="2">
        <f t="shared" si="139"/>
        <v>4.4739886250353411E-3</v>
      </c>
      <c r="F1512" s="2">
        <f t="shared" si="143"/>
        <v>9.416130693225915E-4</v>
      </c>
      <c r="G1512" s="2">
        <f t="shared" si="141"/>
        <v>3.5323755557127496E-3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0.9</v>
      </c>
      <c r="C1513" s="2">
        <f t="shared" si="138"/>
        <v>0.90340744805806361</v>
      </c>
      <c r="D1513" s="2">
        <f t="shared" si="140"/>
        <v>0.89958610689220853</v>
      </c>
      <c r="E1513" s="2">
        <f t="shared" si="139"/>
        <v>3.8213411658550855E-3</v>
      </c>
      <c r="F1513" s="2">
        <f t="shared" si="143"/>
        <v>1.5175586886290904E-3</v>
      </c>
      <c r="G1513" s="2">
        <f t="shared" si="141"/>
        <v>2.3037824772259951E-3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0.89</v>
      </c>
      <c r="C1514" s="2">
        <f t="shared" si="138"/>
        <v>0.90288322527989995</v>
      </c>
      <c r="D1514" s="2">
        <f t="shared" si="140"/>
        <v>0.89887602490019314</v>
      </c>
      <c r="E1514" s="2">
        <f t="shared" si="139"/>
        <v>4.0072003797068101E-3</v>
      </c>
      <c r="F1514" s="2">
        <f t="shared" si="143"/>
        <v>2.0154870268446344E-3</v>
      </c>
      <c r="G1514" s="2">
        <f t="shared" si="141"/>
        <v>1.9917133528621757E-3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0.88</v>
      </c>
      <c r="C1515" s="2">
        <f t="shared" si="138"/>
        <v>0.90397811369837688</v>
      </c>
      <c r="D1515" s="2">
        <f t="shared" si="140"/>
        <v>0.89747780083351225</v>
      </c>
      <c r="E1515" s="2">
        <f t="shared" si="139"/>
        <v>6.5003128648646324E-3</v>
      </c>
      <c r="F1515" s="2">
        <f t="shared" si="143"/>
        <v>2.9124521944486341E-3</v>
      </c>
      <c r="G1515" s="2">
        <f t="shared" si="141"/>
        <v>3.5878606704159983E-3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0.88</v>
      </c>
      <c r="C1516" s="2">
        <f t="shared" si="138"/>
        <v>0.906443019283242</v>
      </c>
      <c r="D1516" s="2">
        <f t="shared" si="140"/>
        <v>0.89618314891991879</v>
      </c>
      <c r="E1516" s="2">
        <f t="shared" si="139"/>
        <v>1.0259870363323209E-2</v>
      </c>
      <c r="F1516" s="2">
        <f t="shared" si="143"/>
        <v>4.3819358282235488E-3</v>
      </c>
      <c r="G1516" s="2">
        <f t="shared" si="141"/>
        <v>5.8779345350996604E-3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0.87</v>
      </c>
      <c r="C1517" s="2">
        <f t="shared" si="138"/>
        <v>0.90699024708582021</v>
      </c>
      <c r="D1517" s="2">
        <f t="shared" si="140"/>
        <v>0.89424365640733217</v>
      </c>
      <c r="E1517" s="2">
        <f t="shared" si="139"/>
        <v>1.2746590678488046E-2</v>
      </c>
      <c r="F1517" s="2">
        <f t="shared" si="143"/>
        <v>6.0548667982764492E-3</v>
      </c>
      <c r="G1517" s="2">
        <f t="shared" si="141"/>
        <v>6.6917238802115964E-3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0.89</v>
      </c>
      <c r="C1518" s="2">
        <f t="shared" si="138"/>
        <v>0.90899174753415557</v>
      </c>
      <c r="D1518" s="2">
        <f t="shared" si="140"/>
        <v>0.89392931148827059</v>
      </c>
      <c r="E1518" s="2">
        <f t="shared" si="139"/>
        <v>1.5062436045884975E-2</v>
      </c>
      <c r="F1518" s="2">
        <f t="shared" si="143"/>
        <v>7.856380647798155E-3</v>
      </c>
      <c r="G1518" s="2">
        <f t="shared" si="141"/>
        <v>7.2060553980868199E-3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0.88</v>
      </c>
      <c r="C1519" s="2">
        <f t="shared" si="138"/>
        <v>0.90760840175967017</v>
      </c>
      <c r="D1519" s="2">
        <f t="shared" si="140"/>
        <v>0.89289751063728762</v>
      </c>
      <c r="E1519" s="2">
        <f t="shared" si="139"/>
        <v>1.4710891122382552E-2</v>
      </c>
      <c r="F1519" s="2">
        <f t="shared" si="143"/>
        <v>9.2272827427150352E-3</v>
      </c>
      <c r="G1519" s="2">
        <f t="shared" si="141"/>
        <v>5.4836083796675171E-3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0.89</v>
      </c>
      <c r="C1520" s="2">
        <f t="shared" si="138"/>
        <v>0.90489941687356701</v>
      </c>
      <c r="D1520" s="2">
        <f t="shared" si="140"/>
        <v>0.89268288021971076</v>
      </c>
      <c r="E1520" s="2">
        <f t="shared" si="139"/>
        <v>1.2216536653856247E-2</v>
      </c>
      <c r="F1520" s="2">
        <f t="shared" si="143"/>
        <v>9.8251335249432779E-3</v>
      </c>
      <c r="G1520" s="2">
        <f t="shared" si="141"/>
        <v>2.3914031289129691E-3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0.88</v>
      </c>
      <c r="C1521" s="2">
        <f t="shared" si="138"/>
        <v>0.9041456604314797</v>
      </c>
      <c r="D1521" s="2">
        <f t="shared" si="140"/>
        <v>0.89174340761084325</v>
      </c>
      <c r="E1521" s="2">
        <f t="shared" si="139"/>
        <v>1.240225282063645E-2</v>
      </c>
      <c r="F1521" s="2">
        <f t="shared" si="143"/>
        <v>1.0340557384081912E-2</v>
      </c>
      <c r="G1521" s="2">
        <f t="shared" si="141"/>
        <v>2.0616954365545379E-3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0.88</v>
      </c>
      <c r="C1522" s="2">
        <f t="shared" si="138"/>
        <v>0.90196940498048284</v>
      </c>
      <c r="D1522" s="2">
        <f t="shared" si="140"/>
        <v>0.89087352556559551</v>
      </c>
      <c r="E1522" s="2">
        <f t="shared" si="139"/>
        <v>1.1095879414887322E-2</v>
      </c>
      <c r="F1522" s="2">
        <f t="shared" si="143"/>
        <v>1.0491621790242994E-2</v>
      </c>
      <c r="G1522" s="2">
        <f t="shared" si="141"/>
        <v>6.0425762464432799E-4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0.88</v>
      </c>
      <c r="C1523" s="2">
        <f t="shared" si="138"/>
        <v>0.90166641959887017</v>
      </c>
      <c r="D1523" s="2">
        <f t="shared" si="140"/>
        <v>0.89006807922740316</v>
      </c>
      <c r="E1523" s="2">
        <f t="shared" si="139"/>
        <v>1.1598340371467009E-2</v>
      </c>
      <c r="F1523" s="2">
        <f t="shared" si="143"/>
        <v>1.0712965506487798E-2</v>
      </c>
      <c r="G1523" s="2">
        <f t="shared" si="141"/>
        <v>8.8537486497921106E-4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0.88</v>
      </c>
      <c r="C1524" s="2">
        <f t="shared" si="138"/>
        <v>0.89987158581442861</v>
      </c>
      <c r="D1524" s="2">
        <f t="shared" si="140"/>
        <v>0.88932229558092879</v>
      </c>
      <c r="E1524" s="2">
        <f t="shared" si="139"/>
        <v>1.054929023349982E-2</v>
      </c>
      <c r="F1524" s="2">
        <f t="shared" si="143"/>
        <v>1.0680230451890203E-2</v>
      </c>
      <c r="G1524" s="2">
        <f t="shared" si="141"/>
        <v>-1.3094021839038343E-4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5">
        <f>TITRES_STAT!D1528</f>
        <v>0.87</v>
      </c>
      <c r="C1525" s="2">
        <f t="shared" si="138"/>
        <v>0.89681441876605494</v>
      </c>
      <c r="D1525" s="2">
        <f t="shared" si="140"/>
        <v>0.88789101442678586</v>
      </c>
      <c r="E1525" s="2">
        <f t="shared" si="139"/>
        <v>8.9234043392690809E-3</v>
      </c>
      <c r="F1525" s="2">
        <f t="shared" si="143"/>
        <v>1.0328865229365979E-2</v>
      </c>
      <c r="G1525" s="2">
        <f t="shared" si="141"/>
        <v>-1.405460890096898E-3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5">
        <f>TITRES_STAT!D1529</f>
        <v>0.87</v>
      </c>
      <c r="C1526" s="2">
        <f t="shared" si="138"/>
        <v>0.89422758510973877</v>
      </c>
      <c r="D1526" s="2">
        <f t="shared" si="140"/>
        <v>0.88656575409887572</v>
      </c>
      <c r="E1526" s="2">
        <f t="shared" si="139"/>
        <v>7.6618310108630405E-3</v>
      </c>
      <c r="F1526" s="2">
        <f t="shared" si="143"/>
        <v>9.7954583856653919E-3</v>
      </c>
      <c r="G1526" s="2">
        <f t="shared" si="141"/>
        <v>-2.1336273748023514E-3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5">
        <f>TITRES_STAT!D1530</f>
        <v>0.88</v>
      </c>
      <c r="C1527" s="2">
        <f t="shared" si="138"/>
        <v>0.89050026432362506</v>
      </c>
      <c r="D1527" s="2">
        <f t="shared" si="140"/>
        <v>0.88607940194340351</v>
      </c>
      <c r="E1527" s="2">
        <f t="shared" si="139"/>
        <v>4.4208623802215463E-3</v>
      </c>
      <c r="F1527" s="2">
        <f t="shared" si="143"/>
        <v>8.7205391845766225E-3</v>
      </c>
      <c r="G1527" s="2">
        <f t="shared" si="141"/>
        <v>-4.2996768043550761E-3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5">
        <f>TITRES_STAT!D1531</f>
        <v>0.88</v>
      </c>
      <c r="C1528" s="2">
        <f t="shared" si="138"/>
        <v>0.89042330058152885</v>
      </c>
      <c r="D1528" s="2">
        <f t="shared" si="140"/>
        <v>0.88562907587352169</v>
      </c>
      <c r="E1528" s="2">
        <f t="shared" si="139"/>
        <v>4.7942247080071665E-3</v>
      </c>
      <c r="F1528" s="2">
        <f t="shared" si="143"/>
        <v>7.9352762892627316E-3</v>
      </c>
      <c r="G1528" s="2">
        <f t="shared" si="141"/>
        <v>-3.1410515812555651E-3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0.87</v>
      </c>
      <c r="C1529" s="2">
        <f t="shared" si="138"/>
        <v>0.88881971587667818</v>
      </c>
      <c r="D1529" s="2">
        <f t="shared" si="140"/>
        <v>0.88447136654955705</v>
      </c>
      <c r="E1529" s="2">
        <f t="shared" si="139"/>
        <v>4.3483493271211371E-3</v>
      </c>
      <c r="F1529" s="2">
        <f t="shared" si="143"/>
        <v>7.2178908968344134E-3</v>
      </c>
      <c r="G1529" s="2">
        <f t="shared" si="141"/>
        <v>-2.8695415697132763E-3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5">
        <f>TITRES_STAT!D1533</f>
        <v>0.88</v>
      </c>
      <c r="C1530" s="2">
        <f t="shared" si="138"/>
        <v>0.8890012980494969</v>
      </c>
      <c r="D1530" s="2">
        <f t="shared" si="140"/>
        <v>0.88414015421255288</v>
      </c>
      <c r="E1530" s="2">
        <f t="shared" si="139"/>
        <v>4.8611438369440263E-3</v>
      </c>
      <c r="F1530" s="2">
        <f t="shared" si="143"/>
        <v>6.7465414848563365E-3</v>
      </c>
      <c r="G1530" s="2">
        <f t="shared" si="141"/>
        <v>-1.8853976479123102E-3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0.87</v>
      </c>
      <c r="C1531" s="2">
        <f t="shared" si="138"/>
        <v>0.88761648296495888</v>
      </c>
      <c r="D1531" s="2">
        <f t="shared" si="140"/>
        <v>0.8830927353819934</v>
      </c>
      <c r="E1531" s="2">
        <f t="shared" si="139"/>
        <v>4.5237475829654761E-3</v>
      </c>
      <c r="F1531" s="2">
        <f t="shared" si="143"/>
        <v>6.3019827044781653E-3</v>
      </c>
      <c r="G1531" s="2">
        <f t="shared" si="141"/>
        <v>-1.7782351215126892E-3</v>
      </c>
      <c r="H1531" s="2" t="str">
        <f t="shared" si="142"/>
        <v>Hold</v>
      </c>
    </row>
    <row r="1532" spans="1:8" ht="13.5" x14ac:dyDescent="0.25">
      <c r="A1532" s="3">
        <f>TITRES_STAT!B1535</f>
        <v>44545</v>
      </c>
      <c r="B1532" s="5">
        <f>TITRES_STAT!D1535</f>
        <v>0.87</v>
      </c>
      <c r="C1532" s="2">
        <f t="shared" si="138"/>
        <v>0.88644471635496513</v>
      </c>
      <c r="D1532" s="2">
        <f t="shared" si="140"/>
        <v>0.88212290313147534</v>
      </c>
      <c r="E1532" s="2">
        <f t="shared" si="139"/>
        <v>4.3218132234897899E-3</v>
      </c>
      <c r="F1532" s="2">
        <f t="shared" si="143"/>
        <v>5.9059488082804906E-3</v>
      </c>
      <c r="G1532" s="2">
        <f t="shared" si="141"/>
        <v>-1.5841355847907006E-3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5">
        <f>TITRES_STAT!D1536</f>
        <v>0.87</v>
      </c>
      <c r="C1533" s="2">
        <f t="shared" si="138"/>
        <v>0.88545322153112438</v>
      </c>
      <c r="D1533" s="2">
        <f t="shared" si="140"/>
        <v>0.88122491030692163</v>
      </c>
      <c r="E1533" s="2">
        <f t="shared" si="139"/>
        <v>4.2283112242027521E-3</v>
      </c>
      <c r="F1533" s="2">
        <f t="shared" si="143"/>
        <v>5.5704212914649432E-3</v>
      </c>
      <c r="G1533" s="2">
        <f t="shared" si="141"/>
        <v>-1.3421100672621911E-3</v>
      </c>
      <c r="H1533" s="2" t="str">
        <f t="shared" si="142"/>
        <v>Hold</v>
      </c>
    </row>
    <row r="1534" spans="1:8" ht="13.5" x14ac:dyDescent="0.25">
      <c r="A1534" s="3">
        <f>TITRES_STAT!B1537</f>
        <v>44550</v>
      </c>
      <c r="B1534" s="5">
        <f>TITRES_STAT!D1537</f>
        <v>0.87</v>
      </c>
      <c r="C1534" s="2">
        <f t="shared" si="138"/>
        <v>0.88461426437248991</v>
      </c>
      <c r="D1534" s="2">
        <f t="shared" si="140"/>
        <v>0.88039343546937188</v>
      </c>
      <c r="E1534" s="2">
        <f t="shared" si="139"/>
        <v>4.2208289031180346E-3</v>
      </c>
      <c r="F1534" s="2">
        <f t="shared" si="143"/>
        <v>5.3005028137955625E-3</v>
      </c>
      <c r="G1534" s="2">
        <f t="shared" si="141"/>
        <v>-1.0796739106775279E-3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0.85</v>
      </c>
      <c r="C1535" s="2">
        <f t="shared" si="138"/>
        <v>0.88236591600749148</v>
      </c>
      <c r="D1535" s="2">
        <f t="shared" si="140"/>
        <v>0.87814206987904808</v>
      </c>
      <c r="E1535" s="2">
        <f t="shared" si="139"/>
        <v>4.2238461284433981E-3</v>
      </c>
      <c r="F1535" s="2">
        <f t="shared" si="143"/>
        <v>5.0851714767251302E-3</v>
      </c>
      <c r="G1535" s="2">
        <f t="shared" si="141"/>
        <v>-8.6132534828173204E-4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0.84</v>
      </c>
      <c r="C1536" s="2">
        <f t="shared" si="138"/>
        <v>0.88046346739095427</v>
      </c>
      <c r="D1536" s="2">
        <f t="shared" si="140"/>
        <v>0.87531673136948895</v>
      </c>
      <c r="E1536" s="2">
        <f t="shared" si="139"/>
        <v>5.1467360214653146E-3</v>
      </c>
      <c r="F1536" s="2">
        <f t="shared" si="143"/>
        <v>5.0974843856731672E-3</v>
      </c>
      <c r="G1536" s="2">
        <f t="shared" si="141"/>
        <v>4.9251635792147384E-5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5">
        <f>TITRES_STAT!D1540</f>
        <v>0.84</v>
      </c>
      <c r="C1537" s="2">
        <f t="shared" si="138"/>
        <v>0.88039216471542292</v>
      </c>
      <c r="D1537" s="2">
        <f t="shared" si="140"/>
        <v>0.87270067719397126</v>
      </c>
      <c r="E1537" s="2">
        <f t="shared" si="139"/>
        <v>7.6914875214516565E-3</v>
      </c>
      <c r="F1537" s="2">
        <f t="shared" si="143"/>
        <v>5.6162850128288651E-3</v>
      </c>
      <c r="G1537" s="2">
        <f t="shared" si="141"/>
        <v>2.0752025086227914E-3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5">
        <f>TITRES_STAT!D1541</f>
        <v>0.83</v>
      </c>
      <c r="C1538" s="2">
        <f t="shared" si="138"/>
        <v>0.88033183168228102</v>
      </c>
      <c r="D1538" s="2">
        <f t="shared" si="140"/>
        <v>0.86953766406849187</v>
      </c>
      <c r="E1538" s="2">
        <f t="shared" si="139"/>
        <v>1.0794167613789152E-2</v>
      </c>
      <c r="F1538" s="2">
        <f t="shared" si="143"/>
        <v>6.6518615330209228E-3</v>
      </c>
      <c r="G1538" s="2">
        <f t="shared" si="141"/>
        <v>4.142306080768229E-3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5">
        <f>TITRES_STAT!D1542</f>
        <v>0.82</v>
      </c>
      <c r="C1539" s="2">
        <f t="shared" si="138"/>
        <v>0.87874231911577627</v>
      </c>
      <c r="D1539" s="2">
        <f t="shared" si="140"/>
        <v>0.86586820747082582</v>
      </c>
      <c r="E1539" s="2">
        <f t="shared" si="139"/>
        <v>1.2874111644950448E-2</v>
      </c>
      <c r="F1539" s="2">
        <f t="shared" si="143"/>
        <v>7.8963115554068278E-3</v>
      </c>
      <c r="G1539" s="2">
        <f t="shared" si="141"/>
        <v>4.97780008954362E-3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5">
        <f>TITRES_STAT!D1543</f>
        <v>0.8</v>
      </c>
      <c r="C1540" s="2">
        <f t="shared" si="138"/>
        <v>0.87893580848258002</v>
      </c>
      <c r="D1540" s="2">
        <f t="shared" si="140"/>
        <v>0.8609890809915054</v>
      </c>
      <c r="E1540" s="2">
        <f t="shared" si="139"/>
        <v>1.7946727491074621E-2</v>
      </c>
      <c r="F1540" s="2">
        <f t="shared" si="143"/>
        <v>9.9063947425403875E-3</v>
      </c>
      <c r="G1540" s="2">
        <f t="shared" si="141"/>
        <v>8.0403327485342336E-3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5">
        <f>TITRES_STAT!D1544</f>
        <v>0.84</v>
      </c>
      <c r="C1541" s="2">
        <f t="shared" si="138"/>
        <v>0.87756106871602924</v>
      </c>
      <c r="D1541" s="2">
        <f t="shared" si="140"/>
        <v>0.85943433425139382</v>
      </c>
      <c r="E1541" s="2">
        <f t="shared" si="139"/>
        <v>1.8126734464635419E-2</v>
      </c>
      <c r="F1541" s="2">
        <f t="shared" si="143"/>
        <v>1.1550462686959395E-2</v>
      </c>
      <c r="G1541" s="2">
        <f t="shared" si="141"/>
        <v>6.5762717776760241E-3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5">
        <f>TITRES_STAT!D1545</f>
        <v>0.84</v>
      </c>
      <c r="C1542" s="2">
        <f t="shared" si="138"/>
        <v>0.87639782737510163</v>
      </c>
      <c r="D1542" s="2">
        <f t="shared" si="140"/>
        <v>0.85799475393647573</v>
      </c>
      <c r="E1542" s="2">
        <f t="shared" si="139"/>
        <v>1.8403073438625905E-2</v>
      </c>
      <c r="F1542" s="2">
        <f t="shared" si="143"/>
        <v>1.2920984837292697E-2</v>
      </c>
      <c r="G1542" s="2">
        <f t="shared" si="141"/>
        <v>5.4820886013332085E-3</v>
      </c>
      <c r="H1542" s="2" t="str">
        <f t="shared" si="142"/>
        <v>Sell</v>
      </c>
    </row>
    <row r="1543" spans="1:8" ht="13.5" x14ac:dyDescent="0.25">
      <c r="A1543" s="3">
        <f>TITRES_STAT!B1546</f>
        <v>44561</v>
      </c>
      <c r="B1543" s="5">
        <f>TITRES_STAT!D1546</f>
        <v>0.85</v>
      </c>
      <c r="C1543" s="2">
        <f t="shared" si="138"/>
        <v>0.87541354624047063</v>
      </c>
      <c r="D1543" s="2">
        <f t="shared" si="140"/>
        <v>0.85740254994118126</v>
      </c>
      <c r="E1543" s="2">
        <f t="shared" si="139"/>
        <v>1.8010996299289372E-2</v>
      </c>
      <c r="F1543" s="2">
        <f t="shared" si="143"/>
        <v>1.3938987129692033E-2</v>
      </c>
      <c r="G1543" s="2">
        <f t="shared" si="141"/>
        <v>4.0720091695973393E-3</v>
      </c>
      <c r="H1543" s="2" t="str">
        <f t="shared" si="142"/>
        <v>Sell</v>
      </c>
    </row>
    <row r="1544" spans="1:8" ht="13.5" x14ac:dyDescent="0.25">
      <c r="A1544" s="3">
        <f>TITRES_STAT!B1547</f>
        <v>44564</v>
      </c>
      <c r="B1544" s="5">
        <f>TITRES_STAT!D1547</f>
        <v>0.85</v>
      </c>
      <c r="C1544" s="2">
        <f t="shared" si="138"/>
        <v>0.87458069297270591</v>
      </c>
      <c r="D1544" s="2">
        <f t="shared" si="140"/>
        <v>0.85685421290850117</v>
      </c>
      <c r="E1544" s="2">
        <f t="shared" si="139"/>
        <v>1.7726480064204742E-2</v>
      </c>
      <c r="F1544" s="2">
        <f t="shared" si="143"/>
        <v>1.4696485716594576E-2</v>
      </c>
      <c r="G1544" s="2">
        <f t="shared" si="141"/>
        <v>3.0299943476101657E-3</v>
      </c>
      <c r="H1544" s="2" t="str">
        <f t="shared" si="142"/>
        <v>Sell</v>
      </c>
    </row>
    <row r="1545" spans="1:8" ht="13.5" x14ac:dyDescent="0.25">
      <c r="A1545" s="3">
        <f>TITRES_STAT!B1548</f>
        <v>44565</v>
      </c>
      <c r="B1545" s="5">
        <f>TITRES_STAT!D1548</f>
        <v>0.85</v>
      </c>
      <c r="C1545" s="2">
        <f t="shared" si="138"/>
        <v>0.87079904789998186</v>
      </c>
      <c r="D1545" s="2">
        <f t="shared" si="140"/>
        <v>0.85634649343379743</v>
      </c>
      <c r="E1545" s="2">
        <f t="shared" si="139"/>
        <v>1.4452554466184431E-2</v>
      </c>
      <c r="F1545" s="2">
        <f t="shared" si="143"/>
        <v>1.4647699466512547E-2</v>
      </c>
      <c r="G1545" s="2">
        <f t="shared" si="141"/>
        <v>-1.9514500032811674E-4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0.84</v>
      </c>
      <c r="C1546" s="2">
        <f t="shared" si="138"/>
        <v>0.8660607328384462</v>
      </c>
      <c r="D1546" s="2">
        <f t="shared" si="140"/>
        <v>0.85513564206833093</v>
      </c>
      <c r="E1546" s="2">
        <f t="shared" si="139"/>
        <v>1.0925090770115276E-2</v>
      </c>
      <c r="F1546" s="2">
        <f t="shared" si="143"/>
        <v>1.3903177727233094E-2</v>
      </c>
      <c r="G1546" s="2">
        <f t="shared" si="141"/>
        <v>-2.9780869571178186E-3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0.85</v>
      </c>
      <c r="C1547" s="2">
        <f t="shared" si="138"/>
        <v>0.86205138932483916</v>
      </c>
      <c r="D1547" s="2">
        <f t="shared" si="140"/>
        <v>0.85475522413734351</v>
      </c>
      <c r="E1547" s="2">
        <f t="shared" si="139"/>
        <v>7.2961651874956512E-3</v>
      </c>
      <c r="F1547" s="2">
        <f t="shared" si="143"/>
        <v>1.2581775219285607E-2</v>
      </c>
      <c r="G1547" s="2">
        <f t="shared" si="141"/>
        <v>-5.2856100317899557E-3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0.88</v>
      </c>
      <c r="C1548" s="2">
        <f t="shared" si="138"/>
        <v>0.85712040635178699</v>
      </c>
      <c r="D1548" s="2">
        <f t="shared" si="140"/>
        <v>0.85662520753457727</v>
      </c>
      <c r="E1548" s="2">
        <f t="shared" si="139"/>
        <v>4.9519881720971881E-4</v>
      </c>
      <c r="F1548" s="2">
        <f t="shared" si="143"/>
        <v>1.016445993887043E-2</v>
      </c>
      <c r="G1548" s="2">
        <f t="shared" si="141"/>
        <v>-9.6692611216607112E-3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0.88</v>
      </c>
      <c r="C1549" s="2">
        <f t="shared" si="138"/>
        <v>0.85140957460535827</v>
      </c>
      <c r="D1549" s="2">
        <f t="shared" si="140"/>
        <v>0.85835667364312718</v>
      </c>
      <c r="E1549" s="2">
        <f t="shared" si="139"/>
        <v>-6.9470990377689112E-3</v>
      </c>
      <c r="F1549" s="2">
        <f t="shared" si="143"/>
        <v>6.7421481435425631E-3</v>
      </c>
      <c r="G1549" s="2">
        <f t="shared" si="141"/>
        <v>-1.3689247181311474E-2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0.87</v>
      </c>
      <c r="C1550" s="2">
        <f t="shared" si="138"/>
        <v>0.84350040928145698</v>
      </c>
      <c r="D1550" s="2">
        <f t="shared" si="140"/>
        <v>0.85921914226215479</v>
      </c>
      <c r="E1550" s="2">
        <f t="shared" si="139"/>
        <v>-1.5718732980697814E-2</v>
      </c>
      <c r="F1550" s="2">
        <f t="shared" si="143"/>
        <v>2.249971918694488E-3</v>
      </c>
      <c r="G1550" s="2">
        <f t="shared" si="141"/>
        <v>-1.7968704899392302E-2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0.85</v>
      </c>
      <c r="C1551" s="2">
        <f t="shared" ref="C1551:C1614" si="144">$C$4*B1541+C1550*(1-$C$4)</f>
        <v>0.84296188477661749</v>
      </c>
      <c r="D1551" s="2">
        <f t="shared" si="140"/>
        <v>0.85853624283532859</v>
      </c>
      <c r="E1551" s="2">
        <f t="shared" si="139"/>
        <v>-1.5574358058711102E-2</v>
      </c>
      <c r="F1551" s="2">
        <f t="shared" si="143"/>
        <v>-1.3148940767866301E-3</v>
      </c>
      <c r="G1551" s="2">
        <f t="shared" si="141"/>
        <v>-1.4259463981924472E-2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0.86</v>
      </c>
      <c r="C1552" s="2">
        <f t="shared" si="144"/>
        <v>0.84250621019559946</v>
      </c>
      <c r="D1552" s="2">
        <f t="shared" si="140"/>
        <v>0.85864466929197092</v>
      </c>
      <c r="E1552" s="2">
        <f t="shared" si="139"/>
        <v>-1.613845909637146E-2</v>
      </c>
      <c r="F1552" s="2">
        <f t="shared" si="143"/>
        <v>-4.2796070807035961E-3</v>
      </c>
      <c r="G1552" s="2">
        <f t="shared" si="141"/>
        <v>-1.1858852015667864E-2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0.85</v>
      </c>
      <c r="C1553" s="2">
        <f t="shared" si="144"/>
        <v>0.84365910093473795</v>
      </c>
      <c r="D1553" s="2">
        <f t="shared" si="140"/>
        <v>0.85800432341849164</v>
      </c>
      <c r="E1553" s="2">
        <f t="shared" si="139"/>
        <v>-1.4345222483753695E-2</v>
      </c>
      <c r="F1553" s="2">
        <f t="shared" si="143"/>
        <v>-6.292730161313616E-3</v>
      </c>
      <c r="G1553" s="2">
        <f t="shared" si="141"/>
        <v>-8.0524923224400795E-3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5">
        <f>TITRES_STAT!D1557</f>
        <v>0.85</v>
      </c>
      <c r="C1554" s="2">
        <f t="shared" si="144"/>
        <v>0.84463462386785515</v>
      </c>
      <c r="D1554" s="2">
        <f t="shared" si="140"/>
        <v>0.85741141057267745</v>
      </c>
      <c r="E1554" s="2">
        <f t="shared" si="139"/>
        <v>-1.2776786704822296E-2</v>
      </c>
      <c r="F1554" s="2">
        <f t="shared" si="143"/>
        <v>-7.5895414700153522E-3</v>
      </c>
      <c r="G1554" s="2">
        <f t="shared" si="141"/>
        <v>-5.1872452348069439E-3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5">
        <f>TITRES_STAT!D1558</f>
        <v>0.86</v>
      </c>
      <c r="C1555" s="2">
        <f t="shared" si="144"/>
        <v>0.84546006634972359</v>
      </c>
      <c r="D1555" s="2">
        <f t="shared" si="140"/>
        <v>0.85760315793766428</v>
      </c>
      <c r="E1555" s="2">
        <f t="shared" si="139"/>
        <v>-1.2143091587940691E-2</v>
      </c>
      <c r="F1555" s="2">
        <f t="shared" si="143"/>
        <v>-8.5002514936004213E-3</v>
      </c>
      <c r="G1555" s="2">
        <f t="shared" si="141"/>
        <v>-3.6428400943402696E-3</v>
      </c>
      <c r="H1555" s="2" t="str">
        <f t="shared" si="142"/>
        <v>Hold</v>
      </c>
    </row>
    <row r="1556" spans="1:8" ht="13.5" x14ac:dyDescent="0.25">
      <c r="A1556" s="3">
        <f>TITRES_STAT!B1559</f>
        <v>44580</v>
      </c>
      <c r="B1556" s="5">
        <f>TITRES_STAT!D1559</f>
        <v>0.86</v>
      </c>
      <c r="C1556" s="2">
        <f t="shared" si="144"/>
        <v>0.84462005614207381</v>
      </c>
      <c r="D1556" s="2">
        <f t="shared" si="140"/>
        <v>0.85778070179413357</v>
      </c>
      <c r="E1556" s="2">
        <f t="shared" si="139"/>
        <v>-1.3160645652059766E-2</v>
      </c>
      <c r="F1556" s="2">
        <f t="shared" si="143"/>
        <v>-9.4323303252922906E-3</v>
      </c>
      <c r="G1556" s="2">
        <f t="shared" si="141"/>
        <v>-3.7283153267674753E-3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5">
        <f>TITRES_STAT!D1560</f>
        <v>0.86</v>
      </c>
      <c r="C1557" s="2">
        <f t="shared" si="144"/>
        <v>0.84544773981252397</v>
      </c>
      <c r="D1557" s="2">
        <f t="shared" si="140"/>
        <v>0.85794509425382737</v>
      </c>
      <c r="E1557" s="2">
        <f t="shared" si="139"/>
        <v>-1.2497354441303399E-2</v>
      </c>
      <c r="F1557" s="2">
        <f t="shared" si="143"/>
        <v>-1.0045335148494513E-2</v>
      </c>
      <c r="G1557" s="2">
        <f t="shared" si="141"/>
        <v>-2.4520192928088862E-3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5">
        <f>TITRES_STAT!D1561</f>
        <v>0.86</v>
      </c>
      <c r="C1558" s="2">
        <f t="shared" si="144"/>
        <v>0.85076347214905867</v>
      </c>
      <c r="D1558" s="2">
        <f t="shared" si="140"/>
        <v>0.85809730949428464</v>
      </c>
      <c r="E1558" s="2">
        <f t="shared" si="139"/>
        <v>-7.3338373452259686E-3</v>
      </c>
      <c r="F1558" s="2">
        <f t="shared" si="143"/>
        <v>-9.5030355878408038E-3</v>
      </c>
      <c r="G1558" s="2">
        <f t="shared" si="141"/>
        <v>2.1691982426148351E-3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0.86</v>
      </c>
      <c r="C1559" s="2">
        <f t="shared" si="144"/>
        <v>0.85526139951074187</v>
      </c>
      <c r="D1559" s="2">
        <f t="shared" si="140"/>
        <v>0.8582382495317451</v>
      </c>
      <c r="E1559" s="2">
        <f t="shared" si="139"/>
        <v>-2.97685002100323E-3</v>
      </c>
      <c r="F1559" s="2">
        <f t="shared" si="143"/>
        <v>-8.1977984744732897E-3</v>
      </c>
      <c r="G1559" s="2">
        <f t="shared" si="141"/>
        <v>5.2209484534700597E-3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0.86</v>
      </c>
      <c r="C1560" s="2">
        <f t="shared" si="144"/>
        <v>0.85752887650908927</v>
      </c>
      <c r="D1560" s="2">
        <f t="shared" si="140"/>
        <v>0.85836874956643061</v>
      </c>
      <c r="E1560" s="2">
        <f t="shared" si="139"/>
        <v>-8.3987305734134488E-4</v>
      </c>
      <c r="F1560" s="2">
        <f t="shared" si="143"/>
        <v>-6.7262133910469006E-3</v>
      </c>
      <c r="G1560" s="2">
        <f t="shared" si="141"/>
        <v>5.8863403337055557E-3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0.86</v>
      </c>
      <c r="C1561" s="2">
        <f t="shared" si="144"/>
        <v>0.85637058781538322</v>
      </c>
      <c r="D1561" s="2">
        <f t="shared" si="140"/>
        <v>0.85848958293188016</v>
      </c>
      <c r="E1561" s="2">
        <f t="shared" si="139"/>
        <v>-2.1189951164969356E-3</v>
      </c>
      <c r="F1561" s="2">
        <f t="shared" si="143"/>
        <v>-5.8047697361369079E-3</v>
      </c>
      <c r="G1561" s="2">
        <f t="shared" si="141"/>
        <v>3.6857746196399723E-3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0.87</v>
      </c>
      <c r="C1562" s="2">
        <f t="shared" si="144"/>
        <v>0.85692895892070886</v>
      </c>
      <c r="D1562" s="2">
        <f t="shared" si="140"/>
        <v>0.85934220641840753</v>
      </c>
      <c r="E1562" s="2">
        <f t="shared" si="139"/>
        <v>-2.4132474976986673E-3</v>
      </c>
      <c r="F1562" s="2">
        <f t="shared" si="143"/>
        <v>-5.1264652884492595E-3</v>
      </c>
      <c r="G1562" s="2">
        <f t="shared" si="141"/>
        <v>2.7132177907505921E-3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0.87</v>
      </c>
      <c r="C1563" s="2">
        <f t="shared" si="144"/>
        <v>0.85586296524059979</v>
      </c>
      <c r="D1563" s="2">
        <f t="shared" si="140"/>
        <v>0.86013167260963652</v>
      </c>
      <c r="E1563" s="2">
        <f t="shared" si="139"/>
        <v>-4.2687073690367283E-3</v>
      </c>
      <c r="F1563" s="2">
        <f t="shared" si="143"/>
        <v>-4.9549137045667531E-3</v>
      </c>
      <c r="G1563" s="2">
        <f t="shared" si="141"/>
        <v>6.8620633553002474E-4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0.84</v>
      </c>
      <c r="C1564" s="2">
        <f t="shared" si="144"/>
        <v>0.85496097058819975</v>
      </c>
      <c r="D1564" s="2">
        <f t="shared" si="140"/>
        <v>0.85864043760151521</v>
      </c>
      <c r="E1564" s="2">
        <f t="shared" ref="E1564:E1627" si="145">C1564-D1564</f>
        <v>-3.6794670133154517E-3</v>
      </c>
      <c r="F1564" s="2">
        <f t="shared" si="143"/>
        <v>-4.6998243663164928E-3</v>
      </c>
      <c r="G1564" s="2">
        <f t="shared" si="141"/>
        <v>1.0203573530010411E-3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0.86</v>
      </c>
      <c r="C1565" s="2">
        <f t="shared" si="144"/>
        <v>0.85573620588232291</v>
      </c>
      <c r="D1565" s="2">
        <f t="shared" ref="D1565:D1628" si="146">$D$4*B1565+(1-$D$4)*D1564</f>
        <v>0.85874114592732886</v>
      </c>
      <c r="E1565" s="2">
        <f t="shared" si="145"/>
        <v>-3.0049400450059549E-3</v>
      </c>
      <c r="F1565" s="2">
        <f t="shared" si="143"/>
        <v>-4.3608475020543852E-3</v>
      </c>
      <c r="G1565" s="2">
        <f t="shared" si="141"/>
        <v>1.3559074570484303E-3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0.91</v>
      </c>
      <c r="C1566" s="2">
        <f t="shared" si="144"/>
        <v>0.85639217420811942</v>
      </c>
      <c r="D1566" s="2">
        <f t="shared" si="146"/>
        <v>0.86253809808086002</v>
      </c>
      <c r="E1566" s="2">
        <f t="shared" si="145"/>
        <v>-6.1459238727405996E-3</v>
      </c>
      <c r="F1566" s="2">
        <f t="shared" si="143"/>
        <v>-4.7178627761916281E-3</v>
      </c>
      <c r="G1566" s="2">
        <f t="shared" si="141"/>
        <v>-1.4280610965489715E-3</v>
      </c>
      <c r="H1566" s="2" t="str">
        <f t="shared" si="142"/>
        <v>Hold</v>
      </c>
    </row>
    <row r="1567" spans="1:8" ht="13.5" x14ac:dyDescent="0.25">
      <c r="A1567" s="3">
        <f>TITRES_STAT!B1570</f>
        <v>44595</v>
      </c>
      <c r="B1567" s="5">
        <f>TITRES_STAT!D1570</f>
        <v>0.92</v>
      </c>
      <c r="C1567" s="2">
        <f t="shared" si="144"/>
        <v>0.85694722432994719</v>
      </c>
      <c r="D1567" s="2">
        <f t="shared" si="146"/>
        <v>0.86679453526005557</v>
      </c>
      <c r="E1567" s="2">
        <f t="shared" si="145"/>
        <v>-9.8473109301083772E-3</v>
      </c>
      <c r="F1567" s="2">
        <f t="shared" si="143"/>
        <v>-5.7437524069749776E-3</v>
      </c>
      <c r="G1567" s="2">
        <f t="shared" si="141"/>
        <v>-4.1035585231333997E-3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0.87</v>
      </c>
      <c r="C1568" s="2">
        <f t="shared" si="144"/>
        <v>0.85741688212533995</v>
      </c>
      <c r="D1568" s="2">
        <f t="shared" si="146"/>
        <v>0.86703197709264401</v>
      </c>
      <c r="E1568" s="2">
        <f t="shared" si="145"/>
        <v>-9.6150949673040609E-3</v>
      </c>
      <c r="F1568" s="2">
        <f t="shared" si="143"/>
        <v>-6.5180209190407942E-3</v>
      </c>
      <c r="G1568" s="2">
        <f t="shared" si="141"/>
        <v>-3.0970740482632667E-3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0.88</v>
      </c>
      <c r="C1569" s="2">
        <f t="shared" si="144"/>
        <v>0.85781428487528766</v>
      </c>
      <c r="D1569" s="2">
        <f t="shared" si="146"/>
        <v>0.86799257138207775</v>
      </c>
      <c r="E1569" s="2">
        <f t="shared" si="145"/>
        <v>-1.0178286506790091E-2</v>
      </c>
      <c r="F1569" s="2">
        <f t="shared" si="143"/>
        <v>-7.2500740365906537E-3</v>
      </c>
      <c r="G1569" s="2">
        <f t="shared" si="141"/>
        <v>-2.928212470199437E-3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0.89</v>
      </c>
      <c r="C1570" s="2">
        <f t="shared" si="144"/>
        <v>0.85815054874062802</v>
      </c>
      <c r="D1570" s="2">
        <f t="shared" si="146"/>
        <v>0.86962275127970168</v>
      </c>
      <c r="E1570" s="2">
        <f t="shared" si="145"/>
        <v>-1.1472202539073661E-2</v>
      </c>
      <c r="F1570" s="2">
        <f t="shared" si="143"/>
        <v>-8.0944997370872556E-3</v>
      </c>
      <c r="G1570" s="2">
        <f t="shared" si="141"/>
        <v>-3.3777028019864059E-3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0.9</v>
      </c>
      <c r="C1571" s="2">
        <f t="shared" si="144"/>
        <v>0.85843507970360833</v>
      </c>
      <c r="D1571" s="2">
        <f t="shared" si="146"/>
        <v>0.87187291785157561</v>
      </c>
      <c r="E1571" s="2">
        <f t="shared" si="145"/>
        <v>-1.3437838147967285E-2</v>
      </c>
      <c r="F1571" s="2">
        <f t="shared" si="143"/>
        <v>-9.1631674192632628E-3</v>
      </c>
      <c r="G1571" s="2">
        <f t="shared" si="141"/>
        <v>-4.274670728704022E-3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0.88</v>
      </c>
      <c r="C1572" s="2">
        <f t="shared" si="144"/>
        <v>0.86021429821074546</v>
      </c>
      <c r="D1572" s="2">
        <f t="shared" si="146"/>
        <v>0.87247492393664405</v>
      </c>
      <c r="E1572" s="2">
        <f t="shared" si="145"/>
        <v>-1.2260625725898588E-2</v>
      </c>
      <c r="F1572" s="2">
        <f t="shared" si="143"/>
        <v>-9.7826590805903287E-3</v>
      </c>
      <c r="G1572" s="2">
        <f t="shared" ref="G1572:G1635" si="147">E1572-F1572</f>
        <v>-2.4779666453082598E-3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0.89</v>
      </c>
      <c r="C1573" s="2">
        <f t="shared" si="144"/>
        <v>0.86171979079370764</v>
      </c>
      <c r="D1573" s="2">
        <f t="shared" si="146"/>
        <v>0.87377307771911483</v>
      </c>
      <c r="E1573" s="2">
        <f t="shared" si="145"/>
        <v>-1.2053286925407192E-2</v>
      </c>
      <c r="F1573" s="2">
        <f t="shared" ref="F1573:F1636" si="149">(E1573*(2/(10)))+((1-(2/10))*F1572)</f>
        <v>-1.0236784649553703E-2</v>
      </c>
      <c r="G1573" s="2">
        <f t="shared" si="147"/>
        <v>-1.8165022758534887E-3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0.87</v>
      </c>
      <c r="C1574" s="2">
        <f t="shared" si="144"/>
        <v>0.85837828451775267</v>
      </c>
      <c r="D1574" s="2">
        <f t="shared" si="146"/>
        <v>0.87349359048066189</v>
      </c>
      <c r="E1574" s="2">
        <f t="shared" si="145"/>
        <v>-1.511530596290922E-2</v>
      </c>
      <c r="F1574" s="2">
        <f t="shared" si="149"/>
        <v>-1.1212488912224806E-2</v>
      </c>
      <c r="G1574" s="2">
        <f t="shared" si="147"/>
        <v>-3.9028170506844144E-3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0.87</v>
      </c>
      <c r="C1575" s="2">
        <f t="shared" si="144"/>
        <v>0.85862777920732924</v>
      </c>
      <c r="D1575" s="2">
        <f t="shared" si="146"/>
        <v>0.87323480600061287</v>
      </c>
      <c r="E1575" s="2">
        <f t="shared" si="145"/>
        <v>-1.4607026793283628E-2</v>
      </c>
      <c r="F1575" s="2">
        <f t="shared" si="149"/>
        <v>-1.1891396488436571E-2</v>
      </c>
      <c r="G1575" s="2">
        <f t="shared" si="147"/>
        <v>-2.7156303048470574E-3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0.86</v>
      </c>
      <c r="C1576" s="2">
        <f t="shared" si="144"/>
        <v>0.86653119779081711</v>
      </c>
      <c r="D1576" s="2">
        <f t="shared" si="146"/>
        <v>0.87225445000056745</v>
      </c>
      <c r="E1576" s="2">
        <f t="shared" si="145"/>
        <v>-5.7232522097503402E-3</v>
      </c>
      <c r="F1576" s="2">
        <f t="shared" si="149"/>
        <v>-1.0657767632699326E-2</v>
      </c>
      <c r="G1576" s="2">
        <f t="shared" si="147"/>
        <v>4.9345154229489853E-3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0.89</v>
      </c>
      <c r="C1577" s="2">
        <f t="shared" si="144"/>
        <v>0.8747571673614607</v>
      </c>
      <c r="D1577" s="2">
        <f t="shared" si="146"/>
        <v>0.87356893518571066</v>
      </c>
      <c r="E1577" s="2">
        <f t="shared" si="145"/>
        <v>1.1882321757500369E-3</v>
      </c>
      <c r="F1577" s="2">
        <f t="shared" si="149"/>
        <v>-8.288567671009453E-3</v>
      </c>
      <c r="G1577" s="2">
        <f t="shared" si="147"/>
        <v>9.4767998467594899E-3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0.88</v>
      </c>
      <c r="C1578" s="2">
        <f t="shared" si="144"/>
        <v>0.87402529545969754</v>
      </c>
      <c r="D1578" s="2">
        <f t="shared" si="146"/>
        <v>0.8740453103571395</v>
      </c>
      <c r="E1578" s="2">
        <f t="shared" si="145"/>
        <v>-2.0014897441966717E-5</v>
      </c>
      <c r="F1578" s="2">
        <f t="shared" si="149"/>
        <v>-6.6348571162959565E-3</v>
      </c>
      <c r="G1578" s="2">
        <f t="shared" si="147"/>
        <v>6.6148422188539897E-3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5">
        <f>TITRES_STAT!D1582</f>
        <v>0.88</v>
      </c>
      <c r="C1579" s="2">
        <f t="shared" si="144"/>
        <v>0.87494448077359022</v>
      </c>
      <c r="D1579" s="2">
        <f t="shared" si="146"/>
        <v>0.87448639847883292</v>
      </c>
      <c r="E1579" s="2">
        <f t="shared" si="145"/>
        <v>4.5808229475730045E-4</v>
      </c>
      <c r="F1579" s="2">
        <f t="shared" si="149"/>
        <v>-5.2162692340853049E-3</v>
      </c>
      <c r="G1579" s="2">
        <f t="shared" si="147"/>
        <v>5.6743515288426053E-3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5">
        <f>TITRES_STAT!D1583</f>
        <v>0.89</v>
      </c>
      <c r="C1580" s="2">
        <f t="shared" si="144"/>
        <v>0.87726071450073018</v>
      </c>
      <c r="D1580" s="2">
        <f t="shared" si="146"/>
        <v>0.87563555414706751</v>
      </c>
      <c r="E1580" s="2">
        <f t="shared" si="145"/>
        <v>1.6251603536626691E-3</v>
      </c>
      <c r="F1580" s="2">
        <f t="shared" si="149"/>
        <v>-3.8479833165357101E-3</v>
      </c>
      <c r="G1580" s="2">
        <f t="shared" si="147"/>
        <v>5.4731436701983792E-3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0.87</v>
      </c>
      <c r="C1581" s="2">
        <f t="shared" si="144"/>
        <v>0.88075906611600252</v>
      </c>
      <c r="D1581" s="2">
        <f t="shared" si="146"/>
        <v>0.8752181056917292</v>
      </c>
      <c r="E1581" s="2">
        <f t="shared" si="145"/>
        <v>5.5409604242733224E-3</v>
      </c>
      <c r="F1581" s="2">
        <f t="shared" si="149"/>
        <v>-1.9701945683739037E-3</v>
      </c>
      <c r="G1581" s="2">
        <f t="shared" si="147"/>
        <v>7.5111549926472256E-3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0.87</v>
      </c>
      <c r="C1582" s="2">
        <f t="shared" si="144"/>
        <v>0.88064228671354061</v>
      </c>
      <c r="D1582" s="2">
        <f t="shared" si="146"/>
        <v>0.87483157934419364</v>
      </c>
      <c r="E1582" s="2">
        <f t="shared" si="145"/>
        <v>5.810707369346968E-3</v>
      </c>
      <c r="F1582" s="2">
        <f t="shared" si="149"/>
        <v>-4.1401418082972954E-4</v>
      </c>
      <c r="G1582" s="2">
        <f t="shared" si="147"/>
        <v>6.2247215501766975E-3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0.87</v>
      </c>
      <c r="C1583" s="2">
        <f t="shared" si="144"/>
        <v>0.88208193491145748</v>
      </c>
      <c r="D1583" s="2">
        <f t="shared" si="146"/>
        <v>0.87447368457795704</v>
      </c>
      <c r="E1583" s="2">
        <f t="shared" si="145"/>
        <v>7.6082503335004326E-3</v>
      </c>
      <c r="F1583" s="2">
        <f t="shared" si="149"/>
        <v>1.190438722036303E-3</v>
      </c>
      <c r="G1583" s="2">
        <f t="shared" si="147"/>
        <v>6.41781161146413E-3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0.85</v>
      </c>
      <c r="C1584" s="2">
        <f t="shared" si="144"/>
        <v>0.88022317569431019</v>
      </c>
      <c r="D1584" s="2">
        <f t="shared" si="146"/>
        <v>0.87266081905366399</v>
      </c>
      <c r="E1584" s="2">
        <f t="shared" si="145"/>
        <v>7.5623566406461951E-3</v>
      </c>
      <c r="F1584" s="2">
        <f t="shared" si="149"/>
        <v>2.4648223057582817E-3</v>
      </c>
      <c r="G1584" s="2">
        <f t="shared" si="147"/>
        <v>5.0975343348879133E-3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0.86</v>
      </c>
      <c r="C1585" s="2">
        <f t="shared" si="144"/>
        <v>0.8786503794336471</v>
      </c>
      <c r="D1585" s="2">
        <f t="shared" si="146"/>
        <v>0.87172298060524445</v>
      </c>
      <c r="E1585" s="2">
        <f t="shared" si="145"/>
        <v>6.9273988284026533E-3</v>
      </c>
      <c r="F1585" s="2">
        <f t="shared" si="149"/>
        <v>3.357337610287156E-3</v>
      </c>
      <c r="G1585" s="2">
        <f t="shared" si="147"/>
        <v>3.5700612181154973E-3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0.87</v>
      </c>
      <c r="C1586" s="2">
        <f t="shared" si="144"/>
        <v>0.87578109029000917</v>
      </c>
      <c r="D1586" s="2">
        <f t="shared" si="146"/>
        <v>0.87159535241226338</v>
      </c>
      <c r="E1586" s="2">
        <f t="shared" si="145"/>
        <v>4.1857378777457876E-3</v>
      </c>
      <c r="F1586" s="2">
        <f t="shared" si="149"/>
        <v>3.5230176637788828E-3</v>
      </c>
      <c r="G1586" s="2">
        <f t="shared" si="147"/>
        <v>6.6272021396690485E-4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0.85</v>
      </c>
      <c r="C1587" s="2">
        <f t="shared" si="144"/>
        <v>0.87796861486077693</v>
      </c>
      <c r="D1587" s="2">
        <f t="shared" si="146"/>
        <v>0.86999569667802168</v>
      </c>
      <c r="E1587" s="2">
        <f t="shared" si="145"/>
        <v>7.9729181827552509E-3</v>
      </c>
      <c r="F1587" s="2">
        <f t="shared" si="149"/>
        <v>4.4129977675741571E-3</v>
      </c>
      <c r="G1587" s="2">
        <f t="shared" si="147"/>
        <v>3.5599204151810938E-3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0.86</v>
      </c>
      <c r="C1588" s="2">
        <f t="shared" si="144"/>
        <v>0.87828113565142663</v>
      </c>
      <c r="D1588" s="2">
        <f t="shared" si="146"/>
        <v>0.86925527470187192</v>
      </c>
      <c r="E1588" s="2">
        <f t="shared" si="145"/>
        <v>9.0258609495547093E-3</v>
      </c>
      <c r="F1588" s="2">
        <f t="shared" si="149"/>
        <v>5.3355704039702682E-3</v>
      </c>
      <c r="G1588" s="2">
        <f t="shared" si="147"/>
        <v>3.6902905455844411E-3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0.86</v>
      </c>
      <c r="C1589" s="2">
        <f t="shared" si="144"/>
        <v>0.87854557632043795</v>
      </c>
      <c r="D1589" s="2">
        <f t="shared" si="146"/>
        <v>0.86856969879802959</v>
      </c>
      <c r="E1589" s="2">
        <f t="shared" si="145"/>
        <v>9.9758775224083607E-3</v>
      </c>
      <c r="F1589" s="2">
        <f t="shared" si="149"/>
        <v>6.2636318276578871E-3</v>
      </c>
      <c r="G1589" s="2">
        <f t="shared" si="147"/>
        <v>3.7122456947504736E-3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5">
        <f>TITRES_STAT!D1593</f>
        <v>0.86</v>
      </c>
      <c r="C1590" s="2">
        <f t="shared" si="144"/>
        <v>0.88030779534806292</v>
      </c>
      <c r="D1590" s="2">
        <f t="shared" si="146"/>
        <v>0.8679349062944719</v>
      </c>
      <c r="E1590" s="2">
        <f t="shared" si="145"/>
        <v>1.2372889053591019E-2</v>
      </c>
      <c r="F1590" s="2">
        <f t="shared" si="149"/>
        <v>7.4854832728445137E-3</v>
      </c>
      <c r="G1590" s="2">
        <f t="shared" si="147"/>
        <v>4.8874057807465048E-3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5">
        <f>TITRES_STAT!D1594</f>
        <v>0.87</v>
      </c>
      <c r="C1591" s="2">
        <f t="shared" si="144"/>
        <v>0.8787219806791301</v>
      </c>
      <c r="D1591" s="2">
        <f t="shared" si="146"/>
        <v>0.86808787619858507</v>
      </c>
      <c r="E1591" s="2">
        <f t="shared" si="145"/>
        <v>1.0634104480545026E-2</v>
      </c>
      <c r="F1591" s="2">
        <f t="shared" si="149"/>
        <v>8.1152075143846175E-3</v>
      </c>
      <c r="G1591" s="2">
        <f t="shared" si="147"/>
        <v>2.5188969661604083E-3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5">
        <f>TITRES_STAT!D1595</f>
        <v>0.87</v>
      </c>
      <c r="C1592" s="2">
        <f t="shared" si="144"/>
        <v>0.87738013749772548</v>
      </c>
      <c r="D1592" s="2">
        <f t="shared" si="146"/>
        <v>0.86822951499868983</v>
      </c>
      <c r="E1592" s="2">
        <f t="shared" si="145"/>
        <v>9.1506224990356433E-3</v>
      </c>
      <c r="F1592" s="2">
        <f t="shared" si="149"/>
        <v>8.3222905113148234E-3</v>
      </c>
      <c r="G1592" s="2">
        <f t="shared" si="147"/>
        <v>8.2833198772081992E-4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5">
        <f>TITRES_STAT!D1596</f>
        <v>0.87</v>
      </c>
      <c r="C1593" s="2">
        <f t="shared" si="144"/>
        <v>0.87624473172884465</v>
      </c>
      <c r="D1593" s="2">
        <f t="shared" si="146"/>
        <v>0.86836066203582385</v>
      </c>
      <c r="E1593" s="2">
        <f t="shared" si="145"/>
        <v>7.884069693020801E-3</v>
      </c>
      <c r="F1593" s="2">
        <f t="shared" si="149"/>
        <v>8.2346463476560203E-3</v>
      </c>
      <c r="G1593" s="2">
        <f t="shared" si="147"/>
        <v>-3.5057665463521931E-4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0.87</v>
      </c>
      <c r="C1594" s="2">
        <f t="shared" si="144"/>
        <v>0.87220708069363773</v>
      </c>
      <c r="D1594" s="2">
        <f t="shared" si="146"/>
        <v>0.8684820944776146</v>
      </c>
      <c r="E1594" s="2">
        <f t="shared" si="145"/>
        <v>3.7249862160231295E-3</v>
      </c>
      <c r="F1594" s="2">
        <f t="shared" si="149"/>
        <v>7.3327143213294428E-3</v>
      </c>
      <c r="G1594" s="2">
        <f t="shared" si="147"/>
        <v>-3.6077281053063133E-3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0.86</v>
      </c>
      <c r="C1595" s="2">
        <f t="shared" si="144"/>
        <v>0.87032906827923195</v>
      </c>
      <c r="D1595" s="2">
        <f t="shared" si="146"/>
        <v>0.86785379118297645</v>
      </c>
      <c r="E1595" s="2">
        <f t="shared" si="145"/>
        <v>2.4752770962555015E-3</v>
      </c>
      <c r="F1595" s="2">
        <f t="shared" si="149"/>
        <v>6.3612268763146547E-3</v>
      </c>
      <c r="G1595" s="2">
        <f t="shared" si="147"/>
        <v>-3.8859497800591532E-3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0.85</v>
      </c>
      <c r="C1596" s="2">
        <f t="shared" si="144"/>
        <v>0.87027844239011931</v>
      </c>
      <c r="D1596" s="2">
        <f t="shared" si="146"/>
        <v>0.86653128813238567</v>
      </c>
      <c r="E1596" s="2">
        <f t="shared" si="145"/>
        <v>3.7471542577336425E-3</v>
      </c>
      <c r="F1596" s="2">
        <f t="shared" si="149"/>
        <v>5.8384123525984525E-3</v>
      </c>
      <c r="G1596" s="2">
        <f t="shared" si="147"/>
        <v>-2.0912580948648099E-3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0.86</v>
      </c>
      <c r="C1597" s="2">
        <f t="shared" si="144"/>
        <v>0.86715868202240864</v>
      </c>
      <c r="D1597" s="2">
        <f t="shared" si="146"/>
        <v>0.86604748901146822</v>
      </c>
      <c r="E1597" s="2">
        <f t="shared" si="145"/>
        <v>1.1111930109404256E-3</v>
      </c>
      <c r="F1597" s="2">
        <f t="shared" si="149"/>
        <v>4.8929684842668473E-3</v>
      </c>
      <c r="G1597" s="2">
        <f t="shared" si="147"/>
        <v>-3.7817754733264217E-3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0.87</v>
      </c>
      <c r="C1598" s="2">
        <f t="shared" si="144"/>
        <v>0.86605734632665354</v>
      </c>
      <c r="D1598" s="2">
        <f t="shared" si="146"/>
        <v>0.86634026760321126</v>
      </c>
      <c r="E1598" s="2">
        <f t="shared" si="145"/>
        <v>-2.8292127655771271E-4</v>
      </c>
      <c r="F1598" s="2">
        <f t="shared" si="149"/>
        <v>3.8577905321019357E-3</v>
      </c>
      <c r="G1598" s="2">
        <f t="shared" si="147"/>
        <v>-4.140711808659648E-3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0.86</v>
      </c>
      <c r="C1599" s="2">
        <f t="shared" si="144"/>
        <v>0.86512544689178383</v>
      </c>
      <c r="D1599" s="2">
        <f t="shared" si="146"/>
        <v>0.86587061815112154</v>
      </c>
      <c r="E1599" s="2">
        <f t="shared" si="145"/>
        <v>-7.4517125933770689E-4</v>
      </c>
      <c r="F1599" s="2">
        <f t="shared" si="149"/>
        <v>2.9371981738140073E-3</v>
      </c>
      <c r="G1599" s="2">
        <f t="shared" si="147"/>
        <v>-3.6823694331517142E-3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0.87</v>
      </c>
      <c r="C1600" s="2">
        <f t="shared" si="144"/>
        <v>0.86433691660074019</v>
      </c>
      <c r="D1600" s="2">
        <f t="shared" si="146"/>
        <v>0.86617649828807552</v>
      </c>
      <c r="E1600" s="2">
        <f t="shared" si="145"/>
        <v>-1.8395816873353343E-3</v>
      </c>
      <c r="F1600" s="2">
        <f t="shared" si="149"/>
        <v>1.9818422015841393E-3</v>
      </c>
      <c r="G1600" s="2">
        <f t="shared" si="147"/>
        <v>-3.8214238889194736E-3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0.87</v>
      </c>
      <c r="C1601" s="2">
        <f t="shared" si="144"/>
        <v>0.8652081602006263</v>
      </c>
      <c r="D1601" s="2">
        <f t="shared" si="146"/>
        <v>0.86645972063710697</v>
      </c>
      <c r="E1601" s="2">
        <f t="shared" si="145"/>
        <v>-1.2515604364806698E-3</v>
      </c>
      <c r="F1601" s="2">
        <f t="shared" si="149"/>
        <v>1.3351616739711776E-3</v>
      </c>
      <c r="G1601" s="2">
        <f t="shared" si="147"/>
        <v>-2.5867221104518474E-3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0.86</v>
      </c>
      <c r="C1602" s="2">
        <f t="shared" si="144"/>
        <v>0.86594536632360686</v>
      </c>
      <c r="D1602" s="2">
        <f t="shared" si="146"/>
        <v>0.86598122281213608</v>
      </c>
      <c r="E1602" s="2">
        <f t="shared" si="145"/>
        <v>-3.5856488529217856E-5</v>
      </c>
      <c r="F1602" s="2">
        <f t="shared" si="149"/>
        <v>1.0609580414710986E-3</v>
      </c>
      <c r="G1602" s="2">
        <f t="shared" si="147"/>
        <v>-1.0968145300003164E-3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0.86</v>
      </c>
      <c r="C1603" s="2">
        <f t="shared" si="144"/>
        <v>0.86656915611997498</v>
      </c>
      <c r="D1603" s="2">
        <f t="shared" si="146"/>
        <v>0.86553816927049643</v>
      </c>
      <c r="E1603" s="2">
        <f t="shared" si="145"/>
        <v>1.0309868494785546E-3</v>
      </c>
      <c r="F1603" s="2">
        <f t="shared" si="149"/>
        <v>1.0549638030725897E-3</v>
      </c>
      <c r="G1603" s="2">
        <f t="shared" si="147"/>
        <v>-2.3976953594035105E-5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0.86</v>
      </c>
      <c r="C1604" s="2">
        <f t="shared" si="144"/>
        <v>0.86709697825536347</v>
      </c>
      <c r="D1604" s="2">
        <f t="shared" si="146"/>
        <v>0.86512793450971892</v>
      </c>
      <c r="E1604" s="2">
        <f t="shared" si="145"/>
        <v>1.9690437456445498E-3</v>
      </c>
      <c r="F1604" s="2">
        <f t="shared" si="149"/>
        <v>1.2377797915869818E-3</v>
      </c>
      <c r="G1604" s="2">
        <f t="shared" si="147"/>
        <v>7.3126395405756798E-4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5">
        <f>TITRES_STAT!D1608</f>
        <v>0.85</v>
      </c>
      <c r="C1605" s="2">
        <f t="shared" si="144"/>
        <v>0.8660051354468461</v>
      </c>
      <c r="D1605" s="2">
        <f t="shared" si="146"/>
        <v>0.8640073467682583</v>
      </c>
      <c r="E1605" s="2">
        <f t="shared" si="145"/>
        <v>1.9977886785877974E-3</v>
      </c>
      <c r="F1605" s="2">
        <f t="shared" si="149"/>
        <v>1.3897815689871448E-3</v>
      </c>
      <c r="G1605" s="2">
        <f t="shared" si="147"/>
        <v>6.0800710960065259E-4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5">
        <f>TITRES_STAT!D1609</f>
        <v>0.86</v>
      </c>
      <c r="C1606" s="2">
        <f t="shared" si="144"/>
        <v>0.86354280691656204</v>
      </c>
      <c r="D1606" s="2">
        <f t="shared" si="146"/>
        <v>0.86371050626690582</v>
      </c>
      <c r="E1606" s="2">
        <f t="shared" si="145"/>
        <v>-1.6769935034377514E-4</v>
      </c>
      <c r="F1606" s="2">
        <f t="shared" si="149"/>
        <v>1.0782853851209607E-3</v>
      </c>
      <c r="G1606" s="2">
        <f t="shared" si="147"/>
        <v>-1.2459847354647359E-3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0.86</v>
      </c>
      <c r="C1607" s="2">
        <f t="shared" si="144"/>
        <v>0.86299775969862946</v>
      </c>
      <c r="D1607" s="2">
        <f t="shared" si="146"/>
        <v>0.86343565395083877</v>
      </c>
      <c r="E1607" s="2">
        <f t="shared" si="145"/>
        <v>-4.3789425220930323E-4</v>
      </c>
      <c r="F1607" s="2">
        <f t="shared" si="149"/>
        <v>7.7504945765490799E-4</v>
      </c>
      <c r="G1607" s="2">
        <f t="shared" si="147"/>
        <v>-1.2129437098642112E-3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0.86</v>
      </c>
      <c r="C1608" s="2">
        <f t="shared" si="144"/>
        <v>0.8640750274373018</v>
      </c>
      <c r="D1608" s="2">
        <f t="shared" si="146"/>
        <v>0.86318116106559151</v>
      </c>
      <c r="E1608" s="2">
        <f t="shared" si="145"/>
        <v>8.9386637171029459E-4</v>
      </c>
      <c r="F1608" s="2">
        <f t="shared" si="149"/>
        <v>7.9881284046598542E-4</v>
      </c>
      <c r="G1608" s="2">
        <f t="shared" si="147"/>
        <v>9.5053531244309176E-5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5">
        <f>TITRES_STAT!D1612</f>
        <v>0.86</v>
      </c>
      <c r="C1609" s="2">
        <f t="shared" si="144"/>
        <v>0.86344810013925544</v>
      </c>
      <c r="D1609" s="2">
        <f t="shared" si="146"/>
        <v>0.86294551950517728</v>
      </c>
      <c r="E1609" s="2">
        <f t="shared" si="145"/>
        <v>5.0258063407815357E-4</v>
      </c>
      <c r="F1609" s="2">
        <f t="shared" si="149"/>
        <v>7.3956639918841907E-4</v>
      </c>
      <c r="G1609" s="2">
        <f t="shared" si="147"/>
        <v>-2.369857651102655E-4</v>
      </c>
      <c r="H1609" s="2" t="str">
        <f t="shared" si="148"/>
        <v>Hold</v>
      </c>
    </row>
    <row r="1610" spans="1:8" ht="13.5" x14ac:dyDescent="0.25">
      <c r="A1610" s="3">
        <f>TITRES_STAT!B1613</f>
        <v>44656</v>
      </c>
      <c r="B1610" s="5">
        <f>TITRES_STAT!D1613</f>
        <v>0.86</v>
      </c>
      <c r="C1610" s="2">
        <f t="shared" si="144"/>
        <v>0.86445608473321611</v>
      </c>
      <c r="D1610" s="2">
        <f t="shared" si="146"/>
        <v>0.86272733287516412</v>
      </c>
      <c r="E1610" s="2">
        <f t="shared" si="145"/>
        <v>1.7287518580519912E-3</v>
      </c>
      <c r="F1610" s="2">
        <f t="shared" si="149"/>
        <v>9.3740349096113357E-4</v>
      </c>
      <c r="G1610" s="2">
        <f t="shared" si="147"/>
        <v>7.9134836709085759E-4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0.86</v>
      </c>
      <c r="C1611" s="2">
        <f t="shared" si="144"/>
        <v>0.86530899477425982</v>
      </c>
      <c r="D1611" s="2">
        <f t="shared" si="146"/>
        <v>0.86252530821774454</v>
      </c>
      <c r="E1611" s="2">
        <f t="shared" si="145"/>
        <v>2.7836865565152857E-3</v>
      </c>
      <c r="F1611" s="2">
        <f t="shared" si="149"/>
        <v>1.306660104071964E-3</v>
      </c>
      <c r="G1611" s="2">
        <f t="shared" si="147"/>
        <v>1.4770264524433217E-3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0.86</v>
      </c>
      <c r="C1612" s="2">
        <f t="shared" si="144"/>
        <v>0.8644922263474506</v>
      </c>
      <c r="D1612" s="2">
        <f t="shared" si="146"/>
        <v>0.86233824834976347</v>
      </c>
      <c r="E1612" s="2">
        <f t="shared" si="145"/>
        <v>2.1539779976871287E-3</v>
      </c>
      <c r="F1612" s="2">
        <f t="shared" si="149"/>
        <v>1.4761236827949969E-3</v>
      </c>
      <c r="G1612" s="2">
        <f t="shared" si="147"/>
        <v>6.7785431489213177E-4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0.86</v>
      </c>
      <c r="C1613" s="2">
        <f t="shared" si="144"/>
        <v>0.86380111460168896</v>
      </c>
      <c r="D1613" s="2">
        <f t="shared" si="146"/>
        <v>0.86216504476829947</v>
      </c>
      <c r="E1613" s="2">
        <f t="shared" si="145"/>
        <v>1.6360698333894863E-3</v>
      </c>
      <c r="F1613" s="2">
        <f t="shared" si="149"/>
        <v>1.5081129129138949E-3</v>
      </c>
      <c r="G1613" s="2">
        <f t="shared" si="147"/>
        <v>1.279569204755914E-4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0.86</v>
      </c>
      <c r="C1614" s="2">
        <f t="shared" si="144"/>
        <v>0.86321632773989065</v>
      </c>
      <c r="D1614" s="2">
        <f t="shared" si="146"/>
        <v>0.86200467108175882</v>
      </c>
      <c r="E1614" s="2">
        <f t="shared" si="145"/>
        <v>1.2116566581318322E-3</v>
      </c>
      <c r="F1614" s="2">
        <f t="shared" si="149"/>
        <v>1.4488216619574824E-3</v>
      </c>
      <c r="G1614" s="2">
        <f t="shared" si="147"/>
        <v>-2.371650038256502E-4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5">
        <f>TITRES_STAT!D1618</f>
        <v>0.86</v>
      </c>
      <c r="C1615" s="2">
        <f t="shared" ref="C1615:C1678" si="150">$C$4*B1605+C1614*(1-$C$4)</f>
        <v>0.86118304654913824</v>
      </c>
      <c r="D1615" s="2">
        <f t="shared" si="146"/>
        <v>0.86185617692755445</v>
      </c>
      <c r="E1615" s="2">
        <f t="shared" si="145"/>
        <v>-6.7313037841620904E-4</v>
      </c>
      <c r="F1615" s="2">
        <f t="shared" si="149"/>
        <v>1.0244312538827442E-3</v>
      </c>
      <c r="G1615" s="2">
        <f t="shared" si="147"/>
        <v>-1.6975616322989532E-3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5">
        <f>TITRES_STAT!D1619</f>
        <v>0.86</v>
      </c>
      <c r="C1616" s="2">
        <f t="shared" si="150"/>
        <v>0.86100103938773243</v>
      </c>
      <c r="D1616" s="2">
        <f t="shared" si="146"/>
        <v>0.86171868234032822</v>
      </c>
      <c r="E1616" s="2">
        <f t="shared" si="145"/>
        <v>-7.1764295259579836E-4</v>
      </c>
      <c r="F1616" s="2">
        <f t="shared" si="149"/>
        <v>6.760164125870357E-4</v>
      </c>
      <c r="G1616" s="2">
        <f t="shared" si="147"/>
        <v>-1.3936593651828341E-3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5">
        <f>TITRES_STAT!D1620</f>
        <v>0.87</v>
      </c>
      <c r="C1617" s="2">
        <f t="shared" si="150"/>
        <v>0.86084703332808132</v>
      </c>
      <c r="D1617" s="2">
        <f t="shared" si="146"/>
        <v>0.86233211327808168</v>
      </c>
      <c r="E1617" s="2">
        <f t="shared" si="145"/>
        <v>-1.4850799500003564E-3</v>
      </c>
      <c r="F1617" s="2">
        <f t="shared" si="149"/>
        <v>2.4379714006955727E-4</v>
      </c>
      <c r="G1617" s="2">
        <f t="shared" si="147"/>
        <v>-1.7288770900699137E-3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5">
        <f>TITRES_STAT!D1621</f>
        <v>0.87</v>
      </c>
      <c r="C1618" s="2">
        <f t="shared" si="150"/>
        <v>0.86071672050837655</v>
      </c>
      <c r="D1618" s="2">
        <f t="shared" si="146"/>
        <v>0.86290010488711266</v>
      </c>
      <c r="E1618" s="2">
        <f t="shared" si="145"/>
        <v>-2.1833843787361085E-3</v>
      </c>
      <c r="F1618" s="2">
        <f t="shared" si="149"/>
        <v>-2.4163916369157587E-4</v>
      </c>
      <c r="G1618" s="2">
        <f t="shared" si="147"/>
        <v>-1.9417452150445327E-3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5">
        <f>TITRES_STAT!D1622</f>
        <v>0.87</v>
      </c>
      <c r="C1619" s="2">
        <f t="shared" si="150"/>
        <v>0.86060645581478024</v>
      </c>
      <c r="D1619" s="2">
        <f t="shared" si="146"/>
        <v>0.86342602304362281</v>
      </c>
      <c r="E1619" s="2">
        <f t="shared" si="145"/>
        <v>-2.8195672288425788E-3</v>
      </c>
      <c r="F1619" s="2">
        <f t="shared" si="149"/>
        <v>-7.5722477672177655E-4</v>
      </c>
      <c r="G1619" s="2">
        <f t="shared" si="147"/>
        <v>-2.0623424521208022E-3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5">
        <f>TITRES_STAT!D1623</f>
        <v>0.88</v>
      </c>
      <c r="C1620" s="2">
        <f t="shared" si="150"/>
        <v>0.86051315492019864</v>
      </c>
      <c r="D1620" s="2">
        <f t="shared" si="146"/>
        <v>0.8646537250403914</v>
      </c>
      <c r="E1620" s="2">
        <f t="shared" si="145"/>
        <v>-4.1405701201927547E-3</v>
      </c>
      <c r="F1620" s="2">
        <f t="shared" si="149"/>
        <v>-1.4338938454159724E-3</v>
      </c>
      <c r="G1620" s="2">
        <f t="shared" si="147"/>
        <v>-2.7066762747767824E-3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5">
        <f>TITRES_STAT!D1624</f>
        <v>0.88</v>
      </c>
      <c r="C1621" s="2">
        <f t="shared" si="150"/>
        <v>0.86043420800939885</v>
      </c>
      <c r="D1621" s="2">
        <f t="shared" si="146"/>
        <v>0.86579048614851062</v>
      </c>
      <c r="E1621" s="2">
        <f t="shared" si="145"/>
        <v>-5.3562781391117698E-3</v>
      </c>
      <c r="F1621" s="2">
        <f t="shared" si="149"/>
        <v>-2.2183707041551317E-3</v>
      </c>
      <c r="G1621" s="2">
        <f t="shared" si="147"/>
        <v>-3.1379074349566381E-3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5">
        <f>TITRES_STAT!D1625</f>
        <v>0.88</v>
      </c>
      <c r="C1622" s="2">
        <f t="shared" si="150"/>
        <v>0.86036740677718371</v>
      </c>
      <c r="D1622" s="2">
        <f t="shared" si="146"/>
        <v>0.86684304273010238</v>
      </c>
      <c r="E1622" s="2">
        <f t="shared" si="145"/>
        <v>-6.475635952918668E-3</v>
      </c>
      <c r="F1622" s="2">
        <f t="shared" si="149"/>
        <v>-3.0698237539078391E-3</v>
      </c>
      <c r="G1622" s="2">
        <f t="shared" si="147"/>
        <v>-3.4058121990108289E-3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5">
        <f>TITRES_STAT!D1626</f>
        <v>0.87</v>
      </c>
      <c r="C1623" s="2">
        <f t="shared" si="150"/>
        <v>0.86031088265761702</v>
      </c>
      <c r="D1623" s="2">
        <f t="shared" si="146"/>
        <v>0.86707689141676147</v>
      </c>
      <c r="E1623" s="2">
        <f t="shared" si="145"/>
        <v>-6.7660087591444595E-3</v>
      </c>
      <c r="F1623" s="2">
        <f t="shared" si="149"/>
        <v>-3.809060754955163E-3</v>
      </c>
      <c r="G1623" s="2">
        <f t="shared" si="147"/>
        <v>-2.9569480041892965E-3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5">
        <f>TITRES_STAT!D1627</f>
        <v>0.86</v>
      </c>
      <c r="C1624" s="2">
        <f t="shared" si="150"/>
        <v>0.86026305455644525</v>
      </c>
      <c r="D1624" s="2">
        <f t="shared" si="146"/>
        <v>0.8665526772377421</v>
      </c>
      <c r="E1624" s="2">
        <f t="shared" si="145"/>
        <v>-6.289622681296847E-3</v>
      </c>
      <c r="F1624" s="2">
        <f t="shared" si="149"/>
        <v>-4.3051731402235002E-3</v>
      </c>
      <c r="G1624" s="2">
        <f t="shared" si="147"/>
        <v>-1.9844495410733468E-3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5">
        <f>TITRES_STAT!D1628</f>
        <v>0.86</v>
      </c>
      <c r="C1625" s="2">
        <f t="shared" si="150"/>
        <v>0.86022258462468448</v>
      </c>
      <c r="D1625" s="2">
        <f t="shared" si="146"/>
        <v>0.8660672937386501</v>
      </c>
      <c r="E1625" s="2">
        <f t="shared" si="145"/>
        <v>-5.8447091139656182E-3</v>
      </c>
      <c r="F1625" s="2">
        <f t="shared" si="149"/>
        <v>-4.6130803349719238E-3</v>
      </c>
      <c r="G1625" s="2">
        <f t="shared" si="147"/>
        <v>-1.2316287789936944E-3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5">
        <f>TITRES_STAT!D1629</f>
        <v>0.86</v>
      </c>
      <c r="C1626" s="2">
        <f t="shared" si="150"/>
        <v>0.86018834083627149</v>
      </c>
      <c r="D1626" s="2">
        <f t="shared" si="146"/>
        <v>0.86561786457282419</v>
      </c>
      <c r="E1626" s="2">
        <f t="shared" si="145"/>
        <v>-5.4295237365526994E-3</v>
      </c>
      <c r="F1626" s="2">
        <f t="shared" si="149"/>
        <v>-4.7763690152880789E-3</v>
      </c>
      <c r="G1626" s="2">
        <f t="shared" si="147"/>
        <v>-6.5315472126462049E-4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0.87</v>
      </c>
      <c r="C1627" s="2">
        <f t="shared" si="150"/>
        <v>0.86169782686146046</v>
      </c>
      <c r="D1627" s="2">
        <f t="shared" si="146"/>
        <v>0.86594246719705936</v>
      </c>
      <c r="E1627" s="2">
        <f t="shared" si="145"/>
        <v>-4.2446403355989037E-3</v>
      </c>
      <c r="F1627" s="2">
        <f t="shared" si="149"/>
        <v>-4.670023279350244E-3</v>
      </c>
      <c r="G1627" s="2">
        <f t="shared" si="147"/>
        <v>4.2538294375134029E-4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5">
        <f>TITRES_STAT!D1631</f>
        <v>0.87</v>
      </c>
      <c r="C1628" s="2">
        <f t="shared" si="150"/>
        <v>0.86297508426738956</v>
      </c>
      <c r="D1628" s="2">
        <f t="shared" si="146"/>
        <v>0.86624302518246232</v>
      </c>
      <c r="E1628" s="2">
        <f t="shared" ref="E1628:E1691" si="151">C1628-D1628</f>
        <v>-3.2679409150727645E-3</v>
      </c>
      <c r="F1628" s="2">
        <f t="shared" si="149"/>
        <v>-4.3896068064947485E-3</v>
      </c>
      <c r="G1628" s="2">
        <f t="shared" si="147"/>
        <v>1.121665891421984E-3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0.86</v>
      </c>
      <c r="C1629" s="2">
        <f t="shared" si="150"/>
        <v>0.86405584053394502</v>
      </c>
      <c r="D1629" s="2">
        <f t="shared" ref="D1629:D1692" si="152">$D$4*B1629+(1-$D$4)*D1628</f>
        <v>0.86578057887265025</v>
      </c>
      <c r="E1629" s="2">
        <f t="shared" si="151"/>
        <v>-1.724738338705234E-3</v>
      </c>
      <c r="F1629" s="2">
        <f t="shared" si="149"/>
        <v>-3.856633112936846E-3</v>
      </c>
      <c r="G1629" s="2">
        <f t="shared" si="147"/>
        <v>2.131894774231612E-3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0.85</v>
      </c>
      <c r="C1630" s="2">
        <f t="shared" si="150"/>
        <v>0.86650878814410737</v>
      </c>
      <c r="D1630" s="2">
        <f t="shared" si="152"/>
        <v>0.86461164710430582</v>
      </c>
      <c r="E1630" s="2">
        <f t="shared" si="151"/>
        <v>1.897141039801542E-3</v>
      </c>
      <c r="F1630" s="2">
        <f t="shared" si="149"/>
        <v>-2.7058782823891686E-3</v>
      </c>
      <c r="G1630" s="2">
        <f t="shared" si="147"/>
        <v>4.6030193221907106E-3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0.84</v>
      </c>
      <c r="C1631" s="2">
        <f t="shared" si="150"/>
        <v>0.86858435919886001</v>
      </c>
      <c r="D1631" s="2">
        <f t="shared" si="152"/>
        <v>0.86278856213361643</v>
      </c>
      <c r="E1631" s="2">
        <f t="shared" si="151"/>
        <v>5.7957970652435797E-3</v>
      </c>
      <c r="F1631" s="2">
        <f t="shared" si="149"/>
        <v>-1.005543212862619E-3</v>
      </c>
      <c r="G1631" s="2">
        <f t="shared" si="147"/>
        <v>6.801340278106199E-3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5">
        <f>TITRES_STAT!D1635</f>
        <v>0.85</v>
      </c>
      <c r="C1632" s="2">
        <f t="shared" si="150"/>
        <v>0.87034061162980469</v>
      </c>
      <c r="D1632" s="2">
        <f t="shared" si="152"/>
        <v>0.86184126123483007</v>
      </c>
      <c r="E1632" s="2">
        <f t="shared" si="151"/>
        <v>8.4993503949746252E-3</v>
      </c>
      <c r="F1632" s="2">
        <f t="shared" si="149"/>
        <v>8.9543550870482998E-4</v>
      </c>
      <c r="G1632" s="2">
        <f t="shared" si="147"/>
        <v>7.6039148862697952E-3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5">
        <f>TITRES_STAT!D1636</f>
        <v>0.85</v>
      </c>
      <c r="C1633" s="2">
        <f t="shared" si="150"/>
        <v>0.87028820984060395</v>
      </c>
      <c r="D1633" s="2">
        <f t="shared" si="152"/>
        <v>0.86096413077299083</v>
      </c>
      <c r="E1633" s="2">
        <f t="shared" si="151"/>
        <v>9.3240790676131224E-3</v>
      </c>
      <c r="F1633" s="2">
        <f t="shared" si="149"/>
        <v>2.5811642204864888E-3</v>
      </c>
      <c r="G1633" s="2">
        <f t="shared" si="147"/>
        <v>6.7429148471266336E-3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5">
        <f>TITRES_STAT!D1637</f>
        <v>0.84</v>
      </c>
      <c r="C1634" s="2">
        <f t="shared" si="150"/>
        <v>0.86870540832666487</v>
      </c>
      <c r="D1634" s="2">
        <f t="shared" si="152"/>
        <v>0.85941123219721371</v>
      </c>
      <c r="E1634" s="2">
        <f t="shared" si="151"/>
        <v>9.2941761294511593E-3</v>
      </c>
      <c r="F1634" s="2">
        <f t="shared" si="149"/>
        <v>3.9237666022794229E-3</v>
      </c>
      <c r="G1634" s="2">
        <f t="shared" si="147"/>
        <v>5.3704095271717364E-3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5">
        <f>TITRES_STAT!D1638</f>
        <v>0.83</v>
      </c>
      <c r="C1635" s="2">
        <f t="shared" si="150"/>
        <v>0.86736611473794722</v>
      </c>
      <c r="D1635" s="2">
        <f t="shared" si="152"/>
        <v>0.85723262240482756</v>
      </c>
      <c r="E1635" s="2">
        <f t="shared" si="151"/>
        <v>1.0133492333119665E-2</v>
      </c>
      <c r="F1635" s="2">
        <f t="shared" si="149"/>
        <v>5.1657117484474714E-3</v>
      </c>
      <c r="G1635" s="2">
        <f t="shared" si="147"/>
        <v>4.9677805846721932E-3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5">
        <f>TITRES_STAT!D1639</f>
        <v>0.84</v>
      </c>
      <c r="C1636" s="2">
        <f t="shared" si="150"/>
        <v>0.86623286631672458</v>
      </c>
      <c r="D1636" s="2">
        <f t="shared" si="152"/>
        <v>0.8559561318563218</v>
      </c>
      <c r="E1636" s="2">
        <f t="shared" si="151"/>
        <v>1.0276734460402781E-2</v>
      </c>
      <c r="F1636" s="2">
        <f t="shared" si="149"/>
        <v>6.1879162908385337E-3</v>
      </c>
      <c r="G1636" s="2">
        <f t="shared" ref="G1636:G1699" si="153">E1636-F1636</f>
        <v>4.0888181695642473E-3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5">
        <f>TITRES_STAT!D1640</f>
        <v>0.84</v>
      </c>
      <c r="C1637" s="2">
        <f t="shared" si="150"/>
        <v>0.86681242534492076</v>
      </c>
      <c r="D1637" s="2">
        <f t="shared" si="152"/>
        <v>0.85477419616326089</v>
      </c>
      <c r="E1637" s="2">
        <f t="shared" si="151"/>
        <v>1.2038229181659865E-2</v>
      </c>
      <c r="F1637" s="2">
        <f t="shared" ref="F1637:F1700" si="155">(E1637*(2/(10)))+((1-(2/10))*F1636)</f>
        <v>7.3579788690028005E-3</v>
      </c>
      <c r="G1637" s="2">
        <f t="shared" si="153"/>
        <v>4.6802503126570647E-3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0.83</v>
      </c>
      <c r="C1638" s="2">
        <f t="shared" si="150"/>
        <v>0.86730282144570214</v>
      </c>
      <c r="D1638" s="2">
        <f t="shared" si="152"/>
        <v>0.85293907052153783</v>
      </c>
      <c r="E1638" s="2">
        <f t="shared" si="151"/>
        <v>1.4363750924164309E-2</v>
      </c>
      <c r="F1638" s="2">
        <f t="shared" si="155"/>
        <v>8.7591332800351016E-3</v>
      </c>
      <c r="G1638" s="2">
        <f t="shared" si="153"/>
        <v>5.6046176441292075E-3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0.82</v>
      </c>
      <c r="C1639" s="2">
        <f t="shared" si="150"/>
        <v>0.86617931045405572</v>
      </c>
      <c r="D1639" s="2">
        <f t="shared" si="152"/>
        <v>0.85049913937179433</v>
      </c>
      <c r="E1639" s="2">
        <f t="shared" si="151"/>
        <v>1.5680171082261385E-2</v>
      </c>
      <c r="F1639" s="2">
        <f t="shared" si="155"/>
        <v>1.014334084048036E-2</v>
      </c>
      <c r="G1639" s="2">
        <f t="shared" si="153"/>
        <v>5.5368302417810253E-3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0.83</v>
      </c>
      <c r="C1640" s="2">
        <f t="shared" si="150"/>
        <v>0.8636901857688164</v>
      </c>
      <c r="D1640" s="2">
        <f t="shared" si="152"/>
        <v>0.84898068460351328</v>
      </c>
      <c r="E1640" s="2">
        <f t="shared" si="151"/>
        <v>1.4709501165303118E-2</v>
      </c>
      <c r="F1640" s="2">
        <f t="shared" si="155"/>
        <v>1.1056572905444912E-2</v>
      </c>
      <c r="G1640" s="2">
        <f t="shared" si="153"/>
        <v>3.6529282598582059E-3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5">
        <f>TITRES_STAT!D1644</f>
        <v>0.82</v>
      </c>
      <c r="C1641" s="2">
        <f t="shared" si="150"/>
        <v>0.86004554180438308</v>
      </c>
      <c r="D1641" s="2">
        <f t="shared" si="152"/>
        <v>0.84683396722547533</v>
      </c>
      <c r="E1641" s="2">
        <f t="shared" si="151"/>
        <v>1.3211574578907759E-2</v>
      </c>
      <c r="F1641" s="2">
        <f t="shared" si="155"/>
        <v>1.1487573240137484E-2</v>
      </c>
      <c r="G1641" s="2">
        <f t="shared" si="153"/>
        <v>1.724001338770275E-3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5">
        <f>TITRES_STAT!D1645</f>
        <v>0.82</v>
      </c>
      <c r="C1642" s="2">
        <f t="shared" si="150"/>
        <v>0.85850007383447802</v>
      </c>
      <c r="D1642" s="2">
        <f t="shared" si="152"/>
        <v>0.84484626594951417</v>
      </c>
      <c r="E1642" s="2">
        <f t="shared" si="151"/>
        <v>1.3653807884963842E-2</v>
      </c>
      <c r="F1642" s="2">
        <f t="shared" si="155"/>
        <v>1.1920820169102755E-2</v>
      </c>
      <c r="G1642" s="2">
        <f t="shared" si="153"/>
        <v>1.7329877158610875E-3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5">
        <f>TITRES_STAT!D1646</f>
        <v>0.82</v>
      </c>
      <c r="C1643" s="2">
        <f t="shared" si="150"/>
        <v>0.85719237016763516</v>
      </c>
      <c r="D1643" s="2">
        <f t="shared" si="152"/>
        <v>0.84300580180510576</v>
      </c>
      <c r="E1643" s="2">
        <f t="shared" si="151"/>
        <v>1.4186568362529406E-2</v>
      </c>
      <c r="F1643" s="2">
        <f t="shared" si="155"/>
        <v>1.2373969807788087E-2</v>
      </c>
      <c r="G1643" s="2">
        <f t="shared" si="153"/>
        <v>1.8125985547413192E-3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5">
        <f>TITRES_STAT!D1647</f>
        <v>0.82</v>
      </c>
      <c r="C1644" s="2">
        <f t="shared" si="150"/>
        <v>0.85454739014184511</v>
      </c>
      <c r="D1644" s="2">
        <f t="shared" si="152"/>
        <v>0.84130166833806086</v>
      </c>
      <c r="E1644" s="2">
        <f t="shared" si="151"/>
        <v>1.3245721803784249E-2</v>
      </c>
      <c r="F1644" s="2">
        <f t="shared" si="155"/>
        <v>1.2548320206987321E-2</v>
      </c>
      <c r="G1644" s="2">
        <f t="shared" si="153"/>
        <v>6.9740159679692812E-4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5">
        <f>TITRES_STAT!D1648</f>
        <v>0.8</v>
      </c>
      <c r="C1645" s="2">
        <f t="shared" si="150"/>
        <v>0.85077086858156126</v>
      </c>
      <c r="D1645" s="2">
        <f t="shared" si="152"/>
        <v>0.83824228549820445</v>
      </c>
      <c r="E1645" s="2">
        <f t="shared" si="151"/>
        <v>1.2528583083356803E-2</v>
      </c>
      <c r="F1645" s="2">
        <f t="shared" si="155"/>
        <v>1.2544372782261219E-2</v>
      </c>
      <c r="G1645" s="2">
        <f t="shared" si="153"/>
        <v>-1.5789698904415672E-5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0.8</v>
      </c>
      <c r="C1646" s="2">
        <f t="shared" si="150"/>
        <v>0.84911381187670565</v>
      </c>
      <c r="D1646" s="2">
        <f t="shared" si="152"/>
        <v>0.83540952360944853</v>
      </c>
      <c r="E1646" s="2">
        <f t="shared" si="151"/>
        <v>1.3704288267257114E-2</v>
      </c>
      <c r="F1646" s="2">
        <f t="shared" si="155"/>
        <v>1.2776355879260399E-2</v>
      </c>
      <c r="G1646" s="2">
        <f t="shared" si="153"/>
        <v>9.2793238799671572E-4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5">
        <f>TITRES_STAT!D1650</f>
        <v>0.8</v>
      </c>
      <c r="C1647" s="2">
        <f t="shared" si="150"/>
        <v>0.84771168697259713</v>
      </c>
      <c r="D1647" s="2">
        <f t="shared" si="152"/>
        <v>0.83278659593467452</v>
      </c>
      <c r="E1647" s="2">
        <f t="shared" si="151"/>
        <v>1.4925091037922611E-2</v>
      </c>
      <c r="F1647" s="2">
        <f t="shared" si="155"/>
        <v>1.3206102910992841E-2</v>
      </c>
      <c r="G1647" s="2">
        <f t="shared" si="153"/>
        <v>1.7189881269297699E-3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5">
        <f>TITRES_STAT!D1651</f>
        <v>0.8</v>
      </c>
      <c r="C1648" s="2">
        <f t="shared" si="150"/>
        <v>0.84498681205373605</v>
      </c>
      <c r="D1648" s="2">
        <f t="shared" si="152"/>
        <v>0.83035795919877264</v>
      </c>
      <c r="E1648" s="2">
        <f t="shared" si="151"/>
        <v>1.4628852854963403E-2</v>
      </c>
      <c r="F1648" s="2">
        <f t="shared" si="155"/>
        <v>1.3490652899786956E-2</v>
      </c>
      <c r="G1648" s="2">
        <f t="shared" si="153"/>
        <v>1.1381999551764478E-3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5">
        <f>TITRES_STAT!D1652</f>
        <v>0.8</v>
      </c>
      <c r="C1649" s="2">
        <f t="shared" si="150"/>
        <v>0.84114268712239204</v>
      </c>
      <c r="D1649" s="2">
        <f t="shared" si="152"/>
        <v>0.82810922148034505</v>
      </c>
      <c r="E1649" s="2">
        <f t="shared" si="151"/>
        <v>1.3033465642046993E-2</v>
      </c>
      <c r="F1649" s="2">
        <f t="shared" si="155"/>
        <v>1.3399215448238962E-2</v>
      </c>
      <c r="G1649" s="2">
        <f t="shared" si="153"/>
        <v>-3.6574980619196937E-4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0.82</v>
      </c>
      <c r="C1650" s="2">
        <f t="shared" si="150"/>
        <v>0.83942842756510094</v>
      </c>
      <c r="D1650" s="2">
        <f t="shared" si="152"/>
        <v>0.82750853840772687</v>
      </c>
      <c r="E1650" s="2">
        <f t="shared" si="151"/>
        <v>1.1919889157374075E-2</v>
      </c>
      <c r="F1650" s="2">
        <f t="shared" si="155"/>
        <v>1.3103350190065985E-2</v>
      </c>
      <c r="G1650" s="2">
        <f t="shared" si="153"/>
        <v>-1.1834610326919102E-3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0.82</v>
      </c>
      <c r="C1651" s="2">
        <f t="shared" si="150"/>
        <v>0.83643943870893156</v>
      </c>
      <c r="D1651" s="2">
        <f t="shared" si="152"/>
        <v>0.8269523503775249</v>
      </c>
      <c r="E1651" s="2">
        <f t="shared" si="151"/>
        <v>9.4870883314066567E-3</v>
      </c>
      <c r="F1651" s="2">
        <f t="shared" si="155"/>
        <v>1.2380097818334119E-2</v>
      </c>
      <c r="G1651" s="2">
        <f t="shared" si="153"/>
        <v>-2.8930094869274621E-3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0.81</v>
      </c>
      <c r="C1652" s="2">
        <f t="shared" si="150"/>
        <v>0.83391029429217289</v>
      </c>
      <c r="D1652" s="2">
        <f t="shared" si="152"/>
        <v>0.82569662071993055</v>
      </c>
      <c r="E1652" s="2">
        <f t="shared" si="151"/>
        <v>8.2136735722423415E-3</v>
      </c>
      <c r="F1652" s="2">
        <f t="shared" si="155"/>
        <v>1.1546812969115765E-2</v>
      </c>
      <c r="G1652" s="2">
        <f t="shared" si="153"/>
        <v>-3.3331393968734236E-3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0.82</v>
      </c>
      <c r="C1653" s="2">
        <f t="shared" si="150"/>
        <v>0.83177024901645402</v>
      </c>
      <c r="D1653" s="2">
        <f t="shared" si="152"/>
        <v>0.82527464881475054</v>
      </c>
      <c r="E1653" s="2">
        <f t="shared" si="151"/>
        <v>6.4956002017034775E-3</v>
      </c>
      <c r="F1653" s="2">
        <f t="shared" si="155"/>
        <v>1.0536570415633308E-2</v>
      </c>
      <c r="G1653" s="2">
        <f t="shared" si="153"/>
        <v>-4.0409702139298301E-3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0.81</v>
      </c>
      <c r="C1654" s="2">
        <f t="shared" si="150"/>
        <v>0.82995944147546108</v>
      </c>
      <c r="D1654" s="2">
        <f t="shared" si="152"/>
        <v>0.82414319334699115</v>
      </c>
      <c r="E1654" s="2">
        <f t="shared" si="151"/>
        <v>5.8162481284699252E-3</v>
      </c>
      <c r="F1654" s="2">
        <f t="shared" si="155"/>
        <v>9.5925059582006311E-3</v>
      </c>
      <c r="G1654" s="2">
        <f t="shared" si="153"/>
        <v>-3.7762578297307059E-3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0.82</v>
      </c>
      <c r="C1655" s="2">
        <f t="shared" si="150"/>
        <v>0.82535029663308246</v>
      </c>
      <c r="D1655" s="2">
        <f t="shared" si="152"/>
        <v>0.82383629013610293</v>
      </c>
      <c r="E1655" s="2">
        <f t="shared" si="151"/>
        <v>1.5140064969795253E-3</v>
      </c>
      <c r="F1655" s="2">
        <f t="shared" si="155"/>
        <v>7.97680606595641E-3</v>
      </c>
      <c r="G1655" s="2">
        <f t="shared" si="153"/>
        <v>-6.4627995689768847E-3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5">
        <f>TITRES_STAT!D1659</f>
        <v>0.82</v>
      </c>
      <c r="C1656" s="2">
        <f t="shared" si="150"/>
        <v>0.82145025099722357</v>
      </c>
      <c r="D1656" s="2">
        <f t="shared" si="152"/>
        <v>0.82355212049639159</v>
      </c>
      <c r="E1656" s="2">
        <f t="shared" si="151"/>
        <v>-2.1018694991680187E-3</v>
      </c>
      <c r="F1656" s="2">
        <f t="shared" si="155"/>
        <v>5.9610709529315251E-3</v>
      </c>
      <c r="G1656" s="2">
        <f t="shared" si="153"/>
        <v>-8.0629404520995429E-3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5">
        <f>TITRES_STAT!D1660</f>
        <v>0.81</v>
      </c>
      <c r="C1657" s="2">
        <f t="shared" si="150"/>
        <v>0.81815021238226615</v>
      </c>
      <c r="D1657" s="2">
        <f t="shared" si="152"/>
        <v>0.82254825971888113</v>
      </c>
      <c r="E1657" s="2">
        <f t="shared" si="151"/>
        <v>-4.3980473366149742E-3</v>
      </c>
      <c r="F1657" s="2">
        <f t="shared" si="155"/>
        <v>3.8892472950222252E-3</v>
      </c>
      <c r="G1657" s="2">
        <f t="shared" si="153"/>
        <v>-8.2872946316371997E-3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5">
        <f>TITRES_STAT!D1661</f>
        <v>0.81</v>
      </c>
      <c r="C1658" s="2">
        <f t="shared" si="150"/>
        <v>0.81535787201576371</v>
      </c>
      <c r="D1658" s="2">
        <f t="shared" si="152"/>
        <v>0.82161875899896408</v>
      </c>
      <c r="E1658" s="2">
        <f t="shared" si="151"/>
        <v>-6.2608869832003755E-3</v>
      </c>
      <c r="F1658" s="2">
        <f t="shared" si="155"/>
        <v>1.8592204393777052E-3</v>
      </c>
      <c r="G1658" s="2">
        <f t="shared" si="153"/>
        <v>-8.1201074225780816E-3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5">
        <f>TITRES_STAT!D1662</f>
        <v>0.81</v>
      </c>
      <c r="C1659" s="2">
        <f t="shared" si="150"/>
        <v>0.81299512247487693</v>
      </c>
      <c r="D1659" s="2">
        <f t="shared" si="152"/>
        <v>0.82075811018422606</v>
      </c>
      <c r="E1659" s="2">
        <f t="shared" si="151"/>
        <v>-7.762987709349134E-3</v>
      </c>
      <c r="F1659" s="2">
        <f t="shared" si="155"/>
        <v>-6.5221190367662678E-5</v>
      </c>
      <c r="G1659" s="2">
        <f t="shared" si="153"/>
        <v>-7.6977665189814715E-3</v>
      </c>
      <c r="H1659" s="2" t="str">
        <f t="shared" si="154"/>
        <v>Hold</v>
      </c>
    </row>
    <row r="1660" spans="1:8" ht="13.5" x14ac:dyDescent="0.25">
      <c r="A1660" s="3">
        <f>TITRES_STAT!B1663</f>
        <v>44728</v>
      </c>
      <c r="B1660" s="5">
        <f>TITRES_STAT!D1663</f>
        <v>0.81</v>
      </c>
      <c r="C1660" s="2">
        <f t="shared" si="150"/>
        <v>0.81407279594028048</v>
      </c>
      <c r="D1660" s="2">
        <f t="shared" si="152"/>
        <v>0.81996121313354275</v>
      </c>
      <c r="E1660" s="2">
        <f t="shared" si="151"/>
        <v>-5.8884171932622742E-3</v>
      </c>
      <c r="F1660" s="2">
        <f t="shared" si="155"/>
        <v>-1.2298603909465852E-3</v>
      </c>
      <c r="G1660" s="2">
        <f t="shared" si="153"/>
        <v>-4.658556802315689E-3</v>
      </c>
      <c r="H1660" s="2" t="str">
        <f t="shared" si="154"/>
        <v>Hold</v>
      </c>
    </row>
    <row r="1661" spans="1:8" ht="13.5" x14ac:dyDescent="0.25">
      <c r="A1661" s="3">
        <f>TITRES_STAT!B1664</f>
        <v>44729</v>
      </c>
      <c r="B1661" s="5">
        <f>TITRES_STAT!D1664</f>
        <v>0.81</v>
      </c>
      <c r="C1661" s="2">
        <f t="shared" si="150"/>
        <v>0.81498467348792969</v>
      </c>
      <c r="D1661" s="2">
        <f t="shared" si="152"/>
        <v>0.81922334549402098</v>
      </c>
      <c r="E1661" s="2">
        <f t="shared" si="151"/>
        <v>-4.238672006091293E-3</v>
      </c>
      <c r="F1661" s="2">
        <f t="shared" si="155"/>
        <v>-1.8316227139755269E-3</v>
      </c>
      <c r="G1661" s="2">
        <f t="shared" si="153"/>
        <v>-2.4070492921157661E-3</v>
      </c>
      <c r="H1661" s="2" t="str">
        <f t="shared" si="154"/>
        <v>Hold</v>
      </c>
    </row>
    <row r="1662" spans="1:8" ht="13.5" x14ac:dyDescent="0.25">
      <c r="A1662" s="3">
        <f>TITRES_STAT!B1665</f>
        <v>44732</v>
      </c>
      <c r="B1662" s="5">
        <f>TITRES_STAT!D1665</f>
        <v>0.8</v>
      </c>
      <c r="C1662" s="2">
        <f t="shared" si="150"/>
        <v>0.81421780064363292</v>
      </c>
      <c r="D1662" s="2">
        <f t="shared" si="152"/>
        <v>0.81779939397594537</v>
      </c>
      <c r="E1662" s="2">
        <f t="shared" si="151"/>
        <v>-3.5815933323124494E-3</v>
      </c>
      <c r="F1662" s="2">
        <f t="shared" si="155"/>
        <v>-2.1816168376429116E-3</v>
      </c>
      <c r="G1662" s="2">
        <f t="shared" si="153"/>
        <v>-1.3999764946695378E-3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5">
        <f>TITRES_STAT!D1666</f>
        <v>0.8</v>
      </c>
      <c r="C1663" s="2">
        <f t="shared" si="150"/>
        <v>0.81510736977538167</v>
      </c>
      <c r="D1663" s="2">
        <f t="shared" si="152"/>
        <v>0.81648092034809749</v>
      </c>
      <c r="E1663" s="2">
        <f t="shared" si="151"/>
        <v>-1.3735505727158204E-3</v>
      </c>
      <c r="F1663" s="2">
        <f t="shared" si="155"/>
        <v>-2.0200035846574937E-3</v>
      </c>
      <c r="G1663" s="2">
        <f t="shared" si="153"/>
        <v>6.464530119416733E-4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0.8</v>
      </c>
      <c r="C1664" s="2">
        <f t="shared" si="150"/>
        <v>0.81432162057916901</v>
      </c>
      <c r="D1664" s="2">
        <f t="shared" si="152"/>
        <v>0.81526011143342358</v>
      </c>
      <c r="E1664" s="2">
        <f t="shared" si="151"/>
        <v>-9.3849085425457002E-4</v>
      </c>
      <c r="F1664" s="2">
        <f t="shared" si="155"/>
        <v>-1.803701038576909E-3</v>
      </c>
      <c r="G1664" s="2">
        <f t="shared" si="153"/>
        <v>8.6521018432233901E-4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0.8</v>
      </c>
      <c r="C1665" s="2">
        <f t="shared" si="150"/>
        <v>0.81519521741314305</v>
      </c>
      <c r="D1665" s="2">
        <f t="shared" si="152"/>
        <v>0.81412973280872547</v>
      </c>
      <c r="E1665" s="2">
        <f t="shared" si="151"/>
        <v>1.065484604417577E-3</v>
      </c>
      <c r="F1665" s="2">
        <f t="shared" si="155"/>
        <v>-1.2298639099780119E-3</v>
      </c>
      <c r="G1665" s="2">
        <f t="shared" si="153"/>
        <v>2.2953485143955886E-3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0.8</v>
      </c>
      <c r="C1666" s="2">
        <f t="shared" si="150"/>
        <v>0.81593441473419792</v>
      </c>
      <c r="D1666" s="2">
        <f t="shared" si="152"/>
        <v>0.81308308593400502</v>
      </c>
      <c r="E1666" s="2">
        <f t="shared" si="151"/>
        <v>2.8513288001928982E-3</v>
      </c>
      <c r="F1666" s="2">
        <f t="shared" si="155"/>
        <v>-4.1362536794382996E-4</v>
      </c>
      <c r="G1666" s="2">
        <f t="shared" si="153"/>
        <v>3.2649541681367281E-3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5">
        <f>TITRES_STAT!D1670</f>
        <v>0.81</v>
      </c>
      <c r="C1667" s="2">
        <f t="shared" si="150"/>
        <v>0.81502142785201359</v>
      </c>
      <c r="D1667" s="2">
        <f t="shared" si="152"/>
        <v>0.81285470919815284</v>
      </c>
      <c r="E1667" s="2">
        <f t="shared" si="151"/>
        <v>2.1667186538607552E-3</v>
      </c>
      <c r="F1667" s="2">
        <f t="shared" si="155"/>
        <v>1.0244343641708706E-4</v>
      </c>
      <c r="G1667" s="2">
        <f t="shared" si="153"/>
        <v>2.0642752174436681E-3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0.81</v>
      </c>
      <c r="C1668" s="2">
        <f t="shared" si="150"/>
        <v>0.81424890049016541</v>
      </c>
      <c r="D1668" s="2">
        <f t="shared" si="152"/>
        <v>0.81264324925754883</v>
      </c>
      <c r="E1668" s="2">
        <f t="shared" si="151"/>
        <v>1.6056512326165784E-3</v>
      </c>
      <c r="F1668" s="2">
        <f t="shared" si="155"/>
        <v>4.0308499565698536E-4</v>
      </c>
      <c r="G1668" s="2">
        <f t="shared" si="153"/>
        <v>1.202566236959593E-3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5">
        <f>TITRES_STAT!D1672</f>
        <v>0.81</v>
      </c>
      <c r="C1669" s="2">
        <f t="shared" si="150"/>
        <v>0.81359522349167834</v>
      </c>
      <c r="D1669" s="2">
        <f t="shared" si="152"/>
        <v>0.81244745301624888</v>
      </c>
      <c r="E1669" s="2">
        <f t="shared" si="151"/>
        <v>1.147770475429466E-3</v>
      </c>
      <c r="F1669" s="2">
        <f t="shared" si="155"/>
        <v>5.5202209161148152E-4</v>
      </c>
      <c r="G1669" s="2">
        <f t="shared" si="153"/>
        <v>5.9574838381798445E-4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5">
        <f>TITRES_STAT!D1673</f>
        <v>0.78</v>
      </c>
      <c r="C1670" s="2">
        <f t="shared" si="150"/>
        <v>0.81304211218526623</v>
      </c>
      <c r="D1670" s="2">
        <f t="shared" si="152"/>
        <v>0.81004393797800822</v>
      </c>
      <c r="E1670" s="2">
        <f t="shared" si="151"/>
        <v>2.9981742072580087E-3</v>
      </c>
      <c r="F1670" s="2">
        <f t="shared" si="155"/>
        <v>1.041252514740787E-3</v>
      </c>
      <c r="G1670" s="2">
        <f t="shared" si="153"/>
        <v>1.9569216925172219E-3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5">
        <f>TITRES_STAT!D1674</f>
        <v>0.79</v>
      </c>
      <c r="C1671" s="2">
        <f t="shared" si="150"/>
        <v>0.81257409492599453</v>
      </c>
      <c r="D1671" s="2">
        <f t="shared" si="152"/>
        <v>0.8085592018314891</v>
      </c>
      <c r="E1671" s="2">
        <f t="shared" si="151"/>
        <v>4.0148930945054229E-3</v>
      </c>
      <c r="F1671" s="2">
        <f t="shared" si="155"/>
        <v>1.6359806306937143E-3</v>
      </c>
      <c r="G1671" s="2">
        <f t="shared" si="153"/>
        <v>2.3789124638117086E-3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5">
        <f>TITRES_STAT!D1675</f>
        <v>0.81</v>
      </c>
      <c r="C1672" s="2">
        <f t="shared" si="150"/>
        <v>0.81063961878353386</v>
      </c>
      <c r="D1672" s="2">
        <f t="shared" si="152"/>
        <v>0.80866592762174916</v>
      </c>
      <c r="E1672" s="2">
        <f t="shared" si="151"/>
        <v>1.9736911617846964E-3</v>
      </c>
      <c r="F1672" s="2">
        <f t="shared" si="155"/>
        <v>1.7035227369119107E-3</v>
      </c>
      <c r="G1672" s="2">
        <f t="shared" si="153"/>
        <v>2.7016842487278571E-4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5">
        <f>TITRES_STAT!D1676</f>
        <v>0.84</v>
      </c>
      <c r="C1673" s="2">
        <f t="shared" si="150"/>
        <v>0.80900275435529789</v>
      </c>
      <c r="D1673" s="2">
        <f t="shared" si="152"/>
        <v>0.81098697002013809</v>
      </c>
      <c r="E1673" s="2">
        <f t="shared" si="151"/>
        <v>-1.9842156648401943E-3</v>
      </c>
      <c r="F1673" s="2">
        <f t="shared" si="155"/>
        <v>9.6597505656148964E-4</v>
      </c>
      <c r="G1673" s="2">
        <f t="shared" si="153"/>
        <v>-2.9501907214016842E-3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0.88</v>
      </c>
      <c r="C1674" s="2">
        <f t="shared" si="150"/>
        <v>0.80761771522371362</v>
      </c>
      <c r="D1674" s="2">
        <f t="shared" si="152"/>
        <v>0.81609904631494268</v>
      </c>
      <c r="E1674" s="2">
        <f t="shared" si="151"/>
        <v>-8.4813310912290607E-3</v>
      </c>
      <c r="F1674" s="2">
        <f t="shared" si="155"/>
        <v>-9.2348617299662034E-4</v>
      </c>
      <c r="G1674" s="2">
        <f t="shared" si="153"/>
        <v>-7.5578449182324408E-3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0.9</v>
      </c>
      <c r="C1675" s="2">
        <f t="shared" si="150"/>
        <v>0.80644575903545002</v>
      </c>
      <c r="D1675" s="2">
        <f t="shared" si="152"/>
        <v>0.82231393177309509</v>
      </c>
      <c r="E1675" s="2">
        <f t="shared" si="151"/>
        <v>-1.586817273764507E-2</v>
      </c>
      <c r="F1675" s="2">
        <f t="shared" si="155"/>
        <v>-3.9124234859263104E-3</v>
      </c>
      <c r="G1675" s="2">
        <f t="shared" si="153"/>
        <v>-1.1955749251718759E-2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5">
        <f>TITRES_STAT!D1679</f>
        <v>0.9</v>
      </c>
      <c r="C1676" s="2">
        <f t="shared" si="150"/>
        <v>0.80545410379922688</v>
      </c>
      <c r="D1676" s="2">
        <f t="shared" si="152"/>
        <v>0.82806845534545837</v>
      </c>
      <c r="E1676" s="2">
        <f t="shared" si="151"/>
        <v>-2.2614351546231481E-2</v>
      </c>
      <c r="F1676" s="2">
        <f t="shared" si="155"/>
        <v>-7.6528090979873448E-3</v>
      </c>
      <c r="G1676" s="2">
        <f t="shared" si="153"/>
        <v>-1.4961542448244138E-2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5">
        <f>TITRES_STAT!D1680</f>
        <v>0.92</v>
      </c>
      <c r="C1677" s="2">
        <f t="shared" si="150"/>
        <v>0.80615347244549973</v>
      </c>
      <c r="D1677" s="2">
        <f t="shared" si="152"/>
        <v>0.83487819939394292</v>
      </c>
      <c r="E1677" s="2">
        <f t="shared" si="151"/>
        <v>-2.8724726948443191E-2</v>
      </c>
      <c r="F1677" s="2">
        <f t="shared" si="155"/>
        <v>-1.1867192668078515E-2</v>
      </c>
      <c r="G1677" s="2">
        <f t="shared" si="153"/>
        <v>-1.6857534280364676E-2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5">
        <f>TITRES_STAT!D1681</f>
        <v>0.87</v>
      </c>
      <c r="C1678" s="2">
        <f t="shared" si="150"/>
        <v>0.80674524591542296</v>
      </c>
      <c r="D1678" s="2">
        <f t="shared" si="152"/>
        <v>0.83747981425365081</v>
      </c>
      <c r="E1678" s="2">
        <f t="shared" si="151"/>
        <v>-3.0734568338227852E-2</v>
      </c>
      <c r="F1678" s="2">
        <f t="shared" si="155"/>
        <v>-1.5640667802108384E-2</v>
      </c>
      <c r="G1678" s="2">
        <f t="shared" si="153"/>
        <v>-1.5093900536119469E-2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5">
        <f>TITRES_STAT!D1682</f>
        <v>0.88</v>
      </c>
      <c r="C1679" s="2">
        <f t="shared" ref="C1679:C1742" si="156">$C$4*B1669+C1678*(1-$C$4)</f>
        <v>0.80724597731305026</v>
      </c>
      <c r="D1679" s="2">
        <f t="shared" si="152"/>
        <v>0.84062945764226926</v>
      </c>
      <c r="E1679" s="2">
        <f t="shared" si="151"/>
        <v>-3.3383480329219006E-2</v>
      </c>
      <c r="F1679" s="2">
        <f t="shared" si="155"/>
        <v>-1.918923030753051E-2</v>
      </c>
      <c r="G1679" s="2">
        <f t="shared" si="153"/>
        <v>-1.4194250021688497E-2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5">
        <f>TITRES_STAT!D1683</f>
        <v>0.88</v>
      </c>
      <c r="C1680" s="2">
        <f t="shared" si="156"/>
        <v>0.80305428849565785</v>
      </c>
      <c r="D1680" s="2">
        <f t="shared" si="152"/>
        <v>0.84354579411321229</v>
      </c>
      <c r="E1680" s="2">
        <f t="shared" si="151"/>
        <v>-4.0491505617554435E-2</v>
      </c>
      <c r="F1680" s="2">
        <f t="shared" si="155"/>
        <v>-2.3449685369535296E-2</v>
      </c>
      <c r="G1680" s="2">
        <f t="shared" si="153"/>
        <v>-1.7041820248019139E-2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5">
        <f>TITRES_STAT!D1684</f>
        <v>0.88</v>
      </c>
      <c r="C1681" s="2">
        <f t="shared" si="156"/>
        <v>0.8010459364194028</v>
      </c>
      <c r="D1681" s="2">
        <f t="shared" si="152"/>
        <v>0.84624610566038183</v>
      </c>
      <c r="E1681" s="2">
        <f t="shared" si="151"/>
        <v>-4.5200169240979027E-2</v>
      </c>
      <c r="F1681" s="2">
        <f t="shared" si="155"/>
        <v>-2.7799782143824045E-2</v>
      </c>
      <c r="G1681" s="2">
        <f t="shared" si="153"/>
        <v>-1.7400387097154982E-2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5">
        <f>TITRES_STAT!D1685</f>
        <v>0.87</v>
      </c>
      <c r="C1682" s="2">
        <f t="shared" si="156"/>
        <v>0.80242348466257152</v>
      </c>
      <c r="D1682" s="2">
        <f t="shared" si="152"/>
        <v>0.84800565338924239</v>
      </c>
      <c r="E1682" s="2">
        <f t="shared" si="151"/>
        <v>-4.5582168726670869E-2</v>
      </c>
      <c r="F1682" s="2">
        <f t="shared" si="155"/>
        <v>-3.1356259460393415E-2</v>
      </c>
      <c r="G1682" s="2">
        <f t="shared" si="153"/>
        <v>-1.4225909266277453E-2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5">
        <f>TITRES_STAT!D1686</f>
        <v>0.84</v>
      </c>
      <c r="C1683" s="2">
        <f t="shared" si="156"/>
        <v>0.80820448702217595</v>
      </c>
      <c r="D1683" s="2">
        <f t="shared" si="152"/>
        <v>0.84741264202707622</v>
      </c>
      <c r="E1683" s="2">
        <f t="shared" si="151"/>
        <v>-3.9208155004900269E-2</v>
      </c>
      <c r="F1683" s="2">
        <f t="shared" si="155"/>
        <v>-3.2926638569294786E-2</v>
      </c>
      <c r="G1683" s="2">
        <f t="shared" si="153"/>
        <v>-6.2815164356054831E-3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5">
        <f>TITRES_STAT!D1687</f>
        <v>0.84</v>
      </c>
      <c r="C1684" s="2">
        <f t="shared" si="156"/>
        <v>0.81924995055722571</v>
      </c>
      <c r="D1684" s="2">
        <f t="shared" si="152"/>
        <v>0.84686355743247799</v>
      </c>
      <c r="E1684" s="2">
        <f t="shared" si="151"/>
        <v>-2.7613606875252272E-2</v>
      </c>
      <c r="F1684" s="2">
        <f t="shared" si="155"/>
        <v>-3.1864032230486283E-2</v>
      </c>
      <c r="G1684" s="2">
        <f t="shared" si="153"/>
        <v>4.250425355234011E-3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0.83</v>
      </c>
      <c r="C1685" s="2">
        <f t="shared" si="156"/>
        <v>0.83167303508688328</v>
      </c>
      <c r="D1685" s="2">
        <f t="shared" si="152"/>
        <v>0.84561440503007224</v>
      </c>
      <c r="E1685" s="2">
        <f t="shared" si="151"/>
        <v>-1.3941369943188953E-2</v>
      </c>
      <c r="F1685" s="2">
        <f t="shared" si="155"/>
        <v>-2.8279499773026819E-2</v>
      </c>
      <c r="G1685" s="2">
        <f t="shared" si="153"/>
        <v>1.4338129829837867E-2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0.85</v>
      </c>
      <c r="C1686" s="2">
        <f t="shared" si="156"/>
        <v>0.84218487584274748</v>
      </c>
      <c r="D1686" s="2">
        <f t="shared" si="152"/>
        <v>0.84593926391673357</v>
      </c>
      <c r="E1686" s="2">
        <f t="shared" si="151"/>
        <v>-3.7543880739860924E-3</v>
      </c>
      <c r="F1686" s="2">
        <f t="shared" si="155"/>
        <v>-2.3374477433218674E-2</v>
      </c>
      <c r="G1686" s="2">
        <f t="shared" si="153"/>
        <v>1.9620089359232581E-2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0.84</v>
      </c>
      <c r="C1687" s="2">
        <f t="shared" si="156"/>
        <v>0.8541564334054017</v>
      </c>
      <c r="D1687" s="2">
        <f t="shared" si="152"/>
        <v>0.8454993184414199</v>
      </c>
      <c r="E1687" s="2">
        <f t="shared" si="151"/>
        <v>8.6571149639818046E-3</v>
      </c>
      <c r="F1687" s="2">
        <f t="shared" si="155"/>
        <v>-1.6968158953778577E-2</v>
      </c>
      <c r="G1687" s="2">
        <f t="shared" si="153"/>
        <v>2.5625273917760382E-2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0.83</v>
      </c>
      <c r="C1688" s="2">
        <f t="shared" si="156"/>
        <v>0.85659390518918599</v>
      </c>
      <c r="D1688" s="2">
        <f t="shared" si="152"/>
        <v>0.84435122077909253</v>
      </c>
      <c r="E1688" s="2">
        <f t="shared" si="151"/>
        <v>1.2242684410093463E-2</v>
      </c>
      <c r="F1688" s="2">
        <f t="shared" si="155"/>
        <v>-1.112599028100417E-2</v>
      </c>
      <c r="G1688" s="2">
        <f t="shared" si="153"/>
        <v>2.3368674691097633E-2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0.82</v>
      </c>
      <c r="C1689" s="2">
        <f t="shared" si="156"/>
        <v>0.86019484285238823</v>
      </c>
      <c r="D1689" s="2">
        <f t="shared" si="152"/>
        <v>0.84254742664730797</v>
      </c>
      <c r="E1689" s="2">
        <f t="shared" si="151"/>
        <v>1.7647416205080257E-2</v>
      </c>
      <c r="F1689" s="2">
        <f t="shared" si="155"/>
        <v>-5.3713089837872851E-3</v>
      </c>
      <c r="G1689" s="2">
        <f t="shared" si="153"/>
        <v>2.3018725188867543E-2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0.82</v>
      </c>
      <c r="C1690" s="2">
        <f t="shared" si="156"/>
        <v>0.86324179010586688</v>
      </c>
      <c r="D1690" s="2">
        <f t="shared" si="152"/>
        <v>0.84087724689565557</v>
      </c>
      <c r="E1690" s="2">
        <f t="shared" si="151"/>
        <v>2.2364543210211307E-2</v>
      </c>
      <c r="F1690" s="2">
        <f t="shared" si="155"/>
        <v>1.7586145501243336E-4</v>
      </c>
      <c r="G1690" s="2">
        <f t="shared" si="153"/>
        <v>2.2188681755198874E-2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0.82</v>
      </c>
      <c r="C1691" s="2">
        <f t="shared" si="156"/>
        <v>0.86581997624342577</v>
      </c>
      <c r="D1691" s="2">
        <f t="shared" si="152"/>
        <v>0.83933078416264406</v>
      </c>
      <c r="E1691" s="2">
        <f t="shared" si="151"/>
        <v>2.6489192080781709E-2</v>
      </c>
      <c r="F1691" s="2">
        <f t="shared" si="155"/>
        <v>5.4385275801662886E-3</v>
      </c>
      <c r="G1691" s="2">
        <f t="shared" si="153"/>
        <v>2.1050664500615421E-2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5">
        <f>TITRES_STAT!D1695</f>
        <v>0.84</v>
      </c>
      <c r="C1692" s="2">
        <f t="shared" si="156"/>
        <v>0.86646305682136027</v>
      </c>
      <c r="D1692" s="2">
        <f t="shared" si="152"/>
        <v>0.83938035570615188</v>
      </c>
      <c r="E1692" s="2">
        <f t="shared" ref="E1692:E1755" si="157">C1692-D1692</f>
        <v>2.7082701115208385E-2</v>
      </c>
      <c r="F1692" s="2">
        <f t="shared" si="155"/>
        <v>9.7673622871747093E-3</v>
      </c>
      <c r="G1692" s="2">
        <f t="shared" si="153"/>
        <v>1.7315338828033676E-2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5">
        <f>TITRES_STAT!D1696</f>
        <v>0.83</v>
      </c>
      <c r="C1693" s="2">
        <f t="shared" si="156"/>
        <v>0.86239181731038184</v>
      </c>
      <c r="D1693" s="2">
        <f t="shared" ref="D1693:D1756" si="158">$D$4*B1693+(1-$D$4)*D1692</f>
        <v>0.83868551454273321</v>
      </c>
      <c r="E1693" s="2">
        <f t="shared" si="157"/>
        <v>2.3706302767648624E-2</v>
      </c>
      <c r="F1693" s="2">
        <f t="shared" si="155"/>
        <v>1.2555150383269494E-2</v>
      </c>
      <c r="G1693" s="2">
        <f t="shared" si="153"/>
        <v>1.115115238437913E-2</v>
      </c>
      <c r="H1693" s="2" t="str">
        <f t="shared" si="154"/>
        <v>Sell</v>
      </c>
    </row>
    <row r="1694" spans="1:8" ht="13.5" x14ac:dyDescent="0.25">
      <c r="A1694" s="3">
        <f>TITRES_STAT!B1697</f>
        <v>44777</v>
      </c>
      <c r="B1694" s="5">
        <f>TITRES_STAT!D1697</f>
        <v>0.84</v>
      </c>
      <c r="C1694" s="2">
        <f t="shared" si="156"/>
        <v>0.85894692233955383</v>
      </c>
      <c r="D1694" s="2">
        <f t="shared" si="158"/>
        <v>0.83878288383586408</v>
      </c>
      <c r="E1694" s="2">
        <f t="shared" si="157"/>
        <v>2.0164038503689752E-2</v>
      </c>
      <c r="F1694" s="2">
        <f t="shared" si="155"/>
        <v>1.4076928007353547E-2</v>
      </c>
      <c r="G1694" s="2">
        <f t="shared" si="153"/>
        <v>6.0871104963362045E-3</v>
      </c>
      <c r="H1694" s="2" t="str">
        <f t="shared" si="154"/>
        <v>Sell</v>
      </c>
    </row>
    <row r="1695" spans="1:8" ht="13.5" x14ac:dyDescent="0.25">
      <c r="A1695" s="3">
        <f>TITRES_STAT!B1698</f>
        <v>44778</v>
      </c>
      <c r="B1695" s="5">
        <f>TITRES_STAT!D1698</f>
        <v>0.84</v>
      </c>
      <c r="C1695" s="2">
        <f t="shared" si="156"/>
        <v>0.85449354967193014</v>
      </c>
      <c r="D1695" s="2">
        <f t="shared" si="158"/>
        <v>0.838873040588763</v>
      </c>
      <c r="E1695" s="2">
        <f t="shared" si="157"/>
        <v>1.5620509083167144E-2</v>
      </c>
      <c r="F1695" s="2">
        <f t="shared" si="155"/>
        <v>1.4385644222516269E-2</v>
      </c>
      <c r="G1695" s="2">
        <f t="shared" si="153"/>
        <v>1.2348648606508757E-3</v>
      </c>
      <c r="H1695" s="2" t="str">
        <f t="shared" si="154"/>
        <v>Sell</v>
      </c>
    </row>
    <row r="1696" spans="1:8" ht="13.5" x14ac:dyDescent="0.25">
      <c r="A1696" s="3">
        <f>TITRES_STAT!B1699</f>
        <v>44781</v>
      </c>
      <c r="B1696" s="5">
        <f>TITRES_STAT!D1699</f>
        <v>0.84</v>
      </c>
      <c r="C1696" s="2">
        <f t="shared" si="156"/>
        <v>0.85380223433778701</v>
      </c>
      <c r="D1696" s="2">
        <f t="shared" si="158"/>
        <v>0.83895651906366941</v>
      </c>
      <c r="E1696" s="2">
        <f t="shared" si="157"/>
        <v>1.4845715274117599E-2</v>
      </c>
      <c r="F1696" s="2">
        <f t="shared" si="155"/>
        <v>1.4477658432836535E-2</v>
      </c>
      <c r="G1696" s="2">
        <f t="shared" si="153"/>
        <v>3.680568412810642E-4</v>
      </c>
      <c r="H1696" s="2" t="str">
        <f t="shared" si="154"/>
        <v>Sell</v>
      </c>
    </row>
    <row r="1697" spans="1:8" ht="13.5" x14ac:dyDescent="0.25">
      <c r="A1697" s="3">
        <f>TITRES_STAT!B1700</f>
        <v>44782</v>
      </c>
      <c r="B1697" s="5">
        <f>TITRES_STAT!D1700</f>
        <v>0.84</v>
      </c>
      <c r="C1697" s="2">
        <f t="shared" si="156"/>
        <v>0.85167881367043519</v>
      </c>
      <c r="D1697" s="2">
        <f t="shared" si="158"/>
        <v>0.83903381394784204</v>
      </c>
      <c r="E1697" s="2">
        <f t="shared" si="157"/>
        <v>1.2644999722593142E-2</v>
      </c>
      <c r="F1697" s="2">
        <f t="shared" si="155"/>
        <v>1.4111126690787857E-2</v>
      </c>
      <c r="G1697" s="2">
        <f t="shared" si="153"/>
        <v>-1.4661269681947153E-3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0.84</v>
      </c>
      <c r="C1698" s="2">
        <f t="shared" si="156"/>
        <v>0.84834361156729132</v>
      </c>
      <c r="D1698" s="2">
        <f t="shared" si="158"/>
        <v>0.83910538328503892</v>
      </c>
      <c r="E1698" s="2">
        <f t="shared" si="157"/>
        <v>9.2382282822524031E-3</v>
      </c>
      <c r="F1698" s="2">
        <f t="shared" si="155"/>
        <v>1.3136547009080768E-2</v>
      </c>
      <c r="G1698" s="2">
        <f t="shared" si="153"/>
        <v>-3.8983187268283644E-3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0.86</v>
      </c>
      <c r="C1699" s="2">
        <f t="shared" si="156"/>
        <v>0.84398305594155421</v>
      </c>
      <c r="D1699" s="2">
        <f t="shared" si="158"/>
        <v>0.84065313267133235</v>
      </c>
      <c r="E1699" s="2">
        <f t="shared" si="157"/>
        <v>3.3299232702218573E-3</v>
      </c>
      <c r="F1699" s="2">
        <f t="shared" si="155"/>
        <v>1.1175222261308987E-2</v>
      </c>
      <c r="G1699" s="2">
        <f t="shared" si="153"/>
        <v>-7.8452989910871296E-3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0.85</v>
      </c>
      <c r="C1700" s="2">
        <f t="shared" si="156"/>
        <v>0.84029335502746894</v>
      </c>
      <c r="D1700" s="2">
        <f t="shared" si="158"/>
        <v>0.8413454932141966</v>
      </c>
      <c r="E1700" s="2">
        <f t="shared" si="157"/>
        <v>-1.0521381867276691E-3</v>
      </c>
      <c r="F1700" s="2">
        <f t="shared" si="155"/>
        <v>8.729750171701656E-3</v>
      </c>
      <c r="G1700" s="2">
        <f t="shared" ref="G1700:G1763" si="159">E1700-F1700</f>
        <v>-9.7818883584293252E-3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0.86</v>
      </c>
      <c r="C1701" s="2">
        <f t="shared" si="156"/>
        <v>0.83717130040785837</v>
      </c>
      <c r="D1701" s="2">
        <f t="shared" si="158"/>
        <v>0.84272730853166355</v>
      </c>
      <c r="E1701" s="2">
        <f t="shared" si="157"/>
        <v>-5.5560081238051895E-3</v>
      </c>
      <c r="F1701" s="2">
        <f t="shared" ref="F1701:F1764" si="161">(E1701*(2/(10)))+((1-(2/10))*F1700)</f>
        <v>5.8725985126002874E-3</v>
      </c>
      <c r="G1701" s="2">
        <f t="shared" si="159"/>
        <v>-1.1428606636405478E-2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0.86</v>
      </c>
      <c r="C1702" s="2">
        <f t="shared" si="156"/>
        <v>0.83760648496049561</v>
      </c>
      <c r="D1702" s="2">
        <f t="shared" si="158"/>
        <v>0.84400676715894773</v>
      </c>
      <c r="E1702" s="2">
        <f t="shared" si="157"/>
        <v>-6.400282198452123E-3</v>
      </c>
      <c r="F1702" s="2">
        <f t="shared" si="161"/>
        <v>3.4180223703898054E-3</v>
      </c>
      <c r="G1702" s="2">
        <f t="shared" si="159"/>
        <v>-9.8183045688419283E-3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5">
        <f>TITRES_STAT!D1706</f>
        <v>0.85</v>
      </c>
      <c r="C1703" s="2">
        <f t="shared" si="156"/>
        <v>0.83643625650503473</v>
      </c>
      <c r="D1703" s="2">
        <f t="shared" si="158"/>
        <v>0.84445071033235908</v>
      </c>
      <c r="E1703" s="2">
        <f t="shared" si="157"/>
        <v>-8.0144538273243526E-3</v>
      </c>
      <c r="F1703" s="2">
        <f t="shared" si="161"/>
        <v>1.1315271308469739E-3</v>
      </c>
      <c r="G1703" s="2">
        <f t="shared" si="159"/>
        <v>-9.1459809581713267E-3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5">
        <f>TITRES_STAT!D1707</f>
        <v>0.86</v>
      </c>
      <c r="C1704" s="2">
        <f t="shared" si="156"/>
        <v>0.83698452473502938</v>
      </c>
      <c r="D1704" s="2">
        <f t="shared" si="158"/>
        <v>0.84560250956699912</v>
      </c>
      <c r="E1704" s="2">
        <f t="shared" si="157"/>
        <v>-8.6179848319697383E-3</v>
      </c>
      <c r="F1704" s="2">
        <f t="shared" si="161"/>
        <v>-8.183752617163685E-4</v>
      </c>
      <c r="G1704" s="2">
        <f t="shared" si="159"/>
        <v>-7.7996095702533696E-3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5">
        <f>TITRES_STAT!D1708</f>
        <v>0.85</v>
      </c>
      <c r="C1705" s="2">
        <f t="shared" si="156"/>
        <v>0.83744844400656338</v>
      </c>
      <c r="D1705" s="2">
        <f t="shared" si="158"/>
        <v>0.84592824959907331</v>
      </c>
      <c r="E1705" s="2">
        <f t="shared" si="157"/>
        <v>-8.4798055925099369E-3</v>
      </c>
      <c r="F1705" s="2">
        <f t="shared" si="161"/>
        <v>-2.3506613278750825E-3</v>
      </c>
      <c r="G1705" s="2">
        <f t="shared" si="159"/>
        <v>-6.1291442646348544E-3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5">
        <f>TITRES_STAT!D1709</f>
        <v>0.86</v>
      </c>
      <c r="C1706" s="2">
        <f t="shared" si="156"/>
        <v>0.83784099108247667</v>
      </c>
      <c r="D1706" s="2">
        <f t="shared" si="158"/>
        <v>0.84697060148062342</v>
      </c>
      <c r="E1706" s="2">
        <f t="shared" si="157"/>
        <v>-9.129610398146748E-3</v>
      </c>
      <c r="F1706" s="2">
        <f t="shared" si="161"/>
        <v>-3.7064511419294156E-3</v>
      </c>
      <c r="G1706" s="2">
        <f t="shared" si="159"/>
        <v>-5.4231592562173324E-3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5">
        <f>TITRES_STAT!D1710</f>
        <v>0.85</v>
      </c>
      <c r="C1707" s="2">
        <f t="shared" si="156"/>
        <v>0.83817314630055717</v>
      </c>
      <c r="D1707" s="2">
        <f t="shared" si="158"/>
        <v>0.84719500137094761</v>
      </c>
      <c r="E1707" s="2">
        <f t="shared" si="157"/>
        <v>-9.0218550703904388E-3</v>
      </c>
      <c r="F1707" s="2">
        <f t="shared" si="161"/>
        <v>-4.7695319276216206E-3</v>
      </c>
      <c r="G1707" s="2">
        <f t="shared" si="159"/>
        <v>-4.2523231427688182E-3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5">
        <f>TITRES_STAT!D1711</f>
        <v>0.85</v>
      </c>
      <c r="C1708" s="2">
        <f t="shared" si="156"/>
        <v>0.83845420071585608</v>
      </c>
      <c r="D1708" s="2">
        <f t="shared" si="158"/>
        <v>0.84740277904717376</v>
      </c>
      <c r="E1708" s="2">
        <f t="shared" si="157"/>
        <v>-8.9485783313176803E-3</v>
      </c>
      <c r="F1708" s="2">
        <f t="shared" si="161"/>
        <v>-5.6053412083608327E-3</v>
      </c>
      <c r="G1708" s="2">
        <f t="shared" si="159"/>
        <v>-3.3432371229568476E-3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5">
        <f>TITRES_STAT!D1712</f>
        <v>0.85</v>
      </c>
      <c r="C1709" s="2">
        <f t="shared" si="156"/>
        <v>0.84176893906726291</v>
      </c>
      <c r="D1709" s="2">
        <f t="shared" si="158"/>
        <v>0.84759516578442018</v>
      </c>
      <c r="E1709" s="2">
        <f t="shared" si="157"/>
        <v>-5.8262267171572679E-3</v>
      </c>
      <c r="F1709" s="2">
        <f t="shared" si="161"/>
        <v>-5.6495183101201206E-3</v>
      </c>
      <c r="G1709" s="2">
        <f t="shared" si="159"/>
        <v>-1.7670840703714729E-4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5">
        <f>TITRES_STAT!D1713</f>
        <v>0.85</v>
      </c>
      <c r="C1710" s="2">
        <f t="shared" si="156"/>
        <v>0.84303525613383778</v>
      </c>
      <c r="D1710" s="2">
        <f t="shared" si="158"/>
        <v>0.84777330165224096</v>
      </c>
      <c r="E1710" s="2">
        <f t="shared" si="157"/>
        <v>-4.7380455184031778E-3</v>
      </c>
      <c r="F1710" s="2">
        <f t="shared" si="161"/>
        <v>-5.4672237517767322E-3</v>
      </c>
      <c r="G1710" s="2">
        <f t="shared" si="159"/>
        <v>7.2917823337355445E-4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0.85</v>
      </c>
      <c r="C1711" s="2">
        <f t="shared" si="156"/>
        <v>0.84564521672863202</v>
      </c>
      <c r="D1711" s="2">
        <f t="shared" si="158"/>
        <v>0.84793824227059356</v>
      </c>
      <c r="E1711" s="2">
        <f t="shared" si="157"/>
        <v>-2.2930255419615353E-3</v>
      </c>
      <c r="F1711" s="2">
        <f t="shared" si="161"/>
        <v>-4.8323841098136932E-3</v>
      </c>
      <c r="G1711" s="2">
        <f t="shared" si="159"/>
        <v>2.5393585678521579E-3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0.85</v>
      </c>
      <c r="C1712" s="2">
        <f t="shared" si="156"/>
        <v>0.8478536449242271</v>
      </c>
      <c r="D1712" s="2">
        <f t="shared" si="158"/>
        <v>0.84809096506536441</v>
      </c>
      <c r="E1712" s="2">
        <f t="shared" si="157"/>
        <v>-2.3732014113730937E-4</v>
      </c>
      <c r="F1712" s="2">
        <f t="shared" si="161"/>
        <v>-3.9133713160784166E-3</v>
      </c>
      <c r="G1712" s="2">
        <f t="shared" si="159"/>
        <v>3.6760511749411072E-3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0.9</v>
      </c>
      <c r="C1713" s="2">
        <f t="shared" si="156"/>
        <v>0.84818385339742286</v>
      </c>
      <c r="D1713" s="2">
        <f t="shared" si="158"/>
        <v>0.85193607876422628</v>
      </c>
      <c r="E1713" s="2">
        <f t="shared" si="157"/>
        <v>-3.7522253668034189E-3</v>
      </c>
      <c r="F1713" s="2">
        <f t="shared" si="161"/>
        <v>-3.8811421262234169E-3</v>
      </c>
      <c r="G1713" s="2">
        <f t="shared" si="159"/>
        <v>1.2891675941999799E-4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0.95</v>
      </c>
      <c r="C1714" s="2">
        <f t="shared" si="156"/>
        <v>0.85000172210551173</v>
      </c>
      <c r="D1714" s="2">
        <f t="shared" si="158"/>
        <v>0.85920007292983924</v>
      </c>
      <c r="E1714" s="2">
        <f t="shared" si="157"/>
        <v>-9.1983508243275169E-3</v>
      </c>
      <c r="F1714" s="2">
        <f t="shared" si="161"/>
        <v>-4.9445838658442372E-3</v>
      </c>
      <c r="G1714" s="2">
        <f t="shared" si="159"/>
        <v>-4.2537669584832797E-3</v>
      </c>
      <c r="H1714" s="2" t="str">
        <f t="shared" si="160"/>
        <v>Hold</v>
      </c>
    </row>
    <row r="1715" spans="1:8" ht="13.5" x14ac:dyDescent="0.25">
      <c r="A1715" s="3">
        <f>TITRES_STAT!B1718</f>
        <v>44806</v>
      </c>
      <c r="B1715" s="5">
        <f>TITRES_STAT!D1718</f>
        <v>0.98</v>
      </c>
      <c r="C1715" s="2">
        <f t="shared" si="156"/>
        <v>0.85000145716620223</v>
      </c>
      <c r="D1715" s="2">
        <f t="shared" si="158"/>
        <v>0.86814821567577705</v>
      </c>
      <c r="E1715" s="2">
        <f t="shared" si="157"/>
        <v>-1.8146758509574812E-2</v>
      </c>
      <c r="F1715" s="2">
        <f t="shared" si="161"/>
        <v>-7.5850187945903525E-3</v>
      </c>
      <c r="G1715" s="2">
        <f t="shared" si="159"/>
        <v>-1.0561739714984459E-2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5">
        <f>TITRES_STAT!D1719</f>
        <v>0.94</v>
      </c>
      <c r="C1716" s="2">
        <f t="shared" si="156"/>
        <v>0.85153969452524803</v>
      </c>
      <c r="D1716" s="2">
        <f t="shared" si="158"/>
        <v>0.87347057007016393</v>
      </c>
      <c r="E1716" s="2">
        <f t="shared" si="157"/>
        <v>-2.1930875544915907E-2</v>
      </c>
      <c r="F1716" s="2">
        <f t="shared" si="161"/>
        <v>-1.0454190144655463E-2</v>
      </c>
      <c r="G1716" s="2">
        <f t="shared" si="159"/>
        <v>-1.1476685400260443E-2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5">
        <f>TITRES_STAT!D1720</f>
        <v>0.94</v>
      </c>
      <c r="C1717" s="2">
        <f t="shared" si="156"/>
        <v>0.85130281844444056</v>
      </c>
      <c r="D1717" s="2">
        <f t="shared" si="158"/>
        <v>0.8783986759908925</v>
      </c>
      <c r="E1717" s="2">
        <f t="shared" si="157"/>
        <v>-2.709585754645194E-2</v>
      </c>
      <c r="F1717" s="2">
        <f t="shared" si="161"/>
        <v>-1.3782523625014758E-2</v>
      </c>
      <c r="G1717" s="2">
        <f t="shared" si="159"/>
        <v>-1.3313333921437182E-2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0.98</v>
      </c>
      <c r="C1718" s="2">
        <f t="shared" si="156"/>
        <v>0.85110238483760348</v>
      </c>
      <c r="D1718" s="2">
        <f t="shared" si="158"/>
        <v>0.88592469999156709</v>
      </c>
      <c r="E1718" s="2">
        <f t="shared" si="157"/>
        <v>-3.4822315153963612E-2</v>
      </c>
      <c r="F1718" s="2">
        <f t="shared" si="161"/>
        <v>-1.799048193080453E-2</v>
      </c>
      <c r="G1718" s="2">
        <f t="shared" si="159"/>
        <v>-1.6831833223159082E-2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1.03</v>
      </c>
      <c r="C1719" s="2">
        <f t="shared" si="156"/>
        <v>0.85093278717027987</v>
      </c>
      <c r="D1719" s="2">
        <f t="shared" si="158"/>
        <v>0.89659694443663618</v>
      </c>
      <c r="E1719" s="2">
        <f t="shared" si="157"/>
        <v>-4.5664157266356309E-2</v>
      </c>
      <c r="F1719" s="2">
        <f t="shared" si="161"/>
        <v>-2.3525216997914884E-2</v>
      </c>
      <c r="G1719" s="2">
        <f t="shared" si="159"/>
        <v>-2.2138940268441425E-2</v>
      </c>
      <c r="H1719" s="2" t="str">
        <f t="shared" si="160"/>
        <v>Hold</v>
      </c>
    </row>
    <row r="1720" spans="1:8" ht="13.5" x14ac:dyDescent="0.25">
      <c r="A1720" s="3">
        <f>TITRES_STAT!B1723</f>
        <v>44813</v>
      </c>
      <c r="B1720" s="5">
        <f>TITRES_STAT!D1723</f>
        <v>1.0900000000000001</v>
      </c>
      <c r="C1720" s="2">
        <f t="shared" si="156"/>
        <v>0.85078928145177524</v>
      </c>
      <c r="D1720" s="2">
        <f t="shared" si="158"/>
        <v>0.91092309670058913</v>
      </c>
      <c r="E1720" s="2">
        <f t="shared" si="157"/>
        <v>-6.0133815248813893E-2</v>
      </c>
      <c r="F1720" s="2">
        <f t="shared" si="161"/>
        <v>-3.0846936648094687E-2</v>
      </c>
      <c r="G1720" s="2">
        <f t="shared" si="159"/>
        <v>-2.9286878600719206E-2</v>
      </c>
      <c r="H1720" s="2" t="str">
        <f t="shared" si="160"/>
        <v>Hold</v>
      </c>
    </row>
    <row r="1721" spans="1:8" ht="13.5" x14ac:dyDescent="0.25">
      <c r="A1721" s="3">
        <f>TITRES_STAT!B1724</f>
        <v>44816</v>
      </c>
      <c r="B1721" s="5">
        <f>TITRES_STAT!D1724</f>
        <v>1.1200000000000001</v>
      </c>
      <c r="C1721" s="2">
        <f t="shared" si="156"/>
        <v>0.85066785353611751</v>
      </c>
      <c r="D1721" s="2">
        <f t="shared" si="158"/>
        <v>0.92641027472276782</v>
      </c>
      <c r="E1721" s="2">
        <f t="shared" si="157"/>
        <v>-7.5742421186650311E-2</v>
      </c>
      <c r="F1721" s="2">
        <f t="shared" si="161"/>
        <v>-3.9826033555805815E-2</v>
      </c>
      <c r="G1721" s="2">
        <f t="shared" si="159"/>
        <v>-3.5916387630844496E-2</v>
      </c>
      <c r="H1721" s="2" t="str">
        <f t="shared" si="160"/>
        <v>Hold</v>
      </c>
    </row>
    <row r="1722" spans="1:8" ht="13.5" x14ac:dyDescent="0.25">
      <c r="A1722" s="3">
        <f>TITRES_STAT!B1725</f>
        <v>44817</v>
      </c>
      <c r="B1722" s="5">
        <f>TITRES_STAT!D1725</f>
        <v>1.0900000000000001</v>
      </c>
      <c r="C1722" s="2">
        <f t="shared" si="156"/>
        <v>0.85056510683825326</v>
      </c>
      <c r="D1722" s="2">
        <f t="shared" si="158"/>
        <v>0.93852803215071101</v>
      </c>
      <c r="E1722" s="2">
        <f t="shared" si="157"/>
        <v>-8.7962925312457751E-2</v>
      </c>
      <c r="F1722" s="2">
        <f t="shared" si="161"/>
        <v>-4.9453411907136202E-2</v>
      </c>
      <c r="G1722" s="2">
        <f t="shared" si="159"/>
        <v>-3.8509513405321549E-2</v>
      </c>
      <c r="H1722" s="2" t="str">
        <f t="shared" si="160"/>
        <v>Hold</v>
      </c>
    </row>
    <row r="1723" spans="1:8" ht="13.5" x14ac:dyDescent="0.25">
      <c r="A1723" s="3">
        <f>TITRES_STAT!B1726</f>
        <v>44818</v>
      </c>
      <c r="B1723" s="5">
        <f>TITRES_STAT!D1726</f>
        <v>1.03</v>
      </c>
      <c r="C1723" s="2">
        <f t="shared" si="156"/>
        <v>0.85817047501698362</v>
      </c>
      <c r="D1723" s="2">
        <f t="shared" si="158"/>
        <v>0.94530373347288055</v>
      </c>
      <c r="E1723" s="2">
        <f t="shared" si="157"/>
        <v>-8.7133258455896923E-2</v>
      </c>
      <c r="F1723" s="2">
        <f t="shared" si="161"/>
        <v>-5.6989381216888353E-2</v>
      </c>
      <c r="G1723" s="2">
        <f t="shared" si="159"/>
        <v>-3.0143877239008569E-2</v>
      </c>
      <c r="H1723" s="2" t="str">
        <f t="shared" si="160"/>
        <v>Hold</v>
      </c>
    </row>
    <row r="1724" spans="1:8" ht="13.5" x14ac:dyDescent="0.25">
      <c r="A1724" s="3">
        <f>TITRES_STAT!B1727</f>
        <v>44819</v>
      </c>
      <c r="B1724" s="5">
        <f>TITRES_STAT!D1727</f>
        <v>0.97</v>
      </c>
      <c r="C1724" s="2">
        <f t="shared" si="156"/>
        <v>0.87229809424514004</v>
      </c>
      <c r="D1724" s="2">
        <f t="shared" si="158"/>
        <v>0.94713308654896344</v>
      </c>
      <c r="E1724" s="2">
        <f t="shared" si="157"/>
        <v>-7.48349923038234E-2</v>
      </c>
      <c r="F1724" s="2">
        <f t="shared" si="161"/>
        <v>-6.0558503434275365E-2</v>
      </c>
      <c r="G1724" s="2">
        <f t="shared" si="159"/>
        <v>-1.4276488869548035E-2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0.97</v>
      </c>
      <c r="C1725" s="2">
        <f t="shared" si="156"/>
        <v>0.88886761820742621</v>
      </c>
      <c r="D1725" s="2">
        <f t="shared" si="158"/>
        <v>0.94882693198978096</v>
      </c>
      <c r="E1725" s="2">
        <f t="shared" si="157"/>
        <v>-5.9959313782354751E-2</v>
      </c>
      <c r="F1725" s="2">
        <f t="shared" si="161"/>
        <v>-6.0438665503891251E-2</v>
      </c>
      <c r="G1725" s="2">
        <f t="shared" si="159"/>
        <v>4.7935172153650007E-4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5">
        <f>TITRES_STAT!D1729</f>
        <v>0.98</v>
      </c>
      <c r="C1726" s="2">
        <f t="shared" si="156"/>
        <v>0.89673413848320671</v>
      </c>
      <c r="D1726" s="2">
        <f t="shared" si="158"/>
        <v>0.95113604813868602</v>
      </c>
      <c r="E1726" s="2">
        <f t="shared" si="157"/>
        <v>-5.4401909655479308E-2</v>
      </c>
      <c r="F1726" s="2">
        <f t="shared" si="161"/>
        <v>-5.9231314334208862E-2</v>
      </c>
      <c r="G1726" s="2">
        <f t="shared" si="159"/>
        <v>4.8294046787295541E-3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0.96</v>
      </c>
      <c r="C1727" s="2">
        <f t="shared" si="156"/>
        <v>0.90339042487040566</v>
      </c>
      <c r="D1727" s="2">
        <f t="shared" si="158"/>
        <v>0.95179263716545004</v>
      </c>
      <c r="E1727" s="2">
        <f t="shared" si="157"/>
        <v>-4.8402212295044378E-2</v>
      </c>
      <c r="F1727" s="2">
        <f t="shared" si="161"/>
        <v>-5.7065493926375971E-2</v>
      </c>
      <c r="G1727" s="2">
        <f t="shared" si="159"/>
        <v>8.663281631331593E-3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5">
        <f>TITRES_STAT!D1731</f>
        <v>0.98</v>
      </c>
      <c r="C1728" s="2">
        <f t="shared" si="156"/>
        <v>0.91517651335188166</v>
      </c>
      <c r="D1728" s="2">
        <f t="shared" si="158"/>
        <v>0.95388207144949078</v>
      </c>
      <c r="E1728" s="2">
        <f t="shared" si="157"/>
        <v>-3.8705558097609116E-2</v>
      </c>
      <c r="F1728" s="2">
        <f t="shared" si="161"/>
        <v>-5.3393506760622607E-2</v>
      </c>
      <c r="G1728" s="2">
        <f t="shared" si="159"/>
        <v>1.4687948663013491E-2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5">
        <f>TITRES_STAT!D1732</f>
        <v>1</v>
      </c>
      <c r="C1729" s="2">
        <f t="shared" si="156"/>
        <v>0.93284166514389999</v>
      </c>
      <c r="D1729" s="2">
        <f t="shared" si="158"/>
        <v>0.95729821430508411</v>
      </c>
      <c r="E1729" s="2">
        <f t="shared" si="157"/>
        <v>-2.4456549161184116E-2</v>
      </c>
      <c r="F1729" s="2">
        <f t="shared" si="161"/>
        <v>-4.7606115240734916E-2</v>
      </c>
      <c r="G1729" s="2">
        <f t="shared" si="159"/>
        <v>2.31495660795508E-2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5">
        <f>TITRES_STAT!D1733</f>
        <v>1</v>
      </c>
      <c r="C1730" s="2">
        <f t="shared" si="156"/>
        <v>0.95701987050637694</v>
      </c>
      <c r="D1730" s="2">
        <f t="shared" si="158"/>
        <v>0.96046130954174458</v>
      </c>
      <c r="E1730" s="2">
        <f t="shared" si="157"/>
        <v>-3.4414390353676438E-3</v>
      </c>
      <c r="F1730" s="2">
        <f t="shared" si="161"/>
        <v>-3.8773179999661463E-2</v>
      </c>
      <c r="G1730" s="2">
        <f t="shared" si="159"/>
        <v>3.5331740964293819E-2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0.98</v>
      </c>
      <c r="C1731" s="2">
        <f t="shared" si="156"/>
        <v>0.98209373658231902</v>
      </c>
      <c r="D1731" s="2">
        <f t="shared" si="158"/>
        <v>0.9619086199460597</v>
      </c>
      <c r="E1731" s="2">
        <f t="shared" si="157"/>
        <v>2.0185116636259326E-2</v>
      </c>
      <c r="F1731" s="2">
        <f t="shared" si="161"/>
        <v>-2.6981520672477305E-2</v>
      </c>
      <c r="G1731" s="2">
        <f t="shared" si="159"/>
        <v>4.7166637308736631E-2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5">
        <f>TITRES_STAT!D1735</f>
        <v>0.94</v>
      </c>
      <c r="C1732" s="2">
        <f t="shared" si="156"/>
        <v>0.99869470018503914</v>
      </c>
      <c r="D1732" s="2">
        <f t="shared" si="158"/>
        <v>0.96028575920931447</v>
      </c>
      <c r="E1732" s="2">
        <f t="shared" si="157"/>
        <v>3.840894097572467E-2</v>
      </c>
      <c r="F1732" s="2">
        <f t="shared" si="161"/>
        <v>-1.3903428342836911E-2</v>
      </c>
      <c r="G1732" s="2">
        <f t="shared" si="159"/>
        <v>5.2312369318561577E-2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0.91</v>
      </c>
      <c r="C1733" s="2">
        <f t="shared" si="156"/>
        <v>1.0035109001565716</v>
      </c>
      <c r="D1733" s="2">
        <f t="shared" si="158"/>
        <v>0.95656088815677265</v>
      </c>
      <c r="E1733" s="2">
        <f t="shared" si="157"/>
        <v>4.695001199979898E-2</v>
      </c>
      <c r="F1733" s="2">
        <f t="shared" si="161"/>
        <v>-1.7327402743097329E-3</v>
      </c>
      <c r="G1733" s="2">
        <f t="shared" si="159"/>
        <v>4.8682752274108711E-2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0.92</v>
      </c>
      <c r="C1734" s="2">
        <f t="shared" si="156"/>
        <v>0.99835537705556066</v>
      </c>
      <c r="D1734" s="2">
        <f t="shared" si="158"/>
        <v>0.95385267421923392</v>
      </c>
      <c r="E1734" s="2">
        <f t="shared" si="157"/>
        <v>4.4502702836326735E-2</v>
      </c>
      <c r="F1734" s="2">
        <f t="shared" si="161"/>
        <v>7.5143483478175618E-3</v>
      </c>
      <c r="G1734" s="2">
        <f t="shared" si="159"/>
        <v>3.6988354488509172E-2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0.91</v>
      </c>
      <c r="C1735" s="2">
        <f t="shared" si="156"/>
        <v>0.99399301135470508</v>
      </c>
      <c r="D1735" s="2">
        <f t="shared" si="158"/>
        <v>0.9506043279807721</v>
      </c>
      <c r="E1735" s="2">
        <f t="shared" si="157"/>
        <v>4.3388683373932979E-2</v>
      </c>
      <c r="F1735" s="2">
        <f t="shared" si="161"/>
        <v>1.4689215353040647E-2</v>
      </c>
      <c r="G1735" s="2">
        <f t="shared" si="159"/>
        <v>2.8699468020892332E-2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0.86</v>
      </c>
      <c r="C1736" s="2">
        <f t="shared" si="156"/>
        <v>0.99184024037705809</v>
      </c>
      <c r="D1736" s="2">
        <f t="shared" si="158"/>
        <v>0.94389289627849271</v>
      </c>
      <c r="E1736" s="2">
        <f t="shared" si="157"/>
        <v>4.7947344098565381E-2</v>
      </c>
      <c r="F1736" s="2">
        <f t="shared" si="161"/>
        <v>2.1340841102145597E-2</v>
      </c>
      <c r="G1736" s="2">
        <f t="shared" si="159"/>
        <v>2.6606502996419784E-2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5">
        <f>TITRES_STAT!D1740</f>
        <v>0.88</v>
      </c>
      <c r="C1737" s="2">
        <f t="shared" si="156"/>
        <v>0.98694174185751071</v>
      </c>
      <c r="D1737" s="2">
        <f t="shared" si="158"/>
        <v>0.93916008914675242</v>
      </c>
      <c r="E1737" s="2">
        <f t="shared" si="157"/>
        <v>4.7781652710758293E-2</v>
      </c>
      <c r="F1737" s="2">
        <f t="shared" si="161"/>
        <v>2.6629003423868137E-2</v>
      </c>
      <c r="G1737" s="2">
        <f t="shared" si="159"/>
        <v>2.1152649286890157E-2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0.85</v>
      </c>
      <c r="C1738" s="2">
        <f t="shared" si="156"/>
        <v>0.98587378157173977</v>
      </c>
      <c r="D1738" s="2">
        <f t="shared" si="158"/>
        <v>0.9325556380988449</v>
      </c>
      <c r="E1738" s="2">
        <f t="shared" si="157"/>
        <v>5.3318143472894874E-2</v>
      </c>
      <c r="F1738" s="2">
        <f t="shared" si="161"/>
        <v>3.1966831433673487E-2</v>
      </c>
      <c r="G1738" s="2">
        <f t="shared" si="159"/>
        <v>2.1351312039221387E-2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0.84</v>
      </c>
      <c r="C1739" s="2">
        <f t="shared" si="156"/>
        <v>0.98804704594531823</v>
      </c>
      <c r="D1739" s="2">
        <f t="shared" si="158"/>
        <v>0.92569966490633782</v>
      </c>
      <c r="E1739" s="2">
        <f t="shared" si="157"/>
        <v>6.234738103898041E-2</v>
      </c>
      <c r="F1739" s="2">
        <f t="shared" si="161"/>
        <v>3.8042941354734877E-2</v>
      </c>
      <c r="G1739" s="2">
        <f t="shared" si="159"/>
        <v>2.4304439684245532E-2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5">
        <f>TITRES_STAT!D1743</f>
        <v>0.84</v>
      </c>
      <c r="C1740" s="2">
        <f t="shared" si="156"/>
        <v>0.9898859619537308</v>
      </c>
      <c r="D1740" s="2">
        <f t="shared" si="158"/>
        <v>0.91935154157994237</v>
      </c>
      <c r="E1740" s="2">
        <f t="shared" si="157"/>
        <v>7.0534420373788431E-2</v>
      </c>
      <c r="F1740" s="2">
        <f t="shared" si="161"/>
        <v>4.4541237158545591E-2</v>
      </c>
      <c r="G1740" s="2">
        <f t="shared" si="159"/>
        <v>2.599318321524284E-2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0.84</v>
      </c>
      <c r="C1741" s="2">
        <f t="shared" si="156"/>
        <v>0.98836504473007991</v>
      </c>
      <c r="D1741" s="2">
        <f t="shared" si="158"/>
        <v>0.9134736496110577</v>
      </c>
      <c r="E1741" s="2">
        <f t="shared" si="157"/>
        <v>7.4891395119022208E-2</v>
      </c>
      <c r="F1741" s="2">
        <f t="shared" si="161"/>
        <v>5.0611268750640918E-2</v>
      </c>
      <c r="G1741" s="2">
        <f t="shared" si="159"/>
        <v>2.428012636838129E-2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5">
        <f>TITRES_STAT!D1745</f>
        <v>0.83</v>
      </c>
      <c r="C1742" s="2">
        <f t="shared" si="156"/>
        <v>0.98092426861775994</v>
      </c>
      <c r="D1742" s="2">
        <f t="shared" si="158"/>
        <v>0.90729041630653495</v>
      </c>
      <c r="E1742" s="2">
        <f t="shared" si="157"/>
        <v>7.363385231122499E-2</v>
      </c>
      <c r="F1742" s="2">
        <f t="shared" si="161"/>
        <v>5.5215785462757738E-2</v>
      </c>
      <c r="G1742" s="2">
        <f t="shared" si="159"/>
        <v>1.8418066848467252E-2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5">
        <f>TITRES_STAT!D1746</f>
        <v>0.83</v>
      </c>
      <c r="C1743" s="2">
        <f t="shared" ref="C1743:C1806" si="162">$C$4*B1733+C1742*(1-$C$4)</f>
        <v>0.97001284267656607</v>
      </c>
      <c r="D1743" s="2">
        <f t="shared" si="158"/>
        <v>0.90156520028382869</v>
      </c>
      <c r="E1743" s="2">
        <f t="shared" si="157"/>
        <v>6.8447642392737373E-2</v>
      </c>
      <c r="F1743" s="2">
        <f t="shared" si="161"/>
        <v>5.7862156848753662E-2</v>
      </c>
      <c r="G1743" s="2">
        <f t="shared" si="159"/>
        <v>1.0585485543983711E-2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5">
        <f>TITRES_STAT!D1747</f>
        <v>0.83</v>
      </c>
      <c r="C1744" s="2">
        <f t="shared" si="162"/>
        <v>0.96231855918786358</v>
      </c>
      <c r="D1744" s="2">
        <f t="shared" si="158"/>
        <v>0.89626407433687838</v>
      </c>
      <c r="E1744" s="2">
        <f t="shared" si="157"/>
        <v>6.6054484850985196E-2</v>
      </c>
      <c r="F1744" s="2">
        <f t="shared" si="161"/>
        <v>5.9500622449199972E-2</v>
      </c>
      <c r="G1744" s="2">
        <f t="shared" si="159"/>
        <v>6.5538624017852237E-3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5">
        <f>TITRES_STAT!D1748</f>
        <v>0.83</v>
      </c>
      <c r="C1745" s="2">
        <f t="shared" si="162"/>
        <v>0.9542695500820384</v>
      </c>
      <c r="D1745" s="2">
        <f t="shared" si="158"/>
        <v>0.89135562438599847</v>
      </c>
      <c r="E1745" s="2">
        <f t="shared" si="157"/>
        <v>6.291392569603993E-2</v>
      </c>
      <c r="F1745" s="2">
        <f t="shared" si="161"/>
        <v>6.0183283098567963E-2</v>
      </c>
      <c r="G1745" s="2">
        <f t="shared" si="159"/>
        <v>2.7306425974719661E-3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5">
        <f>TITRES_STAT!D1749</f>
        <v>0.82</v>
      </c>
      <c r="C1746" s="2">
        <f t="shared" si="162"/>
        <v>0.93976654237710944</v>
      </c>
      <c r="D1746" s="2">
        <f t="shared" si="158"/>
        <v>0.88607002257962819</v>
      </c>
      <c r="E1746" s="2">
        <f t="shared" si="157"/>
        <v>5.3696519797481246E-2</v>
      </c>
      <c r="F1746" s="2">
        <f t="shared" si="161"/>
        <v>5.8885930438350623E-2</v>
      </c>
      <c r="G1746" s="2">
        <f t="shared" si="159"/>
        <v>-5.1894106408693769E-3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0.82</v>
      </c>
      <c r="C1747" s="2">
        <f t="shared" si="162"/>
        <v>0.93057168970370796</v>
      </c>
      <c r="D1747" s="2">
        <f t="shared" si="158"/>
        <v>0.88117594683298905</v>
      </c>
      <c r="E1747" s="2">
        <f t="shared" si="157"/>
        <v>4.9395742870718906E-2</v>
      </c>
      <c r="F1747" s="2">
        <f t="shared" si="161"/>
        <v>5.6987892924824285E-2</v>
      </c>
      <c r="G1747" s="2">
        <f t="shared" si="159"/>
        <v>-7.5921500541053788E-3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0.83</v>
      </c>
      <c r="C1748" s="2">
        <f t="shared" si="162"/>
        <v>0.91817604513390672</v>
      </c>
      <c r="D1748" s="2">
        <f t="shared" si="158"/>
        <v>0.87738513595647138</v>
      </c>
      <c r="E1748" s="2">
        <f t="shared" si="157"/>
        <v>4.0790909177435331E-2</v>
      </c>
      <c r="F1748" s="2">
        <f t="shared" si="161"/>
        <v>5.3748496175346501E-2</v>
      </c>
      <c r="G1748" s="2">
        <f t="shared" si="159"/>
        <v>-1.295758699791117E-2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0.81</v>
      </c>
      <c r="C1749" s="2">
        <f t="shared" si="162"/>
        <v>0.90614896126715183</v>
      </c>
      <c r="D1749" s="2">
        <f t="shared" si="158"/>
        <v>0.87239364440414024</v>
      </c>
      <c r="E1749" s="2">
        <f t="shared" si="157"/>
        <v>3.3755316863011586E-2</v>
      </c>
      <c r="F1749" s="2">
        <f t="shared" si="161"/>
        <v>4.9749860312879521E-2</v>
      </c>
      <c r="G1749" s="2">
        <f t="shared" si="159"/>
        <v>-1.5994543449867935E-2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5">
        <f>TITRES_STAT!D1753</f>
        <v>0.82</v>
      </c>
      <c r="C1750" s="2">
        <f t="shared" si="162"/>
        <v>0.89597219799528238</v>
      </c>
      <c r="D1750" s="2">
        <f t="shared" si="158"/>
        <v>0.86851263370753728</v>
      </c>
      <c r="E1750" s="2">
        <f t="shared" si="157"/>
        <v>2.7459564287745097E-2</v>
      </c>
      <c r="F1750" s="2">
        <f t="shared" si="161"/>
        <v>4.5291801107852636E-2</v>
      </c>
      <c r="G1750" s="2">
        <f t="shared" si="159"/>
        <v>-1.7832236820107539E-2</v>
      </c>
      <c r="H1750" s="2" t="str">
        <f t="shared" si="160"/>
        <v>Hold</v>
      </c>
    </row>
    <row r="1751" spans="1:8" ht="13.5" x14ac:dyDescent="0.25">
      <c r="A1751" s="3">
        <f>TITRES_STAT!B1754</f>
        <v>44858</v>
      </c>
      <c r="B1751" s="5">
        <f>TITRES_STAT!D1754</f>
        <v>0.83</v>
      </c>
      <c r="C1751" s="2">
        <f t="shared" si="162"/>
        <v>0.88736109061139279</v>
      </c>
      <c r="D1751" s="2">
        <f t="shared" si="158"/>
        <v>0.8656598460254975</v>
      </c>
      <c r="E1751" s="2">
        <f t="shared" si="157"/>
        <v>2.1701244585895285E-2</v>
      </c>
      <c r="F1751" s="2">
        <f t="shared" si="161"/>
        <v>4.0573689803461169E-2</v>
      </c>
      <c r="G1751" s="2">
        <f t="shared" si="159"/>
        <v>-1.8872445217565884E-2</v>
      </c>
      <c r="H1751" s="2" t="str">
        <f t="shared" si="160"/>
        <v>Hold</v>
      </c>
    </row>
    <row r="1752" spans="1:8" ht="13.5" x14ac:dyDescent="0.25">
      <c r="A1752" s="3">
        <f>TITRES_STAT!B1755</f>
        <v>44859</v>
      </c>
      <c r="B1752" s="5">
        <f>TITRES_STAT!D1755</f>
        <v>0.81</v>
      </c>
      <c r="C1752" s="2">
        <f t="shared" si="162"/>
        <v>0.87853630744040923</v>
      </c>
      <c r="D1752" s="2">
        <f t="shared" si="158"/>
        <v>0.86153689446805326</v>
      </c>
      <c r="E1752" s="2">
        <f t="shared" si="157"/>
        <v>1.6999412972355965E-2</v>
      </c>
      <c r="F1752" s="2">
        <f t="shared" si="161"/>
        <v>3.5858834437240132E-2</v>
      </c>
      <c r="G1752" s="2">
        <f t="shared" si="159"/>
        <v>-1.8859421464884167E-2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5">
        <f>TITRES_STAT!D1756</f>
        <v>0.81</v>
      </c>
      <c r="C1753" s="2">
        <f t="shared" si="162"/>
        <v>0.87106918321880777</v>
      </c>
      <c r="D1753" s="2">
        <f t="shared" si="158"/>
        <v>0.85771934672967887</v>
      </c>
      <c r="E1753" s="2">
        <f t="shared" si="157"/>
        <v>1.3349836489128908E-2</v>
      </c>
      <c r="F1753" s="2">
        <f t="shared" si="161"/>
        <v>3.1357034847617891E-2</v>
      </c>
      <c r="G1753" s="2">
        <f t="shared" si="159"/>
        <v>-1.8007198358488984E-2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5">
        <f>TITRES_STAT!D1757</f>
        <v>0.82</v>
      </c>
      <c r="C1754" s="2">
        <f t="shared" si="162"/>
        <v>0.8647508473389911</v>
      </c>
      <c r="D1754" s="2">
        <f t="shared" si="158"/>
        <v>0.85492532104599894</v>
      </c>
      <c r="E1754" s="2">
        <f t="shared" si="157"/>
        <v>9.8255262929921594E-3</v>
      </c>
      <c r="F1754" s="2">
        <f t="shared" si="161"/>
        <v>2.7050733136692748E-2</v>
      </c>
      <c r="G1754" s="2">
        <f t="shared" si="159"/>
        <v>-1.7225206843700588E-2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0.83</v>
      </c>
      <c r="C1755" s="2">
        <f t="shared" si="162"/>
        <v>0.85940456313299241</v>
      </c>
      <c r="D1755" s="2">
        <f t="shared" si="158"/>
        <v>0.85307900096851752</v>
      </c>
      <c r="E1755" s="2">
        <f t="shared" si="157"/>
        <v>6.325562164474885E-3</v>
      </c>
      <c r="F1755" s="2">
        <f t="shared" si="161"/>
        <v>2.2905698942249177E-2</v>
      </c>
      <c r="G1755" s="2">
        <f t="shared" si="159"/>
        <v>-1.6580136777774292E-2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0.82</v>
      </c>
      <c r="C1756" s="2">
        <f t="shared" si="162"/>
        <v>0.85334232265099363</v>
      </c>
      <c r="D1756" s="2">
        <f t="shared" si="158"/>
        <v>0.85062870460047924</v>
      </c>
      <c r="E1756" s="2">
        <f t="shared" ref="E1756:E1819" si="163">C1756-D1756</f>
        <v>2.7136180505143992E-3</v>
      </c>
      <c r="F1756" s="2">
        <f t="shared" si="161"/>
        <v>1.8867282763902222E-2</v>
      </c>
      <c r="G1756" s="2">
        <f t="shared" si="159"/>
        <v>-1.6153664713387823E-2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5">
        <f>TITRES_STAT!D1760</f>
        <v>0.81</v>
      </c>
      <c r="C1757" s="2">
        <f t="shared" si="162"/>
        <v>0.84821273455084079</v>
      </c>
      <c r="D1757" s="2">
        <f t="shared" ref="D1757:D1820" si="164">$D$4*B1757+(1-$D$4)*D1756</f>
        <v>0.84761917092636963</v>
      </c>
      <c r="E1757" s="2">
        <f t="shared" si="163"/>
        <v>5.9356362447116062E-4</v>
      </c>
      <c r="F1757" s="2">
        <f t="shared" si="161"/>
        <v>1.5212538936016009E-2</v>
      </c>
      <c r="G1757" s="2">
        <f t="shared" si="159"/>
        <v>-1.4618975311544848E-2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5">
        <f>TITRES_STAT!D1761</f>
        <v>0.81</v>
      </c>
      <c r="C1758" s="2">
        <f t="shared" si="162"/>
        <v>0.84541077538917297</v>
      </c>
      <c r="D1758" s="2">
        <f t="shared" si="164"/>
        <v>0.84483256567256437</v>
      </c>
      <c r="E1758" s="2">
        <f t="shared" si="163"/>
        <v>5.7820971660860199E-4</v>
      </c>
      <c r="F1758" s="2">
        <f t="shared" si="161"/>
        <v>1.2285673092134528E-2</v>
      </c>
      <c r="G1758" s="2">
        <f t="shared" si="159"/>
        <v>-1.1707463375525926E-2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0.81</v>
      </c>
      <c r="C1759" s="2">
        <f t="shared" si="162"/>
        <v>0.83996296379083857</v>
      </c>
      <c r="D1759" s="2">
        <f t="shared" si="164"/>
        <v>0.84225237562274469</v>
      </c>
      <c r="E1759" s="2">
        <f t="shared" si="163"/>
        <v>-2.2894118319061185E-3</v>
      </c>
      <c r="F1759" s="2">
        <f t="shared" si="161"/>
        <v>9.3706561073263993E-3</v>
      </c>
      <c r="G1759" s="2">
        <f t="shared" si="159"/>
        <v>-1.1660067939232518E-2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5">
        <f>TITRES_STAT!D1763</f>
        <v>0.79</v>
      </c>
      <c r="C1760" s="2">
        <f t="shared" si="162"/>
        <v>0.83689173859224808</v>
      </c>
      <c r="D1760" s="2">
        <f t="shared" si="164"/>
        <v>0.83838182928031912</v>
      </c>
      <c r="E1760" s="2">
        <f t="shared" si="163"/>
        <v>-1.4900906880710441E-3</v>
      </c>
      <c r="F1760" s="2">
        <f t="shared" si="161"/>
        <v>7.198506748246911E-3</v>
      </c>
      <c r="G1760" s="2">
        <f t="shared" si="159"/>
        <v>-8.688597436317955E-3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0.81</v>
      </c>
      <c r="C1761" s="2">
        <f t="shared" si="162"/>
        <v>0.83583147111651757</v>
      </c>
      <c r="D1761" s="2">
        <f t="shared" si="164"/>
        <v>0.83627947155585103</v>
      </c>
      <c r="E1761" s="2">
        <f t="shared" si="163"/>
        <v>-4.4800043933346245E-4</v>
      </c>
      <c r="F1761" s="2">
        <f t="shared" si="161"/>
        <v>5.6692053107308361E-3</v>
      </c>
      <c r="G1761" s="2">
        <f t="shared" si="159"/>
        <v>-6.1172057500642986E-3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0.8</v>
      </c>
      <c r="C1762" s="2">
        <f t="shared" si="162"/>
        <v>0.83185739863705344</v>
      </c>
      <c r="D1762" s="2">
        <f t="shared" si="164"/>
        <v>0.83359210329245459</v>
      </c>
      <c r="E1762" s="2">
        <f t="shared" si="163"/>
        <v>-1.7347046554011536E-3</v>
      </c>
      <c r="F1762" s="2">
        <f t="shared" si="161"/>
        <v>4.1884233175044387E-3</v>
      </c>
      <c r="G1762" s="2">
        <f t="shared" si="159"/>
        <v>-5.9231279729055923E-3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0.8</v>
      </c>
      <c r="C1763" s="2">
        <f t="shared" si="162"/>
        <v>0.82849472192366069</v>
      </c>
      <c r="D1763" s="2">
        <f t="shared" si="164"/>
        <v>0.83110379934486533</v>
      </c>
      <c r="E1763" s="2">
        <f t="shared" si="163"/>
        <v>-2.6090774212046419E-3</v>
      </c>
      <c r="F1763" s="2">
        <f t="shared" si="161"/>
        <v>2.8289231697626229E-3</v>
      </c>
      <c r="G1763" s="2">
        <f t="shared" si="159"/>
        <v>-5.4380005909672648E-3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5">
        <f>TITRES_STAT!D1767</f>
        <v>0.8</v>
      </c>
      <c r="C1764" s="2">
        <f t="shared" si="162"/>
        <v>0.82718784162771286</v>
      </c>
      <c r="D1764" s="2">
        <f t="shared" si="164"/>
        <v>0.82879981420820859</v>
      </c>
      <c r="E1764" s="2">
        <f t="shared" si="163"/>
        <v>-1.6119725804957241E-3</v>
      </c>
      <c r="F1764" s="2">
        <f t="shared" si="161"/>
        <v>1.9407440197109537E-3</v>
      </c>
      <c r="G1764" s="2">
        <f t="shared" ref="G1764:G1827" si="165">E1764-F1764</f>
        <v>-3.5527166002066778E-3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0.8</v>
      </c>
      <c r="C1765" s="2">
        <f t="shared" si="162"/>
        <v>0.82762048137729549</v>
      </c>
      <c r="D1765" s="2">
        <f t="shared" si="164"/>
        <v>0.82666649463723019</v>
      </c>
      <c r="E1765" s="2">
        <f t="shared" si="163"/>
        <v>9.5398674006530459E-4</v>
      </c>
      <c r="F1765" s="2">
        <f t="shared" ref="F1765:F1828" si="167">(E1765*(2/(10)))+((1-(2/10))*F1764)</f>
        <v>1.743392563781824E-3</v>
      </c>
      <c r="G1765" s="2">
        <f t="shared" si="165"/>
        <v>-7.8940582371651944E-4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5">
        <f>TITRES_STAT!D1769</f>
        <v>0.82</v>
      </c>
      <c r="C1766" s="2">
        <f t="shared" si="162"/>
        <v>0.82644809962694232</v>
      </c>
      <c r="D1766" s="2">
        <f t="shared" si="164"/>
        <v>0.82617268021965762</v>
      </c>
      <c r="E1766" s="2">
        <f t="shared" si="163"/>
        <v>2.7541940728470493E-4</v>
      </c>
      <c r="F1766" s="2">
        <f t="shared" si="167"/>
        <v>1.4497979324824002E-3</v>
      </c>
      <c r="G1766" s="2">
        <f t="shared" si="165"/>
        <v>-1.1743785251976952E-3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5">
        <f>TITRES_STAT!D1770</f>
        <v>0.83</v>
      </c>
      <c r="C1767" s="2">
        <f t="shared" si="162"/>
        <v>0.82391762276125879</v>
      </c>
      <c r="D1767" s="2">
        <f t="shared" si="164"/>
        <v>0.82645618538857191</v>
      </c>
      <c r="E1767" s="2">
        <f t="shared" si="163"/>
        <v>-2.5385626273131123E-3</v>
      </c>
      <c r="F1767" s="2">
        <f t="shared" si="167"/>
        <v>6.5212582052329756E-4</v>
      </c>
      <c r="G1767" s="2">
        <f t="shared" si="165"/>
        <v>-3.19068844783641E-3</v>
      </c>
      <c r="H1767" s="2" t="str">
        <f t="shared" si="166"/>
        <v>Hold</v>
      </c>
    </row>
    <row r="1768" spans="1:8" ht="13.5" x14ac:dyDescent="0.25">
      <c r="A1768" s="3">
        <f>TITRES_STAT!B1771</f>
        <v>44881</v>
      </c>
      <c r="B1768" s="5">
        <f>TITRES_STAT!D1771</f>
        <v>0.83</v>
      </c>
      <c r="C1768" s="2">
        <f t="shared" si="162"/>
        <v>0.82177645002875743</v>
      </c>
      <c r="D1768" s="2">
        <f t="shared" si="164"/>
        <v>0.82671869017460364</v>
      </c>
      <c r="E1768" s="2">
        <f t="shared" si="163"/>
        <v>-4.9422401458462106E-3</v>
      </c>
      <c r="F1768" s="2">
        <f t="shared" si="167"/>
        <v>-4.6674737275060414E-4</v>
      </c>
      <c r="G1768" s="2">
        <f t="shared" si="165"/>
        <v>-4.4754927730956068E-3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5">
        <f>TITRES_STAT!D1772</f>
        <v>0.83</v>
      </c>
      <c r="C1769" s="2">
        <f t="shared" si="162"/>
        <v>0.81996468848587178</v>
      </c>
      <c r="D1769" s="2">
        <f t="shared" si="164"/>
        <v>0.82696175016167006</v>
      </c>
      <c r="E1769" s="2">
        <f t="shared" si="163"/>
        <v>-6.9970616757982773E-3</v>
      </c>
      <c r="F1769" s="2">
        <f t="shared" si="167"/>
        <v>-1.7728102333601388E-3</v>
      </c>
      <c r="G1769" s="2">
        <f t="shared" si="165"/>
        <v>-5.2242514424381383E-3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5">
        <f>TITRES_STAT!D1773</f>
        <v>0.83</v>
      </c>
      <c r="C1770" s="2">
        <f t="shared" si="162"/>
        <v>0.81535473641112233</v>
      </c>
      <c r="D1770" s="2">
        <f t="shared" si="164"/>
        <v>0.82718680570525005</v>
      </c>
      <c r="E1770" s="2">
        <f t="shared" si="163"/>
        <v>-1.1832069294127723E-2</v>
      </c>
      <c r="F1770" s="2">
        <f t="shared" si="167"/>
        <v>-3.784662045513656E-3</v>
      </c>
      <c r="G1770" s="2">
        <f t="shared" si="165"/>
        <v>-8.0474072486140663E-3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5">
        <f>TITRES_STAT!D1774</f>
        <v>0.83</v>
      </c>
      <c r="C1771" s="2">
        <f t="shared" si="162"/>
        <v>0.8145309308094113</v>
      </c>
      <c r="D1771" s="2">
        <f t="shared" si="164"/>
        <v>0.82739519046782406</v>
      </c>
      <c r="E1771" s="2">
        <f t="shared" si="163"/>
        <v>-1.2864259658412758E-2</v>
      </c>
      <c r="F1771" s="2">
        <f t="shared" si="167"/>
        <v>-5.6005815680934771E-3</v>
      </c>
      <c r="G1771" s="2">
        <f t="shared" si="165"/>
        <v>-7.2636780903192807E-3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5">
        <f>TITRES_STAT!D1775</f>
        <v>0.83</v>
      </c>
      <c r="C1772" s="2">
        <f t="shared" si="162"/>
        <v>0.81229540299257874</v>
      </c>
      <c r="D1772" s="2">
        <f t="shared" si="164"/>
        <v>0.82758813932205932</v>
      </c>
      <c r="E1772" s="2">
        <f t="shared" si="163"/>
        <v>-1.5292736329480583E-2</v>
      </c>
      <c r="F1772" s="2">
        <f t="shared" si="167"/>
        <v>-7.5390125203708986E-3</v>
      </c>
      <c r="G1772" s="2">
        <f t="shared" si="165"/>
        <v>-7.7537238091096843E-3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0.82</v>
      </c>
      <c r="C1773" s="2">
        <f t="shared" si="162"/>
        <v>0.81040380253218203</v>
      </c>
      <c r="D1773" s="2">
        <f t="shared" si="164"/>
        <v>0.82702605492783277</v>
      </c>
      <c r="E1773" s="2">
        <f t="shared" si="163"/>
        <v>-1.6622252395650738E-2</v>
      </c>
      <c r="F1773" s="2">
        <f t="shared" si="167"/>
        <v>-9.355660495426868E-3</v>
      </c>
      <c r="G1773" s="2">
        <f t="shared" si="165"/>
        <v>-7.2665919002238705E-3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0.82</v>
      </c>
      <c r="C1774" s="2">
        <f t="shared" si="162"/>
        <v>0.80880321752723094</v>
      </c>
      <c r="D1774" s="2">
        <f t="shared" si="164"/>
        <v>0.82650560641465998</v>
      </c>
      <c r="E1774" s="2">
        <f t="shared" si="163"/>
        <v>-1.7702388887429032E-2</v>
      </c>
      <c r="F1774" s="2">
        <f t="shared" si="167"/>
        <v>-1.1025006173827302E-2</v>
      </c>
      <c r="G1774" s="2">
        <f t="shared" si="165"/>
        <v>-6.6773827136017306E-3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0.83</v>
      </c>
      <c r="C1775" s="2">
        <f t="shared" si="162"/>
        <v>0.80744887636919538</v>
      </c>
      <c r="D1775" s="2">
        <f t="shared" si="164"/>
        <v>0.82676445038394442</v>
      </c>
      <c r="E1775" s="2">
        <f t="shared" si="163"/>
        <v>-1.9315574014749037E-2</v>
      </c>
      <c r="F1775" s="2">
        <f t="shared" si="167"/>
        <v>-1.268311974201165E-2</v>
      </c>
      <c r="G1775" s="2">
        <f t="shared" si="165"/>
        <v>-6.6324542727373877E-3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5">
        <f>TITRES_STAT!D1779</f>
        <v>0.83</v>
      </c>
      <c r="C1776" s="2">
        <f t="shared" si="162"/>
        <v>0.8093798184662423</v>
      </c>
      <c r="D1776" s="2">
        <f t="shared" si="164"/>
        <v>0.82700412072587448</v>
      </c>
      <c r="E1776" s="2">
        <f t="shared" si="163"/>
        <v>-1.7624302259632185E-2</v>
      </c>
      <c r="F1776" s="2">
        <f t="shared" si="167"/>
        <v>-1.3671356245535757E-2</v>
      </c>
      <c r="G1776" s="2">
        <f t="shared" si="165"/>
        <v>-3.9529460140964277E-3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5">
        <f>TITRES_STAT!D1780</f>
        <v>0.83</v>
      </c>
      <c r="C1777" s="2">
        <f t="shared" si="162"/>
        <v>0.81255215408682036</v>
      </c>
      <c r="D1777" s="2">
        <f t="shared" si="164"/>
        <v>0.82722603770914305</v>
      </c>
      <c r="E1777" s="2">
        <f t="shared" si="163"/>
        <v>-1.4673883622322692E-2</v>
      </c>
      <c r="F1777" s="2">
        <f t="shared" si="167"/>
        <v>-1.3871861720893145E-2</v>
      </c>
      <c r="G1777" s="2">
        <f t="shared" si="165"/>
        <v>-8.0202190142954731E-4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0.81</v>
      </c>
      <c r="C1778" s="2">
        <f t="shared" si="162"/>
        <v>0.81523643807346335</v>
      </c>
      <c r="D1778" s="2">
        <f t="shared" si="164"/>
        <v>0.82595003491587327</v>
      </c>
      <c r="E1778" s="2">
        <f t="shared" si="163"/>
        <v>-1.0713596842409912E-2</v>
      </c>
      <c r="F1778" s="2">
        <f t="shared" si="167"/>
        <v>-1.3240208745196498E-2</v>
      </c>
      <c r="G1778" s="2">
        <f t="shared" si="165"/>
        <v>2.5266119027865866E-3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5">
        <f>TITRES_STAT!D1782</f>
        <v>0.82</v>
      </c>
      <c r="C1779" s="2">
        <f t="shared" si="162"/>
        <v>0.81750775529293052</v>
      </c>
      <c r="D1779" s="2">
        <f t="shared" si="164"/>
        <v>0.82550929158877162</v>
      </c>
      <c r="E1779" s="2">
        <f t="shared" si="163"/>
        <v>-8.0015362958411052E-3</v>
      </c>
      <c r="F1779" s="2">
        <f t="shared" si="167"/>
        <v>-1.2192474255325419E-2</v>
      </c>
      <c r="G1779" s="2">
        <f t="shared" si="165"/>
        <v>4.1909379594843137E-3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5">
        <f>TITRES_STAT!D1783</f>
        <v>0.82</v>
      </c>
      <c r="C1780" s="2">
        <f t="shared" si="162"/>
        <v>0.81942963909401811</v>
      </c>
      <c r="D1780" s="2">
        <f t="shared" si="164"/>
        <v>0.82510119591552933</v>
      </c>
      <c r="E1780" s="2">
        <f t="shared" si="163"/>
        <v>-5.6715568215112144E-3</v>
      </c>
      <c r="F1780" s="2">
        <f t="shared" si="167"/>
        <v>-1.088829076856258E-2</v>
      </c>
      <c r="G1780" s="2">
        <f t="shared" si="165"/>
        <v>5.2167339470513656E-3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0.82</v>
      </c>
      <c r="C1781" s="2">
        <f t="shared" si="162"/>
        <v>0.82105584846416912</v>
      </c>
      <c r="D1781" s="2">
        <f t="shared" si="164"/>
        <v>0.82472332955141603</v>
      </c>
      <c r="E1781" s="2">
        <f t="shared" si="163"/>
        <v>-3.6674810872469044E-3</v>
      </c>
      <c r="F1781" s="2">
        <f t="shared" si="167"/>
        <v>-9.4441288322994459E-3</v>
      </c>
      <c r="G1781" s="2">
        <f t="shared" si="165"/>
        <v>5.7766477450525416E-3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5">
        <f>TITRES_STAT!D1785</f>
        <v>0.82</v>
      </c>
      <c r="C1782" s="2">
        <f t="shared" si="162"/>
        <v>0.82243187177737387</v>
      </c>
      <c r="D1782" s="2">
        <f t="shared" si="164"/>
        <v>0.82437345328834821</v>
      </c>
      <c r="E1782" s="2">
        <f t="shared" si="163"/>
        <v>-1.9415815109743439E-3</v>
      </c>
      <c r="F1782" s="2">
        <f t="shared" si="167"/>
        <v>-7.9436193680344266E-3</v>
      </c>
      <c r="G1782" s="2">
        <f t="shared" si="165"/>
        <v>6.0020378570600826E-3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0.82</v>
      </c>
      <c r="C1783" s="2">
        <f t="shared" si="162"/>
        <v>0.8220577376577779</v>
      </c>
      <c r="D1783" s="2">
        <f t="shared" si="164"/>
        <v>0.82404949378550763</v>
      </c>
      <c r="E1783" s="2">
        <f t="shared" si="163"/>
        <v>-1.9917561277297269E-3</v>
      </c>
      <c r="F1783" s="2">
        <f t="shared" si="167"/>
        <v>-6.7532467199734872E-3</v>
      </c>
      <c r="G1783" s="2">
        <f t="shared" si="165"/>
        <v>4.7614905922437603E-3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0.82</v>
      </c>
      <c r="C1784" s="2">
        <f t="shared" si="162"/>
        <v>0.82174116263350439</v>
      </c>
      <c r="D1784" s="2">
        <f t="shared" si="164"/>
        <v>0.82374953128287742</v>
      </c>
      <c r="E1784" s="2">
        <f t="shared" si="163"/>
        <v>-2.0083686493730379E-3</v>
      </c>
      <c r="F1784" s="2">
        <f t="shared" si="167"/>
        <v>-5.8042711058533978E-3</v>
      </c>
      <c r="G1784" s="2">
        <f t="shared" si="165"/>
        <v>3.7959024564803599E-3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0.81</v>
      </c>
      <c r="C1785" s="2">
        <f t="shared" si="162"/>
        <v>0.82301175299758056</v>
      </c>
      <c r="D1785" s="2">
        <f t="shared" si="164"/>
        <v>0.82273104748414583</v>
      </c>
      <c r="E1785" s="2">
        <f t="shared" si="163"/>
        <v>2.8070551343473138E-4</v>
      </c>
      <c r="F1785" s="2">
        <f t="shared" si="167"/>
        <v>-4.587275781995772E-3</v>
      </c>
      <c r="G1785" s="2">
        <f t="shared" si="165"/>
        <v>4.8679812954305034E-3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0.8</v>
      </c>
      <c r="C1786" s="2">
        <f t="shared" si="162"/>
        <v>0.8240868679210297</v>
      </c>
      <c r="D1786" s="2">
        <f t="shared" si="164"/>
        <v>0.82104726618902391</v>
      </c>
      <c r="E1786" s="2">
        <f t="shared" si="163"/>
        <v>3.0396017320057922E-3</v>
      </c>
      <c r="F1786" s="2">
        <f t="shared" si="167"/>
        <v>-3.0619002791954595E-3</v>
      </c>
      <c r="G1786" s="2">
        <f t="shared" si="165"/>
        <v>6.1015020112012517E-3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5">
        <f>TITRES_STAT!D1790</f>
        <v>0.81</v>
      </c>
      <c r="C1787" s="2">
        <f t="shared" si="162"/>
        <v>0.82499658054856351</v>
      </c>
      <c r="D1787" s="2">
        <f t="shared" si="164"/>
        <v>0.82022895017502218</v>
      </c>
      <c r="E1787" s="2">
        <f t="shared" si="163"/>
        <v>4.7676303735413317E-3</v>
      </c>
      <c r="F1787" s="2">
        <f t="shared" si="167"/>
        <v>-1.4959941486481015E-3</v>
      </c>
      <c r="G1787" s="2">
        <f t="shared" si="165"/>
        <v>6.2636245221894329E-3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0.82</v>
      </c>
      <c r="C1788" s="2">
        <f t="shared" si="162"/>
        <v>0.82268941431032294</v>
      </c>
      <c r="D1788" s="2">
        <f t="shared" si="164"/>
        <v>0.82021199090279828</v>
      </c>
      <c r="E1788" s="2">
        <f t="shared" si="163"/>
        <v>2.4774234075246593E-3</v>
      </c>
      <c r="F1788" s="2">
        <f t="shared" si="167"/>
        <v>-7.0131063741354948E-4</v>
      </c>
      <c r="G1788" s="2">
        <f t="shared" si="165"/>
        <v>3.1787340449382089E-3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0.81</v>
      </c>
      <c r="C1789" s="2">
        <f t="shared" si="162"/>
        <v>0.82227565826258098</v>
      </c>
      <c r="D1789" s="2">
        <f t="shared" si="164"/>
        <v>0.81945554713222069</v>
      </c>
      <c r="E1789" s="2">
        <f t="shared" si="163"/>
        <v>2.8201111303602922E-3</v>
      </c>
      <c r="F1789" s="2">
        <f t="shared" si="167"/>
        <v>2.9737161412188903E-6</v>
      </c>
      <c r="G1789" s="2">
        <f t="shared" si="165"/>
        <v>2.817137414219073E-3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5">
        <f>TITRES_STAT!D1793</f>
        <v>0.81</v>
      </c>
      <c r="C1790" s="2">
        <f t="shared" si="162"/>
        <v>0.82192555699141467</v>
      </c>
      <c r="D1790" s="2">
        <f t="shared" si="164"/>
        <v>0.81875513623353768</v>
      </c>
      <c r="E1790" s="2">
        <f t="shared" si="163"/>
        <v>3.1704207578769905E-3</v>
      </c>
      <c r="F1790" s="2">
        <f t="shared" si="167"/>
        <v>6.3646312448837326E-4</v>
      </c>
      <c r="G1790" s="2">
        <f t="shared" si="165"/>
        <v>2.5339576333886175E-3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0.79</v>
      </c>
      <c r="C1791" s="2">
        <f t="shared" si="162"/>
        <v>0.82162931745427392</v>
      </c>
      <c r="D1791" s="2">
        <f t="shared" si="164"/>
        <v>0.81662512614216454</v>
      </c>
      <c r="E1791" s="2">
        <f t="shared" si="163"/>
        <v>5.0041913121093851E-3</v>
      </c>
      <c r="F1791" s="2">
        <f t="shared" si="167"/>
        <v>1.5100087620125756E-3</v>
      </c>
      <c r="G1791" s="2">
        <f t="shared" si="165"/>
        <v>3.4941825500968094E-3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5">
        <f>TITRES_STAT!D1795</f>
        <v>0.8</v>
      </c>
      <c r="C1792" s="2">
        <f t="shared" si="162"/>
        <v>0.82137865323053949</v>
      </c>
      <c r="D1792" s="2">
        <f t="shared" si="164"/>
        <v>0.81539363531681897</v>
      </c>
      <c r="E1792" s="2">
        <f t="shared" si="163"/>
        <v>5.9850179137205251E-3</v>
      </c>
      <c r="F1792" s="2">
        <f t="shared" si="167"/>
        <v>2.4050105923541657E-3</v>
      </c>
      <c r="G1792" s="2">
        <f t="shared" si="165"/>
        <v>3.5800073213663594E-3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5">
        <f>TITRES_STAT!D1796</f>
        <v>0.8</v>
      </c>
      <c r="C1793" s="2">
        <f t="shared" si="162"/>
        <v>0.82116655273353345</v>
      </c>
      <c r="D1793" s="2">
        <f t="shared" si="164"/>
        <v>0.8142533660340916</v>
      </c>
      <c r="E1793" s="2">
        <f t="shared" si="163"/>
        <v>6.9131866994418534E-3</v>
      </c>
      <c r="F1793" s="2">
        <f t="shared" si="167"/>
        <v>3.3066458137717032E-3</v>
      </c>
      <c r="G1793" s="2">
        <f t="shared" si="165"/>
        <v>3.6065408856701502E-3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5">
        <f>TITRES_STAT!D1797</f>
        <v>0.8</v>
      </c>
      <c r="C1794" s="2">
        <f t="shared" si="162"/>
        <v>0.82098708308222057</v>
      </c>
      <c r="D1794" s="2">
        <f t="shared" si="164"/>
        <v>0.81319756114267738</v>
      </c>
      <c r="E1794" s="2">
        <f t="shared" si="163"/>
        <v>7.7895219395431869E-3</v>
      </c>
      <c r="F1794" s="2">
        <f t="shared" si="167"/>
        <v>4.2032210389260005E-3</v>
      </c>
      <c r="G1794" s="2">
        <f t="shared" si="165"/>
        <v>3.5863009006171865E-3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0.79</v>
      </c>
      <c r="C1795" s="2">
        <f t="shared" si="162"/>
        <v>0.81929676260803275</v>
      </c>
      <c r="D1795" s="2">
        <f t="shared" si="164"/>
        <v>0.8114792232802569</v>
      </c>
      <c r="E1795" s="2">
        <f t="shared" si="163"/>
        <v>7.8175393277758465E-3</v>
      </c>
      <c r="F1795" s="2">
        <f t="shared" si="167"/>
        <v>4.9260846966959699E-3</v>
      </c>
      <c r="G1795" s="2">
        <f t="shared" si="165"/>
        <v>2.8914546310798766E-3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0.79</v>
      </c>
      <c r="C1796" s="2">
        <f t="shared" si="162"/>
        <v>0.81632802989910458</v>
      </c>
      <c r="D1796" s="2">
        <f t="shared" si="164"/>
        <v>0.80988816970394162</v>
      </c>
      <c r="E1796" s="2">
        <f t="shared" si="163"/>
        <v>6.4398601951629608E-3</v>
      </c>
      <c r="F1796" s="2">
        <f t="shared" si="167"/>
        <v>5.2288397963893684E-3</v>
      </c>
      <c r="G1796" s="2">
        <f t="shared" si="165"/>
        <v>1.2110203987735924E-3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0.79</v>
      </c>
      <c r="C1797" s="2">
        <f t="shared" si="162"/>
        <v>0.81535448683770384</v>
      </c>
      <c r="D1797" s="2">
        <f t="shared" si="164"/>
        <v>0.80841497194809409</v>
      </c>
      <c r="E1797" s="2">
        <f t="shared" si="163"/>
        <v>6.9395148896097547E-3</v>
      </c>
      <c r="F1797" s="2">
        <f t="shared" si="167"/>
        <v>5.5709748150334455E-3</v>
      </c>
      <c r="G1797" s="2">
        <f t="shared" si="165"/>
        <v>1.3685400745763092E-3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0.8</v>
      </c>
      <c r="C1798" s="2">
        <f t="shared" si="162"/>
        <v>0.81606918117036475</v>
      </c>
      <c r="D1798" s="2">
        <f t="shared" si="164"/>
        <v>0.80779164069267972</v>
      </c>
      <c r="E1798" s="2">
        <f t="shared" si="163"/>
        <v>8.2775404776850303E-3</v>
      </c>
      <c r="F1798" s="2">
        <f t="shared" si="167"/>
        <v>6.1122879475637628E-3</v>
      </c>
      <c r="G1798" s="2">
        <f t="shared" si="165"/>
        <v>2.1652525301212675E-3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0.79</v>
      </c>
      <c r="C1799" s="2">
        <f t="shared" si="162"/>
        <v>0.81513546099030854</v>
      </c>
      <c r="D1799" s="2">
        <f t="shared" si="164"/>
        <v>0.80647374138211092</v>
      </c>
      <c r="E1799" s="2">
        <f t="shared" si="163"/>
        <v>8.6617196081976155E-3</v>
      </c>
      <c r="F1799" s="2">
        <f t="shared" si="167"/>
        <v>6.6221742796905335E-3</v>
      </c>
      <c r="G1799" s="2">
        <f t="shared" si="165"/>
        <v>2.039545328507082E-3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0.79</v>
      </c>
      <c r="C1800" s="2">
        <f t="shared" si="162"/>
        <v>0.81434539006872253</v>
      </c>
      <c r="D1800" s="2">
        <f t="shared" si="164"/>
        <v>0.80525346424269528</v>
      </c>
      <c r="E1800" s="2">
        <f t="shared" si="163"/>
        <v>9.0919258260272473E-3</v>
      </c>
      <c r="F1800" s="2">
        <f t="shared" si="167"/>
        <v>7.116124588957877E-3</v>
      </c>
      <c r="G1800" s="2">
        <f t="shared" si="165"/>
        <v>1.9758012370693703E-3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5">
        <f>TITRES_STAT!D1804</f>
        <v>0.8</v>
      </c>
      <c r="C1801" s="2">
        <f t="shared" si="162"/>
        <v>0.81059994544276526</v>
      </c>
      <c r="D1801" s="2">
        <f t="shared" si="164"/>
        <v>0.80486431874323638</v>
      </c>
      <c r="E1801" s="2">
        <f t="shared" si="163"/>
        <v>5.7356266995288729E-3</v>
      </c>
      <c r="F1801" s="2">
        <f t="shared" si="167"/>
        <v>6.8400250110720769E-3</v>
      </c>
      <c r="G1801" s="2">
        <f t="shared" si="165"/>
        <v>-1.1043983115432039E-3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0.79</v>
      </c>
      <c r="C1802" s="2">
        <f t="shared" si="162"/>
        <v>0.80896918460541678</v>
      </c>
      <c r="D1802" s="2">
        <f t="shared" si="164"/>
        <v>0.80376325809558924</v>
      </c>
      <c r="E1802" s="2">
        <f t="shared" si="163"/>
        <v>5.2059265098275409E-3</v>
      </c>
      <c r="F1802" s="2">
        <f t="shared" si="167"/>
        <v>6.5132053108231704E-3</v>
      </c>
      <c r="G1802" s="2">
        <f t="shared" si="165"/>
        <v>-1.3072788009956295E-3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0.78</v>
      </c>
      <c r="C1803" s="2">
        <f t="shared" si="162"/>
        <v>0.80758931005073731</v>
      </c>
      <c r="D1803" s="2">
        <f t="shared" si="164"/>
        <v>0.80200301675517527</v>
      </c>
      <c r="E1803" s="2">
        <f t="shared" si="163"/>
        <v>5.5862932955620392E-3</v>
      </c>
      <c r="F1803" s="2">
        <f t="shared" si="167"/>
        <v>6.3278229077709447E-3</v>
      </c>
      <c r="G1803" s="2">
        <f t="shared" si="165"/>
        <v>-7.4152961220890542E-4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0.79</v>
      </c>
      <c r="C1804" s="2">
        <f t="shared" si="162"/>
        <v>0.8064217238890854</v>
      </c>
      <c r="D1804" s="2">
        <f t="shared" si="164"/>
        <v>0.80111390440294006</v>
      </c>
      <c r="E1804" s="2">
        <f t="shared" si="163"/>
        <v>5.3078194861453376E-3</v>
      </c>
      <c r="F1804" s="2">
        <f t="shared" si="167"/>
        <v>6.1238222234458236E-3</v>
      </c>
      <c r="G1804" s="2">
        <f t="shared" si="165"/>
        <v>-8.1600273730048599E-4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0.78</v>
      </c>
      <c r="C1805" s="2">
        <f t="shared" si="162"/>
        <v>0.80389530482922611</v>
      </c>
      <c r="D1805" s="2">
        <f t="shared" si="164"/>
        <v>0.79954991148420385</v>
      </c>
      <c r="E1805" s="2">
        <f t="shared" si="163"/>
        <v>4.3453933450222637E-3</v>
      </c>
      <c r="F1805" s="2">
        <f t="shared" si="167"/>
        <v>5.7681364477611121E-3</v>
      </c>
      <c r="G1805" s="2">
        <f t="shared" si="165"/>
        <v>-1.4227431027388484E-3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0.78</v>
      </c>
      <c r="C1806" s="2">
        <f t="shared" si="162"/>
        <v>0.80175756562472988</v>
      </c>
      <c r="D1806" s="2">
        <f t="shared" si="164"/>
        <v>0.79810176989278137</v>
      </c>
      <c r="E1806" s="2">
        <f t="shared" si="163"/>
        <v>3.655795731948519E-3</v>
      </c>
      <c r="F1806" s="2">
        <f t="shared" si="167"/>
        <v>5.3456683045985933E-3</v>
      </c>
      <c r="G1806" s="2">
        <f t="shared" si="165"/>
        <v>-1.6898725726500743E-3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0.78</v>
      </c>
      <c r="C1807" s="2">
        <f t="shared" ref="C1807:C1870" si="168">$C$4*B1797+C1806*(1-$C$4)</f>
        <v>0.79994870937477147</v>
      </c>
      <c r="D1807" s="2">
        <f t="shared" si="164"/>
        <v>0.79676089804887162</v>
      </c>
      <c r="E1807" s="2">
        <f t="shared" si="163"/>
        <v>3.1878113258998475E-3</v>
      </c>
      <c r="F1807" s="2">
        <f t="shared" si="167"/>
        <v>4.9140969088588447E-3</v>
      </c>
      <c r="G1807" s="2">
        <f t="shared" si="165"/>
        <v>-1.7262855829589972E-3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0.78</v>
      </c>
      <c r="C1808" s="2">
        <f t="shared" si="168"/>
        <v>0.79995660024019122</v>
      </c>
      <c r="D1808" s="2">
        <f t="shared" si="164"/>
        <v>0.79551935004525154</v>
      </c>
      <c r="E1808" s="2">
        <f t="shared" si="163"/>
        <v>4.4372501949396792E-3</v>
      </c>
      <c r="F1808" s="2">
        <f t="shared" si="167"/>
        <v>4.8187275660750116E-3</v>
      </c>
      <c r="G1808" s="2">
        <f t="shared" si="165"/>
        <v>-3.8147737113533239E-4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0.77</v>
      </c>
      <c r="C1809" s="2">
        <f t="shared" si="168"/>
        <v>0.79842481558785416</v>
      </c>
      <c r="D1809" s="2">
        <f t="shared" si="164"/>
        <v>0.79362902781967737</v>
      </c>
      <c r="E1809" s="2">
        <f t="shared" si="163"/>
        <v>4.7957877681767958E-3</v>
      </c>
      <c r="F1809" s="2">
        <f t="shared" si="167"/>
        <v>4.8141396064953689E-3</v>
      </c>
      <c r="G1809" s="2">
        <f t="shared" si="165"/>
        <v>-1.8351838318573198E-5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0.78</v>
      </c>
      <c r="C1810" s="2">
        <f t="shared" si="168"/>
        <v>0.79712869011279974</v>
      </c>
      <c r="D1810" s="2">
        <f t="shared" si="164"/>
        <v>0.79261947020340506</v>
      </c>
      <c r="E1810" s="2">
        <f t="shared" si="163"/>
        <v>4.5092199093946794E-3</v>
      </c>
      <c r="F1810" s="2">
        <f t="shared" si="167"/>
        <v>4.7531556670752312E-3</v>
      </c>
      <c r="G1810" s="2">
        <f t="shared" si="165"/>
        <v>-2.4393575768055179E-4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0.78</v>
      </c>
      <c r="C1811" s="2">
        <f t="shared" si="168"/>
        <v>0.79757043009544593</v>
      </c>
      <c r="D1811" s="2">
        <f t="shared" si="164"/>
        <v>0.79168469463278246</v>
      </c>
      <c r="E1811" s="2">
        <f t="shared" si="163"/>
        <v>5.8857354626634661E-3</v>
      </c>
      <c r="F1811" s="2">
        <f t="shared" si="167"/>
        <v>4.9796716261928786E-3</v>
      </c>
      <c r="G1811" s="2">
        <f t="shared" si="165"/>
        <v>9.0606383647058759E-4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0.78</v>
      </c>
      <c r="C1812" s="2">
        <f t="shared" si="168"/>
        <v>0.7964057485423004</v>
      </c>
      <c r="D1812" s="2">
        <f t="shared" si="164"/>
        <v>0.79081916169702082</v>
      </c>
      <c r="E1812" s="2">
        <f t="shared" si="163"/>
        <v>5.5865868452795731E-3</v>
      </c>
      <c r="F1812" s="2">
        <f t="shared" si="167"/>
        <v>5.1010546700102181E-3</v>
      </c>
      <c r="G1812" s="2">
        <f t="shared" si="165"/>
        <v>4.8553217526935491E-4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0.76</v>
      </c>
      <c r="C1813" s="2">
        <f t="shared" si="168"/>
        <v>0.79388178722810032</v>
      </c>
      <c r="D1813" s="2">
        <f t="shared" si="164"/>
        <v>0.78853626083057482</v>
      </c>
      <c r="E1813" s="2">
        <f t="shared" si="163"/>
        <v>5.3455263975255018E-3</v>
      </c>
      <c r="F1813" s="2">
        <f t="shared" si="167"/>
        <v>5.1499490155132747E-3</v>
      </c>
      <c r="G1813" s="2">
        <f t="shared" si="165"/>
        <v>1.9557738201222714E-4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0.78</v>
      </c>
      <c r="C1814" s="2">
        <f t="shared" si="168"/>
        <v>0.79328458919300804</v>
      </c>
      <c r="D1814" s="2">
        <f t="shared" si="164"/>
        <v>0.78790394521349527</v>
      </c>
      <c r="E1814" s="2">
        <f t="shared" si="163"/>
        <v>5.380643979512767E-3</v>
      </c>
      <c r="F1814" s="2">
        <f t="shared" si="167"/>
        <v>5.1960880083131728E-3</v>
      </c>
      <c r="G1814" s="2">
        <f t="shared" si="165"/>
        <v>1.8455597119959415E-4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0.78</v>
      </c>
      <c r="C1815" s="2">
        <f t="shared" si="168"/>
        <v>0.79124080624023752</v>
      </c>
      <c r="D1815" s="2">
        <f t="shared" si="164"/>
        <v>0.78731846779027348</v>
      </c>
      <c r="E1815" s="2">
        <f t="shared" si="163"/>
        <v>3.9223384499640357E-3</v>
      </c>
      <c r="F1815" s="2">
        <f t="shared" si="167"/>
        <v>4.9413380966433461E-3</v>
      </c>
      <c r="G1815" s="2">
        <f t="shared" si="165"/>
        <v>-1.0189996466793104E-3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5">
        <f>TITRES_STAT!D1819</f>
        <v>0.78</v>
      </c>
      <c r="C1816" s="2">
        <f t="shared" si="168"/>
        <v>0.78951145143404711</v>
      </c>
      <c r="D1816" s="2">
        <f t="shared" si="164"/>
        <v>0.78677635906506804</v>
      </c>
      <c r="E1816" s="2">
        <f t="shared" si="163"/>
        <v>2.735092368979064E-3</v>
      </c>
      <c r="F1816" s="2">
        <f t="shared" si="167"/>
        <v>4.50008895111049E-3</v>
      </c>
      <c r="G1816" s="2">
        <f t="shared" si="165"/>
        <v>-1.764996582131426E-3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0.78</v>
      </c>
      <c r="C1817" s="2">
        <f t="shared" si="168"/>
        <v>0.78804815121342442</v>
      </c>
      <c r="D1817" s="2">
        <f t="shared" si="164"/>
        <v>0.78627440654172975</v>
      </c>
      <c r="E1817" s="2">
        <f t="shared" si="163"/>
        <v>1.7737446716946659E-3</v>
      </c>
      <c r="F1817" s="2">
        <f t="shared" si="167"/>
        <v>3.9548200952273255E-3</v>
      </c>
      <c r="G1817" s="2">
        <f t="shared" si="165"/>
        <v>-2.1810754235326597E-3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5">
        <f>TITRES_STAT!D1821</f>
        <v>0.8</v>
      </c>
      <c r="C1818" s="2">
        <f t="shared" si="168"/>
        <v>0.78680997410366682</v>
      </c>
      <c r="D1818" s="2">
        <f t="shared" si="164"/>
        <v>0.78729111716826827</v>
      </c>
      <c r="E1818" s="2">
        <f t="shared" si="163"/>
        <v>-4.8114306460145251E-4</v>
      </c>
      <c r="F1818" s="2">
        <f t="shared" si="167"/>
        <v>3.0676274632615705E-3</v>
      </c>
      <c r="G1818" s="2">
        <f t="shared" si="165"/>
        <v>-3.548770527863023E-3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5">
        <f>TITRES_STAT!D1822</f>
        <v>0.79</v>
      </c>
      <c r="C1819" s="2">
        <f t="shared" si="168"/>
        <v>0.78422382424156423</v>
      </c>
      <c r="D1819" s="2">
        <f t="shared" si="164"/>
        <v>0.78749177515580393</v>
      </c>
      <c r="E1819" s="2">
        <f t="shared" si="163"/>
        <v>-3.2679509142397034E-3</v>
      </c>
      <c r="F1819" s="2">
        <f t="shared" si="167"/>
        <v>1.8005117877613157E-3</v>
      </c>
      <c r="G1819" s="2">
        <f t="shared" si="165"/>
        <v>-5.0684627020010191E-3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5">
        <f>TITRES_STAT!D1823</f>
        <v>0.79</v>
      </c>
      <c r="C1820" s="2">
        <f t="shared" si="168"/>
        <v>0.78357400512747744</v>
      </c>
      <c r="D1820" s="2">
        <f t="shared" si="164"/>
        <v>0.78767756958870738</v>
      </c>
      <c r="E1820" s="2">
        <f t="shared" ref="E1820:E1883" si="169">C1820-D1820</f>
        <v>-4.1035644612299471E-3</v>
      </c>
      <c r="F1820" s="2">
        <f t="shared" si="167"/>
        <v>6.1969653796306308E-4</v>
      </c>
      <c r="G1820" s="2">
        <f t="shared" si="165"/>
        <v>-4.7232609991930104E-3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0.79</v>
      </c>
      <c r="C1821" s="2">
        <f t="shared" si="168"/>
        <v>0.78302415818478854</v>
      </c>
      <c r="D1821" s="2">
        <f t="shared" ref="D1821:D1884" si="170">$D$4*B1821+(1-$D$4)*D1820</f>
        <v>0.78784960147102534</v>
      </c>
      <c r="E1821" s="2">
        <f t="shared" si="169"/>
        <v>-4.8254432862367969E-3</v>
      </c>
      <c r="F1821" s="2">
        <f t="shared" si="167"/>
        <v>-4.6933142687690895E-4</v>
      </c>
      <c r="G1821" s="2">
        <f t="shared" si="165"/>
        <v>-4.3561118593598881E-3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0.8</v>
      </c>
      <c r="C1822" s="2">
        <f t="shared" si="168"/>
        <v>0.78255890307943643</v>
      </c>
      <c r="D1822" s="2">
        <f t="shared" si="170"/>
        <v>0.78874963099169015</v>
      </c>
      <c r="E1822" s="2">
        <f t="shared" si="169"/>
        <v>-6.190727912253724E-3</v>
      </c>
      <c r="F1822" s="2">
        <f t="shared" si="167"/>
        <v>-1.6136107239522722E-3</v>
      </c>
      <c r="G1822" s="2">
        <f t="shared" si="165"/>
        <v>-4.577117188301452E-3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0.81</v>
      </c>
      <c r="C1823" s="2">
        <f t="shared" si="168"/>
        <v>0.77908830260567696</v>
      </c>
      <c r="D1823" s="2">
        <f t="shared" si="170"/>
        <v>0.79032373239971321</v>
      </c>
      <c r="E1823" s="2">
        <f t="shared" si="169"/>
        <v>-1.1235429794036245E-2</v>
      </c>
      <c r="F1823" s="2">
        <f t="shared" si="167"/>
        <v>-3.537974537969067E-3</v>
      </c>
      <c r="G1823" s="2">
        <f t="shared" si="165"/>
        <v>-7.6974552560671776E-3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0.81</v>
      </c>
      <c r="C1824" s="2">
        <f t="shared" si="168"/>
        <v>0.7792285637432651</v>
      </c>
      <c r="D1824" s="2">
        <f t="shared" si="170"/>
        <v>0.79178123370343823</v>
      </c>
      <c r="E1824" s="2">
        <f t="shared" si="169"/>
        <v>-1.2552669960173124E-2</v>
      </c>
      <c r="F1824" s="2">
        <f t="shared" si="167"/>
        <v>-5.3409136224098789E-3</v>
      </c>
      <c r="G1824" s="2">
        <f t="shared" si="165"/>
        <v>-7.211756337763245E-3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0.81</v>
      </c>
      <c r="C1825" s="2">
        <f t="shared" si="168"/>
        <v>0.77934724624430118</v>
      </c>
      <c r="D1825" s="2">
        <f t="shared" si="170"/>
        <v>0.79313077194762793</v>
      </c>
      <c r="E1825" s="2">
        <f t="shared" si="169"/>
        <v>-1.3783525703326749E-2</v>
      </c>
      <c r="F1825" s="2">
        <f t="shared" si="167"/>
        <v>-7.0294360385932536E-3</v>
      </c>
      <c r="G1825" s="2">
        <f t="shared" si="165"/>
        <v>-6.7540896647334953E-3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0.84</v>
      </c>
      <c r="C1826" s="2">
        <f t="shared" si="168"/>
        <v>0.77944766989902403</v>
      </c>
      <c r="D1826" s="2">
        <f t="shared" si="170"/>
        <v>0.79660256661817397</v>
      </c>
      <c r="E1826" s="2">
        <f t="shared" si="169"/>
        <v>-1.7154896719149937E-2</v>
      </c>
      <c r="F1826" s="2">
        <f t="shared" si="167"/>
        <v>-9.0545281747045903E-3</v>
      </c>
      <c r="G1826" s="2">
        <f t="shared" si="165"/>
        <v>-8.1003685444453466E-3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0.83</v>
      </c>
      <c r="C1827" s="2">
        <f t="shared" si="168"/>
        <v>0.77953264376071263</v>
      </c>
      <c r="D1827" s="2">
        <f t="shared" si="170"/>
        <v>0.7990764505723833</v>
      </c>
      <c r="E1827" s="2">
        <f t="shared" si="169"/>
        <v>-1.9543806811670672E-2</v>
      </c>
      <c r="F1827" s="2">
        <f t="shared" si="167"/>
        <v>-1.1152383902097808E-2</v>
      </c>
      <c r="G1827" s="2">
        <f t="shared" si="165"/>
        <v>-8.391422909572864E-3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0.84</v>
      </c>
      <c r="C1828" s="2">
        <f t="shared" si="168"/>
        <v>0.78268146779752612</v>
      </c>
      <c r="D1828" s="2">
        <f t="shared" si="170"/>
        <v>0.80210782460405861</v>
      </c>
      <c r="E1828" s="2">
        <f t="shared" si="169"/>
        <v>-1.9426356806532485E-2</v>
      </c>
      <c r="F1828" s="2">
        <f t="shared" si="167"/>
        <v>-1.2807178482984745E-2</v>
      </c>
      <c r="G1828" s="2">
        <f t="shared" ref="G1828:G1891" si="171">E1828-F1828</f>
        <v>-6.6191783235477406E-3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0.83</v>
      </c>
      <c r="C1829" s="2">
        <f t="shared" si="168"/>
        <v>0.78380739582867598</v>
      </c>
      <c r="D1829" s="2">
        <f t="shared" si="170"/>
        <v>0.80417391167042462</v>
      </c>
      <c r="E1829" s="2">
        <f t="shared" si="169"/>
        <v>-2.0366515841748645E-2</v>
      </c>
      <c r="F1829" s="2">
        <f t="shared" ref="F1829:F1892" si="173">(E1829*(2/(10)))+((1-(2/10))*F1828)</f>
        <v>-1.4319045954737528E-2</v>
      </c>
      <c r="G1829" s="2">
        <f t="shared" si="171"/>
        <v>-6.0474698870111171E-3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0.82</v>
      </c>
      <c r="C1830" s="2">
        <f t="shared" si="168"/>
        <v>0.7847601041627259</v>
      </c>
      <c r="D1830" s="2">
        <f t="shared" si="170"/>
        <v>0.80534621450965249</v>
      </c>
      <c r="E1830" s="2">
        <f t="shared" si="169"/>
        <v>-2.0586110346926589E-2</v>
      </c>
      <c r="F1830" s="2">
        <f t="shared" si="173"/>
        <v>-1.5572458833175342E-2</v>
      </c>
      <c r="G1830" s="2">
        <f t="shared" si="171"/>
        <v>-5.0136515137512473E-3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0.84</v>
      </c>
      <c r="C1831" s="2">
        <f t="shared" si="168"/>
        <v>0.78556624198384506</v>
      </c>
      <c r="D1831" s="2">
        <f t="shared" si="170"/>
        <v>0.80791316158301152</v>
      </c>
      <c r="E1831" s="2">
        <f t="shared" si="169"/>
        <v>-2.2346919599166459E-2</v>
      </c>
      <c r="F1831" s="2">
        <f t="shared" si="173"/>
        <v>-1.6927350986373567E-2</v>
      </c>
      <c r="G1831" s="2">
        <f t="shared" si="171"/>
        <v>-5.4195686127928924E-3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0.84</v>
      </c>
      <c r="C1832" s="2">
        <f t="shared" si="168"/>
        <v>0.78778682014017654</v>
      </c>
      <c r="D1832" s="2">
        <f t="shared" si="170"/>
        <v>0.81028996442871437</v>
      </c>
      <c r="E1832" s="2">
        <f t="shared" si="169"/>
        <v>-2.2503144288537835E-2</v>
      </c>
      <c r="F1832" s="2">
        <f t="shared" si="173"/>
        <v>-1.8042509646806423E-2</v>
      </c>
      <c r="G1832" s="2">
        <f t="shared" si="171"/>
        <v>-4.4606346417314126E-3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0.84</v>
      </c>
      <c r="C1833" s="2">
        <f t="shared" si="168"/>
        <v>0.79120423242630333</v>
      </c>
      <c r="D1833" s="2">
        <f t="shared" si="170"/>
        <v>0.81249070780436516</v>
      </c>
      <c r="E1833" s="2">
        <f t="shared" si="169"/>
        <v>-2.1286475378061831E-2</v>
      </c>
      <c r="F1833" s="2">
        <f t="shared" si="173"/>
        <v>-1.8691302793057505E-2</v>
      </c>
      <c r="G1833" s="2">
        <f t="shared" si="171"/>
        <v>-2.595172585004326E-3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0.83</v>
      </c>
      <c r="C1834" s="2">
        <f t="shared" si="168"/>
        <v>0.79409588897610273</v>
      </c>
      <c r="D1834" s="2">
        <f t="shared" si="170"/>
        <v>0.81378769241144921</v>
      </c>
      <c r="E1834" s="2">
        <f t="shared" si="169"/>
        <v>-1.9691803435346489E-2</v>
      </c>
      <c r="F1834" s="2">
        <f t="shared" si="173"/>
        <v>-1.8891402921515303E-2</v>
      </c>
      <c r="G1834" s="2">
        <f t="shared" si="171"/>
        <v>-8.0040051383118566E-4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0.82</v>
      </c>
      <c r="C1835" s="2">
        <f t="shared" si="168"/>
        <v>0.79654267528747158</v>
      </c>
      <c r="D1835" s="2">
        <f t="shared" si="170"/>
        <v>0.81424786334393451</v>
      </c>
      <c r="E1835" s="2">
        <f t="shared" si="169"/>
        <v>-1.7705188056462928E-2</v>
      </c>
      <c r="F1835" s="2">
        <f t="shared" si="173"/>
        <v>-1.865415994850483E-2</v>
      </c>
      <c r="G1835" s="2">
        <f t="shared" si="171"/>
        <v>9.4897189204190199E-4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5">
        <f>TITRES_STAT!D1839</f>
        <v>0.82</v>
      </c>
      <c r="C1836" s="2">
        <f t="shared" si="168"/>
        <v>0.80322841755093755</v>
      </c>
      <c r="D1836" s="2">
        <f t="shared" si="170"/>
        <v>0.81467394754068012</v>
      </c>
      <c r="E1836" s="2">
        <f t="shared" si="169"/>
        <v>-1.1445529989742576E-2</v>
      </c>
      <c r="F1836" s="2">
        <f t="shared" si="173"/>
        <v>-1.7212433956752378E-2</v>
      </c>
      <c r="G1836" s="2">
        <f t="shared" si="171"/>
        <v>5.7669039670098024E-3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5">
        <f>TITRES_STAT!D1840</f>
        <v>0.82</v>
      </c>
      <c r="C1837" s="2">
        <f t="shared" si="168"/>
        <v>0.80734712254310093</v>
      </c>
      <c r="D1837" s="2">
        <f t="shared" si="170"/>
        <v>0.8150684699450742</v>
      </c>
      <c r="E1837" s="2">
        <f t="shared" si="169"/>
        <v>-7.7213474019732775E-3</v>
      </c>
      <c r="F1837" s="2">
        <f t="shared" si="173"/>
        <v>-1.5314216645796559E-2</v>
      </c>
      <c r="G1837" s="2">
        <f t="shared" si="171"/>
        <v>7.5928692438232814E-3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0.82</v>
      </c>
      <c r="C1838" s="2">
        <f t="shared" si="168"/>
        <v>0.81237064215185462</v>
      </c>
      <c r="D1838" s="2">
        <f t="shared" si="170"/>
        <v>0.81543376846766136</v>
      </c>
      <c r="E1838" s="2">
        <f t="shared" si="169"/>
        <v>-3.0631263158067412E-3</v>
      </c>
      <c r="F1838" s="2">
        <f t="shared" si="173"/>
        <v>-1.2863998579798596E-2</v>
      </c>
      <c r="G1838" s="2">
        <f t="shared" si="171"/>
        <v>9.8008722639918548E-3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0.82</v>
      </c>
      <c r="C1839" s="2">
        <f t="shared" si="168"/>
        <v>0.8150828510515693</v>
      </c>
      <c r="D1839" s="2">
        <f t="shared" si="170"/>
        <v>0.81577200784042725</v>
      </c>
      <c r="E1839" s="2">
        <f t="shared" si="169"/>
        <v>-6.8915678885794751E-4</v>
      </c>
      <c r="F1839" s="2">
        <f t="shared" si="173"/>
        <v>-1.0429030221610467E-2</v>
      </c>
      <c r="G1839" s="2">
        <f t="shared" si="171"/>
        <v>9.7398734327525192E-3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0.82</v>
      </c>
      <c r="C1840" s="2">
        <f t="shared" si="168"/>
        <v>0.81583933550517407</v>
      </c>
      <c r="D1840" s="2">
        <f t="shared" si="170"/>
        <v>0.81608519244484012</v>
      </c>
      <c r="E1840" s="2">
        <f t="shared" si="169"/>
        <v>-2.4585693966605593E-4</v>
      </c>
      <c r="F1840" s="2">
        <f t="shared" si="173"/>
        <v>-8.3923955652215835E-3</v>
      </c>
      <c r="G1840" s="2">
        <f t="shared" si="171"/>
        <v>8.1465386255555276E-3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0.82</v>
      </c>
      <c r="C1841" s="2">
        <f t="shared" si="168"/>
        <v>0.81955636081207039</v>
      </c>
      <c r="D1841" s="2">
        <f t="shared" si="170"/>
        <v>0.81637517818966676</v>
      </c>
      <c r="E1841" s="2">
        <f t="shared" si="169"/>
        <v>3.1811826224036333E-3</v>
      </c>
      <c r="F1841" s="2">
        <f t="shared" si="173"/>
        <v>-6.0776799276965401E-3</v>
      </c>
      <c r="G1841" s="2">
        <f t="shared" si="171"/>
        <v>9.2588625501001734E-3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0.82</v>
      </c>
      <c r="C1842" s="2">
        <f t="shared" si="168"/>
        <v>0.82270153607175189</v>
      </c>
      <c r="D1842" s="2">
        <f t="shared" si="170"/>
        <v>0.81664368350895078</v>
      </c>
      <c r="E1842" s="2">
        <f t="shared" si="169"/>
        <v>6.0578525628011137E-3</v>
      </c>
      <c r="F1842" s="2">
        <f t="shared" si="173"/>
        <v>-3.6505734295970097E-3</v>
      </c>
      <c r="G1842" s="2">
        <f t="shared" si="171"/>
        <v>9.7084259923981234E-3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0.82</v>
      </c>
      <c r="C1843" s="2">
        <f t="shared" si="168"/>
        <v>0.82536283821455936</v>
      </c>
      <c r="D1843" s="2">
        <f t="shared" si="170"/>
        <v>0.81689229954532483</v>
      </c>
      <c r="E1843" s="2">
        <f t="shared" si="169"/>
        <v>8.4705386692345286E-3</v>
      </c>
      <c r="F1843" s="2">
        <f t="shared" si="173"/>
        <v>-1.2263510098307023E-3</v>
      </c>
      <c r="G1843" s="2">
        <f t="shared" si="171"/>
        <v>9.6968896790652313E-3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0.81</v>
      </c>
      <c r="C1844" s="2">
        <f t="shared" si="168"/>
        <v>0.82607624772001176</v>
      </c>
      <c r="D1844" s="2">
        <f t="shared" si="170"/>
        <v>0.8163817588382638</v>
      </c>
      <c r="E1844" s="2">
        <f t="shared" si="169"/>
        <v>9.6944888817479535E-3</v>
      </c>
      <c r="F1844" s="2">
        <f t="shared" si="173"/>
        <v>9.5781696848502873E-4</v>
      </c>
      <c r="G1844" s="2">
        <f t="shared" si="171"/>
        <v>8.736671913262925E-3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5">
        <f>TITRES_STAT!D1848</f>
        <v>0.82</v>
      </c>
      <c r="C1845" s="2">
        <f t="shared" si="168"/>
        <v>0.82514144037847148</v>
      </c>
      <c r="D1845" s="2">
        <f t="shared" si="170"/>
        <v>0.81664977670209615</v>
      </c>
      <c r="E1845" s="2">
        <f t="shared" si="169"/>
        <v>8.4916636763753273E-3</v>
      </c>
      <c r="F1845" s="2">
        <f t="shared" si="173"/>
        <v>2.4645863100630884E-3</v>
      </c>
      <c r="G1845" s="2">
        <f t="shared" si="171"/>
        <v>6.0270773663122388E-3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5">
        <f>TITRES_STAT!D1849</f>
        <v>0.81</v>
      </c>
      <c r="C1846" s="2">
        <f t="shared" si="168"/>
        <v>0.82435044955101433</v>
      </c>
      <c r="D1846" s="2">
        <f t="shared" si="170"/>
        <v>0.81615720065008901</v>
      </c>
      <c r="E1846" s="2">
        <f t="shared" si="169"/>
        <v>8.1932489009253207E-3</v>
      </c>
      <c r="F1846" s="2">
        <f t="shared" si="173"/>
        <v>3.6103188282355352E-3</v>
      </c>
      <c r="G1846" s="2">
        <f t="shared" si="171"/>
        <v>4.5829300726897854E-3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0.81</v>
      </c>
      <c r="C1847" s="2">
        <f t="shared" si="168"/>
        <v>0.82368114962008909</v>
      </c>
      <c r="D1847" s="2">
        <f t="shared" si="170"/>
        <v>0.81570111171304549</v>
      </c>
      <c r="E1847" s="2">
        <f t="shared" si="169"/>
        <v>7.9800379070436023E-3</v>
      </c>
      <c r="F1847" s="2">
        <f t="shared" si="173"/>
        <v>4.4842626439971492E-3</v>
      </c>
      <c r="G1847" s="2">
        <f t="shared" si="171"/>
        <v>3.4957752630464531E-3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5">
        <f>TITRES_STAT!D1851</f>
        <v>0.8</v>
      </c>
      <c r="C1848" s="2">
        <f t="shared" si="168"/>
        <v>0.82311481890930616</v>
      </c>
      <c r="D1848" s="2">
        <f t="shared" si="170"/>
        <v>0.81453806640096804</v>
      </c>
      <c r="E1848" s="2">
        <f t="shared" si="169"/>
        <v>8.5767525083381146E-3</v>
      </c>
      <c r="F1848" s="2">
        <f t="shared" si="173"/>
        <v>5.3027606168653428E-3</v>
      </c>
      <c r="G1848" s="2">
        <f t="shared" si="171"/>
        <v>3.2739918914727719E-3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5">
        <f>TITRES_STAT!D1852</f>
        <v>0.8</v>
      </c>
      <c r="C1849" s="2">
        <f t="shared" si="168"/>
        <v>0.82263561600018209</v>
      </c>
      <c r="D1849" s="2">
        <f t="shared" si="170"/>
        <v>0.81346117259348893</v>
      </c>
      <c r="E1849" s="2">
        <f t="shared" si="169"/>
        <v>9.1744434066931557E-3</v>
      </c>
      <c r="F1849" s="2">
        <f t="shared" si="173"/>
        <v>6.0770971748309059E-3</v>
      </c>
      <c r="G1849" s="2">
        <f t="shared" si="171"/>
        <v>3.0973462318622498E-3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5">
        <f>TITRES_STAT!D1853</f>
        <v>0.81</v>
      </c>
      <c r="C1850" s="2">
        <f t="shared" si="168"/>
        <v>0.82223013661553868</v>
      </c>
      <c r="D1850" s="2">
        <f t="shared" si="170"/>
        <v>0.81320478943841579</v>
      </c>
      <c r="E1850" s="2">
        <f t="shared" si="169"/>
        <v>9.0253471771228888E-3</v>
      </c>
      <c r="F1850" s="2">
        <f t="shared" si="173"/>
        <v>6.6667471752893028E-3</v>
      </c>
      <c r="G1850" s="2">
        <f t="shared" si="171"/>
        <v>2.358600001833586E-3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5">
        <f>TITRES_STAT!D1854</f>
        <v>0.8</v>
      </c>
      <c r="C1851" s="2">
        <f t="shared" si="168"/>
        <v>0.8218870386746866</v>
      </c>
      <c r="D1851" s="2">
        <f t="shared" si="170"/>
        <v>0.81222665688742202</v>
      </c>
      <c r="E1851" s="2">
        <f t="shared" si="169"/>
        <v>9.6603817872645825E-3</v>
      </c>
      <c r="F1851" s="2">
        <f t="shared" si="173"/>
        <v>7.2654740976843589E-3</v>
      </c>
      <c r="G1851" s="2">
        <f t="shared" si="171"/>
        <v>2.3949076895802236E-3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5">
        <f>TITRES_STAT!D1855</f>
        <v>0.79</v>
      </c>
      <c r="C1852" s="2">
        <f t="shared" si="168"/>
        <v>0.82159672503242709</v>
      </c>
      <c r="D1852" s="2">
        <f t="shared" si="170"/>
        <v>0.81058023785872413</v>
      </c>
      <c r="E1852" s="2">
        <f t="shared" si="169"/>
        <v>1.101648717370296E-2</v>
      </c>
      <c r="F1852" s="2">
        <f t="shared" si="173"/>
        <v>8.0156767128880795E-3</v>
      </c>
      <c r="G1852" s="2">
        <f t="shared" si="171"/>
        <v>3.0008104608148806E-3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0.79</v>
      </c>
      <c r="C1853" s="2">
        <f t="shared" si="168"/>
        <v>0.82135107502743832</v>
      </c>
      <c r="D1853" s="2">
        <f t="shared" si="170"/>
        <v>0.8090557757951149</v>
      </c>
      <c r="E1853" s="2">
        <f t="shared" si="169"/>
        <v>1.229529923232342E-2</v>
      </c>
      <c r="F1853" s="2">
        <f t="shared" si="173"/>
        <v>8.871601216775148E-3</v>
      </c>
      <c r="G1853" s="2">
        <f t="shared" si="171"/>
        <v>3.4236980155482721E-3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0.8</v>
      </c>
      <c r="C1854" s="2">
        <f t="shared" si="168"/>
        <v>0.81960475579244774</v>
      </c>
      <c r="D1854" s="2">
        <f t="shared" si="170"/>
        <v>0.80838497758806938</v>
      </c>
      <c r="E1854" s="2">
        <f t="shared" si="169"/>
        <v>1.1219778204378361E-2</v>
      </c>
      <c r="F1854" s="2">
        <f t="shared" si="173"/>
        <v>9.3412366142957906E-3</v>
      </c>
      <c r="G1854" s="2">
        <f t="shared" si="171"/>
        <v>1.8785415900825705E-3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0.8</v>
      </c>
      <c r="C1855" s="2">
        <f t="shared" si="168"/>
        <v>0.81966556259360968</v>
      </c>
      <c r="D1855" s="2">
        <f t="shared" si="170"/>
        <v>0.80776386813710122</v>
      </c>
      <c r="E1855" s="2">
        <f t="shared" si="169"/>
        <v>1.190169445650846E-2</v>
      </c>
      <c r="F1855" s="2">
        <f t="shared" si="173"/>
        <v>9.8533281827383259E-3</v>
      </c>
      <c r="G1855" s="2">
        <f t="shared" si="171"/>
        <v>2.0483662737701344E-3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0.8</v>
      </c>
      <c r="C1856" s="2">
        <f t="shared" si="168"/>
        <v>0.81817855296382347</v>
      </c>
      <c r="D1856" s="2">
        <f t="shared" si="170"/>
        <v>0.80718876679361218</v>
      </c>
      <c r="E1856" s="2">
        <f t="shared" si="169"/>
        <v>1.0989786170211291E-2</v>
      </c>
      <c r="F1856" s="2">
        <f t="shared" si="173"/>
        <v>1.0080619780232919E-2</v>
      </c>
      <c r="G1856" s="2">
        <f t="shared" si="171"/>
        <v>9.0916638997837196E-4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0.8</v>
      </c>
      <c r="C1857" s="2">
        <f t="shared" si="168"/>
        <v>0.81692031404631216</v>
      </c>
      <c r="D1857" s="2">
        <f t="shared" si="170"/>
        <v>0.80665626554964087</v>
      </c>
      <c r="E1857" s="2">
        <f t="shared" si="169"/>
        <v>1.0264048496671285E-2</v>
      </c>
      <c r="F1857" s="2">
        <f t="shared" si="173"/>
        <v>1.0117305523520592E-2</v>
      </c>
      <c r="G1857" s="2">
        <f t="shared" si="171"/>
        <v>1.4674297315069376E-4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0.8</v>
      </c>
      <c r="C1858" s="2">
        <f t="shared" si="168"/>
        <v>0.81431718880841797</v>
      </c>
      <c r="D1858" s="2">
        <f t="shared" si="170"/>
        <v>0.80616320884226</v>
      </c>
      <c r="E1858" s="2">
        <f t="shared" si="169"/>
        <v>8.1539799661579648E-3</v>
      </c>
      <c r="F1858" s="2">
        <f t="shared" si="173"/>
        <v>9.7246404120480672E-3</v>
      </c>
      <c r="G1858" s="2">
        <f t="shared" si="171"/>
        <v>-1.5706604458901024E-3</v>
      </c>
      <c r="H1858" s="2" t="str">
        <f t="shared" si="172"/>
        <v>Hold</v>
      </c>
    </row>
    <row r="1859" spans="1:8" ht="13.5" x14ac:dyDescent="0.25">
      <c r="A1859" s="3">
        <f>TITRES_STAT!B1862</f>
        <v>45009</v>
      </c>
      <c r="B1859" s="5">
        <f>TITRES_STAT!D1862</f>
        <v>0.78</v>
      </c>
      <c r="C1859" s="2">
        <f t="shared" si="168"/>
        <v>0.81211454437635366</v>
      </c>
      <c r="D1859" s="2">
        <f t="shared" si="170"/>
        <v>0.80422519337246301</v>
      </c>
      <c r="E1859" s="2">
        <f t="shared" si="169"/>
        <v>7.8893510038906545E-3</v>
      </c>
      <c r="F1859" s="2">
        <f t="shared" si="173"/>
        <v>9.3575825304165854E-3</v>
      </c>
      <c r="G1859" s="2">
        <f t="shared" si="171"/>
        <v>-1.4682315265259309E-3</v>
      </c>
      <c r="H1859" s="2" t="str">
        <f t="shared" si="172"/>
        <v>Hold</v>
      </c>
    </row>
    <row r="1860" spans="1:8" ht="13.5" x14ac:dyDescent="0.25">
      <c r="A1860" s="3">
        <f>TITRES_STAT!B1863</f>
        <v>45012</v>
      </c>
      <c r="B1860" s="5">
        <f>TITRES_STAT!D1863</f>
        <v>0.79</v>
      </c>
      <c r="C1860" s="2">
        <f t="shared" si="168"/>
        <v>0.81178922985691471</v>
      </c>
      <c r="D1860" s="2">
        <f t="shared" si="170"/>
        <v>0.80317147534487321</v>
      </c>
      <c r="E1860" s="2">
        <f t="shared" si="169"/>
        <v>8.6177545120414978E-3</v>
      </c>
      <c r="F1860" s="2">
        <f t="shared" si="173"/>
        <v>9.2096169267415675E-3</v>
      </c>
      <c r="G1860" s="2">
        <f t="shared" si="171"/>
        <v>-5.9186241470006971E-4</v>
      </c>
      <c r="H1860" s="2" t="str">
        <f t="shared" si="172"/>
        <v>Hold</v>
      </c>
    </row>
    <row r="1861" spans="1:8" ht="13.5" x14ac:dyDescent="0.25">
      <c r="A1861" s="3">
        <f>TITRES_STAT!B1864</f>
        <v>45013</v>
      </c>
      <c r="B1861" s="5">
        <f>TITRES_STAT!D1864</f>
        <v>0.8</v>
      </c>
      <c r="C1861" s="2">
        <f t="shared" si="168"/>
        <v>0.80997550218662018</v>
      </c>
      <c r="D1861" s="2">
        <f t="shared" si="170"/>
        <v>0.80293655124525298</v>
      </c>
      <c r="E1861" s="2">
        <f t="shared" si="169"/>
        <v>7.0389509413671947E-3</v>
      </c>
      <c r="F1861" s="2">
        <f t="shared" si="173"/>
        <v>8.775483729666694E-3</v>
      </c>
      <c r="G1861" s="2">
        <f t="shared" si="171"/>
        <v>-1.7365327882994993E-3</v>
      </c>
      <c r="H1861" s="2" t="str">
        <f t="shared" si="172"/>
        <v>Hold</v>
      </c>
    </row>
    <row r="1862" spans="1:8" ht="13.5" x14ac:dyDescent="0.25">
      <c r="A1862" s="3">
        <f>TITRES_STAT!B1865</f>
        <v>45014</v>
      </c>
      <c r="B1862" s="5">
        <f>TITRES_STAT!D1865</f>
        <v>0.79</v>
      </c>
      <c r="C1862" s="2">
        <f t="shared" si="168"/>
        <v>0.80690234800406324</v>
      </c>
      <c r="D1862" s="2">
        <f t="shared" si="170"/>
        <v>0.80197828819004902</v>
      </c>
      <c r="E1862" s="2">
        <f t="shared" si="169"/>
        <v>4.9240598140142255E-3</v>
      </c>
      <c r="F1862" s="2">
        <f t="shared" si="173"/>
        <v>8.0051989465361999E-3</v>
      </c>
      <c r="G1862" s="2">
        <f t="shared" si="171"/>
        <v>-3.0811391325219744E-3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0.79</v>
      </c>
      <c r="C1863" s="2">
        <f t="shared" si="168"/>
        <v>0.80430198677266895</v>
      </c>
      <c r="D1863" s="2">
        <f t="shared" si="170"/>
        <v>0.8010910075833787</v>
      </c>
      <c r="E1863" s="2">
        <f t="shared" si="169"/>
        <v>3.2109791892902528E-3</v>
      </c>
      <c r="F1863" s="2">
        <f t="shared" si="173"/>
        <v>7.0463549950870105E-3</v>
      </c>
      <c r="G1863" s="2">
        <f t="shared" si="171"/>
        <v>-3.8353758057967577E-3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0.79</v>
      </c>
      <c r="C1864" s="2">
        <f t="shared" si="168"/>
        <v>0.8036401426537968</v>
      </c>
      <c r="D1864" s="2">
        <f t="shared" si="170"/>
        <v>0.80026945146609141</v>
      </c>
      <c r="E1864" s="2">
        <f t="shared" si="169"/>
        <v>3.370691187705388E-3</v>
      </c>
      <c r="F1864" s="2">
        <f t="shared" si="173"/>
        <v>6.3112222336106864E-3</v>
      </c>
      <c r="G1864" s="2">
        <f t="shared" si="171"/>
        <v>-2.9405310459052984E-3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0.79</v>
      </c>
      <c r="C1865" s="2">
        <f t="shared" si="168"/>
        <v>0.80308012070705881</v>
      </c>
      <c r="D1865" s="2">
        <f t="shared" si="170"/>
        <v>0.79950875135749211</v>
      </c>
      <c r="E1865" s="2">
        <f t="shared" si="169"/>
        <v>3.5713693495666998E-3</v>
      </c>
      <c r="F1865" s="2">
        <f t="shared" si="173"/>
        <v>5.7632516568018894E-3</v>
      </c>
      <c r="G1865" s="2">
        <f t="shared" si="171"/>
        <v>-2.1918823072351896E-3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0.8</v>
      </c>
      <c r="C1866" s="2">
        <f t="shared" si="168"/>
        <v>0.80260625598289592</v>
      </c>
      <c r="D1866" s="2">
        <f t="shared" si="170"/>
        <v>0.79954514014582601</v>
      </c>
      <c r="E1866" s="2">
        <f t="shared" si="169"/>
        <v>3.0611158370699165E-3</v>
      </c>
      <c r="F1866" s="2">
        <f t="shared" si="173"/>
        <v>5.2228244928554952E-3</v>
      </c>
      <c r="G1866" s="2">
        <f t="shared" si="171"/>
        <v>-2.1617086557855787E-3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0.79</v>
      </c>
      <c r="C1867" s="2">
        <f t="shared" si="168"/>
        <v>0.80220529352398884</v>
      </c>
      <c r="D1867" s="2">
        <f t="shared" si="170"/>
        <v>0.79883809272761663</v>
      </c>
      <c r="E1867" s="2">
        <f t="shared" si="169"/>
        <v>3.367200796372205E-3</v>
      </c>
      <c r="F1867" s="2">
        <f t="shared" si="173"/>
        <v>4.851699753558837E-3</v>
      </c>
      <c r="G1867" s="2">
        <f t="shared" si="171"/>
        <v>-1.4844989571866319E-3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0.8</v>
      </c>
      <c r="C1868" s="2">
        <f t="shared" si="168"/>
        <v>0.80186601759722131</v>
      </c>
      <c r="D1868" s="2">
        <f t="shared" si="170"/>
        <v>0.79892415993297838</v>
      </c>
      <c r="E1868" s="2">
        <f t="shared" si="169"/>
        <v>2.9418576642429306E-3</v>
      </c>
      <c r="F1868" s="2">
        <f t="shared" si="173"/>
        <v>4.4697313356956555E-3</v>
      </c>
      <c r="G1868" s="2">
        <f t="shared" si="171"/>
        <v>-1.5278736714527249E-3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0.8</v>
      </c>
      <c r="C1869" s="2">
        <f t="shared" si="168"/>
        <v>0.79850201488995654</v>
      </c>
      <c r="D1869" s="2">
        <f t="shared" si="170"/>
        <v>0.79900385178979483</v>
      </c>
      <c r="E1869" s="2">
        <f t="shared" si="169"/>
        <v>-5.0183689983829272E-4</v>
      </c>
      <c r="F1869" s="2">
        <f t="shared" si="173"/>
        <v>3.4754176885888662E-3</v>
      </c>
      <c r="G1869" s="2">
        <f t="shared" si="171"/>
        <v>-3.9772545884271589E-3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0.8</v>
      </c>
      <c r="C1870" s="2">
        <f t="shared" si="168"/>
        <v>0.79719401259919409</v>
      </c>
      <c r="D1870" s="2">
        <f t="shared" si="170"/>
        <v>0.7990776405461063</v>
      </c>
      <c r="E1870" s="2">
        <f t="shared" si="169"/>
        <v>-1.8836279469122141E-3</v>
      </c>
      <c r="F1870" s="2">
        <f t="shared" si="173"/>
        <v>2.4036085614886505E-3</v>
      </c>
      <c r="G1870" s="2">
        <f t="shared" si="171"/>
        <v>-4.2872365084008646E-3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0.8</v>
      </c>
      <c r="C1871" s="2">
        <f t="shared" ref="C1871:C1934" si="174">$C$4*B1861+C1870*(1-$C$4)</f>
        <v>0.79762570296854884</v>
      </c>
      <c r="D1871" s="2">
        <f t="shared" si="170"/>
        <v>0.79914596346861688</v>
      </c>
      <c r="E1871" s="2">
        <f t="shared" si="169"/>
        <v>-1.520260500068038E-3</v>
      </c>
      <c r="F1871" s="2">
        <f t="shared" si="173"/>
        <v>1.6188347491773128E-3</v>
      </c>
      <c r="G1871" s="2">
        <f t="shared" si="171"/>
        <v>-3.1390952492453507E-3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0.81</v>
      </c>
      <c r="C1872" s="2">
        <f t="shared" si="174"/>
        <v>0.79645251789646443</v>
      </c>
      <c r="D1872" s="2">
        <f t="shared" si="170"/>
        <v>0.7999499661746452</v>
      </c>
      <c r="E1872" s="2">
        <f t="shared" si="169"/>
        <v>-3.4974482781807703E-3</v>
      </c>
      <c r="F1872" s="2">
        <f t="shared" si="173"/>
        <v>5.9557814370569625E-4</v>
      </c>
      <c r="G1872" s="2">
        <f t="shared" si="171"/>
        <v>-4.0930264218864663E-3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0.81</v>
      </c>
      <c r="C1873" s="2">
        <f t="shared" si="174"/>
        <v>0.7954598228354699</v>
      </c>
      <c r="D1873" s="2">
        <f t="shared" si="170"/>
        <v>0.80069441312467138</v>
      </c>
      <c r="E1873" s="2">
        <f t="shared" si="169"/>
        <v>-5.2345902892014795E-3</v>
      </c>
      <c r="F1873" s="2">
        <f t="shared" si="173"/>
        <v>-5.7045554287573881E-4</v>
      </c>
      <c r="G1873" s="2">
        <f t="shared" si="171"/>
        <v>-4.6641347463257411E-3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0.81</v>
      </c>
      <c r="C1874" s="2">
        <f t="shared" si="174"/>
        <v>0.79461985009155145</v>
      </c>
      <c r="D1874" s="2">
        <f t="shared" si="170"/>
        <v>0.80138371585617718</v>
      </c>
      <c r="E1874" s="2">
        <f t="shared" si="169"/>
        <v>-6.7638657646257316E-3</v>
      </c>
      <c r="F1874" s="2">
        <f t="shared" si="173"/>
        <v>-1.8091375872257374E-3</v>
      </c>
      <c r="G1874" s="2">
        <f t="shared" si="171"/>
        <v>-4.9547281773999943E-3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0.79</v>
      </c>
      <c r="C1875" s="2">
        <f t="shared" si="174"/>
        <v>0.79390910392362046</v>
      </c>
      <c r="D1875" s="2">
        <f t="shared" si="170"/>
        <v>0.80054047764460856</v>
      </c>
      <c r="E1875" s="2">
        <f t="shared" si="169"/>
        <v>-6.6313737209880985E-3</v>
      </c>
      <c r="F1875" s="2">
        <f t="shared" si="173"/>
        <v>-2.7735848139782099E-3</v>
      </c>
      <c r="G1875" s="2">
        <f t="shared" si="171"/>
        <v>-3.8577889070098887E-3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0.79</v>
      </c>
      <c r="C1876" s="2">
        <f t="shared" si="174"/>
        <v>0.79484616485844806</v>
      </c>
      <c r="D1876" s="2">
        <f t="shared" si="170"/>
        <v>0.79975970152278575</v>
      </c>
      <c r="E1876" s="2">
        <f t="shared" si="169"/>
        <v>-4.9135366643376921E-3</v>
      </c>
      <c r="F1876" s="2">
        <f t="shared" si="173"/>
        <v>-3.2015751840501062E-3</v>
      </c>
      <c r="G1876" s="2">
        <f t="shared" si="171"/>
        <v>-1.7119614802875859E-3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0.78</v>
      </c>
      <c r="C1877" s="2">
        <f t="shared" si="174"/>
        <v>0.79410060103407143</v>
      </c>
      <c r="D1877" s="2">
        <f t="shared" si="170"/>
        <v>0.79829601992850541</v>
      </c>
      <c r="E1877" s="2">
        <f t="shared" si="169"/>
        <v>-4.1954188944339776E-3</v>
      </c>
      <c r="F1877" s="2">
        <f t="shared" si="173"/>
        <v>-3.400343926126881E-3</v>
      </c>
      <c r="G1877" s="2">
        <f t="shared" si="171"/>
        <v>-7.9507496830709661E-4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5">
        <f>TITRES_STAT!D1881</f>
        <v>0.79</v>
      </c>
      <c r="C1878" s="2">
        <f t="shared" si="174"/>
        <v>0.79500820087498347</v>
      </c>
      <c r="D1878" s="2">
        <f t="shared" si="170"/>
        <v>0.79768149993380133</v>
      </c>
      <c r="E1878" s="2">
        <f t="shared" si="169"/>
        <v>-2.6732990588178573E-3</v>
      </c>
      <c r="F1878" s="2">
        <f t="shared" si="173"/>
        <v>-3.2549349526650767E-3</v>
      </c>
      <c r="G1878" s="2">
        <f t="shared" si="171"/>
        <v>5.8163589384721938E-4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0.79</v>
      </c>
      <c r="C1879" s="2">
        <f t="shared" si="174"/>
        <v>0.79577616997113987</v>
      </c>
      <c r="D1879" s="2">
        <f t="shared" si="170"/>
        <v>0.79711249993870492</v>
      </c>
      <c r="E1879" s="2">
        <f t="shared" si="169"/>
        <v>-1.3363299675650531E-3</v>
      </c>
      <c r="F1879" s="2">
        <f t="shared" si="173"/>
        <v>-2.8712139556450723E-3</v>
      </c>
      <c r="G1879" s="2">
        <f t="shared" si="171"/>
        <v>1.5348839880800192E-3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0.79</v>
      </c>
      <c r="C1880" s="2">
        <f t="shared" si="174"/>
        <v>0.7964259899755799</v>
      </c>
      <c r="D1880" s="2">
        <f t="shared" si="170"/>
        <v>0.79658564809139343</v>
      </c>
      <c r="E1880" s="2">
        <f t="shared" si="169"/>
        <v>-1.596581158135324E-4</v>
      </c>
      <c r="F1880" s="2">
        <f t="shared" si="173"/>
        <v>-2.3289027876787645E-3</v>
      </c>
      <c r="G1880" s="2">
        <f t="shared" si="171"/>
        <v>2.1692446718652321E-3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0.81</v>
      </c>
      <c r="C1881" s="2">
        <f t="shared" si="174"/>
        <v>0.79697583767164448</v>
      </c>
      <c r="D1881" s="2">
        <f t="shared" si="170"/>
        <v>0.7975793037883272</v>
      </c>
      <c r="E1881" s="2">
        <f t="shared" si="169"/>
        <v>-6.0346611668271599E-4</v>
      </c>
      <c r="F1881" s="2">
        <f t="shared" si="173"/>
        <v>-1.983815453479555E-3</v>
      </c>
      <c r="G1881" s="2">
        <f t="shared" si="171"/>
        <v>1.380349336796839E-3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0.8</v>
      </c>
      <c r="C1882" s="2">
        <f t="shared" si="174"/>
        <v>0.79897955495292994</v>
      </c>
      <c r="D1882" s="2">
        <f t="shared" si="170"/>
        <v>0.79775861461882147</v>
      </c>
      <c r="E1882" s="2">
        <f t="shared" si="169"/>
        <v>1.2209403341084668E-3</v>
      </c>
      <c r="F1882" s="2">
        <f t="shared" si="173"/>
        <v>-1.3428642959619507E-3</v>
      </c>
      <c r="G1882" s="2">
        <f t="shared" si="171"/>
        <v>2.5638046300704175E-3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0.8</v>
      </c>
      <c r="C1883" s="2">
        <f t="shared" si="174"/>
        <v>0.80067500803709457</v>
      </c>
      <c r="D1883" s="2">
        <f t="shared" si="170"/>
        <v>0.79792464316557543</v>
      </c>
      <c r="E1883" s="2">
        <f t="shared" si="169"/>
        <v>2.7503648715191398E-3</v>
      </c>
      <c r="F1883" s="2">
        <f t="shared" si="173"/>
        <v>-5.2421846246573261E-4</v>
      </c>
      <c r="G1883" s="2">
        <f t="shared" si="171"/>
        <v>3.2745833339848725E-3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0.82</v>
      </c>
      <c r="C1884" s="2">
        <f t="shared" si="174"/>
        <v>0.80210962218523396</v>
      </c>
      <c r="D1884" s="2">
        <f t="shared" si="170"/>
        <v>0.79955985478294023</v>
      </c>
      <c r="E1884" s="2">
        <f t="shared" ref="E1884:E1947" si="175">C1884-D1884</f>
        <v>2.5497674022937344E-3</v>
      </c>
      <c r="F1884" s="2">
        <f t="shared" si="173"/>
        <v>9.0578710486160857E-5</v>
      </c>
      <c r="G1884" s="2">
        <f t="shared" si="171"/>
        <v>2.4591886918075736E-3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0.81</v>
      </c>
      <c r="C1885" s="2">
        <f t="shared" si="174"/>
        <v>0.80024660338750575</v>
      </c>
      <c r="D1885" s="2">
        <f t="shared" ref="D1885:D1948" si="176">$D$4*B1885+(1-$D$4)*D1884</f>
        <v>0.80033319887309284</v>
      </c>
      <c r="E1885" s="2">
        <f t="shared" si="175"/>
        <v>-8.6595485587093179E-5</v>
      </c>
      <c r="F1885" s="2">
        <f t="shared" si="173"/>
        <v>5.5143871271510041E-5</v>
      </c>
      <c r="G1885" s="2">
        <f t="shared" si="171"/>
        <v>-1.4173935685860321E-4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5">
        <f>TITRES_STAT!D1889</f>
        <v>0.83</v>
      </c>
      <c r="C1886" s="2">
        <f t="shared" si="174"/>
        <v>0.79867020286635104</v>
      </c>
      <c r="D1886" s="2">
        <f t="shared" si="176"/>
        <v>0.80253073969730815</v>
      </c>
      <c r="E1886" s="2">
        <f t="shared" si="175"/>
        <v>-3.8605368309571064E-3</v>
      </c>
      <c r="F1886" s="2">
        <f t="shared" si="173"/>
        <v>-7.2799226917421331E-4</v>
      </c>
      <c r="G1886" s="2">
        <f t="shared" si="171"/>
        <v>-3.1325445617828929E-3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5">
        <f>TITRES_STAT!D1890</f>
        <v>0.83</v>
      </c>
      <c r="C1887" s="2">
        <f t="shared" si="174"/>
        <v>0.79579786396383545</v>
      </c>
      <c r="D1887" s="2">
        <f t="shared" si="176"/>
        <v>0.80456549971972979</v>
      </c>
      <c r="E1887" s="2">
        <f t="shared" si="175"/>
        <v>-8.767635755894343E-3</v>
      </c>
      <c r="F1887" s="2">
        <f t="shared" si="173"/>
        <v>-2.3359209665182392E-3</v>
      </c>
      <c r="G1887" s="2">
        <f t="shared" si="171"/>
        <v>-6.4317147893761042E-3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0.83</v>
      </c>
      <c r="C1888" s="2">
        <f t="shared" si="174"/>
        <v>0.79490588489247616</v>
      </c>
      <c r="D1888" s="2">
        <f t="shared" si="176"/>
        <v>0.80644953677752762</v>
      </c>
      <c r="E1888" s="2">
        <f t="shared" si="175"/>
        <v>-1.1543651885051465E-2</v>
      </c>
      <c r="F1888" s="2">
        <f t="shared" si="173"/>
        <v>-4.1774671502248844E-3</v>
      </c>
      <c r="G1888" s="2">
        <f t="shared" si="171"/>
        <v>-7.3661847348265802E-3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0.84</v>
      </c>
      <c r="C1889" s="2">
        <f t="shared" si="174"/>
        <v>0.79415113337055676</v>
      </c>
      <c r="D1889" s="2">
        <f t="shared" si="176"/>
        <v>0.8089347562754885</v>
      </c>
      <c r="E1889" s="2">
        <f t="shared" si="175"/>
        <v>-1.4783622904931737E-2</v>
      </c>
      <c r="F1889" s="2">
        <f t="shared" si="173"/>
        <v>-6.2986983011662553E-3</v>
      </c>
      <c r="G1889" s="2">
        <f t="shared" si="171"/>
        <v>-8.4849246037654816E-3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5">
        <f>TITRES_STAT!D1893</f>
        <v>0.84</v>
      </c>
      <c r="C1890" s="2">
        <f t="shared" si="174"/>
        <v>0.79351249746739427</v>
      </c>
      <c r="D1890" s="2">
        <f t="shared" si="176"/>
        <v>0.81123588544026703</v>
      </c>
      <c r="E1890" s="2">
        <f t="shared" si="175"/>
        <v>-1.7723387972872762E-2</v>
      </c>
      <c r="F1890" s="2">
        <f t="shared" si="173"/>
        <v>-8.5836362355075566E-3</v>
      </c>
      <c r="G1890" s="2">
        <f t="shared" si="171"/>
        <v>-9.1397517373652051E-3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5">
        <f>TITRES_STAT!D1894</f>
        <v>0.84</v>
      </c>
      <c r="C1891" s="2">
        <f t="shared" si="174"/>
        <v>0.79604903631856438</v>
      </c>
      <c r="D1891" s="2">
        <f t="shared" si="176"/>
        <v>0.81336656059283985</v>
      </c>
      <c r="E1891" s="2">
        <f t="shared" si="175"/>
        <v>-1.7317524274275464E-2</v>
      </c>
      <c r="F1891" s="2">
        <f t="shared" si="173"/>
        <v>-1.0330413843261138E-2</v>
      </c>
      <c r="G1891" s="2">
        <f t="shared" si="171"/>
        <v>-6.9871104310143262E-3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5">
        <f>TITRES_STAT!D1895</f>
        <v>0.82</v>
      </c>
      <c r="C1892" s="2">
        <f t="shared" si="174"/>
        <v>0.79665687688493914</v>
      </c>
      <c r="D1892" s="2">
        <f t="shared" si="176"/>
        <v>0.81385792647485178</v>
      </c>
      <c r="E1892" s="2">
        <f t="shared" si="175"/>
        <v>-1.7201049589912643E-2</v>
      </c>
      <c r="F1892" s="2">
        <f t="shared" si="173"/>
        <v>-1.1704540992591439E-2</v>
      </c>
      <c r="G1892" s="2">
        <f t="shared" ref="G1892:G1955" si="177">E1892-F1892</f>
        <v>-5.4965085973212036E-3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5">
        <f>TITRES_STAT!D1896</f>
        <v>0.82</v>
      </c>
      <c r="C1893" s="2">
        <f t="shared" si="174"/>
        <v>0.7971712035180254</v>
      </c>
      <c r="D1893" s="2">
        <f t="shared" si="176"/>
        <v>0.81431289488412206</v>
      </c>
      <c r="E1893" s="2">
        <f t="shared" si="175"/>
        <v>-1.7141691366096667E-2</v>
      </c>
      <c r="F1893" s="2">
        <f t="shared" ref="F1893:F1956" si="179">(E1893*(2/(10)))+((1-(2/10))*F1892)</f>
        <v>-1.2791971067292485E-2</v>
      </c>
      <c r="G1893" s="2">
        <f t="shared" si="177"/>
        <v>-4.3497202988041824E-3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5">
        <f>TITRES_STAT!D1897</f>
        <v>0.82</v>
      </c>
      <c r="C1894" s="2">
        <f t="shared" si="174"/>
        <v>0.80068332605371384</v>
      </c>
      <c r="D1894" s="2">
        <f t="shared" si="176"/>
        <v>0.81473416192974268</v>
      </c>
      <c r="E1894" s="2">
        <f t="shared" si="175"/>
        <v>-1.4050835876028844E-2</v>
      </c>
      <c r="F1894" s="2">
        <f t="shared" si="179"/>
        <v>-1.3043744029039758E-2</v>
      </c>
      <c r="G1894" s="2">
        <f t="shared" si="177"/>
        <v>-1.0070918469890864E-3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0.82</v>
      </c>
      <c r="C1895" s="2">
        <f t="shared" si="174"/>
        <v>0.80211666050698871</v>
      </c>
      <c r="D1895" s="2">
        <f t="shared" si="176"/>
        <v>0.81512422400902107</v>
      </c>
      <c r="E1895" s="2">
        <f t="shared" si="175"/>
        <v>-1.300756350203236E-2</v>
      </c>
      <c r="F1895" s="2">
        <f t="shared" si="179"/>
        <v>-1.303650792363828E-2</v>
      </c>
      <c r="G1895" s="2">
        <f t="shared" si="177"/>
        <v>2.8944421605919812E-5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0.83</v>
      </c>
      <c r="C1896" s="2">
        <f t="shared" si="174"/>
        <v>0.806406405044375</v>
      </c>
      <c r="D1896" s="2">
        <f t="shared" si="176"/>
        <v>0.81622613334168614</v>
      </c>
      <c r="E1896" s="2">
        <f t="shared" si="175"/>
        <v>-9.8197282973111477E-3</v>
      </c>
      <c r="F1896" s="2">
        <f t="shared" si="179"/>
        <v>-1.2393151998372855E-2</v>
      </c>
      <c r="G1896" s="2">
        <f t="shared" si="177"/>
        <v>2.573423701061707E-3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0.83</v>
      </c>
      <c r="C1897" s="2">
        <f t="shared" si="174"/>
        <v>0.81003618888370188</v>
      </c>
      <c r="D1897" s="2">
        <f t="shared" si="176"/>
        <v>0.81724641976082046</v>
      </c>
      <c r="E1897" s="2">
        <f t="shared" si="175"/>
        <v>-7.2102308771185841E-3</v>
      </c>
      <c r="F1897" s="2">
        <f t="shared" si="179"/>
        <v>-1.1356567774122001E-2</v>
      </c>
      <c r="G1897" s="2">
        <f t="shared" si="177"/>
        <v>4.1463368970034165E-3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5">
        <f>TITRES_STAT!D1901</f>
        <v>0.82</v>
      </c>
      <c r="C1898" s="2">
        <f t="shared" si="174"/>
        <v>0.8131075444400554</v>
      </c>
      <c r="D1898" s="2">
        <f t="shared" si="176"/>
        <v>0.81745038866742636</v>
      </c>
      <c r="E1898" s="2">
        <f t="shared" si="175"/>
        <v>-4.3428442273709678E-3</v>
      </c>
      <c r="F1898" s="2">
        <f t="shared" si="179"/>
        <v>-9.9538230647717944E-3</v>
      </c>
      <c r="G1898" s="2">
        <f t="shared" si="177"/>
        <v>5.6109788374008266E-3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5">
        <f>TITRES_STAT!D1902</f>
        <v>0.83</v>
      </c>
      <c r="C1899" s="2">
        <f t="shared" si="174"/>
        <v>0.81724484529543151</v>
      </c>
      <c r="D1899" s="2">
        <f t="shared" si="176"/>
        <v>0.81837998950687629</v>
      </c>
      <c r="E1899" s="2">
        <f t="shared" si="175"/>
        <v>-1.1351442114447829E-3</v>
      </c>
      <c r="F1899" s="2">
        <f t="shared" si="179"/>
        <v>-8.1900872941063924E-3</v>
      </c>
      <c r="G1899" s="2">
        <f t="shared" si="177"/>
        <v>7.0549430826616095E-3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5">
        <f>TITRES_STAT!D1903</f>
        <v>0.83</v>
      </c>
      <c r="C1900" s="2">
        <f t="shared" si="174"/>
        <v>0.82074563832690361</v>
      </c>
      <c r="D1900" s="2">
        <f t="shared" si="176"/>
        <v>0.81924073102488548</v>
      </c>
      <c r="E1900" s="2">
        <f t="shared" si="175"/>
        <v>1.5049073020181325E-3</v>
      </c>
      <c r="F1900" s="2">
        <f t="shared" si="179"/>
        <v>-6.251088374881488E-3</v>
      </c>
      <c r="G1900" s="2">
        <f t="shared" si="177"/>
        <v>7.7559956768996205E-3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5">
        <f>TITRES_STAT!D1904</f>
        <v>0.82</v>
      </c>
      <c r="C1901" s="2">
        <f t="shared" si="174"/>
        <v>0.82370784781507234</v>
      </c>
      <c r="D1901" s="2">
        <f t="shared" si="176"/>
        <v>0.81929697317119032</v>
      </c>
      <c r="E1901" s="2">
        <f t="shared" si="175"/>
        <v>4.4108746438820123E-3</v>
      </c>
      <c r="F1901" s="2">
        <f t="shared" si="179"/>
        <v>-4.1186957711287879E-3</v>
      </c>
      <c r="G1901" s="2">
        <f t="shared" si="177"/>
        <v>8.5295704150108002E-3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5">
        <f>TITRES_STAT!D1905</f>
        <v>0.83</v>
      </c>
      <c r="C1902" s="2">
        <f t="shared" si="174"/>
        <v>0.82313740968967664</v>
      </c>
      <c r="D1902" s="2">
        <f t="shared" si="176"/>
        <v>0.82008978997332438</v>
      </c>
      <c r="E1902" s="2">
        <f t="shared" si="175"/>
        <v>3.0476197163522567E-3</v>
      </c>
      <c r="F1902" s="2">
        <f t="shared" si="179"/>
        <v>-2.6854326736325792E-3</v>
      </c>
      <c r="G1902" s="2">
        <f t="shared" si="177"/>
        <v>5.7330523899848359E-3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5">
        <f>TITRES_STAT!D1906</f>
        <v>0.83</v>
      </c>
      <c r="C1903" s="2">
        <f t="shared" si="174"/>
        <v>0.82265473127588029</v>
      </c>
      <c r="D1903" s="2">
        <f t="shared" si="176"/>
        <v>0.82082387960492997</v>
      </c>
      <c r="E1903" s="2">
        <f t="shared" si="175"/>
        <v>1.8308516709503175E-3</v>
      </c>
      <c r="F1903" s="2">
        <f t="shared" si="179"/>
        <v>-1.782175804716E-3</v>
      </c>
      <c r="G1903" s="2">
        <f t="shared" si="177"/>
        <v>3.6130274756663175E-3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5">
        <f>TITRES_STAT!D1907</f>
        <v>0.82</v>
      </c>
      <c r="C1904" s="2">
        <f t="shared" si="174"/>
        <v>0.82224631107959101</v>
      </c>
      <c r="D1904" s="2">
        <f t="shared" si="176"/>
        <v>0.82076285148604633</v>
      </c>
      <c r="E1904" s="2">
        <f t="shared" si="175"/>
        <v>1.4834595935446782E-3</v>
      </c>
      <c r="F1904" s="2">
        <f t="shared" si="179"/>
        <v>-1.1290487250638643E-3</v>
      </c>
      <c r="G1904" s="2">
        <f t="shared" si="177"/>
        <v>2.6125083186085427E-3</v>
      </c>
      <c r="H1904" s="2" t="str">
        <f t="shared" si="178"/>
        <v>Sell</v>
      </c>
    </row>
    <row r="1905" spans="1:8" ht="13.5" x14ac:dyDescent="0.25">
      <c r="A1905" s="3">
        <f>TITRES_STAT!B1908</f>
        <v>45077</v>
      </c>
      <c r="B1905" s="5">
        <f>TITRES_STAT!D1908</f>
        <v>0.81</v>
      </c>
      <c r="C1905" s="2">
        <f t="shared" si="174"/>
        <v>0.82190072475965392</v>
      </c>
      <c r="D1905" s="2">
        <f t="shared" si="176"/>
        <v>0.81996560322782064</v>
      </c>
      <c r="E1905" s="2">
        <f t="shared" si="175"/>
        <v>1.9351215318332837E-3</v>
      </c>
      <c r="F1905" s="2">
        <f t="shared" si="179"/>
        <v>-5.1621467368443471E-4</v>
      </c>
      <c r="G1905" s="2">
        <f t="shared" si="177"/>
        <v>2.4513362055177184E-3</v>
      </c>
      <c r="H1905" s="2" t="str">
        <f t="shared" si="178"/>
        <v>Sell</v>
      </c>
    </row>
    <row r="1906" spans="1:8" ht="13.5" x14ac:dyDescent="0.25">
      <c r="A1906" s="3">
        <f>TITRES_STAT!B1909</f>
        <v>45078</v>
      </c>
      <c r="B1906" s="5">
        <f>TITRES_STAT!D1909</f>
        <v>0.82</v>
      </c>
      <c r="C1906" s="2">
        <f t="shared" si="174"/>
        <v>0.82314676710432255</v>
      </c>
      <c r="D1906" s="2">
        <f t="shared" si="176"/>
        <v>0.81996815113687094</v>
      </c>
      <c r="E1906" s="2">
        <f t="shared" si="175"/>
        <v>3.1786159674516146E-3</v>
      </c>
      <c r="F1906" s="2">
        <f t="shared" si="179"/>
        <v>2.227514545427752E-4</v>
      </c>
      <c r="G1906" s="2">
        <f t="shared" si="177"/>
        <v>2.9558645129088394E-3</v>
      </c>
      <c r="H1906" s="2" t="str">
        <f t="shared" si="178"/>
        <v>Sell</v>
      </c>
    </row>
    <row r="1907" spans="1:8" ht="13.5" x14ac:dyDescent="0.25">
      <c r="A1907" s="3">
        <f>TITRES_STAT!B1910</f>
        <v>45079</v>
      </c>
      <c r="B1907" s="5">
        <f>TITRES_STAT!D1910</f>
        <v>0.82</v>
      </c>
      <c r="C1907" s="2">
        <f t="shared" si="174"/>
        <v>0.8242011106267344</v>
      </c>
      <c r="D1907" s="2">
        <f t="shared" si="176"/>
        <v>0.81997051031191759</v>
      </c>
      <c r="E1907" s="2">
        <f t="shared" si="175"/>
        <v>4.2306003148168125E-3</v>
      </c>
      <c r="F1907" s="2">
        <f t="shared" si="179"/>
        <v>1.0243212265975826E-3</v>
      </c>
      <c r="G1907" s="2">
        <f t="shared" si="177"/>
        <v>3.2062790882192299E-3</v>
      </c>
      <c r="H1907" s="2" t="str">
        <f t="shared" si="178"/>
        <v>Sell</v>
      </c>
    </row>
    <row r="1908" spans="1:8" ht="13.5" x14ac:dyDescent="0.25">
      <c r="A1908" s="3">
        <f>TITRES_STAT!B1911</f>
        <v>45082</v>
      </c>
      <c r="B1908" s="5">
        <f>TITRES_STAT!D1911</f>
        <v>0.82</v>
      </c>
      <c r="C1908" s="2">
        <f t="shared" si="174"/>
        <v>0.82355478591492914</v>
      </c>
      <c r="D1908" s="2">
        <f t="shared" si="176"/>
        <v>0.81997269473325707</v>
      </c>
      <c r="E1908" s="2">
        <f t="shared" si="175"/>
        <v>3.5820911816720757E-3</v>
      </c>
      <c r="F1908" s="2">
        <f t="shared" si="179"/>
        <v>1.5358752176124813E-3</v>
      </c>
      <c r="G1908" s="2">
        <f t="shared" si="177"/>
        <v>2.0462159640595944E-3</v>
      </c>
      <c r="H1908" s="2" t="str">
        <f t="shared" si="178"/>
        <v>Sell</v>
      </c>
    </row>
    <row r="1909" spans="1:8" ht="13.5" x14ac:dyDescent="0.25">
      <c r="A1909" s="3">
        <f>TITRES_STAT!B1912</f>
        <v>45083</v>
      </c>
      <c r="B1909" s="5">
        <f>TITRES_STAT!D1912</f>
        <v>0.82</v>
      </c>
      <c r="C1909" s="2">
        <f t="shared" si="174"/>
        <v>0.82454635731263226</v>
      </c>
      <c r="D1909" s="2">
        <f t="shared" si="176"/>
        <v>0.81997471734560845</v>
      </c>
      <c r="E1909" s="2">
        <f t="shared" si="175"/>
        <v>4.5716399670238106E-3</v>
      </c>
      <c r="F1909" s="2">
        <f t="shared" si="179"/>
        <v>2.1430281674947472E-3</v>
      </c>
      <c r="G1909" s="2">
        <f t="shared" si="177"/>
        <v>2.4286117995290634E-3</v>
      </c>
      <c r="H1909" s="2" t="str">
        <f t="shared" si="178"/>
        <v>Sell</v>
      </c>
    </row>
    <row r="1910" spans="1:8" ht="13.5" x14ac:dyDescent="0.25">
      <c r="A1910" s="3">
        <f>TITRES_STAT!B1913</f>
        <v>45084</v>
      </c>
      <c r="B1910" s="5">
        <f>TITRES_STAT!D1913</f>
        <v>0.81</v>
      </c>
      <c r="C1910" s="2">
        <f t="shared" si="174"/>
        <v>0.82538537926453492</v>
      </c>
      <c r="D1910" s="2">
        <f t="shared" si="176"/>
        <v>0.81923584939408189</v>
      </c>
      <c r="E1910" s="2">
        <f t="shared" si="175"/>
        <v>6.1495298704530299E-3</v>
      </c>
      <c r="F1910" s="2">
        <f t="shared" si="179"/>
        <v>2.9443285080864041E-3</v>
      </c>
      <c r="G1910" s="2">
        <f t="shared" si="177"/>
        <v>3.2052013623666258E-3</v>
      </c>
      <c r="H1910" s="2" t="str">
        <f t="shared" si="178"/>
        <v>Sell</v>
      </c>
    </row>
    <row r="1911" spans="1:8" ht="13.5" x14ac:dyDescent="0.25">
      <c r="A1911" s="3">
        <f>TITRES_STAT!B1914</f>
        <v>45085</v>
      </c>
      <c r="B1911" s="5">
        <f>TITRES_STAT!D1914</f>
        <v>0.83</v>
      </c>
      <c r="C1911" s="2">
        <f t="shared" si="174"/>
        <v>0.82455685937768342</v>
      </c>
      <c r="D1911" s="2">
        <f t="shared" si="176"/>
        <v>0.82003319388340912</v>
      </c>
      <c r="E1911" s="2">
        <f t="shared" si="175"/>
        <v>4.5236654942742982E-3</v>
      </c>
      <c r="F1911" s="2">
        <f t="shared" si="179"/>
        <v>3.2601959053239829E-3</v>
      </c>
      <c r="G1911" s="2">
        <f t="shared" si="177"/>
        <v>1.2634695889503153E-3</v>
      </c>
      <c r="H1911" s="2" t="str">
        <f t="shared" si="178"/>
        <v>Sell</v>
      </c>
    </row>
    <row r="1912" spans="1:8" ht="13.5" x14ac:dyDescent="0.25">
      <c r="A1912" s="3">
        <f>TITRES_STAT!B1915</f>
        <v>45086</v>
      </c>
      <c r="B1912" s="5">
        <f>TITRES_STAT!D1915</f>
        <v>0.82</v>
      </c>
      <c r="C1912" s="2">
        <f t="shared" si="174"/>
        <v>0.82539426562727058</v>
      </c>
      <c r="D1912" s="2">
        <f t="shared" si="176"/>
        <v>0.82003073507723068</v>
      </c>
      <c r="E1912" s="2">
        <f t="shared" si="175"/>
        <v>5.3635305500399078E-3</v>
      </c>
      <c r="F1912" s="2">
        <f t="shared" si="179"/>
        <v>3.680862834267168E-3</v>
      </c>
      <c r="G1912" s="2">
        <f t="shared" si="177"/>
        <v>1.6826677157727398E-3</v>
      </c>
      <c r="H1912" s="2" t="str">
        <f t="shared" si="178"/>
        <v>Sell</v>
      </c>
    </row>
    <row r="1913" spans="1:8" ht="13.5" x14ac:dyDescent="0.25">
      <c r="A1913" s="3">
        <f>TITRES_STAT!B1916</f>
        <v>45089</v>
      </c>
      <c r="B1913" s="5">
        <f>TITRES_STAT!D1916</f>
        <v>0.82</v>
      </c>
      <c r="C1913" s="2">
        <f t="shared" si="174"/>
        <v>0.82610284014615198</v>
      </c>
      <c r="D1913" s="2">
        <f t="shared" si="176"/>
        <v>0.82002845840484329</v>
      </c>
      <c r="E1913" s="2">
        <f t="shared" si="175"/>
        <v>6.0743817413086987E-3</v>
      </c>
      <c r="F1913" s="2">
        <f t="shared" si="179"/>
        <v>4.1595666156754741E-3</v>
      </c>
      <c r="G1913" s="2">
        <f t="shared" si="177"/>
        <v>1.9148151256332246E-3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5">
        <f>TITRES_STAT!D1917</f>
        <v>0.81</v>
      </c>
      <c r="C1914" s="2">
        <f t="shared" si="174"/>
        <v>0.82516394166212859</v>
      </c>
      <c r="D1914" s="2">
        <f t="shared" si="176"/>
        <v>0.81928560963411412</v>
      </c>
      <c r="E1914" s="2">
        <f t="shared" si="175"/>
        <v>5.8783320280144657E-3</v>
      </c>
      <c r="F1914" s="2">
        <f t="shared" si="179"/>
        <v>4.5033196981432728E-3</v>
      </c>
      <c r="G1914" s="2">
        <f t="shared" si="177"/>
        <v>1.375012329871193E-3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5">
        <f>TITRES_STAT!D1918</f>
        <v>0.83</v>
      </c>
      <c r="C1915" s="2">
        <f t="shared" si="174"/>
        <v>0.82283102756026261</v>
      </c>
      <c r="D1915" s="2">
        <f t="shared" si="176"/>
        <v>0.82007926817973531</v>
      </c>
      <c r="E1915" s="2">
        <f t="shared" si="175"/>
        <v>2.7517593805272966E-3</v>
      </c>
      <c r="F1915" s="2">
        <f t="shared" si="179"/>
        <v>4.1530076346200781E-3</v>
      </c>
      <c r="G1915" s="2">
        <f t="shared" si="177"/>
        <v>-1.4012482540927814E-3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5">
        <f>TITRES_STAT!D1919</f>
        <v>0.83</v>
      </c>
      <c r="C1916" s="2">
        <f t="shared" si="174"/>
        <v>0.82239548485868375</v>
      </c>
      <c r="D1916" s="2">
        <f t="shared" si="176"/>
        <v>0.82081413720345864</v>
      </c>
      <c r="E1916" s="2">
        <f t="shared" si="175"/>
        <v>1.5813476552251071E-3</v>
      </c>
      <c r="F1916" s="2">
        <f t="shared" si="179"/>
        <v>3.638675638741084E-3</v>
      </c>
      <c r="G1916" s="2">
        <f t="shared" si="177"/>
        <v>-2.0573279835159768E-3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5">
        <f>TITRES_STAT!D1920</f>
        <v>0.82</v>
      </c>
      <c r="C1917" s="2">
        <f t="shared" si="174"/>
        <v>0.82202694872657855</v>
      </c>
      <c r="D1917" s="2">
        <f t="shared" si="176"/>
        <v>0.82075383074394326</v>
      </c>
      <c r="E1917" s="2">
        <f t="shared" si="175"/>
        <v>1.2731179826352967E-3</v>
      </c>
      <c r="F1917" s="2">
        <f t="shared" si="179"/>
        <v>3.1655641075199266E-3</v>
      </c>
      <c r="G1917" s="2">
        <f t="shared" si="177"/>
        <v>-1.8924461248846299E-3</v>
      </c>
      <c r="H1917" s="2" t="str">
        <f t="shared" si="178"/>
        <v>Hold</v>
      </c>
    </row>
    <row r="1918" spans="1:8" ht="13.5" x14ac:dyDescent="0.25">
      <c r="A1918" s="3">
        <f>TITRES_STAT!B1921</f>
        <v>45096</v>
      </c>
      <c r="B1918" s="5">
        <f>TITRES_STAT!D1921</f>
        <v>0.82</v>
      </c>
      <c r="C1918" s="2">
        <f t="shared" si="174"/>
        <v>0.82171511046095114</v>
      </c>
      <c r="D1918" s="2">
        <f t="shared" si="176"/>
        <v>0.82069799142957711</v>
      </c>
      <c r="E1918" s="2">
        <f t="shared" si="175"/>
        <v>1.0171190313740253E-3</v>
      </c>
      <c r="F1918" s="2">
        <f t="shared" si="179"/>
        <v>2.7358750922907467E-3</v>
      </c>
      <c r="G1918" s="2">
        <f t="shared" si="177"/>
        <v>-1.7187560609167214E-3</v>
      </c>
      <c r="H1918" s="2" t="str">
        <f t="shared" si="178"/>
        <v>Hold</v>
      </c>
    </row>
    <row r="1919" spans="1:8" ht="13.5" x14ac:dyDescent="0.25">
      <c r="A1919" s="3">
        <f>TITRES_STAT!B1922</f>
        <v>45097</v>
      </c>
      <c r="B1919" s="5">
        <f>TITRES_STAT!D1922</f>
        <v>0.83</v>
      </c>
      <c r="C1919" s="2">
        <f t="shared" si="174"/>
        <v>0.82145124731311248</v>
      </c>
      <c r="D1919" s="2">
        <f t="shared" si="176"/>
        <v>0.82138702910146033</v>
      </c>
      <c r="E1919" s="2">
        <f t="shared" si="175"/>
        <v>6.421821165214503E-5</v>
      </c>
      <c r="F1919" s="2">
        <f t="shared" si="179"/>
        <v>2.2015437161630267E-3</v>
      </c>
      <c r="G1919" s="2">
        <f t="shared" si="177"/>
        <v>-2.1373255045108817E-3</v>
      </c>
      <c r="H1919" s="2" t="str">
        <f t="shared" si="178"/>
        <v>Hold</v>
      </c>
    </row>
    <row r="1920" spans="1:8" ht="13.5" x14ac:dyDescent="0.25">
      <c r="A1920" s="3">
        <f>TITRES_STAT!B1923</f>
        <v>45098</v>
      </c>
      <c r="B1920" s="5">
        <f>TITRES_STAT!D1923</f>
        <v>0.83</v>
      </c>
      <c r="C1920" s="2">
        <f t="shared" si="174"/>
        <v>0.81968951695724912</v>
      </c>
      <c r="D1920" s="2">
        <f t="shared" si="176"/>
        <v>0.8220250269457966</v>
      </c>
      <c r="E1920" s="2">
        <f t="shared" si="175"/>
        <v>-2.3355099885474795E-3</v>
      </c>
      <c r="F1920" s="2">
        <f t="shared" si="179"/>
        <v>1.2941329752209256E-3</v>
      </c>
      <c r="G1920" s="2">
        <f t="shared" si="177"/>
        <v>-3.6296429637684051E-3</v>
      </c>
      <c r="H1920" s="2" t="str">
        <f t="shared" si="178"/>
        <v>Hold</v>
      </c>
    </row>
    <row r="1921" spans="1:8" ht="13.5" x14ac:dyDescent="0.25">
      <c r="A1921" s="3">
        <f>TITRES_STAT!B1924</f>
        <v>45099</v>
      </c>
      <c r="B1921" s="5">
        <f>TITRES_STAT!D1924</f>
        <v>0.83</v>
      </c>
      <c r="C1921" s="2">
        <f t="shared" si="174"/>
        <v>0.82127574511767232</v>
      </c>
      <c r="D1921" s="2">
        <f t="shared" si="176"/>
        <v>0.82261576569055239</v>
      </c>
      <c r="E1921" s="2">
        <f t="shared" si="175"/>
        <v>-1.340020572880074E-3</v>
      </c>
      <c r="F1921" s="2">
        <f t="shared" si="179"/>
        <v>7.6730226560072575E-4</v>
      </c>
      <c r="G1921" s="2">
        <f t="shared" si="177"/>
        <v>-2.1073228384807996E-3</v>
      </c>
      <c r="H1921" s="2" t="str">
        <f t="shared" si="178"/>
        <v>Hold</v>
      </c>
    </row>
    <row r="1922" spans="1:8" ht="13.5" x14ac:dyDescent="0.25">
      <c r="A1922" s="3">
        <f>TITRES_STAT!B1925</f>
        <v>45100</v>
      </c>
      <c r="B1922" s="5">
        <f>TITRES_STAT!D1925</f>
        <v>0.82</v>
      </c>
      <c r="C1922" s="2">
        <f t="shared" si="174"/>
        <v>0.82107947663803038</v>
      </c>
      <c r="D1922" s="2">
        <f t="shared" si="176"/>
        <v>0.82242200526902998</v>
      </c>
      <c r="E1922" s="2">
        <f t="shared" si="175"/>
        <v>-1.3425286309995954E-3</v>
      </c>
      <c r="F1922" s="2">
        <f t="shared" si="179"/>
        <v>3.453360862806615E-4</v>
      </c>
      <c r="G1922" s="2">
        <f t="shared" si="177"/>
        <v>-1.687864717280257E-3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5">
        <f>TITRES_STAT!D1926</f>
        <v>0.83</v>
      </c>
      <c r="C1923" s="2">
        <f t="shared" si="174"/>
        <v>0.82091340330910267</v>
      </c>
      <c r="D1923" s="2">
        <f t="shared" si="176"/>
        <v>0.82298333821206482</v>
      </c>
      <c r="E1923" s="2">
        <f t="shared" si="175"/>
        <v>-2.069934902962145E-3</v>
      </c>
      <c r="F1923" s="2">
        <f t="shared" si="179"/>
        <v>-1.3771811156789977E-4</v>
      </c>
      <c r="G1923" s="2">
        <f t="shared" si="177"/>
        <v>-1.9322167913942453E-3</v>
      </c>
      <c r="H1923" s="2" t="str">
        <f t="shared" si="178"/>
        <v>Hold</v>
      </c>
    </row>
    <row r="1924" spans="1:8" ht="13.5" x14ac:dyDescent="0.25">
      <c r="A1924" s="3">
        <f>TITRES_STAT!B1927</f>
        <v>45104</v>
      </c>
      <c r="B1924" s="5">
        <f>TITRES_STAT!D1927</f>
        <v>0.8</v>
      </c>
      <c r="C1924" s="2">
        <f t="shared" si="174"/>
        <v>0.81923441818462539</v>
      </c>
      <c r="D1924" s="2">
        <f t="shared" si="176"/>
        <v>0.82128086871487482</v>
      </c>
      <c r="E1924" s="2">
        <f t="shared" si="175"/>
        <v>-2.0464505302494329E-3</v>
      </c>
      <c r="F1924" s="2">
        <f t="shared" si="179"/>
        <v>-5.194645953042064E-4</v>
      </c>
      <c r="G1924" s="2">
        <f t="shared" si="177"/>
        <v>-1.5269859349452265E-3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5">
        <f>TITRES_STAT!D1928</f>
        <v>0.81</v>
      </c>
      <c r="C1925" s="2">
        <f t="shared" si="174"/>
        <v>0.82089066154083679</v>
      </c>
      <c r="D1925" s="2">
        <f t="shared" si="176"/>
        <v>0.82044524881006931</v>
      </c>
      <c r="E1925" s="2">
        <f t="shared" si="175"/>
        <v>4.4541273076748045E-4</v>
      </c>
      <c r="F1925" s="2">
        <f t="shared" si="179"/>
        <v>-3.2648913008986901E-4</v>
      </c>
      <c r="G1925" s="2">
        <f t="shared" si="177"/>
        <v>7.7190186085734946E-4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0.81</v>
      </c>
      <c r="C1926" s="2">
        <f t="shared" si="174"/>
        <v>0.82229209822686189</v>
      </c>
      <c r="D1926" s="2">
        <f t="shared" si="176"/>
        <v>0.81967152667599019</v>
      </c>
      <c r="E1926" s="2">
        <f t="shared" si="175"/>
        <v>2.6205715508716976E-3</v>
      </c>
      <c r="F1926" s="2">
        <f t="shared" si="179"/>
        <v>2.6292300610244432E-4</v>
      </c>
      <c r="G1926" s="2">
        <f t="shared" si="177"/>
        <v>2.3576485447692531E-3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0.81</v>
      </c>
      <c r="C1927" s="2">
        <f t="shared" si="174"/>
        <v>0.82193946773042159</v>
      </c>
      <c r="D1927" s="2">
        <f t="shared" si="176"/>
        <v>0.81895511729258352</v>
      </c>
      <c r="E1927" s="2">
        <f t="shared" si="175"/>
        <v>2.9843504378380681E-3</v>
      </c>
      <c r="F1927" s="2">
        <f t="shared" si="179"/>
        <v>8.0720849244956909E-4</v>
      </c>
      <c r="G1927" s="2">
        <f t="shared" si="177"/>
        <v>2.1771419453884989E-3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0.81</v>
      </c>
      <c r="C1928" s="2">
        <f t="shared" si="174"/>
        <v>0.82164108807958747</v>
      </c>
      <c r="D1928" s="2">
        <f t="shared" si="176"/>
        <v>0.81829177527091068</v>
      </c>
      <c r="E1928" s="2">
        <f t="shared" si="175"/>
        <v>3.3493128086767854E-3</v>
      </c>
      <c r="F1928" s="2">
        <f t="shared" si="179"/>
        <v>1.3156293556950125E-3</v>
      </c>
      <c r="G1928" s="2">
        <f t="shared" si="177"/>
        <v>2.0336834529817729E-3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0.81</v>
      </c>
      <c r="C1929" s="2">
        <f t="shared" si="174"/>
        <v>0.8229270745288817</v>
      </c>
      <c r="D1929" s="2">
        <f t="shared" si="176"/>
        <v>0.8176775696952876</v>
      </c>
      <c r="E1929" s="2">
        <f t="shared" si="175"/>
        <v>5.2495048335940986E-3</v>
      </c>
      <c r="F1929" s="2">
        <f t="shared" si="179"/>
        <v>2.1024044512748296E-3</v>
      </c>
      <c r="G1929" s="2">
        <f t="shared" si="177"/>
        <v>3.147100382319269E-3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0.81</v>
      </c>
      <c r="C1930" s="2">
        <f t="shared" si="174"/>
        <v>0.82401521690905366</v>
      </c>
      <c r="D1930" s="2">
        <f t="shared" si="176"/>
        <v>0.81710886082897005</v>
      </c>
      <c r="E1930" s="2">
        <f t="shared" si="175"/>
        <v>6.9063560800836088E-3</v>
      </c>
      <c r="F1930" s="2">
        <f t="shared" si="179"/>
        <v>3.0631947770365852E-3</v>
      </c>
      <c r="G1930" s="2">
        <f t="shared" si="177"/>
        <v>3.8431613030470236E-3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0.81</v>
      </c>
      <c r="C1931" s="2">
        <f t="shared" si="174"/>
        <v>0.82493595276919918</v>
      </c>
      <c r="D1931" s="2">
        <f t="shared" si="176"/>
        <v>0.81658227854534271</v>
      </c>
      <c r="E1931" s="2">
        <f t="shared" si="175"/>
        <v>8.3536742238564665E-3</v>
      </c>
      <c r="F1931" s="2">
        <f t="shared" si="179"/>
        <v>4.1212906664005611E-3</v>
      </c>
      <c r="G1931" s="2">
        <f t="shared" si="177"/>
        <v>4.2323835574559054E-3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0.81</v>
      </c>
      <c r="C1932" s="2">
        <f t="shared" si="174"/>
        <v>0.82417657542009159</v>
      </c>
      <c r="D1932" s="2">
        <f t="shared" si="176"/>
        <v>0.81609470235679882</v>
      </c>
      <c r="E1932" s="2">
        <f t="shared" si="175"/>
        <v>8.0818730632927771E-3</v>
      </c>
      <c r="F1932" s="2">
        <f t="shared" si="179"/>
        <v>4.9134071457790042E-3</v>
      </c>
      <c r="G1932" s="2">
        <f t="shared" si="177"/>
        <v>3.1684659175137729E-3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0.81</v>
      </c>
      <c r="C1933" s="2">
        <f t="shared" si="174"/>
        <v>0.82507248689392365</v>
      </c>
      <c r="D1933" s="2">
        <f t="shared" si="176"/>
        <v>0.81564324292296186</v>
      </c>
      <c r="E1933" s="2">
        <f t="shared" si="175"/>
        <v>9.429243970961787E-3</v>
      </c>
      <c r="F1933" s="2">
        <f t="shared" si="179"/>
        <v>5.8165745108155614E-3</v>
      </c>
      <c r="G1933" s="2">
        <f t="shared" si="177"/>
        <v>3.6126694601462256E-3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0.81</v>
      </c>
      <c r="C1934" s="2">
        <f t="shared" si="174"/>
        <v>0.82121518121793535</v>
      </c>
      <c r="D1934" s="2">
        <f t="shared" si="176"/>
        <v>0.81522522492866845</v>
      </c>
      <c r="E1934" s="2">
        <f t="shared" si="175"/>
        <v>5.9899562892669067E-3</v>
      </c>
      <c r="F1934" s="2">
        <f t="shared" si="179"/>
        <v>5.8512508665058312E-3</v>
      </c>
      <c r="G1934" s="2">
        <f t="shared" si="177"/>
        <v>1.3870542276107553E-4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5">
        <f>TITRES_STAT!D1938</f>
        <v>0.8</v>
      </c>
      <c r="C1935" s="2">
        <f t="shared" ref="C1935:C1998" si="180">$C$4*B1925+C1934*(1-$C$4)</f>
        <v>0.81948976872286838</v>
      </c>
      <c r="D1935" s="2">
        <f t="shared" si="176"/>
        <v>0.81409743048950778</v>
      </c>
      <c r="E1935" s="2">
        <f t="shared" si="175"/>
        <v>5.3923382333606051E-3</v>
      </c>
      <c r="F1935" s="2">
        <f t="shared" si="179"/>
        <v>5.7594683398767858E-3</v>
      </c>
      <c r="G1935" s="2">
        <f t="shared" si="177"/>
        <v>-3.6713010651618066E-4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0.8</v>
      </c>
      <c r="C1936" s="2">
        <f t="shared" si="180"/>
        <v>0.81802980430396555</v>
      </c>
      <c r="D1936" s="2">
        <f t="shared" si="176"/>
        <v>0.81305317637917385</v>
      </c>
      <c r="E1936" s="2">
        <f t="shared" si="175"/>
        <v>4.9766279247916989E-3</v>
      </c>
      <c r="F1936" s="2">
        <f t="shared" si="179"/>
        <v>5.6029002568597688E-3</v>
      </c>
      <c r="G1936" s="2">
        <f t="shared" si="177"/>
        <v>-6.2627233206806986E-4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0.8</v>
      </c>
      <c r="C1937" s="2">
        <f t="shared" si="180"/>
        <v>0.81679444979566318</v>
      </c>
      <c r="D1937" s="2">
        <f t="shared" si="176"/>
        <v>0.8120862744251609</v>
      </c>
      <c r="E1937" s="2">
        <f t="shared" si="175"/>
        <v>4.7081753705022766E-3</v>
      </c>
      <c r="F1937" s="2">
        <f t="shared" si="179"/>
        <v>5.4239552795882703E-3</v>
      </c>
      <c r="G1937" s="2">
        <f t="shared" si="177"/>
        <v>-7.157799090859937E-4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0.81</v>
      </c>
      <c r="C1938" s="2">
        <f t="shared" si="180"/>
        <v>0.81574914982709967</v>
      </c>
      <c r="D1938" s="2">
        <f t="shared" si="176"/>
        <v>0.81193173557885268</v>
      </c>
      <c r="E1938" s="2">
        <f t="shared" si="175"/>
        <v>3.8174142482469975E-3</v>
      </c>
      <c r="F1938" s="2">
        <f t="shared" si="179"/>
        <v>5.1026470733200159E-3</v>
      </c>
      <c r="G1938" s="2">
        <f t="shared" si="177"/>
        <v>-1.2852328250730185E-3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0.78</v>
      </c>
      <c r="C1939" s="2">
        <f t="shared" si="180"/>
        <v>0.81486466523831513</v>
      </c>
      <c r="D1939" s="2">
        <f t="shared" si="176"/>
        <v>0.80956642183227101</v>
      </c>
      <c r="E1939" s="2">
        <f t="shared" si="175"/>
        <v>5.298243406044123E-3</v>
      </c>
      <c r="F1939" s="2">
        <f t="shared" si="179"/>
        <v>5.1417663398648375E-3</v>
      </c>
      <c r="G1939" s="2">
        <f t="shared" si="177"/>
        <v>1.5647706617928549E-4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5">
        <f>TITRES_STAT!D1943</f>
        <v>0.8</v>
      </c>
      <c r="C1940" s="2">
        <f t="shared" si="180"/>
        <v>0.81411625520165121</v>
      </c>
      <c r="D1940" s="2">
        <f t="shared" si="176"/>
        <v>0.80885779799284352</v>
      </c>
      <c r="E1940" s="2">
        <f t="shared" si="175"/>
        <v>5.2584572088076875E-3</v>
      </c>
      <c r="F1940" s="2">
        <f t="shared" si="179"/>
        <v>5.1651045136534074E-3</v>
      </c>
      <c r="G1940" s="2">
        <f t="shared" si="177"/>
        <v>9.3352695154280164E-5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5">
        <f>TITRES_STAT!D1944</f>
        <v>0.81</v>
      </c>
      <c r="C1941" s="2">
        <f t="shared" si="180"/>
        <v>0.813482985170628</v>
      </c>
      <c r="D1941" s="2">
        <f t="shared" si="176"/>
        <v>0.80894240554892916</v>
      </c>
      <c r="E1941" s="2">
        <f t="shared" si="175"/>
        <v>4.5405796216988481E-3</v>
      </c>
      <c r="F1941" s="2">
        <f t="shared" si="179"/>
        <v>5.0401995352624962E-3</v>
      </c>
      <c r="G1941" s="2">
        <f t="shared" si="177"/>
        <v>-4.996199135636481E-4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0.81</v>
      </c>
      <c r="C1942" s="2">
        <f t="shared" si="180"/>
        <v>0.81294714129822365</v>
      </c>
      <c r="D1942" s="2">
        <f t="shared" si="176"/>
        <v>0.80902074587863804</v>
      </c>
      <c r="E1942" s="2">
        <f t="shared" si="175"/>
        <v>3.9263954195856154E-3</v>
      </c>
      <c r="F1942" s="2">
        <f t="shared" si="179"/>
        <v>4.8174387121271206E-3</v>
      </c>
      <c r="G1942" s="2">
        <f t="shared" si="177"/>
        <v>-8.9104329254150513E-4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0.79</v>
      </c>
      <c r="C1943" s="2">
        <f t="shared" si="180"/>
        <v>0.81249373494465083</v>
      </c>
      <c r="D1943" s="2">
        <f t="shared" si="176"/>
        <v>0.80761180173947966</v>
      </c>
      <c r="E1943" s="2">
        <f t="shared" si="175"/>
        <v>4.8819332051711628E-3</v>
      </c>
      <c r="F1943" s="2">
        <f t="shared" si="179"/>
        <v>4.8303376107359294E-3</v>
      </c>
      <c r="G1943" s="2">
        <f t="shared" si="177"/>
        <v>5.1595594435233441E-5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5">
        <f>TITRES_STAT!D1947</f>
        <v>0.77</v>
      </c>
      <c r="C1944" s="2">
        <f t="shared" si="180"/>
        <v>0.81211008341470459</v>
      </c>
      <c r="D1944" s="2">
        <f t="shared" si="176"/>
        <v>0.80482574235137005</v>
      </c>
      <c r="E1944" s="2">
        <f t="shared" si="175"/>
        <v>7.2843410633345318E-3</v>
      </c>
      <c r="F1944" s="2">
        <f t="shared" si="179"/>
        <v>5.3211383012556502E-3</v>
      </c>
      <c r="G1944" s="2">
        <f t="shared" si="177"/>
        <v>1.9632027620788816E-3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5">
        <f>TITRES_STAT!D1948</f>
        <v>0.78</v>
      </c>
      <c r="C1945" s="2">
        <f t="shared" si="180"/>
        <v>0.8102469936585962</v>
      </c>
      <c r="D1945" s="2">
        <f t="shared" si="176"/>
        <v>0.80298679847349086</v>
      </c>
      <c r="E1945" s="2">
        <f t="shared" si="175"/>
        <v>7.2601951851053448E-3</v>
      </c>
      <c r="F1945" s="2">
        <f t="shared" si="179"/>
        <v>5.7089496780255893E-3</v>
      </c>
      <c r="G1945" s="2">
        <f t="shared" si="177"/>
        <v>1.5512455070797555E-3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5">
        <f>TITRES_STAT!D1949</f>
        <v>0.78</v>
      </c>
      <c r="C1946" s="2">
        <f t="shared" si="180"/>
        <v>0.80867053309573522</v>
      </c>
      <c r="D1946" s="2">
        <f t="shared" si="176"/>
        <v>0.80128407266063972</v>
      </c>
      <c r="E1946" s="2">
        <f t="shared" si="175"/>
        <v>7.3864604350954988E-3</v>
      </c>
      <c r="F1946" s="2">
        <f t="shared" si="179"/>
        <v>6.0444518294395719E-3</v>
      </c>
      <c r="G1946" s="2">
        <f t="shared" si="177"/>
        <v>1.3420086056559269E-3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5">
        <f>TITRES_STAT!D1950</f>
        <v>0.78</v>
      </c>
      <c r="C1947" s="2">
        <f t="shared" si="180"/>
        <v>0.80733660492716053</v>
      </c>
      <c r="D1947" s="2">
        <f t="shared" si="176"/>
        <v>0.79970747468577752</v>
      </c>
      <c r="E1947" s="2">
        <f t="shared" si="175"/>
        <v>7.6291302413830087E-3</v>
      </c>
      <c r="F1947" s="2">
        <f t="shared" si="179"/>
        <v>6.3613875118282591E-3</v>
      </c>
      <c r="G1947" s="2">
        <f t="shared" si="177"/>
        <v>1.2677427295547496E-3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0.78</v>
      </c>
      <c r="C1948" s="2">
        <f t="shared" si="180"/>
        <v>0.80774635801528971</v>
      </c>
      <c r="D1948" s="2">
        <f t="shared" si="176"/>
        <v>0.7982476617460903</v>
      </c>
      <c r="E1948" s="2">
        <f t="shared" ref="E1948:E2011" si="181">C1948-D1948</f>
        <v>9.4986962691994137E-3</v>
      </c>
      <c r="F1948" s="2">
        <f t="shared" si="179"/>
        <v>6.988849263302491E-3</v>
      </c>
      <c r="G1948" s="2">
        <f t="shared" si="177"/>
        <v>2.5098470058969227E-3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0.78</v>
      </c>
      <c r="C1949" s="2">
        <f t="shared" si="180"/>
        <v>0.80347768755139892</v>
      </c>
      <c r="D1949" s="2">
        <f t="shared" ref="D1949:D2012" si="182">$D$4*B1949+(1-$D$4)*D1948</f>
        <v>0.79689598309823184</v>
      </c>
      <c r="E1949" s="2">
        <f t="shared" si="181"/>
        <v>6.581704453167081E-3</v>
      </c>
      <c r="F1949" s="2">
        <f t="shared" si="179"/>
        <v>6.9074203012754092E-3</v>
      </c>
      <c r="G1949" s="2">
        <f t="shared" si="177"/>
        <v>-3.2571584810832822E-4</v>
      </c>
      <c r="H1949" s="2" t="str">
        <f t="shared" si="178"/>
        <v>Hold</v>
      </c>
    </row>
    <row r="1950" spans="1:8" ht="13.5" x14ac:dyDescent="0.25">
      <c r="A1950" s="3">
        <f>TITRES_STAT!B1953</f>
        <v>45146</v>
      </c>
      <c r="B1950" s="5">
        <f>TITRES_STAT!D1953</f>
        <v>0.78</v>
      </c>
      <c r="C1950" s="2">
        <f t="shared" si="180"/>
        <v>0.8029426586973375</v>
      </c>
      <c r="D1950" s="2">
        <f t="shared" si="182"/>
        <v>0.79564442879465913</v>
      </c>
      <c r="E1950" s="2">
        <f t="shared" si="181"/>
        <v>7.2982299026783659E-3</v>
      </c>
      <c r="F1950" s="2">
        <f t="shared" si="179"/>
        <v>6.9855822215560007E-3</v>
      </c>
      <c r="G1950" s="2">
        <f t="shared" si="177"/>
        <v>3.126476811223652E-4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0.78</v>
      </c>
      <c r="C1951" s="2">
        <f t="shared" si="180"/>
        <v>0.80402840351313176</v>
      </c>
      <c r="D1951" s="2">
        <f t="shared" si="182"/>
        <v>0.79448558221727705</v>
      </c>
      <c r="E1951" s="2">
        <f t="shared" si="181"/>
        <v>9.5428212958547087E-3</v>
      </c>
      <c r="F1951" s="2">
        <f t="shared" si="179"/>
        <v>7.497030036415742E-3</v>
      </c>
      <c r="G1951" s="2">
        <f t="shared" si="177"/>
        <v>2.0457912594389668E-3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0.78</v>
      </c>
      <c r="C1952" s="2">
        <f t="shared" si="180"/>
        <v>0.80494711066495772</v>
      </c>
      <c r="D1952" s="2">
        <f t="shared" si="182"/>
        <v>0.79341257612710847</v>
      </c>
      <c r="E1952" s="2">
        <f t="shared" si="181"/>
        <v>1.153453453784925E-2</v>
      </c>
      <c r="F1952" s="2">
        <f t="shared" si="179"/>
        <v>8.304530936702444E-3</v>
      </c>
      <c r="G1952" s="2">
        <f t="shared" si="177"/>
        <v>3.2300036011468063E-3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0.77</v>
      </c>
      <c r="C1953" s="2">
        <f t="shared" si="180"/>
        <v>0.80264755517804121</v>
      </c>
      <c r="D1953" s="2">
        <f t="shared" si="182"/>
        <v>0.79167831122880405</v>
      </c>
      <c r="E1953" s="2">
        <f t="shared" si="181"/>
        <v>1.0969243949237151E-2</v>
      </c>
      <c r="F1953" s="2">
        <f t="shared" si="179"/>
        <v>8.8374735392093857E-3</v>
      </c>
      <c r="G1953" s="2">
        <f t="shared" si="177"/>
        <v>2.1317704100277651E-3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0.77</v>
      </c>
      <c r="C1954" s="2">
        <f t="shared" si="180"/>
        <v>0.7976248543814195</v>
      </c>
      <c r="D1954" s="2">
        <f t="shared" si="182"/>
        <v>0.79007251039704074</v>
      </c>
      <c r="E1954" s="2">
        <f t="shared" si="181"/>
        <v>7.5523439843787621E-3</v>
      </c>
      <c r="F1954" s="2">
        <f t="shared" si="179"/>
        <v>8.580447628243261E-3</v>
      </c>
      <c r="G1954" s="2">
        <f t="shared" si="177"/>
        <v>-1.0281036438644989E-3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5">
        <f>TITRES_STAT!D1958</f>
        <v>0.75</v>
      </c>
      <c r="C1955" s="2">
        <f t="shared" si="180"/>
        <v>0.79491333832273958</v>
      </c>
      <c r="D1955" s="2">
        <f t="shared" si="182"/>
        <v>0.78710417629355622</v>
      </c>
      <c r="E1955" s="2">
        <f t="shared" si="181"/>
        <v>7.8091620291833586E-3</v>
      </c>
      <c r="F1955" s="2">
        <f t="shared" si="179"/>
        <v>8.4261905084312815E-3</v>
      </c>
      <c r="G1955" s="2">
        <f t="shared" si="177"/>
        <v>-6.1702847924792296E-4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5">
        <f>TITRES_STAT!D1959</f>
        <v>0.76</v>
      </c>
      <c r="C1956" s="2">
        <f t="shared" si="180"/>
        <v>0.79261897858077968</v>
      </c>
      <c r="D1956" s="2">
        <f t="shared" si="182"/>
        <v>0.78509645953107055</v>
      </c>
      <c r="E1956" s="2">
        <f t="shared" si="181"/>
        <v>7.522519049709131E-3</v>
      </c>
      <c r="F1956" s="2">
        <f t="shared" si="179"/>
        <v>8.2454562166868507E-3</v>
      </c>
      <c r="G1956" s="2">
        <f t="shared" ref="G1956:G2019" si="183">E1956-F1956</f>
        <v>-7.2293716697771973E-4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5">
        <f>TITRES_STAT!D1960</f>
        <v>0.76</v>
      </c>
      <c r="C1957" s="2">
        <f t="shared" si="180"/>
        <v>0.79067759726065967</v>
      </c>
      <c r="D1957" s="2">
        <f t="shared" si="182"/>
        <v>0.78323746252876902</v>
      </c>
      <c r="E1957" s="2">
        <f t="shared" si="181"/>
        <v>7.4401347318906463E-3</v>
      </c>
      <c r="F1957" s="2">
        <f t="shared" ref="F1957:F2020" si="185">(E1957*(2/(10)))+((1-(2/10))*F1956)</f>
        <v>8.0843919197276098E-3</v>
      </c>
      <c r="G1957" s="2">
        <f t="shared" si="183"/>
        <v>-6.4425718783696351E-4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5">
        <f>TITRES_STAT!D1961</f>
        <v>0.75</v>
      </c>
      <c r="C1958" s="2">
        <f t="shared" si="180"/>
        <v>0.78903488998978899</v>
      </c>
      <c r="D1958" s="2">
        <f t="shared" si="182"/>
        <v>0.78077542826737878</v>
      </c>
      <c r="E1958" s="2">
        <f t="shared" si="181"/>
        <v>8.2594617224102107E-3</v>
      </c>
      <c r="F1958" s="2">
        <f t="shared" si="185"/>
        <v>8.1194058802641304E-3</v>
      </c>
      <c r="G1958" s="2">
        <f t="shared" si="183"/>
        <v>1.4005584214608034E-4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0.73</v>
      </c>
      <c r="C1959" s="2">
        <f t="shared" si="180"/>
        <v>0.78764490691443678</v>
      </c>
      <c r="D1959" s="2">
        <f t="shared" si="182"/>
        <v>0.77701428543275808</v>
      </c>
      <c r="E1959" s="2">
        <f t="shared" si="181"/>
        <v>1.0630621481678704E-2</v>
      </c>
      <c r="F1959" s="2">
        <f t="shared" si="185"/>
        <v>8.6216490005470454E-3</v>
      </c>
      <c r="G1959" s="2">
        <f t="shared" si="183"/>
        <v>2.0089724811316583E-3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5">
        <f>TITRES_STAT!D1963</f>
        <v>0.72</v>
      </c>
      <c r="C1960" s="2">
        <f t="shared" si="180"/>
        <v>0.78646876738913885</v>
      </c>
      <c r="D1960" s="2">
        <f t="shared" si="182"/>
        <v>0.7727910050303316</v>
      </c>
      <c r="E1960" s="2">
        <f t="shared" si="181"/>
        <v>1.3677762358807244E-2</v>
      </c>
      <c r="F1960" s="2">
        <f t="shared" si="185"/>
        <v>9.6328716721990858E-3</v>
      </c>
      <c r="G1960" s="2">
        <f t="shared" si="183"/>
        <v>4.0448906866081581E-3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5">
        <f>TITRES_STAT!D1964</f>
        <v>0.72</v>
      </c>
      <c r="C1961" s="2">
        <f t="shared" si="180"/>
        <v>0.78547357240619442</v>
      </c>
      <c r="D1961" s="2">
        <f t="shared" si="182"/>
        <v>0.76888056021327</v>
      </c>
      <c r="E1961" s="2">
        <f t="shared" si="181"/>
        <v>1.6593012192924417E-2</v>
      </c>
      <c r="F1961" s="2">
        <f t="shared" si="185"/>
        <v>1.1024899776344153E-2</v>
      </c>
      <c r="G1961" s="2">
        <f t="shared" si="183"/>
        <v>5.5681124165802634E-3</v>
      </c>
      <c r="H1961" s="2" t="str">
        <f t="shared" si="184"/>
        <v>Sell</v>
      </c>
    </row>
    <row r="1962" spans="1:8" ht="13.5" x14ac:dyDescent="0.25">
      <c r="A1962" s="3">
        <f>TITRES_STAT!B1965</f>
        <v>45162</v>
      </c>
      <c r="B1962" s="5">
        <f>TITRES_STAT!D1965</f>
        <v>0.71</v>
      </c>
      <c r="C1962" s="2">
        <f t="shared" si="180"/>
        <v>0.784631484343703</v>
      </c>
      <c r="D1962" s="2">
        <f t="shared" si="182"/>
        <v>0.76451903723450931</v>
      </c>
      <c r="E1962" s="2">
        <f t="shared" si="181"/>
        <v>2.0112447109193687E-2</v>
      </c>
      <c r="F1962" s="2">
        <f t="shared" si="185"/>
        <v>1.2842409242914059E-2</v>
      </c>
      <c r="G1962" s="2">
        <f t="shared" si="183"/>
        <v>7.2700378662796279E-3</v>
      </c>
      <c r="H1962" s="2" t="str">
        <f t="shared" si="184"/>
        <v>Sell</v>
      </c>
    </row>
    <row r="1963" spans="1:8" ht="13.5" x14ac:dyDescent="0.25">
      <c r="A1963" s="3">
        <f>TITRES_STAT!B1966</f>
        <v>45163</v>
      </c>
      <c r="B1963" s="5">
        <f>TITRES_STAT!D1966</f>
        <v>0.7</v>
      </c>
      <c r="C1963" s="2">
        <f t="shared" si="180"/>
        <v>0.78238048675236416</v>
      </c>
      <c r="D1963" s="2">
        <f t="shared" si="182"/>
        <v>0.7597398492912123</v>
      </c>
      <c r="E1963" s="2">
        <f t="shared" si="181"/>
        <v>2.2640637461151858E-2</v>
      </c>
      <c r="F1963" s="2">
        <f t="shared" si="185"/>
        <v>1.4802054886561621E-2</v>
      </c>
      <c r="G1963" s="2">
        <f t="shared" si="183"/>
        <v>7.8385825745902367E-3</v>
      </c>
      <c r="H1963" s="2" t="str">
        <f t="shared" si="184"/>
        <v>Sell</v>
      </c>
    </row>
    <row r="1964" spans="1:8" ht="13.5" x14ac:dyDescent="0.25">
      <c r="A1964" s="3">
        <f>TITRES_STAT!B1967</f>
        <v>45166</v>
      </c>
      <c r="B1964" s="5">
        <f>TITRES_STAT!D1967</f>
        <v>0.72</v>
      </c>
      <c r="C1964" s="2">
        <f t="shared" si="180"/>
        <v>0.78047579648276966</v>
      </c>
      <c r="D1964" s="2">
        <f t="shared" si="182"/>
        <v>0.75679615675112255</v>
      </c>
      <c r="E1964" s="2">
        <f t="shared" si="181"/>
        <v>2.3679639731647106E-2</v>
      </c>
      <c r="F1964" s="2">
        <f t="shared" si="185"/>
        <v>1.6577571855578718E-2</v>
      </c>
      <c r="G1964" s="2">
        <f t="shared" si="183"/>
        <v>7.1020678760683881E-3</v>
      </c>
      <c r="H1964" s="2" t="str">
        <f t="shared" si="184"/>
        <v>Sell</v>
      </c>
    </row>
    <row r="1965" spans="1:8" ht="13.5" x14ac:dyDescent="0.25">
      <c r="A1965" s="3">
        <f>TITRES_STAT!B1968</f>
        <v>45167</v>
      </c>
      <c r="B1965" s="5">
        <f>TITRES_STAT!D1968</f>
        <v>0.71</v>
      </c>
      <c r="C1965" s="2">
        <f t="shared" si="180"/>
        <v>0.77578721240849746</v>
      </c>
      <c r="D1965" s="2">
        <f t="shared" si="182"/>
        <v>0.75332977476955798</v>
      </c>
      <c r="E1965" s="2">
        <f t="shared" si="181"/>
        <v>2.2457437638939481E-2</v>
      </c>
      <c r="F1965" s="2">
        <f t="shared" si="185"/>
        <v>1.7753545012250873E-2</v>
      </c>
      <c r="G1965" s="2">
        <f t="shared" si="183"/>
        <v>4.7038926266886084E-3</v>
      </c>
      <c r="H1965" s="2" t="str">
        <f t="shared" si="184"/>
        <v>Sell</v>
      </c>
    </row>
    <row r="1966" spans="1:8" ht="13.5" x14ac:dyDescent="0.25">
      <c r="A1966" s="3">
        <f>TITRES_STAT!B1969</f>
        <v>45168</v>
      </c>
      <c r="B1966" s="5">
        <f>TITRES_STAT!D1969</f>
        <v>0.72</v>
      </c>
      <c r="C1966" s="2">
        <f t="shared" si="180"/>
        <v>0.77335841049949783</v>
      </c>
      <c r="D1966" s="2">
        <f t="shared" si="182"/>
        <v>0.75086090256440552</v>
      </c>
      <c r="E1966" s="2">
        <f t="shared" si="181"/>
        <v>2.2497507935092309E-2</v>
      </c>
      <c r="F1966" s="2">
        <f t="shared" si="185"/>
        <v>1.8702337596819159E-2</v>
      </c>
      <c r="G1966" s="2">
        <f t="shared" si="183"/>
        <v>3.7951703382731496E-3</v>
      </c>
      <c r="H1966" s="2" t="str">
        <f t="shared" si="184"/>
        <v>Sell</v>
      </c>
    </row>
    <row r="1967" spans="1:8" ht="13.5" x14ac:dyDescent="0.25">
      <c r="A1967" s="3">
        <f>TITRES_STAT!B1970</f>
        <v>45169</v>
      </c>
      <c r="B1967" s="5">
        <f>TITRES_STAT!D1970</f>
        <v>0.71</v>
      </c>
      <c r="C1967" s="2">
        <f t="shared" si="180"/>
        <v>0.77130327042265201</v>
      </c>
      <c r="D1967" s="2">
        <f t="shared" si="182"/>
        <v>0.74783416904111621</v>
      </c>
      <c r="E1967" s="2">
        <f t="shared" si="181"/>
        <v>2.3469101381535795E-2</v>
      </c>
      <c r="F1967" s="2">
        <f t="shared" si="185"/>
        <v>1.9655690353762488E-2</v>
      </c>
      <c r="G1967" s="2">
        <f t="shared" si="183"/>
        <v>3.8134110277733071E-3</v>
      </c>
      <c r="H1967" s="2" t="str">
        <f t="shared" si="184"/>
        <v>Sell</v>
      </c>
    </row>
    <row r="1968" spans="1:8" ht="13.5" x14ac:dyDescent="0.25">
      <c r="A1968" s="3">
        <f>TITRES_STAT!B1971</f>
        <v>45170</v>
      </c>
      <c r="B1968" s="5">
        <f>TITRES_STAT!D1971</f>
        <v>0.71</v>
      </c>
      <c r="C1968" s="2">
        <f t="shared" si="180"/>
        <v>0.7680258442037825</v>
      </c>
      <c r="D1968" s="2">
        <f t="shared" si="182"/>
        <v>0.74503163800103356</v>
      </c>
      <c r="E1968" s="2">
        <f t="shared" si="181"/>
        <v>2.2994206202748946E-2</v>
      </c>
      <c r="F1968" s="2">
        <f t="shared" si="185"/>
        <v>2.0323393523559781E-2</v>
      </c>
      <c r="G1968" s="2">
        <f t="shared" si="183"/>
        <v>2.6708126791891648E-3</v>
      </c>
      <c r="H1968" s="2" t="str">
        <f t="shared" si="184"/>
        <v>Sell</v>
      </c>
    </row>
    <row r="1969" spans="1:8" ht="13.5" x14ac:dyDescent="0.25">
      <c r="A1969" s="3">
        <f>TITRES_STAT!B1972</f>
        <v>45173</v>
      </c>
      <c r="B1969" s="5">
        <f>TITRES_STAT!D1972</f>
        <v>0.72</v>
      </c>
      <c r="C1969" s="2">
        <f t="shared" si="180"/>
        <v>0.76217571432627751</v>
      </c>
      <c r="D1969" s="2">
        <f t="shared" si="182"/>
        <v>0.74317744259354956</v>
      </c>
      <c r="E1969" s="2">
        <f t="shared" si="181"/>
        <v>1.8998271732727945E-2</v>
      </c>
      <c r="F1969" s="2">
        <f t="shared" si="185"/>
        <v>2.0058369165393417E-2</v>
      </c>
      <c r="G1969" s="2">
        <f t="shared" si="183"/>
        <v>-1.0600974326654723E-3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0.71</v>
      </c>
      <c r="C1970" s="2">
        <f t="shared" si="180"/>
        <v>0.75568714289146555</v>
      </c>
      <c r="D1970" s="2">
        <f t="shared" si="182"/>
        <v>0.74071985425328668</v>
      </c>
      <c r="E1970" s="2">
        <f t="shared" si="181"/>
        <v>1.4967288638178866E-2</v>
      </c>
      <c r="F1970" s="2">
        <f t="shared" si="185"/>
        <v>1.9040153059950507E-2</v>
      </c>
      <c r="G1970" s="2">
        <f t="shared" si="183"/>
        <v>-4.0728644217716409E-3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0.69</v>
      </c>
      <c r="C1971" s="2">
        <f t="shared" si="180"/>
        <v>0.75019681321585541</v>
      </c>
      <c r="D1971" s="2">
        <f t="shared" si="182"/>
        <v>0.73696282801230251</v>
      </c>
      <c r="E1971" s="2">
        <f t="shared" si="181"/>
        <v>1.32339852035529E-2</v>
      </c>
      <c r="F1971" s="2">
        <f t="shared" si="185"/>
        <v>1.7878919488670986E-2</v>
      </c>
      <c r="G1971" s="2">
        <f t="shared" si="183"/>
        <v>-4.6449342851180853E-3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0.7</v>
      </c>
      <c r="C1972" s="2">
        <f t="shared" si="180"/>
        <v>0.74401268810572385</v>
      </c>
      <c r="D1972" s="2">
        <f t="shared" si="182"/>
        <v>0.7342248407521319</v>
      </c>
      <c r="E1972" s="2">
        <f t="shared" si="181"/>
        <v>9.7878473535919497E-3</v>
      </c>
      <c r="F1972" s="2">
        <f t="shared" si="185"/>
        <v>1.6260705061655178E-2</v>
      </c>
      <c r="G1972" s="2">
        <f t="shared" si="183"/>
        <v>-6.4728577080632281E-3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0.71</v>
      </c>
      <c r="C1973" s="2">
        <f t="shared" si="180"/>
        <v>0.73724150532022792</v>
      </c>
      <c r="D1973" s="2">
        <f t="shared" si="182"/>
        <v>0.73243040810382587</v>
      </c>
      <c r="E1973" s="2">
        <f t="shared" si="181"/>
        <v>4.8110972164020493E-3</v>
      </c>
      <c r="F1973" s="2">
        <f t="shared" si="185"/>
        <v>1.3970783492604551E-2</v>
      </c>
      <c r="G1973" s="2">
        <f t="shared" si="183"/>
        <v>-9.1596862762025021E-3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0.71</v>
      </c>
      <c r="C1974" s="2">
        <f t="shared" si="180"/>
        <v>0.73458896604019286</v>
      </c>
      <c r="D1974" s="2">
        <f t="shared" si="182"/>
        <v>0.73076889639243137</v>
      </c>
      <c r="E1974" s="2">
        <f t="shared" si="181"/>
        <v>3.8200696477614926E-3</v>
      </c>
      <c r="F1974" s="2">
        <f t="shared" si="185"/>
        <v>1.194064072363594E-2</v>
      </c>
      <c r="G1974" s="2">
        <f t="shared" si="183"/>
        <v>-8.1205710758744474E-3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5">
        <f>TITRES_STAT!D1978</f>
        <v>0.71</v>
      </c>
      <c r="C1975" s="2">
        <f t="shared" si="180"/>
        <v>0.73080604818785555</v>
      </c>
      <c r="D1975" s="2">
        <f t="shared" si="182"/>
        <v>0.72923045962262167</v>
      </c>
      <c r="E1975" s="2">
        <f t="shared" si="181"/>
        <v>1.5755885652338764E-3</v>
      </c>
      <c r="F1975" s="2">
        <f t="shared" si="185"/>
        <v>9.867630291955528E-3</v>
      </c>
      <c r="G1975" s="2">
        <f t="shared" si="183"/>
        <v>-8.2920417267216516E-3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5">
        <f>TITRES_STAT!D1979</f>
        <v>0.74</v>
      </c>
      <c r="C1976" s="2">
        <f t="shared" si="180"/>
        <v>0.72914357923587769</v>
      </c>
      <c r="D1976" s="2">
        <f t="shared" si="182"/>
        <v>0.73002820335427931</v>
      </c>
      <c r="E1976" s="2">
        <f t="shared" si="181"/>
        <v>-8.8462411840162236E-4</v>
      </c>
      <c r="F1976" s="2">
        <f t="shared" si="185"/>
        <v>7.7171794098840974E-3</v>
      </c>
      <c r="G1976" s="2">
        <f t="shared" si="183"/>
        <v>-8.6018035282857189E-3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0.75</v>
      </c>
      <c r="C1977" s="2">
        <f t="shared" si="180"/>
        <v>0.72619841319958878</v>
      </c>
      <c r="D1977" s="2">
        <f t="shared" si="182"/>
        <v>0.73150759569840684</v>
      </c>
      <c r="E1977" s="2">
        <f t="shared" si="181"/>
        <v>-5.3091824988180658E-3</v>
      </c>
      <c r="F1977" s="2">
        <f t="shared" si="185"/>
        <v>5.1119070281436651E-3</v>
      </c>
      <c r="G1977" s="2">
        <f t="shared" si="183"/>
        <v>-1.0421089526961731E-2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0.76</v>
      </c>
      <c r="C1978" s="2">
        <f t="shared" si="180"/>
        <v>0.72370634963042124</v>
      </c>
      <c r="D1978" s="2">
        <f t="shared" si="182"/>
        <v>0.73361814416519155</v>
      </c>
      <c r="E1978" s="2">
        <f t="shared" si="181"/>
        <v>-9.9117945347703129E-3</v>
      </c>
      <c r="F1978" s="2">
        <f t="shared" si="185"/>
        <v>2.1071667155608694E-3</v>
      </c>
      <c r="G1978" s="2">
        <f t="shared" si="183"/>
        <v>-1.2018961250331183E-2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5">
        <f>TITRES_STAT!D1982</f>
        <v>0.76</v>
      </c>
      <c r="C1979" s="2">
        <f t="shared" si="180"/>
        <v>0.72313614199497178</v>
      </c>
      <c r="D1979" s="2">
        <f t="shared" si="182"/>
        <v>0.73557235570851065</v>
      </c>
      <c r="E1979" s="2">
        <f t="shared" si="181"/>
        <v>-1.2436213713538868E-2</v>
      </c>
      <c r="F1979" s="2">
        <f t="shared" si="185"/>
        <v>-8.0150937025907833E-4</v>
      </c>
      <c r="G1979" s="2">
        <f t="shared" si="183"/>
        <v>-1.1634704343279789E-2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5">
        <f>TITRES_STAT!D1983</f>
        <v>0.76</v>
      </c>
      <c r="C1980" s="2">
        <f t="shared" si="180"/>
        <v>0.72111519707266847</v>
      </c>
      <c r="D1980" s="2">
        <f t="shared" si="182"/>
        <v>0.73738181084121357</v>
      </c>
      <c r="E1980" s="2">
        <f t="shared" si="181"/>
        <v>-1.6266613768545102E-2</v>
      </c>
      <c r="F1980" s="2">
        <f t="shared" si="185"/>
        <v>-3.8945302499162832E-3</v>
      </c>
      <c r="G1980" s="2">
        <f t="shared" si="183"/>
        <v>-1.2372083518628819E-2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5">
        <f>TITRES_STAT!D1984</f>
        <v>0.77</v>
      </c>
      <c r="C1981" s="2">
        <f t="shared" si="180"/>
        <v>0.71632824367687331</v>
      </c>
      <c r="D1981" s="2">
        <f t="shared" si="182"/>
        <v>0.7397979730011236</v>
      </c>
      <c r="E1981" s="2">
        <f t="shared" si="181"/>
        <v>-2.3469729324250288E-2</v>
      </c>
      <c r="F1981" s="2">
        <f t="shared" si="185"/>
        <v>-7.8095700647830843E-3</v>
      </c>
      <c r="G1981" s="2">
        <f t="shared" si="183"/>
        <v>-1.5660159259467205E-2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0.77</v>
      </c>
      <c r="C1982" s="2">
        <f t="shared" si="180"/>
        <v>0.71381620618812347</v>
      </c>
      <c r="D1982" s="2">
        <f t="shared" si="182"/>
        <v>0.74203516018622551</v>
      </c>
      <c r="E1982" s="2">
        <f t="shared" si="181"/>
        <v>-2.8218953998102037E-2</v>
      </c>
      <c r="F1982" s="2">
        <f t="shared" si="185"/>
        <v>-1.1891446851446875E-2</v>
      </c>
      <c r="G1982" s="2">
        <f t="shared" si="183"/>
        <v>-1.6327507146655162E-2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0.73</v>
      </c>
      <c r="C1983" s="2">
        <f t="shared" si="180"/>
        <v>0.71322909754379682</v>
      </c>
      <c r="D1983" s="2">
        <f t="shared" si="182"/>
        <v>0.74114366683909771</v>
      </c>
      <c r="E1983" s="2">
        <f t="shared" si="181"/>
        <v>-2.7914569295300895E-2</v>
      </c>
      <c r="F1983" s="2">
        <f t="shared" si="185"/>
        <v>-1.509607134021768E-2</v>
      </c>
      <c r="G1983" s="2">
        <f t="shared" si="183"/>
        <v>-1.2818497955083216E-2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0.76</v>
      </c>
      <c r="C1984" s="2">
        <f t="shared" si="180"/>
        <v>0.71273231330628961</v>
      </c>
      <c r="D1984" s="2">
        <f t="shared" si="182"/>
        <v>0.74254043225842381</v>
      </c>
      <c r="E1984" s="2">
        <f t="shared" si="181"/>
        <v>-2.9808118952134199E-2</v>
      </c>
      <c r="F1984" s="2">
        <f t="shared" si="185"/>
        <v>-1.8038480862600986E-2</v>
      </c>
      <c r="G1984" s="2">
        <f t="shared" si="183"/>
        <v>-1.1769638089533213E-2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0.75</v>
      </c>
      <c r="C1985" s="2">
        <f t="shared" si="180"/>
        <v>0.71231195741301434</v>
      </c>
      <c r="D1985" s="2">
        <f t="shared" si="182"/>
        <v>0.74309299283187391</v>
      </c>
      <c r="E1985" s="2">
        <f t="shared" si="181"/>
        <v>-3.078103541885957E-2</v>
      </c>
      <c r="F1985" s="2">
        <f t="shared" si="185"/>
        <v>-2.0586991773852703E-2</v>
      </c>
      <c r="G1985" s="2">
        <f t="shared" si="183"/>
        <v>-1.0194043645006867E-2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0.73</v>
      </c>
      <c r="C1986" s="2">
        <f t="shared" si="180"/>
        <v>0.71657165627255059</v>
      </c>
      <c r="D1986" s="2">
        <f t="shared" si="182"/>
        <v>0.74212314151099434</v>
      </c>
      <c r="E1986" s="2">
        <f t="shared" si="181"/>
        <v>-2.555148523844375E-2</v>
      </c>
      <c r="F1986" s="2">
        <f t="shared" si="185"/>
        <v>-2.1579890466770911E-2</v>
      </c>
      <c r="G1986" s="2">
        <f t="shared" si="183"/>
        <v>-3.9715947716728386E-3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0.73</v>
      </c>
      <c r="C1987" s="2">
        <f t="shared" si="180"/>
        <v>0.7217144783844659</v>
      </c>
      <c r="D1987" s="2">
        <f t="shared" si="182"/>
        <v>0.74122513102869847</v>
      </c>
      <c r="E1987" s="2">
        <f t="shared" si="181"/>
        <v>-1.9510652644232573E-2</v>
      </c>
      <c r="F1987" s="2">
        <f t="shared" si="185"/>
        <v>-2.1166042902263246E-2</v>
      </c>
      <c r="G1987" s="2">
        <f t="shared" si="183"/>
        <v>1.6553902580306729E-3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5">
        <f>TITRES_STAT!D1991</f>
        <v>0.75</v>
      </c>
      <c r="C1988" s="2">
        <f t="shared" si="180"/>
        <v>0.72760455863300955</v>
      </c>
      <c r="D1988" s="2">
        <f t="shared" si="182"/>
        <v>0.74187512132286904</v>
      </c>
      <c r="E1988" s="2">
        <f t="shared" si="181"/>
        <v>-1.427056268985949E-2</v>
      </c>
      <c r="F1988" s="2">
        <f t="shared" si="185"/>
        <v>-1.9786946859782495E-2</v>
      </c>
      <c r="G1988" s="2">
        <f t="shared" si="183"/>
        <v>5.5163841699230054E-3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5">
        <f>TITRES_STAT!D1992</f>
        <v>0.74</v>
      </c>
      <c r="C1989" s="2">
        <f t="shared" si="180"/>
        <v>0.73258847268946958</v>
      </c>
      <c r="D1989" s="2">
        <f t="shared" si="182"/>
        <v>0.74173622344710088</v>
      </c>
      <c r="E1989" s="2">
        <f t="shared" si="181"/>
        <v>-9.1477507576313011E-3</v>
      </c>
      <c r="F1989" s="2">
        <f t="shared" si="185"/>
        <v>-1.7659107639352255E-2</v>
      </c>
      <c r="G1989" s="2">
        <f t="shared" si="183"/>
        <v>8.5113568817209544E-3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5">
        <f>TITRES_STAT!D1993</f>
        <v>0.72</v>
      </c>
      <c r="C1990" s="2">
        <f t="shared" si="180"/>
        <v>0.73680563073724348</v>
      </c>
      <c r="D1990" s="2">
        <f t="shared" si="182"/>
        <v>0.74012613282138973</v>
      </c>
      <c r="E1990" s="2">
        <f t="shared" si="181"/>
        <v>-3.3205020841462485E-3</v>
      </c>
      <c r="F1990" s="2">
        <f t="shared" si="185"/>
        <v>-1.4791386528311055E-2</v>
      </c>
      <c r="G1990" s="2">
        <f t="shared" si="183"/>
        <v>1.1470884444164806E-2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5">
        <f>TITRES_STAT!D1994</f>
        <v>0.73</v>
      </c>
      <c r="C1991" s="2">
        <f t="shared" si="180"/>
        <v>0.74191245677766759</v>
      </c>
      <c r="D1991" s="2">
        <f t="shared" si="182"/>
        <v>0.73937604890869413</v>
      </c>
      <c r="E1991" s="2">
        <f t="shared" si="181"/>
        <v>2.536407868973467E-3</v>
      </c>
      <c r="F1991" s="2">
        <f t="shared" si="185"/>
        <v>-1.1325827648854151E-2</v>
      </c>
      <c r="G1991" s="2">
        <f t="shared" si="183"/>
        <v>1.3862235517827618E-2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5">
        <f>TITRES_STAT!D1995</f>
        <v>0.73</v>
      </c>
      <c r="C1992" s="2">
        <f t="shared" si="180"/>
        <v>0.74623361727341109</v>
      </c>
      <c r="D1992" s="2">
        <f t="shared" si="182"/>
        <v>0.73868152676730936</v>
      </c>
      <c r="E1992" s="2">
        <f t="shared" si="181"/>
        <v>7.5520905061017274E-3</v>
      </c>
      <c r="F1992" s="2">
        <f t="shared" si="185"/>
        <v>-7.5502440178629761E-3</v>
      </c>
      <c r="G1992" s="2">
        <f t="shared" si="183"/>
        <v>1.5102334523964703E-2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5">
        <f>TITRES_STAT!D1996</f>
        <v>0.73</v>
      </c>
      <c r="C1993" s="2">
        <f t="shared" si="180"/>
        <v>0.74373613769288627</v>
      </c>
      <c r="D1993" s="2">
        <f t="shared" si="182"/>
        <v>0.73803845071047158</v>
      </c>
      <c r="E1993" s="2">
        <f t="shared" si="181"/>
        <v>5.6976869824146847E-3</v>
      </c>
      <c r="F1993" s="2">
        <f t="shared" si="185"/>
        <v>-4.9006578178074443E-3</v>
      </c>
      <c r="G1993" s="2">
        <f t="shared" si="183"/>
        <v>1.0598344800222129E-2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5">
        <f>TITRES_STAT!D1997</f>
        <v>0.72</v>
      </c>
      <c r="C1994" s="2">
        <f t="shared" si="180"/>
        <v>0.74623827035551915</v>
      </c>
      <c r="D1994" s="2">
        <f t="shared" si="182"/>
        <v>0.73670226917636261</v>
      </c>
      <c r="E1994" s="2">
        <f t="shared" si="181"/>
        <v>9.5360011791565391E-3</v>
      </c>
      <c r="F1994" s="2">
        <f t="shared" si="185"/>
        <v>-2.0133260184146476E-3</v>
      </c>
      <c r="G1994" s="2">
        <f t="shared" si="183"/>
        <v>1.1549327197571187E-2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5">
        <f>TITRES_STAT!D1998</f>
        <v>0.72</v>
      </c>
      <c r="C1995" s="2">
        <f t="shared" si="180"/>
        <v>0.74681699799313161</v>
      </c>
      <c r="D1995" s="2">
        <f t="shared" si="182"/>
        <v>0.73546506405218759</v>
      </c>
      <c r="E1995" s="2">
        <f t="shared" si="181"/>
        <v>1.1351933940944026E-2</v>
      </c>
      <c r="F1995" s="2">
        <f t="shared" si="185"/>
        <v>6.5972597345708697E-4</v>
      </c>
      <c r="G1995" s="2">
        <f t="shared" si="183"/>
        <v>1.0692207967486938E-2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0.73</v>
      </c>
      <c r="C1996" s="2">
        <f t="shared" si="180"/>
        <v>0.7442297675326498</v>
      </c>
      <c r="D1996" s="2">
        <f t="shared" si="182"/>
        <v>0.7350602444927663</v>
      </c>
      <c r="E1996" s="2">
        <f t="shared" si="181"/>
        <v>9.1695230398834982E-3</v>
      </c>
      <c r="F1996" s="2">
        <f t="shared" si="185"/>
        <v>2.3616853867423696E-3</v>
      </c>
      <c r="G1996" s="2">
        <f t="shared" si="183"/>
        <v>6.8078376531411286E-3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0.73</v>
      </c>
      <c r="C1997" s="2">
        <f t="shared" si="180"/>
        <v>0.74204057252762678</v>
      </c>
      <c r="D1997" s="2">
        <f t="shared" si="182"/>
        <v>0.73468541156737621</v>
      </c>
      <c r="E1997" s="2">
        <f t="shared" si="181"/>
        <v>7.355160960250573E-3</v>
      </c>
      <c r="F1997" s="2">
        <f t="shared" si="185"/>
        <v>3.3603805014440105E-3</v>
      </c>
      <c r="G1997" s="2">
        <f t="shared" si="183"/>
        <v>3.994780458806562E-3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0.73</v>
      </c>
      <c r="C1998" s="2">
        <f t="shared" si="180"/>
        <v>0.74326509983106881</v>
      </c>
      <c r="D1998" s="2">
        <f t="shared" si="182"/>
        <v>0.73433834404386689</v>
      </c>
      <c r="E1998" s="2">
        <f t="shared" si="181"/>
        <v>8.9267557872019232E-3</v>
      </c>
      <c r="F1998" s="2">
        <f t="shared" si="185"/>
        <v>4.4736555585955934E-3</v>
      </c>
      <c r="G1998" s="2">
        <f t="shared" si="183"/>
        <v>4.4531002286063298E-3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0.73</v>
      </c>
      <c r="C1999" s="2">
        <f t="shared" ref="C1999:C2062" si="186">$C$4*B1989+C1998*(1-$C$4)</f>
        <v>0.74276277678013514</v>
      </c>
      <c r="D1999" s="2">
        <f t="shared" si="182"/>
        <v>0.73401698522580261</v>
      </c>
      <c r="E1999" s="2">
        <f t="shared" si="181"/>
        <v>8.7457915543325271E-3</v>
      </c>
      <c r="F1999" s="2">
        <f t="shared" si="185"/>
        <v>5.3280827577429808E-3</v>
      </c>
      <c r="G1999" s="2">
        <f t="shared" si="183"/>
        <v>3.4177087965895463E-3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0.74</v>
      </c>
      <c r="C2000" s="2">
        <f t="shared" si="186"/>
        <v>0.73926081112165276</v>
      </c>
      <c r="D2000" s="2">
        <f t="shared" si="182"/>
        <v>0.73446017150537268</v>
      </c>
      <c r="E2000" s="2">
        <f t="shared" si="181"/>
        <v>4.800639616280078E-3</v>
      </c>
      <c r="F2000" s="2">
        <f t="shared" si="185"/>
        <v>5.2225941294504006E-3</v>
      </c>
      <c r="G2000" s="2">
        <f t="shared" si="183"/>
        <v>-4.2195451317032263E-4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5">
        <f>TITRES_STAT!D2004</f>
        <v>0.7</v>
      </c>
      <c r="C2001" s="2">
        <f t="shared" si="186"/>
        <v>0.73783607094909076</v>
      </c>
      <c r="D2001" s="2">
        <f t="shared" si="182"/>
        <v>0.73190756620867836</v>
      </c>
      <c r="E2001" s="2">
        <f t="shared" si="181"/>
        <v>5.9285047404123992E-3</v>
      </c>
      <c r="F2001" s="2">
        <f t="shared" si="185"/>
        <v>5.363776251642801E-3</v>
      </c>
      <c r="G2001" s="2">
        <f t="shared" si="183"/>
        <v>5.6472848876959816E-4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0.73</v>
      </c>
      <c r="C2002" s="2">
        <f t="shared" si="186"/>
        <v>0.73663052157230757</v>
      </c>
      <c r="D2002" s="2">
        <f t="shared" si="182"/>
        <v>0.73176626500803554</v>
      </c>
      <c r="E2002" s="2">
        <f t="shared" si="181"/>
        <v>4.8642565642720292E-3</v>
      </c>
      <c r="F2002" s="2">
        <f t="shared" si="185"/>
        <v>5.263872314168647E-3</v>
      </c>
      <c r="G2002" s="2">
        <f t="shared" si="183"/>
        <v>-3.9961574989661776E-4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5">
        <f>TITRES_STAT!D2006</f>
        <v>0.73</v>
      </c>
      <c r="C2003" s="2">
        <f t="shared" si="186"/>
        <v>0.73561044133041409</v>
      </c>
      <c r="D2003" s="2">
        <f t="shared" si="182"/>
        <v>0.73163543056299585</v>
      </c>
      <c r="E2003" s="2">
        <f t="shared" si="181"/>
        <v>3.9750107674182411E-3</v>
      </c>
      <c r="F2003" s="2">
        <f t="shared" si="185"/>
        <v>5.006100004818566E-3</v>
      </c>
      <c r="G2003" s="2">
        <f t="shared" si="183"/>
        <v>-1.0310892374003249E-3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5">
        <f>TITRES_STAT!D2007</f>
        <v>0.72</v>
      </c>
      <c r="C2004" s="2">
        <f t="shared" si="186"/>
        <v>0.73320883497188882</v>
      </c>
      <c r="D2004" s="2">
        <f t="shared" si="182"/>
        <v>0.73077354681758877</v>
      </c>
      <c r="E2004" s="2">
        <f t="shared" si="181"/>
        <v>2.4352881543000526E-3</v>
      </c>
      <c r="F2004" s="2">
        <f t="shared" si="185"/>
        <v>4.4919376347148637E-3</v>
      </c>
      <c r="G2004" s="2">
        <f t="shared" si="183"/>
        <v>-2.056649480414811E-3</v>
      </c>
      <c r="H2004" s="2" t="str">
        <f t="shared" si="184"/>
        <v>Hold</v>
      </c>
    </row>
    <row r="2005" spans="1:8" ht="13.5" x14ac:dyDescent="0.25">
      <c r="A2005" s="3">
        <f>TITRES_STAT!B2008</f>
        <v>45224</v>
      </c>
      <c r="B2005" s="5">
        <f>TITRES_STAT!D2008</f>
        <v>0.72</v>
      </c>
      <c r="C2005" s="2">
        <f t="shared" si="186"/>
        <v>0.73117670651467515</v>
      </c>
      <c r="D2005" s="2">
        <f t="shared" si="182"/>
        <v>0.72997550631258223</v>
      </c>
      <c r="E2005" s="2">
        <f t="shared" si="181"/>
        <v>1.2012002020929113E-3</v>
      </c>
      <c r="F2005" s="2">
        <f t="shared" si="185"/>
        <v>3.8337901481904735E-3</v>
      </c>
      <c r="G2005" s="2">
        <f t="shared" si="183"/>
        <v>-2.6325899460975621E-3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5">
        <f>TITRES_STAT!D2009</f>
        <v>0.69</v>
      </c>
      <c r="C2006" s="2">
        <f t="shared" si="186"/>
        <v>0.73099567474318672</v>
      </c>
      <c r="D2006" s="2">
        <f t="shared" si="182"/>
        <v>0.72701435769683542</v>
      </c>
      <c r="E2006" s="2">
        <f t="shared" si="181"/>
        <v>3.9813170463512959E-3</v>
      </c>
      <c r="F2006" s="2">
        <f t="shared" si="185"/>
        <v>3.8632955278226381E-3</v>
      </c>
      <c r="G2006" s="2">
        <f t="shared" si="183"/>
        <v>1.1802151852865778E-4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0.72</v>
      </c>
      <c r="C2007" s="2">
        <f t="shared" si="186"/>
        <v>0.73084249401346568</v>
      </c>
      <c r="D2007" s="2">
        <f t="shared" si="182"/>
        <v>0.72649477564521803</v>
      </c>
      <c r="E2007" s="2">
        <f t="shared" si="181"/>
        <v>4.347718368247655E-3</v>
      </c>
      <c r="F2007" s="2">
        <f t="shared" si="185"/>
        <v>3.9601800959076418E-3</v>
      </c>
      <c r="G2007" s="2">
        <f t="shared" si="183"/>
        <v>3.8753827234001316E-4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0.71</v>
      </c>
      <c r="C2008" s="2">
        <f t="shared" si="186"/>
        <v>0.73071287954985564</v>
      </c>
      <c r="D2008" s="2">
        <f t="shared" si="182"/>
        <v>0.725272940412239</v>
      </c>
      <c r="E2008" s="2">
        <f t="shared" si="181"/>
        <v>5.439939137616645E-3</v>
      </c>
      <c r="F2008" s="2">
        <f t="shared" si="185"/>
        <v>4.2561319042494425E-3</v>
      </c>
      <c r="G2008" s="2">
        <f t="shared" si="183"/>
        <v>1.1838072333672026E-3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5">
        <f>TITRES_STAT!D2012</f>
        <v>0.71</v>
      </c>
      <c r="C2009" s="2">
        <f t="shared" si="186"/>
        <v>0.73060320577295479</v>
      </c>
      <c r="D2009" s="2">
        <f t="shared" si="182"/>
        <v>0.72414161149281397</v>
      </c>
      <c r="E2009" s="2">
        <f t="shared" si="181"/>
        <v>6.4615942801408144E-3</v>
      </c>
      <c r="F2009" s="2">
        <f t="shared" si="185"/>
        <v>4.6972243794277174E-3</v>
      </c>
      <c r="G2009" s="2">
        <f t="shared" si="183"/>
        <v>1.764369900713097E-3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5">
        <f>TITRES_STAT!D2013</f>
        <v>0.7</v>
      </c>
      <c r="C2010" s="2">
        <f t="shared" si="186"/>
        <v>0.73204886642326938</v>
      </c>
      <c r="D2010" s="2">
        <f t="shared" si="182"/>
        <v>0.72235334397482776</v>
      </c>
      <c r="E2010" s="2">
        <f t="shared" si="181"/>
        <v>9.6955224484416291E-3</v>
      </c>
      <c r="F2010" s="2">
        <f t="shared" si="185"/>
        <v>5.6968839932305003E-3</v>
      </c>
      <c r="G2010" s="2">
        <f t="shared" si="183"/>
        <v>3.9986384552111289E-3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0.7</v>
      </c>
      <c r="C2011" s="2">
        <f t="shared" si="186"/>
        <v>0.72711827158892017</v>
      </c>
      <c r="D2011" s="2">
        <f t="shared" si="182"/>
        <v>0.72069754071743308</v>
      </c>
      <c r="E2011" s="2">
        <f t="shared" si="181"/>
        <v>6.4207308714870903E-3</v>
      </c>
      <c r="F2011" s="2">
        <f t="shared" si="185"/>
        <v>5.8416533688818188E-3</v>
      </c>
      <c r="G2011" s="2">
        <f t="shared" si="183"/>
        <v>5.7907750260527153E-4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0.69</v>
      </c>
      <c r="C2012" s="2">
        <f t="shared" si="186"/>
        <v>0.727561614421394</v>
      </c>
      <c r="D2012" s="2">
        <f t="shared" si="182"/>
        <v>0.71842364881243803</v>
      </c>
      <c r="E2012" s="2">
        <f t="shared" ref="E2012:E2075" si="187">C2012-D2012</f>
        <v>9.1379656089559669E-3</v>
      </c>
      <c r="F2012" s="2">
        <f t="shared" si="185"/>
        <v>6.5009158168966488E-3</v>
      </c>
      <c r="G2012" s="2">
        <f t="shared" si="183"/>
        <v>2.6370497920593181E-3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0.68</v>
      </c>
      <c r="C2013" s="2">
        <f t="shared" si="186"/>
        <v>0.72793675066425645</v>
      </c>
      <c r="D2013" s="2">
        <f t="shared" ref="D2013:D2076" si="188">$D$4*B2013+(1-$D$4)*D2012</f>
        <v>0.71557745260410932</v>
      </c>
      <c r="E2013" s="2">
        <f t="shared" si="187"/>
        <v>1.2359298060147128E-2</v>
      </c>
      <c r="F2013" s="2">
        <f t="shared" si="185"/>
        <v>7.672592265546745E-3</v>
      </c>
      <c r="G2013" s="2">
        <f t="shared" si="183"/>
        <v>4.6867057946003831E-3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5">
        <f>TITRES_STAT!D2017</f>
        <v>0.68</v>
      </c>
      <c r="C2014" s="2">
        <f t="shared" si="186"/>
        <v>0.72671571210052466</v>
      </c>
      <c r="D2014" s="2">
        <f t="shared" si="188"/>
        <v>0.71294208574454565</v>
      </c>
      <c r="E2014" s="2">
        <f t="shared" si="187"/>
        <v>1.3773626355979007E-2</v>
      </c>
      <c r="F2014" s="2">
        <f t="shared" si="185"/>
        <v>8.8927990836331974E-3</v>
      </c>
      <c r="G2014" s="2">
        <f t="shared" si="183"/>
        <v>4.8808272723458099E-3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0.69</v>
      </c>
      <c r="C2015" s="2">
        <f t="shared" si="186"/>
        <v>0.72568252562352087</v>
      </c>
      <c r="D2015" s="2">
        <f t="shared" si="188"/>
        <v>0.71124267198569047</v>
      </c>
      <c r="E2015" s="2">
        <f t="shared" si="187"/>
        <v>1.4439853637830402E-2</v>
      </c>
      <c r="F2015" s="2">
        <f t="shared" si="185"/>
        <v>1.0002209994472638E-2</v>
      </c>
      <c r="G2015" s="2">
        <f t="shared" si="183"/>
        <v>4.4376436433577644E-3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0.69</v>
      </c>
      <c r="C2016" s="2">
        <f t="shared" si="186"/>
        <v>0.72019290629682531</v>
      </c>
      <c r="D2016" s="2">
        <f t="shared" si="188"/>
        <v>0.70966914072749121</v>
      </c>
      <c r="E2016" s="2">
        <f t="shared" si="187"/>
        <v>1.0523765569334098E-2</v>
      </c>
      <c r="F2016" s="2">
        <f t="shared" si="185"/>
        <v>1.0106521109444931E-2</v>
      </c>
      <c r="G2016" s="2">
        <f t="shared" si="183"/>
        <v>4.1724445988916732E-4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0.69</v>
      </c>
      <c r="C2017" s="2">
        <f t="shared" si="186"/>
        <v>0.72016322840500602</v>
      </c>
      <c r="D2017" s="2">
        <f t="shared" si="188"/>
        <v>0.70821216734026959</v>
      </c>
      <c r="E2017" s="2">
        <f t="shared" si="187"/>
        <v>1.1951061064736423E-2</v>
      </c>
      <c r="F2017" s="2">
        <f t="shared" si="185"/>
        <v>1.0475429100503229E-2</v>
      </c>
      <c r="G2017" s="2">
        <f t="shared" si="183"/>
        <v>1.4756319642331948E-3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5">
        <f>TITRES_STAT!D2021</f>
        <v>0.68</v>
      </c>
      <c r="C2018" s="2">
        <f t="shared" si="186"/>
        <v>0.71859965480423582</v>
      </c>
      <c r="D2018" s="2">
        <f t="shared" si="188"/>
        <v>0.70612237716691628</v>
      </c>
      <c r="E2018" s="2">
        <f t="shared" si="187"/>
        <v>1.2477277637319539E-2</v>
      </c>
      <c r="F2018" s="2">
        <f t="shared" si="185"/>
        <v>1.0875798807866491E-2</v>
      </c>
      <c r="G2018" s="2">
        <f t="shared" si="183"/>
        <v>1.6014788294530478E-3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5">
        <f>TITRES_STAT!D2022</f>
        <v>0.68</v>
      </c>
      <c r="C2019" s="2">
        <f t="shared" si="186"/>
        <v>0.71727663098819949</v>
      </c>
      <c r="D2019" s="2">
        <f t="shared" si="188"/>
        <v>0.70418738626566324</v>
      </c>
      <c r="E2019" s="2">
        <f t="shared" si="187"/>
        <v>1.3089244722536253E-2</v>
      </c>
      <c r="F2019" s="2">
        <f t="shared" si="185"/>
        <v>1.1318487990800444E-2</v>
      </c>
      <c r="G2019" s="2">
        <f t="shared" si="183"/>
        <v>1.7707567317358092E-3</v>
      </c>
      <c r="H2019" s="2" t="str">
        <f t="shared" si="184"/>
        <v>Sell</v>
      </c>
    </row>
    <row r="2020" spans="1:8" ht="13.5" x14ac:dyDescent="0.25">
      <c r="A2020" s="3">
        <f>TITRES_STAT!B2023</f>
        <v>45245</v>
      </c>
      <c r="B2020" s="5">
        <f>TITRES_STAT!D2023</f>
        <v>0.68</v>
      </c>
      <c r="C2020" s="2">
        <f t="shared" si="186"/>
        <v>0.71461868775924575</v>
      </c>
      <c r="D2020" s="2">
        <f t="shared" si="188"/>
        <v>0.70239572802376227</v>
      </c>
      <c r="E2020" s="2">
        <f t="shared" si="187"/>
        <v>1.2222959735483485E-2</v>
      </c>
      <c r="F2020" s="2">
        <f t="shared" si="185"/>
        <v>1.1499382339737053E-2</v>
      </c>
      <c r="G2020" s="2">
        <f t="shared" ref="G2020:G2083" si="189">E2020-F2020</f>
        <v>7.2357739574643171E-4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45246</v>
      </c>
      <c r="B2021" s="5">
        <f>TITRES_STAT!D2024</f>
        <v>0.68</v>
      </c>
      <c r="C2021" s="2">
        <f t="shared" si="186"/>
        <v>0.71236965887320802</v>
      </c>
      <c r="D2021" s="2">
        <f t="shared" si="188"/>
        <v>0.7007367852071873</v>
      </c>
      <c r="E2021" s="2">
        <f t="shared" si="187"/>
        <v>1.1632873666020727E-2</v>
      </c>
      <c r="F2021" s="2">
        <f t="shared" ref="F2021:F2084" si="191">(E2021*(2/(10)))+((1-(2/10))*F2020)</f>
        <v>1.1526080604993789E-2</v>
      </c>
      <c r="G2021" s="2">
        <f t="shared" si="189"/>
        <v>1.0679306102693784E-4</v>
      </c>
      <c r="H2021" s="2" t="str">
        <f t="shared" si="190"/>
        <v>Sell</v>
      </c>
    </row>
    <row r="2022" spans="1:8" ht="13.5" x14ac:dyDescent="0.25">
      <c r="A2022" s="3">
        <f>TITRES_STAT!B2025</f>
        <v>45247</v>
      </c>
      <c r="B2022" s="5">
        <f>TITRES_STAT!D2025</f>
        <v>0.69</v>
      </c>
      <c r="C2022" s="2">
        <f t="shared" si="186"/>
        <v>0.70892817289271448</v>
      </c>
      <c r="D2022" s="2">
        <f t="shared" si="188"/>
        <v>0.69994146778443267</v>
      </c>
      <c r="E2022" s="2">
        <f t="shared" si="187"/>
        <v>8.9867051082818117E-3</v>
      </c>
      <c r="F2022" s="2">
        <f t="shared" si="191"/>
        <v>1.1018205505651395E-2</v>
      </c>
      <c r="G2022" s="2">
        <f t="shared" si="189"/>
        <v>-2.0315003973695837E-3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0.69</v>
      </c>
      <c r="C2023" s="2">
        <f t="shared" si="186"/>
        <v>0.70447768475537387</v>
      </c>
      <c r="D2023" s="2">
        <f t="shared" si="188"/>
        <v>0.69920506276336358</v>
      </c>
      <c r="E2023" s="2">
        <f t="shared" si="187"/>
        <v>5.2726219920102846E-3</v>
      </c>
      <c r="F2023" s="2">
        <f t="shared" si="191"/>
        <v>9.8690888029231739E-3</v>
      </c>
      <c r="G2023" s="2">
        <f t="shared" si="189"/>
        <v>-4.5964668109128894E-3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0.69</v>
      </c>
      <c r="C2024" s="2">
        <f t="shared" si="186"/>
        <v>0.70071188710070098</v>
      </c>
      <c r="D2024" s="2">
        <f t="shared" si="188"/>
        <v>0.69852320626237374</v>
      </c>
      <c r="E2024" s="2">
        <f t="shared" si="187"/>
        <v>2.1886808383272394E-3</v>
      </c>
      <c r="F2024" s="2">
        <f t="shared" si="191"/>
        <v>8.3330072100039881E-3</v>
      </c>
      <c r="G2024" s="2">
        <f t="shared" si="189"/>
        <v>-6.1443263716767487E-3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0.69</v>
      </c>
      <c r="C2025" s="2">
        <f t="shared" si="186"/>
        <v>0.69906390446982392</v>
      </c>
      <c r="D2025" s="2">
        <f t="shared" si="188"/>
        <v>0.697891857650346</v>
      </c>
      <c r="E2025" s="2">
        <f t="shared" si="187"/>
        <v>1.1720468194779121E-3</v>
      </c>
      <c r="F2025" s="2">
        <f t="shared" si="191"/>
        <v>6.9008151318987734E-3</v>
      </c>
      <c r="G2025" s="2">
        <f t="shared" si="189"/>
        <v>-5.7287683124208613E-3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0.69</v>
      </c>
      <c r="C2026" s="2">
        <f t="shared" si="186"/>
        <v>0.69766945762831256</v>
      </c>
      <c r="D2026" s="2">
        <f t="shared" si="188"/>
        <v>0.69730727560217221</v>
      </c>
      <c r="E2026" s="2">
        <f t="shared" si="187"/>
        <v>3.6218202614035633E-4</v>
      </c>
      <c r="F2026" s="2">
        <f t="shared" si="191"/>
        <v>5.59308851074709E-3</v>
      </c>
      <c r="G2026" s="2">
        <f t="shared" si="189"/>
        <v>-5.2309064846067337E-3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0.69</v>
      </c>
      <c r="C2027" s="2">
        <f t="shared" si="186"/>
        <v>0.69648954107011063</v>
      </c>
      <c r="D2027" s="2">
        <f t="shared" si="188"/>
        <v>0.6967659959279372</v>
      </c>
      <c r="E2027" s="2">
        <f t="shared" si="187"/>
        <v>-2.7645485782656909E-4</v>
      </c>
      <c r="F2027" s="2">
        <f t="shared" si="191"/>
        <v>4.419179837032358E-3</v>
      </c>
      <c r="G2027" s="2">
        <f t="shared" si="189"/>
        <v>-4.6956346948589271E-3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0.69</v>
      </c>
      <c r="C2028" s="2">
        <f t="shared" si="186"/>
        <v>0.69395268859778592</v>
      </c>
      <c r="D2028" s="2">
        <f t="shared" si="188"/>
        <v>0.69626481104438631</v>
      </c>
      <c r="E2028" s="2">
        <f t="shared" si="187"/>
        <v>-2.3121224466003953E-3</v>
      </c>
      <c r="F2028" s="2">
        <f t="shared" si="191"/>
        <v>3.0729193803058076E-3</v>
      </c>
      <c r="G2028" s="2">
        <f t="shared" si="189"/>
        <v>-5.3850418269062034E-3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0.67</v>
      </c>
      <c r="C2029" s="2">
        <f t="shared" si="186"/>
        <v>0.69180612112120354</v>
      </c>
      <c r="D2029" s="2">
        <f t="shared" si="188"/>
        <v>0.69431926948554279</v>
      </c>
      <c r="E2029" s="2">
        <f t="shared" si="187"/>
        <v>-2.513148364339246E-3</v>
      </c>
      <c r="F2029" s="2">
        <f t="shared" si="191"/>
        <v>1.9557058313767971E-3</v>
      </c>
      <c r="G2029" s="2">
        <f t="shared" si="189"/>
        <v>-4.4688541957160436E-3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0.68</v>
      </c>
      <c r="C2030" s="2">
        <f t="shared" si="186"/>
        <v>0.68998979479486455</v>
      </c>
      <c r="D2030" s="2">
        <f t="shared" si="188"/>
        <v>0.69325858285698405</v>
      </c>
      <c r="E2030" s="2">
        <f t="shared" si="187"/>
        <v>-3.2687880621194987E-3</v>
      </c>
      <c r="F2030" s="2">
        <f t="shared" si="191"/>
        <v>9.1080705267753792E-4</v>
      </c>
      <c r="G2030" s="2">
        <f t="shared" si="189"/>
        <v>-4.1795951147970368E-3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5">
        <f>TITRES_STAT!D2034</f>
        <v>0.67</v>
      </c>
      <c r="C2031" s="2">
        <f t="shared" si="186"/>
        <v>0.68845290328796238</v>
      </c>
      <c r="D2031" s="2">
        <f t="shared" si="188"/>
        <v>0.69153572486757775</v>
      </c>
      <c r="E2031" s="2">
        <f t="shared" si="187"/>
        <v>-3.0828215796153691E-3</v>
      </c>
      <c r="F2031" s="2">
        <f t="shared" si="191"/>
        <v>1.1208132621895656E-4</v>
      </c>
      <c r="G2031" s="2">
        <f t="shared" si="189"/>
        <v>-3.1949029058343254E-3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5">
        <f>TITRES_STAT!D2035</f>
        <v>0.68</v>
      </c>
      <c r="C2032" s="2">
        <f t="shared" si="186"/>
        <v>0.68869091816673744</v>
      </c>
      <c r="D2032" s="2">
        <f t="shared" si="188"/>
        <v>0.69068122672923871</v>
      </c>
      <c r="E2032" s="2">
        <f t="shared" si="187"/>
        <v>-1.990308562501264E-3</v>
      </c>
      <c r="F2032" s="2">
        <f t="shared" si="191"/>
        <v>-3.0839665152508758E-4</v>
      </c>
      <c r="G2032" s="2">
        <f t="shared" si="189"/>
        <v>-1.6819119109761763E-3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5">
        <f>TITRES_STAT!D2036</f>
        <v>0.68</v>
      </c>
      <c r="C2033" s="2">
        <f t="shared" si="186"/>
        <v>0.6888923153718548</v>
      </c>
      <c r="D2033" s="2">
        <f t="shared" si="188"/>
        <v>0.68989002474929517</v>
      </c>
      <c r="E2033" s="2">
        <f t="shared" si="187"/>
        <v>-9.9770937744037003E-4</v>
      </c>
      <c r="F2033" s="2">
        <f t="shared" si="191"/>
        <v>-4.4625919670814409E-4</v>
      </c>
      <c r="G2033" s="2">
        <f t="shared" si="189"/>
        <v>-5.5145018073222594E-4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0.67</v>
      </c>
      <c r="C2034" s="2">
        <f t="shared" si="186"/>
        <v>0.68906272839156946</v>
      </c>
      <c r="D2034" s="2">
        <f t="shared" si="188"/>
        <v>0.68841668958268065</v>
      </c>
      <c r="E2034" s="2">
        <f t="shared" si="187"/>
        <v>6.4603880888880472E-4</v>
      </c>
      <c r="F2034" s="2">
        <f t="shared" si="191"/>
        <v>-2.2779959558875433E-4</v>
      </c>
      <c r="G2034" s="2">
        <f t="shared" si="189"/>
        <v>8.7383840447755902E-4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5">
        <f>TITRES_STAT!D2038</f>
        <v>0.67</v>
      </c>
      <c r="C2035" s="2">
        <f t="shared" si="186"/>
        <v>0.6892069240236357</v>
      </c>
      <c r="D2035" s="2">
        <f t="shared" si="188"/>
        <v>0.68705249035433391</v>
      </c>
      <c r="E2035" s="2">
        <f t="shared" si="187"/>
        <v>2.1544336693017918E-3</v>
      </c>
      <c r="F2035" s="2">
        <f t="shared" si="191"/>
        <v>2.4864705738935494E-4</v>
      </c>
      <c r="G2035" s="2">
        <f t="shared" si="189"/>
        <v>1.905786611912437E-3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5">
        <f>TITRES_STAT!D2039</f>
        <v>0.68</v>
      </c>
      <c r="C2036" s="2">
        <f t="shared" si="186"/>
        <v>0.68932893571230713</v>
      </c>
      <c r="D2036" s="2">
        <f t="shared" si="188"/>
        <v>0.68653008366142032</v>
      </c>
      <c r="E2036" s="2">
        <f t="shared" si="187"/>
        <v>2.7988520508868131E-3</v>
      </c>
      <c r="F2036" s="2">
        <f t="shared" si="191"/>
        <v>7.5868805608884666E-4</v>
      </c>
      <c r="G2036" s="2">
        <f t="shared" si="189"/>
        <v>2.0401639947979664E-3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5">
        <f>TITRES_STAT!D2040</f>
        <v>0.68</v>
      </c>
      <c r="C2037" s="2">
        <f t="shared" si="186"/>
        <v>0.6894321763719522</v>
      </c>
      <c r="D2037" s="2">
        <f t="shared" si="188"/>
        <v>0.68604637376057442</v>
      </c>
      <c r="E2037" s="2">
        <f t="shared" si="187"/>
        <v>3.3858026113777751E-3</v>
      </c>
      <c r="F2037" s="2">
        <f t="shared" si="191"/>
        <v>1.2841109671466325E-3</v>
      </c>
      <c r="G2037" s="2">
        <f t="shared" si="189"/>
        <v>2.1016916442311425E-3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5">
        <f>TITRES_STAT!D2041</f>
        <v>0.67</v>
      </c>
      <c r="C2038" s="2">
        <f t="shared" si="186"/>
        <v>0.68951953385319031</v>
      </c>
      <c r="D2038" s="2">
        <f t="shared" si="188"/>
        <v>0.68485775348201328</v>
      </c>
      <c r="E2038" s="2">
        <f t="shared" si="187"/>
        <v>4.6617803711770378E-3</v>
      </c>
      <c r="F2038" s="2">
        <f t="shared" si="191"/>
        <v>1.9596448479527137E-3</v>
      </c>
      <c r="G2038" s="2">
        <f t="shared" si="189"/>
        <v>2.7021355232243242E-3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5">
        <f>TITRES_STAT!D2042</f>
        <v>0.69</v>
      </c>
      <c r="C2039" s="2">
        <f t="shared" si="186"/>
        <v>0.68651652864500712</v>
      </c>
      <c r="D2039" s="2">
        <f t="shared" si="188"/>
        <v>0.68523866063149375</v>
      </c>
      <c r="E2039" s="2">
        <f t="shared" si="187"/>
        <v>1.2778680135133724E-3</v>
      </c>
      <c r="F2039" s="2">
        <f t="shared" si="191"/>
        <v>1.8232894810648456E-3</v>
      </c>
      <c r="G2039" s="2">
        <f t="shared" si="189"/>
        <v>-5.4542146755147316E-4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0.73</v>
      </c>
      <c r="C2040" s="2">
        <f t="shared" si="186"/>
        <v>0.68551398577654454</v>
      </c>
      <c r="D2040" s="2">
        <f t="shared" si="188"/>
        <v>0.68855431539953127</v>
      </c>
      <c r="E2040" s="2">
        <f t="shared" si="187"/>
        <v>-3.040329622986726E-3</v>
      </c>
      <c r="F2040" s="2">
        <f t="shared" si="191"/>
        <v>8.5056566025453124E-4</v>
      </c>
      <c r="G2040" s="2">
        <f t="shared" si="189"/>
        <v>-3.8908952832412574E-3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0.77</v>
      </c>
      <c r="C2041" s="2">
        <f t="shared" si="186"/>
        <v>0.68312721873399918</v>
      </c>
      <c r="D2041" s="2">
        <f t="shared" si="188"/>
        <v>0.69458732907364007</v>
      </c>
      <c r="E2041" s="2">
        <f t="shared" si="187"/>
        <v>-1.1460110339640894E-2</v>
      </c>
      <c r="F2041" s="2">
        <f t="shared" si="191"/>
        <v>-1.6115695397245539E-3</v>
      </c>
      <c r="G2041" s="2">
        <f t="shared" si="189"/>
        <v>-9.8485407999163409E-3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0.77</v>
      </c>
      <c r="C2042" s="2">
        <f t="shared" si="186"/>
        <v>0.68264610815953786</v>
      </c>
      <c r="D2042" s="2">
        <f t="shared" si="188"/>
        <v>0.700173452845963</v>
      </c>
      <c r="E2042" s="2">
        <f t="shared" si="187"/>
        <v>-1.7527344686425139E-2</v>
      </c>
      <c r="F2042" s="2">
        <f t="shared" si="191"/>
        <v>-4.7947245690646715E-3</v>
      </c>
      <c r="G2042" s="2">
        <f t="shared" si="189"/>
        <v>-1.2732620117360469E-2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0.76</v>
      </c>
      <c r="C2043" s="2">
        <f t="shared" si="186"/>
        <v>0.68223901459653202</v>
      </c>
      <c r="D2043" s="2">
        <f t="shared" si="188"/>
        <v>0.70460504893144726</v>
      </c>
      <c r="E2043" s="2">
        <f t="shared" si="187"/>
        <v>-2.2366034334915241E-2</v>
      </c>
      <c r="F2043" s="2">
        <f t="shared" si="191"/>
        <v>-8.3089865222347858E-3</v>
      </c>
      <c r="G2043" s="2">
        <f t="shared" si="189"/>
        <v>-1.4057047812680456E-2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0.73</v>
      </c>
      <c r="C2044" s="2">
        <f t="shared" si="186"/>
        <v>0.68035608927398861</v>
      </c>
      <c r="D2044" s="2">
        <f t="shared" si="188"/>
        <v>0.70648615641800672</v>
      </c>
      <c r="E2044" s="2">
        <f t="shared" si="187"/>
        <v>-2.613006714401811E-2</v>
      </c>
      <c r="F2044" s="2">
        <f t="shared" si="191"/>
        <v>-1.1873202646591452E-2</v>
      </c>
      <c r="G2044" s="2">
        <f t="shared" si="189"/>
        <v>-1.4256864497426658E-2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0.73</v>
      </c>
      <c r="C2045" s="2">
        <f t="shared" si="186"/>
        <v>0.67876284477029802</v>
      </c>
      <c r="D2045" s="2">
        <f t="shared" si="188"/>
        <v>0.70822792260926548</v>
      </c>
      <c r="E2045" s="2">
        <f t="shared" si="187"/>
        <v>-2.9465077838967457E-2</v>
      </c>
      <c r="F2045" s="2">
        <f t="shared" si="191"/>
        <v>-1.5391577685066653E-2</v>
      </c>
      <c r="G2045" s="2">
        <f t="shared" si="189"/>
        <v>-1.4073500153900804E-2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0.75</v>
      </c>
      <c r="C2046" s="2">
        <f t="shared" si="186"/>
        <v>0.67895317634409835</v>
      </c>
      <c r="D2046" s="2">
        <f t="shared" si="188"/>
        <v>0.71132215056413473</v>
      </c>
      <c r="E2046" s="2">
        <f t="shared" si="187"/>
        <v>-3.2368974220036373E-2</v>
      </c>
      <c r="F2046" s="2">
        <f t="shared" si="191"/>
        <v>-1.8787056992060597E-2</v>
      </c>
      <c r="G2046" s="2">
        <f t="shared" si="189"/>
        <v>-1.3581917227975776E-2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5">
        <f>TITRES_STAT!D2050</f>
        <v>0.73</v>
      </c>
      <c r="C2047" s="2">
        <f t="shared" si="186"/>
        <v>0.67911422613731398</v>
      </c>
      <c r="D2047" s="2">
        <f t="shared" si="188"/>
        <v>0.71270569496679137</v>
      </c>
      <c r="E2047" s="2">
        <f t="shared" si="187"/>
        <v>-3.3591468829477389E-2</v>
      </c>
      <c r="F2047" s="2">
        <f t="shared" si="191"/>
        <v>-2.1747939359543958E-2</v>
      </c>
      <c r="G2047" s="2">
        <f t="shared" si="189"/>
        <v>-1.1843529469933431E-2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5">
        <f>TITRES_STAT!D2051</f>
        <v>0.75</v>
      </c>
      <c r="C2048" s="2">
        <f t="shared" si="186"/>
        <v>0.67771203750080411</v>
      </c>
      <c r="D2048" s="2">
        <f t="shared" si="188"/>
        <v>0.71546823608036236</v>
      </c>
      <c r="E2048" s="2">
        <f t="shared" si="187"/>
        <v>-3.7756198579558253E-2</v>
      </c>
      <c r="F2048" s="2">
        <f t="shared" si="191"/>
        <v>-2.4949591203546818E-2</v>
      </c>
      <c r="G2048" s="2">
        <f t="shared" si="189"/>
        <v>-1.2806607376011435E-2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5">
        <f>TITRES_STAT!D2052</f>
        <v>0.75</v>
      </c>
      <c r="C2049" s="2">
        <f t="shared" si="186"/>
        <v>0.67960249326991118</v>
      </c>
      <c r="D2049" s="2">
        <f t="shared" si="188"/>
        <v>0.71802614451885405</v>
      </c>
      <c r="E2049" s="2">
        <f t="shared" si="187"/>
        <v>-3.8423651248942869E-2</v>
      </c>
      <c r="F2049" s="2">
        <f t="shared" si="191"/>
        <v>-2.7644403212626033E-2</v>
      </c>
      <c r="G2049" s="2">
        <f t="shared" si="189"/>
        <v>-1.0779248036316837E-2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5">
        <f>TITRES_STAT!D2053</f>
        <v>0.73</v>
      </c>
      <c r="C2050" s="2">
        <f t="shared" si="186"/>
        <v>0.68735595584377096</v>
      </c>
      <c r="D2050" s="2">
        <f t="shared" si="188"/>
        <v>0.71891309677671666</v>
      </c>
      <c r="E2050" s="2">
        <f t="shared" si="187"/>
        <v>-3.1557140932945704E-2</v>
      </c>
      <c r="F2050" s="2">
        <f t="shared" si="191"/>
        <v>-2.8426950756689967E-2</v>
      </c>
      <c r="G2050" s="2">
        <f t="shared" si="189"/>
        <v>-3.1301901762557371E-3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5">
        <f>TITRES_STAT!D2054</f>
        <v>0.73</v>
      </c>
      <c r="C2051" s="2">
        <f t="shared" si="186"/>
        <v>0.70007042417549858</v>
      </c>
      <c r="D2051" s="2">
        <f t="shared" si="188"/>
        <v>0.71973434886733023</v>
      </c>
      <c r="E2051" s="2">
        <f t="shared" si="187"/>
        <v>-1.9663924691831647E-2</v>
      </c>
      <c r="F2051" s="2">
        <f t="shared" si="191"/>
        <v>-2.6674345543718305E-2</v>
      </c>
      <c r="G2051" s="2">
        <f t="shared" si="189"/>
        <v>7.0104208518866583E-3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0.73</v>
      </c>
      <c r="C2052" s="2">
        <f t="shared" si="186"/>
        <v>0.71082882045619111</v>
      </c>
      <c r="D2052" s="2">
        <f t="shared" si="188"/>
        <v>0.72049476746975016</v>
      </c>
      <c r="E2052" s="2">
        <f t="shared" si="187"/>
        <v>-9.6659470135590508E-3</v>
      </c>
      <c r="F2052" s="2">
        <f t="shared" si="191"/>
        <v>-2.3272665837686456E-2</v>
      </c>
      <c r="G2052" s="2">
        <f t="shared" si="189"/>
        <v>1.3606718824127405E-2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0.73</v>
      </c>
      <c r="C2053" s="2">
        <f t="shared" si="186"/>
        <v>0.7183936173090848</v>
      </c>
      <c r="D2053" s="2">
        <f t="shared" si="188"/>
        <v>0.72119885876828715</v>
      </c>
      <c r="E2053" s="2">
        <f t="shared" si="187"/>
        <v>-2.8052414592023567E-3</v>
      </c>
      <c r="F2053" s="2">
        <f t="shared" si="191"/>
        <v>-1.9179180961989634E-2</v>
      </c>
      <c r="G2053" s="2">
        <f t="shared" si="189"/>
        <v>1.6373939502787278E-2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0.73</v>
      </c>
      <c r="C2054" s="2">
        <f t="shared" si="186"/>
        <v>0.72017921464614865</v>
      </c>
      <c r="D2054" s="2">
        <f t="shared" si="188"/>
        <v>0.7218507951558214</v>
      </c>
      <c r="E2054" s="2">
        <f t="shared" si="187"/>
        <v>-1.6715805096727543E-3</v>
      </c>
      <c r="F2054" s="2">
        <f t="shared" si="191"/>
        <v>-1.567766087152626E-2</v>
      </c>
      <c r="G2054" s="2">
        <f t="shared" si="189"/>
        <v>1.4006080361853506E-2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0.74</v>
      </c>
      <c r="C2055" s="2">
        <f t="shared" si="186"/>
        <v>0.72169010470058736</v>
      </c>
      <c r="D2055" s="2">
        <f t="shared" si="188"/>
        <v>0.72319518069983457</v>
      </c>
      <c r="E2055" s="2">
        <f t="shared" si="187"/>
        <v>-1.5050759992472074E-3</v>
      </c>
      <c r="F2055" s="2">
        <f t="shared" si="191"/>
        <v>-1.284314389707045E-2</v>
      </c>
      <c r="G2055" s="2">
        <f t="shared" si="189"/>
        <v>1.1338067897823243E-2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0.74</v>
      </c>
      <c r="C2056" s="2">
        <f t="shared" si="186"/>
        <v>0.72604547320818935</v>
      </c>
      <c r="D2056" s="2">
        <f t="shared" si="188"/>
        <v>0.72443998212947636</v>
      </c>
      <c r="E2056" s="2">
        <f t="shared" si="187"/>
        <v>1.605491078712995E-3</v>
      </c>
      <c r="F2056" s="2">
        <f t="shared" si="191"/>
        <v>-9.9534169019137621E-3</v>
      </c>
      <c r="G2056" s="2">
        <f t="shared" si="189"/>
        <v>1.1558907980626757E-2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0.75</v>
      </c>
      <c r="C2057" s="2">
        <f t="shared" si="186"/>
        <v>0.72665386194539106</v>
      </c>
      <c r="D2057" s="2">
        <f t="shared" si="188"/>
        <v>0.72633331678655222</v>
      </c>
      <c r="E2057" s="2">
        <f t="shared" si="187"/>
        <v>3.2054515883883639E-4</v>
      </c>
      <c r="F2057" s="2">
        <f t="shared" si="191"/>
        <v>-7.8986244897632438E-3</v>
      </c>
      <c r="G2057" s="2">
        <f t="shared" si="189"/>
        <v>8.2191696486020802E-3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0.76</v>
      </c>
      <c r="C2058" s="2">
        <f t="shared" si="186"/>
        <v>0.730245575492254</v>
      </c>
      <c r="D2058" s="2">
        <f t="shared" si="188"/>
        <v>0.7288271451727335</v>
      </c>
      <c r="E2058" s="2">
        <f t="shared" si="187"/>
        <v>1.4184303195204917E-3</v>
      </c>
      <c r="F2058" s="2">
        <f t="shared" si="191"/>
        <v>-6.0352135279064974E-3</v>
      </c>
      <c r="G2058" s="2">
        <f t="shared" si="189"/>
        <v>7.4536438474269891E-3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0.75</v>
      </c>
      <c r="C2059" s="2">
        <f t="shared" si="186"/>
        <v>0.733284717724215</v>
      </c>
      <c r="D2059" s="2">
        <f t="shared" si="188"/>
        <v>0.73039550478956805</v>
      </c>
      <c r="E2059" s="2">
        <f t="shared" si="187"/>
        <v>2.8892129346469453E-3</v>
      </c>
      <c r="F2059" s="2">
        <f t="shared" si="191"/>
        <v>-4.250328235395809E-3</v>
      </c>
      <c r="G2059" s="2">
        <f t="shared" si="189"/>
        <v>7.1395411700427543E-3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0.76</v>
      </c>
      <c r="C2060" s="2">
        <f t="shared" si="186"/>
        <v>0.73277937653587422</v>
      </c>
      <c r="D2060" s="2">
        <f t="shared" si="188"/>
        <v>0.7325884303607112</v>
      </c>
      <c r="E2060" s="2">
        <f t="shared" si="187"/>
        <v>1.9094617516302037E-4</v>
      </c>
      <c r="F2060" s="2">
        <f t="shared" si="191"/>
        <v>-3.3620733532840432E-3</v>
      </c>
      <c r="G2060" s="2">
        <f t="shared" si="189"/>
        <v>3.5530195284470636E-3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0.75</v>
      </c>
      <c r="C2061" s="2">
        <f t="shared" si="186"/>
        <v>0.73235178014573976</v>
      </c>
      <c r="D2061" s="2">
        <f t="shared" si="188"/>
        <v>0.7338781762599178</v>
      </c>
      <c r="E2061" s="2">
        <f t="shared" si="187"/>
        <v>-1.5263961141780413E-3</v>
      </c>
      <c r="F2061" s="2">
        <f t="shared" si="191"/>
        <v>-2.9949379054628432E-3</v>
      </c>
      <c r="G2061" s="2">
        <f t="shared" si="189"/>
        <v>1.4685417912848019E-3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0.75</v>
      </c>
      <c r="C2062" s="2">
        <f t="shared" si="186"/>
        <v>0.73198996781562597</v>
      </c>
      <c r="D2062" s="2">
        <f t="shared" si="188"/>
        <v>0.73507238542584985</v>
      </c>
      <c r="E2062" s="2">
        <f t="shared" si="187"/>
        <v>-3.0824176102238754E-3</v>
      </c>
      <c r="F2062" s="2">
        <f t="shared" si="191"/>
        <v>-3.0124338464150497E-3</v>
      </c>
      <c r="G2062" s="2">
        <f t="shared" si="189"/>
        <v>-6.9983763808825674E-5</v>
      </c>
      <c r="H2062" s="2" t="str">
        <f t="shared" si="190"/>
        <v>Hold</v>
      </c>
    </row>
    <row r="2063" spans="1:8" ht="13.5" x14ac:dyDescent="0.25">
      <c r="A2063" s="3">
        <f>TITRES_STAT!B2066</f>
        <v>45307</v>
      </c>
      <c r="B2063" s="5">
        <f>TITRES_STAT!D2066</f>
        <v>0.75</v>
      </c>
      <c r="C2063" s="2">
        <f t="shared" ref="C2063:C2126" si="192">$C$4*B2053+C2062*(1-$C$4)</f>
        <v>0.73168381892091428</v>
      </c>
      <c r="D2063" s="2">
        <f t="shared" si="188"/>
        <v>0.73617813465356474</v>
      </c>
      <c r="E2063" s="2">
        <f t="shared" si="187"/>
        <v>-4.4943157326504668E-3</v>
      </c>
      <c r="F2063" s="2">
        <f t="shared" si="191"/>
        <v>-3.3088102236621332E-3</v>
      </c>
      <c r="G2063" s="2">
        <f t="shared" si="189"/>
        <v>-1.1855055089883336E-3</v>
      </c>
      <c r="H2063" s="2" t="str">
        <f t="shared" si="190"/>
        <v>Hold</v>
      </c>
    </row>
    <row r="2064" spans="1:8" ht="13.5" x14ac:dyDescent="0.25">
      <c r="A2064" s="3">
        <f>TITRES_STAT!B2067</f>
        <v>45308</v>
      </c>
      <c r="B2064" s="5">
        <f>TITRES_STAT!D2067</f>
        <v>0.75</v>
      </c>
      <c r="C2064" s="2">
        <f t="shared" si="192"/>
        <v>0.73142476985615823</v>
      </c>
      <c r="D2064" s="2">
        <f t="shared" si="188"/>
        <v>0.73720197653107844</v>
      </c>
      <c r="E2064" s="2">
        <f t="shared" si="187"/>
        <v>-5.77720667492021E-3</v>
      </c>
      <c r="F2064" s="2">
        <f t="shared" si="191"/>
        <v>-3.8024895139137493E-3</v>
      </c>
      <c r="G2064" s="2">
        <f t="shared" si="189"/>
        <v>-1.9747171610064607E-3</v>
      </c>
      <c r="H2064" s="2" t="str">
        <f t="shared" si="190"/>
        <v>Hold</v>
      </c>
    </row>
    <row r="2065" spans="1:8" ht="13.5" x14ac:dyDescent="0.25">
      <c r="A2065" s="3">
        <f>TITRES_STAT!B2068</f>
        <v>45309</v>
      </c>
      <c r="B2065" s="5">
        <f>TITRES_STAT!D2068</f>
        <v>0.74</v>
      </c>
      <c r="C2065" s="2">
        <f t="shared" si="192"/>
        <v>0.73274403603213389</v>
      </c>
      <c r="D2065" s="2">
        <f t="shared" si="188"/>
        <v>0.7374092375287763</v>
      </c>
      <c r="E2065" s="2">
        <f t="shared" si="187"/>
        <v>-4.6652014966424016E-3</v>
      </c>
      <c r="F2065" s="2">
        <f t="shared" si="191"/>
        <v>-3.9750319104594799E-3</v>
      </c>
      <c r="G2065" s="2">
        <f t="shared" si="189"/>
        <v>-6.9016958618292167E-4</v>
      </c>
      <c r="H2065" s="2" t="str">
        <f t="shared" si="190"/>
        <v>Hold</v>
      </c>
    </row>
    <row r="2066" spans="1:8" ht="13.5" x14ac:dyDescent="0.25">
      <c r="A2066" s="3">
        <f>TITRES_STAT!B2069</f>
        <v>45310</v>
      </c>
      <c r="B2066" s="5">
        <f>TITRES_STAT!D2069</f>
        <v>0.74</v>
      </c>
      <c r="C2066" s="2">
        <f t="shared" si="192"/>
        <v>0.73386033818103635</v>
      </c>
      <c r="D2066" s="2">
        <f t="shared" si="188"/>
        <v>0.73760114585997805</v>
      </c>
      <c r="E2066" s="2">
        <f t="shared" si="187"/>
        <v>-3.7408076789416933E-3</v>
      </c>
      <c r="F2066" s="2">
        <f t="shared" si="191"/>
        <v>-3.9281870641559224E-3</v>
      </c>
      <c r="G2066" s="2">
        <f t="shared" si="189"/>
        <v>1.8737938521422911E-4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0.74</v>
      </c>
      <c r="C2067" s="2">
        <f t="shared" si="192"/>
        <v>0.73634336307626158</v>
      </c>
      <c r="D2067" s="2">
        <f t="shared" si="188"/>
        <v>0.73777883875923889</v>
      </c>
      <c r="E2067" s="2">
        <f t="shared" si="187"/>
        <v>-1.4354756829773052E-3</v>
      </c>
      <c r="F2067" s="2">
        <f t="shared" si="191"/>
        <v>-3.4296447879201991E-3</v>
      </c>
      <c r="G2067" s="2">
        <f t="shared" si="189"/>
        <v>1.9941691049428938E-3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5">
        <f>TITRES_STAT!D2071</f>
        <v>0.74</v>
      </c>
      <c r="C2068" s="2">
        <f t="shared" si="192"/>
        <v>0.73998284567991357</v>
      </c>
      <c r="D2068" s="2">
        <f t="shared" si="188"/>
        <v>0.73794336922151749</v>
      </c>
      <c r="E2068" s="2">
        <f t="shared" si="187"/>
        <v>2.0394764583960834E-3</v>
      </c>
      <c r="F2068" s="2">
        <f t="shared" si="191"/>
        <v>-2.3358205386569426E-3</v>
      </c>
      <c r="G2068" s="2">
        <f t="shared" si="189"/>
        <v>4.375296997053026E-3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5">
        <f>TITRES_STAT!D2072</f>
        <v>0.73</v>
      </c>
      <c r="C2069" s="2">
        <f t="shared" si="192"/>
        <v>0.74152394634454233</v>
      </c>
      <c r="D2069" s="2">
        <f t="shared" si="188"/>
        <v>0.73735497150140505</v>
      </c>
      <c r="E2069" s="2">
        <f t="shared" si="187"/>
        <v>4.1689748431372742E-3</v>
      </c>
      <c r="F2069" s="2">
        <f t="shared" si="191"/>
        <v>-1.0348614622980993E-3</v>
      </c>
      <c r="G2069" s="2">
        <f t="shared" si="189"/>
        <v>5.2038363054353731E-3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5">
        <f>TITRES_STAT!D2073</f>
        <v>0.69</v>
      </c>
      <c r="C2070" s="2">
        <f t="shared" si="192"/>
        <v>0.74436641613768961</v>
      </c>
      <c r="D2070" s="2">
        <f t="shared" si="188"/>
        <v>0.73384719583463431</v>
      </c>
      <c r="E2070" s="2">
        <f t="shared" si="187"/>
        <v>1.0519220303055299E-2</v>
      </c>
      <c r="F2070" s="2">
        <f t="shared" si="191"/>
        <v>1.2759548907725802E-3</v>
      </c>
      <c r="G2070" s="2">
        <f t="shared" si="189"/>
        <v>9.2432654122827189E-3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5">
        <f>TITRES_STAT!D2074</f>
        <v>0.7</v>
      </c>
      <c r="C2071" s="2">
        <f t="shared" si="192"/>
        <v>0.74523312134727582</v>
      </c>
      <c r="D2071" s="2">
        <f t="shared" si="188"/>
        <v>0.7313399961431799</v>
      </c>
      <c r="E2071" s="2">
        <f t="shared" si="187"/>
        <v>1.3893125204095913E-2</v>
      </c>
      <c r="F2071" s="2">
        <f t="shared" si="191"/>
        <v>3.7993889534372475E-3</v>
      </c>
      <c r="G2071" s="2">
        <f t="shared" si="189"/>
        <v>1.0093736250658666E-2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5">
        <f>TITRES_STAT!D2075</f>
        <v>0.7</v>
      </c>
      <c r="C2072" s="2">
        <f t="shared" si="192"/>
        <v>0.74596648729384885</v>
      </c>
      <c r="D2072" s="2">
        <f t="shared" si="188"/>
        <v>0.72901851494738878</v>
      </c>
      <c r="E2072" s="2">
        <f t="shared" si="187"/>
        <v>1.6947972346460061E-2</v>
      </c>
      <c r="F2072" s="2">
        <f t="shared" si="191"/>
        <v>6.4291056320418104E-3</v>
      </c>
      <c r="G2072" s="2">
        <f t="shared" si="189"/>
        <v>1.051886671441825E-2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5">
        <f>TITRES_STAT!D2076</f>
        <v>0.7</v>
      </c>
      <c r="C2073" s="2">
        <f t="shared" si="192"/>
        <v>0.74658702771017982</v>
      </c>
      <c r="D2073" s="2">
        <f t="shared" si="188"/>
        <v>0.72686899532165627</v>
      </c>
      <c r="E2073" s="2">
        <f t="shared" si="187"/>
        <v>1.9718032388523543E-2</v>
      </c>
      <c r="F2073" s="2">
        <f t="shared" si="191"/>
        <v>9.0868909833381577E-3</v>
      </c>
      <c r="G2073" s="2">
        <f t="shared" si="189"/>
        <v>1.0631141405185385E-2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5">
        <f>TITRES_STAT!D2077</f>
        <v>0.7</v>
      </c>
      <c r="C2074" s="2">
        <f t="shared" si="192"/>
        <v>0.74711210037015219</v>
      </c>
      <c r="D2074" s="2">
        <f t="shared" si="188"/>
        <v>0.72487869937190397</v>
      </c>
      <c r="E2074" s="2">
        <f t="shared" si="187"/>
        <v>2.2233400998248221E-2</v>
      </c>
      <c r="F2074" s="2">
        <f t="shared" si="191"/>
        <v>1.1716192986320172E-2</v>
      </c>
      <c r="G2074" s="2">
        <f t="shared" si="189"/>
        <v>1.0517208011928049E-2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5">
        <f>TITRES_STAT!D2078</f>
        <v>0.7</v>
      </c>
      <c r="C2075" s="2">
        <f t="shared" si="192"/>
        <v>0.74601793108243641</v>
      </c>
      <c r="D2075" s="2">
        <f t="shared" si="188"/>
        <v>0.72303583275176286</v>
      </c>
      <c r="E2075" s="2">
        <f t="shared" si="187"/>
        <v>2.298209833067355E-2</v>
      </c>
      <c r="F2075" s="2">
        <f t="shared" si="191"/>
        <v>1.3969374055190848E-2</v>
      </c>
      <c r="G2075" s="2">
        <f t="shared" si="189"/>
        <v>9.0127242754827024E-3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5">
        <f>TITRES_STAT!D2079</f>
        <v>0.7</v>
      </c>
      <c r="C2076" s="2">
        <f t="shared" si="192"/>
        <v>0.7450920955312923</v>
      </c>
      <c r="D2076" s="2">
        <f t="shared" si="188"/>
        <v>0.72132947477015075</v>
      </c>
      <c r="E2076" s="2">
        <f t="shared" ref="E2076:E2139" si="193">C2076-D2076</f>
        <v>2.3762620761141551E-2</v>
      </c>
      <c r="F2076" s="2">
        <f t="shared" si="191"/>
        <v>1.592802339638099E-2</v>
      </c>
      <c r="G2076" s="2">
        <f t="shared" si="189"/>
        <v>7.8345973647605607E-3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5">
        <f>TITRES_STAT!D2080</f>
        <v>0.7</v>
      </c>
      <c r="C2077" s="2">
        <f t="shared" si="192"/>
        <v>0.7443086962187857</v>
      </c>
      <c r="D2077" s="2">
        <f t="shared" ref="D2077:D2140" si="194">$D$4*B2077+(1-$D$4)*D2076</f>
        <v>0.71974951367606543</v>
      </c>
      <c r="E2077" s="2">
        <f t="shared" si="193"/>
        <v>2.455918254272027E-2</v>
      </c>
      <c r="F2077" s="2">
        <f t="shared" si="191"/>
        <v>1.7654255225648847E-2</v>
      </c>
      <c r="G2077" s="2">
        <f t="shared" si="189"/>
        <v>6.9049273170714229E-3</v>
      </c>
      <c r="H2077" s="2" t="str">
        <f t="shared" si="190"/>
        <v>Sell</v>
      </c>
    </row>
    <row r="2078" spans="1:8" ht="13.5" x14ac:dyDescent="0.25">
      <c r="A2078" s="3">
        <f>TITRES_STAT!B2081</f>
        <v>45328</v>
      </c>
      <c r="B2078" s="5">
        <f>TITRES_STAT!D2081</f>
        <v>0.69</v>
      </c>
      <c r="C2078" s="2">
        <f t="shared" si="192"/>
        <v>0.74364581987743406</v>
      </c>
      <c r="D2078" s="2">
        <f t="shared" si="194"/>
        <v>0.71754584599635685</v>
      </c>
      <c r="E2078" s="2">
        <f t="shared" si="193"/>
        <v>2.609997388107721E-2</v>
      </c>
      <c r="F2078" s="2">
        <f t="shared" si="191"/>
        <v>1.9343398956734519E-2</v>
      </c>
      <c r="G2078" s="2">
        <f t="shared" si="189"/>
        <v>6.7565749243426905E-3</v>
      </c>
      <c r="H2078" s="2" t="str">
        <f t="shared" si="190"/>
        <v>Sell</v>
      </c>
    </row>
    <row r="2079" spans="1:8" ht="13.5" x14ac:dyDescent="0.25">
      <c r="A2079" s="3">
        <f>TITRES_STAT!B2082</f>
        <v>45329</v>
      </c>
      <c r="B2079" s="5">
        <f>TITRES_STAT!D2082</f>
        <v>0.69</v>
      </c>
      <c r="C2079" s="2">
        <f t="shared" si="192"/>
        <v>0.74154646297321347</v>
      </c>
      <c r="D2079" s="2">
        <f t="shared" si="194"/>
        <v>0.71550541295958969</v>
      </c>
      <c r="E2079" s="2">
        <f t="shared" si="193"/>
        <v>2.6041050013623779E-2</v>
      </c>
      <c r="F2079" s="2">
        <f t="shared" si="191"/>
        <v>2.0682929168112374E-2</v>
      </c>
      <c r="G2079" s="2">
        <f t="shared" si="189"/>
        <v>5.3581208455114049E-3</v>
      </c>
      <c r="H2079" s="2" t="str">
        <f t="shared" si="190"/>
        <v>Sell</v>
      </c>
    </row>
    <row r="2080" spans="1:8" ht="13.5" x14ac:dyDescent="0.25">
      <c r="A2080" s="3">
        <f>TITRES_STAT!B2083</f>
        <v>45330</v>
      </c>
      <c r="B2080" s="5">
        <f>TITRES_STAT!D2083</f>
        <v>0.68</v>
      </c>
      <c r="C2080" s="2">
        <f t="shared" si="192"/>
        <v>0.73361623790041142</v>
      </c>
      <c r="D2080" s="2">
        <f t="shared" si="194"/>
        <v>0.71287538236999048</v>
      </c>
      <c r="E2080" s="2">
        <f t="shared" si="193"/>
        <v>2.0740855530420932E-2</v>
      </c>
      <c r="F2080" s="2">
        <f t="shared" si="191"/>
        <v>2.0694514440574085E-2</v>
      </c>
      <c r="G2080" s="2">
        <f t="shared" si="189"/>
        <v>4.6341089846847067E-5</v>
      </c>
      <c r="H2080" s="2" t="str">
        <f t="shared" si="190"/>
        <v>Sell</v>
      </c>
    </row>
    <row r="2081" spans="1:8" ht="13.5" x14ac:dyDescent="0.25">
      <c r="A2081" s="3">
        <f>TITRES_STAT!B2084</f>
        <v>45331</v>
      </c>
      <c r="B2081" s="5">
        <f>TITRES_STAT!D2084</f>
        <v>0.67</v>
      </c>
      <c r="C2081" s="2">
        <f t="shared" si="192"/>
        <v>0.72844450899265589</v>
      </c>
      <c r="D2081" s="2">
        <f t="shared" si="194"/>
        <v>0.70969942812036146</v>
      </c>
      <c r="E2081" s="2">
        <f t="shared" si="193"/>
        <v>1.8745080872294428E-2</v>
      </c>
      <c r="F2081" s="2">
        <f t="shared" si="191"/>
        <v>2.0304627726918153E-2</v>
      </c>
      <c r="G2081" s="2">
        <f t="shared" si="189"/>
        <v>-1.5595468546237244E-3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0.66</v>
      </c>
      <c r="C2082" s="2">
        <f t="shared" si="192"/>
        <v>0.72406843068609339</v>
      </c>
      <c r="D2082" s="2">
        <f t="shared" si="194"/>
        <v>0.70601798900033463</v>
      </c>
      <c r="E2082" s="2">
        <f t="shared" si="193"/>
        <v>1.8050441685758756E-2</v>
      </c>
      <c r="F2082" s="2">
        <f t="shared" si="191"/>
        <v>1.9853790518686274E-2</v>
      </c>
      <c r="G2082" s="2">
        <f t="shared" si="189"/>
        <v>-1.8033488329275184E-3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0.64</v>
      </c>
      <c r="C2083" s="2">
        <f t="shared" si="192"/>
        <v>0.72036559519592513</v>
      </c>
      <c r="D2083" s="2">
        <f t="shared" si="194"/>
        <v>0.70112776759290252</v>
      </c>
      <c r="E2083" s="2">
        <f t="shared" si="193"/>
        <v>1.9237827603022617E-2</v>
      </c>
      <c r="F2083" s="2">
        <f t="shared" si="191"/>
        <v>1.9730597935553547E-2</v>
      </c>
      <c r="G2083" s="2">
        <f t="shared" si="189"/>
        <v>-4.9277033253092989E-4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0.65</v>
      </c>
      <c r="C2084" s="2">
        <f t="shared" si="192"/>
        <v>0.71723242670424425</v>
      </c>
      <c r="D2084" s="2">
        <f t="shared" si="194"/>
        <v>0.69734052554898385</v>
      </c>
      <c r="E2084" s="2">
        <f t="shared" si="193"/>
        <v>1.9891901155260405E-2</v>
      </c>
      <c r="F2084" s="2">
        <f t="shared" si="191"/>
        <v>1.9762858579494919E-2</v>
      </c>
      <c r="G2084" s="2">
        <f t="shared" ref="G2084:G2147" si="195">E2084-F2084</f>
        <v>1.2904257576548672E-4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45337</v>
      </c>
      <c r="B2085" s="5">
        <f>TITRES_STAT!D2088</f>
        <v>0.64</v>
      </c>
      <c r="C2085" s="2">
        <f t="shared" si="192"/>
        <v>0.71458128413436062</v>
      </c>
      <c r="D2085" s="2">
        <f t="shared" si="194"/>
        <v>0.69309307921202212</v>
      </c>
      <c r="E2085" s="2">
        <f t="shared" si="193"/>
        <v>2.1488204922338494E-2</v>
      </c>
      <c r="F2085" s="2">
        <f t="shared" ref="F2085:F2148" si="197">(E2085*(2/(10)))+((1-(2/10))*F2084)</f>
        <v>2.0107927848063634E-2</v>
      </c>
      <c r="G2085" s="2">
        <f t="shared" si="195"/>
        <v>1.3802770742748598E-3</v>
      </c>
      <c r="H2085" s="2" t="str">
        <f t="shared" si="196"/>
        <v>Sell</v>
      </c>
    </row>
    <row r="2086" spans="1:8" ht="13.5" x14ac:dyDescent="0.25">
      <c r="A2086" s="3">
        <f>TITRES_STAT!B2089</f>
        <v>45338</v>
      </c>
      <c r="B2086" s="5">
        <f>TITRES_STAT!D2089</f>
        <v>0.63</v>
      </c>
      <c r="C2086" s="2">
        <f t="shared" si="192"/>
        <v>0.71233800965215122</v>
      </c>
      <c r="D2086" s="2">
        <f t="shared" si="194"/>
        <v>0.68841951778890931</v>
      </c>
      <c r="E2086" s="2">
        <f t="shared" si="193"/>
        <v>2.3918491863241909E-2</v>
      </c>
      <c r="F2086" s="2">
        <f t="shared" si="197"/>
        <v>2.0870040651099292E-2</v>
      </c>
      <c r="G2086" s="2">
        <f t="shared" si="195"/>
        <v>3.0484512121426166E-3</v>
      </c>
      <c r="H2086" s="2" t="str">
        <f t="shared" si="196"/>
        <v>Sell</v>
      </c>
    </row>
    <row r="2087" spans="1:8" ht="13.5" x14ac:dyDescent="0.25">
      <c r="A2087" s="3">
        <f>TITRES_STAT!B2090</f>
        <v>45341</v>
      </c>
      <c r="B2087" s="5">
        <f>TITRES_STAT!D2090</f>
        <v>0.65</v>
      </c>
      <c r="C2087" s="2">
        <f t="shared" si="192"/>
        <v>0.71043985432105106</v>
      </c>
      <c r="D2087" s="2">
        <f t="shared" si="194"/>
        <v>0.68557362758232343</v>
      </c>
      <c r="E2087" s="2">
        <f t="shared" si="193"/>
        <v>2.4866226738727626E-2</v>
      </c>
      <c r="F2087" s="2">
        <f t="shared" si="197"/>
        <v>2.1669277868624957E-2</v>
      </c>
      <c r="G2087" s="2">
        <f t="shared" si="195"/>
        <v>3.1969488701026685E-3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0.65</v>
      </c>
      <c r="C2088" s="2">
        <f t="shared" si="192"/>
        <v>0.70729526134858167</v>
      </c>
      <c r="D2088" s="2">
        <f t="shared" si="194"/>
        <v>0.68293854405770693</v>
      </c>
      <c r="E2088" s="2">
        <f t="shared" si="193"/>
        <v>2.4356717290874741E-2</v>
      </c>
      <c r="F2088" s="2">
        <f t="shared" si="197"/>
        <v>2.2206765753074915E-2</v>
      </c>
      <c r="G2088" s="2">
        <f t="shared" si="195"/>
        <v>2.1499515377998261E-3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5">
        <f>TITRES_STAT!D2092</f>
        <v>0.65</v>
      </c>
      <c r="C2089" s="2">
        <f t="shared" si="192"/>
        <v>0.70463445191033836</v>
      </c>
      <c r="D2089" s="2">
        <f t="shared" si="194"/>
        <v>0.68049865190528425</v>
      </c>
      <c r="E2089" s="2">
        <f t="shared" si="193"/>
        <v>2.4135800005054109E-2</v>
      </c>
      <c r="F2089" s="2">
        <f t="shared" si="197"/>
        <v>2.2592572603470758E-2</v>
      </c>
      <c r="G2089" s="2">
        <f t="shared" si="195"/>
        <v>1.5432274015833511E-3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5">
        <f>TITRES_STAT!D2093</f>
        <v>0.64</v>
      </c>
      <c r="C2090" s="2">
        <f t="shared" si="192"/>
        <v>0.70084453623182486</v>
      </c>
      <c r="D2090" s="2">
        <f t="shared" si="194"/>
        <v>0.67749875176415209</v>
      </c>
      <c r="E2090" s="2">
        <f t="shared" si="193"/>
        <v>2.334578446767277E-2</v>
      </c>
      <c r="F2090" s="2">
        <f t="shared" si="197"/>
        <v>2.2743214976311162E-2</v>
      </c>
      <c r="G2090" s="2">
        <f t="shared" si="195"/>
        <v>6.0256949136160837E-4</v>
      </c>
      <c r="H2090" s="2" t="str">
        <f t="shared" si="196"/>
        <v>Sell</v>
      </c>
    </row>
    <row r="2091" spans="1:8" ht="13.5" x14ac:dyDescent="0.25">
      <c r="A2091" s="3">
        <f>TITRES_STAT!B2094</f>
        <v>45345</v>
      </c>
      <c r="B2091" s="5">
        <f>TITRES_STAT!D2094</f>
        <v>0.65</v>
      </c>
      <c r="C2091" s="2">
        <f t="shared" si="192"/>
        <v>0.69609922296539029</v>
      </c>
      <c r="D2091" s="2">
        <f t="shared" si="194"/>
        <v>0.67546180718902971</v>
      </c>
      <c r="E2091" s="2">
        <f t="shared" si="193"/>
        <v>2.0637415776360579E-2</v>
      </c>
      <c r="F2091" s="2">
        <f t="shared" si="197"/>
        <v>2.2322055136321045E-2</v>
      </c>
      <c r="G2091" s="2">
        <f t="shared" si="195"/>
        <v>-1.6846393599604659E-3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0.65</v>
      </c>
      <c r="C2092" s="2">
        <f t="shared" si="192"/>
        <v>0.69054549635533025</v>
      </c>
      <c r="D2092" s="2">
        <f t="shared" si="194"/>
        <v>0.67357574739724979</v>
      </c>
      <c r="E2092" s="2">
        <f t="shared" si="193"/>
        <v>1.6969748958080455E-2</v>
      </c>
      <c r="F2092" s="2">
        <f t="shared" si="197"/>
        <v>2.1251593900672928E-2</v>
      </c>
      <c r="G2092" s="2">
        <f t="shared" si="195"/>
        <v>-4.2818449425924728E-3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0.65</v>
      </c>
      <c r="C2093" s="2">
        <f t="shared" si="192"/>
        <v>0.68276926614681788</v>
      </c>
      <c r="D2093" s="2">
        <f t="shared" si="194"/>
        <v>0.67182939573819422</v>
      </c>
      <c r="E2093" s="2">
        <f t="shared" si="193"/>
        <v>1.0939870408623653E-2</v>
      </c>
      <c r="F2093" s="2">
        <f t="shared" si="197"/>
        <v>1.9189249202263073E-2</v>
      </c>
      <c r="G2093" s="2">
        <f t="shared" si="195"/>
        <v>-8.2493787936394197E-3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0.65</v>
      </c>
      <c r="C2094" s="2">
        <f t="shared" si="192"/>
        <v>0.67772784058576896</v>
      </c>
      <c r="D2094" s="2">
        <f t="shared" si="194"/>
        <v>0.67021240346129096</v>
      </c>
      <c r="E2094" s="2">
        <f t="shared" si="193"/>
        <v>7.5154371244779972E-3</v>
      </c>
      <c r="F2094" s="2">
        <f t="shared" si="197"/>
        <v>1.6854486786706056E-2</v>
      </c>
      <c r="G2094" s="2">
        <f t="shared" si="195"/>
        <v>-9.3390496622280592E-3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0.65</v>
      </c>
      <c r="C2095" s="2">
        <f t="shared" si="192"/>
        <v>0.67192355741872756</v>
      </c>
      <c r="D2095" s="2">
        <f t="shared" si="194"/>
        <v>0.66871518839008426</v>
      </c>
      <c r="E2095" s="2">
        <f t="shared" si="193"/>
        <v>3.2083690286432986E-3</v>
      </c>
      <c r="F2095" s="2">
        <f t="shared" si="197"/>
        <v>1.4125263235093506E-2</v>
      </c>
      <c r="G2095" s="2">
        <f t="shared" si="195"/>
        <v>-1.0916894206450208E-2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0.65</v>
      </c>
      <c r="C2096" s="2">
        <f t="shared" si="192"/>
        <v>0.66547377935430785</v>
      </c>
      <c r="D2096" s="2">
        <f t="shared" si="194"/>
        <v>0.66732887813896691</v>
      </c>
      <c r="E2096" s="2">
        <f t="shared" si="193"/>
        <v>-1.8550987846590594E-3</v>
      </c>
      <c r="F2096" s="2">
        <f t="shared" si="197"/>
        <v>1.0929190831142993E-2</v>
      </c>
      <c r="G2096" s="2">
        <f t="shared" si="195"/>
        <v>-1.2784289615802052E-2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0.64</v>
      </c>
      <c r="C2097" s="2">
        <f t="shared" si="192"/>
        <v>0.66309319791518351</v>
      </c>
      <c r="D2097" s="2">
        <f t="shared" si="194"/>
        <v>0.66530451679533975</v>
      </c>
      <c r="E2097" s="2">
        <f t="shared" si="193"/>
        <v>-2.2113188801562433E-3</v>
      </c>
      <c r="F2097" s="2">
        <f t="shared" si="197"/>
        <v>8.3010888888831475E-3</v>
      </c>
      <c r="G2097" s="2">
        <f t="shared" si="195"/>
        <v>-1.0512407769039391E-2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0.63</v>
      </c>
      <c r="C2098" s="2">
        <f t="shared" si="192"/>
        <v>0.66107885977438596</v>
      </c>
      <c r="D2098" s="2">
        <f t="shared" si="194"/>
        <v>0.66268936740309237</v>
      </c>
      <c r="E2098" s="2">
        <f t="shared" si="193"/>
        <v>-1.6105076287064035E-3</v>
      </c>
      <c r="F2098" s="2">
        <f t="shared" si="197"/>
        <v>6.3187695853652382E-3</v>
      </c>
      <c r="G2098" s="2">
        <f t="shared" si="195"/>
        <v>-7.9292772140716408E-3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0.62</v>
      </c>
      <c r="C2099" s="2">
        <f t="shared" si="192"/>
        <v>0.65937441980909584</v>
      </c>
      <c r="D2099" s="2">
        <f t="shared" si="194"/>
        <v>0.65952719203990029</v>
      </c>
      <c r="E2099" s="2">
        <f t="shared" si="193"/>
        <v>-1.5277223080445435E-4</v>
      </c>
      <c r="F2099" s="2">
        <f t="shared" si="197"/>
        <v>5.0244612221313004E-3</v>
      </c>
      <c r="G2099" s="2">
        <f t="shared" si="195"/>
        <v>-5.1772334529357547E-3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5">
        <f>TITRES_STAT!D2103</f>
        <v>0.62</v>
      </c>
      <c r="C2100" s="2">
        <f t="shared" si="192"/>
        <v>0.65639373983846572</v>
      </c>
      <c r="D2100" s="2">
        <f t="shared" si="194"/>
        <v>0.65659925188879653</v>
      </c>
      <c r="E2100" s="2">
        <f t="shared" si="193"/>
        <v>-2.0551205033081388E-4</v>
      </c>
      <c r="F2100" s="2">
        <f t="shared" si="197"/>
        <v>3.9784665676388777E-3</v>
      </c>
      <c r="G2100" s="2">
        <f t="shared" si="195"/>
        <v>-4.1839786179696916E-3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0.62</v>
      </c>
      <c r="C2101" s="2">
        <f t="shared" si="192"/>
        <v>0.6554100875556248</v>
      </c>
      <c r="D2101" s="2">
        <f t="shared" si="194"/>
        <v>0.65388819619333016</v>
      </c>
      <c r="E2101" s="2">
        <f t="shared" si="193"/>
        <v>1.5218913622946362E-3</v>
      </c>
      <c r="F2101" s="2">
        <f t="shared" si="197"/>
        <v>3.4871515265700297E-3</v>
      </c>
      <c r="G2101" s="2">
        <f t="shared" si="195"/>
        <v>-1.9652601642753936E-3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5">
        <f>TITRES_STAT!D2105</f>
        <v>0.6</v>
      </c>
      <c r="C2102" s="2">
        <f t="shared" si="192"/>
        <v>0.65457776639322096</v>
      </c>
      <c r="D2102" s="2">
        <f t="shared" si="194"/>
        <v>0.64989647795678718</v>
      </c>
      <c r="E2102" s="2">
        <f t="shared" si="193"/>
        <v>4.6812884364337837E-3</v>
      </c>
      <c r="F2102" s="2">
        <f t="shared" si="197"/>
        <v>3.725978908542781E-3</v>
      </c>
      <c r="G2102" s="2">
        <f t="shared" si="195"/>
        <v>9.5530952789100272E-4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0.6</v>
      </c>
      <c r="C2103" s="2">
        <f t="shared" si="192"/>
        <v>0.65387349464041766</v>
      </c>
      <c r="D2103" s="2">
        <f t="shared" si="194"/>
        <v>0.64620044255258069</v>
      </c>
      <c r="E2103" s="2">
        <f t="shared" si="193"/>
        <v>7.6730520878369735E-3</v>
      </c>
      <c r="F2103" s="2">
        <f t="shared" si="197"/>
        <v>4.5153935444016196E-3</v>
      </c>
      <c r="G2103" s="2">
        <f t="shared" si="195"/>
        <v>3.1576585434353538E-3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0.6</v>
      </c>
      <c r="C2104" s="2">
        <f t="shared" si="192"/>
        <v>0.65327757238804574</v>
      </c>
      <c r="D2104" s="2">
        <f t="shared" si="194"/>
        <v>0.64277818754868576</v>
      </c>
      <c r="E2104" s="2">
        <f t="shared" si="193"/>
        <v>1.0499384839359971E-2</v>
      </c>
      <c r="F2104" s="2">
        <f t="shared" si="197"/>
        <v>5.7121918033932904E-3</v>
      </c>
      <c r="G2104" s="2">
        <f t="shared" si="195"/>
        <v>4.7871930359666805E-3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0.6</v>
      </c>
      <c r="C2105" s="2">
        <f t="shared" si="192"/>
        <v>0.65277333048219255</v>
      </c>
      <c r="D2105" s="2">
        <f t="shared" si="194"/>
        <v>0.63960943291544969</v>
      </c>
      <c r="E2105" s="2">
        <f t="shared" si="193"/>
        <v>1.3163897566742855E-2</v>
      </c>
      <c r="F2105" s="2">
        <f t="shared" si="197"/>
        <v>7.2025329560632036E-3</v>
      </c>
      <c r="G2105" s="2">
        <f t="shared" si="195"/>
        <v>5.9613646106796512E-3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0.61</v>
      </c>
      <c r="C2106" s="2">
        <f t="shared" si="192"/>
        <v>0.65234666425416288</v>
      </c>
      <c r="D2106" s="2">
        <f t="shared" si="194"/>
        <v>0.63741614158837934</v>
      </c>
      <c r="E2106" s="2">
        <f t="shared" si="193"/>
        <v>1.4930522665783541E-2</v>
      </c>
      <c r="F2106" s="2">
        <f t="shared" si="197"/>
        <v>8.7481308980072708E-3</v>
      </c>
      <c r="G2106" s="2">
        <f t="shared" si="195"/>
        <v>6.1823917677762703E-3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5">
        <f>TITRES_STAT!D2110</f>
        <v>0.62</v>
      </c>
      <c r="C2107" s="2">
        <f t="shared" si="192"/>
        <v>0.65044717744583014</v>
      </c>
      <c r="D2107" s="2">
        <f t="shared" si="194"/>
        <v>0.63612605702627711</v>
      </c>
      <c r="E2107" s="2">
        <f t="shared" si="193"/>
        <v>1.4321120419553024E-2</v>
      </c>
      <c r="F2107" s="2">
        <f t="shared" si="197"/>
        <v>9.8627288023164211E-3</v>
      </c>
      <c r="G2107" s="2">
        <f t="shared" si="195"/>
        <v>4.4583916172366029E-3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5">
        <f>TITRES_STAT!D2111</f>
        <v>0.62</v>
      </c>
      <c r="C2108" s="2">
        <f t="shared" si="192"/>
        <v>0.64730145783877935</v>
      </c>
      <c r="D2108" s="2">
        <f t="shared" si="194"/>
        <v>0.63493153428358995</v>
      </c>
      <c r="E2108" s="2">
        <f t="shared" si="193"/>
        <v>1.2369923555189399E-2</v>
      </c>
      <c r="F2108" s="2">
        <f t="shared" si="197"/>
        <v>1.0364167752891017E-2</v>
      </c>
      <c r="G2108" s="2">
        <f t="shared" si="195"/>
        <v>2.0057558022983819E-3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0.62</v>
      </c>
      <c r="C2109" s="2">
        <f t="shared" si="192"/>
        <v>0.64310123355589022</v>
      </c>
      <c r="D2109" s="2">
        <f t="shared" si="194"/>
        <v>0.63382549470702776</v>
      </c>
      <c r="E2109" s="2">
        <f t="shared" si="193"/>
        <v>9.2757388488624581E-3</v>
      </c>
      <c r="F2109" s="2">
        <f t="shared" si="197"/>
        <v>1.0146481972085307E-2</v>
      </c>
      <c r="G2109" s="2">
        <f t="shared" si="195"/>
        <v>-8.707431232228488E-4</v>
      </c>
      <c r="H2109" s="2" t="str">
        <f t="shared" si="196"/>
        <v>Hold</v>
      </c>
    </row>
    <row r="2110" spans="1:8" ht="13.5" x14ac:dyDescent="0.25">
      <c r="A2110" s="3">
        <f>TITRES_STAT!B2113</f>
        <v>45373</v>
      </c>
      <c r="B2110" s="5">
        <f>TITRES_STAT!D2113</f>
        <v>0.62</v>
      </c>
      <c r="C2110" s="2">
        <f t="shared" si="192"/>
        <v>0.63954719762421486</v>
      </c>
      <c r="D2110" s="2">
        <f t="shared" si="194"/>
        <v>0.63280138398798869</v>
      </c>
      <c r="E2110" s="2">
        <f t="shared" si="193"/>
        <v>6.7458136362261722E-3</v>
      </c>
      <c r="F2110" s="2">
        <f t="shared" si="197"/>
        <v>9.4663483049134793E-3</v>
      </c>
      <c r="G2110" s="2">
        <f t="shared" si="195"/>
        <v>-2.7205346686873071E-3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5">
        <f>TITRES_STAT!D2114</f>
        <v>0.62</v>
      </c>
      <c r="C2111" s="2">
        <f t="shared" si="192"/>
        <v>0.63653993645125873</v>
      </c>
      <c r="D2111" s="2">
        <f t="shared" si="194"/>
        <v>0.63185313332221171</v>
      </c>
      <c r="E2111" s="2">
        <f t="shared" si="193"/>
        <v>4.6868031290470125E-3</v>
      </c>
      <c r="F2111" s="2">
        <f t="shared" si="197"/>
        <v>8.5104392697401866E-3</v>
      </c>
      <c r="G2111" s="2">
        <f t="shared" si="195"/>
        <v>-3.8236361406931742E-3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5">
        <f>TITRES_STAT!D2115</f>
        <v>0.61</v>
      </c>
      <c r="C2112" s="2">
        <f t="shared" si="192"/>
        <v>0.6309184077664497</v>
      </c>
      <c r="D2112" s="2">
        <f t="shared" si="194"/>
        <v>0.63023438270575161</v>
      </c>
      <c r="E2112" s="2">
        <f t="shared" si="193"/>
        <v>6.8402506069809021E-4</v>
      </c>
      <c r="F2112" s="2">
        <f t="shared" si="197"/>
        <v>6.9451564279317674E-3</v>
      </c>
      <c r="G2112" s="2">
        <f t="shared" si="195"/>
        <v>-6.2611313672336771E-3</v>
      </c>
      <c r="H2112" s="2" t="str">
        <f t="shared" si="196"/>
        <v>Hold</v>
      </c>
    </row>
    <row r="2113" spans="1:8" ht="13.5" x14ac:dyDescent="0.25">
      <c r="A2113" s="3">
        <f>TITRES_STAT!B2116</f>
        <v>45378</v>
      </c>
      <c r="B2113" s="5">
        <f>TITRES_STAT!D2116</f>
        <v>0.62</v>
      </c>
      <c r="C2113" s="2">
        <f t="shared" si="192"/>
        <v>0.62616172964853434</v>
      </c>
      <c r="D2113" s="2">
        <f t="shared" si="194"/>
        <v>0.62947628028310332</v>
      </c>
      <c r="E2113" s="2">
        <f t="shared" si="193"/>
        <v>-3.3145506345689801E-3</v>
      </c>
      <c r="F2113" s="2">
        <f t="shared" si="197"/>
        <v>4.893215015431618E-3</v>
      </c>
      <c r="G2113" s="2">
        <f t="shared" si="195"/>
        <v>-8.2077656500005973E-3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5">
        <f>TITRES_STAT!D2117</f>
        <v>0.61</v>
      </c>
      <c r="C2114" s="2">
        <f t="shared" si="192"/>
        <v>0.62213684816414438</v>
      </c>
      <c r="D2114" s="2">
        <f t="shared" si="194"/>
        <v>0.62803359285472538</v>
      </c>
      <c r="E2114" s="2">
        <f t="shared" si="193"/>
        <v>-5.8967446905809906E-3</v>
      </c>
      <c r="F2114" s="2">
        <f t="shared" si="197"/>
        <v>2.7352230742290966E-3</v>
      </c>
      <c r="G2114" s="2">
        <f t="shared" si="195"/>
        <v>-8.6319677648100876E-3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5">
        <f>TITRES_STAT!D2118</f>
        <v>0.62</v>
      </c>
      <c r="C2115" s="2">
        <f t="shared" si="192"/>
        <v>0.61873117921581444</v>
      </c>
      <c r="D2115" s="2">
        <f t="shared" si="194"/>
        <v>0.62743851190252353</v>
      </c>
      <c r="E2115" s="2">
        <f t="shared" si="193"/>
        <v>-8.7073326867090906E-3</v>
      </c>
      <c r="F2115" s="2">
        <f t="shared" si="197"/>
        <v>4.4671192204145905E-4</v>
      </c>
      <c r="G2115" s="2">
        <f t="shared" si="195"/>
        <v>-9.15404460875055E-3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5">
        <f>TITRES_STAT!D2119</f>
        <v>0.6</v>
      </c>
      <c r="C2116" s="2">
        <f t="shared" si="192"/>
        <v>0.61738792087491989</v>
      </c>
      <c r="D2116" s="2">
        <f t="shared" si="194"/>
        <v>0.62540602953937363</v>
      </c>
      <c r="E2116" s="2">
        <f t="shared" si="193"/>
        <v>-8.018108664453738E-3</v>
      </c>
      <c r="F2116" s="2">
        <f t="shared" si="197"/>
        <v>-1.2462521952575803E-3</v>
      </c>
      <c r="G2116" s="2">
        <f t="shared" si="195"/>
        <v>-6.7718564691961573E-3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5">
        <f>TITRES_STAT!D2120</f>
        <v>0.6</v>
      </c>
      <c r="C2117" s="2">
        <f t="shared" si="192"/>
        <v>0.61778977920185529</v>
      </c>
      <c r="D2117" s="2">
        <f t="shared" si="194"/>
        <v>0.62352410142534587</v>
      </c>
      <c r="E2117" s="2">
        <f t="shared" si="193"/>
        <v>-5.7343222234905733E-3</v>
      </c>
      <c r="F2117" s="2">
        <f t="shared" si="197"/>
        <v>-2.1438662009041791E-3</v>
      </c>
      <c r="G2117" s="2">
        <f t="shared" si="195"/>
        <v>-3.5904560225863942E-3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5">
        <f>TITRES_STAT!D2121</f>
        <v>0.6</v>
      </c>
      <c r="C2118" s="2">
        <f t="shared" si="192"/>
        <v>0.61812981317080062</v>
      </c>
      <c r="D2118" s="2">
        <f t="shared" si="194"/>
        <v>0.62178157539383871</v>
      </c>
      <c r="E2118" s="2">
        <f t="shared" si="193"/>
        <v>-3.6517622230380908E-3</v>
      </c>
      <c r="F2118" s="2">
        <f t="shared" si="197"/>
        <v>-2.4454454053309616E-3</v>
      </c>
      <c r="G2118" s="2">
        <f t="shared" si="195"/>
        <v>-1.2063168177071293E-3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0.6</v>
      </c>
      <c r="C2119" s="2">
        <f t="shared" si="192"/>
        <v>0.61841753422144674</v>
      </c>
      <c r="D2119" s="2">
        <f t="shared" si="194"/>
        <v>0.62016812536466548</v>
      </c>
      <c r="E2119" s="2">
        <f t="shared" si="193"/>
        <v>-1.7505911432187382E-3</v>
      </c>
      <c r="F2119" s="2">
        <f t="shared" si="197"/>
        <v>-2.3064745529085169E-3</v>
      </c>
      <c r="G2119" s="2">
        <f t="shared" si="195"/>
        <v>5.558834096897787E-4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0.6</v>
      </c>
      <c r="C2120" s="2">
        <f t="shared" si="192"/>
        <v>0.61866099049507028</v>
      </c>
      <c r="D2120" s="2">
        <f t="shared" si="194"/>
        <v>0.61867419015246794</v>
      </c>
      <c r="E2120" s="2">
        <f t="shared" si="193"/>
        <v>-1.3199657397655606E-5</v>
      </c>
      <c r="F2120" s="2">
        <f t="shared" si="197"/>
        <v>-1.8478195738063448E-3</v>
      </c>
      <c r="G2120" s="2">
        <f t="shared" si="195"/>
        <v>1.8346199164086892E-3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0.6</v>
      </c>
      <c r="C2121" s="2">
        <f t="shared" si="192"/>
        <v>0.61886699195736716</v>
      </c>
      <c r="D2121" s="2">
        <f t="shared" si="194"/>
        <v>0.61729091680784065</v>
      </c>
      <c r="E2121" s="2">
        <f t="shared" si="193"/>
        <v>1.5760751495265124E-3</v>
      </c>
      <c r="F2121" s="2">
        <f t="shared" si="197"/>
        <v>-1.1630406291397734E-3</v>
      </c>
      <c r="G2121" s="2">
        <f t="shared" si="195"/>
        <v>2.7391157786662858E-3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0.59</v>
      </c>
      <c r="C2122" s="2">
        <f t="shared" si="192"/>
        <v>0.61750283934854144</v>
      </c>
      <c r="D2122" s="2">
        <f t="shared" si="194"/>
        <v>0.61526936741466731</v>
      </c>
      <c r="E2122" s="2">
        <f t="shared" si="193"/>
        <v>2.2334719338741316E-3</v>
      </c>
      <c r="F2122" s="2">
        <f t="shared" si="197"/>
        <v>-4.8373811653699245E-4</v>
      </c>
      <c r="G2122" s="2">
        <f t="shared" si="195"/>
        <v>2.7172100504111239E-3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0.57999999999999996</v>
      </c>
      <c r="C2123" s="2">
        <f t="shared" si="192"/>
        <v>0.61788701791030431</v>
      </c>
      <c r="D2123" s="2">
        <f t="shared" si="194"/>
        <v>0.61265682168024749</v>
      </c>
      <c r="E2123" s="2">
        <f t="shared" si="193"/>
        <v>5.2301962300568272E-3</v>
      </c>
      <c r="F2123" s="2">
        <f t="shared" si="197"/>
        <v>6.5904875278177157E-4</v>
      </c>
      <c r="G2123" s="2">
        <f t="shared" si="195"/>
        <v>4.5711474772750556E-3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0.59</v>
      </c>
      <c r="C2124" s="2">
        <f t="shared" si="192"/>
        <v>0.6166736305394882</v>
      </c>
      <c r="D2124" s="2">
        <f t="shared" si="194"/>
        <v>0.6109785385928217</v>
      </c>
      <c r="E2124" s="2">
        <f t="shared" si="193"/>
        <v>5.6950919466665084E-3</v>
      </c>
      <c r="F2124" s="2">
        <f t="shared" si="197"/>
        <v>1.666257391558719E-3</v>
      </c>
      <c r="G2124" s="2">
        <f t="shared" si="195"/>
        <v>4.0288345551077898E-3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0.56000000000000005</v>
      </c>
      <c r="C2125" s="2">
        <f t="shared" si="192"/>
        <v>0.61718537968725928</v>
      </c>
      <c r="D2125" s="2">
        <f t="shared" si="194"/>
        <v>0.60720235054890892</v>
      </c>
      <c r="E2125" s="2">
        <f t="shared" si="193"/>
        <v>9.9830291383503633E-3</v>
      </c>
      <c r="F2125" s="2">
        <f t="shared" si="197"/>
        <v>3.3296117409170483E-3</v>
      </c>
      <c r="G2125" s="2">
        <f t="shared" si="195"/>
        <v>6.6534173974333154E-3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5">
        <f>TITRES_STAT!D2129</f>
        <v>0.55000000000000004</v>
      </c>
      <c r="C2126" s="2">
        <f t="shared" si="192"/>
        <v>0.61454147511998858</v>
      </c>
      <c r="D2126" s="2">
        <f t="shared" si="194"/>
        <v>0.60296513939713792</v>
      </c>
      <c r="E2126" s="2">
        <f t="shared" si="193"/>
        <v>1.1576335722850661E-2</v>
      </c>
      <c r="F2126" s="2">
        <f t="shared" si="197"/>
        <v>4.9789565373037714E-3</v>
      </c>
      <c r="G2126" s="2">
        <f t="shared" si="195"/>
        <v>6.5973791855468899E-3</v>
      </c>
      <c r="H2126" s="2" t="str">
        <f t="shared" si="196"/>
        <v>Sell</v>
      </c>
    </row>
    <row r="2127" spans="1:8" ht="13.5" x14ac:dyDescent="0.25">
      <c r="A2127" s="3">
        <f>TITRES_STAT!B2130</f>
        <v>45401</v>
      </c>
      <c r="B2127" s="5">
        <f>TITRES_STAT!D2130</f>
        <v>0.55000000000000004</v>
      </c>
      <c r="C2127" s="2">
        <f t="shared" ref="C2127:C2190" si="198">$C$4*B2117+C2126*(1-$C$4)</f>
        <v>0.61230432510152877</v>
      </c>
      <c r="D2127" s="2">
        <f t="shared" si="194"/>
        <v>0.59904179573809069</v>
      </c>
      <c r="E2127" s="2">
        <f t="shared" si="193"/>
        <v>1.326252936343808E-2</v>
      </c>
      <c r="F2127" s="2">
        <f t="shared" si="197"/>
        <v>6.6356711025306334E-3</v>
      </c>
      <c r="G2127" s="2">
        <f t="shared" si="195"/>
        <v>6.6268582609074469E-3</v>
      </c>
      <c r="H2127" s="2" t="str">
        <f t="shared" si="196"/>
        <v>Sell</v>
      </c>
    </row>
    <row r="2128" spans="1:8" ht="13.5" x14ac:dyDescent="0.25">
      <c r="A2128" s="3">
        <f>TITRES_STAT!B2131</f>
        <v>45404</v>
      </c>
      <c r="B2128" s="5">
        <f>TITRES_STAT!D2131</f>
        <v>0.56000000000000005</v>
      </c>
      <c r="C2128" s="2">
        <f t="shared" si="198"/>
        <v>0.61041135200898589</v>
      </c>
      <c r="D2128" s="2">
        <f t="shared" si="194"/>
        <v>0.59614981086860241</v>
      </c>
      <c r="E2128" s="2">
        <f t="shared" si="193"/>
        <v>1.4261541140383471E-2</v>
      </c>
      <c r="F2128" s="2">
        <f t="shared" si="197"/>
        <v>8.1608451101012024E-3</v>
      </c>
      <c r="G2128" s="2">
        <f t="shared" si="195"/>
        <v>6.100696030282269E-3</v>
      </c>
      <c r="H2128" s="2" t="str">
        <f t="shared" si="196"/>
        <v>Sell</v>
      </c>
    </row>
    <row r="2129" spans="1:8" ht="13.5" x14ac:dyDescent="0.25">
      <c r="A2129" s="3">
        <f>TITRES_STAT!B2132</f>
        <v>45405</v>
      </c>
      <c r="B2129" s="5">
        <f>TITRES_STAT!D2132</f>
        <v>0.59</v>
      </c>
      <c r="C2129" s="2">
        <f t="shared" si="198"/>
        <v>0.608809605546065</v>
      </c>
      <c r="D2129" s="2">
        <f t="shared" si="194"/>
        <v>0.59569426932278002</v>
      </c>
      <c r="E2129" s="2">
        <f t="shared" si="193"/>
        <v>1.3115336223284979E-2</v>
      </c>
      <c r="F2129" s="2">
        <f t="shared" si="197"/>
        <v>9.1517433327379591E-3</v>
      </c>
      <c r="G2129" s="2">
        <f t="shared" si="195"/>
        <v>3.96359289054702E-3</v>
      </c>
      <c r="H2129" s="2" t="str">
        <f t="shared" si="196"/>
        <v>Sell</v>
      </c>
    </row>
    <row r="2130" spans="1:8" ht="13.5" x14ac:dyDescent="0.25">
      <c r="A2130" s="3">
        <f>TITRES_STAT!B2133</f>
        <v>45406</v>
      </c>
      <c r="B2130" s="5">
        <f>TITRES_STAT!D2133</f>
        <v>0.6</v>
      </c>
      <c r="C2130" s="2">
        <f t="shared" si="198"/>
        <v>0.6074542816159012</v>
      </c>
      <c r="D2130" s="2">
        <f t="shared" si="194"/>
        <v>0.59601321233590743</v>
      </c>
      <c r="E2130" s="2">
        <f t="shared" si="193"/>
        <v>1.1441069279993776E-2</v>
      </c>
      <c r="F2130" s="2">
        <f t="shared" si="197"/>
        <v>9.6096085221891239E-3</v>
      </c>
      <c r="G2130" s="2">
        <f t="shared" si="195"/>
        <v>1.8314607578046524E-3</v>
      </c>
      <c r="H2130" s="2" t="str">
        <f t="shared" si="196"/>
        <v>Sell</v>
      </c>
    </row>
    <row r="2131" spans="1:8" ht="13.5" x14ac:dyDescent="0.25">
      <c r="A2131" s="3">
        <f>TITRES_STAT!B2134</f>
        <v>45407</v>
      </c>
      <c r="B2131" s="5">
        <f>TITRES_STAT!D2134</f>
        <v>0.61</v>
      </c>
      <c r="C2131" s="2">
        <f t="shared" si="198"/>
        <v>0.60630746905960875</v>
      </c>
      <c r="D2131" s="2">
        <f t="shared" si="194"/>
        <v>0.59704927068139579</v>
      </c>
      <c r="E2131" s="2">
        <f t="shared" si="193"/>
        <v>9.2581983782129562E-3</v>
      </c>
      <c r="F2131" s="2">
        <f t="shared" si="197"/>
        <v>9.5393264933938907E-3</v>
      </c>
      <c r="G2131" s="2">
        <f t="shared" si="195"/>
        <v>-2.8112811518093452E-4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0.6</v>
      </c>
      <c r="C2132" s="2">
        <f t="shared" si="198"/>
        <v>0.60379862766582271</v>
      </c>
      <c r="D2132" s="2">
        <f t="shared" si="194"/>
        <v>0.59726784322351456</v>
      </c>
      <c r="E2132" s="2">
        <f t="shared" si="193"/>
        <v>6.5307844423081463E-3</v>
      </c>
      <c r="F2132" s="2">
        <f t="shared" si="197"/>
        <v>8.9376180831767429E-3</v>
      </c>
      <c r="G2132" s="2">
        <f t="shared" si="195"/>
        <v>-2.4068336408685966E-3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0.61</v>
      </c>
      <c r="C2133" s="2">
        <f t="shared" si="198"/>
        <v>0.60013730033261925</v>
      </c>
      <c r="D2133" s="2">
        <f t="shared" si="194"/>
        <v>0.59821096594769874</v>
      </c>
      <c r="E2133" s="2">
        <f t="shared" si="193"/>
        <v>1.9263343849205139E-3</v>
      </c>
      <c r="F2133" s="2">
        <f t="shared" si="197"/>
        <v>7.5353613435254979E-3</v>
      </c>
      <c r="G2133" s="2">
        <f t="shared" si="195"/>
        <v>-5.609026958604984E-3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0.6</v>
      </c>
      <c r="C2134" s="2">
        <f t="shared" si="198"/>
        <v>0.59857771566606233</v>
      </c>
      <c r="D2134" s="2">
        <f t="shared" si="194"/>
        <v>0.59834348698860995</v>
      </c>
      <c r="E2134" s="2">
        <f t="shared" si="193"/>
        <v>2.3422867745237497E-4</v>
      </c>
      <c r="F2134" s="2">
        <f t="shared" si="197"/>
        <v>6.0751348103108742E-3</v>
      </c>
      <c r="G2134" s="2">
        <f t="shared" si="195"/>
        <v>-5.8409061328584993E-3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0.61</v>
      </c>
      <c r="C2135" s="2">
        <f t="shared" si="198"/>
        <v>0.59264268248666807</v>
      </c>
      <c r="D2135" s="2">
        <f t="shared" si="194"/>
        <v>0.59920693239686107</v>
      </c>
      <c r="E2135" s="2">
        <f t="shared" si="193"/>
        <v>-6.5642499101929985E-3</v>
      </c>
      <c r="F2135" s="2">
        <f t="shared" si="197"/>
        <v>3.5472578662100996E-3</v>
      </c>
      <c r="G2135" s="2">
        <f t="shared" si="195"/>
        <v>-1.0111507776403099E-2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0.6</v>
      </c>
      <c r="C2136" s="2">
        <f t="shared" si="198"/>
        <v>0.58608226979641143</v>
      </c>
      <c r="D2136" s="2">
        <f t="shared" si="194"/>
        <v>0.59926567814524168</v>
      </c>
      <c r="E2136" s="2">
        <f t="shared" si="193"/>
        <v>-1.318340834883025E-2</v>
      </c>
      <c r="F2136" s="2">
        <f t="shared" si="197"/>
        <v>2.0112462320202992E-4</v>
      </c>
      <c r="G2136" s="2">
        <f t="shared" si="195"/>
        <v>-1.338453297203228E-2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0.6</v>
      </c>
      <c r="C2137" s="2">
        <f t="shared" si="198"/>
        <v>0.58053115136619426</v>
      </c>
      <c r="D2137" s="2">
        <f t="shared" si="194"/>
        <v>0.59932007235670526</v>
      </c>
      <c r="E2137" s="2">
        <f t="shared" si="193"/>
        <v>-1.8788920990510993E-2</v>
      </c>
      <c r="F2137" s="2">
        <f t="shared" si="197"/>
        <v>-3.596884499540575E-3</v>
      </c>
      <c r="G2137" s="2">
        <f t="shared" si="195"/>
        <v>-1.5192036490970418E-2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0.56999999999999995</v>
      </c>
      <c r="C2138" s="2">
        <f t="shared" si="198"/>
        <v>0.5773725126944721</v>
      </c>
      <c r="D2138" s="2">
        <f t="shared" si="194"/>
        <v>0.59714821514509753</v>
      </c>
      <c r="E2138" s="2">
        <f t="shared" si="193"/>
        <v>-1.9775702450625432E-2</v>
      </c>
      <c r="F2138" s="2">
        <f t="shared" si="197"/>
        <v>-6.8326480897575471E-3</v>
      </c>
      <c r="G2138" s="2">
        <f t="shared" si="195"/>
        <v>-1.2943054360867885E-2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5">
        <f>TITRES_STAT!D2142</f>
        <v>0.56000000000000005</v>
      </c>
      <c r="C2139" s="2">
        <f t="shared" si="198"/>
        <v>0.57931520304916861</v>
      </c>
      <c r="D2139" s="2">
        <f t="shared" si="194"/>
        <v>0.59439649550471996</v>
      </c>
      <c r="E2139" s="2">
        <f t="shared" si="193"/>
        <v>-1.5081292455551343E-2</v>
      </c>
      <c r="F2139" s="2">
        <f t="shared" si="197"/>
        <v>-8.4823769629163055E-3</v>
      </c>
      <c r="G2139" s="2">
        <f t="shared" si="195"/>
        <v>-6.5989154926350373E-3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5">
        <f>TITRES_STAT!D2143</f>
        <v>0.53</v>
      </c>
      <c r="C2140" s="2">
        <f t="shared" si="198"/>
        <v>0.58249747950314268</v>
      </c>
      <c r="D2140" s="2">
        <f t="shared" si="194"/>
        <v>0.58962638472659257</v>
      </c>
      <c r="E2140" s="2">
        <f t="shared" ref="E2140:E2203" si="199">C2140-D2140</f>
        <v>-7.1289052234498884E-3</v>
      </c>
      <c r="F2140" s="2">
        <f t="shared" si="197"/>
        <v>-8.2116826150230235E-3</v>
      </c>
      <c r="G2140" s="2">
        <f t="shared" si="195"/>
        <v>1.0827773915731351E-3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0.52</v>
      </c>
      <c r="C2141" s="2">
        <f t="shared" si="198"/>
        <v>0.58672863650265916</v>
      </c>
      <c r="D2141" s="2">
        <f t="shared" ref="D2141:D2204" si="200">$D$4*B2141+(1-$D$4)*D2140</f>
        <v>0.58446887474684495</v>
      </c>
      <c r="E2141" s="2">
        <f t="shared" si="199"/>
        <v>2.2597617558142158E-3</v>
      </c>
      <c r="F2141" s="2">
        <f t="shared" si="197"/>
        <v>-6.1173937408555762E-3</v>
      </c>
      <c r="G2141" s="2">
        <f t="shared" si="195"/>
        <v>8.3771554966697928E-3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0.49</v>
      </c>
      <c r="C2142" s="2">
        <f t="shared" si="198"/>
        <v>0.58877038473301924</v>
      </c>
      <c r="D2142" s="2">
        <f t="shared" si="200"/>
        <v>0.57747118032115274</v>
      </c>
      <c r="E2142" s="2">
        <f t="shared" si="199"/>
        <v>1.1299204411866492E-2</v>
      </c>
      <c r="F2142" s="2">
        <f t="shared" si="197"/>
        <v>-2.6340741103111631E-3</v>
      </c>
      <c r="G2142" s="2">
        <f t="shared" si="195"/>
        <v>1.3933278522177656E-2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0.47</v>
      </c>
      <c r="C2143" s="2">
        <f t="shared" si="198"/>
        <v>0.59203647938947779</v>
      </c>
      <c r="D2143" s="2">
        <f t="shared" si="200"/>
        <v>0.56951035214921553</v>
      </c>
      <c r="E2143" s="2">
        <f t="shared" si="199"/>
        <v>2.2526127240262261E-2</v>
      </c>
      <c r="F2143" s="2">
        <f t="shared" si="197"/>
        <v>2.3979661598035221E-3</v>
      </c>
      <c r="G2143" s="2">
        <f t="shared" si="195"/>
        <v>2.0128161080458739E-2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0.49</v>
      </c>
      <c r="C2144" s="2">
        <f t="shared" si="198"/>
        <v>0.59326163640648122</v>
      </c>
      <c r="D2144" s="2">
        <f t="shared" si="200"/>
        <v>0.56362069643445878</v>
      </c>
      <c r="E2144" s="2">
        <f t="shared" si="199"/>
        <v>2.964093997202244E-2</v>
      </c>
      <c r="F2144" s="2">
        <f t="shared" si="197"/>
        <v>7.8465609222473053E-3</v>
      </c>
      <c r="G2144" s="2">
        <f t="shared" si="195"/>
        <v>2.1794379049775135E-2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5">
        <f>TITRES_STAT!D2148</f>
        <v>0.51</v>
      </c>
      <c r="C2145" s="2">
        <f t="shared" si="198"/>
        <v>0.59583676926702256</v>
      </c>
      <c r="D2145" s="2">
        <f t="shared" si="200"/>
        <v>0.55964879299486925</v>
      </c>
      <c r="E2145" s="2">
        <f t="shared" si="199"/>
        <v>3.618797627215331E-2</v>
      </c>
      <c r="F2145" s="2">
        <f t="shared" si="197"/>
        <v>1.3514843992228506E-2</v>
      </c>
      <c r="G2145" s="2">
        <f t="shared" si="195"/>
        <v>2.2673132279924804E-2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5">
        <f>TITRES_STAT!D2149</f>
        <v>0.5</v>
      </c>
      <c r="C2146" s="2">
        <f t="shared" si="198"/>
        <v>0.59647726630286524</v>
      </c>
      <c r="D2146" s="2">
        <f t="shared" si="200"/>
        <v>0.55523036388413827</v>
      </c>
      <c r="E2146" s="2">
        <f t="shared" si="199"/>
        <v>4.1246902418726972E-2</v>
      </c>
      <c r="F2146" s="2">
        <f t="shared" si="197"/>
        <v>1.9061255677528199E-2</v>
      </c>
      <c r="G2146" s="2">
        <f t="shared" si="195"/>
        <v>2.2185646741198772E-2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0.5</v>
      </c>
      <c r="C2147" s="2">
        <f t="shared" si="198"/>
        <v>0.59701922533319363</v>
      </c>
      <c r="D2147" s="2">
        <f t="shared" si="200"/>
        <v>0.55113922581864649</v>
      </c>
      <c r="E2147" s="2">
        <f t="shared" si="199"/>
        <v>4.5879999514547132E-2</v>
      </c>
      <c r="F2147" s="2">
        <f t="shared" si="197"/>
        <v>2.4425004444931987E-2</v>
      </c>
      <c r="G2147" s="2">
        <f t="shared" si="195"/>
        <v>2.1454995069615145E-2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5">
        <f>TITRES_STAT!D2151</f>
        <v>0.51</v>
      </c>
      <c r="C2148" s="2">
        <f t="shared" si="198"/>
        <v>0.59286242143577927</v>
      </c>
      <c r="D2148" s="2">
        <f t="shared" si="200"/>
        <v>0.548091875758006</v>
      </c>
      <c r="E2148" s="2">
        <f t="shared" si="199"/>
        <v>4.4770545677773277E-2</v>
      </c>
      <c r="F2148" s="2">
        <f t="shared" si="197"/>
        <v>2.8494112691500248E-2</v>
      </c>
      <c r="G2148" s="2">
        <f t="shared" ref="G2148:G2211" si="201">E2148-F2148</f>
        <v>1.6276432986273029E-2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5">
        <f>TITRES_STAT!D2152</f>
        <v>0.52</v>
      </c>
      <c r="C2149" s="2">
        <f t="shared" si="198"/>
        <v>0.58780666429181316</v>
      </c>
      <c r="D2149" s="2">
        <f t="shared" si="200"/>
        <v>0.54601099607222781</v>
      </c>
      <c r="E2149" s="2">
        <f t="shared" si="199"/>
        <v>4.1795668219585358E-2</v>
      </c>
      <c r="F2149" s="2">
        <f t="shared" ref="F2149:F2212" si="203">(E2149*(2/(10)))+((1-(2/10))*F2148)</f>
        <v>3.1154423797117269E-2</v>
      </c>
      <c r="G2149" s="2">
        <f t="shared" si="201"/>
        <v>1.0641244422468089E-2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5">
        <f>TITRES_STAT!D2153</f>
        <v>0.54</v>
      </c>
      <c r="C2150" s="2">
        <f t="shared" si="198"/>
        <v>0.57891333132384193</v>
      </c>
      <c r="D2150" s="2">
        <f t="shared" si="200"/>
        <v>0.54556573710391465</v>
      </c>
      <c r="E2150" s="2">
        <f t="shared" si="199"/>
        <v>3.3347594219927279E-2</v>
      </c>
      <c r="F2150" s="2">
        <f t="shared" si="203"/>
        <v>3.1593057881679272E-2</v>
      </c>
      <c r="G2150" s="2">
        <f t="shared" si="201"/>
        <v>1.754536338248007E-3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0.56000000000000005</v>
      </c>
      <c r="C2151" s="2">
        <f t="shared" si="198"/>
        <v>0.56984974188940474</v>
      </c>
      <c r="D2151" s="2">
        <f t="shared" si="200"/>
        <v>0.54663494176288396</v>
      </c>
      <c r="E2151" s="2">
        <f t="shared" si="199"/>
        <v>2.3214800126520774E-2</v>
      </c>
      <c r="F2151" s="2">
        <f t="shared" si="203"/>
        <v>2.9917406330647576E-2</v>
      </c>
      <c r="G2151" s="2">
        <f t="shared" si="201"/>
        <v>-6.7026062041268021E-3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0.56999999999999995</v>
      </c>
      <c r="C2152" s="2">
        <f t="shared" si="198"/>
        <v>0.55756516621411167</v>
      </c>
      <c r="D2152" s="2">
        <f t="shared" si="200"/>
        <v>0.5483656868174851</v>
      </c>
      <c r="E2152" s="2">
        <f t="shared" si="199"/>
        <v>9.1994793966265753E-3</v>
      </c>
      <c r="F2152" s="2">
        <f t="shared" si="203"/>
        <v>2.5773820943843378E-2</v>
      </c>
      <c r="G2152" s="2">
        <f t="shared" si="201"/>
        <v>-1.6574341547216803E-2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0.54</v>
      </c>
      <c r="C2153" s="2">
        <f t="shared" si="198"/>
        <v>0.54409360218117142</v>
      </c>
      <c r="D2153" s="2">
        <f t="shared" si="200"/>
        <v>0.54774600631248627</v>
      </c>
      <c r="E2153" s="2">
        <f t="shared" si="199"/>
        <v>-3.6524041313148459E-3</v>
      </c>
      <c r="F2153" s="2">
        <f t="shared" si="203"/>
        <v>1.9888575928811734E-2</v>
      </c>
      <c r="G2153" s="2">
        <f t="shared" si="201"/>
        <v>-2.354098006012658E-2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0.53</v>
      </c>
      <c r="C2154" s="2">
        <f t="shared" si="198"/>
        <v>0.5357715095379143</v>
      </c>
      <c r="D2154" s="2">
        <f t="shared" si="200"/>
        <v>0.54643148732637614</v>
      </c>
      <c r="E2154" s="2">
        <f t="shared" si="199"/>
        <v>-1.0659977788461839E-2</v>
      </c>
      <c r="F2154" s="2">
        <f t="shared" si="203"/>
        <v>1.3778865185357021E-2</v>
      </c>
      <c r="G2154" s="2">
        <f t="shared" si="201"/>
        <v>-2.4438842973818861E-2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0.52</v>
      </c>
      <c r="C2155" s="2">
        <f t="shared" si="198"/>
        <v>0.53180666191669679</v>
      </c>
      <c r="D2155" s="2">
        <f t="shared" si="200"/>
        <v>0.54447359937627415</v>
      </c>
      <c r="E2155" s="2">
        <f t="shared" si="199"/>
        <v>-1.2666937459577365E-2</v>
      </c>
      <c r="F2155" s="2">
        <f t="shared" si="203"/>
        <v>8.4897046563701447E-3</v>
      </c>
      <c r="G2155" s="2">
        <f t="shared" si="201"/>
        <v>-2.1156642115947512E-2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0.54</v>
      </c>
      <c r="C2156" s="2">
        <f t="shared" si="198"/>
        <v>0.52691332931412804</v>
      </c>
      <c r="D2156" s="2">
        <f t="shared" si="200"/>
        <v>0.54414222164469828</v>
      </c>
      <c r="E2156" s="2">
        <f t="shared" si="199"/>
        <v>-1.7228892330570234E-2</v>
      </c>
      <c r="F2156" s="2">
        <f t="shared" si="203"/>
        <v>3.3459852589820694E-3</v>
      </c>
      <c r="G2156" s="2">
        <f t="shared" si="201"/>
        <v>-2.0574877589552301E-2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0.53</v>
      </c>
      <c r="C2157" s="2">
        <f t="shared" si="198"/>
        <v>0.52277281711195456</v>
      </c>
      <c r="D2157" s="2">
        <f t="shared" si="200"/>
        <v>0.54309464967101684</v>
      </c>
      <c r="E2157" s="2">
        <f t="shared" si="199"/>
        <v>-2.0321832559062281E-2</v>
      </c>
      <c r="F2157" s="2">
        <f t="shared" si="203"/>
        <v>-1.3875783046268003E-3</v>
      </c>
      <c r="G2157" s="2">
        <f t="shared" si="201"/>
        <v>-1.8934254254435481E-2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0.5</v>
      </c>
      <c r="C2158" s="2">
        <f t="shared" si="198"/>
        <v>0.52080776832550002</v>
      </c>
      <c r="D2158" s="2">
        <f t="shared" si="200"/>
        <v>0.53990245339908971</v>
      </c>
      <c r="E2158" s="2">
        <f t="shared" si="199"/>
        <v>-1.909468507358969E-2</v>
      </c>
      <c r="F2158" s="2">
        <f t="shared" si="203"/>
        <v>-4.9289996584193788E-3</v>
      </c>
      <c r="G2158" s="2">
        <f t="shared" si="201"/>
        <v>-1.4165685415170312E-2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0.51</v>
      </c>
      <c r="C2159" s="2">
        <f t="shared" si="198"/>
        <v>0.5206834962754231</v>
      </c>
      <c r="D2159" s="2">
        <f t="shared" si="200"/>
        <v>0.53768745685100894</v>
      </c>
      <c r="E2159" s="2">
        <f t="shared" si="199"/>
        <v>-1.7003960575585841E-2</v>
      </c>
      <c r="F2159" s="2">
        <f t="shared" si="203"/>
        <v>-7.343991841852672E-3</v>
      </c>
      <c r="G2159" s="2">
        <f t="shared" si="201"/>
        <v>-9.6599687337331694E-3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0.51</v>
      </c>
      <c r="C2160" s="2">
        <f t="shared" si="198"/>
        <v>0.52365526607920421</v>
      </c>
      <c r="D2160" s="2">
        <f t="shared" si="200"/>
        <v>0.53563653412130452</v>
      </c>
      <c r="E2160" s="2">
        <f t="shared" si="199"/>
        <v>-1.1981268042100313E-2</v>
      </c>
      <c r="F2160" s="2">
        <f t="shared" si="203"/>
        <v>-8.2714470819022015E-3</v>
      </c>
      <c r="G2160" s="2">
        <f t="shared" si="201"/>
        <v>-3.7098209601981111E-3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5">
        <f>TITRES_STAT!D2164</f>
        <v>0.5</v>
      </c>
      <c r="C2161" s="2">
        <f t="shared" si="198"/>
        <v>0.52924676360548051</v>
      </c>
      <c r="D2161" s="2">
        <f t="shared" si="200"/>
        <v>0.53299679085305973</v>
      </c>
      <c r="E2161" s="2">
        <f t="shared" si="199"/>
        <v>-3.750027247579224E-3</v>
      </c>
      <c r="F2161" s="2">
        <f t="shared" si="203"/>
        <v>-7.3671631150376057E-3</v>
      </c>
      <c r="G2161" s="2">
        <f t="shared" si="201"/>
        <v>3.6171358674583817E-3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0.5</v>
      </c>
      <c r="C2162" s="2">
        <f t="shared" si="198"/>
        <v>0.5355164922815604</v>
      </c>
      <c r="D2162" s="2">
        <f t="shared" si="200"/>
        <v>0.5305525841232035</v>
      </c>
      <c r="E2162" s="2">
        <f t="shared" si="199"/>
        <v>4.9639081583569E-3</v>
      </c>
      <c r="F2162" s="2">
        <f t="shared" si="203"/>
        <v>-4.9009488603587049E-3</v>
      </c>
      <c r="G2162" s="2">
        <f t="shared" si="201"/>
        <v>9.8648570187156049E-3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0.51</v>
      </c>
      <c r="C2163" s="2">
        <f t="shared" si="198"/>
        <v>0.53620626269978189</v>
      </c>
      <c r="D2163" s="2">
        <f t="shared" si="200"/>
        <v>0.52903017048444767</v>
      </c>
      <c r="E2163" s="2">
        <f t="shared" si="199"/>
        <v>7.1760922153342177E-3</v>
      </c>
      <c r="F2163" s="2">
        <f t="shared" si="203"/>
        <v>-2.48554064522012E-3</v>
      </c>
      <c r="G2163" s="2">
        <f t="shared" si="201"/>
        <v>9.6616328605543377E-3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0.49</v>
      </c>
      <c r="C2164" s="2">
        <f t="shared" si="198"/>
        <v>0.53525145305366162</v>
      </c>
      <c r="D2164" s="2">
        <f t="shared" si="200"/>
        <v>0.52613904674485901</v>
      </c>
      <c r="E2164" s="2">
        <f t="shared" si="199"/>
        <v>9.1124063088026119E-3</v>
      </c>
      <c r="F2164" s="2">
        <f t="shared" si="203"/>
        <v>-1.659512544155738E-4</v>
      </c>
      <c r="G2164" s="2">
        <f t="shared" si="201"/>
        <v>9.2783575632181849E-3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0.5</v>
      </c>
      <c r="C2165" s="2">
        <f t="shared" si="198"/>
        <v>0.53290507566079059</v>
      </c>
      <c r="D2165" s="2">
        <f t="shared" si="200"/>
        <v>0.52420282106005467</v>
      </c>
      <c r="E2165" s="2">
        <f t="shared" si="199"/>
        <v>8.7022546007359258E-3</v>
      </c>
      <c r="F2165" s="2">
        <f t="shared" si="203"/>
        <v>1.6076899166147262E-3</v>
      </c>
      <c r="G2165" s="2">
        <f t="shared" si="201"/>
        <v>7.0945646841212E-3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0.5</v>
      </c>
      <c r="C2166" s="2">
        <f t="shared" si="198"/>
        <v>0.53399660248220737</v>
      </c>
      <c r="D2166" s="2">
        <f t="shared" si="200"/>
        <v>0.52241001950005062</v>
      </c>
      <c r="E2166" s="2">
        <f t="shared" si="199"/>
        <v>1.1586582982156757E-2</v>
      </c>
      <c r="F2166" s="2">
        <f t="shared" si="203"/>
        <v>3.6034685297231328E-3</v>
      </c>
      <c r="G2166" s="2">
        <f t="shared" si="201"/>
        <v>7.9831144524336248E-3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5">
        <f>TITRES_STAT!D2170</f>
        <v>0.5</v>
      </c>
      <c r="C2167" s="2">
        <f t="shared" si="198"/>
        <v>0.53338174056186771</v>
      </c>
      <c r="D2167" s="2">
        <f t="shared" si="200"/>
        <v>0.52075001805560239</v>
      </c>
      <c r="E2167" s="2">
        <f t="shared" si="199"/>
        <v>1.2631722506265319E-2</v>
      </c>
      <c r="F2167" s="2">
        <f t="shared" si="203"/>
        <v>5.4091193250315707E-3</v>
      </c>
      <c r="G2167" s="2">
        <f t="shared" si="201"/>
        <v>7.2226031812337487E-3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0.49</v>
      </c>
      <c r="C2168" s="2">
        <f t="shared" si="198"/>
        <v>0.52824608816773422</v>
      </c>
      <c r="D2168" s="2">
        <f t="shared" si="200"/>
        <v>0.51847223894037264</v>
      </c>
      <c r="E2168" s="2">
        <f t="shared" si="199"/>
        <v>9.7738492273615751E-3</v>
      </c>
      <c r="F2168" s="2">
        <f t="shared" si="203"/>
        <v>6.2820653054975716E-3</v>
      </c>
      <c r="G2168" s="2">
        <f t="shared" si="201"/>
        <v>3.4917839218640036E-3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5">
        <f>TITRES_STAT!D2172</f>
        <v>0.49</v>
      </c>
      <c r="C2169" s="2">
        <f t="shared" si="198"/>
        <v>0.52543899768039048</v>
      </c>
      <c r="D2169" s="2">
        <f t="shared" si="200"/>
        <v>0.5163631842040487</v>
      </c>
      <c r="E2169" s="2">
        <f t="shared" si="199"/>
        <v>9.0758134763417875E-3</v>
      </c>
      <c r="F2169" s="2">
        <f t="shared" si="203"/>
        <v>6.8408149396664147E-3</v>
      </c>
      <c r="G2169" s="2">
        <f t="shared" si="201"/>
        <v>2.2349985366753727E-3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0.49</v>
      </c>
      <c r="C2170" s="2">
        <f t="shared" si="198"/>
        <v>0.52306376726802273</v>
      </c>
      <c r="D2170" s="2">
        <f t="shared" si="200"/>
        <v>0.51441035574448957</v>
      </c>
      <c r="E2170" s="2">
        <f t="shared" si="199"/>
        <v>8.653411523533161E-3</v>
      </c>
      <c r="F2170" s="2">
        <f t="shared" si="203"/>
        <v>7.203334256439764E-3</v>
      </c>
      <c r="G2170" s="2">
        <f t="shared" si="201"/>
        <v>1.450077267093397E-3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0.49</v>
      </c>
      <c r="C2171" s="2">
        <f t="shared" si="198"/>
        <v>0.51951549538063468</v>
      </c>
      <c r="D2171" s="2">
        <f t="shared" si="200"/>
        <v>0.51260218124489776</v>
      </c>
      <c r="E2171" s="2">
        <f t="shared" si="199"/>
        <v>6.9133141357369254E-3</v>
      </c>
      <c r="F2171" s="2">
        <f t="shared" si="203"/>
        <v>7.1453302322991965E-3</v>
      </c>
      <c r="G2171" s="2">
        <f t="shared" si="201"/>
        <v>-2.3201609656227102E-4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0.49</v>
      </c>
      <c r="C2172" s="2">
        <f t="shared" si="198"/>
        <v>0.5165131114759216</v>
      </c>
      <c r="D2172" s="2">
        <f t="shared" si="200"/>
        <v>0.51092794559712751</v>
      </c>
      <c r="E2172" s="2">
        <f t="shared" si="199"/>
        <v>5.5851658787940961E-3</v>
      </c>
      <c r="F2172" s="2">
        <f t="shared" si="203"/>
        <v>6.8332973615981771E-3</v>
      </c>
      <c r="G2172" s="2">
        <f t="shared" si="201"/>
        <v>-1.248131482804081E-3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0.49</v>
      </c>
      <c r="C2173" s="2">
        <f t="shared" si="198"/>
        <v>0.51551109432577991</v>
      </c>
      <c r="D2173" s="2">
        <f t="shared" si="200"/>
        <v>0.50937772740474774</v>
      </c>
      <c r="E2173" s="2">
        <f t="shared" si="199"/>
        <v>6.1333669210321684E-3</v>
      </c>
      <c r="F2173" s="2">
        <f t="shared" si="203"/>
        <v>6.6933112734849764E-3</v>
      </c>
      <c r="G2173" s="2">
        <f t="shared" si="201"/>
        <v>-5.5994435245280798E-4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0.48</v>
      </c>
      <c r="C2174" s="2">
        <f t="shared" si="198"/>
        <v>0.51158631058335224</v>
      </c>
      <c r="D2174" s="2">
        <f t="shared" si="200"/>
        <v>0.50720159944884047</v>
      </c>
      <c r="E2174" s="2">
        <f t="shared" si="199"/>
        <v>4.3847111345117762E-3</v>
      </c>
      <c r="F2174" s="2">
        <f t="shared" si="203"/>
        <v>6.231591245690336E-3</v>
      </c>
      <c r="G2174" s="2">
        <f t="shared" si="201"/>
        <v>-1.8468801111785598E-3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0.48</v>
      </c>
      <c r="C2175" s="2">
        <f t="shared" si="198"/>
        <v>0.50980380126283653</v>
      </c>
      <c r="D2175" s="2">
        <f t="shared" si="200"/>
        <v>0.50518666615633379</v>
      </c>
      <c r="E2175" s="2">
        <f t="shared" si="199"/>
        <v>4.6171351065027455E-3</v>
      </c>
      <c r="F2175" s="2">
        <f t="shared" si="203"/>
        <v>5.9087000178528184E-3</v>
      </c>
      <c r="G2175" s="2">
        <f t="shared" si="201"/>
        <v>-1.2915649113500729E-3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0.48</v>
      </c>
      <c r="C2176" s="2">
        <f t="shared" si="198"/>
        <v>0.50829552414547707</v>
      </c>
      <c r="D2176" s="2">
        <f t="shared" si="200"/>
        <v>0.50332098718179052</v>
      </c>
      <c r="E2176" s="2">
        <f t="shared" si="199"/>
        <v>4.9745369636865489E-3</v>
      </c>
      <c r="F2176" s="2">
        <f t="shared" si="203"/>
        <v>5.7218674070195642E-3</v>
      </c>
      <c r="G2176" s="2">
        <f t="shared" si="201"/>
        <v>-7.4733044333301531E-4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0.47</v>
      </c>
      <c r="C2177" s="2">
        <f t="shared" si="198"/>
        <v>0.50701928966155752</v>
      </c>
      <c r="D2177" s="2">
        <f t="shared" si="200"/>
        <v>0.50085276590906536</v>
      </c>
      <c r="E2177" s="2">
        <f t="shared" si="199"/>
        <v>6.166523752492159E-3</v>
      </c>
      <c r="F2177" s="2">
        <f t="shared" si="203"/>
        <v>5.810798676114083E-3</v>
      </c>
      <c r="G2177" s="2">
        <f t="shared" si="201"/>
        <v>3.5572507637807605E-4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0.47</v>
      </c>
      <c r="C2178" s="2">
        <f t="shared" si="198"/>
        <v>0.50440093740593328</v>
      </c>
      <c r="D2178" s="2">
        <f t="shared" si="200"/>
        <v>0.49856737584172717</v>
      </c>
      <c r="E2178" s="2">
        <f t="shared" si="199"/>
        <v>5.8335615642061134E-3</v>
      </c>
      <c r="F2178" s="2">
        <f t="shared" si="203"/>
        <v>5.8153512537324897E-3</v>
      </c>
      <c r="G2178" s="2">
        <f t="shared" si="201"/>
        <v>1.8210310473623648E-5</v>
      </c>
      <c r="H2178" s="2" t="str">
        <f t="shared" si="202"/>
        <v>Sell</v>
      </c>
    </row>
    <row r="2179" spans="1:8" ht="13.5" x14ac:dyDescent="0.25">
      <c r="A2179" s="3">
        <f>TITRES_STAT!B2182</f>
        <v>45477</v>
      </c>
      <c r="B2179" s="5">
        <f>TITRES_STAT!D2182</f>
        <v>0.47</v>
      </c>
      <c r="C2179" s="2">
        <f t="shared" si="198"/>
        <v>0.5021854085742512</v>
      </c>
      <c r="D2179" s="2">
        <f t="shared" si="200"/>
        <v>0.49645127392752514</v>
      </c>
      <c r="E2179" s="2">
        <f t="shared" si="199"/>
        <v>5.7341346467260634E-3</v>
      </c>
      <c r="F2179" s="2">
        <f t="shared" si="203"/>
        <v>5.7991079323312048E-3</v>
      </c>
      <c r="G2179" s="2">
        <f t="shared" si="201"/>
        <v>-6.4973285605141387E-5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0.47</v>
      </c>
      <c r="C2180" s="2">
        <f t="shared" si="198"/>
        <v>0.50031073033205864</v>
      </c>
      <c r="D2180" s="2">
        <f t="shared" si="200"/>
        <v>0.494491920303264</v>
      </c>
      <c r="E2180" s="2">
        <f t="shared" si="199"/>
        <v>5.8188100287946409E-3</v>
      </c>
      <c r="F2180" s="2">
        <f t="shared" si="203"/>
        <v>5.8030483516238922E-3</v>
      </c>
      <c r="G2180" s="2">
        <f t="shared" si="201"/>
        <v>1.5761677170748715E-5</v>
      </c>
      <c r="H2180" s="2" t="str">
        <f t="shared" si="202"/>
        <v>Sell</v>
      </c>
    </row>
    <row r="2181" spans="1:8" ht="13.5" x14ac:dyDescent="0.25">
      <c r="A2181" s="3">
        <f>TITRES_STAT!B2184</f>
        <v>45481</v>
      </c>
      <c r="B2181" s="5">
        <f>TITRES_STAT!D2184</f>
        <v>0.47</v>
      </c>
      <c r="C2181" s="2">
        <f t="shared" si="198"/>
        <v>0.49872446412712651</v>
      </c>
      <c r="D2181" s="2">
        <f t="shared" si="200"/>
        <v>0.49267770398450367</v>
      </c>
      <c r="E2181" s="2">
        <f t="shared" si="199"/>
        <v>6.0467601426228423E-3</v>
      </c>
      <c r="F2181" s="2">
        <f t="shared" si="203"/>
        <v>5.8517907098236824E-3</v>
      </c>
      <c r="G2181" s="2">
        <f t="shared" si="201"/>
        <v>1.9496943279915992E-4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0.47</v>
      </c>
      <c r="C2182" s="2">
        <f t="shared" si="198"/>
        <v>0.49738223887679933</v>
      </c>
      <c r="D2182" s="2">
        <f t="shared" si="200"/>
        <v>0.49099787405972561</v>
      </c>
      <c r="E2182" s="2">
        <f t="shared" si="199"/>
        <v>6.3843648170737177E-3</v>
      </c>
      <c r="F2182" s="2">
        <f t="shared" si="203"/>
        <v>5.9583055312736896E-3</v>
      </c>
      <c r="G2182" s="2">
        <f t="shared" si="201"/>
        <v>4.2605928580002807E-4</v>
      </c>
      <c r="H2182" s="2" t="str">
        <f t="shared" si="202"/>
        <v>Sell</v>
      </c>
    </row>
    <row r="2183" spans="1:8" ht="13.5" x14ac:dyDescent="0.25">
      <c r="A2183" s="3">
        <f>TITRES_STAT!B2186</f>
        <v>45483</v>
      </c>
      <c r="B2183" s="5">
        <f>TITRES_STAT!D2186</f>
        <v>0.48</v>
      </c>
      <c r="C2183" s="2">
        <f t="shared" si="198"/>
        <v>0.49624650981883017</v>
      </c>
      <c r="D2183" s="2">
        <f t="shared" si="200"/>
        <v>0.49018321672196818</v>
      </c>
      <c r="E2183" s="2">
        <f t="shared" si="199"/>
        <v>6.063293096861988E-3</v>
      </c>
      <c r="F2183" s="2">
        <f t="shared" si="203"/>
        <v>5.97930304439135E-3</v>
      </c>
      <c r="G2183" s="2">
        <f t="shared" si="201"/>
        <v>8.399005247063801E-5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0.47</v>
      </c>
      <c r="C2184" s="2">
        <f t="shared" si="198"/>
        <v>0.49374704676977937</v>
      </c>
      <c r="D2184" s="2">
        <f t="shared" si="200"/>
        <v>0.48868816363145201</v>
      </c>
      <c r="E2184" s="2">
        <f t="shared" si="199"/>
        <v>5.0588831383273636E-3</v>
      </c>
      <c r="F2184" s="2">
        <f t="shared" si="203"/>
        <v>5.7952190631785534E-3</v>
      </c>
      <c r="G2184" s="2">
        <f t="shared" si="201"/>
        <v>-7.3633592485118984E-4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5">
        <f>TITRES_STAT!D2188</f>
        <v>0.47</v>
      </c>
      <c r="C2185" s="2">
        <f t="shared" si="198"/>
        <v>0.4916321164975056</v>
      </c>
      <c r="D2185" s="2">
        <f t="shared" si="200"/>
        <v>0.48730385521430741</v>
      </c>
      <c r="E2185" s="2">
        <f t="shared" si="199"/>
        <v>4.328261283198187E-3</v>
      </c>
      <c r="F2185" s="2">
        <f t="shared" si="203"/>
        <v>5.50182750718248E-3</v>
      </c>
      <c r="G2185" s="2">
        <f t="shared" si="201"/>
        <v>-1.1735662239842929E-3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5">
        <f>TITRES_STAT!D2189</f>
        <v>0.47</v>
      </c>
      <c r="C2186" s="2">
        <f t="shared" si="198"/>
        <v>0.48984256011327398</v>
      </c>
      <c r="D2186" s="2">
        <f t="shared" si="200"/>
        <v>0.48602208816139575</v>
      </c>
      <c r="E2186" s="2">
        <f t="shared" si="199"/>
        <v>3.8204719518782349E-3</v>
      </c>
      <c r="F2186" s="2">
        <f t="shared" si="203"/>
        <v>5.165556396121632E-3</v>
      </c>
      <c r="G2186" s="2">
        <f t="shared" si="201"/>
        <v>-1.3450844442433971E-3</v>
      </c>
      <c r="H2186" s="2" t="str">
        <f t="shared" si="202"/>
        <v>Hold</v>
      </c>
    </row>
    <row r="2187" spans="1:8" ht="13.5" x14ac:dyDescent="0.25">
      <c r="A2187" s="3">
        <f>TITRES_STAT!B2190</f>
        <v>45489</v>
      </c>
      <c r="B2187" s="5">
        <f>TITRES_STAT!D2190</f>
        <v>0.47</v>
      </c>
      <c r="C2187" s="2">
        <f t="shared" si="198"/>
        <v>0.48678985855738566</v>
      </c>
      <c r="D2187" s="2">
        <f t="shared" si="200"/>
        <v>0.48483526681610717</v>
      </c>
      <c r="E2187" s="2">
        <f t="shared" si="199"/>
        <v>1.9545917412784886E-3</v>
      </c>
      <c r="F2187" s="2">
        <f t="shared" si="203"/>
        <v>4.5233634651530028E-3</v>
      </c>
      <c r="G2187" s="2">
        <f t="shared" si="201"/>
        <v>-2.5687717238745142E-3</v>
      </c>
      <c r="H2187" s="2" t="str">
        <f t="shared" si="202"/>
        <v>Hold</v>
      </c>
    </row>
    <row r="2188" spans="1:8" ht="13.5" x14ac:dyDescent="0.25">
      <c r="A2188" s="3">
        <f>TITRES_STAT!B2191</f>
        <v>45490</v>
      </c>
      <c r="B2188" s="5">
        <f>TITRES_STAT!D2191</f>
        <v>0.47</v>
      </c>
      <c r="C2188" s="2">
        <f t="shared" si="198"/>
        <v>0.48420680339471095</v>
      </c>
      <c r="D2188" s="2">
        <f t="shared" si="200"/>
        <v>0.48373635816306215</v>
      </c>
      <c r="E2188" s="2">
        <f t="shared" si="199"/>
        <v>4.7044523164879726E-4</v>
      </c>
      <c r="F2188" s="2">
        <f t="shared" si="203"/>
        <v>3.7127798184521618E-3</v>
      </c>
      <c r="G2188" s="2">
        <f t="shared" si="201"/>
        <v>-3.2423345868033645E-3</v>
      </c>
      <c r="H2188" s="2" t="str">
        <f t="shared" si="202"/>
        <v>Hold</v>
      </c>
    </row>
    <row r="2189" spans="1:8" ht="13.5" x14ac:dyDescent="0.25">
      <c r="A2189" s="3">
        <f>TITRES_STAT!B2192</f>
        <v>45491</v>
      </c>
      <c r="B2189" s="5">
        <f>TITRES_STAT!D2192</f>
        <v>0.46</v>
      </c>
      <c r="C2189" s="2">
        <f t="shared" si="198"/>
        <v>0.48202114133398616</v>
      </c>
      <c r="D2189" s="2">
        <f t="shared" si="200"/>
        <v>0.48197810941024277</v>
      </c>
      <c r="E2189" s="2">
        <f t="shared" si="199"/>
        <v>4.3031923743386269E-5</v>
      </c>
      <c r="F2189" s="2">
        <f t="shared" si="203"/>
        <v>2.9788302395104068E-3</v>
      </c>
      <c r="G2189" s="2">
        <f t="shared" si="201"/>
        <v>-2.9357983157670205E-3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5">
        <f>TITRES_STAT!D2193</f>
        <v>0.47</v>
      </c>
      <c r="C2190" s="2">
        <f t="shared" si="198"/>
        <v>0.48017173497491134</v>
      </c>
      <c r="D2190" s="2">
        <f t="shared" si="200"/>
        <v>0.48109084204652108</v>
      </c>
      <c r="E2190" s="2">
        <f t="shared" si="199"/>
        <v>-9.1910707160974825E-4</v>
      </c>
      <c r="F2190" s="2">
        <f t="shared" si="203"/>
        <v>2.1992427772863756E-3</v>
      </c>
      <c r="G2190" s="2">
        <f t="shared" si="201"/>
        <v>-3.1183498488961238E-3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0.47</v>
      </c>
      <c r="C2191" s="2">
        <f t="shared" ref="C2191:C2254" si="204">$C$4*B2181+C2190*(1-$C$4)</f>
        <v>0.47860685267107883</v>
      </c>
      <c r="D2191" s="2">
        <f t="shared" si="200"/>
        <v>0.48026929819122322</v>
      </c>
      <c r="E2191" s="2">
        <f t="shared" si="199"/>
        <v>-1.6624455201443844E-3</v>
      </c>
      <c r="F2191" s="2">
        <f t="shared" si="203"/>
        <v>1.4269051178002236E-3</v>
      </c>
      <c r="G2191" s="2">
        <f t="shared" si="201"/>
        <v>-3.089350637944608E-3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0.48</v>
      </c>
      <c r="C2192" s="2">
        <f t="shared" si="204"/>
        <v>0.47728272149091283</v>
      </c>
      <c r="D2192" s="2">
        <f t="shared" si="200"/>
        <v>0.48024935017705855</v>
      </c>
      <c r="E2192" s="2">
        <f t="shared" si="199"/>
        <v>-2.9666286861457225E-3</v>
      </c>
      <c r="F2192" s="2">
        <f t="shared" si="203"/>
        <v>5.4819835701103441E-4</v>
      </c>
      <c r="G2192" s="2">
        <f t="shared" si="201"/>
        <v>-3.5148270431567567E-3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0.47</v>
      </c>
      <c r="C2193" s="2">
        <f t="shared" si="204"/>
        <v>0.4777007643384647</v>
      </c>
      <c r="D2193" s="2">
        <f t="shared" si="200"/>
        <v>0.479490139052832</v>
      </c>
      <c r="E2193" s="2">
        <f t="shared" si="199"/>
        <v>-1.7893747143672978E-3</v>
      </c>
      <c r="F2193" s="2">
        <f t="shared" si="203"/>
        <v>8.068374273536796E-5</v>
      </c>
      <c r="G2193" s="2">
        <f t="shared" si="201"/>
        <v>-1.8700584571026658E-3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0.47</v>
      </c>
      <c r="C2194" s="2">
        <f t="shared" si="204"/>
        <v>0.47651603136331627</v>
      </c>
      <c r="D2194" s="2">
        <f t="shared" si="200"/>
        <v>0.47878716578965924</v>
      </c>
      <c r="E2194" s="2">
        <f t="shared" si="199"/>
        <v>-2.2711344263429689E-3</v>
      </c>
      <c r="F2194" s="2">
        <f t="shared" si="203"/>
        <v>-3.8967989108029943E-4</v>
      </c>
      <c r="G2194" s="2">
        <f t="shared" si="201"/>
        <v>-1.8814545352626695E-3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0.47</v>
      </c>
      <c r="C2195" s="2">
        <f t="shared" si="204"/>
        <v>0.47551356499972913</v>
      </c>
      <c r="D2195" s="2">
        <f t="shared" si="200"/>
        <v>0.47813626462005482</v>
      </c>
      <c r="E2195" s="2">
        <f t="shared" si="199"/>
        <v>-2.6226996203256858E-3</v>
      </c>
      <c r="F2195" s="2">
        <f t="shared" si="203"/>
        <v>-8.3628383692937677E-4</v>
      </c>
      <c r="G2195" s="2">
        <f t="shared" si="201"/>
        <v>-1.7864157833963092E-3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0.47</v>
      </c>
      <c r="C2196" s="2">
        <f t="shared" si="204"/>
        <v>0.47466532423054003</v>
      </c>
      <c r="D2196" s="2">
        <f t="shared" si="200"/>
        <v>0.47753357835190258</v>
      </c>
      <c r="E2196" s="2">
        <f t="shared" si="199"/>
        <v>-2.8682541213625456E-3</v>
      </c>
      <c r="F2196" s="2">
        <f t="shared" si="203"/>
        <v>-1.2426778938160105E-3</v>
      </c>
      <c r="G2196" s="2">
        <f t="shared" si="201"/>
        <v>-1.6255762275465351E-3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0.47</v>
      </c>
      <c r="C2197" s="2">
        <f t="shared" si="204"/>
        <v>0.47394758204122617</v>
      </c>
      <c r="D2197" s="2">
        <f t="shared" si="200"/>
        <v>0.4769755355110209</v>
      </c>
      <c r="E2197" s="2">
        <f t="shared" si="199"/>
        <v>-3.0279534697947308E-3</v>
      </c>
      <c r="F2197" s="2">
        <f t="shared" si="203"/>
        <v>-1.5997330090117548E-3</v>
      </c>
      <c r="G2197" s="2">
        <f t="shared" si="201"/>
        <v>-1.428220460782976E-3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0.48</v>
      </c>
      <c r="C2198" s="2">
        <f t="shared" si="204"/>
        <v>0.47334026172719135</v>
      </c>
      <c r="D2198" s="2">
        <f t="shared" si="200"/>
        <v>0.47719956991761198</v>
      </c>
      <c r="E2198" s="2">
        <f t="shared" si="199"/>
        <v>-3.8593081904206294E-3</v>
      </c>
      <c r="F2198" s="2">
        <f t="shared" si="203"/>
        <v>-2.0516480452935299E-3</v>
      </c>
      <c r="G2198" s="2">
        <f t="shared" si="201"/>
        <v>-1.8076601451270996E-3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0.48</v>
      </c>
      <c r="C2199" s="2">
        <f t="shared" si="204"/>
        <v>0.4712879137691619</v>
      </c>
      <c r="D2199" s="2">
        <f t="shared" si="200"/>
        <v>0.47740700918297407</v>
      </c>
      <c r="E2199" s="2">
        <f t="shared" si="199"/>
        <v>-6.11909541381217E-3</v>
      </c>
      <c r="F2199" s="2">
        <f t="shared" si="203"/>
        <v>-2.8651375189972582E-3</v>
      </c>
      <c r="G2199" s="2">
        <f t="shared" si="201"/>
        <v>-3.2539578948149119E-3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0.5</v>
      </c>
      <c r="C2200" s="2">
        <f t="shared" si="204"/>
        <v>0.47108977318929085</v>
      </c>
      <c r="D2200" s="2">
        <f t="shared" si="200"/>
        <v>0.47908056405830934</v>
      </c>
      <c r="E2200" s="2">
        <f t="shared" si="199"/>
        <v>-7.9907908690184937E-3</v>
      </c>
      <c r="F2200" s="2">
        <f t="shared" si="203"/>
        <v>-3.8902681890015051E-3</v>
      </c>
      <c r="G2200" s="2">
        <f t="shared" si="201"/>
        <v>-4.1005226800169886E-3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0.52</v>
      </c>
      <c r="C2201" s="2">
        <f t="shared" si="204"/>
        <v>0.47092211577555376</v>
      </c>
      <c r="D2201" s="2">
        <f t="shared" si="200"/>
        <v>0.48211163338732343</v>
      </c>
      <c r="E2201" s="2">
        <f t="shared" si="199"/>
        <v>-1.1189517611769673E-2</v>
      </c>
      <c r="F2201" s="2">
        <f t="shared" si="203"/>
        <v>-5.3501180735551386E-3</v>
      </c>
      <c r="G2201" s="2">
        <f t="shared" si="201"/>
        <v>-5.839399538214534E-3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5">
        <f>TITRES_STAT!D2205</f>
        <v>0.5</v>
      </c>
      <c r="C2202" s="2">
        <f t="shared" si="204"/>
        <v>0.47231871334854547</v>
      </c>
      <c r="D2202" s="2">
        <f t="shared" si="200"/>
        <v>0.48343669758085506</v>
      </c>
      <c r="E2202" s="2">
        <f t="shared" si="199"/>
        <v>-1.1117984232309586E-2</v>
      </c>
      <c r="F2202" s="2">
        <f t="shared" si="203"/>
        <v>-6.5036913053060277E-3</v>
      </c>
      <c r="G2202" s="2">
        <f t="shared" si="201"/>
        <v>-4.614292927003558E-3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5">
        <f>TITRES_STAT!D2206</f>
        <v>0.5</v>
      </c>
      <c r="C2203" s="2">
        <f t="shared" si="204"/>
        <v>0.47196198821800001</v>
      </c>
      <c r="D2203" s="2">
        <f t="shared" si="200"/>
        <v>0.48466360887116211</v>
      </c>
      <c r="E2203" s="2">
        <f t="shared" si="199"/>
        <v>-1.2701620653162105E-2</v>
      </c>
      <c r="F2203" s="2">
        <f t="shared" si="203"/>
        <v>-7.7432771748772444E-3</v>
      </c>
      <c r="G2203" s="2">
        <f t="shared" si="201"/>
        <v>-4.9583434782848601E-3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5">
        <f>TITRES_STAT!D2207</f>
        <v>0.49</v>
      </c>
      <c r="C2204" s="2">
        <f t="shared" si="204"/>
        <v>0.47166014387676924</v>
      </c>
      <c r="D2204" s="2">
        <f t="shared" si="200"/>
        <v>0.48505889710292788</v>
      </c>
      <c r="E2204" s="2">
        <f t="shared" ref="E2204:E2267" si="205">C2204-D2204</f>
        <v>-1.3398753226158633E-2</v>
      </c>
      <c r="F2204" s="2">
        <f t="shared" si="203"/>
        <v>-8.8743723851335225E-3</v>
      </c>
      <c r="G2204" s="2">
        <f t="shared" si="201"/>
        <v>-4.5243808410251104E-3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5">
        <f>TITRES_STAT!D2208</f>
        <v>0.49</v>
      </c>
      <c r="C2205" s="2">
        <f t="shared" si="204"/>
        <v>0.47140473712649705</v>
      </c>
      <c r="D2205" s="2">
        <f t="shared" ref="D2205:D2268" si="206">$D$4*B2205+(1-$D$4)*D2204</f>
        <v>0.48542490472493321</v>
      </c>
      <c r="E2205" s="2">
        <f t="shared" si="205"/>
        <v>-1.4020167598436162E-2</v>
      </c>
      <c r="F2205" s="2">
        <f t="shared" si="203"/>
        <v>-9.9035314277940503E-3</v>
      </c>
      <c r="G2205" s="2">
        <f t="shared" si="201"/>
        <v>-4.1166361706421115E-3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5">
        <f>TITRES_STAT!D2209</f>
        <v>0.49</v>
      </c>
      <c r="C2206" s="2">
        <f t="shared" si="204"/>
        <v>0.47118862372242054</v>
      </c>
      <c r="D2206" s="2">
        <f t="shared" si="206"/>
        <v>0.48576380067123442</v>
      </c>
      <c r="E2206" s="2">
        <f t="shared" si="205"/>
        <v>-1.4575176948813884E-2</v>
      </c>
      <c r="F2206" s="2">
        <f t="shared" si="203"/>
        <v>-1.0837860531998018E-2</v>
      </c>
      <c r="G2206" s="2">
        <f t="shared" si="201"/>
        <v>-3.7373164168158658E-3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0.49</v>
      </c>
      <c r="C2207" s="2">
        <f t="shared" si="204"/>
        <v>0.47100575853435583</v>
      </c>
      <c r="D2207" s="2">
        <f t="shared" si="206"/>
        <v>0.48607759321410593</v>
      </c>
      <c r="E2207" s="2">
        <f t="shared" si="205"/>
        <v>-1.5071834679750096E-2</v>
      </c>
      <c r="F2207" s="2">
        <f t="shared" si="203"/>
        <v>-1.1684655361548434E-2</v>
      </c>
      <c r="G2207" s="2">
        <f t="shared" si="201"/>
        <v>-3.3871793182016618E-3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5">
        <f>TITRES_STAT!D2211</f>
        <v>0.49</v>
      </c>
      <c r="C2208" s="2">
        <f t="shared" si="204"/>
        <v>0.47238948799060876</v>
      </c>
      <c r="D2208" s="2">
        <f t="shared" si="206"/>
        <v>0.4863681418649129</v>
      </c>
      <c r="E2208" s="2">
        <f t="shared" si="205"/>
        <v>-1.3978653874304137E-2</v>
      </c>
      <c r="F2208" s="2">
        <f t="shared" si="203"/>
        <v>-1.2143455064099576E-2</v>
      </c>
      <c r="G2208" s="2">
        <f t="shared" si="201"/>
        <v>-1.8351988102045611E-3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0.49</v>
      </c>
      <c r="C2209" s="2">
        <f t="shared" si="204"/>
        <v>0.47356033599205355</v>
      </c>
      <c r="D2209" s="2">
        <f t="shared" si="206"/>
        <v>0.48663716839343785</v>
      </c>
      <c r="E2209" s="2">
        <f t="shared" si="205"/>
        <v>-1.3076832401384297E-2</v>
      </c>
      <c r="F2209" s="2">
        <f t="shared" si="203"/>
        <v>-1.2330130531556521E-2</v>
      </c>
      <c r="G2209" s="2">
        <f t="shared" si="201"/>
        <v>-7.4670186982777643E-4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0.49</v>
      </c>
      <c r="C2210" s="2">
        <f t="shared" si="204"/>
        <v>0.47762797660866069</v>
      </c>
      <c r="D2210" s="2">
        <f t="shared" si="206"/>
        <v>0.48688626703096094</v>
      </c>
      <c r="E2210" s="2">
        <f t="shared" si="205"/>
        <v>-9.2582904223002527E-3</v>
      </c>
      <c r="F2210" s="2">
        <f t="shared" si="203"/>
        <v>-1.1715762509705269E-2</v>
      </c>
      <c r="G2210" s="2">
        <f t="shared" si="201"/>
        <v>2.457472087405016E-3</v>
      </c>
      <c r="H2210" s="2" t="str">
        <f t="shared" si="202"/>
        <v>Sell</v>
      </c>
    </row>
    <row r="2211" spans="1:8" ht="13.5" x14ac:dyDescent="0.25">
      <c r="A2211" s="3">
        <f>TITRES_STAT!B2214</f>
        <v>45525</v>
      </c>
      <c r="B2211" s="5">
        <f>TITRES_STAT!D2214</f>
        <v>0.49</v>
      </c>
      <c r="C2211" s="2">
        <f t="shared" si="204"/>
        <v>0.48414674943809749</v>
      </c>
      <c r="D2211" s="2">
        <f t="shared" si="206"/>
        <v>0.4871169139175564</v>
      </c>
      <c r="E2211" s="2">
        <f t="shared" si="205"/>
        <v>-2.9701644794589144E-3</v>
      </c>
      <c r="F2211" s="2">
        <f t="shared" si="203"/>
        <v>-9.9666429036559985E-3</v>
      </c>
      <c r="G2211" s="2">
        <f t="shared" si="201"/>
        <v>6.9964784241970841E-3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5">
        <f>TITRES_STAT!D2215</f>
        <v>0.47</v>
      </c>
      <c r="C2212" s="2">
        <f t="shared" si="204"/>
        <v>0.48658571106300558</v>
      </c>
      <c r="D2212" s="2">
        <f t="shared" si="206"/>
        <v>0.48584899436810774</v>
      </c>
      <c r="E2212" s="2">
        <f t="shared" si="205"/>
        <v>7.3671669489783209E-4</v>
      </c>
      <c r="F2212" s="2">
        <f t="shared" si="203"/>
        <v>-7.8259709839452324E-3</v>
      </c>
      <c r="G2212" s="2">
        <f t="shared" ref="G2212:G2275" si="207">E2212-F2212</f>
        <v>8.5626876788430645E-3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0.48</v>
      </c>
      <c r="C2213" s="2">
        <f t="shared" si="204"/>
        <v>0.48864944782254316</v>
      </c>
      <c r="D2213" s="2">
        <f t="shared" si="206"/>
        <v>0.48541573552602568</v>
      </c>
      <c r="E2213" s="2">
        <f t="shared" si="205"/>
        <v>3.2337122965174769E-3</v>
      </c>
      <c r="F2213" s="2">
        <f t="shared" ref="F2213:F2276" si="209">(E2213*(2/(10)))+((1-(2/10))*F2212)</f>
        <v>-5.6140343278526916E-3</v>
      </c>
      <c r="G2213" s="2">
        <f t="shared" si="207"/>
        <v>8.8477466243701685E-3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0.48</v>
      </c>
      <c r="C2214" s="2">
        <f t="shared" si="204"/>
        <v>0.48885722508061341</v>
      </c>
      <c r="D2214" s="2">
        <f t="shared" si="206"/>
        <v>0.48501456993150527</v>
      </c>
      <c r="E2214" s="2">
        <f t="shared" si="205"/>
        <v>3.8426551491081429E-3</v>
      </c>
      <c r="F2214" s="2">
        <f t="shared" si="209"/>
        <v>-3.7226964324605246E-3</v>
      </c>
      <c r="G2214" s="2">
        <f t="shared" si="207"/>
        <v>7.5653515815686679E-3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0.47</v>
      </c>
      <c r="C2215" s="2">
        <f t="shared" si="204"/>
        <v>0.48903303660667286</v>
      </c>
      <c r="D2215" s="2">
        <f t="shared" si="206"/>
        <v>0.48390237956620857</v>
      </c>
      <c r="E2215" s="2">
        <f t="shared" si="205"/>
        <v>5.1306570404642815E-3</v>
      </c>
      <c r="F2215" s="2">
        <f t="shared" si="209"/>
        <v>-1.9520257378755636E-3</v>
      </c>
      <c r="G2215" s="2">
        <f t="shared" si="207"/>
        <v>7.0826827783398456E-3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0.47</v>
      </c>
      <c r="C2216" s="2">
        <f t="shared" si="204"/>
        <v>0.48918180020564628</v>
      </c>
      <c r="D2216" s="2">
        <f t="shared" si="206"/>
        <v>0.48287257367241532</v>
      </c>
      <c r="E2216" s="2">
        <f t="shared" si="205"/>
        <v>6.3092265332309605E-3</v>
      </c>
      <c r="F2216" s="2">
        <f t="shared" si="209"/>
        <v>-2.9977528365425889E-4</v>
      </c>
      <c r="G2216" s="2">
        <f t="shared" si="207"/>
        <v>6.609001816885219E-3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0.47</v>
      </c>
      <c r="C2217" s="2">
        <f t="shared" si="204"/>
        <v>0.48930767709708528</v>
      </c>
      <c r="D2217" s="2">
        <f t="shared" si="206"/>
        <v>0.48191904969668081</v>
      </c>
      <c r="E2217" s="2">
        <f t="shared" si="205"/>
        <v>7.3886274004044683E-3</v>
      </c>
      <c r="F2217" s="2">
        <f t="shared" si="209"/>
        <v>1.2379052531574866E-3</v>
      </c>
      <c r="G2217" s="2">
        <f t="shared" si="207"/>
        <v>6.1507221472469819E-3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0.48</v>
      </c>
      <c r="C2218" s="2">
        <f t="shared" si="204"/>
        <v>0.48941418831291833</v>
      </c>
      <c r="D2218" s="2">
        <f t="shared" si="206"/>
        <v>0.48177689786729705</v>
      </c>
      <c r="E2218" s="2">
        <f t="shared" si="205"/>
        <v>7.6372904456212809E-3</v>
      </c>
      <c r="F2218" s="2">
        <f t="shared" si="209"/>
        <v>2.5177822916502457E-3</v>
      </c>
      <c r="G2218" s="2">
        <f t="shared" si="207"/>
        <v>5.1195081539710356E-3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0.48</v>
      </c>
      <c r="C2219" s="2">
        <f t="shared" si="204"/>
        <v>0.48950431318785398</v>
      </c>
      <c r="D2219" s="2">
        <f t="shared" si="206"/>
        <v>0.48164527580305283</v>
      </c>
      <c r="E2219" s="2">
        <f t="shared" si="205"/>
        <v>7.8590373848011486E-3</v>
      </c>
      <c r="F2219" s="2">
        <f t="shared" si="209"/>
        <v>3.5860333102804265E-3</v>
      </c>
      <c r="G2219" s="2">
        <f t="shared" si="207"/>
        <v>4.2730040745207216E-3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0.47</v>
      </c>
      <c r="C2220" s="2">
        <f t="shared" si="204"/>
        <v>0.4895805726974149</v>
      </c>
      <c r="D2220" s="2">
        <f t="shared" si="206"/>
        <v>0.48078266278060444</v>
      </c>
      <c r="E2220" s="2">
        <f t="shared" si="205"/>
        <v>8.7979099168104535E-3</v>
      </c>
      <c r="F2220" s="2">
        <f t="shared" si="209"/>
        <v>4.6284086315864321E-3</v>
      </c>
      <c r="G2220" s="2">
        <f t="shared" si="207"/>
        <v>4.1695012852240214E-3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0.48</v>
      </c>
      <c r="C2221" s="2">
        <f t="shared" si="204"/>
        <v>0.48964509997473565</v>
      </c>
      <c r="D2221" s="2">
        <f t="shared" si="206"/>
        <v>0.48072468775981891</v>
      </c>
      <c r="E2221" s="2">
        <f t="shared" si="205"/>
        <v>8.9204122149167397E-3</v>
      </c>
      <c r="F2221" s="2">
        <f t="shared" si="209"/>
        <v>5.4868093482524942E-3</v>
      </c>
      <c r="G2221" s="2">
        <f t="shared" si="207"/>
        <v>3.4336028666642456E-3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0.46</v>
      </c>
      <c r="C2222" s="2">
        <f t="shared" si="204"/>
        <v>0.48662277690169936</v>
      </c>
      <c r="D2222" s="2">
        <f t="shared" si="206"/>
        <v>0.47918952570353607</v>
      </c>
      <c r="E2222" s="2">
        <f t="shared" si="205"/>
        <v>7.4332511981632932E-3</v>
      </c>
      <c r="F2222" s="2">
        <f t="shared" si="209"/>
        <v>5.8760977182346543E-3</v>
      </c>
      <c r="G2222" s="2">
        <f t="shared" si="207"/>
        <v>1.5571534799286389E-3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0.47</v>
      </c>
      <c r="C2223" s="2">
        <f t="shared" si="204"/>
        <v>0.48560388814759176</v>
      </c>
      <c r="D2223" s="2">
        <f t="shared" si="206"/>
        <v>0.4785088200958667</v>
      </c>
      <c r="E2223" s="2">
        <f t="shared" si="205"/>
        <v>7.0950680517250508E-3</v>
      </c>
      <c r="F2223" s="2">
        <f t="shared" si="209"/>
        <v>6.119891784932734E-3</v>
      </c>
      <c r="G2223" s="2">
        <f t="shared" si="207"/>
        <v>9.7517626679231688E-4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0.47</v>
      </c>
      <c r="C2224" s="2">
        <f t="shared" si="204"/>
        <v>0.48474175150950072</v>
      </c>
      <c r="D2224" s="2">
        <f t="shared" si="206"/>
        <v>0.47787853712580247</v>
      </c>
      <c r="E2224" s="2">
        <f t="shared" si="205"/>
        <v>6.8632143836982462E-3</v>
      </c>
      <c r="F2224" s="2">
        <f t="shared" si="209"/>
        <v>6.2685563046858362E-3</v>
      </c>
      <c r="G2224" s="2">
        <f t="shared" si="207"/>
        <v>5.9465807901240997E-4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0.48</v>
      </c>
      <c r="C2225" s="2">
        <f t="shared" si="204"/>
        <v>0.48247378973880828</v>
      </c>
      <c r="D2225" s="2">
        <f t="shared" si="206"/>
        <v>0.47803568252389117</v>
      </c>
      <c r="E2225" s="2">
        <f t="shared" si="205"/>
        <v>4.4381072149171086E-3</v>
      </c>
      <c r="F2225" s="2">
        <f t="shared" si="209"/>
        <v>5.9024664867320907E-3</v>
      </c>
      <c r="G2225" s="2">
        <f t="shared" si="207"/>
        <v>-1.4643592718149821E-3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5">
        <f>TITRES_STAT!D2229</f>
        <v>0.48</v>
      </c>
      <c r="C2226" s="2">
        <f t="shared" si="204"/>
        <v>0.48055474516360697</v>
      </c>
      <c r="D2226" s="2">
        <f t="shared" si="206"/>
        <v>0.47818118752212146</v>
      </c>
      <c r="E2226" s="2">
        <f t="shared" si="205"/>
        <v>2.373557641485502E-3</v>
      </c>
      <c r="F2226" s="2">
        <f t="shared" si="209"/>
        <v>5.1966847176827735E-3</v>
      </c>
      <c r="G2226" s="2">
        <f t="shared" si="207"/>
        <v>-2.8231270761972715E-3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5">
        <f>TITRES_STAT!D2230</f>
        <v>0.48</v>
      </c>
      <c r="C2227" s="2">
        <f t="shared" si="204"/>
        <v>0.4789309382153597</v>
      </c>
      <c r="D2227" s="2">
        <f t="shared" si="206"/>
        <v>0.47831591437233467</v>
      </c>
      <c r="E2227" s="2">
        <f t="shared" si="205"/>
        <v>6.1502384302503099E-4</v>
      </c>
      <c r="F2227" s="2">
        <f t="shared" si="209"/>
        <v>4.2803525427512253E-3</v>
      </c>
      <c r="G2227" s="2">
        <f t="shared" si="207"/>
        <v>-3.6653286997261943E-3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0.48</v>
      </c>
      <c r="C2228" s="2">
        <f t="shared" si="204"/>
        <v>0.47909540925915051</v>
      </c>
      <c r="D2228" s="2">
        <f t="shared" si="206"/>
        <v>0.47844066145586545</v>
      </c>
      <c r="E2228" s="2">
        <f t="shared" si="205"/>
        <v>6.5474780328506066E-4</v>
      </c>
      <c r="F2228" s="2">
        <f t="shared" si="209"/>
        <v>3.5552315948579926E-3</v>
      </c>
      <c r="G2228" s="2">
        <f t="shared" si="207"/>
        <v>-2.9004837915729319E-3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5">
        <f>TITRES_STAT!D2232</f>
        <v>0.47</v>
      </c>
      <c r="C2229" s="2">
        <f t="shared" si="204"/>
        <v>0.47923457706543504</v>
      </c>
      <c r="D2229" s="2">
        <f t="shared" si="206"/>
        <v>0.47781542727394949</v>
      </c>
      <c r="E2229" s="2">
        <f t="shared" si="205"/>
        <v>1.4191497914855522E-3</v>
      </c>
      <c r="F2229" s="2">
        <f t="shared" si="209"/>
        <v>3.1280152341835047E-3</v>
      </c>
      <c r="G2229" s="2">
        <f t="shared" si="207"/>
        <v>-1.7088654426979525E-3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5">
        <f>TITRES_STAT!D2233</f>
        <v>0.47</v>
      </c>
      <c r="C2230" s="2">
        <f t="shared" si="204"/>
        <v>0.47781387290152194</v>
      </c>
      <c r="D2230" s="2">
        <f t="shared" si="206"/>
        <v>0.4772365067351384</v>
      </c>
      <c r="E2230" s="2">
        <f t="shared" si="205"/>
        <v>5.7736616638354166E-4</v>
      </c>
      <c r="F2230" s="2">
        <f t="shared" si="209"/>
        <v>2.6178854206235121E-3</v>
      </c>
      <c r="G2230" s="2">
        <f t="shared" si="207"/>
        <v>-2.0405192542399704E-3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0.47</v>
      </c>
      <c r="C2231" s="2">
        <f t="shared" si="204"/>
        <v>0.47815020014744164</v>
      </c>
      <c r="D2231" s="2">
        <f t="shared" si="206"/>
        <v>0.47670046919920223</v>
      </c>
      <c r="E2231" s="2">
        <f t="shared" si="205"/>
        <v>1.4497309482394138E-3</v>
      </c>
      <c r="F2231" s="2">
        <f t="shared" si="209"/>
        <v>2.3842545261466923E-3</v>
      </c>
      <c r="G2231" s="2">
        <f t="shared" si="207"/>
        <v>-9.3452357790727849E-4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5">
        <f>TITRES_STAT!D2235</f>
        <v>0.47</v>
      </c>
      <c r="C2232" s="2">
        <f t="shared" si="204"/>
        <v>0.47535786166321981</v>
      </c>
      <c r="D2232" s="2">
        <f t="shared" si="206"/>
        <v>0.47620413814740947</v>
      </c>
      <c r="E2232" s="2">
        <f t="shared" si="205"/>
        <v>-8.462764841896675E-4</v>
      </c>
      <c r="F2232" s="2">
        <f t="shared" si="209"/>
        <v>1.7381483240794205E-3</v>
      </c>
      <c r="G2232" s="2">
        <f t="shared" si="207"/>
        <v>-2.584424808269088E-3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5">
        <f>TITRES_STAT!D2236</f>
        <v>0.47</v>
      </c>
      <c r="C2233" s="2">
        <f t="shared" si="204"/>
        <v>0.47453357525349366</v>
      </c>
      <c r="D2233" s="2">
        <f t="shared" si="206"/>
        <v>0.47574457235871248</v>
      </c>
      <c r="E2233" s="2">
        <f t="shared" si="205"/>
        <v>-1.2109971052188251E-3</v>
      </c>
      <c r="F2233" s="2">
        <f t="shared" si="209"/>
        <v>1.1483192382197715E-3</v>
      </c>
      <c r="G2233" s="2">
        <f t="shared" si="207"/>
        <v>-2.3593163434385963E-3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5">
        <f>TITRES_STAT!D2237</f>
        <v>0.45</v>
      </c>
      <c r="C2234" s="2">
        <f t="shared" si="204"/>
        <v>0.47383610213757155</v>
      </c>
      <c r="D2234" s="2">
        <f t="shared" si="206"/>
        <v>0.47383756699880786</v>
      </c>
      <c r="E2234" s="2">
        <f t="shared" si="205"/>
        <v>-1.4648612363110658E-6</v>
      </c>
      <c r="F2234" s="2">
        <f t="shared" si="209"/>
        <v>9.18362418328555E-4</v>
      </c>
      <c r="G2234" s="2">
        <f t="shared" si="207"/>
        <v>-9.1982727956486606E-4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0.46</v>
      </c>
      <c r="C2235" s="2">
        <f t="shared" si="204"/>
        <v>0.47478439411640666</v>
      </c>
      <c r="D2235" s="2">
        <f t="shared" si="206"/>
        <v>0.47281256203593319</v>
      </c>
      <c r="E2235" s="2">
        <f t="shared" si="205"/>
        <v>1.9718320804734679E-3</v>
      </c>
      <c r="F2235" s="2">
        <f t="shared" si="209"/>
        <v>1.1290563507575376E-3</v>
      </c>
      <c r="G2235" s="2">
        <f t="shared" si="207"/>
        <v>8.4277572971593029E-4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5">
        <f>TITRES_STAT!D2239</f>
        <v>0.45</v>
      </c>
      <c r="C2236" s="2">
        <f t="shared" si="204"/>
        <v>0.47558679502157486</v>
      </c>
      <c r="D2236" s="2">
        <f t="shared" si="206"/>
        <v>0.47112274262586407</v>
      </c>
      <c r="E2236" s="2">
        <f t="shared" si="205"/>
        <v>4.4640523957107936E-3</v>
      </c>
      <c r="F2236" s="2">
        <f t="shared" si="209"/>
        <v>1.7960555597481887E-3</v>
      </c>
      <c r="G2236" s="2">
        <f t="shared" si="207"/>
        <v>2.6679968359626049E-3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5">
        <f>TITRES_STAT!D2240</f>
        <v>0.44</v>
      </c>
      <c r="C2237" s="2">
        <f t="shared" si="204"/>
        <v>0.47626574963364027</v>
      </c>
      <c r="D2237" s="2">
        <f t="shared" si="206"/>
        <v>0.46881735428320748</v>
      </c>
      <c r="E2237" s="2">
        <f t="shared" si="205"/>
        <v>7.4483953504327904E-3</v>
      </c>
      <c r="F2237" s="2">
        <f t="shared" si="209"/>
        <v>2.9265235178851092E-3</v>
      </c>
      <c r="G2237" s="2">
        <f t="shared" si="207"/>
        <v>4.5218718325476812E-3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5">
        <f>TITRES_STAT!D2241</f>
        <v>0.43</v>
      </c>
      <c r="C2238" s="2">
        <f t="shared" si="204"/>
        <v>0.47684024969000327</v>
      </c>
      <c r="D2238" s="2">
        <f t="shared" si="206"/>
        <v>0.46594199470667358</v>
      </c>
      <c r="E2238" s="2">
        <f t="shared" si="205"/>
        <v>1.0898254983329692E-2</v>
      </c>
      <c r="F2238" s="2">
        <f t="shared" si="209"/>
        <v>4.5208698109740261E-3</v>
      </c>
      <c r="G2238" s="2">
        <f t="shared" si="207"/>
        <v>6.3773851723556655E-3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0.43</v>
      </c>
      <c r="C2239" s="2">
        <f t="shared" si="204"/>
        <v>0.47578790358384893</v>
      </c>
      <c r="D2239" s="2">
        <f t="shared" si="206"/>
        <v>0.46327962472840145</v>
      </c>
      <c r="E2239" s="2">
        <f t="shared" si="205"/>
        <v>1.2508278855447474E-2</v>
      </c>
      <c r="F2239" s="2">
        <f t="shared" si="209"/>
        <v>6.1183516198687164E-3</v>
      </c>
      <c r="G2239" s="2">
        <f t="shared" si="207"/>
        <v>6.389927235578758E-3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0.43</v>
      </c>
      <c r="C2240" s="2">
        <f t="shared" si="204"/>
        <v>0.47489745687864138</v>
      </c>
      <c r="D2240" s="2">
        <f t="shared" si="206"/>
        <v>0.46081446734111248</v>
      </c>
      <c r="E2240" s="2">
        <f t="shared" si="205"/>
        <v>1.40829895375289E-2</v>
      </c>
      <c r="F2240" s="2">
        <f t="shared" si="209"/>
        <v>7.7112792034007534E-3</v>
      </c>
      <c r="G2240" s="2">
        <f t="shared" si="207"/>
        <v>6.3717103341281471E-3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0.42</v>
      </c>
      <c r="C2241" s="2">
        <f t="shared" si="204"/>
        <v>0.47414400197423501</v>
      </c>
      <c r="D2241" s="2">
        <f t="shared" si="206"/>
        <v>0.45779117346399301</v>
      </c>
      <c r="E2241" s="2">
        <f t="shared" si="205"/>
        <v>1.6352828510242001E-2</v>
      </c>
      <c r="F2241" s="2">
        <f t="shared" si="209"/>
        <v>9.4395890647690026E-3</v>
      </c>
      <c r="G2241" s="2">
        <f t="shared" si="207"/>
        <v>6.9132394454729986E-3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5">
        <f>TITRES_STAT!D2245</f>
        <v>0.43</v>
      </c>
      <c r="C2242" s="2">
        <f t="shared" si="204"/>
        <v>0.47350646320896805</v>
      </c>
      <c r="D2242" s="2">
        <f t="shared" si="206"/>
        <v>0.45573256802221573</v>
      </c>
      <c r="E2242" s="2">
        <f t="shared" si="205"/>
        <v>1.777389518675232E-2</v>
      </c>
      <c r="F2242" s="2">
        <f t="shared" si="209"/>
        <v>1.1106450289165667E-2</v>
      </c>
      <c r="G2242" s="2">
        <f t="shared" si="207"/>
        <v>6.6674448975866524E-3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5">
        <f>TITRES_STAT!D2246</f>
        <v>0.43</v>
      </c>
      <c r="C2243" s="2">
        <f t="shared" si="204"/>
        <v>0.47296700733066527</v>
      </c>
      <c r="D2243" s="2">
        <f t="shared" si="206"/>
        <v>0.45382645187242199</v>
      </c>
      <c r="E2243" s="2">
        <f t="shared" si="205"/>
        <v>1.914055545824328E-2</v>
      </c>
      <c r="F2243" s="2">
        <f t="shared" si="209"/>
        <v>1.271327132298119E-2</v>
      </c>
      <c r="G2243" s="2">
        <f t="shared" si="207"/>
        <v>6.4272841352620898E-3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5">
        <f>TITRES_STAT!D2247</f>
        <v>0.42</v>
      </c>
      <c r="C2244" s="2">
        <f t="shared" si="204"/>
        <v>0.46943362158748603</v>
      </c>
      <c r="D2244" s="2">
        <f t="shared" si="206"/>
        <v>0.45132078877076109</v>
      </c>
      <c r="E2244" s="2">
        <f t="shared" si="205"/>
        <v>1.8112832816724933E-2</v>
      </c>
      <c r="F2244" s="2">
        <f t="shared" si="209"/>
        <v>1.3793183621729939E-2</v>
      </c>
      <c r="G2244" s="2">
        <f t="shared" si="207"/>
        <v>4.3196491949949942E-3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0.41</v>
      </c>
      <c r="C2245" s="2">
        <f t="shared" si="204"/>
        <v>0.46798229518941126</v>
      </c>
      <c r="D2245" s="2">
        <f t="shared" si="206"/>
        <v>0.44825998960255659</v>
      </c>
      <c r="E2245" s="2">
        <f t="shared" si="205"/>
        <v>1.9722305586854671E-2</v>
      </c>
      <c r="F2245" s="2">
        <f t="shared" si="209"/>
        <v>1.4979008014754887E-2</v>
      </c>
      <c r="G2245" s="2">
        <f t="shared" si="207"/>
        <v>4.7432975720997847E-3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5">
        <f>TITRES_STAT!D2249</f>
        <v>0.43</v>
      </c>
      <c r="C2246" s="2">
        <f t="shared" si="204"/>
        <v>0.46521578823719412</v>
      </c>
      <c r="D2246" s="2">
        <f t="shared" si="206"/>
        <v>0.44690739778014499</v>
      </c>
      <c r="E2246" s="2">
        <f t="shared" si="205"/>
        <v>1.8308390457049128E-2</v>
      </c>
      <c r="F2246" s="2">
        <f t="shared" si="209"/>
        <v>1.5644884503213736E-2</v>
      </c>
      <c r="G2246" s="2">
        <f t="shared" si="207"/>
        <v>2.6635059538353927E-3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0.43</v>
      </c>
      <c r="C2247" s="2">
        <f t="shared" si="204"/>
        <v>0.46133643620070275</v>
      </c>
      <c r="D2247" s="2">
        <f t="shared" si="206"/>
        <v>0.44565499794457869</v>
      </c>
      <c r="E2247" s="2">
        <f t="shared" si="205"/>
        <v>1.5681438256124058E-2</v>
      </c>
      <c r="F2247" s="2">
        <f t="shared" si="209"/>
        <v>1.5652195253795801E-2</v>
      </c>
      <c r="G2247" s="2">
        <f t="shared" si="207"/>
        <v>2.9243002328257356E-5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0.43</v>
      </c>
      <c r="C2248" s="2">
        <f t="shared" si="204"/>
        <v>0.45651544601597926</v>
      </c>
      <c r="D2248" s="2">
        <f t="shared" si="206"/>
        <v>0.4444953684672025</v>
      </c>
      <c r="E2248" s="2">
        <f t="shared" si="205"/>
        <v>1.2020077548776764E-2</v>
      </c>
      <c r="F2248" s="2">
        <f t="shared" si="209"/>
        <v>1.4925771712791995E-2</v>
      </c>
      <c r="G2248" s="2">
        <f t="shared" si="207"/>
        <v>-2.9056941640152305E-3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5">
        <f>TITRES_STAT!D2252</f>
        <v>0.43</v>
      </c>
      <c r="C2249" s="2">
        <f t="shared" si="204"/>
        <v>0.45243614662890552</v>
      </c>
      <c r="D2249" s="2">
        <f t="shared" si="206"/>
        <v>0.44342163746963192</v>
      </c>
      <c r="E2249" s="2">
        <f t="shared" si="205"/>
        <v>9.0145091592735982E-3</v>
      </c>
      <c r="F2249" s="2">
        <f t="shared" si="209"/>
        <v>1.3743519202088316E-2</v>
      </c>
      <c r="G2249" s="2">
        <f t="shared" si="207"/>
        <v>-4.7290100428147176E-3</v>
      </c>
      <c r="H2249" s="2" t="str">
        <f t="shared" si="208"/>
        <v>Hold</v>
      </c>
    </row>
    <row r="2250" spans="1:8" ht="13.5" x14ac:dyDescent="0.25">
      <c r="A2250" s="3">
        <f>TITRES_STAT!B2253</f>
        <v>45581</v>
      </c>
      <c r="B2250" s="5">
        <f>TITRES_STAT!D2253</f>
        <v>0.42</v>
      </c>
      <c r="C2250" s="2">
        <f t="shared" si="204"/>
        <v>0.44898443176292008</v>
      </c>
      <c r="D2250" s="2">
        <f t="shared" si="206"/>
        <v>0.44168670136077026</v>
      </c>
      <c r="E2250" s="2">
        <f t="shared" si="205"/>
        <v>7.2977304021498157E-3</v>
      </c>
      <c r="F2250" s="2">
        <f t="shared" si="209"/>
        <v>1.2454361442100617E-2</v>
      </c>
      <c r="G2250" s="2">
        <f t="shared" si="207"/>
        <v>-5.1566310399508014E-3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5">
        <f>TITRES_STAT!D2254</f>
        <v>0.41</v>
      </c>
      <c r="C2251" s="2">
        <f t="shared" si="204"/>
        <v>0.44452528841477856</v>
      </c>
      <c r="D2251" s="2">
        <f t="shared" si="206"/>
        <v>0.4393395382970095</v>
      </c>
      <c r="E2251" s="2">
        <f t="shared" si="205"/>
        <v>5.1857501177690613E-3</v>
      </c>
      <c r="F2251" s="2">
        <f t="shared" si="209"/>
        <v>1.1000639177234307E-2</v>
      </c>
      <c r="G2251" s="2">
        <f t="shared" si="207"/>
        <v>-5.8148890594652454E-3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0.41</v>
      </c>
      <c r="C2252" s="2">
        <f t="shared" si="204"/>
        <v>0.44229062865865881</v>
      </c>
      <c r="D2252" s="2">
        <f t="shared" si="206"/>
        <v>0.43716623916389769</v>
      </c>
      <c r="E2252" s="2">
        <f t="shared" si="205"/>
        <v>5.1243894947611279E-3</v>
      </c>
      <c r="F2252" s="2">
        <f t="shared" si="209"/>
        <v>9.8253892407396716E-3</v>
      </c>
      <c r="G2252" s="2">
        <f t="shared" si="207"/>
        <v>-4.7009997459785437E-3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0.41</v>
      </c>
      <c r="C2253" s="2">
        <f t="shared" si="204"/>
        <v>0.44039976271117287</v>
      </c>
      <c r="D2253" s="2">
        <f t="shared" si="206"/>
        <v>0.4351539251517571</v>
      </c>
      <c r="E2253" s="2">
        <f t="shared" si="205"/>
        <v>5.2458375594157669E-3</v>
      </c>
      <c r="F2253" s="2">
        <f t="shared" si="209"/>
        <v>8.909478904474891E-3</v>
      </c>
      <c r="G2253" s="2">
        <f t="shared" si="207"/>
        <v>-3.6636413450591241E-3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0.41</v>
      </c>
      <c r="C2254" s="2">
        <f t="shared" si="204"/>
        <v>0.43726133767868475</v>
      </c>
      <c r="D2254" s="2">
        <f t="shared" si="206"/>
        <v>0.43329067143681216</v>
      </c>
      <c r="E2254" s="2">
        <f t="shared" si="205"/>
        <v>3.9706662418725891E-3</v>
      </c>
      <c r="F2254" s="2">
        <f t="shared" si="209"/>
        <v>7.9217163719544313E-3</v>
      </c>
      <c r="G2254" s="2">
        <f t="shared" si="207"/>
        <v>-3.9510501300818422E-3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0.4</v>
      </c>
      <c r="C2255" s="2">
        <f t="shared" ref="C2255:C2318" si="210">$C$4*B2245+C2254*(1-$C$4)</f>
        <v>0.43306728572811787</v>
      </c>
      <c r="D2255" s="2">
        <f t="shared" si="206"/>
        <v>0.43082469577482607</v>
      </c>
      <c r="E2255" s="2">
        <f t="shared" si="205"/>
        <v>2.2425899532917959E-3</v>
      </c>
      <c r="F2255" s="2">
        <f t="shared" si="209"/>
        <v>6.7858910882219042E-3</v>
      </c>
      <c r="G2255" s="2">
        <f t="shared" si="207"/>
        <v>-4.5433011349301083E-3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0.4</v>
      </c>
      <c r="C2256" s="2">
        <f t="shared" si="210"/>
        <v>0.43259539561609978</v>
      </c>
      <c r="D2256" s="2">
        <f t="shared" si="206"/>
        <v>0.42854138497669081</v>
      </c>
      <c r="E2256" s="2">
        <f t="shared" si="205"/>
        <v>4.054010639408967E-3</v>
      </c>
      <c r="F2256" s="2">
        <f t="shared" si="209"/>
        <v>6.2395149984593168E-3</v>
      </c>
      <c r="G2256" s="2">
        <f t="shared" si="207"/>
        <v>-2.1855043590503498E-3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0.4</v>
      </c>
      <c r="C2257" s="2">
        <f t="shared" si="210"/>
        <v>0.43219610398285369</v>
      </c>
      <c r="D2257" s="2">
        <f t="shared" si="206"/>
        <v>0.42642720831175074</v>
      </c>
      <c r="E2257" s="2">
        <f t="shared" si="205"/>
        <v>5.7688956711029471E-3</v>
      </c>
      <c r="F2257" s="2">
        <f t="shared" si="209"/>
        <v>6.1453911329880434E-3</v>
      </c>
      <c r="G2257" s="2">
        <f t="shared" si="207"/>
        <v>-3.7649546188509627E-4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0.4</v>
      </c>
      <c r="C2258" s="2">
        <f t="shared" si="210"/>
        <v>0.43185824183164545</v>
      </c>
      <c r="D2258" s="2">
        <f t="shared" si="206"/>
        <v>0.42446963732569509</v>
      </c>
      <c r="E2258" s="2">
        <f t="shared" si="205"/>
        <v>7.388604505950358E-3</v>
      </c>
      <c r="F2258" s="2">
        <f t="shared" si="209"/>
        <v>6.3940338075805063E-3</v>
      </c>
      <c r="G2258" s="2">
        <f t="shared" si="207"/>
        <v>9.9457069836985171E-4</v>
      </c>
      <c r="H2258" s="2" t="str">
        <f t="shared" si="208"/>
        <v>Sell</v>
      </c>
    </row>
    <row r="2259" spans="1:8" ht="13.5" x14ac:dyDescent="0.25">
      <c r="A2259" s="3">
        <f>TITRES_STAT!B2262</f>
        <v>45594</v>
      </c>
      <c r="B2259" s="5">
        <f>TITRES_STAT!D2262</f>
        <v>0.38</v>
      </c>
      <c r="C2259" s="2">
        <f t="shared" si="210"/>
        <v>0.43157235847293079</v>
      </c>
      <c r="D2259" s="2">
        <f t="shared" si="206"/>
        <v>0.42117559011638434</v>
      </c>
      <c r="E2259" s="2">
        <f t="shared" si="205"/>
        <v>1.039676835654646E-2</v>
      </c>
      <c r="F2259" s="2">
        <f t="shared" si="209"/>
        <v>7.1945807173736977E-3</v>
      </c>
      <c r="G2259" s="2">
        <f t="shared" si="207"/>
        <v>3.202187639172762E-3</v>
      </c>
      <c r="H2259" s="2" t="str">
        <f t="shared" si="208"/>
        <v>Sell</v>
      </c>
    </row>
    <row r="2260" spans="1:8" ht="13.5" x14ac:dyDescent="0.25">
      <c r="A2260" s="3">
        <f>TITRES_STAT!B2263</f>
        <v>45595</v>
      </c>
      <c r="B2260" s="5">
        <f>TITRES_STAT!D2263</f>
        <v>0.4</v>
      </c>
      <c r="C2260" s="2">
        <f t="shared" si="210"/>
        <v>0.42979199563094145</v>
      </c>
      <c r="D2260" s="2">
        <f t="shared" si="206"/>
        <v>0.41960702788554105</v>
      </c>
      <c r="E2260" s="2">
        <f t="shared" si="205"/>
        <v>1.0184967745400397E-2</v>
      </c>
      <c r="F2260" s="2">
        <f t="shared" si="209"/>
        <v>7.7926581229790376E-3</v>
      </c>
      <c r="G2260" s="2">
        <f t="shared" si="207"/>
        <v>2.3923096224213597E-3</v>
      </c>
      <c r="H2260" s="2" t="str">
        <f t="shared" si="208"/>
        <v>Sell</v>
      </c>
    </row>
    <row r="2261" spans="1:8" ht="13.5" x14ac:dyDescent="0.25">
      <c r="A2261" s="3">
        <f>TITRES_STAT!B2264</f>
        <v>45596</v>
      </c>
      <c r="B2261" s="5">
        <f>TITRES_STAT!D2264</f>
        <v>0.4</v>
      </c>
      <c r="C2261" s="2">
        <f t="shared" si="210"/>
        <v>0.42674707322618122</v>
      </c>
      <c r="D2261" s="2">
        <f t="shared" si="206"/>
        <v>0.41815465544957503</v>
      </c>
      <c r="E2261" s="2">
        <f t="shared" si="205"/>
        <v>8.5924177766061871E-3</v>
      </c>
      <c r="F2261" s="2">
        <f t="shared" si="209"/>
        <v>7.9526100537044668E-3</v>
      </c>
      <c r="G2261" s="2">
        <f t="shared" si="207"/>
        <v>6.398077229017203E-4</v>
      </c>
      <c r="H2261" s="2" t="str">
        <f t="shared" si="208"/>
        <v>Sell</v>
      </c>
    </row>
    <row r="2262" spans="1:8" ht="13.5" x14ac:dyDescent="0.25">
      <c r="A2262" s="3">
        <f>TITRES_STAT!B2265</f>
        <v>45597</v>
      </c>
      <c r="B2262" s="5">
        <f>TITRES_STAT!D2265</f>
        <v>0.4</v>
      </c>
      <c r="C2262" s="2">
        <f t="shared" si="210"/>
        <v>0.42417060042215332</v>
      </c>
      <c r="D2262" s="2">
        <f t="shared" si="206"/>
        <v>0.41680986615701393</v>
      </c>
      <c r="E2262" s="2">
        <f t="shared" si="205"/>
        <v>7.3607342651393903E-3</v>
      </c>
      <c r="F2262" s="2">
        <f t="shared" si="209"/>
        <v>7.8342348959914519E-3</v>
      </c>
      <c r="G2262" s="2">
        <f t="shared" si="207"/>
        <v>-4.7350063085206152E-4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0.4</v>
      </c>
      <c r="C2263" s="2">
        <f t="shared" si="210"/>
        <v>0.42199050804951438</v>
      </c>
      <c r="D2263" s="2">
        <f t="shared" si="206"/>
        <v>0.41556469088612402</v>
      </c>
      <c r="E2263" s="2">
        <f t="shared" si="205"/>
        <v>6.4258171633903571E-3</v>
      </c>
      <c r="F2263" s="2">
        <f t="shared" si="209"/>
        <v>7.5525513494712326E-3</v>
      </c>
      <c r="G2263" s="2">
        <f t="shared" si="207"/>
        <v>-1.1267341860808754E-3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0.38</v>
      </c>
      <c r="C2264" s="2">
        <f t="shared" si="210"/>
        <v>0.42014581450343524</v>
      </c>
      <c r="D2264" s="2">
        <f t="shared" si="206"/>
        <v>0.41293026933900373</v>
      </c>
      <c r="E2264" s="2">
        <f t="shared" si="205"/>
        <v>7.2155451644315138E-3</v>
      </c>
      <c r="F2264" s="2">
        <f t="shared" si="209"/>
        <v>7.485150112463289E-3</v>
      </c>
      <c r="G2264" s="2">
        <f t="shared" si="207"/>
        <v>-2.6960494803177516E-4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0.4</v>
      </c>
      <c r="C2265" s="2">
        <f t="shared" si="210"/>
        <v>0.41704645842598365</v>
      </c>
      <c r="D2265" s="2">
        <f t="shared" si="206"/>
        <v>0.41197247161018863</v>
      </c>
      <c r="E2265" s="2">
        <f t="shared" si="205"/>
        <v>5.0739868157950174E-3</v>
      </c>
      <c r="F2265" s="2">
        <f t="shared" si="209"/>
        <v>7.0029174531296345E-3</v>
      </c>
      <c r="G2265" s="2">
        <f t="shared" si="207"/>
        <v>-1.9289306373346171E-3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0.4</v>
      </c>
      <c r="C2266" s="2">
        <f t="shared" si="210"/>
        <v>0.41442392636044773</v>
      </c>
      <c r="D2266" s="2">
        <f t="shared" si="206"/>
        <v>0.41108562186128578</v>
      </c>
      <c r="E2266" s="2">
        <f t="shared" si="205"/>
        <v>3.3383044991619482E-3</v>
      </c>
      <c r="F2266" s="2">
        <f t="shared" si="209"/>
        <v>6.2699948623360976E-3</v>
      </c>
      <c r="G2266" s="2">
        <f t="shared" si="207"/>
        <v>-2.9316903631741494E-3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0.4</v>
      </c>
      <c r="C2267" s="2">
        <f t="shared" si="210"/>
        <v>0.41220486076653268</v>
      </c>
      <c r="D2267" s="2">
        <f t="shared" si="206"/>
        <v>0.41026446468637573</v>
      </c>
      <c r="E2267" s="2">
        <f t="shared" si="205"/>
        <v>1.9403960801569475E-3</v>
      </c>
      <c r="F2267" s="2">
        <f t="shared" si="209"/>
        <v>5.4040751059002681E-3</v>
      </c>
      <c r="G2267" s="2">
        <f t="shared" si="207"/>
        <v>-3.4636790257433206E-3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5">
        <f>TITRES_STAT!D2271</f>
        <v>0.42</v>
      </c>
      <c r="C2268" s="2">
        <f t="shared" si="210"/>
        <v>0.41032718987937378</v>
      </c>
      <c r="D2268" s="2">
        <f t="shared" si="206"/>
        <v>0.4109856154503479</v>
      </c>
      <c r="E2268" s="2">
        <f t="shared" ref="E2268:E2331" si="211">C2268-D2268</f>
        <v>-6.5842557097411936E-4</v>
      </c>
      <c r="F2268" s="2">
        <f t="shared" si="209"/>
        <v>4.191574970525391E-3</v>
      </c>
      <c r="G2268" s="2">
        <f t="shared" si="207"/>
        <v>-4.8500005414995103E-3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5">
        <f>TITRES_STAT!D2272</f>
        <v>0.42</v>
      </c>
      <c r="C2269" s="2">
        <f t="shared" si="210"/>
        <v>0.40566146835947009</v>
      </c>
      <c r="D2269" s="2">
        <f t="shared" ref="D2269:D2332" si="212">$D$4*B2269+(1-$D$4)*D2268</f>
        <v>0.41165334763921102</v>
      </c>
      <c r="E2269" s="2">
        <f t="shared" si="211"/>
        <v>-5.9918792797409304E-3</v>
      </c>
      <c r="F2269" s="2">
        <f t="shared" si="209"/>
        <v>2.1548841204721268E-3</v>
      </c>
      <c r="G2269" s="2">
        <f t="shared" si="207"/>
        <v>-8.1467634002130567E-3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5">
        <f>TITRES_STAT!D2273</f>
        <v>0.42</v>
      </c>
      <c r="C2270" s="2">
        <f t="shared" si="210"/>
        <v>0.40479047322724393</v>
      </c>
      <c r="D2270" s="2">
        <f t="shared" si="212"/>
        <v>0.41227161818445462</v>
      </c>
      <c r="E2270" s="2">
        <f t="shared" si="211"/>
        <v>-7.4811449572106947E-3</v>
      </c>
      <c r="F2270" s="2">
        <f t="shared" si="209"/>
        <v>2.2767830493556252E-4</v>
      </c>
      <c r="G2270" s="2">
        <f t="shared" si="207"/>
        <v>-7.708823262146257E-3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5">
        <f>TITRES_STAT!D2274</f>
        <v>0.41</v>
      </c>
      <c r="C2271" s="2">
        <f t="shared" si="210"/>
        <v>0.40405347734612945</v>
      </c>
      <c r="D2271" s="2">
        <f t="shared" si="212"/>
        <v>0.4121033501707913</v>
      </c>
      <c r="E2271" s="2">
        <f t="shared" si="211"/>
        <v>-8.0498728246618523E-3</v>
      </c>
      <c r="F2271" s="2">
        <f t="shared" si="209"/>
        <v>-1.4278319209839205E-3</v>
      </c>
      <c r="G2271" s="2">
        <f t="shared" si="207"/>
        <v>-6.622040903677932E-3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5">
        <f>TITRES_STAT!D2275</f>
        <v>0.41</v>
      </c>
      <c r="C2272" s="2">
        <f t="shared" si="210"/>
        <v>0.40342986544672493</v>
      </c>
      <c r="D2272" s="2">
        <f t="shared" si="212"/>
        <v>0.41194754645443643</v>
      </c>
      <c r="E2272" s="2">
        <f t="shared" si="211"/>
        <v>-8.5176810077114973E-3</v>
      </c>
      <c r="F2272" s="2">
        <f t="shared" si="209"/>
        <v>-2.845801738329436E-3</v>
      </c>
      <c r="G2272" s="2">
        <f t="shared" si="207"/>
        <v>-5.6718792693820613E-3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5">
        <f>TITRES_STAT!D2276</f>
        <v>0.41</v>
      </c>
      <c r="C2273" s="2">
        <f t="shared" si="210"/>
        <v>0.40290219383953646</v>
      </c>
      <c r="D2273" s="2">
        <f t="shared" si="212"/>
        <v>0.4118032837541078</v>
      </c>
      <c r="E2273" s="2">
        <f t="shared" si="211"/>
        <v>-8.9010899145713362E-3</v>
      </c>
      <c r="F2273" s="2">
        <f t="shared" si="209"/>
        <v>-4.0568593735778166E-3</v>
      </c>
      <c r="G2273" s="2">
        <f t="shared" si="207"/>
        <v>-4.8442305409935197E-3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5">
        <f>TITRES_STAT!D2277</f>
        <v>0.4</v>
      </c>
      <c r="C2274" s="2">
        <f t="shared" si="210"/>
        <v>0.39937877940268468</v>
      </c>
      <c r="D2274" s="2">
        <f t="shared" si="212"/>
        <v>0.41092896643898869</v>
      </c>
      <c r="E2274" s="2">
        <f t="shared" si="211"/>
        <v>-1.1550187036304005E-2</v>
      </c>
      <c r="F2274" s="2">
        <f t="shared" si="209"/>
        <v>-5.5555249061230542E-3</v>
      </c>
      <c r="G2274" s="2">
        <f t="shared" si="207"/>
        <v>-5.9946621301809506E-3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5">
        <f>TITRES_STAT!D2278</f>
        <v>0.41</v>
      </c>
      <c r="C2275" s="2">
        <f t="shared" si="210"/>
        <v>0.39947435180227164</v>
      </c>
      <c r="D2275" s="2">
        <f t="shared" si="212"/>
        <v>0.41086015411017474</v>
      </c>
      <c r="E2275" s="2">
        <f t="shared" si="211"/>
        <v>-1.1385802307903092E-2</v>
      </c>
      <c r="F2275" s="2">
        <f t="shared" si="209"/>
        <v>-6.7215803864790619E-3</v>
      </c>
      <c r="G2275" s="2">
        <f t="shared" si="207"/>
        <v>-4.6642219214240305E-3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5">
        <f>TITRES_STAT!D2279</f>
        <v>0.41</v>
      </c>
      <c r="C2276" s="2">
        <f t="shared" si="210"/>
        <v>0.39955522075576833</v>
      </c>
      <c r="D2276" s="2">
        <f t="shared" si="212"/>
        <v>0.41079643899090257</v>
      </c>
      <c r="E2276" s="2">
        <f t="shared" si="211"/>
        <v>-1.1241218235134243E-2</v>
      </c>
      <c r="F2276" s="2">
        <f t="shared" si="209"/>
        <v>-7.6255079562100991E-3</v>
      </c>
      <c r="G2276" s="2">
        <f t="shared" ref="G2276:G2339" si="213">E2276-F2276</f>
        <v>-3.6157102789241436E-3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5">
        <f>TITRES_STAT!D2280</f>
        <v>0.41</v>
      </c>
      <c r="C2277" s="2">
        <f t="shared" si="210"/>
        <v>0.39962364833180397</v>
      </c>
      <c r="D2277" s="2">
        <f t="shared" si="212"/>
        <v>0.410737443510095</v>
      </c>
      <c r="E2277" s="2">
        <f t="shared" si="211"/>
        <v>-1.111379517829103E-2</v>
      </c>
      <c r="F2277" s="2">
        <f t="shared" ref="F2277:F2340" si="215">(E2277*(2/(10)))+((1-(2/10))*F2276)</f>
        <v>-8.323165400626286E-3</v>
      </c>
      <c r="G2277" s="2">
        <f t="shared" si="213"/>
        <v>-2.7906297776647444E-3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5">
        <f>TITRES_STAT!D2281</f>
        <v>0.4</v>
      </c>
      <c r="C2278" s="2">
        <f t="shared" si="210"/>
        <v>0.4027584716653726</v>
      </c>
      <c r="D2278" s="2">
        <f t="shared" si="212"/>
        <v>0.40994207732416205</v>
      </c>
      <c r="E2278" s="2">
        <f t="shared" si="211"/>
        <v>-7.1836056587894492E-3</v>
      </c>
      <c r="F2278" s="2">
        <f t="shared" si="215"/>
        <v>-8.0952534522589197E-3</v>
      </c>
      <c r="G2278" s="2">
        <f t="shared" si="213"/>
        <v>9.1164779346947049E-4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0.4</v>
      </c>
      <c r="C2279" s="2">
        <f t="shared" si="210"/>
        <v>0.40541101448608452</v>
      </c>
      <c r="D2279" s="2">
        <f t="shared" si="212"/>
        <v>0.40920562715200187</v>
      </c>
      <c r="E2279" s="2">
        <f t="shared" si="211"/>
        <v>-3.7946126659173518E-3</v>
      </c>
      <c r="F2279" s="2">
        <f t="shared" si="215"/>
        <v>-7.2351252949906068E-3</v>
      </c>
      <c r="G2279" s="2">
        <f t="shared" si="213"/>
        <v>3.440512629073255E-3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0.4</v>
      </c>
      <c r="C2280" s="2">
        <f t="shared" si="210"/>
        <v>0.40765547379591766</v>
      </c>
      <c r="D2280" s="2">
        <f t="shared" si="212"/>
        <v>0.40852372884444615</v>
      </c>
      <c r="E2280" s="2">
        <f t="shared" si="211"/>
        <v>-8.68255048528499E-4</v>
      </c>
      <c r="F2280" s="2">
        <f t="shared" si="215"/>
        <v>-5.9617512456981861E-3</v>
      </c>
      <c r="G2280" s="2">
        <f t="shared" si="213"/>
        <v>5.0934961971696871E-3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0.4</v>
      </c>
      <c r="C2281" s="2">
        <f t="shared" si="210"/>
        <v>0.40801617013500724</v>
      </c>
      <c r="D2281" s="2">
        <f t="shared" si="212"/>
        <v>0.40789234152263532</v>
      </c>
      <c r="E2281" s="2">
        <f t="shared" si="211"/>
        <v>1.2382861237192344E-4</v>
      </c>
      <c r="F2281" s="2">
        <f t="shared" si="215"/>
        <v>-4.7446352740841647E-3</v>
      </c>
      <c r="G2281" s="2">
        <f t="shared" si="213"/>
        <v>4.8684638864560882E-3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0.4</v>
      </c>
      <c r="C2282" s="2">
        <f t="shared" si="210"/>
        <v>0.40832137472962149</v>
      </c>
      <c r="D2282" s="2">
        <f t="shared" si="212"/>
        <v>0.40730772363206974</v>
      </c>
      <c r="E2282" s="2">
        <f t="shared" si="211"/>
        <v>1.0136510975517488E-3</v>
      </c>
      <c r="F2282" s="2">
        <f t="shared" si="215"/>
        <v>-3.5929779997569819E-3</v>
      </c>
      <c r="G2282" s="2">
        <f t="shared" si="213"/>
        <v>4.6066290973087306E-3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0.4</v>
      </c>
      <c r="C2283" s="2">
        <f t="shared" si="210"/>
        <v>0.40857962477121818</v>
      </c>
      <c r="D2283" s="2">
        <f t="shared" si="212"/>
        <v>0.40676641077043496</v>
      </c>
      <c r="E2283" s="2">
        <f t="shared" si="211"/>
        <v>1.8132140007832143E-3</v>
      </c>
      <c r="F2283" s="2">
        <f t="shared" si="215"/>
        <v>-2.5117395996489427E-3</v>
      </c>
      <c r="G2283" s="2">
        <f t="shared" si="213"/>
        <v>4.3249536004321566E-3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0.41</v>
      </c>
      <c r="C2284" s="2">
        <f t="shared" si="210"/>
        <v>0.40725968249872307</v>
      </c>
      <c r="D2284" s="2">
        <f t="shared" si="212"/>
        <v>0.40700593589855089</v>
      </c>
      <c r="E2284" s="2">
        <f t="shared" si="211"/>
        <v>2.5374660017218886E-4</v>
      </c>
      <c r="F2284" s="2">
        <f t="shared" si="215"/>
        <v>-1.9586423596847165E-3</v>
      </c>
      <c r="G2284" s="2">
        <f t="shared" si="213"/>
        <v>2.2123889598569054E-3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0.42</v>
      </c>
      <c r="C2285" s="2">
        <f t="shared" si="210"/>
        <v>0.40768126980661185</v>
      </c>
      <c r="D2285" s="2">
        <f t="shared" si="212"/>
        <v>0.40796845916532487</v>
      </c>
      <c r="E2285" s="2">
        <f t="shared" si="211"/>
        <v>-2.8718935871302476E-4</v>
      </c>
      <c r="F2285" s="2">
        <f t="shared" si="215"/>
        <v>-1.6243517594903784E-3</v>
      </c>
      <c r="G2285" s="2">
        <f t="shared" si="213"/>
        <v>1.3371624007773536E-3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5">
        <f>TITRES_STAT!D2289</f>
        <v>0.41</v>
      </c>
      <c r="C2286" s="2">
        <f t="shared" si="210"/>
        <v>0.40803799752867159</v>
      </c>
      <c r="D2286" s="2">
        <f t="shared" si="212"/>
        <v>0.40811894367159712</v>
      </c>
      <c r="E2286" s="2">
        <f t="shared" si="211"/>
        <v>-8.0946142925530928E-5</v>
      </c>
      <c r="F2286" s="2">
        <f t="shared" si="215"/>
        <v>-1.3156706361774088E-3</v>
      </c>
      <c r="G2286" s="2">
        <f t="shared" si="213"/>
        <v>1.2347244932518779E-3</v>
      </c>
      <c r="H2286" s="2" t="str">
        <f t="shared" si="214"/>
        <v>Sell</v>
      </c>
    </row>
    <row r="2287" spans="1:8" ht="13.5" x14ac:dyDescent="0.25">
      <c r="A2287" s="3">
        <f>TITRES_STAT!B2290</f>
        <v>45632</v>
      </c>
      <c r="B2287" s="5">
        <f>TITRES_STAT!D2290</f>
        <v>0.42</v>
      </c>
      <c r="C2287" s="2">
        <f t="shared" si="210"/>
        <v>0.40833984406272211</v>
      </c>
      <c r="D2287" s="2">
        <f t="shared" si="212"/>
        <v>0.40899902191814547</v>
      </c>
      <c r="E2287" s="2">
        <f t="shared" si="211"/>
        <v>-6.5917785542335405E-4</v>
      </c>
      <c r="F2287" s="2">
        <f t="shared" si="215"/>
        <v>-1.1843720800265979E-3</v>
      </c>
      <c r="G2287" s="2">
        <f t="shared" si="213"/>
        <v>5.2519422460324387E-4</v>
      </c>
      <c r="H2287" s="2" t="str">
        <f t="shared" si="214"/>
        <v>Sell</v>
      </c>
    </row>
    <row r="2288" spans="1:8" ht="13.5" x14ac:dyDescent="0.25">
      <c r="A2288" s="3">
        <f>TITRES_STAT!B2291</f>
        <v>45635</v>
      </c>
      <c r="B2288" s="5">
        <f>TITRES_STAT!D2291</f>
        <v>0.42</v>
      </c>
      <c r="C2288" s="2">
        <f t="shared" si="210"/>
        <v>0.40705679112999565</v>
      </c>
      <c r="D2288" s="2">
        <f t="shared" si="212"/>
        <v>0.40981390918346799</v>
      </c>
      <c r="E2288" s="2">
        <f t="shared" si="211"/>
        <v>-2.7571180534723405E-3</v>
      </c>
      <c r="F2288" s="2">
        <f t="shared" si="215"/>
        <v>-1.4989212747157465E-3</v>
      </c>
      <c r="G2288" s="2">
        <f t="shared" si="213"/>
        <v>-1.258196778756594E-3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5">
        <f>TITRES_STAT!D2292</f>
        <v>0.41</v>
      </c>
      <c r="C2289" s="2">
        <f t="shared" si="210"/>
        <v>0.40597113095615017</v>
      </c>
      <c r="D2289" s="2">
        <f t="shared" si="212"/>
        <v>0.40982769368839628</v>
      </c>
      <c r="E2289" s="2">
        <f t="shared" si="211"/>
        <v>-3.8565627322461049E-3</v>
      </c>
      <c r="F2289" s="2">
        <f t="shared" si="215"/>
        <v>-1.9704495662218185E-3</v>
      </c>
      <c r="G2289" s="2">
        <f t="shared" si="213"/>
        <v>-1.8861131660242864E-3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5">
        <f>TITRES_STAT!D2293</f>
        <v>0.41</v>
      </c>
      <c r="C2290" s="2">
        <f t="shared" si="210"/>
        <v>0.40505249542443478</v>
      </c>
      <c r="D2290" s="2">
        <f t="shared" si="212"/>
        <v>0.40984045711888545</v>
      </c>
      <c r="E2290" s="2">
        <f t="shared" si="211"/>
        <v>-4.7879616944506709E-3</v>
      </c>
      <c r="F2290" s="2">
        <f t="shared" si="215"/>
        <v>-2.5339519918675894E-3</v>
      </c>
      <c r="G2290" s="2">
        <f t="shared" si="213"/>
        <v>-2.2540097025830815E-3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5">
        <f>TITRES_STAT!D2294</f>
        <v>0.41</v>
      </c>
      <c r="C2291" s="2">
        <f t="shared" si="210"/>
        <v>0.4042751884360602</v>
      </c>
      <c r="D2291" s="2">
        <f t="shared" si="212"/>
        <v>0.40985227511007916</v>
      </c>
      <c r="E2291" s="2">
        <f t="shared" si="211"/>
        <v>-5.5770866740189606E-3</v>
      </c>
      <c r="F2291" s="2">
        <f t="shared" si="215"/>
        <v>-3.142578928297864E-3</v>
      </c>
      <c r="G2291" s="2">
        <f t="shared" si="213"/>
        <v>-2.4345077457210967E-3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0.41</v>
      </c>
      <c r="C2292" s="2">
        <f t="shared" si="210"/>
        <v>0.40361746713820479</v>
      </c>
      <c r="D2292" s="2">
        <f t="shared" si="212"/>
        <v>0.40986321769451772</v>
      </c>
      <c r="E2292" s="2">
        <f t="shared" si="211"/>
        <v>-6.2457505563129345E-3</v>
      </c>
      <c r="F2292" s="2">
        <f t="shared" si="215"/>
        <v>-3.7632132539008782E-3</v>
      </c>
      <c r="G2292" s="2">
        <f t="shared" si="213"/>
        <v>-2.4825373024120563E-3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5">
        <f>TITRES_STAT!D2296</f>
        <v>0.41</v>
      </c>
      <c r="C2293" s="2">
        <f t="shared" si="210"/>
        <v>0.40306093373232715</v>
      </c>
      <c r="D2293" s="2">
        <f t="shared" si="212"/>
        <v>0.40987334971714606</v>
      </c>
      <c r="E2293" s="2">
        <f t="shared" si="211"/>
        <v>-6.8124159848189092E-3</v>
      </c>
      <c r="F2293" s="2">
        <f t="shared" si="215"/>
        <v>-4.3730538000844848E-3</v>
      </c>
      <c r="G2293" s="2">
        <f t="shared" si="213"/>
        <v>-2.4393621847344244E-3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0.41</v>
      </c>
      <c r="C2294" s="2">
        <f t="shared" si="210"/>
        <v>0.40412848238889221</v>
      </c>
      <c r="D2294" s="2">
        <f t="shared" si="212"/>
        <v>0.40988273121957969</v>
      </c>
      <c r="E2294" s="2">
        <f t="shared" si="211"/>
        <v>-5.7542488306874806E-3</v>
      </c>
      <c r="F2294" s="2">
        <f t="shared" si="215"/>
        <v>-4.6492928062050846E-3</v>
      </c>
      <c r="G2294" s="2">
        <f t="shared" si="213"/>
        <v>-1.104956024482396E-3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0.41</v>
      </c>
      <c r="C2295" s="2">
        <f t="shared" si="210"/>
        <v>0.40657025432906263</v>
      </c>
      <c r="D2295" s="2">
        <f t="shared" si="212"/>
        <v>0.40989141779590715</v>
      </c>
      <c r="E2295" s="2">
        <f t="shared" si="211"/>
        <v>-3.3211634668445233E-3</v>
      </c>
      <c r="F2295" s="2">
        <f t="shared" si="215"/>
        <v>-4.3836669383329726E-3</v>
      </c>
      <c r="G2295" s="2">
        <f t="shared" si="213"/>
        <v>1.0625034714884492E-3</v>
      </c>
      <c r="H2295" s="2" t="str">
        <f t="shared" si="214"/>
        <v>Sell</v>
      </c>
    </row>
    <row r="2296" spans="1:8" ht="13.5" x14ac:dyDescent="0.25">
      <c r="A2296" s="3">
        <f>TITRES_STAT!B2299</f>
        <v>45646</v>
      </c>
      <c r="B2296" s="5">
        <f>TITRES_STAT!D2299</f>
        <v>0.41</v>
      </c>
      <c r="C2296" s="2">
        <f t="shared" si="210"/>
        <v>0.40709790750920682</v>
      </c>
      <c r="D2296" s="2">
        <f t="shared" si="212"/>
        <v>0.40989946092213625</v>
      </c>
      <c r="E2296" s="2">
        <f t="shared" si="211"/>
        <v>-2.8015534129294251E-3</v>
      </c>
      <c r="F2296" s="2">
        <f t="shared" si="215"/>
        <v>-4.0672442332522632E-3</v>
      </c>
      <c r="G2296" s="2">
        <f t="shared" si="213"/>
        <v>1.2656908203228382E-3</v>
      </c>
      <c r="H2296" s="2" t="str">
        <f t="shared" si="214"/>
        <v>Sell</v>
      </c>
    </row>
    <row r="2297" spans="1:8" ht="13.5" x14ac:dyDescent="0.25">
      <c r="A2297" s="3">
        <f>TITRES_STAT!B2300</f>
        <v>45649</v>
      </c>
      <c r="B2297" s="5">
        <f>TITRES_STAT!D2300</f>
        <v>0.41</v>
      </c>
      <c r="C2297" s="2">
        <f t="shared" si="210"/>
        <v>0.40908284481548268</v>
      </c>
      <c r="D2297" s="2">
        <f t="shared" si="212"/>
        <v>0.40990690826123727</v>
      </c>
      <c r="E2297" s="2">
        <f t="shared" si="211"/>
        <v>-8.240634457545859E-4</v>
      </c>
      <c r="F2297" s="2">
        <f t="shared" si="215"/>
        <v>-3.4186080757527279E-3</v>
      </c>
      <c r="G2297" s="2">
        <f t="shared" si="213"/>
        <v>2.594544629998142E-3</v>
      </c>
      <c r="H2297" s="2" t="str">
        <f t="shared" si="214"/>
        <v>Sell</v>
      </c>
    </row>
    <row r="2298" spans="1:8" ht="13.5" x14ac:dyDescent="0.25">
      <c r="A2298" s="3">
        <f>TITRES_STAT!B2301</f>
        <v>45650</v>
      </c>
      <c r="B2298" s="5">
        <f>TITRES_STAT!D2301</f>
        <v>0.41</v>
      </c>
      <c r="C2298" s="2">
        <f t="shared" si="210"/>
        <v>0.41076240715156226</v>
      </c>
      <c r="D2298" s="2">
        <f t="shared" si="212"/>
        <v>0.40991380394559007</v>
      </c>
      <c r="E2298" s="2">
        <f t="shared" si="211"/>
        <v>8.4860320597218708E-4</v>
      </c>
      <c r="F2298" s="2">
        <f t="shared" si="215"/>
        <v>-2.5651658194077451E-3</v>
      </c>
      <c r="G2298" s="2">
        <f t="shared" si="213"/>
        <v>3.4137690253799322E-3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0.41</v>
      </c>
      <c r="C2299" s="2">
        <f t="shared" si="210"/>
        <v>0.41064511374362961</v>
      </c>
      <c r="D2299" s="2">
        <f t="shared" si="212"/>
        <v>0.40992018883850934</v>
      </c>
      <c r="E2299" s="2">
        <f t="shared" si="211"/>
        <v>7.2492490512027219E-4</v>
      </c>
      <c r="F2299" s="2">
        <f t="shared" si="215"/>
        <v>-1.9071476745021417E-3</v>
      </c>
      <c r="G2299" s="2">
        <f t="shared" si="213"/>
        <v>2.6320725796224139E-3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0.4</v>
      </c>
      <c r="C2300" s="2">
        <f t="shared" si="210"/>
        <v>0.41054586547537891</v>
      </c>
      <c r="D2300" s="2">
        <f t="shared" si="212"/>
        <v>0.40918536003565681</v>
      </c>
      <c r="E2300" s="2">
        <f t="shared" si="211"/>
        <v>1.3605054397221039E-3</v>
      </c>
      <c r="F2300" s="2">
        <f t="shared" si="215"/>
        <v>-1.2536170516572929E-3</v>
      </c>
      <c r="G2300" s="2">
        <f t="shared" si="213"/>
        <v>2.6141224913793968E-3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0.4</v>
      </c>
      <c r="C2301" s="2">
        <f t="shared" si="210"/>
        <v>0.41046188617147444</v>
      </c>
      <c r="D2301" s="2">
        <f t="shared" si="212"/>
        <v>0.40850496299597849</v>
      </c>
      <c r="E2301" s="2">
        <f t="shared" si="211"/>
        <v>1.9569231754959504E-3</v>
      </c>
      <c r="F2301" s="2">
        <f t="shared" si="215"/>
        <v>-6.115090062266443E-4</v>
      </c>
      <c r="G2301" s="2">
        <f t="shared" si="213"/>
        <v>2.5684321817225947E-3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0.4</v>
      </c>
      <c r="C2302" s="2">
        <f t="shared" si="210"/>
        <v>0.41039082676047839</v>
      </c>
      <c r="D2302" s="2">
        <f t="shared" si="212"/>
        <v>0.40787496573701709</v>
      </c>
      <c r="E2302" s="2">
        <f t="shared" si="211"/>
        <v>2.5158610234612966E-3</v>
      </c>
      <c r="F2302" s="2">
        <f t="shared" si="215"/>
        <v>1.3964999710943901E-5</v>
      </c>
      <c r="G2302" s="2">
        <f t="shared" si="213"/>
        <v>2.5018960237503528E-3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0.41</v>
      </c>
      <c r="C2303" s="2">
        <f t="shared" si="210"/>
        <v>0.41033069956655865</v>
      </c>
      <c r="D2303" s="2">
        <f t="shared" si="212"/>
        <v>0.40803237568242323</v>
      </c>
      <c r="E2303" s="2">
        <f t="shared" si="211"/>
        <v>2.2983238841354225E-3</v>
      </c>
      <c r="F2303" s="2">
        <f t="shared" si="215"/>
        <v>4.7083677659583964E-4</v>
      </c>
      <c r="G2303" s="2">
        <f t="shared" si="213"/>
        <v>1.827487107539583E-3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5">
        <f>TITRES_STAT!D2307</f>
        <v>0.41</v>
      </c>
      <c r="C2304" s="2">
        <f t="shared" si="210"/>
        <v>0.410279822710165</v>
      </c>
      <c r="D2304" s="2">
        <f t="shared" si="212"/>
        <v>0.40817812563187339</v>
      </c>
      <c r="E2304" s="2">
        <f t="shared" si="211"/>
        <v>2.1016970782916089E-3</v>
      </c>
      <c r="F2304" s="2">
        <f t="shared" si="215"/>
        <v>7.9700883693499362E-4</v>
      </c>
      <c r="G2304" s="2">
        <f t="shared" si="213"/>
        <v>1.3046882413566153E-3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0.4</v>
      </c>
      <c r="C2305" s="2">
        <f t="shared" si="210"/>
        <v>0.41023677306244732</v>
      </c>
      <c r="D2305" s="2">
        <f t="shared" si="212"/>
        <v>0.40757233854803093</v>
      </c>
      <c r="E2305" s="2">
        <f t="shared" si="211"/>
        <v>2.6644345144163917E-3</v>
      </c>
      <c r="F2305" s="2">
        <f t="shared" si="215"/>
        <v>1.1704939724312734E-3</v>
      </c>
      <c r="G2305" s="2">
        <f t="shared" si="213"/>
        <v>1.4939405419851183E-3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0.4</v>
      </c>
      <c r="C2306" s="2">
        <f t="shared" si="210"/>
        <v>0.41020034643745545</v>
      </c>
      <c r="D2306" s="2">
        <f t="shared" si="212"/>
        <v>0.40701142458151013</v>
      </c>
      <c r="E2306" s="2">
        <f t="shared" si="211"/>
        <v>3.1889218559453258E-3</v>
      </c>
      <c r="F2306" s="2">
        <f t="shared" si="215"/>
        <v>1.5741795491340839E-3</v>
      </c>
      <c r="G2306" s="2">
        <f t="shared" si="213"/>
        <v>1.614742306811242E-3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0.4</v>
      </c>
      <c r="C2307" s="2">
        <f t="shared" si="210"/>
        <v>0.41016952390861616</v>
      </c>
      <c r="D2307" s="2">
        <f t="shared" si="212"/>
        <v>0.40649205979769454</v>
      </c>
      <c r="E2307" s="2">
        <f t="shared" si="211"/>
        <v>3.6774641109216244E-3</v>
      </c>
      <c r="F2307" s="2">
        <f t="shared" si="215"/>
        <v>1.9948364614915922E-3</v>
      </c>
      <c r="G2307" s="2">
        <f t="shared" si="213"/>
        <v>1.6826276494300322E-3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0.39</v>
      </c>
      <c r="C2308" s="2">
        <f t="shared" si="210"/>
        <v>0.41014344330729058</v>
      </c>
      <c r="D2308" s="2">
        <f t="shared" si="212"/>
        <v>0.40527042573860605</v>
      </c>
      <c r="E2308" s="2">
        <f t="shared" si="211"/>
        <v>4.8730175686845234E-3</v>
      </c>
      <c r="F2308" s="2">
        <f t="shared" si="215"/>
        <v>2.5704726829301784E-3</v>
      </c>
      <c r="G2308" s="2">
        <f t="shared" si="213"/>
        <v>2.302544885754345E-3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5">
        <f>TITRES_STAT!D2312</f>
        <v>0.39</v>
      </c>
      <c r="C2309" s="2">
        <f t="shared" si="210"/>
        <v>0.41012137510616897</v>
      </c>
      <c r="D2309" s="2">
        <f t="shared" si="212"/>
        <v>0.40413928309130193</v>
      </c>
      <c r="E2309" s="2">
        <f t="shared" si="211"/>
        <v>5.9820920148670464E-3</v>
      </c>
      <c r="F2309" s="2">
        <f t="shared" si="215"/>
        <v>3.252796549317552E-3</v>
      </c>
      <c r="G2309" s="2">
        <f t="shared" si="213"/>
        <v>2.7292954655494944E-3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5">
        <f>TITRES_STAT!D2313</f>
        <v>0.39</v>
      </c>
      <c r="C2310" s="2">
        <f t="shared" si="210"/>
        <v>0.40856424047445067</v>
      </c>
      <c r="D2310" s="2">
        <f t="shared" si="212"/>
        <v>0.40309192878824257</v>
      </c>
      <c r="E2310" s="2">
        <f t="shared" si="211"/>
        <v>5.4723116862080978E-3</v>
      </c>
      <c r="F2310" s="2">
        <f t="shared" si="215"/>
        <v>3.6966995766956616E-3</v>
      </c>
      <c r="G2310" s="2">
        <f t="shared" si="213"/>
        <v>1.7756121095124362E-3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0.4</v>
      </c>
      <c r="C2311" s="2">
        <f t="shared" si="210"/>
        <v>0.40724666501684287</v>
      </c>
      <c r="D2311" s="2">
        <f t="shared" si="212"/>
        <v>0.40286289702615052</v>
      </c>
      <c r="E2311" s="2">
        <f t="shared" si="211"/>
        <v>4.3837679906923444E-3</v>
      </c>
      <c r="F2311" s="2">
        <f t="shared" si="215"/>
        <v>3.8341132594949985E-3</v>
      </c>
      <c r="G2311" s="2">
        <f t="shared" si="213"/>
        <v>5.4965473119734584E-4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0.39</v>
      </c>
      <c r="C2312" s="2">
        <f t="shared" si="210"/>
        <v>0.40613179347579009</v>
      </c>
      <c r="D2312" s="2">
        <f t="shared" si="212"/>
        <v>0.40191008983902826</v>
      </c>
      <c r="E2312" s="2">
        <f t="shared" si="211"/>
        <v>4.221703636761831E-3</v>
      </c>
      <c r="F2312" s="2">
        <f t="shared" si="215"/>
        <v>3.9116313349483655E-3</v>
      </c>
      <c r="G2312" s="2">
        <f t="shared" si="213"/>
        <v>3.1007230181346549E-4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0.4</v>
      </c>
      <c r="C2313" s="2">
        <f t="shared" si="210"/>
        <v>0.40672690217182239</v>
      </c>
      <c r="D2313" s="2">
        <f t="shared" si="212"/>
        <v>0.40176860170280393</v>
      </c>
      <c r="E2313" s="2">
        <f t="shared" si="211"/>
        <v>4.9583004690184618E-3</v>
      </c>
      <c r="F2313" s="2">
        <f t="shared" si="215"/>
        <v>4.1209651617623855E-3</v>
      </c>
      <c r="G2313" s="2">
        <f t="shared" si="213"/>
        <v>8.373353072560763E-4</v>
      </c>
      <c r="H2313" s="2" t="str">
        <f t="shared" si="214"/>
        <v>Sell</v>
      </c>
    </row>
    <row r="2314" spans="1:8" ht="13.5" x14ac:dyDescent="0.25">
      <c r="A2314" s="3">
        <f>TITRES_STAT!B2317</f>
        <v>45673</v>
      </c>
      <c r="B2314" s="5">
        <f>TITRES_STAT!D2317</f>
        <v>0.4</v>
      </c>
      <c r="C2314" s="2">
        <f t="shared" si="210"/>
        <v>0.40723045568384975</v>
      </c>
      <c r="D2314" s="2">
        <f t="shared" si="212"/>
        <v>0.40163759416926287</v>
      </c>
      <c r="E2314" s="2">
        <f t="shared" si="211"/>
        <v>5.5928615145868776E-3</v>
      </c>
      <c r="F2314" s="2">
        <f t="shared" si="215"/>
        <v>4.4153444323272841E-3</v>
      </c>
      <c r="G2314" s="2">
        <f t="shared" si="213"/>
        <v>1.1775170822595936E-3</v>
      </c>
      <c r="H2314" s="2" t="str">
        <f t="shared" si="214"/>
        <v>Sell</v>
      </c>
    </row>
    <row r="2315" spans="1:8" ht="13.5" x14ac:dyDescent="0.25">
      <c r="A2315" s="3">
        <f>TITRES_STAT!B2318</f>
        <v>45674</v>
      </c>
      <c r="B2315" s="5">
        <f>TITRES_STAT!D2318</f>
        <v>0.4</v>
      </c>
      <c r="C2315" s="2">
        <f t="shared" si="210"/>
        <v>0.40611807788633442</v>
      </c>
      <c r="D2315" s="2">
        <f t="shared" si="212"/>
        <v>0.4015162908974656</v>
      </c>
      <c r="E2315" s="2">
        <f t="shared" si="211"/>
        <v>4.6017869888688168E-3</v>
      </c>
      <c r="F2315" s="2">
        <f t="shared" si="215"/>
        <v>4.4526329436355913E-3</v>
      </c>
      <c r="G2315" s="2">
        <f t="shared" si="213"/>
        <v>1.4915404523322545E-4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5">
        <f>TITRES_STAT!D2319</f>
        <v>0.4</v>
      </c>
      <c r="C2316" s="2">
        <f t="shared" si="210"/>
        <v>0.40517683513459068</v>
      </c>
      <c r="D2316" s="2">
        <f t="shared" si="212"/>
        <v>0.40140397305320885</v>
      </c>
      <c r="E2316" s="2">
        <f t="shared" si="211"/>
        <v>3.7728620813818337E-3</v>
      </c>
      <c r="F2316" s="2">
        <f t="shared" si="215"/>
        <v>4.31667877118484E-3</v>
      </c>
      <c r="G2316" s="2">
        <f t="shared" si="213"/>
        <v>-5.438166898030063E-4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5">
        <f>TITRES_STAT!D2320</f>
        <v>0.39</v>
      </c>
      <c r="C2317" s="2">
        <f t="shared" si="210"/>
        <v>0.40438039896003825</v>
      </c>
      <c r="D2317" s="2">
        <f t="shared" si="212"/>
        <v>0.40055923430852675</v>
      </c>
      <c r="E2317" s="2">
        <f t="shared" si="211"/>
        <v>3.8211646515114994E-3</v>
      </c>
      <c r="F2317" s="2">
        <f t="shared" si="215"/>
        <v>4.2175759472501718E-3</v>
      </c>
      <c r="G2317" s="2">
        <f t="shared" si="213"/>
        <v>-3.9641129573867243E-4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0.4</v>
      </c>
      <c r="C2318" s="2">
        <f t="shared" si="210"/>
        <v>0.40216802988926315</v>
      </c>
      <c r="D2318" s="2">
        <f t="shared" si="212"/>
        <v>0.40051780954493216</v>
      </c>
      <c r="E2318" s="2">
        <f t="shared" si="211"/>
        <v>1.6502203443309882E-3</v>
      </c>
      <c r="F2318" s="2">
        <f t="shared" si="215"/>
        <v>3.7041048266663354E-3</v>
      </c>
      <c r="G2318" s="2">
        <f t="shared" si="213"/>
        <v>-2.0538844823353472E-3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0.4</v>
      </c>
      <c r="C2319" s="2">
        <f t="shared" ref="C2319:C2382" si="216">$C$4*B2309+C2318*(1-$C$4)</f>
        <v>0.40029602529091496</v>
      </c>
      <c r="D2319" s="2">
        <f t="shared" si="212"/>
        <v>0.40047945328234458</v>
      </c>
      <c r="E2319" s="2">
        <f t="shared" si="211"/>
        <v>-1.8342799142961885E-4</v>
      </c>
      <c r="F2319" s="2">
        <f t="shared" si="215"/>
        <v>2.9265982630471447E-3</v>
      </c>
      <c r="G2319" s="2">
        <f t="shared" si="213"/>
        <v>-3.1100262544767636E-3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0.4</v>
      </c>
      <c r="C2320" s="2">
        <f t="shared" si="216"/>
        <v>0.39871202140000495</v>
      </c>
      <c r="D2320" s="2">
        <f t="shared" si="212"/>
        <v>0.40044393822439311</v>
      </c>
      <c r="E2320" s="2">
        <f t="shared" si="211"/>
        <v>-1.7319168243881689E-3</v>
      </c>
      <c r="F2320" s="2">
        <f t="shared" si="215"/>
        <v>1.9948952455600823E-3</v>
      </c>
      <c r="G2320" s="2">
        <f t="shared" si="213"/>
        <v>-3.7268120699482511E-3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0.4</v>
      </c>
      <c r="C2321" s="2">
        <f t="shared" si="216"/>
        <v>0.39891017195385031</v>
      </c>
      <c r="D2321" s="2">
        <f t="shared" si="212"/>
        <v>0.40041105391147508</v>
      </c>
      <c r="E2321" s="2">
        <f t="shared" si="211"/>
        <v>-1.5008819576247667E-3</v>
      </c>
      <c r="F2321" s="2">
        <f t="shared" si="215"/>
        <v>1.2957398049231125E-3</v>
      </c>
      <c r="G2321" s="2">
        <f t="shared" si="213"/>
        <v>-2.796621762547879E-3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0.4</v>
      </c>
      <c r="C2322" s="2">
        <f t="shared" si="216"/>
        <v>0.39753937626864255</v>
      </c>
      <c r="D2322" s="2">
        <f t="shared" si="212"/>
        <v>0.400380605473588</v>
      </c>
      <c r="E2322" s="2">
        <f t="shared" si="211"/>
        <v>-2.8412292049454502E-3</v>
      </c>
      <c r="F2322" s="2">
        <f t="shared" si="215"/>
        <v>4.6834600294939986E-4</v>
      </c>
      <c r="G2322" s="2">
        <f t="shared" si="213"/>
        <v>-3.3095752078948501E-3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0.4</v>
      </c>
      <c r="C2323" s="2">
        <f t="shared" si="216"/>
        <v>0.39791793376577445</v>
      </c>
      <c r="D2323" s="2">
        <f t="shared" si="212"/>
        <v>0.40035241247554443</v>
      </c>
      <c r="E2323" s="2">
        <f t="shared" si="211"/>
        <v>-2.4344787097699827E-3</v>
      </c>
      <c r="F2323" s="2">
        <f t="shared" si="215"/>
        <v>-1.1221893959447663E-4</v>
      </c>
      <c r="G2323" s="2">
        <f t="shared" si="213"/>
        <v>-2.322259770175506E-3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5">
        <f>TITRES_STAT!D2327</f>
        <v>0.4</v>
      </c>
      <c r="C2324" s="2">
        <f t="shared" si="216"/>
        <v>0.398238251647963</v>
      </c>
      <c r="D2324" s="2">
        <f t="shared" si="212"/>
        <v>0.40032630784772633</v>
      </c>
      <c r="E2324" s="2">
        <f t="shared" si="211"/>
        <v>-2.0880561997633218E-3</v>
      </c>
      <c r="F2324" s="2">
        <f t="shared" si="215"/>
        <v>-5.0738639162824564E-4</v>
      </c>
      <c r="G2324" s="2">
        <f t="shared" si="213"/>
        <v>-1.580669808135076E-3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0.4</v>
      </c>
      <c r="C2325" s="2">
        <f t="shared" si="216"/>
        <v>0.39850928985596867</v>
      </c>
      <c r="D2325" s="2">
        <f t="shared" si="212"/>
        <v>0.40030213689604288</v>
      </c>
      <c r="E2325" s="2">
        <f t="shared" si="211"/>
        <v>-1.792847040074208E-3</v>
      </c>
      <c r="F2325" s="2">
        <f t="shared" si="215"/>
        <v>-7.6447852131743819E-4</v>
      </c>
      <c r="G2325" s="2">
        <f t="shared" si="213"/>
        <v>-1.0283685187567697E-3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0.4</v>
      </c>
      <c r="C2326" s="2">
        <f t="shared" si="216"/>
        <v>0.39873862987812736</v>
      </c>
      <c r="D2326" s="2">
        <f t="shared" si="212"/>
        <v>0.40027975638522489</v>
      </c>
      <c r="E2326" s="2">
        <f t="shared" si="211"/>
        <v>-1.5411265070975344E-3</v>
      </c>
      <c r="F2326" s="2">
        <f t="shared" si="215"/>
        <v>-9.1980811847345743E-4</v>
      </c>
      <c r="G2326" s="2">
        <f t="shared" si="213"/>
        <v>-6.2131838862407697E-4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5">
        <f>TITRES_STAT!D2330</f>
        <v>0.39</v>
      </c>
      <c r="C2327" s="2">
        <f t="shared" si="216"/>
        <v>0.39739422528149237</v>
      </c>
      <c r="D2327" s="2">
        <f t="shared" si="212"/>
        <v>0.39951829294928232</v>
      </c>
      <c r="E2327" s="2">
        <f t="shared" si="211"/>
        <v>-2.1240676677899417E-3</v>
      </c>
      <c r="F2327" s="2">
        <f t="shared" si="215"/>
        <v>-1.1606600283367544E-3</v>
      </c>
      <c r="G2327" s="2">
        <f t="shared" si="213"/>
        <v>-9.6340763945318734E-4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5">
        <f>TITRES_STAT!D2331</f>
        <v>0.4</v>
      </c>
      <c r="C2328" s="2">
        <f t="shared" si="216"/>
        <v>0.39779511369972431</v>
      </c>
      <c r="D2328" s="2">
        <f t="shared" si="212"/>
        <v>0.39955397495303918</v>
      </c>
      <c r="E2328" s="2">
        <f t="shared" si="211"/>
        <v>-1.7588612533148695E-3</v>
      </c>
      <c r="F2328" s="2">
        <f t="shared" si="215"/>
        <v>-1.2803002733323774E-3</v>
      </c>
      <c r="G2328" s="2">
        <f t="shared" si="213"/>
        <v>-4.7856097998249213E-4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5">
        <f>TITRES_STAT!D2332</f>
        <v>0.4</v>
      </c>
      <c r="C2329" s="2">
        <f t="shared" si="216"/>
        <v>0.39813432697668982</v>
      </c>
      <c r="D2329" s="2">
        <f t="shared" si="212"/>
        <v>0.39958701384540662</v>
      </c>
      <c r="E2329" s="2">
        <f t="shared" si="211"/>
        <v>-1.4526868687168015E-3</v>
      </c>
      <c r="F2329" s="2">
        <f t="shared" si="215"/>
        <v>-1.3147775924092623E-3</v>
      </c>
      <c r="G2329" s="2">
        <f t="shared" si="213"/>
        <v>-1.3790927630753921E-4</v>
      </c>
      <c r="H2329" s="2" t="str">
        <f t="shared" si="214"/>
        <v>Hold</v>
      </c>
    </row>
    <row r="2330" spans="1:8" ht="13.5" x14ac:dyDescent="0.25">
      <c r="A2330" s="3">
        <f>TITRES_STAT!B2333</f>
        <v>45695</v>
      </c>
      <c r="B2330" s="5">
        <f>TITRES_STAT!D2333</f>
        <v>0.4</v>
      </c>
      <c r="C2330" s="2">
        <f t="shared" si="216"/>
        <v>0.39842135359566061</v>
      </c>
      <c r="D2330" s="2">
        <f t="shared" si="212"/>
        <v>0.39961760541241353</v>
      </c>
      <c r="E2330" s="2">
        <f t="shared" si="211"/>
        <v>-1.1962518167529246E-3</v>
      </c>
      <c r="F2330" s="2">
        <f t="shared" si="215"/>
        <v>-1.2910724372779949E-3</v>
      </c>
      <c r="G2330" s="2">
        <f t="shared" si="213"/>
        <v>9.4820620525070363E-5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0.4</v>
      </c>
      <c r="C2331" s="2">
        <f t="shared" si="216"/>
        <v>0.39866422227325127</v>
      </c>
      <c r="D2331" s="2">
        <f t="shared" si="212"/>
        <v>0.3996459309374199</v>
      </c>
      <c r="E2331" s="2">
        <f t="shared" si="211"/>
        <v>-9.8170866416863456E-4</v>
      </c>
      <c r="F2331" s="2">
        <f t="shared" si="215"/>
        <v>-1.2291996826561229E-3</v>
      </c>
      <c r="G2331" s="2">
        <f t="shared" si="213"/>
        <v>2.4749101848748831E-4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0.4</v>
      </c>
      <c r="C2332" s="2">
        <f t="shared" si="216"/>
        <v>0.3988697265389049</v>
      </c>
      <c r="D2332" s="2">
        <f t="shared" si="212"/>
        <v>0.39967215827538877</v>
      </c>
      <c r="E2332" s="2">
        <f t="shared" ref="E2332:E2395" si="217">C2332-D2332</f>
        <v>-8.0243173648386623E-4</v>
      </c>
      <c r="F2332" s="2">
        <f t="shared" si="215"/>
        <v>-1.1438460934216715E-3</v>
      </c>
      <c r="G2332" s="2">
        <f t="shared" si="213"/>
        <v>3.4141435693780522E-4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0.39</v>
      </c>
      <c r="C2333" s="2">
        <f t="shared" si="216"/>
        <v>0.39904361476368877</v>
      </c>
      <c r="D2333" s="2">
        <f t="shared" ref="D2333:D2396" si="218">$D$4*B2333+(1-$D$4)*D2332</f>
        <v>0.39895570210684145</v>
      </c>
      <c r="E2333" s="2">
        <f t="shared" si="217"/>
        <v>8.7912656847322079E-5</v>
      </c>
      <c r="F2333" s="2">
        <f t="shared" si="215"/>
        <v>-8.9749434336787275E-4</v>
      </c>
      <c r="G2333" s="2">
        <f t="shared" si="213"/>
        <v>9.8540700021519483E-4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0.39</v>
      </c>
      <c r="C2334" s="2">
        <f t="shared" si="216"/>
        <v>0.39919075095389051</v>
      </c>
      <c r="D2334" s="2">
        <f t="shared" si="218"/>
        <v>0.39829231676559396</v>
      </c>
      <c r="E2334" s="2">
        <f t="shared" si="217"/>
        <v>8.9843418829654853E-4</v>
      </c>
      <c r="F2334" s="2">
        <f t="shared" si="215"/>
        <v>-5.3830863703498849E-4</v>
      </c>
      <c r="G2334" s="2">
        <f t="shared" si="213"/>
        <v>1.436742825331537E-3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0.39</v>
      </c>
      <c r="C2335" s="2">
        <f t="shared" si="216"/>
        <v>0.39931525080713814</v>
      </c>
      <c r="D2335" s="2">
        <f t="shared" si="218"/>
        <v>0.39767807107925368</v>
      </c>
      <c r="E2335" s="2">
        <f t="shared" si="217"/>
        <v>1.6371797278844635E-3</v>
      </c>
      <c r="F2335" s="2">
        <f t="shared" si="215"/>
        <v>-1.0321096405109808E-4</v>
      </c>
      <c r="G2335" s="2">
        <f t="shared" si="213"/>
        <v>1.7403906919355617E-3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0.39</v>
      </c>
      <c r="C2336" s="2">
        <f t="shared" si="216"/>
        <v>0.39942059683680919</v>
      </c>
      <c r="D2336" s="2">
        <f t="shared" si="218"/>
        <v>0.39710932507338303</v>
      </c>
      <c r="E2336" s="2">
        <f t="shared" si="217"/>
        <v>2.3112717634261593E-3</v>
      </c>
      <c r="F2336" s="2">
        <f t="shared" si="215"/>
        <v>3.7968558144435343E-4</v>
      </c>
      <c r="G2336" s="2">
        <f t="shared" si="213"/>
        <v>1.9315861819818058E-3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5">
        <f>TITRES_STAT!D2340</f>
        <v>0.4</v>
      </c>
      <c r="C2337" s="2">
        <f t="shared" si="216"/>
        <v>0.39797127424653084</v>
      </c>
      <c r="D2337" s="2">
        <f t="shared" si="218"/>
        <v>0.39732344914202133</v>
      </c>
      <c r="E2337" s="2">
        <f t="shared" si="217"/>
        <v>6.4782510450950292E-4</v>
      </c>
      <c r="F2337" s="2">
        <f t="shared" si="215"/>
        <v>4.3331348605738336E-4</v>
      </c>
      <c r="G2337" s="2">
        <f t="shared" si="213"/>
        <v>2.1451161845211956E-4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5">
        <f>TITRES_STAT!D2341</f>
        <v>0.39</v>
      </c>
      <c r="C2338" s="2">
        <f t="shared" si="216"/>
        <v>0.39828338590091072</v>
      </c>
      <c r="D2338" s="2">
        <f t="shared" si="218"/>
        <v>0.39678097142779756</v>
      </c>
      <c r="E2338" s="2">
        <f t="shared" si="217"/>
        <v>1.5024144731131672E-3</v>
      </c>
      <c r="F2338" s="2">
        <f t="shared" si="215"/>
        <v>6.4713368346854027E-4</v>
      </c>
      <c r="G2338" s="2">
        <f t="shared" si="213"/>
        <v>8.5528078964462696E-4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5">
        <f>TITRES_STAT!D2342</f>
        <v>0.4</v>
      </c>
      <c r="C2339" s="2">
        <f t="shared" si="216"/>
        <v>0.39854748037769366</v>
      </c>
      <c r="D2339" s="2">
        <f t="shared" si="218"/>
        <v>0.39701941798870144</v>
      </c>
      <c r="E2339" s="2">
        <f t="shared" si="217"/>
        <v>1.528062388992224E-3</v>
      </c>
      <c r="F2339" s="2">
        <f t="shared" si="215"/>
        <v>8.2331942457327702E-4</v>
      </c>
      <c r="G2339" s="2">
        <f t="shared" si="213"/>
        <v>7.04742964418947E-4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0.4</v>
      </c>
      <c r="C2340" s="2">
        <f t="shared" si="216"/>
        <v>0.39877094493497156</v>
      </c>
      <c r="D2340" s="2">
        <f t="shared" si="218"/>
        <v>0.39724020184139019</v>
      </c>
      <c r="E2340" s="2">
        <f t="shared" si="217"/>
        <v>1.530743093581366E-3</v>
      </c>
      <c r="F2340" s="2">
        <f t="shared" si="215"/>
        <v>9.6480415837489489E-4</v>
      </c>
      <c r="G2340" s="2">
        <f t="shared" ref="G2340:G2403" si="219">E2340-F2340</f>
        <v>5.6593893520647106E-4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5">
        <f>TITRES_STAT!D2344</f>
        <v>0.4</v>
      </c>
      <c r="C2341" s="2">
        <f t="shared" si="216"/>
        <v>0.39896003032959132</v>
      </c>
      <c r="D2341" s="2">
        <f t="shared" si="218"/>
        <v>0.39744463133462055</v>
      </c>
      <c r="E2341" s="2">
        <f t="shared" si="217"/>
        <v>1.5153989949707736E-3</v>
      </c>
      <c r="F2341" s="2">
        <f t="shared" ref="F2341:F2404" si="221">(E2341*(2/(10)))+((1-(2/10))*F2340)</f>
        <v>1.0749231256940708E-3</v>
      </c>
      <c r="G2341" s="2">
        <f t="shared" si="219"/>
        <v>4.4047586927670277E-4</v>
      </c>
      <c r="H2341" s="2" t="str">
        <f t="shared" si="220"/>
        <v>Sell</v>
      </c>
    </row>
    <row r="2342" spans="1:8" ht="13.5" x14ac:dyDescent="0.25">
      <c r="A2342" s="3">
        <f>TITRES_STAT!B2345</f>
        <v>45713</v>
      </c>
      <c r="B2342" s="5">
        <f>TITRES_STAT!D2345</f>
        <v>0.4</v>
      </c>
      <c r="C2342" s="2">
        <f t="shared" si="216"/>
        <v>0.39912002566350036</v>
      </c>
      <c r="D2342" s="2">
        <f t="shared" si="218"/>
        <v>0.39763391790242641</v>
      </c>
      <c r="E2342" s="2">
        <f t="shared" si="217"/>
        <v>1.4861077610739404E-3</v>
      </c>
      <c r="F2342" s="2">
        <f t="shared" si="221"/>
        <v>1.1571600527700448E-3</v>
      </c>
      <c r="G2342" s="2">
        <f t="shared" si="219"/>
        <v>3.2894770830389558E-4</v>
      </c>
      <c r="H2342" s="2" t="str">
        <f t="shared" si="220"/>
        <v>Sell</v>
      </c>
    </row>
    <row r="2343" spans="1:8" ht="13.5" x14ac:dyDescent="0.25">
      <c r="A2343" s="3">
        <f>TITRES_STAT!B2346</f>
        <v>45714</v>
      </c>
      <c r="B2343" s="5">
        <f>TITRES_STAT!D2346</f>
        <v>0.4</v>
      </c>
      <c r="C2343" s="2">
        <f t="shared" si="216"/>
        <v>0.39771694479219261</v>
      </c>
      <c r="D2343" s="2">
        <f t="shared" si="218"/>
        <v>0.39780918324298742</v>
      </c>
      <c r="E2343" s="2">
        <f t="shared" si="217"/>
        <v>-9.2238450794812632E-5</v>
      </c>
      <c r="F2343" s="2">
        <f t="shared" si="221"/>
        <v>9.0728035205707338E-4</v>
      </c>
      <c r="G2343" s="2">
        <f t="shared" si="219"/>
        <v>-9.9951880285188612E-4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0.4</v>
      </c>
      <c r="C2344" s="2">
        <f t="shared" si="216"/>
        <v>0.39652972251647067</v>
      </c>
      <c r="D2344" s="2">
        <f t="shared" si="218"/>
        <v>0.39797146596572908</v>
      </c>
      <c r="E2344" s="2">
        <f t="shared" si="217"/>
        <v>-1.4417434492584036E-3</v>
      </c>
      <c r="F2344" s="2">
        <f t="shared" si="221"/>
        <v>4.3747559179397802E-4</v>
      </c>
      <c r="G2344" s="2">
        <f t="shared" si="219"/>
        <v>-1.8792190410523817E-3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5">
        <f>TITRES_STAT!D2348</f>
        <v>0.4</v>
      </c>
      <c r="C2345" s="2">
        <f t="shared" si="216"/>
        <v>0.39552514982162901</v>
      </c>
      <c r="D2345" s="2">
        <f t="shared" si="218"/>
        <v>0.39812172774604543</v>
      </c>
      <c r="E2345" s="2">
        <f t="shared" si="217"/>
        <v>-2.5965779244164211E-3</v>
      </c>
      <c r="F2345" s="2">
        <f t="shared" si="221"/>
        <v>-1.6933511144810184E-4</v>
      </c>
      <c r="G2345" s="2">
        <f t="shared" si="219"/>
        <v>-2.4272428129683194E-3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5">
        <f>TITRES_STAT!D2349</f>
        <v>0.41</v>
      </c>
      <c r="C2346" s="2">
        <f t="shared" si="216"/>
        <v>0.39467512677214761</v>
      </c>
      <c r="D2346" s="2">
        <f t="shared" si="218"/>
        <v>0.39900159976485688</v>
      </c>
      <c r="E2346" s="2">
        <f t="shared" si="217"/>
        <v>-4.3264729927092738E-3</v>
      </c>
      <c r="F2346" s="2">
        <f t="shared" si="221"/>
        <v>-1.0007626877003362E-3</v>
      </c>
      <c r="G2346" s="2">
        <f t="shared" si="219"/>
        <v>-3.3257103050089373E-3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0.41</v>
      </c>
      <c r="C2347" s="2">
        <f t="shared" si="216"/>
        <v>0.39549433803797107</v>
      </c>
      <c r="D2347" s="2">
        <f t="shared" si="218"/>
        <v>0.39981629607857122</v>
      </c>
      <c r="E2347" s="2">
        <f t="shared" si="217"/>
        <v>-4.321958040600149E-3</v>
      </c>
      <c r="F2347" s="2">
        <f t="shared" si="221"/>
        <v>-1.6650017582802989E-3</v>
      </c>
      <c r="G2347" s="2">
        <f t="shared" si="219"/>
        <v>-2.65695628231985E-3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5">
        <f>TITRES_STAT!D2351</f>
        <v>0.4</v>
      </c>
      <c r="C2348" s="2">
        <f t="shared" si="216"/>
        <v>0.39464905526289862</v>
      </c>
      <c r="D2348" s="2">
        <f t="shared" si="218"/>
        <v>0.39982990377645483</v>
      </c>
      <c r="E2348" s="2">
        <f t="shared" si="217"/>
        <v>-5.1808485135562132E-3</v>
      </c>
      <c r="F2348" s="2">
        <f t="shared" si="221"/>
        <v>-2.3681711093354822E-3</v>
      </c>
      <c r="G2348" s="2">
        <f t="shared" si="219"/>
        <v>-2.8126774042207311E-3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5">
        <f>TITRES_STAT!D2352</f>
        <v>0.41</v>
      </c>
      <c r="C2349" s="2">
        <f t="shared" si="216"/>
        <v>0.39547227753014497</v>
      </c>
      <c r="D2349" s="2">
        <f t="shared" si="218"/>
        <v>0.40058324423745817</v>
      </c>
      <c r="E2349" s="2">
        <f t="shared" si="217"/>
        <v>-5.1109667073132026E-3</v>
      </c>
      <c r="F2349" s="2">
        <f t="shared" si="221"/>
        <v>-2.9167302289310262E-3</v>
      </c>
      <c r="G2349" s="2">
        <f t="shared" si="219"/>
        <v>-2.1942364783821763E-3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5">
        <f>TITRES_STAT!D2353</f>
        <v>0.41</v>
      </c>
      <c r="C2350" s="2">
        <f t="shared" si="216"/>
        <v>0.39616885021781495</v>
      </c>
      <c r="D2350" s="2">
        <f t="shared" si="218"/>
        <v>0.40128078170135018</v>
      </c>
      <c r="E2350" s="2">
        <f t="shared" si="217"/>
        <v>-5.1119314835352259E-3</v>
      </c>
      <c r="F2350" s="2">
        <f t="shared" si="221"/>
        <v>-3.3557704798518658E-3</v>
      </c>
      <c r="G2350" s="2">
        <f t="shared" si="219"/>
        <v>-1.75616100368336E-3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0.41</v>
      </c>
      <c r="C2351" s="2">
        <f t="shared" si="216"/>
        <v>0.39675825787661267</v>
      </c>
      <c r="D2351" s="2">
        <f t="shared" si="218"/>
        <v>0.40192664972347242</v>
      </c>
      <c r="E2351" s="2">
        <f t="shared" si="217"/>
        <v>-5.1683918468597434E-3</v>
      </c>
      <c r="F2351" s="2">
        <f t="shared" si="221"/>
        <v>-3.7182947532534419E-3</v>
      </c>
      <c r="G2351" s="2">
        <f t="shared" si="219"/>
        <v>-1.4500970936063015E-3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0.41</v>
      </c>
      <c r="C2352" s="2">
        <f t="shared" si="216"/>
        <v>0.39725698743405685</v>
      </c>
      <c r="D2352" s="2">
        <f t="shared" si="218"/>
        <v>0.40252467566988187</v>
      </c>
      <c r="E2352" s="2">
        <f t="shared" si="217"/>
        <v>-5.2676882358250188E-3</v>
      </c>
      <c r="F2352" s="2">
        <f t="shared" si="221"/>
        <v>-4.0281734497677572E-3</v>
      </c>
      <c r="G2352" s="2">
        <f t="shared" si="219"/>
        <v>-1.2395147860572615E-3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0.41</v>
      </c>
      <c r="C2353" s="2">
        <f t="shared" si="216"/>
        <v>0.39767898936727886</v>
      </c>
      <c r="D2353" s="2">
        <f t="shared" si="218"/>
        <v>0.4030784033980388</v>
      </c>
      <c r="E2353" s="2">
        <f t="shared" si="217"/>
        <v>-5.3994140307599414E-3</v>
      </c>
      <c r="F2353" s="2">
        <f t="shared" si="221"/>
        <v>-4.3024215659661948E-3</v>
      </c>
      <c r="G2353" s="2">
        <f t="shared" si="219"/>
        <v>-1.0969924647937467E-3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0.41</v>
      </c>
      <c r="C2354" s="2">
        <f t="shared" si="216"/>
        <v>0.39803606792615903</v>
      </c>
      <c r="D2354" s="2">
        <f t="shared" si="218"/>
        <v>0.40359111425744332</v>
      </c>
      <c r="E2354" s="2">
        <f t="shared" si="217"/>
        <v>-5.5550463312842857E-3</v>
      </c>
      <c r="F2354" s="2">
        <f t="shared" si="221"/>
        <v>-4.5529465190298135E-3</v>
      </c>
      <c r="G2354" s="2">
        <f t="shared" si="219"/>
        <v>-1.0020998122544722E-3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0.4</v>
      </c>
      <c r="C2355" s="2">
        <f t="shared" si="216"/>
        <v>0.39833821132213454</v>
      </c>
      <c r="D2355" s="2">
        <f t="shared" si="218"/>
        <v>0.403325105793929</v>
      </c>
      <c r="E2355" s="2">
        <f t="shared" si="217"/>
        <v>-4.9868944717944563E-3</v>
      </c>
      <c r="F2355" s="2">
        <f t="shared" si="221"/>
        <v>-4.6397361095827424E-3</v>
      </c>
      <c r="G2355" s="2">
        <f t="shared" si="219"/>
        <v>-3.4715836221171394E-4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0.4</v>
      </c>
      <c r="C2356" s="2">
        <f t="shared" si="216"/>
        <v>0.40013233265719078</v>
      </c>
      <c r="D2356" s="2">
        <f t="shared" si="218"/>
        <v>0.40307880166104537</v>
      </c>
      <c r="E2356" s="2">
        <f t="shared" si="217"/>
        <v>-2.9464690038545904E-3</v>
      </c>
      <c r="F2356" s="2">
        <f t="shared" si="221"/>
        <v>-4.3010826884371123E-3</v>
      </c>
      <c r="G2356" s="2">
        <f t="shared" si="219"/>
        <v>1.3546136845825219E-3</v>
      </c>
      <c r="H2356" s="2" t="str">
        <f t="shared" si="220"/>
        <v>Sell</v>
      </c>
    </row>
    <row r="2357" spans="1:8" ht="13.5" x14ac:dyDescent="0.25">
      <c r="A2357" s="3">
        <f>TITRES_STAT!B2360</f>
        <v>45734</v>
      </c>
      <c r="B2357" s="5">
        <f>TITRES_STAT!D2360</f>
        <v>0.41</v>
      </c>
      <c r="C2357" s="2">
        <f t="shared" si="216"/>
        <v>0.4016504353253153</v>
      </c>
      <c r="D2357" s="2">
        <f t="shared" si="218"/>
        <v>0.40359148301948644</v>
      </c>
      <c r="E2357" s="2">
        <f t="shared" si="217"/>
        <v>-1.9410476941711385E-3</v>
      </c>
      <c r="F2357" s="2">
        <f t="shared" si="221"/>
        <v>-3.8290756895839177E-3</v>
      </c>
      <c r="G2357" s="2">
        <f t="shared" si="219"/>
        <v>1.8880279954127791E-3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5">
        <f>TITRES_STAT!D2361</f>
        <v>0.4</v>
      </c>
      <c r="C2358" s="2">
        <f t="shared" si="216"/>
        <v>0.40139652219834371</v>
      </c>
      <c r="D2358" s="2">
        <f t="shared" si="218"/>
        <v>0.4033254472402652</v>
      </c>
      <c r="E2358" s="2">
        <f t="shared" si="217"/>
        <v>-1.9289250419214921E-3</v>
      </c>
      <c r="F2358" s="2">
        <f t="shared" si="221"/>
        <v>-3.4490455600514327E-3</v>
      </c>
      <c r="G2358" s="2">
        <f t="shared" si="219"/>
        <v>1.5201205181299407E-3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5">
        <f>TITRES_STAT!D2362</f>
        <v>0.4</v>
      </c>
      <c r="C2359" s="2">
        <f t="shared" si="216"/>
        <v>0.40272013416782931</v>
      </c>
      <c r="D2359" s="2">
        <f t="shared" si="218"/>
        <v>0.40307911781506034</v>
      </c>
      <c r="E2359" s="2">
        <f t="shared" si="217"/>
        <v>-3.5898364723102594E-4</v>
      </c>
      <c r="F2359" s="2">
        <f t="shared" si="221"/>
        <v>-2.8310331774873514E-3</v>
      </c>
      <c r="G2359" s="2">
        <f t="shared" si="219"/>
        <v>2.4720495302563254E-3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5">
        <f>TITRES_STAT!D2363</f>
        <v>0.4</v>
      </c>
      <c r="C2360" s="2">
        <f t="shared" si="216"/>
        <v>0.4038401135266248</v>
      </c>
      <c r="D2360" s="2">
        <f t="shared" si="218"/>
        <v>0.40285103501394476</v>
      </c>
      <c r="E2360" s="2">
        <f t="shared" si="217"/>
        <v>9.8907851268004165E-4</v>
      </c>
      <c r="F2360" s="2">
        <f t="shared" si="221"/>
        <v>-2.0670108394538729E-3</v>
      </c>
      <c r="G2360" s="2">
        <f t="shared" si="219"/>
        <v>3.0560893521339146E-3</v>
      </c>
      <c r="H2360" s="2" t="str">
        <f t="shared" si="220"/>
        <v>Sell</v>
      </c>
    </row>
    <row r="2361" spans="1:8" ht="13.5" x14ac:dyDescent="0.25">
      <c r="A2361" s="3">
        <f>TITRES_STAT!B2364</f>
        <v>45741</v>
      </c>
      <c r="B2361" s="5">
        <f>TITRES_STAT!D2364</f>
        <v>0.4</v>
      </c>
      <c r="C2361" s="2">
        <f t="shared" si="216"/>
        <v>0.40478778836868251</v>
      </c>
      <c r="D2361" s="2">
        <f t="shared" si="218"/>
        <v>0.40263984723513402</v>
      </c>
      <c r="E2361" s="2">
        <f t="shared" si="217"/>
        <v>2.1479411335484921E-3</v>
      </c>
      <c r="F2361" s="2">
        <f t="shared" si="221"/>
        <v>-1.2240204448534001E-3</v>
      </c>
      <c r="G2361" s="2">
        <f t="shared" si="219"/>
        <v>3.3719615784018921E-3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5">
        <f>TITRES_STAT!D2365</f>
        <v>0.4</v>
      </c>
      <c r="C2362" s="2">
        <f t="shared" si="216"/>
        <v>0.40558966708119287</v>
      </c>
      <c r="D2362" s="2">
        <f t="shared" si="218"/>
        <v>0.40244430299549444</v>
      </c>
      <c r="E2362" s="2">
        <f t="shared" si="217"/>
        <v>3.1453640856984322E-3</v>
      </c>
      <c r="F2362" s="2">
        <f t="shared" si="221"/>
        <v>-3.5014353874303372E-4</v>
      </c>
      <c r="G2362" s="2">
        <f t="shared" si="219"/>
        <v>3.4955076244414657E-3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5">
        <f>TITRES_STAT!D2366</f>
        <v>0.41</v>
      </c>
      <c r="C2363" s="2">
        <f t="shared" si="216"/>
        <v>0.40626817983793245</v>
      </c>
      <c r="D2363" s="2">
        <f t="shared" si="218"/>
        <v>0.40300398425508743</v>
      </c>
      <c r="E2363" s="2">
        <f t="shared" si="217"/>
        <v>3.2641955828450198E-3</v>
      </c>
      <c r="F2363" s="2">
        <f t="shared" si="221"/>
        <v>3.7272428557457701E-4</v>
      </c>
      <c r="G2363" s="2">
        <f t="shared" si="219"/>
        <v>2.8914712972704427E-3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5">
        <f>TITRES_STAT!D2367</f>
        <v>0.41</v>
      </c>
      <c r="C2364" s="2">
        <f t="shared" si="216"/>
        <v>0.40684230601671206</v>
      </c>
      <c r="D2364" s="2">
        <f t="shared" si="218"/>
        <v>0.40352220764359947</v>
      </c>
      <c r="E2364" s="2">
        <f t="shared" si="217"/>
        <v>3.3200983731125899E-3</v>
      </c>
      <c r="F2364" s="2">
        <f t="shared" si="221"/>
        <v>9.6219910308217968E-4</v>
      </c>
      <c r="G2364" s="2">
        <f t="shared" si="219"/>
        <v>2.3578992700304105E-3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5">
        <f>TITRES_STAT!D2368</f>
        <v>0.41</v>
      </c>
      <c r="C2365" s="2">
        <f t="shared" si="216"/>
        <v>0.4057896435526025</v>
      </c>
      <c r="D2365" s="2">
        <f t="shared" si="218"/>
        <v>0.40400204411444396</v>
      </c>
      <c r="E2365" s="2">
        <f t="shared" si="217"/>
        <v>1.7875994381585381E-3</v>
      </c>
      <c r="F2365" s="2">
        <f t="shared" si="221"/>
        <v>1.1272791700974514E-3</v>
      </c>
      <c r="G2365" s="2">
        <f t="shared" si="219"/>
        <v>6.6032026806108661E-4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5">
        <f>TITRES_STAT!D2369</f>
        <v>0.41</v>
      </c>
      <c r="C2366" s="2">
        <f t="shared" si="216"/>
        <v>0.40489892915989439</v>
      </c>
      <c r="D2366" s="2">
        <f t="shared" si="218"/>
        <v>0.40444633714300365</v>
      </c>
      <c r="E2366" s="2">
        <f t="shared" si="217"/>
        <v>4.5259201689074047E-4</v>
      </c>
      <c r="F2366" s="2">
        <f t="shared" si="221"/>
        <v>9.9234173945610929E-4</v>
      </c>
      <c r="G2366" s="2">
        <f t="shared" si="219"/>
        <v>-5.3974972256536882E-4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0.41</v>
      </c>
      <c r="C2367" s="2">
        <f t="shared" si="216"/>
        <v>0.40568370928914144</v>
      </c>
      <c r="D2367" s="2">
        <f t="shared" si="218"/>
        <v>0.40485771957685524</v>
      </c>
      <c r="E2367" s="2">
        <f t="shared" si="217"/>
        <v>8.2598971228620144E-4</v>
      </c>
      <c r="F2367" s="2">
        <f t="shared" si="221"/>
        <v>9.5907133402212781E-4</v>
      </c>
      <c r="G2367" s="2">
        <f t="shared" si="219"/>
        <v>-1.3308162173592637E-4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0.42</v>
      </c>
      <c r="C2368" s="2">
        <f t="shared" si="216"/>
        <v>0.40480929247542735</v>
      </c>
      <c r="D2368" s="2">
        <f t="shared" si="218"/>
        <v>0.40597936997856965</v>
      </c>
      <c r="E2368" s="2">
        <f t="shared" si="217"/>
        <v>-1.1700775031422972E-3</v>
      </c>
      <c r="F2368" s="2">
        <f t="shared" si="221"/>
        <v>5.3324156658924281E-4</v>
      </c>
      <c r="G2368" s="2">
        <f t="shared" si="219"/>
        <v>-1.70331906973154E-3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0.43</v>
      </c>
      <c r="C2369" s="2">
        <f t="shared" si="216"/>
        <v>0.40406940132536162</v>
      </c>
      <c r="D2369" s="2">
        <f t="shared" si="218"/>
        <v>0.407758675906083</v>
      </c>
      <c r="E2369" s="2">
        <f t="shared" si="217"/>
        <v>-3.68927458072138E-3</v>
      </c>
      <c r="F2369" s="2">
        <f t="shared" si="221"/>
        <v>-3.1126166287288176E-4</v>
      </c>
      <c r="G2369" s="2">
        <f t="shared" si="219"/>
        <v>-3.3780129178484983E-3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5">
        <f>TITRES_STAT!D2373</f>
        <v>0.44</v>
      </c>
      <c r="C2370" s="2">
        <f t="shared" si="216"/>
        <v>0.40344333958299827</v>
      </c>
      <c r="D2370" s="2">
        <f t="shared" si="218"/>
        <v>0.41014692213526205</v>
      </c>
      <c r="E2370" s="2">
        <f t="shared" si="217"/>
        <v>-6.703582552263776E-3</v>
      </c>
      <c r="F2370" s="2">
        <f t="shared" si="221"/>
        <v>-1.5897258407510605E-3</v>
      </c>
      <c r="G2370" s="2">
        <f t="shared" si="219"/>
        <v>-5.113856711512715E-3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5">
        <f>TITRES_STAT!D2374</f>
        <v>0.45</v>
      </c>
      <c r="C2371" s="2">
        <f t="shared" si="216"/>
        <v>0.40291359503176777</v>
      </c>
      <c r="D2371" s="2">
        <f t="shared" si="218"/>
        <v>0.41309900197709448</v>
      </c>
      <c r="E2371" s="2">
        <f t="shared" si="217"/>
        <v>-1.0185406945326714E-2</v>
      </c>
      <c r="F2371" s="2">
        <f t="shared" si="221"/>
        <v>-3.3088620616661913E-3</v>
      </c>
      <c r="G2371" s="2">
        <f t="shared" si="219"/>
        <v>-6.8765448836605224E-3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5">
        <f>TITRES_STAT!D2375</f>
        <v>0.47</v>
      </c>
      <c r="C2372" s="2">
        <f t="shared" si="216"/>
        <v>0.40246534964226505</v>
      </c>
      <c r="D2372" s="2">
        <f t="shared" si="218"/>
        <v>0.4173138907195319</v>
      </c>
      <c r="E2372" s="2">
        <f t="shared" si="217"/>
        <v>-1.4848541077266852E-2</v>
      </c>
      <c r="F2372" s="2">
        <f t="shared" si="221"/>
        <v>-5.6167978647863239E-3</v>
      </c>
      <c r="G2372" s="2">
        <f t="shared" si="219"/>
        <v>-9.2317432124805286E-3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0.49</v>
      </c>
      <c r="C2373" s="2">
        <f t="shared" si="216"/>
        <v>0.40362452662037812</v>
      </c>
      <c r="D2373" s="2">
        <f t="shared" si="218"/>
        <v>0.42269804696252949</v>
      </c>
      <c r="E2373" s="2">
        <f t="shared" si="217"/>
        <v>-1.9073520342151373E-2</v>
      </c>
      <c r="F2373" s="2">
        <f t="shared" si="221"/>
        <v>-8.3081423602593338E-3</v>
      </c>
      <c r="G2373" s="2">
        <f t="shared" si="219"/>
        <v>-1.0765377981892039E-2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0.51</v>
      </c>
      <c r="C2374" s="2">
        <f t="shared" si="216"/>
        <v>0.4046053686787815</v>
      </c>
      <c r="D2374" s="2">
        <f t="shared" si="218"/>
        <v>0.42916485829863843</v>
      </c>
      <c r="E2374" s="2">
        <f t="shared" si="217"/>
        <v>-2.4559489619856933E-2</v>
      </c>
      <c r="F2374" s="2">
        <f t="shared" si="221"/>
        <v>-1.1558411812178855E-2</v>
      </c>
      <c r="G2374" s="2">
        <f t="shared" si="219"/>
        <v>-1.3001077807678079E-2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5">
        <f>TITRES_STAT!D2378</f>
        <v>0.53</v>
      </c>
      <c r="C2375" s="2">
        <f t="shared" si="216"/>
        <v>0.40543531195896898</v>
      </c>
      <c r="D2375" s="2">
        <f t="shared" si="218"/>
        <v>0.43663412805429486</v>
      </c>
      <c r="E2375" s="2">
        <f t="shared" si="217"/>
        <v>-3.1198816095325876E-2</v>
      </c>
      <c r="F2375" s="2">
        <f t="shared" si="221"/>
        <v>-1.548649266880826E-2</v>
      </c>
      <c r="G2375" s="2">
        <f t="shared" si="219"/>
        <v>-1.5712323426517617E-2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5">
        <f>TITRES_STAT!D2379</f>
        <v>0.55000000000000004</v>
      </c>
      <c r="C2376" s="2">
        <f t="shared" si="216"/>
        <v>0.40613757165758912</v>
      </c>
      <c r="D2376" s="2">
        <f t="shared" si="218"/>
        <v>0.44503160005027304</v>
      </c>
      <c r="E2376" s="2">
        <f t="shared" si="217"/>
        <v>-3.889402839268391E-2</v>
      </c>
      <c r="F2376" s="2">
        <f t="shared" si="221"/>
        <v>-2.0167999813583391E-2</v>
      </c>
      <c r="G2376" s="2">
        <f t="shared" si="219"/>
        <v>-1.872602857910052E-2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5">
        <f>TITRES_STAT!D2380</f>
        <v>0.56999999999999995</v>
      </c>
      <c r="C2377" s="2">
        <f t="shared" si="216"/>
        <v>0.40673179140257543</v>
      </c>
      <c r="D2377" s="2">
        <f t="shared" si="218"/>
        <v>0.45428851856506763</v>
      </c>
      <c r="E2377" s="2">
        <f t="shared" si="217"/>
        <v>-4.7556727162492207E-2</v>
      </c>
      <c r="F2377" s="2">
        <f t="shared" si="221"/>
        <v>-2.5645745283365155E-2</v>
      </c>
      <c r="G2377" s="2">
        <f t="shared" si="219"/>
        <v>-2.1910981879127052E-2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0.59</v>
      </c>
      <c r="C2378" s="2">
        <f t="shared" si="216"/>
        <v>0.40877305426371768</v>
      </c>
      <c r="D2378" s="2">
        <f t="shared" si="218"/>
        <v>0.46434122089358115</v>
      </c>
      <c r="E2378" s="2">
        <f t="shared" si="217"/>
        <v>-5.5568166629863469E-2</v>
      </c>
      <c r="F2378" s="2">
        <f t="shared" si="221"/>
        <v>-3.1630229552664819E-2</v>
      </c>
      <c r="G2378" s="2">
        <f t="shared" si="219"/>
        <v>-2.393793707719865E-2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5">
        <f>TITRES_STAT!D2382</f>
        <v>0.61</v>
      </c>
      <c r="C2379" s="2">
        <f t="shared" si="216"/>
        <v>0.41203873822314574</v>
      </c>
      <c r="D2379" s="2">
        <f t="shared" si="218"/>
        <v>0.47513076008664917</v>
      </c>
      <c r="E2379" s="2">
        <f t="shared" si="217"/>
        <v>-6.3092021863503434E-2</v>
      </c>
      <c r="F2379" s="2">
        <f t="shared" si="221"/>
        <v>-3.7922588014832545E-2</v>
      </c>
      <c r="G2379" s="2">
        <f t="shared" si="219"/>
        <v>-2.5169433848670889E-2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0.63</v>
      </c>
      <c r="C2380" s="2">
        <f t="shared" si="216"/>
        <v>0.41634047080420022</v>
      </c>
      <c r="D2380" s="2">
        <f t="shared" si="218"/>
        <v>0.48660255563578625</v>
      </c>
      <c r="E2380" s="2">
        <f t="shared" si="217"/>
        <v>-7.0262084831586025E-2</v>
      </c>
      <c r="F2380" s="2">
        <f t="shared" si="221"/>
        <v>-4.4390487378183241E-2</v>
      </c>
      <c r="G2380" s="2">
        <f t="shared" si="219"/>
        <v>-2.5871597453402784E-2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5">
        <f>TITRES_STAT!D2384</f>
        <v>0.65</v>
      </c>
      <c r="C2381" s="2">
        <f t="shared" si="216"/>
        <v>0.42151885991124638</v>
      </c>
      <c r="D2381" s="2">
        <f t="shared" si="218"/>
        <v>0.49870607003313544</v>
      </c>
      <c r="E2381" s="2">
        <f t="shared" si="217"/>
        <v>-7.718721012188906E-2</v>
      </c>
      <c r="F2381" s="2">
        <f t="shared" si="221"/>
        <v>-5.0949831926924406E-2</v>
      </c>
      <c r="G2381" s="2">
        <f t="shared" si="219"/>
        <v>-2.6237378194964654E-2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5">
        <f>TITRES_STAT!D2385</f>
        <v>0.67</v>
      </c>
      <c r="C2382" s="2">
        <f t="shared" si="216"/>
        <v>0.4289774968479777</v>
      </c>
      <c r="D2382" s="2">
        <f t="shared" si="218"/>
        <v>0.51139450928994024</v>
      </c>
      <c r="E2382" s="2">
        <f t="shared" si="217"/>
        <v>-8.2417012441962534E-2</v>
      </c>
      <c r="F2382" s="2">
        <f t="shared" si="221"/>
        <v>-5.7243268029932036E-2</v>
      </c>
      <c r="G2382" s="2">
        <f t="shared" si="219"/>
        <v>-2.5173744412030498E-2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5">
        <f>TITRES_STAT!D2386</f>
        <v>0.7</v>
      </c>
      <c r="C2383" s="2">
        <f t="shared" ref="C2383:C2446" si="222">$C$4*B2373+C2382*(1-$C$4)</f>
        <v>0.43836557425598111</v>
      </c>
      <c r="D2383" s="2">
        <f t="shared" si="218"/>
        <v>0.52536528637957425</v>
      </c>
      <c r="E2383" s="2">
        <f t="shared" si="217"/>
        <v>-8.6999712123593143E-2</v>
      </c>
      <c r="F2383" s="2">
        <f t="shared" si="221"/>
        <v>-6.3194556848664263E-2</v>
      </c>
      <c r="G2383" s="2">
        <f t="shared" si="219"/>
        <v>-2.380515527492888E-2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5">
        <f>TITRES_STAT!D2387</f>
        <v>0.73</v>
      </c>
      <c r="C2384" s="2">
        <f t="shared" si="222"/>
        <v>0.44938625513967634</v>
      </c>
      <c r="D2384" s="2">
        <f t="shared" si="218"/>
        <v>0.54052341331442055</v>
      </c>
      <c r="E2384" s="2">
        <f t="shared" si="217"/>
        <v>-9.1137158174744215E-2</v>
      </c>
      <c r="F2384" s="2">
        <f t="shared" si="221"/>
        <v>-6.878307711388025E-2</v>
      </c>
      <c r="G2384" s="2">
        <f t="shared" si="219"/>
        <v>-2.2354081060863965E-2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5">
        <f>TITRES_STAT!D2388</f>
        <v>0.76</v>
      </c>
      <c r="C2385" s="2">
        <f t="shared" si="222"/>
        <v>0.46178836973357229</v>
      </c>
      <c r="D2385" s="2">
        <f t="shared" si="218"/>
        <v>0.55678093825409314</v>
      </c>
      <c r="E2385" s="2">
        <f t="shared" si="217"/>
        <v>-9.4992568520520848E-2</v>
      </c>
      <c r="F2385" s="2">
        <f t="shared" si="221"/>
        <v>-7.4024975395208373E-2</v>
      </c>
      <c r="G2385" s="2">
        <f t="shared" si="219"/>
        <v>-2.0967593125312475E-2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5">
        <f>TITRES_STAT!D2389</f>
        <v>0.76</v>
      </c>
      <c r="C2386" s="2">
        <f t="shared" si="222"/>
        <v>0.47535938977456116</v>
      </c>
      <c r="D2386" s="2">
        <f t="shared" si="218"/>
        <v>0.57183420208712332</v>
      </c>
      <c r="E2386" s="2">
        <f t="shared" si="217"/>
        <v>-9.6474812312562164E-2</v>
      </c>
      <c r="F2386" s="2">
        <f t="shared" si="221"/>
        <v>-7.8514942778679139E-2</v>
      </c>
      <c r="G2386" s="2">
        <f t="shared" si="219"/>
        <v>-1.7959869533883024E-2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5">
        <f>TITRES_STAT!D2390</f>
        <v>0.73</v>
      </c>
      <c r="C2387" s="2">
        <f t="shared" si="222"/>
        <v>0.48991948365539789</v>
      </c>
      <c r="D2387" s="2">
        <f t="shared" si="218"/>
        <v>0.58355018711770679</v>
      </c>
      <c r="E2387" s="2">
        <f t="shared" si="217"/>
        <v>-9.3630703462308895E-2</v>
      </c>
      <c r="F2387" s="2">
        <f t="shared" si="221"/>
        <v>-8.1538094915405104E-2</v>
      </c>
      <c r="G2387" s="2">
        <f t="shared" si="219"/>
        <v>-1.2092608546903791E-2</v>
      </c>
      <c r="H2387" s="2" t="str">
        <f t="shared" si="220"/>
        <v>Hold</v>
      </c>
    </row>
    <row r="2388" spans="1:8" ht="13.5" x14ac:dyDescent="0.25">
      <c r="A2388" s="3">
        <f>TITRES_STAT!B2391</f>
        <v>45784</v>
      </c>
      <c r="B2388" s="5">
        <f>TITRES_STAT!D2391</f>
        <v>0.7</v>
      </c>
      <c r="C2388" s="2">
        <f t="shared" si="222"/>
        <v>0.50531648616995206</v>
      </c>
      <c r="D2388" s="2">
        <f t="shared" si="218"/>
        <v>0.5921760991830618</v>
      </c>
      <c r="E2388" s="2">
        <f t="shared" si="217"/>
        <v>-8.6859613013109738E-2</v>
      </c>
      <c r="F2388" s="2">
        <f t="shared" si="221"/>
        <v>-8.2602398534946039E-2</v>
      </c>
      <c r="G2388" s="2">
        <f t="shared" si="219"/>
        <v>-4.2572144781636984E-3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5">
        <f>TITRES_STAT!D2392</f>
        <v>0.67</v>
      </c>
      <c r="C2389" s="2">
        <f t="shared" si="222"/>
        <v>0.5214216421438056</v>
      </c>
      <c r="D2389" s="2">
        <f t="shared" si="218"/>
        <v>0.597940832576909</v>
      </c>
      <c r="E2389" s="2">
        <f t="shared" si="217"/>
        <v>-7.6519190433103401E-2</v>
      </c>
      <c r="F2389" s="2">
        <f t="shared" si="221"/>
        <v>-8.1385756914577514E-2</v>
      </c>
      <c r="G2389" s="2">
        <f t="shared" si="219"/>
        <v>4.8665664814741133E-3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0.64</v>
      </c>
      <c r="C2390" s="2">
        <f t="shared" si="222"/>
        <v>0.53812600489091245</v>
      </c>
      <c r="D2390" s="2">
        <f t="shared" si="218"/>
        <v>0.60105632646010099</v>
      </c>
      <c r="E2390" s="2">
        <f t="shared" si="217"/>
        <v>-6.2930321569188541E-2</v>
      </c>
      <c r="F2390" s="2">
        <f t="shared" si="221"/>
        <v>-7.7694669845499734E-2</v>
      </c>
      <c r="G2390" s="2">
        <f t="shared" si="219"/>
        <v>1.4764348276311193E-2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0.62</v>
      </c>
      <c r="C2391" s="2">
        <f t="shared" si="222"/>
        <v>0.55533738875384897</v>
      </c>
      <c r="D2391" s="2">
        <f t="shared" si="218"/>
        <v>0.60245956153713054</v>
      </c>
      <c r="E2391" s="2">
        <f t="shared" si="217"/>
        <v>-4.7122172783281568E-2</v>
      </c>
      <c r="F2391" s="2">
        <f t="shared" si="221"/>
        <v>-7.1580170433056103E-2</v>
      </c>
      <c r="G2391" s="2">
        <f t="shared" si="219"/>
        <v>2.4457997649774535E-2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0.6</v>
      </c>
      <c r="C2392" s="2">
        <f t="shared" si="222"/>
        <v>0.57297779048402608</v>
      </c>
      <c r="D2392" s="2">
        <f t="shared" si="218"/>
        <v>0.60227737179363938</v>
      </c>
      <c r="E2392" s="2">
        <f t="shared" si="217"/>
        <v>-2.9299581309613298E-2</v>
      </c>
      <c r="F2392" s="2">
        <f t="shared" si="221"/>
        <v>-6.3124052608367551E-2</v>
      </c>
      <c r="G2392" s="2">
        <f t="shared" si="219"/>
        <v>3.3824471298754252E-2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0.62</v>
      </c>
      <c r="C2393" s="2">
        <f t="shared" si="222"/>
        <v>0.59251966887109897</v>
      </c>
      <c r="D2393" s="2">
        <f t="shared" si="218"/>
        <v>0.60359015906818458</v>
      </c>
      <c r="E2393" s="2">
        <f t="shared" si="217"/>
        <v>-1.1070490197085614E-2</v>
      </c>
      <c r="F2393" s="2">
        <f t="shared" si="221"/>
        <v>-5.2713340126111161E-2</v>
      </c>
      <c r="G2393" s="2">
        <f t="shared" si="219"/>
        <v>4.1642849929025547E-2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5">
        <f>TITRES_STAT!D2397</f>
        <v>0.64</v>
      </c>
      <c r="C2394" s="2">
        <f t="shared" si="222"/>
        <v>0.61367048904477606</v>
      </c>
      <c r="D2394" s="2">
        <f t="shared" si="218"/>
        <v>0.60628718432239315</v>
      </c>
      <c r="E2394" s="2">
        <f t="shared" si="217"/>
        <v>7.3833047223829107E-3</v>
      </c>
      <c r="F2394" s="2">
        <f t="shared" si="221"/>
        <v>-4.0694011156412344E-2</v>
      </c>
      <c r="G2394" s="2">
        <f t="shared" si="219"/>
        <v>4.8077315878795254E-2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5">
        <f>TITRES_STAT!D2398</f>
        <v>0.66</v>
      </c>
      <c r="C2395" s="2">
        <f t="shared" si="222"/>
        <v>0.6361827214994259</v>
      </c>
      <c r="D2395" s="2">
        <f t="shared" si="218"/>
        <v>0.61026591140962327</v>
      </c>
      <c r="E2395" s="2">
        <f t="shared" si="217"/>
        <v>2.5916810089802622E-2</v>
      </c>
      <c r="F2395" s="2">
        <f t="shared" si="221"/>
        <v>-2.7371846907169352E-2</v>
      </c>
      <c r="G2395" s="2">
        <f t="shared" si="219"/>
        <v>5.3288656996971974E-2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5">
        <f>TITRES_STAT!D2399</f>
        <v>0.68</v>
      </c>
      <c r="C2396" s="2">
        <f t="shared" si="222"/>
        <v>0.65523153357643726</v>
      </c>
      <c r="D2396" s="2">
        <f t="shared" si="218"/>
        <v>0.6154313994533549</v>
      </c>
      <c r="E2396" s="2">
        <f t="shared" ref="E2396:E2459" si="223">C2396-D2396</f>
        <v>3.9800134123082365E-2</v>
      </c>
      <c r="F2396" s="2">
        <f t="shared" si="221"/>
        <v>-1.3937450701119009E-2</v>
      </c>
      <c r="G2396" s="2">
        <f t="shared" si="219"/>
        <v>5.3737584824201372E-2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5">
        <f>TITRES_STAT!D2400</f>
        <v>0.71</v>
      </c>
      <c r="C2397" s="2">
        <f t="shared" si="222"/>
        <v>0.66673437456467766</v>
      </c>
      <c r="D2397" s="2">
        <f t="shared" ref="D2397:D2460" si="224">$D$4*B2397+(1-$D$4)*D2396</f>
        <v>0.62243648097532867</v>
      </c>
      <c r="E2397" s="2">
        <f t="shared" si="223"/>
        <v>4.4297893589348991E-2</v>
      </c>
      <c r="F2397" s="2">
        <f t="shared" si="221"/>
        <v>-2.2903818430254092E-3</v>
      </c>
      <c r="G2397" s="2">
        <f t="shared" si="219"/>
        <v>4.6588275432374399E-2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5">
        <f>TITRES_STAT!D2401</f>
        <v>0.74</v>
      </c>
      <c r="C2398" s="2">
        <f t="shared" si="222"/>
        <v>0.67185216309318885</v>
      </c>
      <c r="D2398" s="2">
        <f t="shared" si="224"/>
        <v>0.63114488979197092</v>
      </c>
      <c r="E2398" s="2">
        <f t="shared" si="223"/>
        <v>4.0707273301217928E-2</v>
      </c>
      <c r="F2398" s="2">
        <f t="shared" si="221"/>
        <v>6.3091491858232596E-3</v>
      </c>
      <c r="G2398" s="2">
        <f t="shared" si="219"/>
        <v>3.4398124115394668E-2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5">
        <f>TITRES_STAT!D2402</f>
        <v>0.71</v>
      </c>
      <c r="C2399" s="2">
        <f t="shared" si="222"/>
        <v>0.67156721492500593</v>
      </c>
      <c r="D2399" s="2">
        <f t="shared" si="224"/>
        <v>0.63698600906663982</v>
      </c>
      <c r="E2399" s="2">
        <f t="shared" si="223"/>
        <v>3.4581205858366104E-2</v>
      </c>
      <c r="F2399" s="2">
        <f t="shared" si="221"/>
        <v>1.1963560520331828E-2</v>
      </c>
      <c r="G2399" s="2">
        <f t="shared" si="219"/>
        <v>2.2617645338034276E-2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5">
        <f>TITRES_STAT!D2403</f>
        <v>0.74</v>
      </c>
      <c r="C2400" s="2">
        <f t="shared" si="222"/>
        <v>0.66671072032115886</v>
      </c>
      <c r="D2400" s="2">
        <f t="shared" si="224"/>
        <v>0.6446166750617035</v>
      </c>
      <c r="E2400" s="2">
        <f t="shared" si="223"/>
        <v>2.2094045259455353E-2</v>
      </c>
      <c r="F2400" s="2">
        <f t="shared" si="221"/>
        <v>1.3989657468156533E-2</v>
      </c>
      <c r="G2400" s="2">
        <f t="shared" si="219"/>
        <v>8.1043877912988192E-3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5">
        <f>TITRES_STAT!D2404</f>
        <v>0.74</v>
      </c>
      <c r="C2401" s="2">
        <f t="shared" si="222"/>
        <v>0.65952445565636519</v>
      </c>
      <c r="D2401" s="2">
        <f t="shared" si="224"/>
        <v>0.65168210653861436</v>
      </c>
      <c r="E2401" s="2">
        <f t="shared" si="223"/>
        <v>7.8423491177508353E-3</v>
      </c>
      <c r="F2401" s="2">
        <f t="shared" si="221"/>
        <v>1.2760195798075394E-2</v>
      </c>
      <c r="G2401" s="2">
        <f t="shared" si="219"/>
        <v>-4.9178466803245589E-3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0.74</v>
      </c>
      <c r="C2402" s="2">
        <f t="shared" si="222"/>
        <v>0.65036684709384751</v>
      </c>
      <c r="D2402" s="2">
        <f t="shared" si="224"/>
        <v>0.65822417272093914</v>
      </c>
      <c r="E2402" s="2">
        <f t="shared" si="223"/>
        <v>-7.857325627091627E-3</v>
      </c>
      <c r="F2402" s="2">
        <f t="shared" si="221"/>
        <v>8.6366915130419893E-3</v>
      </c>
      <c r="G2402" s="2">
        <f t="shared" si="219"/>
        <v>-1.6494017140133616E-2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0.71</v>
      </c>
      <c r="C2403" s="2">
        <f t="shared" si="222"/>
        <v>0.64569502446402482</v>
      </c>
      <c r="D2403" s="2">
        <f t="shared" si="224"/>
        <v>0.66205941918605482</v>
      </c>
      <c r="E2403" s="2">
        <f t="shared" si="223"/>
        <v>-1.6364394722029996E-2</v>
      </c>
      <c r="F2403" s="2">
        <f t="shared" si="221"/>
        <v>3.6364742660275921E-3</v>
      </c>
      <c r="G2403" s="2">
        <f t="shared" si="219"/>
        <v>-2.0000868988057589E-2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0.7</v>
      </c>
      <c r="C2404" s="2">
        <f t="shared" si="222"/>
        <v>0.64481886685417489</v>
      </c>
      <c r="D2404" s="2">
        <f t="shared" si="224"/>
        <v>0.66486983257968035</v>
      </c>
      <c r="E2404" s="2">
        <f t="shared" si="223"/>
        <v>-2.0050965725505465E-2</v>
      </c>
      <c r="F2404" s="2">
        <f t="shared" si="221"/>
        <v>-1.1010137322790192E-3</v>
      </c>
      <c r="G2404" s="2">
        <f t="shared" ref="G2404:G2467" si="225">E2404-F2404</f>
        <v>-1.8949951993226445E-2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0.67</v>
      </c>
      <c r="C2405" s="2">
        <f t="shared" si="222"/>
        <v>0.64715442579968652</v>
      </c>
      <c r="D2405" s="2">
        <f t="shared" si="224"/>
        <v>0.66524984498118545</v>
      </c>
      <c r="E2405" s="2">
        <f t="shared" si="223"/>
        <v>-1.8095419181498928E-2</v>
      </c>
      <c r="F2405" s="2">
        <f t="shared" ref="F2405:F2468" si="227">(E2405*(2/(10)))+((1-(2/10))*F2404)</f>
        <v>-4.4998948221230016E-3</v>
      </c>
      <c r="G2405" s="2">
        <f t="shared" si="225"/>
        <v>-1.3595524359375926E-2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0.64</v>
      </c>
      <c r="C2406" s="2">
        <f t="shared" si="222"/>
        <v>0.65220759106127324</v>
      </c>
      <c r="D2406" s="2">
        <f t="shared" si="224"/>
        <v>0.66337948609369024</v>
      </c>
      <c r="E2406" s="2">
        <f t="shared" si="223"/>
        <v>-1.1171895032417001E-2</v>
      </c>
      <c r="F2406" s="2">
        <f t="shared" si="227"/>
        <v>-5.8342948641818011E-3</v>
      </c>
      <c r="G2406" s="2">
        <f t="shared" si="225"/>
        <v>-5.3376001682351997E-3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5">
        <f>TITRES_STAT!D2410</f>
        <v>0.62</v>
      </c>
      <c r="C2407" s="2">
        <f t="shared" si="222"/>
        <v>0.66109873089800042</v>
      </c>
      <c r="D2407" s="2">
        <f t="shared" si="224"/>
        <v>0.66016619082749095</v>
      </c>
      <c r="E2407" s="2">
        <f t="shared" si="223"/>
        <v>9.3254007050946885E-4</v>
      </c>
      <c r="F2407" s="2">
        <f t="shared" si="227"/>
        <v>-4.4809278772435478E-3</v>
      </c>
      <c r="G2407" s="2">
        <f t="shared" si="225"/>
        <v>5.4134679477530166E-3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0.6</v>
      </c>
      <c r="C2408" s="2">
        <f t="shared" si="222"/>
        <v>0.6732373876829234</v>
      </c>
      <c r="D2408" s="2">
        <f t="shared" si="224"/>
        <v>0.65570943595138043</v>
      </c>
      <c r="E2408" s="2">
        <f t="shared" si="223"/>
        <v>1.7527951731542979E-2</v>
      </c>
      <c r="F2408" s="2">
        <f t="shared" si="227"/>
        <v>-7.9151955486242605E-5</v>
      </c>
      <c r="G2408" s="2">
        <f t="shared" si="225"/>
        <v>1.7607103687029221E-2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0.57999999999999996</v>
      </c>
      <c r="C2409" s="2">
        <f t="shared" si="222"/>
        <v>0.67889317419324291</v>
      </c>
      <c r="D2409" s="2">
        <f t="shared" si="224"/>
        <v>0.65010132958461153</v>
      </c>
      <c r="E2409" s="2">
        <f t="shared" si="223"/>
        <v>2.8791844608631378E-2</v>
      </c>
      <c r="F2409" s="2">
        <f t="shared" si="227"/>
        <v>5.6950473573372821E-3</v>
      </c>
      <c r="G2409" s="2">
        <f t="shared" si="225"/>
        <v>2.3096797251294095E-2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0.56000000000000005</v>
      </c>
      <c r="C2410" s="2">
        <f t="shared" si="222"/>
        <v>0.68829422431735932</v>
      </c>
      <c r="D2410" s="2">
        <f t="shared" si="224"/>
        <v>0.64342715702278841</v>
      </c>
      <c r="E2410" s="2">
        <f t="shared" si="223"/>
        <v>4.4867067294570906E-2</v>
      </c>
      <c r="F2410" s="2">
        <f t="shared" si="227"/>
        <v>1.3529451344784008E-2</v>
      </c>
      <c r="G2410" s="2">
        <f t="shared" si="225"/>
        <v>3.1337615949786901E-2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0.54</v>
      </c>
      <c r="C2411" s="2">
        <f t="shared" si="222"/>
        <v>0.69624895903776551</v>
      </c>
      <c r="D2411" s="2">
        <f t="shared" si="224"/>
        <v>0.63576588613221152</v>
      </c>
      <c r="E2411" s="2">
        <f t="shared" si="223"/>
        <v>6.0483072905553992E-2</v>
      </c>
      <c r="F2411" s="2">
        <f t="shared" si="227"/>
        <v>2.2920175656938005E-2</v>
      </c>
      <c r="G2411" s="2">
        <f t="shared" si="225"/>
        <v>3.7562897248615987E-2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0.52</v>
      </c>
      <c r="C2412" s="2">
        <f t="shared" si="222"/>
        <v>0.70297988841657078</v>
      </c>
      <c r="D2412" s="2">
        <f t="shared" si="224"/>
        <v>0.62719063530760322</v>
      </c>
      <c r="E2412" s="2">
        <f t="shared" si="223"/>
        <v>7.5789253108967558E-2</v>
      </c>
      <c r="F2412" s="2">
        <f t="shared" si="227"/>
        <v>3.3493991147343916E-2</v>
      </c>
      <c r="G2412" s="2">
        <f t="shared" si="225"/>
        <v>4.2295261961623642E-2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0.54</v>
      </c>
      <c r="C2413" s="2">
        <f t="shared" si="222"/>
        <v>0.70405990558325215</v>
      </c>
      <c r="D2413" s="2">
        <f t="shared" si="224"/>
        <v>0.62073206972926231</v>
      </c>
      <c r="E2413" s="2">
        <f t="shared" si="223"/>
        <v>8.332783585398984E-2</v>
      </c>
      <c r="F2413" s="2">
        <f t="shared" si="227"/>
        <v>4.3460760088673098E-2</v>
      </c>
      <c r="G2413" s="2">
        <f t="shared" si="225"/>
        <v>3.9867075765316742E-2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5">
        <f>TITRES_STAT!D2417</f>
        <v>0.56000000000000005</v>
      </c>
      <c r="C2414" s="2">
        <f t="shared" si="222"/>
        <v>0.70343530472429028</v>
      </c>
      <c r="D2414" s="2">
        <f t="shared" si="224"/>
        <v>0.61623339789746512</v>
      </c>
      <c r="E2414" s="2">
        <f t="shared" si="223"/>
        <v>8.720190682682516E-2</v>
      </c>
      <c r="F2414" s="2">
        <f t="shared" si="227"/>
        <v>5.2208989436303505E-2</v>
      </c>
      <c r="G2414" s="2">
        <f t="shared" si="225"/>
        <v>3.4992917390521655E-2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5">
        <f>TITRES_STAT!D2418</f>
        <v>0.57999999999999996</v>
      </c>
      <c r="C2415" s="2">
        <f t="shared" si="222"/>
        <v>0.69829141168978404</v>
      </c>
      <c r="D2415" s="2">
        <f t="shared" si="224"/>
        <v>0.61354944249765286</v>
      </c>
      <c r="E2415" s="2">
        <f t="shared" si="223"/>
        <v>8.4741969192131172E-2</v>
      </c>
      <c r="F2415" s="2">
        <f t="shared" si="227"/>
        <v>5.8715585387469044E-2</v>
      </c>
      <c r="G2415" s="2">
        <f t="shared" si="225"/>
        <v>2.6026383804662129E-2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5">
        <f>TITRES_STAT!D2419</f>
        <v>0.56999999999999995</v>
      </c>
      <c r="C2416" s="2">
        <f t="shared" si="222"/>
        <v>0.68932350219904803</v>
      </c>
      <c r="D2416" s="2">
        <f t="shared" si="224"/>
        <v>0.61032355786819714</v>
      </c>
      <c r="E2416" s="2">
        <f t="shared" si="223"/>
        <v>7.8999944330850891E-2</v>
      </c>
      <c r="F2416" s="2">
        <f t="shared" si="227"/>
        <v>6.2772457176145408E-2</v>
      </c>
      <c r="G2416" s="2">
        <f t="shared" si="225"/>
        <v>1.6227487154705483E-2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5">
        <f>TITRES_STAT!D2420</f>
        <v>0.55000000000000004</v>
      </c>
      <c r="C2417" s="2">
        <f t="shared" si="222"/>
        <v>0.67865834801457914</v>
      </c>
      <c r="D2417" s="2">
        <f t="shared" si="224"/>
        <v>0.60585514617425662</v>
      </c>
      <c r="E2417" s="2">
        <f t="shared" si="223"/>
        <v>7.2803201840322518E-2</v>
      </c>
      <c r="F2417" s="2">
        <f t="shared" si="227"/>
        <v>6.4778606108980841E-2</v>
      </c>
      <c r="G2417" s="2">
        <f t="shared" si="225"/>
        <v>8.0245957313416771E-3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5">
        <f>TITRES_STAT!D2421</f>
        <v>0.53</v>
      </c>
      <c r="C2418" s="2">
        <f t="shared" si="222"/>
        <v>0.66655706370464385</v>
      </c>
      <c r="D2418" s="2">
        <f t="shared" si="224"/>
        <v>0.60023624645764495</v>
      </c>
      <c r="E2418" s="2">
        <f t="shared" si="223"/>
        <v>6.6320817246998898E-2</v>
      </c>
      <c r="F2418" s="2">
        <f t="shared" si="227"/>
        <v>6.5087048336584449E-2</v>
      </c>
      <c r="G2418" s="2">
        <f t="shared" si="225"/>
        <v>1.2337689104144484E-3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5">
        <f>TITRES_STAT!D2422</f>
        <v>0.51</v>
      </c>
      <c r="C2419" s="2">
        <f t="shared" si="222"/>
        <v>0.65324059236546783</v>
      </c>
      <c r="D2419" s="2">
        <f t="shared" si="224"/>
        <v>0.59355208005337501</v>
      </c>
      <c r="E2419" s="2">
        <f t="shared" si="223"/>
        <v>5.9688512312092823E-2</v>
      </c>
      <c r="F2419" s="2">
        <f t="shared" si="227"/>
        <v>6.400734113168613E-2</v>
      </c>
      <c r="G2419" s="2">
        <f t="shared" si="225"/>
        <v>-4.3188288195933067E-3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5">
        <f>TITRES_STAT!D2423</f>
        <v>0.51</v>
      </c>
      <c r="C2420" s="2">
        <f t="shared" si="222"/>
        <v>0.63889588584770352</v>
      </c>
      <c r="D2420" s="2">
        <f t="shared" si="224"/>
        <v>0.58736303708645832</v>
      </c>
      <c r="E2420" s="2">
        <f t="shared" si="223"/>
        <v>5.1532848761245198E-2</v>
      </c>
      <c r="F2420" s="2">
        <f t="shared" si="227"/>
        <v>6.1512442657597949E-2</v>
      </c>
      <c r="G2420" s="2">
        <f t="shared" si="225"/>
        <v>-9.9795938963527508E-3</v>
      </c>
      <c r="H2420" s="2" t="str">
        <f t="shared" si="226"/>
        <v>Hold</v>
      </c>
    </row>
    <row r="2421" spans="1:8" ht="13.5" x14ac:dyDescent="0.25">
      <c r="A2421" s="3">
        <f>TITRES_STAT!B2424</f>
        <v>45832</v>
      </c>
      <c r="B2421" s="5">
        <f>TITRES_STAT!D2424</f>
        <v>0.5</v>
      </c>
      <c r="C2421" s="2">
        <f t="shared" si="222"/>
        <v>0.62368113417882598</v>
      </c>
      <c r="D2421" s="2">
        <f t="shared" si="224"/>
        <v>0.58089170100597998</v>
      </c>
      <c r="E2421" s="2">
        <f t="shared" si="223"/>
        <v>4.2789433172846003E-2</v>
      </c>
      <c r="F2421" s="2">
        <f t="shared" si="227"/>
        <v>5.7767840760647567E-2</v>
      </c>
      <c r="G2421" s="2">
        <f t="shared" si="225"/>
        <v>-1.4978407587801564E-2</v>
      </c>
      <c r="H2421" s="2" t="str">
        <f t="shared" si="226"/>
        <v>Hold</v>
      </c>
    </row>
    <row r="2422" spans="1:8" ht="13.5" x14ac:dyDescent="0.25">
      <c r="A2422" s="3">
        <f>TITRES_STAT!B2425</f>
        <v>45833</v>
      </c>
      <c r="B2422" s="5">
        <f>TITRES_STAT!D2425</f>
        <v>0.49</v>
      </c>
      <c r="C2422" s="2">
        <f t="shared" si="222"/>
        <v>0.60773019045900656</v>
      </c>
      <c r="D2422" s="2">
        <f t="shared" si="224"/>
        <v>0.57415898241294439</v>
      </c>
      <c r="E2422" s="2">
        <f t="shared" si="223"/>
        <v>3.3571208046062173E-2</v>
      </c>
      <c r="F2422" s="2">
        <f t="shared" si="227"/>
        <v>5.2928514217730489E-2</v>
      </c>
      <c r="G2422" s="2">
        <f t="shared" si="225"/>
        <v>-1.9357306171668316E-2</v>
      </c>
      <c r="H2422" s="2" t="str">
        <f t="shared" si="226"/>
        <v>Hold</v>
      </c>
    </row>
    <row r="2423" spans="1:8" ht="13.5" x14ac:dyDescent="0.25">
      <c r="A2423" s="3">
        <f>TITRES_STAT!B2426</f>
        <v>45835</v>
      </c>
      <c r="B2423" s="5">
        <f>TITRES_STAT!D2426</f>
        <v>0.47</v>
      </c>
      <c r="C2423" s="2">
        <f t="shared" si="222"/>
        <v>0.59731016115762092</v>
      </c>
      <c r="D2423" s="2">
        <f t="shared" si="224"/>
        <v>0.56644350223420781</v>
      </c>
      <c r="E2423" s="2">
        <f t="shared" si="223"/>
        <v>3.0866658923413115E-2</v>
      </c>
      <c r="F2423" s="2">
        <f t="shared" si="227"/>
        <v>4.8516143158867014E-2</v>
      </c>
      <c r="G2423" s="2">
        <f t="shared" si="225"/>
        <v>-1.7649484235453899E-2</v>
      </c>
      <c r="H2423" s="2" t="str">
        <f t="shared" si="226"/>
        <v>Hold</v>
      </c>
    </row>
    <row r="2424" spans="1:8" ht="13.5" x14ac:dyDescent="0.25">
      <c r="A2424" s="3">
        <f>TITRES_STAT!B2427</f>
        <v>45838</v>
      </c>
      <c r="B2424" s="5">
        <f>TITRES_STAT!D2427</f>
        <v>0.49</v>
      </c>
      <c r="C2424" s="2">
        <f t="shared" si="222"/>
        <v>0.5915701363641408</v>
      </c>
      <c r="D2424" s="2">
        <f t="shared" si="224"/>
        <v>0.56078102058722945</v>
      </c>
      <c r="E2424" s="2">
        <f t="shared" si="223"/>
        <v>3.0789115776911347E-2</v>
      </c>
      <c r="F2424" s="2">
        <f t="shared" si="227"/>
        <v>4.4970737682475885E-2</v>
      </c>
      <c r="G2424" s="2">
        <f t="shared" si="225"/>
        <v>-1.4181621905564538E-2</v>
      </c>
      <c r="H2424" s="2" t="str">
        <f t="shared" si="226"/>
        <v>Hold</v>
      </c>
    </row>
    <row r="2425" spans="1:8" ht="13.5" x14ac:dyDescent="0.25">
      <c r="A2425" s="3">
        <f>TITRES_STAT!B2428</f>
        <v>45839</v>
      </c>
      <c r="B2425" s="5">
        <f>TITRES_STAT!D2428</f>
        <v>0.49</v>
      </c>
      <c r="C2425" s="2">
        <f t="shared" si="222"/>
        <v>0.58979011538504222</v>
      </c>
      <c r="D2425" s="2">
        <f t="shared" si="224"/>
        <v>0.55553798202521243</v>
      </c>
      <c r="E2425" s="2">
        <f t="shared" si="223"/>
        <v>3.4252133359829795E-2</v>
      </c>
      <c r="F2425" s="2">
        <f t="shared" si="227"/>
        <v>4.2827016817946671E-2</v>
      </c>
      <c r="G2425" s="2">
        <f t="shared" si="225"/>
        <v>-8.5748834581168762E-3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5">
        <f>TITRES_STAT!D2429</f>
        <v>0.51</v>
      </c>
      <c r="C2426" s="2">
        <f t="shared" si="222"/>
        <v>0.5867454822488819</v>
      </c>
      <c r="D2426" s="2">
        <f t="shared" si="224"/>
        <v>0.552164798171493</v>
      </c>
      <c r="E2426" s="2">
        <f t="shared" si="223"/>
        <v>3.4580684077388901E-2</v>
      </c>
      <c r="F2426" s="2">
        <f t="shared" si="227"/>
        <v>4.1177750269835119E-2</v>
      </c>
      <c r="G2426" s="2">
        <f t="shared" si="225"/>
        <v>-6.5970661924462173E-3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0.49</v>
      </c>
      <c r="C2427" s="2">
        <f t="shared" si="222"/>
        <v>0.58109233113366932</v>
      </c>
      <c r="D2427" s="2">
        <f t="shared" si="224"/>
        <v>0.54755999830693791</v>
      </c>
      <c r="E2427" s="2">
        <f t="shared" si="223"/>
        <v>3.3532332826731404E-2</v>
      </c>
      <c r="F2427" s="2">
        <f t="shared" si="227"/>
        <v>3.9648666781214384E-2</v>
      </c>
      <c r="G2427" s="2">
        <f t="shared" si="225"/>
        <v>-6.1163339544829803E-3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0.51</v>
      </c>
      <c r="C2428" s="2">
        <f t="shared" si="222"/>
        <v>0.57323197249772018</v>
      </c>
      <c r="D2428" s="2">
        <f t="shared" si="224"/>
        <v>0.54477777621012768</v>
      </c>
      <c r="E2428" s="2">
        <f t="shared" si="223"/>
        <v>2.8454196287592493E-2</v>
      </c>
      <c r="F2428" s="2">
        <f t="shared" si="227"/>
        <v>3.7409772682490003E-2</v>
      </c>
      <c r="G2428" s="2">
        <f t="shared" si="225"/>
        <v>-8.9555763948975103E-3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0.52</v>
      </c>
      <c r="C2429" s="2">
        <f t="shared" si="222"/>
        <v>0.56350397672884012</v>
      </c>
      <c r="D2429" s="2">
        <f t="shared" si="224"/>
        <v>0.54294238537974782</v>
      </c>
      <c r="E2429" s="2">
        <f t="shared" si="223"/>
        <v>2.0561591349092301E-2</v>
      </c>
      <c r="F2429" s="2">
        <f t="shared" si="227"/>
        <v>3.4040136415810468E-2</v>
      </c>
      <c r="G2429" s="2">
        <f t="shared" si="225"/>
        <v>-1.3478545066718167E-2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0.5</v>
      </c>
      <c r="C2430" s="2">
        <f t="shared" si="222"/>
        <v>0.55527259569363396</v>
      </c>
      <c r="D2430" s="2">
        <f t="shared" si="224"/>
        <v>0.53976146794421087</v>
      </c>
      <c r="E2430" s="2">
        <f t="shared" si="223"/>
        <v>1.5511127749423093E-2</v>
      </c>
      <c r="F2430" s="2">
        <f t="shared" si="227"/>
        <v>3.0334334682532993E-2</v>
      </c>
      <c r="G2430" s="2">
        <f t="shared" si="225"/>
        <v>-1.48232069331099E-2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0.48</v>
      </c>
      <c r="C2431" s="2">
        <f t="shared" si="222"/>
        <v>0.54676911943307482</v>
      </c>
      <c r="D2431" s="2">
        <f t="shared" si="224"/>
        <v>0.53533469254093602</v>
      </c>
      <c r="E2431" s="2">
        <f t="shared" si="223"/>
        <v>1.1434426892138805E-2</v>
      </c>
      <c r="F2431" s="2">
        <f t="shared" si="227"/>
        <v>2.6554353124454155E-2</v>
      </c>
      <c r="G2431" s="2">
        <f t="shared" si="225"/>
        <v>-1.511992623231535E-2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0.5</v>
      </c>
      <c r="C2432" s="2">
        <f t="shared" si="222"/>
        <v>0.53803540875106326</v>
      </c>
      <c r="D2432" s="2">
        <f t="shared" si="224"/>
        <v>0.5327173079082741</v>
      </c>
      <c r="E2432" s="2">
        <f t="shared" si="223"/>
        <v>5.3181008427891641E-3</v>
      </c>
      <c r="F2432" s="2">
        <f t="shared" si="227"/>
        <v>2.2307102668121158E-2</v>
      </c>
      <c r="G2432" s="2">
        <f t="shared" si="225"/>
        <v>-1.6989001825331994E-2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0.48</v>
      </c>
      <c r="C2433" s="2">
        <f t="shared" si="222"/>
        <v>0.52756842278936122</v>
      </c>
      <c r="D2433" s="2">
        <f t="shared" si="224"/>
        <v>0.52881232213729079</v>
      </c>
      <c r="E2433" s="2">
        <f t="shared" si="223"/>
        <v>-1.2438993479295668E-3</v>
      </c>
      <c r="F2433" s="2">
        <f t="shared" si="227"/>
        <v>1.7596902264911011E-2</v>
      </c>
      <c r="G2433" s="2">
        <f t="shared" si="225"/>
        <v>-1.8840801612840578E-2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0.5</v>
      </c>
      <c r="C2434" s="2">
        <f t="shared" si="222"/>
        <v>0.52178866543715174</v>
      </c>
      <c r="D2434" s="2">
        <f t="shared" si="224"/>
        <v>0.52667807605304695</v>
      </c>
      <c r="E2434" s="2">
        <f t="shared" si="223"/>
        <v>-4.8894106158952066E-3</v>
      </c>
      <c r="F2434" s="2">
        <f t="shared" si="227"/>
        <v>1.3099639688749769E-2</v>
      </c>
      <c r="G2434" s="2">
        <f t="shared" si="225"/>
        <v>-1.7989050304644975E-2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0.5</v>
      </c>
      <c r="C2435" s="2">
        <f t="shared" si="222"/>
        <v>0.51689810152374371</v>
      </c>
      <c r="D2435" s="2">
        <f t="shared" si="224"/>
        <v>0.52470192227133983</v>
      </c>
      <c r="E2435" s="2">
        <f t="shared" si="223"/>
        <v>-7.803820747596113E-3</v>
      </c>
      <c r="F2435" s="2">
        <f t="shared" si="227"/>
        <v>8.9189476014805927E-3</v>
      </c>
      <c r="G2435" s="2">
        <f t="shared" si="225"/>
        <v>-1.6722768349076704E-2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0.48</v>
      </c>
      <c r="C2436" s="2">
        <f t="shared" si="222"/>
        <v>0.5158368551354755</v>
      </c>
      <c r="D2436" s="2">
        <f t="shared" si="224"/>
        <v>0.52139066876975904</v>
      </c>
      <c r="E2436" s="2">
        <f t="shared" si="223"/>
        <v>-5.5538136342835331E-3</v>
      </c>
      <c r="F2436" s="2">
        <f t="shared" si="227"/>
        <v>6.0243953543277686E-3</v>
      </c>
      <c r="G2436" s="2">
        <f t="shared" si="225"/>
        <v>-1.1578208988611302E-2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0.49</v>
      </c>
      <c r="C2437" s="2">
        <f t="shared" si="222"/>
        <v>0.51186195434540238</v>
      </c>
      <c r="D2437" s="2">
        <f t="shared" si="224"/>
        <v>0.51906543404607319</v>
      </c>
      <c r="E2437" s="2">
        <f t="shared" si="223"/>
        <v>-7.2034797006708118E-3</v>
      </c>
      <c r="F2437" s="2">
        <f t="shared" si="227"/>
        <v>3.3788203433280524E-3</v>
      </c>
      <c r="G2437" s="2">
        <f t="shared" si="225"/>
        <v>-1.0582300043998865E-2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0.5</v>
      </c>
      <c r="C2438" s="2">
        <f t="shared" si="222"/>
        <v>0.51157549983072514</v>
      </c>
      <c r="D2438" s="2">
        <f t="shared" si="224"/>
        <v>0.51765317967229008</v>
      </c>
      <c r="E2438" s="2">
        <f t="shared" si="223"/>
        <v>-6.0776798415649314E-3</v>
      </c>
      <c r="F2438" s="2">
        <f t="shared" si="227"/>
        <v>1.4875203063494558E-3</v>
      </c>
      <c r="G2438" s="2">
        <f t="shared" si="225"/>
        <v>-7.5652001479143867E-3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0.49</v>
      </c>
      <c r="C2439" s="2">
        <f t="shared" si="222"/>
        <v>0.5128715767798443</v>
      </c>
      <c r="D2439" s="2">
        <f t="shared" si="224"/>
        <v>0.51560479599286113</v>
      </c>
      <c r="E2439" s="2">
        <f t="shared" si="223"/>
        <v>-2.7332192130168353E-3</v>
      </c>
      <c r="F2439" s="2">
        <f t="shared" si="227"/>
        <v>6.4337240247619757E-4</v>
      </c>
      <c r="G2439" s="2">
        <f t="shared" si="225"/>
        <v>-3.3765916154930328E-3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0.51</v>
      </c>
      <c r="C2440" s="2">
        <f t="shared" si="222"/>
        <v>0.51089133419832977</v>
      </c>
      <c r="D2440" s="2">
        <f t="shared" si="224"/>
        <v>0.51518962591931583</v>
      </c>
      <c r="E2440" s="2">
        <f t="shared" si="223"/>
        <v>-4.2982917209860583E-3</v>
      </c>
      <c r="F2440" s="2">
        <f t="shared" si="227"/>
        <v>-3.4496042221625355E-4</v>
      </c>
      <c r="G2440" s="2">
        <f t="shared" si="225"/>
        <v>-3.9533312987698049E-3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0.52</v>
      </c>
      <c r="C2441" s="2">
        <f t="shared" si="222"/>
        <v>0.50613882124474063</v>
      </c>
      <c r="D2441" s="2">
        <f t="shared" si="224"/>
        <v>0.51554594992529246</v>
      </c>
      <c r="E2441" s="2">
        <f t="shared" si="223"/>
        <v>-9.4071286805518239E-3</v>
      </c>
      <c r="F2441" s="2">
        <f t="shared" si="227"/>
        <v>-2.1573940738833677E-3</v>
      </c>
      <c r="G2441" s="2">
        <f t="shared" si="225"/>
        <v>-7.2497346066684558E-3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5">
        <f>TITRES_STAT!D2445</f>
        <v>0.51</v>
      </c>
      <c r="C2442" s="2">
        <f t="shared" si="222"/>
        <v>0.5051943872070882</v>
      </c>
      <c r="D2442" s="2">
        <f t="shared" si="224"/>
        <v>0.51513513881971529</v>
      </c>
      <c r="E2442" s="2">
        <f t="shared" si="223"/>
        <v>-9.9407516126270856E-3</v>
      </c>
      <c r="F2442" s="2">
        <f t="shared" si="227"/>
        <v>-3.7140655816321113E-3</v>
      </c>
      <c r="G2442" s="2">
        <f t="shared" si="225"/>
        <v>-6.2266860309949743E-3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5">
        <f>TITRES_STAT!D2446</f>
        <v>0.52</v>
      </c>
      <c r="C2443" s="2">
        <f t="shared" si="222"/>
        <v>0.50131832763676698</v>
      </c>
      <c r="D2443" s="2">
        <f t="shared" si="224"/>
        <v>0.51549549890714386</v>
      </c>
      <c r="E2443" s="2">
        <f t="shared" si="223"/>
        <v>-1.4177171270376876E-2</v>
      </c>
      <c r="F2443" s="2">
        <f t="shared" si="227"/>
        <v>-5.8066867193810644E-3</v>
      </c>
      <c r="G2443" s="2">
        <f t="shared" si="225"/>
        <v>-8.3704845509958124E-3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0.52</v>
      </c>
      <c r="C2444" s="2">
        <f t="shared" si="222"/>
        <v>0.50111550800034133</v>
      </c>
      <c r="D2444" s="2">
        <f t="shared" si="224"/>
        <v>0.51582916565476289</v>
      </c>
      <c r="E2444" s="2">
        <f t="shared" si="223"/>
        <v>-1.4713657654421564E-2</v>
      </c>
      <c r="F2444" s="2">
        <f t="shared" si="227"/>
        <v>-7.5880809063891648E-3</v>
      </c>
      <c r="G2444" s="2">
        <f t="shared" si="225"/>
        <v>-7.1255767480323988E-3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5">
        <f>TITRES_STAT!D2448</f>
        <v>0.52</v>
      </c>
      <c r="C2445" s="2">
        <f t="shared" si="222"/>
        <v>0.50094389138490425</v>
      </c>
      <c r="D2445" s="2">
        <f t="shared" si="224"/>
        <v>0.51613811634700268</v>
      </c>
      <c r="E2445" s="2">
        <f t="shared" si="223"/>
        <v>-1.5194224962098435E-2</v>
      </c>
      <c r="F2445" s="2">
        <f t="shared" si="227"/>
        <v>-9.1093097175310202E-3</v>
      </c>
      <c r="G2445" s="2">
        <f t="shared" si="225"/>
        <v>-6.0849152445674147E-3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5">
        <f>TITRES_STAT!D2449</f>
        <v>0.5</v>
      </c>
      <c r="C2446" s="2">
        <f t="shared" si="222"/>
        <v>0.49772175424876514</v>
      </c>
      <c r="D2446" s="2">
        <f t="shared" si="224"/>
        <v>0.51494270032129874</v>
      </c>
      <c r="E2446" s="2">
        <f t="shared" si="223"/>
        <v>-1.7220946072533605E-2</v>
      </c>
      <c r="F2446" s="2">
        <f t="shared" si="227"/>
        <v>-1.0731636988531537E-2</v>
      </c>
      <c r="G2446" s="2">
        <f t="shared" si="225"/>
        <v>-6.4893090840020679E-3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5">
        <f>TITRES_STAT!D2450</f>
        <v>0.51</v>
      </c>
      <c r="C2447" s="2">
        <f t="shared" ref="C2447:C2508" si="228">$C$4*B2437+C2446*(1-$C$4)</f>
        <v>0.49653379205664744</v>
      </c>
      <c r="D2447" s="2">
        <f t="shared" si="224"/>
        <v>0.51457657437157289</v>
      </c>
      <c r="E2447" s="2">
        <f t="shared" si="223"/>
        <v>-1.8042782314925454E-2</v>
      </c>
      <c r="F2447" s="2">
        <f t="shared" si="227"/>
        <v>-1.2193866053810322E-2</v>
      </c>
      <c r="G2447" s="2">
        <f t="shared" si="225"/>
        <v>-5.8489162611151321E-3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5">
        <f>TITRES_STAT!D2451</f>
        <v>0.5</v>
      </c>
      <c r="C2448" s="2">
        <f t="shared" si="228"/>
        <v>0.49706705481716323</v>
      </c>
      <c r="D2448" s="2">
        <f t="shared" si="224"/>
        <v>0.51349682812182673</v>
      </c>
      <c r="E2448" s="2">
        <f t="shared" si="223"/>
        <v>-1.6429773304663498E-2</v>
      </c>
      <c r="F2448" s="2">
        <f t="shared" si="227"/>
        <v>-1.3041047503980958E-2</v>
      </c>
      <c r="G2448" s="2">
        <f t="shared" si="225"/>
        <v>-3.3887258006825398E-3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5">
        <f>TITRES_STAT!D2452</f>
        <v>0.49</v>
      </c>
      <c r="C2449" s="2">
        <f t="shared" si="228"/>
        <v>0.49597981561452276</v>
      </c>
      <c r="D2449" s="2">
        <f t="shared" si="224"/>
        <v>0.51175632233502477</v>
      </c>
      <c r="E2449" s="2">
        <f t="shared" si="223"/>
        <v>-1.5776506720502015E-2</v>
      </c>
      <c r="F2449" s="2">
        <f t="shared" si="227"/>
        <v>-1.358813934728517E-2</v>
      </c>
      <c r="G2449" s="2">
        <f t="shared" si="225"/>
        <v>-2.1883673732168447E-3</v>
      </c>
      <c r="H2449" s="2" t="str">
        <f t="shared" si="226"/>
        <v>Hold</v>
      </c>
    </row>
    <row r="2450" spans="1:8" ht="13.5" x14ac:dyDescent="0.25">
      <c r="A2450" s="3">
        <f>TITRES_STAT!B2453</f>
        <v>45875</v>
      </c>
      <c r="B2450" s="5">
        <f>TITRES_STAT!D2453</f>
        <v>0.49</v>
      </c>
      <c r="C2450" s="2">
        <f t="shared" si="228"/>
        <v>0.49813676705844234</v>
      </c>
      <c r="D2450" s="2">
        <f t="shared" si="224"/>
        <v>0.51014474290280076</v>
      </c>
      <c r="E2450" s="2">
        <f t="shared" si="223"/>
        <v>-1.2007975844358421E-2</v>
      </c>
      <c r="F2450" s="2">
        <f t="shared" si="227"/>
        <v>-1.3272106646699821E-2</v>
      </c>
      <c r="G2450" s="2">
        <f t="shared" si="225"/>
        <v>1.2641308023414004E-3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0.5</v>
      </c>
      <c r="C2451" s="2">
        <f t="shared" si="228"/>
        <v>0.5015003413571435</v>
      </c>
      <c r="D2451" s="2">
        <f t="shared" si="224"/>
        <v>0.50939328046555632</v>
      </c>
      <c r="E2451" s="2">
        <f t="shared" si="223"/>
        <v>-7.892939108412822E-3</v>
      </c>
      <c r="F2451" s="2">
        <f t="shared" si="227"/>
        <v>-1.2196273139042422E-2</v>
      </c>
      <c r="G2451" s="2">
        <f t="shared" si="225"/>
        <v>4.3033340306296002E-3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0.5</v>
      </c>
      <c r="C2452" s="2">
        <f t="shared" si="228"/>
        <v>0.50280798114835212</v>
      </c>
      <c r="D2452" s="2">
        <f t="shared" si="224"/>
        <v>0.50869748191255215</v>
      </c>
      <c r="E2452" s="2">
        <f t="shared" si="223"/>
        <v>-5.8895007642000285E-3</v>
      </c>
      <c r="F2452" s="2">
        <f t="shared" si="227"/>
        <v>-1.0934918664073943E-2</v>
      </c>
      <c r="G2452" s="2">
        <f t="shared" si="225"/>
        <v>5.0454178998739149E-3</v>
      </c>
      <c r="H2452" s="2" t="str">
        <f t="shared" si="226"/>
        <v>Sell</v>
      </c>
    </row>
    <row r="2453" spans="1:8" ht="13.5" x14ac:dyDescent="0.25">
      <c r="A2453" s="3">
        <f>TITRES_STAT!B2456</f>
        <v>45880</v>
      </c>
      <c r="B2453" s="5">
        <f>TITRES_STAT!D2456</f>
        <v>0.51</v>
      </c>
      <c r="C2453" s="2">
        <f t="shared" si="228"/>
        <v>0.50545290712552871</v>
      </c>
      <c r="D2453" s="2">
        <f t="shared" si="224"/>
        <v>0.50879396473384453</v>
      </c>
      <c r="E2453" s="2">
        <f t="shared" si="223"/>
        <v>-3.3410576083158228E-3</v>
      </c>
      <c r="F2453" s="2">
        <f t="shared" si="227"/>
        <v>-9.4161464529223197E-3</v>
      </c>
      <c r="G2453" s="2">
        <f t="shared" si="225"/>
        <v>6.0750888446064969E-3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5">
        <f>TITRES_STAT!D2457</f>
        <v>0.51</v>
      </c>
      <c r="C2454" s="2">
        <f t="shared" si="228"/>
        <v>0.50769092141390892</v>
      </c>
      <c r="D2454" s="2">
        <f t="shared" si="224"/>
        <v>0.50888330067948562</v>
      </c>
      <c r="E2454" s="2">
        <f t="shared" si="223"/>
        <v>-1.1923792655766929E-3</v>
      </c>
      <c r="F2454" s="2">
        <f t="shared" si="227"/>
        <v>-7.7713930154531949E-3</v>
      </c>
      <c r="G2454" s="2">
        <f t="shared" si="225"/>
        <v>6.5790137498765019E-3</v>
      </c>
      <c r="H2454" s="2" t="str">
        <f t="shared" si="226"/>
        <v>Sell</v>
      </c>
    </row>
    <row r="2455" spans="1:8" ht="13.5" x14ac:dyDescent="0.25">
      <c r="A2455" s="3">
        <f>TITRES_STAT!B2458</f>
        <v>45883</v>
      </c>
      <c r="B2455" s="5">
        <f>TITRES_STAT!D2458</f>
        <v>0.51</v>
      </c>
      <c r="C2455" s="2">
        <f t="shared" si="228"/>
        <v>0.50958462581176911</v>
      </c>
      <c r="D2455" s="2">
        <f t="shared" si="224"/>
        <v>0.50896601914767181</v>
      </c>
      <c r="E2455" s="2">
        <f t="shared" si="223"/>
        <v>6.186066640972987E-4</v>
      </c>
      <c r="F2455" s="2">
        <f t="shared" si="227"/>
        <v>-6.0933930795430968E-3</v>
      </c>
      <c r="G2455" s="2">
        <f t="shared" si="225"/>
        <v>6.7119997436403955E-3</v>
      </c>
      <c r="H2455" s="2" t="str">
        <f t="shared" si="226"/>
        <v>Sell</v>
      </c>
    </row>
    <row r="2456" spans="1:8" ht="13.5" x14ac:dyDescent="0.25">
      <c r="A2456" s="3">
        <f>TITRES_STAT!B2459</f>
        <v>45884</v>
      </c>
      <c r="B2456" s="5">
        <f>TITRES_STAT!D2459</f>
        <v>0.52</v>
      </c>
      <c r="C2456" s="2">
        <f t="shared" si="228"/>
        <v>0.50811006799457381</v>
      </c>
      <c r="D2456" s="2">
        <f t="shared" si="224"/>
        <v>0.50978335106265915</v>
      </c>
      <c r="E2456" s="2">
        <f t="shared" si="223"/>
        <v>-1.6732830680853406E-3</v>
      </c>
      <c r="F2456" s="2">
        <f t="shared" si="227"/>
        <v>-5.2093710772515454E-3</v>
      </c>
      <c r="G2456" s="2">
        <f t="shared" si="225"/>
        <v>3.5360880091662049E-3</v>
      </c>
      <c r="H2456" s="2" t="str">
        <f t="shared" si="226"/>
        <v>Sell</v>
      </c>
    </row>
    <row r="2457" spans="1:8" ht="13.5" x14ac:dyDescent="0.25">
      <c r="A2457" s="3">
        <f>TITRES_STAT!B2460</f>
        <v>45887</v>
      </c>
      <c r="B2457" s="5">
        <f>TITRES_STAT!D2460</f>
        <v>0.51</v>
      </c>
      <c r="C2457" s="2">
        <f t="shared" si="228"/>
        <v>0.50840082676463938</v>
      </c>
      <c r="D2457" s="2">
        <f t="shared" si="224"/>
        <v>0.50979939913209182</v>
      </c>
      <c r="E2457" s="2">
        <f t="shared" si="223"/>
        <v>-1.3985723674524442E-3</v>
      </c>
      <c r="F2457" s="2">
        <f t="shared" si="227"/>
        <v>-4.4472113352917253E-3</v>
      </c>
      <c r="G2457" s="2">
        <f t="shared" si="225"/>
        <v>3.0486389678392812E-3</v>
      </c>
      <c r="H2457" s="2" t="str">
        <f t="shared" si="226"/>
        <v>Sell</v>
      </c>
    </row>
    <row r="2458" spans="1:8" ht="13.5" x14ac:dyDescent="0.25">
      <c r="A2458" s="3">
        <f>TITRES_STAT!B2461</f>
        <v>45888</v>
      </c>
      <c r="B2458" s="5">
        <f>TITRES_STAT!D2461</f>
        <v>0.5</v>
      </c>
      <c r="C2458" s="2">
        <f t="shared" si="228"/>
        <v>0.50710839187777179</v>
      </c>
      <c r="D2458" s="2">
        <f t="shared" si="224"/>
        <v>0.50907351771489984</v>
      </c>
      <c r="E2458" s="2">
        <f t="shared" si="223"/>
        <v>-1.9651258371280456E-3</v>
      </c>
      <c r="F2458" s="2">
        <f t="shared" si="227"/>
        <v>-3.9507942356589894E-3</v>
      </c>
      <c r="G2458" s="2">
        <f t="shared" si="225"/>
        <v>1.9856683985309438E-3</v>
      </c>
      <c r="H2458" s="2" t="str">
        <f t="shared" si="226"/>
        <v>Sell</v>
      </c>
    </row>
    <row r="2459" spans="1:8" ht="13.5" x14ac:dyDescent="0.25">
      <c r="A2459" s="3">
        <f>TITRES_STAT!B2462</f>
        <v>45889</v>
      </c>
      <c r="B2459" s="5">
        <f>TITRES_STAT!D2462</f>
        <v>0.51</v>
      </c>
      <c r="C2459" s="2">
        <f t="shared" si="228"/>
        <v>0.50447633158888383</v>
      </c>
      <c r="D2459" s="2">
        <f t="shared" si="224"/>
        <v>0.50914214603231467</v>
      </c>
      <c r="E2459" s="2">
        <f t="shared" si="223"/>
        <v>-4.665814443430838E-3</v>
      </c>
      <c r="F2459" s="2">
        <f t="shared" si="227"/>
        <v>-4.0937982772133591E-3</v>
      </c>
      <c r="G2459" s="2">
        <f t="shared" si="225"/>
        <v>-5.7201616621747886E-4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5">
        <f>TITRES_STAT!D2463</f>
        <v>0.5</v>
      </c>
      <c r="C2460" s="2">
        <f t="shared" si="228"/>
        <v>0.50224920365213244</v>
      </c>
      <c r="D2460" s="2">
        <f t="shared" si="224"/>
        <v>0.50846495002992098</v>
      </c>
      <c r="E2460" s="2">
        <f t="shared" ref="E2460:E2508" si="229">C2460-D2460</f>
        <v>-6.2157463777885447E-3</v>
      </c>
      <c r="F2460" s="2">
        <f t="shared" si="227"/>
        <v>-4.5181878973283964E-3</v>
      </c>
      <c r="G2460" s="2">
        <f t="shared" si="225"/>
        <v>-1.6975584804601483E-3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0.5</v>
      </c>
      <c r="C2461" s="2">
        <f t="shared" si="228"/>
        <v>0.50190317232103521</v>
      </c>
      <c r="D2461" s="2">
        <f t="shared" ref="D2461:D2508" si="230">$D$4*B2461+(1-$D$4)*D2460</f>
        <v>0.50783791669437128</v>
      </c>
      <c r="E2461" s="2">
        <f t="shared" si="229"/>
        <v>-5.9347443733360761E-3</v>
      </c>
      <c r="F2461" s="2">
        <f t="shared" si="227"/>
        <v>-4.8014991925299328E-3</v>
      </c>
      <c r="G2461" s="2">
        <f t="shared" si="225"/>
        <v>-1.1332451808061432E-3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5">
        <f>TITRES_STAT!D2465</f>
        <v>0.51</v>
      </c>
      <c r="C2462" s="2">
        <f t="shared" si="228"/>
        <v>0.50161037657933749</v>
      </c>
      <c r="D2462" s="2">
        <f t="shared" si="230"/>
        <v>0.50799807101330674</v>
      </c>
      <c r="E2462" s="2">
        <f t="shared" si="229"/>
        <v>-6.3876944339692487E-3</v>
      </c>
      <c r="F2462" s="2">
        <f t="shared" si="227"/>
        <v>-5.1187382408177965E-3</v>
      </c>
      <c r="G2462" s="2">
        <f t="shared" si="225"/>
        <v>-1.2689561931514522E-3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5">
        <f>TITRES_STAT!D2466</f>
        <v>0.51</v>
      </c>
      <c r="C2463" s="2">
        <f t="shared" si="228"/>
        <v>0.50290108787482402</v>
      </c>
      <c r="D2463" s="2">
        <f t="shared" si="230"/>
        <v>0.50814636204935804</v>
      </c>
      <c r="E2463" s="2">
        <f t="shared" si="229"/>
        <v>-5.2452741745340203E-3</v>
      </c>
      <c r="F2463" s="2">
        <f t="shared" si="227"/>
        <v>-5.1440454275610411E-3</v>
      </c>
      <c r="G2463" s="2">
        <f t="shared" si="225"/>
        <v>-1.0122874697297921E-4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0.49</v>
      </c>
      <c r="C2464" s="2">
        <f t="shared" si="228"/>
        <v>0.50399322820177417</v>
      </c>
      <c r="D2464" s="2">
        <f t="shared" si="230"/>
        <v>0.50680218708273894</v>
      </c>
      <c r="E2464" s="2">
        <f t="shared" si="229"/>
        <v>-2.8089588809647736E-3</v>
      </c>
      <c r="F2464" s="2">
        <f t="shared" si="227"/>
        <v>-4.6770281182417876E-3</v>
      </c>
      <c r="G2464" s="2">
        <f t="shared" si="225"/>
        <v>1.868069237277014E-3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5">
        <f>TITRES_STAT!D2468</f>
        <v>0.48</v>
      </c>
      <c r="C2465" s="2">
        <f t="shared" si="228"/>
        <v>0.50491734693996282</v>
      </c>
      <c r="D2465" s="2">
        <f t="shared" si="230"/>
        <v>0.5048168398914249</v>
      </c>
      <c r="E2465" s="2">
        <f t="shared" si="229"/>
        <v>1.0050704853792336E-4</v>
      </c>
      <c r="F2465" s="2">
        <f t="shared" si="227"/>
        <v>-3.721521084885846E-3</v>
      </c>
      <c r="G2465" s="2">
        <f t="shared" si="225"/>
        <v>3.8220281334237693E-3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5">
        <f>TITRES_STAT!D2469</f>
        <v>0.46</v>
      </c>
      <c r="C2466" s="2">
        <f t="shared" si="228"/>
        <v>0.50723775510304547</v>
      </c>
      <c r="D2466" s="2">
        <f t="shared" si="230"/>
        <v>0.5014970739735416</v>
      </c>
      <c r="E2466" s="2">
        <f t="shared" si="229"/>
        <v>5.7406811295038773E-3</v>
      </c>
      <c r="F2466" s="2">
        <f t="shared" si="227"/>
        <v>-1.8290806420079013E-3</v>
      </c>
      <c r="G2466" s="2">
        <f t="shared" si="225"/>
        <v>7.5697617715117784E-3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5">
        <f>TITRES_STAT!D2470</f>
        <v>0.46</v>
      </c>
      <c r="C2467" s="2">
        <f t="shared" si="228"/>
        <v>0.50766271585642309</v>
      </c>
      <c r="D2467" s="2">
        <f t="shared" si="230"/>
        <v>0.49842321664216815</v>
      </c>
      <c r="E2467" s="2">
        <f t="shared" si="229"/>
        <v>9.2394992142549315E-3</v>
      </c>
      <c r="F2467" s="2">
        <f t="shared" si="227"/>
        <v>3.8463532924466509E-4</v>
      </c>
      <c r="G2467" s="2">
        <f t="shared" si="225"/>
        <v>8.8548638850102657E-3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5">
        <f>TITRES_STAT!D2471</f>
        <v>0.46</v>
      </c>
      <c r="C2468" s="2">
        <f t="shared" si="228"/>
        <v>0.50648383649389639</v>
      </c>
      <c r="D2468" s="2">
        <f t="shared" si="230"/>
        <v>0.495577052446452</v>
      </c>
      <c r="E2468" s="2">
        <f t="shared" si="229"/>
        <v>1.0906784047444384E-2</v>
      </c>
      <c r="F2468" s="2">
        <f t="shared" si="227"/>
        <v>2.4890650728846093E-3</v>
      </c>
      <c r="G2468" s="2">
        <f t="shared" ref="G2468:G2508" si="231">E2468-F2468</f>
        <v>8.4177189745597743E-3</v>
      </c>
      <c r="H2468" s="2" t="str">
        <f t="shared" ref="H2468:H2508" si="232">IF(G2468&lt;0,"Hold","Sell")</f>
        <v>Sell</v>
      </c>
    </row>
    <row r="2469" spans="1:8" ht="13.5" x14ac:dyDescent="0.25">
      <c r="A2469" s="3">
        <f>TITRES_STAT!B2472</f>
        <v>45903</v>
      </c>
      <c r="B2469" s="5">
        <f>TITRES_STAT!D2472</f>
        <v>0.48</v>
      </c>
      <c r="C2469" s="2">
        <f t="shared" si="228"/>
        <v>0.50702478472560464</v>
      </c>
      <c r="D2469" s="2">
        <f t="shared" si="230"/>
        <v>0.49442319670967777</v>
      </c>
      <c r="E2469" s="2">
        <f t="shared" si="229"/>
        <v>1.2601588015926868E-2</v>
      </c>
      <c r="F2469" s="2">
        <f t="shared" ref="F2469:F2508" si="233">(E2469*(2/(10)))+((1-(2/10))*F2468)</f>
        <v>4.5115696614930617E-3</v>
      </c>
      <c r="G2469" s="2">
        <f t="shared" si="231"/>
        <v>8.0900183544338061E-3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5">
        <f>TITRES_STAT!D2473</f>
        <v>0.48</v>
      </c>
      <c r="C2470" s="2">
        <f t="shared" si="228"/>
        <v>0.50594404861397313</v>
      </c>
      <c r="D2470" s="2">
        <f t="shared" si="230"/>
        <v>0.49335481176822016</v>
      </c>
      <c r="E2470" s="2">
        <f t="shared" si="229"/>
        <v>1.2589236845752971E-2</v>
      </c>
      <c r="F2470" s="2">
        <f t="shared" si="233"/>
        <v>6.127103098345044E-3</v>
      </c>
      <c r="G2470" s="2">
        <f t="shared" si="231"/>
        <v>6.4621337474079273E-3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0.46</v>
      </c>
      <c r="C2471" s="2">
        <f t="shared" si="228"/>
        <v>0.50502957959643879</v>
      </c>
      <c r="D2471" s="2">
        <f t="shared" si="230"/>
        <v>0.49088408497057423</v>
      </c>
      <c r="E2471" s="2">
        <f t="shared" si="229"/>
        <v>1.4145494625864563E-2</v>
      </c>
      <c r="F2471" s="2">
        <f t="shared" si="233"/>
        <v>7.7307814038489481E-3</v>
      </c>
      <c r="G2471" s="2">
        <f t="shared" si="231"/>
        <v>6.4147132220156149E-3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0.46</v>
      </c>
      <c r="C2472" s="2">
        <f t="shared" si="228"/>
        <v>0.5057942596585252</v>
      </c>
      <c r="D2472" s="2">
        <f t="shared" si="230"/>
        <v>0.48859637497275393</v>
      </c>
      <c r="E2472" s="2">
        <f t="shared" si="229"/>
        <v>1.719788468577127E-2</v>
      </c>
      <c r="F2472" s="2">
        <f t="shared" si="233"/>
        <v>9.6242020602334138E-3</v>
      </c>
      <c r="G2472" s="2">
        <f t="shared" si="231"/>
        <v>7.5736826255378559E-3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5">
        <f>TITRES_STAT!D2476</f>
        <v>0.48</v>
      </c>
      <c r="C2473" s="2">
        <f t="shared" si="228"/>
        <v>0.50644129663413673</v>
      </c>
      <c r="D2473" s="2">
        <f t="shared" si="230"/>
        <v>0.48795960645625364</v>
      </c>
      <c r="E2473" s="2">
        <f t="shared" si="229"/>
        <v>1.8481690177883092E-2</v>
      </c>
      <c r="F2473" s="2">
        <f t="shared" si="233"/>
        <v>1.139569968376335E-2</v>
      </c>
      <c r="G2473" s="2">
        <f t="shared" si="231"/>
        <v>7.085990494119742E-3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5">
        <f>TITRES_STAT!D2477</f>
        <v>0.47</v>
      </c>
      <c r="C2474" s="2">
        <f t="shared" si="228"/>
        <v>0.50391186638273111</v>
      </c>
      <c r="D2474" s="2">
        <f t="shared" si="230"/>
        <v>0.48662926523727185</v>
      </c>
      <c r="E2474" s="2">
        <f t="shared" si="229"/>
        <v>1.7282601145459264E-2</v>
      </c>
      <c r="F2474" s="2">
        <f t="shared" si="233"/>
        <v>1.2573079976102533E-2</v>
      </c>
      <c r="G2474" s="2">
        <f t="shared" si="231"/>
        <v>4.7095211693567313E-3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0.48</v>
      </c>
      <c r="C2475" s="2">
        <f t="shared" si="228"/>
        <v>0.50023311770846479</v>
      </c>
      <c r="D2475" s="2">
        <f t="shared" si="230"/>
        <v>0.48613820855302947</v>
      </c>
      <c r="E2475" s="2">
        <f t="shared" si="229"/>
        <v>1.409490915543532E-2</v>
      </c>
      <c r="F2475" s="2">
        <f t="shared" si="233"/>
        <v>1.287744581196909E-2</v>
      </c>
      <c r="G2475" s="2">
        <f t="shared" si="231"/>
        <v>1.2174633434662296E-3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5">
        <f>TITRES_STAT!D2479</f>
        <v>0.47</v>
      </c>
      <c r="C2476" s="2">
        <f t="shared" si="228"/>
        <v>0.49404340729177787</v>
      </c>
      <c r="D2476" s="2">
        <f t="shared" si="230"/>
        <v>0.48494278569724952</v>
      </c>
      <c r="E2476" s="2">
        <f t="shared" si="229"/>
        <v>9.1006215945283464E-3</v>
      </c>
      <c r="F2476" s="2">
        <f t="shared" si="233"/>
        <v>1.2122080968480942E-2</v>
      </c>
      <c r="G2476" s="2">
        <f t="shared" si="231"/>
        <v>-3.0214593739525952E-3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5">
        <f>TITRES_STAT!D2480</f>
        <v>0.48</v>
      </c>
      <c r="C2477" s="2">
        <f t="shared" si="228"/>
        <v>0.48880596001611976</v>
      </c>
      <c r="D2477" s="2">
        <f t="shared" si="230"/>
        <v>0.48457665342337919</v>
      </c>
      <c r="E2477" s="2">
        <f t="shared" si="229"/>
        <v>4.2293065927405671E-3</v>
      </c>
      <c r="F2477" s="2">
        <f t="shared" si="233"/>
        <v>1.0543526093332867E-2</v>
      </c>
      <c r="G2477" s="2">
        <f t="shared" si="231"/>
        <v>-6.3142195005922996E-3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0.47</v>
      </c>
      <c r="C2478" s="2">
        <f t="shared" si="228"/>
        <v>0.48437427385979359</v>
      </c>
      <c r="D2478" s="2">
        <f t="shared" si="230"/>
        <v>0.48349690131794371</v>
      </c>
      <c r="E2478" s="2">
        <f t="shared" si="229"/>
        <v>8.7737254184988567E-4</v>
      </c>
      <c r="F2478" s="2">
        <f t="shared" si="233"/>
        <v>8.6102953830362698E-3</v>
      </c>
      <c r="G2478" s="2">
        <f t="shared" si="231"/>
        <v>-7.7329228411863841E-3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5">
        <f>TITRES_STAT!D2482</f>
        <v>0.47</v>
      </c>
      <c r="C2479" s="2">
        <f t="shared" si="228"/>
        <v>0.48370130865059457</v>
      </c>
      <c r="D2479" s="2">
        <f t="shared" si="230"/>
        <v>0.48249713084994789</v>
      </c>
      <c r="E2479" s="2">
        <f t="shared" si="229"/>
        <v>1.2041778006466886E-3</v>
      </c>
      <c r="F2479" s="2">
        <f t="shared" si="233"/>
        <v>7.1290718665583544E-3</v>
      </c>
      <c r="G2479" s="2">
        <f t="shared" si="231"/>
        <v>-5.9248940659116659E-3</v>
      </c>
      <c r="H2479" s="2" t="str">
        <f t="shared" si="232"/>
        <v>Hold</v>
      </c>
    </row>
    <row r="2480" spans="1:8" ht="13.5" x14ac:dyDescent="0.25">
      <c r="A2480" s="3">
        <f>TITRES_STAT!B2483</f>
        <v>45919</v>
      </c>
      <c r="B2480" s="5">
        <f>TITRES_STAT!D2483</f>
        <v>0.46</v>
      </c>
      <c r="C2480" s="2">
        <f t="shared" si="228"/>
        <v>0.4831318765505031</v>
      </c>
      <c r="D2480" s="2">
        <f t="shared" si="230"/>
        <v>0.48083067671291474</v>
      </c>
      <c r="E2480" s="2">
        <f t="shared" si="229"/>
        <v>2.3011998375883636E-3</v>
      </c>
      <c r="F2480" s="2">
        <f t="shared" si="233"/>
        <v>6.1634974607643568E-3</v>
      </c>
      <c r="G2480" s="2">
        <f t="shared" si="231"/>
        <v>-3.8622976231759932E-3</v>
      </c>
      <c r="H2480" s="2" t="str">
        <f t="shared" si="232"/>
        <v>Hold</v>
      </c>
    </row>
    <row r="2481" spans="1:8" ht="13.5" x14ac:dyDescent="0.25">
      <c r="A2481" s="3">
        <f>TITRES_STAT!B2484</f>
        <v>45922</v>
      </c>
      <c r="B2481" s="5">
        <f>TITRES_STAT!D2484</f>
        <v>0.46</v>
      </c>
      <c r="C2481" s="2">
        <f t="shared" si="228"/>
        <v>0.47957312631196414</v>
      </c>
      <c r="D2481" s="2">
        <f t="shared" si="230"/>
        <v>0.47928766362306924</v>
      </c>
      <c r="E2481" s="2">
        <f t="shared" si="229"/>
        <v>2.8546268889489967E-4</v>
      </c>
      <c r="F2481" s="2">
        <f t="shared" si="233"/>
        <v>4.987890506390466E-3</v>
      </c>
      <c r="G2481" s="2">
        <f t="shared" si="231"/>
        <v>-4.7024278174955664E-3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5">
        <f>TITRES_STAT!D2485</f>
        <v>0.47</v>
      </c>
      <c r="C2482" s="2">
        <f t="shared" si="228"/>
        <v>0.47656187611012346</v>
      </c>
      <c r="D2482" s="2">
        <f t="shared" si="230"/>
        <v>0.47859968853987889</v>
      </c>
      <c r="E2482" s="2">
        <f t="shared" si="229"/>
        <v>-2.0378124297554256E-3</v>
      </c>
      <c r="F2482" s="2">
        <f t="shared" si="233"/>
        <v>3.5827499191612875E-3</v>
      </c>
      <c r="G2482" s="2">
        <f t="shared" si="231"/>
        <v>-5.6205623489167132E-3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5">
        <f>TITRES_STAT!D2486</f>
        <v>0.46</v>
      </c>
      <c r="C2483" s="2">
        <f t="shared" si="228"/>
        <v>0.47709081824702754</v>
      </c>
      <c r="D2483" s="2">
        <f t="shared" si="230"/>
        <v>0.4772219338332212</v>
      </c>
      <c r="E2483" s="2">
        <f t="shared" si="229"/>
        <v>-1.3111558619366415E-4</v>
      </c>
      <c r="F2483" s="2">
        <f t="shared" si="233"/>
        <v>2.8399768180902975E-3</v>
      </c>
      <c r="G2483" s="2">
        <f t="shared" si="231"/>
        <v>-2.9710924042839616E-3</v>
      </c>
      <c r="H2483" s="2" t="str">
        <f t="shared" si="232"/>
        <v>Hold</v>
      </c>
    </row>
    <row r="2484" spans="1:8" ht="13.5" x14ac:dyDescent="0.25">
      <c r="A2484" s="3">
        <f>TITRES_STAT!B2487</f>
        <v>45925</v>
      </c>
      <c r="B2484" s="5">
        <f>TITRES_STAT!D2487</f>
        <v>0.46</v>
      </c>
      <c r="C2484" s="2">
        <f t="shared" si="228"/>
        <v>0.47599992313210021</v>
      </c>
      <c r="D2484" s="2">
        <f t="shared" si="230"/>
        <v>0.47594623503076039</v>
      </c>
      <c r="E2484" s="2">
        <f t="shared" si="229"/>
        <v>5.3688101339821603E-5</v>
      </c>
      <c r="F2484" s="2">
        <f t="shared" si="233"/>
        <v>2.2827190747402026E-3</v>
      </c>
      <c r="G2484" s="2">
        <f t="shared" si="231"/>
        <v>-2.229030973400381E-3</v>
      </c>
      <c r="H2484" s="2" t="str">
        <f t="shared" si="232"/>
        <v>Hold</v>
      </c>
    </row>
    <row r="2485" spans="1:8" ht="13.5" x14ac:dyDescent="0.25">
      <c r="A2485" s="3">
        <f>TITRES_STAT!B2488</f>
        <v>45926</v>
      </c>
      <c r="B2485" s="5">
        <f>TITRES_STAT!D2488</f>
        <v>0.46</v>
      </c>
      <c r="C2485" s="2">
        <f t="shared" si="228"/>
        <v>0.47661531957331554</v>
      </c>
      <c r="D2485" s="2">
        <f t="shared" si="230"/>
        <v>0.47476503243588924</v>
      </c>
      <c r="E2485" s="2">
        <f t="shared" si="229"/>
        <v>1.8502871374262986E-3</v>
      </c>
      <c r="F2485" s="2">
        <f t="shared" si="233"/>
        <v>2.1962326872774218E-3</v>
      </c>
      <c r="G2485" s="2">
        <f t="shared" si="231"/>
        <v>-3.4594554985112325E-4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5">
        <f>TITRES_STAT!D2489</f>
        <v>0.46</v>
      </c>
      <c r="C2486" s="2">
        <f t="shared" si="228"/>
        <v>0.47559757810049774</v>
      </c>
      <c r="D2486" s="2">
        <f t="shared" si="230"/>
        <v>0.47367132632952708</v>
      </c>
      <c r="E2486" s="2">
        <f t="shared" si="229"/>
        <v>1.9262517709706661E-3</v>
      </c>
      <c r="F2486" s="2">
        <f t="shared" si="233"/>
        <v>2.1422365040160707E-3</v>
      </c>
      <c r="G2486" s="2">
        <f t="shared" si="231"/>
        <v>-2.1598473304540455E-4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5">
        <f>TITRES_STAT!D2490</f>
        <v>0.45</v>
      </c>
      <c r="C2487" s="2">
        <f t="shared" si="228"/>
        <v>0.47627487377734423</v>
      </c>
      <c r="D2487" s="2">
        <f t="shared" si="230"/>
        <v>0.47191789474956208</v>
      </c>
      <c r="E2487" s="2">
        <f t="shared" si="229"/>
        <v>4.3569790277821485E-3</v>
      </c>
      <c r="F2487" s="2">
        <f t="shared" si="233"/>
        <v>2.5851850087692863E-3</v>
      </c>
      <c r="G2487" s="2">
        <f t="shared" si="231"/>
        <v>1.7717940190128622E-3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0.46</v>
      </c>
      <c r="C2488" s="2">
        <f t="shared" si="228"/>
        <v>0.47530950858082971</v>
      </c>
      <c r="D2488" s="2">
        <f t="shared" si="230"/>
        <v>0.471035087731076</v>
      </c>
      <c r="E2488" s="2">
        <f t="shared" si="229"/>
        <v>4.2744208497537128E-3</v>
      </c>
      <c r="F2488" s="2">
        <f t="shared" si="233"/>
        <v>2.9230321769661716E-3</v>
      </c>
      <c r="G2488" s="2">
        <f t="shared" si="231"/>
        <v>1.3513886727875412E-3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0.46</v>
      </c>
      <c r="C2489" s="2">
        <f t="shared" si="228"/>
        <v>0.4744926611068559</v>
      </c>
      <c r="D2489" s="2">
        <f t="shared" si="230"/>
        <v>0.4702176738250704</v>
      </c>
      <c r="E2489" s="2">
        <f t="shared" si="229"/>
        <v>4.2749872817854917E-3</v>
      </c>
      <c r="F2489" s="2">
        <f t="shared" si="233"/>
        <v>3.193423197930036E-3</v>
      </c>
      <c r="G2489" s="2">
        <f t="shared" si="231"/>
        <v>1.0815640838554557E-3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0.46</v>
      </c>
      <c r="C2490" s="2">
        <f t="shared" si="228"/>
        <v>0.47226302093657035</v>
      </c>
      <c r="D2490" s="2">
        <f t="shared" si="230"/>
        <v>0.46946080909728743</v>
      </c>
      <c r="E2490" s="2">
        <f t="shared" si="229"/>
        <v>2.8022118392829198E-3</v>
      </c>
      <c r="F2490" s="2">
        <f t="shared" si="233"/>
        <v>3.1151809262006131E-3</v>
      </c>
      <c r="G2490" s="2">
        <f t="shared" si="231"/>
        <v>-3.1296908691769328E-4</v>
      </c>
      <c r="H2490" s="2" t="str">
        <f t="shared" si="232"/>
        <v>Hold</v>
      </c>
    </row>
    <row r="2491" spans="1:8" ht="13.5" x14ac:dyDescent="0.25">
      <c r="A2491" s="3">
        <f>TITRES_STAT!B2494</f>
        <v>45936</v>
      </c>
      <c r="B2491" s="5">
        <f>TITRES_STAT!D2494</f>
        <v>0.48</v>
      </c>
      <c r="C2491" s="2">
        <f t="shared" si="228"/>
        <v>0.47037640233094413</v>
      </c>
      <c r="D2491" s="2">
        <f t="shared" si="230"/>
        <v>0.47024148990489578</v>
      </c>
      <c r="E2491" s="2">
        <f t="shared" si="229"/>
        <v>1.349124260483503E-4</v>
      </c>
      <c r="F2491" s="2">
        <f t="shared" si="233"/>
        <v>2.5191272261701611E-3</v>
      </c>
      <c r="G2491" s="2">
        <f t="shared" si="231"/>
        <v>-2.3842148001218108E-3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0.48</v>
      </c>
      <c r="C2492" s="2">
        <f t="shared" si="228"/>
        <v>0.47031849428002964</v>
      </c>
      <c r="D2492" s="2">
        <f t="shared" si="230"/>
        <v>0.47096434250453312</v>
      </c>
      <c r="E2492" s="2">
        <f t="shared" si="229"/>
        <v>-6.4584822450347579E-4</v>
      </c>
      <c r="F2492" s="2">
        <f t="shared" si="233"/>
        <v>1.8861321360354338E-3</v>
      </c>
      <c r="G2492" s="2">
        <f t="shared" si="231"/>
        <v>-2.5319803605389096E-3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0.48</v>
      </c>
      <c r="C2493" s="2">
        <f t="shared" si="228"/>
        <v>0.46873103362156354</v>
      </c>
      <c r="D2493" s="2">
        <f t="shared" si="230"/>
        <v>0.47163365046716033</v>
      </c>
      <c r="E2493" s="2">
        <f t="shared" si="229"/>
        <v>-2.9026168455967838E-3</v>
      </c>
      <c r="F2493" s="2">
        <f t="shared" si="233"/>
        <v>9.2838233970899038E-4</v>
      </c>
      <c r="G2493" s="2">
        <f t="shared" si="231"/>
        <v>-3.8309991853057741E-3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0.48</v>
      </c>
      <c r="C2494" s="2">
        <f t="shared" si="228"/>
        <v>0.46738779767978456</v>
      </c>
      <c r="D2494" s="2">
        <f t="shared" si="230"/>
        <v>0.47225338006218548</v>
      </c>
      <c r="E2494" s="2">
        <f t="shared" si="229"/>
        <v>-4.8655823824009237E-3</v>
      </c>
      <c r="F2494" s="2">
        <f t="shared" si="233"/>
        <v>-2.3041060471299237E-4</v>
      </c>
      <c r="G2494" s="2">
        <f t="shared" si="231"/>
        <v>-4.635171777687931E-3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0.48</v>
      </c>
      <c r="C2495" s="2">
        <f t="shared" si="228"/>
        <v>0.46625121342135611</v>
      </c>
      <c r="D2495" s="2">
        <f t="shared" si="230"/>
        <v>0.47282720376128284</v>
      </c>
      <c r="E2495" s="2">
        <f t="shared" si="229"/>
        <v>-6.5759903399267294E-3</v>
      </c>
      <c r="F2495" s="2">
        <f t="shared" si="233"/>
        <v>-1.4995265517557398E-3</v>
      </c>
      <c r="G2495" s="2">
        <f t="shared" si="231"/>
        <v>-5.0764637881709901E-3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0.48</v>
      </c>
      <c r="C2496" s="2">
        <f t="shared" si="228"/>
        <v>0.46528948827960903</v>
      </c>
      <c r="D2496" s="2">
        <f t="shared" si="230"/>
        <v>0.47335852200118783</v>
      </c>
      <c r="E2496" s="2">
        <f t="shared" si="229"/>
        <v>-8.0690337215787999E-3</v>
      </c>
      <c r="F2496" s="2">
        <f t="shared" si="233"/>
        <v>-2.813427985720352E-3</v>
      </c>
      <c r="G2496" s="2">
        <f t="shared" si="231"/>
        <v>-5.255605735858448E-3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0.48</v>
      </c>
      <c r="C2497" s="2">
        <f t="shared" si="228"/>
        <v>0.46293725931351537</v>
      </c>
      <c r="D2497" s="2">
        <f t="shared" si="230"/>
        <v>0.47385048333443319</v>
      </c>
      <c r="E2497" s="2">
        <f t="shared" si="229"/>
        <v>-1.0913224020917822E-2</v>
      </c>
      <c r="F2497" s="2">
        <f t="shared" si="233"/>
        <v>-4.4333871927598467E-3</v>
      </c>
      <c r="G2497" s="2">
        <f t="shared" si="231"/>
        <v>-6.4798368281579755E-3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0.47</v>
      </c>
      <c r="C2498" s="2">
        <f t="shared" si="228"/>
        <v>0.46248537326528227</v>
      </c>
      <c r="D2498" s="2">
        <f t="shared" si="230"/>
        <v>0.47356526234669738</v>
      </c>
      <c r="E2498" s="2">
        <f t="shared" si="229"/>
        <v>-1.1079889081415106E-2</v>
      </c>
      <c r="F2498" s="2">
        <f t="shared" si="233"/>
        <v>-5.7626875704908983E-3</v>
      </c>
      <c r="G2498" s="2">
        <f t="shared" si="231"/>
        <v>-5.317201510924208E-3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0.48</v>
      </c>
      <c r="C2499" s="2">
        <f t="shared" si="228"/>
        <v>0.46210300814754657</v>
      </c>
      <c r="D2499" s="2">
        <f t="shared" si="230"/>
        <v>0.47404190958027537</v>
      </c>
      <c r="E2499" s="2">
        <f t="shared" si="229"/>
        <v>-1.1938901432728799E-2</v>
      </c>
      <c r="F2499" s="2">
        <f t="shared" si="233"/>
        <v>-6.9979303429384791E-3</v>
      </c>
      <c r="G2499" s="2">
        <f t="shared" si="231"/>
        <v>-4.9409710897903199E-3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0.48</v>
      </c>
      <c r="C2500" s="2">
        <f t="shared" si="228"/>
        <v>0.46177946843253936</v>
      </c>
      <c r="D2500" s="2">
        <f t="shared" si="230"/>
        <v>0.47448324961136606</v>
      </c>
      <c r="E2500" s="2">
        <f t="shared" si="229"/>
        <v>-1.2703781178826701E-2</v>
      </c>
      <c r="F2500" s="2">
        <f t="shared" si="233"/>
        <v>-8.1391005101161228E-3</v>
      </c>
      <c r="G2500" s="2">
        <f t="shared" si="231"/>
        <v>-4.564680668710578E-3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0.46</v>
      </c>
      <c r="C2501" s="2">
        <f t="shared" si="228"/>
        <v>0.46458262713522558</v>
      </c>
      <c r="D2501" s="2">
        <f t="shared" si="230"/>
        <v>0.47341041630682046</v>
      </c>
      <c r="E2501" s="2">
        <f t="shared" si="229"/>
        <v>-8.8277891715948797E-3</v>
      </c>
      <c r="F2501" s="2">
        <f t="shared" si="233"/>
        <v>-8.2768382424118735E-3</v>
      </c>
      <c r="G2501" s="2">
        <f t="shared" si="231"/>
        <v>-5.5095092918300628E-4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5">
        <f>TITRES_STAT!D2505</f>
        <v>0.47</v>
      </c>
      <c r="C2502" s="2">
        <f t="shared" si="228"/>
        <v>0.46695453065288317</v>
      </c>
      <c r="D2502" s="2">
        <f t="shared" si="230"/>
        <v>0.47315779287668558</v>
      </c>
      <c r="E2502" s="2">
        <f t="shared" si="229"/>
        <v>-6.2032622238024082E-3</v>
      </c>
      <c r="F2502" s="2">
        <f t="shared" si="233"/>
        <v>-7.8621230386899804E-3</v>
      </c>
      <c r="G2502" s="2">
        <f t="shared" si="231"/>
        <v>1.6588608148875722E-3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5">
        <f>TITRES_STAT!D2506</f>
        <v>0.46</v>
      </c>
      <c r="C2503" s="2">
        <f t="shared" si="228"/>
        <v>0.46896152593705498</v>
      </c>
      <c r="D2503" s="2">
        <f t="shared" si="230"/>
        <v>0.47218314155248664</v>
      </c>
      <c r="E2503" s="2">
        <f t="shared" si="229"/>
        <v>-3.2216156154316611E-3</v>
      </c>
      <c r="F2503" s="2">
        <f t="shared" si="233"/>
        <v>-6.9340215540383172E-3</v>
      </c>
      <c r="G2503" s="2">
        <f t="shared" si="231"/>
        <v>3.7124059386066562E-3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0.46</v>
      </c>
      <c r="C2504" s="2">
        <f t="shared" si="228"/>
        <v>0.4706597527159696</v>
      </c>
      <c r="D2504" s="2">
        <f t="shared" si="230"/>
        <v>0.47128068662267281</v>
      </c>
      <c r="E2504" s="2">
        <f t="shared" si="229"/>
        <v>-6.209339067032027E-4</v>
      </c>
      <c r="F2504" s="2">
        <f t="shared" si="233"/>
        <v>-5.6714040245712952E-3</v>
      </c>
      <c r="G2504" s="2">
        <f t="shared" si="231"/>
        <v>5.0504701178680925E-3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0.46</v>
      </c>
      <c r="C2505" s="2">
        <f t="shared" si="228"/>
        <v>0.47209671383658963</v>
      </c>
      <c r="D2505" s="2">
        <f t="shared" si="230"/>
        <v>0.47044508020617853</v>
      </c>
      <c r="E2505" s="2">
        <f t="shared" si="229"/>
        <v>1.6516336304110979E-3</v>
      </c>
      <c r="F2505" s="2">
        <f t="shared" si="233"/>
        <v>-4.2067964935748169E-3</v>
      </c>
      <c r="G2505" s="2">
        <f t="shared" si="231"/>
        <v>5.8584301239859148E-3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0.46</v>
      </c>
      <c r="C2506" s="2">
        <f t="shared" si="228"/>
        <v>0.47331260401557584</v>
      </c>
      <c r="D2506" s="2">
        <f t="shared" si="230"/>
        <v>0.46967137056127645</v>
      </c>
      <c r="E2506" s="2">
        <f t="shared" si="229"/>
        <v>3.6412334542993974E-3</v>
      </c>
      <c r="F2506" s="2">
        <f t="shared" si="233"/>
        <v>-2.6371905039999743E-3</v>
      </c>
      <c r="G2506" s="2">
        <f t="shared" si="231"/>
        <v>6.2784239582993721E-3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5">
        <f>TITRES_STAT!D2510</f>
        <v>0.46</v>
      </c>
      <c r="C2507" s="2">
        <f t="shared" si="228"/>
        <v>0.47434143416702568</v>
      </c>
      <c r="D2507" s="2">
        <f t="shared" si="230"/>
        <v>0.46895497274192266</v>
      </c>
      <c r="E2507" s="2">
        <f t="shared" si="229"/>
        <v>5.3864614251030174E-3</v>
      </c>
      <c r="F2507" s="2">
        <f t="shared" si="233"/>
        <v>-1.0324601181793758E-3</v>
      </c>
      <c r="G2507" s="2">
        <f t="shared" si="231"/>
        <v>6.4189215432823932E-3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0.46</v>
      </c>
      <c r="C2508" s="2">
        <f t="shared" si="228"/>
        <v>0.47367352121825246</v>
      </c>
      <c r="D2508" s="2">
        <f t="shared" si="230"/>
        <v>0.46829164142770618</v>
      </c>
      <c r="E2508" s="2">
        <f t="shared" si="229"/>
        <v>5.3818797905462734E-3</v>
      </c>
      <c r="F2508" s="2">
        <f t="shared" si="233"/>
        <v>2.5040786356575408E-4</v>
      </c>
      <c r="G2508" s="2">
        <f t="shared" si="231"/>
        <v>5.1314719269805196E-3</v>
      </c>
      <c r="H2508" s="2" t="str">
        <f t="shared" si="232"/>
        <v>Sell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2.2000000000000002</v>
      </c>
      <c r="C2" s="5">
        <f>TITRES_STAT!D5</f>
        <v>2.0648</v>
      </c>
      <c r="D2" s="5">
        <f>TITRES_STAT!E5</f>
        <v>483912</v>
      </c>
      <c r="E2" s="2">
        <f>D2</f>
        <v>483912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2.13</v>
      </c>
      <c r="C3" s="5">
        <f>TITRES_STAT!D6</f>
        <v>1.9991000000000001</v>
      </c>
      <c r="D3" s="5">
        <f>TITRES_STAT!E6</f>
        <v>349071</v>
      </c>
      <c r="E3" s="2">
        <f>IF(B3&gt;B2, E2+D3, IF(B3&lt;B2, E2-D3, E2))</f>
        <v>134841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2.15</v>
      </c>
      <c r="C4" s="5">
        <f>TITRES_STAT!D7</f>
        <v>2.0177999999999998</v>
      </c>
      <c r="D4" s="5">
        <f>TITRES_STAT!E7</f>
        <v>362459</v>
      </c>
      <c r="E4" s="2">
        <f t="shared" ref="E4:E67" si="0">IF(B4&gt;B3, E3+D4, IF(B4&lt;B3, E3-D4, E3))</f>
        <v>497300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2.02</v>
      </c>
      <c r="C5" s="5">
        <f>TITRES_STAT!D8</f>
        <v>1.8957999999999999</v>
      </c>
      <c r="D5" s="5">
        <f>TITRES_STAT!E8</f>
        <v>177514</v>
      </c>
      <c r="E5" s="2">
        <f t="shared" si="0"/>
        <v>319786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2.02</v>
      </c>
      <c r="C6" s="5">
        <f>TITRES_STAT!D9</f>
        <v>1.8957999999999999</v>
      </c>
      <c r="D6" s="5">
        <f>TITRES_STAT!E9</f>
        <v>237927</v>
      </c>
      <c r="E6" s="2">
        <f t="shared" si="0"/>
        <v>319786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1.99</v>
      </c>
      <c r="C7" s="5">
        <f>TITRES_STAT!D10</f>
        <v>1.8676999999999999</v>
      </c>
      <c r="D7" s="5">
        <f>TITRES_STAT!E10</f>
        <v>54967</v>
      </c>
      <c r="E7" s="2">
        <f t="shared" si="0"/>
        <v>264819</v>
      </c>
      <c r="F7" s="5" t="str">
        <f>IF(E7&gt;E2,"BULLISH",IF(E7&lt;E2,"BEARISH","NEUTRAL"))</f>
        <v>BEARISH</v>
      </c>
      <c r="G7" s="5" t="str">
        <f t="shared" ref="G7:G70" si="2">IF((E7-E2)/E2 &gt; 0.02, "STRONG",
 IF((E7-E2)/E2 &lt; -0.02, "WEAK", "NEUTRAL"))</f>
        <v>WEAK</v>
      </c>
      <c r="H7" s="5" t="str">
        <f t="shared" si="1"/>
        <v>CONFIRMED BEARISH</v>
      </c>
    </row>
    <row r="8" spans="1:8" ht="13.5" x14ac:dyDescent="0.25">
      <c r="A8" s="3">
        <f>TITRES_STAT!B11</f>
        <v>42318</v>
      </c>
      <c r="B8" s="5">
        <f>TITRES_STAT!C11</f>
        <v>1.93</v>
      </c>
      <c r="C8" s="5">
        <f>TITRES_STAT!D11</f>
        <v>1.8113999999999999</v>
      </c>
      <c r="D8" s="5">
        <f>TITRES_STAT!E11</f>
        <v>32099</v>
      </c>
      <c r="E8" s="2">
        <f t="shared" si="0"/>
        <v>232720</v>
      </c>
      <c r="F8" s="5" t="str">
        <f t="shared" ref="F8:F71" si="3">IF(E8&gt;E3,"BULLISH",IF(E8&lt;E3,"BEARISH","NEUTRAL"))</f>
        <v>BULLISH</v>
      </c>
      <c r="G8" s="5" t="str">
        <f t="shared" si="2"/>
        <v>STRONG</v>
      </c>
      <c r="H8" s="5" t="str">
        <f t="shared" si="1"/>
        <v>BULLISH DIVERGENCE</v>
      </c>
    </row>
    <row r="9" spans="1:8" ht="13.5" x14ac:dyDescent="0.25">
      <c r="A9" s="3">
        <f>TITRES_STAT!B12</f>
        <v>42319</v>
      </c>
      <c r="B9" s="5">
        <f>TITRES_STAT!C12</f>
        <v>1.84</v>
      </c>
      <c r="C9" s="5">
        <f>TITRES_STAT!D12</f>
        <v>1.7269000000000001</v>
      </c>
      <c r="D9" s="5">
        <f>TITRES_STAT!E12</f>
        <v>158203</v>
      </c>
      <c r="E9" s="2">
        <f t="shared" si="0"/>
        <v>74517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1.95</v>
      </c>
      <c r="C10" s="5">
        <f>TITRES_STAT!D13</f>
        <v>1.8301000000000001</v>
      </c>
      <c r="D10" s="5">
        <f>TITRES_STAT!E13</f>
        <v>200808</v>
      </c>
      <c r="E10" s="2">
        <f t="shared" si="0"/>
        <v>275325</v>
      </c>
      <c r="F10" s="5" t="str">
        <f t="shared" si="3"/>
        <v>BEARISH</v>
      </c>
      <c r="G10" s="5" t="str">
        <f>IF((E10-E5)/E5 &gt; 0.02, "STRONG",
 IF((E10-E5)/E5 &lt; -0.02, "WEAK", "NEUTRAL"))</f>
        <v>WEAK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2.06</v>
      </c>
      <c r="C11" s="5">
        <f>TITRES_STAT!D14</f>
        <v>1.9334</v>
      </c>
      <c r="D11" s="5">
        <f>TITRES_STAT!E14</f>
        <v>317000</v>
      </c>
      <c r="E11" s="2">
        <f t="shared" si="0"/>
        <v>592325</v>
      </c>
      <c r="F11" s="5" t="str">
        <f t="shared" si="3"/>
        <v>BULLISH</v>
      </c>
      <c r="G11" s="5" t="str">
        <f t="shared" si="2"/>
        <v>STRONG</v>
      </c>
      <c r="H11" s="5" t="str">
        <f t="shared" si="1"/>
        <v>CONFIRMED BULLISH</v>
      </c>
    </row>
    <row r="12" spans="1:8" ht="13.5" x14ac:dyDescent="0.25">
      <c r="A12" s="3">
        <f>TITRES_STAT!B15</f>
        <v>42324</v>
      </c>
      <c r="B12" s="5">
        <f>TITRES_STAT!C15</f>
        <v>2.0099999999999998</v>
      </c>
      <c r="C12" s="5">
        <f>TITRES_STAT!D15</f>
        <v>1.8864000000000001</v>
      </c>
      <c r="D12" s="5">
        <f>TITRES_STAT!E15</f>
        <v>63629</v>
      </c>
      <c r="E12" s="2">
        <f t="shared" si="0"/>
        <v>528696</v>
      </c>
      <c r="F12" s="5" t="str">
        <f t="shared" si="3"/>
        <v>BULLISH</v>
      </c>
      <c r="G12" s="5" t="str">
        <f t="shared" si="2"/>
        <v>STRONG</v>
      </c>
      <c r="H12" s="5" t="str">
        <f t="shared" si="1"/>
        <v>CONFIRMED BULLISH</v>
      </c>
    </row>
    <row r="13" spans="1:8" ht="13.5" x14ac:dyDescent="0.25">
      <c r="A13" s="3">
        <f>TITRES_STAT!B16</f>
        <v>42325</v>
      </c>
      <c r="B13" s="5">
        <f>TITRES_STAT!C16</f>
        <v>2.06</v>
      </c>
      <c r="C13" s="5">
        <f>TITRES_STAT!D16</f>
        <v>1.9334</v>
      </c>
      <c r="D13" s="5">
        <f>TITRES_STAT!E16</f>
        <v>201622</v>
      </c>
      <c r="E13" s="2">
        <f t="shared" si="0"/>
        <v>730318</v>
      </c>
      <c r="F13" s="5" t="str">
        <f t="shared" si="3"/>
        <v>BULLISH</v>
      </c>
      <c r="G13" s="5" t="str">
        <f t="shared" si="2"/>
        <v>STRONG</v>
      </c>
      <c r="H13" s="5" t="str">
        <f t="shared" si="1"/>
        <v>CONFIRMED BULLISH</v>
      </c>
    </row>
    <row r="14" spans="1:8" ht="13.5" x14ac:dyDescent="0.25">
      <c r="A14" s="3">
        <f>TITRES_STAT!B17</f>
        <v>42326</v>
      </c>
      <c r="B14" s="5">
        <f>TITRES_STAT!C17</f>
        <v>2.0299999999999998</v>
      </c>
      <c r="C14" s="5">
        <f>TITRES_STAT!D17</f>
        <v>1.9052</v>
      </c>
      <c r="D14" s="5">
        <f>TITRES_STAT!E17</f>
        <v>55353</v>
      </c>
      <c r="E14" s="2">
        <f t="shared" si="0"/>
        <v>674965</v>
      </c>
      <c r="F14" s="5" t="str">
        <f t="shared" si="3"/>
        <v>BULLISH</v>
      </c>
      <c r="G14" s="5" t="str">
        <f t="shared" si="2"/>
        <v>STRONG</v>
      </c>
      <c r="H14" s="5" t="str">
        <f t="shared" si="1"/>
        <v>CONFIRMED BULLISH</v>
      </c>
    </row>
    <row r="15" spans="1:8" ht="13.5" x14ac:dyDescent="0.25">
      <c r="A15" s="3">
        <f>TITRES_STAT!B18</f>
        <v>42327</v>
      </c>
      <c r="B15" s="5">
        <f>TITRES_STAT!C18</f>
        <v>1.98</v>
      </c>
      <c r="C15" s="5">
        <f>TITRES_STAT!D18</f>
        <v>1.8583000000000001</v>
      </c>
      <c r="D15" s="5">
        <f>TITRES_STAT!E18</f>
        <v>163379</v>
      </c>
      <c r="E15" s="2">
        <f t="shared" si="0"/>
        <v>511586</v>
      </c>
      <c r="F15" s="5" t="str">
        <f t="shared" si="3"/>
        <v>BULLISH</v>
      </c>
      <c r="G15" s="5" t="str">
        <f t="shared" si="2"/>
        <v>STRONG</v>
      </c>
      <c r="H15" s="5" t="str">
        <f t="shared" si="1"/>
        <v>CONFIRMED BULLISH</v>
      </c>
    </row>
    <row r="16" spans="1:8" ht="13.5" x14ac:dyDescent="0.25">
      <c r="A16" s="3">
        <f>TITRES_STAT!B19</f>
        <v>42328</v>
      </c>
      <c r="B16" s="5">
        <f>TITRES_STAT!C19</f>
        <v>1.96</v>
      </c>
      <c r="C16" s="5">
        <f>TITRES_STAT!D19</f>
        <v>1.8394999999999999</v>
      </c>
      <c r="D16" s="5">
        <f>TITRES_STAT!E19</f>
        <v>17951</v>
      </c>
      <c r="E16" s="2">
        <f t="shared" si="0"/>
        <v>493635</v>
      </c>
      <c r="F16" s="5" t="str">
        <f t="shared" si="3"/>
        <v>BEARISH</v>
      </c>
      <c r="G16" s="5" t="str">
        <f t="shared" si="2"/>
        <v>WEAK</v>
      </c>
      <c r="H16" s="5" t="str">
        <f t="shared" si="1"/>
        <v>CONFIRMED BEARISH</v>
      </c>
    </row>
    <row r="17" spans="1:8" ht="13.5" x14ac:dyDescent="0.25">
      <c r="A17" s="3">
        <f>TITRES_STAT!B20</f>
        <v>42331</v>
      </c>
      <c r="B17" s="5">
        <f>TITRES_STAT!C20</f>
        <v>1.95</v>
      </c>
      <c r="C17" s="5">
        <f>TITRES_STAT!D20</f>
        <v>1.8301000000000001</v>
      </c>
      <c r="D17" s="5">
        <f>TITRES_STAT!E20</f>
        <v>8653</v>
      </c>
      <c r="E17" s="2">
        <f t="shared" si="0"/>
        <v>484982</v>
      </c>
      <c r="F17" s="5" t="str">
        <f t="shared" si="3"/>
        <v>BEARISH</v>
      </c>
      <c r="G17" s="5" t="str">
        <f t="shared" si="2"/>
        <v>WEAK</v>
      </c>
      <c r="H17" s="5" t="str">
        <f t="shared" si="1"/>
        <v>CONFIRMED BEARISH</v>
      </c>
    </row>
    <row r="18" spans="1:8" ht="13.5" x14ac:dyDescent="0.25">
      <c r="A18" s="3">
        <f>TITRES_STAT!B21</f>
        <v>42332</v>
      </c>
      <c r="B18" s="5">
        <f>TITRES_STAT!C21</f>
        <v>1.96</v>
      </c>
      <c r="C18" s="5">
        <f>TITRES_STAT!D21</f>
        <v>1.8394999999999999</v>
      </c>
      <c r="D18" s="5">
        <f>TITRES_STAT!E21</f>
        <v>16385</v>
      </c>
      <c r="E18" s="2">
        <f t="shared" si="0"/>
        <v>501367</v>
      </c>
      <c r="F18" s="5" t="str">
        <f t="shared" si="3"/>
        <v>BEARISH</v>
      </c>
      <c r="G18" s="5" t="str">
        <f t="shared" si="2"/>
        <v>WEAK</v>
      </c>
      <c r="H18" s="5" t="str">
        <f t="shared" si="1"/>
        <v>CONFIRMED BEARISH</v>
      </c>
    </row>
    <row r="19" spans="1:8" ht="13.5" x14ac:dyDescent="0.25">
      <c r="A19" s="3">
        <f>TITRES_STAT!B22</f>
        <v>42333</v>
      </c>
      <c r="B19" s="5">
        <f>TITRES_STAT!C22</f>
        <v>1.97</v>
      </c>
      <c r="C19" s="5">
        <f>TITRES_STAT!D22</f>
        <v>1.8489</v>
      </c>
      <c r="D19" s="5">
        <f>TITRES_STAT!E22</f>
        <v>79047</v>
      </c>
      <c r="E19" s="2">
        <f t="shared" si="0"/>
        <v>580414</v>
      </c>
      <c r="F19" s="5" t="str">
        <f t="shared" si="3"/>
        <v>BEARISH</v>
      </c>
      <c r="G19" s="5" t="str">
        <f t="shared" si="2"/>
        <v>WEAK</v>
      </c>
      <c r="H19" s="5" t="str">
        <f t="shared" si="1"/>
        <v>CONFIRMED BEARISH</v>
      </c>
    </row>
    <row r="20" spans="1:8" ht="13.5" x14ac:dyDescent="0.25">
      <c r="A20" s="3">
        <f>TITRES_STAT!B23</f>
        <v>42334</v>
      </c>
      <c r="B20" s="5">
        <f>TITRES_STAT!C23</f>
        <v>1.95</v>
      </c>
      <c r="C20" s="5">
        <f>TITRES_STAT!D23</f>
        <v>1.8301000000000001</v>
      </c>
      <c r="D20" s="5">
        <f>TITRES_STAT!E23</f>
        <v>43654</v>
      </c>
      <c r="E20" s="2">
        <f t="shared" si="0"/>
        <v>536760</v>
      </c>
      <c r="F20" s="5" t="str">
        <f t="shared" si="3"/>
        <v>BULLISH</v>
      </c>
      <c r="G20" s="5" t="str">
        <f t="shared" si="2"/>
        <v>STRONG</v>
      </c>
      <c r="H20" s="5" t="str">
        <f t="shared" si="1"/>
        <v>BULLISH DIVERGENCE</v>
      </c>
    </row>
    <row r="21" spans="1:8" ht="13.5" x14ac:dyDescent="0.25">
      <c r="A21" s="3">
        <f>TITRES_STAT!B24</f>
        <v>42335</v>
      </c>
      <c r="B21" s="5">
        <f>TITRES_STAT!C24</f>
        <v>1.95</v>
      </c>
      <c r="C21" s="5">
        <f>TITRES_STAT!D24</f>
        <v>1.8301000000000001</v>
      </c>
      <c r="D21" s="5">
        <f>TITRES_STAT!E24</f>
        <v>7640</v>
      </c>
      <c r="E21" s="2">
        <f t="shared" si="0"/>
        <v>536760</v>
      </c>
      <c r="F21" s="5" t="str">
        <f t="shared" si="3"/>
        <v>BULLISH</v>
      </c>
      <c r="G21" s="5" t="str">
        <f t="shared" si="2"/>
        <v>STRONG</v>
      </c>
      <c r="H21" s="5" t="str">
        <f t="shared" si="1"/>
        <v>BULLISH DIVERGENCE</v>
      </c>
    </row>
    <row r="22" spans="1:8" ht="13.5" x14ac:dyDescent="0.25">
      <c r="A22" s="3">
        <f>TITRES_STAT!B25</f>
        <v>42338</v>
      </c>
      <c r="B22" s="5">
        <f>TITRES_STAT!C25</f>
        <v>2</v>
      </c>
      <c r="C22" s="5">
        <f>TITRES_STAT!D25</f>
        <v>1.877</v>
      </c>
      <c r="D22" s="5">
        <f>TITRES_STAT!E25</f>
        <v>46632</v>
      </c>
      <c r="E22" s="2">
        <f t="shared" si="0"/>
        <v>583392</v>
      </c>
      <c r="F22" s="5" t="str">
        <f t="shared" si="3"/>
        <v>BULLISH</v>
      </c>
      <c r="G22" s="5" t="str">
        <f t="shared" si="2"/>
        <v>STRONG</v>
      </c>
      <c r="H22" s="5" t="str">
        <f t="shared" si="1"/>
        <v>CONFIRMED BULLISH</v>
      </c>
    </row>
    <row r="23" spans="1:8" ht="13.5" x14ac:dyDescent="0.25">
      <c r="A23" s="3">
        <f>TITRES_STAT!B26</f>
        <v>42339</v>
      </c>
      <c r="B23" s="5">
        <f>TITRES_STAT!C26</f>
        <v>2</v>
      </c>
      <c r="C23" s="5">
        <f>TITRES_STAT!D26</f>
        <v>1.877</v>
      </c>
      <c r="D23" s="5">
        <f>TITRES_STAT!E26</f>
        <v>33155</v>
      </c>
      <c r="E23" s="2">
        <f t="shared" si="0"/>
        <v>583392</v>
      </c>
      <c r="F23" s="5" t="str">
        <f t="shared" si="3"/>
        <v>BULLISH</v>
      </c>
      <c r="G23" s="5" t="str">
        <f t="shared" si="2"/>
        <v>STRONG</v>
      </c>
      <c r="H23" s="5" t="str">
        <f t="shared" si="1"/>
        <v>CONFIRMED BULLISH</v>
      </c>
    </row>
    <row r="24" spans="1:8" ht="13.5" x14ac:dyDescent="0.25">
      <c r="A24" s="3">
        <f>TITRES_STAT!B27</f>
        <v>42340</v>
      </c>
      <c r="B24" s="5">
        <f>TITRES_STAT!C27</f>
        <v>2</v>
      </c>
      <c r="C24" s="5">
        <f>TITRES_STAT!D27</f>
        <v>1.877</v>
      </c>
      <c r="D24" s="5">
        <f>TITRES_STAT!E27</f>
        <v>18422</v>
      </c>
      <c r="E24" s="2">
        <f t="shared" si="0"/>
        <v>583392</v>
      </c>
      <c r="F24" s="5" t="str">
        <f t="shared" si="3"/>
        <v>BULLISH</v>
      </c>
      <c r="G24" s="5" t="str">
        <f t="shared" si="2"/>
        <v>NEUTRAL</v>
      </c>
      <c r="H24" s="5" t="str">
        <f t="shared" si="1"/>
        <v>CONFIRMED BULLISH</v>
      </c>
    </row>
    <row r="25" spans="1:8" ht="13.5" x14ac:dyDescent="0.25">
      <c r="A25" s="3">
        <f>TITRES_STAT!B28</f>
        <v>42341</v>
      </c>
      <c r="B25" s="5">
        <f>TITRES_STAT!C28</f>
        <v>1.96</v>
      </c>
      <c r="C25" s="5">
        <f>TITRES_STAT!D28</f>
        <v>1.8394999999999999</v>
      </c>
      <c r="D25" s="5">
        <f>TITRES_STAT!E28</f>
        <v>33624</v>
      </c>
      <c r="E25" s="2">
        <f t="shared" si="0"/>
        <v>549768</v>
      </c>
      <c r="F25" s="5" t="str">
        <f t="shared" si="3"/>
        <v>BULLISH</v>
      </c>
      <c r="G25" s="5" t="str">
        <f t="shared" si="2"/>
        <v>STRONG</v>
      </c>
      <c r="H25" s="5" t="str">
        <f t="shared" si="1"/>
        <v>CONFIRMED BULLISH</v>
      </c>
    </row>
    <row r="26" spans="1:8" ht="13.5" x14ac:dyDescent="0.25">
      <c r="A26" s="3">
        <f>TITRES_STAT!B29</f>
        <v>42342</v>
      </c>
      <c r="B26" s="5">
        <f>TITRES_STAT!C29</f>
        <v>1.96</v>
      </c>
      <c r="C26" s="5">
        <f>TITRES_STAT!D29</f>
        <v>1.8394999999999999</v>
      </c>
      <c r="D26" s="5">
        <f>TITRES_STAT!E29</f>
        <v>12834</v>
      </c>
      <c r="E26" s="2">
        <f t="shared" si="0"/>
        <v>549768</v>
      </c>
      <c r="F26" s="5" t="str">
        <f t="shared" si="3"/>
        <v>BULLISH</v>
      </c>
      <c r="G26" s="5" t="str">
        <f t="shared" si="2"/>
        <v>STRONG</v>
      </c>
      <c r="H26" s="5" t="str">
        <f t="shared" si="1"/>
        <v>CONFIRMED BULLISH</v>
      </c>
    </row>
    <row r="27" spans="1:8" ht="13.5" x14ac:dyDescent="0.25">
      <c r="A27" s="3">
        <f>TITRES_STAT!B30</f>
        <v>42345</v>
      </c>
      <c r="B27" s="5">
        <f>TITRES_STAT!C30</f>
        <v>1.94</v>
      </c>
      <c r="C27" s="5">
        <f>TITRES_STAT!D30</f>
        <v>1.8207</v>
      </c>
      <c r="D27" s="5">
        <f>TITRES_STAT!E30</f>
        <v>56106</v>
      </c>
      <c r="E27" s="2">
        <f t="shared" si="0"/>
        <v>493662</v>
      </c>
      <c r="F27" s="5" t="str">
        <f t="shared" si="3"/>
        <v>BEARISH</v>
      </c>
      <c r="G27" s="5" t="str">
        <f t="shared" si="2"/>
        <v>WEAK</v>
      </c>
      <c r="H27" s="5" t="str">
        <f t="shared" si="1"/>
        <v>CONFIRMED BEARISH</v>
      </c>
    </row>
    <row r="28" spans="1:8" ht="13.5" x14ac:dyDescent="0.25">
      <c r="A28" s="3">
        <f>TITRES_STAT!B31</f>
        <v>42346</v>
      </c>
      <c r="B28" s="5">
        <f>TITRES_STAT!C31</f>
        <v>1.83</v>
      </c>
      <c r="C28" s="5">
        <f>TITRES_STAT!D31</f>
        <v>1.7175</v>
      </c>
      <c r="D28" s="5">
        <f>TITRES_STAT!E31</f>
        <v>43893</v>
      </c>
      <c r="E28" s="2">
        <f t="shared" si="0"/>
        <v>449769</v>
      </c>
      <c r="F28" s="5" t="str">
        <f t="shared" si="3"/>
        <v>BEARISH</v>
      </c>
      <c r="G28" s="5" t="str">
        <f t="shared" si="2"/>
        <v>WEAK</v>
      </c>
      <c r="H28" s="5" t="str">
        <f t="shared" si="1"/>
        <v>CONFIRMED BEARISH</v>
      </c>
    </row>
    <row r="29" spans="1:8" ht="13.5" x14ac:dyDescent="0.25">
      <c r="A29" s="3">
        <f>TITRES_STAT!B32</f>
        <v>42347</v>
      </c>
      <c r="B29" s="5">
        <f>TITRES_STAT!C32</f>
        <v>1.84</v>
      </c>
      <c r="C29" s="5">
        <f>TITRES_STAT!D32</f>
        <v>1.7269000000000001</v>
      </c>
      <c r="D29" s="5">
        <f>TITRES_STAT!E32</f>
        <v>44388</v>
      </c>
      <c r="E29" s="2">
        <f t="shared" si="0"/>
        <v>494157</v>
      </c>
      <c r="F29" s="5" t="str">
        <f t="shared" si="3"/>
        <v>BEARISH</v>
      </c>
      <c r="G29" s="5" t="str">
        <f t="shared" si="2"/>
        <v>WEAK</v>
      </c>
      <c r="H29" s="5" t="str">
        <f t="shared" si="1"/>
        <v>CONFIRMED BEARISH</v>
      </c>
    </row>
    <row r="30" spans="1:8" ht="13.5" x14ac:dyDescent="0.25">
      <c r="A30" s="3">
        <f>TITRES_STAT!B33</f>
        <v>42348</v>
      </c>
      <c r="B30" s="5">
        <f>TITRES_STAT!C33</f>
        <v>1.95</v>
      </c>
      <c r="C30" s="5">
        <f>TITRES_STAT!D33</f>
        <v>1.8301000000000001</v>
      </c>
      <c r="D30" s="5">
        <f>TITRES_STAT!E33</f>
        <v>196609</v>
      </c>
      <c r="E30" s="2">
        <f t="shared" si="0"/>
        <v>690766</v>
      </c>
      <c r="F30" s="5" t="str">
        <f t="shared" si="3"/>
        <v>BULLISH</v>
      </c>
      <c r="G30" s="5" t="str">
        <f t="shared" si="2"/>
        <v>STRONG</v>
      </c>
      <c r="H30" s="5" t="str">
        <f t="shared" si="1"/>
        <v>BULLISH DIVERGENCE</v>
      </c>
    </row>
    <row r="31" spans="1:8" ht="13.5" x14ac:dyDescent="0.25">
      <c r="A31" s="3">
        <f>TITRES_STAT!B34</f>
        <v>42349</v>
      </c>
      <c r="B31" s="5">
        <f>TITRES_STAT!C34</f>
        <v>1.94</v>
      </c>
      <c r="C31" s="5">
        <f>TITRES_STAT!D34</f>
        <v>1.8207</v>
      </c>
      <c r="D31" s="5">
        <f>TITRES_STAT!E34</f>
        <v>17813</v>
      </c>
      <c r="E31" s="2">
        <f t="shared" si="0"/>
        <v>672953</v>
      </c>
      <c r="F31" s="5" t="str">
        <f t="shared" si="3"/>
        <v>BULLISH</v>
      </c>
      <c r="G31" s="5" t="str">
        <f t="shared" si="2"/>
        <v>STRONG</v>
      </c>
      <c r="H31" s="5" t="str">
        <f t="shared" si="1"/>
        <v>BULLISH DIVERGENCE</v>
      </c>
    </row>
    <row r="32" spans="1:8" ht="13.5" x14ac:dyDescent="0.25">
      <c r="A32" s="3">
        <f>TITRES_STAT!B35</f>
        <v>42352</v>
      </c>
      <c r="B32" s="5">
        <f>TITRES_STAT!C35</f>
        <v>1.94</v>
      </c>
      <c r="C32" s="5">
        <f>TITRES_STAT!D35</f>
        <v>1.8207</v>
      </c>
      <c r="D32" s="5">
        <f>TITRES_STAT!E35</f>
        <v>12815</v>
      </c>
      <c r="E32" s="2">
        <f t="shared" si="0"/>
        <v>672953</v>
      </c>
      <c r="F32" s="5" t="str">
        <f t="shared" si="3"/>
        <v>BULLISH</v>
      </c>
      <c r="G32" s="5" t="str">
        <f t="shared" si="2"/>
        <v>STRONG</v>
      </c>
      <c r="H32" s="5" t="str">
        <f t="shared" si="1"/>
        <v>NEUTRAL</v>
      </c>
    </row>
    <row r="33" spans="1:8" ht="13.5" x14ac:dyDescent="0.25">
      <c r="A33" s="3">
        <f>TITRES_STAT!B36</f>
        <v>42353</v>
      </c>
      <c r="B33" s="5">
        <f>TITRES_STAT!C36</f>
        <v>2.0099999999999998</v>
      </c>
      <c r="C33" s="5">
        <f>TITRES_STAT!D36</f>
        <v>1.8864000000000001</v>
      </c>
      <c r="D33" s="5">
        <f>TITRES_STAT!E36</f>
        <v>531589</v>
      </c>
      <c r="E33" s="2">
        <f t="shared" si="0"/>
        <v>1204542</v>
      </c>
      <c r="F33" s="5" t="str">
        <f t="shared" si="3"/>
        <v>BULLISH</v>
      </c>
      <c r="G33" s="5" t="str">
        <f t="shared" si="2"/>
        <v>STRONG</v>
      </c>
      <c r="H33" s="5" t="str">
        <f t="shared" si="1"/>
        <v>CONFIRMED BULLISH</v>
      </c>
    </row>
    <row r="34" spans="1:8" ht="13.5" x14ac:dyDescent="0.25">
      <c r="A34" s="3">
        <f>TITRES_STAT!B37</f>
        <v>42354</v>
      </c>
      <c r="B34" s="5">
        <f>TITRES_STAT!C37</f>
        <v>2.0299999999999998</v>
      </c>
      <c r="C34" s="5">
        <f>TITRES_STAT!D37</f>
        <v>1.9052</v>
      </c>
      <c r="D34" s="5">
        <f>TITRES_STAT!E37</f>
        <v>31492</v>
      </c>
      <c r="E34" s="2">
        <f t="shared" si="0"/>
        <v>1236034</v>
      </c>
      <c r="F34" s="5" t="str">
        <f t="shared" si="3"/>
        <v>BULLISH</v>
      </c>
      <c r="G34" s="5" t="str">
        <f t="shared" si="2"/>
        <v>STRONG</v>
      </c>
      <c r="H34" s="5" t="str">
        <f t="shared" si="1"/>
        <v>CONFIRMED BULLISH</v>
      </c>
    </row>
    <row r="35" spans="1:8" ht="13.5" x14ac:dyDescent="0.25">
      <c r="A35" s="3">
        <f>TITRES_STAT!B38</f>
        <v>42355</v>
      </c>
      <c r="B35" s="5">
        <f>TITRES_STAT!C38</f>
        <v>2</v>
      </c>
      <c r="C35" s="5">
        <f>TITRES_STAT!D38</f>
        <v>1.877</v>
      </c>
      <c r="D35" s="5">
        <f>TITRES_STAT!E38</f>
        <v>18000</v>
      </c>
      <c r="E35" s="2">
        <f t="shared" si="0"/>
        <v>1218034</v>
      </c>
      <c r="F35" s="5" t="str">
        <f t="shared" si="3"/>
        <v>BULLISH</v>
      </c>
      <c r="G35" s="5" t="str">
        <f t="shared" si="2"/>
        <v>STRONG</v>
      </c>
      <c r="H35" s="5" t="str">
        <f t="shared" si="1"/>
        <v>CONFIRMED BULLISH</v>
      </c>
    </row>
    <row r="36" spans="1:8" ht="13.5" x14ac:dyDescent="0.25">
      <c r="A36" s="3">
        <f>TITRES_STAT!B39</f>
        <v>42356</v>
      </c>
      <c r="B36" s="5">
        <f>TITRES_STAT!C39</f>
        <v>1.99</v>
      </c>
      <c r="C36" s="5">
        <f>TITRES_STAT!D39</f>
        <v>1.8676999999999999</v>
      </c>
      <c r="D36" s="5">
        <f>TITRES_STAT!E39</f>
        <v>14070</v>
      </c>
      <c r="E36" s="2">
        <f t="shared" si="0"/>
        <v>1203964</v>
      </c>
      <c r="F36" s="5" t="str">
        <f t="shared" si="3"/>
        <v>BULLISH</v>
      </c>
      <c r="G36" s="5" t="str">
        <f t="shared" si="2"/>
        <v>STRONG</v>
      </c>
      <c r="H36" s="5" t="str">
        <f t="shared" si="1"/>
        <v>CONFIRMED BULLISH</v>
      </c>
    </row>
    <row r="37" spans="1:8" ht="13.5" x14ac:dyDescent="0.25">
      <c r="A37" s="3">
        <f>TITRES_STAT!B40</f>
        <v>42359</v>
      </c>
      <c r="B37" s="5">
        <f>TITRES_STAT!C40</f>
        <v>1.98</v>
      </c>
      <c r="C37" s="5">
        <f>TITRES_STAT!D40</f>
        <v>1.8583000000000001</v>
      </c>
      <c r="D37" s="5">
        <f>TITRES_STAT!E40</f>
        <v>19785</v>
      </c>
      <c r="E37" s="2">
        <f t="shared" si="0"/>
        <v>1184179</v>
      </c>
      <c r="F37" s="5" t="str">
        <f t="shared" si="3"/>
        <v>BULLISH</v>
      </c>
      <c r="G37" s="5" t="str">
        <f t="shared" si="2"/>
        <v>STRONG</v>
      </c>
      <c r="H37" s="5" t="str">
        <f t="shared" si="1"/>
        <v>CONFIRMED BULLISH</v>
      </c>
    </row>
    <row r="38" spans="1:8" ht="13.5" x14ac:dyDescent="0.25">
      <c r="A38" s="3">
        <f>TITRES_STAT!B41</f>
        <v>42360</v>
      </c>
      <c r="B38" s="5">
        <f>TITRES_STAT!C41</f>
        <v>1.91</v>
      </c>
      <c r="C38" s="5">
        <f>TITRES_STAT!D41</f>
        <v>1.7926</v>
      </c>
      <c r="D38" s="5">
        <f>TITRES_STAT!E41</f>
        <v>28119</v>
      </c>
      <c r="E38" s="2">
        <f t="shared" si="0"/>
        <v>1156060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CONFIRMED BEARISH</v>
      </c>
    </row>
    <row r="39" spans="1:8" ht="13.5" x14ac:dyDescent="0.25">
      <c r="A39" s="3">
        <f>TITRES_STAT!B42</f>
        <v>42361</v>
      </c>
      <c r="B39" s="5">
        <f>TITRES_STAT!C42</f>
        <v>1.85</v>
      </c>
      <c r="C39" s="5">
        <f>TITRES_STAT!D42</f>
        <v>1.7363</v>
      </c>
      <c r="D39" s="5">
        <f>TITRES_STAT!E42</f>
        <v>46308</v>
      </c>
      <c r="E39" s="2">
        <f t="shared" si="0"/>
        <v>1109752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42363</v>
      </c>
      <c r="B40" s="5">
        <f>TITRES_STAT!C43</f>
        <v>1.84</v>
      </c>
      <c r="C40" s="5">
        <f>TITRES_STAT!D43</f>
        <v>1.7269000000000001</v>
      </c>
      <c r="D40" s="5">
        <f>TITRES_STAT!E43</f>
        <v>11179</v>
      </c>
      <c r="E40" s="2">
        <f t="shared" si="0"/>
        <v>1098573</v>
      </c>
      <c r="F40" s="5" t="str">
        <f t="shared" si="3"/>
        <v>BEARISH</v>
      </c>
      <c r="G40" s="5" t="str">
        <f t="shared" si="2"/>
        <v>WEAK</v>
      </c>
      <c r="H40" s="5" t="str">
        <f t="shared" si="1"/>
        <v>CONFIRMED BEARISH</v>
      </c>
    </row>
    <row r="41" spans="1:8" ht="13.5" x14ac:dyDescent="0.25">
      <c r="A41" s="3">
        <f>TITRES_STAT!B44</f>
        <v>42366</v>
      </c>
      <c r="B41" s="5">
        <f>TITRES_STAT!C44</f>
        <v>1.85</v>
      </c>
      <c r="C41" s="5">
        <f>TITRES_STAT!D44</f>
        <v>1.7363</v>
      </c>
      <c r="D41" s="5">
        <f>TITRES_STAT!E44</f>
        <v>10609</v>
      </c>
      <c r="E41" s="2">
        <f t="shared" si="0"/>
        <v>1109182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CONFIRMED BEARISH</v>
      </c>
    </row>
    <row r="42" spans="1:8" ht="13.5" x14ac:dyDescent="0.25">
      <c r="A42" s="3">
        <f>TITRES_STAT!B45</f>
        <v>42367</v>
      </c>
      <c r="B42" s="5">
        <f>TITRES_STAT!C45</f>
        <v>1.85</v>
      </c>
      <c r="C42" s="5">
        <f>TITRES_STAT!D45</f>
        <v>1.7363</v>
      </c>
      <c r="D42" s="5">
        <f>TITRES_STAT!E45</f>
        <v>34104</v>
      </c>
      <c r="E42" s="2">
        <f t="shared" si="0"/>
        <v>1109182</v>
      </c>
      <c r="F42" s="5" t="str">
        <f t="shared" si="3"/>
        <v>BEARISH</v>
      </c>
      <c r="G42" s="5" t="str">
        <f t="shared" si="2"/>
        <v>WEAK</v>
      </c>
      <c r="H42" s="5" t="str">
        <f t="shared" si="1"/>
        <v>CONFIRMED BEARISH</v>
      </c>
    </row>
    <row r="43" spans="1:8" ht="13.5" x14ac:dyDescent="0.25">
      <c r="A43" s="3">
        <f>TITRES_STAT!B46</f>
        <v>42368</v>
      </c>
      <c r="B43" s="5">
        <f>TITRES_STAT!C46</f>
        <v>1.96</v>
      </c>
      <c r="C43" s="5">
        <f>TITRES_STAT!D46</f>
        <v>1.8394999999999999</v>
      </c>
      <c r="D43" s="5">
        <f>TITRES_STAT!E46</f>
        <v>144727</v>
      </c>
      <c r="E43" s="2">
        <f t="shared" si="0"/>
        <v>1253909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CONFIRMED BULLISH</v>
      </c>
    </row>
    <row r="44" spans="1:8" ht="13.5" x14ac:dyDescent="0.25">
      <c r="A44" s="3">
        <f>TITRES_STAT!B47</f>
        <v>42369</v>
      </c>
      <c r="B44" s="5">
        <f>TITRES_STAT!C47</f>
        <v>2.0699999999999998</v>
      </c>
      <c r="C44" s="5">
        <f>TITRES_STAT!D47</f>
        <v>1.9427000000000001</v>
      </c>
      <c r="D44" s="5">
        <f>TITRES_STAT!E47</f>
        <v>429169</v>
      </c>
      <c r="E44" s="2">
        <f t="shared" si="0"/>
        <v>1683078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CONFIRMED BULLISH</v>
      </c>
    </row>
    <row r="45" spans="1:8" ht="13.5" x14ac:dyDescent="0.25">
      <c r="A45" s="3">
        <f>TITRES_STAT!B48</f>
        <v>42373</v>
      </c>
      <c r="B45" s="5">
        <f>TITRES_STAT!C48</f>
        <v>2.13</v>
      </c>
      <c r="C45" s="5">
        <f>TITRES_STAT!D48</f>
        <v>1.9991000000000001</v>
      </c>
      <c r="D45" s="5">
        <f>TITRES_STAT!E48</f>
        <v>62027</v>
      </c>
      <c r="E45" s="2">
        <f t="shared" si="0"/>
        <v>1745105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2.25</v>
      </c>
      <c r="C46" s="5">
        <f>TITRES_STAT!D49</f>
        <v>2.1116999999999999</v>
      </c>
      <c r="D46" s="5">
        <f>TITRES_STAT!E49</f>
        <v>192659</v>
      </c>
      <c r="E46" s="2">
        <f t="shared" si="0"/>
        <v>1937764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2.2000000000000002</v>
      </c>
      <c r="C47" s="5">
        <f>TITRES_STAT!D50</f>
        <v>2.0648</v>
      </c>
      <c r="D47" s="5">
        <f>TITRES_STAT!E50</f>
        <v>39465</v>
      </c>
      <c r="E47" s="2">
        <f t="shared" si="0"/>
        <v>1898299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CONFIRMED BULLISH</v>
      </c>
    </row>
    <row r="48" spans="1:8" ht="13.5" x14ac:dyDescent="0.25">
      <c r="A48" s="3">
        <f>TITRES_STAT!B51</f>
        <v>42376</v>
      </c>
      <c r="B48" s="5">
        <f>TITRES_STAT!C51</f>
        <v>2.1800000000000002</v>
      </c>
      <c r="C48" s="5">
        <f>TITRES_STAT!D51</f>
        <v>2.0459999999999998</v>
      </c>
      <c r="D48" s="5">
        <f>TITRES_STAT!E51</f>
        <v>104983</v>
      </c>
      <c r="E48" s="2">
        <f t="shared" si="0"/>
        <v>1793316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CONFIRMED BULLISH</v>
      </c>
    </row>
    <row r="49" spans="1:8" ht="13.5" x14ac:dyDescent="0.25">
      <c r="A49" s="3">
        <f>TITRES_STAT!B52</f>
        <v>42377</v>
      </c>
      <c r="B49" s="5">
        <f>TITRES_STAT!C52</f>
        <v>2.12</v>
      </c>
      <c r="C49" s="5">
        <f>TITRES_STAT!D52</f>
        <v>1.9897</v>
      </c>
      <c r="D49" s="5">
        <f>TITRES_STAT!E52</f>
        <v>45434</v>
      </c>
      <c r="E49" s="2">
        <f t="shared" si="0"/>
        <v>1747882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42380</v>
      </c>
      <c r="B50" s="5">
        <f>TITRES_STAT!C53</f>
        <v>2.02</v>
      </c>
      <c r="C50" s="5">
        <f>TITRES_STAT!D53</f>
        <v>1.8957999999999999</v>
      </c>
      <c r="D50" s="5">
        <f>TITRES_STAT!E53</f>
        <v>113931</v>
      </c>
      <c r="E50" s="2">
        <f t="shared" si="0"/>
        <v>1633951</v>
      </c>
      <c r="F50" s="5" t="str">
        <f t="shared" si="3"/>
        <v>BEARISH</v>
      </c>
      <c r="G50" s="5" t="str">
        <f t="shared" si="2"/>
        <v>WEAK</v>
      </c>
      <c r="H50" s="5" t="str">
        <f t="shared" si="1"/>
        <v>CONFIRMED BEARISH</v>
      </c>
    </row>
    <row r="51" spans="1:8" ht="13.5" x14ac:dyDescent="0.25">
      <c r="A51" s="3">
        <f>TITRES_STAT!B54</f>
        <v>42381</v>
      </c>
      <c r="B51" s="5">
        <f>TITRES_STAT!C54</f>
        <v>2.0299999999999998</v>
      </c>
      <c r="C51" s="5">
        <f>TITRES_STAT!D54</f>
        <v>1.9052</v>
      </c>
      <c r="D51" s="5">
        <f>TITRES_STAT!E54</f>
        <v>41486</v>
      </c>
      <c r="E51" s="2">
        <f t="shared" si="0"/>
        <v>1675437</v>
      </c>
      <c r="F51" s="5" t="str">
        <f t="shared" si="3"/>
        <v>BEARISH</v>
      </c>
      <c r="G51" s="5" t="str">
        <f t="shared" si="2"/>
        <v>WEAK</v>
      </c>
      <c r="H51" s="5" t="str">
        <f t="shared" si="1"/>
        <v>CONFIRMED BEARISH</v>
      </c>
    </row>
    <row r="52" spans="1:8" ht="13.5" x14ac:dyDescent="0.25">
      <c r="A52" s="3">
        <f>TITRES_STAT!B55</f>
        <v>42382</v>
      </c>
      <c r="B52" s="5">
        <f>TITRES_STAT!C55</f>
        <v>2.09</v>
      </c>
      <c r="C52" s="5">
        <f>TITRES_STAT!D55</f>
        <v>1.9615</v>
      </c>
      <c r="D52" s="5">
        <f>TITRES_STAT!E55</f>
        <v>30380</v>
      </c>
      <c r="E52" s="2">
        <f t="shared" si="0"/>
        <v>1705817</v>
      </c>
      <c r="F52" s="5" t="str">
        <f t="shared" si="3"/>
        <v>BEARISH</v>
      </c>
      <c r="G52" s="5" t="str">
        <f t="shared" si="2"/>
        <v>WEAK</v>
      </c>
      <c r="H52" s="5" t="str">
        <f t="shared" si="1"/>
        <v>CONFIRMED BEARISH</v>
      </c>
    </row>
    <row r="53" spans="1:8" ht="13.5" x14ac:dyDescent="0.25">
      <c r="A53" s="3">
        <f>TITRES_STAT!B56</f>
        <v>42384</v>
      </c>
      <c r="B53" s="5">
        <f>TITRES_STAT!C56</f>
        <v>2.09</v>
      </c>
      <c r="C53" s="5">
        <f>TITRES_STAT!D56</f>
        <v>1.9615</v>
      </c>
      <c r="D53" s="5">
        <f>TITRES_STAT!E56</f>
        <v>37330</v>
      </c>
      <c r="E53" s="2">
        <f t="shared" si="0"/>
        <v>1705817</v>
      </c>
      <c r="F53" s="5" t="str">
        <f t="shared" si="3"/>
        <v>BEARISH</v>
      </c>
      <c r="G53" s="5" t="str">
        <f t="shared" si="2"/>
        <v>WEAK</v>
      </c>
      <c r="H53" s="5" t="str">
        <f t="shared" si="1"/>
        <v>CONFIRMED BEARISH</v>
      </c>
    </row>
    <row r="54" spans="1:8" ht="13.5" x14ac:dyDescent="0.25">
      <c r="A54" s="3">
        <f>TITRES_STAT!B57</f>
        <v>42387</v>
      </c>
      <c r="B54" s="5">
        <f>TITRES_STAT!C57</f>
        <v>2.12</v>
      </c>
      <c r="C54" s="5">
        <f>TITRES_STAT!D57</f>
        <v>1.9897</v>
      </c>
      <c r="D54" s="5">
        <f>TITRES_STAT!E57</f>
        <v>20648</v>
      </c>
      <c r="E54" s="2">
        <f t="shared" si="0"/>
        <v>1726465</v>
      </c>
      <c r="F54" s="5" t="str">
        <f t="shared" si="3"/>
        <v>BEARISH</v>
      </c>
      <c r="G54" s="5" t="str">
        <f t="shared" si="2"/>
        <v>NEUTRAL</v>
      </c>
      <c r="H54" s="5" t="str">
        <f t="shared" si="1"/>
        <v>NEUTRAL</v>
      </c>
    </row>
    <row r="55" spans="1:8" ht="13.5" x14ac:dyDescent="0.25">
      <c r="A55" s="3">
        <f>TITRES_STAT!B58</f>
        <v>42388</v>
      </c>
      <c r="B55" s="5">
        <f>TITRES_STAT!C58</f>
        <v>2.1</v>
      </c>
      <c r="C55" s="5">
        <f>TITRES_STAT!D58</f>
        <v>1.9709000000000001</v>
      </c>
      <c r="D55" s="5">
        <f>TITRES_STAT!E58</f>
        <v>11593</v>
      </c>
      <c r="E55" s="2">
        <f t="shared" si="0"/>
        <v>1714872</v>
      </c>
      <c r="F55" s="5" t="str">
        <f t="shared" si="3"/>
        <v>BULLISH</v>
      </c>
      <c r="G55" s="5" t="str">
        <f t="shared" si="2"/>
        <v>STRONG</v>
      </c>
      <c r="H55" s="5" t="str">
        <f t="shared" si="1"/>
        <v>CONFIRMED BULLISH</v>
      </c>
    </row>
    <row r="56" spans="1:8" ht="13.5" x14ac:dyDescent="0.25">
      <c r="A56" s="3">
        <f>TITRES_STAT!B59</f>
        <v>42389</v>
      </c>
      <c r="B56" s="5">
        <f>TITRES_STAT!C59</f>
        <v>2.0499999999999998</v>
      </c>
      <c r="C56" s="5">
        <f>TITRES_STAT!D59</f>
        <v>1.9239999999999999</v>
      </c>
      <c r="D56" s="5">
        <f>TITRES_STAT!E59</f>
        <v>53441</v>
      </c>
      <c r="E56" s="2">
        <f t="shared" si="0"/>
        <v>1661431</v>
      </c>
      <c r="F56" s="5" t="str">
        <f t="shared" si="3"/>
        <v>BEARISH</v>
      </c>
      <c r="G56" s="5" t="str">
        <f t="shared" si="2"/>
        <v>NEUTRAL</v>
      </c>
      <c r="H56" s="5" t="str">
        <f t="shared" si="1"/>
        <v>BEARISH DIVERGENCE</v>
      </c>
    </row>
    <row r="57" spans="1:8" ht="13.5" x14ac:dyDescent="0.25">
      <c r="A57" s="3">
        <f>TITRES_STAT!B60</f>
        <v>42390</v>
      </c>
      <c r="B57" s="5">
        <f>TITRES_STAT!C60</f>
        <v>2.02</v>
      </c>
      <c r="C57" s="5">
        <f>TITRES_STAT!D60</f>
        <v>1.8957999999999999</v>
      </c>
      <c r="D57" s="5">
        <f>TITRES_STAT!E60</f>
        <v>35744</v>
      </c>
      <c r="E57" s="2">
        <f t="shared" si="0"/>
        <v>1625687</v>
      </c>
      <c r="F57" s="5" t="str">
        <f t="shared" si="3"/>
        <v>BEARISH</v>
      </c>
      <c r="G57" s="5" t="str">
        <f t="shared" si="2"/>
        <v>WEAK</v>
      </c>
      <c r="H57" s="5" t="str">
        <f t="shared" si="1"/>
        <v>CONFIRMED BEARISH</v>
      </c>
    </row>
    <row r="58" spans="1:8" ht="13.5" x14ac:dyDescent="0.25">
      <c r="A58" s="3">
        <f>TITRES_STAT!B61</f>
        <v>42391</v>
      </c>
      <c r="B58" s="5">
        <f>TITRES_STAT!C61</f>
        <v>1.98</v>
      </c>
      <c r="C58" s="5">
        <f>TITRES_STAT!D61</f>
        <v>1.8583000000000001</v>
      </c>
      <c r="D58" s="5">
        <f>TITRES_STAT!E61</f>
        <v>3520</v>
      </c>
      <c r="E58" s="2">
        <f t="shared" si="0"/>
        <v>1622167</v>
      </c>
      <c r="F58" s="5" t="str">
        <f t="shared" si="3"/>
        <v>BEARISH</v>
      </c>
      <c r="G58" s="5" t="str">
        <f t="shared" si="2"/>
        <v>WEAK</v>
      </c>
      <c r="H58" s="5" t="str">
        <f t="shared" si="1"/>
        <v>CONFIRMED BEARISH</v>
      </c>
    </row>
    <row r="59" spans="1:8" ht="13.5" x14ac:dyDescent="0.25">
      <c r="A59" s="3">
        <f>TITRES_STAT!B62</f>
        <v>42394</v>
      </c>
      <c r="B59" s="5">
        <f>TITRES_STAT!C62</f>
        <v>1.96</v>
      </c>
      <c r="C59" s="5">
        <f>TITRES_STAT!D62</f>
        <v>1.8394999999999999</v>
      </c>
      <c r="D59" s="5">
        <f>TITRES_STAT!E62</f>
        <v>10296</v>
      </c>
      <c r="E59" s="2">
        <f t="shared" si="0"/>
        <v>1611871</v>
      </c>
      <c r="F59" s="5" t="str">
        <f t="shared" si="3"/>
        <v>BEARISH</v>
      </c>
      <c r="G59" s="5" t="str">
        <f t="shared" si="2"/>
        <v>WEAK</v>
      </c>
      <c r="H59" s="5" t="str">
        <f t="shared" si="1"/>
        <v>CONFIRMED BEARISH</v>
      </c>
    </row>
    <row r="60" spans="1:8" ht="13.5" x14ac:dyDescent="0.25">
      <c r="A60" s="3">
        <f>TITRES_STAT!B63</f>
        <v>42395</v>
      </c>
      <c r="B60" s="5">
        <f>TITRES_STAT!C63</f>
        <v>1.95</v>
      </c>
      <c r="C60" s="5">
        <f>TITRES_STAT!D63</f>
        <v>1.8301000000000001</v>
      </c>
      <c r="D60" s="5">
        <f>TITRES_STAT!E63</f>
        <v>11500</v>
      </c>
      <c r="E60" s="2">
        <f t="shared" si="0"/>
        <v>1600371</v>
      </c>
      <c r="F60" s="5" t="str">
        <f t="shared" si="3"/>
        <v>BEARISH</v>
      </c>
      <c r="G60" s="5" t="str">
        <f t="shared" si="2"/>
        <v>WEAK</v>
      </c>
      <c r="H60" s="5" t="str">
        <f t="shared" si="1"/>
        <v>CONFIRMED BEARISH</v>
      </c>
    </row>
    <row r="61" spans="1:8" ht="13.5" x14ac:dyDescent="0.25">
      <c r="A61" s="3">
        <f>TITRES_STAT!B64</f>
        <v>42396</v>
      </c>
      <c r="B61" s="5">
        <f>TITRES_STAT!C64</f>
        <v>1.94</v>
      </c>
      <c r="C61" s="5">
        <f>TITRES_STAT!D64</f>
        <v>1.8207</v>
      </c>
      <c r="D61" s="5">
        <f>TITRES_STAT!E64</f>
        <v>17075</v>
      </c>
      <c r="E61" s="2">
        <f t="shared" si="0"/>
        <v>1583296</v>
      </c>
      <c r="F61" s="5" t="str">
        <f t="shared" si="3"/>
        <v>BEARISH</v>
      </c>
      <c r="G61" s="5" t="str">
        <f t="shared" si="2"/>
        <v>WEAK</v>
      </c>
      <c r="H61" s="5" t="str">
        <f t="shared" si="1"/>
        <v>CONFIRMED BEARISH</v>
      </c>
    </row>
    <row r="62" spans="1:8" ht="13.5" x14ac:dyDescent="0.25">
      <c r="A62" s="3">
        <f>TITRES_STAT!B65</f>
        <v>42397</v>
      </c>
      <c r="B62" s="5">
        <f>TITRES_STAT!C65</f>
        <v>1.97</v>
      </c>
      <c r="C62" s="5">
        <f>TITRES_STAT!D65</f>
        <v>1.8489</v>
      </c>
      <c r="D62" s="5">
        <f>TITRES_STAT!E65</f>
        <v>27584</v>
      </c>
      <c r="E62" s="2">
        <f t="shared" si="0"/>
        <v>1610880</v>
      </c>
      <c r="F62" s="5" t="str">
        <f t="shared" si="3"/>
        <v>BEARISH</v>
      </c>
      <c r="G62" s="5" t="str">
        <f t="shared" si="2"/>
        <v>NEUTRAL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2</v>
      </c>
      <c r="C63" s="5">
        <f>TITRES_STAT!D66</f>
        <v>1.877</v>
      </c>
      <c r="D63" s="5">
        <f>TITRES_STAT!E66</f>
        <v>42299</v>
      </c>
      <c r="E63" s="2">
        <f t="shared" si="0"/>
        <v>1653179</v>
      </c>
      <c r="F63" s="5" t="str">
        <f t="shared" si="3"/>
        <v>BULLISH</v>
      </c>
      <c r="G63" s="5" t="str">
        <f t="shared" si="2"/>
        <v>NEUTRAL</v>
      </c>
      <c r="H63" s="5" t="str">
        <f t="shared" si="1"/>
        <v>CONFIRMED BULLISH</v>
      </c>
    </row>
    <row r="64" spans="1:8" ht="13.5" x14ac:dyDescent="0.25">
      <c r="A64" s="3">
        <f>TITRES_STAT!B67</f>
        <v>42401</v>
      </c>
      <c r="B64" s="5">
        <f>TITRES_STAT!C67</f>
        <v>1.98</v>
      </c>
      <c r="C64" s="5">
        <f>TITRES_STAT!D67</f>
        <v>1.8583000000000001</v>
      </c>
      <c r="D64" s="5">
        <f>TITRES_STAT!E67</f>
        <v>21023</v>
      </c>
      <c r="E64" s="2">
        <f t="shared" si="0"/>
        <v>1632156</v>
      </c>
      <c r="F64" s="5" t="str">
        <f t="shared" si="3"/>
        <v>BULLISH</v>
      </c>
      <c r="G64" s="5" t="str">
        <f t="shared" si="2"/>
        <v>NEUTRAL</v>
      </c>
      <c r="H64" s="5" t="str">
        <f t="shared" si="1"/>
        <v>CONFIRMED BULLISH</v>
      </c>
    </row>
    <row r="65" spans="1:8" ht="13.5" x14ac:dyDescent="0.25">
      <c r="A65" s="3">
        <f>TITRES_STAT!B68</f>
        <v>42402</v>
      </c>
      <c r="B65" s="5">
        <f>TITRES_STAT!C68</f>
        <v>1.96</v>
      </c>
      <c r="C65" s="5">
        <f>TITRES_STAT!D68</f>
        <v>1.8394999999999999</v>
      </c>
      <c r="D65" s="5">
        <f>TITRES_STAT!E68</f>
        <v>29570</v>
      </c>
      <c r="E65" s="2">
        <f t="shared" si="0"/>
        <v>1602586</v>
      </c>
      <c r="F65" s="5" t="str">
        <f t="shared" si="3"/>
        <v>BULLISH</v>
      </c>
      <c r="G65" s="5" t="str">
        <f t="shared" si="2"/>
        <v>NEUTRAL</v>
      </c>
      <c r="H65" s="5" t="str">
        <f t="shared" si="1"/>
        <v>CONFIRMED BULLISH</v>
      </c>
    </row>
    <row r="66" spans="1:8" ht="13.5" x14ac:dyDescent="0.25">
      <c r="A66" s="3">
        <f>TITRES_STAT!B69</f>
        <v>42403</v>
      </c>
      <c r="B66" s="5">
        <f>TITRES_STAT!C69</f>
        <v>1.93</v>
      </c>
      <c r="C66" s="5">
        <f>TITRES_STAT!D69</f>
        <v>1.8113999999999999</v>
      </c>
      <c r="D66" s="5">
        <f>TITRES_STAT!E69</f>
        <v>32934</v>
      </c>
      <c r="E66" s="2">
        <f t="shared" si="0"/>
        <v>1569652</v>
      </c>
      <c r="F66" s="5" t="str">
        <f t="shared" si="3"/>
        <v>BEARISH</v>
      </c>
      <c r="G66" s="5" t="str">
        <f t="shared" si="2"/>
        <v>NEUTRAL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1.96</v>
      </c>
      <c r="C67" s="5">
        <f>TITRES_STAT!D70</f>
        <v>1.8394999999999999</v>
      </c>
      <c r="D67" s="5">
        <f>TITRES_STAT!E70</f>
        <v>186072</v>
      </c>
      <c r="E67" s="2">
        <f t="shared" si="0"/>
        <v>1755724</v>
      </c>
      <c r="F67" s="5" t="str">
        <f t="shared" si="3"/>
        <v>BULLISH</v>
      </c>
      <c r="G67" s="5" t="str">
        <f t="shared" si="2"/>
        <v>STRONG</v>
      </c>
      <c r="H67" s="5" t="str">
        <f t="shared" si="1"/>
        <v>BULLISH DIVERGENCE</v>
      </c>
    </row>
    <row r="68" spans="1:8" ht="13.5" x14ac:dyDescent="0.25">
      <c r="A68" s="3">
        <f>TITRES_STAT!B71</f>
        <v>42405</v>
      </c>
      <c r="B68" s="5">
        <f>TITRES_STAT!C71</f>
        <v>1.89</v>
      </c>
      <c r="C68" s="5">
        <f>TITRES_STAT!D71</f>
        <v>1.7738</v>
      </c>
      <c r="D68" s="5">
        <f>TITRES_STAT!E71</f>
        <v>132672</v>
      </c>
      <c r="E68" s="2">
        <f t="shared" ref="E68:E131" si="4">IF(B68&gt;B67, E67+D68, IF(B68&lt;B67, E67-D68, E67))</f>
        <v>1623052</v>
      </c>
      <c r="F68" s="5" t="str">
        <f t="shared" si="3"/>
        <v>BEARISH</v>
      </c>
      <c r="G68" s="5" t="str">
        <f t="shared" si="2"/>
        <v>NEUTRAL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1.89</v>
      </c>
      <c r="C69" s="5">
        <f>TITRES_STAT!D72</f>
        <v>1.7738</v>
      </c>
      <c r="D69" s="5">
        <f>TITRES_STAT!E72</f>
        <v>11523</v>
      </c>
      <c r="E69" s="2">
        <f t="shared" si="4"/>
        <v>1623052</v>
      </c>
      <c r="F69" s="5" t="str">
        <f t="shared" si="3"/>
        <v>BEARISH</v>
      </c>
      <c r="G69" s="5" t="str">
        <f t="shared" si="2"/>
        <v>NEUTRAL</v>
      </c>
      <c r="H69" s="5" t="str">
        <f t="shared" si="1"/>
        <v>CONFIRMED BEARISH</v>
      </c>
    </row>
    <row r="70" spans="1:8" ht="13.5" x14ac:dyDescent="0.25">
      <c r="A70" s="3">
        <f>TITRES_STAT!B73</f>
        <v>42409</v>
      </c>
      <c r="B70" s="5">
        <f>TITRES_STAT!C73</f>
        <v>1.88</v>
      </c>
      <c r="C70" s="5">
        <f>TITRES_STAT!D73</f>
        <v>1.7644</v>
      </c>
      <c r="D70" s="5">
        <f>TITRES_STAT!E73</f>
        <v>61706</v>
      </c>
      <c r="E70" s="2">
        <f t="shared" si="4"/>
        <v>1561346</v>
      </c>
      <c r="F70" s="5" t="str">
        <f t="shared" si="3"/>
        <v>BEARISH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5">
        <f>TITRES_STAT!C74</f>
        <v>1.83</v>
      </c>
      <c r="C71" s="5">
        <f>TITRES_STAT!D74</f>
        <v>1.7175</v>
      </c>
      <c r="D71" s="5">
        <f>TITRES_STAT!E74</f>
        <v>152235</v>
      </c>
      <c r="E71" s="2">
        <f t="shared" si="4"/>
        <v>1409111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CONFIRMED BEARISH</v>
      </c>
    </row>
    <row r="72" spans="1:8" ht="13.5" x14ac:dyDescent="0.25">
      <c r="A72" s="3">
        <f>TITRES_STAT!B75</f>
        <v>42411</v>
      </c>
      <c r="B72" s="5">
        <f>TITRES_STAT!C75</f>
        <v>1.82</v>
      </c>
      <c r="C72" s="5">
        <f>TITRES_STAT!D75</f>
        <v>1.7081</v>
      </c>
      <c r="D72" s="5">
        <f>TITRES_STAT!E75</f>
        <v>30358</v>
      </c>
      <c r="E72" s="2">
        <f t="shared" si="4"/>
        <v>1378753</v>
      </c>
      <c r="F72" s="5" t="str">
        <f t="shared" ref="F72:F135" si="7">IF(E72&gt;E67,"BULLISH",IF(E72&lt;E67,"BEARISH","NEUTRAL"))</f>
        <v>BEARISH</v>
      </c>
      <c r="G72" s="5" t="str">
        <f t="shared" si="6"/>
        <v>WEAK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1.8</v>
      </c>
      <c r="C73" s="5">
        <f>TITRES_STAT!D76</f>
        <v>1.6893</v>
      </c>
      <c r="D73" s="5">
        <f>TITRES_STAT!E76</f>
        <v>44681</v>
      </c>
      <c r="E73" s="2">
        <f t="shared" si="4"/>
        <v>1334072</v>
      </c>
      <c r="F73" s="5" t="str">
        <f t="shared" si="7"/>
        <v>BEARISH</v>
      </c>
      <c r="G73" s="5" t="str">
        <f t="shared" si="6"/>
        <v>WEAK</v>
      </c>
      <c r="H73" s="5" t="str">
        <f t="shared" si="5"/>
        <v>CONFIRMED BEARISH</v>
      </c>
    </row>
    <row r="74" spans="1:8" ht="13.5" x14ac:dyDescent="0.25">
      <c r="A74" s="3">
        <f>TITRES_STAT!B77</f>
        <v>42415</v>
      </c>
      <c r="B74" s="5">
        <f>TITRES_STAT!C77</f>
        <v>1.8</v>
      </c>
      <c r="C74" s="5">
        <f>TITRES_STAT!D77</f>
        <v>1.6893</v>
      </c>
      <c r="D74" s="5">
        <f>TITRES_STAT!E77</f>
        <v>55479</v>
      </c>
      <c r="E74" s="2">
        <f t="shared" si="4"/>
        <v>1334072</v>
      </c>
      <c r="F74" s="5" t="str">
        <f t="shared" si="7"/>
        <v>BEARISH</v>
      </c>
      <c r="G74" s="5" t="str">
        <f t="shared" si="6"/>
        <v>WEAK</v>
      </c>
      <c r="H74" s="5" t="str">
        <f t="shared" si="5"/>
        <v>CONFIRMED BEARISH</v>
      </c>
    </row>
    <row r="75" spans="1:8" ht="13.5" x14ac:dyDescent="0.25">
      <c r="A75" s="3">
        <f>TITRES_STAT!B78</f>
        <v>42416</v>
      </c>
      <c r="B75" s="5">
        <f>TITRES_STAT!C78</f>
        <v>1.8</v>
      </c>
      <c r="C75" s="5">
        <f>TITRES_STAT!D78</f>
        <v>1.6893</v>
      </c>
      <c r="D75" s="5">
        <f>TITRES_STAT!E78</f>
        <v>87741</v>
      </c>
      <c r="E75" s="2">
        <f t="shared" si="4"/>
        <v>1334072</v>
      </c>
      <c r="F75" s="5" t="str">
        <f t="shared" si="7"/>
        <v>BEARISH</v>
      </c>
      <c r="G75" s="5" t="str">
        <f t="shared" si="6"/>
        <v>WEAK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1.79</v>
      </c>
      <c r="C76" s="5">
        <f>TITRES_STAT!D79</f>
        <v>1.68</v>
      </c>
      <c r="D76" s="5">
        <f>TITRES_STAT!E79</f>
        <v>120386</v>
      </c>
      <c r="E76" s="2">
        <f t="shared" si="4"/>
        <v>1213686</v>
      </c>
      <c r="F76" s="5" t="str">
        <f t="shared" si="7"/>
        <v>BEARISH</v>
      </c>
      <c r="G76" s="5" t="str">
        <f t="shared" si="6"/>
        <v>WEAK</v>
      </c>
      <c r="H76" s="5" t="str">
        <f t="shared" si="5"/>
        <v>CONFIRMED BEARISH</v>
      </c>
    </row>
    <row r="77" spans="1:8" ht="13.5" x14ac:dyDescent="0.25">
      <c r="A77" s="3">
        <f>TITRES_STAT!B80</f>
        <v>42418</v>
      </c>
      <c r="B77" s="5">
        <f>TITRES_STAT!C80</f>
        <v>1.76</v>
      </c>
      <c r="C77" s="5">
        <f>TITRES_STAT!D80</f>
        <v>1.6517999999999999</v>
      </c>
      <c r="D77" s="5">
        <f>TITRES_STAT!E80</f>
        <v>98649</v>
      </c>
      <c r="E77" s="2">
        <f t="shared" si="4"/>
        <v>1115037</v>
      </c>
      <c r="F77" s="5" t="str">
        <f t="shared" si="7"/>
        <v>BEARISH</v>
      </c>
      <c r="G77" s="5" t="str">
        <f t="shared" si="6"/>
        <v>WEAK</v>
      </c>
      <c r="H77" s="5" t="str">
        <f t="shared" si="5"/>
        <v>CONFIRMED BEARISH</v>
      </c>
    </row>
    <row r="78" spans="1:8" ht="13.5" x14ac:dyDescent="0.25">
      <c r="A78" s="3">
        <f>TITRES_STAT!B81</f>
        <v>42419</v>
      </c>
      <c r="B78" s="5">
        <f>TITRES_STAT!C81</f>
        <v>1.74</v>
      </c>
      <c r="C78" s="5">
        <f>TITRES_STAT!D81</f>
        <v>1.633</v>
      </c>
      <c r="D78" s="5">
        <f>TITRES_STAT!E81</f>
        <v>65330</v>
      </c>
      <c r="E78" s="2">
        <f t="shared" si="4"/>
        <v>1049707</v>
      </c>
      <c r="F78" s="5" t="str">
        <f t="shared" si="7"/>
        <v>BEARISH</v>
      </c>
      <c r="G78" s="5" t="str">
        <f t="shared" si="6"/>
        <v>WEAK</v>
      </c>
      <c r="H78" s="5" t="str">
        <f t="shared" si="5"/>
        <v>CONFIRMED BEARISH</v>
      </c>
    </row>
    <row r="79" spans="1:8" ht="13.5" x14ac:dyDescent="0.25">
      <c r="A79" s="3">
        <f>TITRES_STAT!B82</f>
        <v>42422</v>
      </c>
      <c r="B79" s="5">
        <f>TITRES_STAT!C82</f>
        <v>1.76</v>
      </c>
      <c r="C79" s="5">
        <f>TITRES_STAT!D82</f>
        <v>1.6517999999999999</v>
      </c>
      <c r="D79" s="5">
        <f>TITRES_STAT!E82</f>
        <v>53085</v>
      </c>
      <c r="E79" s="2">
        <f t="shared" si="4"/>
        <v>1102792</v>
      </c>
      <c r="F79" s="5" t="str">
        <f t="shared" si="7"/>
        <v>BEARISH</v>
      </c>
      <c r="G79" s="5" t="str">
        <f t="shared" si="6"/>
        <v>WEAK</v>
      </c>
      <c r="H79" s="5" t="str">
        <f t="shared" si="5"/>
        <v>CONFIRMED BEARISH</v>
      </c>
    </row>
    <row r="80" spans="1:8" ht="13.5" x14ac:dyDescent="0.25">
      <c r="A80" s="3">
        <f>TITRES_STAT!B83</f>
        <v>42423</v>
      </c>
      <c r="B80" s="5">
        <f>TITRES_STAT!C83</f>
        <v>1.76</v>
      </c>
      <c r="C80" s="5">
        <f>TITRES_STAT!D83</f>
        <v>1.6517999999999999</v>
      </c>
      <c r="D80" s="5">
        <f>TITRES_STAT!E83</f>
        <v>24247</v>
      </c>
      <c r="E80" s="2">
        <f t="shared" si="4"/>
        <v>1102792</v>
      </c>
      <c r="F80" s="5" t="str">
        <f t="shared" si="7"/>
        <v>BEARISH</v>
      </c>
      <c r="G80" s="5" t="str">
        <f t="shared" si="6"/>
        <v>WEAK</v>
      </c>
      <c r="H80" s="5" t="str">
        <f t="shared" si="5"/>
        <v>CONFIRMED BEARISH</v>
      </c>
    </row>
    <row r="81" spans="1:8" ht="13.5" x14ac:dyDescent="0.25">
      <c r="A81" s="3">
        <f>TITRES_STAT!B84</f>
        <v>42424</v>
      </c>
      <c r="B81" s="5">
        <f>TITRES_STAT!C84</f>
        <v>1.76</v>
      </c>
      <c r="C81" s="5">
        <f>TITRES_STAT!D84</f>
        <v>1.6517999999999999</v>
      </c>
      <c r="D81" s="5">
        <f>TITRES_STAT!E84</f>
        <v>6219</v>
      </c>
      <c r="E81" s="2">
        <f t="shared" si="4"/>
        <v>1102792</v>
      </c>
      <c r="F81" s="5" t="str">
        <f t="shared" si="7"/>
        <v>BEARISH</v>
      </c>
      <c r="G81" s="5" t="str">
        <f t="shared" si="6"/>
        <v>WEAK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1.75</v>
      </c>
      <c r="C82" s="5">
        <f>TITRES_STAT!D85</f>
        <v>1.6424000000000001</v>
      </c>
      <c r="D82" s="5">
        <f>TITRES_STAT!E85</f>
        <v>4229</v>
      </c>
      <c r="E82" s="2">
        <f t="shared" si="4"/>
        <v>1098563</v>
      </c>
      <c r="F82" s="5" t="str">
        <f t="shared" si="7"/>
        <v>BEARISH</v>
      </c>
      <c r="G82" s="5" t="str">
        <f t="shared" si="6"/>
        <v>NEUTRAL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1.77</v>
      </c>
      <c r="C83" s="5">
        <f>TITRES_STAT!D86</f>
        <v>1.6612</v>
      </c>
      <c r="D83" s="5">
        <f>TITRES_STAT!E86</f>
        <v>16856</v>
      </c>
      <c r="E83" s="2">
        <f t="shared" si="4"/>
        <v>1115419</v>
      </c>
      <c r="F83" s="5" t="str">
        <f t="shared" si="7"/>
        <v>BULLISH</v>
      </c>
      <c r="G83" s="5" t="str">
        <f t="shared" si="6"/>
        <v>STRONG</v>
      </c>
      <c r="H83" s="5" t="str">
        <f t="shared" si="5"/>
        <v>CONFIRMED BULLISH</v>
      </c>
    </row>
    <row r="84" spans="1:8" ht="13.5" x14ac:dyDescent="0.25">
      <c r="A84" s="3">
        <f>TITRES_STAT!B87</f>
        <v>42429</v>
      </c>
      <c r="B84" s="5">
        <f>TITRES_STAT!C87</f>
        <v>1.74</v>
      </c>
      <c r="C84" s="5">
        <f>TITRES_STAT!D87</f>
        <v>1.633</v>
      </c>
      <c r="D84" s="5">
        <f>TITRES_STAT!E87</f>
        <v>148569</v>
      </c>
      <c r="E84" s="2">
        <f t="shared" si="4"/>
        <v>966850</v>
      </c>
      <c r="F84" s="5" t="str">
        <f t="shared" si="7"/>
        <v>BEARISH</v>
      </c>
      <c r="G84" s="5" t="str">
        <f t="shared" si="6"/>
        <v>WEAK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1.74</v>
      </c>
      <c r="C85" s="5">
        <f>TITRES_STAT!D88</f>
        <v>1.633</v>
      </c>
      <c r="D85" s="5">
        <f>TITRES_STAT!E88</f>
        <v>53954</v>
      </c>
      <c r="E85" s="2">
        <f t="shared" si="4"/>
        <v>966850</v>
      </c>
      <c r="F85" s="5" t="str">
        <f t="shared" si="7"/>
        <v>BEARISH</v>
      </c>
      <c r="G85" s="5" t="str">
        <f t="shared" si="6"/>
        <v>WEAK</v>
      </c>
      <c r="H85" s="5" t="str">
        <f t="shared" si="5"/>
        <v>CONFIRMED BEARISH</v>
      </c>
    </row>
    <row r="86" spans="1:8" ht="13.5" x14ac:dyDescent="0.25">
      <c r="A86" s="3">
        <f>TITRES_STAT!B89</f>
        <v>42431</v>
      </c>
      <c r="B86" s="5">
        <f>TITRES_STAT!C89</f>
        <v>1.68</v>
      </c>
      <c r="C86" s="5">
        <f>TITRES_STAT!D89</f>
        <v>1.5767</v>
      </c>
      <c r="D86" s="5">
        <f>TITRES_STAT!E89</f>
        <v>37933</v>
      </c>
      <c r="E86" s="2">
        <f t="shared" si="4"/>
        <v>928917</v>
      </c>
      <c r="F86" s="5" t="str">
        <f t="shared" si="7"/>
        <v>BEARISH</v>
      </c>
      <c r="G86" s="5" t="str">
        <f t="shared" si="6"/>
        <v>WEAK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1.65</v>
      </c>
      <c r="C87" s="5">
        <f>TITRES_STAT!D90</f>
        <v>1.5486</v>
      </c>
      <c r="D87" s="5">
        <f>TITRES_STAT!E90</f>
        <v>71044</v>
      </c>
      <c r="E87" s="2">
        <f t="shared" si="4"/>
        <v>857873</v>
      </c>
      <c r="F87" s="5" t="str">
        <f t="shared" si="7"/>
        <v>BEARISH</v>
      </c>
      <c r="G87" s="5" t="str">
        <f t="shared" si="6"/>
        <v>WEAK</v>
      </c>
      <c r="H87" s="5" t="str">
        <f t="shared" si="5"/>
        <v>CONFIRMED BEARISH</v>
      </c>
    </row>
    <row r="88" spans="1:8" ht="13.5" x14ac:dyDescent="0.25">
      <c r="A88" s="3">
        <f>TITRES_STAT!B91</f>
        <v>42433</v>
      </c>
      <c r="B88" s="5">
        <f>TITRES_STAT!C91</f>
        <v>1.68</v>
      </c>
      <c r="C88" s="5">
        <f>TITRES_STAT!D91</f>
        <v>1.5767</v>
      </c>
      <c r="D88" s="5">
        <f>TITRES_STAT!E91</f>
        <v>53128</v>
      </c>
      <c r="E88" s="2">
        <f t="shared" si="4"/>
        <v>911001</v>
      </c>
      <c r="F88" s="5" t="str">
        <f t="shared" si="7"/>
        <v>BEARISH</v>
      </c>
      <c r="G88" s="5" t="str">
        <f t="shared" si="6"/>
        <v>WEAK</v>
      </c>
      <c r="H88" s="5" t="str">
        <f t="shared" si="5"/>
        <v>CONFIRMED BEARISH</v>
      </c>
    </row>
    <row r="89" spans="1:8" ht="13.5" x14ac:dyDescent="0.25">
      <c r="A89" s="3">
        <f>TITRES_STAT!B92</f>
        <v>42436</v>
      </c>
      <c r="B89" s="5">
        <f>TITRES_STAT!C92</f>
        <v>1.71</v>
      </c>
      <c r="C89" s="5">
        <f>TITRES_STAT!D92</f>
        <v>1.6049</v>
      </c>
      <c r="D89" s="5">
        <f>TITRES_STAT!E92</f>
        <v>38864</v>
      </c>
      <c r="E89" s="2">
        <f t="shared" si="4"/>
        <v>949865</v>
      </c>
      <c r="F89" s="5" t="str">
        <f t="shared" si="7"/>
        <v>BEARISH</v>
      </c>
      <c r="G89" s="5" t="str">
        <f t="shared" si="6"/>
        <v>NEUTRAL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1.69</v>
      </c>
      <c r="C90" s="5">
        <f>TITRES_STAT!D93</f>
        <v>1.5861000000000001</v>
      </c>
      <c r="D90" s="5">
        <f>TITRES_STAT!E93</f>
        <v>17940</v>
      </c>
      <c r="E90" s="2">
        <f t="shared" si="4"/>
        <v>931925</v>
      </c>
      <c r="F90" s="5" t="str">
        <f t="shared" si="7"/>
        <v>BEARISH</v>
      </c>
      <c r="G90" s="5" t="str">
        <f t="shared" si="6"/>
        <v>WEAK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1.68</v>
      </c>
      <c r="C91" s="5">
        <f>TITRES_STAT!D94</f>
        <v>1.5767</v>
      </c>
      <c r="D91" s="5">
        <f>TITRES_STAT!E94</f>
        <v>56372</v>
      </c>
      <c r="E91" s="2">
        <f t="shared" si="4"/>
        <v>875553</v>
      </c>
      <c r="F91" s="5" t="str">
        <f t="shared" si="7"/>
        <v>BEARISH</v>
      </c>
      <c r="G91" s="5" t="str">
        <f t="shared" si="6"/>
        <v>WEAK</v>
      </c>
      <c r="H91" s="5" t="str">
        <f t="shared" si="5"/>
        <v>NEUTRAL</v>
      </c>
    </row>
    <row r="92" spans="1:8" ht="13.5" x14ac:dyDescent="0.25">
      <c r="A92" s="3">
        <f>TITRES_STAT!B95</f>
        <v>42439</v>
      </c>
      <c r="B92" s="5">
        <f>TITRES_STAT!C95</f>
        <v>1.68</v>
      </c>
      <c r="C92" s="5">
        <f>TITRES_STAT!D95</f>
        <v>1.5767</v>
      </c>
      <c r="D92" s="5">
        <f>TITRES_STAT!E95</f>
        <v>22025</v>
      </c>
      <c r="E92" s="2">
        <f t="shared" si="4"/>
        <v>875553</v>
      </c>
      <c r="F92" s="5" t="str">
        <f t="shared" si="7"/>
        <v>BULLISH</v>
      </c>
      <c r="G92" s="5" t="str">
        <f t="shared" si="6"/>
        <v>STRONG</v>
      </c>
      <c r="H92" s="5" t="str">
        <f t="shared" si="5"/>
        <v>CONFIRMED BULLISH</v>
      </c>
    </row>
    <row r="93" spans="1:8" ht="13.5" x14ac:dyDescent="0.25">
      <c r="A93" s="3">
        <f>TITRES_STAT!B96</f>
        <v>42440</v>
      </c>
      <c r="B93" s="5">
        <f>TITRES_STAT!C96</f>
        <v>1.64</v>
      </c>
      <c r="C93" s="5">
        <f>TITRES_STAT!D96</f>
        <v>1.5391999999999999</v>
      </c>
      <c r="D93" s="5">
        <f>TITRES_STAT!E96</f>
        <v>97609</v>
      </c>
      <c r="E93" s="2">
        <f t="shared" si="4"/>
        <v>777944</v>
      </c>
      <c r="F93" s="5" t="str">
        <f t="shared" si="7"/>
        <v>BEARISH</v>
      </c>
      <c r="G93" s="5" t="str">
        <f t="shared" si="6"/>
        <v>WEAK</v>
      </c>
      <c r="H93" s="5" t="str">
        <f t="shared" si="5"/>
        <v>CONFIRMED BEARISH</v>
      </c>
    </row>
    <row r="94" spans="1:8" ht="13.5" x14ac:dyDescent="0.25">
      <c r="A94" s="3">
        <f>TITRES_STAT!B97</f>
        <v>42443</v>
      </c>
      <c r="B94" s="5">
        <f>TITRES_STAT!C97</f>
        <v>1.73</v>
      </c>
      <c r="C94" s="5">
        <f>TITRES_STAT!D97</f>
        <v>1.6235999999999999</v>
      </c>
      <c r="D94" s="5">
        <f>TITRES_STAT!E97</f>
        <v>133706</v>
      </c>
      <c r="E94" s="2">
        <f t="shared" si="4"/>
        <v>911650</v>
      </c>
      <c r="F94" s="5" t="str">
        <f t="shared" si="7"/>
        <v>BEARISH</v>
      </c>
      <c r="G94" s="5" t="str">
        <f t="shared" si="6"/>
        <v>WEAK</v>
      </c>
      <c r="H94" s="5" t="str">
        <f t="shared" si="5"/>
        <v>BEARISH DIVERGENCE</v>
      </c>
    </row>
    <row r="95" spans="1:8" ht="13.5" x14ac:dyDescent="0.25">
      <c r="A95" s="3">
        <f>TITRES_STAT!B98</f>
        <v>42444</v>
      </c>
      <c r="B95" s="5">
        <f>TITRES_STAT!C98</f>
        <v>1.73</v>
      </c>
      <c r="C95" s="5">
        <f>TITRES_STAT!D98</f>
        <v>1.6235999999999999</v>
      </c>
      <c r="D95" s="5">
        <f>TITRES_STAT!E98</f>
        <v>544165</v>
      </c>
      <c r="E95" s="2">
        <f t="shared" si="4"/>
        <v>911650</v>
      </c>
      <c r="F95" s="5" t="str">
        <f t="shared" si="7"/>
        <v>BEARISH</v>
      </c>
      <c r="G95" s="5" t="str">
        <f t="shared" si="6"/>
        <v>WEAK</v>
      </c>
      <c r="H95" s="5" t="str">
        <f t="shared" si="5"/>
        <v>BEARISH DIVERGENCE</v>
      </c>
    </row>
    <row r="96" spans="1:8" ht="13.5" x14ac:dyDescent="0.25">
      <c r="A96" s="3">
        <f>TITRES_STAT!B99</f>
        <v>42445</v>
      </c>
      <c r="B96" s="5">
        <f>TITRES_STAT!C99</f>
        <v>1.78</v>
      </c>
      <c r="C96" s="5">
        <f>TITRES_STAT!D99</f>
        <v>1.6706000000000001</v>
      </c>
      <c r="D96" s="5">
        <f>TITRES_STAT!E99</f>
        <v>351117</v>
      </c>
      <c r="E96" s="2">
        <f t="shared" si="4"/>
        <v>1262767</v>
      </c>
      <c r="F96" s="5" t="str">
        <f t="shared" si="7"/>
        <v>BULLISH</v>
      </c>
      <c r="G96" s="5" t="str">
        <f t="shared" si="6"/>
        <v>STRONG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1.78</v>
      </c>
      <c r="C97" s="5">
        <f>TITRES_STAT!D100</f>
        <v>1.6706000000000001</v>
      </c>
      <c r="D97" s="5">
        <f>TITRES_STAT!E100</f>
        <v>268668</v>
      </c>
      <c r="E97" s="2">
        <f t="shared" si="4"/>
        <v>1262767</v>
      </c>
      <c r="F97" s="5" t="str">
        <f t="shared" si="7"/>
        <v>BULLISH</v>
      </c>
      <c r="G97" s="5" t="str">
        <f t="shared" si="6"/>
        <v>STRONG</v>
      </c>
      <c r="H97" s="5" t="str">
        <f t="shared" si="5"/>
        <v>CONFIRMED BULLISH</v>
      </c>
    </row>
    <row r="98" spans="1:8" ht="13.5" x14ac:dyDescent="0.25">
      <c r="A98" s="3">
        <f>TITRES_STAT!B101</f>
        <v>42447</v>
      </c>
      <c r="B98" s="5">
        <f>TITRES_STAT!C101</f>
        <v>1.75</v>
      </c>
      <c r="C98" s="5">
        <f>TITRES_STAT!D101</f>
        <v>1.6424000000000001</v>
      </c>
      <c r="D98" s="5">
        <f>TITRES_STAT!E101</f>
        <v>38640</v>
      </c>
      <c r="E98" s="2">
        <f t="shared" si="4"/>
        <v>1224127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42450</v>
      </c>
      <c r="B99" s="5">
        <f>TITRES_STAT!C102</f>
        <v>1.74</v>
      </c>
      <c r="C99" s="5">
        <f>TITRES_STAT!D102</f>
        <v>1.633</v>
      </c>
      <c r="D99" s="5">
        <f>TITRES_STAT!E102</f>
        <v>17019</v>
      </c>
      <c r="E99" s="2">
        <f t="shared" si="4"/>
        <v>1207108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CONFIRMED BULLISH</v>
      </c>
    </row>
    <row r="100" spans="1:8" ht="13.5" x14ac:dyDescent="0.25">
      <c r="A100" s="3">
        <f>TITRES_STAT!B103</f>
        <v>42451</v>
      </c>
      <c r="B100" s="5">
        <f>TITRES_STAT!C103</f>
        <v>1.7</v>
      </c>
      <c r="C100" s="5">
        <f>TITRES_STAT!D103</f>
        <v>1.5954999999999999</v>
      </c>
      <c r="D100" s="5">
        <f>TITRES_STAT!E103</f>
        <v>146151</v>
      </c>
      <c r="E100" s="2">
        <f t="shared" si="4"/>
        <v>1060957</v>
      </c>
      <c r="F100" s="5" t="str">
        <f t="shared" si="7"/>
        <v>BULLISH</v>
      </c>
      <c r="G100" s="5" t="str">
        <f t="shared" si="6"/>
        <v>STRONG</v>
      </c>
      <c r="H100" s="5" t="str">
        <f t="shared" si="5"/>
        <v>BULLISH DIVERGENCE</v>
      </c>
    </row>
    <row r="101" spans="1:8" ht="13.5" x14ac:dyDescent="0.25">
      <c r="A101" s="3">
        <f>TITRES_STAT!B104</f>
        <v>42452</v>
      </c>
      <c r="B101" s="5">
        <f>TITRES_STAT!C104</f>
        <v>1.68</v>
      </c>
      <c r="C101" s="5">
        <f>TITRES_STAT!D104</f>
        <v>1.5767</v>
      </c>
      <c r="D101" s="5">
        <f>TITRES_STAT!E104</f>
        <v>26834</v>
      </c>
      <c r="E101" s="2">
        <f t="shared" si="4"/>
        <v>1034123</v>
      </c>
      <c r="F101" s="5" t="str">
        <f t="shared" si="7"/>
        <v>BEARISH</v>
      </c>
      <c r="G101" s="5" t="str">
        <f t="shared" si="6"/>
        <v>WEAK</v>
      </c>
      <c r="H101" s="5" t="str">
        <f t="shared" si="5"/>
        <v>CONFIRMED BEARISH</v>
      </c>
    </row>
    <row r="102" spans="1:8" ht="13.5" x14ac:dyDescent="0.25">
      <c r="A102" s="3">
        <f>TITRES_STAT!B105</f>
        <v>42453</v>
      </c>
      <c r="B102" s="5">
        <f>TITRES_STAT!C105</f>
        <v>1.65</v>
      </c>
      <c r="C102" s="5">
        <f>TITRES_STAT!D105</f>
        <v>1.5486</v>
      </c>
      <c r="D102" s="5">
        <f>TITRES_STAT!E105</f>
        <v>29638</v>
      </c>
      <c r="E102" s="2">
        <f t="shared" si="4"/>
        <v>1004485</v>
      </c>
      <c r="F102" s="5" t="str">
        <f t="shared" si="7"/>
        <v>BEARISH</v>
      </c>
      <c r="G102" s="5" t="str">
        <f t="shared" si="6"/>
        <v>WEAK</v>
      </c>
      <c r="H102" s="5" t="str">
        <f t="shared" si="5"/>
        <v>CONFIRMED BEARISH</v>
      </c>
    </row>
    <row r="103" spans="1:8" ht="13.5" x14ac:dyDescent="0.25">
      <c r="A103" s="3">
        <f>TITRES_STAT!B106</f>
        <v>42454</v>
      </c>
      <c r="B103" s="5">
        <f>TITRES_STAT!C106</f>
        <v>1.64</v>
      </c>
      <c r="C103" s="5">
        <f>TITRES_STAT!D106</f>
        <v>1.5391999999999999</v>
      </c>
      <c r="D103" s="5">
        <f>TITRES_STAT!E106</f>
        <v>18796</v>
      </c>
      <c r="E103" s="2">
        <f t="shared" si="4"/>
        <v>985689</v>
      </c>
      <c r="F103" s="5" t="str">
        <f t="shared" si="7"/>
        <v>BEARISH</v>
      </c>
      <c r="G103" s="5" t="str">
        <f t="shared" si="6"/>
        <v>WEAK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1.64</v>
      </c>
      <c r="C104" s="5">
        <f>TITRES_STAT!D107</f>
        <v>1.5391999999999999</v>
      </c>
      <c r="D104" s="5">
        <f>TITRES_STAT!E107</f>
        <v>20684</v>
      </c>
      <c r="E104" s="2">
        <f t="shared" si="4"/>
        <v>985689</v>
      </c>
      <c r="F104" s="5" t="str">
        <f t="shared" si="7"/>
        <v>BEARISH</v>
      </c>
      <c r="G104" s="5" t="str">
        <f t="shared" si="6"/>
        <v>WEAK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1.66</v>
      </c>
      <c r="C105" s="5">
        <f>TITRES_STAT!D108</f>
        <v>1.5580000000000001</v>
      </c>
      <c r="D105" s="5">
        <f>TITRES_STAT!E108</f>
        <v>13686</v>
      </c>
      <c r="E105" s="2">
        <f t="shared" si="4"/>
        <v>999375</v>
      </c>
      <c r="F105" s="5" t="str">
        <f t="shared" si="7"/>
        <v>BEARISH</v>
      </c>
      <c r="G105" s="5" t="str">
        <f t="shared" si="6"/>
        <v>WEAK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1.68</v>
      </c>
      <c r="C106" s="5">
        <f>TITRES_STAT!D109</f>
        <v>1.5767</v>
      </c>
      <c r="D106" s="5">
        <f>TITRES_STAT!E109</f>
        <v>12601</v>
      </c>
      <c r="E106" s="2">
        <f t="shared" si="4"/>
        <v>1011976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NEUTRAL</v>
      </c>
    </row>
    <row r="107" spans="1:8" ht="13.5" x14ac:dyDescent="0.25">
      <c r="A107" s="3">
        <f>TITRES_STAT!B110</f>
        <v>42460</v>
      </c>
      <c r="B107" s="5">
        <f>TITRES_STAT!C110</f>
        <v>1.63</v>
      </c>
      <c r="C107" s="5">
        <f>TITRES_STAT!D110</f>
        <v>1.5298</v>
      </c>
      <c r="D107" s="5">
        <f>TITRES_STAT!E110</f>
        <v>61033</v>
      </c>
      <c r="E107" s="2">
        <f t="shared" si="4"/>
        <v>950943</v>
      </c>
      <c r="F107" s="5" t="str">
        <f t="shared" si="7"/>
        <v>BEARISH</v>
      </c>
      <c r="G107" s="5" t="str">
        <f t="shared" si="6"/>
        <v>WEAK</v>
      </c>
      <c r="H107" s="5" t="str">
        <f t="shared" si="5"/>
        <v>CONFIRMED BEARISH</v>
      </c>
    </row>
    <row r="108" spans="1:8" ht="13.5" x14ac:dyDescent="0.25">
      <c r="A108" s="3">
        <f>TITRES_STAT!B111</f>
        <v>42461</v>
      </c>
      <c r="B108" s="5">
        <f>TITRES_STAT!C111</f>
        <v>1.6</v>
      </c>
      <c r="C108" s="5">
        <f>TITRES_STAT!D111</f>
        <v>1.5016</v>
      </c>
      <c r="D108" s="5">
        <f>TITRES_STAT!E111</f>
        <v>118306</v>
      </c>
      <c r="E108" s="2">
        <f t="shared" si="4"/>
        <v>832637</v>
      </c>
      <c r="F108" s="5" t="str">
        <f t="shared" si="7"/>
        <v>BEARISH</v>
      </c>
      <c r="G108" s="5" t="str">
        <f t="shared" si="6"/>
        <v>WEAK</v>
      </c>
      <c r="H108" s="5" t="str">
        <f t="shared" si="5"/>
        <v>CONFIRMED BEARISH</v>
      </c>
    </row>
    <row r="109" spans="1:8" ht="13.5" x14ac:dyDescent="0.25">
      <c r="A109" s="3">
        <f>TITRES_STAT!B112</f>
        <v>42464</v>
      </c>
      <c r="B109" s="5">
        <f>TITRES_STAT!C112</f>
        <v>1.62</v>
      </c>
      <c r="C109" s="5">
        <f>TITRES_STAT!D112</f>
        <v>1.5204</v>
      </c>
      <c r="D109" s="5">
        <f>TITRES_STAT!E112</f>
        <v>331890</v>
      </c>
      <c r="E109" s="2">
        <f t="shared" si="4"/>
        <v>1164527</v>
      </c>
      <c r="F109" s="5" t="str">
        <f t="shared" si="7"/>
        <v>BULLISH</v>
      </c>
      <c r="G109" s="5" t="str">
        <f t="shared" si="6"/>
        <v>STRONG</v>
      </c>
      <c r="H109" s="5" t="str">
        <f t="shared" si="5"/>
        <v>BULLISH DIVERGENCE</v>
      </c>
    </row>
    <row r="110" spans="1:8" ht="13.5" x14ac:dyDescent="0.25">
      <c r="A110" s="3">
        <f>TITRES_STAT!B113</f>
        <v>42465</v>
      </c>
      <c r="B110" s="5">
        <f>TITRES_STAT!C113</f>
        <v>1.69</v>
      </c>
      <c r="C110" s="5">
        <f>TITRES_STAT!D113</f>
        <v>1.5861000000000001</v>
      </c>
      <c r="D110" s="5">
        <f>TITRES_STAT!E113</f>
        <v>279020</v>
      </c>
      <c r="E110" s="2">
        <f t="shared" si="4"/>
        <v>1443547</v>
      </c>
      <c r="F110" s="5" t="str">
        <f t="shared" si="7"/>
        <v>BULLISH</v>
      </c>
      <c r="G110" s="5" t="str">
        <f t="shared" si="6"/>
        <v>STRONG</v>
      </c>
      <c r="H110" s="5" t="str">
        <f t="shared" si="5"/>
        <v>CONFIRMED BULLISH</v>
      </c>
    </row>
    <row r="111" spans="1:8" ht="13.5" x14ac:dyDescent="0.25">
      <c r="A111" s="3">
        <f>TITRES_STAT!B114</f>
        <v>42466</v>
      </c>
      <c r="B111" s="5">
        <f>TITRES_STAT!C114</f>
        <v>1.64</v>
      </c>
      <c r="C111" s="5">
        <f>TITRES_STAT!D114</f>
        <v>1.5391999999999999</v>
      </c>
      <c r="D111" s="5">
        <f>TITRES_STAT!E114</f>
        <v>155663</v>
      </c>
      <c r="E111" s="2">
        <f t="shared" si="4"/>
        <v>1287884</v>
      </c>
      <c r="F111" s="5" t="str">
        <f t="shared" si="7"/>
        <v>BULLISH</v>
      </c>
      <c r="G111" s="5" t="str">
        <f t="shared" si="6"/>
        <v>STRONG</v>
      </c>
      <c r="H111" s="5" t="str">
        <f t="shared" si="5"/>
        <v>BULLISH DIVERGENCE</v>
      </c>
    </row>
    <row r="112" spans="1:8" ht="13.5" x14ac:dyDescent="0.25">
      <c r="A112" s="3">
        <f>TITRES_STAT!B115</f>
        <v>42467</v>
      </c>
      <c r="B112" s="5">
        <f>TITRES_STAT!C115</f>
        <v>1.62</v>
      </c>
      <c r="C112" s="5">
        <f>TITRES_STAT!D115</f>
        <v>1.5204</v>
      </c>
      <c r="D112" s="5">
        <f>TITRES_STAT!E115</f>
        <v>41476</v>
      </c>
      <c r="E112" s="2">
        <f t="shared" si="4"/>
        <v>1246408</v>
      </c>
      <c r="F112" s="5" t="str">
        <f t="shared" si="7"/>
        <v>BULLISH</v>
      </c>
      <c r="G112" s="5" t="str">
        <f t="shared" si="6"/>
        <v>STRONG</v>
      </c>
      <c r="H112" s="5" t="str">
        <f t="shared" si="5"/>
        <v>BULLISH DIVERGENCE</v>
      </c>
    </row>
    <row r="113" spans="1:8" ht="13.5" x14ac:dyDescent="0.25">
      <c r="A113" s="3">
        <f>TITRES_STAT!B116</f>
        <v>42468</v>
      </c>
      <c r="B113" s="5">
        <f>TITRES_STAT!C116</f>
        <v>1.64</v>
      </c>
      <c r="C113" s="5">
        <f>TITRES_STAT!D116</f>
        <v>1.5391999999999999</v>
      </c>
      <c r="D113" s="5">
        <f>TITRES_STAT!E116</f>
        <v>66294</v>
      </c>
      <c r="E113" s="2">
        <f t="shared" si="4"/>
        <v>1312702</v>
      </c>
      <c r="F113" s="5" t="str">
        <f t="shared" si="7"/>
        <v>BULLISH</v>
      </c>
      <c r="G113" s="5" t="str">
        <f t="shared" si="6"/>
        <v>STRONG</v>
      </c>
      <c r="H113" s="5" t="str">
        <f t="shared" si="5"/>
        <v>CONFIRMED BULLISH</v>
      </c>
    </row>
    <row r="114" spans="1:8" ht="13.5" x14ac:dyDescent="0.25">
      <c r="A114" s="3">
        <f>TITRES_STAT!B117</f>
        <v>42471</v>
      </c>
      <c r="B114" s="5">
        <f>TITRES_STAT!C117</f>
        <v>1.64</v>
      </c>
      <c r="C114" s="5">
        <f>TITRES_STAT!D117</f>
        <v>1.5391999999999999</v>
      </c>
      <c r="D114" s="5">
        <f>TITRES_STAT!E117</f>
        <v>73417</v>
      </c>
      <c r="E114" s="2">
        <f t="shared" si="4"/>
        <v>1312702</v>
      </c>
      <c r="F114" s="5" t="str">
        <f t="shared" si="7"/>
        <v>BULLISH</v>
      </c>
      <c r="G114" s="5" t="str">
        <f t="shared" si="6"/>
        <v>STRONG</v>
      </c>
      <c r="H114" s="5" t="str">
        <f t="shared" si="5"/>
        <v>CONFIRMED BULLISH</v>
      </c>
    </row>
    <row r="115" spans="1:8" ht="13.5" x14ac:dyDescent="0.25">
      <c r="A115" s="3">
        <f>TITRES_STAT!B118</f>
        <v>42472</v>
      </c>
      <c r="B115" s="5">
        <f>TITRES_STAT!C118</f>
        <v>1.64</v>
      </c>
      <c r="C115" s="5">
        <f>TITRES_STAT!D118</f>
        <v>1.5391999999999999</v>
      </c>
      <c r="D115" s="5">
        <f>TITRES_STAT!E118</f>
        <v>235423</v>
      </c>
      <c r="E115" s="2">
        <f t="shared" si="4"/>
        <v>1312702</v>
      </c>
      <c r="F115" s="5" t="str">
        <f t="shared" si="7"/>
        <v>BEARISH</v>
      </c>
      <c r="G115" s="5" t="str">
        <f t="shared" si="6"/>
        <v>WEAK</v>
      </c>
      <c r="H115" s="5" t="str">
        <f t="shared" si="5"/>
        <v>CONFIRMED BEARISH</v>
      </c>
    </row>
    <row r="116" spans="1:8" ht="13.5" x14ac:dyDescent="0.25">
      <c r="A116" s="3">
        <f>TITRES_STAT!B119</f>
        <v>42473</v>
      </c>
      <c r="B116" s="5">
        <f>TITRES_STAT!C119</f>
        <v>1.64</v>
      </c>
      <c r="C116" s="5">
        <f>TITRES_STAT!D119</f>
        <v>1.5391999999999999</v>
      </c>
      <c r="D116" s="5">
        <f>TITRES_STAT!E119</f>
        <v>432209</v>
      </c>
      <c r="E116" s="2">
        <f t="shared" si="4"/>
        <v>1312702</v>
      </c>
      <c r="F116" s="5" t="str">
        <f t="shared" si="7"/>
        <v>BULLISH</v>
      </c>
      <c r="G116" s="5" t="str">
        <f t="shared" si="6"/>
        <v>NEUTRAL</v>
      </c>
      <c r="H116" s="5" t="str">
        <f t="shared" si="5"/>
        <v>NEUTRAL</v>
      </c>
    </row>
    <row r="117" spans="1:8" ht="13.5" x14ac:dyDescent="0.25">
      <c r="A117" s="3">
        <f>TITRES_STAT!B120</f>
        <v>42474</v>
      </c>
      <c r="B117" s="5">
        <f>TITRES_STAT!C120</f>
        <v>1.6</v>
      </c>
      <c r="C117" s="5">
        <f>TITRES_STAT!D120</f>
        <v>1.5016</v>
      </c>
      <c r="D117" s="5">
        <f>TITRES_STAT!E120</f>
        <v>58382</v>
      </c>
      <c r="E117" s="2">
        <f t="shared" si="4"/>
        <v>1254320</v>
      </c>
      <c r="F117" s="5" t="str">
        <f t="shared" si="7"/>
        <v>BULLISH</v>
      </c>
      <c r="G117" s="5" t="str">
        <f t="shared" si="6"/>
        <v>NEUTRAL</v>
      </c>
      <c r="H117" s="5" t="str">
        <f t="shared" si="5"/>
        <v>BULLISH DIVERGENCE</v>
      </c>
    </row>
    <row r="118" spans="1:8" ht="13.5" x14ac:dyDescent="0.25">
      <c r="A118" s="3">
        <f>TITRES_STAT!B121</f>
        <v>42475</v>
      </c>
      <c r="B118" s="5">
        <f>TITRES_STAT!C121</f>
        <v>1.62</v>
      </c>
      <c r="C118" s="5">
        <f>TITRES_STAT!D121</f>
        <v>1.5204</v>
      </c>
      <c r="D118" s="5">
        <f>TITRES_STAT!E121</f>
        <v>49784</v>
      </c>
      <c r="E118" s="2">
        <f t="shared" si="4"/>
        <v>1304104</v>
      </c>
      <c r="F118" s="5" t="str">
        <f t="shared" si="7"/>
        <v>BEARISH</v>
      </c>
      <c r="G118" s="5" t="str">
        <f t="shared" si="6"/>
        <v>NEUTRAL</v>
      </c>
      <c r="H118" s="5" t="str">
        <f t="shared" si="5"/>
        <v>CONFIRMED BEARISH</v>
      </c>
    </row>
    <row r="119" spans="1:8" ht="13.5" x14ac:dyDescent="0.25">
      <c r="A119" s="3">
        <f>TITRES_STAT!B122</f>
        <v>42478</v>
      </c>
      <c r="B119" s="5">
        <f>TITRES_STAT!C122</f>
        <v>1.58</v>
      </c>
      <c r="C119" s="5">
        <f>TITRES_STAT!D122</f>
        <v>1.4829000000000001</v>
      </c>
      <c r="D119" s="5">
        <f>TITRES_STAT!E122</f>
        <v>249279</v>
      </c>
      <c r="E119" s="2">
        <f t="shared" si="4"/>
        <v>1054825</v>
      </c>
      <c r="F119" s="5" t="str">
        <f t="shared" si="7"/>
        <v>BEARISH</v>
      </c>
      <c r="G119" s="5" t="str">
        <f t="shared" si="6"/>
        <v>WEAK</v>
      </c>
      <c r="H119" s="5" t="str">
        <f t="shared" si="5"/>
        <v>CONFIRMED BEARISH</v>
      </c>
    </row>
    <row r="120" spans="1:8" ht="13.5" x14ac:dyDescent="0.25">
      <c r="A120" s="3">
        <f>TITRES_STAT!B123</f>
        <v>42479</v>
      </c>
      <c r="B120" s="5">
        <f>TITRES_STAT!C123</f>
        <v>1.56</v>
      </c>
      <c r="C120" s="5">
        <f>TITRES_STAT!D123</f>
        <v>1.4641</v>
      </c>
      <c r="D120" s="5">
        <f>TITRES_STAT!E123</f>
        <v>40677</v>
      </c>
      <c r="E120" s="2">
        <f t="shared" si="4"/>
        <v>1014148</v>
      </c>
      <c r="F120" s="5" t="str">
        <f t="shared" si="7"/>
        <v>BEARISH</v>
      </c>
      <c r="G120" s="5" t="str">
        <f t="shared" si="6"/>
        <v>WEAK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1.54</v>
      </c>
      <c r="C121" s="5">
        <f>TITRES_STAT!D124</f>
        <v>1.4453</v>
      </c>
      <c r="D121" s="5">
        <f>TITRES_STAT!E124</f>
        <v>39870</v>
      </c>
      <c r="E121" s="2">
        <f t="shared" si="4"/>
        <v>974278</v>
      </c>
      <c r="F121" s="5" t="str">
        <f t="shared" si="7"/>
        <v>BEARISH</v>
      </c>
      <c r="G121" s="5" t="str">
        <f t="shared" si="6"/>
        <v>WEAK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1.59</v>
      </c>
      <c r="C122" s="5">
        <f>TITRES_STAT!D125</f>
        <v>1.4923</v>
      </c>
      <c r="D122" s="5">
        <f>TITRES_STAT!E125</f>
        <v>256460</v>
      </c>
      <c r="E122" s="2">
        <f t="shared" si="4"/>
        <v>1230738</v>
      </c>
      <c r="F122" s="5" t="str">
        <f t="shared" si="7"/>
        <v>BEARISH</v>
      </c>
      <c r="G122" s="5" t="str">
        <f t="shared" si="6"/>
        <v>NEUTRAL</v>
      </c>
      <c r="H122" s="5" t="str">
        <f t="shared" si="5"/>
        <v>CONFIRMED BEARISH</v>
      </c>
    </row>
    <row r="123" spans="1:8" ht="13.5" x14ac:dyDescent="0.25">
      <c r="A123" s="3">
        <f>TITRES_STAT!B126</f>
        <v>42482</v>
      </c>
      <c r="B123" s="5">
        <f>TITRES_STAT!C126</f>
        <v>1.63</v>
      </c>
      <c r="C123" s="5">
        <f>TITRES_STAT!D126</f>
        <v>1.5298</v>
      </c>
      <c r="D123" s="5">
        <f>TITRES_STAT!E126</f>
        <v>158264</v>
      </c>
      <c r="E123" s="2">
        <f t="shared" si="4"/>
        <v>1389002</v>
      </c>
      <c r="F123" s="5" t="str">
        <f t="shared" si="7"/>
        <v>BULLISH</v>
      </c>
      <c r="G123" s="5" t="str">
        <f t="shared" si="6"/>
        <v>STRONG</v>
      </c>
      <c r="H123" s="5" t="str">
        <f t="shared" si="5"/>
        <v>CONFIRMED BULLISH</v>
      </c>
    </row>
    <row r="124" spans="1:8" ht="13.5" x14ac:dyDescent="0.25">
      <c r="A124" s="3">
        <f>TITRES_STAT!B127</f>
        <v>42485</v>
      </c>
      <c r="B124" s="5">
        <f>TITRES_STAT!C127</f>
        <v>1.6</v>
      </c>
      <c r="C124" s="5">
        <f>TITRES_STAT!D127</f>
        <v>1.5016</v>
      </c>
      <c r="D124" s="5">
        <f>TITRES_STAT!E127</f>
        <v>29274</v>
      </c>
      <c r="E124" s="2">
        <f t="shared" si="4"/>
        <v>1359728</v>
      </c>
      <c r="F124" s="5" t="str">
        <f t="shared" si="7"/>
        <v>BULLISH</v>
      </c>
      <c r="G124" s="5" t="str">
        <f t="shared" si="6"/>
        <v>STRONG</v>
      </c>
      <c r="H124" s="5" t="str">
        <f t="shared" si="5"/>
        <v>CONFIRMED BULLISH</v>
      </c>
    </row>
    <row r="125" spans="1:8" ht="13.5" x14ac:dyDescent="0.25">
      <c r="A125" s="3">
        <f>TITRES_STAT!B128</f>
        <v>42486</v>
      </c>
      <c r="B125" s="5">
        <f>TITRES_STAT!C128</f>
        <v>1.52</v>
      </c>
      <c r="C125" s="5">
        <f>TITRES_STAT!D128</f>
        <v>1.4266000000000001</v>
      </c>
      <c r="D125" s="5">
        <f>TITRES_STAT!E128</f>
        <v>212978</v>
      </c>
      <c r="E125" s="2">
        <f t="shared" si="4"/>
        <v>1146750</v>
      </c>
      <c r="F125" s="5" t="str">
        <f t="shared" si="7"/>
        <v>BULLISH</v>
      </c>
      <c r="G125" s="5" t="str">
        <f t="shared" si="6"/>
        <v>STRONG</v>
      </c>
      <c r="H125" s="5" t="str">
        <f t="shared" si="5"/>
        <v>BULLISH DIVERGENCE</v>
      </c>
    </row>
    <row r="126" spans="1:8" ht="13.5" x14ac:dyDescent="0.25">
      <c r="A126" s="3">
        <f>TITRES_STAT!B129</f>
        <v>42487</v>
      </c>
      <c r="B126" s="5">
        <f>TITRES_STAT!C129</f>
        <v>1.52</v>
      </c>
      <c r="C126" s="5">
        <f>TITRES_STAT!D129</f>
        <v>1.4266000000000001</v>
      </c>
      <c r="D126" s="5">
        <f>TITRES_STAT!E129</f>
        <v>24616</v>
      </c>
      <c r="E126" s="2">
        <f t="shared" si="4"/>
        <v>1146750</v>
      </c>
      <c r="F126" s="5" t="str">
        <f t="shared" si="7"/>
        <v>BULLISH</v>
      </c>
      <c r="G126" s="5" t="str">
        <f t="shared" si="6"/>
        <v>STRONG</v>
      </c>
      <c r="H126" s="5" t="str">
        <f t="shared" si="5"/>
        <v>BULLISH DIVERGENCE</v>
      </c>
    </row>
    <row r="127" spans="1:8" ht="13.5" x14ac:dyDescent="0.25">
      <c r="A127" s="3">
        <f>TITRES_STAT!B130</f>
        <v>42488</v>
      </c>
      <c r="B127" s="5">
        <f>TITRES_STAT!C130</f>
        <v>1.51</v>
      </c>
      <c r="C127" s="5">
        <f>TITRES_STAT!D130</f>
        <v>1.4172</v>
      </c>
      <c r="D127" s="5">
        <f>TITRES_STAT!E130</f>
        <v>50569</v>
      </c>
      <c r="E127" s="2">
        <f t="shared" si="4"/>
        <v>1096181</v>
      </c>
      <c r="F127" s="5" t="str">
        <f t="shared" si="7"/>
        <v>BEARISH</v>
      </c>
      <c r="G127" s="5" t="str">
        <f t="shared" si="6"/>
        <v>WEAK</v>
      </c>
      <c r="H127" s="5" t="str">
        <f t="shared" si="5"/>
        <v>CONFIRMED BEARISH</v>
      </c>
    </row>
    <row r="128" spans="1:8" ht="13.5" x14ac:dyDescent="0.25">
      <c r="A128" s="3">
        <f>TITRES_STAT!B131</f>
        <v>42489</v>
      </c>
      <c r="B128" s="5">
        <f>TITRES_STAT!C131</f>
        <v>1.5</v>
      </c>
      <c r="C128" s="5">
        <f>TITRES_STAT!D131</f>
        <v>1.4077999999999999</v>
      </c>
      <c r="D128" s="5">
        <f>TITRES_STAT!E131</f>
        <v>56091</v>
      </c>
      <c r="E128" s="2">
        <f t="shared" si="4"/>
        <v>1040090</v>
      </c>
      <c r="F128" s="5" t="str">
        <f t="shared" si="7"/>
        <v>BEARISH</v>
      </c>
      <c r="G128" s="5" t="str">
        <f t="shared" si="6"/>
        <v>WEAK</v>
      </c>
      <c r="H128" s="5" t="str">
        <f t="shared" si="5"/>
        <v>CONFIRMED BEARISH</v>
      </c>
    </row>
    <row r="129" spans="1:8" ht="13.5" x14ac:dyDescent="0.25">
      <c r="A129" s="3">
        <f>TITRES_STAT!B132</f>
        <v>42492</v>
      </c>
      <c r="B129" s="5">
        <f>TITRES_STAT!C132</f>
        <v>1.49</v>
      </c>
      <c r="C129" s="5">
        <f>TITRES_STAT!D132</f>
        <v>1.3984000000000001</v>
      </c>
      <c r="D129" s="5">
        <f>TITRES_STAT!E132</f>
        <v>54250</v>
      </c>
      <c r="E129" s="2">
        <f t="shared" si="4"/>
        <v>985840</v>
      </c>
      <c r="F129" s="5" t="str">
        <f t="shared" si="7"/>
        <v>BEARISH</v>
      </c>
      <c r="G129" s="5" t="str">
        <f t="shared" si="6"/>
        <v>WEAK</v>
      </c>
      <c r="H129" s="5" t="str">
        <f t="shared" si="5"/>
        <v>CONFIRMED BEARISH</v>
      </c>
    </row>
    <row r="130" spans="1:8" ht="13.5" x14ac:dyDescent="0.25">
      <c r="A130" s="3">
        <f>TITRES_STAT!B133</f>
        <v>42493</v>
      </c>
      <c r="B130" s="5">
        <f>TITRES_STAT!C133</f>
        <v>1.53</v>
      </c>
      <c r="C130" s="5">
        <f>TITRES_STAT!D133</f>
        <v>1.4359</v>
      </c>
      <c r="D130" s="5">
        <f>TITRES_STAT!E133</f>
        <v>116785</v>
      </c>
      <c r="E130" s="2">
        <f t="shared" si="4"/>
        <v>1102625</v>
      </c>
      <c r="F130" s="5" t="str">
        <f t="shared" si="7"/>
        <v>BEARISH</v>
      </c>
      <c r="G130" s="5" t="str">
        <f t="shared" si="6"/>
        <v>WEAK</v>
      </c>
      <c r="H130" s="5" t="str">
        <f t="shared" si="5"/>
        <v>BEARISH DIVERGENCE</v>
      </c>
    </row>
    <row r="131" spans="1:8" ht="13.5" x14ac:dyDescent="0.25">
      <c r="A131" s="3">
        <f>TITRES_STAT!B134</f>
        <v>42494</v>
      </c>
      <c r="B131" s="5">
        <f>TITRES_STAT!C134</f>
        <v>1.5</v>
      </c>
      <c r="C131" s="5">
        <f>TITRES_STAT!D134</f>
        <v>1.4077999999999999</v>
      </c>
      <c r="D131" s="5">
        <f>TITRES_STAT!E134</f>
        <v>89832</v>
      </c>
      <c r="E131" s="2">
        <f t="shared" si="4"/>
        <v>1012793</v>
      </c>
      <c r="F131" s="5" t="str">
        <f t="shared" si="7"/>
        <v>BEARISH</v>
      </c>
      <c r="G131" s="5" t="str">
        <f t="shared" si="6"/>
        <v>WEAK</v>
      </c>
      <c r="H131" s="5" t="str">
        <f t="shared" si="5"/>
        <v>CONFIRMED BEARISH</v>
      </c>
    </row>
    <row r="132" spans="1:8" ht="13.5" x14ac:dyDescent="0.25">
      <c r="A132" s="3">
        <f>TITRES_STAT!B135</f>
        <v>42495</v>
      </c>
      <c r="B132" s="5">
        <f>TITRES_STAT!C135</f>
        <v>1.53</v>
      </c>
      <c r="C132" s="5">
        <f>TITRES_STAT!D135</f>
        <v>1.4359</v>
      </c>
      <c r="D132" s="5">
        <f>TITRES_STAT!E135</f>
        <v>62028</v>
      </c>
      <c r="E132" s="2">
        <f t="shared" ref="E132:E195" si="8">IF(B132&gt;B131, E131+D132, IF(B132&lt;B131, E131-D132, E131))</f>
        <v>1074821</v>
      </c>
      <c r="F132" s="5" t="str">
        <f t="shared" si="7"/>
        <v>BEARISH</v>
      </c>
      <c r="G132" s="5" t="str">
        <f t="shared" si="6"/>
        <v>NEUTRAL</v>
      </c>
      <c r="H132" s="5" t="str">
        <f t="shared" si="5"/>
        <v>BEARISH DIVERGENCE</v>
      </c>
    </row>
    <row r="133" spans="1:8" ht="13.5" x14ac:dyDescent="0.25">
      <c r="A133" s="3">
        <f>TITRES_STAT!B136</f>
        <v>42496</v>
      </c>
      <c r="B133" s="5">
        <f>TITRES_STAT!C136</f>
        <v>1.52</v>
      </c>
      <c r="C133" s="5">
        <f>TITRES_STAT!D136</f>
        <v>1.4266000000000001</v>
      </c>
      <c r="D133" s="5">
        <f>TITRES_STAT!E136</f>
        <v>212516</v>
      </c>
      <c r="E133" s="2">
        <f t="shared" si="8"/>
        <v>862305</v>
      </c>
      <c r="F133" s="5" t="str">
        <f t="shared" si="7"/>
        <v>BEARISH</v>
      </c>
      <c r="G133" s="5" t="str">
        <f t="shared" si="6"/>
        <v>WEAK</v>
      </c>
      <c r="H133" s="5" t="str">
        <f t="shared" si="5"/>
        <v>BEARISH DIVERGENCE</v>
      </c>
    </row>
    <row r="134" spans="1:8" ht="13.5" x14ac:dyDescent="0.25">
      <c r="A134" s="3">
        <f>TITRES_STAT!B137</f>
        <v>42499</v>
      </c>
      <c r="B134" s="5">
        <f>TITRES_STAT!C137</f>
        <v>1.56</v>
      </c>
      <c r="C134" s="5">
        <f>TITRES_STAT!D137</f>
        <v>1.4641</v>
      </c>
      <c r="D134" s="5">
        <f>TITRES_STAT!E137</f>
        <v>350932</v>
      </c>
      <c r="E134" s="2">
        <f t="shared" si="8"/>
        <v>1213237</v>
      </c>
      <c r="F134" s="5" t="str">
        <f t="shared" si="7"/>
        <v>BULLISH</v>
      </c>
      <c r="G134" s="5" t="str">
        <f t="shared" si="6"/>
        <v>STRONG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42500</v>
      </c>
      <c r="B135" s="5">
        <f>TITRES_STAT!C138</f>
        <v>1.65</v>
      </c>
      <c r="C135" s="5">
        <f>TITRES_STAT!D138</f>
        <v>1.5486</v>
      </c>
      <c r="D135" s="5">
        <f>TITRES_STAT!E138</f>
        <v>670569</v>
      </c>
      <c r="E135" s="2">
        <f t="shared" si="8"/>
        <v>1883806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STRONG</v>
      </c>
      <c r="H135" s="5" t="str">
        <f t="shared" si="9"/>
        <v>CONFIRMED BULLISH</v>
      </c>
    </row>
    <row r="136" spans="1:8" ht="13.5" x14ac:dyDescent="0.25">
      <c r="A136" s="3">
        <f>TITRES_STAT!B139</f>
        <v>42501</v>
      </c>
      <c r="B136" s="5">
        <f>TITRES_STAT!C139</f>
        <v>1.7</v>
      </c>
      <c r="C136" s="5">
        <f>TITRES_STAT!D139</f>
        <v>1.5954999999999999</v>
      </c>
      <c r="D136" s="5">
        <f>TITRES_STAT!E139</f>
        <v>541648</v>
      </c>
      <c r="E136" s="2">
        <f t="shared" si="8"/>
        <v>2425454</v>
      </c>
      <c r="F136" s="5" t="str">
        <f t="shared" ref="F136:F199" si="11">IF(E136&gt;E131,"BULLISH",IF(E136&lt;E131,"BEARISH","NEUTRAL"))</f>
        <v>BULLISH</v>
      </c>
      <c r="G136" s="5" t="str">
        <f t="shared" si="10"/>
        <v>STRONG</v>
      </c>
      <c r="H136" s="5" t="str">
        <f t="shared" si="9"/>
        <v>CONFIRMED BULLISH</v>
      </c>
    </row>
    <row r="137" spans="1:8" ht="13.5" x14ac:dyDescent="0.25">
      <c r="A137" s="3">
        <f>TITRES_STAT!B140</f>
        <v>42502</v>
      </c>
      <c r="B137" s="5">
        <f>TITRES_STAT!C140</f>
        <v>1.7</v>
      </c>
      <c r="C137" s="5">
        <f>TITRES_STAT!D140</f>
        <v>1.5954999999999999</v>
      </c>
      <c r="D137" s="5">
        <f>TITRES_STAT!E140</f>
        <v>228943</v>
      </c>
      <c r="E137" s="2">
        <f t="shared" si="8"/>
        <v>2425454</v>
      </c>
      <c r="F137" s="5" t="str">
        <f t="shared" si="11"/>
        <v>BULLISH</v>
      </c>
      <c r="G137" s="5" t="str">
        <f t="shared" si="10"/>
        <v>STRONG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1.71</v>
      </c>
      <c r="C138" s="5">
        <f>TITRES_STAT!D141</f>
        <v>1.6049</v>
      </c>
      <c r="D138" s="5">
        <f>TITRES_STAT!E141</f>
        <v>258645</v>
      </c>
      <c r="E138" s="2">
        <f t="shared" si="8"/>
        <v>2684099</v>
      </c>
      <c r="F138" s="5" t="str">
        <f t="shared" si="11"/>
        <v>BULLISH</v>
      </c>
      <c r="G138" s="5" t="str">
        <f t="shared" si="10"/>
        <v>STRONG</v>
      </c>
      <c r="H138" s="5" t="str">
        <f t="shared" si="9"/>
        <v>CONFIRMED BULLISH</v>
      </c>
    </row>
    <row r="139" spans="1:8" ht="13.5" x14ac:dyDescent="0.25">
      <c r="A139" s="3">
        <f>TITRES_STAT!B142</f>
        <v>42506</v>
      </c>
      <c r="B139" s="5">
        <f>TITRES_STAT!C142</f>
        <v>1.69</v>
      </c>
      <c r="C139" s="5">
        <f>TITRES_STAT!D142</f>
        <v>1.5861000000000001</v>
      </c>
      <c r="D139" s="5">
        <f>TITRES_STAT!E142</f>
        <v>126784</v>
      </c>
      <c r="E139" s="2">
        <f t="shared" si="8"/>
        <v>2557315</v>
      </c>
      <c r="F139" s="5" t="str">
        <f t="shared" si="11"/>
        <v>BULLISH</v>
      </c>
      <c r="G139" s="5" t="str">
        <f t="shared" si="10"/>
        <v>STRONG</v>
      </c>
      <c r="H139" s="5" t="str">
        <f t="shared" si="9"/>
        <v>CONFIRMED BULLISH</v>
      </c>
    </row>
    <row r="140" spans="1:8" ht="13.5" x14ac:dyDescent="0.25">
      <c r="A140" s="3">
        <f>TITRES_STAT!B143</f>
        <v>42507</v>
      </c>
      <c r="B140" s="5">
        <f>TITRES_STAT!C143</f>
        <v>1.74</v>
      </c>
      <c r="C140" s="5">
        <f>TITRES_STAT!D143</f>
        <v>1.633</v>
      </c>
      <c r="D140" s="5">
        <f>TITRES_STAT!E143</f>
        <v>323354</v>
      </c>
      <c r="E140" s="2">
        <f t="shared" si="8"/>
        <v>2880669</v>
      </c>
      <c r="F140" s="5" t="str">
        <f t="shared" si="11"/>
        <v>BULLISH</v>
      </c>
      <c r="G140" s="5" t="str">
        <f t="shared" si="10"/>
        <v>STRONG</v>
      </c>
      <c r="H140" s="5" t="str">
        <f t="shared" si="9"/>
        <v>CONFIRMED BULLISH</v>
      </c>
    </row>
    <row r="141" spans="1:8" ht="13.5" x14ac:dyDescent="0.25">
      <c r="A141" s="3">
        <f>TITRES_STAT!B144</f>
        <v>42508</v>
      </c>
      <c r="B141" s="5">
        <f>TITRES_STAT!C144</f>
        <v>1.74</v>
      </c>
      <c r="C141" s="5">
        <f>TITRES_STAT!D144</f>
        <v>1.633</v>
      </c>
      <c r="D141" s="5">
        <f>TITRES_STAT!E144</f>
        <v>107536</v>
      </c>
      <c r="E141" s="2">
        <f t="shared" si="8"/>
        <v>2880669</v>
      </c>
      <c r="F141" s="5" t="str">
        <f t="shared" si="11"/>
        <v>BULLISH</v>
      </c>
      <c r="G141" s="5" t="str">
        <f t="shared" si="10"/>
        <v>STRONG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1.69</v>
      </c>
      <c r="C142" s="5">
        <f>TITRES_STAT!D145</f>
        <v>1.5861000000000001</v>
      </c>
      <c r="D142" s="5">
        <f>TITRES_STAT!E145</f>
        <v>98573</v>
      </c>
      <c r="E142" s="2">
        <f t="shared" si="8"/>
        <v>2782096</v>
      </c>
      <c r="F142" s="5" t="str">
        <f t="shared" si="11"/>
        <v>BULLISH</v>
      </c>
      <c r="G142" s="5" t="str">
        <f t="shared" si="10"/>
        <v>STRONG</v>
      </c>
      <c r="H142" s="5" t="str">
        <f t="shared" si="9"/>
        <v>BULLISH DIVERGENCE</v>
      </c>
    </row>
    <row r="143" spans="1:8" ht="13.5" x14ac:dyDescent="0.25">
      <c r="A143" s="3">
        <f>TITRES_STAT!B146</f>
        <v>42510</v>
      </c>
      <c r="B143" s="5">
        <f>TITRES_STAT!C146</f>
        <v>1.67</v>
      </c>
      <c r="C143" s="5">
        <f>TITRES_STAT!D146</f>
        <v>1.5672999999999999</v>
      </c>
      <c r="D143" s="5">
        <f>TITRES_STAT!E146</f>
        <v>212856</v>
      </c>
      <c r="E143" s="2">
        <f t="shared" si="8"/>
        <v>2569240</v>
      </c>
      <c r="F143" s="5" t="str">
        <f t="shared" si="11"/>
        <v>BEARISH</v>
      </c>
      <c r="G143" s="5" t="str">
        <f t="shared" si="10"/>
        <v>WEAK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1.67</v>
      </c>
      <c r="C144" s="5">
        <f>TITRES_STAT!D147</f>
        <v>1.5672999999999999</v>
      </c>
      <c r="D144" s="5">
        <f>TITRES_STAT!E147</f>
        <v>25955</v>
      </c>
      <c r="E144" s="2">
        <f t="shared" si="8"/>
        <v>2569240</v>
      </c>
      <c r="F144" s="5" t="str">
        <f t="shared" si="11"/>
        <v>BULLISH</v>
      </c>
      <c r="G144" s="5" t="str">
        <f t="shared" si="10"/>
        <v>NEUTRAL</v>
      </c>
      <c r="H144" s="5" t="str">
        <f t="shared" si="9"/>
        <v>BULLISH DIVERGENCE</v>
      </c>
    </row>
    <row r="145" spans="1:8" ht="13.5" x14ac:dyDescent="0.25">
      <c r="A145" s="3">
        <f>TITRES_STAT!B148</f>
        <v>42514</v>
      </c>
      <c r="B145" s="5">
        <f>TITRES_STAT!C148</f>
        <v>1.73</v>
      </c>
      <c r="C145" s="5">
        <f>TITRES_STAT!D148</f>
        <v>1.6235999999999999</v>
      </c>
      <c r="D145" s="5">
        <f>TITRES_STAT!E148</f>
        <v>375937</v>
      </c>
      <c r="E145" s="2">
        <f t="shared" si="8"/>
        <v>2945177</v>
      </c>
      <c r="F145" s="5" t="str">
        <f t="shared" si="11"/>
        <v>BULLISH</v>
      </c>
      <c r="G145" s="5" t="str">
        <f t="shared" si="10"/>
        <v>STRONG</v>
      </c>
      <c r="H145" s="5" t="str">
        <f t="shared" si="9"/>
        <v>BULLISH DIVERGENCE</v>
      </c>
    </row>
    <row r="146" spans="1:8" ht="13.5" x14ac:dyDescent="0.25">
      <c r="A146" s="3">
        <f>TITRES_STAT!B149</f>
        <v>42515</v>
      </c>
      <c r="B146" s="5">
        <f>TITRES_STAT!C149</f>
        <v>1.69</v>
      </c>
      <c r="C146" s="5">
        <f>TITRES_STAT!D149</f>
        <v>1.5861000000000001</v>
      </c>
      <c r="D146" s="5">
        <f>TITRES_STAT!E149</f>
        <v>216147</v>
      </c>
      <c r="E146" s="2">
        <f t="shared" si="8"/>
        <v>2729030</v>
      </c>
      <c r="F146" s="5" t="str">
        <f t="shared" si="11"/>
        <v>BEARISH</v>
      </c>
      <c r="G146" s="5" t="str">
        <f t="shared" si="10"/>
        <v>WEAK</v>
      </c>
      <c r="H146" s="5" t="str">
        <f t="shared" si="9"/>
        <v>CONFIRMED BEARISH</v>
      </c>
    </row>
    <row r="147" spans="1:8" ht="13.5" x14ac:dyDescent="0.25">
      <c r="A147" s="3">
        <f>TITRES_STAT!B150</f>
        <v>42516</v>
      </c>
      <c r="B147" s="5">
        <f>TITRES_STAT!C150</f>
        <v>1.69</v>
      </c>
      <c r="C147" s="5">
        <f>TITRES_STAT!D150</f>
        <v>1.5953999999999999</v>
      </c>
      <c r="D147" s="5">
        <f>TITRES_STAT!E150</f>
        <v>309315</v>
      </c>
      <c r="E147" s="2">
        <f t="shared" si="8"/>
        <v>2729030</v>
      </c>
      <c r="F147" s="5" t="str">
        <f t="shared" si="11"/>
        <v>BEARISH</v>
      </c>
      <c r="G147" s="5" t="str">
        <f t="shared" si="10"/>
        <v>NEUTRAL</v>
      </c>
      <c r="H147" s="5" t="str">
        <f t="shared" si="9"/>
        <v>NEUTRAL</v>
      </c>
    </row>
    <row r="148" spans="1:8" ht="13.5" x14ac:dyDescent="0.25">
      <c r="A148" s="3">
        <f>TITRES_STAT!B151</f>
        <v>42517</v>
      </c>
      <c r="B148" s="5">
        <f>TITRES_STAT!C151</f>
        <v>1.67</v>
      </c>
      <c r="C148" s="5">
        <f>TITRES_STAT!D151</f>
        <v>1.5765</v>
      </c>
      <c r="D148" s="5">
        <f>TITRES_STAT!E151</f>
        <v>82697</v>
      </c>
      <c r="E148" s="2">
        <f t="shared" si="8"/>
        <v>2646333</v>
      </c>
      <c r="F148" s="5" t="str">
        <f t="shared" si="11"/>
        <v>BULLISH</v>
      </c>
      <c r="G148" s="5" t="str">
        <f t="shared" si="10"/>
        <v>STRONG</v>
      </c>
      <c r="H148" s="5" t="str">
        <f t="shared" si="9"/>
        <v>NEUTRAL</v>
      </c>
    </row>
    <row r="149" spans="1:8" ht="13.5" x14ac:dyDescent="0.25">
      <c r="A149" s="3">
        <f>TITRES_STAT!B152</f>
        <v>42520</v>
      </c>
      <c r="B149" s="5">
        <f>TITRES_STAT!C152</f>
        <v>1.66</v>
      </c>
      <c r="C149" s="5">
        <f>TITRES_STAT!D152</f>
        <v>1.5669999999999999</v>
      </c>
      <c r="D149" s="5">
        <f>TITRES_STAT!E152</f>
        <v>280978</v>
      </c>
      <c r="E149" s="2">
        <f t="shared" si="8"/>
        <v>2365355</v>
      </c>
      <c r="F149" s="5" t="str">
        <f t="shared" si="11"/>
        <v>BEARISH</v>
      </c>
      <c r="G149" s="5" t="str">
        <f t="shared" si="10"/>
        <v>WEAK</v>
      </c>
      <c r="H149" s="5" t="str">
        <f t="shared" si="9"/>
        <v>CONFIRMED BEARISH</v>
      </c>
    </row>
    <row r="150" spans="1:8" ht="13.5" x14ac:dyDescent="0.25">
      <c r="A150" s="3">
        <f>TITRES_STAT!B153</f>
        <v>42521</v>
      </c>
      <c r="B150" s="5">
        <f>TITRES_STAT!C153</f>
        <v>1.68</v>
      </c>
      <c r="C150" s="5">
        <f>TITRES_STAT!D153</f>
        <v>1.5859000000000001</v>
      </c>
      <c r="D150" s="5">
        <f>TITRES_STAT!E153</f>
        <v>122534</v>
      </c>
      <c r="E150" s="2">
        <f t="shared" si="8"/>
        <v>2487889</v>
      </c>
      <c r="F150" s="5" t="str">
        <f t="shared" si="11"/>
        <v>BEARISH</v>
      </c>
      <c r="G150" s="5" t="str">
        <f t="shared" si="10"/>
        <v>WEAK</v>
      </c>
      <c r="H150" s="5" t="str">
        <f t="shared" si="9"/>
        <v>CONFIRMED BEARISH</v>
      </c>
    </row>
    <row r="151" spans="1:8" ht="13.5" x14ac:dyDescent="0.25">
      <c r="A151" s="3">
        <f>TITRES_STAT!B154</f>
        <v>42522</v>
      </c>
      <c r="B151" s="5">
        <f>TITRES_STAT!C154</f>
        <v>1.68</v>
      </c>
      <c r="C151" s="5">
        <f>TITRES_STAT!D154</f>
        <v>1.5859000000000001</v>
      </c>
      <c r="D151" s="5">
        <f>TITRES_STAT!E154</f>
        <v>92198</v>
      </c>
      <c r="E151" s="2">
        <f t="shared" si="8"/>
        <v>2487889</v>
      </c>
      <c r="F151" s="5" t="str">
        <f t="shared" si="11"/>
        <v>BEARISH</v>
      </c>
      <c r="G151" s="5" t="str">
        <f t="shared" si="10"/>
        <v>WEAK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1.75</v>
      </c>
      <c r="C152" s="5">
        <f>TITRES_STAT!D155</f>
        <v>1.6519999999999999</v>
      </c>
      <c r="D152" s="5">
        <f>TITRES_STAT!E155</f>
        <v>699211</v>
      </c>
      <c r="E152" s="2">
        <f t="shared" si="8"/>
        <v>3187100</v>
      </c>
      <c r="F152" s="5" t="str">
        <f t="shared" si="11"/>
        <v>BULLISH</v>
      </c>
      <c r="G152" s="5" t="str">
        <f t="shared" si="10"/>
        <v>STRONG</v>
      </c>
      <c r="H152" s="5" t="str">
        <f t="shared" si="9"/>
        <v>CONFIRMED BULLISH</v>
      </c>
    </row>
    <row r="153" spans="1:8" ht="13.5" x14ac:dyDescent="0.25">
      <c r="A153" s="3">
        <f>TITRES_STAT!B156</f>
        <v>42524</v>
      </c>
      <c r="B153" s="5">
        <f>TITRES_STAT!C156</f>
        <v>1.8</v>
      </c>
      <c r="C153" s="5">
        <f>TITRES_STAT!D156</f>
        <v>1.6992</v>
      </c>
      <c r="D153" s="5">
        <f>TITRES_STAT!E156</f>
        <v>652253</v>
      </c>
      <c r="E153" s="2">
        <f t="shared" si="8"/>
        <v>3839353</v>
      </c>
      <c r="F153" s="5" t="str">
        <f t="shared" si="11"/>
        <v>BULLISH</v>
      </c>
      <c r="G153" s="5" t="str">
        <f t="shared" si="10"/>
        <v>STRONG</v>
      </c>
      <c r="H153" s="5" t="str">
        <f t="shared" si="9"/>
        <v>CONFIRMED BULLISH</v>
      </c>
    </row>
    <row r="154" spans="1:8" ht="13.5" x14ac:dyDescent="0.25">
      <c r="A154" s="3">
        <f>TITRES_STAT!B157</f>
        <v>42527</v>
      </c>
      <c r="B154" s="5">
        <f>TITRES_STAT!C157</f>
        <v>1.76</v>
      </c>
      <c r="C154" s="5">
        <f>TITRES_STAT!D157</f>
        <v>1.6614</v>
      </c>
      <c r="D154" s="5">
        <f>TITRES_STAT!E157</f>
        <v>162050</v>
      </c>
      <c r="E154" s="2">
        <f t="shared" si="8"/>
        <v>3677303</v>
      </c>
      <c r="F154" s="5" t="str">
        <f t="shared" si="11"/>
        <v>BULLISH</v>
      </c>
      <c r="G154" s="5" t="str">
        <f t="shared" si="10"/>
        <v>STRONG</v>
      </c>
      <c r="H154" s="5" t="str">
        <f t="shared" si="9"/>
        <v>CONFIRMED BULLISH</v>
      </c>
    </row>
    <row r="155" spans="1:8" ht="13.5" x14ac:dyDescent="0.25">
      <c r="A155" s="3">
        <f>TITRES_STAT!B158</f>
        <v>42528</v>
      </c>
      <c r="B155" s="5">
        <f>TITRES_STAT!C158</f>
        <v>1.73</v>
      </c>
      <c r="C155" s="5">
        <f>TITRES_STAT!D158</f>
        <v>1.6331</v>
      </c>
      <c r="D155" s="5">
        <f>TITRES_STAT!E158</f>
        <v>93927</v>
      </c>
      <c r="E155" s="2">
        <f t="shared" si="8"/>
        <v>3583376</v>
      </c>
      <c r="F155" s="5" t="str">
        <f t="shared" si="11"/>
        <v>BULLISH</v>
      </c>
      <c r="G155" s="5" t="str">
        <f t="shared" si="10"/>
        <v>STRONG</v>
      </c>
      <c r="H155" s="5" t="str">
        <f t="shared" si="9"/>
        <v>CONFIRMED BULLISH</v>
      </c>
    </row>
    <row r="156" spans="1:8" ht="13.5" x14ac:dyDescent="0.25">
      <c r="A156" s="3">
        <f>TITRES_STAT!B159</f>
        <v>42529</v>
      </c>
      <c r="B156" s="5">
        <f>TITRES_STAT!C159</f>
        <v>1.68</v>
      </c>
      <c r="C156" s="5">
        <f>TITRES_STAT!D159</f>
        <v>1.5859000000000001</v>
      </c>
      <c r="D156" s="5">
        <f>TITRES_STAT!E159</f>
        <v>72366</v>
      </c>
      <c r="E156" s="2">
        <f t="shared" si="8"/>
        <v>3511010</v>
      </c>
      <c r="F156" s="5" t="str">
        <f t="shared" si="11"/>
        <v>BULLISH</v>
      </c>
      <c r="G156" s="5" t="str">
        <f t="shared" si="10"/>
        <v>STRONG</v>
      </c>
      <c r="H156" s="5" t="str">
        <f t="shared" si="9"/>
        <v>NEUTRAL</v>
      </c>
    </row>
    <row r="157" spans="1:8" ht="13.5" x14ac:dyDescent="0.25">
      <c r="A157" s="3">
        <f>TITRES_STAT!B160</f>
        <v>42530</v>
      </c>
      <c r="B157" s="5">
        <f>TITRES_STAT!C160</f>
        <v>1.73</v>
      </c>
      <c r="C157" s="5">
        <f>TITRES_STAT!D160</f>
        <v>1.6331</v>
      </c>
      <c r="D157" s="5">
        <f>TITRES_STAT!E160</f>
        <v>56816</v>
      </c>
      <c r="E157" s="2">
        <f t="shared" si="8"/>
        <v>3567826</v>
      </c>
      <c r="F157" s="5" t="str">
        <f t="shared" si="11"/>
        <v>BULLISH</v>
      </c>
      <c r="G157" s="5" t="str">
        <f t="shared" si="10"/>
        <v>STRONG</v>
      </c>
      <c r="H157" s="5" t="str">
        <f t="shared" si="9"/>
        <v>BULLISH DIVERGENCE</v>
      </c>
    </row>
    <row r="158" spans="1:8" ht="13.5" x14ac:dyDescent="0.25">
      <c r="A158" s="3">
        <f>TITRES_STAT!B161</f>
        <v>42531</v>
      </c>
      <c r="B158" s="5">
        <f>TITRES_STAT!C161</f>
        <v>1.7</v>
      </c>
      <c r="C158" s="5">
        <f>TITRES_STAT!D161</f>
        <v>1.6048</v>
      </c>
      <c r="D158" s="5">
        <f>TITRES_STAT!E161</f>
        <v>115988</v>
      </c>
      <c r="E158" s="2">
        <f t="shared" si="8"/>
        <v>3451838</v>
      </c>
      <c r="F158" s="5" t="str">
        <f t="shared" si="11"/>
        <v>BEARISH</v>
      </c>
      <c r="G158" s="5" t="str">
        <f t="shared" si="10"/>
        <v>WEAK</v>
      </c>
      <c r="H158" s="5" t="str">
        <f t="shared" si="9"/>
        <v>CONFIRMED BEARISH</v>
      </c>
    </row>
    <row r="159" spans="1:8" ht="13.5" x14ac:dyDescent="0.25">
      <c r="A159" s="3">
        <f>TITRES_STAT!B162</f>
        <v>42534</v>
      </c>
      <c r="B159" s="5">
        <f>TITRES_STAT!C162</f>
        <v>1.7</v>
      </c>
      <c r="C159" s="5">
        <f>TITRES_STAT!D162</f>
        <v>1.6048</v>
      </c>
      <c r="D159" s="5">
        <f>TITRES_STAT!E162</f>
        <v>111400</v>
      </c>
      <c r="E159" s="2">
        <f t="shared" si="8"/>
        <v>3451838</v>
      </c>
      <c r="F159" s="5" t="str">
        <f t="shared" si="11"/>
        <v>BEARISH</v>
      </c>
      <c r="G159" s="5" t="str">
        <f t="shared" si="10"/>
        <v>WEAK</v>
      </c>
      <c r="H159" s="5" t="str">
        <f t="shared" si="9"/>
        <v>CONFIRMED BEARISH</v>
      </c>
    </row>
    <row r="160" spans="1:8" ht="13.5" x14ac:dyDescent="0.25">
      <c r="A160" s="3">
        <f>TITRES_STAT!B163</f>
        <v>42535</v>
      </c>
      <c r="B160" s="5">
        <f>TITRES_STAT!C163</f>
        <v>1.75</v>
      </c>
      <c r="C160" s="5">
        <f>TITRES_STAT!D163</f>
        <v>1.6519999999999999</v>
      </c>
      <c r="D160" s="5">
        <f>TITRES_STAT!E163</f>
        <v>506205</v>
      </c>
      <c r="E160" s="2">
        <f t="shared" si="8"/>
        <v>3958043</v>
      </c>
      <c r="F160" s="5" t="str">
        <f t="shared" si="11"/>
        <v>BULLISH</v>
      </c>
      <c r="G160" s="5" t="str">
        <f t="shared" si="10"/>
        <v>STRONG</v>
      </c>
      <c r="H160" s="5" t="str">
        <f t="shared" si="9"/>
        <v>CONFIRMED BULLISH</v>
      </c>
    </row>
    <row r="161" spans="1:8" ht="13.5" x14ac:dyDescent="0.25">
      <c r="A161" s="3">
        <f>TITRES_STAT!B164</f>
        <v>42536</v>
      </c>
      <c r="B161" s="5">
        <f>TITRES_STAT!C164</f>
        <v>1.8</v>
      </c>
      <c r="C161" s="5">
        <f>TITRES_STAT!D164</f>
        <v>1.6992</v>
      </c>
      <c r="D161" s="5">
        <f>TITRES_STAT!E164</f>
        <v>539327</v>
      </c>
      <c r="E161" s="2">
        <f t="shared" si="8"/>
        <v>4497370</v>
      </c>
      <c r="F161" s="5" t="str">
        <f t="shared" si="11"/>
        <v>BULLISH</v>
      </c>
      <c r="G161" s="5" t="str">
        <f t="shared" si="10"/>
        <v>STRONG</v>
      </c>
      <c r="H161" s="5" t="str">
        <f t="shared" si="9"/>
        <v>CONFIRMED BULLISH</v>
      </c>
    </row>
    <row r="162" spans="1:8" ht="13.5" x14ac:dyDescent="0.25">
      <c r="A162" s="3">
        <f>TITRES_STAT!B165</f>
        <v>42537</v>
      </c>
      <c r="B162" s="5">
        <f>TITRES_STAT!C165</f>
        <v>1.79</v>
      </c>
      <c r="C162" s="5">
        <f>TITRES_STAT!D165</f>
        <v>1.6898</v>
      </c>
      <c r="D162" s="5">
        <f>TITRES_STAT!E165</f>
        <v>191677</v>
      </c>
      <c r="E162" s="2">
        <f t="shared" si="8"/>
        <v>4305693</v>
      </c>
      <c r="F162" s="5" t="str">
        <f t="shared" si="11"/>
        <v>BULLISH</v>
      </c>
      <c r="G162" s="5" t="str">
        <f t="shared" si="10"/>
        <v>STRONG</v>
      </c>
      <c r="H162" s="5" t="str">
        <f t="shared" si="9"/>
        <v>CONFIRMED BULLISH</v>
      </c>
    </row>
    <row r="163" spans="1:8" ht="13.5" x14ac:dyDescent="0.25">
      <c r="A163" s="3">
        <f>TITRES_STAT!B166</f>
        <v>42538</v>
      </c>
      <c r="B163" s="5">
        <f>TITRES_STAT!C166</f>
        <v>1.79</v>
      </c>
      <c r="C163" s="5">
        <f>TITRES_STAT!D166</f>
        <v>1.6898</v>
      </c>
      <c r="D163" s="5">
        <f>TITRES_STAT!E166</f>
        <v>125097</v>
      </c>
      <c r="E163" s="2">
        <f t="shared" si="8"/>
        <v>4305693</v>
      </c>
      <c r="F163" s="5" t="str">
        <f t="shared" si="11"/>
        <v>BULLISH</v>
      </c>
      <c r="G163" s="5" t="str">
        <f t="shared" si="10"/>
        <v>STRONG</v>
      </c>
      <c r="H163" s="5" t="str">
        <f t="shared" si="9"/>
        <v>CONFIRMED BULLISH</v>
      </c>
    </row>
    <row r="164" spans="1:8" ht="13.5" x14ac:dyDescent="0.25">
      <c r="A164" s="3">
        <f>TITRES_STAT!B167</f>
        <v>42541</v>
      </c>
      <c r="B164" s="5">
        <f>TITRES_STAT!C167</f>
        <v>1.78</v>
      </c>
      <c r="C164" s="5">
        <f>TITRES_STAT!D167</f>
        <v>1.6802999999999999</v>
      </c>
      <c r="D164" s="5">
        <f>TITRES_STAT!E167</f>
        <v>118186</v>
      </c>
      <c r="E164" s="2">
        <f t="shared" si="8"/>
        <v>4187507</v>
      </c>
      <c r="F164" s="5" t="str">
        <f t="shared" si="11"/>
        <v>BULLISH</v>
      </c>
      <c r="G164" s="5" t="str">
        <f t="shared" si="10"/>
        <v>STRONG</v>
      </c>
      <c r="H164" s="5" t="str">
        <f t="shared" si="9"/>
        <v>CONFIRMED BULLISH</v>
      </c>
    </row>
    <row r="165" spans="1:8" ht="13.5" x14ac:dyDescent="0.25">
      <c r="A165" s="3">
        <f>TITRES_STAT!B168</f>
        <v>42542</v>
      </c>
      <c r="B165" s="5">
        <f>TITRES_STAT!C168</f>
        <v>1.76</v>
      </c>
      <c r="C165" s="5">
        <f>TITRES_STAT!D168</f>
        <v>1.6614</v>
      </c>
      <c r="D165" s="5">
        <f>TITRES_STAT!E168</f>
        <v>87649</v>
      </c>
      <c r="E165" s="2">
        <f t="shared" si="8"/>
        <v>4099858</v>
      </c>
      <c r="F165" s="5" t="str">
        <f t="shared" si="11"/>
        <v>BULLISH</v>
      </c>
      <c r="G165" s="5" t="str">
        <f t="shared" si="10"/>
        <v>STRONG</v>
      </c>
      <c r="H165" s="5" t="str">
        <f t="shared" si="9"/>
        <v>CONFIRMED BULLISH</v>
      </c>
    </row>
    <row r="166" spans="1:8" ht="13.5" x14ac:dyDescent="0.25">
      <c r="A166" s="3">
        <f>TITRES_STAT!B169</f>
        <v>42543</v>
      </c>
      <c r="B166" s="5">
        <f>TITRES_STAT!C169</f>
        <v>1.71</v>
      </c>
      <c r="C166" s="5">
        <f>TITRES_STAT!D169</f>
        <v>1.6142000000000001</v>
      </c>
      <c r="D166" s="5">
        <f>TITRES_STAT!E169</f>
        <v>30378</v>
      </c>
      <c r="E166" s="2">
        <f t="shared" si="8"/>
        <v>4069480</v>
      </c>
      <c r="F166" s="5" t="str">
        <f t="shared" si="11"/>
        <v>BEARISH</v>
      </c>
      <c r="G166" s="5" t="str">
        <f t="shared" si="10"/>
        <v>WEAK</v>
      </c>
      <c r="H166" s="5" t="str">
        <f t="shared" si="9"/>
        <v>CONFIRMED BEARISH</v>
      </c>
    </row>
    <row r="167" spans="1:8" ht="13.5" x14ac:dyDescent="0.25">
      <c r="A167" s="3">
        <f>TITRES_STAT!B170</f>
        <v>42544</v>
      </c>
      <c r="B167" s="5">
        <f>TITRES_STAT!C170</f>
        <v>1.69</v>
      </c>
      <c r="C167" s="5">
        <f>TITRES_STAT!D170</f>
        <v>1.5953999999999999</v>
      </c>
      <c r="D167" s="5">
        <f>TITRES_STAT!E170</f>
        <v>45295</v>
      </c>
      <c r="E167" s="2">
        <f t="shared" si="8"/>
        <v>4024185</v>
      </c>
      <c r="F167" s="5" t="str">
        <f t="shared" si="11"/>
        <v>BEARISH</v>
      </c>
      <c r="G167" s="5" t="str">
        <f t="shared" si="10"/>
        <v>WEAK</v>
      </c>
      <c r="H167" s="5" t="str">
        <f t="shared" si="9"/>
        <v>CONFIRMED BEARISH</v>
      </c>
    </row>
    <row r="168" spans="1:8" ht="13.5" x14ac:dyDescent="0.25">
      <c r="A168" s="3">
        <f>TITRES_STAT!B171</f>
        <v>42545</v>
      </c>
      <c r="B168" s="5">
        <f>TITRES_STAT!C171</f>
        <v>1.69</v>
      </c>
      <c r="C168" s="5">
        <f>TITRES_STAT!D171</f>
        <v>1.5953999999999999</v>
      </c>
      <c r="D168" s="5">
        <f>TITRES_STAT!E171</f>
        <v>108259</v>
      </c>
      <c r="E168" s="2">
        <f t="shared" si="8"/>
        <v>4024185</v>
      </c>
      <c r="F168" s="5" t="str">
        <f t="shared" si="11"/>
        <v>BEARISH</v>
      </c>
      <c r="G168" s="5" t="str">
        <f t="shared" si="10"/>
        <v>WEAK</v>
      </c>
      <c r="H168" s="5" t="str">
        <f t="shared" si="9"/>
        <v>CONFIRMED BEARISH</v>
      </c>
    </row>
    <row r="169" spans="1:8" ht="13.5" x14ac:dyDescent="0.25">
      <c r="A169" s="3">
        <f>TITRES_STAT!B172</f>
        <v>42548</v>
      </c>
      <c r="B169" s="5">
        <f>TITRES_STAT!C172</f>
        <v>1.67</v>
      </c>
      <c r="C169" s="5">
        <f>TITRES_STAT!D172</f>
        <v>1.5765</v>
      </c>
      <c r="D169" s="5">
        <f>TITRES_STAT!E172</f>
        <v>103493</v>
      </c>
      <c r="E169" s="2">
        <f t="shared" si="8"/>
        <v>3920692</v>
      </c>
      <c r="F169" s="5" t="str">
        <f t="shared" si="11"/>
        <v>BEARISH</v>
      </c>
      <c r="G169" s="5" t="str">
        <f t="shared" si="10"/>
        <v>WEAK</v>
      </c>
      <c r="H169" s="5" t="str">
        <f t="shared" si="9"/>
        <v>CONFIRMED BEARISH</v>
      </c>
    </row>
    <row r="170" spans="1:8" ht="13.5" x14ac:dyDescent="0.25">
      <c r="A170" s="3">
        <f>TITRES_STAT!B173</f>
        <v>42549</v>
      </c>
      <c r="B170" s="5">
        <f>TITRES_STAT!C173</f>
        <v>1.72</v>
      </c>
      <c r="C170" s="5">
        <f>TITRES_STAT!D173</f>
        <v>1.6236999999999999</v>
      </c>
      <c r="D170" s="5">
        <f>TITRES_STAT!E173</f>
        <v>192295</v>
      </c>
      <c r="E170" s="2">
        <f t="shared" si="8"/>
        <v>4112987</v>
      </c>
      <c r="F170" s="5" t="str">
        <f t="shared" si="11"/>
        <v>BULLISH</v>
      </c>
      <c r="G170" s="5" t="str">
        <f t="shared" si="10"/>
        <v>NEUTRAL</v>
      </c>
      <c r="H170" s="5" t="str">
        <f t="shared" si="9"/>
        <v>BULLISH DIVERGENCE</v>
      </c>
    </row>
    <row r="171" spans="1:8" ht="13.5" x14ac:dyDescent="0.25">
      <c r="A171" s="3">
        <f>TITRES_STAT!B174</f>
        <v>42550</v>
      </c>
      <c r="B171" s="5">
        <f>TITRES_STAT!C174</f>
        <v>1.67</v>
      </c>
      <c r="C171" s="5">
        <f>TITRES_STAT!D174</f>
        <v>1.5765</v>
      </c>
      <c r="D171" s="5">
        <f>TITRES_STAT!E174</f>
        <v>55847</v>
      </c>
      <c r="E171" s="2">
        <f t="shared" si="8"/>
        <v>4057140</v>
      </c>
      <c r="F171" s="5" t="str">
        <f t="shared" si="11"/>
        <v>BEARISH</v>
      </c>
      <c r="G171" s="5" t="str">
        <f t="shared" si="10"/>
        <v>NEUTRAL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1.69</v>
      </c>
      <c r="C172" s="5">
        <f>TITRES_STAT!D175</f>
        <v>1.5953999999999999</v>
      </c>
      <c r="D172" s="5">
        <f>TITRES_STAT!E175</f>
        <v>65969</v>
      </c>
      <c r="E172" s="2">
        <f t="shared" si="8"/>
        <v>4123109</v>
      </c>
      <c r="F172" s="5" t="str">
        <f t="shared" si="11"/>
        <v>BULLISH</v>
      </c>
      <c r="G172" s="5" t="str">
        <f t="shared" si="10"/>
        <v>STRONG</v>
      </c>
      <c r="H172" s="5" t="str">
        <f t="shared" si="9"/>
        <v>NEUTRAL</v>
      </c>
    </row>
    <row r="173" spans="1:8" ht="13.5" x14ac:dyDescent="0.25">
      <c r="A173" s="3">
        <f>TITRES_STAT!B176</f>
        <v>42552</v>
      </c>
      <c r="B173" s="5">
        <f>TITRES_STAT!C176</f>
        <v>1.68</v>
      </c>
      <c r="C173" s="5">
        <f>TITRES_STAT!D176</f>
        <v>1.5859000000000001</v>
      </c>
      <c r="D173" s="5">
        <f>TITRES_STAT!E176</f>
        <v>90513</v>
      </c>
      <c r="E173" s="2">
        <f t="shared" si="8"/>
        <v>4032596</v>
      </c>
      <c r="F173" s="5" t="str">
        <f t="shared" si="11"/>
        <v>BULLISH</v>
      </c>
      <c r="G173" s="5" t="str">
        <f t="shared" si="10"/>
        <v>NEUTRAL</v>
      </c>
      <c r="H173" s="5" t="str">
        <f t="shared" si="9"/>
        <v>BULLISH DIVERGENCE</v>
      </c>
    </row>
    <row r="174" spans="1:8" ht="13.5" x14ac:dyDescent="0.25">
      <c r="A174" s="3">
        <f>TITRES_STAT!B177</f>
        <v>42555</v>
      </c>
      <c r="B174" s="5">
        <f>TITRES_STAT!C177</f>
        <v>1.65</v>
      </c>
      <c r="C174" s="5">
        <f>TITRES_STAT!D177</f>
        <v>1.5576000000000001</v>
      </c>
      <c r="D174" s="5">
        <f>TITRES_STAT!E177</f>
        <v>11707</v>
      </c>
      <c r="E174" s="2">
        <f t="shared" si="8"/>
        <v>4020889</v>
      </c>
      <c r="F174" s="5" t="str">
        <f t="shared" si="11"/>
        <v>BULLISH</v>
      </c>
      <c r="G174" s="5" t="str">
        <f t="shared" si="10"/>
        <v>STRONG</v>
      </c>
      <c r="H174" s="5" t="str">
        <f t="shared" si="9"/>
        <v>BULLISH DIVERGENCE</v>
      </c>
    </row>
    <row r="175" spans="1:8" ht="13.5" x14ac:dyDescent="0.25">
      <c r="A175" s="3">
        <f>TITRES_STAT!B178</f>
        <v>42559</v>
      </c>
      <c r="B175" s="5">
        <f>TITRES_STAT!C178</f>
        <v>1.67</v>
      </c>
      <c r="C175" s="5">
        <f>TITRES_STAT!D178</f>
        <v>1.5765</v>
      </c>
      <c r="D175" s="5">
        <f>TITRES_STAT!E178</f>
        <v>2505</v>
      </c>
      <c r="E175" s="2">
        <f t="shared" si="8"/>
        <v>4023394</v>
      </c>
      <c r="F175" s="5" t="str">
        <f t="shared" si="11"/>
        <v>BEARISH</v>
      </c>
      <c r="G175" s="5" t="str">
        <f t="shared" si="10"/>
        <v>WEAK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1.65</v>
      </c>
      <c r="C176" s="5">
        <f>TITRES_STAT!D179</f>
        <v>1.5576000000000001</v>
      </c>
      <c r="D176" s="5">
        <f>TITRES_STAT!E179</f>
        <v>8024</v>
      </c>
      <c r="E176" s="2">
        <f t="shared" si="8"/>
        <v>4015370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1.64</v>
      </c>
      <c r="C177" s="5">
        <f>TITRES_STAT!D180</f>
        <v>1.5482</v>
      </c>
      <c r="D177" s="5">
        <f>TITRES_STAT!E180</f>
        <v>11501</v>
      </c>
      <c r="E177" s="2">
        <f t="shared" si="8"/>
        <v>4003869</v>
      </c>
      <c r="F177" s="5" t="str">
        <f t="shared" si="11"/>
        <v>BEARISH</v>
      </c>
      <c r="G177" s="5" t="str">
        <f t="shared" si="10"/>
        <v>WEAK</v>
      </c>
      <c r="H177" s="5" t="str">
        <f t="shared" si="9"/>
        <v>CONFIRMED BEARISH</v>
      </c>
    </row>
    <row r="178" spans="1:8" ht="13.5" x14ac:dyDescent="0.25">
      <c r="A178" s="3">
        <f>TITRES_STAT!B181</f>
        <v>42564</v>
      </c>
      <c r="B178" s="5">
        <f>TITRES_STAT!C181</f>
        <v>1.63</v>
      </c>
      <c r="C178" s="5">
        <f>TITRES_STAT!D181</f>
        <v>1.5387</v>
      </c>
      <c r="D178" s="5">
        <f>TITRES_STAT!E181</f>
        <v>19335</v>
      </c>
      <c r="E178" s="2">
        <f t="shared" si="8"/>
        <v>3984534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42565</v>
      </c>
      <c r="B179" s="5">
        <f>TITRES_STAT!C182</f>
        <v>1.64</v>
      </c>
      <c r="C179" s="5">
        <f>TITRES_STAT!D182</f>
        <v>1.5482</v>
      </c>
      <c r="D179" s="5">
        <f>TITRES_STAT!E182</f>
        <v>42576</v>
      </c>
      <c r="E179" s="2">
        <f t="shared" si="8"/>
        <v>4027110</v>
      </c>
      <c r="F179" s="5" t="str">
        <f t="shared" si="11"/>
        <v>BULLISH</v>
      </c>
      <c r="G179" s="5" t="str">
        <f t="shared" si="10"/>
        <v>NEUTRAL</v>
      </c>
      <c r="H179" s="5" t="str">
        <f t="shared" si="9"/>
        <v>BULLISH DIVERGENCE</v>
      </c>
    </row>
    <row r="180" spans="1:8" ht="13.5" x14ac:dyDescent="0.25">
      <c r="A180" s="3">
        <f>TITRES_STAT!B183</f>
        <v>42566</v>
      </c>
      <c r="B180" s="5">
        <f>TITRES_STAT!C183</f>
        <v>1.61</v>
      </c>
      <c r="C180" s="5">
        <f>TITRES_STAT!D183</f>
        <v>1.5198</v>
      </c>
      <c r="D180" s="5">
        <f>TITRES_STAT!E183</f>
        <v>91506</v>
      </c>
      <c r="E180" s="2">
        <f t="shared" si="8"/>
        <v>3935604</v>
      </c>
      <c r="F180" s="5" t="str">
        <f t="shared" si="11"/>
        <v>BEARISH</v>
      </c>
      <c r="G180" s="5" t="str">
        <f t="shared" si="10"/>
        <v>WEAK</v>
      </c>
      <c r="H180" s="5" t="str">
        <f t="shared" si="9"/>
        <v>CONFIRMED BEARISH</v>
      </c>
    </row>
    <row r="181" spans="1:8" ht="13.5" x14ac:dyDescent="0.25">
      <c r="A181" s="3">
        <f>TITRES_STAT!B184</f>
        <v>42569</v>
      </c>
      <c r="B181" s="5">
        <f>TITRES_STAT!C184</f>
        <v>1.6</v>
      </c>
      <c r="C181" s="5">
        <f>TITRES_STAT!D184</f>
        <v>1.5104</v>
      </c>
      <c r="D181" s="5">
        <f>TITRES_STAT!E184</f>
        <v>76353</v>
      </c>
      <c r="E181" s="2">
        <f t="shared" si="8"/>
        <v>3859251</v>
      </c>
      <c r="F181" s="5" t="str">
        <f t="shared" si="11"/>
        <v>BEARISH</v>
      </c>
      <c r="G181" s="5" t="str">
        <f t="shared" si="10"/>
        <v>WEAK</v>
      </c>
      <c r="H181" s="5" t="str">
        <f t="shared" si="9"/>
        <v>CONFIRMED BEARISH</v>
      </c>
    </row>
    <row r="182" spans="1:8" ht="13.5" x14ac:dyDescent="0.25">
      <c r="A182" s="3">
        <f>TITRES_STAT!B185</f>
        <v>42570</v>
      </c>
      <c r="B182" s="5">
        <f>TITRES_STAT!C185</f>
        <v>1.6</v>
      </c>
      <c r="C182" s="5">
        <f>TITRES_STAT!D185</f>
        <v>1.5104</v>
      </c>
      <c r="D182" s="5">
        <f>TITRES_STAT!E185</f>
        <v>17070</v>
      </c>
      <c r="E182" s="2">
        <f t="shared" si="8"/>
        <v>3859251</v>
      </c>
      <c r="F182" s="5" t="str">
        <f t="shared" si="11"/>
        <v>BEARISH</v>
      </c>
      <c r="G182" s="5" t="str">
        <f t="shared" si="10"/>
        <v>WEAK</v>
      </c>
      <c r="H182" s="5" t="str">
        <f t="shared" si="9"/>
        <v>CONFIRMED BEARISH</v>
      </c>
    </row>
    <row r="183" spans="1:8" ht="13.5" x14ac:dyDescent="0.25">
      <c r="A183" s="3">
        <f>TITRES_STAT!B186</f>
        <v>42571</v>
      </c>
      <c r="B183" s="5">
        <f>TITRES_STAT!C186</f>
        <v>1.58</v>
      </c>
      <c r="C183" s="5">
        <f>TITRES_STAT!D186</f>
        <v>1.4915</v>
      </c>
      <c r="D183" s="5">
        <f>TITRES_STAT!E186</f>
        <v>10589</v>
      </c>
      <c r="E183" s="2">
        <f t="shared" si="8"/>
        <v>3848662</v>
      </c>
      <c r="F183" s="5" t="str">
        <f t="shared" si="11"/>
        <v>BEARISH</v>
      </c>
      <c r="G183" s="5" t="str">
        <f t="shared" si="10"/>
        <v>WEAK</v>
      </c>
      <c r="H183" s="5" t="str">
        <f t="shared" si="9"/>
        <v>CONFIRMED BEARISH</v>
      </c>
    </row>
    <row r="184" spans="1:8" ht="13.5" x14ac:dyDescent="0.25">
      <c r="A184" s="3">
        <f>TITRES_STAT!B187</f>
        <v>42572</v>
      </c>
      <c r="B184" s="5">
        <f>TITRES_STAT!C187</f>
        <v>1.56</v>
      </c>
      <c r="C184" s="5">
        <f>TITRES_STAT!D187</f>
        <v>1.4725999999999999</v>
      </c>
      <c r="D184" s="5">
        <f>TITRES_STAT!E187</f>
        <v>18121</v>
      </c>
      <c r="E184" s="2">
        <f t="shared" si="8"/>
        <v>3830541</v>
      </c>
      <c r="F184" s="5" t="str">
        <f t="shared" si="11"/>
        <v>BEARISH</v>
      </c>
      <c r="G184" s="5" t="str">
        <f t="shared" si="10"/>
        <v>WEAK</v>
      </c>
      <c r="H184" s="5" t="str">
        <f t="shared" si="9"/>
        <v>CONFIRMED BEARISH</v>
      </c>
    </row>
    <row r="185" spans="1:8" ht="13.5" x14ac:dyDescent="0.25">
      <c r="A185" s="3">
        <f>TITRES_STAT!B188</f>
        <v>42573</v>
      </c>
      <c r="B185" s="5">
        <f>TITRES_STAT!C188</f>
        <v>1.56</v>
      </c>
      <c r="C185" s="5">
        <f>TITRES_STAT!D188</f>
        <v>1.4725999999999999</v>
      </c>
      <c r="D185" s="5">
        <f>TITRES_STAT!E188</f>
        <v>8623</v>
      </c>
      <c r="E185" s="2">
        <f t="shared" si="8"/>
        <v>3830541</v>
      </c>
      <c r="F185" s="5" t="str">
        <f t="shared" si="11"/>
        <v>BEARISH</v>
      </c>
      <c r="G185" s="5" t="str">
        <f t="shared" si="10"/>
        <v>WEAK</v>
      </c>
      <c r="H185" s="5" t="str">
        <f t="shared" si="9"/>
        <v>CONFIRMED BEARISH</v>
      </c>
    </row>
    <row r="186" spans="1:8" ht="13.5" x14ac:dyDescent="0.25">
      <c r="A186" s="3">
        <f>TITRES_STAT!B189</f>
        <v>42577</v>
      </c>
      <c r="B186" s="5">
        <f>TITRES_STAT!C189</f>
        <v>1.52</v>
      </c>
      <c r="C186" s="5">
        <f>TITRES_STAT!D189</f>
        <v>1.4349000000000001</v>
      </c>
      <c r="D186" s="5">
        <f>TITRES_STAT!E189</f>
        <v>75695</v>
      </c>
      <c r="E186" s="2">
        <f t="shared" si="8"/>
        <v>3754846</v>
      </c>
      <c r="F186" s="5" t="str">
        <f t="shared" si="11"/>
        <v>BEARISH</v>
      </c>
      <c r="G186" s="5" t="str">
        <f t="shared" si="10"/>
        <v>WEAK</v>
      </c>
      <c r="H186" s="5" t="str">
        <f t="shared" si="9"/>
        <v>CONFIRMED BEARISH</v>
      </c>
    </row>
    <row r="187" spans="1:8" ht="13.5" x14ac:dyDescent="0.25">
      <c r="A187" s="3">
        <f>TITRES_STAT!B190</f>
        <v>42578</v>
      </c>
      <c r="B187" s="5">
        <f>TITRES_STAT!C190</f>
        <v>1.51</v>
      </c>
      <c r="C187" s="5">
        <f>TITRES_STAT!D190</f>
        <v>1.4254</v>
      </c>
      <c r="D187" s="5">
        <f>TITRES_STAT!E190</f>
        <v>33235</v>
      </c>
      <c r="E187" s="2">
        <f t="shared" si="8"/>
        <v>3721611</v>
      </c>
      <c r="F187" s="5" t="str">
        <f t="shared" si="11"/>
        <v>BEARISH</v>
      </c>
      <c r="G187" s="5" t="str">
        <f t="shared" si="10"/>
        <v>WEAK</v>
      </c>
      <c r="H187" s="5" t="str">
        <f t="shared" si="9"/>
        <v>CONFIRMED BEARISH</v>
      </c>
    </row>
    <row r="188" spans="1:8" ht="13.5" x14ac:dyDescent="0.25">
      <c r="A188" s="3">
        <f>TITRES_STAT!B191</f>
        <v>42579</v>
      </c>
      <c r="B188" s="5">
        <f>TITRES_STAT!C191</f>
        <v>1.5</v>
      </c>
      <c r="C188" s="5">
        <f>TITRES_STAT!D191</f>
        <v>1.4159999999999999</v>
      </c>
      <c r="D188" s="5">
        <f>TITRES_STAT!E191</f>
        <v>121685</v>
      </c>
      <c r="E188" s="2">
        <f t="shared" si="8"/>
        <v>3599926</v>
      </c>
      <c r="F188" s="5" t="str">
        <f t="shared" si="11"/>
        <v>BEARISH</v>
      </c>
      <c r="G188" s="5" t="str">
        <f t="shared" si="10"/>
        <v>WEAK</v>
      </c>
      <c r="H188" s="5" t="str">
        <f t="shared" si="9"/>
        <v>CONFIRMED BEARISH</v>
      </c>
    </row>
    <row r="189" spans="1:8" ht="13.5" x14ac:dyDescent="0.25">
      <c r="A189" s="3">
        <f>TITRES_STAT!B192</f>
        <v>42580</v>
      </c>
      <c r="B189" s="5">
        <f>TITRES_STAT!C192</f>
        <v>1.46</v>
      </c>
      <c r="C189" s="5">
        <f>TITRES_STAT!D192</f>
        <v>1.3782000000000001</v>
      </c>
      <c r="D189" s="5">
        <f>TITRES_STAT!E192</f>
        <v>131099</v>
      </c>
      <c r="E189" s="2">
        <f t="shared" si="8"/>
        <v>3468827</v>
      </c>
      <c r="F189" s="5" t="str">
        <f t="shared" si="11"/>
        <v>BEARISH</v>
      </c>
      <c r="G189" s="5" t="str">
        <f t="shared" si="10"/>
        <v>WEAK</v>
      </c>
      <c r="H189" s="5" t="str">
        <f t="shared" si="9"/>
        <v>CONFIRMED BEARISH</v>
      </c>
    </row>
    <row r="190" spans="1:8" ht="13.5" x14ac:dyDescent="0.25">
      <c r="A190" s="3">
        <f>TITRES_STAT!B193</f>
        <v>42583</v>
      </c>
      <c r="B190" s="5">
        <f>TITRES_STAT!C193</f>
        <v>1.47</v>
      </c>
      <c r="C190" s="5">
        <f>TITRES_STAT!D193</f>
        <v>1.3876999999999999</v>
      </c>
      <c r="D190" s="5">
        <f>TITRES_STAT!E193</f>
        <v>9866</v>
      </c>
      <c r="E190" s="2">
        <f t="shared" si="8"/>
        <v>3478693</v>
      </c>
      <c r="F190" s="5" t="str">
        <f t="shared" si="11"/>
        <v>BEARISH</v>
      </c>
      <c r="G190" s="5" t="str">
        <f t="shared" si="10"/>
        <v>WEAK</v>
      </c>
      <c r="H190" s="5" t="str">
        <f t="shared" si="9"/>
        <v>CONFIRMED BEARISH</v>
      </c>
    </row>
    <row r="191" spans="1:8" ht="13.5" x14ac:dyDescent="0.25">
      <c r="A191" s="3">
        <f>TITRES_STAT!B194</f>
        <v>42584</v>
      </c>
      <c r="B191" s="5">
        <f>TITRES_STAT!C194</f>
        <v>1.48</v>
      </c>
      <c r="C191" s="5">
        <f>TITRES_STAT!D194</f>
        <v>1.3971</v>
      </c>
      <c r="D191" s="5">
        <f>TITRES_STAT!E194</f>
        <v>102886</v>
      </c>
      <c r="E191" s="2">
        <f t="shared" si="8"/>
        <v>3581579</v>
      </c>
      <c r="F191" s="5" t="str">
        <f t="shared" si="11"/>
        <v>BEARISH</v>
      </c>
      <c r="G191" s="5" t="str">
        <f t="shared" si="10"/>
        <v>WEAK</v>
      </c>
      <c r="H191" s="5" t="str">
        <f t="shared" si="9"/>
        <v>CONFIRMED BEARISH</v>
      </c>
    </row>
    <row r="192" spans="1:8" ht="13.5" x14ac:dyDescent="0.25">
      <c r="A192" s="3">
        <f>TITRES_STAT!B195</f>
        <v>42585</v>
      </c>
      <c r="B192" s="5">
        <f>TITRES_STAT!C195</f>
        <v>1.47</v>
      </c>
      <c r="C192" s="5">
        <f>TITRES_STAT!D195</f>
        <v>1.3876999999999999</v>
      </c>
      <c r="D192" s="5">
        <f>TITRES_STAT!E195</f>
        <v>44252</v>
      </c>
      <c r="E192" s="2">
        <f t="shared" si="8"/>
        <v>3537327</v>
      </c>
      <c r="F192" s="5" t="str">
        <f t="shared" si="11"/>
        <v>BEARISH</v>
      </c>
      <c r="G192" s="5" t="str">
        <f t="shared" si="10"/>
        <v>WEAK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1.44</v>
      </c>
      <c r="C193" s="5">
        <f>TITRES_STAT!D196</f>
        <v>1.3593999999999999</v>
      </c>
      <c r="D193" s="5">
        <f>TITRES_STAT!E196</f>
        <v>21114</v>
      </c>
      <c r="E193" s="2">
        <f t="shared" si="8"/>
        <v>3516213</v>
      </c>
      <c r="F193" s="5" t="str">
        <f t="shared" si="11"/>
        <v>BEARISH</v>
      </c>
      <c r="G193" s="5" t="str">
        <f t="shared" si="10"/>
        <v>WEAK</v>
      </c>
      <c r="H193" s="5" t="str">
        <f t="shared" si="9"/>
        <v>CONFIRMED BEARISH</v>
      </c>
    </row>
    <row r="194" spans="1:8" ht="13.5" x14ac:dyDescent="0.25">
      <c r="A194" s="3">
        <f>TITRES_STAT!B197</f>
        <v>42587</v>
      </c>
      <c r="B194" s="5">
        <f>TITRES_STAT!C197</f>
        <v>1.47</v>
      </c>
      <c r="C194" s="5">
        <f>TITRES_STAT!D197</f>
        <v>1.3876999999999999</v>
      </c>
      <c r="D194" s="5">
        <f>TITRES_STAT!E197</f>
        <v>3540</v>
      </c>
      <c r="E194" s="2">
        <f t="shared" si="8"/>
        <v>3519753</v>
      </c>
      <c r="F194" s="5" t="str">
        <f t="shared" si="11"/>
        <v>BULLISH</v>
      </c>
      <c r="G194" s="5" t="str">
        <f t="shared" si="10"/>
        <v>NEUTRAL</v>
      </c>
      <c r="H194" s="5" t="str">
        <f t="shared" si="9"/>
        <v>CONFIRMED BULLISH</v>
      </c>
    </row>
    <row r="195" spans="1:8" ht="13.5" x14ac:dyDescent="0.25">
      <c r="A195" s="3">
        <f>TITRES_STAT!B198</f>
        <v>42590</v>
      </c>
      <c r="B195" s="5">
        <f>TITRES_STAT!C198</f>
        <v>1.45</v>
      </c>
      <c r="C195" s="5">
        <f>TITRES_STAT!D198</f>
        <v>1.3688</v>
      </c>
      <c r="D195" s="5">
        <f>TITRES_STAT!E198</f>
        <v>18713</v>
      </c>
      <c r="E195" s="2">
        <f t="shared" si="8"/>
        <v>3501040</v>
      </c>
      <c r="F195" s="5" t="str">
        <f t="shared" si="11"/>
        <v>BULLISH</v>
      </c>
      <c r="G195" s="5" t="str">
        <f t="shared" si="10"/>
        <v>NEUTRAL</v>
      </c>
      <c r="H195" s="5" t="str">
        <f t="shared" si="9"/>
        <v>BULLISH DIVERGENCE</v>
      </c>
    </row>
    <row r="196" spans="1:8" ht="13.5" x14ac:dyDescent="0.25">
      <c r="A196" s="3">
        <f>TITRES_STAT!B199</f>
        <v>42591</v>
      </c>
      <c r="B196" s="5">
        <f>TITRES_STAT!C199</f>
        <v>1.42</v>
      </c>
      <c r="C196" s="5">
        <f>TITRES_STAT!D199</f>
        <v>1.3405</v>
      </c>
      <c r="D196" s="5">
        <f>TITRES_STAT!E199</f>
        <v>54350</v>
      </c>
      <c r="E196" s="2">
        <f t="shared" ref="E196:E259" si="12">IF(B196&gt;B195, E195+D196, IF(B196&lt;B195, E195-D196, E195))</f>
        <v>3446690</v>
      </c>
      <c r="F196" s="5" t="str">
        <f t="shared" si="11"/>
        <v>BEARISH</v>
      </c>
      <c r="G196" s="5" t="str">
        <f t="shared" si="10"/>
        <v>WEAK</v>
      </c>
      <c r="H196" s="5" t="str">
        <f t="shared" si="9"/>
        <v>CONFIRMED BEARISH</v>
      </c>
    </row>
    <row r="197" spans="1:8" ht="13.5" x14ac:dyDescent="0.25">
      <c r="A197" s="3">
        <f>TITRES_STAT!B200</f>
        <v>42592</v>
      </c>
      <c r="B197" s="5">
        <f>TITRES_STAT!C200</f>
        <v>1.39</v>
      </c>
      <c r="C197" s="5">
        <f>TITRES_STAT!D200</f>
        <v>1.3122</v>
      </c>
      <c r="D197" s="5">
        <f>TITRES_STAT!E200</f>
        <v>63728</v>
      </c>
      <c r="E197" s="2">
        <f t="shared" si="12"/>
        <v>3382962</v>
      </c>
      <c r="F197" s="5" t="str">
        <f t="shared" si="11"/>
        <v>BEARISH</v>
      </c>
      <c r="G197" s="5" t="str">
        <f t="shared" si="10"/>
        <v>WEAK</v>
      </c>
      <c r="H197" s="5" t="str">
        <f t="shared" si="9"/>
        <v>CONFIRMED BEARISH</v>
      </c>
    </row>
    <row r="198" spans="1:8" ht="13.5" x14ac:dyDescent="0.25">
      <c r="A198" s="3">
        <f>TITRES_STAT!B201</f>
        <v>42593</v>
      </c>
      <c r="B198" s="5">
        <f>TITRES_STAT!C201</f>
        <v>1.38</v>
      </c>
      <c r="C198" s="5">
        <f>TITRES_STAT!D201</f>
        <v>1.3027</v>
      </c>
      <c r="D198" s="5">
        <f>TITRES_STAT!E201</f>
        <v>20991</v>
      </c>
      <c r="E198" s="2">
        <f t="shared" si="12"/>
        <v>3361971</v>
      </c>
      <c r="F198" s="5" t="str">
        <f t="shared" si="11"/>
        <v>BEARISH</v>
      </c>
      <c r="G198" s="5" t="str">
        <f t="shared" si="10"/>
        <v>WEAK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42594</v>
      </c>
      <c r="B199" s="5">
        <f>TITRES_STAT!C202</f>
        <v>1.38</v>
      </c>
      <c r="C199" s="5">
        <f>TITRES_STAT!D202</f>
        <v>1.3027</v>
      </c>
      <c r="D199" s="5">
        <f>TITRES_STAT!E202</f>
        <v>21336</v>
      </c>
      <c r="E199" s="2">
        <f t="shared" si="12"/>
        <v>3361971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WEAK</v>
      </c>
      <c r="H199" s="5" t="str">
        <f t="shared" si="13"/>
        <v>CONFIRMED BEARISH</v>
      </c>
    </row>
    <row r="200" spans="1:8" ht="13.5" x14ac:dyDescent="0.25">
      <c r="A200" s="3">
        <f>TITRES_STAT!B203</f>
        <v>42597</v>
      </c>
      <c r="B200" s="5">
        <f>TITRES_STAT!C203</f>
        <v>1.37</v>
      </c>
      <c r="C200" s="5">
        <f>TITRES_STAT!D203</f>
        <v>1.2932999999999999</v>
      </c>
      <c r="D200" s="5">
        <f>TITRES_STAT!E203</f>
        <v>19804</v>
      </c>
      <c r="E200" s="2">
        <f t="shared" si="12"/>
        <v>3342167</v>
      </c>
      <c r="F200" s="5" t="str">
        <f t="shared" ref="F200:F263" si="15">IF(E200&gt;E195,"BULLISH",IF(E200&lt;E195,"BEARISH","NEUTRAL"))</f>
        <v>BEARISH</v>
      </c>
      <c r="G200" s="5" t="str">
        <f t="shared" si="14"/>
        <v>WEAK</v>
      </c>
      <c r="H200" s="5" t="str">
        <f t="shared" si="13"/>
        <v>CONFIRMED BEARISH</v>
      </c>
    </row>
    <row r="201" spans="1:8" ht="13.5" x14ac:dyDescent="0.25">
      <c r="A201" s="3">
        <f>TITRES_STAT!B204</f>
        <v>42598</v>
      </c>
      <c r="B201" s="5">
        <f>TITRES_STAT!C204</f>
        <v>1.43</v>
      </c>
      <c r="C201" s="5">
        <f>TITRES_STAT!D204</f>
        <v>1.3499000000000001</v>
      </c>
      <c r="D201" s="5">
        <f>TITRES_STAT!E204</f>
        <v>46663</v>
      </c>
      <c r="E201" s="2">
        <f t="shared" si="12"/>
        <v>3388830</v>
      </c>
      <c r="F201" s="5" t="str">
        <f t="shared" si="15"/>
        <v>BEARISH</v>
      </c>
      <c r="G201" s="5" t="str">
        <f t="shared" si="14"/>
        <v>NEUTRAL</v>
      </c>
      <c r="H201" s="5" t="str">
        <f t="shared" si="13"/>
        <v>BEARISH DIVERGENCE</v>
      </c>
    </row>
    <row r="202" spans="1:8" ht="13.5" x14ac:dyDescent="0.25">
      <c r="A202" s="3">
        <f>TITRES_STAT!B205</f>
        <v>42599</v>
      </c>
      <c r="B202" s="5">
        <f>TITRES_STAT!C205</f>
        <v>1.51</v>
      </c>
      <c r="C202" s="5">
        <f>TITRES_STAT!D205</f>
        <v>1.4254</v>
      </c>
      <c r="D202" s="5">
        <f>TITRES_STAT!E205</f>
        <v>160811</v>
      </c>
      <c r="E202" s="2">
        <f t="shared" si="12"/>
        <v>3549641</v>
      </c>
      <c r="F202" s="5" t="str">
        <f t="shared" si="15"/>
        <v>BULLISH</v>
      </c>
      <c r="G202" s="5" t="str">
        <f t="shared" si="14"/>
        <v>STRONG</v>
      </c>
      <c r="H202" s="5" t="str">
        <f t="shared" si="13"/>
        <v>CONFIRMED BULLISH</v>
      </c>
    </row>
    <row r="203" spans="1:8" ht="13.5" x14ac:dyDescent="0.25">
      <c r="A203" s="3">
        <f>TITRES_STAT!B206</f>
        <v>42600</v>
      </c>
      <c r="B203" s="5">
        <f>TITRES_STAT!C206</f>
        <v>1.53</v>
      </c>
      <c r="C203" s="5">
        <f>TITRES_STAT!D206</f>
        <v>1.4442999999999999</v>
      </c>
      <c r="D203" s="5">
        <f>TITRES_STAT!E206</f>
        <v>23008</v>
      </c>
      <c r="E203" s="2">
        <f t="shared" si="12"/>
        <v>3572649</v>
      </c>
      <c r="F203" s="5" t="str">
        <f t="shared" si="15"/>
        <v>BULLISH</v>
      </c>
      <c r="G203" s="5" t="str">
        <f t="shared" si="14"/>
        <v>STRONG</v>
      </c>
      <c r="H203" s="5" t="str">
        <f t="shared" si="13"/>
        <v>CONFIRMED BULLISH</v>
      </c>
    </row>
    <row r="204" spans="1:8" ht="13.5" x14ac:dyDescent="0.25">
      <c r="A204" s="3">
        <f>TITRES_STAT!B207</f>
        <v>42601</v>
      </c>
      <c r="B204" s="5">
        <f>TITRES_STAT!C207</f>
        <v>1.52</v>
      </c>
      <c r="C204" s="5">
        <f>TITRES_STAT!D207</f>
        <v>1.4349000000000001</v>
      </c>
      <c r="D204" s="5">
        <f>TITRES_STAT!E207</f>
        <v>74255</v>
      </c>
      <c r="E204" s="2">
        <f t="shared" si="12"/>
        <v>3498394</v>
      </c>
      <c r="F204" s="5" t="str">
        <f t="shared" si="15"/>
        <v>BULLISH</v>
      </c>
      <c r="G204" s="5" t="str">
        <f t="shared" si="14"/>
        <v>STRONG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1.57</v>
      </c>
      <c r="C205" s="5">
        <f>TITRES_STAT!D208</f>
        <v>1.4821</v>
      </c>
      <c r="D205" s="5">
        <f>TITRES_STAT!E208</f>
        <v>80038</v>
      </c>
      <c r="E205" s="2">
        <f t="shared" si="12"/>
        <v>3578432</v>
      </c>
      <c r="F205" s="5" t="str">
        <f t="shared" si="15"/>
        <v>BULLISH</v>
      </c>
      <c r="G205" s="5" t="str">
        <f t="shared" si="14"/>
        <v>STRONG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1.55</v>
      </c>
      <c r="C206" s="5">
        <f>TITRES_STAT!D209</f>
        <v>1.4632000000000001</v>
      </c>
      <c r="D206" s="5">
        <f>TITRES_STAT!E209</f>
        <v>27120</v>
      </c>
      <c r="E206" s="2">
        <f t="shared" si="12"/>
        <v>3551312</v>
      </c>
      <c r="F206" s="5" t="str">
        <f t="shared" si="15"/>
        <v>BULLISH</v>
      </c>
      <c r="G206" s="5" t="str">
        <f t="shared" si="14"/>
        <v>STRONG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1.52</v>
      </c>
      <c r="C207" s="5">
        <f>TITRES_STAT!D210</f>
        <v>1.4349000000000001</v>
      </c>
      <c r="D207" s="5">
        <f>TITRES_STAT!E210</f>
        <v>31411</v>
      </c>
      <c r="E207" s="2">
        <f t="shared" si="12"/>
        <v>3519901</v>
      </c>
      <c r="F207" s="5" t="str">
        <f t="shared" si="15"/>
        <v>BEARISH</v>
      </c>
      <c r="G207" s="5" t="str">
        <f t="shared" si="14"/>
        <v>NEUTRAL</v>
      </c>
      <c r="H207" s="5" t="str">
        <f t="shared" si="13"/>
        <v>BEARISH DIVERGENCE</v>
      </c>
    </row>
    <row r="208" spans="1:8" ht="13.5" x14ac:dyDescent="0.25">
      <c r="A208" s="3">
        <f>TITRES_STAT!B211</f>
        <v>42607</v>
      </c>
      <c r="B208" s="5">
        <f>TITRES_STAT!C211</f>
        <v>1.54</v>
      </c>
      <c r="C208" s="5">
        <f>TITRES_STAT!D211</f>
        <v>1.4538</v>
      </c>
      <c r="D208" s="5">
        <f>TITRES_STAT!E211</f>
        <v>47789</v>
      </c>
      <c r="E208" s="2">
        <f t="shared" si="12"/>
        <v>3567690</v>
      </c>
      <c r="F208" s="5" t="str">
        <f t="shared" si="15"/>
        <v>BEARISH</v>
      </c>
      <c r="G208" s="5" t="str">
        <f t="shared" si="14"/>
        <v>NEUTRAL</v>
      </c>
      <c r="H208" s="5" t="str">
        <f t="shared" si="13"/>
        <v>BEARISH DIVERGENCE</v>
      </c>
    </row>
    <row r="209" spans="1:8" ht="13.5" x14ac:dyDescent="0.25">
      <c r="A209" s="3">
        <f>TITRES_STAT!B212</f>
        <v>42608</v>
      </c>
      <c r="B209" s="5">
        <f>TITRES_STAT!C212</f>
        <v>1.52</v>
      </c>
      <c r="C209" s="5">
        <f>TITRES_STAT!D212</f>
        <v>1.4349000000000001</v>
      </c>
      <c r="D209" s="5">
        <f>TITRES_STAT!E212</f>
        <v>7067</v>
      </c>
      <c r="E209" s="2">
        <f t="shared" si="12"/>
        <v>3560623</v>
      </c>
      <c r="F209" s="5" t="str">
        <f t="shared" si="15"/>
        <v>BULLISH</v>
      </c>
      <c r="G209" s="5" t="str">
        <f t="shared" si="14"/>
        <v>NEUTRAL</v>
      </c>
      <c r="H209" s="5" t="str">
        <f t="shared" si="13"/>
        <v>NEUTRAL</v>
      </c>
    </row>
    <row r="210" spans="1:8" ht="13.5" x14ac:dyDescent="0.25">
      <c r="A210" s="3">
        <f>TITRES_STAT!B213</f>
        <v>42611</v>
      </c>
      <c r="B210" s="5">
        <f>TITRES_STAT!C213</f>
        <v>1.46</v>
      </c>
      <c r="C210" s="5">
        <f>TITRES_STAT!D213</f>
        <v>1.3782000000000001</v>
      </c>
      <c r="D210" s="5">
        <f>TITRES_STAT!E213</f>
        <v>33782</v>
      </c>
      <c r="E210" s="2">
        <f t="shared" si="12"/>
        <v>3526841</v>
      </c>
      <c r="F210" s="5" t="str">
        <f t="shared" si="15"/>
        <v>BEARISH</v>
      </c>
      <c r="G210" s="5" t="str">
        <f t="shared" si="14"/>
        <v>NEUTRAL</v>
      </c>
      <c r="H210" s="5" t="str">
        <f t="shared" si="13"/>
        <v>CONFIRMED BEARISH</v>
      </c>
    </row>
    <row r="211" spans="1:8" ht="13.5" x14ac:dyDescent="0.25">
      <c r="A211" s="3">
        <f>TITRES_STAT!B214</f>
        <v>42612</v>
      </c>
      <c r="B211" s="5">
        <f>TITRES_STAT!C214</f>
        <v>1.45</v>
      </c>
      <c r="C211" s="5">
        <f>TITRES_STAT!D214</f>
        <v>1.3688</v>
      </c>
      <c r="D211" s="5">
        <f>TITRES_STAT!E214</f>
        <v>41632</v>
      </c>
      <c r="E211" s="2">
        <f t="shared" si="12"/>
        <v>3485209</v>
      </c>
      <c r="F211" s="5" t="str">
        <f t="shared" si="15"/>
        <v>BEARISH</v>
      </c>
      <c r="G211" s="5" t="str">
        <f t="shared" si="14"/>
        <v>NEUTRAL</v>
      </c>
      <c r="H211" s="5" t="str">
        <f t="shared" si="13"/>
        <v>CONFIRMED BEARISH</v>
      </c>
    </row>
    <row r="212" spans="1:8" ht="13.5" x14ac:dyDescent="0.25">
      <c r="A212" s="3">
        <f>TITRES_STAT!B215</f>
        <v>42613</v>
      </c>
      <c r="B212" s="5">
        <f>TITRES_STAT!C215</f>
        <v>1.4</v>
      </c>
      <c r="C212" s="5">
        <f>TITRES_STAT!D215</f>
        <v>1.3216000000000001</v>
      </c>
      <c r="D212" s="5">
        <f>TITRES_STAT!E215</f>
        <v>9873</v>
      </c>
      <c r="E212" s="2">
        <f t="shared" si="12"/>
        <v>3475336</v>
      </c>
      <c r="F212" s="5" t="str">
        <f t="shared" si="15"/>
        <v>BEARISH</v>
      </c>
      <c r="G212" s="5" t="str">
        <f t="shared" si="14"/>
        <v>NEUTRAL</v>
      </c>
      <c r="H212" s="5" t="str">
        <f t="shared" si="13"/>
        <v>CONFIRMED BEARISH</v>
      </c>
    </row>
    <row r="213" spans="1:8" ht="13.5" x14ac:dyDescent="0.25">
      <c r="A213" s="3">
        <f>TITRES_STAT!B216</f>
        <v>42614</v>
      </c>
      <c r="B213" s="5">
        <f>TITRES_STAT!C216</f>
        <v>1.4</v>
      </c>
      <c r="C213" s="5">
        <f>TITRES_STAT!D216</f>
        <v>1.3216000000000001</v>
      </c>
      <c r="D213" s="5">
        <f>TITRES_STAT!E216</f>
        <v>11481</v>
      </c>
      <c r="E213" s="2">
        <f t="shared" si="12"/>
        <v>3475336</v>
      </c>
      <c r="F213" s="5" t="str">
        <f t="shared" si="15"/>
        <v>BEARISH</v>
      </c>
      <c r="G213" s="5" t="str">
        <f t="shared" si="14"/>
        <v>WEAK</v>
      </c>
      <c r="H213" s="5" t="str">
        <f t="shared" si="13"/>
        <v>CONFIRMED BEARISH</v>
      </c>
    </row>
    <row r="214" spans="1:8" ht="13.5" x14ac:dyDescent="0.25">
      <c r="A214" s="3">
        <f>TITRES_STAT!B217</f>
        <v>42615</v>
      </c>
      <c r="B214" s="5">
        <f>TITRES_STAT!C217</f>
        <v>1.38</v>
      </c>
      <c r="C214" s="5">
        <f>TITRES_STAT!D217</f>
        <v>1.3027</v>
      </c>
      <c r="D214" s="5">
        <f>TITRES_STAT!E217</f>
        <v>65241</v>
      </c>
      <c r="E214" s="2">
        <f t="shared" si="12"/>
        <v>3410095</v>
      </c>
      <c r="F214" s="5" t="str">
        <f t="shared" si="15"/>
        <v>BEARISH</v>
      </c>
      <c r="G214" s="5" t="str">
        <f t="shared" si="14"/>
        <v>WEAK</v>
      </c>
      <c r="H214" s="5" t="str">
        <f t="shared" si="13"/>
        <v>CONFIRMED BEARISH</v>
      </c>
    </row>
    <row r="215" spans="1:8" ht="13.5" x14ac:dyDescent="0.25">
      <c r="A215" s="3">
        <f>TITRES_STAT!B218</f>
        <v>42618</v>
      </c>
      <c r="B215" s="5">
        <f>TITRES_STAT!C218</f>
        <v>1.38</v>
      </c>
      <c r="C215" s="5">
        <f>TITRES_STAT!D218</f>
        <v>1.3027</v>
      </c>
      <c r="D215" s="5">
        <f>TITRES_STAT!E218</f>
        <v>12232</v>
      </c>
      <c r="E215" s="2">
        <f t="shared" si="12"/>
        <v>3410095</v>
      </c>
      <c r="F215" s="5" t="str">
        <f t="shared" si="15"/>
        <v>BEARISH</v>
      </c>
      <c r="G215" s="5" t="str">
        <f t="shared" si="14"/>
        <v>WEAK</v>
      </c>
      <c r="H215" s="5" t="str">
        <f t="shared" si="13"/>
        <v>CONFIRMED BEARISH</v>
      </c>
    </row>
    <row r="216" spans="1:8" ht="13.5" x14ac:dyDescent="0.25">
      <c r="A216" s="3">
        <f>TITRES_STAT!B219</f>
        <v>42619</v>
      </c>
      <c r="B216" s="5">
        <f>TITRES_STAT!C219</f>
        <v>1.38</v>
      </c>
      <c r="C216" s="5">
        <f>TITRES_STAT!D219</f>
        <v>1.3027</v>
      </c>
      <c r="D216" s="5">
        <f>TITRES_STAT!E219</f>
        <v>28355</v>
      </c>
      <c r="E216" s="2">
        <f t="shared" si="12"/>
        <v>3410095</v>
      </c>
      <c r="F216" s="5" t="str">
        <f t="shared" si="15"/>
        <v>BEARISH</v>
      </c>
      <c r="G216" s="5" t="str">
        <f t="shared" si="14"/>
        <v>WEAK</v>
      </c>
      <c r="H216" s="5" t="str">
        <f t="shared" si="13"/>
        <v>CONFIRMED BEARISH</v>
      </c>
    </row>
    <row r="217" spans="1:8" ht="13.5" x14ac:dyDescent="0.25">
      <c r="A217" s="3">
        <f>TITRES_STAT!B220</f>
        <v>42620</v>
      </c>
      <c r="B217" s="5">
        <f>TITRES_STAT!C220</f>
        <v>1.37</v>
      </c>
      <c r="C217" s="5">
        <f>TITRES_STAT!D220</f>
        <v>1.2932999999999999</v>
      </c>
      <c r="D217" s="5">
        <f>TITRES_STAT!E220</f>
        <v>23186</v>
      </c>
      <c r="E217" s="2">
        <f t="shared" si="12"/>
        <v>3386909</v>
      </c>
      <c r="F217" s="5" t="str">
        <f t="shared" si="15"/>
        <v>BEARISH</v>
      </c>
      <c r="G217" s="5" t="str">
        <f t="shared" si="14"/>
        <v>WEAK</v>
      </c>
      <c r="H217" s="5" t="str">
        <f t="shared" si="13"/>
        <v>CONFIRMED BEARISH</v>
      </c>
    </row>
    <row r="218" spans="1:8" ht="13.5" x14ac:dyDescent="0.25">
      <c r="A218" s="3">
        <f>TITRES_STAT!B221</f>
        <v>42621</v>
      </c>
      <c r="B218" s="5">
        <f>TITRES_STAT!C221</f>
        <v>1.39</v>
      </c>
      <c r="C218" s="5">
        <f>TITRES_STAT!D221</f>
        <v>1.3122</v>
      </c>
      <c r="D218" s="5">
        <f>TITRES_STAT!E221</f>
        <v>28659</v>
      </c>
      <c r="E218" s="2">
        <f t="shared" si="12"/>
        <v>3415568</v>
      </c>
      <c r="F218" s="5" t="str">
        <f t="shared" si="15"/>
        <v>BEARISH</v>
      </c>
      <c r="G218" s="5" t="str">
        <f t="shared" si="14"/>
        <v>NEUTRAL</v>
      </c>
      <c r="H218" s="5" t="str">
        <f t="shared" si="13"/>
        <v>CONFIRMED BEARISH</v>
      </c>
    </row>
    <row r="219" spans="1:8" ht="13.5" x14ac:dyDescent="0.25">
      <c r="A219" s="3">
        <f>TITRES_STAT!B222</f>
        <v>42622</v>
      </c>
      <c r="B219" s="5">
        <f>TITRES_STAT!C222</f>
        <v>1.4</v>
      </c>
      <c r="C219" s="5">
        <f>TITRES_STAT!D222</f>
        <v>1.3216000000000001</v>
      </c>
      <c r="D219" s="5">
        <f>TITRES_STAT!E222</f>
        <v>113439</v>
      </c>
      <c r="E219" s="2">
        <f t="shared" si="12"/>
        <v>3529007</v>
      </c>
      <c r="F219" s="5" t="str">
        <f t="shared" si="15"/>
        <v>BULLISH</v>
      </c>
      <c r="G219" s="5" t="str">
        <f t="shared" si="14"/>
        <v>STRONG</v>
      </c>
      <c r="H219" s="5" t="str">
        <f t="shared" si="13"/>
        <v>CONFIRMED BULLISH</v>
      </c>
    </row>
    <row r="220" spans="1:8" ht="13.5" x14ac:dyDescent="0.25">
      <c r="A220" s="3">
        <f>TITRES_STAT!B223</f>
        <v>42627</v>
      </c>
      <c r="B220" s="5">
        <f>TITRES_STAT!C223</f>
        <v>1.4</v>
      </c>
      <c r="C220" s="5">
        <f>TITRES_STAT!D223</f>
        <v>1.3216000000000001</v>
      </c>
      <c r="D220" s="5">
        <f>TITRES_STAT!E223</f>
        <v>113439</v>
      </c>
      <c r="E220" s="2">
        <f t="shared" si="12"/>
        <v>3529007</v>
      </c>
      <c r="F220" s="5" t="str">
        <f t="shared" si="15"/>
        <v>BULLISH</v>
      </c>
      <c r="G220" s="5" t="str">
        <f t="shared" si="14"/>
        <v>STRONG</v>
      </c>
      <c r="H220" s="5" t="str">
        <f t="shared" si="13"/>
        <v>CONFIRMED BULLISH</v>
      </c>
    </row>
    <row r="221" spans="1:8" ht="13.5" x14ac:dyDescent="0.25">
      <c r="A221" s="3">
        <f>TITRES_STAT!B224</f>
        <v>42628</v>
      </c>
      <c r="B221" s="5">
        <f>TITRES_STAT!C224</f>
        <v>1.36</v>
      </c>
      <c r="C221" s="5">
        <f>TITRES_STAT!D224</f>
        <v>1.2838000000000001</v>
      </c>
      <c r="D221" s="5">
        <f>TITRES_STAT!E224</f>
        <v>23106</v>
      </c>
      <c r="E221" s="2">
        <f t="shared" si="12"/>
        <v>3505901</v>
      </c>
      <c r="F221" s="5" t="str">
        <f t="shared" si="15"/>
        <v>BULLISH</v>
      </c>
      <c r="G221" s="5" t="str">
        <f t="shared" si="14"/>
        <v>STRONG</v>
      </c>
      <c r="H221" s="5" t="str">
        <f t="shared" si="13"/>
        <v>BULLISH DIVERGENCE</v>
      </c>
    </row>
    <row r="222" spans="1:8" ht="13.5" x14ac:dyDescent="0.25">
      <c r="A222" s="3">
        <f>TITRES_STAT!B225</f>
        <v>42629</v>
      </c>
      <c r="B222" s="5">
        <f>TITRES_STAT!C225</f>
        <v>1.36</v>
      </c>
      <c r="C222" s="5">
        <f>TITRES_STAT!D225</f>
        <v>1.2838000000000001</v>
      </c>
      <c r="D222" s="5">
        <f>TITRES_STAT!E225</f>
        <v>49314</v>
      </c>
      <c r="E222" s="2">
        <f t="shared" si="12"/>
        <v>3505901</v>
      </c>
      <c r="F222" s="5" t="str">
        <f t="shared" si="15"/>
        <v>BULLISH</v>
      </c>
      <c r="G222" s="5" t="str">
        <f t="shared" si="14"/>
        <v>STRONG</v>
      </c>
      <c r="H222" s="5" t="str">
        <f t="shared" si="13"/>
        <v>BULLISH DIVERGENCE</v>
      </c>
    </row>
    <row r="223" spans="1:8" ht="13.5" x14ac:dyDescent="0.25">
      <c r="A223" s="3">
        <f>TITRES_STAT!B226</f>
        <v>42632</v>
      </c>
      <c r="B223" s="5">
        <f>TITRES_STAT!C226</f>
        <v>1.34</v>
      </c>
      <c r="C223" s="5">
        <f>TITRES_STAT!D226</f>
        <v>1.2649999999999999</v>
      </c>
      <c r="D223" s="5">
        <f>TITRES_STAT!E226</f>
        <v>35799</v>
      </c>
      <c r="E223" s="2">
        <f t="shared" si="12"/>
        <v>3470102</v>
      </c>
      <c r="F223" s="5" t="str">
        <f t="shared" si="15"/>
        <v>BULLISH</v>
      </c>
      <c r="G223" s="5" t="str">
        <f t="shared" si="14"/>
        <v>NEUTRAL</v>
      </c>
      <c r="H223" s="5" t="str">
        <f t="shared" si="13"/>
        <v>BULLISH DIVERGENCE</v>
      </c>
    </row>
    <row r="224" spans="1:8" ht="13.5" x14ac:dyDescent="0.25">
      <c r="A224" s="3">
        <f>TITRES_STAT!B227</f>
        <v>42633</v>
      </c>
      <c r="B224" s="5">
        <f>TITRES_STAT!C227</f>
        <v>1.33</v>
      </c>
      <c r="C224" s="5">
        <f>TITRES_STAT!D227</f>
        <v>1.2555000000000001</v>
      </c>
      <c r="D224" s="5">
        <f>TITRES_STAT!E227</f>
        <v>15192</v>
      </c>
      <c r="E224" s="2">
        <f t="shared" si="12"/>
        <v>3454910</v>
      </c>
      <c r="F224" s="5" t="str">
        <f t="shared" si="15"/>
        <v>BEARISH</v>
      </c>
      <c r="G224" s="5" t="str">
        <f t="shared" si="14"/>
        <v>WEAK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1.33</v>
      </c>
      <c r="C225" s="5">
        <f>TITRES_STAT!D228</f>
        <v>1.2555000000000001</v>
      </c>
      <c r="D225" s="5">
        <f>TITRES_STAT!E228</f>
        <v>33505</v>
      </c>
      <c r="E225" s="2">
        <f t="shared" si="12"/>
        <v>3454910</v>
      </c>
      <c r="F225" s="5" t="str">
        <f t="shared" si="15"/>
        <v>BEARISH</v>
      </c>
      <c r="G225" s="5" t="str">
        <f t="shared" si="14"/>
        <v>WEAK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1.32</v>
      </c>
      <c r="C226" s="5">
        <f>TITRES_STAT!D229</f>
        <v>1.2461</v>
      </c>
      <c r="D226" s="5">
        <f>TITRES_STAT!E229</f>
        <v>14804</v>
      </c>
      <c r="E226" s="2">
        <f t="shared" si="12"/>
        <v>3440106</v>
      </c>
      <c r="F226" s="5" t="str">
        <f t="shared" si="15"/>
        <v>BEARISH</v>
      </c>
      <c r="G226" s="5" t="str">
        <f t="shared" si="14"/>
        <v>NEUTRAL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1.3</v>
      </c>
      <c r="C227" s="5">
        <f>TITRES_STAT!D230</f>
        <v>1.2272000000000001</v>
      </c>
      <c r="D227" s="5">
        <f>TITRES_STAT!E230</f>
        <v>31794</v>
      </c>
      <c r="E227" s="2">
        <f t="shared" si="12"/>
        <v>3408312</v>
      </c>
      <c r="F227" s="5" t="str">
        <f t="shared" si="15"/>
        <v>BEARISH</v>
      </c>
      <c r="G227" s="5" t="str">
        <f t="shared" si="14"/>
        <v>WEAK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1.27</v>
      </c>
      <c r="C228" s="5">
        <f>TITRES_STAT!D231</f>
        <v>1.1989000000000001</v>
      </c>
      <c r="D228" s="5">
        <f>TITRES_STAT!E231</f>
        <v>53782</v>
      </c>
      <c r="E228" s="2">
        <f t="shared" si="12"/>
        <v>3354530</v>
      </c>
      <c r="F228" s="5" t="str">
        <f t="shared" si="15"/>
        <v>BEARISH</v>
      </c>
      <c r="G228" s="5" t="str">
        <f t="shared" si="14"/>
        <v>WEAK</v>
      </c>
      <c r="H228" s="5" t="str">
        <f t="shared" si="13"/>
        <v>CONFIRMED BEARISH</v>
      </c>
    </row>
    <row r="229" spans="1:8" ht="13.5" x14ac:dyDescent="0.25">
      <c r="A229" s="3">
        <f>TITRES_STAT!B232</f>
        <v>42640</v>
      </c>
      <c r="B229" s="5">
        <f>TITRES_STAT!C232</f>
        <v>1.28</v>
      </c>
      <c r="C229" s="5">
        <f>TITRES_STAT!D232</f>
        <v>1.2082999999999999</v>
      </c>
      <c r="D229" s="5">
        <f>TITRES_STAT!E232</f>
        <v>45185</v>
      </c>
      <c r="E229" s="2">
        <f t="shared" si="12"/>
        <v>3399715</v>
      </c>
      <c r="F229" s="5" t="str">
        <f t="shared" si="15"/>
        <v>BEARISH</v>
      </c>
      <c r="G229" s="5" t="str">
        <f t="shared" si="14"/>
        <v>NEUTRAL</v>
      </c>
      <c r="H229" s="5" t="str">
        <f t="shared" si="13"/>
        <v>CONFIRMED BEARISH</v>
      </c>
    </row>
    <row r="230" spans="1:8" ht="13.5" x14ac:dyDescent="0.25">
      <c r="A230" s="3">
        <f>TITRES_STAT!B233</f>
        <v>42641</v>
      </c>
      <c r="B230" s="5">
        <f>TITRES_STAT!C233</f>
        <v>1.28</v>
      </c>
      <c r="C230" s="5">
        <f>TITRES_STAT!D233</f>
        <v>1.2082999999999999</v>
      </c>
      <c r="D230" s="5">
        <f>TITRES_STAT!E233</f>
        <v>7380</v>
      </c>
      <c r="E230" s="2">
        <f t="shared" si="12"/>
        <v>3399715</v>
      </c>
      <c r="F230" s="5" t="str">
        <f t="shared" si="15"/>
        <v>BEARISH</v>
      </c>
      <c r="G230" s="5" t="str">
        <f t="shared" si="14"/>
        <v>NEUTRAL</v>
      </c>
      <c r="H230" s="5" t="str">
        <f t="shared" si="13"/>
        <v>CONFIRMED BEARISH</v>
      </c>
    </row>
    <row r="231" spans="1:8" ht="13.5" x14ac:dyDescent="0.25">
      <c r="A231" s="3">
        <f>TITRES_STAT!B234</f>
        <v>42642</v>
      </c>
      <c r="B231" s="5">
        <f>TITRES_STAT!C234</f>
        <v>1.28</v>
      </c>
      <c r="C231" s="5">
        <f>TITRES_STAT!D234</f>
        <v>1.2082999999999999</v>
      </c>
      <c r="D231" s="5">
        <f>TITRES_STAT!E234</f>
        <v>18050</v>
      </c>
      <c r="E231" s="2">
        <f t="shared" si="12"/>
        <v>3399715</v>
      </c>
      <c r="F231" s="5" t="str">
        <f t="shared" si="15"/>
        <v>BEARISH</v>
      </c>
      <c r="G231" s="5" t="str">
        <f t="shared" si="14"/>
        <v>NEUTRAL</v>
      </c>
      <c r="H231" s="5" t="str">
        <f t="shared" si="13"/>
        <v>CONFIRMED BEARISH</v>
      </c>
    </row>
    <row r="232" spans="1:8" ht="13.5" x14ac:dyDescent="0.25">
      <c r="A232" s="3">
        <f>TITRES_STAT!B235</f>
        <v>42643</v>
      </c>
      <c r="B232" s="5">
        <f>TITRES_STAT!C235</f>
        <v>1.29</v>
      </c>
      <c r="C232" s="5">
        <f>TITRES_STAT!D235</f>
        <v>1.2178</v>
      </c>
      <c r="D232" s="5">
        <f>TITRES_STAT!E235</f>
        <v>15042</v>
      </c>
      <c r="E232" s="2">
        <f t="shared" si="12"/>
        <v>3414757</v>
      </c>
      <c r="F232" s="5" t="str">
        <f t="shared" si="15"/>
        <v>BULLISH</v>
      </c>
      <c r="G232" s="5" t="str">
        <f t="shared" si="14"/>
        <v>NEUTRAL</v>
      </c>
      <c r="H232" s="5" t="str">
        <f t="shared" si="13"/>
        <v>BULLISH DIVERGENCE</v>
      </c>
    </row>
    <row r="233" spans="1:8" ht="13.5" x14ac:dyDescent="0.25">
      <c r="A233" s="3">
        <f>TITRES_STAT!B236</f>
        <v>42647</v>
      </c>
      <c r="B233" s="5">
        <f>TITRES_STAT!C236</f>
        <v>1.26</v>
      </c>
      <c r="C233" s="5">
        <f>TITRES_STAT!D236</f>
        <v>1.1894</v>
      </c>
      <c r="D233" s="5">
        <f>TITRES_STAT!E236</f>
        <v>58341</v>
      </c>
      <c r="E233" s="2">
        <f t="shared" si="12"/>
        <v>3356416</v>
      </c>
      <c r="F233" s="5" t="str">
        <f t="shared" si="15"/>
        <v>BULLISH</v>
      </c>
      <c r="G233" s="5" t="str">
        <f t="shared" si="14"/>
        <v>NEUTRAL</v>
      </c>
      <c r="H233" s="5" t="str">
        <f t="shared" si="13"/>
        <v>BULLISH DIVERGENCE</v>
      </c>
    </row>
    <row r="234" spans="1:8" ht="13.5" x14ac:dyDescent="0.25">
      <c r="A234" s="3">
        <f>TITRES_STAT!B237</f>
        <v>42648</v>
      </c>
      <c r="B234" s="5">
        <f>TITRES_STAT!C237</f>
        <v>1.27</v>
      </c>
      <c r="C234" s="5">
        <f>TITRES_STAT!D237</f>
        <v>1.1989000000000001</v>
      </c>
      <c r="D234" s="5">
        <f>TITRES_STAT!E237</f>
        <v>68613</v>
      </c>
      <c r="E234" s="2">
        <f t="shared" si="12"/>
        <v>3425029</v>
      </c>
      <c r="F234" s="5" t="str">
        <f t="shared" si="15"/>
        <v>BULLISH</v>
      </c>
      <c r="G234" s="5" t="str">
        <f t="shared" si="14"/>
        <v>NEUTRAL</v>
      </c>
      <c r="H234" s="5" t="str">
        <f t="shared" si="13"/>
        <v>BULLISH DIVERGENCE</v>
      </c>
    </row>
    <row r="235" spans="1:8" ht="13.5" x14ac:dyDescent="0.25">
      <c r="A235" s="3">
        <f>TITRES_STAT!B238</f>
        <v>42649</v>
      </c>
      <c r="B235" s="5">
        <f>TITRES_STAT!C238</f>
        <v>1.27</v>
      </c>
      <c r="C235" s="5">
        <f>TITRES_STAT!D238</f>
        <v>1.1989000000000001</v>
      </c>
      <c r="D235" s="5">
        <f>TITRES_STAT!E238</f>
        <v>47079</v>
      </c>
      <c r="E235" s="2">
        <f t="shared" si="12"/>
        <v>3425029</v>
      </c>
      <c r="F235" s="5" t="str">
        <f t="shared" si="15"/>
        <v>BULLISH</v>
      </c>
      <c r="G235" s="5" t="str">
        <f t="shared" si="14"/>
        <v>NEUTRAL</v>
      </c>
      <c r="H235" s="5" t="str">
        <f t="shared" si="13"/>
        <v>BULLISH DIVERGENCE</v>
      </c>
    </row>
    <row r="236" spans="1:8" ht="13.5" x14ac:dyDescent="0.25">
      <c r="A236" s="3">
        <f>TITRES_STAT!B239</f>
        <v>42650</v>
      </c>
      <c r="B236" s="5">
        <f>TITRES_STAT!C239</f>
        <v>1.26</v>
      </c>
      <c r="C236" s="5">
        <f>TITRES_STAT!D239</f>
        <v>1.1894</v>
      </c>
      <c r="D236" s="5">
        <f>TITRES_STAT!E239</f>
        <v>72582</v>
      </c>
      <c r="E236" s="2">
        <f t="shared" si="12"/>
        <v>3352447</v>
      </c>
      <c r="F236" s="5" t="str">
        <f t="shared" si="15"/>
        <v>BEARISH</v>
      </c>
      <c r="G236" s="5" t="str">
        <f t="shared" si="14"/>
        <v>NEUTRAL</v>
      </c>
      <c r="H236" s="5" t="str">
        <f t="shared" si="13"/>
        <v>CONFIRMED BEARISH</v>
      </c>
    </row>
    <row r="237" spans="1:8" ht="13.5" x14ac:dyDescent="0.25">
      <c r="A237" s="3">
        <f>TITRES_STAT!B240</f>
        <v>42653</v>
      </c>
      <c r="B237" s="5">
        <f>TITRES_STAT!C240</f>
        <v>1.26</v>
      </c>
      <c r="C237" s="5">
        <f>TITRES_STAT!D240</f>
        <v>1.1894</v>
      </c>
      <c r="D237" s="5">
        <f>TITRES_STAT!E240</f>
        <v>92469</v>
      </c>
      <c r="E237" s="2">
        <f t="shared" si="12"/>
        <v>3352447</v>
      </c>
      <c r="F237" s="5" t="str">
        <f t="shared" si="15"/>
        <v>BEARISH</v>
      </c>
      <c r="G237" s="5" t="str">
        <f t="shared" si="14"/>
        <v>NEUTRAL</v>
      </c>
      <c r="H237" s="5" t="str">
        <f t="shared" si="13"/>
        <v>CONFIRMED BEARISH</v>
      </c>
    </row>
    <row r="238" spans="1:8" ht="13.5" x14ac:dyDescent="0.25">
      <c r="A238" s="3">
        <f>TITRES_STAT!B241</f>
        <v>42654</v>
      </c>
      <c r="B238" s="5">
        <f>TITRES_STAT!C241</f>
        <v>1.33</v>
      </c>
      <c r="C238" s="5">
        <f>TITRES_STAT!D241</f>
        <v>1.2555000000000001</v>
      </c>
      <c r="D238" s="5">
        <f>TITRES_STAT!E241</f>
        <v>241710</v>
      </c>
      <c r="E238" s="2">
        <f t="shared" si="12"/>
        <v>3594157</v>
      </c>
      <c r="F238" s="5" t="str">
        <f t="shared" si="15"/>
        <v>BULLISH</v>
      </c>
      <c r="G238" s="5" t="str">
        <f t="shared" si="14"/>
        <v>STRONG</v>
      </c>
      <c r="H238" s="5" t="str">
        <f t="shared" si="13"/>
        <v>CONFIRMED BULLISH</v>
      </c>
    </row>
    <row r="239" spans="1:8" ht="13.5" x14ac:dyDescent="0.25">
      <c r="A239" s="3">
        <f>TITRES_STAT!B242</f>
        <v>42655</v>
      </c>
      <c r="B239" s="5">
        <f>TITRES_STAT!C242</f>
        <v>1.37</v>
      </c>
      <c r="C239" s="5">
        <f>TITRES_STAT!D242</f>
        <v>1.2932999999999999</v>
      </c>
      <c r="D239" s="5">
        <f>TITRES_STAT!E242</f>
        <v>180663</v>
      </c>
      <c r="E239" s="2">
        <f t="shared" si="12"/>
        <v>3774820</v>
      </c>
      <c r="F239" s="5" t="str">
        <f t="shared" si="15"/>
        <v>BULLISH</v>
      </c>
      <c r="G239" s="5" t="str">
        <f t="shared" si="14"/>
        <v>STRONG</v>
      </c>
      <c r="H239" s="5" t="str">
        <f t="shared" si="13"/>
        <v>CONFIRMED BULLISH</v>
      </c>
    </row>
    <row r="240" spans="1:8" ht="13.5" x14ac:dyDescent="0.25">
      <c r="A240" s="3">
        <f>TITRES_STAT!B243</f>
        <v>42656</v>
      </c>
      <c r="B240" s="5">
        <f>TITRES_STAT!C243</f>
        <v>1.33</v>
      </c>
      <c r="C240" s="5">
        <f>TITRES_STAT!D243</f>
        <v>1.2555000000000001</v>
      </c>
      <c r="D240" s="5">
        <f>TITRES_STAT!E243</f>
        <v>62608</v>
      </c>
      <c r="E240" s="2">
        <f t="shared" si="12"/>
        <v>3712212</v>
      </c>
      <c r="F240" s="5" t="str">
        <f t="shared" si="15"/>
        <v>BULLISH</v>
      </c>
      <c r="G240" s="5" t="str">
        <f t="shared" si="14"/>
        <v>STRONG</v>
      </c>
      <c r="H240" s="5" t="str">
        <f t="shared" si="13"/>
        <v>CONFIRMED BULLISH</v>
      </c>
    </row>
    <row r="241" spans="1:8" ht="13.5" x14ac:dyDescent="0.25">
      <c r="A241" s="3">
        <f>TITRES_STAT!B244</f>
        <v>42657</v>
      </c>
      <c r="B241" s="5">
        <f>TITRES_STAT!C244</f>
        <v>1.32</v>
      </c>
      <c r="C241" s="5">
        <f>TITRES_STAT!D244</f>
        <v>1.2461</v>
      </c>
      <c r="D241" s="5">
        <f>TITRES_STAT!E244</f>
        <v>46160</v>
      </c>
      <c r="E241" s="2">
        <f t="shared" si="12"/>
        <v>3666052</v>
      </c>
      <c r="F241" s="5" t="str">
        <f t="shared" si="15"/>
        <v>BULLISH</v>
      </c>
      <c r="G241" s="5" t="str">
        <f t="shared" si="14"/>
        <v>STRONG</v>
      </c>
      <c r="H241" s="5" t="str">
        <f t="shared" si="13"/>
        <v>CONFIRMED BULLISH</v>
      </c>
    </row>
    <row r="242" spans="1:8" ht="13.5" x14ac:dyDescent="0.25">
      <c r="A242" s="3">
        <f>TITRES_STAT!B245</f>
        <v>42660</v>
      </c>
      <c r="B242" s="5">
        <f>TITRES_STAT!C245</f>
        <v>1.29</v>
      </c>
      <c r="C242" s="5">
        <f>TITRES_STAT!D245</f>
        <v>1.2178</v>
      </c>
      <c r="D242" s="5">
        <f>TITRES_STAT!E245</f>
        <v>84395</v>
      </c>
      <c r="E242" s="2">
        <f t="shared" si="12"/>
        <v>3581657</v>
      </c>
      <c r="F242" s="5" t="str">
        <f t="shared" si="15"/>
        <v>BULLISH</v>
      </c>
      <c r="G242" s="5" t="str">
        <f t="shared" si="14"/>
        <v>STRONG</v>
      </c>
      <c r="H242" s="5" t="str">
        <f t="shared" si="13"/>
        <v>CONFIRMED BULLISH</v>
      </c>
    </row>
    <row r="243" spans="1:8" ht="13.5" x14ac:dyDescent="0.25">
      <c r="A243" s="3">
        <f>TITRES_STAT!B246</f>
        <v>42661</v>
      </c>
      <c r="B243" s="5">
        <f>TITRES_STAT!C246</f>
        <v>1.29</v>
      </c>
      <c r="C243" s="5">
        <f>TITRES_STAT!D246</f>
        <v>1.2178</v>
      </c>
      <c r="D243" s="5">
        <f>TITRES_STAT!E246</f>
        <v>41299</v>
      </c>
      <c r="E243" s="2">
        <f t="shared" si="12"/>
        <v>3581657</v>
      </c>
      <c r="F243" s="5" t="str">
        <f t="shared" si="15"/>
        <v>BEARISH</v>
      </c>
      <c r="G243" s="5" t="str">
        <f t="shared" si="14"/>
        <v>NEUTRAL</v>
      </c>
      <c r="H243" s="5" t="str">
        <f t="shared" si="13"/>
        <v>CONFIRMED BEARISH</v>
      </c>
    </row>
    <row r="244" spans="1:8" ht="13.5" x14ac:dyDescent="0.25">
      <c r="A244" s="3">
        <f>TITRES_STAT!B247</f>
        <v>42662</v>
      </c>
      <c r="B244" s="5">
        <f>TITRES_STAT!C247</f>
        <v>1.3</v>
      </c>
      <c r="C244" s="5">
        <f>TITRES_STAT!D247</f>
        <v>1.2272000000000001</v>
      </c>
      <c r="D244" s="5">
        <f>TITRES_STAT!E247</f>
        <v>95620</v>
      </c>
      <c r="E244" s="2">
        <f t="shared" si="12"/>
        <v>3677277</v>
      </c>
      <c r="F244" s="5" t="str">
        <f t="shared" si="15"/>
        <v>BEARISH</v>
      </c>
      <c r="G244" s="5" t="str">
        <f t="shared" si="14"/>
        <v>WEAK</v>
      </c>
      <c r="H244" s="5" t="str">
        <f t="shared" si="13"/>
        <v>CONFIRMED BEARISH</v>
      </c>
    </row>
    <row r="245" spans="1:8" ht="13.5" x14ac:dyDescent="0.25">
      <c r="A245" s="3">
        <f>TITRES_STAT!B248</f>
        <v>42663</v>
      </c>
      <c r="B245" s="5">
        <f>TITRES_STAT!C248</f>
        <v>1.34</v>
      </c>
      <c r="C245" s="5">
        <f>TITRES_STAT!D248</f>
        <v>1.2649999999999999</v>
      </c>
      <c r="D245" s="5">
        <f>TITRES_STAT!E248</f>
        <v>89293</v>
      </c>
      <c r="E245" s="2">
        <f t="shared" si="12"/>
        <v>3766570</v>
      </c>
      <c r="F245" s="5" t="str">
        <f t="shared" si="15"/>
        <v>BULLISH</v>
      </c>
      <c r="G245" s="5" t="str">
        <f t="shared" si="14"/>
        <v>NEUTRAL</v>
      </c>
      <c r="H245" s="5" t="str">
        <f t="shared" si="13"/>
        <v>CONFIRMED BULLISH</v>
      </c>
    </row>
    <row r="246" spans="1:8" ht="13.5" x14ac:dyDescent="0.25">
      <c r="A246" s="3">
        <f>TITRES_STAT!B249</f>
        <v>42664</v>
      </c>
      <c r="B246" s="5">
        <f>TITRES_STAT!C249</f>
        <v>1.31</v>
      </c>
      <c r="C246" s="5">
        <f>TITRES_STAT!D249</f>
        <v>1.2365999999999999</v>
      </c>
      <c r="D246" s="5">
        <f>TITRES_STAT!E249</f>
        <v>29861</v>
      </c>
      <c r="E246" s="2">
        <f t="shared" si="12"/>
        <v>3736709</v>
      </c>
      <c r="F246" s="5" t="str">
        <f t="shared" si="15"/>
        <v>BULLISH</v>
      </c>
      <c r="G246" s="5" t="str">
        <f t="shared" si="14"/>
        <v>NEUTRAL</v>
      </c>
      <c r="H246" s="5" t="str">
        <f t="shared" si="13"/>
        <v>BULLISH DIVERGENCE</v>
      </c>
    </row>
    <row r="247" spans="1:8" ht="13.5" x14ac:dyDescent="0.25">
      <c r="A247" s="3">
        <f>TITRES_STAT!B250</f>
        <v>42667</v>
      </c>
      <c r="B247" s="5">
        <f>TITRES_STAT!C250</f>
        <v>1.32</v>
      </c>
      <c r="C247" s="5">
        <f>TITRES_STAT!D250</f>
        <v>1.2461</v>
      </c>
      <c r="D247" s="5">
        <f>TITRES_STAT!E250</f>
        <v>13734</v>
      </c>
      <c r="E247" s="2">
        <f t="shared" si="12"/>
        <v>3750443</v>
      </c>
      <c r="F247" s="5" t="str">
        <f t="shared" si="15"/>
        <v>BULLISH</v>
      </c>
      <c r="G247" s="5" t="str">
        <f t="shared" si="14"/>
        <v>STRONG</v>
      </c>
      <c r="H247" s="5" t="str">
        <f t="shared" si="13"/>
        <v>CONFIRMED BULLISH</v>
      </c>
    </row>
    <row r="248" spans="1:8" ht="13.5" x14ac:dyDescent="0.25">
      <c r="A248" s="3">
        <f>TITRES_STAT!B251</f>
        <v>42668</v>
      </c>
      <c r="B248" s="5">
        <f>TITRES_STAT!C251</f>
        <v>1.31</v>
      </c>
      <c r="C248" s="5">
        <f>TITRES_STAT!D251</f>
        <v>1.2365999999999999</v>
      </c>
      <c r="D248" s="5">
        <f>TITRES_STAT!E251</f>
        <v>45571</v>
      </c>
      <c r="E248" s="2">
        <f t="shared" si="12"/>
        <v>3704872</v>
      </c>
      <c r="F248" s="5" t="str">
        <f t="shared" si="15"/>
        <v>BULLISH</v>
      </c>
      <c r="G248" s="5" t="str">
        <f t="shared" si="14"/>
        <v>STRONG</v>
      </c>
      <c r="H248" s="5" t="str">
        <f t="shared" si="13"/>
        <v>CONFIRMED BULLISH</v>
      </c>
    </row>
    <row r="249" spans="1:8" ht="13.5" x14ac:dyDescent="0.25">
      <c r="A249" s="3">
        <f>TITRES_STAT!B252</f>
        <v>42669</v>
      </c>
      <c r="B249" s="5">
        <f>TITRES_STAT!C252</f>
        <v>1.33</v>
      </c>
      <c r="C249" s="5">
        <f>TITRES_STAT!D252</f>
        <v>1.2555000000000001</v>
      </c>
      <c r="D249" s="5">
        <f>TITRES_STAT!E252</f>
        <v>73835</v>
      </c>
      <c r="E249" s="2">
        <f t="shared" si="12"/>
        <v>3778707</v>
      </c>
      <c r="F249" s="5" t="str">
        <f t="shared" si="15"/>
        <v>BULLISH</v>
      </c>
      <c r="G249" s="5" t="str">
        <f t="shared" si="14"/>
        <v>STRONG</v>
      </c>
      <c r="H249" s="5" t="str">
        <f t="shared" si="13"/>
        <v>CONFIRMED BULLISH</v>
      </c>
    </row>
    <row r="250" spans="1:8" ht="13.5" x14ac:dyDescent="0.25">
      <c r="A250" s="3">
        <f>TITRES_STAT!B253</f>
        <v>42670</v>
      </c>
      <c r="B250" s="5">
        <f>TITRES_STAT!C253</f>
        <v>1.41</v>
      </c>
      <c r="C250" s="5">
        <f>TITRES_STAT!D253</f>
        <v>1.331</v>
      </c>
      <c r="D250" s="5">
        <f>TITRES_STAT!E253</f>
        <v>203310</v>
      </c>
      <c r="E250" s="2">
        <f t="shared" si="12"/>
        <v>3982017</v>
      </c>
      <c r="F250" s="5" t="str">
        <f t="shared" si="15"/>
        <v>BULLISH</v>
      </c>
      <c r="G250" s="5" t="str">
        <f t="shared" si="14"/>
        <v>STRONG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1.42</v>
      </c>
      <c r="C251" s="5">
        <f>TITRES_STAT!D254</f>
        <v>1.3405</v>
      </c>
      <c r="D251" s="5">
        <f>TITRES_STAT!E254</f>
        <v>185659</v>
      </c>
      <c r="E251" s="2">
        <f t="shared" si="12"/>
        <v>4167676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1.39</v>
      </c>
      <c r="C252" s="5">
        <f>TITRES_STAT!D255</f>
        <v>1.3122</v>
      </c>
      <c r="D252" s="5">
        <f>TITRES_STAT!E255</f>
        <v>77872</v>
      </c>
      <c r="E252" s="2">
        <f t="shared" si="12"/>
        <v>4089804</v>
      </c>
      <c r="F252" s="5" t="str">
        <f t="shared" si="15"/>
        <v>BULLISH</v>
      </c>
      <c r="G252" s="5" t="str">
        <f t="shared" si="14"/>
        <v>STRONG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1.47</v>
      </c>
      <c r="C253" s="5">
        <f>TITRES_STAT!D256</f>
        <v>1.3876999999999999</v>
      </c>
      <c r="D253" s="5">
        <f>TITRES_STAT!E256</f>
        <v>177360</v>
      </c>
      <c r="E253" s="2">
        <f t="shared" si="12"/>
        <v>4267164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1.51</v>
      </c>
      <c r="C254" s="5">
        <f>TITRES_STAT!D257</f>
        <v>1.4254</v>
      </c>
      <c r="D254" s="5">
        <f>TITRES_STAT!E257</f>
        <v>145423</v>
      </c>
      <c r="E254" s="2">
        <f t="shared" si="12"/>
        <v>4412587</v>
      </c>
      <c r="F254" s="5" t="str">
        <f t="shared" si="15"/>
        <v>BULLISH</v>
      </c>
      <c r="G254" s="5" t="str">
        <f t="shared" si="14"/>
        <v>STRONG</v>
      </c>
      <c r="H254" s="5" t="str">
        <f t="shared" si="13"/>
        <v>CONFIRMED BULLISH</v>
      </c>
    </row>
    <row r="255" spans="1:8" ht="13.5" x14ac:dyDescent="0.25">
      <c r="A255" s="3">
        <f>TITRES_STAT!B258</f>
        <v>42677</v>
      </c>
      <c r="B255" s="5">
        <f>TITRES_STAT!C258</f>
        <v>1.52</v>
      </c>
      <c r="C255" s="5">
        <f>TITRES_STAT!D258</f>
        <v>1.4349000000000001</v>
      </c>
      <c r="D255" s="5">
        <f>TITRES_STAT!E258</f>
        <v>53695</v>
      </c>
      <c r="E255" s="2">
        <f t="shared" si="12"/>
        <v>4466282</v>
      </c>
      <c r="F255" s="5" t="str">
        <f t="shared" si="15"/>
        <v>BULLISH</v>
      </c>
      <c r="G255" s="5" t="str">
        <f t="shared" si="14"/>
        <v>STRONG</v>
      </c>
      <c r="H255" s="5" t="str">
        <f t="shared" si="13"/>
        <v>CONFIRMED BULLISH</v>
      </c>
    </row>
    <row r="256" spans="1:8" ht="13.5" x14ac:dyDescent="0.25">
      <c r="A256" s="3">
        <f>TITRES_STAT!B259</f>
        <v>42678</v>
      </c>
      <c r="B256" s="5">
        <f>TITRES_STAT!C259</f>
        <v>1.53</v>
      </c>
      <c r="C256" s="5">
        <f>TITRES_STAT!D259</f>
        <v>1.4442999999999999</v>
      </c>
      <c r="D256" s="5">
        <f>TITRES_STAT!E259</f>
        <v>56933</v>
      </c>
      <c r="E256" s="2">
        <f t="shared" si="12"/>
        <v>4523215</v>
      </c>
      <c r="F256" s="5" t="str">
        <f t="shared" si="15"/>
        <v>BULLISH</v>
      </c>
      <c r="G256" s="5" t="str">
        <f t="shared" si="14"/>
        <v>STRONG</v>
      </c>
      <c r="H256" s="5" t="str">
        <f t="shared" si="13"/>
        <v>CONFIRMED BULLISH</v>
      </c>
    </row>
    <row r="257" spans="1:8" ht="13.5" x14ac:dyDescent="0.25">
      <c r="A257" s="3">
        <f>TITRES_STAT!B260</f>
        <v>42681</v>
      </c>
      <c r="B257" s="5">
        <f>TITRES_STAT!C260</f>
        <v>1.55</v>
      </c>
      <c r="C257" s="5">
        <f>TITRES_STAT!D260</f>
        <v>1.4632000000000001</v>
      </c>
      <c r="D257" s="5">
        <f>TITRES_STAT!E260</f>
        <v>68806</v>
      </c>
      <c r="E257" s="2">
        <f t="shared" si="12"/>
        <v>4592021</v>
      </c>
      <c r="F257" s="5" t="str">
        <f t="shared" si="15"/>
        <v>BULLISH</v>
      </c>
      <c r="G257" s="5" t="str">
        <f t="shared" si="14"/>
        <v>STRONG</v>
      </c>
      <c r="H257" s="5" t="str">
        <f t="shared" si="13"/>
        <v>CONFIRMED BULLISH</v>
      </c>
    </row>
    <row r="258" spans="1:8" ht="13.5" x14ac:dyDescent="0.25">
      <c r="A258" s="3">
        <f>TITRES_STAT!B261</f>
        <v>42682</v>
      </c>
      <c r="B258" s="5">
        <f>TITRES_STAT!C261</f>
        <v>1.64</v>
      </c>
      <c r="C258" s="5">
        <f>TITRES_STAT!D261</f>
        <v>1.5482</v>
      </c>
      <c r="D258" s="5">
        <f>TITRES_STAT!E261</f>
        <v>199571</v>
      </c>
      <c r="E258" s="2">
        <f t="shared" si="12"/>
        <v>4791592</v>
      </c>
      <c r="F258" s="5" t="str">
        <f t="shared" si="15"/>
        <v>BULLISH</v>
      </c>
      <c r="G258" s="5" t="str">
        <f t="shared" si="14"/>
        <v>STRONG</v>
      </c>
      <c r="H258" s="5" t="str">
        <f t="shared" si="13"/>
        <v>CONFIRMED BULLISH</v>
      </c>
    </row>
    <row r="259" spans="1:8" ht="13.5" x14ac:dyDescent="0.25">
      <c r="A259" s="3">
        <f>TITRES_STAT!B262</f>
        <v>42683</v>
      </c>
      <c r="B259" s="5">
        <f>TITRES_STAT!C262</f>
        <v>1.66</v>
      </c>
      <c r="C259" s="5">
        <f>TITRES_STAT!D262</f>
        <v>1.5669999999999999</v>
      </c>
      <c r="D259" s="5">
        <f>TITRES_STAT!E262</f>
        <v>142778</v>
      </c>
      <c r="E259" s="2">
        <f t="shared" si="12"/>
        <v>4934370</v>
      </c>
      <c r="F259" s="5" t="str">
        <f t="shared" si="15"/>
        <v>BULLISH</v>
      </c>
      <c r="G259" s="5" t="str">
        <f t="shared" si="14"/>
        <v>STRONG</v>
      </c>
      <c r="H259" s="5" t="str">
        <f t="shared" si="13"/>
        <v>CONFIRMED BULLISH</v>
      </c>
    </row>
    <row r="260" spans="1:8" ht="13.5" x14ac:dyDescent="0.25">
      <c r="A260" s="3">
        <f>TITRES_STAT!B263</f>
        <v>42684</v>
      </c>
      <c r="B260" s="5">
        <f>TITRES_STAT!C263</f>
        <v>1.67</v>
      </c>
      <c r="C260" s="5">
        <f>TITRES_STAT!D263</f>
        <v>1.5765</v>
      </c>
      <c r="D260" s="5">
        <f>TITRES_STAT!E263</f>
        <v>204506</v>
      </c>
      <c r="E260" s="2">
        <f t="shared" ref="E260:E323" si="16">IF(B260&gt;B259, E259+D260, IF(B260&lt;B259, E259-D260, E259))</f>
        <v>5138876</v>
      </c>
      <c r="F260" s="5" t="str">
        <f t="shared" si="15"/>
        <v>BULLISH</v>
      </c>
      <c r="G260" s="5" t="str">
        <f t="shared" si="14"/>
        <v>STRONG</v>
      </c>
      <c r="H260" s="5" t="str">
        <f t="shared" si="13"/>
        <v>CONFIRMED BULLISH</v>
      </c>
    </row>
    <row r="261" spans="1:8" ht="13.5" x14ac:dyDescent="0.25">
      <c r="A261" s="3">
        <f>TITRES_STAT!B264</f>
        <v>42685</v>
      </c>
      <c r="B261" s="5">
        <f>TITRES_STAT!C264</f>
        <v>1.66</v>
      </c>
      <c r="C261" s="5">
        <f>TITRES_STAT!D264</f>
        <v>1.5669999999999999</v>
      </c>
      <c r="D261" s="5">
        <f>TITRES_STAT!E264</f>
        <v>34479</v>
      </c>
      <c r="E261" s="2">
        <f t="shared" si="16"/>
        <v>5104397</v>
      </c>
      <c r="F261" s="5" t="str">
        <f t="shared" si="15"/>
        <v>BULLISH</v>
      </c>
      <c r="G261" s="5" t="str">
        <f t="shared" si="14"/>
        <v>STRONG</v>
      </c>
      <c r="H261" s="5" t="str">
        <f t="shared" si="13"/>
        <v>CONFIRMED BULLISH</v>
      </c>
    </row>
    <row r="262" spans="1:8" ht="13.5" x14ac:dyDescent="0.25">
      <c r="A262" s="3">
        <f>TITRES_STAT!B265</f>
        <v>42688</v>
      </c>
      <c r="B262" s="5">
        <f>TITRES_STAT!C265</f>
        <v>1.65</v>
      </c>
      <c r="C262" s="5">
        <f>TITRES_STAT!D265</f>
        <v>1.5576000000000001</v>
      </c>
      <c r="D262" s="5">
        <f>TITRES_STAT!E265</f>
        <v>169006</v>
      </c>
      <c r="E262" s="2">
        <f t="shared" si="16"/>
        <v>4935391</v>
      </c>
      <c r="F262" s="5" t="str">
        <f t="shared" si="15"/>
        <v>BULLISH</v>
      </c>
      <c r="G262" s="5" t="str">
        <f t="shared" si="14"/>
        <v>STRONG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42689</v>
      </c>
      <c r="B263" s="5">
        <f>TITRES_STAT!C266</f>
        <v>1.6</v>
      </c>
      <c r="C263" s="5">
        <f>TITRES_STAT!D266</f>
        <v>1.5104</v>
      </c>
      <c r="D263" s="5">
        <f>TITRES_STAT!E266</f>
        <v>81619</v>
      </c>
      <c r="E263" s="2">
        <f t="shared" si="16"/>
        <v>4853772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BULLISH DIVERGENCE</v>
      </c>
    </row>
    <row r="264" spans="1:8" ht="13.5" x14ac:dyDescent="0.25">
      <c r="A264" s="3">
        <f>TITRES_STAT!B267</f>
        <v>42690</v>
      </c>
      <c r="B264" s="5">
        <f>TITRES_STAT!C267</f>
        <v>1.62</v>
      </c>
      <c r="C264" s="5">
        <f>TITRES_STAT!D267</f>
        <v>1.5293000000000001</v>
      </c>
      <c r="D264" s="5">
        <f>TITRES_STAT!E267</f>
        <v>105129</v>
      </c>
      <c r="E264" s="2">
        <f t="shared" si="16"/>
        <v>4958901</v>
      </c>
      <c r="F264" s="5" t="str">
        <f t="shared" ref="F264:F327" si="19">IF(E264&gt;E259,"BULLISH",IF(E264&lt;E259,"BEARISH","NEUTRAL"))</f>
        <v>BULLISH</v>
      </c>
      <c r="G264" s="5" t="str">
        <f t="shared" si="18"/>
        <v>NEUTRAL</v>
      </c>
      <c r="H264" s="5" t="str">
        <f t="shared" si="17"/>
        <v>BULLISH DIVERGENCE</v>
      </c>
    </row>
    <row r="265" spans="1:8" ht="13.5" x14ac:dyDescent="0.25">
      <c r="A265" s="3">
        <f>TITRES_STAT!B268</f>
        <v>42691</v>
      </c>
      <c r="B265" s="5">
        <f>TITRES_STAT!C268</f>
        <v>1.58</v>
      </c>
      <c r="C265" s="5">
        <f>TITRES_STAT!D268</f>
        <v>1.4915</v>
      </c>
      <c r="D265" s="5">
        <f>TITRES_STAT!E268</f>
        <v>36530</v>
      </c>
      <c r="E265" s="2">
        <f t="shared" si="16"/>
        <v>4922371</v>
      </c>
      <c r="F265" s="5" t="str">
        <f t="shared" si="19"/>
        <v>BEARISH</v>
      </c>
      <c r="G265" s="5" t="str">
        <f t="shared" si="18"/>
        <v>WEAK</v>
      </c>
      <c r="H265" s="5" t="str">
        <f t="shared" si="17"/>
        <v>CONFIRMED BEARISH</v>
      </c>
    </row>
    <row r="266" spans="1:8" ht="13.5" x14ac:dyDescent="0.25">
      <c r="A266" s="3">
        <f>TITRES_STAT!B269</f>
        <v>42692</v>
      </c>
      <c r="B266" s="5">
        <f>TITRES_STAT!C269</f>
        <v>1.59</v>
      </c>
      <c r="C266" s="5">
        <f>TITRES_STAT!D269</f>
        <v>1.5009999999999999</v>
      </c>
      <c r="D266" s="5">
        <f>TITRES_STAT!E269</f>
        <v>8985</v>
      </c>
      <c r="E266" s="2">
        <f t="shared" si="16"/>
        <v>4931356</v>
      </c>
      <c r="F266" s="5" t="str">
        <f t="shared" si="19"/>
        <v>BEARISH</v>
      </c>
      <c r="G266" s="5" t="str">
        <f t="shared" si="18"/>
        <v>WEAK</v>
      </c>
      <c r="H266" s="5" t="str">
        <f t="shared" si="17"/>
        <v>CONFIRMED BEARISH</v>
      </c>
    </row>
    <row r="267" spans="1:8" ht="13.5" x14ac:dyDescent="0.25">
      <c r="A267" s="3">
        <f>TITRES_STAT!B270</f>
        <v>42695</v>
      </c>
      <c r="B267" s="5">
        <f>TITRES_STAT!C270</f>
        <v>1.55</v>
      </c>
      <c r="C267" s="5">
        <f>TITRES_STAT!D270</f>
        <v>1.4632000000000001</v>
      </c>
      <c r="D267" s="5">
        <f>TITRES_STAT!E270</f>
        <v>15974</v>
      </c>
      <c r="E267" s="2">
        <f t="shared" si="16"/>
        <v>4915382</v>
      </c>
      <c r="F267" s="5" t="str">
        <f t="shared" si="19"/>
        <v>BEARISH</v>
      </c>
      <c r="G267" s="5" t="str">
        <f t="shared" si="18"/>
        <v>NEUTRAL</v>
      </c>
      <c r="H267" s="5" t="str">
        <f t="shared" si="17"/>
        <v>CONFIRMED BEARISH</v>
      </c>
    </row>
    <row r="268" spans="1:8" ht="13.5" x14ac:dyDescent="0.25">
      <c r="A268" s="3">
        <f>TITRES_STAT!B271</f>
        <v>42696</v>
      </c>
      <c r="B268" s="5">
        <f>TITRES_STAT!C271</f>
        <v>1.63</v>
      </c>
      <c r="C268" s="5">
        <f>TITRES_STAT!D271</f>
        <v>1.5387</v>
      </c>
      <c r="D268" s="5">
        <f>TITRES_STAT!E271</f>
        <v>121138</v>
      </c>
      <c r="E268" s="2">
        <f t="shared" si="16"/>
        <v>5036520</v>
      </c>
      <c r="F268" s="5" t="str">
        <f t="shared" si="19"/>
        <v>BULLISH</v>
      </c>
      <c r="G268" s="5" t="str">
        <f t="shared" si="18"/>
        <v>STRONG</v>
      </c>
      <c r="H268" s="5" t="str">
        <f t="shared" si="17"/>
        <v>CONFIRMED BULLISH</v>
      </c>
    </row>
    <row r="269" spans="1:8" ht="13.5" x14ac:dyDescent="0.25">
      <c r="A269" s="3">
        <f>TITRES_STAT!B272</f>
        <v>42697</v>
      </c>
      <c r="B269" s="5">
        <f>TITRES_STAT!C272</f>
        <v>1.6</v>
      </c>
      <c r="C269" s="5">
        <f>TITRES_STAT!D272</f>
        <v>1.5104</v>
      </c>
      <c r="D269" s="5">
        <f>TITRES_STAT!E272</f>
        <v>17285</v>
      </c>
      <c r="E269" s="2">
        <f t="shared" si="16"/>
        <v>5019235</v>
      </c>
      <c r="F269" s="5" t="str">
        <f t="shared" si="19"/>
        <v>BULLISH</v>
      </c>
      <c r="G269" s="5" t="str">
        <f t="shared" si="18"/>
        <v>NEUTRAL</v>
      </c>
      <c r="H269" s="5" t="str">
        <f t="shared" si="17"/>
        <v>BULLISH DIVERGENCE</v>
      </c>
    </row>
    <row r="270" spans="1:8" ht="13.5" x14ac:dyDescent="0.25">
      <c r="A270" s="3">
        <f>TITRES_STAT!B273</f>
        <v>42698</v>
      </c>
      <c r="B270" s="5">
        <f>TITRES_STAT!C273</f>
        <v>1.58</v>
      </c>
      <c r="C270" s="5">
        <f>TITRES_STAT!D273</f>
        <v>1.4915</v>
      </c>
      <c r="D270" s="5">
        <f>TITRES_STAT!E273</f>
        <v>32779</v>
      </c>
      <c r="E270" s="2">
        <f t="shared" si="16"/>
        <v>4986456</v>
      </c>
      <c r="F270" s="5" t="str">
        <f t="shared" si="19"/>
        <v>BULLISH</v>
      </c>
      <c r="G270" s="5" t="str">
        <f t="shared" si="18"/>
        <v>NEUTRAL</v>
      </c>
      <c r="H270" s="5" t="str">
        <f t="shared" si="17"/>
        <v>NEUTRAL</v>
      </c>
    </row>
    <row r="271" spans="1:8" ht="13.5" x14ac:dyDescent="0.25">
      <c r="A271" s="3">
        <f>TITRES_STAT!B274</f>
        <v>42699</v>
      </c>
      <c r="B271" s="5">
        <f>TITRES_STAT!C274</f>
        <v>1.53</v>
      </c>
      <c r="C271" s="5">
        <f>TITRES_STAT!D274</f>
        <v>1.4442999999999999</v>
      </c>
      <c r="D271" s="5">
        <f>TITRES_STAT!E274</f>
        <v>48779</v>
      </c>
      <c r="E271" s="2">
        <f t="shared" si="16"/>
        <v>4937677</v>
      </c>
      <c r="F271" s="5" t="str">
        <f t="shared" si="19"/>
        <v>BULLISH</v>
      </c>
      <c r="G271" s="5" t="str">
        <f t="shared" si="18"/>
        <v>NEUTRAL</v>
      </c>
      <c r="H271" s="5" t="str">
        <f t="shared" si="17"/>
        <v>BULLISH DIVERGENCE</v>
      </c>
    </row>
    <row r="272" spans="1:8" ht="13.5" x14ac:dyDescent="0.25">
      <c r="A272" s="3">
        <f>TITRES_STAT!B275</f>
        <v>42702</v>
      </c>
      <c r="B272" s="5">
        <f>TITRES_STAT!C275</f>
        <v>1.58</v>
      </c>
      <c r="C272" s="5">
        <f>TITRES_STAT!D275</f>
        <v>1.4915</v>
      </c>
      <c r="D272" s="5">
        <f>TITRES_STAT!E275</f>
        <v>14825</v>
      </c>
      <c r="E272" s="2">
        <f t="shared" si="16"/>
        <v>4952502</v>
      </c>
      <c r="F272" s="5" t="str">
        <f t="shared" si="19"/>
        <v>BULLISH</v>
      </c>
      <c r="G272" s="5" t="str">
        <f t="shared" si="18"/>
        <v>NEUTRAL</v>
      </c>
      <c r="H272" s="5" t="str">
        <f t="shared" si="17"/>
        <v>CONFIRMED BULLISH</v>
      </c>
    </row>
    <row r="273" spans="1:8" ht="13.5" x14ac:dyDescent="0.25">
      <c r="A273" s="3">
        <f>TITRES_STAT!B276</f>
        <v>42703</v>
      </c>
      <c r="B273" s="5">
        <f>TITRES_STAT!C276</f>
        <v>1.57</v>
      </c>
      <c r="C273" s="5">
        <f>TITRES_STAT!D276</f>
        <v>1.4821</v>
      </c>
      <c r="D273" s="5">
        <f>TITRES_STAT!E276</f>
        <v>40195</v>
      </c>
      <c r="E273" s="2">
        <f t="shared" si="16"/>
        <v>4912307</v>
      </c>
      <c r="F273" s="5" t="str">
        <f t="shared" si="19"/>
        <v>BEARISH</v>
      </c>
      <c r="G273" s="5" t="str">
        <f t="shared" si="18"/>
        <v>WEAK</v>
      </c>
      <c r="H273" s="5" t="str">
        <f t="shared" si="17"/>
        <v>CONFIRMED BEARISH</v>
      </c>
    </row>
    <row r="274" spans="1:8" ht="13.5" x14ac:dyDescent="0.25">
      <c r="A274" s="3">
        <f>TITRES_STAT!B277</f>
        <v>42704</v>
      </c>
      <c r="B274" s="5">
        <f>TITRES_STAT!C277</f>
        <v>1.57</v>
      </c>
      <c r="C274" s="5">
        <f>TITRES_STAT!D277</f>
        <v>1.4821</v>
      </c>
      <c r="D274" s="5">
        <f>TITRES_STAT!E277</f>
        <v>12090</v>
      </c>
      <c r="E274" s="2">
        <f t="shared" si="16"/>
        <v>4912307</v>
      </c>
      <c r="F274" s="5" t="str">
        <f t="shared" si="19"/>
        <v>BEARISH</v>
      </c>
      <c r="G274" s="5" t="str">
        <f t="shared" si="18"/>
        <v>WEAK</v>
      </c>
      <c r="H274" s="5" t="str">
        <f t="shared" si="17"/>
        <v>CONFIRMED BEARISH</v>
      </c>
    </row>
    <row r="275" spans="1:8" ht="13.5" x14ac:dyDescent="0.25">
      <c r="A275" s="3">
        <f>TITRES_STAT!B278</f>
        <v>42705</v>
      </c>
      <c r="B275" s="5">
        <f>TITRES_STAT!C278</f>
        <v>1.57</v>
      </c>
      <c r="C275" s="5">
        <f>TITRES_STAT!D278</f>
        <v>1.4821</v>
      </c>
      <c r="D275" s="5">
        <f>TITRES_STAT!E278</f>
        <v>3826</v>
      </c>
      <c r="E275" s="2">
        <f t="shared" si="16"/>
        <v>4912307</v>
      </c>
      <c r="F275" s="5" t="str">
        <f t="shared" si="19"/>
        <v>BEARISH</v>
      </c>
      <c r="G275" s="5" t="str">
        <f t="shared" si="18"/>
        <v>NEUTRAL</v>
      </c>
      <c r="H275" s="5" t="str">
        <f t="shared" si="17"/>
        <v>CONFIRMED BEARISH</v>
      </c>
    </row>
    <row r="276" spans="1:8" ht="13.5" x14ac:dyDescent="0.25">
      <c r="A276" s="3">
        <f>TITRES_STAT!B279</f>
        <v>42706</v>
      </c>
      <c r="B276" s="5">
        <f>TITRES_STAT!C279</f>
        <v>1.55</v>
      </c>
      <c r="C276" s="5">
        <f>TITRES_STAT!D279</f>
        <v>1.4632000000000001</v>
      </c>
      <c r="D276" s="5">
        <f>TITRES_STAT!E279</f>
        <v>66865</v>
      </c>
      <c r="E276" s="2">
        <f t="shared" si="16"/>
        <v>4845442</v>
      </c>
      <c r="F276" s="5" t="str">
        <f t="shared" si="19"/>
        <v>BEARISH</v>
      </c>
      <c r="G276" s="5" t="str">
        <f t="shared" si="18"/>
        <v>NEUTRAL</v>
      </c>
      <c r="H276" s="5" t="str">
        <f t="shared" si="17"/>
        <v>BEARISH DIVERGENCE</v>
      </c>
    </row>
    <row r="277" spans="1:8" ht="13.5" x14ac:dyDescent="0.25">
      <c r="A277" s="3">
        <f>TITRES_STAT!B280</f>
        <v>42709</v>
      </c>
      <c r="B277" s="5">
        <f>TITRES_STAT!C280</f>
        <v>1.52</v>
      </c>
      <c r="C277" s="5">
        <f>TITRES_STAT!D280</f>
        <v>1.4349000000000001</v>
      </c>
      <c r="D277" s="5">
        <f>TITRES_STAT!E280</f>
        <v>28131</v>
      </c>
      <c r="E277" s="2">
        <f t="shared" si="16"/>
        <v>4817311</v>
      </c>
      <c r="F277" s="5" t="str">
        <f t="shared" si="19"/>
        <v>BEARISH</v>
      </c>
      <c r="G277" s="5" t="str">
        <f t="shared" si="18"/>
        <v>WEAK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1.54</v>
      </c>
      <c r="C278" s="5">
        <f>TITRES_STAT!D281</f>
        <v>1.4538</v>
      </c>
      <c r="D278" s="5">
        <f>TITRES_STAT!E281</f>
        <v>7426</v>
      </c>
      <c r="E278" s="2">
        <f t="shared" si="16"/>
        <v>4824737</v>
      </c>
      <c r="F278" s="5" t="str">
        <f t="shared" si="19"/>
        <v>BEARISH</v>
      </c>
      <c r="G278" s="5" t="str">
        <f t="shared" si="18"/>
        <v>NEUTRAL</v>
      </c>
      <c r="H278" s="5" t="str">
        <f t="shared" si="17"/>
        <v>CONFIRMED BEARISH</v>
      </c>
    </row>
    <row r="279" spans="1:8" ht="13.5" x14ac:dyDescent="0.25">
      <c r="A279" s="3">
        <f>TITRES_STAT!B282</f>
        <v>42711</v>
      </c>
      <c r="B279" s="5">
        <f>TITRES_STAT!C282</f>
        <v>1.52</v>
      </c>
      <c r="C279" s="5">
        <f>TITRES_STAT!D282</f>
        <v>1.4349000000000001</v>
      </c>
      <c r="D279" s="5">
        <f>TITRES_STAT!E282</f>
        <v>8724</v>
      </c>
      <c r="E279" s="2">
        <f t="shared" si="16"/>
        <v>4816013</v>
      </c>
      <c r="F279" s="5" t="str">
        <f t="shared" si="19"/>
        <v>BEARISH</v>
      </c>
      <c r="G279" s="5" t="str">
        <f t="shared" si="18"/>
        <v>NEUTRAL</v>
      </c>
      <c r="H279" s="5" t="str">
        <f t="shared" si="17"/>
        <v>CONFIRMED BEARISH</v>
      </c>
    </row>
    <row r="280" spans="1:8" ht="13.5" x14ac:dyDescent="0.25">
      <c r="A280" s="3">
        <f>TITRES_STAT!B283</f>
        <v>42712</v>
      </c>
      <c r="B280" s="5">
        <f>TITRES_STAT!C283</f>
        <v>1.52</v>
      </c>
      <c r="C280" s="5">
        <f>TITRES_STAT!D283</f>
        <v>1.4349000000000001</v>
      </c>
      <c r="D280" s="5">
        <f>TITRES_STAT!E283</f>
        <v>9015</v>
      </c>
      <c r="E280" s="2">
        <f t="shared" si="16"/>
        <v>4816013</v>
      </c>
      <c r="F280" s="5" t="str">
        <f t="shared" si="19"/>
        <v>BEARISH</v>
      </c>
      <c r="G280" s="5" t="str">
        <f t="shared" si="18"/>
        <v>NEUTRAL</v>
      </c>
      <c r="H280" s="5" t="str">
        <f t="shared" si="17"/>
        <v>CONFIRMED BEARISH</v>
      </c>
    </row>
    <row r="281" spans="1:8" ht="13.5" x14ac:dyDescent="0.25">
      <c r="A281" s="3">
        <f>TITRES_STAT!B284</f>
        <v>42713</v>
      </c>
      <c r="B281" s="5">
        <f>TITRES_STAT!C284</f>
        <v>1.49</v>
      </c>
      <c r="C281" s="5">
        <f>TITRES_STAT!D284</f>
        <v>1.4066000000000001</v>
      </c>
      <c r="D281" s="5">
        <f>TITRES_STAT!E284</f>
        <v>17373</v>
      </c>
      <c r="E281" s="2">
        <f t="shared" si="16"/>
        <v>4798640</v>
      </c>
      <c r="F281" s="5" t="str">
        <f t="shared" si="19"/>
        <v>BEARISH</v>
      </c>
      <c r="G281" s="5" t="str">
        <f t="shared" si="18"/>
        <v>NEUTRAL</v>
      </c>
      <c r="H281" s="5" t="str">
        <f t="shared" si="17"/>
        <v>CONFIRMED BEARISH</v>
      </c>
    </row>
    <row r="282" spans="1:8" ht="13.5" x14ac:dyDescent="0.25">
      <c r="A282" s="3">
        <f>TITRES_STAT!B285</f>
        <v>42717</v>
      </c>
      <c r="B282" s="5">
        <f>TITRES_STAT!C285</f>
        <v>1.52</v>
      </c>
      <c r="C282" s="5">
        <f>TITRES_STAT!D285</f>
        <v>1.4349000000000001</v>
      </c>
      <c r="D282" s="5">
        <f>TITRES_STAT!E285</f>
        <v>29772</v>
      </c>
      <c r="E282" s="2">
        <f t="shared" si="16"/>
        <v>4828412</v>
      </c>
      <c r="F282" s="5" t="str">
        <f t="shared" si="19"/>
        <v>BULLISH</v>
      </c>
      <c r="G282" s="5" t="str">
        <f t="shared" si="18"/>
        <v>NEUTRAL</v>
      </c>
      <c r="H282" s="5" t="str">
        <f t="shared" si="17"/>
        <v>NEUTRAL</v>
      </c>
    </row>
    <row r="283" spans="1:8" ht="13.5" x14ac:dyDescent="0.25">
      <c r="A283" s="3">
        <f>TITRES_STAT!B286</f>
        <v>42718</v>
      </c>
      <c r="B283" s="5">
        <f>TITRES_STAT!C286</f>
        <v>1.52</v>
      </c>
      <c r="C283" s="5">
        <f>TITRES_STAT!D286</f>
        <v>1.4349000000000001</v>
      </c>
      <c r="D283" s="5">
        <f>TITRES_STAT!E286</f>
        <v>35284</v>
      </c>
      <c r="E283" s="2">
        <f t="shared" si="16"/>
        <v>4828412</v>
      </c>
      <c r="F283" s="5" t="str">
        <f t="shared" si="19"/>
        <v>BULLISH</v>
      </c>
      <c r="G283" s="5" t="str">
        <f t="shared" si="18"/>
        <v>NEUTRAL</v>
      </c>
      <c r="H283" s="5" t="str">
        <f t="shared" si="17"/>
        <v>BULLISH DIVERGENCE</v>
      </c>
    </row>
    <row r="284" spans="1:8" ht="13.5" x14ac:dyDescent="0.25">
      <c r="A284" s="3">
        <f>TITRES_STAT!B287</f>
        <v>42719</v>
      </c>
      <c r="B284" s="5">
        <f>TITRES_STAT!C287</f>
        <v>1.58</v>
      </c>
      <c r="C284" s="5">
        <f>TITRES_STAT!D287</f>
        <v>1.4915</v>
      </c>
      <c r="D284" s="5">
        <f>TITRES_STAT!E287</f>
        <v>143141</v>
      </c>
      <c r="E284" s="2">
        <f t="shared" si="16"/>
        <v>4971553</v>
      </c>
      <c r="F284" s="5" t="str">
        <f t="shared" si="19"/>
        <v>BULLISH</v>
      </c>
      <c r="G284" s="5" t="str">
        <f t="shared" si="18"/>
        <v>STRONG</v>
      </c>
      <c r="H284" s="5" t="str">
        <f t="shared" si="17"/>
        <v>CONFIRMED BULLISH</v>
      </c>
    </row>
    <row r="285" spans="1:8" ht="13.5" x14ac:dyDescent="0.25">
      <c r="A285" s="3">
        <f>TITRES_STAT!B288</f>
        <v>42720</v>
      </c>
      <c r="B285" s="5">
        <f>TITRES_STAT!C288</f>
        <v>1.58</v>
      </c>
      <c r="C285" s="5">
        <f>TITRES_STAT!D288</f>
        <v>1.4915</v>
      </c>
      <c r="D285" s="5">
        <f>TITRES_STAT!E288</f>
        <v>50510</v>
      </c>
      <c r="E285" s="2">
        <f t="shared" si="16"/>
        <v>4971553</v>
      </c>
      <c r="F285" s="5" t="str">
        <f t="shared" si="19"/>
        <v>BULLISH</v>
      </c>
      <c r="G285" s="5" t="str">
        <f t="shared" si="18"/>
        <v>STRONG</v>
      </c>
      <c r="H285" s="5" t="str">
        <f t="shared" si="17"/>
        <v>CONFIRMED BULLISH</v>
      </c>
    </row>
    <row r="286" spans="1:8" ht="13.5" x14ac:dyDescent="0.25">
      <c r="A286" s="3">
        <f>TITRES_STAT!B289</f>
        <v>42723</v>
      </c>
      <c r="B286" s="5">
        <f>TITRES_STAT!C289</f>
        <v>1.5</v>
      </c>
      <c r="C286" s="5">
        <f>TITRES_STAT!D289</f>
        <v>1.4159999999999999</v>
      </c>
      <c r="D286" s="5">
        <f>TITRES_STAT!E289</f>
        <v>83751</v>
      </c>
      <c r="E286" s="2">
        <f t="shared" si="16"/>
        <v>4887802</v>
      </c>
      <c r="F286" s="5" t="str">
        <f t="shared" si="19"/>
        <v>BULLISH</v>
      </c>
      <c r="G286" s="5" t="str">
        <f t="shared" si="18"/>
        <v>NEUTRAL</v>
      </c>
      <c r="H286" s="5" t="str">
        <f t="shared" si="17"/>
        <v>CONFIRMED BULLISH</v>
      </c>
    </row>
    <row r="287" spans="1:8" ht="13.5" x14ac:dyDescent="0.25">
      <c r="A287" s="3">
        <f>TITRES_STAT!B290</f>
        <v>42724</v>
      </c>
      <c r="B287" s="5">
        <f>TITRES_STAT!C290</f>
        <v>1.52</v>
      </c>
      <c r="C287" s="5">
        <f>TITRES_STAT!D290</f>
        <v>1.4349000000000001</v>
      </c>
      <c r="D287" s="5">
        <f>TITRES_STAT!E290</f>
        <v>65753</v>
      </c>
      <c r="E287" s="2">
        <f t="shared" si="16"/>
        <v>4953555</v>
      </c>
      <c r="F287" s="5" t="str">
        <f t="shared" si="19"/>
        <v>BULLISH</v>
      </c>
      <c r="G287" s="5" t="str">
        <f t="shared" si="18"/>
        <v>STRONG</v>
      </c>
      <c r="H287" s="5" t="str">
        <f t="shared" si="17"/>
        <v>NEUTRAL</v>
      </c>
    </row>
    <row r="288" spans="1:8" ht="13.5" x14ac:dyDescent="0.25">
      <c r="A288" s="3">
        <f>TITRES_STAT!B291</f>
        <v>42725</v>
      </c>
      <c r="B288" s="5">
        <f>TITRES_STAT!C291</f>
        <v>1.5</v>
      </c>
      <c r="C288" s="5">
        <f>TITRES_STAT!D291</f>
        <v>1.4159999999999999</v>
      </c>
      <c r="D288" s="5">
        <f>TITRES_STAT!E291</f>
        <v>101654</v>
      </c>
      <c r="E288" s="2">
        <f t="shared" si="16"/>
        <v>4851901</v>
      </c>
      <c r="F288" s="5" t="str">
        <f t="shared" si="19"/>
        <v>BULLISH</v>
      </c>
      <c r="G288" s="5" t="str">
        <f t="shared" si="18"/>
        <v>NEUTRAL</v>
      </c>
      <c r="H288" s="5" t="str">
        <f t="shared" si="17"/>
        <v>BULLISH DIVERGENCE</v>
      </c>
    </row>
    <row r="289" spans="1:8" ht="13.5" x14ac:dyDescent="0.25">
      <c r="A289" s="3">
        <f>TITRES_STAT!B292</f>
        <v>42726</v>
      </c>
      <c r="B289" s="5">
        <f>TITRES_STAT!C292</f>
        <v>1.48</v>
      </c>
      <c r="C289" s="5">
        <f>TITRES_STAT!D292</f>
        <v>1.3971</v>
      </c>
      <c r="D289" s="5">
        <f>TITRES_STAT!E292</f>
        <v>25371</v>
      </c>
      <c r="E289" s="2">
        <f t="shared" si="16"/>
        <v>4826530</v>
      </c>
      <c r="F289" s="5" t="str">
        <f t="shared" si="19"/>
        <v>BEARISH</v>
      </c>
      <c r="G289" s="5" t="str">
        <f t="shared" si="18"/>
        <v>WEAK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1.46</v>
      </c>
      <c r="C290" s="5">
        <f>TITRES_STAT!D293</f>
        <v>1.3782000000000001</v>
      </c>
      <c r="D290" s="5">
        <f>TITRES_STAT!E293</f>
        <v>95657</v>
      </c>
      <c r="E290" s="2">
        <f t="shared" si="16"/>
        <v>4730873</v>
      </c>
      <c r="F290" s="5" t="str">
        <f t="shared" si="19"/>
        <v>BEARISH</v>
      </c>
      <c r="G290" s="5" t="str">
        <f t="shared" si="18"/>
        <v>WEAK</v>
      </c>
      <c r="H290" s="5" t="str">
        <f t="shared" si="17"/>
        <v>CONFIRMED BEARISH</v>
      </c>
    </row>
    <row r="291" spans="1:8" ht="13.5" x14ac:dyDescent="0.25">
      <c r="A291" s="3">
        <f>TITRES_STAT!B294</f>
        <v>42730</v>
      </c>
      <c r="B291" s="5">
        <f>TITRES_STAT!C294</f>
        <v>1.48</v>
      </c>
      <c r="C291" s="5">
        <f>TITRES_STAT!D294</f>
        <v>1.3971</v>
      </c>
      <c r="D291" s="5">
        <f>TITRES_STAT!E294</f>
        <v>287929</v>
      </c>
      <c r="E291" s="2">
        <f t="shared" si="16"/>
        <v>5018802</v>
      </c>
      <c r="F291" s="5" t="str">
        <f t="shared" si="19"/>
        <v>BULLISH</v>
      </c>
      <c r="G291" s="5" t="str">
        <f t="shared" si="18"/>
        <v>STRONG</v>
      </c>
      <c r="H291" s="5" t="str">
        <f t="shared" si="17"/>
        <v>BULLISH DIVERGENCE</v>
      </c>
    </row>
    <row r="292" spans="1:8" ht="13.5" x14ac:dyDescent="0.25">
      <c r="A292" s="3">
        <f>TITRES_STAT!B295</f>
        <v>42731</v>
      </c>
      <c r="B292" s="5">
        <f>TITRES_STAT!C295</f>
        <v>1.47</v>
      </c>
      <c r="C292" s="5">
        <f>TITRES_STAT!D295</f>
        <v>1.3876999999999999</v>
      </c>
      <c r="D292" s="5">
        <f>TITRES_STAT!E295</f>
        <v>31498</v>
      </c>
      <c r="E292" s="2">
        <f t="shared" si="16"/>
        <v>4987304</v>
      </c>
      <c r="F292" s="5" t="str">
        <f t="shared" si="19"/>
        <v>BULLISH</v>
      </c>
      <c r="G292" s="5" t="str">
        <f t="shared" si="18"/>
        <v>NEUTRAL</v>
      </c>
      <c r="H292" s="5" t="str">
        <f t="shared" si="17"/>
        <v>BULLISH DIVERGENCE</v>
      </c>
    </row>
    <row r="293" spans="1:8" ht="13.5" x14ac:dyDescent="0.25">
      <c r="A293" s="3">
        <f>TITRES_STAT!B296</f>
        <v>42732</v>
      </c>
      <c r="B293" s="5">
        <f>TITRES_STAT!C296</f>
        <v>1.46</v>
      </c>
      <c r="C293" s="5">
        <f>TITRES_STAT!D296</f>
        <v>1.3782000000000001</v>
      </c>
      <c r="D293" s="5">
        <f>TITRES_STAT!E296</f>
        <v>29325</v>
      </c>
      <c r="E293" s="2">
        <f t="shared" si="16"/>
        <v>4957979</v>
      </c>
      <c r="F293" s="5" t="str">
        <f t="shared" si="19"/>
        <v>BULLISH</v>
      </c>
      <c r="G293" s="5" t="str">
        <f t="shared" si="18"/>
        <v>STRONG</v>
      </c>
      <c r="H293" s="5" t="str">
        <f t="shared" si="17"/>
        <v>BULLISH DIVERGENCE</v>
      </c>
    </row>
    <row r="294" spans="1:8" ht="13.5" x14ac:dyDescent="0.25">
      <c r="A294" s="3">
        <f>TITRES_STAT!B297</f>
        <v>42733</v>
      </c>
      <c r="B294" s="5">
        <f>TITRES_STAT!C297</f>
        <v>1.47</v>
      </c>
      <c r="C294" s="5">
        <f>TITRES_STAT!D297</f>
        <v>1.3876999999999999</v>
      </c>
      <c r="D294" s="5">
        <f>TITRES_STAT!E297</f>
        <v>9270</v>
      </c>
      <c r="E294" s="2">
        <f t="shared" si="16"/>
        <v>4967249</v>
      </c>
      <c r="F294" s="5" t="str">
        <f t="shared" si="19"/>
        <v>BULLISH</v>
      </c>
      <c r="G294" s="5" t="str">
        <f t="shared" si="18"/>
        <v>STRONG</v>
      </c>
      <c r="H294" s="5" t="str">
        <f t="shared" si="17"/>
        <v>BULLISH DIVERGENCE</v>
      </c>
    </row>
    <row r="295" spans="1:8" ht="13.5" x14ac:dyDescent="0.25">
      <c r="A295" s="3">
        <f>TITRES_STAT!B298</f>
        <v>42734</v>
      </c>
      <c r="B295" s="5">
        <f>TITRES_STAT!C298</f>
        <v>1.45</v>
      </c>
      <c r="C295" s="5">
        <f>TITRES_STAT!D298</f>
        <v>1.3688</v>
      </c>
      <c r="D295" s="5">
        <f>TITRES_STAT!E298</f>
        <v>235758</v>
      </c>
      <c r="E295" s="2">
        <f t="shared" si="16"/>
        <v>4731491</v>
      </c>
      <c r="F295" s="5" t="str">
        <f t="shared" si="19"/>
        <v>BULLISH</v>
      </c>
      <c r="G295" s="5" t="str">
        <f t="shared" si="18"/>
        <v>NEUTRAL</v>
      </c>
      <c r="H295" s="5" t="str">
        <f t="shared" si="17"/>
        <v>BULLISH DIVERGENCE</v>
      </c>
    </row>
    <row r="296" spans="1:8" ht="13.5" x14ac:dyDescent="0.25">
      <c r="A296" s="3">
        <f>TITRES_STAT!B299</f>
        <v>42737</v>
      </c>
      <c r="B296" s="5">
        <f>TITRES_STAT!C299</f>
        <v>1.48</v>
      </c>
      <c r="C296" s="5">
        <f>TITRES_STAT!D299</f>
        <v>1.3971</v>
      </c>
      <c r="D296" s="5">
        <f>TITRES_STAT!E299</f>
        <v>24389</v>
      </c>
      <c r="E296" s="2">
        <f t="shared" si="16"/>
        <v>4755880</v>
      </c>
      <c r="F296" s="5" t="str">
        <f t="shared" si="19"/>
        <v>BEARISH</v>
      </c>
      <c r="G296" s="5" t="str">
        <f t="shared" si="18"/>
        <v>WEAK</v>
      </c>
      <c r="H296" s="5" t="str">
        <f t="shared" si="17"/>
        <v>NEUTRAL</v>
      </c>
    </row>
    <row r="297" spans="1:8" ht="13.5" x14ac:dyDescent="0.25">
      <c r="A297" s="3">
        <f>TITRES_STAT!B300</f>
        <v>42738</v>
      </c>
      <c r="B297" s="5">
        <f>TITRES_STAT!C300</f>
        <v>1.44</v>
      </c>
      <c r="C297" s="5">
        <f>TITRES_STAT!D300</f>
        <v>1.3593999999999999</v>
      </c>
      <c r="D297" s="5">
        <f>TITRES_STAT!E300</f>
        <v>11678</v>
      </c>
      <c r="E297" s="2">
        <f t="shared" si="16"/>
        <v>4744202</v>
      </c>
      <c r="F297" s="5" t="str">
        <f t="shared" si="19"/>
        <v>BEARISH</v>
      </c>
      <c r="G297" s="5" t="str">
        <f t="shared" si="18"/>
        <v>WEAK</v>
      </c>
      <c r="H297" s="5" t="str">
        <f t="shared" si="17"/>
        <v>CONFIRMED BEARISH</v>
      </c>
    </row>
    <row r="298" spans="1:8" ht="13.5" x14ac:dyDescent="0.25">
      <c r="A298" s="3">
        <f>TITRES_STAT!B301</f>
        <v>42739</v>
      </c>
      <c r="B298" s="5">
        <f>TITRES_STAT!C301</f>
        <v>1.44</v>
      </c>
      <c r="C298" s="5">
        <f>TITRES_STAT!D301</f>
        <v>1.3593999999999999</v>
      </c>
      <c r="D298" s="5">
        <f>TITRES_STAT!E301</f>
        <v>25436</v>
      </c>
      <c r="E298" s="2">
        <f t="shared" si="16"/>
        <v>4744202</v>
      </c>
      <c r="F298" s="5" t="str">
        <f t="shared" si="19"/>
        <v>BEARISH</v>
      </c>
      <c r="G298" s="5" t="str">
        <f t="shared" si="18"/>
        <v>WEAK</v>
      </c>
      <c r="H298" s="5" t="str">
        <f t="shared" si="17"/>
        <v>CONFIRMED BEARISH</v>
      </c>
    </row>
    <row r="299" spans="1:8" ht="13.5" x14ac:dyDescent="0.25">
      <c r="A299" s="3">
        <f>TITRES_STAT!B302</f>
        <v>42740</v>
      </c>
      <c r="B299" s="5">
        <f>TITRES_STAT!C302</f>
        <v>1.44</v>
      </c>
      <c r="C299" s="5">
        <f>TITRES_STAT!D302</f>
        <v>1.3593999999999999</v>
      </c>
      <c r="D299" s="5">
        <f>TITRES_STAT!E302</f>
        <v>23980</v>
      </c>
      <c r="E299" s="2">
        <f t="shared" si="16"/>
        <v>4744202</v>
      </c>
      <c r="F299" s="5" t="str">
        <f t="shared" si="19"/>
        <v>BEARISH</v>
      </c>
      <c r="G299" s="5" t="str">
        <f t="shared" si="18"/>
        <v>WEAK</v>
      </c>
      <c r="H299" s="5" t="str">
        <f t="shared" si="17"/>
        <v>CONFIRMED BEARISH</v>
      </c>
    </row>
    <row r="300" spans="1:8" ht="13.5" x14ac:dyDescent="0.25">
      <c r="A300" s="3">
        <f>TITRES_STAT!B303</f>
        <v>42741</v>
      </c>
      <c r="B300" s="5">
        <f>TITRES_STAT!C303</f>
        <v>1.4</v>
      </c>
      <c r="C300" s="5">
        <f>TITRES_STAT!D303</f>
        <v>1.3216000000000001</v>
      </c>
      <c r="D300" s="5">
        <f>TITRES_STAT!E303</f>
        <v>38858</v>
      </c>
      <c r="E300" s="2">
        <f t="shared" si="16"/>
        <v>4705344</v>
      </c>
      <c r="F300" s="5" t="str">
        <f t="shared" si="19"/>
        <v>BEARISH</v>
      </c>
      <c r="G300" s="5" t="str">
        <f t="shared" si="18"/>
        <v>NEUTRAL</v>
      </c>
      <c r="H300" s="5" t="str">
        <f t="shared" si="17"/>
        <v>CONFIRMED BEARISH</v>
      </c>
    </row>
    <row r="301" spans="1:8" ht="13.5" x14ac:dyDescent="0.25">
      <c r="A301" s="3">
        <f>TITRES_STAT!B304</f>
        <v>42744</v>
      </c>
      <c r="B301" s="5">
        <f>TITRES_STAT!C304</f>
        <v>1.4</v>
      </c>
      <c r="C301" s="5">
        <f>TITRES_STAT!D304</f>
        <v>1.3216000000000001</v>
      </c>
      <c r="D301" s="5">
        <f>TITRES_STAT!E304</f>
        <v>3340</v>
      </c>
      <c r="E301" s="2">
        <f t="shared" si="16"/>
        <v>4705344</v>
      </c>
      <c r="F301" s="5" t="str">
        <f t="shared" si="19"/>
        <v>BEARISH</v>
      </c>
      <c r="G301" s="5" t="str">
        <f t="shared" si="18"/>
        <v>NEUTRAL</v>
      </c>
      <c r="H301" s="5" t="str">
        <f t="shared" si="17"/>
        <v>CONFIRMED BEARISH</v>
      </c>
    </row>
    <row r="302" spans="1:8" ht="13.5" x14ac:dyDescent="0.25">
      <c r="A302" s="3">
        <f>TITRES_STAT!B305</f>
        <v>42745</v>
      </c>
      <c r="B302" s="5">
        <f>TITRES_STAT!C305</f>
        <v>1.4</v>
      </c>
      <c r="C302" s="5">
        <f>TITRES_STAT!D305</f>
        <v>1.3216000000000001</v>
      </c>
      <c r="D302" s="5">
        <f>TITRES_STAT!E305</f>
        <v>18289</v>
      </c>
      <c r="E302" s="2">
        <f t="shared" si="16"/>
        <v>4705344</v>
      </c>
      <c r="F302" s="5" t="str">
        <f t="shared" si="19"/>
        <v>BEARISH</v>
      </c>
      <c r="G302" s="5" t="str">
        <f t="shared" si="18"/>
        <v>NEUTRAL</v>
      </c>
      <c r="H302" s="5" t="str">
        <f t="shared" si="17"/>
        <v>CONFIRMED BEARISH</v>
      </c>
    </row>
    <row r="303" spans="1:8" ht="13.5" x14ac:dyDescent="0.25">
      <c r="A303" s="3">
        <f>TITRES_STAT!B306</f>
        <v>42746</v>
      </c>
      <c r="B303" s="5">
        <f>TITRES_STAT!C306</f>
        <v>1.37</v>
      </c>
      <c r="C303" s="5">
        <f>TITRES_STAT!D306</f>
        <v>1.2932999999999999</v>
      </c>
      <c r="D303" s="5">
        <f>TITRES_STAT!E306</f>
        <v>29618</v>
      </c>
      <c r="E303" s="2">
        <f t="shared" si="16"/>
        <v>4675726</v>
      </c>
      <c r="F303" s="5" t="str">
        <f t="shared" si="19"/>
        <v>BEARISH</v>
      </c>
      <c r="G303" s="5" t="str">
        <f t="shared" si="18"/>
        <v>NEUTRAL</v>
      </c>
      <c r="H303" s="5" t="str">
        <f t="shared" si="17"/>
        <v>CONFIRMED BEARISH</v>
      </c>
    </row>
    <row r="304" spans="1:8" ht="13.5" x14ac:dyDescent="0.25">
      <c r="A304" s="3">
        <f>TITRES_STAT!B307</f>
        <v>42747</v>
      </c>
      <c r="B304" s="5">
        <f>TITRES_STAT!C307</f>
        <v>1.38</v>
      </c>
      <c r="C304" s="5">
        <f>TITRES_STAT!D307</f>
        <v>1.3027</v>
      </c>
      <c r="D304" s="5">
        <f>TITRES_STAT!E307</f>
        <v>13563</v>
      </c>
      <c r="E304" s="2">
        <f t="shared" si="16"/>
        <v>4689289</v>
      </c>
      <c r="F304" s="5" t="str">
        <f t="shared" si="19"/>
        <v>BEARISH</v>
      </c>
      <c r="G304" s="5" t="str">
        <f t="shared" si="18"/>
        <v>NEUTRAL</v>
      </c>
      <c r="H304" s="5" t="str">
        <f t="shared" si="17"/>
        <v>CONFIRMED BEARISH</v>
      </c>
    </row>
    <row r="305" spans="1:8" ht="13.5" x14ac:dyDescent="0.25">
      <c r="A305" s="3">
        <f>TITRES_STAT!B308</f>
        <v>42748</v>
      </c>
      <c r="B305" s="5">
        <f>TITRES_STAT!C308</f>
        <v>1.36</v>
      </c>
      <c r="C305" s="5">
        <f>TITRES_STAT!D308</f>
        <v>1.2838000000000001</v>
      </c>
      <c r="D305" s="5">
        <f>TITRES_STAT!E308</f>
        <v>26747</v>
      </c>
      <c r="E305" s="2">
        <f t="shared" si="16"/>
        <v>4662542</v>
      </c>
      <c r="F305" s="5" t="str">
        <f t="shared" si="19"/>
        <v>BEARISH</v>
      </c>
      <c r="G305" s="5" t="str">
        <f t="shared" si="18"/>
        <v>NEUTRAL</v>
      </c>
      <c r="H305" s="5" t="str">
        <f t="shared" si="17"/>
        <v>CONFIRMED BEARISH</v>
      </c>
    </row>
    <row r="306" spans="1:8" ht="13.5" x14ac:dyDescent="0.25">
      <c r="A306" s="3">
        <f>TITRES_STAT!B309</f>
        <v>42751</v>
      </c>
      <c r="B306" s="5">
        <f>TITRES_STAT!C309</f>
        <v>1.36</v>
      </c>
      <c r="C306" s="5">
        <f>TITRES_STAT!D309</f>
        <v>1.2838000000000001</v>
      </c>
      <c r="D306" s="5">
        <f>TITRES_STAT!E309</f>
        <v>6558</v>
      </c>
      <c r="E306" s="2">
        <f t="shared" si="16"/>
        <v>4662542</v>
      </c>
      <c r="F306" s="5" t="str">
        <f t="shared" si="19"/>
        <v>BEARISH</v>
      </c>
      <c r="G306" s="5" t="str">
        <f t="shared" si="18"/>
        <v>NEUTRAL</v>
      </c>
      <c r="H306" s="5" t="str">
        <f t="shared" si="17"/>
        <v>CONFIRMED BEARISH</v>
      </c>
    </row>
    <row r="307" spans="1:8" ht="13.5" x14ac:dyDescent="0.25">
      <c r="A307" s="3">
        <f>TITRES_STAT!B310</f>
        <v>42752</v>
      </c>
      <c r="B307" s="5">
        <f>TITRES_STAT!C310</f>
        <v>1.4</v>
      </c>
      <c r="C307" s="5">
        <f>TITRES_STAT!D310</f>
        <v>1.3216000000000001</v>
      </c>
      <c r="D307" s="5">
        <f>TITRES_STAT!E310</f>
        <v>44246</v>
      </c>
      <c r="E307" s="2">
        <f t="shared" si="16"/>
        <v>4706788</v>
      </c>
      <c r="F307" s="5" t="str">
        <f t="shared" si="19"/>
        <v>BULLISH</v>
      </c>
      <c r="G307" s="5" t="str">
        <f t="shared" si="18"/>
        <v>NEUTRAL</v>
      </c>
      <c r="H307" s="5" t="str">
        <f t="shared" si="17"/>
        <v>NEUTRAL</v>
      </c>
    </row>
    <row r="308" spans="1:8" ht="13.5" x14ac:dyDescent="0.25">
      <c r="A308" s="3">
        <f>TITRES_STAT!B311</f>
        <v>42753</v>
      </c>
      <c r="B308" s="5">
        <f>TITRES_STAT!C311</f>
        <v>1.38</v>
      </c>
      <c r="C308" s="5">
        <f>TITRES_STAT!D311</f>
        <v>1.3027</v>
      </c>
      <c r="D308" s="5">
        <f>TITRES_STAT!E311</f>
        <v>21676</v>
      </c>
      <c r="E308" s="2">
        <f t="shared" si="16"/>
        <v>4685112</v>
      </c>
      <c r="F308" s="5" t="str">
        <f t="shared" si="19"/>
        <v>BULLISH</v>
      </c>
      <c r="G308" s="5" t="str">
        <f t="shared" si="18"/>
        <v>NEUTRAL</v>
      </c>
      <c r="H308" s="5" t="str">
        <f t="shared" si="17"/>
        <v>CONFIRMED BULLISH</v>
      </c>
    </row>
    <row r="309" spans="1:8" ht="13.5" x14ac:dyDescent="0.25">
      <c r="A309" s="3">
        <f>TITRES_STAT!B312</f>
        <v>42754</v>
      </c>
      <c r="B309" s="5">
        <f>TITRES_STAT!C312</f>
        <v>1.39</v>
      </c>
      <c r="C309" s="5">
        <f>TITRES_STAT!D312</f>
        <v>1.3122</v>
      </c>
      <c r="D309" s="5">
        <f>TITRES_STAT!E312</f>
        <v>29263</v>
      </c>
      <c r="E309" s="2">
        <f t="shared" si="16"/>
        <v>4714375</v>
      </c>
      <c r="F309" s="5" t="str">
        <f t="shared" si="19"/>
        <v>BULLISH</v>
      </c>
      <c r="G309" s="5" t="str">
        <f t="shared" si="18"/>
        <v>NEUTRAL</v>
      </c>
      <c r="H309" s="5" t="str">
        <f t="shared" si="17"/>
        <v>CONFIRMED BULLISH</v>
      </c>
    </row>
    <row r="310" spans="1:8" ht="13.5" x14ac:dyDescent="0.25">
      <c r="A310" s="3">
        <f>TITRES_STAT!B313</f>
        <v>42755</v>
      </c>
      <c r="B310" s="5">
        <f>TITRES_STAT!C313</f>
        <v>1.39</v>
      </c>
      <c r="C310" s="5">
        <f>TITRES_STAT!D313</f>
        <v>1.3122</v>
      </c>
      <c r="D310" s="5">
        <f>TITRES_STAT!E313</f>
        <v>6258</v>
      </c>
      <c r="E310" s="2">
        <f t="shared" si="16"/>
        <v>4714375</v>
      </c>
      <c r="F310" s="5" t="str">
        <f t="shared" si="19"/>
        <v>BULLISH</v>
      </c>
      <c r="G310" s="5" t="str">
        <f t="shared" si="18"/>
        <v>NEUTRAL</v>
      </c>
      <c r="H310" s="5" t="str">
        <f t="shared" si="17"/>
        <v>CONFIRMED BULLISH</v>
      </c>
    </row>
    <row r="311" spans="1:8" ht="13.5" x14ac:dyDescent="0.25">
      <c r="A311" s="3">
        <f>TITRES_STAT!B314</f>
        <v>42758</v>
      </c>
      <c r="B311" s="5">
        <f>TITRES_STAT!C314</f>
        <v>1.39</v>
      </c>
      <c r="C311" s="5">
        <f>TITRES_STAT!D314</f>
        <v>1.3122</v>
      </c>
      <c r="D311" s="5">
        <f>TITRES_STAT!E314</f>
        <v>7121</v>
      </c>
      <c r="E311" s="2">
        <f t="shared" si="16"/>
        <v>4714375</v>
      </c>
      <c r="F311" s="5" t="str">
        <f t="shared" si="19"/>
        <v>BULLISH</v>
      </c>
      <c r="G311" s="5" t="str">
        <f t="shared" si="18"/>
        <v>NEUTRAL</v>
      </c>
      <c r="H311" s="5" t="str">
        <f t="shared" si="17"/>
        <v>CONFIRMED BULLISH</v>
      </c>
    </row>
    <row r="312" spans="1:8" ht="13.5" x14ac:dyDescent="0.25">
      <c r="A312" s="3">
        <f>TITRES_STAT!B315</f>
        <v>42759</v>
      </c>
      <c r="B312" s="5">
        <f>TITRES_STAT!C315</f>
        <v>1.37</v>
      </c>
      <c r="C312" s="5">
        <f>TITRES_STAT!D315</f>
        <v>1.2932999999999999</v>
      </c>
      <c r="D312" s="5">
        <f>TITRES_STAT!E315</f>
        <v>21502</v>
      </c>
      <c r="E312" s="2">
        <f t="shared" si="16"/>
        <v>4692873</v>
      </c>
      <c r="F312" s="5" t="str">
        <f t="shared" si="19"/>
        <v>BEARISH</v>
      </c>
      <c r="G312" s="5" t="str">
        <f t="shared" si="18"/>
        <v>NEUTRAL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1.36</v>
      </c>
      <c r="C313" s="5">
        <f>TITRES_STAT!D316</f>
        <v>1.2838000000000001</v>
      </c>
      <c r="D313" s="5">
        <f>TITRES_STAT!E316</f>
        <v>11939</v>
      </c>
      <c r="E313" s="2">
        <f t="shared" si="16"/>
        <v>4680934</v>
      </c>
      <c r="F313" s="5" t="str">
        <f t="shared" si="19"/>
        <v>BEARISH</v>
      </c>
      <c r="G313" s="5" t="str">
        <f t="shared" si="18"/>
        <v>NEUTRAL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1.37</v>
      </c>
      <c r="C314" s="5">
        <f>TITRES_STAT!D317</f>
        <v>1.2932999999999999</v>
      </c>
      <c r="D314" s="5">
        <f>TITRES_STAT!E317</f>
        <v>10689</v>
      </c>
      <c r="E314" s="2">
        <f t="shared" si="16"/>
        <v>4691623</v>
      </c>
      <c r="F314" s="5" t="str">
        <f t="shared" si="19"/>
        <v>BEARISH</v>
      </c>
      <c r="G314" s="5" t="str">
        <f t="shared" si="18"/>
        <v>NEUTRAL</v>
      </c>
      <c r="H314" s="5" t="str">
        <f t="shared" si="17"/>
        <v>CONFIRMED BEARISH</v>
      </c>
    </row>
    <row r="315" spans="1:8" ht="13.5" x14ac:dyDescent="0.25">
      <c r="A315" s="3">
        <f>TITRES_STAT!B318</f>
        <v>42762</v>
      </c>
      <c r="B315" s="5">
        <f>TITRES_STAT!C318</f>
        <v>1.37</v>
      </c>
      <c r="C315" s="5">
        <f>TITRES_STAT!D318</f>
        <v>1.2932999999999999</v>
      </c>
      <c r="D315" s="5">
        <f>TITRES_STAT!E318</f>
        <v>5039</v>
      </c>
      <c r="E315" s="2">
        <f t="shared" si="16"/>
        <v>4691623</v>
      </c>
      <c r="F315" s="5" t="str">
        <f t="shared" si="19"/>
        <v>BEARISH</v>
      </c>
      <c r="G315" s="5" t="str">
        <f t="shared" si="18"/>
        <v>NEUTRAL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1.36</v>
      </c>
      <c r="C316" s="5">
        <f>TITRES_STAT!D319</f>
        <v>1.2838000000000001</v>
      </c>
      <c r="D316" s="5">
        <f>TITRES_STAT!E319</f>
        <v>4423</v>
      </c>
      <c r="E316" s="2">
        <f t="shared" si="16"/>
        <v>4687200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1.35</v>
      </c>
      <c r="C317" s="5">
        <f>TITRES_STAT!D320</f>
        <v>1.2744</v>
      </c>
      <c r="D317" s="5">
        <f>TITRES_STAT!E320</f>
        <v>33783</v>
      </c>
      <c r="E317" s="2">
        <f t="shared" si="16"/>
        <v>4653417</v>
      </c>
      <c r="F317" s="5" t="str">
        <f t="shared" si="19"/>
        <v>BEARISH</v>
      </c>
      <c r="G317" s="5" t="str">
        <f t="shared" si="18"/>
        <v>NEUTRAL</v>
      </c>
      <c r="H317" s="5" t="str">
        <f t="shared" si="17"/>
        <v>CONFIRMED BEARISH</v>
      </c>
    </row>
    <row r="318" spans="1:8" ht="13.5" x14ac:dyDescent="0.25">
      <c r="A318" s="3">
        <f>TITRES_STAT!B321</f>
        <v>42767</v>
      </c>
      <c r="B318" s="5">
        <f>TITRES_STAT!C321</f>
        <v>1.34</v>
      </c>
      <c r="C318" s="5">
        <f>TITRES_STAT!D321</f>
        <v>1.2649999999999999</v>
      </c>
      <c r="D318" s="5">
        <f>TITRES_STAT!E321</f>
        <v>39402</v>
      </c>
      <c r="E318" s="2">
        <f t="shared" si="16"/>
        <v>4614015</v>
      </c>
      <c r="F318" s="5" t="str">
        <f t="shared" si="19"/>
        <v>BEARISH</v>
      </c>
      <c r="G318" s="5" t="str">
        <f t="shared" si="18"/>
        <v>NEUTRAL</v>
      </c>
      <c r="H318" s="5" t="str">
        <f t="shared" si="17"/>
        <v>CONFIRMED BEARISH</v>
      </c>
    </row>
    <row r="319" spans="1:8" ht="13.5" x14ac:dyDescent="0.25">
      <c r="A319" s="3">
        <f>TITRES_STAT!B322</f>
        <v>42768</v>
      </c>
      <c r="B319" s="5">
        <f>TITRES_STAT!C322</f>
        <v>1.35</v>
      </c>
      <c r="C319" s="5">
        <f>TITRES_STAT!D322</f>
        <v>1.2744</v>
      </c>
      <c r="D319" s="5">
        <f>TITRES_STAT!E322</f>
        <v>3819</v>
      </c>
      <c r="E319" s="2">
        <f t="shared" si="16"/>
        <v>4617834</v>
      </c>
      <c r="F319" s="5" t="str">
        <f t="shared" si="19"/>
        <v>BEARISH</v>
      </c>
      <c r="G319" s="5" t="str">
        <f t="shared" si="18"/>
        <v>NEUTRAL</v>
      </c>
      <c r="H319" s="5" t="str">
        <f t="shared" si="17"/>
        <v>CONFIRMED BEARISH</v>
      </c>
    </row>
    <row r="320" spans="1:8" ht="13.5" x14ac:dyDescent="0.25">
      <c r="A320" s="3">
        <f>TITRES_STAT!B323</f>
        <v>42769</v>
      </c>
      <c r="B320" s="5">
        <f>TITRES_STAT!C323</f>
        <v>1.36</v>
      </c>
      <c r="C320" s="5">
        <f>TITRES_STAT!D323</f>
        <v>1.2838000000000001</v>
      </c>
      <c r="D320" s="5">
        <f>TITRES_STAT!E323</f>
        <v>10671</v>
      </c>
      <c r="E320" s="2">
        <f t="shared" si="16"/>
        <v>4628505</v>
      </c>
      <c r="F320" s="5" t="str">
        <f t="shared" si="19"/>
        <v>BEARISH</v>
      </c>
      <c r="G320" s="5" t="str">
        <f t="shared" si="18"/>
        <v>NEUTRAL</v>
      </c>
      <c r="H320" s="5" t="str">
        <f t="shared" si="17"/>
        <v>CONFIRMED BEARISH</v>
      </c>
    </row>
    <row r="321" spans="1:8" ht="13.5" x14ac:dyDescent="0.25">
      <c r="A321" s="3">
        <f>TITRES_STAT!B324</f>
        <v>42772</v>
      </c>
      <c r="B321" s="5">
        <f>TITRES_STAT!C324</f>
        <v>1.35</v>
      </c>
      <c r="C321" s="5">
        <f>TITRES_STAT!D324</f>
        <v>1.2744</v>
      </c>
      <c r="D321" s="5">
        <f>TITRES_STAT!E324</f>
        <v>10015</v>
      </c>
      <c r="E321" s="2">
        <f t="shared" si="16"/>
        <v>4618490</v>
      </c>
      <c r="F321" s="5" t="str">
        <f t="shared" si="19"/>
        <v>BEARISH</v>
      </c>
      <c r="G321" s="5" t="str">
        <f t="shared" si="18"/>
        <v>NEUTRAL</v>
      </c>
      <c r="H321" s="5" t="str">
        <f t="shared" si="17"/>
        <v>CONFIRMED BEARISH</v>
      </c>
    </row>
    <row r="322" spans="1:8" ht="13.5" x14ac:dyDescent="0.25">
      <c r="A322" s="3">
        <f>TITRES_STAT!B325</f>
        <v>42773</v>
      </c>
      <c r="B322" s="5">
        <f>TITRES_STAT!C325</f>
        <v>1.36</v>
      </c>
      <c r="C322" s="5">
        <f>TITRES_STAT!D325</f>
        <v>1.2838000000000001</v>
      </c>
      <c r="D322" s="5">
        <f>TITRES_STAT!E325</f>
        <v>3754</v>
      </c>
      <c r="E322" s="2">
        <f t="shared" si="16"/>
        <v>4622244</v>
      </c>
      <c r="F322" s="5" t="str">
        <f t="shared" si="19"/>
        <v>BEARISH</v>
      </c>
      <c r="G322" s="5" t="str">
        <f t="shared" si="18"/>
        <v>NEUTRAL</v>
      </c>
      <c r="H322" s="5" t="str">
        <f t="shared" si="17"/>
        <v>BEARISH DIVERGENCE</v>
      </c>
    </row>
    <row r="323" spans="1:8" ht="13.5" x14ac:dyDescent="0.25">
      <c r="A323" s="3">
        <f>TITRES_STAT!B326</f>
        <v>42774</v>
      </c>
      <c r="B323" s="5">
        <f>TITRES_STAT!C326</f>
        <v>1.34</v>
      </c>
      <c r="C323" s="5">
        <f>TITRES_STAT!D326</f>
        <v>1.2649999999999999</v>
      </c>
      <c r="D323" s="5">
        <f>TITRES_STAT!E326</f>
        <v>32251</v>
      </c>
      <c r="E323" s="2">
        <f t="shared" si="16"/>
        <v>4589993</v>
      </c>
      <c r="F323" s="5" t="str">
        <f t="shared" si="19"/>
        <v>BEARISH</v>
      </c>
      <c r="G323" s="5" t="str">
        <f t="shared" si="18"/>
        <v>NEUTRAL</v>
      </c>
      <c r="H323" s="5" t="str">
        <f t="shared" si="17"/>
        <v>NEUTRAL</v>
      </c>
    </row>
    <row r="324" spans="1:8" ht="13.5" x14ac:dyDescent="0.25">
      <c r="A324" s="3">
        <f>TITRES_STAT!B327</f>
        <v>42775</v>
      </c>
      <c r="B324" s="5">
        <f>TITRES_STAT!C327</f>
        <v>1.33</v>
      </c>
      <c r="C324" s="5">
        <f>TITRES_STAT!D327</f>
        <v>1.2555000000000001</v>
      </c>
      <c r="D324" s="5">
        <f>TITRES_STAT!E327</f>
        <v>39210</v>
      </c>
      <c r="E324" s="2">
        <f t="shared" ref="E324:E387" si="20">IF(B324&gt;B323, E323+D324, IF(B324&lt;B323, E323-D324, E323))</f>
        <v>4550783</v>
      </c>
      <c r="F324" s="5" t="str">
        <f t="shared" si="19"/>
        <v>BEARISH</v>
      </c>
      <c r="G324" s="5" t="str">
        <f t="shared" si="18"/>
        <v>NEUTRAL</v>
      </c>
      <c r="H324" s="5" t="str">
        <f t="shared" si="17"/>
        <v>CONFIRMED BEARISH</v>
      </c>
    </row>
    <row r="325" spans="1:8" ht="13.5" x14ac:dyDescent="0.25">
      <c r="A325" s="3">
        <f>TITRES_STAT!B328</f>
        <v>42776</v>
      </c>
      <c r="B325" s="5">
        <f>TITRES_STAT!C328</f>
        <v>1.33</v>
      </c>
      <c r="C325" s="5">
        <f>TITRES_STAT!D328</f>
        <v>1.2555000000000001</v>
      </c>
      <c r="D325" s="5">
        <f>TITRES_STAT!E328</f>
        <v>34135</v>
      </c>
      <c r="E325" s="2">
        <f t="shared" si="20"/>
        <v>4550783</v>
      </c>
      <c r="F325" s="5" t="str">
        <f t="shared" si="19"/>
        <v>BEARISH</v>
      </c>
      <c r="G325" s="5" t="str">
        <f t="shared" si="18"/>
        <v>NEUTRAL</v>
      </c>
      <c r="H325" s="5" t="str">
        <f t="shared" si="17"/>
        <v>CONFIRMED BEARISH</v>
      </c>
    </row>
    <row r="326" spans="1:8" ht="13.5" x14ac:dyDescent="0.25">
      <c r="A326" s="3">
        <f>TITRES_STAT!B329</f>
        <v>42779</v>
      </c>
      <c r="B326" s="5">
        <f>TITRES_STAT!C329</f>
        <v>1.33</v>
      </c>
      <c r="C326" s="5">
        <f>TITRES_STAT!D329</f>
        <v>1.2555000000000001</v>
      </c>
      <c r="D326" s="5">
        <f>TITRES_STAT!E329</f>
        <v>12925</v>
      </c>
      <c r="E326" s="2">
        <f t="shared" si="20"/>
        <v>4550783</v>
      </c>
      <c r="F326" s="5" t="str">
        <f t="shared" si="19"/>
        <v>BEARISH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42780</v>
      </c>
      <c r="B327" s="5">
        <f>TITRES_STAT!C330</f>
        <v>1.34</v>
      </c>
      <c r="C327" s="5">
        <f>TITRES_STAT!D330</f>
        <v>1.2649999999999999</v>
      </c>
      <c r="D327" s="5">
        <f>TITRES_STAT!E330</f>
        <v>2</v>
      </c>
      <c r="E327" s="2">
        <f t="shared" si="20"/>
        <v>4550785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CONFIRMED BEARISH</v>
      </c>
    </row>
    <row r="328" spans="1:8" ht="13.5" x14ac:dyDescent="0.25">
      <c r="A328" s="3">
        <f>TITRES_STAT!B331</f>
        <v>42781</v>
      </c>
      <c r="B328" s="5">
        <f>TITRES_STAT!C331</f>
        <v>1.3</v>
      </c>
      <c r="C328" s="5">
        <f>TITRES_STAT!D331</f>
        <v>1.2272000000000001</v>
      </c>
      <c r="D328" s="5">
        <f>TITRES_STAT!E331</f>
        <v>14879</v>
      </c>
      <c r="E328" s="2">
        <f t="shared" si="20"/>
        <v>4535906</v>
      </c>
      <c r="F328" s="5" t="str">
        <f t="shared" ref="F328:F391" si="23">IF(E328&gt;E323,"BULLISH",IF(E328&lt;E323,"BEARISH","NEUTRAL"))</f>
        <v>BEARISH</v>
      </c>
      <c r="G328" s="5" t="str">
        <f t="shared" si="22"/>
        <v>NEUTRAL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1.29</v>
      </c>
      <c r="C329" s="5">
        <f>TITRES_STAT!D332</f>
        <v>1.2178</v>
      </c>
      <c r="D329" s="5">
        <f>TITRES_STAT!E332</f>
        <v>4222</v>
      </c>
      <c r="E329" s="2">
        <f t="shared" si="20"/>
        <v>4531684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1.3</v>
      </c>
      <c r="C330" s="5">
        <f>TITRES_STAT!D333</f>
        <v>1.2272000000000001</v>
      </c>
      <c r="D330" s="5">
        <f>TITRES_STAT!E333</f>
        <v>2142</v>
      </c>
      <c r="E330" s="2">
        <f t="shared" si="20"/>
        <v>4533826</v>
      </c>
      <c r="F330" s="5" t="str">
        <f t="shared" si="23"/>
        <v>BEARISH</v>
      </c>
      <c r="G330" s="5" t="str">
        <f t="shared" si="22"/>
        <v>NEUTRAL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1.27</v>
      </c>
      <c r="C331" s="5">
        <f>TITRES_STAT!D334</f>
        <v>1.1989000000000001</v>
      </c>
      <c r="D331" s="5">
        <f>TITRES_STAT!E334</f>
        <v>28371</v>
      </c>
      <c r="E331" s="2">
        <f t="shared" si="20"/>
        <v>4505455</v>
      </c>
      <c r="F331" s="5" t="str">
        <f t="shared" si="23"/>
        <v>BEARISH</v>
      </c>
      <c r="G331" s="5" t="str">
        <f t="shared" si="22"/>
        <v>NEUTRAL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1.27</v>
      </c>
      <c r="C332" s="5">
        <f>TITRES_STAT!D335</f>
        <v>1.1989000000000001</v>
      </c>
      <c r="D332" s="5">
        <f>TITRES_STAT!E335</f>
        <v>52422</v>
      </c>
      <c r="E332" s="2">
        <f t="shared" si="20"/>
        <v>4505455</v>
      </c>
      <c r="F332" s="5" t="str">
        <f t="shared" si="23"/>
        <v>BEARISH</v>
      </c>
      <c r="G332" s="5" t="str">
        <f t="shared" si="22"/>
        <v>NEUTRAL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1.27</v>
      </c>
      <c r="C333" s="5">
        <f>TITRES_STAT!D336</f>
        <v>1.1989000000000001</v>
      </c>
      <c r="D333" s="5">
        <f>TITRES_STAT!E336</f>
        <v>14687</v>
      </c>
      <c r="E333" s="2">
        <f t="shared" si="20"/>
        <v>4505455</v>
      </c>
      <c r="F333" s="5" t="str">
        <f t="shared" si="23"/>
        <v>BEARISH</v>
      </c>
      <c r="G333" s="5" t="str">
        <f t="shared" si="22"/>
        <v>NEUTRAL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1.28</v>
      </c>
      <c r="C334" s="5">
        <f>TITRES_STAT!D337</f>
        <v>1.2082999999999999</v>
      </c>
      <c r="D334" s="5">
        <f>TITRES_STAT!E337</f>
        <v>80182</v>
      </c>
      <c r="E334" s="2">
        <f t="shared" si="20"/>
        <v>4585637</v>
      </c>
      <c r="F334" s="5" t="str">
        <f t="shared" si="23"/>
        <v>BULLISH</v>
      </c>
      <c r="G334" s="5" t="str">
        <f t="shared" si="22"/>
        <v>NEUTRAL</v>
      </c>
      <c r="H334" s="5" t="str">
        <f t="shared" si="21"/>
        <v>BULLISH DIVERGENCE</v>
      </c>
    </row>
    <row r="335" spans="1:8" ht="13.5" x14ac:dyDescent="0.25">
      <c r="A335" s="3">
        <f>TITRES_STAT!B338</f>
        <v>42790</v>
      </c>
      <c r="B335" s="5">
        <f>TITRES_STAT!C338</f>
        <v>1.31</v>
      </c>
      <c r="C335" s="5">
        <f>TITRES_STAT!D338</f>
        <v>1.2365999999999999</v>
      </c>
      <c r="D335" s="5">
        <f>TITRES_STAT!E338</f>
        <v>167087</v>
      </c>
      <c r="E335" s="2">
        <f t="shared" si="20"/>
        <v>4752724</v>
      </c>
      <c r="F335" s="5" t="str">
        <f t="shared" si="23"/>
        <v>BULLISH</v>
      </c>
      <c r="G335" s="5" t="str">
        <f t="shared" si="22"/>
        <v>STRONG</v>
      </c>
      <c r="H335" s="5" t="str">
        <f t="shared" si="21"/>
        <v>CONFIRMED BULLISH</v>
      </c>
    </row>
    <row r="336" spans="1:8" ht="13.5" x14ac:dyDescent="0.25">
      <c r="A336" s="3">
        <f>TITRES_STAT!B339</f>
        <v>42793</v>
      </c>
      <c r="B336" s="5">
        <f>TITRES_STAT!C339</f>
        <v>1.29</v>
      </c>
      <c r="C336" s="5">
        <f>TITRES_STAT!D339</f>
        <v>1.2178</v>
      </c>
      <c r="D336" s="5">
        <f>TITRES_STAT!E339</f>
        <v>66076</v>
      </c>
      <c r="E336" s="2">
        <f t="shared" si="20"/>
        <v>4686648</v>
      </c>
      <c r="F336" s="5" t="str">
        <f t="shared" si="23"/>
        <v>BULLISH</v>
      </c>
      <c r="G336" s="5" t="str">
        <f t="shared" si="22"/>
        <v>STRONG</v>
      </c>
      <c r="H336" s="5" t="str">
        <f t="shared" si="21"/>
        <v>CONFIRMED BULLISH</v>
      </c>
    </row>
    <row r="337" spans="1:8" ht="13.5" x14ac:dyDescent="0.25">
      <c r="A337" s="3">
        <f>TITRES_STAT!B340</f>
        <v>42794</v>
      </c>
      <c r="B337" s="5">
        <f>TITRES_STAT!C340</f>
        <v>1.27</v>
      </c>
      <c r="C337" s="5">
        <f>TITRES_STAT!D340</f>
        <v>1.1989000000000001</v>
      </c>
      <c r="D337" s="5">
        <f>TITRES_STAT!E340</f>
        <v>103558</v>
      </c>
      <c r="E337" s="2">
        <f t="shared" si="20"/>
        <v>4583090</v>
      </c>
      <c r="F337" s="5" t="str">
        <f t="shared" si="23"/>
        <v>BULLISH</v>
      </c>
      <c r="G337" s="5" t="str">
        <f t="shared" si="22"/>
        <v>NEUTRAL</v>
      </c>
      <c r="H337" s="5" t="str">
        <f t="shared" si="21"/>
        <v>NEUTRAL</v>
      </c>
    </row>
    <row r="338" spans="1:8" ht="13.5" x14ac:dyDescent="0.25">
      <c r="A338" s="3">
        <f>TITRES_STAT!B341</f>
        <v>42795</v>
      </c>
      <c r="B338" s="5">
        <f>TITRES_STAT!C341</f>
        <v>1.28</v>
      </c>
      <c r="C338" s="5">
        <f>TITRES_STAT!D341</f>
        <v>1.2082999999999999</v>
      </c>
      <c r="D338" s="5">
        <f>TITRES_STAT!E341</f>
        <v>63090</v>
      </c>
      <c r="E338" s="2">
        <f t="shared" si="20"/>
        <v>4646180</v>
      </c>
      <c r="F338" s="5" t="str">
        <f t="shared" si="23"/>
        <v>BULLISH</v>
      </c>
      <c r="G338" s="5" t="str">
        <f t="shared" si="22"/>
        <v>STRONG</v>
      </c>
      <c r="H338" s="5" t="str">
        <f t="shared" si="21"/>
        <v>CONFIRMED BULLISH</v>
      </c>
    </row>
    <row r="339" spans="1:8" ht="13.5" x14ac:dyDescent="0.25">
      <c r="A339" s="3">
        <f>TITRES_STAT!B342</f>
        <v>42796</v>
      </c>
      <c r="B339" s="5">
        <f>TITRES_STAT!C342</f>
        <v>1.29</v>
      </c>
      <c r="C339" s="5">
        <f>TITRES_STAT!D342</f>
        <v>1.2178</v>
      </c>
      <c r="D339" s="5">
        <f>TITRES_STAT!E342</f>
        <v>72905</v>
      </c>
      <c r="E339" s="2">
        <f t="shared" si="20"/>
        <v>4719085</v>
      </c>
      <c r="F339" s="5" t="str">
        <f t="shared" si="23"/>
        <v>BULLISH</v>
      </c>
      <c r="G339" s="5" t="str">
        <f t="shared" si="22"/>
        <v>STRONG</v>
      </c>
      <c r="H339" s="5" t="str">
        <f t="shared" si="21"/>
        <v>CONFIRMED BULLISH</v>
      </c>
    </row>
    <row r="340" spans="1:8" ht="13.5" x14ac:dyDescent="0.25">
      <c r="A340" s="3">
        <f>TITRES_STAT!B343</f>
        <v>42797</v>
      </c>
      <c r="B340" s="5">
        <f>TITRES_STAT!C343</f>
        <v>1.3</v>
      </c>
      <c r="C340" s="5">
        <f>TITRES_STAT!D343</f>
        <v>1.2272000000000001</v>
      </c>
      <c r="D340" s="5">
        <f>TITRES_STAT!E343</f>
        <v>95492</v>
      </c>
      <c r="E340" s="2">
        <f t="shared" si="20"/>
        <v>4814577</v>
      </c>
      <c r="F340" s="5" t="str">
        <f t="shared" si="23"/>
        <v>BULLISH</v>
      </c>
      <c r="G340" s="5" t="str">
        <f t="shared" si="22"/>
        <v>NEUTRAL</v>
      </c>
      <c r="H340" s="5" t="str">
        <f t="shared" si="21"/>
        <v>BULLISH DIVERGENCE</v>
      </c>
    </row>
    <row r="341" spans="1:8" ht="13.5" x14ac:dyDescent="0.25">
      <c r="A341" s="3">
        <f>TITRES_STAT!B344</f>
        <v>42800</v>
      </c>
      <c r="B341" s="5">
        <f>TITRES_STAT!C344</f>
        <v>1.32</v>
      </c>
      <c r="C341" s="5">
        <f>TITRES_STAT!D344</f>
        <v>1.2461</v>
      </c>
      <c r="D341" s="5">
        <f>TITRES_STAT!E344</f>
        <v>110319</v>
      </c>
      <c r="E341" s="2">
        <f t="shared" si="20"/>
        <v>4924896</v>
      </c>
      <c r="F341" s="5" t="str">
        <f t="shared" si="23"/>
        <v>BULLISH</v>
      </c>
      <c r="G341" s="5" t="str">
        <f t="shared" si="22"/>
        <v>STRONG</v>
      </c>
      <c r="H341" s="5" t="str">
        <f t="shared" si="21"/>
        <v>CONFIRMED BULLISH</v>
      </c>
    </row>
    <row r="342" spans="1:8" ht="13.5" x14ac:dyDescent="0.25">
      <c r="A342" s="3">
        <f>TITRES_STAT!B345</f>
        <v>42801</v>
      </c>
      <c r="B342" s="5">
        <f>TITRES_STAT!C345</f>
        <v>1.4</v>
      </c>
      <c r="C342" s="5">
        <f>TITRES_STAT!D345</f>
        <v>1.3216000000000001</v>
      </c>
      <c r="D342" s="5">
        <f>TITRES_STAT!E345</f>
        <v>130292</v>
      </c>
      <c r="E342" s="2">
        <f t="shared" si="20"/>
        <v>5055188</v>
      </c>
      <c r="F342" s="5" t="str">
        <f t="shared" si="23"/>
        <v>BULLISH</v>
      </c>
      <c r="G342" s="5" t="str">
        <f t="shared" si="22"/>
        <v>STRONG</v>
      </c>
      <c r="H342" s="5" t="str">
        <f t="shared" si="21"/>
        <v>CONFIRMED BULLISH</v>
      </c>
    </row>
    <row r="343" spans="1:8" ht="13.5" x14ac:dyDescent="0.25">
      <c r="A343" s="3">
        <f>TITRES_STAT!B346</f>
        <v>42802</v>
      </c>
      <c r="B343" s="5">
        <f>TITRES_STAT!C346</f>
        <v>1.38</v>
      </c>
      <c r="C343" s="5">
        <f>TITRES_STAT!D346</f>
        <v>1.3027</v>
      </c>
      <c r="D343" s="5">
        <f>TITRES_STAT!E346</f>
        <v>87481</v>
      </c>
      <c r="E343" s="2">
        <f t="shared" si="20"/>
        <v>4967707</v>
      </c>
      <c r="F343" s="5" t="str">
        <f t="shared" si="23"/>
        <v>BULLISH</v>
      </c>
      <c r="G343" s="5" t="str">
        <f t="shared" si="22"/>
        <v>STRONG</v>
      </c>
      <c r="H343" s="5" t="str">
        <f t="shared" si="21"/>
        <v>CONFIRMED BULLISH</v>
      </c>
    </row>
    <row r="344" spans="1:8" ht="13.5" x14ac:dyDescent="0.25">
      <c r="A344" s="3">
        <f>TITRES_STAT!B347</f>
        <v>42803</v>
      </c>
      <c r="B344" s="5">
        <f>TITRES_STAT!C347</f>
        <v>1.36</v>
      </c>
      <c r="C344" s="5">
        <f>TITRES_STAT!D347</f>
        <v>1.2838000000000001</v>
      </c>
      <c r="D344" s="5">
        <f>TITRES_STAT!E347</f>
        <v>85953</v>
      </c>
      <c r="E344" s="2">
        <f t="shared" si="20"/>
        <v>4881754</v>
      </c>
      <c r="F344" s="5" t="str">
        <f t="shared" si="23"/>
        <v>BULLISH</v>
      </c>
      <c r="G344" s="5" t="str">
        <f t="shared" si="22"/>
        <v>STRONG</v>
      </c>
      <c r="H344" s="5" t="str">
        <f t="shared" si="21"/>
        <v>CONFIRMED BULLISH</v>
      </c>
    </row>
    <row r="345" spans="1:8" ht="13.5" x14ac:dyDescent="0.25">
      <c r="A345" s="3">
        <f>TITRES_STAT!B348</f>
        <v>42804</v>
      </c>
      <c r="B345" s="5">
        <f>TITRES_STAT!C348</f>
        <v>1.37</v>
      </c>
      <c r="C345" s="5">
        <f>TITRES_STAT!D348</f>
        <v>1.2932999999999999</v>
      </c>
      <c r="D345" s="5">
        <f>TITRES_STAT!E348</f>
        <v>60160</v>
      </c>
      <c r="E345" s="2">
        <f t="shared" si="20"/>
        <v>4941914</v>
      </c>
      <c r="F345" s="5" t="str">
        <f t="shared" si="23"/>
        <v>BULLISH</v>
      </c>
      <c r="G345" s="5" t="str">
        <f t="shared" si="22"/>
        <v>STRONG</v>
      </c>
      <c r="H345" s="5" t="str">
        <f t="shared" si="21"/>
        <v>CONFIRMED BULLISH</v>
      </c>
    </row>
    <row r="346" spans="1:8" ht="13.5" x14ac:dyDescent="0.25">
      <c r="A346" s="3">
        <f>TITRES_STAT!B349</f>
        <v>42807</v>
      </c>
      <c r="B346" s="5">
        <f>TITRES_STAT!C349</f>
        <v>1.32</v>
      </c>
      <c r="C346" s="5">
        <f>TITRES_STAT!D349</f>
        <v>1.2461</v>
      </c>
      <c r="D346" s="5">
        <f>TITRES_STAT!E349</f>
        <v>24907</v>
      </c>
      <c r="E346" s="2">
        <f t="shared" si="20"/>
        <v>4917007</v>
      </c>
      <c r="F346" s="5" t="str">
        <f t="shared" si="23"/>
        <v>BEARISH</v>
      </c>
      <c r="G346" s="5" t="str">
        <f t="shared" si="22"/>
        <v>NEUTRAL</v>
      </c>
      <c r="H346" s="5" t="str">
        <f t="shared" si="21"/>
        <v>NEUTRAL</v>
      </c>
    </row>
    <row r="347" spans="1:8" ht="13.5" x14ac:dyDescent="0.25">
      <c r="A347" s="3">
        <f>TITRES_STAT!B350</f>
        <v>42808</v>
      </c>
      <c r="B347" s="5">
        <f>TITRES_STAT!C350</f>
        <v>1.32</v>
      </c>
      <c r="C347" s="5">
        <f>TITRES_STAT!D350</f>
        <v>1.2461</v>
      </c>
      <c r="D347" s="5">
        <f>TITRES_STAT!E350</f>
        <v>34748</v>
      </c>
      <c r="E347" s="2">
        <f t="shared" si="20"/>
        <v>4917007</v>
      </c>
      <c r="F347" s="5" t="str">
        <f t="shared" si="23"/>
        <v>BEARISH</v>
      </c>
      <c r="G347" s="5" t="str">
        <f t="shared" si="22"/>
        <v>WEAK</v>
      </c>
      <c r="H347" s="5" t="str">
        <f t="shared" si="21"/>
        <v>CONFIRMED BEARISH</v>
      </c>
    </row>
    <row r="348" spans="1:8" ht="13.5" x14ac:dyDescent="0.25">
      <c r="A348" s="3">
        <f>TITRES_STAT!B351</f>
        <v>42809</v>
      </c>
      <c r="B348" s="5">
        <f>TITRES_STAT!C351</f>
        <v>1.35</v>
      </c>
      <c r="C348" s="5">
        <f>TITRES_STAT!D351</f>
        <v>1.2744</v>
      </c>
      <c r="D348" s="5">
        <f>TITRES_STAT!E351</f>
        <v>64930</v>
      </c>
      <c r="E348" s="2">
        <f t="shared" si="20"/>
        <v>4981937</v>
      </c>
      <c r="F348" s="5" t="str">
        <f t="shared" si="23"/>
        <v>BULLISH</v>
      </c>
      <c r="G348" s="5" t="str">
        <f t="shared" si="22"/>
        <v>NEUTRAL</v>
      </c>
      <c r="H348" s="5" t="str">
        <f t="shared" si="21"/>
        <v>BULLISH DIVERGENCE</v>
      </c>
    </row>
    <row r="349" spans="1:8" ht="13.5" x14ac:dyDescent="0.25">
      <c r="A349" s="3">
        <f>TITRES_STAT!B352</f>
        <v>42810</v>
      </c>
      <c r="B349" s="5">
        <f>TITRES_STAT!C352</f>
        <v>1.36</v>
      </c>
      <c r="C349" s="5">
        <f>TITRES_STAT!D352</f>
        <v>1.2838000000000001</v>
      </c>
      <c r="D349" s="5">
        <f>TITRES_STAT!E352</f>
        <v>27468</v>
      </c>
      <c r="E349" s="2">
        <f t="shared" si="20"/>
        <v>5009405</v>
      </c>
      <c r="F349" s="5" t="str">
        <f t="shared" si="23"/>
        <v>BULLISH</v>
      </c>
      <c r="G349" s="5" t="str">
        <f t="shared" si="22"/>
        <v>STRONG</v>
      </c>
      <c r="H349" s="5" t="str">
        <f t="shared" si="21"/>
        <v>NEUTRAL</v>
      </c>
    </row>
    <row r="350" spans="1:8" ht="13.5" x14ac:dyDescent="0.25">
      <c r="A350" s="3">
        <f>TITRES_STAT!B353</f>
        <v>42811</v>
      </c>
      <c r="B350" s="5">
        <f>TITRES_STAT!C353</f>
        <v>1.37</v>
      </c>
      <c r="C350" s="5">
        <f>TITRES_STAT!D353</f>
        <v>1.2932999999999999</v>
      </c>
      <c r="D350" s="5">
        <f>TITRES_STAT!E353</f>
        <v>39340</v>
      </c>
      <c r="E350" s="2">
        <f t="shared" si="20"/>
        <v>5048745</v>
      </c>
      <c r="F350" s="5" t="str">
        <f t="shared" si="23"/>
        <v>BULLISH</v>
      </c>
      <c r="G350" s="5" t="str">
        <f t="shared" si="22"/>
        <v>STRONG</v>
      </c>
      <c r="H350" s="5" t="str">
        <f t="shared" si="21"/>
        <v>NEUTRAL</v>
      </c>
    </row>
    <row r="351" spans="1:8" ht="13.5" x14ac:dyDescent="0.25">
      <c r="A351" s="3">
        <f>TITRES_STAT!B354</f>
        <v>42815</v>
      </c>
      <c r="B351" s="5">
        <f>TITRES_STAT!C354</f>
        <v>1.36</v>
      </c>
      <c r="C351" s="5">
        <f>TITRES_STAT!D354</f>
        <v>1.2838000000000001</v>
      </c>
      <c r="D351" s="5">
        <f>TITRES_STAT!E354</f>
        <v>50200</v>
      </c>
      <c r="E351" s="2">
        <f t="shared" si="20"/>
        <v>4998545</v>
      </c>
      <c r="F351" s="5" t="str">
        <f t="shared" si="23"/>
        <v>BULLISH</v>
      </c>
      <c r="G351" s="5" t="str">
        <f t="shared" si="22"/>
        <v>NEUTRAL</v>
      </c>
      <c r="H351" s="5" t="str">
        <f t="shared" si="21"/>
        <v>CONFIRMED BULLISH</v>
      </c>
    </row>
    <row r="352" spans="1:8" ht="13.5" x14ac:dyDescent="0.25">
      <c r="A352" s="3">
        <f>TITRES_STAT!B355</f>
        <v>42816</v>
      </c>
      <c r="B352" s="5">
        <f>TITRES_STAT!C355</f>
        <v>1.36</v>
      </c>
      <c r="C352" s="5">
        <f>TITRES_STAT!D355</f>
        <v>1.2838000000000001</v>
      </c>
      <c r="D352" s="5">
        <f>TITRES_STAT!E355</f>
        <v>6692</v>
      </c>
      <c r="E352" s="2">
        <f t="shared" si="20"/>
        <v>4998545</v>
      </c>
      <c r="F352" s="5" t="str">
        <f t="shared" si="23"/>
        <v>BULLISH</v>
      </c>
      <c r="G352" s="5" t="str">
        <f t="shared" si="22"/>
        <v>NEUTRAL</v>
      </c>
      <c r="H352" s="5" t="str">
        <f t="shared" si="21"/>
        <v>CONFIRMED BULLISH</v>
      </c>
    </row>
    <row r="353" spans="1:8" ht="13.5" x14ac:dyDescent="0.25">
      <c r="A353" s="3">
        <f>TITRES_STAT!B356</f>
        <v>42817</v>
      </c>
      <c r="B353" s="5">
        <f>TITRES_STAT!C356</f>
        <v>1.34</v>
      </c>
      <c r="C353" s="5">
        <f>TITRES_STAT!D356</f>
        <v>1.2649999999999999</v>
      </c>
      <c r="D353" s="5">
        <f>TITRES_STAT!E356</f>
        <v>6300</v>
      </c>
      <c r="E353" s="2">
        <f t="shared" si="20"/>
        <v>4992245</v>
      </c>
      <c r="F353" s="5" t="str">
        <f t="shared" si="23"/>
        <v>BULLISH</v>
      </c>
      <c r="G353" s="5" t="str">
        <f t="shared" si="22"/>
        <v>NEUTRAL</v>
      </c>
      <c r="H353" s="5" t="str">
        <f t="shared" si="21"/>
        <v>BULLISH DIVERGENCE</v>
      </c>
    </row>
    <row r="354" spans="1:8" ht="13.5" x14ac:dyDescent="0.25">
      <c r="A354" s="3">
        <f>TITRES_STAT!B357</f>
        <v>42818</v>
      </c>
      <c r="B354" s="5">
        <f>TITRES_STAT!C357</f>
        <v>1.34</v>
      </c>
      <c r="C354" s="5">
        <f>TITRES_STAT!D357</f>
        <v>1.2649999999999999</v>
      </c>
      <c r="D354" s="5">
        <f>TITRES_STAT!E357</f>
        <v>7574</v>
      </c>
      <c r="E354" s="2">
        <f t="shared" si="20"/>
        <v>4992245</v>
      </c>
      <c r="F354" s="5" t="str">
        <f t="shared" si="23"/>
        <v>BEARISH</v>
      </c>
      <c r="G354" s="5" t="str">
        <f t="shared" si="22"/>
        <v>NEUTRAL</v>
      </c>
      <c r="H354" s="5" t="str">
        <f t="shared" si="21"/>
        <v>CONFIRMED BEARISH</v>
      </c>
    </row>
    <row r="355" spans="1:8" ht="13.5" x14ac:dyDescent="0.25">
      <c r="A355" s="3">
        <f>TITRES_STAT!B358</f>
        <v>42821</v>
      </c>
      <c r="B355" s="5">
        <f>TITRES_STAT!C358</f>
        <v>1.35</v>
      </c>
      <c r="C355" s="5">
        <f>TITRES_STAT!D358</f>
        <v>1.2744</v>
      </c>
      <c r="D355" s="5">
        <f>TITRES_STAT!E358</f>
        <v>12764</v>
      </c>
      <c r="E355" s="2">
        <f t="shared" si="20"/>
        <v>5005009</v>
      </c>
      <c r="F355" s="5" t="str">
        <f t="shared" si="23"/>
        <v>BEARISH</v>
      </c>
      <c r="G355" s="5" t="str">
        <f t="shared" si="22"/>
        <v>NEUTRAL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1.35</v>
      </c>
      <c r="C356" s="5">
        <f>TITRES_STAT!D359</f>
        <v>1.2744</v>
      </c>
      <c r="D356" s="5">
        <f>TITRES_STAT!E359</f>
        <v>53714</v>
      </c>
      <c r="E356" s="2">
        <f t="shared" si="20"/>
        <v>5005009</v>
      </c>
      <c r="F356" s="5" t="str">
        <f t="shared" si="23"/>
        <v>BULLISH</v>
      </c>
      <c r="G356" s="5" t="str">
        <f t="shared" si="22"/>
        <v>NEUTRAL</v>
      </c>
      <c r="H356" s="5" t="str">
        <f t="shared" si="21"/>
        <v>BULLISH DIVERGENCE</v>
      </c>
    </row>
    <row r="357" spans="1:8" ht="13.5" x14ac:dyDescent="0.25">
      <c r="A357" s="3">
        <f>TITRES_STAT!B360</f>
        <v>42823</v>
      </c>
      <c r="B357" s="5">
        <f>TITRES_STAT!C360</f>
        <v>1.31</v>
      </c>
      <c r="C357" s="5">
        <f>TITRES_STAT!D360</f>
        <v>1.2365999999999999</v>
      </c>
      <c r="D357" s="5">
        <f>TITRES_STAT!E360</f>
        <v>8733</v>
      </c>
      <c r="E357" s="2">
        <f t="shared" si="20"/>
        <v>4996276</v>
      </c>
      <c r="F357" s="5" t="str">
        <f t="shared" si="23"/>
        <v>BEARISH</v>
      </c>
      <c r="G357" s="5" t="str">
        <f t="shared" si="22"/>
        <v>NEUTRAL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1.3</v>
      </c>
      <c r="C358" s="5">
        <f>TITRES_STAT!D361</f>
        <v>1.2272000000000001</v>
      </c>
      <c r="D358" s="5">
        <f>TITRES_STAT!E361</f>
        <v>47952</v>
      </c>
      <c r="E358" s="2">
        <f t="shared" si="20"/>
        <v>4948324</v>
      </c>
      <c r="F358" s="5" t="str">
        <f t="shared" si="23"/>
        <v>BEARISH</v>
      </c>
      <c r="G358" s="5" t="str">
        <f t="shared" si="22"/>
        <v>NEUTRAL</v>
      </c>
      <c r="H358" s="5" t="str">
        <f t="shared" si="21"/>
        <v>CONFIRMED BEARISH</v>
      </c>
    </row>
    <row r="359" spans="1:8" ht="13.5" x14ac:dyDescent="0.25">
      <c r="A359" s="3">
        <f>TITRES_STAT!B362</f>
        <v>42825</v>
      </c>
      <c r="B359" s="5">
        <f>TITRES_STAT!C362</f>
        <v>1.31</v>
      </c>
      <c r="C359" s="5">
        <f>TITRES_STAT!D362</f>
        <v>1.2365999999999999</v>
      </c>
      <c r="D359" s="5">
        <f>TITRES_STAT!E362</f>
        <v>16795</v>
      </c>
      <c r="E359" s="2">
        <f t="shared" si="20"/>
        <v>4965119</v>
      </c>
      <c r="F359" s="5" t="str">
        <f t="shared" si="23"/>
        <v>BEARISH</v>
      </c>
      <c r="G359" s="5" t="str">
        <f t="shared" si="22"/>
        <v>NEUTRAL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1.32</v>
      </c>
      <c r="C360" s="5">
        <f>TITRES_STAT!D363</f>
        <v>1.2461</v>
      </c>
      <c r="D360" s="5">
        <f>TITRES_STAT!E363</f>
        <v>9811</v>
      </c>
      <c r="E360" s="2">
        <f t="shared" si="20"/>
        <v>4974930</v>
      </c>
      <c r="F360" s="5" t="str">
        <f t="shared" si="23"/>
        <v>BEARISH</v>
      </c>
      <c r="G360" s="5" t="str">
        <f t="shared" si="22"/>
        <v>NEUTRAL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1.32</v>
      </c>
      <c r="C361" s="5">
        <f>TITRES_STAT!D364</f>
        <v>1.2461</v>
      </c>
      <c r="D361" s="5">
        <f>TITRES_STAT!E364</f>
        <v>51005</v>
      </c>
      <c r="E361" s="2">
        <f t="shared" si="20"/>
        <v>4974930</v>
      </c>
      <c r="F361" s="5" t="str">
        <f t="shared" si="23"/>
        <v>BEARISH</v>
      </c>
      <c r="G361" s="5" t="str">
        <f t="shared" si="22"/>
        <v>NEUTRAL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1.33</v>
      </c>
      <c r="C362" s="5">
        <f>TITRES_STAT!D365</f>
        <v>1.2555000000000001</v>
      </c>
      <c r="D362" s="5">
        <f>TITRES_STAT!E365</f>
        <v>78763</v>
      </c>
      <c r="E362" s="2">
        <f t="shared" si="20"/>
        <v>5053693</v>
      </c>
      <c r="F362" s="5" t="str">
        <f t="shared" si="23"/>
        <v>BULLISH</v>
      </c>
      <c r="G362" s="5" t="str">
        <f t="shared" si="22"/>
        <v>NEUTRAL</v>
      </c>
      <c r="H362" s="5" t="str">
        <f t="shared" si="21"/>
        <v>CONFIRMED BULLISH</v>
      </c>
    </row>
    <row r="363" spans="1:8" ht="13.5" x14ac:dyDescent="0.25">
      <c r="A363" s="3">
        <f>TITRES_STAT!B366</f>
        <v>42831</v>
      </c>
      <c r="B363" s="5">
        <f>TITRES_STAT!C366</f>
        <v>1.33</v>
      </c>
      <c r="C363" s="5">
        <f>TITRES_STAT!D366</f>
        <v>1.2555000000000001</v>
      </c>
      <c r="D363" s="5">
        <f>TITRES_STAT!E366</f>
        <v>32577</v>
      </c>
      <c r="E363" s="2">
        <f t="shared" si="20"/>
        <v>5053693</v>
      </c>
      <c r="F363" s="5" t="str">
        <f t="shared" si="23"/>
        <v>BULLISH</v>
      </c>
      <c r="G363" s="5" t="str">
        <f t="shared" si="22"/>
        <v>STRONG</v>
      </c>
      <c r="H363" s="5" t="str">
        <f t="shared" si="21"/>
        <v>CONFIRMED BULLISH</v>
      </c>
    </row>
    <row r="364" spans="1:8" ht="13.5" x14ac:dyDescent="0.25">
      <c r="A364" s="3">
        <f>TITRES_STAT!B367</f>
        <v>42832</v>
      </c>
      <c r="B364" s="5">
        <f>TITRES_STAT!C367</f>
        <v>1.35</v>
      </c>
      <c r="C364" s="5">
        <f>TITRES_STAT!D367</f>
        <v>1.2744</v>
      </c>
      <c r="D364" s="5">
        <f>TITRES_STAT!E367</f>
        <v>20080</v>
      </c>
      <c r="E364" s="2">
        <f t="shared" si="20"/>
        <v>5073773</v>
      </c>
      <c r="F364" s="5" t="str">
        <f t="shared" si="23"/>
        <v>BULLISH</v>
      </c>
      <c r="G364" s="5" t="str">
        <f t="shared" si="22"/>
        <v>STRONG</v>
      </c>
      <c r="H364" s="5" t="str">
        <f t="shared" si="21"/>
        <v>CONFIRMED BULLISH</v>
      </c>
    </row>
    <row r="365" spans="1:8" ht="13.5" x14ac:dyDescent="0.25">
      <c r="A365" s="3">
        <f>TITRES_STAT!B368</f>
        <v>42835</v>
      </c>
      <c r="B365" s="5">
        <f>TITRES_STAT!C368</f>
        <v>1.35</v>
      </c>
      <c r="C365" s="5">
        <f>TITRES_STAT!D368</f>
        <v>1.2744</v>
      </c>
      <c r="D365" s="5">
        <f>TITRES_STAT!E368</f>
        <v>1866</v>
      </c>
      <c r="E365" s="2">
        <f t="shared" si="20"/>
        <v>5073773</v>
      </c>
      <c r="F365" s="5" t="str">
        <f t="shared" si="23"/>
        <v>BULLISH</v>
      </c>
      <c r="G365" s="5" t="str">
        <f t="shared" si="22"/>
        <v>NEUTRAL</v>
      </c>
      <c r="H365" s="5" t="str">
        <f t="shared" si="21"/>
        <v>CONFIRMED BULLISH</v>
      </c>
    </row>
    <row r="366" spans="1:8" ht="13.5" x14ac:dyDescent="0.25">
      <c r="A366" s="3">
        <f>TITRES_STAT!B369</f>
        <v>42836</v>
      </c>
      <c r="B366" s="5">
        <f>TITRES_STAT!C369</f>
        <v>1.39</v>
      </c>
      <c r="C366" s="5">
        <f>TITRES_STAT!D369</f>
        <v>1.3122</v>
      </c>
      <c r="D366" s="5">
        <f>TITRES_STAT!E369</f>
        <v>37325</v>
      </c>
      <c r="E366" s="2">
        <f t="shared" si="20"/>
        <v>5111098</v>
      </c>
      <c r="F366" s="5" t="str">
        <f t="shared" si="23"/>
        <v>BULLISH</v>
      </c>
      <c r="G366" s="5" t="str">
        <f t="shared" si="22"/>
        <v>STRONG</v>
      </c>
      <c r="H366" s="5" t="str">
        <f t="shared" si="21"/>
        <v>CONFIRMED BULLISH</v>
      </c>
    </row>
    <row r="367" spans="1:8" ht="13.5" x14ac:dyDescent="0.25">
      <c r="A367" s="3">
        <f>TITRES_STAT!B370</f>
        <v>42837</v>
      </c>
      <c r="B367" s="5">
        <f>TITRES_STAT!C370</f>
        <v>1.38</v>
      </c>
      <c r="C367" s="5">
        <f>TITRES_STAT!D370</f>
        <v>1.3027</v>
      </c>
      <c r="D367" s="5">
        <f>TITRES_STAT!E370</f>
        <v>36634</v>
      </c>
      <c r="E367" s="2">
        <f t="shared" si="20"/>
        <v>5074464</v>
      </c>
      <c r="F367" s="5" t="str">
        <f t="shared" si="23"/>
        <v>BULLISH</v>
      </c>
      <c r="G367" s="5" t="str">
        <f t="shared" si="22"/>
        <v>NEUTRAL</v>
      </c>
      <c r="H367" s="5" t="str">
        <f t="shared" si="21"/>
        <v>CONFIRMED BULLISH</v>
      </c>
    </row>
    <row r="368" spans="1:8" ht="13.5" x14ac:dyDescent="0.25">
      <c r="A368" s="3">
        <f>TITRES_STAT!B371</f>
        <v>42838</v>
      </c>
      <c r="B368" s="5">
        <f>TITRES_STAT!C371</f>
        <v>1.36</v>
      </c>
      <c r="C368" s="5">
        <f>TITRES_STAT!D371</f>
        <v>1.2838000000000001</v>
      </c>
      <c r="D368" s="5">
        <f>TITRES_STAT!E371</f>
        <v>39309</v>
      </c>
      <c r="E368" s="2">
        <f t="shared" si="20"/>
        <v>5035155</v>
      </c>
      <c r="F368" s="5" t="str">
        <f t="shared" si="23"/>
        <v>BEARISH</v>
      </c>
      <c r="G368" s="5" t="str">
        <f t="shared" si="22"/>
        <v>NEUTRAL</v>
      </c>
      <c r="H368" s="5" t="str">
        <f t="shared" si="21"/>
        <v>BEARISH DIVERGENCE</v>
      </c>
    </row>
    <row r="369" spans="1:8" ht="13.5" x14ac:dyDescent="0.25">
      <c r="A369" s="3">
        <f>TITRES_STAT!B372</f>
        <v>42839</v>
      </c>
      <c r="B369" s="5">
        <f>TITRES_STAT!C372</f>
        <v>1.37</v>
      </c>
      <c r="C369" s="5">
        <f>TITRES_STAT!D372</f>
        <v>1.2932999999999999</v>
      </c>
      <c r="D369" s="5">
        <f>TITRES_STAT!E372</f>
        <v>8738</v>
      </c>
      <c r="E369" s="2">
        <f t="shared" si="20"/>
        <v>5043893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BEARISH DIVERGENCE</v>
      </c>
    </row>
    <row r="370" spans="1:8" ht="13.5" x14ac:dyDescent="0.25">
      <c r="A370" s="3">
        <f>TITRES_STAT!B373</f>
        <v>42842</v>
      </c>
      <c r="B370" s="5">
        <f>TITRES_STAT!C373</f>
        <v>1.34</v>
      </c>
      <c r="C370" s="5">
        <f>TITRES_STAT!D373</f>
        <v>1.2649999999999999</v>
      </c>
      <c r="D370" s="5">
        <f>TITRES_STAT!E373</f>
        <v>14526</v>
      </c>
      <c r="E370" s="2">
        <f t="shared" si="20"/>
        <v>5029367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1.31</v>
      </c>
      <c r="C371" s="5">
        <f>TITRES_STAT!D374</f>
        <v>1.2365999999999999</v>
      </c>
      <c r="D371" s="5">
        <f>TITRES_STAT!E374</f>
        <v>41610</v>
      </c>
      <c r="E371" s="2">
        <f t="shared" si="20"/>
        <v>4987757</v>
      </c>
      <c r="F371" s="5" t="str">
        <f t="shared" si="23"/>
        <v>BEARISH</v>
      </c>
      <c r="G371" s="5" t="str">
        <f t="shared" si="22"/>
        <v>WEAK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1.32</v>
      </c>
      <c r="C372" s="5">
        <f>TITRES_STAT!D375</f>
        <v>1.2461</v>
      </c>
      <c r="D372" s="5">
        <f>TITRES_STAT!E375</f>
        <v>25849</v>
      </c>
      <c r="E372" s="2">
        <f t="shared" si="20"/>
        <v>5013606</v>
      </c>
      <c r="F372" s="5" t="str">
        <f t="shared" si="23"/>
        <v>BEARISH</v>
      </c>
      <c r="G372" s="5" t="str">
        <f t="shared" si="22"/>
        <v>NEUTRAL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1.32</v>
      </c>
      <c r="C373" s="5">
        <f>TITRES_STAT!D376</f>
        <v>1.2461</v>
      </c>
      <c r="D373" s="5">
        <f>TITRES_STAT!E376</f>
        <v>12786</v>
      </c>
      <c r="E373" s="2">
        <f t="shared" si="20"/>
        <v>5013606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1.32</v>
      </c>
      <c r="C374" s="5">
        <f>TITRES_STAT!D377</f>
        <v>1.2461</v>
      </c>
      <c r="D374" s="5">
        <f>TITRES_STAT!E377</f>
        <v>17439</v>
      </c>
      <c r="E374" s="2">
        <f t="shared" si="20"/>
        <v>5013606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1.3</v>
      </c>
      <c r="C375" s="5">
        <f>TITRES_STAT!D378</f>
        <v>1.2272000000000001</v>
      </c>
      <c r="D375" s="5">
        <f>TITRES_STAT!E378</f>
        <v>20841</v>
      </c>
      <c r="E375" s="2">
        <f t="shared" si="20"/>
        <v>4992765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1.33</v>
      </c>
      <c r="C376" s="5">
        <f>TITRES_STAT!D379</f>
        <v>1.2555000000000001</v>
      </c>
      <c r="D376" s="5">
        <f>TITRES_STAT!E379</f>
        <v>18154</v>
      </c>
      <c r="E376" s="2">
        <f t="shared" si="20"/>
        <v>5010919</v>
      </c>
      <c r="F376" s="5" t="str">
        <f t="shared" si="23"/>
        <v>BULLISH</v>
      </c>
      <c r="G376" s="5" t="str">
        <f t="shared" si="22"/>
        <v>NEUTRAL</v>
      </c>
      <c r="H376" s="5" t="str">
        <f t="shared" si="21"/>
        <v>CONFIRMED BULLISH</v>
      </c>
    </row>
    <row r="377" spans="1:8" ht="13.5" x14ac:dyDescent="0.25">
      <c r="A377" s="3">
        <f>TITRES_STAT!B380</f>
        <v>42851</v>
      </c>
      <c r="B377" s="5">
        <f>TITRES_STAT!C380</f>
        <v>1.36</v>
      </c>
      <c r="C377" s="5">
        <f>TITRES_STAT!D380</f>
        <v>1.2838000000000001</v>
      </c>
      <c r="D377" s="5">
        <f>TITRES_STAT!E380</f>
        <v>60149</v>
      </c>
      <c r="E377" s="2">
        <f t="shared" si="20"/>
        <v>5071068</v>
      </c>
      <c r="F377" s="5" t="str">
        <f t="shared" si="23"/>
        <v>BULLISH</v>
      </c>
      <c r="G377" s="5" t="str">
        <f t="shared" si="22"/>
        <v>NEUTRAL</v>
      </c>
      <c r="H377" s="5" t="str">
        <f t="shared" si="21"/>
        <v>CONFIRMED BULLISH</v>
      </c>
    </row>
    <row r="378" spans="1:8" ht="13.5" x14ac:dyDescent="0.25">
      <c r="A378" s="3">
        <f>TITRES_STAT!B381</f>
        <v>42852</v>
      </c>
      <c r="B378" s="5">
        <f>TITRES_STAT!C381</f>
        <v>1.35</v>
      </c>
      <c r="C378" s="5">
        <f>TITRES_STAT!D381</f>
        <v>1.2744</v>
      </c>
      <c r="D378" s="5">
        <f>TITRES_STAT!E381</f>
        <v>39031</v>
      </c>
      <c r="E378" s="2">
        <f t="shared" si="20"/>
        <v>5032037</v>
      </c>
      <c r="F378" s="5" t="str">
        <f t="shared" si="23"/>
        <v>BULLISH</v>
      </c>
      <c r="G378" s="5" t="str">
        <f t="shared" si="22"/>
        <v>NEUTRAL</v>
      </c>
      <c r="H378" s="5" t="str">
        <f t="shared" si="21"/>
        <v>CONFIRMED BULLISH</v>
      </c>
    </row>
    <row r="379" spans="1:8" ht="13.5" x14ac:dyDescent="0.25">
      <c r="A379" s="3">
        <f>TITRES_STAT!B382</f>
        <v>42853</v>
      </c>
      <c r="B379" s="5">
        <f>TITRES_STAT!C382</f>
        <v>1.35</v>
      </c>
      <c r="C379" s="5">
        <f>TITRES_STAT!D382</f>
        <v>1.2744</v>
      </c>
      <c r="D379" s="5">
        <f>TITRES_STAT!E382</f>
        <v>5206</v>
      </c>
      <c r="E379" s="2">
        <f t="shared" si="20"/>
        <v>5032037</v>
      </c>
      <c r="F379" s="5" t="str">
        <f t="shared" si="23"/>
        <v>BULLISH</v>
      </c>
      <c r="G379" s="5" t="str">
        <f t="shared" si="22"/>
        <v>NEUTRAL</v>
      </c>
      <c r="H379" s="5" t="str">
        <f t="shared" si="21"/>
        <v>CONFIRMED BULLISH</v>
      </c>
    </row>
    <row r="380" spans="1:8" ht="13.5" x14ac:dyDescent="0.25">
      <c r="A380" s="3">
        <f>TITRES_STAT!B383</f>
        <v>42857</v>
      </c>
      <c r="B380" s="5">
        <f>TITRES_STAT!C383</f>
        <v>1.31</v>
      </c>
      <c r="C380" s="5">
        <f>TITRES_STAT!D383</f>
        <v>1.2365999999999999</v>
      </c>
      <c r="D380" s="5">
        <f>TITRES_STAT!E383</f>
        <v>42536</v>
      </c>
      <c r="E380" s="2">
        <f t="shared" si="20"/>
        <v>4989501</v>
      </c>
      <c r="F380" s="5" t="str">
        <f t="shared" si="23"/>
        <v>BEARISH</v>
      </c>
      <c r="G380" s="5" t="str">
        <f t="shared" si="22"/>
        <v>NEUTRAL</v>
      </c>
      <c r="H380" s="5" t="str">
        <f t="shared" si="21"/>
        <v>BEARISH DIVERGENCE</v>
      </c>
    </row>
    <row r="381" spans="1:8" ht="13.5" x14ac:dyDescent="0.25">
      <c r="A381" s="3">
        <f>TITRES_STAT!B384</f>
        <v>42858</v>
      </c>
      <c r="B381" s="5">
        <f>TITRES_STAT!C384</f>
        <v>1.32</v>
      </c>
      <c r="C381" s="5">
        <f>TITRES_STAT!D384</f>
        <v>1.2461</v>
      </c>
      <c r="D381" s="5">
        <f>TITRES_STAT!E384</f>
        <v>30922</v>
      </c>
      <c r="E381" s="2">
        <f t="shared" si="20"/>
        <v>5020423</v>
      </c>
      <c r="F381" s="5" t="str">
        <f t="shared" si="23"/>
        <v>BULLISH</v>
      </c>
      <c r="G381" s="5" t="str">
        <f t="shared" si="22"/>
        <v>NEUTRAL</v>
      </c>
      <c r="H381" s="5" t="str">
        <f t="shared" si="21"/>
        <v>BULLISH DIVERGENCE</v>
      </c>
    </row>
    <row r="382" spans="1:8" ht="13.5" x14ac:dyDescent="0.25">
      <c r="A382" s="3">
        <f>TITRES_STAT!B385</f>
        <v>42859</v>
      </c>
      <c r="B382" s="5">
        <f>TITRES_STAT!C385</f>
        <v>1.31</v>
      </c>
      <c r="C382" s="5">
        <f>TITRES_STAT!D385</f>
        <v>1.2365999999999999</v>
      </c>
      <c r="D382" s="5">
        <f>TITRES_STAT!E385</f>
        <v>21037</v>
      </c>
      <c r="E382" s="2">
        <f t="shared" si="20"/>
        <v>4999386</v>
      </c>
      <c r="F382" s="5" t="str">
        <f t="shared" si="23"/>
        <v>BEARISH</v>
      </c>
      <c r="G382" s="5" t="str">
        <f t="shared" si="22"/>
        <v>NEUTRAL</v>
      </c>
      <c r="H382" s="5" t="str">
        <f t="shared" si="21"/>
        <v>CONFIRMED BEARISH</v>
      </c>
    </row>
    <row r="383" spans="1:8" ht="13.5" x14ac:dyDescent="0.25">
      <c r="A383" s="3">
        <f>TITRES_STAT!B386</f>
        <v>42860</v>
      </c>
      <c r="B383" s="5">
        <f>TITRES_STAT!C386</f>
        <v>1.31</v>
      </c>
      <c r="C383" s="5">
        <f>TITRES_STAT!D386</f>
        <v>1.2365999999999999</v>
      </c>
      <c r="D383" s="5">
        <f>TITRES_STAT!E386</f>
        <v>9907</v>
      </c>
      <c r="E383" s="2">
        <f t="shared" si="20"/>
        <v>4999386</v>
      </c>
      <c r="F383" s="5" t="str">
        <f t="shared" si="23"/>
        <v>BEARISH</v>
      </c>
      <c r="G383" s="5" t="str">
        <f t="shared" si="22"/>
        <v>NEUTRAL</v>
      </c>
      <c r="H383" s="5" t="str">
        <f t="shared" si="21"/>
        <v>CONFIRMED BEARISH</v>
      </c>
    </row>
    <row r="384" spans="1:8" ht="13.5" x14ac:dyDescent="0.25">
      <c r="A384" s="3">
        <f>TITRES_STAT!B387</f>
        <v>42863</v>
      </c>
      <c r="B384" s="5">
        <f>TITRES_STAT!C387</f>
        <v>1.31</v>
      </c>
      <c r="C384" s="5">
        <f>TITRES_STAT!D387</f>
        <v>1.2365999999999999</v>
      </c>
      <c r="D384" s="5">
        <f>TITRES_STAT!E387</f>
        <v>30045</v>
      </c>
      <c r="E384" s="2">
        <f t="shared" si="20"/>
        <v>4999386</v>
      </c>
      <c r="F384" s="5" t="str">
        <f t="shared" si="23"/>
        <v>BEARISH</v>
      </c>
      <c r="G384" s="5" t="str">
        <f t="shared" si="22"/>
        <v>NEUTRAL</v>
      </c>
      <c r="H384" s="5" t="str">
        <f t="shared" si="21"/>
        <v>CONFIRMED BEARISH</v>
      </c>
    </row>
    <row r="385" spans="1:8" ht="13.5" x14ac:dyDescent="0.25">
      <c r="A385" s="3">
        <f>TITRES_STAT!B388</f>
        <v>42864</v>
      </c>
      <c r="B385" s="5">
        <f>TITRES_STAT!C388</f>
        <v>1.3</v>
      </c>
      <c r="C385" s="5">
        <f>TITRES_STAT!D388</f>
        <v>1.2272000000000001</v>
      </c>
      <c r="D385" s="5">
        <f>TITRES_STAT!E388</f>
        <v>26203</v>
      </c>
      <c r="E385" s="2">
        <f t="shared" si="20"/>
        <v>4973183</v>
      </c>
      <c r="F385" s="5" t="str">
        <f t="shared" si="23"/>
        <v>BEARISH</v>
      </c>
      <c r="G385" s="5" t="str">
        <f t="shared" si="22"/>
        <v>NEUTRAL</v>
      </c>
      <c r="H385" s="5" t="str">
        <f t="shared" si="21"/>
        <v>CONFIRMED BEARISH</v>
      </c>
    </row>
    <row r="386" spans="1:8" ht="13.5" x14ac:dyDescent="0.25">
      <c r="A386" s="3">
        <f>TITRES_STAT!B389</f>
        <v>42865</v>
      </c>
      <c r="B386" s="5">
        <f>TITRES_STAT!C389</f>
        <v>1.3</v>
      </c>
      <c r="C386" s="5">
        <f>TITRES_STAT!D389</f>
        <v>1.2272000000000001</v>
      </c>
      <c r="D386" s="5">
        <f>TITRES_STAT!E389</f>
        <v>25879</v>
      </c>
      <c r="E386" s="2">
        <f t="shared" si="20"/>
        <v>4973183</v>
      </c>
      <c r="F386" s="5" t="str">
        <f t="shared" si="23"/>
        <v>BEARISH</v>
      </c>
      <c r="G386" s="5" t="str">
        <f t="shared" si="22"/>
        <v>NEUTRAL</v>
      </c>
      <c r="H386" s="5" t="str">
        <f t="shared" si="21"/>
        <v>CONFIRMED BEARISH</v>
      </c>
    </row>
    <row r="387" spans="1:8" ht="13.5" x14ac:dyDescent="0.25">
      <c r="A387" s="3">
        <f>TITRES_STAT!B390</f>
        <v>42866</v>
      </c>
      <c r="B387" s="5">
        <f>TITRES_STAT!C390</f>
        <v>1.32</v>
      </c>
      <c r="C387" s="5">
        <f>TITRES_STAT!D390</f>
        <v>1.2461</v>
      </c>
      <c r="D387" s="5">
        <f>TITRES_STAT!E390</f>
        <v>11682</v>
      </c>
      <c r="E387" s="2">
        <f t="shared" si="20"/>
        <v>4984865</v>
      </c>
      <c r="F387" s="5" t="str">
        <f t="shared" si="23"/>
        <v>BEARISH</v>
      </c>
      <c r="G387" s="5" t="str">
        <f t="shared" si="22"/>
        <v>NEUTRAL</v>
      </c>
      <c r="H387" s="5" t="str">
        <f t="shared" si="21"/>
        <v>BEARISH DIVERGENCE</v>
      </c>
    </row>
    <row r="388" spans="1:8" ht="13.5" x14ac:dyDescent="0.25">
      <c r="A388" s="3">
        <f>TITRES_STAT!B391</f>
        <v>42867</v>
      </c>
      <c r="B388" s="5">
        <f>TITRES_STAT!C391</f>
        <v>1.31</v>
      </c>
      <c r="C388" s="5">
        <f>TITRES_STAT!D391</f>
        <v>1.2365999999999999</v>
      </c>
      <c r="D388" s="5">
        <f>TITRES_STAT!E391</f>
        <v>6061</v>
      </c>
      <c r="E388" s="2">
        <f t="shared" ref="E388:E451" si="24">IF(B388&gt;B387, E387+D388, IF(B388&lt;B387, E387-D388, E387))</f>
        <v>4978804</v>
      </c>
      <c r="F388" s="5" t="str">
        <f t="shared" si="23"/>
        <v>BEARISH</v>
      </c>
      <c r="G388" s="5" t="str">
        <f t="shared" si="22"/>
        <v>NEUTRAL</v>
      </c>
      <c r="H388" s="5" t="str">
        <f t="shared" si="21"/>
        <v>NEUTRAL</v>
      </c>
    </row>
    <row r="389" spans="1:8" ht="13.5" x14ac:dyDescent="0.25">
      <c r="A389" s="3">
        <f>TITRES_STAT!B392</f>
        <v>42870</v>
      </c>
      <c r="B389" s="5">
        <f>TITRES_STAT!C392</f>
        <v>1.3</v>
      </c>
      <c r="C389" s="5">
        <f>TITRES_STAT!D392</f>
        <v>1.2272000000000001</v>
      </c>
      <c r="D389" s="5">
        <f>TITRES_STAT!E392</f>
        <v>24494</v>
      </c>
      <c r="E389" s="2">
        <f t="shared" si="24"/>
        <v>4954310</v>
      </c>
      <c r="F389" s="5" t="str">
        <f t="shared" si="23"/>
        <v>BEARISH</v>
      </c>
      <c r="G389" s="5" t="str">
        <f t="shared" si="22"/>
        <v>NEUTRAL</v>
      </c>
      <c r="H389" s="5" t="str">
        <f t="shared" si="21"/>
        <v>CONFIRMED BEARISH</v>
      </c>
    </row>
    <row r="390" spans="1:8" ht="13.5" x14ac:dyDescent="0.25">
      <c r="A390" s="3">
        <f>TITRES_STAT!B393</f>
        <v>42871</v>
      </c>
      <c r="B390" s="5">
        <f>TITRES_STAT!C393</f>
        <v>1.31</v>
      </c>
      <c r="C390" s="5">
        <f>TITRES_STAT!D393</f>
        <v>1.2365999999999999</v>
      </c>
      <c r="D390" s="5">
        <f>TITRES_STAT!E393</f>
        <v>81197</v>
      </c>
      <c r="E390" s="2">
        <f t="shared" si="24"/>
        <v>5035507</v>
      </c>
      <c r="F390" s="5" t="str">
        <f t="shared" si="23"/>
        <v>BULLISH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5">
        <f>TITRES_STAT!C394</f>
        <v>1.3</v>
      </c>
      <c r="C391" s="5">
        <f>TITRES_STAT!D394</f>
        <v>1.2272000000000001</v>
      </c>
      <c r="D391" s="5">
        <f>TITRES_STAT!E394</f>
        <v>21711</v>
      </c>
      <c r="E391" s="2">
        <f t="shared" si="24"/>
        <v>5013796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NEUTRAL</v>
      </c>
    </row>
    <row r="392" spans="1:8" ht="13.5" x14ac:dyDescent="0.25">
      <c r="A392" s="3">
        <f>TITRES_STAT!B395</f>
        <v>42873</v>
      </c>
      <c r="B392" s="5">
        <f>TITRES_STAT!C395</f>
        <v>1.29</v>
      </c>
      <c r="C392" s="5">
        <f>TITRES_STAT!D395</f>
        <v>1.2178</v>
      </c>
      <c r="D392" s="5">
        <f>TITRES_STAT!E395</f>
        <v>4243</v>
      </c>
      <c r="E392" s="2">
        <f t="shared" si="24"/>
        <v>5009553</v>
      </c>
      <c r="F392" s="5" t="str">
        <f t="shared" ref="F392:F455" si="27">IF(E392&gt;E387,"BULLISH",IF(E392&lt;E387,"BEARISH","NEUTRAL"))</f>
        <v>BULLISH</v>
      </c>
      <c r="G392" s="5" t="str">
        <f t="shared" si="26"/>
        <v>NEUTRAL</v>
      </c>
      <c r="H392" s="5" t="str">
        <f t="shared" si="25"/>
        <v>BULLISH DIVERGENCE</v>
      </c>
    </row>
    <row r="393" spans="1:8" ht="13.5" x14ac:dyDescent="0.25">
      <c r="A393" s="3">
        <f>TITRES_STAT!B396</f>
        <v>42874</v>
      </c>
      <c r="B393" s="5">
        <f>TITRES_STAT!C396</f>
        <v>1.29</v>
      </c>
      <c r="C393" s="5">
        <f>TITRES_STAT!D396</f>
        <v>1.2178</v>
      </c>
      <c r="D393" s="5">
        <f>TITRES_STAT!E396</f>
        <v>13489</v>
      </c>
      <c r="E393" s="2">
        <f t="shared" si="24"/>
        <v>5009553</v>
      </c>
      <c r="F393" s="5" t="str">
        <f t="shared" si="27"/>
        <v>BULLISH</v>
      </c>
      <c r="G393" s="5" t="str">
        <f t="shared" si="26"/>
        <v>NEUTRAL</v>
      </c>
      <c r="H393" s="5" t="str">
        <f t="shared" si="25"/>
        <v>BULLISH DIVERGENCE</v>
      </c>
    </row>
    <row r="394" spans="1:8" ht="13.5" x14ac:dyDescent="0.25">
      <c r="A394" s="3">
        <f>TITRES_STAT!B397</f>
        <v>42877</v>
      </c>
      <c r="B394" s="5">
        <f>TITRES_STAT!C397</f>
        <v>1.29</v>
      </c>
      <c r="C394" s="5">
        <f>TITRES_STAT!D397</f>
        <v>1.2178</v>
      </c>
      <c r="D394" s="5">
        <f>TITRES_STAT!E397</f>
        <v>87388</v>
      </c>
      <c r="E394" s="2">
        <f t="shared" si="24"/>
        <v>5009553</v>
      </c>
      <c r="F394" s="5" t="str">
        <f t="shared" si="27"/>
        <v>BULLISH</v>
      </c>
      <c r="G394" s="5" t="str">
        <f t="shared" si="26"/>
        <v>NEUTRAL</v>
      </c>
      <c r="H394" s="5" t="str">
        <f t="shared" si="25"/>
        <v>BULLISH DIVERGENCE</v>
      </c>
    </row>
    <row r="395" spans="1:8" ht="13.5" x14ac:dyDescent="0.25">
      <c r="A395" s="3">
        <f>TITRES_STAT!B398</f>
        <v>42878</v>
      </c>
      <c r="B395" s="5">
        <f>TITRES_STAT!C398</f>
        <v>1.29</v>
      </c>
      <c r="C395" s="5">
        <f>TITRES_STAT!D398</f>
        <v>1.2178</v>
      </c>
      <c r="D395" s="5">
        <f>TITRES_STAT!E398</f>
        <v>30111</v>
      </c>
      <c r="E395" s="2">
        <f t="shared" si="24"/>
        <v>5009553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CONFIRMED BEARISH</v>
      </c>
    </row>
    <row r="396" spans="1:8" ht="13.5" x14ac:dyDescent="0.25">
      <c r="A396" s="3">
        <f>TITRES_STAT!B399</f>
        <v>42879</v>
      </c>
      <c r="B396" s="5">
        <f>TITRES_STAT!C399</f>
        <v>1.26</v>
      </c>
      <c r="C396" s="5">
        <f>TITRES_STAT!D399</f>
        <v>1.1894</v>
      </c>
      <c r="D396" s="5">
        <f>TITRES_STAT!E399</f>
        <v>24900</v>
      </c>
      <c r="E396" s="2">
        <f t="shared" si="24"/>
        <v>4984653</v>
      </c>
      <c r="F396" s="5" t="str">
        <f t="shared" si="27"/>
        <v>BEARISH</v>
      </c>
      <c r="G396" s="5" t="str">
        <f t="shared" si="26"/>
        <v>NEUTRAL</v>
      </c>
      <c r="H396" s="5" t="str">
        <f t="shared" si="25"/>
        <v>CONFIRMED BEARISH</v>
      </c>
    </row>
    <row r="397" spans="1:8" ht="13.5" x14ac:dyDescent="0.25">
      <c r="A397" s="3">
        <f>TITRES_STAT!B400</f>
        <v>42880</v>
      </c>
      <c r="B397" s="5">
        <f>TITRES_STAT!C400</f>
        <v>1.26</v>
      </c>
      <c r="C397" s="5">
        <f>TITRES_STAT!D400</f>
        <v>1.1894</v>
      </c>
      <c r="D397" s="5">
        <f>TITRES_STAT!E400</f>
        <v>17217</v>
      </c>
      <c r="E397" s="2">
        <f t="shared" si="24"/>
        <v>4984653</v>
      </c>
      <c r="F397" s="5" t="str">
        <f t="shared" si="27"/>
        <v>BEARISH</v>
      </c>
      <c r="G397" s="5" t="str">
        <f t="shared" si="26"/>
        <v>NEUTRAL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1.27</v>
      </c>
      <c r="C398" s="5">
        <f>TITRES_STAT!D401</f>
        <v>1.1989000000000001</v>
      </c>
      <c r="D398" s="5">
        <f>TITRES_STAT!E401</f>
        <v>6275</v>
      </c>
      <c r="E398" s="2">
        <f t="shared" si="24"/>
        <v>4990928</v>
      </c>
      <c r="F398" s="5" t="str">
        <f t="shared" si="27"/>
        <v>BEARISH</v>
      </c>
      <c r="G398" s="5" t="str">
        <f t="shared" si="26"/>
        <v>NEUTRAL</v>
      </c>
      <c r="H398" s="5" t="str">
        <f t="shared" si="25"/>
        <v>CONFIRMED BEARISH</v>
      </c>
    </row>
    <row r="399" spans="1:8" ht="13.5" x14ac:dyDescent="0.25">
      <c r="A399" s="3">
        <f>TITRES_STAT!B402</f>
        <v>42884</v>
      </c>
      <c r="B399" s="5">
        <f>TITRES_STAT!C402</f>
        <v>1.27</v>
      </c>
      <c r="C399" s="5">
        <f>TITRES_STAT!D402</f>
        <v>1.1989000000000001</v>
      </c>
      <c r="D399" s="5">
        <f>TITRES_STAT!E402</f>
        <v>2111</v>
      </c>
      <c r="E399" s="2">
        <f t="shared" si="24"/>
        <v>4990928</v>
      </c>
      <c r="F399" s="5" t="str">
        <f t="shared" si="27"/>
        <v>BEARISH</v>
      </c>
      <c r="G399" s="5" t="str">
        <f t="shared" si="26"/>
        <v>NEUTRAL</v>
      </c>
      <c r="H399" s="5" t="str">
        <f t="shared" si="25"/>
        <v>CONFIRMED BEARISH</v>
      </c>
    </row>
    <row r="400" spans="1:8" ht="13.5" x14ac:dyDescent="0.25">
      <c r="A400" s="3">
        <f>TITRES_STAT!B403</f>
        <v>42885</v>
      </c>
      <c r="B400" s="5">
        <f>TITRES_STAT!C403</f>
        <v>1.25</v>
      </c>
      <c r="C400" s="5">
        <f>TITRES_STAT!D403</f>
        <v>1.18</v>
      </c>
      <c r="D400" s="5">
        <f>TITRES_STAT!E403</f>
        <v>19348</v>
      </c>
      <c r="E400" s="2">
        <f t="shared" si="24"/>
        <v>4971580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CONFIRMED BEARISH</v>
      </c>
    </row>
    <row r="401" spans="1:8" ht="13.5" x14ac:dyDescent="0.25">
      <c r="A401" s="3">
        <f>TITRES_STAT!B404</f>
        <v>42886</v>
      </c>
      <c r="B401" s="5">
        <f>TITRES_STAT!C404</f>
        <v>1.26</v>
      </c>
      <c r="C401" s="5">
        <f>TITRES_STAT!D404</f>
        <v>1.1894</v>
      </c>
      <c r="D401" s="5">
        <f>TITRES_STAT!E404</f>
        <v>26045</v>
      </c>
      <c r="E401" s="2">
        <f t="shared" si="24"/>
        <v>4997625</v>
      </c>
      <c r="F401" s="5" t="str">
        <f t="shared" si="27"/>
        <v>BULLISH</v>
      </c>
      <c r="G401" s="5" t="str">
        <f t="shared" si="26"/>
        <v>NEUTRAL</v>
      </c>
      <c r="H401" s="5" t="str">
        <f t="shared" si="25"/>
        <v>NEUTRAL</v>
      </c>
    </row>
    <row r="402" spans="1:8" ht="13.5" x14ac:dyDescent="0.25">
      <c r="A402" s="3">
        <f>TITRES_STAT!B405</f>
        <v>42887</v>
      </c>
      <c r="B402" s="5">
        <f>TITRES_STAT!C405</f>
        <v>1.25</v>
      </c>
      <c r="C402" s="5">
        <f>TITRES_STAT!D405</f>
        <v>1.18</v>
      </c>
      <c r="D402" s="5">
        <f>TITRES_STAT!E405</f>
        <v>1782</v>
      </c>
      <c r="E402" s="2">
        <f t="shared" si="24"/>
        <v>4995843</v>
      </c>
      <c r="F402" s="5" t="str">
        <f t="shared" si="27"/>
        <v>BULLISH</v>
      </c>
      <c r="G402" s="5" t="str">
        <f t="shared" si="26"/>
        <v>NEUTRAL</v>
      </c>
      <c r="H402" s="5" t="str">
        <f t="shared" si="25"/>
        <v>BULLISH DIVERGENCE</v>
      </c>
    </row>
    <row r="403" spans="1:8" ht="13.5" x14ac:dyDescent="0.25">
      <c r="A403" s="3">
        <f>TITRES_STAT!B406</f>
        <v>42888</v>
      </c>
      <c r="B403" s="5">
        <f>TITRES_STAT!C406</f>
        <v>1.23</v>
      </c>
      <c r="C403" s="5">
        <f>TITRES_STAT!D406</f>
        <v>1.1611</v>
      </c>
      <c r="D403" s="5">
        <f>TITRES_STAT!E406</f>
        <v>45970</v>
      </c>
      <c r="E403" s="2">
        <f t="shared" si="24"/>
        <v>4949873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1.22</v>
      </c>
      <c r="C404" s="5">
        <f>TITRES_STAT!D407</f>
        <v>1.1516999999999999</v>
      </c>
      <c r="D404" s="5">
        <f>TITRES_STAT!E407</f>
        <v>40916</v>
      </c>
      <c r="E404" s="2">
        <f t="shared" si="24"/>
        <v>4908957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1.2</v>
      </c>
      <c r="C405" s="5">
        <f>TITRES_STAT!D408</f>
        <v>1.1328</v>
      </c>
      <c r="D405" s="5">
        <f>TITRES_STAT!E408</f>
        <v>64772</v>
      </c>
      <c r="E405" s="2">
        <f t="shared" si="24"/>
        <v>4844185</v>
      </c>
      <c r="F405" s="5" t="str">
        <f t="shared" si="27"/>
        <v>BEARISH</v>
      </c>
      <c r="G405" s="5" t="str">
        <f t="shared" si="26"/>
        <v>WEAK</v>
      </c>
      <c r="H405" s="5" t="str">
        <f t="shared" si="25"/>
        <v>CONFIRMED BEARISH</v>
      </c>
    </row>
    <row r="406" spans="1:8" ht="13.5" x14ac:dyDescent="0.25">
      <c r="A406" s="3">
        <f>TITRES_STAT!B409</f>
        <v>42893</v>
      </c>
      <c r="B406" s="5">
        <f>TITRES_STAT!C409</f>
        <v>1.24</v>
      </c>
      <c r="C406" s="5">
        <f>TITRES_STAT!D409</f>
        <v>1.1706000000000001</v>
      </c>
      <c r="D406" s="5">
        <f>TITRES_STAT!E409</f>
        <v>58270</v>
      </c>
      <c r="E406" s="2">
        <f t="shared" si="24"/>
        <v>4902455</v>
      </c>
      <c r="F406" s="5" t="str">
        <f t="shared" si="27"/>
        <v>BEARISH</v>
      </c>
      <c r="G406" s="5" t="str">
        <f t="shared" si="26"/>
        <v>NEUTRAL</v>
      </c>
      <c r="H406" s="5" t="str">
        <f t="shared" si="25"/>
        <v>CONFIRMED BEARISH</v>
      </c>
    </row>
    <row r="407" spans="1:8" ht="13.5" x14ac:dyDescent="0.25">
      <c r="A407" s="3">
        <f>TITRES_STAT!B410</f>
        <v>42894</v>
      </c>
      <c r="B407" s="5">
        <f>TITRES_STAT!C410</f>
        <v>1.25</v>
      </c>
      <c r="C407" s="5">
        <f>TITRES_STAT!D410</f>
        <v>1.18</v>
      </c>
      <c r="D407" s="5">
        <f>TITRES_STAT!E410</f>
        <v>8534</v>
      </c>
      <c r="E407" s="2">
        <f t="shared" si="24"/>
        <v>4910989</v>
      </c>
      <c r="F407" s="5" t="str">
        <f t="shared" si="27"/>
        <v>BEARISH</v>
      </c>
      <c r="G407" s="5" t="str">
        <f t="shared" si="26"/>
        <v>NEUTRAL</v>
      </c>
      <c r="H407" s="5" t="str">
        <f t="shared" si="25"/>
        <v>NEUTRAL</v>
      </c>
    </row>
    <row r="408" spans="1:8" ht="13.5" x14ac:dyDescent="0.25">
      <c r="A408" s="3">
        <f>TITRES_STAT!B411</f>
        <v>42895</v>
      </c>
      <c r="B408" s="5">
        <f>TITRES_STAT!C411</f>
        <v>1.23</v>
      </c>
      <c r="C408" s="5">
        <f>TITRES_STAT!D411</f>
        <v>1.1611</v>
      </c>
      <c r="D408" s="5">
        <f>TITRES_STAT!E411</f>
        <v>8293</v>
      </c>
      <c r="E408" s="2">
        <f t="shared" si="24"/>
        <v>4902696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NEUTRAL</v>
      </c>
    </row>
    <row r="409" spans="1:8" ht="13.5" x14ac:dyDescent="0.25">
      <c r="A409" s="3">
        <f>TITRES_STAT!B412</f>
        <v>42898</v>
      </c>
      <c r="B409" s="5">
        <f>TITRES_STAT!C412</f>
        <v>1.24</v>
      </c>
      <c r="C409" s="5">
        <f>TITRES_STAT!D412</f>
        <v>1.1706000000000001</v>
      </c>
      <c r="D409" s="5">
        <f>TITRES_STAT!E412</f>
        <v>8773</v>
      </c>
      <c r="E409" s="2">
        <f t="shared" si="24"/>
        <v>4911469</v>
      </c>
      <c r="F409" s="5" t="str">
        <f t="shared" si="27"/>
        <v>BULLISH</v>
      </c>
      <c r="G409" s="5" t="str">
        <f t="shared" si="26"/>
        <v>NEUTRAL</v>
      </c>
      <c r="H409" s="5" t="str">
        <f t="shared" si="25"/>
        <v>CONFIRMED BULLISH</v>
      </c>
    </row>
    <row r="410" spans="1:8" ht="13.5" x14ac:dyDescent="0.25">
      <c r="A410" s="3">
        <f>TITRES_STAT!B413</f>
        <v>42899</v>
      </c>
      <c r="B410" s="5">
        <f>TITRES_STAT!C413</f>
        <v>1.23</v>
      </c>
      <c r="C410" s="5">
        <f>TITRES_STAT!D413</f>
        <v>1.1611</v>
      </c>
      <c r="D410" s="5">
        <f>TITRES_STAT!E413</f>
        <v>34852</v>
      </c>
      <c r="E410" s="2">
        <f t="shared" si="24"/>
        <v>4876617</v>
      </c>
      <c r="F410" s="5" t="str">
        <f t="shared" si="27"/>
        <v>BULLISH</v>
      </c>
      <c r="G410" s="5" t="str">
        <f t="shared" si="26"/>
        <v>NEUTRAL</v>
      </c>
      <c r="H410" s="5" t="str">
        <f t="shared" si="25"/>
        <v>CONFIRMED BULLISH</v>
      </c>
    </row>
    <row r="411" spans="1:8" ht="13.5" x14ac:dyDescent="0.25">
      <c r="A411" s="3">
        <f>TITRES_STAT!B414</f>
        <v>42900</v>
      </c>
      <c r="B411" s="5">
        <f>TITRES_STAT!C414</f>
        <v>1.21</v>
      </c>
      <c r="C411" s="5">
        <f>TITRES_STAT!D414</f>
        <v>1.1422000000000001</v>
      </c>
      <c r="D411" s="5">
        <f>TITRES_STAT!E414</f>
        <v>5630</v>
      </c>
      <c r="E411" s="2">
        <f t="shared" si="24"/>
        <v>4870987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1.18</v>
      </c>
      <c r="C412" s="5">
        <f>TITRES_STAT!D415</f>
        <v>1.1138999999999999</v>
      </c>
      <c r="D412" s="5">
        <f>TITRES_STAT!E415</f>
        <v>32740</v>
      </c>
      <c r="E412" s="2">
        <f t="shared" si="24"/>
        <v>4838247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1.17</v>
      </c>
      <c r="C413" s="5">
        <f>TITRES_STAT!D416</f>
        <v>1.1045</v>
      </c>
      <c r="D413" s="5">
        <f>TITRES_STAT!E416</f>
        <v>21079</v>
      </c>
      <c r="E413" s="2">
        <f t="shared" si="24"/>
        <v>4817168</v>
      </c>
      <c r="F413" s="5" t="str">
        <f t="shared" si="27"/>
        <v>BEARISH</v>
      </c>
      <c r="G413" s="5" t="str">
        <f t="shared" si="26"/>
        <v>NEUTRAL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1.19</v>
      </c>
      <c r="C414" s="5">
        <f>TITRES_STAT!D417</f>
        <v>1.1234</v>
      </c>
      <c r="D414" s="5">
        <f>TITRES_STAT!E417</f>
        <v>24205</v>
      </c>
      <c r="E414" s="2">
        <f t="shared" si="24"/>
        <v>4841373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1.17</v>
      </c>
      <c r="C415" s="5">
        <f>TITRES_STAT!D418</f>
        <v>1.1045</v>
      </c>
      <c r="D415" s="5">
        <f>TITRES_STAT!E418</f>
        <v>34628</v>
      </c>
      <c r="E415" s="2">
        <f t="shared" si="24"/>
        <v>4806745</v>
      </c>
      <c r="F415" s="5" t="str">
        <f t="shared" si="27"/>
        <v>BEARISH</v>
      </c>
      <c r="G415" s="5" t="str">
        <f t="shared" si="26"/>
        <v>NEUTRAL</v>
      </c>
      <c r="H415" s="5" t="str">
        <f t="shared" si="25"/>
        <v>CONFIRMED BEARISH</v>
      </c>
    </row>
    <row r="416" spans="1:8" ht="13.5" x14ac:dyDescent="0.25">
      <c r="A416" s="3">
        <f>TITRES_STAT!B419</f>
        <v>42907</v>
      </c>
      <c r="B416" s="5">
        <f>TITRES_STAT!C419</f>
        <v>1.18</v>
      </c>
      <c r="C416" s="5">
        <f>TITRES_STAT!D419</f>
        <v>1.1138999999999999</v>
      </c>
      <c r="D416" s="5">
        <f>TITRES_STAT!E419</f>
        <v>22753</v>
      </c>
      <c r="E416" s="2">
        <f t="shared" si="24"/>
        <v>4829498</v>
      </c>
      <c r="F416" s="5" t="str">
        <f t="shared" si="27"/>
        <v>BEARISH</v>
      </c>
      <c r="G416" s="5" t="str">
        <f t="shared" si="26"/>
        <v>NEUTRAL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1.19</v>
      </c>
      <c r="C417" s="5">
        <f>TITRES_STAT!D420</f>
        <v>1.1234</v>
      </c>
      <c r="D417" s="5">
        <f>TITRES_STAT!E420</f>
        <v>15570</v>
      </c>
      <c r="E417" s="2">
        <f t="shared" si="24"/>
        <v>4845068</v>
      </c>
      <c r="F417" s="5" t="str">
        <f t="shared" si="27"/>
        <v>BULLISH</v>
      </c>
      <c r="G417" s="5" t="str">
        <f t="shared" si="26"/>
        <v>NEUTRAL</v>
      </c>
      <c r="H417" s="5" t="str">
        <f t="shared" si="25"/>
        <v>CONFIRMED BULLISH</v>
      </c>
    </row>
    <row r="418" spans="1:8" ht="13.5" x14ac:dyDescent="0.25">
      <c r="A418" s="3">
        <f>TITRES_STAT!B421</f>
        <v>42909</v>
      </c>
      <c r="B418" s="5">
        <f>TITRES_STAT!C421</f>
        <v>1.23</v>
      </c>
      <c r="C418" s="5">
        <f>TITRES_STAT!D421</f>
        <v>1.1611</v>
      </c>
      <c r="D418" s="5">
        <f>TITRES_STAT!E421</f>
        <v>21081</v>
      </c>
      <c r="E418" s="2">
        <f t="shared" si="24"/>
        <v>4866149</v>
      </c>
      <c r="F418" s="5" t="str">
        <f t="shared" si="27"/>
        <v>BULLISH</v>
      </c>
      <c r="G418" s="5" t="str">
        <f t="shared" si="26"/>
        <v>NEUTRAL</v>
      </c>
      <c r="H418" s="5" t="str">
        <f t="shared" si="25"/>
        <v>CONFIRMED BULLISH</v>
      </c>
    </row>
    <row r="419" spans="1:8" ht="13.5" x14ac:dyDescent="0.25">
      <c r="A419" s="3">
        <f>TITRES_STAT!B422</f>
        <v>42914</v>
      </c>
      <c r="B419" s="5">
        <f>TITRES_STAT!C422</f>
        <v>1.22</v>
      </c>
      <c r="C419" s="5">
        <f>TITRES_STAT!D422</f>
        <v>1.1516999999999999</v>
      </c>
      <c r="D419" s="5">
        <f>TITRES_STAT!E422</f>
        <v>1032</v>
      </c>
      <c r="E419" s="2">
        <f t="shared" si="24"/>
        <v>4865117</v>
      </c>
      <c r="F419" s="5" t="str">
        <f t="shared" si="27"/>
        <v>BULLISH</v>
      </c>
      <c r="G419" s="5" t="str">
        <f t="shared" si="26"/>
        <v>NEUTRAL</v>
      </c>
      <c r="H419" s="5" t="str">
        <f t="shared" si="25"/>
        <v>CONFIRMED BULLISH</v>
      </c>
    </row>
    <row r="420" spans="1:8" ht="13.5" x14ac:dyDescent="0.25">
      <c r="A420" s="3">
        <f>TITRES_STAT!B423</f>
        <v>42915</v>
      </c>
      <c r="B420" s="5">
        <f>TITRES_STAT!C423</f>
        <v>1.26</v>
      </c>
      <c r="C420" s="5">
        <f>TITRES_STAT!D423</f>
        <v>1.1894</v>
      </c>
      <c r="D420" s="5">
        <f>TITRES_STAT!E423</f>
        <v>195014</v>
      </c>
      <c r="E420" s="2">
        <f t="shared" si="24"/>
        <v>5060131</v>
      </c>
      <c r="F420" s="5" t="str">
        <f t="shared" si="27"/>
        <v>BULLISH</v>
      </c>
      <c r="G420" s="5" t="str">
        <f t="shared" si="26"/>
        <v>STRONG</v>
      </c>
      <c r="H420" s="5" t="str">
        <f t="shared" si="25"/>
        <v>CONFIRMED BULLISH</v>
      </c>
    </row>
    <row r="421" spans="1:8" ht="13.5" x14ac:dyDescent="0.25">
      <c r="A421" s="3">
        <f>TITRES_STAT!B424</f>
        <v>42916</v>
      </c>
      <c r="B421" s="5">
        <f>TITRES_STAT!C424</f>
        <v>1.25</v>
      </c>
      <c r="C421" s="5">
        <f>TITRES_STAT!D424</f>
        <v>1.18</v>
      </c>
      <c r="D421" s="5">
        <f>TITRES_STAT!E424</f>
        <v>5431</v>
      </c>
      <c r="E421" s="2">
        <f t="shared" si="24"/>
        <v>5054700</v>
      </c>
      <c r="F421" s="5" t="str">
        <f t="shared" si="27"/>
        <v>BULLISH</v>
      </c>
      <c r="G421" s="5" t="str">
        <f t="shared" si="26"/>
        <v>STRONG</v>
      </c>
      <c r="H421" s="5" t="str">
        <f t="shared" si="25"/>
        <v>CONFIRMED BULLISH</v>
      </c>
    </row>
    <row r="422" spans="1:8" ht="13.5" x14ac:dyDescent="0.25">
      <c r="A422" s="3">
        <f>TITRES_STAT!B425</f>
        <v>42919</v>
      </c>
      <c r="B422" s="5">
        <f>TITRES_STAT!C425</f>
        <v>1.25</v>
      </c>
      <c r="C422" s="5">
        <f>TITRES_STAT!D425</f>
        <v>1.18</v>
      </c>
      <c r="D422" s="5">
        <f>TITRES_STAT!E425</f>
        <v>14840</v>
      </c>
      <c r="E422" s="2">
        <f t="shared" si="24"/>
        <v>5054700</v>
      </c>
      <c r="F422" s="5" t="str">
        <f t="shared" si="27"/>
        <v>BULLISH</v>
      </c>
      <c r="G422" s="5" t="str">
        <f t="shared" si="26"/>
        <v>STRONG</v>
      </c>
      <c r="H422" s="5" t="str">
        <f t="shared" si="25"/>
        <v>CONFIRMED BULLISH</v>
      </c>
    </row>
    <row r="423" spans="1:8" ht="13.5" x14ac:dyDescent="0.25">
      <c r="A423" s="3">
        <f>TITRES_STAT!B426</f>
        <v>42920</v>
      </c>
      <c r="B423" s="5">
        <f>TITRES_STAT!C426</f>
        <v>1.24</v>
      </c>
      <c r="C423" s="5">
        <f>TITRES_STAT!D426</f>
        <v>1.1706000000000001</v>
      </c>
      <c r="D423" s="5">
        <f>TITRES_STAT!E426</f>
        <v>6905</v>
      </c>
      <c r="E423" s="2">
        <f t="shared" si="24"/>
        <v>5047795</v>
      </c>
      <c r="F423" s="5" t="str">
        <f t="shared" si="27"/>
        <v>BULLISH</v>
      </c>
      <c r="G423" s="5" t="str">
        <f t="shared" si="26"/>
        <v>STRONG</v>
      </c>
      <c r="H423" s="5" t="str">
        <f t="shared" si="25"/>
        <v>CONFIRMED BULLISH</v>
      </c>
    </row>
    <row r="424" spans="1:8" ht="13.5" x14ac:dyDescent="0.25">
      <c r="A424" s="3">
        <f>TITRES_STAT!B427</f>
        <v>42921</v>
      </c>
      <c r="B424" s="5">
        <f>TITRES_STAT!C427</f>
        <v>1.21</v>
      </c>
      <c r="C424" s="5">
        <f>TITRES_STAT!D427</f>
        <v>1.1422000000000001</v>
      </c>
      <c r="D424" s="5">
        <f>TITRES_STAT!E427</f>
        <v>11380</v>
      </c>
      <c r="E424" s="2">
        <f t="shared" si="24"/>
        <v>5036415</v>
      </c>
      <c r="F424" s="5" t="str">
        <f t="shared" si="27"/>
        <v>BULLISH</v>
      </c>
      <c r="G424" s="5" t="str">
        <f t="shared" si="26"/>
        <v>STRONG</v>
      </c>
      <c r="H424" s="5" t="str">
        <f t="shared" si="25"/>
        <v>BULLISH DIVERGENCE</v>
      </c>
    </row>
    <row r="425" spans="1:8" ht="13.5" x14ac:dyDescent="0.25">
      <c r="A425" s="3">
        <f>TITRES_STAT!B428</f>
        <v>42922</v>
      </c>
      <c r="B425" s="5">
        <f>TITRES_STAT!C428</f>
        <v>1.21</v>
      </c>
      <c r="C425" s="5">
        <f>TITRES_STAT!D428</f>
        <v>1.1422000000000001</v>
      </c>
      <c r="D425" s="5">
        <f>TITRES_STAT!E428</f>
        <v>13024</v>
      </c>
      <c r="E425" s="2">
        <f t="shared" si="24"/>
        <v>5036415</v>
      </c>
      <c r="F425" s="5" t="str">
        <f t="shared" si="27"/>
        <v>BEARISH</v>
      </c>
      <c r="G425" s="5" t="str">
        <f t="shared" si="26"/>
        <v>NEUTRAL</v>
      </c>
      <c r="H425" s="5" t="str">
        <f t="shared" si="25"/>
        <v>CONFIRMED BEARISH</v>
      </c>
    </row>
    <row r="426" spans="1:8" ht="13.5" x14ac:dyDescent="0.25">
      <c r="A426" s="3">
        <f>TITRES_STAT!B429</f>
        <v>42923</v>
      </c>
      <c r="B426" s="5">
        <f>TITRES_STAT!C429</f>
        <v>1.23</v>
      </c>
      <c r="C426" s="5">
        <f>TITRES_STAT!D429</f>
        <v>1.1611</v>
      </c>
      <c r="D426" s="5">
        <f>TITRES_STAT!E429</f>
        <v>15938</v>
      </c>
      <c r="E426" s="2">
        <f t="shared" si="24"/>
        <v>5052353</v>
      </c>
      <c r="F426" s="5" t="str">
        <f t="shared" si="27"/>
        <v>BEARISH</v>
      </c>
      <c r="G426" s="5" t="str">
        <f t="shared" si="26"/>
        <v>NEUTRAL</v>
      </c>
      <c r="H426" s="5" t="str">
        <f t="shared" si="25"/>
        <v>CONFIRMED BEARISH</v>
      </c>
    </row>
    <row r="427" spans="1:8" ht="13.5" x14ac:dyDescent="0.25">
      <c r="A427" s="3">
        <f>TITRES_STAT!B430</f>
        <v>42926</v>
      </c>
      <c r="B427" s="5">
        <f>TITRES_STAT!C430</f>
        <v>1.23</v>
      </c>
      <c r="C427" s="5">
        <f>TITRES_STAT!D430</f>
        <v>1.1611</v>
      </c>
      <c r="D427" s="5">
        <f>TITRES_STAT!E430</f>
        <v>32417</v>
      </c>
      <c r="E427" s="2">
        <f t="shared" si="24"/>
        <v>5052353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CONFIRMED BEARISH</v>
      </c>
    </row>
    <row r="428" spans="1:8" ht="13.5" x14ac:dyDescent="0.25">
      <c r="A428" s="3">
        <f>TITRES_STAT!B431</f>
        <v>42927</v>
      </c>
      <c r="B428" s="5">
        <f>TITRES_STAT!C431</f>
        <v>1.27</v>
      </c>
      <c r="C428" s="5">
        <f>TITRES_STAT!D431</f>
        <v>1.1989000000000001</v>
      </c>
      <c r="D428" s="5">
        <f>TITRES_STAT!E431</f>
        <v>156762</v>
      </c>
      <c r="E428" s="2">
        <f t="shared" si="24"/>
        <v>5209115</v>
      </c>
      <c r="F428" s="5" t="str">
        <f t="shared" si="27"/>
        <v>BULLISH</v>
      </c>
      <c r="G428" s="5" t="str">
        <f t="shared" si="26"/>
        <v>STRONG</v>
      </c>
      <c r="H428" s="5" t="str">
        <f t="shared" si="25"/>
        <v>CONFIRMED BULLISH</v>
      </c>
    </row>
    <row r="429" spans="1:8" ht="13.5" x14ac:dyDescent="0.25">
      <c r="A429" s="3">
        <f>TITRES_STAT!B432</f>
        <v>42928</v>
      </c>
      <c r="B429" s="5">
        <f>TITRES_STAT!C432</f>
        <v>1.3</v>
      </c>
      <c r="C429" s="5">
        <f>TITRES_STAT!D432</f>
        <v>1.2272000000000001</v>
      </c>
      <c r="D429" s="5">
        <f>TITRES_STAT!E432</f>
        <v>86941</v>
      </c>
      <c r="E429" s="2">
        <f t="shared" si="24"/>
        <v>5296056</v>
      </c>
      <c r="F429" s="5" t="str">
        <f t="shared" si="27"/>
        <v>BULLISH</v>
      </c>
      <c r="G429" s="5" t="str">
        <f t="shared" si="26"/>
        <v>STRONG</v>
      </c>
      <c r="H429" s="5" t="str">
        <f t="shared" si="25"/>
        <v>CONFIRMED BULLISH</v>
      </c>
    </row>
    <row r="430" spans="1:8" ht="13.5" x14ac:dyDescent="0.25">
      <c r="A430" s="3">
        <f>TITRES_STAT!B433</f>
        <v>42929</v>
      </c>
      <c r="B430" s="5">
        <f>TITRES_STAT!C433</f>
        <v>1.34</v>
      </c>
      <c r="C430" s="5">
        <f>TITRES_STAT!D433</f>
        <v>1.2649999999999999</v>
      </c>
      <c r="D430" s="5">
        <f>TITRES_STAT!E433</f>
        <v>73339</v>
      </c>
      <c r="E430" s="2">
        <f t="shared" si="24"/>
        <v>5369395</v>
      </c>
      <c r="F430" s="5" t="str">
        <f t="shared" si="27"/>
        <v>BULLISH</v>
      </c>
      <c r="G430" s="5" t="str">
        <f t="shared" si="26"/>
        <v>STRONG</v>
      </c>
      <c r="H430" s="5" t="str">
        <f t="shared" si="25"/>
        <v>CONFIRMED BULLISH</v>
      </c>
    </row>
    <row r="431" spans="1:8" ht="13.5" x14ac:dyDescent="0.25">
      <c r="A431" s="3">
        <f>TITRES_STAT!B434</f>
        <v>42930</v>
      </c>
      <c r="B431" s="5">
        <f>TITRES_STAT!C434</f>
        <v>1.32</v>
      </c>
      <c r="C431" s="5">
        <f>TITRES_STAT!D434</f>
        <v>1.2461</v>
      </c>
      <c r="D431" s="5">
        <f>TITRES_STAT!E434</f>
        <v>30922</v>
      </c>
      <c r="E431" s="2">
        <f t="shared" si="24"/>
        <v>5338473</v>
      </c>
      <c r="F431" s="5" t="str">
        <f t="shared" si="27"/>
        <v>BULLISH</v>
      </c>
      <c r="G431" s="5" t="str">
        <f t="shared" si="26"/>
        <v>STRONG</v>
      </c>
      <c r="H431" s="5" t="str">
        <f t="shared" si="25"/>
        <v>CONFIRMED BULLISH</v>
      </c>
    </row>
    <row r="432" spans="1:8" ht="13.5" x14ac:dyDescent="0.25">
      <c r="A432" s="3">
        <f>TITRES_STAT!B435</f>
        <v>42933</v>
      </c>
      <c r="B432" s="5">
        <f>TITRES_STAT!C435</f>
        <v>1.29</v>
      </c>
      <c r="C432" s="5">
        <f>TITRES_STAT!D435</f>
        <v>1.2178</v>
      </c>
      <c r="D432" s="5">
        <f>TITRES_STAT!E435</f>
        <v>10176</v>
      </c>
      <c r="E432" s="2">
        <f t="shared" si="24"/>
        <v>5328297</v>
      </c>
      <c r="F432" s="5" t="str">
        <f t="shared" si="27"/>
        <v>BULLISH</v>
      </c>
      <c r="G432" s="5" t="str">
        <f t="shared" si="26"/>
        <v>STRONG</v>
      </c>
      <c r="H432" s="5" t="str">
        <f t="shared" si="25"/>
        <v>CONFIRMED BULLISH</v>
      </c>
    </row>
    <row r="433" spans="1:8" ht="13.5" x14ac:dyDescent="0.25">
      <c r="A433" s="3">
        <f>TITRES_STAT!B436</f>
        <v>42934</v>
      </c>
      <c r="B433" s="5">
        <f>TITRES_STAT!C436</f>
        <v>1.28</v>
      </c>
      <c r="C433" s="5">
        <f>TITRES_STAT!D436</f>
        <v>1.2082999999999999</v>
      </c>
      <c r="D433" s="5">
        <f>TITRES_STAT!E436</f>
        <v>24223</v>
      </c>
      <c r="E433" s="2">
        <f t="shared" si="24"/>
        <v>5304074</v>
      </c>
      <c r="F433" s="5" t="str">
        <f t="shared" si="27"/>
        <v>BULLISH</v>
      </c>
      <c r="G433" s="5" t="str">
        <f t="shared" si="26"/>
        <v>NEUTRAL</v>
      </c>
      <c r="H433" s="5" t="str">
        <f t="shared" si="25"/>
        <v>CONFIRMED BULLISH</v>
      </c>
    </row>
    <row r="434" spans="1:8" ht="13.5" x14ac:dyDescent="0.25">
      <c r="A434" s="3">
        <f>TITRES_STAT!B437</f>
        <v>42935</v>
      </c>
      <c r="B434" s="5">
        <f>TITRES_STAT!C437</f>
        <v>1.27</v>
      </c>
      <c r="C434" s="5">
        <f>TITRES_STAT!D437</f>
        <v>1.1989000000000001</v>
      </c>
      <c r="D434" s="5">
        <f>TITRES_STAT!E437</f>
        <v>5661</v>
      </c>
      <c r="E434" s="2">
        <f t="shared" si="24"/>
        <v>5298413</v>
      </c>
      <c r="F434" s="5" t="str">
        <f t="shared" si="27"/>
        <v>BULLISH</v>
      </c>
      <c r="G434" s="5" t="str">
        <f t="shared" si="26"/>
        <v>NEUTRAL</v>
      </c>
      <c r="H434" s="5" t="str">
        <f t="shared" si="25"/>
        <v>BULLISH DIVERGENCE</v>
      </c>
    </row>
    <row r="435" spans="1:8" ht="13.5" x14ac:dyDescent="0.25">
      <c r="A435" s="3">
        <f>TITRES_STAT!B438</f>
        <v>42936</v>
      </c>
      <c r="B435" s="5">
        <f>TITRES_STAT!C438</f>
        <v>1.25</v>
      </c>
      <c r="C435" s="5">
        <f>TITRES_STAT!D438</f>
        <v>1.18</v>
      </c>
      <c r="D435" s="5">
        <f>TITRES_STAT!E438</f>
        <v>15168</v>
      </c>
      <c r="E435" s="2">
        <f t="shared" si="24"/>
        <v>5283245</v>
      </c>
      <c r="F435" s="5" t="str">
        <f t="shared" si="27"/>
        <v>BEARISH</v>
      </c>
      <c r="G435" s="5" t="str">
        <f t="shared" si="26"/>
        <v>NEUTRAL</v>
      </c>
      <c r="H435" s="5" t="str">
        <f t="shared" si="25"/>
        <v>CONFIRMED BEARISH</v>
      </c>
    </row>
    <row r="436" spans="1:8" ht="13.5" x14ac:dyDescent="0.25">
      <c r="A436" s="3">
        <f>TITRES_STAT!B439</f>
        <v>42937</v>
      </c>
      <c r="B436" s="5">
        <f>TITRES_STAT!C439</f>
        <v>1.23</v>
      </c>
      <c r="C436" s="5">
        <f>TITRES_STAT!D439</f>
        <v>1.1611</v>
      </c>
      <c r="D436" s="5">
        <f>TITRES_STAT!E439</f>
        <v>4942</v>
      </c>
      <c r="E436" s="2">
        <f t="shared" si="24"/>
        <v>5278303</v>
      </c>
      <c r="F436" s="5" t="str">
        <f t="shared" si="27"/>
        <v>BEARISH</v>
      </c>
      <c r="G436" s="5" t="str">
        <f t="shared" si="26"/>
        <v>NEUTRAL</v>
      </c>
      <c r="H436" s="5" t="str">
        <f t="shared" si="25"/>
        <v>CONFIRMED BEARISH</v>
      </c>
    </row>
    <row r="437" spans="1:8" ht="13.5" x14ac:dyDescent="0.25">
      <c r="A437" s="3">
        <f>TITRES_STAT!B440</f>
        <v>42940</v>
      </c>
      <c r="B437" s="5">
        <f>TITRES_STAT!C440</f>
        <v>1.26</v>
      </c>
      <c r="C437" s="5">
        <f>TITRES_STAT!D440</f>
        <v>1.1894</v>
      </c>
      <c r="D437" s="5">
        <f>TITRES_STAT!E440</f>
        <v>28925</v>
      </c>
      <c r="E437" s="2">
        <f t="shared" si="24"/>
        <v>5307228</v>
      </c>
      <c r="F437" s="5" t="str">
        <f t="shared" si="27"/>
        <v>BEARISH</v>
      </c>
      <c r="G437" s="5" t="str">
        <f t="shared" si="26"/>
        <v>NEUTRAL</v>
      </c>
      <c r="H437" s="5" t="str">
        <f t="shared" si="25"/>
        <v>CONFIRMED BEARISH</v>
      </c>
    </row>
    <row r="438" spans="1:8" ht="13.5" x14ac:dyDescent="0.25">
      <c r="A438" s="3">
        <f>TITRES_STAT!B441</f>
        <v>42942</v>
      </c>
      <c r="B438" s="5">
        <f>TITRES_STAT!C441</f>
        <v>1.26</v>
      </c>
      <c r="C438" s="5">
        <f>TITRES_STAT!D441</f>
        <v>1.1894</v>
      </c>
      <c r="D438" s="5">
        <f>TITRES_STAT!E441</f>
        <v>10893</v>
      </c>
      <c r="E438" s="2">
        <f t="shared" si="24"/>
        <v>5307228</v>
      </c>
      <c r="F438" s="5" t="str">
        <f t="shared" si="27"/>
        <v>BULLISH</v>
      </c>
      <c r="G438" s="5" t="str">
        <f t="shared" si="26"/>
        <v>NEUTRAL</v>
      </c>
      <c r="H438" s="5" t="str">
        <f t="shared" si="25"/>
        <v>BULLISH DIVERGENCE</v>
      </c>
    </row>
    <row r="439" spans="1:8" ht="13.5" x14ac:dyDescent="0.25">
      <c r="A439" s="3">
        <f>TITRES_STAT!B442</f>
        <v>42943</v>
      </c>
      <c r="B439" s="5">
        <f>TITRES_STAT!C442</f>
        <v>1.27</v>
      </c>
      <c r="C439" s="5">
        <f>TITRES_STAT!D442</f>
        <v>1.1989000000000001</v>
      </c>
      <c r="D439" s="5">
        <f>TITRES_STAT!E442</f>
        <v>31907</v>
      </c>
      <c r="E439" s="2">
        <f t="shared" si="24"/>
        <v>5339135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NEUTRAL</v>
      </c>
    </row>
    <row r="440" spans="1:8" ht="13.5" x14ac:dyDescent="0.25">
      <c r="A440" s="3">
        <f>TITRES_STAT!B443</f>
        <v>42944</v>
      </c>
      <c r="B440" s="5">
        <f>TITRES_STAT!C443</f>
        <v>1.28</v>
      </c>
      <c r="C440" s="5">
        <f>TITRES_STAT!D443</f>
        <v>1.2082999999999999</v>
      </c>
      <c r="D440" s="5">
        <f>TITRES_STAT!E443</f>
        <v>10098</v>
      </c>
      <c r="E440" s="2">
        <f t="shared" si="24"/>
        <v>5349233</v>
      </c>
      <c r="F440" s="5" t="str">
        <f t="shared" si="27"/>
        <v>BULLISH</v>
      </c>
      <c r="G440" s="5" t="str">
        <f t="shared" si="26"/>
        <v>NEUTRAL</v>
      </c>
      <c r="H440" s="5" t="str">
        <f t="shared" si="25"/>
        <v>CONFIRMED BULLISH</v>
      </c>
    </row>
    <row r="441" spans="1:8" ht="13.5" x14ac:dyDescent="0.25">
      <c r="A441" s="3">
        <f>TITRES_STAT!B444</f>
        <v>42947</v>
      </c>
      <c r="B441" s="5">
        <f>TITRES_STAT!C444</f>
        <v>1.27</v>
      </c>
      <c r="C441" s="5">
        <f>TITRES_STAT!D444</f>
        <v>1.1989000000000001</v>
      </c>
      <c r="D441" s="5">
        <f>TITRES_STAT!E444</f>
        <v>15352</v>
      </c>
      <c r="E441" s="2">
        <f t="shared" si="24"/>
        <v>5333881</v>
      </c>
      <c r="F441" s="5" t="str">
        <f t="shared" si="27"/>
        <v>BULLISH</v>
      </c>
      <c r="G441" s="5" t="str">
        <f t="shared" si="26"/>
        <v>NEUTRAL</v>
      </c>
      <c r="H441" s="5" t="str">
        <f t="shared" si="25"/>
        <v>CONFIRMED BULLISH</v>
      </c>
    </row>
    <row r="442" spans="1:8" ht="13.5" x14ac:dyDescent="0.25">
      <c r="A442" s="3">
        <f>TITRES_STAT!B445</f>
        <v>42948</v>
      </c>
      <c r="B442" s="5">
        <f>TITRES_STAT!C445</f>
        <v>1.28</v>
      </c>
      <c r="C442" s="5">
        <f>TITRES_STAT!D445</f>
        <v>1.2082999999999999</v>
      </c>
      <c r="D442" s="5">
        <f>TITRES_STAT!E445</f>
        <v>14959</v>
      </c>
      <c r="E442" s="2">
        <f t="shared" si="24"/>
        <v>5348840</v>
      </c>
      <c r="F442" s="5" t="str">
        <f t="shared" si="27"/>
        <v>BULLISH</v>
      </c>
      <c r="G442" s="5" t="str">
        <f t="shared" si="26"/>
        <v>NEUTRAL</v>
      </c>
      <c r="H442" s="5" t="str">
        <f t="shared" si="25"/>
        <v>CONFIRMED BULLISH</v>
      </c>
    </row>
    <row r="443" spans="1:8" ht="13.5" x14ac:dyDescent="0.25">
      <c r="A443" s="3">
        <f>TITRES_STAT!B446</f>
        <v>42949</v>
      </c>
      <c r="B443" s="5">
        <f>TITRES_STAT!C446</f>
        <v>1.29</v>
      </c>
      <c r="C443" s="5">
        <f>TITRES_STAT!D446</f>
        <v>1.2178</v>
      </c>
      <c r="D443" s="5">
        <f>TITRES_STAT!E446</f>
        <v>4467</v>
      </c>
      <c r="E443" s="2">
        <f t="shared" si="24"/>
        <v>5353307</v>
      </c>
      <c r="F443" s="5" t="str">
        <f t="shared" si="27"/>
        <v>BULLISH</v>
      </c>
      <c r="G443" s="5" t="str">
        <f t="shared" si="26"/>
        <v>NEUTRAL</v>
      </c>
      <c r="H443" s="5" t="str">
        <f t="shared" si="25"/>
        <v>CONFIRMED BULLISH</v>
      </c>
    </row>
    <row r="444" spans="1:8" ht="13.5" x14ac:dyDescent="0.25">
      <c r="A444" s="3">
        <f>TITRES_STAT!B447</f>
        <v>42950</v>
      </c>
      <c r="B444" s="5">
        <f>TITRES_STAT!C447</f>
        <v>1.28</v>
      </c>
      <c r="C444" s="5">
        <f>TITRES_STAT!D447</f>
        <v>1.2082999999999999</v>
      </c>
      <c r="D444" s="5">
        <f>TITRES_STAT!E447</f>
        <v>8281</v>
      </c>
      <c r="E444" s="2">
        <f t="shared" si="24"/>
        <v>5345026</v>
      </c>
      <c r="F444" s="5" t="str">
        <f t="shared" si="27"/>
        <v>BULLISH</v>
      </c>
      <c r="G444" s="5" t="str">
        <f t="shared" si="26"/>
        <v>NEUTRAL</v>
      </c>
      <c r="H444" s="5" t="str">
        <f t="shared" si="25"/>
        <v>CONFIRMED BULLISH</v>
      </c>
    </row>
    <row r="445" spans="1:8" ht="13.5" x14ac:dyDescent="0.25">
      <c r="A445" s="3">
        <f>TITRES_STAT!B448</f>
        <v>42951</v>
      </c>
      <c r="B445" s="5">
        <f>TITRES_STAT!C448</f>
        <v>1.26</v>
      </c>
      <c r="C445" s="5">
        <f>TITRES_STAT!D448</f>
        <v>1.1894</v>
      </c>
      <c r="D445" s="5">
        <f>TITRES_STAT!E448</f>
        <v>13046</v>
      </c>
      <c r="E445" s="2">
        <f t="shared" si="24"/>
        <v>5331980</v>
      </c>
      <c r="F445" s="5" t="str">
        <f t="shared" si="27"/>
        <v>BEARISH</v>
      </c>
      <c r="G445" s="5" t="str">
        <f t="shared" si="26"/>
        <v>NEUTRAL</v>
      </c>
      <c r="H445" s="5" t="str">
        <f t="shared" si="25"/>
        <v>CONFIRMED BEARISH</v>
      </c>
    </row>
    <row r="446" spans="1:8" ht="13.5" x14ac:dyDescent="0.25">
      <c r="A446" s="3">
        <f>TITRES_STAT!B449</f>
        <v>42954</v>
      </c>
      <c r="B446" s="5">
        <f>TITRES_STAT!C449</f>
        <v>1.25</v>
      </c>
      <c r="C446" s="5">
        <f>TITRES_STAT!D449</f>
        <v>1.18</v>
      </c>
      <c r="D446" s="5">
        <f>TITRES_STAT!E449</f>
        <v>5354</v>
      </c>
      <c r="E446" s="2">
        <f t="shared" si="24"/>
        <v>5326626</v>
      </c>
      <c r="F446" s="5" t="str">
        <f t="shared" si="27"/>
        <v>BEARISH</v>
      </c>
      <c r="G446" s="5" t="str">
        <f t="shared" si="26"/>
        <v>NEUTRAL</v>
      </c>
      <c r="H446" s="5" t="str">
        <f t="shared" si="25"/>
        <v>CONFIRMED BEARISH</v>
      </c>
    </row>
    <row r="447" spans="1:8" ht="13.5" x14ac:dyDescent="0.25">
      <c r="A447" s="3">
        <f>TITRES_STAT!B450</f>
        <v>42955</v>
      </c>
      <c r="B447" s="5">
        <f>TITRES_STAT!C450</f>
        <v>1.24</v>
      </c>
      <c r="C447" s="5">
        <f>TITRES_STAT!D450</f>
        <v>1.1706000000000001</v>
      </c>
      <c r="D447" s="5">
        <f>TITRES_STAT!E450</f>
        <v>2493</v>
      </c>
      <c r="E447" s="2">
        <f t="shared" si="24"/>
        <v>5324133</v>
      </c>
      <c r="F447" s="5" t="str">
        <f t="shared" si="27"/>
        <v>BEARISH</v>
      </c>
      <c r="G447" s="5" t="str">
        <f t="shared" si="26"/>
        <v>NEUTRAL</v>
      </c>
      <c r="H447" s="5" t="str">
        <f t="shared" si="25"/>
        <v>CONFIRMED BEARISH</v>
      </c>
    </row>
    <row r="448" spans="1:8" ht="13.5" x14ac:dyDescent="0.25">
      <c r="A448" s="3">
        <f>TITRES_STAT!B451</f>
        <v>42956</v>
      </c>
      <c r="B448" s="5">
        <f>TITRES_STAT!C451</f>
        <v>1.24</v>
      </c>
      <c r="C448" s="5">
        <f>TITRES_STAT!D451</f>
        <v>1.1706000000000001</v>
      </c>
      <c r="D448" s="5">
        <f>TITRES_STAT!E451</f>
        <v>14565</v>
      </c>
      <c r="E448" s="2">
        <f t="shared" si="24"/>
        <v>5324133</v>
      </c>
      <c r="F448" s="5" t="str">
        <f t="shared" si="27"/>
        <v>BEARISH</v>
      </c>
      <c r="G448" s="5" t="str">
        <f t="shared" si="26"/>
        <v>NEUTRAL</v>
      </c>
      <c r="H448" s="5" t="str">
        <f t="shared" si="25"/>
        <v>CONFIRMED BEARISH</v>
      </c>
    </row>
    <row r="449" spans="1:8" ht="13.5" x14ac:dyDescent="0.25">
      <c r="A449" s="3">
        <f>TITRES_STAT!B452</f>
        <v>42957</v>
      </c>
      <c r="B449" s="5">
        <f>TITRES_STAT!C452</f>
        <v>1.21</v>
      </c>
      <c r="C449" s="5">
        <f>TITRES_STAT!D452</f>
        <v>1.1422000000000001</v>
      </c>
      <c r="D449" s="5">
        <f>TITRES_STAT!E452</f>
        <v>11968</v>
      </c>
      <c r="E449" s="2">
        <f t="shared" si="24"/>
        <v>5312165</v>
      </c>
      <c r="F449" s="5" t="str">
        <f t="shared" si="27"/>
        <v>BEARISH</v>
      </c>
      <c r="G449" s="5" t="str">
        <f t="shared" si="26"/>
        <v>NEUTRAL</v>
      </c>
      <c r="H449" s="5" t="str">
        <f t="shared" si="25"/>
        <v>CONFIRMED BEARISH</v>
      </c>
    </row>
    <row r="450" spans="1:8" ht="13.5" x14ac:dyDescent="0.25">
      <c r="A450" s="3">
        <f>TITRES_STAT!B453</f>
        <v>42958</v>
      </c>
      <c r="B450" s="5">
        <f>TITRES_STAT!C453</f>
        <v>1.23</v>
      </c>
      <c r="C450" s="5">
        <f>TITRES_STAT!D453</f>
        <v>1.1611</v>
      </c>
      <c r="D450" s="5">
        <f>TITRES_STAT!E453</f>
        <v>2872</v>
      </c>
      <c r="E450" s="2">
        <f t="shared" si="24"/>
        <v>5315037</v>
      </c>
      <c r="F450" s="5" t="str">
        <f t="shared" si="27"/>
        <v>BEARISH</v>
      </c>
      <c r="G450" s="5" t="str">
        <f t="shared" si="26"/>
        <v>NEUTRAL</v>
      </c>
      <c r="H450" s="5" t="str">
        <f t="shared" si="25"/>
        <v>CONFIRMED BEARISH</v>
      </c>
    </row>
    <row r="451" spans="1:8" ht="13.5" x14ac:dyDescent="0.25">
      <c r="A451" s="3">
        <f>TITRES_STAT!B454</f>
        <v>42961</v>
      </c>
      <c r="B451" s="5">
        <f>TITRES_STAT!C454</f>
        <v>1.19</v>
      </c>
      <c r="C451" s="5">
        <f>TITRES_STAT!D454</f>
        <v>1.1234</v>
      </c>
      <c r="D451" s="5">
        <f>TITRES_STAT!E454</f>
        <v>175569</v>
      </c>
      <c r="E451" s="2">
        <f t="shared" si="24"/>
        <v>5139468</v>
      </c>
      <c r="F451" s="5" t="str">
        <f t="shared" si="27"/>
        <v>BEARISH</v>
      </c>
      <c r="G451" s="5" t="str">
        <f t="shared" si="26"/>
        <v>WEAK</v>
      </c>
      <c r="H451" s="5" t="str">
        <f t="shared" si="25"/>
        <v>CONFIRMED BEARISH</v>
      </c>
    </row>
    <row r="452" spans="1:8" ht="13.5" x14ac:dyDescent="0.25">
      <c r="A452" s="3">
        <f>TITRES_STAT!B455</f>
        <v>42962</v>
      </c>
      <c r="B452" s="5">
        <f>TITRES_STAT!C455</f>
        <v>1.19</v>
      </c>
      <c r="C452" s="5">
        <f>TITRES_STAT!D455</f>
        <v>1.1234</v>
      </c>
      <c r="D452" s="5">
        <f>TITRES_STAT!E455</f>
        <v>56038</v>
      </c>
      <c r="E452" s="2">
        <f t="shared" ref="E452:E515" si="28">IF(B452&gt;B451, E451+D452, IF(B452&lt;B451, E451-D452, E451))</f>
        <v>5139468</v>
      </c>
      <c r="F452" s="5" t="str">
        <f t="shared" si="27"/>
        <v>BEARISH</v>
      </c>
      <c r="G452" s="5" t="str">
        <f t="shared" si="26"/>
        <v>WEAK</v>
      </c>
      <c r="H452" s="5" t="str">
        <f t="shared" si="25"/>
        <v>CONFIRMED BEARISH</v>
      </c>
    </row>
    <row r="453" spans="1:8" ht="13.5" x14ac:dyDescent="0.25">
      <c r="A453" s="3">
        <f>TITRES_STAT!B456</f>
        <v>42963</v>
      </c>
      <c r="B453" s="5">
        <f>TITRES_STAT!C456</f>
        <v>1.21</v>
      </c>
      <c r="C453" s="5">
        <f>TITRES_STAT!D456</f>
        <v>1.1422000000000001</v>
      </c>
      <c r="D453" s="5">
        <f>TITRES_STAT!E456</f>
        <v>4257</v>
      </c>
      <c r="E453" s="2">
        <f t="shared" si="28"/>
        <v>5143725</v>
      </c>
      <c r="F453" s="5" t="str">
        <f t="shared" si="27"/>
        <v>BEARISH</v>
      </c>
      <c r="G453" s="5" t="str">
        <f t="shared" si="26"/>
        <v>WEAK</v>
      </c>
      <c r="H453" s="5" t="str">
        <f t="shared" si="25"/>
        <v>CONFIRMED BEARISH</v>
      </c>
    </row>
    <row r="454" spans="1:8" ht="13.5" x14ac:dyDescent="0.25">
      <c r="A454" s="3">
        <f>TITRES_STAT!B457</f>
        <v>42964</v>
      </c>
      <c r="B454" s="5">
        <f>TITRES_STAT!C457</f>
        <v>1.19</v>
      </c>
      <c r="C454" s="5">
        <f>TITRES_STAT!D457</f>
        <v>1.1234</v>
      </c>
      <c r="D454" s="5">
        <f>TITRES_STAT!E457</f>
        <v>53504</v>
      </c>
      <c r="E454" s="2">
        <f t="shared" si="28"/>
        <v>5090221</v>
      </c>
      <c r="F454" s="5" t="str">
        <f t="shared" si="27"/>
        <v>BEARISH</v>
      </c>
      <c r="G454" s="5" t="str">
        <f t="shared" si="26"/>
        <v>WEAK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42965</v>
      </c>
      <c r="B455" s="5">
        <f>TITRES_STAT!C458</f>
        <v>1.19</v>
      </c>
      <c r="C455" s="5">
        <f>TITRES_STAT!D458</f>
        <v>1.1234</v>
      </c>
      <c r="D455" s="5">
        <f>TITRES_STAT!E458</f>
        <v>21418</v>
      </c>
      <c r="E455" s="2">
        <f t="shared" si="28"/>
        <v>5090221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WEAK</v>
      </c>
      <c r="H455" s="5" t="str">
        <f t="shared" si="29"/>
        <v>CONFIRMED BEARISH</v>
      </c>
    </row>
    <row r="456" spans="1:8" ht="13.5" x14ac:dyDescent="0.25">
      <c r="A456" s="3">
        <f>TITRES_STAT!B459</f>
        <v>42968</v>
      </c>
      <c r="B456" s="5">
        <f>TITRES_STAT!C459</f>
        <v>1.2</v>
      </c>
      <c r="C456" s="5">
        <f>TITRES_STAT!D459</f>
        <v>1.1328</v>
      </c>
      <c r="D456" s="5">
        <f>TITRES_STAT!E459</f>
        <v>7936</v>
      </c>
      <c r="E456" s="2">
        <f t="shared" si="28"/>
        <v>5098157</v>
      </c>
      <c r="F456" s="5" t="str">
        <f t="shared" ref="F456:F519" si="31">IF(E456&gt;E451,"BULLISH",IF(E456&lt;E451,"BEARISH","NEUTRAL"))</f>
        <v>BEARISH</v>
      </c>
      <c r="G456" s="5" t="str">
        <f t="shared" si="30"/>
        <v>NEUTRAL</v>
      </c>
      <c r="H456" s="5" t="str">
        <f t="shared" si="29"/>
        <v>BEARISH DIVERGENCE</v>
      </c>
    </row>
    <row r="457" spans="1:8" ht="13.5" x14ac:dyDescent="0.25">
      <c r="A457" s="3">
        <f>TITRES_STAT!B460</f>
        <v>42969</v>
      </c>
      <c r="B457" s="5">
        <f>TITRES_STAT!C460</f>
        <v>1.19</v>
      </c>
      <c r="C457" s="5">
        <f>TITRES_STAT!D460</f>
        <v>1.1234</v>
      </c>
      <c r="D457" s="5">
        <f>TITRES_STAT!E460</f>
        <v>4402</v>
      </c>
      <c r="E457" s="2">
        <f t="shared" si="28"/>
        <v>5093755</v>
      </c>
      <c r="F457" s="5" t="str">
        <f t="shared" si="31"/>
        <v>BEARISH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1.19</v>
      </c>
      <c r="C458" s="5">
        <f>TITRES_STAT!D461</f>
        <v>1.1234</v>
      </c>
      <c r="D458" s="5">
        <f>TITRES_STAT!E461</f>
        <v>27653</v>
      </c>
      <c r="E458" s="2">
        <f t="shared" si="28"/>
        <v>5093755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CONFIRMED BEARISH</v>
      </c>
    </row>
    <row r="459" spans="1:8" ht="13.5" x14ac:dyDescent="0.25">
      <c r="A459" s="3">
        <f>TITRES_STAT!B462</f>
        <v>42971</v>
      </c>
      <c r="B459" s="5">
        <f>TITRES_STAT!C462</f>
        <v>1.18</v>
      </c>
      <c r="C459" s="5">
        <f>TITRES_STAT!D462</f>
        <v>1.1138999999999999</v>
      </c>
      <c r="D459" s="5">
        <f>TITRES_STAT!E462</f>
        <v>33774</v>
      </c>
      <c r="E459" s="2">
        <f t="shared" si="28"/>
        <v>5059981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1.18</v>
      </c>
      <c r="C460" s="5">
        <f>TITRES_STAT!D463</f>
        <v>1.1138999999999999</v>
      </c>
      <c r="D460" s="5">
        <f>TITRES_STAT!E463</f>
        <v>3642</v>
      </c>
      <c r="E460" s="2">
        <f t="shared" si="28"/>
        <v>5059981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1.18</v>
      </c>
      <c r="C461" s="5">
        <f>TITRES_STAT!D464</f>
        <v>1.1138999999999999</v>
      </c>
      <c r="D461" s="5">
        <f>TITRES_STAT!E464</f>
        <v>13507</v>
      </c>
      <c r="E461" s="2">
        <f t="shared" si="28"/>
        <v>5059981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1.17</v>
      </c>
      <c r="C462" s="5">
        <f>TITRES_STAT!D465</f>
        <v>1.1045</v>
      </c>
      <c r="D462" s="5">
        <f>TITRES_STAT!E465</f>
        <v>61383</v>
      </c>
      <c r="E462" s="2">
        <f t="shared" si="28"/>
        <v>4998598</v>
      </c>
      <c r="F462" s="5" t="str">
        <f t="shared" si="31"/>
        <v>BEARISH</v>
      </c>
      <c r="G462" s="5" t="str">
        <f t="shared" si="30"/>
        <v>NEUTRAL</v>
      </c>
      <c r="H462" s="5" t="str">
        <f t="shared" si="29"/>
        <v>CONFIRMED BEARISH</v>
      </c>
    </row>
    <row r="463" spans="1:8" ht="13.5" x14ac:dyDescent="0.25">
      <c r="A463" s="3">
        <f>TITRES_STAT!B466</f>
        <v>42977</v>
      </c>
      <c r="B463" s="5">
        <f>TITRES_STAT!C466</f>
        <v>1.1599999999999999</v>
      </c>
      <c r="C463" s="5">
        <f>TITRES_STAT!D466</f>
        <v>1.095</v>
      </c>
      <c r="D463" s="5">
        <f>TITRES_STAT!E466</f>
        <v>39923</v>
      </c>
      <c r="E463" s="2">
        <f t="shared" si="28"/>
        <v>4958675</v>
      </c>
      <c r="F463" s="5" t="str">
        <f t="shared" si="31"/>
        <v>BEARISH</v>
      </c>
      <c r="G463" s="5" t="str">
        <f t="shared" si="30"/>
        <v>WEAK</v>
      </c>
      <c r="H463" s="5" t="str">
        <f t="shared" si="29"/>
        <v>CONFIRMED BEARISH</v>
      </c>
    </row>
    <row r="464" spans="1:8" ht="13.5" x14ac:dyDescent="0.25">
      <c r="A464" s="3">
        <f>TITRES_STAT!B467</f>
        <v>42978</v>
      </c>
      <c r="B464" s="5">
        <f>TITRES_STAT!C467</f>
        <v>1.1599999999999999</v>
      </c>
      <c r="C464" s="5">
        <f>TITRES_STAT!D467</f>
        <v>1.095</v>
      </c>
      <c r="D464" s="5">
        <f>TITRES_STAT!E467</f>
        <v>66480</v>
      </c>
      <c r="E464" s="2">
        <f t="shared" si="28"/>
        <v>4958675</v>
      </c>
      <c r="F464" s="5" t="str">
        <f t="shared" si="31"/>
        <v>BEARISH</v>
      </c>
      <c r="G464" s="5" t="str">
        <f t="shared" si="30"/>
        <v>WEAK</v>
      </c>
      <c r="H464" s="5" t="str">
        <f t="shared" si="29"/>
        <v>CONFIRMED BEARISH</v>
      </c>
    </row>
    <row r="465" spans="1:8" ht="13.5" x14ac:dyDescent="0.25">
      <c r="A465" s="3">
        <f>TITRES_STAT!B468</f>
        <v>42982</v>
      </c>
      <c r="B465" s="5">
        <f>TITRES_STAT!C468</f>
        <v>1.19</v>
      </c>
      <c r="C465" s="5">
        <f>TITRES_STAT!D468</f>
        <v>1.1234</v>
      </c>
      <c r="D465" s="5">
        <f>TITRES_STAT!E468</f>
        <v>1421</v>
      </c>
      <c r="E465" s="2">
        <f t="shared" si="28"/>
        <v>4960096</v>
      </c>
      <c r="F465" s="5" t="str">
        <f t="shared" si="31"/>
        <v>BEARISH</v>
      </c>
      <c r="G465" s="5" t="str">
        <f t="shared" si="30"/>
        <v>NEUTRAL</v>
      </c>
      <c r="H465" s="5" t="str">
        <f t="shared" si="29"/>
        <v>BEARISH DIVERGENCE</v>
      </c>
    </row>
    <row r="466" spans="1:8" ht="13.5" x14ac:dyDescent="0.25">
      <c r="A466" s="3">
        <f>TITRES_STAT!B469</f>
        <v>42983</v>
      </c>
      <c r="B466" s="5">
        <f>TITRES_STAT!C469</f>
        <v>1.1599999999999999</v>
      </c>
      <c r="C466" s="5">
        <f>TITRES_STAT!D469</f>
        <v>1.095</v>
      </c>
      <c r="D466" s="5">
        <f>TITRES_STAT!E469</f>
        <v>29363</v>
      </c>
      <c r="E466" s="2">
        <f t="shared" si="28"/>
        <v>4930733</v>
      </c>
      <c r="F466" s="5" t="str">
        <f t="shared" si="31"/>
        <v>BEARISH</v>
      </c>
      <c r="G466" s="5" t="str">
        <f t="shared" si="30"/>
        <v>WEAK</v>
      </c>
      <c r="H466" s="5" t="str">
        <f t="shared" si="29"/>
        <v>CONFIRMED BEARISH</v>
      </c>
    </row>
    <row r="467" spans="1:8" ht="13.5" x14ac:dyDescent="0.25">
      <c r="A467" s="3">
        <f>TITRES_STAT!B470</f>
        <v>42984</v>
      </c>
      <c r="B467" s="5">
        <f>TITRES_STAT!C470</f>
        <v>1.1399999999999999</v>
      </c>
      <c r="C467" s="5">
        <f>TITRES_STAT!D470</f>
        <v>1.0762</v>
      </c>
      <c r="D467" s="5">
        <f>TITRES_STAT!E470</f>
        <v>109234</v>
      </c>
      <c r="E467" s="2">
        <f t="shared" si="28"/>
        <v>4821499</v>
      </c>
      <c r="F467" s="5" t="str">
        <f t="shared" si="31"/>
        <v>BEARISH</v>
      </c>
      <c r="G467" s="5" t="str">
        <f t="shared" si="30"/>
        <v>WEAK</v>
      </c>
      <c r="H467" s="5" t="str">
        <f t="shared" si="29"/>
        <v>CONFIRMED BEARISH</v>
      </c>
    </row>
    <row r="468" spans="1:8" ht="13.5" x14ac:dyDescent="0.25">
      <c r="A468" s="3">
        <f>TITRES_STAT!B471</f>
        <v>42985</v>
      </c>
      <c r="B468" s="5">
        <f>TITRES_STAT!C471</f>
        <v>1.1599999999999999</v>
      </c>
      <c r="C468" s="5">
        <f>TITRES_STAT!D471</f>
        <v>1.095</v>
      </c>
      <c r="D468" s="5">
        <f>TITRES_STAT!E471</f>
        <v>11815</v>
      </c>
      <c r="E468" s="2">
        <f t="shared" si="28"/>
        <v>4833314</v>
      </c>
      <c r="F468" s="5" t="str">
        <f t="shared" si="31"/>
        <v>BEARISH</v>
      </c>
      <c r="G468" s="5" t="str">
        <f t="shared" si="30"/>
        <v>WEAK</v>
      </c>
      <c r="H468" s="5" t="str">
        <f t="shared" si="29"/>
        <v>NEUTRAL</v>
      </c>
    </row>
    <row r="469" spans="1:8" ht="13.5" x14ac:dyDescent="0.25">
      <c r="A469" s="3">
        <f>TITRES_STAT!B472</f>
        <v>42986</v>
      </c>
      <c r="B469" s="5">
        <f>TITRES_STAT!C472</f>
        <v>1.19</v>
      </c>
      <c r="C469" s="5">
        <f>TITRES_STAT!D472</f>
        <v>1.1234</v>
      </c>
      <c r="D469" s="5">
        <f>TITRES_STAT!E472</f>
        <v>21797</v>
      </c>
      <c r="E469" s="2">
        <f t="shared" si="28"/>
        <v>4855111</v>
      </c>
      <c r="F469" s="5" t="str">
        <f t="shared" si="31"/>
        <v>BEARISH</v>
      </c>
      <c r="G469" s="5" t="str">
        <f t="shared" si="30"/>
        <v>WEAK</v>
      </c>
      <c r="H469" s="5" t="str">
        <f t="shared" si="29"/>
        <v>BEARISH DIVERGENCE</v>
      </c>
    </row>
    <row r="470" spans="1:8" ht="13.5" x14ac:dyDescent="0.25">
      <c r="A470" s="3">
        <f>TITRES_STAT!B473</f>
        <v>42989</v>
      </c>
      <c r="B470" s="5">
        <f>TITRES_STAT!C473</f>
        <v>1.1599999999999999</v>
      </c>
      <c r="C470" s="5">
        <f>TITRES_STAT!D473</f>
        <v>1.095</v>
      </c>
      <c r="D470" s="5">
        <f>TITRES_STAT!E473</f>
        <v>10259</v>
      </c>
      <c r="E470" s="2">
        <f t="shared" si="28"/>
        <v>4844852</v>
      </c>
      <c r="F470" s="5" t="str">
        <f t="shared" si="31"/>
        <v>BEARISH</v>
      </c>
      <c r="G470" s="5" t="str">
        <f t="shared" si="30"/>
        <v>WEAK</v>
      </c>
      <c r="H470" s="5" t="str">
        <f t="shared" si="29"/>
        <v>CONFIRMED BEARISH</v>
      </c>
    </row>
    <row r="471" spans="1:8" ht="13.5" x14ac:dyDescent="0.25">
      <c r="A471" s="3">
        <f>TITRES_STAT!B474</f>
        <v>42990</v>
      </c>
      <c r="B471" s="5">
        <f>TITRES_STAT!C474</f>
        <v>1.17</v>
      </c>
      <c r="C471" s="5">
        <f>TITRES_STAT!D474</f>
        <v>1.1045</v>
      </c>
      <c r="D471" s="5">
        <f>TITRES_STAT!E474</f>
        <v>63652</v>
      </c>
      <c r="E471" s="2">
        <f t="shared" si="28"/>
        <v>4908504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BEARISH DIVERGENCE</v>
      </c>
    </row>
    <row r="472" spans="1:8" ht="13.5" x14ac:dyDescent="0.25">
      <c r="A472" s="3">
        <f>TITRES_STAT!B475</f>
        <v>42991</v>
      </c>
      <c r="B472" s="5">
        <f>TITRES_STAT!C475</f>
        <v>1.1599999999999999</v>
      </c>
      <c r="C472" s="5">
        <f>TITRES_STAT!D475</f>
        <v>1.095</v>
      </c>
      <c r="D472" s="5">
        <f>TITRES_STAT!E475</f>
        <v>5995</v>
      </c>
      <c r="E472" s="2">
        <f t="shared" si="28"/>
        <v>4902509</v>
      </c>
      <c r="F472" s="5" t="str">
        <f t="shared" si="31"/>
        <v>BULLISH</v>
      </c>
      <c r="G472" s="5" t="str">
        <f t="shared" si="30"/>
        <v>NEUTRAL</v>
      </c>
      <c r="H472" s="5" t="str">
        <f t="shared" si="29"/>
        <v>CONFIRMED BULLISH</v>
      </c>
    </row>
    <row r="473" spans="1:8" ht="13.5" x14ac:dyDescent="0.25">
      <c r="A473" s="3">
        <f>TITRES_STAT!B476</f>
        <v>42992</v>
      </c>
      <c r="B473" s="5">
        <f>TITRES_STAT!C476</f>
        <v>1.1499999999999999</v>
      </c>
      <c r="C473" s="5">
        <f>TITRES_STAT!D476</f>
        <v>1.0855999999999999</v>
      </c>
      <c r="D473" s="5">
        <f>TITRES_STAT!E476</f>
        <v>10030</v>
      </c>
      <c r="E473" s="2">
        <f t="shared" si="28"/>
        <v>4892479</v>
      </c>
      <c r="F473" s="5" t="str">
        <f t="shared" si="31"/>
        <v>BULLISH</v>
      </c>
      <c r="G473" s="5" t="str">
        <f t="shared" si="30"/>
        <v>NEUTRAL</v>
      </c>
      <c r="H473" s="5" t="str">
        <f t="shared" si="29"/>
        <v>BULLISH DIVERGENCE</v>
      </c>
    </row>
    <row r="474" spans="1:8" ht="13.5" x14ac:dyDescent="0.25">
      <c r="A474" s="3">
        <f>TITRES_STAT!B477</f>
        <v>42993</v>
      </c>
      <c r="B474" s="5">
        <f>TITRES_STAT!C477</f>
        <v>1.1599999999999999</v>
      </c>
      <c r="C474" s="5">
        <f>TITRES_STAT!D477</f>
        <v>1.095</v>
      </c>
      <c r="D474" s="5">
        <f>TITRES_STAT!E477</f>
        <v>90858</v>
      </c>
      <c r="E474" s="2">
        <f t="shared" si="28"/>
        <v>4983337</v>
      </c>
      <c r="F474" s="5" t="str">
        <f t="shared" si="31"/>
        <v>BULLISH</v>
      </c>
      <c r="G474" s="5" t="str">
        <f t="shared" si="30"/>
        <v>STRONG</v>
      </c>
      <c r="H474" s="5" t="str">
        <f t="shared" si="29"/>
        <v>BULLISH DIVERGENCE</v>
      </c>
    </row>
    <row r="475" spans="1:8" ht="13.5" x14ac:dyDescent="0.25">
      <c r="A475" s="3">
        <f>TITRES_STAT!B478</f>
        <v>42996</v>
      </c>
      <c r="B475" s="5">
        <f>TITRES_STAT!C478</f>
        <v>1.19</v>
      </c>
      <c r="C475" s="5">
        <f>TITRES_STAT!D478</f>
        <v>1.1234</v>
      </c>
      <c r="D475" s="5">
        <f>TITRES_STAT!E478</f>
        <v>30860</v>
      </c>
      <c r="E475" s="2">
        <f t="shared" si="28"/>
        <v>5014197</v>
      </c>
      <c r="F475" s="5" t="str">
        <f t="shared" si="31"/>
        <v>BULLISH</v>
      </c>
      <c r="G475" s="5" t="str">
        <f t="shared" si="30"/>
        <v>STRONG</v>
      </c>
      <c r="H475" s="5" t="str">
        <f t="shared" si="29"/>
        <v>CONFIRMED BULLISH</v>
      </c>
    </row>
    <row r="476" spans="1:8" ht="13.5" x14ac:dyDescent="0.25">
      <c r="A476" s="3">
        <f>TITRES_STAT!B479</f>
        <v>42997</v>
      </c>
      <c r="B476" s="5">
        <f>TITRES_STAT!C479</f>
        <v>1.19</v>
      </c>
      <c r="C476" s="5">
        <f>TITRES_STAT!D479</f>
        <v>1.1234</v>
      </c>
      <c r="D476" s="5">
        <f>TITRES_STAT!E479</f>
        <v>19488</v>
      </c>
      <c r="E476" s="2">
        <f t="shared" si="28"/>
        <v>5014197</v>
      </c>
      <c r="F476" s="5" t="str">
        <f t="shared" si="31"/>
        <v>BULLISH</v>
      </c>
      <c r="G476" s="5" t="str">
        <f t="shared" si="30"/>
        <v>STRONG</v>
      </c>
      <c r="H476" s="5" t="str">
        <f t="shared" si="29"/>
        <v>CONFIRMED BULLISH</v>
      </c>
    </row>
    <row r="477" spans="1:8" ht="13.5" x14ac:dyDescent="0.25">
      <c r="A477" s="3">
        <f>TITRES_STAT!B480</f>
        <v>42998</v>
      </c>
      <c r="B477" s="5">
        <f>TITRES_STAT!C480</f>
        <v>1.18</v>
      </c>
      <c r="C477" s="5">
        <f>TITRES_STAT!D480</f>
        <v>1.1138999999999999</v>
      </c>
      <c r="D477" s="5">
        <f>TITRES_STAT!E480</f>
        <v>22794</v>
      </c>
      <c r="E477" s="2">
        <f t="shared" si="28"/>
        <v>4991403</v>
      </c>
      <c r="F477" s="5" t="str">
        <f t="shared" si="31"/>
        <v>BULLISH</v>
      </c>
      <c r="G477" s="5" t="str">
        <f t="shared" si="30"/>
        <v>NEUTRAL</v>
      </c>
      <c r="H477" s="5" t="str">
        <f t="shared" si="29"/>
        <v>CONFIRMED BULLISH</v>
      </c>
    </row>
    <row r="478" spans="1:8" ht="13.5" x14ac:dyDescent="0.25">
      <c r="A478" s="3">
        <f>TITRES_STAT!B481</f>
        <v>43000</v>
      </c>
      <c r="B478" s="5">
        <f>TITRES_STAT!C481</f>
        <v>1.19</v>
      </c>
      <c r="C478" s="5">
        <f>TITRES_STAT!D481</f>
        <v>1.1234</v>
      </c>
      <c r="D478" s="5">
        <f>TITRES_STAT!E481</f>
        <v>35231</v>
      </c>
      <c r="E478" s="2">
        <f t="shared" si="28"/>
        <v>5026634</v>
      </c>
      <c r="F478" s="5" t="str">
        <f t="shared" si="31"/>
        <v>BULLISH</v>
      </c>
      <c r="G478" s="5" t="str">
        <f t="shared" si="30"/>
        <v>STRONG</v>
      </c>
      <c r="H478" s="5" t="str">
        <f t="shared" si="29"/>
        <v>CONFIRMED BULLISH</v>
      </c>
    </row>
    <row r="479" spans="1:8" ht="13.5" x14ac:dyDescent="0.25">
      <c r="A479" s="3">
        <f>TITRES_STAT!B482</f>
        <v>43003</v>
      </c>
      <c r="B479" s="5">
        <f>TITRES_STAT!C482</f>
        <v>1.17</v>
      </c>
      <c r="C479" s="5">
        <f>TITRES_STAT!D482</f>
        <v>1.1045</v>
      </c>
      <c r="D479" s="5">
        <f>TITRES_STAT!E482</f>
        <v>10702</v>
      </c>
      <c r="E479" s="2">
        <f t="shared" si="28"/>
        <v>5015932</v>
      </c>
      <c r="F479" s="5" t="str">
        <f t="shared" si="31"/>
        <v>BULLISH</v>
      </c>
      <c r="G479" s="5" t="str">
        <f t="shared" si="30"/>
        <v>NEUTRAL</v>
      </c>
      <c r="H479" s="5" t="str">
        <f t="shared" si="29"/>
        <v>CONFIRMED BULLISH</v>
      </c>
    </row>
    <row r="480" spans="1:8" ht="13.5" x14ac:dyDescent="0.25">
      <c r="A480" s="3">
        <f>TITRES_STAT!B483</f>
        <v>43004</v>
      </c>
      <c r="B480" s="5">
        <f>TITRES_STAT!C483</f>
        <v>1.17</v>
      </c>
      <c r="C480" s="5">
        <f>TITRES_STAT!D483</f>
        <v>1.1045</v>
      </c>
      <c r="D480" s="5">
        <f>TITRES_STAT!E483</f>
        <v>1601</v>
      </c>
      <c r="E480" s="2">
        <f t="shared" si="28"/>
        <v>5015932</v>
      </c>
      <c r="F480" s="5" t="str">
        <f t="shared" si="31"/>
        <v>BULLISH</v>
      </c>
      <c r="G480" s="5" t="str">
        <f t="shared" si="30"/>
        <v>NEUTRAL</v>
      </c>
      <c r="H480" s="5" t="str">
        <f t="shared" si="29"/>
        <v>BULLISH DIVERGENCE</v>
      </c>
    </row>
    <row r="481" spans="1:8" ht="13.5" x14ac:dyDescent="0.25">
      <c r="A481" s="3">
        <f>TITRES_STAT!B484</f>
        <v>43005</v>
      </c>
      <c r="B481" s="5">
        <f>TITRES_STAT!C484</f>
        <v>1.18</v>
      </c>
      <c r="C481" s="5">
        <f>TITRES_STAT!D484</f>
        <v>1.1138999999999999</v>
      </c>
      <c r="D481" s="5">
        <f>TITRES_STAT!E484</f>
        <v>7057</v>
      </c>
      <c r="E481" s="2">
        <f t="shared" si="28"/>
        <v>5022989</v>
      </c>
      <c r="F481" s="5" t="str">
        <f t="shared" si="31"/>
        <v>BULLISH</v>
      </c>
      <c r="G481" s="5" t="str">
        <f t="shared" si="30"/>
        <v>NEUTRAL</v>
      </c>
      <c r="H481" s="5" t="str">
        <f t="shared" si="29"/>
        <v>BULLISH DIVERGENCE</v>
      </c>
    </row>
    <row r="482" spans="1:8" ht="13.5" x14ac:dyDescent="0.25">
      <c r="A482" s="3">
        <f>TITRES_STAT!B485</f>
        <v>43006</v>
      </c>
      <c r="B482" s="5">
        <f>TITRES_STAT!C485</f>
        <v>1.1499999999999999</v>
      </c>
      <c r="C482" s="5">
        <f>TITRES_STAT!D485</f>
        <v>1.0855999999999999</v>
      </c>
      <c r="D482" s="5">
        <f>TITRES_STAT!E485</f>
        <v>15902</v>
      </c>
      <c r="E482" s="2">
        <f t="shared" si="28"/>
        <v>5007087</v>
      </c>
      <c r="F482" s="5" t="str">
        <f t="shared" si="31"/>
        <v>BULLISH</v>
      </c>
      <c r="G482" s="5" t="str">
        <f t="shared" si="30"/>
        <v>NEUTRAL</v>
      </c>
      <c r="H482" s="5" t="str">
        <f t="shared" si="29"/>
        <v>BULLISH DIVERGENCE</v>
      </c>
    </row>
    <row r="483" spans="1:8" ht="13.5" x14ac:dyDescent="0.25">
      <c r="A483" s="3">
        <f>TITRES_STAT!B486</f>
        <v>43007</v>
      </c>
      <c r="B483" s="5">
        <f>TITRES_STAT!C486</f>
        <v>1.1399999999999999</v>
      </c>
      <c r="C483" s="5">
        <f>TITRES_STAT!D486</f>
        <v>1.0762</v>
      </c>
      <c r="D483" s="5">
        <f>TITRES_STAT!E486</f>
        <v>22418</v>
      </c>
      <c r="E483" s="2">
        <f t="shared" si="28"/>
        <v>4984669</v>
      </c>
      <c r="F483" s="5" t="str">
        <f t="shared" si="31"/>
        <v>BEARISH</v>
      </c>
      <c r="G483" s="5" t="str">
        <f t="shared" si="30"/>
        <v>NEUTRAL</v>
      </c>
      <c r="H483" s="5" t="str">
        <f t="shared" si="29"/>
        <v>CONFIRMED BEARISH</v>
      </c>
    </row>
    <row r="484" spans="1:8" ht="13.5" x14ac:dyDescent="0.25">
      <c r="A484" s="3">
        <f>TITRES_STAT!B487</f>
        <v>43010</v>
      </c>
      <c r="B484" s="5">
        <f>TITRES_STAT!C487</f>
        <v>1.1299999999999999</v>
      </c>
      <c r="C484" s="5">
        <f>TITRES_STAT!D487</f>
        <v>1.0667</v>
      </c>
      <c r="D484" s="5">
        <f>TITRES_STAT!E487</f>
        <v>27654</v>
      </c>
      <c r="E484" s="2">
        <f t="shared" si="28"/>
        <v>4957015</v>
      </c>
      <c r="F484" s="5" t="str">
        <f t="shared" si="31"/>
        <v>BEARISH</v>
      </c>
      <c r="G484" s="5" t="str">
        <f t="shared" si="30"/>
        <v>NEUTRAL</v>
      </c>
      <c r="H484" s="5" t="str">
        <f t="shared" si="29"/>
        <v>CONFIRMED BEARISH</v>
      </c>
    </row>
    <row r="485" spans="1:8" ht="13.5" x14ac:dyDescent="0.25">
      <c r="A485" s="3">
        <f>TITRES_STAT!B488</f>
        <v>43011</v>
      </c>
      <c r="B485" s="5">
        <f>TITRES_STAT!C488</f>
        <v>1.1399999999999999</v>
      </c>
      <c r="C485" s="5">
        <f>TITRES_STAT!D488</f>
        <v>1.0762</v>
      </c>
      <c r="D485" s="5">
        <f>TITRES_STAT!E488</f>
        <v>11960</v>
      </c>
      <c r="E485" s="2">
        <f t="shared" si="28"/>
        <v>4968975</v>
      </c>
      <c r="F485" s="5" t="str">
        <f t="shared" si="31"/>
        <v>BEARISH</v>
      </c>
      <c r="G485" s="5" t="str">
        <f t="shared" si="30"/>
        <v>NEUTRAL</v>
      </c>
      <c r="H485" s="5" t="str">
        <f t="shared" si="29"/>
        <v>CONFIRMED BEARISH</v>
      </c>
    </row>
    <row r="486" spans="1:8" ht="13.5" x14ac:dyDescent="0.25">
      <c r="A486" s="3">
        <f>TITRES_STAT!B489</f>
        <v>43012</v>
      </c>
      <c r="B486" s="5">
        <f>TITRES_STAT!C489</f>
        <v>1.1299999999999999</v>
      </c>
      <c r="C486" s="5">
        <f>TITRES_STAT!D489</f>
        <v>1.0667</v>
      </c>
      <c r="D486" s="5">
        <f>TITRES_STAT!E489</f>
        <v>32200</v>
      </c>
      <c r="E486" s="2">
        <f t="shared" si="28"/>
        <v>4936775</v>
      </c>
      <c r="F486" s="5" t="str">
        <f t="shared" si="31"/>
        <v>BEARISH</v>
      </c>
      <c r="G486" s="5" t="str">
        <f t="shared" si="30"/>
        <v>NEUTRAL</v>
      </c>
      <c r="H486" s="5" t="str">
        <f t="shared" si="29"/>
        <v>CONFIRMED BEARISH</v>
      </c>
    </row>
    <row r="487" spans="1:8" ht="13.5" x14ac:dyDescent="0.25">
      <c r="A487" s="3">
        <f>TITRES_STAT!B490</f>
        <v>43013</v>
      </c>
      <c r="B487" s="5">
        <f>TITRES_STAT!C490</f>
        <v>1.1200000000000001</v>
      </c>
      <c r="C487" s="5">
        <f>TITRES_STAT!D490</f>
        <v>1.0572999999999999</v>
      </c>
      <c r="D487" s="5">
        <f>TITRES_STAT!E490</f>
        <v>14257</v>
      </c>
      <c r="E487" s="2">
        <f t="shared" si="28"/>
        <v>4922518</v>
      </c>
      <c r="F487" s="5" t="str">
        <f t="shared" si="31"/>
        <v>BEARISH</v>
      </c>
      <c r="G487" s="5" t="str">
        <f t="shared" si="30"/>
        <v>NEUTRAL</v>
      </c>
      <c r="H487" s="5" t="str">
        <f t="shared" si="29"/>
        <v>CONFIRMED BEARISH</v>
      </c>
    </row>
    <row r="488" spans="1:8" ht="13.5" x14ac:dyDescent="0.25">
      <c r="A488" s="3">
        <f>TITRES_STAT!B491</f>
        <v>43014</v>
      </c>
      <c r="B488" s="5">
        <f>TITRES_STAT!C491</f>
        <v>1.1299999999999999</v>
      </c>
      <c r="C488" s="5">
        <f>TITRES_STAT!D491</f>
        <v>1.0667</v>
      </c>
      <c r="D488" s="5">
        <f>TITRES_STAT!E491</f>
        <v>11726</v>
      </c>
      <c r="E488" s="2">
        <f t="shared" si="28"/>
        <v>4934244</v>
      </c>
      <c r="F488" s="5" t="str">
        <f t="shared" si="31"/>
        <v>BEARISH</v>
      </c>
      <c r="G488" s="5" t="str">
        <f t="shared" si="30"/>
        <v>NEUTRAL</v>
      </c>
      <c r="H488" s="5" t="str">
        <f t="shared" si="29"/>
        <v>CONFIRMED BEARISH</v>
      </c>
    </row>
    <row r="489" spans="1:8" ht="13.5" x14ac:dyDescent="0.25">
      <c r="A489" s="3">
        <f>TITRES_STAT!B492</f>
        <v>43017</v>
      </c>
      <c r="B489" s="5">
        <f>TITRES_STAT!C492</f>
        <v>1.1000000000000001</v>
      </c>
      <c r="C489" s="5">
        <f>TITRES_STAT!D492</f>
        <v>1.0384</v>
      </c>
      <c r="D489" s="5">
        <f>TITRES_STAT!E492</f>
        <v>87872</v>
      </c>
      <c r="E489" s="2">
        <f t="shared" si="28"/>
        <v>4846372</v>
      </c>
      <c r="F489" s="5" t="str">
        <f t="shared" si="31"/>
        <v>BEARISH</v>
      </c>
      <c r="G489" s="5" t="str">
        <f t="shared" si="30"/>
        <v>WEAK</v>
      </c>
      <c r="H489" s="5" t="str">
        <f t="shared" si="29"/>
        <v>CONFIRMED BEARISH</v>
      </c>
    </row>
    <row r="490" spans="1:8" ht="13.5" x14ac:dyDescent="0.25">
      <c r="A490" s="3">
        <f>TITRES_STAT!B493</f>
        <v>43018</v>
      </c>
      <c r="B490" s="5">
        <f>TITRES_STAT!C493</f>
        <v>1.06</v>
      </c>
      <c r="C490" s="5">
        <f>TITRES_STAT!D493</f>
        <v>1.0005999999999999</v>
      </c>
      <c r="D490" s="5">
        <f>TITRES_STAT!E493</f>
        <v>54978</v>
      </c>
      <c r="E490" s="2">
        <f t="shared" si="28"/>
        <v>4791394</v>
      </c>
      <c r="F490" s="5" t="str">
        <f t="shared" si="31"/>
        <v>BEARISH</v>
      </c>
      <c r="G490" s="5" t="str">
        <f t="shared" si="30"/>
        <v>WEAK</v>
      </c>
      <c r="H490" s="5" t="str">
        <f t="shared" si="29"/>
        <v>CONFIRMED BEARISH</v>
      </c>
    </row>
    <row r="491" spans="1:8" ht="13.5" x14ac:dyDescent="0.25">
      <c r="A491" s="3">
        <f>TITRES_STAT!B494</f>
        <v>43019</v>
      </c>
      <c r="B491" s="5">
        <f>TITRES_STAT!C494</f>
        <v>1.06</v>
      </c>
      <c r="C491" s="5">
        <f>TITRES_STAT!D494</f>
        <v>1.0005999999999999</v>
      </c>
      <c r="D491" s="5">
        <f>TITRES_STAT!E494</f>
        <v>51911</v>
      </c>
      <c r="E491" s="2">
        <f t="shared" si="28"/>
        <v>4791394</v>
      </c>
      <c r="F491" s="5" t="str">
        <f t="shared" si="31"/>
        <v>BEARISH</v>
      </c>
      <c r="G491" s="5" t="str">
        <f t="shared" si="30"/>
        <v>WEAK</v>
      </c>
      <c r="H491" s="5" t="str">
        <f t="shared" si="29"/>
        <v>CONFIRMED BEARISH</v>
      </c>
    </row>
    <row r="492" spans="1:8" ht="13.5" x14ac:dyDescent="0.25">
      <c r="A492" s="3">
        <f>TITRES_STAT!B495</f>
        <v>43020</v>
      </c>
      <c r="B492" s="5">
        <f>TITRES_STAT!C495</f>
        <v>1.04</v>
      </c>
      <c r="C492" s="5">
        <f>TITRES_STAT!D495</f>
        <v>0.98180000000000001</v>
      </c>
      <c r="D492" s="5">
        <f>TITRES_STAT!E495</f>
        <v>47889</v>
      </c>
      <c r="E492" s="2">
        <f t="shared" si="28"/>
        <v>4743505</v>
      </c>
      <c r="F492" s="5" t="str">
        <f t="shared" si="31"/>
        <v>BEARISH</v>
      </c>
      <c r="G492" s="5" t="str">
        <f t="shared" si="30"/>
        <v>WEAK</v>
      </c>
      <c r="H492" s="5" t="str">
        <f t="shared" si="29"/>
        <v>CONFIRMED BEARISH</v>
      </c>
    </row>
    <row r="493" spans="1:8" ht="13.5" x14ac:dyDescent="0.25">
      <c r="A493" s="3">
        <f>TITRES_STAT!B496</f>
        <v>43021</v>
      </c>
      <c r="B493" s="5">
        <f>TITRES_STAT!C496</f>
        <v>1.03</v>
      </c>
      <c r="C493" s="5">
        <f>TITRES_STAT!D496</f>
        <v>0.97230000000000005</v>
      </c>
      <c r="D493" s="5">
        <f>TITRES_STAT!E496</f>
        <v>38201</v>
      </c>
      <c r="E493" s="2">
        <f t="shared" si="28"/>
        <v>4705304</v>
      </c>
      <c r="F493" s="5" t="str">
        <f t="shared" si="31"/>
        <v>BEARISH</v>
      </c>
      <c r="G493" s="5" t="str">
        <f t="shared" si="30"/>
        <v>WEAK</v>
      </c>
      <c r="H493" s="5" t="str">
        <f t="shared" si="29"/>
        <v>CONFIRMED BEARISH</v>
      </c>
    </row>
    <row r="494" spans="1:8" ht="13.5" x14ac:dyDescent="0.25">
      <c r="A494" s="3">
        <f>TITRES_STAT!B497</f>
        <v>43024</v>
      </c>
      <c r="B494" s="5">
        <f>TITRES_STAT!C497</f>
        <v>1.04</v>
      </c>
      <c r="C494" s="5">
        <f>TITRES_STAT!D497</f>
        <v>0.98180000000000001</v>
      </c>
      <c r="D494" s="5">
        <f>TITRES_STAT!E497</f>
        <v>53340</v>
      </c>
      <c r="E494" s="2">
        <f t="shared" si="28"/>
        <v>4758644</v>
      </c>
      <c r="F494" s="5" t="str">
        <f t="shared" si="31"/>
        <v>BEARISH</v>
      </c>
      <c r="G494" s="5" t="str">
        <f t="shared" si="30"/>
        <v>NEUTRAL</v>
      </c>
      <c r="H494" s="5" t="str">
        <f t="shared" si="29"/>
        <v>CONFIRMED BEARISH</v>
      </c>
    </row>
    <row r="495" spans="1:8" ht="13.5" x14ac:dyDescent="0.25">
      <c r="A495" s="3">
        <f>TITRES_STAT!B498</f>
        <v>43025</v>
      </c>
      <c r="B495" s="5">
        <f>TITRES_STAT!C498</f>
        <v>1.1000000000000001</v>
      </c>
      <c r="C495" s="5">
        <f>TITRES_STAT!D498</f>
        <v>1.0384</v>
      </c>
      <c r="D495" s="5">
        <f>TITRES_STAT!E498</f>
        <v>24591</v>
      </c>
      <c r="E495" s="2">
        <f t="shared" si="28"/>
        <v>4783235</v>
      </c>
      <c r="F495" s="5" t="str">
        <f t="shared" si="31"/>
        <v>BEARISH</v>
      </c>
      <c r="G495" s="5" t="str">
        <f t="shared" si="30"/>
        <v>NEUTRAL</v>
      </c>
      <c r="H495" s="5" t="str">
        <f t="shared" si="29"/>
        <v>BEARISH DIVERGENCE</v>
      </c>
    </row>
    <row r="496" spans="1:8" ht="13.5" x14ac:dyDescent="0.25">
      <c r="A496" s="3">
        <f>TITRES_STAT!B499</f>
        <v>43026</v>
      </c>
      <c r="B496" s="5">
        <f>TITRES_STAT!C499</f>
        <v>1.1299999999999999</v>
      </c>
      <c r="C496" s="5">
        <f>TITRES_STAT!D499</f>
        <v>1.0667</v>
      </c>
      <c r="D496" s="5">
        <f>TITRES_STAT!E499</f>
        <v>146269</v>
      </c>
      <c r="E496" s="2">
        <f t="shared" si="28"/>
        <v>4929504</v>
      </c>
      <c r="F496" s="5" t="str">
        <f t="shared" si="31"/>
        <v>BULLISH</v>
      </c>
      <c r="G496" s="5" t="str">
        <f t="shared" si="30"/>
        <v>STRONG</v>
      </c>
      <c r="H496" s="5" t="str">
        <f t="shared" si="29"/>
        <v>CONFIRMED BULLISH</v>
      </c>
    </row>
    <row r="497" spans="1:8" ht="13.5" x14ac:dyDescent="0.25">
      <c r="A497" s="3">
        <f>TITRES_STAT!B500</f>
        <v>43027</v>
      </c>
      <c r="B497" s="5">
        <f>TITRES_STAT!C500</f>
        <v>1.1000000000000001</v>
      </c>
      <c r="C497" s="5">
        <f>TITRES_STAT!D500</f>
        <v>1.0384</v>
      </c>
      <c r="D497" s="5">
        <f>TITRES_STAT!E500</f>
        <v>114447</v>
      </c>
      <c r="E497" s="2">
        <f t="shared" si="28"/>
        <v>4815057</v>
      </c>
      <c r="F497" s="5" t="str">
        <f t="shared" si="31"/>
        <v>BULLISH</v>
      </c>
      <c r="G497" s="5" t="str">
        <f t="shared" si="30"/>
        <v>NEUTRAL</v>
      </c>
      <c r="H497" s="5" t="str">
        <f t="shared" si="29"/>
        <v>CONFIRMED BULLISH</v>
      </c>
    </row>
    <row r="498" spans="1:8" ht="13.5" x14ac:dyDescent="0.25">
      <c r="A498" s="3">
        <f>TITRES_STAT!B501</f>
        <v>43028</v>
      </c>
      <c r="B498" s="5">
        <f>TITRES_STAT!C501</f>
        <v>1.1000000000000001</v>
      </c>
      <c r="C498" s="5">
        <f>TITRES_STAT!D501</f>
        <v>1.0384</v>
      </c>
      <c r="D498" s="5">
        <f>TITRES_STAT!E501</f>
        <v>6128</v>
      </c>
      <c r="E498" s="2">
        <f t="shared" si="28"/>
        <v>4815057</v>
      </c>
      <c r="F498" s="5" t="str">
        <f t="shared" si="31"/>
        <v>BULLISH</v>
      </c>
      <c r="G498" s="5" t="str">
        <f t="shared" si="30"/>
        <v>STRONG</v>
      </c>
      <c r="H498" s="5" t="str">
        <f t="shared" si="29"/>
        <v>CONFIRMED BULLISH</v>
      </c>
    </row>
    <row r="499" spans="1:8" ht="13.5" x14ac:dyDescent="0.25">
      <c r="A499" s="3">
        <f>TITRES_STAT!B502</f>
        <v>43031</v>
      </c>
      <c r="B499" s="5">
        <f>TITRES_STAT!C502</f>
        <v>1.07</v>
      </c>
      <c r="C499" s="5">
        <f>TITRES_STAT!D502</f>
        <v>1.0101</v>
      </c>
      <c r="D499" s="5">
        <f>TITRES_STAT!E502</f>
        <v>51814</v>
      </c>
      <c r="E499" s="2">
        <f t="shared" si="28"/>
        <v>4763243</v>
      </c>
      <c r="F499" s="5" t="str">
        <f t="shared" si="31"/>
        <v>BULLISH</v>
      </c>
      <c r="G499" s="5" t="str">
        <f t="shared" si="30"/>
        <v>NEUTRAL</v>
      </c>
      <c r="H499" s="5" t="str">
        <f t="shared" si="29"/>
        <v>CONFIRMED BULLISH</v>
      </c>
    </row>
    <row r="500" spans="1:8" ht="13.5" x14ac:dyDescent="0.25">
      <c r="A500" s="3">
        <f>TITRES_STAT!B503</f>
        <v>43032</v>
      </c>
      <c r="B500" s="5">
        <f>TITRES_STAT!C503</f>
        <v>1.07</v>
      </c>
      <c r="C500" s="5">
        <f>TITRES_STAT!D503</f>
        <v>1.0101</v>
      </c>
      <c r="D500" s="5">
        <f>TITRES_STAT!E503</f>
        <v>339647</v>
      </c>
      <c r="E500" s="2">
        <f t="shared" si="28"/>
        <v>4763243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CONFIRMED BEARISH</v>
      </c>
    </row>
    <row r="501" spans="1:8" ht="13.5" x14ac:dyDescent="0.25">
      <c r="A501" s="3">
        <f>TITRES_STAT!B504</f>
        <v>43033</v>
      </c>
      <c r="B501" s="5">
        <f>TITRES_STAT!C504</f>
        <v>1.07</v>
      </c>
      <c r="C501" s="5">
        <f>TITRES_STAT!D504</f>
        <v>1.0101</v>
      </c>
      <c r="D501" s="5">
        <f>TITRES_STAT!E504</f>
        <v>253050</v>
      </c>
      <c r="E501" s="2">
        <f t="shared" si="28"/>
        <v>4763243</v>
      </c>
      <c r="F501" s="5" t="str">
        <f t="shared" si="31"/>
        <v>BEARISH</v>
      </c>
      <c r="G501" s="5" t="str">
        <f t="shared" si="30"/>
        <v>WEAK</v>
      </c>
      <c r="H501" s="5" t="str">
        <f t="shared" si="29"/>
        <v>CONFIRMED BEARISH</v>
      </c>
    </row>
    <row r="502" spans="1:8" ht="13.5" x14ac:dyDescent="0.25">
      <c r="A502" s="3">
        <f>TITRES_STAT!B505</f>
        <v>43034</v>
      </c>
      <c r="B502" s="5">
        <f>TITRES_STAT!C505</f>
        <v>1.08</v>
      </c>
      <c r="C502" s="5">
        <f>TITRES_STAT!D505</f>
        <v>1.0195000000000001</v>
      </c>
      <c r="D502" s="5">
        <f>TITRES_STAT!E505</f>
        <v>16237</v>
      </c>
      <c r="E502" s="2">
        <f t="shared" si="28"/>
        <v>4779480</v>
      </c>
      <c r="F502" s="5" t="str">
        <f t="shared" si="31"/>
        <v>BEARISH</v>
      </c>
      <c r="G502" s="5" t="str">
        <f t="shared" si="30"/>
        <v>NEUTRAL</v>
      </c>
      <c r="H502" s="5" t="str">
        <f t="shared" si="29"/>
        <v>CONFIRMED BEARISH</v>
      </c>
    </row>
    <row r="503" spans="1:8" ht="13.5" x14ac:dyDescent="0.25">
      <c r="A503" s="3">
        <f>TITRES_STAT!B506</f>
        <v>43035</v>
      </c>
      <c r="B503" s="5">
        <f>TITRES_STAT!C506</f>
        <v>1.08</v>
      </c>
      <c r="C503" s="5">
        <f>TITRES_STAT!D506</f>
        <v>1.0195000000000001</v>
      </c>
      <c r="D503" s="5">
        <f>TITRES_STAT!E506</f>
        <v>18935</v>
      </c>
      <c r="E503" s="2">
        <f t="shared" si="28"/>
        <v>4779480</v>
      </c>
      <c r="F503" s="5" t="str">
        <f t="shared" si="31"/>
        <v>BEARISH</v>
      </c>
      <c r="G503" s="5" t="str">
        <f t="shared" si="30"/>
        <v>NEUTRAL</v>
      </c>
      <c r="H503" s="5" t="str">
        <f t="shared" si="29"/>
        <v>CONFIRMED BEARISH</v>
      </c>
    </row>
    <row r="504" spans="1:8" ht="13.5" x14ac:dyDescent="0.25">
      <c r="A504" s="3">
        <f>TITRES_STAT!B507</f>
        <v>43038</v>
      </c>
      <c r="B504" s="5">
        <f>TITRES_STAT!C507</f>
        <v>1.1200000000000001</v>
      </c>
      <c r="C504" s="5">
        <f>TITRES_STAT!D507</f>
        <v>1.0572999999999999</v>
      </c>
      <c r="D504" s="5">
        <f>TITRES_STAT!E507</f>
        <v>43534</v>
      </c>
      <c r="E504" s="2">
        <f t="shared" si="28"/>
        <v>4823014</v>
      </c>
      <c r="F504" s="5" t="str">
        <f t="shared" si="31"/>
        <v>BULLISH</v>
      </c>
      <c r="G504" s="5" t="str">
        <f t="shared" si="30"/>
        <v>NEUTRAL</v>
      </c>
      <c r="H504" s="5" t="str">
        <f t="shared" si="29"/>
        <v>CONFIRMED BULLISH</v>
      </c>
    </row>
    <row r="505" spans="1:8" ht="13.5" x14ac:dyDescent="0.25">
      <c r="A505" s="3">
        <f>TITRES_STAT!B508</f>
        <v>43039</v>
      </c>
      <c r="B505" s="5">
        <f>TITRES_STAT!C508</f>
        <v>1.17</v>
      </c>
      <c r="C505" s="5">
        <f>TITRES_STAT!D508</f>
        <v>1.1045</v>
      </c>
      <c r="D505" s="5">
        <f>TITRES_STAT!E508</f>
        <v>66042</v>
      </c>
      <c r="E505" s="2">
        <f t="shared" si="28"/>
        <v>4889056</v>
      </c>
      <c r="F505" s="5" t="str">
        <f t="shared" si="31"/>
        <v>BULLISH</v>
      </c>
      <c r="G505" s="5" t="str">
        <f t="shared" si="30"/>
        <v>STRONG</v>
      </c>
      <c r="H505" s="5" t="str">
        <f t="shared" si="29"/>
        <v>CONFIRMED BULLISH</v>
      </c>
    </row>
    <row r="506" spans="1:8" ht="13.5" x14ac:dyDescent="0.25">
      <c r="A506" s="3">
        <f>TITRES_STAT!B509</f>
        <v>43040</v>
      </c>
      <c r="B506" s="5">
        <f>TITRES_STAT!C509</f>
        <v>1.23</v>
      </c>
      <c r="C506" s="5">
        <f>TITRES_STAT!D509</f>
        <v>1.1611</v>
      </c>
      <c r="D506" s="5">
        <f>TITRES_STAT!E509</f>
        <v>86287</v>
      </c>
      <c r="E506" s="2">
        <f t="shared" si="28"/>
        <v>4975343</v>
      </c>
      <c r="F506" s="5" t="str">
        <f t="shared" si="31"/>
        <v>BULLISH</v>
      </c>
      <c r="G506" s="5" t="str">
        <f t="shared" si="30"/>
        <v>STRONG</v>
      </c>
      <c r="H506" s="5" t="str">
        <f t="shared" si="29"/>
        <v>CONFIRMED BULLISH</v>
      </c>
    </row>
    <row r="507" spans="1:8" ht="13.5" x14ac:dyDescent="0.25">
      <c r="A507" s="3">
        <f>TITRES_STAT!B510</f>
        <v>43041</v>
      </c>
      <c r="B507" s="5">
        <f>TITRES_STAT!C510</f>
        <v>1.22</v>
      </c>
      <c r="C507" s="5">
        <f>TITRES_STAT!D510</f>
        <v>1.1516999999999999</v>
      </c>
      <c r="D507" s="5">
        <f>TITRES_STAT!E510</f>
        <v>32219</v>
      </c>
      <c r="E507" s="2">
        <f t="shared" si="28"/>
        <v>4943124</v>
      </c>
      <c r="F507" s="5" t="str">
        <f t="shared" si="31"/>
        <v>BULLISH</v>
      </c>
      <c r="G507" s="5" t="str">
        <f t="shared" si="30"/>
        <v>STRONG</v>
      </c>
      <c r="H507" s="5" t="str">
        <f t="shared" si="29"/>
        <v>CONFIRMED BULLISH</v>
      </c>
    </row>
    <row r="508" spans="1:8" ht="13.5" x14ac:dyDescent="0.25">
      <c r="A508" s="3">
        <f>TITRES_STAT!B511</f>
        <v>43042</v>
      </c>
      <c r="B508" s="5">
        <f>TITRES_STAT!C511</f>
        <v>1.19</v>
      </c>
      <c r="C508" s="5">
        <f>TITRES_STAT!D511</f>
        <v>1.1234</v>
      </c>
      <c r="D508" s="5">
        <f>TITRES_STAT!E511</f>
        <v>52862</v>
      </c>
      <c r="E508" s="2">
        <f t="shared" si="28"/>
        <v>4890262</v>
      </c>
      <c r="F508" s="5" t="str">
        <f t="shared" si="31"/>
        <v>BULLISH</v>
      </c>
      <c r="G508" s="5" t="str">
        <f t="shared" si="30"/>
        <v>STRONG</v>
      </c>
      <c r="H508" s="5" t="str">
        <f t="shared" si="29"/>
        <v>CONFIRMED BULLISH</v>
      </c>
    </row>
    <row r="509" spans="1:8" ht="13.5" x14ac:dyDescent="0.25">
      <c r="A509" s="3">
        <f>TITRES_STAT!B512</f>
        <v>43045</v>
      </c>
      <c r="B509" s="5">
        <f>TITRES_STAT!C512</f>
        <v>1.19</v>
      </c>
      <c r="C509" s="5">
        <f>TITRES_STAT!D512</f>
        <v>1.1234</v>
      </c>
      <c r="D509" s="5">
        <f>TITRES_STAT!E512</f>
        <v>41074</v>
      </c>
      <c r="E509" s="2">
        <f t="shared" si="28"/>
        <v>4890262</v>
      </c>
      <c r="F509" s="5" t="str">
        <f t="shared" si="31"/>
        <v>BULLISH</v>
      </c>
      <c r="G509" s="5" t="str">
        <f t="shared" si="30"/>
        <v>NEUTRAL</v>
      </c>
      <c r="H509" s="5" t="str">
        <f t="shared" si="29"/>
        <v>CONFIRMED BULLISH</v>
      </c>
    </row>
    <row r="510" spans="1:8" ht="13.5" x14ac:dyDescent="0.25">
      <c r="A510" s="3">
        <f>TITRES_STAT!B513</f>
        <v>43046</v>
      </c>
      <c r="B510" s="5">
        <f>TITRES_STAT!C513</f>
        <v>1.17</v>
      </c>
      <c r="C510" s="5">
        <f>TITRES_STAT!D513</f>
        <v>1.1045</v>
      </c>
      <c r="D510" s="5">
        <f>TITRES_STAT!E513</f>
        <v>43723</v>
      </c>
      <c r="E510" s="2">
        <f t="shared" si="28"/>
        <v>4846539</v>
      </c>
      <c r="F510" s="5" t="str">
        <f t="shared" si="31"/>
        <v>BEARISH</v>
      </c>
      <c r="G510" s="5" t="str">
        <f t="shared" si="30"/>
        <v>NEUTRAL</v>
      </c>
      <c r="H510" s="5" t="str">
        <f t="shared" si="29"/>
        <v>NEUTRAL</v>
      </c>
    </row>
    <row r="511" spans="1:8" ht="13.5" x14ac:dyDescent="0.25">
      <c r="A511" s="3">
        <f>TITRES_STAT!B514</f>
        <v>43047</v>
      </c>
      <c r="B511" s="5">
        <f>TITRES_STAT!C514</f>
        <v>1.19</v>
      </c>
      <c r="C511" s="5">
        <f>TITRES_STAT!D514</f>
        <v>1.1234</v>
      </c>
      <c r="D511" s="5">
        <f>TITRES_STAT!E514</f>
        <v>43467</v>
      </c>
      <c r="E511" s="2">
        <f t="shared" si="28"/>
        <v>4890006</v>
      </c>
      <c r="F511" s="5" t="str">
        <f t="shared" si="31"/>
        <v>BEARISH</v>
      </c>
      <c r="G511" s="5" t="str">
        <f t="shared" si="30"/>
        <v>NEUTRAL</v>
      </c>
      <c r="H511" s="5" t="str">
        <f t="shared" si="29"/>
        <v>CONFIRMED BEARISH</v>
      </c>
    </row>
    <row r="512" spans="1:8" ht="13.5" x14ac:dyDescent="0.25">
      <c r="A512" s="3">
        <f>TITRES_STAT!B515</f>
        <v>43048</v>
      </c>
      <c r="B512" s="5">
        <f>TITRES_STAT!C515</f>
        <v>1.17</v>
      </c>
      <c r="C512" s="5">
        <f>TITRES_STAT!D515</f>
        <v>1.1045</v>
      </c>
      <c r="D512" s="5">
        <f>TITRES_STAT!E515</f>
        <v>3265</v>
      </c>
      <c r="E512" s="2">
        <f t="shared" si="28"/>
        <v>4886741</v>
      </c>
      <c r="F512" s="5" t="str">
        <f t="shared" si="31"/>
        <v>BEARISH</v>
      </c>
      <c r="G512" s="5" t="str">
        <f t="shared" si="30"/>
        <v>NEUTRAL</v>
      </c>
      <c r="H512" s="5" t="str">
        <f t="shared" si="29"/>
        <v>CONFIRMED BEARISH</v>
      </c>
    </row>
    <row r="513" spans="1:8" ht="13.5" x14ac:dyDescent="0.25">
      <c r="A513" s="3">
        <f>TITRES_STAT!B516</f>
        <v>43049</v>
      </c>
      <c r="B513" s="5">
        <f>TITRES_STAT!C516</f>
        <v>1.1599999999999999</v>
      </c>
      <c r="C513" s="5">
        <f>TITRES_STAT!D516</f>
        <v>1.095</v>
      </c>
      <c r="D513" s="5">
        <f>TITRES_STAT!E516</f>
        <v>16840</v>
      </c>
      <c r="E513" s="2">
        <f t="shared" si="28"/>
        <v>4869901</v>
      </c>
      <c r="F513" s="5" t="str">
        <f t="shared" si="31"/>
        <v>BEARISH</v>
      </c>
      <c r="G513" s="5" t="str">
        <f t="shared" si="30"/>
        <v>NEUTRAL</v>
      </c>
      <c r="H513" s="5" t="str">
        <f t="shared" si="29"/>
        <v>CONFIRMED BEARISH</v>
      </c>
    </row>
    <row r="514" spans="1:8" ht="13.5" x14ac:dyDescent="0.25">
      <c r="A514" s="3">
        <f>TITRES_STAT!B517</f>
        <v>43052</v>
      </c>
      <c r="B514" s="5">
        <f>TITRES_STAT!C517</f>
        <v>1.17</v>
      </c>
      <c r="C514" s="5">
        <f>TITRES_STAT!D517</f>
        <v>1.1045</v>
      </c>
      <c r="D514" s="5">
        <f>TITRES_STAT!E517</f>
        <v>5087</v>
      </c>
      <c r="E514" s="2">
        <f t="shared" si="28"/>
        <v>4874988</v>
      </c>
      <c r="F514" s="5" t="str">
        <f t="shared" si="31"/>
        <v>BEARISH</v>
      </c>
      <c r="G514" s="5" t="str">
        <f t="shared" si="30"/>
        <v>NEUTRAL</v>
      </c>
      <c r="H514" s="5" t="str">
        <f t="shared" si="29"/>
        <v>CONFIRMED BEARISH</v>
      </c>
    </row>
    <row r="515" spans="1:8" ht="13.5" x14ac:dyDescent="0.25">
      <c r="A515" s="3">
        <f>TITRES_STAT!B518</f>
        <v>43053</v>
      </c>
      <c r="B515" s="5">
        <f>TITRES_STAT!C518</f>
        <v>1.1399999999999999</v>
      </c>
      <c r="C515" s="5">
        <f>TITRES_STAT!D518</f>
        <v>1.0762</v>
      </c>
      <c r="D515" s="5">
        <f>TITRES_STAT!E518</f>
        <v>30684</v>
      </c>
      <c r="E515" s="2">
        <f t="shared" si="28"/>
        <v>4844304</v>
      </c>
      <c r="F515" s="5" t="str">
        <f t="shared" si="31"/>
        <v>BEARISH</v>
      </c>
      <c r="G515" s="5" t="str">
        <f t="shared" si="30"/>
        <v>NEUTRAL</v>
      </c>
      <c r="H515" s="5" t="str">
        <f t="shared" si="29"/>
        <v>CONFIRMED BEARISH</v>
      </c>
    </row>
    <row r="516" spans="1:8" ht="13.5" x14ac:dyDescent="0.25">
      <c r="A516" s="3">
        <f>TITRES_STAT!B519</f>
        <v>43054</v>
      </c>
      <c r="B516" s="5">
        <f>TITRES_STAT!C519</f>
        <v>1.1399999999999999</v>
      </c>
      <c r="C516" s="5">
        <f>TITRES_STAT!D519</f>
        <v>1.0762</v>
      </c>
      <c r="D516" s="5">
        <f>TITRES_STAT!E519</f>
        <v>5769</v>
      </c>
      <c r="E516" s="2">
        <f t="shared" ref="E516:E579" si="32">IF(B516&gt;B515, E515+D516, IF(B516&lt;B515, E515-D516, E515))</f>
        <v>4844304</v>
      </c>
      <c r="F516" s="5" t="str">
        <f t="shared" si="31"/>
        <v>BEARISH</v>
      </c>
      <c r="G516" s="5" t="str">
        <f t="shared" si="30"/>
        <v>NEUTRAL</v>
      </c>
      <c r="H516" s="5" t="str">
        <f t="shared" si="29"/>
        <v>CONFIRMED BEARISH</v>
      </c>
    </row>
    <row r="517" spans="1:8" ht="13.5" x14ac:dyDescent="0.25">
      <c r="A517" s="3">
        <f>TITRES_STAT!B520</f>
        <v>43055</v>
      </c>
      <c r="B517" s="5">
        <f>TITRES_STAT!C520</f>
        <v>1.1200000000000001</v>
      </c>
      <c r="C517" s="5">
        <f>TITRES_STAT!D520</f>
        <v>1.0572999999999999</v>
      </c>
      <c r="D517" s="5">
        <f>TITRES_STAT!E520</f>
        <v>4329</v>
      </c>
      <c r="E517" s="2">
        <f t="shared" si="32"/>
        <v>4839975</v>
      </c>
      <c r="F517" s="5" t="str">
        <f t="shared" si="31"/>
        <v>BEARISH</v>
      </c>
      <c r="G517" s="5" t="str">
        <f t="shared" si="30"/>
        <v>NEUTRAL</v>
      </c>
      <c r="H517" s="5" t="str">
        <f t="shared" si="29"/>
        <v>CONFIRMED BEARISH</v>
      </c>
    </row>
    <row r="518" spans="1:8" ht="13.5" x14ac:dyDescent="0.25">
      <c r="A518" s="3">
        <f>TITRES_STAT!B521</f>
        <v>43056</v>
      </c>
      <c r="B518" s="5">
        <f>TITRES_STAT!C521</f>
        <v>1.1100000000000001</v>
      </c>
      <c r="C518" s="5">
        <f>TITRES_STAT!D521</f>
        <v>1.0478000000000001</v>
      </c>
      <c r="D518" s="5">
        <f>TITRES_STAT!E521</f>
        <v>33379</v>
      </c>
      <c r="E518" s="2">
        <f t="shared" si="32"/>
        <v>4806596</v>
      </c>
      <c r="F518" s="5" t="str">
        <f t="shared" si="31"/>
        <v>BEARISH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5">
        <f>TITRES_STAT!C522</f>
        <v>1.1499999999999999</v>
      </c>
      <c r="C519" s="5">
        <f>TITRES_STAT!D522</f>
        <v>1.0855999999999999</v>
      </c>
      <c r="D519" s="5">
        <f>TITRES_STAT!E522</f>
        <v>25251</v>
      </c>
      <c r="E519" s="2">
        <f t="shared" si="32"/>
        <v>4831847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BEARISH</v>
      </c>
    </row>
    <row r="520" spans="1:8" ht="13.5" x14ac:dyDescent="0.25">
      <c r="A520" s="3">
        <f>TITRES_STAT!B523</f>
        <v>43060</v>
      </c>
      <c r="B520" s="5">
        <f>TITRES_STAT!C523</f>
        <v>1.1299999999999999</v>
      </c>
      <c r="C520" s="5">
        <f>TITRES_STAT!D523</f>
        <v>1.0667</v>
      </c>
      <c r="D520" s="5">
        <f>TITRES_STAT!E523</f>
        <v>5255</v>
      </c>
      <c r="E520" s="2">
        <f t="shared" si="32"/>
        <v>4826592</v>
      </c>
      <c r="F520" s="5" t="str">
        <f t="shared" ref="F520:F583" si="35">IF(E520&gt;E515,"BULLISH",IF(E520&lt;E515,"BEARISH","NEUTRAL"))</f>
        <v>BEARISH</v>
      </c>
      <c r="G520" s="5" t="str">
        <f t="shared" si="34"/>
        <v>NEUTRAL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1.1299999999999999</v>
      </c>
      <c r="C521" s="5">
        <f>TITRES_STAT!D524</f>
        <v>1.0667</v>
      </c>
      <c r="D521" s="5">
        <f>TITRES_STAT!E524</f>
        <v>4509</v>
      </c>
      <c r="E521" s="2">
        <f t="shared" si="32"/>
        <v>4826592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CONFIRMED BEARISH</v>
      </c>
    </row>
    <row r="522" spans="1:8" ht="13.5" x14ac:dyDescent="0.25">
      <c r="A522" s="3">
        <f>TITRES_STAT!B525</f>
        <v>43062</v>
      </c>
      <c r="B522" s="5">
        <f>TITRES_STAT!C525</f>
        <v>1.1200000000000001</v>
      </c>
      <c r="C522" s="5">
        <f>TITRES_STAT!D525</f>
        <v>1.0572999999999999</v>
      </c>
      <c r="D522" s="5">
        <f>TITRES_STAT!E525</f>
        <v>10464</v>
      </c>
      <c r="E522" s="2">
        <f t="shared" si="32"/>
        <v>4816128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NEUTRAL</v>
      </c>
    </row>
    <row r="523" spans="1:8" ht="13.5" x14ac:dyDescent="0.25">
      <c r="A523" s="3">
        <f>TITRES_STAT!B526</f>
        <v>43063</v>
      </c>
      <c r="B523" s="5">
        <f>TITRES_STAT!C526</f>
        <v>1.1299999999999999</v>
      </c>
      <c r="C523" s="5">
        <f>TITRES_STAT!D526</f>
        <v>1.0667</v>
      </c>
      <c r="D523" s="5">
        <f>TITRES_STAT!E526</f>
        <v>14904</v>
      </c>
      <c r="E523" s="2">
        <f t="shared" si="32"/>
        <v>4831032</v>
      </c>
      <c r="F523" s="5" t="str">
        <f t="shared" si="35"/>
        <v>BULLISH</v>
      </c>
      <c r="G523" s="5" t="str">
        <f t="shared" si="34"/>
        <v>NEUTRAL</v>
      </c>
      <c r="H523" s="5" t="str">
        <f t="shared" si="33"/>
        <v>CONFIRMED BULLISH</v>
      </c>
    </row>
    <row r="524" spans="1:8" ht="13.5" x14ac:dyDescent="0.25">
      <c r="A524" s="3">
        <f>TITRES_STAT!B527</f>
        <v>43066</v>
      </c>
      <c r="B524" s="5">
        <f>TITRES_STAT!C527</f>
        <v>1.1299999999999999</v>
      </c>
      <c r="C524" s="5">
        <f>TITRES_STAT!D527</f>
        <v>1.0667</v>
      </c>
      <c r="D524" s="5">
        <f>TITRES_STAT!E527</f>
        <v>5259</v>
      </c>
      <c r="E524" s="2">
        <f t="shared" si="32"/>
        <v>4831032</v>
      </c>
      <c r="F524" s="5" t="str">
        <f t="shared" si="35"/>
        <v>BEARISH</v>
      </c>
      <c r="G524" s="5" t="str">
        <f t="shared" si="34"/>
        <v>NEUTRAL</v>
      </c>
      <c r="H524" s="5" t="str">
        <f t="shared" si="33"/>
        <v>CONFIRMED BEARISH</v>
      </c>
    </row>
    <row r="525" spans="1:8" ht="13.5" x14ac:dyDescent="0.25">
      <c r="A525" s="3">
        <f>TITRES_STAT!B528</f>
        <v>43067</v>
      </c>
      <c r="B525" s="5">
        <f>TITRES_STAT!C528</f>
        <v>1.1000000000000001</v>
      </c>
      <c r="C525" s="5">
        <f>TITRES_STAT!D528</f>
        <v>1.0384</v>
      </c>
      <c r="D525" s="5">
        <f>TITRES_STAT!E528</f>
        <v>26575</v>
      </c>
      <c r="E525" s="2">
        <f t="shared" si="32"/>
        <v>4804457</v>
      </c>
      <c r="F525" s="5" t="str">
        <f t="shared" si="35"/>
        <v>BEARISH</v>
      </c>
      <c r="G525" s="5" t="str">
        <f t="shared" si="34"/>
        <v>NEUTRAL</v>
      </c>
      <c r="H525" s="5" t="str">
        <f t="shared" si="33"/>
        <v>CONFIRMED BEARISH</v>
      </c>
    </row>
    <row r="526" spans="1:8" ht="13.5" x14ac:dyDescent="0.25">
      <c r="A526" s="3">
        <f>TITRES_STAT!B529</f>
        <v>43068</v>
      </c>
      <c r="B526" s="5">
        <f>TITRES_STAT!C529</f>
        <v>1.1200000000000001</v>
      </c>
      <c r="C526" s="5">
        <f>TITRES_STAT!D529</f>
        <v>1.0572999999999999</v>
      </c>
      <c r="D526" s="5">
        <f>TITRES_STAT!E529</f>
        <v>15673</v>
      </c>
      <c r="E526" s="2">
        <f t="shared" si="32"/>
        <v>4820130</v>
      </c>
      <c r="F526" s="5" t="str">
        <f t="shared" si="35"/>
        <v>BEARISH</v>
      </c>
      <c r="G526" s="5" t="str">
        <f t="shared" si="34"/>
        <v>NEUTRAL</v>
      </c>
      <c r="H526" s="5" t="str">
        <f t="shared" si="33"/>
        <v>CONFIRMED BEARISH</v>
      </c>
    </row>
    <row r="527" spans="1:8" ht="13.5" x14ac:dyDescent="0.25">
      <c r="A527" s="3">
        <f>TITRES_STAT!B530</f>
        <v>43069</v>
      </c>
      <c r="B527" s="5">
        <f>TITRES_STAT!C530</f>
        <v>1.1200000000000001</v>
      </c>
      <c r="C527" s="5">
        <f>TITRES_STAT!D530</f>
        <v>1.0572999999999999</v>
      </c>
      <c r="D527" s="5">
        <f>TITRES_STAT!E530</f>
        <v>6030</v>
      </c>
      <c r="E527" s="2">
        <f t="shared" si="32"/>
        <v>4820130</v>
      </c>
      <c r="F527" s="5" t="str">
        <f t="shared" si="35"/>
        <v>BULLISH</v>
      </c>
      <c r="G527" s="5" t="str">
        <f t="shared" si="34"/>
        <v>NEUTRAL</v>
      </c>
      <c r="H527" s="5" t="str">
        <f t="shared" si="33"/>
        <v>NEUTRAL</v>
      </c>
    </row>
    <row r="528" spans="1:8" ht="13.5" x14ac:dyDescent="0.25">
      <c r="A528" s="3">
        <f>TITRES_STAT!B531</f>
        <v>43073</v>
      </c>
      <c r="B528" s="5">
        <f>TITRES_STAT!C531</f>
        <v>1.1299999999999999</v>
      </c>
      <c r="C528" s="5">
        <f>TITRES_STAT!D531</f>
        <v>1.0667</v>
      </c>
      <c r="D528" s="5">
        <f>TITRES_STAT!E531</f>
        <v>11012</v>
      </c>
      <c r="E528" s="2">
        <f t="shared" si="32"/>
        <v>4831142</v>
      </c>
      <c r="F528" s="5" t="str">
        <f t="shared" si="35"/>
        <v>BULLISH</v>
      </c>
      <c r="G528" s="5" t="str">
        <f t="shared" si="34"/>
        <v>NEUTRAL</v>
      </c>
      <c r="H528" s="5" t="str">
        <f t="shared" si="33"/>
        <v>NEUTRAL</v>
      </c>
    </row>
    <row r="529" spans="1:8" ht="13.5" x14ac:dyDescent="0.25">
      <c r="A529" s="3">
        <f>TITRES_STAT!B532</f>
        <v>43074</v>
      </c>
      <c r="B529" s="5">
        <f>TITRES_STAT!C532</f>
        <v>1.1200000000000001</v>
      </c>
      <c r="C529" s="5">
        <f>TITRES_STAT!D532</f>
        <v>1.0572999999999999</v>
      </c>
      <c r="D529" s="5">
        <f>TITRES_STAT!E532</f>
        <v>4179</v>
      </c>
      <c r="E529" s="2">
        <f t="shared" si="32"/>
        <v>4826963</v>
      </c>
      <c r="F529" s="5" t="str">
        <f t="shared" si="35"/>
        <v>BEARISH</v>
      </c>
      <c r="G529" s="5" t="str">
        <f t="shared" si="34"/>
        <v>NEUTRAL</v>
      </c>
      <c r="H529" s="5" t="str">
        <f t="shared" si="33"/>
        <v>CONFIRMED BEARISH</v>
      </c>
    </row>
    <row r="530" spans="1:8" ht="13.5" x14ac:dyDescent="0.25">
      <c r="A530" s="3">
        <f>TITRES_STAT!B533</f>
        <v>43075</v>
      </c>
      <c r="B530" s="5">
        <f>TITRES_STAT!C533</f>
        <v>1.1100000000000001</v>
      </c>
      <c r="C530" s="5">
        <f>TITRES_STAT!D533</f>
        <v>1.0478000000000001</v>
      </c>
      <c r="D530" s="5">
        <f>TITRES_STAT!E533</f>
        <v>20254</v>
      </c>
      <c r="E530" s="2">
        <f t="shared" si="32"/>
        <v>4806709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CONFIRMED BULLISH</v>
      </c>
    </row>
    <row r="531" spans="1:8" ht="13.5" x14ac:dyDescent="0.25">
      <c r="A531" s="3">
        <f>TITRES_STAT!B534</f>
        <v>43076</v>
      </c>
      <c r="B531" s="5">
        <f>TITRES_STAT!C534</f>
        <v>1.1000000000000001</v>
      </c>
      <c r="C531" s="5">
        <f>TITRES_STAT!D534</f>
        <v>1.0384</v>
      </c>
      <c r="D531" s="5">
        <f>TITRES_STAT!E534</f>
        <v>29730</v>
      </c>
      <c r="E531" s="2">
        <f t="shared" si="32"/>
        <v>4776979</v>
      </c>
      <c r="F531" s="5" t="str">
        <f t="shared" si="35"/>
        <v>BEARISH</v>
      </c>
      <c r="G531" s="5" t="str">
        <f t="shared" si="34"/>
        <v>NEUTRAL</v>
      </c>
      <c r="H531" s="5" t="str">
        <f t="shared" si="33"/>
        <v>CONFIRMED BEARISH</v>
      </c>
    </row>
    <row r="532" spans="1:8" ht="13.5" x14ac:dyDescent="0.25">
      <c r="A532" s="3">
        <f>TITRES_STAT!B535</f>
        <v>43077</v>
      </c>
      <c r="B532" s="5">
        <f>TITRES_STAT!C535</f>
        <v>1.1200000000000001</v>
      </c>
      <c r="C532" s="5">
        <f>TITRES_STAT!D535</f>
        <v>1.0572999999999999</v>
      </c>
      <c r="D532" s="5">
        <f>TITRES_STAT!E535</f>
        <v>117135</v>
      </c>
      <c r="E532" s="2">
        <f t="shared" si="32"/>
        <v>4894114</v>
      </c>
      <c r="F532" s="5" t="str">
        <f t="shared" si="35"/>
        <v>BULLISH</v>
      </c>
      <c r="G532" s="5" t="str">
        <f t="shared" si="34"/>
        <v>NEUTRAL</v>
      </c>
      <c r="H532" s="5" t="str">
        <f t="shared" si="33"/>
        <v>NEUTRAL</v>
      </c>
    </row>
    <row r="533" spans="1:8" ht="13.5" x14ac:dyDescent="0.25">
      <c r="A533" s="3">
        <f>TITRES_STAT!B536</f>
        <v>43080</v>
      </c>
      <c r="B533" s="5">
        <f>TITRES_STAT!C536</f>
        <v>1.0900000000000001</v>
      </c>
      <c r="C533" s="5">
        <f>TITRES_STAT!D536</f>
        <v>1.0289999999999999</v>
      </c>
      <c r="D533" s="5">
        <f>TITRES_STAT!E536</f>
        <v>13456</v>
      </c>
      <c r="E533" s="2">
        <f t="shared" si="32"/>
        <v>4880658</v>
      </c>
      <c r="F533" s="5" t="str">
        <f t="shared" si="35"/>
        <v>BULLISH</v>
      </c>
      <c r="G533" s="5" t="str">
        <f t="shared" si="34"/>
        <v>NEUTRAL</v>
      </c>
      <c r="H533" s="5" t="str">
        <f t="shared" si="33"/>
        <v>BULLISH DIVERGENCE</v>
      </c>
    </row>
    <row r="534" spans="1:8" ht="13.5" x14ac:dyDescent="0.25">
      <c r="A534" s="3">
        <f>TITRES_STAT!B537</f>
        <v>43081</v>
      </c>
      <c r="B534" s="5">
        <f>TITRES_STAT!C537</f>
        <v>1.05</v>
      </c>
      <c r="C534" s="5">
        <f>TITRES_STAT!D537</f>
        <v>0.99119999999999997</v>
      </c>
      <c r="D534" s="5">
        <f>TITRES_STAT!E537</f>
        <v>102839</v>
      </c>
      <c r="E534" s="2">
        <f t="shared" si="32"/>
        <v>4777819</v>
      </c>
      <c r="F534" s="5" t="str">
        <f t="shared" si="35"/>
        <v>BEARISH</v>
      </c>
      <c r="G534" s="5" t="str">
        <f t="shared" si="34"/>
        <v>NEUTRAL</v>
      </c>
      <c r="H534" s="5" t="str">
        <f t="shared" si="33"/>
        <v>CONFIRMED BEARISH</v>
      </c>
    </row>
    <row r="535" spans="1:8" ht="13.5" x14ac:dyDescent="0.25">
      <c r="A535" s="3">
        <f>TITRES_STAT!B538</f>
        <v>43082</v>
      </c>
      <c r="B535" s="5">
        <f>TITRES_STAT!C538</f>
        <v>1.08</v>
      </c>
      <c r="C535" s="5">
        <f>TITRES_STAT!D538</f>
        <v>1.0195000000000001</v>
      </c>
      <c r="D535" s="5">
        <f>TITRES_STAT!E538</f>
        <v>64548</v>
      </c>
      <c r="E535" s="2">
        <f t="shared" si="32"/>
        <v>4842367</v>
      </c>
      <c r="F535" s="5" t="str">
        <f t="shared" si="35"/>
        <v>BULLISH</v>
      </c>
      <c r="G535" s="5" t="str">
        <f t="shared" si="34"/>
        <v>NEUTRAL</v>
      </c>
      <c r="H535" s="5" t="str">
        <f t="shared" si="33"/>
        <v>BULLISH DIVERGENCE</v>
      </c>
    </row>
    <row r="536" spans="1:8" ht="13.5" x14ac:dyDescent="0.25">
      <c r="A536" s="3">
        <f>TITRES_STAT!B539</f>
        <v>43083</v>
      </c>
      <c r="B536" s="5">
        <f>TITRES_STAT!C539</f>
        <v>1.0900000000000001</v>
      </c>
      <c r="C536" s="5">
        <f>TITRES_STAT!D539</f>
        <v>1.0289999999999999</v>
      </c>
      <c r="D536" s="5">
        <f>TITRES_STAT!E539</f>
        <v>29940</v>
      </c>
      <c r="E536" s="2">
        <f t="shared" si="32"/>
        <v>4872307</v>
      </c>
      <c r="F536" s="5" t="str">
        <f t="shared" si="35"/>
        <v>BULLISH</v>
      </c>
      <c r="G536" s="5" t="str">
        <f t="shared" si="34"/>
        <v>NEUTRAL</v>
      </c>
      <c r="H536" s="5" t="str">
        <f t="shared" si="33"/>
        <v>BULLISH DIVERGENCE</v>
      </c>
    </row>
    <row r="537" spans="1:8" ht="13.5" x14ac:dyDescent="0.25">
      <c r="A537" s="3">
        <f>TITRES_STAT!B540</f>
        <v>43084</v>
      </c>
      <c r="B537" s="5">
        <f>TITRES_STAT!C540</f>
        <v>1.1000000000000001</v>
      </c>
      <c r="C537" s="5">
        <f>TITRES_STAT!D540</f>
        <v>1.0384</v>
      </c>
      <c r="D537" s="5">
        <f>TITRES_STAT!E540</f>
        <v>108559</v>
      </c>
      <c r="E537" s="2">
        <f t="shared" si="32"/>
        <v>4980866</v>
      </c>
      <c r="F537" s="5" t="str">
        <f t="shared" si="35"/>
        <v>BULLISH</v>
      </c>
      <c r="G537" s="5" t="str">
        <f t="shared" si="34"/>
        <v>NEUTRAL</v>
      </c>
      <c r="H537" s="5" t="str">
        <f t="shared" si="33"/>
        <v>BULLISH DIVERGENCE</v>
      </c>
    </row>
    <row r="538" spans="1:8" ht="13.5" x14ac:dyDescent="0.25">
      <c r="A538" s="3">
        <f>TITRES_STAT!B541</f>
        <v>43087</v>
      </c>
      <c r="B538" s="5">
        <f>TITRES_STAT!C541</f>
        <v>1.1000000000000001</v>
      </c>
      <c r="C538" s="5">
        <f>TITRES_STAT!D541</f>
        <v>1.0384</v>
      </c>
      <c r="D538" s="5">
        <f>TITRES_STAT!E541</f>
        <v>151840</v>
      </c>
      <c r="E538" s="2">
        <f t="shared" si="32"/>
        <v>4980866</v>
      </c>
      <c r="F538" s="5" t="str">
        <f t="shared" si="35"/>
        <v>BULLISH</v>
      </c>
      <c r="G538" s="5" t="str">
        <f t="shared" si="34"/>
        <v>STRONG</v>
      </c>
      <c r="H538" s="5" t="str">
        <f t="shared" si="33"/>
        <v>CONFIRMED BULLISH</v>
      </c>
    </row>
    <row r="539" spans="1:8" ht="13.5" x14ac:dyDescent="0.25">
      <c r="A539" s="3">
        <f>TITRES_STAT!B542</f>
        <v>43088</v>
      </c>
      <c r="B539" s="5">
        <f>TITRES_STAT!C542</f>
        <v>1.1499999999999999</v>
      </c>
      <c r="C539" s="5">
        <f>TITRES_STAT!D542</f>
        <v>1.0855999999999999</v>
      </c>
      <c r="D539" s="5">
        <f>TITRES_STAT!E542</f>
        <v>96225</v>
      </c>
      <c r="E539" s="2">
        <f t="shared" si="32"/>
        <v>5077091</v>
      </c>
      <c r="F539" s="5" t="str">
        <f t="shared" si="35"/>
        <v>BULLISH</v>
      </c>
      <c r="G539" s="5" t="str">
        <f t="shared" si="34"/>
        <v>STRONG</v>
      </c>
      <c r="H539" s="5" t="str">
        <f t="shared" si="33"/>
        <v>CONFIRMED BULLISH</v>
      </c>
    </row>
    <row r="540" spans="1:8" ht="13.5" x14ac:dyDescent="0.25">
      <c r="A540" s="3">
        <f>TITRES_STAT!B543</f>
        <v>43089</v>
      </c>
      <c r="B540" s="5">
        <f>TITRES_STAT!C543</f>
        <v>1.22</v>
      </c>
      <c r="C540" s="5">
        <f>TITRES_STAT!D543</f>
        <v>1.1516999999999999</v>
      </c>
      <c r="D540" s="5">
        <f>TITRES_STAT!E543</f>
        <v>125685</v>
      </c>
      <c r="E540" s="2">
        <f t="shared" si="32"/>
        <v>5202776</v>
      </c>
      <c r="F540" s="5" t="str">
        <f t="shared" si="35"/>
        <v>BULLISH</v>
      </c>
      <c r="G540" s="5" t="str">
        <f t="shared" si="34"/>
        <v>STRONG</v>
      </c>
      <c r="H540" s="5" t="str">
        <f t="shared" si="33"/>
        <v>CONFIRMED BULLISH</v>
      </c>
    </row>
    <row r="541" spans="1:8" ht="13.5" x14ac:dyDescent="0.25">
      <c r="A541" s="3">
        <f>TITRES_STAT!B544</f>
        <v>43090</v>
      </c>
      <c r="B541" s="5">
        <f>TITRES_STAT!C544</f>
        <v>1.24</v>
      </c>
      <c r="C541" s="5">
        <f>TITRES_STAT!D544</f>
        <v>1.1706000000000001</v>
      </c>
      <c r="D541" s="5">
        <f>TITRES_STAT!E544</f>
        <v>99790</v>
      </c>
      <c r="E541" s="2">
        <f t="shared" si="32"/>
        <v>5302566</v>
      </c>
      <c r="F541" s="5" t="str">
        <f t="shared" si="35"/>
        <v>BULLISH</v>
      </c>
      <c r="G541" s="5" t="str">
        <f t="shared" si="34"/>
        <v>STRONG</v>
      </c>
      <c r="H541" s="5" t="str">
        <f t="shared" si="33"/>
        <v>CONFIRMED BULLISH</v>
      </c>
    </row>
    <row r="542" spans="1:8" ht="13.5" x14ac:dyDescent="0.25">
      <c r="A542" s="3">
        <f>TITRES_STAT!B545</f>
        <v>43091</v>
      </c>
      <c r="B542" s="5">
        <f>TITRES_STAT!C545</f>
        <v>1.21</v>
      </c>
      <c r="C542" s="5">
        <f>TITRES_STAT!D545</f>
        <v>1.1422000000000001</v>
      </c>
      <c r="D542" s="5">
        <f>TITRES_STAT!E545</f>
        <v>50317</v>
      </c>
      <c r="E542" s="2">
        <f t="shared" si="32"/>
        <v>5252249</v>
      </c>
      <c r="F542" s="5" t="str">
        <f t="shared" si="35"/>
        <v>BULLISH</v>
      </c>
      <c r="G542" s="5" t="str">
        <f t="shared" si="34"/>
        <v>STRONG</v>
      </c>
      <c r="H542" s="5" t="str">
        <f t="shared" si="33"/>
        <v>CONFIRMED BULLISH</v>
      </c>
    </row>
    <row r="543" spans="1:8" ht="13.5" x14ac:dyDescent="0.25">
      <c r="A543" s="3">
        <f>TITRES_STAT!B546</f>
        <v>43094</v>
      </c>
      <c r="B543" s="5">
        <f>TITRES_STAT!C546</f>
        <v>1.19</v>
      </c>
      <c r="C543" s="5">
        <f>TITRES_STAT!D546</f>
        <v>1.1234</v>
      </c>
      <c r="D543" s="5">
        <f>TITRES_STAT!E546</f>
        <v>48518</v>
      </c>
      <c r="E543" s="2">
        <f t="shared" si="32"/>
        <v>5203731</v>
      </c>
      <c r="F543" s="5" t="str">
        <f t="shared" si="35"/>
        <v>BULLISH</v>
      </c>
      <c r="G543" s="5" t="str">
        <f t="shared" si="34"/>
        <v>STRONG</v>
      </c>
      <c r="H543" s="5" t="str">
        <f t="shared" si="33"/>
        <v>CONFIRMED BULLISH</v>
      </c>
    </row>
    <row r="544" spans="1:8" ht="13.5" x14ac:dyDescent="0.25">
      <c r="A544" s="3">
        <f>TITRES_STAT!B547</f>
        <v>43095</v>
      </c>
      <c r="B544" s="5">
        <f>TITRES_STAT!C547</f>
        <v>1.19</v>
      </c>
      <c r="C544" s="5">
        <f>TITRES_STAT!D547</f>
        <v>1.1234</v>
      </c>
      <c r="D544" s="5">
        <f>TITRES_STAT!E547</f>
        <v>25639</v>
      </c>
      <c r="E544" s="2">
        <f t="shared" si="32"/>
        <v>5203731</v>
      </c>
      <c r="F544" s="5" t="str">
        <f t="shared" si="35"/>
        <v>BULLISH</v>
      </c>
      <c r="G544" s="5" t="str">
        <f t="shared" si="34"/>
        <v>STRONG</v>
      </c>
      <c r="H544" s="5" t="str">
        <f t="shared" si="33"/>
        <v>CONFIRMED BULLISH</v>
      </c>
    </row>
    <row r="545" spans="1:8" ht="13.5" x14ac:dyDescent="0.25">
      <c r="A545" s="3">
        <f>TITRES_STAT!B548</f>
        <v>43096</v>
      </c>
      <c r="B545" s="5">
        <f>TITRES_STAT!C548</f>
        <v>1.17</v>
      </c>
      <c r="C545" s="5">
        <f>TITRES_STAT!D548</f>
        <v>1.1045</v>
      </c>
      <c r="D545" s="5">
        <f>TITRES_STAT!E548</f>
        <v>33345</v>
      </c>
      <c r="E545" s="2">
        <f t="shared" si="32"/>
        <v>5170386</v>
      </c>
      <c r="F545" s="5" t="str">
        <f t="shared" si="35"/>
        <v>BEARISH</v>
      </c>
      <c r="G545" s="5" t="str">
        <f t="shared" si="34"/>
        <v>NEUTRAL</v>
      </c>
      <c r="H545" s="5" t="str">
        <f t="shared" si="33"/>
        <v>CONFIRMED BEARISH</v>
      </c>
    </row>
    <row r="546" spans="1:8" ht="13.5" x14ac:dyDescent="0.25">
      <c r="A546" s="3">
        <f>TITRES_STAT!B549</f>
        <v>43097</v>
      </c>
      <c r="B546" s="5">
        <f>TITRES_STAT!C549</f>
        <v>1.1399999999999999</v>
      </c>
      <c r="C546" s="5">
        <f>TITRES_STAT!D549</f>
        <v>1.0762</v>
      </c>
      <c r="D546" s="5">
        <f>TITRES_STAT!E549</f>
        <v>45362</v>
      </c>
      <c r="E546" s="2">
        <f t="shared" si="32"/>
        <v>5125024</v>
      </c>
      <c r="F546" s="5" t="str">
        <f t="shared" si="35"/>
        <v>BEARISH</v>
      </c>
      <c r="G546" s="5" t="str">
        <f t="shared" si="34"/>
        <v>WEAK</v>
      </c>
      <c r="H546" s="5" t="str">
        <f t="shared" si="33"/>
        <v>CONFIRMED BEARISH</v>
      </c>
    </row>
    <row r="547" spans="1:8" ht="13.5" x14ac:dyDescent="0.25">
      <c r="A547" s="3">
        <f>TITRES_STAT!B550</f>
        <v>43098</v>
      </c>
      <c r="B547" s="5">
        <f>TITRES_STAT!C550</f>
        <v>1.1100000000000001</v>
      </c>
      <c r="C547" s="5">
        <f>TITRES_STAT!D550</f>
        <v>1.0478000000000001</v>
      </c>
      <c r="D547" s="5">
        <f>TITRES_STAT!E550</f>
        <v>72867</v>
      </c>
      <c r="E547" s="2">
        <f t="shared" si="32"/>
        <v>5052157</v>
      </c>
      <c r="F547" s="5" t="str">
        <f t="shared" si="35"/>
        <v>BEARISH</v>
      </c>
      <c r="G547" s="5" t="str">
        <f t="shared" si="34"/>
        <v>WEAK</v>
      </c>
      <c r="H547" s="5" t="str">
        <f t="shared" si="33"/>
        <v>CONFIRMED BEARISH</v>
      </c>
    </row>
    <row r="548" spans="1:8" ht="13.5" x14ac:dyDescent="0.25">
      <c r="A548" s="3">
        <f>TITRES_STAT!B551</f>
        <v>43102</v>
      </c>
      <c r="B548" s="5">
        <f>TITRES_STAT!C551</f>
        <v>1.1599999999999999</v>
      </c>
      <c r="C548" s="5">
        <f>TITRES_STAT!D551</f>
        <v>1.095</v>
      </c>
      <c r="D548" s="5">
        <f>TITRES_STAT!E551</f>
        <v>23630</v>
      </c>
      <c r="E548" s="2">
        <f t="shared" si="32"/>
        <v>5075787</v>
      </c>
      <c r="F548" s="5" t="str">
        <f t="shared" si="35"/>
        <v>BEARISH</v>
      </c>
      <c r="G548" s="5" t="str">
        <f t="shared" si="34"/>
        <v>WEAK</v>
      </c>
      <c r="H548" s="5" t="str">
        <f t="shared" si="33"/>
        <v>CONFIRMED BEARISH</v>
      </c>
    </row>
    <row r="549" spans="1:8" ht="13.5" x14ac:dyDescent="0.25">
      <c r="A549" s="3">
        <f>TITRES_STAT!B552</f>
        <v>43103</v>
      </c>
      <c r="B549" s="5">
        <f>TITRES_STAT!C552</f>
        <v>1.2</v>
      </c>
      <c r="C549" s="5">
        <f>TITRES_STAT!D552</f>
        <v>1.1328</v>
      </c>
      <c r="D549" s="5">
        <f>TITRES_STAT!E552</f>
        <v>64166</v>
      </c>
      <c r="E549" s="2">
        <f t="shared" si="32"/>
        <v>5139953</v>
      </c>
      <c r="F549" s="5" t="str">
        <f t="shared" si="35"/>
        <v>BEARISH</v>
      </c>
      <c r="G549" s="5" t="str">
        <f t="shared" si="34"/>
        <v>NEUTRAL</v>
      </c>
      <c r="H549" s="5" t="str">
        <f t="shared" si="33"/>
        <v>BEARISH DIVERGENCE</v>
      </c>
    </row>
    <row r="550" spans="1:8" ht="13.5" x14ac:dyDescent="0.25">
      <c r="A550" s="3">
        <f>TITRES_STAT!B553</f>
        <v>43104</v>
      </c>
      <c r="B550" s="5">
        <f>TITRES_STAT!C553</f>
        <v>1.23</v>
      </c>
      <c r="C550" s="5">
        <f>TITRES_STAT!D553</f>
        <v>1.1611</v>
      </c>
      <c r="D550" s="5">
        <f>TITRES_STAT!E553</f>
        <v>78239</v>
      </c>
      <c r="E550" s="2">
        <f t="shared" si="32"/>
        <v>5218192</v>
      </c>
      <c r="F550" s="5" t="str">
        <f t="shared" si="35"/>
        <v>BULLISH</v>
      </c>
      <c r="G550" s="5" t="str">
        <f t="shared" si="34"/>
        <v>NEUTRAL</v>
      </c>
      <c r="H550" s="5" t="str">
        <f t="shared" si="33"/>
        <v>CONFIRMED BULLISH</v>
      </c>
    </row>
    <row r="551" spans="1:8" ht="13.5" x14ac:dyDescent="0.25">
      <c r="A551" s="3">
        <f>TITRES_STAT!B554</f>
        <v>43105</v>
      </c>
      <c r="B551" s="5">
        <f>TITRES_STAT!C554</f>
        <v>1.29</v>
      </c>
      <c r="C551" s="5">
        <f>TITRES_STAT!D554</f>
        <v>1.2178</v>
      </c>
      <c r="D551" s="5">
        <f>TITRES_STAT!E554</f>
        <v>255001</v>
      </c>
      <c r="E551" s="2">
        <f t="shared" si="32"/>
        <v>5473193</v>
      </c>
      <c r="F551" s="5" t="str">
        <f t="shared" si="35"/>
        <v>BULLISH</v>
      </c>
      <c r="G551" s="5" t="str">
        <f t="shared" si="34"/>
        <v>STRONG</v>
      </c>
      <c r="H551" s="5" t="str">
        <f t="shared" si="33"/>
        <v>CONFIRMED BULLISH</v>
      </c>
    </row>
    <row r="552" spans="1:8" ht="13.5" x14ac:dyDescent="0.25">
      <c r="A552" s="3">
        <f>TITRES_STAT!B555</f>
        <v>43108</v>
      </c>
      <c r="B552" s="5">
        <f>TITRES_STAT!C555</f>
        <v>1.32</v>
      </c>
      <c r="C552" s="5">
        <f>TITRES_STAT!D555</f>
        <v>1.2461</v>
      </c>
      <c r="D552" s="5">
        <f>TITRES_STAT!E555</f>
        <v>243562</v>
      </c>
      <c r="E552" s="2">
        <f t="shared" si="32"/>
        <v>5716755</v>
      </c>
      <c r="F552" s="5" t="str">
        <f t="shared" si="35"/>
        <v>BULLISH</v>
      </c>
      <c r="G552" s="5" t="str">
        <f t="shared" si="34"/>
        <v>STRONG</v>
      </c>
      <c r="H552" s="5" t="str">
        <f t="shared" si="33"/>
        <v>CONFIRMED BULLISH</v>
      </c>
    </row>
    <row r="553" spans="1:8" ht="13.5" x14ac:dyDescent="0.25">
      <c r="A553" s="3">
        <f>TITRES_STAT!B556</f>
        <v>43109</v>
      </c>
      <c r="B553" s="5">
        <f>TITRES_STAT!C556</f>
        <v>1.29</v>
      </c>
      <c r="C553" s="5">
        <f>TITRES_STAT!D556</f>
        <v>1.2178</v>
      </c>
      <c r="D553" s="5">
        <f>TITRES_STAT!E556</f>
        <v>111378</v>
      </c>
      <c r="E553" s="2">
        <f t="shared" si="32"/>
        <v>5605377</v>
      </c>
      <c r="F553" s="5" t="str">
        <f t="shared" si="35"/>
        <v>BULLISH</v>
      </c>
      <c r="G553" s="5" t="str">
        <f t="shared" si="34"/>
        <v>STRONG</v>
      </c>
      <c r="H553" s="5" t="str">
        <f t="shared" si="33"/>
        <v>CONFIRMED BULLISH</v>
      </c>
    </row>
    <row r="554" spans="1:8" ht="13.5" x14ac:dyDescent="0.25">
      <c r="A554" s="3">
        <f>TITRES_STAT!B557</f>
        <v>43110</v>
      </c>
      <c r="B554" s="5">
        <f>TITRES_STAT!C557</f>
        <v>1.23</v>
      </c>
      <c r="C554" s="5">
        <f>TITRES_STAT!D557</f>
        <v>1.1611</v>
      </c>
      <c r="D554" s="5">
        <f>TITRES_STAT!E557</f>
        <v>95414</v>
      </c>
      <c r="E554" s="2">
        <f t="shared" si="32"/>
        <v>5509963</v>
      </c>
      <c r="F554" s="5" t="str">
        <f t="shared" si="35"/>
        <v>BULLISH</v>
      </c>
      <c r="G554" s="5" t="str">
        <f t="shared" si="34"/>
        <v>STRONG</v>
      </c>
      <c r="H554" s="5" t="str">
        <f t="shared" si="33"/>
        <v>CONFIRMED BULLISH</v>
      </c>
    </row>
    <row r="555" spans="1:8" ht="13.5" x14ac:dyDescent="0.25">
      <c r="A555" s="3">
        <f>TITRES_STAT!B558</f>
        <v>43111</v>
      </c>
      <c r="B555" s="5">
        <f>TITRES_STAT!C558</f>
        <v>1.28</v>
      </c>
      <c r="C555" s="5">
        <f>TITRES_STAT!D558</f>
        <v>1.2082999999999999</v>
      </c>
      <c r="D555" s="5">
        <f>TITRES_STAT!E558</f>
        <v>105787</v>
      </c>
      <c r="E555" s="2">
        <f t="shared" si="32"/>
        <v>5615750</v>
      </c>
      <c r="F555" s="5" t="str">
        <f t="shared" si="35"/>
        <v>BULLISH</v>
      </c>
      <c r="G555" s="5" t="str">
        <f t="shared" si="34"/>
        <v>STRONG</v>
      </c>
      <c r="H555" s="5" t="str">
        <f t="shared" si="33"/>
        <v>CONFIRMED BULLISH</v>
      </c>
    </row>
    <row r="556" spans="1:8" ht="13.5" x14ac:dyDescent="0.25">
      <c r="A556" s="3">
        <f>TITRES_STAT!B559</f>
        <v>43112</v>
      </c>
      <c r="B556" s="5">
        <f>TITRES_STAT!C559</f>
        <v>1.28</v>
      </c>
      <c r="C556" s="5">
        <f>TITRES_STAT!D559</f>
        <v>1.2082999999999999</v>
      </c>
      <c r="D556" s="5">
        <f>TITRES_STAT!E559</f>
        <v>54294</v>
      </c>
      <c r="E556" s="2">
        <f t="shared" si="32"/>
        <v>5615750</v>
      </c>
      <c r="F556" s="5" t="str">
        <f t="shared" si="35"/>
        <v>BULLISH</v>
      </c>
      <c r="G556" s="5" t="str">
        <f t="shared" si="34"/>
        <v>STRONG</v>
      </c>
      <c r="H556" s="5" t="str">
        <f t="shared" si="33"/>
        <v>BULLISH DIVERGENCE</v>
      </c>
    </row>
    <row r="557" spans="1:8" ht="13.5" x14ac:dyDescent="0.25">
      <c r="A557" s="3">
        <f>TITRES_STAT!B560</f>
        <v>43115</v>
      </c>
      <c r="B557" s="5">
        <f>TITRES_STAT!C560</f>
        <v>1.31</v>
      </c>
      <c r="C557" s="5">
        <f>TITRES_STAT!D560</f>
        <v>1.2365999999999999</v>
      </c>
      <c r="D557" s="5">
        <f>TITRES_STAT!E560</f>
        <v>78317</v>
      </c>
      <c r="E557" s="2">
        <f t="shared" si="32"/>
        <v>5694067</v>
      </c>
      <c r="F557" s="5" t="str">
        <f t="shared" si="35"/>
        <v>BEARISH</v>
      </c>
      <c r="G557" s="5" t="str">
        <f t="shared" si="34"/>
        <v>NEUTRAL</v>
      </c>
      <c r="H557" s="5" t="str">
        <f t="shared" si="33"/>
        <v>CONFIRMED BEARISH</v>
      </c>
    </row>
    <row r="558" spans="1:8" ht="13.5" x14ac:dyDescent="0.25">
      <c r="A558" s="3">
        <f>TITRES_STAT!B561</f>
        <v>43116</v>
      </c>
      <c r="B558" s="5">
        <f>TITRES_STAT!C561</f>
        <v>1.3</v>
      </c>
      <c r="C558" s="5">
        <f>TITRES_STAT!D561</f>
        <v>1.2272000000000001</v>
      </c>
      <c r="D558" s="5">
        <f>TITRES_STAT!E561</f>
        <v>61539</v>
      </c>
      <c r="E558" s="2">
        <f t="shared" si="32"/>
        <v>5632528</v>
      </c>
      <c r="F558" s="5" t="str">
        <f t="shared" si="35"/>
        <v>BULLISH</v>
      </c>
      <c r="G558" s="5" t="str">
        <f t="shared" si="34"/>
        <v>NEUTRAL</v>
      </c>
      <c r="H558" s="5" t="str">
        <f t="shared" si="33"/>
        <v>CONFIRMED BULLISH</v>
      </c>
    </row>
    <row r="559" spans="1:8" ht="13.5" x14ac:dyDescent="0.25">
      <c r="A559" s="3">
        <f>TITRES_STAT!B562</f>
        <v>43117</v>
      </c>
      <c r="B559" s="5">
        <f>TITRES_STAT!C562</f>
        <v>1.29</v>
      </c>
      <c r="C559" s="5">
        <f>TITRES_STAT!D562</f>
        <v>1.2178</v>
      </c>
      <c r="D559" s="5">
        <f>TITRES_STAT!E562</f>
        <v>55457</v>
      </c>
      <c r="E559" s="2">
        <f t="shared" si="32"/>
        <v>5577071</v>
      </c>
      <c r="F559" s="5" t="str">
        <f t="shared" si="35"/>
        <v>BULLISH</v>
      </c>
      <c r="G559" s="5" t="str">
        <f t="shared" si="34"/>
        <v>NEUTRAL</v>
      </c>
      <c r="H559" s="5" t="str">
        <f t="shared" si="33"/>
        <v>CONFIRMED BULLISH</v>
      </c>
    </row>
    <row r="560" spans="1:8" ht="13.5" x14ac:dyDescent="0.25">
      <c r="A560" s="3">
        <f>TITRES_STAT!B563</f>
        <v>43118</v>
      </c>
      <c r="B560" s="5">
        <f>TITRES_STAT!C563</f>
        <v>1.25</v>
      </c>
      <c r="C560" s="5">
        <f>TITRES_STAT!D563</f>
        <v>1.18</v>
      </c>
      <c r="D560" s="5">
        <f>TITRES_STAT!E563</f>
        <v>41762</v>
      </c>
      <c r="E560" s="2">
        <f t="shared" si="32"/>
        <v>5535309</v>
      </c>
      <c r="F560" s="5" t="str">
        <f t="shared" si="35"/>
        <v>BEARISH</v>
      </c>
      <c r="G560" s="5" t="str">
        <f t="shared" si="34"/>
        <v>NEUTRAL</v>
      </c>
      <c r="H560" s="5" t="str">
        <f t="shared" si="33"/>
        <v>CONFIRMED BEARISH</v>
      </c>
    </row>
    <row r="561" spans="1:8" ht="13.5" x14ac:dyDescent="0.25">
      <c r="A561" s="3">
        <f>TITRES_STAT!B564</f>
        <v>43119</v>
      </c>
      <c r="B561" s="5">
        <f>TITRES_STAT!C564</f>
        <v>1.28</v>
      </c>
      <c r="C561" s="5">
        <f>TITRES_STAT!D564</f>
        <v>1.2082999999999999</v>
      </c>
      <c r="D561" s="5">
        <f>TITRES_STAT!E564</f>
        <v>53982</v>
      </c>
      <c r="E561" s="2">
        <f t="shared" si="32"/>
        <v>5589291</v>
      </c>
      <c r="F561" s="5" t="str">
        <f t="shared" si="35"/>
        <v>BEARISH</v>
      </c>
      <c r="G561" s="5" t="str">
        <f t="shared" si="34"/>
        <v>NEUTRAL</v>
      </c>
      <c r="H561" s="5" t="str">
        <f t="shared" si="33"/>
        <v>NEUTRAL</v>
      </c>
    </row>
    <row r="562" spans="1:8" ht="13.5" x14ac:dyDescent="0.25">
      <c r="A562" s="3">
        <f>TITRES_STAT!B565</f>
        <v>43122</v>
      </c>
      <c r="B562" s="5">
        <f>TITRES_STAT!C565</f>
        <v>1.28</v>
      </c>
      <c r="C562" s="5">
        <f>TITRES_STAT!D565</f>
        <v>1.2082999999999999</v>
      </c>
      <c r="D562" s="5">
        <f>TITRES_STAT!E565</f>
        <v>44635</v>
      </c>
      <c r="E562" s="2">
        <f t="shared" si="32"/>
        <v>5589291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CONFIRMED BEARISH</v>
      </c>
    </row>
    <row r="563" spans="1:8" ht="13.5" x14ac:dyDescent="0.25">
      <c r="A563" s="3">
        <f>TITRES_STAT!B566</f>
        <v>43123</v>
      </c>
      <c r="B563" s="5">
        <f>TITRES_STAT!C566</f>
        <v>1.27</v>
      </c>
      <c r="C563" s="5">
        <f>TITRES_STAT!D566</f>
        <v>1.1989000000000001</v>
      </c>
      <c r="D563" s="5">
        <f>TITRES_STAT!E566</f>
        <v>34864</v>
      </c>
      <c r="E563" s="2">
        <f t="shared" si="32"/>
        <v>5554427</v>
      </c>
      <c r="F563" s="5" t="str">
        <f t="shared" si="35"/>
        <v>BEARISH</v>
      </c>
      <c r="G563" s="5" t="str">
        <f t="shared" si="34"/>
        <v>NEUTRAL</v>
      </c>
      <c r="H563" s="5" t="str">
        <f t="shared" si="33"/>
        <v>CONFIRMED BEARISH</v>
      </c>
    </row>
    <row r="564" spans="1:8" ht="13.5" x14ac:dyDescent="0.25">
      <c r="A564" s="3">
        <f>TITRES_STAT!B567</f>
        <v>43124</v>
      </c>
      <c r="B564" s="5">
        <f>TITRES_STAT!C567</f>
        <v>1.26</v>
      </c>
      <c r="C564" s="5">
        <f>TITRES_STAT!D567</f>
        <v>1.1894</v>
      </c>
      <c r="D564" s="5">
        <f>TITRES_STAT!E567</f>
        <v>51435</v>
      </c>
      <c r="E564" s="2">
        <f t="shared" si="32"/>
        <v>5502992</v>
      </c>
      <c r="F564" s="5" t="str">
        <f t="shared" si="35"/>
        <v>BEARISH</v>
      </c>
      <c r="G564" s="5" t="str">
        <f t="shared" si="34"/>
        <v>NEUTRAL</v>
      </c>
      <c r="H564" s="5" t="str">
        <f t="shared" si="33"/>
        <v>CONFIRMED BEARISH</v>
      </c>
    </row>
    <row r="565" spans="1:8" ht="13.5" x14ac:dyDescent="0.25">
      <c r="A565" s="3">
        <f>TITRES_STAT!B568</f>
        <v>43125</v>
      </c>
      <c r="B565" s="5">
        <f>TITRES_STAT!C568</f>
        <v>1.27</v>
      </c>
      <c r="C565" s="5">
        <f>TITRES_STAT!D568</f>
        <v>1.1989000000000001</v>
      </c>
      <c r="D565" s="5">
        <f>TITRES_STAT!E568</f>
        <v>32804</v>
      </c>
      <c r="E565" s="2">
        <f t="shared" si="32"/>
        <v>5535796</v>
      </c>
      <c r="F565" s="5" t="str">
        <f t="shared" si="35"/>
        <v>BULLISH</v>
      </c>
      <c r="G565" s="5" t="str">
        <f t="shared" si="34"/>
        <v>NEUTRAL</v>
      </c>
      <c r="H565" s="5" t="str">
        <f t="shared" si="33"/>
        <v>CONFIRMED BULLISH</v>
      </c>
    </row>
    <row r="566" spans="1:8" ht="13.5" x14ac:dyDescent="0.25">
      <c r="A566" s="3">
        <f>TITRES_STAT!B569</f>
        <v>43126</v>
      </c>
      <c r="B566" s="5">
        <f>TITRES_STAT!C569</f>
        <v>1.27</v>
      </c>
      <c r="C566" s="5">
        <f>TITRES_STAT!D569</f>
        <v>1.1989000000000001</v>
      </c>
      <c r="D566" s="5">
        <f>TITRES_STAT!E569</f>
        <v>26203</v>
      </c>
      <c r="E566" s="2">
        <f t="shared" si="32"/>
        <v>5535796</v>
      </c>
      <c r="F566" s="5" t="str">
        <f t="shared" si="35"/>
        <v>BEARISH</v>
      </c>
      <c r="G566" s="5" t="str">
        <f t="shared" si="34"/>
        <v>NEUTRAL</v>
      </c>
      <c r="H566" s="5" t="str">
        <f t="shared" si="33"/>
        <v>CONFIRMED BEARISH</v>
      </c>
    </row>
    <row r="567" spans="1:8" ht="13.5" x14ac:dyDescent="0.25">
      <c r="A567" s="3">
        <f>TITRES_STAT!B570</f>
        <v>43129</v>
      </c>
      <c r="B567" s="5">
        <f>TITRES_STAT!C570</f>
        <v>1.26</v>
      </c>
      <c r="C567" s="5">
        <f>TITRES_STAT!D570</f>
        <v>1.1894</v>
      </c>
      <c r="D567" s="5">
        <f>TITRES_STAT!E570</f>
        <v>34467</v>
      </c>
      <c r="E567" s="2">
        <f t="shared" si="32"/>
        <v>5501329</v>
      </c>
      <c r="F567" s="5" t="str">
        <f t="shared" si="35"/>
        <v>BEARISH</v>
      </c>
      <c r="G567" s="5" t="str">
        <f t="shared" si="34"/>
        <v>NEUTRAL</v>
      </c>
      <c r="H567" s="5" t="str">
        <f t="shared" si="33"/>
        <v>CONFIRMED BEARISH</v>
      </c>
    </row>
    <row r="568" spans="1:8" ht="13.5" x14ac:dyDescent="0.25">
      <c r="A568" s="3">
        <f>TITRES_STAT!B571</f>
        <v>43130</v>
      </c>
      <c r="B568" s="5">
        <f>TITRES_STAT!C571</f>
        <v>1.28</v>
      </c>
      <c r="C568" s="5">
        <f>TITRES_STAT!D571</f>
        <v>1.2082999999999999</v>
      </c>
      <c r="D568" s="5">
        <f>TITRES_STAT!E571</f>
        <v>30279</v>
      </c>
      <c r="E568" s="2">
        <f t="shared" si="32"/>
        <v>5531608</v>
      </c>
      <c r="F568" s="5" t="str">
        <f t="shared" si="35"/>
        <v>BEARISH</v>
      </c>
      <c r="G568" s="5" t="str">
        <f t="shared" si="34"/>
        <v>NEUTRAL</v>
      </c>
      <c r="H568" s="5" t="str">
        <f t="shared" si="33"/>
        <v>BEARISH DIVERGENCE</v>
      </c>
    </row>
    <row r="569" spans="1:8" ht="13.5" x14ac:dyDescent="0.25">
      <c r="A569" s="3">
        <f>TITRES_STAT!B572</f>
        <v>43131</v>
      </c>
      <c r="B569" s="5">
        <f>TITRES_STAT!C572</f>
        <v>1.28</v>
      </c>
      <c r="C569" s="5">
        <f>TITRES_STAT!D572</f>
        <v>1.2082999999999999</v>
      </c>
      <c r="D569" s="5">
        <f>TITRES_STAT!E572</f>
        <v>39242</v>
      </c>
      <c r="E569" s="2">
        <f t="shared" si="32"/>
        <v>5531608</v>
      </c>
      <c r="F569" s="5" t="str">
        <f t="shared" si="35"/>
        <v>BULLISH</v>
      </c>
      <c r="G569" s="5" t="str">
        <f t="shared" si="34"/>
        <v>NEUTRAL</v>
      </c>
      <c r="H569" s="5" t="str">
        <f t="shared" si="33"/>
        <v>CONFIRMED BULLISH</v>
      </c>
    </row>
    <row r="570" spans="1:8" ht="13.5" x14ac:dyDescent="0.25">
      <c r="A570" s="3">
        <f>TITRES_STAT!B573</f>
        <v>43132</v>
      </c>
      <c r="B570" s="5">
        <f>TITRES_STAT!C573</f>
        <v>1.25</v>
      </c>
      <c r="C570" s="5">
        <f>TITRES_STAT!D573</f>
        <v>1.18</v>
      </c>
      <c r="D570" s="5">
        <f>TITRES_STAT!E573</f>
        <v>42753</v>
      </c>
      <c r="E570" s="2">
        <f t="shared" si="32"/>
        <v>5488855</v>
      </c>
      <c r="F570" s="5" t="str">
        <f t="shared" si="35"/>
        <v>BEARISH</v>
      </c>
      <c r="G570" s="5" t="str">
        <f t="shared" si="34"/>
        <v>NEUTRAL</v>
      </c>
      <c r="H570" s="5" t="str">
        <f t="shared" si="33"/>
        <v>CONFIRMED BEARISH</v>
      </c>
    </row>
    <row r="571" spans="1:8" ht="13.5" x14ac:dyDescent="0.25">
      <c r="A571" s="3">
        <f>TITRES_STAT!B574</f>
        <v>43133</v>
      </c>
      <c r="B571" s="5">
        <f>TITRES_STAT!C574</f>
        <v>1.27</v>
      </c>
      <c r="C571" s="5">
        <f>TITRES_STAT!D574</f>
        <v>1.1989000000000001</v>
      </c>
      <c r="D571" s="5">
        <f>TITRES_STAT!E574</f>
        <v>22765</v>
      </c>
      <c r="E571" s="2">
        <f t="shared" si="32"/>
        <v>5511620</v>
      </c>
      <c r="F571" s="5" t="str">
        <f t="shared" si="35"/>
        <v>BEARISH</v>
      </c>
      <c r="G571" s="5" t="str">
        <f t="shared" si="34"/>
        <v>NEUTRAL</v>
      </c>
      <c r="H571" s="5" t="str">
        <f t="shared" si="33"/>
        <v>NEUTRAL</v>
      </c>
    </row>
    <row r="572" spans="1:8" ht="13.5" x14ac:dyDescent="0.25">
      <c r="A572" s="3">
        <f>TITRES_STAT!B575</f>
        <v>43136</v>
      </c>
      <c r="B572" s="5">
        <f>TITRES_STAT!C575</f>
        <v>1.25</v>
      </c>
      <c r="C572" s="5">
        <f>TITRES_STAT!D575</f>
        <v>1.18</v>
      </c>
      <c r="D572" s="5">
        <f>TITRES_STAT!E575</f>
        <v>79429</v>
      </c>
      <c r="E572" s="2">
        <f t="shared" si="32"/>
        <v>5432191</v>
      </c>
      <c r="F572" s="5" t="str">
        <f t="shared" si="35"/>
        <v>BEARISH</v>
      </c>
      <c r="G572" s="5" t="str">
        <f t="shared" si="34"/>
        <v>NEUTRAL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1.22</v>
      </c>
      <c r="C573" s="5">
        <f>TITRES_STAT!D576</f>
        <v>1.1516999999999999</v>
      </c>
      <c r="D573" s="5">
        <f>TITRES_STAT!E576</f>
        <v>64483</v>
      </c>
      <c r="E573" s="2">
        <f t="shared" si="32"/>
        <v>5367708</v>
      </c>
      <c r="F573" s="5" t="str">
        <f t="shared" si="35"/>
        <v>BEARISH</v>
      </c>
      <c r="G573" s="5" t="str">
        <f t="shared" si="34"/>
        <v>WEAK</v>
      </c>
      <c r="H573" s="5" t="str">
        <f t="shared" si="33"/>
        <v>CONFIRMED BEARISH</v>
      </c>
    </row>
    <row r="574" spans="1:8" ht="13.5" x14ac:dyDescent="0.25">
      <c r="A574" s="3">
        <f>TITRES_STAT!B577</f>
        <v>43138</v>
      </c>
      <c r="B574" s="5">
        <f>TITRES_STAT!C577</f>
        <v>1.25</v>
      </c>
      <c r="C574" s="5">
        <f>TITRES_STAT!D577</f>
        <v>1.18</v>
      </c>
      <c r="D574" s="5">
        <f>TITRES_STAT!E577</f>
        <v>83192</v>
      </c>
      <c r="E574" s="2">
        <f t="shared" si="32"/>
        <v>5450900</v>
      </c>
      <c r="F574" s="5" t="str">
        <f t="shared" si="35"/>
        <v>BEARISH</v>
      </c>
      <c r="G574" s="5" t="str">
        <f t="shared" si="34"/>
        <v>NEUTRAL</v>
      </c>
      <c r="H574" s="5" t="str">
        <f t="shared" si="33"/>
        <v>CONFIRMED BEARISH</v>
      </c>
    </row>
    <row r="575" spans="1:8" ht="13.5" x14ac:dyDescent="0.25">
      <c r="A575" s="3">
        <f>TITRES_STAT!B578</f>
        <v>43139</v>
      </c>
      <c r="B575" s="5">
        <f>TITRES_STAT!C578</f>
        <v>1.26</v>
      </c>
      <c r="C575" s="5">
        <f>TITRES_STAT!D578</f>
        <v>1.1894</v>
      </c>
      <c r="D575" s="5">
        <f>TITRES_STAT!E578</f>
        <v>32914</v>
      </c>
      <c r="E575" s="2">
        <f t="shared" si="32"/>
        <v>5483814</v>
      </c>
      <c r="F575" s="5" t="str">
        <f t="shared" si="35"/>
        <v>BEARISH</v>
      </c>
      <c r="G575" s="5" t="str">
        <f t="shared" si="34"/>
        <v>NEUTRAL</v>
      </c>
      <c r="H575" s="5" t="str">
        <f t="shared" si="33"/>
        <v>BEARISH DIVERGENCE</v>
      </c>
    </row>
    <row r="576" spans="1:8" ht="13.5" x14ac:dyDescent="0.25">
      <c r="A576" s="3">
        <f>TITRES_STAT!B579</f>
        <v>43140</v>
      </c>
      <c r="B576" s="5">
        <f>TITRES_STAT!C579</f>
        <v>1.26</v>
      </c>
      <c r="C576" s="5">
        <f>TITRES_STAT!D579</f>
        <v>1.1894</v>
      </c>
      <c r="D576" s="5">
        <f>TITRES_STAT!E579</f>
        <v>22965</v>
      </c>
      <c r="E576" s="2">
        <f t="shared" si="32"/>
        <v>5483814</v>
      </c>
      <c r="F576" s="5" t="str">
        <f t="shared" si="35"/>
        <v>BEARISH</v>
      </c>
      <c r="G576" s="5" t="str">
        <f t="shared" si="34"/>
        <v>NEUTRAL</v>
      </c>
      <c r="H576" s="5" t="str">
        <f t="shared" si="33"/>
        <v>CONFIRMED BEARISH</v>
      </c>
    </row>
    <row r="577" spans="1:8" ht="13.5" x14ac:dyDescent="0.25">
      <c r="A577" s="3">
        <f>TITRES_STAT!B580</f>
        <v>43143</v>
      </c>
      <c r="B577" s="5">
        <f>TITRES_STAT!C580</f>
        <v>1.23</v>
      </c>
      <c r="C577" s="5">
        <f>TITRES_STAT!D580</f>
        <v>1.1611</v>
      </c>
      <c r="D577" s="5">
        <f>TITRES_STAT!E580</f>
        <v>26274</v>
      </c>
      <c r="E577" s="2">
        <f t="shared" si="32"/>
        <v>5457540</v>
      </c>
      <c r="F577" s="5" t="str">
        <f t="shared" si="35"/>
        <v>BULLISH</v>
      </c>
      <c r="G577" s="5" t="str">
        <f t="shared" si="34"/>
        <v>NEUTRAL</v>
      </c>
      <c r="H577" s="5" t="str">
        <f t="shared" si="33"/>
        <v>BULLISH DIVERGENCE</v>
      </c>
    </row>
    <row r="578" spans="1:8" ht="13.5" x14ac:dyDescent="0.25">
      <c r="A578" s="3">
        <f>TITRES_STAT!B581</f>
        <v>43144</v>
      </c>
      <c r="B578" s="5">
        <f>TITRES_STAT!C581</f>
        <v>1.22</v>
      </c>
      <c r="C578" s="5">
        <f>TITRES_STAT!D581</f>
        <v>1.1516999999999999</v>
      </c>
      <c r="D578" s="5">
        <f>TITRES_STAT!E581</f>
        <v>80370</v>
      </c>
      <c r="E578" s="2">
        <f t="shared" si="32"/>
        <v>5377170</v>
      </c>
      <c r="F578" s="5" t="str">
        <f t="shared" si="35"/>
        <v>BULLISH</v>
      </c>
      <c r="G578" s="5" t="str">
        <f t="shared" si="34"/>
        <v>NEUTRAL</v>
      </c>
      <c r="H578" s="5" t="str">
        <f t="shared" si="33"/>
        <v>NEUTRAL</v>
      </c>
    </row>
    <row r="579" spans="1:8" ht="13.5" x14ac:dyDescent="0.25">
      <c r="A579" s="3">
        <f>TITRES_STAT!B582</f>
        <v>43145</v>
      </c>
      <c r="B579" s="5">
        <f>TITRES_STAT!C582</f>
        <v>1.22</v>
      </c>
      <c r="C579" s="5">
        <f>TITRES_STAT!D582</f>
        <v>1.1516999999999999</v>
      </c>
      <c r="D579" s="5">
        <f>TITRES_STAT!E582</f>
        <v>46840</v>
      </c>
      <c r="E579" s="2">
        <f t="shared" si="32"/>
        <v>5377170</v>
      </c>
      <c r="F579" s="5" t="str">
        <f t="shared" si="35"/>
        <v>BEARISH</v>
      </c>
      <c r="G579" s="5" t="str">
        <f t="shared" si="34"/>
        <v>NEUTRAL</v>
      </c>
      <c r="H579" s="5" t="str">
        <f t="shared" si="33"/>
        <v>CONFIRMED BEARISH</v>
      </c>
    </row>
    <row r="580" spans="1:8" ht="13.5" x14ac:dyDescent="0.25">
      <c r="A580" s="3">
        <f>TITRES_STAT!B583</f>
        <v>43146</v>
      </c>
      <c r="B580" s="5">
        <f>TITRES_STAT!C583</f>
        <v>1.19</v>
      </c>
      <c r="C580" s="5">
        <f>TITRES_STAT!D583</f>
        <v>1.1234</v>
      </c>
      <c r="D580" s="5">
        <f>TITRES_STAT!E583</f>
        <v>97415</v>
      </c>
      <c r="E580" s="2">
        <f t="shared" ref="E580:E643" si="36">IF(B580&gt;B579, E579+D580, IF(B580&lt;B579, E579-D580, E579))</f>
        <v>5279755</v>
      </c>
      <c r="F580" s="5" t="str">
        <f t="shared" si="35"/>
        <v>BEARISH</v>
      </c>
      <c r="G580" s="5" t="str">
        <f t="shared" si="34"/>
        <v>WEAK</v>
      </c>
      <c r="H580" s="5" t="str">
        <f t="shared" si="33"/>
        <v>CONFIRMED BEARISH</v>
      </c>
    </row>
    <row r="581" spans="1:8" ht="13.5" x14ac:dyDescent="0.25">
      <c r="A581" s="3">
        <f>TITRES_STAT!B584</f>
        <v>43147</v>
      </c>
      <c r="B581" s="5">
        <f>TITRES_STAT!C584</f>
        <v>1.2</v>
      </c>
      <c r="C581" s="5">
        <f>TITRES_STAT!D584</f>
        <v>1.1328</v>
      </c>
      <c r="D581" s="5">
        <f>TITRES_STAT!E584</f>
        <v>58971</v>
      </c>
      <c r="E581" s="2">
        <f t="shared" si="36"/>
        <v>5338726</v>
      </c>
      <c r="F581" s="5" t="str">
        <f t="shared" si="35"/>
        <v>BEARISH</v>
      </c>
      <c r="G581" s="5" t="str">
        <f t="shared" si="34"/>
        <v>WEAK</v>
      </c>
      <c r="H581" s="5" t="str">
        <f t="shared" si="33"/>
        <v>CONFIRMED BEARISH</v>
      </c>
    </row>
    <row r="582" spans="1:8" ht="13.5" x14ac:dyDescent="0.25">
      <c r="A582" s="3">
        <f>TITRES_STAT!B585</f>
        <v>43150</v>
      </c>
      <c r="B582" s="5">
        <f>TITRES_STAT!C585</f>
        <v>1.21</v>
      </c>
      <c r="C582" s="5">
        <f>TITRES_STAT!D585</f>
        <v>1.1422000000000001</v>
      </c>
      <c r="D582" s="5">
        <f>TITRES_STAT!E585</f>
        <v>21471</v>
      </c>
      <c r="E582" s="2">
        <f t="shared" si="36"/>
        <v>5360197</v>
      </c>
      <c r="F582" s="5" t="str">
        <f t="shared" si="35"/>
        <v>BEARISH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43151</v>
      </c>
      <c r="B583" s="5">
        <f>TITRES_STAT!C586</f>
        <v>1.21</v>
      </c>
      <c r="C583" s="5">
        <f>TITRES_STAT!D586</f>
        <v>1.1422000000000001</v>
      </c>
      <c r="D583" s="5">
        <f>TITRES_STAT!E586</f>
        <v>25123</v>
      </c>
      <c r="E583" s="2">
        <f t="shared" si="36"/>
        <v>5360197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CONFIRMED BEARISH</v>
      </c>
    </row>
    <row r="584" spans="1:8" ht="13.5" x14ac:dyDescent="0.25">
      <c r="A584" s="3">
        <f>TITRES_STAT!B587</f>
        <v>43152</v>
      </c>
      <c r="B584" s="5">
        <f>TITRES_STAT!C587</f>
        <v>1.21</v>
      </c>
      <c r="C584" s="5">
        <f>TITRES_STAT!D587</f>
        <v>1.1422000000000001</v>
      </c>
      <c r="D584" s="5">
        <f>TITRES_STAT!E587</f>
        <v>42635</v>
      </c>
      <c r="E584" s="2">
        <f t="shared" si="36"/>
        <v>5360197</v>
      </c>
      <c r="F584" s="5" t="str">
        <f t="shared" ref="F584:F647" si="39">IF(E584&gt;E579,"BULLISH",IF(E584&lt;E579,"BEARISH","NEUTRAL"))</f>
        <v>BEARISH</v>
      </c>
      <c r="G584" s="5" t="str">
        <f t="shared" si="38"/>
        <v>NEUTRAL</v>
      </c>
      <c r="H584" s="5" t="str">
        <f t="shared" si="37"/>
        <v>CONFIRMED BEARISH</v>
      </c>
    </row>
    <row r="585" spans="1:8" ht="13.5" x14ac:dyDescent="0.25">
      <c r="A585" s="3">
        <f>TITRES_STAT!B588</f>
        <v>43153</v>
      </c>
      <c r="B585" s="5">
        <f>TITRES_STAT!C588</f>
        <v>1.2</v>
      </c>
      <c r="C585" s="5">
        <f>TITRES_STAT!D588</f>
        <v>1.1328</v>
      </c>
      <c r="D585" s="5">
        <f>TITRES_STAT!E588</f>
        <v>17561</v>
      </c>
      <c r="E585" s="2">
        <f t="shared" si="36"/>
        <v>5342636</v>
      </c>
      <c r="F585" s="5" t="str">
        <f t="shared" si="39"/>
        <v>BULLISH</v>
      </c>
      <c r="G585" s="5" t="str">
        <f t="shared" si="38"/>
        <v>NEUTRAL</v>
      </c>
      <c r="H585" s="5" t="str">
        <f t="shared" si="37"/>
        <v>CONFIRMED BULLISH</v>
      </c>
    </row>
    <row r="586" spans="1:8" ht="13.5" x14ac:dyDescent="0.25">
      <c r="A586" s="3">
        <f>TITRES_STAT!B589</f>
        <v>43154</v>
      </c>
      <c r="B586" s="5">
        <f>TITRES_STAT!C589</f>
        <v>1.23</v>
      </c>
      <c r="C586" s="5">
        <f>TITRES_STAT!D589</f>
        <v>1.1611</v>
      </c>
      <c r="D586" s="5">
        <f>TITRES_STAT!E589</f>
        <v>16427</v>
      </c>
      <c r="E586" s="2">
        <f t="shared" si="36"/>
        <v>5359063</v>
      </c>
      <c r="F586" s="5" t="str">
        <f t="shared" si="39"/>
        <v>BULLISH</v>
      </c>
      <c r="G586" s="5" t="str">
        <f t="shared" si="38"/>
        <v>NEUTRAL</v>
      </c>
      <c r="H586" s="5" t="str">
        <f t="shared" si="37"/>
        <v>CONFIRMED BULLISH</v>
      </c>
    </row>
    <row r="587" spans="1:8" ht="13.5" x14ac:dyDescent="0.25">
      <c r="A587" s="3">
        <f>TITRES_STAT!B590</f>
        <v>43157</v>
      </c>
      <c r="B587" s="5">
        <f>TITRES_STAT!C590</f>
        <v>1.22</v>
      </c>
      <c r="C587" s="5">
        <f>TITRES_STAT!D590</f>
        <v>1.1516999999999999</v>
      </c>
      <c r="D587" s="5">
        <f>TITRES_STAT!E590</f>
        <v>27970</v>
      </c>
      <c r="E587" s="2">
        <f t="shared" si="36"/>
        <v>5331093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BEARISH DIVERGENCE</v>
      </c>
    </row>
    <row r="588" spans="1:8" ht="13.5" x14ac:dyDescent="0.25">
      <c r="A588" s="3">
        <f>TITRES_STAT!B591</f>
        <v>43158</v>
      </c>
      <c r="B588" s="5">
        <f>TITRES_STAT!C591</f>
        <v>1.22</v>
      </c>
      <c r="C588" s="5">
        <f>TITRES_STAT!D591</f>
        <v>1.1516999999999999</v>
      </c>
      <c r="D588" s="5">
        <f>TITRES_STAT!E591</f>
        <v>25835</v>
      </c>
      <c r="E588" s="2">
        <f t="shared" si="36"/>
        <v>5331093</v>
      </c>
      <c r="F588" s="5" t="str">
        <f t="shared" si="39"/>
        <v>BEARISH</v>
      </c>
      <c r="G588" s="5" t="str">
        <f t="shared" si="38"/>
        <v>NEUTRAL</v>
      </c>
      <c r="H588" s="5" t="str">
        <f t="shared" si="37"/>
        <v>BEARISH DIVERGENCE</v>
      </c>
    </row>
    <row r="589" spans="1:8" ht="13.5" x14ac:dyDescent="0.25">
      <c r="A589" s="3">
        <f>TITRES_STAT!B592</f>
        <v>43159</v>
      </c>
      <c r="B589" s="5">
        <f>TITRES_STAT!C592</f>
        <v>1.24</v>
      </c>
      <c r="C589" s="5">
        <f>TITRES_STAT!D592</f>
        <v>1.1706000000000001</v>
      </c>
      <c r="D589" s="5">
        <f>TITRES_STAT!E592</f>
        <v>29198</v>
      </c>
      <c r="E589" s="2">
        <f t="shared" si="36"/>
        <v>5360291</v>
      </c>
      <c r="F589" s="5" t="str">
        <f t="shared" si="39"/>
        <v>BULLISH</v>
      </c>
      <c r="G589" s="5" t="str">
        <f t="shared" si="38"/>
        <v>NEUTRAL</v>
      </c>
      <c r="H589" s="5" t="str">
        <f t="shared" si="37"/>
        <v>CONFIRMED BULLISH</v>
      </c>
    </row>
    <row r="590" spans="1:8" ht="13.5" x14ac:dyDescent="0.25">
      <c r="A590" s="3">
        <f>TITRES_STAT!B593</f>
        <v>43160</v>
      </c>
      <c r="B590" s="5">
        <f>TITRES_STAT!C593</f>
        <v>1.25</v>
      </c>
      <c r="C590" s="5">
        <f>TITRES_STAT!D593</f>
        <v>1.18</v>
      </c>
      <c r="D590" s="5">
        <f>TITRES_STAT!E593</f>
        <v>17880</v>
      </c>
      <c r="E590" s="2">
        <f t="shared" si="36"/>
        <v>5378171</v>
      </c>
      <c r="F590" s="5" t="str">
        <f t="shared" si="39"/>
        <v>BULLISH</v>
      </c>
      <c r="G590" s="5" t="str">
        <f t="shared" si="38"/>
        <v>NEUTRAL</v>
      </c>
      <c r="H590" s="5" t="str">
        <f t="shared" si="37"/>
        <v>CONFIRMED BULLISH</v>
      </c>
    </row>
    <row r="591" spans="1:8" ht="13.5" x14ac:dyDescent="0.25">
      <c r="A591" s="3">
        <f>TITRES_STAT!B594</f>
        <v>43161</v>
      </c>
      <c r="B591" s="5">
        <f>TITRES_STAT!C594</f>
        <v>1.25</v>
      </c>
      <c r="C591" s="5">
        <f>TITRES_STAT!D594</f>
        <v>1.18</v>
      </c>
      <c r="D591" s="5">
        <f>TITRES_STAT!E594</f>
        <v>50379</v>
      </c>
      <c r="E591" s="2">
        <f t="shared" si="36"/>
        <v>5378171</v>
      </c>
      <c r="F591" s="5" t="str">
        <f t="shared" si="39"/>
        <v>BULLISH</v>
      </c>
      <c r="G591" s="5" t="str">
        <f t="shared" si="38"/>
        <v>NEUTRAL</v>
      </c>
      <c r="H591" s="5" t="str">
        <f t="shared" si="37"/>
        <v>CONFIRMED BULLISH</v>
      </c>
    </row>
    <row r="592" spans="1:8" ht="13.5" x14ac:dyDescent="0.25">
      <c r="A592" s="3">
        <f>TITRES_STAT!B595</f>
        <v>43164</v>
      </c>
      <c r="B592" s="5">
        <f>TITRES_STAT!C595</f>
        <v>1.24</v>
      </c>
      <c r="C592" s="5">
        <f>TITRES_STAT!D595</f>
        <v>1.1706000000000001</v>
      </c>
      <c r="D592" s="5">
        <f>TITRES_STAT!E595</f>
        <v>26747</v>
      </c>
      <c r="E592" s="2">
        <f t="shared" si="36"/>
        <v>5351424</v>
      </c>
      <c r="F592" s="5" t="str">
        <f t="shared" si="39"/>
        <v>BULLISH</v>
      </c>
      <c r="G592" s="5" t="str">
        <f t="shared" si="38"/>
        <v>NEUTRAL</v>
      </c>
      <c r="H592" s="5" t="str">
        <f t="shared" si="37"/>
        <v>CONFIRMED BULLISH</v>
      </c>
    </row>
    <row r="593" spans="1:8" ht="13.5" x14ac:dyDescent="0.25">
      <c r="A593" s="3">
        <f>TITRES_STAT!B596</f>
        <v>43165</v>
      </c>
      <c r="B593" s="5">
        <f>TITRES_STAT!C596</f>
        <v>1.23</v>
      </c>
      <c r="C593" s="5">
        <f>TITRES_STAT!D596</f>
        <v>1.1611</v>
      </c>
      <c r="D593" s="5">
        <f>TITRES_STAT!E596</f>
        <v>27688</v>
      </c>
      <c r="E593" s="2">
        <f t="shared" si="36"/>
        <v>5323736</v>
      </c>
      <c r="F593" s="5" t="str">
        <f t="shared" si="39"/>
        <v>BEARISH</v>
      </c>
      <c r="G593" s="5" t="str">
        <f t="shared" si="38"/>
        <v>NEUTRAL</v>
      </c>
      <c r="H593" s="5" t="str">
        <f t="shared" si="37"/>
        <v>BEARISH DIVERGENCE</v>
      </c>
    </row>
    <row r="594" spans="1:8" ht="13.5" x14ac:dyDescent="0.25">
      <c r="A594" s="3">
        <f>TITRES_STAT!B597</f>
        <v>43166</v>
      </c>
      <c r="B594" s="5">
        <f>TITRES_STAT!C597</f>
        <v>1.21</v>
      </c>
      <c r="C594" s="5">
        <f>TITRES_STAT!D597</f>
        <v>1.1422000000000001</v>
      </c>
      <c r="D594" s="5">
        <f>TITRES_STAT!E597</f>
        <v>36363</v>
      </c>
      <c r="E594" s="2">
        <f t="shared" si="36"/>
        <v>5287373</v>
      </c>
      <c r="F594" s="5" t="str">
        <f t="shared" si="39"/>
        <v>BEARISH</v>
      </c>
      <c r="G594" s="5" t="str">
        <f t="shared" si="38"/>
        <v>NEUTRAL</v>
      </c>
      <c r="H594" s="5" t="str">
        <f t="shared" si="37"/>
        <v>CONFIRMED BEARISH</v>
      </c>
    </row>
    <row r="595" spans="1:8" ht="13.5" x14ac:dyDescent="0.25">
      <c r="A595" s="3">
        <f>TITRES_STAT!B598</f>
        <v>43167</v>
      </c>
      <c r="B595" s="5">
        <f>TITRES_STAT!C598</f>
        <v>1.21</v>
      </c>
      <c r="C595" s="5">
        <f>TITRES_STAT!D598</f>
        <v>1.1422000000000001</v>
      </c>
      <c r="D595" s="5">
        <f>TITRES_STAT!E598</f>
        <v>14426</v>
      </c>
      <c r="E595" s="2">
        <f t="shared" si="36"/>
        <v>5287373</v>
      </c>
      <c r="F595" s="5" t="str">
        <f t="shared" si="39"/>
        <v>BEARISH</v>
      </c>
      <c r="G595" s="5" t="str">
        <f t="shared" si="38"/>
        <v>NEUTRAL</v>
      </c>
      <c r="H595" s="5" t="str">
        <f t="shared" si="37"/>
        <v>CONFIRMED BEARISH</v>
      </c>
    </row>
    <row r="596" spans="1:8" ht="13.5" x14ac:dyDescent="0.25">
      <c r="A596" s="3">
        <f>TITRES_STAT!B599</f>
        <v>43168</v>
      </c>
      <c r="B596" s="5">
        <f>TITRES_STAT!C599</f>
        <v>1.2</v>
      </c>
      <c r="C596" s="5">
        <f>TITRES_STAT!D599</f>
        <v>1.1328</v>
      </c>
      <c r="D596" s="5">
        <f>TITRES_STAT!E599</f>
        <v>22642</v>
      </c>
      <c r="E596" s="2">
        <f t="shared" si="36"/>
        <v>5264731</v>
      </c>
      <c r="F596" s="5" t="str">
        <f t="shared" si="39"/>
        <v>BEARISH</v>
      </c>
      <c r="G596" s="5" t="str">
        <f t="shared" si="38"/>
        <v>WEAK</v>
      </c>
      <c r="H596" s="5" t="str">
        <f t="shared" si="37"/>
        <v>CONFIRMED BEARISH</v>
      </c>
    </row>
    <row r="597" spans="1:8" ht="13.5" x14ac:dyDescent="0.25">
      <c r="A597" s="3">
        <f>TITRES_STAT!B600</f>
        <v>43171</v>
      </c>
      <c r="B597" s="5">
        <f>TITRES_STAT!C600</f>
        <v>1.2</v>
      </c>
      <c r="C597" s="5">
        <f>TITRES_STAT!D600</f>
        <v>1.1328</v>
      </c>
      <c r="D597" s="5">
        <f>TITRES_STAT!E600</f>
        <v>4140</v>
      </c>
      <c r="E597" s="2">
        <f t="shared" si="36"/>
        <v>5264731</v>
      </c>
      <c r="F597" s="5" t="str">
        <f t="shared" si="39"/>
        <v>BEARISH</v>
      </c>
      <c r="G597" s="5" t="str">
        <f t="shared" si="38"/>
        <v>NEUTRAL</v>
      </c>
      <c r="H597" s="5" t="str">
        <f t="shared" si="37"/>
        <v>CONFIRMED BEARISH</v>
      </c>
    </row>
    <row r="598" spans="1:8" ht="13.5" x14ac:dyDescent="0.25">
      <c r="A598" s="3">
        <f>TITRES_STAT!B601</f>
        <v>43172</v>
      </c>
      <c r="B598" s="5">
        <f>TITRES_STAT!C601</f>
        <v>1.23</v>
      </c>
      <c r="C598" s="5">
        <f>TITRES_STAT!D601</f>
        <v>1.1611</v>
      </c>
      <c r="D598" s="5">
        <f>TITRES_STAT!E601</f>
        <v>14018</v>
      </c>
      <c r="E598" s="2">
        <f t="shared" si="36"/>
        <v>5278749</v>
      </c>
      <c r="F598" s="5" t="str">
        <f t="shared" si="39"/>
        <v>BEARISH</v>
      </c>
      <c r="G598" s="5" t="str">
        <f t="shared" si="38"/>
        <v>NEUTRAL</v>
      </c>
      <c r="H598" s="5" t="str">
        <f t="shared" si="37"/>
        <v>NEUTRAL</v>
      </c>
    </row>
    <row r="599" spans="1:8" ht="13.5" x14ac:dyDescent="0.25">
      <c r="A599" s="3">
        <f>TITRES_STAT!B602</f>
        <v>43173</v>
      </c>
      <c r="B599" s="5">
        <f>TITRES_STAT!C602</f>
        <v>1.25</v>
      </c>
      <c r="C599" s="5">
        <f>TITRES_STAT!D602</f>
        <v>1.18</v>
      </c>
      <c r="D599" s="5">
        <f>TITRES_STAT!E602</f>
        <v>14848</v>
      </c>
      <c r="E599" s="2">
        <f t="shared" si="36"/>
        <v>5293597</v>
      </c>
      <c r="F599" s="5" t="str">
        <f t="shared" si="39"/>
        <v>BULLISH</v>
      </c>
      <c r="G599" s="5" t="str">
        <f t="shared" si="38"/>
        <v>NEUTRAL</v>
      </c>
      <c r="H599" s="5" t="str">
        <f t="shared" si="37"/>
        <v>CONFIRMED BULLISH</v>
      </c>
    </row>
    <row r="600" spans="1:8" ht="13.5" x14ac:dyDescent="0.25">
      <c r="A600" s="3">
        <f>TITRES_STAT!B603</f>
        <v>43174</v>
      </c>
      <c r="B600" s="5">
        <f>TITRES_STAT!C603</f>
        <v>1.24</v>
      </c>
      <c r="C600" s="5">
        <f>TITRES_STAT!D603</f>
        <v>1.1706000000000001</v>
      </c>
      <c r="D600" s="5">
        <f>TITRES_STAT!E603</f>
        <v>2941</v>
      </c>
      <c r="E600" s="2">
        <f t="shared" si="36"/>
        <v>5290656</v>
      </c>
      <c r="F600" s="5" t="str">
        <f t="shared" si="39"/>
        <v>BULLISH</v>
      </c>
      <c r="G600" s="5" t="str">
        <f t="shared" si="38"/>
        <v>NEUTRAL</v>
      </c>
      <c r="H600" s="5" t="str">
        <f t="shared" si="37"/>
        <v>CONFIRMED BULLISH</v>
      </c>
    </row>
    <row r="601" spans="1:8" ht="13.5" x14ac:dyDescent="0.25">
      <c r="A601" s="3">
        <f>TITRES_STAT!B604</f>
        <v>43175</v>
      </c>
      <c r="B601" s="5">
        <f>TITRES_STAT!C604</f>
        <v>1.22</v>
      </c>
      <c r="C601" s="5">
        <f>TITRES_STAT!D604</f>
        <v>1.1516999999999999</v>
      </c>
      <c r="D601" s="5">
        <f>TITRES_STAT!E604</f>
        <v>16609</v>
      </c>
      <c r="E601" s="2">
        <f t="shared" si="36"/>
        <v>5274047</v>
      </c>
      <c r="F601" s="5" t="str">
        <f t="shared" si="39"/>
        <v>BULLISH</v>
      </c>
      <c r="G601" s="5" t="str">
        <f t="shared" si="38"/>
        <v>NEUTRAL</v>
      </c>
      <c r="H601" s="5" t="str">
        <f t="shared" si="37"/>
        <v>CONFIRMED BULLISH</v>
      </c>
    </row>
    <row r="602" spans="1:8" ht="13.5" x14ac:dyDescent="0.25">
      <c r="A602" s="3">
        <f>TITRES_STAT!B605</f>
        <v>43178</v>
      </c>
      <c r="B602" s="5">
        <f>TITRES_STAT!C605</f>
        <v>1.22</v>
      </c>
      <c r="C602" s="5">
        <f>TITRES_STAT!D605</f>
        <v>1.1516999999999999</v>
      </c>
      <c r="D602" s="5">
        <f>TITRES_STAT!E605</f>
        <v>8304</v>
      </c>
      <c r="E602" s="2">
        <f t="shared" si="36"/>
        <v>5274047</v>
      </c>
      <c r="F602" s="5" t="str">
        <f t="shared" si="39"/>
        <v>BULLISH</v>
      </c>
      <c r="G602" s="5" t="str">
        <f t="shared" si="38"/>
        <v>NEUTRAL</v>
      </c>
      <c r="H602" s="5" t="str">
        <f t="shared" si="37"/>
        <v>CONFIRMED BULLISH</v>
      </c>
    </row>
    <row r="603" spans="1:8" ht="13.5" x14ac:dyDescent="0.25">
      <c r="A603" s="3">
        <f>TITRES_STAT!B606</f>
        <v>43180</v>
      </c>
      <c r="B603" s="5">
        <f>TITRES_STAT!C606</f>
        <v>1.21</v>
      </c>
      <c r="C603" s="5">
        <f>TITRES_STAT!D606</f>
        <v>1.1422000000000001</v>
      </c>
      <c r="D603" s="5">
        <f>TITRES_STAT!E606</f>
        <v>33786</v>
      </c>
      <c r="E603" s="2">
        <f t="shared" si="36"/>
        <v>5240261</v>
      </c>
      <c r="F603" s="5" t="str">
        <f t="shared" si="39"/>
        <v>BEARISH</v>
      </c>
      <c r="G603" s="5" t="str">
        <f t="shared" si="38"/>
        <v>NEUTRAL</v>
      </c>
      <c r="H603" s="5" t="str">
        <f t="shared" si="37"/>
        <v>CONFIRMED BEARISH</v>
      </c>
    </row>
    <row r="604" spans="1:8" ht="13.5" x14ac:dyDescent="0.25">
      <c r="A604" s="3">
        <f>TITRES_STAT!B607</f>
        <v>43181</v>
      </c>
      <c r="B604" s="5">
        <f>TITRES_STAT!C607</f>
        <v>1.19</v>
      </c>
      <c r="C604" s="5">
        <f>TITRES_STAT!D607</f>
        <v>1.1234</v>
      </c>
      <c r="D604" s="5">
        <f>TITRES_STAT!E607</f>
        <v>36943</v>
      </c>
      <c r="E604" s="2">
        <f t="shared" si="36"/>
        <v>5203318</v>
      </c>
      <c r="F604" s="5" t="str">
        <f t="shared" si="39"/>
        <v>BEARISH</v>
      </c>
      <c r="G604" s="5" t="str">
        <f t="shared" si="38"/>
        <v>NEUTRAL</v>
      </c>
      <c r="H604" s="5" t="str">
        <f t="shared" si="37"/>
        <v>CONFIRMED BEARISH</v>
      </c>
    </row>
    <row r="605" spans="1:8" ht="13.5" x14ac:dyDescent="0.25">
      <c r="A605" s="3">
        <f>TITRES_STAT!B608</f>
        <v>43182</v>
      </c>
      <c r="B605" s="5">
        <f>TITRES_STAT!C608</f>
        <v>1.21</v>
      </c>
      <c r="C605" s="5">
        <f>TITRES_STAT!D608</f>
        <v>1.1422000000000001</v>
      </c>
      <c r="D605" s="5">
        <f>TITRES_STAT!E608</f>
        <v>19542</v>
      </c>
      <c r="E605" s="2">
        <f t="shared" si="36"/>
        <v>5222860</v>
      </c>
      <c r="F605" s="5" t="str">
        <f t="shared" si="39"/>
        <v>BEARISH</v>
      </c>
      <c r="G605" s="5" t="str">
        <f t="shared" si="38"/>
        <v>NEUTRAL</v>
      </c>
      <c r="H605" s="5" t="str">
        <f t="shared" si="37"/>
        <v>CONFIRMED BEARISH</v>
      </c>
    </row>
    <row r="606" spans="1:8" ht="13.5" x14ac:dyDescent="0.25">
      <c r="A606" s="3">
        <f>TITRES_STAT!B609</f>
        <v>43185</v>
      </c>
      <c r="B606" s="5">
        <f>TITRES_STAT!C609</f>
        <v>1.23</v>
      </c>
      <c r="C606" s="5">
        <f>TITRES_STAT!D609</f>
        <v>1.1611</v>
      </c>
      <c r="D606" s="5">
        <f>TITRES_STAT!E609</f>
        <v>24063</v>
      </c>
      <c r="E606" s="2">
        <f t="shared" si="36"/>
        <v>5246923</v>
      </c>
      <c r="F606" s="5" t="str">
        <f t="shared" si="39"/>
        <v>BEARISH</v>
      </c>
      <c r="G606" s="5" t="str">
        <f t="shared" si="38"/>
        <v>NEUTRAL</v>
      </c>
      <c r="H606" s="5" t="str">
        <f t="shared" si="37"/>
        <v>BEARISH DIVERGENCE</v>
      </c>
    </row>
    <row r="607" spans="1:8" ht="13.5" x14ac:dyDescent="0.25">
      <c r="A607" s="3">
        <f>TITRES_STAT!B610</f>
        <v>43186</v>
      </c>
      <c r="B607" s="5">
        <f>TITRES_STAT!C610</f>
        <v>1.23</v>
      </c>
      <c r="C607" s="5">
        <f>TITRES_STAT!D610</f>
        <v>1.1611</v>
      </c>
      <c r="D607" s="5">
        <f>TITRES_STAT!E610</f>
        <v>26823</v>
      </c>
      <c r="E607" s="2">
        <f t="shared" si="36"/>
        <v>5246923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BEARISH DIVERGENCE</v>
      </c>
    </row>
    <row r="608" spans="1:8" ht="13.5" x14ac:dyDescent="0.25">
      <c r="A608" s="3">
        <f>TITRES_STAT!B611</f>
        <v>43187</v>
      </c>
      <c r="B608" s="5">
        <f>TITRES_STAT!C611</f>
        <v>1.23</v>
      </c>
      <c r="C608" s="5">
        <f>TITRES_STAT!D611</f>
        <v>1.1611</v>
      </c>
      <c r="D608" s="5">
        <f>TITRES_STAT!E611</f>
        <v>26382</v>
      </c>
      <c r="E608" s="2">
        <f t="shared" si="36"/>
        <v>5246923</v>
      </c>
      <c r="F608" s="5" t="str">
        <f t="shared" si="39"/>
        <v>BULLISH</v>
      </c>
      <c r="G608" s="5" t="str">
        <f t="shared" si="38"/>
        <v>NEUTRAL</v>
      </c>
      <c r="H608" s="5" t="str">
        <f t="shared" si="37"/>
        <v>CONFIRMED BULLISH</v>
      </c>
    </row>
    <row r="609" spans="1:8" ht="13.5" x14ac:dyDescent="0.25">
      <c r="A609" s="3">
        <f>TITRES_STAT!B612</f>
        <v>43188</v>
      </c>
      <c r="B609" s="5">
        <f>TITRES_STAT!C612</f>
        <v>1.23</v>
      </c>
      <c r="C609" s="5">
        <f>TITRES_STAT!D612</f>
        <v>1.1611</v>
      </c>
      <c r="D609" s="5">
        <f>TITRES_STAT!E612</f>
        <v>21011</v>
      </c>
      <c r="E609" s="2">
        <f t="shared" si="36"/>
        <v>5246923</v>
      </c>
      <c r="F609" s="5" t="str">
        <f t="shared" si="39"/>
        <v>BULLISH</v>
      </c>
      <c r="G609" s="5" t="str">
        <f t="shared" si="38"/>
        <v>NEUTRAL</v>
      </c>
      <c r="H609" s="5" t="str">
        <f t="shared" si="37"/>
        <v>CONFIRMED BULLISH</v>
      </c>
    </row>
    <row r="610" spans="1:8" ht="13.5" x14ac:dyDescent="0.25">
      <c r="A610" s="3">
        <f>TITRES_STAT!B613</f>
        <v>43189</v>
      </c>
      <c r="B610" s="5">
        <f>TITRES_STAT!C613</f>
        <v>1.22</v>
      </c>
      <c r="C610" s="5">
        <f>TITRES_STAT!D613</f>
        <v>1.1516999999999999</v>
      </c>
      <c r="D610" s="5">
        <f>TITRES_STAT!E613</f>
        <v>19050</v>
      </c>
      <c r="E610" s="2">
        <f t="shared" si="36"/>
        <v>5227873</v>
      </c>
      <c r="F610" s="5" t="str">
        <f t="shared" si="39"/>
        <v>BULLISH</v>
      </c>
      <c r="G610" s="5" t="str">
        <f t="shared" si="38"/>
        <v>NEUTRAL</v>
      </c>
      <c r="H610" s="5" t="str">
        <f t="shared" si="37"/>
        <v>CONFIRMED BULLISH</v>
      </c>
    </row>
    <row r="611" spans="1:8" ht="13.5" x14ac:dyDescent="0.25">
      <c r="A611" s="3">
        <f>TITRES_STAT!B614</f>
        <v>43192</v>
      </c>
      <c r="B611" s="5">
        <f>TITRES_STAT!C614</f>
        <v>1.22</v>
      </c>
      <c r="C611" s="5">
        <f>TITRES_STAT!D614</f>
        <v>1.1516999999999999</v>
      </c>
      <c r="D611" s="5">
        <f>TITRES_STAT!E614</f>
        <v>12898</v>
      </c>
      <c r="E611" s="2">
        <f t="shared" si="36"/>
        <v>5227873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1.19</v>
      </c>
      <c r="C612" s="5">
        <f>TITRES_STAT!D615</f>
        <v>1.1234</v>
      </c>
      <c r="D612" s="5">
        <f>TITRES_STAT!E615</f>
        <v>29154</v>
      </c>
      <c r="E612" s="2">
        <f t="shared" si="36"/>
        <v>5198719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43194</v>
      </c>
      <c r="B613" s="5">
        <f>TITRES_STAT!C616</f>
        <v>1.18</v>
      </c>
      <c r="C613" s="5">
        <f>TITRES_STAT!D616</f>
        <v>1.1138999999999999</v>
      </c>
      <c r="D613" s="5">
        <f>TITRES_STAT!E616</f>
        <v>75348</v>
      </c>
      <c r="E613" s="2">
        <f t="shared" si="36"/>
        <v>5123371</v>
      </c>
      <c r="F613" s="5" t="str">
        <f t="shared" si="39"/>
        <v>BEARISH</v>
      </c>
      <c r="G613" s="5" t="str">
        <f t="shared" si="38"/>
        <v>WEAK</v>
      </c>
      <c r="H613" s="5" t="str">
        <f t="shared" si="37"/>
        <v>CONFIRMED BEARISH</v>
      </c>
    </row>
    <row r="614" spans="1:8" ht="13.5" x14ac:dyDescent="0.25">
      <c r="A614" s="3">
        <f>TITRES_STAT!B617</f>
        <v>43195</v>
      </c>
      <c r="B614" s="5">
        <f>TITRES_STAT!C617</f>
        <v>1.2</v>
      </c>
      <c r="C614" s="5">
        <f>TITRES_STAT!D617</f>
        <v>1.1328</v>
      </c>
      <c r="D614" s="5">
        <f>TITRES_STAT!E617</f>
        <v>2447</v>
      </c>
      <c r="E614" s="2">
        <f t="shared" si="36"/>
        <v>5125818</v>
      </c>
      <c r="F614" s="5" t="str">
        <f t="shared" si="39"/>
        <v>BEARISH</v>
      </c>
      <c r="G614" s="5" t="str">
        <f t="shared" si="38"/>
        <v>WEAK</v>
      </c>
      <c r="H614" s="5" t="str">
        <f t="shared" si="37"/>
        <v>CONFIRMED BEARISH</v>
      </c>
    </row>
    <row r="615" spans="1:8" ht="13.5" x14ac:dyDescent="0.25">
      <c r="A615" s="3">
        <f>TITRES_STAT!B618</f>
        <v>43196</v>
      </c>
      <c r="B615" s="5">
        <f>TITRES_STAT!C618</f>
        <v>1.2</v>
      </c>
      <c r="C615" s="5">
        <f>TITRES_STAT!D618</f>
        <v>1.1328</v>
      </c>
      <c r="D615" s="5">
        <f>TITRES_STAT!E618</f>
        <v>14382</v>
      </c>
      <c r="E615" s="2">
        <f t="shared" si="36"/>
        <v>5125818</v>
      </c>
      <c r="F615" s="5" t="str">
        <f t="shared" si="39"/>
        <v>BEARISH</v>
      </c>
      <c r="G615" s="5" t="str">
        <f t="shared" si="38"/>
        <v>NEUTRAL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1.2</v>
      </c>
      <c r="C616" s="5">
        <f>TITRES_STAT!D619</f>
        <v>1.1328</v>
      </c>
      <c r="D616" s="5">
        <f>TITRES_STAT!E619</f>
        <v>2646</v>
      </c>
      <c r="E616" s="2">
        <f t="shared" si="36"/>
        <v>5125818</v>
      </c>
      <c r="F616" s="5" t="str">
        <f t="shared" si="39"/>
        <v>BEARISH</v>
      </c>
      <c r="G616" s="5" t="str">
        <f t="shared" si="38"/>
        <v>NEUTRAL</v>
      </c>
      <c r="H616" s="5" t="str">
        <f t="shared" si="37"/>
        <v>CONFIRMED BEARISH</v>
      </c>
    </row>
    <row r="617" spans="1:8" ht="13.5" x14ac:dyDescent="0.25">
      <c r="A617" s="3">
        <f>TITRES_STAT!B620</f>
        <v>43201</v>
      </c>
      <c r="B617" s="5">
        <f>TITRES_STAT!C620</f>
        <v>1.2</v>
      </c>
      <c r="C617" s="5">
        <f>TITRES_STAT!D620</f>
        <v>1.1328</v>
      </c>
      <c r="D617" s="5">
        <f>TITRES_STAT!E620</f>
        <v>18963</v>
      </c>
      <c r="E617" s="2">
        <f t="shared" si="36"/>
        <v>5125818</v>
      </c>
      <c r="F617" s="5" t="str">
        <f t="shared" si="39"/>
        <v>BEARISH</v>
      </c>
      <c r="G617" s="5" t="str">
        <f t="shared" si="38"/>
        <v>NEUTRAL</v>
      </c>
      <c r="H617" s="5" t="str">
        <f t="shared" si="37"/>
        <v>BEARISH DIVERGENCE</v>
      </c>
    </row>
    <row r="618" spans="1:8" ht="13.5" x14ac:dyDescent="0.25">
      <c r="A618" s="3">
        <f>TITRES_STAT!B621</f>
        <v>43202</v>
      </c>
      <c r="B618" s="5">
        <f>TITRES_STAT!C621</f>
        <v>1.2</v>
      </c>
      <c r="C618" s="5">
        <f>TITRES_STAT!D621</f>
        <v>1.1328</v>
      </c>
      <c r="D618" s="5">
        <f>TITRES_STAT!E621</f>
        <v>740</v>
      </c>
      <c r="E618" s="2">
        <f t="shared" si="36"/>
        <v>5125818</v>
      </c>
      <c r="F618" s="5" t="str">
        <f t="shared" si="39"/>
        <v>BULLISH</v>
      </c>
      <c r="G618" s="5" t="str">
        <f t="shared" si="38"/>
        <v>NEUTRAL</v>
      </c>
      <c r="H618" s="5" t="str">
        <f t="shared" si="37"/>
        <v>CONFIRMED BULLISH</v>
      </c>
    </row>
    <row r="619" spans="1:8" ht="13.5" x14ac:dyDescent="0.25">
      <c r="A619" s="3">
        <f>TITRES_STAT!B622</f>
        <v>43203</v>
      </c>
      <c r="B619" s="5">
        <f>TITRES_STAT!C622</f>
        <v>1.2</v>
      </c>
      <c r="C619" s="5">
        <f>TITRES_STAT!D622</f>
        <v>1.1328</v>
      </c>
      <c r="D619" s="5">
        <f>TITRES_STAT!E622</f>
        <v>256</v>
      </c>
      <c r="E619" s="2">
        <f t="shared" si="36"/>
        <v>5125818</v>
      </c>
      <c r="F619" s="5" t="str">
        <f t="shared" si="39"/>
        <v>NEUTRAL</v>
      </c>
      <c r="G619" s="5" t="str">
        <f t="shared" si="38"/>
        <v>NEUTRAL</v>
      </c>
      <c r="H619" s="5" t="str">
        <f t="shared" si="37"/>
        <v>NEUTRAL</v>
      </c>
    </row>
    <row r="620" spans="1:8" ht="13.5" x14ac:dyDescent="0.25">
      <c r="A620" s="3">
        <f>TITRES_STAT!B623</f>
        <v>43206</v>
      </c>
      <c r="B620" s="5">
        <f>TITRES_STAT!C623</f>
        <v>1.2</v>
      </c>
      <c r="C620" s="5">
        <f>TITRES_STAT!D623</f>
        <v>1.1328</v>
      </c>
      <c r="D620" s="5">
        <f>TITRES_STAT!E623</f>
        <v>1301</v>
      </c>
      <c r="E620" s="2">
        <f t="shared" si="36"/>
        <v>5125818</v>
      </c>
      <c r="F620" s="5" t="str">
        <f t="shared" si="39"/>
        <v>NEUTRAL</v>
      </c>
      <c r="G620" s="5" t="str">
        <f t="shared" si="38"/>
        <v>NEUTRAL</v>
      </c>
      <c r="H620" s="5" t="str">
        <f t="shared" si="37"/>
        <v>NEUTRAL</v>
      </c>
    </row>
    <row r="621" spans="1:8" ht="13.5" x14ac:dyDescent="0.25">
      <c r="A621" s="3">
        <f>TITRES_STAT!B624</f>
        <v>43207</v>
      </c>
      <c r="B621" s="5">
        <f>TITRES_STAT!C624</f>
        <v>1.2</v>
      </c>
      <c r="C621" s="5">
        <f>TITRES_STAT!D624</f>
        <v>1.1328</v>
      </c>
      <c r="D621" s="5">
        <f>TITRES_STAT!E624</f>
        <v>3844</v>
      </c>
      <c r="E621" s="2">
        <f t="shared" si="36"/>
        <v>5125818</v>
      </c>
      <c r="F621" s="5" t="str">
        <f t="shared" si="39"/>
        <v>NEUTRAL</v>
      </c>
      <c r="G621" s="5" t="str">
        <f t="shared" si="38"/>
        <v>NEUTRAL</v>
      </c>
      <c r="H621" s="5" t="str">
        <f t="shared" si="37"/>
        <v>NEUTRAL</v>
      </c>
    </row>
    <row r="622" spans="1:8" ht="13.5" x14ac:dyDescent="0.25">
      <c r="A622" s="3">
        <f>TITRES_STAT!B625</f>
        <v>43208</v>
      </c>
      <c r="B622" s="5">
        <f>TITRES_STAT!C625</f>
        <v>1.23</v>
      </c>
      <c r="C622" s="5">
        <f>TITRES_STAT!D625</f>
        <v>1.1611</v>
      </c>
      <c r="D622" s="5">
        <f>TITRES_STAT!E625</f>
        <v>45959</v>
      </c>
      <c r="E622" s="2">
        <f t="shared" si="36"/>
        <v>5171777</v>
      </c>
      <c r="F622" s="5" t="str">
        <f t="shared" si="39"/>
        <v>BULLISH</v>
      </c>
      <c r="G622" s="5" t="str">
        <f t="shared" si="38"/>
        <v>NEUTRAL</v>
      </c>
      <c r="H622" s="5" t="str">
        <f t="shared" si="37"/>
        <v>CONFIRMED BULLISH</v>
      </c>
    </row>
    <row r="623" spans="1:8" ht="13.5" x14ac:dyDescent="0.25">
      <c r="A623" s="3">
        <f>TITRES_STAT!B626</f>
        <v>43209</v>
      </c>
      <c r="B623" s="5">
        <f>TITRES_STAT!C626</f>
        <v>1.24</v>
      </c>
      <c r="C623" s="5">
        <f>TITRES_STAT!D626</f>
        <v>1.1706000000000001</v>
      </c>
      <c r="D623" s="5">
        <f>TITRES_STAT!E626</f>
        <v>46041</v>
      </c>
      <c r="E623" s="2">
        <f t="shared" si="36"/>
        <v>5217818</v>
      </c>
      <c r="F623" s="5" t="str">
        <f t="shared" si="39"/>
        <v>BULLISH</v>
      </c>
      <c r="G623" s="5" t="str">
        <f t="shared" si="38"/>
        <v>NEUTRAL</v>
      </c>
      <c r="H623" s="5" t="str">
        <f t="shared" si="37"/>
        <v>CONFIRMED BULLISH</v>
      </c>
    </row>
    <row r="624" spans="1:8" ht="13.5" x14ac:dyDescent="0.25">
      <c r="A624" s="3">
        <f>TITRES_STAT!B627</f>
        <v>43210</v>
      </c>
      <c r="B624" s="5">
        <f>TITRES_STAT!C627</f>
        <v>1.3</v>
      </c>
      <c r="C624" s="5">
        <f>TITRES_STAT!D627</f>
        <v>1.2272000000000001</v>
      </c>
      <c r="D624" s="5">
        <f>TITRES_STAT!E627</f>
        <v>237401</v>
      </c>
      <c r="E624" s="2">
        <f t="shared" si="36"/>
        <v>5455219</v>
      </c>
      <c r="F624" s="5" t="str">
        <f t="shared" si="39"/>
        <v>BULLISH</v>
      </c>
      <c r="G624" s="5" t="str">
        <f t="shared" si="38"/>
        <v>STRONG</v>
      </c>
      <c r="H624" s="5" t="str">
        <f t="shared" si="37"/>
        <v>CONFIRMED BULLISH</v>
      </c>
    </row>
    <row r="625" spans="1:8" ht="13.5" x14ac:dyDescent="0.25">
      <c r="A625" s="3">
        <f>TITRES_STAT!B628</f>
        <v>43213</v>
      </c>
      <c r="B625" s="5">
        <f>TITRES_STAT!C628</f>
        <v>1.3</v>
      </c>
      <c r="C625" s="5">
        <f>TITRES_STAT!D628</f>
        <v>1.2272000000000001</v>
      </c>
      <c r="D625" s="5">
        <f>TITRES_STAT!E628</f>
        <v>114970</v>
      </c>
      <c r="E625" s="2">
        <f t="shared" si="36"/>
        <v>5455219</v>
      </c>
      <c r="F625" s="5" t="str">
        <f t="shared" si="39"/>
        <v>BULLISH</v>
      </c>
      <c r="G625" s="5" t="str">
        <f t="shared" si="38"/>
        <v>STRONG</v>
      </c>
      <c r="H625" s="5" t="str">
        <f t="shared" si="37"/>
        <v>CONFIRMED BULLISH</v>
      </c>
    </row>
    <row r="626" spans="1:8" ht="13.5" x14ac:dyDescent="0.25">
      <c r="A626" s="3">
        <f>TITRES_STAT!B629</f>
        <v>43214</v>
      </c>
      <c r="B626" s="5">
        <f>TITRES_STAT!C629</f>
        <v>1.23</v>
      </c>
      <c r="C626" s="5">
        <f>TITRES_STAT!D629</f>
        <v>1.1611</v>
      </c>
      <c r="D626" s="5">
        <f>TITRES_STAT!E629</f>
        <v>57086</v>
      </c>
      <c r="E626" s="2">
        <f t="shared" si="36"/>
        <v>5398133</v>
      </c>
      <c r="F626" s="5" t="str">
        <f t="shared" si="39"/>
        <v>BULLISH</v>
      </c>
      <c r="G626" s="5" t="str">
        <f t="shared" si="38"/>
        <v>STRONG</v>
      </c>
      <c r="H626" s="5" t="str">
        <f t="shared" si="37"/>
        <v>CONFIRMED BULLISH</v>
      </c>
    </row>
    <row r="627" spans="1:8" ht="13.5" x14ac:dyDescent="0.25">
      <c r="A627" s="3">
        <f>TITRES_STAT!B630</f>
        <v>43215</v>
      </c>
      <c r="B627" s="5">
        <f>TITRES_STAT!C630</f>
        <v>1.18</v>
      </c>
      <c r="C627" s="5">
        <f>TITRES_STAT!D630</f>
        <v>1.1138999999999999</v>
      </c>
      <c r="D627" s="5">
        <f>TITRES_STAT!E630</f>
        <v>121546</v>
      </c>
      <c r="E627" s="2">
        <f t="shared" si="36"/>
        <v>5276587</v>
      </c>
      <c r="F627" s="5" t="str">
        <f t="shared" si="39"/>
        <v>BULLISH</v>
      </c>
      <c r="G627" s="5" t="str">
        <f t="shared" si="38"/>
        <v>STRONG</v>
      </c>
      <c r="H627" s="5" t="str">
        <f t="shared" si="37"/>
        <v>BULLISH DIVERGENCE</v>
      </c>
    </row>
    <row r="628" spans="1:8" ht="13.5" x14ac:dyDescent="0.25">
      <c r="A628" s="3">
        <f>TITRES_STAT!B631</f>
        <v>43216</v>
      </c>
      <c r="B628" s="5">
        <f>TITRES_STAT!C631</f>
        <v>1.18</v>
      </c>
      <c r="C628" s="5">
        <f>TITRES_STAT!D631</f>
        <v>1.1138999999999999</v>
      </c>
      <c r="D628" s="5">
        <f>TITRES_STAT!E631</f>
        <v>41491</v>
      </c>
      <c r="E628" s="2">
        <f t="shared" si="36"/>
        <v>5276587</v>
      </c>
      <c r="F628" s="5" t="str">
        <f t="shared" si="39"/>
        <v>BULLISH</v>
      </c>
      <c r="G628" s="5" t="str">
        <f t="shared" si="38"/>
        <v>NEUTRAL</v>
      </c>
      <c r="H628" s="5" t="str">
        <f t="shared" si="37"/>
        <v>BULLISH DIVERGENCE</v>
      </c>
    </row>
    <row r="629" spans="1:8" ht="13.5" x14ac:dyDescent="0.25">
      <c r="A629" s="3">
        <f>TITRES_STAT!B632</f>
        <v>43217</v>
      </c>
      <c r="B629" s="5">
        <f>TITRES_STAT!C632</f>
        <v>1.18</v>
      </c>
      <c r="C629" s="5">
        <f>TITRES_STAT!D632</f>
        <v>1.1138999999999999</v>
      </c>
      <c r="D629" s="5">
        <f>TITRES_STAT!E632</f>
        <v>54370</v>
      </c>
      <c r="E629" s="2">
        <f t="shared" si="36"/>
        <v>5276587</v>
      </c>
      <c r="F629" s="5" t="str">
        <f t="shared" si="39"/>
        <v>BEARISH</v>
      </c>
      <c r="G629" s="5" t="str">
        <f t="shared" si="38"/>
        <v>WEAK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1.19</v>
      </c>
      <c r="C630" s="5">
        <f>TITRES_STAT!D633</f>
        <v>1.1234</v>
      </c>
      <c r="D630" s="5">
        <f>TITRES_STAT!E633</f>
        <v>7612</v>
      </c>
      <c r="E630" s="2">
        <f t="shared" si="36"/>
        <v>5284199</v>
      </c>
      <c r="F630" s="5" t="str">
        <f t="shared" si="39"/>
        <v>BEARISH</v>
      </c>
      <c r="G630" s="5" t="str">
        <f t="shared" si="38"/>
        <v>WEAK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1.18</v>
      </c>
      <c r="C631" s="5">
        <f>TITRES_STAT!D634</f>
        <v>1.1138999999999999</v>
      </c>
      <c r="D631" s="5">
        <f>TITRES_STAT!E634</f>
        <v>16078</v>
      </c>
      <c r="E631" s="2">
        <f t="shared" si="36"/>
        <v>5268121</v>
      </c>
      <c r="F631" s="5" t="str">
        <f t="shared" si="39"/>
        <v>BEARISH</v>
      </c>
      <c r="G631" s="5" t="str">
        <f t="shared" si="38"/>
        <v>WEAK</v>
      </c>
      <c r="H631" s="5" t="str">
        <f t="shared" si="37"/>
        <v>CONFIRMED BEARISH</v>
      </c>
    </row>
    <row r="632" spans="1:8" ht="13.5" x14ac:dyDescent="0.25">
      <c r="A632" s="3">
        <f>TITRES_STAT!B635</f>
        <v>43223</v>
      </c>
      <c r="B632" s="5">
        <f>TITRES_STAT!C635</f>
        <v>1.1599999999999999</v>
      </c>
      <c r="C632" s="5">
        <f>TITRES_STAT!D635</f>
        <v>1.095</v>
      </c>
      <c r="D632" s="5">
        <f>TITRES_STAT!E635</f>
        <v>22260</v>
      </c>
      <c r="E632" s="2">
        <f t="shared" si="36"/>
        <v>5245861</v>
      </c>
      <c r="F632" s="5" t="str">
        <f t="shared" si="39"/>
        <v>BEARISH</v>
      </c>
      <c r="G632" s="5" t="str">
        <f t="shared" si="38"/>
        <v>NEUTRAL</v>
      </c>
      <c r="H632" s="5" t="str">
        <f t="shared" si="37"/>
        <v>CONFIRMED BEARISH</v>
      </c>
    </row>
    <row r="633" spans="1:8" ht="13.5" x14ac:dyDescent="0.25">
      <c r="A633" s="3">
        <f>TITRES_STAT!B636</f>
        <v>43224</v>
      </c>
      <c r="B633" s="5">
        <f>TITRES_STAT!C636</f>
        <v>1.19</v>
      </c>
      <c r="C633" s="5">
        <f>TITRES_STAT!D636</f>
        <v>1.1234</v>
      </c>
      <c r="D633" s="5">
        <f>TITRES_STAT!E636</f>
        <v>6709</v>
      </c>
      <c r="E633" s="2">
        <f t="shared" si="36"/>
        <v>5252570</v>
      </c>
      <c r="F633" s="5" t="str">
        <f t="shared" si="39"/>
        <v>BEARISH</v>
      </c>
      <c r="G633" s="5" t="str">
        <f t="shared" si="38"/>
        <v>NEUTRAL</v>
      </c>
      <c r="H633" s="5" t="str">
        <f t="shared" si="37"/>
        <v>BEARISH DIVERGENCE</v>
      </c>
    </row>
    <row r="634" spans="1:8" ht="13.5" x14ac:dyDescent="0.25">
      <c r="A634" s="3">
        <f>TITRES_STAT!B637</f>
        <v>43227</v>
      </c>
      <c r="B634" s="5">
        <f>TITRES_STAT!C637</f>
        <v>1.22</v>
      </c>
      <c r="C634" s="5">
        <f>TITRES_STAT!D637</f>
        <v>1.1516999999999999</v>
      </c>
      <c r="D634" s="5">
        <f>TITRES_STAT!E637</f>
        <v>23181</v>
      </c>
      <c r="E634" s="2">
        <f t="shared" si="36"/>
        <v>5275751</v>
      </c>
      <c r="F634" s="5" t="str">
        <f t="shared" si="39"/>
        <v>BEARISH</v>
      </c>
      <c r="G634" s="5" t="str">
        <f t="shared" si="38"/>
        <v>NEUTRAL</v>
      </c>
      <c r="H634" s="5" t="str">
        <f t="shared" si="37"/>
        <v>BEARISH DIVERGENCE</v>
      </c>
    </row>
    <row r="635" spans="1:8" ht="13.5" x14ac:dyDescent="0.25">
      <c r="A635" s="3">
        <f>TITRES_STAT!B638</f>
        <v>43228</v>
      </c>
      <c r="B635" s="5">
        <f>TITRES_STAT!C638</f>
        <v>1.23</v>
      </c>
      <c r="C635" s="5">
        <f>TITRES_STAT!D638</f>
        <v>1.1611</v>
      </c>
      <c r="D635" s="5">
        <f>TITRES_STAT!E638</f>
        <v>28745</v>
      </c>
      <c r="E635" s="2">
        <f t="shared" si="36"/>
        <v>5304496</v>
      </c>
      <c r="F635" s="5" t="str">
        <f t="shared" si="39"/>
        <v>BULLISH</v>
      </c>
      <c r="G635" s="5" t="str">
        <f t="shared" si="38"/>
        <v>NEUTRAL</v>
      </c>
      <c r="H635" s="5" t="str">
        <f t="shared" si="37"/>
        <v>CONFIRMED BULLISH</v>
      </c>
    </row>
    <row r="636" spans="1:8" ht="13.5" x14ac:dyDescent="0.25">
      <c r="A636" s="3">
        <f>TITRES_STAT!B639</f>
        <v>43229</v>
      </c>
      <c r="B636" s="5">
        <f>TITRES_STAT!C639</f>
        <v>1.22</v>
      </c>
      <c r="C636" s="5">
        <f>TITRES_STAT!D639</f>
        <v>1.1516999999999999</v>
      </c>
      <c r="D636" s="5">
        <f>TITRES_STAT!E639</f>
        <v>13317</v>
      </c>
      <c r="E636" s="2">
        <f t="shared" si="36"/>
        <v>5291179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CONFIRMED BULLISH</v>
      </c>
    </row>
    <row r="637" spans="1:8" ht="13.5" x14ac:dyDescent="0.25">
      <c r="A637" s="3">
        <f>TITRES_STAT!B640</f>
        <v>43230</v>
      </c>
      <c r="B637" s="5">
        <f>TITRES_STAT!C640</f>
        <v>1.25</v>
      </c>
      <c r="C637" s="5">
        <f>TITRES_STAT!D640</f>
        <v>1.18</v>
      </c>
      <c r="D637" s="5">
        <f>TITRES_STAT!E640</f>
        <v>58460</v>
      </c>
      <c r="E637" s="2">
        <f t="shared" si="36"/>
        <v>5349639</v>
      </c>
      <c r="F637" s="5" t="str">
        <f t="shared" si="39"/>
        <v>BULLISH</v>
      </c>
      <c r="G637" s="5" t="str">
        <f t="shared" si="38"/>
        <v>NEUTRAL</v>
      </c>
      <c r="H637" s="5" t="str">
        <f t="shared" si="37"/>
        <v>CONFIRMED BULLISH</v>
      </c>
    </row>
    <row r="638" spans="1:8" ht="13.5" x14ac:dyDescent="0.25">
      <c r="A638" s="3">
        <f>TITRES_STAT!B641</f>
        <v>43231</v>
      </c>
      <c r="B638" s="5">
        <f>TITRES_STAT!C641</f>
        <v>1.26</v>
      </c>
      <c r="C638" s="5">
        <f>TITRES_STAT!D641</f>
        <v>1.1894</v>
      </c>
      <c r="D638" s="5">
        <f>TITRES_STAT!E641</f>
        <v>34324</v>
      </c>
      <c r="E638" s="2">
        <f t="shared" si="36"/>
        <v>5383963</v>
      </c>
      <c r="F638" s="5" t="str">
        <f t="shared" si="39"/>
        <v>BULLISH</v>
      </c>
      <c r="G638" s="5" t="str">
        <f t="shared" si="38"/>
        <v>STRONG</v>
      </c>
      <c r="H638" s="5" t="str">
        <f t="shared" si="37"/>
        <v>CONFIRMED BULLISH</v>
      </c>
    </row>
    <row r="639" spans="1:8" ht="13.5" x14ac:dyDescent="0.25">
      <c r="A639" s="3">
        <f>TITRES_STAT!B642</f>
        <v>43234</v>
      </c>
      <c r="B639" s="5">
        <f>TITRES_STAT!C642</f>
        <v>1.23</v>
      </c>
      <c r="C639" s="5">
        <f>TITRES_STAT!D642</f>
        <v>1.1611</v>
      </c>
      <c r="D639" s="5">
        <f>TITRES_STAT!E642</f>
        <v>23604</v>
      </c>
      <c r="E639" s="2">
        <f t="shared" si="36"/>
        <v>5360359</v>
      </c>
      <c r="F639" s="5" t="str">
        <f t="shared" si="39"/>
        <v>BULLISH</v>
      </c>
      <c r="G639" s="5" t="str">
        <f t="shared" si="38"/>
        <v>NEUTRAL</v>
      </c>
      <c r="H639" s="5" t="str">
        <f t="shared" si="37"/>
        <v>CONFIRMED BULLISH</v>
      </c>
    </row>
    <row r="640" spans="1:8" ht="13.5" x14ac:dyDescent="0.25">
      <c r="A640" s="3">
        <f>TITRES_STAT!B643</f>
        <v>43235</v>
      </c>
      <c r="B640" s="5">
        <f>TITRES_STAT!C643</f>
        <v>1.23</v>
      </c>
      <c r="C640" s="5">
        <f>TITRES_STAT!D643</f>
        <v>1.1611</v>
      </c>
      <c r="D640" s="5">
        <f>TITRES_STAT!E643</f>
        <v>14164</v>
      </c>
      <c r="E640" s="2">
        <f t="shared" si="36"/>
        <v>5360359</v>
      </c>
      <c r="F640" s="5" t="str">
        <f t="shared" si="39"/>
        <v>BULLISH</v>
      </c>
      <c r="G640" s="5" t="str">
        <f t="shared" si="38"/>
        <v>NEUTRAL</v>
      </c>
      <c r="H640" s="5" t="str">
        <f t="shared" si="37"/>
        <v>NEUTRAL</v>
      </c>
    </row>
    <row r="641" spans="1:8" ht="13.5" x14ac:dyDescent="0.25">
      <c r="A641" s="3">
        <f>TITRES_STAT!B644</f>
        <v>43236</v>
      </c>
      <c r="B641" s="5">
        <f>TITRES_STAT!C644</f>
        <v>1.23</v>
      </c>
      <c r="C641" s="5">
        <f>TITRES_STAT!D644</f>
        <v>1.1611</v>
      </c>
      <c r="D641" s="5">
        <f>TITRES_STAT!E644</f>
        <v>39122</v>
      </c>
      <c r="E641" s="2">
        <f t="shared" si="36"/>
        <v>5360359</v>
      </c>
      <c r="F641" s="5" t="str">
        <f t="shared" si="39"/>
        <v>BULLISH</v>
      </c>
      <c r="G641" s="5" t="str">
        <f t="shared" si="38"/>
        <v>NEUTRAL</v>
      </c>
      <c r="H641" s="5" t="str">
        <f t="shared" si="37"/>
        <v>CONFIRMED BULLISH</v>
      </c>
    </row>
    <row r="642" spans="1:8" ht="13.5" x14ac:dyDescent="0.25">
      <c r="A642" s="3">
        <f>TITRES_STAT!B645</f>
        <v>43237</v>
      </c>
      <c r="B642" s="5">
        <f>TITRES_STAT!C645</f>
        <v>1.2</v>
      </c>
      <c r="C642" s="5">
        <f>TITRES_STAT!D645</f>
        <v>1.1328</v>
      </c>
      <c r="D642" s="5">
        <f>TITRES_STAT!E645</f>
        <v>22805</v>
      </c>
      <c r="E642" s="2">
        <f t="shared" si="36"/>
        <v>5337554</v>
      </c>
      <c r="F642" s="5" t="str">
        <f t="shared" si="39"/>
        <v>BEARISH</v>
      </c>
      <c r="G642" s="5" t="str">
        <f t="shared" si="38"/>
        <v>NEUTRAL</v>
      </c>
      <c r="H642" s="5" t="str">
        <f t="shared" si="37"/>
        <v>CONFIRMED BEARISH</v>
      </c>
    </row>
    <row r="643" spans="1:8" ht="13.5" x14ac:dyDescent="0.25">
      <c r="A643" s="3">
        <f>TITRES_STAT!B646</f>
        <v>43238</v>
      </c>
      <c r="B643" s="5">
        <f>TITRES_STAT!C646</f>
        <v>1.2</v>
      </c>
      <c r="C643" s="5">
        <f>TITRES_STAT!D646</f>
        <v>1.1328</v>
      </c>
      <c r="D643" s="5">
        <f>TITRES_STAT!E646</f>
        <v>25392</v>
      </c>
      <c r="E643" s="2">
        <f t="shared" si="36"/>
        <v>5337554</v>
      </c>
      <c r="F643" s="5" t="str">
        <f t="shared" si="39"/>
        <v>BEARISH</v>
      </c>
      <c r="G643" s="5" t="str">
        <f t="shared" si="38"/>
        <v>NEUTRAL</v>
      </c>
      <c r="H643" s="5" t="str">
        <f t="shared" si="37"/>
        <v>CONFIRMED BEARISH</v>
      </c>
    </row>
    <row r="644" spans="1:8" ht="13.5" x14ac:dyDescent="0.25">
      <c r="A644" s="3">
        <f>TITRES_STAT!B647</f>
        <v>43241</v>
      </c>
      <c r="B644" s="5">
        <f>TITRES_STAT!C647</f>
        <v>1.25</v>
      </c>
      <c r="C644" s="5">
        <f>TITRES_STAT!D647</f>
        <v>1.18</v>
      </c>
      <c r="D644" s="5">
        <f>TITRES_STAT!E647</f>
        <v>0</v>
      </c>
      <c r="E644" s="2">
        <f t="shared" ref="E644:E707" si="40">IF(B644&gt;B643, E643+D644, IF(B644&lt;B643, E643-D644, E643))</f>
        <v>5337554</v>
      </c>
      <c r="F644" s="5" t="str">
        <f t="shared" si="39"/>
        <v>BEARISH</v>
      </c>
      <c r="G644" s="5" t="str">
        <f t="shared" si="38"/>
        <v>NEUTRAL</v>
      </c>
      <c r="H644" s="5" t="str">
        <f t="shared" si="37"/>
        <v>BEARISH DIVERGENCE</v>
      </c>
    </row>
    <row r="645" spans="1:8" ht="13.5" x14ac:dyDescent="0.25">
      <c r="A645" s="3">
        <f>TITRES_STAT!B648</f>
        <v>43242</v>
      </c>
      <c r="B645" s="5">
        <f>TITRES_STAT!C648</f>
        <v>1.3</v>
      </c>
      <c r="C645" s="5">
        <f>TITRES_STAT!D648</f>
        <v>1.2272000000000001</v>
      </c>
      <c r="D645" s="5">
        <f>TITRES_STAT!E648</f>
        <v>0</v>
      </c>
      <c r="E645" s="2">
        <f t="shared" si="40"/>
        <v>5337554</v>
      </c>
      <c r="F645" s="5" t="str">
        <f t="shared" si="39"/>
        <v>BEARISH</v>
      </c>
      <c r="G645" s="5" t="str">
        <f t="shared" si="38"/>
        <v>NEUTRAL</v>
      </c>
      <c r="H645" s="5" t="str">
        <f t="shared" si="37"/>
        <v>BEARISH DIVERGENCE</v>
      </c>
    </row>
    <row r="646" spans="1:8" ht="13.5" x14ac:dyDescent="0.25">
      <c r="A646" s="3">
        <f>TITRES_STAT!B649</f>
        <v>43243</v>
      </c>
      <c r="B646" s="5">
        <f>TITRES_STAT!C649</f>
        <v>1.37</v>
      </c>
      <c r="C646" s="5">
        <f>TITRES_STAT!D649</f>
        <v>1.2932999999999999</v>
      </c>
      <c r="D646" s="5">
        <f>TITRES_STAT!E649</f>
        <v>414898</v>
      </c>
      <c r="E646" s="2">
        <f t="shared" si="40"/>
        <v>5752452</v>
      </c>
      <c r="F646" s="5" t="str">
        <f t="shared" si="39"/>
        <v>BULLISH</v>
      </c>
      <c r="G646" s="5" t="str">
        <f t="shared" si="38"/>
        <v>STRONG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43244</v>
      </c>
      <c r="B647" s="5">
        <f>TITRES_STAT!C650</f>
        <v>1.43</v>
      </c>
      <c r="C647" s="5">
        <f>TITRES_STAT!D650</f>
        <v>1.3499000000000001</v>
      </c>
      <c r="D647" s="5">
        <f>TITRES_STAT!E650</f>
        <v>0</v>
      </c>
      <c r="E647" s="2">
        <f t="shared" si="40"/>
        <v>5752452</v>
      </c>
      <c r="F647" s="5" t="str">
        <f t="shared" si="39"/>
        <v>BULLISH</v>
      </c>
      <c r="G647" s="5" t="str">
        <f t="shared" ref="G647:G710" si="42">IF((E647-E642)/E642 &gt; 0.02, "STRONG",
 IF((E647-E642)/E642 &lt; -0.02, "WEAK", "NEUTRAL"))</f>
        <v>STRONG</v>
      </c>
      <c r="H647" s="5" t="str">
        <f t="shared" si="41"/>
        <v>CONFIRMED BULLISH</v>
      </c>
    </row>
    <row r="648" spans="1:8" ht="13.5" x14ac:dyDescent="0.25">
      <c r="A648" s="3">
        <f>TITRES_STAT!B651</f>
        <v>43245</v>
      </c>
      <c r="B648" s="5">
        <f>TITRES_STAT!C651</f>
        <v>1.51</v>
      </c>
      <c r="C648" s="5">
        <f>TITRES_STAT!D651</f>
        <v>1.4254</v>
      </c>
      <c r="D648" s="5">
        <f>TITRES_STAT!E651</f>
        <v>322809</v>
      </c>
      <c r="E648" s="2">
        <f t="shared" si="40"/>
        <v>6075261</v>
      </c>
      <c r="F648" s="5" t="str">
        <f t="shared" ref="F648:F711" si="43">IF(E648&gt;E643,"BULLISH",IF(E648&lt;E643,"BEARISH","NEUTRAL"))</f>
        <v>BULLISH</v>
      </c>
      <c r="G648" s="5" t="str">
        <f t="shared" si="42"/>
        <v>STRONG</v>
      </c>
      <c r="H648" s="5" t="str">
        <f t="shared" si="41"/>
        <v>CONFIRMED BULLISH</v>
      </c>
    </row>
    <row r="649" spans="1:8" ht="13.5" x14ac:dyDescent="0.25">
      <c r="A649" s="3">
        <f>TITRES_STAT!B652</f>
        <v>43248</v>
      </c>
      <c r="B649" s="5">
        <f>TITRES_STAT!C652</f>
        <v>1.44</v>
      </c>
      <c r="C649" s="5">
        <f>TITRES_STAT!D652</f>
        <v>1.3593999999999999</v>
      </c>
      <c r="D649" s="5">
        <f>TITRES_STAT!E652</f>
        <v>322289</v>
      </c>
      <c r="E649" s="2">
        <f t="shared" si="40"/>
        <v>5752972</v>
      </c>
      <c r="F649" s="5" t="str">
        <f t="shared" si="43"/>
        <v>BULLISH</v>
      </c>
      <c r="G649" s="5" t="str">
        <f t="shared" si="42"/>
        <v>STRONG</v>
      </c>
      <c r="H649" s="5" t="str">
        <f t="shared" si="41"/>
        <v>CONFIRMED BULLISH</v>
      </c>
    </row>
    <row r="650" spans="1:8" ht="13.5" x14ac:dyDescent="0.25">
      <c r="A650" s="3">
        <f>TITRES_STAT!B653</f>
        <v>43249</v>
      </c>
      <c r="B650" s="5">
        <f>TITRES_STAT!C653</f>
        <v>1.41</v>
      </c>
      <c r="C650" s="5">
        <f>TITRES_STAT!D653</f>
        <v>1.331</v>
      </c>
      <c r="D650" s="5">
        <f>TITRES_STAT!E653</f>
        <v>246283</v>
      </c>
      <c r="E650" s="2">
        <f t="shared" si="40"/>
        <v>5506689</v>
      </c>
      <c r="F650" s="5" t="str">
        <f t="shared" si="43"/>
        <v>BULLISH</v>
      </c>
      <c r="G650" s="5" t="str">
        <f t="shared" si="42"/>
        <v>STRONG</v>
      </c>
      <c r="H650" s="5" t="str">
        <f t="shared" si="41"/>
        <v>CONFIRMED BULLISH</v>
      </c>
    </row>
    <row r="651" spans="1:8" ht="13.5" x14ac:dyDescent="0.25">
      <c r="A651" s="3">
        <f>TITRES_STAT!B654</f>
        <v>43250</v>
      </c>
      <c r="B651" s="5">
        <f>TITRES_STAT!C654</f>
        <v>1.36</v>
      </c>
      <c r="C651" s="5">
        <f>TITRES_STAT!D654</f>
        <v>1.2838000000000001</v>
      </c>
      <c r="D651" s="5">
        <f>TITRES_STAT!E654</f>
        <v>69323</v>
      </c>
      <c r="E651" s="2">
        <f t="shared" si="40"/>
        <v>5437366</v>
      </c>
      <c r="F651" s="5" t="str">
        <f t="shared" si="43"/>
        <v>BEARISH</v>
      </c>
      <c r="G651" s="5" t="str">
        <f t="shared" si="42"/>
        <v>WEAK</v>
      </c>
      <c r="H651" s="5" t="str">
        <f t="shared" si="41"/>
        <v>CONFIRMED BEARISH</v>
      </c>
    </row>
    <row r="652" spans="1:8" ht="13.5" x14ac:dyDescent="0.25">
      <c r="A652" s="3">
        <f>TITRES_STAT!B655</f>
        <v>43251</v>
      </c>
      <c r="B652" s="5">
        <f>TITRES_STAT!C655</f>
        <v>1.36</v>
      </c>
      <c r="C652" s="5">
        <f>TITRES_STAT!D655</f>
        <v>1.2838000000000001</v>
      </c>
      <c r="D652" s="5">
        <f>TITRES_STAT!E655</f>
        <v>88105</v>
      </c>
      <c r="E652" s="2">
        <f t="shared" si="40"/>
        <v>5437366</v>
      </c>
      <c r="F652" s="5" t="str">
        <f t="shared" si="43"/>
        <v>BEARISH</v>
      </c>
      <c r="G652" s="5" t="str">
        <f t="shared" si="42"/>
        <v>WEAK</v>
      </c>
      <c r="H652" s="5" t="str">
        <f t="shared" si="41"/>
        <v>CONFIRMED BEARISH</v>
      </c>
    </row>
    <row r="653" spans="1:8" ht="13.5" x14ac:dyDescent="0.25">
      <c r="A653" s="3">
        <f>TITRES_STAT!B656</f>
        <v>43252</v>
      </c>
      <c r="B653" s="5">
        <f>TITRES_STAT!C656</f>
        <v>1.43</v>
      </c>
      <c r="C653" s="5">
        <f>TITRES_STAT!D656</f>
        <v>1.3499000000000001</v>
      </c>
      <c r="D653" s="5">
        <f>TITRES_STAT!E656</f>
        <v>160188</v>
      </c>
      <c r="E653" s="2">
        <f t="shared" si="40"/>
        <v>5597554</v>
      </c>
      <c r="F653" s="5" t="str">
        <f t="shared" si="43"/>
        <v>BEARISH</v>
      </c>
      <c r="G653" s="5" t="str">
        <f t="shared" si="42"/>
        <v>WEAK</v>
      </c>
      <c r="H653" s="5" t="str">
        <f t="shared" si="41"/>
        <v>CONFIRMED BEARISH</v>
      </c>
    </row>
    <row r="654" spans="1:8" ht="13.5" x14ac:dyDescent="0.25">
      <c r="A654" s="3">
        <f>TITRES_STAT!B657</f>
        <v>43255</v>
      </c>
      <c r="B654" s="5">
        <f>TITRES_STAT!C657</f>
        <v>1.39</v>
      </c>
      <c r="C654" s="5">
        <f>TITRES_STAT!D657</f>
        <v>1.3122</v>
      </c>
      <c r="D654" s="5">
        <f>TITRES_STAT!E657</f>
        <v>109272</v>
      </c>
      <c r="E654" s="2">
        <f t="shared" si="40"/>
        <v>5488282</v>
      </c>
      <c r="F654" s="5" t="str">
        <f t="shared" si="43"/>
        <v>BEARISH</v>
      </c>
      <c r="G654" s="5" t="str">
        <f t="shared" si="42"/>
        <v>WEAK</v>
      </c>
      <c r="H654" s="5" t="str">
        <f t="shared" si="41"/>
        <v>CONFIRMED BEARISH</v>
      </c>
    </row>
    <row r="655" spans="1:8" ht="13.5" x14ac:dyDescent="0.25">
      <c r="A655" s="3">
        <f>TITRES_STAT!B658</f>
        <v>43256</v>
      </c>
      <c r="B655" s="5">
        <f>TITRES_STAT!C658</f>
        <v>1.4</v>
      </c>
      <c r="C655" s="5">
        <f>TITRES_STAT!D658</f>
        <v>1.3216000000000001</v>
      </c>
      <c r="D655" s="5">
        <f>TITRES_STAT!E658</f>
        <v>84388</v>
      </c>
      <c r="E655" s="2">
        <f t="shared" si="40"/>
        <v>5572670</v>
      </c>
      <c r="F655" s="5" t="str">
        <f t="shared" si="43"/>
        <v>BULLISH</v>
      </c>
      <c r="G655" s="5" t="str">
        <f t="shared" si="42"/>
        <v>NEUTRAL</v>
      </c>
      <c r="H655" s="5" t="str">
        <f t="shared" si="41"/>
        <v>BULLISH DIVERGENCE</v>
      </c>
    </row>
    <row r="656" spans="1:8" ht="13.5" x14ac:dyDescent="0.25">
      <c r="A656" s="3">
        <f>TITRES_STAT!B659</f>
        <v>43257</v>
      </c>
      <c r="B656" s="5">
        <f>TITRES_STAT!C659</f>
        <v>1.37</v>
      </c>
      <c r="C656" s="5">
        <f>TITRES_STAT!D659</f>
        <v>1.2932999999999999</v>
      </c>
      <c r="D656" s="5">
        <f>TITRES_STAT!E659</f>
        <v>56909</v>
      </c>
      <c r="E656" s="2">
        <f t="shared" si="40"/>
        <v>5515761</v>
      </c>
      <c r="F656" s="5" t="str">
        <f t="shared" si="43"/>
        <v>BULLISH</v>
      </c>
      <c r="G656" s="5" t="str">
        <f t="shared" si="42"/>
        <v>NEUTRAL</v>
      </c>
      <c r="H656" s="5" t="str">
        <f t="shared" si="41"/>
        <v>CONFIRMED BULLISH</v>
      </c>
    </row>
    <row r="657" spans="1:8" ht="13.5" x14ac:dyDescent="0.25">
      <c r="A657" s="3">
        <f>TITRES_STAT!B660</f>
        <v>43258</v>
      </c>
      <c r="B657" s="5">
        <f>TITRES_STAT!C660</f>
        <v>1.36</v>
      </c>
      <c r="C657" s="5">
        <f>TITRES_STAT!D660</f>
        <v>1.2838000000000001</v>
      </c>
      <c r="D657" s="5">
        <f>TITRES_STAT!E660</f>
        <v>48829</v>
      </c>
      <c r="E657" s="2">
        <f t="shared" si="40"/>
        <v>5466932</v>
      </c>
      <c r="F657" s="5" t="str">
        <f t="shared" si="43"/>
        <v>BULLISH</v>
      </c>
      <c r="G657" s="5" t="str">
        <f t="shared" si="42"/>
        <v>NEUTRAL</v>
      </c>
      <c r="H657" s="5" t="str">
        <f t="shared" si="41"/>
        <v>NEUTRAL</v>
      </c>
    </row>
    <row r="658" spans="1:8" ht="13.5" x14ac:dyDescent="0.25">
      <c r="A658" s="3">
        <f>TITRES_STAT!B661</f>
        <v>43259</v>
      </c>
      <c r="B658" s="5">
        <f>TITRES_STAT!C661</f>
        <v>1.34</v>
      </c>
      <c r="C658" s="5">
        <f>TITRES_STAT!D661</f>
        <v>1.2649999999999999</v>
      </c>
      <c r="D658" s="5">
        <f>TITRES_STAT!E661</f>
        <v>34243</v>
      </c>
      <c r="E658" s="2">
        <f t="shared" si="40"/>
        <v>5432689</v>
      </c>
      <c r="F658" s="5" t="str">
        <f t="shared" si="43"/>
        <v>BEARISH</v>
      </c>
      <c r="G658" s="5" t="str">
        <f t="shared" si="42"/>
        <v>WEAK</v>
      </c>
      <c r="H658" s="5" t="str">
        <f t="shared" si="41"/>
        <v>CONFIRMED BEARISH</v>
      </c>
    </row>
    <row r="659" spans="1:8" ht="13.5" x14ac:dyDescent="0.25">
      <c r="A659" s="3">
        <f>TITRES_STAT!B662</f>
        <v>43262</v>
      </c>
      <c r="B659" s="5">
        <f>TITRES_STAT!C662</f>
        <v>1.38</v>
      </c>
      <c r="C659" s="5">
        <f>TITRES_STAT!D662</f>
        <v>1.3027</v>
      </c>
      <c r="D659" s="5">
        <f>TITRES_STAT!E662</f>
        <v>59363</v>
      </c>
      <c r="E659" s="2">
        <f t="shared" si="40"/>
        <v>5492052</v>
      </c>
      <c r="F659" s="5" t="str">
        <f t="shared" si="43"/>
        <v>BULLISH</v>
      </c>
      <c r="G659" s="5" t="str">
        <f t="shared" si="42"/>
        <v>NEUTRAL</v>
      </c>
      <c r="H659" s="5" t="str">
        <f t="shared" si="41"/>
        <v>BULLISH DIVERGENCE</v>
      </c>
    </row>
    <row r="660" spans="1:8" ht="13.5" x14ac:dyDescent="0.25">
      <c r="A660" s="3">
        <f>TITRES_STAT!B663</f>
        <v>43263</v>
      </c>
      <c r="B660" s="5">
        <f>TITRES_STAT!C663</f>
        <v>1.38</v>
      </c>
      <c r="C660" s="5">
        <f>TITRES_STAT!D663</f>
        <v>1.3027</v>
      </c>
      <c r="D660" s="5">
        <f>TITRES_STAT!E663</f>
        <v>90334</v>
      </c>
      <c r="E660" s="2">
        <f t="shared" si="40"/>
        <v>5492052</v>
      </c>
      <c r="F660" s="5" t="str">
        <f t="shared" si="43"/>
        <v>BEARISH</v>
      </c>
      <c r="G660" s="5" t="str">
        <f t="shared" si="42"/>
        <v>NEUTRAL</v>
      </c>
      <c r="H660" s="5" t="str">
        <f t="shared" si="41"/>
        <v>CONFIRMED BEARISH</v>
      </c>
    </row>
    <row r="661" spans="1:8" ht="13.5" x14ac:dyDescent="0.25">
      <c r="A661" s="3">
        <f>TITRES_STAT!B664</f>
        <v>43264</v>
      </c>
      <c r="B661" s="5">
        <f>TITRES_STAT!C664</f>
        <v>1.42</v>
      </c>
      <c r="C661" s="5">
        <f>TITRES_STAT!D664</f>
        <v>1.3405</v>
      </c>
      <c r="D661" s="5">
        <f>TITRES_STAT!E664</f>
        <v>225815</v>
      </c>
      <c r="E661" s="2">
        <f t="shared" si="40"/>
        <v>5717867</v>
      </c>
      <c r="F661" s="5" t="str">
        <f t="shared" si="43"/>
        <v>BULLISH</v>
      </c>
      <c r="G661" s="5" t="str">
        <f t="shared" si="42"/>
        <v>STRONG</v>
      </c>
      <c r="H661" s="5" t="str">
        <f t="shared" si="41"/>
        <v>CONFIRMED BULLISH</v>
      </c>
    </row>
    <row r="662" spans="1:8" ht="13.5" x14ac:dyDescent="0.25">
      <c r="A662" s="3">
        <f>TITRES_STAT!B665</f>
        <v>43265</v>
      </c>
      <c r="B662" s="5">
        <f>TITRES_STAT!C665</f>
        <v>1.42</v>
      </c>
      <c r="C662" s="5">
        <f>TITRES_STAT!D665</f>
        <v>1.3405</v>
      </c>
      <c r="D662" s="5">
        <f>TITRES_STAT!E665</f>
        <v>79338</v>
      </c>
      <c r="E662" s="2">
        <f t="shared" si="40"/>
        <v>5717867</v>
      </c>
      <c r="F662" s="5" t="str">
        <f t="shared" si="43"/>
        <v>BULLISH</v>
      </c>
      <c r="G662" s="5" t="str">
        <f t="shared" si="42"/>
        <v>STRONG</v>
      </c>
      <c r="H662" s="5" t="str">
        <f t="shared" si="41"/>
        <v>CONFIRMED BULLISH</v>
      </c>
    </row>
    <row r="663" spans="1:8" ht="13.5" x14ac:dyDescent="0.25">
      <c r="A663" s="3">
        <f>TITRES_STAT!B666</f>
        <v>43269</v>
      </c>
      <c r="B663" s="5">
        <f>TITRES_STAT!C666</f>
        <v>1.41</v>
      </c>
      <c r="C663" s="5">
        <f>TITRES_STAT!D666</f>
        <v>1.331</v>
      </c>
      <c r="D663" s="5">
        <f>TITRES_STAT!E666</f>
        <v>52590</v>
      </c>
      <c r="E663" s="2">
        <f t="shared" si="40"/>
        <v>5665277</v>
      </c>
      <c r="F663" s="5" t="str">
        <f t="shared" si="43"/>
        <v>BULLISH</v>
      </c>
      <c r="G663" s="5" t="str">
        <f t="shared" si="42"/>
        <v>STRONG</v>
      </c>
      <c r="H663" s="5" t="str">
        <f t="shared" si="41"/>
        <v>CONFIRMED BULLISH</v>
      </c>
    </row>
    <row r="664" spans="1:8" ht="13.5" x14ac:dyDescent="0.25">
      <c r="A664" s="3">
        <f>TITRES_STAT!B667</f>
        <v>43270</v>
      </c>
      <c r="B664" s="5">
        <f>TITRES_STAT!C667</f>
        <v>1.4</v>
      </c>
      <c r="C664" s="5">
        <f>TITRES_STAT!D667</f>
        <v>1.3216000000000001</v>
      </c>
      <c r="D664" s="5">
        <f>TITRES_STAT!E667</f>
        <v>77801</v>
      </c>
      <c r="E664" s="2">
        <f t="shared" si="40"/>
        <v>5587476</v>
      </c>
      <c r="F664" s="5" t="str">
        <f t="shared" si="43"/>
        <v>BULLISH</v>
      </c>
      <c r="G664" s="5" t="str">
        <f t="shared" si="42"/>
        <v>NEUTRAL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1.39</v>
      </c>
      <c r="C665" s="5">
        <f>TITRES_STAT!D668</f>
        <v>1.3122</v>
      </c>
      <c r="D665" s="5">
        <f>TITRES_STAT!E668</f>
        <v>79424</v>
      </c>
      <c r="E665" s="2">
        <f t="shared" si="40"/>
        <v>5508052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CONFIRMED BULLISH</v>
      </c>
    </row>
    <row r="666" spans="1:8" ht="13.5" x14ac:dyDescent="0.25">
      <c r="A666" s="3">
        <f>TITRES_STAT!B669</f>
        <v>43272</v>
      </c>
      <c r="B666" s="5">
        <f>TITRES_STAT!C669</f>
        <v>1.4</v>
      </c>
      <c r="C666" s="5">
        <f>TITRES_STAT!D669</f>
        <v>1.3216000000000001</v>
      </c>
      <c r="D666" s="5">
        <f>TITRES_STAT!E669</f>
        <v>18151</v>
      </c>
      <c r="E666" s="2">
        <f t="shared" si="40"/>
        <v>5526203</v>
      </c>
      <c r="F666" s="5" t="str">
        <f t="shared" si="43"/>
        <v>BEARISH</v>
      </c>
      <c r="G666" s="5" t="str">
        <f t="shared" si="42"/>
        <v>WEAK</v>
      </c>
      <c r="H666" s="5" t="str">
        <f t="shared" si="41"/>
        <v>CONFIRMED BEARISH</v>
      </c>
    </row>
    <row r="667" spans="1:8" ht="13.5" x14ac:dyDescent="0.25">
      <c r="A667" s="3">
        <f>TITRES_STAT!B670</f>
        <v>43273</v>
      </c>
      <c r="B667" s="5">
        <f>TITRES_STAT!C670</f>
        <v>1.37</v>
      </c>
      <c r="C667" s="5">
        <f>TITRES_STAT!D670</f>
        <v>1.2932999999999999</v>
      </c>
      <c r="D667" s="5">
        <f>TITRES_STAT!E670</f>
        <v>71921</v>
      </c>
      <c r="E667" s="2">
        <f t="shared" si="40"/>
        <v>5454282</v>
      </c>
      <c r="F667" s="5" t="str">
        <f t="shared" si="43"/>
        <v>BEARISH</v>
      </c>
      <c r="G667" s="5" t="str">
        <f t="shared" si="42"/>
        <v>WEAK</v>
      </c>
      <c r="H667" s="5" t="str">
        <f t="shared" si="41"/>
        <v>CONFIRMED BEARISH</v>
      </c>
    </row>
    <row r="668" spans="1:8" ht="13.5" x14ac:dyDescent="0.25">
      <c r="A668" s="3">
        <f>TITRES_STAT!B671</f>
        <v>43276</v>
      </c>
      <c r="B668" s="5">
        <f>TITRES_STAT!C671</f>
        <v>1.38</v>
      </c>
      <c r="C668" s="5">
        <f>TITRES_STAT!D671</f>
        <v>1.3027</v>
      </c>
      <c r="D668" s="5">
        <f>TITRES_STAT!E671</f>
        <v>14673</v>
      </c>
      <c r="E668" s="2">
        <f t="shared" si="40"/>
        <v>5468955</v>
      </c>
      <c r="F668" s="5" t="str">
        <f t="shared" si="43"/>
        <v>BEARISH</v>
      </c>
      <c r="G668" s="5" t="str">
        <f t="shared" si="42"/>
        <v>WEAK</v>
      </c>
      <c r="H668" s="5" t="str">
        <f t="shared" si="41"/>
        <v>CONFIRMED BEARISH</v>
      </c>
    </row>
    <row r="669" spans="1:8" ht="13.5" x14ac:dyDescent="0.25">
      <c r="A669" s="3">
        <f>TITRES_STAT!B672</f>
        <v>43277</v>
      </c>
      <c r="B669" s="5">
        <f>TITRES_STAT!C672</f>
        <v>1.36</v>
      </c>
      <c r="C669" s="5">
        <f>TITRES_STAT!D672</f>
        <v>1.2838000000000001</v>
      </c>
      <c r="D669" s="5">
        <f>TITRES_STAT!E672</f>
        <v>18777</v>
      </c>
      <c r="E669" s="2">
        <f t="shared" si="40"/>
        <v>5450178</v>
      </c>
      <c r="F669" s="5" t="str">
        <f t="shared" si="43"/>
        <v>BEARISH</v>
      </c>
      <c r="G669" s="5" t="str">
        <f t="shared" si="42"/>
        <v>WEAK</v>
      </c>
      <c r="H669" s="5" t="str">
        <f t="shared" si="41"/>
        <v>CONFIRMED BEARISH</v>
      </c>
    </row>
    <row r="670" spans="1:8" ht="13.5" x14ac:dyDescent="0.25">
      <c r="A670" s="3">
        <f>TITRES_STAT!B673</f>
        <v>43278</v>
      </c>
      <c r="B670" s="5">
        <f>TITRES_STAT!C673</f>
        <v>1.33</v>
      </c>
      <c r="C670" s="5">
        <f>TITRES_STAT!D673</f>
        <v>1.2555000000000001</v>
      </c>
      <c r="D670" s="5">
        <f>TITRES_STAT!E673</f>
        <v>39986</v>
      </c>
      <c r="E670" s="2">
        <f t="shared" si="40"/>
        <v>5410192</v>
      </c>
      <c r="F670" s="5" t="str">
        <f t="shared" si="43"/>
        <v>BEARISH</v>
      </c>
      <c r="G670" s="5" t="str">
        <f t="shared" si="42"/>
        <v>NEUTRAL</v>
      </c>
      <c r="H670" s="5" t="str">
        <f t="shared" si="41"/>
        <v>CONFIRMED BEARISH</v>
      </c>
    </row>
    <row r="671" spans="1:8" ht="13.5" x14ac:dyDescent="0.25">
      <c r="A671" s="3">
        <f>TITRES_STAT!B674</f>
        <v>43279</v>
      </c>
      <c r="B671" s="5">
        <f>TITRES_STAT!C674</f>
        <v>1.33</v>
      </c>
      <c r="C671" s="5">
        <f>TITRES_STAT!D674</f>
        <v>1.2555000000000001</v>
      </c>
      <c r="D671" s="5">
        <f>TITRES_STAT!E674</f>
        <v>83475</v>
      </c>
      <c r="E671" s="2">
        <f t="shared" si="40"/>
        <v>5410192</v>
      </c>
      <c r="F671" s="5" t="str">
        <f t="shared" si="43"/>
        <v>BEARISH</v>
      </c>
      <c r="G671" s="5" t="str">
        <f t="shared" si="42"/>
        <v>WEAK</v>
      </c>
      <c r="H671" s="5" t="str">
        <f t="shared" si="41"/>
        <v>CONFIRMED BEARISH</v>
      </c>
    </row>
    <row r="672" spans="1:8" ht="13.5" x14ac:dyDescent="0.25">
      <c r="A672" s="3">
        <f>TITRES_STAT!B675</f>
        <v>43280</v>
      </c>
      <c r="B672" s="5">
        <f>TITRES_STAT!C675</f>
        <v>1.33</v>
      </c>
      <c r="C672" s="5">
        <f>TITRES_STAT!D675</f>
        <v>1.2555000000000001</v>
      </c>
      <c r="D672" s="5">
        <f>TITRES_STAT!E675</f>
        <v>70051</v>
      </c>
      <c r="E672" s="2">
        <f t="shared" si="40"/>
        <v>5410192</v>
      </c>
      <c r="F672" s="5" t="str">
        <f t="shared" si="43"/>
        <v>BEARISH</v>
      </c>
      <c r="G672" s="5" t="str">
        <f t="shared" si="42"/>
        <v>NEUTRAL</v>
      </c>
      <c r="H672" s="5" t="str">
        <f t="shared" si="41"/>
        <v>CONFIRMED BEARISH</v>
      </c>
    </row>
    <row r="673" spans="1:8" ht="13.5" x14ac:dyDescent="0.25">
      <c r="A673" s="3">
        <f>TITRES_STAT!B676</f>
        <v>43283</v>
      </c>
      <c r="B673" s="5">
        <f>TITRES_STAT!C676</f>
        <v>1.35</v>
      </c>
      <c r="C673" s="5">
        <f>TITRES_STAT!D676</f>
        <v>1.2744</v>
      </c>
      <c r="D673" s="5">
        <f>TITRES_STAT!E676</f>
        <v>6541</v>
      </c>
      <c r="E673" s="2">
        <f t="shared" si="40"/>
        <v>5416733</v>
      </c>
      <c r="F673" s="5" t="str">
        <f t="shared" si="43"/>
        <v>BEARISH</v>
      </c>
      <c r="G673" s="5" t="str">
        <f t="shared" si="42"/>
        <v>NEUTRAL</v>
      </c>
      <c r="H673" s="5" t="str">
        <f t="shared" si="41"/>
        <v>CONFIRMED BEARISH</v>
      </c>
    </row>
    <row r="674" spans="1:8" ht="13.5" x14ac:dyDescent="0.25">
      <c r="A674" s="3">
        <f>TITRES_STAT!B677</f>
        <v>43284</v>
      </c>
      <c r="B674" s="5">
        <f>TITRES_STAT!C677</f>
        <v>1.31</v>
      </c>
      <c r="C674" s="5">
        <f>TITRES_STAT!D677</f>
        <v>1.2365999999999999</v>
      </c>
      <c r="D674" s="5">
        <f>TITRES_STAT!E677</f>
        <v>28581</v>
      </c>
      <c r="E674" s="2">
        <f t="shared" si="40"/>
        <v>5388152</v>
      </c>
      <c r="F674" s="5" t="str">
        <f t="shared" si="43"/>
        <v>BEARISH</v>
      </c>
      <c r="G674" s="5" t="str">
        <f t="shared" si="42"/>
        <v>NEUTRAL</v>
      </c>
      <c r="H674" s="5" t="str">
        <f t="shared" si="41"/>
        <v>CONFIRMED BEARISH</v>
      </c>
    </row>
    <row r="675" spans="1:8" ht="13.5" x14ac:dyDescent="0.25">
      <c r="A675" s="3">
        <f>TITRES_STAT!B678</f>
        <v>43285</v>
      </c>
      <c r="B675" s="5">
        <f>TITRES_STAT!C678</f>
        <v>1.31</v>
      </c>
      <c r="C675" s="5">
        <f>TITRES_STAT!D678</f>
        <v>1.2365999999999999</v>
      </c>
      <c r="D675" s="5">
        <f>TITRES_STAT!E678</f>
        <v>11706</v>
      </c>
      <c r="E675" s="2">
        <f t="shared" si="40"/>
        <v>5388152</v>
      </c>
      <c r="F675" s="5" t="str">
        <f t="shared" si="43"/>
        <v>BEARISH</v>
      </c>
      <c r="G675" s="5" t="str">
        <f t="shared" si="42"/>
        <v>NEUTRAL</v>
      </c>
      <c r="H675" s="5" t="str">
        <f t="shared" si="41"/>
        <v>CONFIRMED BEARISH</v>
      </c>
    </row>
    <row r="676" spans="1:8" ht="13.5" x14ac:dyDescent="0.25">
      <c r="A676" s="3">
        <f>TITRES_STAT!B679</f>
        <v>43286</v>
      </c>
      <c r="B676" s="5">
        <f>TITRES_STAT!C679</f>
        <v>1.31</v>
      </c>
      <c r="C676" s="5">
        <f>TITRES_STAT!D679</f>
        <v>1.2365999999999999</v>
      </c>
      <c r="D676" s="5">
        <f>TITRES_STAT!E679</f>
        <v>14881</v>
      </c>
      <c r="E676" s="2">
        <f t="shared" si="40"/>
        <v>5388152</v>
      </c>
      <c r="F676" s="5" t="str">
        <f t="shared" si="43"/>
        <v>BEARISH</v>
      </c>
      <c r="G676" s="5" t="str">
        <f t="shared" si="42"/>
        <v>NEUTRAL</v>
      </c>
      <c r="H676" s="5" t="str">
        <f t="shared" si="41"/>
        <v>CONFIRMED BEARISH</v>
      </c>
    </row>
    <row r="677" spans="1:8" ht="13.5" x14ac:dyDescent="0.25">
      <c r="A677" s="3">
        <f>TITRES_STAT!B680</f>
        <v>43287</v>
      </c>
      <c r="B677" s="5">
        <f>TITRES_STAT!C680</f>
        <v>1.28</v>
      </c>
      <c r="C677" s="5">
        <f>TITRES_STAT!D680</f>
        <v>1.2082999999999999</v>
      </c>
      <c r="D677" s="5">
        <f>TITRES_STAT!E680</f>
        <v>19090</v>
      </c>
      <c r="E677" s="2">
        <f t="shared" si="40"/>
        <v>5369062</v>
      </c>
      <c r="F677" s="5" t="str">
        <f t="shared" si="43"/>
        <v>BEARISH</v>
      </c>
      <c r="G677" s="5" t="str">
        <f t="shared" si="42"/>
        <v>NEUTRAL</v>
      </c>
      <c r="H677" s="5" t="str">
        <f t="shared" si="41"/>
        <v>CONFIRMED BEARISH</v>
      </c>
    </row>
    <row r="678" spans="1:8" ht="13.5" x14ac:dyDescent="0.25">
      <c r="A678" s="3">
        <f>TITRES_STAT!B681</f>
        <v>43290</v>
      </c>
      <c r="B678" s="5">
        <f>TITRES_STAT!C681</f>
        <v>1.3</v>
      </c>
      <c r="C678" s="5">
        <f>TITRES_STAT!D681</f>
        <v>1.2272000000000001</v>
      </c>
      <c r="D678" s="5">
        <f>TITRES_STAT!E681</f>
        <v>45846</v>
      </c>
      <c r="E678" s="2">
        <f t="shared" si="40"/>
        <v>5414908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1.33</v>
      </c>
      <c r="C679" s="5">
        <f>TITRES_STAT!D682</f>
        <v>1.2555000000000001</v>
      </c>
      <c r="D679" s="5">
        <f>TITRES_STAT!E682</f>
        <v>33066</v>
      </c>
      <c r="E679" s="2">
        <f t="shared" si="40"/>
        <v>5447974</v>
      </c>
      <c r="F679" s="5" t="str">
        <f t="shared" si="43"/>
        <v>BULLISH</v>
      </c>
      <c r="G679" s="5" t="str">
        <f t="shared" si="42"/>
        <v>NEUTRAL</v>
      </c>
      <c r="H679" s="5" t="str">
        <f t="shared" si="41"/>
        <v>CONFIRMED BULLISH</v>
      </c>
    </row>
    <row r="680" spans="1:8" ht="13.5" x14ac:dyDescent="0.25">
      <c r="A680" s="3">
        <f>TITRES_STAT!B683</f>
        <v>43292</v>
      </c>
      <c r="B680" s="5">
        <f>TITRES_STAT!C683</f>
        <v>1.4</v>
      </c>
      <c r="C680" s="5">
        <f>TITRES_STAT!D683</f>
        <v>1.3216000000000001</v>
      </c>
      <c r="D680" s="5">
        <f>TITRES_STAT!E683</f>
        <v>131489</v>
      </c>
      <c r="E680" s="2">
        <f t="shared" si="40"/>
        <v>5579463</v>
      </c>
      <c r="F680" s="5" t="str">
        <f t="shared" si="43"/>
        <v>BULLISH</v>
      </c>
      <c r="G680" s="5" t="str">
        <f t="shared" si="42"/>
        <v>STRONG</v>
      </c>
      <c r="H680" s="5" t="str">
        <f t="shared" si="41"/>
        <v>CONFIRMED BULLISH</v>
      </c>
    </row>
    <row r="681" spans="1:8" ht="13.5" x14ac:dyDescent="0.25">
      <c r="A681" s="3">
        <f>TITRES_STAT!B684</f>
        <v>43293</v>
      </c>
      <c r="B681" s="5">
        <f>TITRES_STAT!C684</f>
        <v>1.4</v>
      </c>
      <c r="C681" s="5">
        <f>TITRES_STAT!D684</f>
        <v>1.3216000000000001</v>
      </c>
      <c r="D681" s="5">
        <f>TITRES_STAT!E684</f>
        <v>83195</v>
      </c>
      <c r="E681" s="2">
        <f t="shared" si="40"/>
        <v>5579463</v>
      </c>
      <c r="F681" s="5" t="str">
        <f t="shared" si="43"/>
        <v>BULLISH</v>
      </c>
      <c r="G681" s="5" t="str">
        <f t="shared" si="42"/>
        <v>STRONG</v>
      </c>
      <c r="H681" s="5" t="str">
        <f t="shared" si="41"/>
        <v>CONFIRMED BULLISH</v>
      </c>
    </row>
    <row r="682" spans="1:8" ht="13.5" x14ac:dyDescent="0.25">
      <c r="A682" s="3">
        <f>TITRES_STAT!B685</f>
        <v>43294</v>
      </c>
      <c r="B682" s="5">
        <f>TITRES_STAT!C685</f>
        <v>1.36</v>
      </c>
      <c r="C682" s="5">
        <f>TITRES_STAT!D685</f>
        <v>1.2838000000000001</v>
      </c>
      <c r="D682" s="5">
        <f>TITRES_STAT!E685</f>
        <v>35433</v>
      </c>
      <c r="E682" s="2">
        <f t="shared" si="40"/>
        <v>5544030</v>
      </c>
      <c r="F682" s="5" t="str">
        <f t="shared" si="43"/>
        <v>BULLISH</v>
      </c>
      <c r="G682" s="5" t="str">
        <f t="shared" si="42"/>
        <v>STRONG</v>
      </c>
      <c r="H682" s="5" t="str">
        <f t="shared" si="41"/>
        <v>CONFIRMED BULLISH</v>
      </c>
    </row>
    <row r="683" spans="1:8" ht="13.5" x14ac:dyDescent="0.25">
      <c r="A683" s="3">
        <f>TITRES_STAT!B686</f>
        <v>43297</v>
      </c>
      <c r="B683" s="5">
        <f>TITRES_STAT!C686</f>
        <v>1.36</v>
      </c>
      <c r="C683" s="5">
        <f>TITRES_STAT!D686</f>
        <v>1.2838000000000001</v>
      </c>
      <c r="D683" s="5">
        <f>TITRES_STAT!E686</f>
        <v>9497</v>
      </c>
      <c r="E683" s="2">
        <f t="shared" si="40"/>
        <v>5544030</v>
      </c>
      <c r="F683" s="5" t="str">
        <f t="shared" si="43"/>
        <v>BULLISH</v>
      </c>
      <c r="G683" s="5" t="str">
        <f t="shared" si="42"/>
        <v>STRONG</v>
      </c>
      <c r="H683" s="5" t="str">
        <f t="shared" si="41"/>
        <v>CONFIRMED BULLISH</v>
      </c>
    </row>
    <row r="684" spans="1:8" ht="13.5" x14ac:dyDescent="0.25">
      <c r="A684" s="3">
        <f>TITRES_STAT!B687</f>
        <v>43298</v>
      </c>
      <c r="B684" s="5">
        <f>TITRES_STAT!C687</f>
        <v>1.32</v>
      </c>
      <c r="C684" s="5">
        <f>TITRES_STAT!D687</f>
        <v>1.2461</v>
      </c>
      <c r="D684" s="5">
        <f>TITRES_STAT!E687</f>
        <v>27280</v>
      </c>
      <c r="E684" s="2">
        <f t="shared" si="40"/>
        <v>5516750</v>
      </c>
      <c r="F684" s="5" t="str">
        <f t="shared" si="43"/>
        <v>BULLISH</v>
      </c>
      <c r="G684" s="5" t="str">
        <f t="shared" si="42"/>
        <v>NEUTRAL</v>
      </c>
      <c r="H684" s="5" t="str">
        <f t="shared" si="41"/>
        <v>BULLISH DIVERGENCE</v>
      </c>
    </row>
    <row r="685" spans="1:8" ht="13.5" x14ac:dyDescent="0.25">
      <c r="A685" s="3">
        <f>TITRES_STAT!B688</f>
        <v>43299</v>
      </c>
      <c r="B685" s="5">
        <f>TITRES_STAT!C688</f>
        <v>1.33</v>
      </c>
      <c r="C685" s="5">
        <f>TITRES_STAT!D688</f>
        <v>1.2555000000000001</v>
      </c>
      <c r="D685" s="5">
        <f>TITRES_STAT!E688</f>
        <v>34749</v>
      </c>
      <c r="E685" s="2">
        <f t="shared" si="40"/>
        <v>5551499</v>
      </c>
      <c r="F685" s="5" t="str">
        <f t="shared" si="43"/>
        <v>BEARISH</v>
      </c>
      <c r="G685" s="5" t="str">
        <f t="shared" si="42"/>
        <v>NEUTRAL</v>
      </c>
      <c r="H685" s="5" t="str">
        <f t="shared" si="41"/>
        <v>CONFIRMED BEARISH</v>
      </c>
    </row>
    <row r="686" spans="1:8" ht="13.5" x14ac:dyDescent="0.25">
      <c r="A686" s="3">
        <f>TITRES_STAT!B689</f>
        <v>43300</v>
      </c>
      <c r="B686" s="5">
        <f>TITRES_STAT!C689</f>
        <v>1.35</v>
      </c>
      <c r="C686" s="5">
        <f>TITRES_STAT!D689</f>
        <v>1.2744</v>
      </c>
      <c r="D686" s="5">
        <f>TITRES_STAT!E689</f>
        <v>3981</v>
      </c>
      <c r="E686" s="2">
        <f t="shared" si="40"/>
        <v>5555480</v>
      </c>
      <c r="F686" s="5" t="str">
        <f t="shared" si="43"/>
        <v>BEARISH</v>
      </c>
      <c r="G686" s="5" t="str">
        <f t="shared" si="42"/>
        <v>NEUTRAL</v>
      </c>
      <c r="H686" s="5" t="str">
        <f t="shared" si="41"/>
        <v>CONFIRMED BEARISH</v>
      </c>
    </row>
    <row r="687" spans="1:8" ht="13.5" x14ac:dyDescent="0.25">
      <c r="A687" s="3">
        <f>TITRES_STAT!B690</f>
        <v>43301</v>
      </c>
      <c r="B687" s="5">
        <f>TITRES_STAT!C690</f>
        <v>1.34</v>
      </c>
      <c r="C687" s="5">
        <f>TITRES_STAT!D690</f>
        <v>1.2649999999999999</v>
      </c>
      <c r="D687" s="5">
        <f>TITRES_STAT!E690</f>
        <v>40898</v>
      </c>
      <c r="E687" s="2">
        <f t="shared" si="40"/>
        <v>5514582</v>
      </c>
      <c r="F687" s="5" t="str">
        <f t="shared" si="43"/>
        <v>BEARISH</v>
      </c>
      <c r="G687" s="5" t="str">
        <f t="shared" si="42"/>
        <v>NEUTRAL</v>
      </c>
      <c r="H687" s="5" t="str">
        <f t="shared" si="41"/>
        <v>CONFIRMED BEARISH</v>
      </c>
    </row>
    <row r="688" spans="1:8" ht="13.5" x14ac:dyDescent="0.25">
      <c r="A688" s="3">
        <f>TITRES_STAT!B691</f>
        <v>43304</v>
      </c>
      <c r="B688" s="5">
        <f>TITRES_STAT!C691</f>
        <v>1.3</v>
      </c>
      <c r="C688" s="5">
        <f>TITRES_STAT!D691</f>
        <v>1.2272000000000001</v>
      </c>
      <c r="D688" s="5">
        <f>TITRES_STAT!E691</f>
        <v>49009</v>
      </c>
      <c r="E688" s="2">
        <f t="shared" si="40"/>
        <v>5465573</v>
      </c>
      <c r="F688" s="5" t="str">
        <f t="shared" si="43"/>
        <v>BEARISH</v>
      </c>
      <c r="G688" s="5" t="str">
        <f t="shared" si="42"/>
        <v>NEUTRAL</v>
      </c>
      <c r="H688" s="5" t="str">
        <f t="shared" si="41"/>
        <v>CONFIRMED BEARISH</v>
      </c>
    </row>
    <row r="689" spans="1:8" ht="13.5" x14ac:dyDescent="0.25">
      <c r="A689" s="3">
        <f>TITRES_STAT!B692</f>
        <v>43305</v>
      </c>
      <c r="B689" s="5">
        <f>TITRES_STAT!C692</f>
        <v>1.29</v>
      </c>
      <c r="C689" s="5">
        <f>TITRES_STAT!D692</f>
        <v>1.2178</v>
      </c>
      <c r="D689" s="5">
        <f>TITRES_STAT!E692</f>
        <v>29705</v>
      </c>
      <c r="E689" s="2">
        <f t="shared" si="40"/>
        <v>5435868</v>
      </c>
      <c r="F689" s="5" t="str">
        <f t="shared" si="43"/>
        <v>BEARISH</v>
      </c>
      <c r="G689" s="5" t="str">
        <f t="shared" si="42"/>
        <v>NEUTRAL</v>
      </c>
      <c r="H689" s="5" t="str">
        <f t="shared" si="41"/>
        <v>CONFIRMED BEARISH</v>
      </c>
    </row>
    <row r="690" spans="1:8" ht="13.5" x14ac:dyDescent="0.25">
      <c r="A690" s="3">
        <f>TITRES_STAT!B693</f>
        <v>43307</v>
      </c>
      <c r="B690" s="5">
        <f>TITRES_STAT!C693</f>
        <v>1.32</v>
      </c>
      <c r="C690" s="5">
        <f>TITRES_STAT!D693</f>
        <v>1.2461</v>
      </c>
      <c r="D690" s="5">
        <f>TITRES_STAT!E693</f>
        <v>26267</v>
      </c>
      <c r="E690" s="2">
        <f t="shared" si="40"/>
        <v>5462135</v>
      </c>
      <c r="F690" s="5" t="str">
        <f t="shared" si="43"/>
        <v>BEARISH</v>
      </c>
      <c r="G690" s="5" t="str">
        <f t="shared" si="42"/>
        <v>NEUTRAL</v>
      </c>
      <c r="H690" s="5" t="str">
        <f t="shared" si="41"/>
        <v>CONFIRMED BEARISH</v>
      </c>
    </row>
    <row r="691" spans="1:8" ht="13.5" x14ac:dyDescent="0.25">
      <c r="A691" s="3">
        <f>TITRES_STAT!B694</f>
        <v>43308</v>
      </c>
      <c r="B691" s="5">
        <f>TITRES_STAT!C694</f>
        <v>1.29</v>
      </c>
      <c r="C691" s="5">
        <f>TITRES_STAT!D694</f>
        <v>1.2178</v>
      </c>
      <c r="D691" s="5">
        <f>TITRES_STAT!E694</f>
        <v>57325</v>
      </c>
      <c r="E691" s="2">
        <f t="shared" si="40"/>
        <v>5404810</v>
      </c>
      <c r="F691" s="5" t="str">
        <f t="shared" si="43"/>
        <v>BEARISH</v>
      </c>
      <c r="G691" s="5" t="str">
        <f t="shared" si="42"/>
        <v>WEAK</v>
      </c>
      <c r="H691" s="5" t="str">
        <f t="shared" si="41"/>
        <v>CONFIRMED BEARISH</v>
      </c>
    </row>
    <row r="692" spans="1:8" ht="13.5" x14ac:dyDescent="0.25">
      <c r="A692" s="3">
        <f>TITRES_STAT!B695</f>
        <v>43311</v>
      </c>
      <c r="B692" s="5">
        <f>TITRES_STAT!C695</f>
        <v>1.29</v>
      </c>
      <c r="C692" s="5">
        <f>TITRES_STAT!D695</f>
        <v>1.2178</v>
      </c>
      <c r="D692" s="5">
        <f>TITRES_STAT!E695</f>
        <v>53721</v>
      </c>
      <c r="E692" s="2">
        <f t="shared" si="40"/>
        <v>5404810</v>
      </c>
      <c r="F692" s="5" t="str">
        <f t="shared" si="43"/>
        <v>BEARISH</v>
      </c>
      <c r="G692" s="5" t="str">
        <f t="shared" si="42"/>
        <v>NEUTRAL</v>
      </c>
      <c r="H692" s="5" t="str">
        <f t="shared" si="41"/>
        <v>CONFIRMED BEARISH</v>
      </c>
    </row>
    <row r="693" spans="1:8" ht="13.5" x14ac:dyDescent="0.25">
      <c r="A693" s="3">
        <f>TITRES_STAT!B696</f>
        <v>43312</v>
      </c>
      <c r="B693" s="5">
        <f>TITRES_STAT!C696</f>
        <v>1.28</v>
      </c>
      <c r="C693" s="5">
        <f>TITRES_STAT!D696</f>
        <v>1.2082999999999999</v>
      </c>
      <c r="D693" s="5">
        <f>TITRES_STAT!E696</f>
        <v>54442</v>
      </c>
      <c r="E693" s="2">
        <f t="shared" si="40"/>
        <v>5350368</v>
      </c>
      <c r="F693" s="5" t="str">
        <f t="shared" si="43"/>
        <v>BEARISH</v>
      </c>
      <c r="G693" s="5" t="str">
        <f t="shared" si="42"/>
        <v>WEAK</v>
      </c>
      <c r="H693" s="5" t="str">
        <f t="shared" si="41"/>
        <v>CONFIRMED BEARISH</v>
      </c>
    </row>
    <row r="694" spans="1:8" ht="13.5" x14ac:dyDescent="0.25">
      <c r="A694" s="3">
        <f>TITRES_STAT!B697</f>
        <v>43313</v>
      </c>
      <c r="B694" s="5">
        <f>TITRES_STAT!C697</f>
        <v>1.31</v>
      </c>
      <c r="C694" s="5">
        <f>TITRES_STAT!D697</f>
        <v>1.2365999999999999</v>
      </c>
      <c r="D694" s="5">
        <f>TITRES_STAT!E697</f>
        <v>86708</v>
      </c>
      <c r="E694" s="2">
        <f t="shared" si="40"/>
        <v>5437076</v>
      </c>
      <c r="F694" s="5" t="str">
        <f t="shared" si="43"/>
        <v>BULLISH</v>
      </c>
      <c r="G694" s="5" t="str">
        <f t="shared" si="42"/>
        <v>NEUTRAL</v>
      </c>
      <c r="H694" s="5" t="str">
        <f t="shared" si="41"/>
        <v>CONFIRMED BULLISH</v>
      </c>
    </row>
    <row r="695" spans="1:8" ht="13.5" x14ac:dyDescent="0.25">
      <c r="A695" s="3">
        <f>TITRES_STAT!B698</f>
        <v>43314</v>
      </c>
      <c r="B695" s="5">
        <f>TITRES_STAT!C698</f>
        <v>1.33</v>
      </c>
      <c r="C695" s="5">
        <f>TITRES_STAT!D698</f>
        <v>1.2555000000000001</v>
      </c>
      <c r="D695" s="5">
        <f>TITRES_STAT!E698</f>
        <v>146396</v>
      </c>
      <c r="E695" s="2">
        <f t="shared" si="40"/>
        <v>5583472</v>
      </c>
      <c r="F695" s="5" t="str">
        <f t="shared" si="43"/>
        <v>BULLISH</v>
      </c>
      <c r="G695" s="5" t="str">
        <f t="shared" si="42"/>
        <v>STRONG</v>
      </c>
      <c r="H695" s="5" t="str">
        <f t="shared" si="41"/>
        <v>CONFIRMED BULLISH</v>
      </c>
    </row>
    <row r="696" spans="1:8" ht="13.5" x14ac:dyDescent="0.25">
      <c r="A696" s="3">
        <f>TITRES_STAT!B699</f>
        <v>43315</v>
      </c>
      <c r="B696" s="5">
        <f>TITRES_STAT!C699</f>
        <v>1.33</v>
      </c>
      <c r="C696" s="5">
        <f>TITRES_STAT!D699</f>
        <v>1.2555000000000001</v>
      </c>
      <c r="D696" s="5">
        <f>TITRES_STAT!E699</f>
        <v>18357</v>
      </c>
      <c r="E696" s="2">
        <f t="shared" si="40"/>
        <v>5583472</v>
      </c>
      <c r="F696" s="5" t="str">
        <f t="shared" si="43"/>
        <v>BULLISH</v>
      </c>
      <c r="G696" s="5" t="str">
        <f t="shared" si="42"/>
        <v>STRONG</v>
      </c>
      <c r="H696" s="5" t="str">
        <f t="shared" si="41"/>
        <v>CONFIRMED BULLISH</v>
      </c>
    </row>
    <row r="697" spans="1:8" ht="13.5" x14ac:dyDescent="0.25">
      <c r="A697" s="3">
        <f>TITRES_STAT!B700</f>
        <v>43318</v>
      </c>
      <c r="B697" s="5">
        <f>TITRES_STAT!C700</f>
        <v>1.35</v>
      </c>
      <c r="C697" s="5">
        <f>TITRES_STAT!D700</f>
        <v>1.2744</v>
      </c>
      <c r="D697" s="5">
        <f>TITRES_STAT!E700</f>
        <v>68156</v>
      </c>
      <c r="E697" s="2">
        <f t="shared" si="40"/>
        <v>5651628</v>
      </c>
      <c r="F697" s="5" t="str">
        <f t="shared" si="43"/>
        <v>BULLISH</v>
      </c>
      <c r="G697" s="5" t="str">
        <f t="shared" si="42"/>
        <v>STRONG</v>
      </c>
      <c r="H697" s="5" t="str">
        <f t="shared" si="41"/>
        <v>CONFIRMED BULLISH</v>
      </c>
    </row>
    <row r="698" spans="1:8" ht="13.5" x14ac:dyDescent="0.25">
      <c r="A698" s="3">
        <f>TITRES_STAT!B701</f>
        <v>43319</v>
      </c>
      <c r="B698" s="5">
        <f>TITRES_STAT!C701</f>
        <v>1.36</v>
      </c>
      <c r="C698" s="5">
        <f>TITRES_STAT!D701</f>
        <v>1.2838000000000001</v>
      </c>
      <c r="D698" s="5">
        <f>TITRES_STAT!E701</f>
        <v>43069</v>
      </c>
      <c r="E698" s="2">
        <f t="shared" si="40"/>
        <v>5694697</v>
      </c>
      <c r="F698" s="5" t="str">
        <f t="shared" si="43"/>
        <v>BULLISH</v>
      </c>
      <c r="G698" s="5" t="str">
        <f t="shared" si="42"/>
        <v>STRONG</v>
      </c>
      <c r="H698" s="5" t="str">
        <f t="shared" si="41"/>
        <v>CONFIRMED BULLISH</v>
      </c>
    </row>
    <row r="699" spans="1:8" ht="13.5" x14ac:dyDescent="0.25">
      <c r="A699" s="3">
        <f>TITRES_STAT!B702</f>
        <v>43320</v>
      </c>
      <c r="B699" s="5">
        <f>TITRES_STAT!C702</f>
        <v>1.35</v>
      </c>
      <c r="C699" s="5">
        <f>TITRES_STAT!D702</f>
        <v>1.2744</v>
      </c>
      <c r="D699" s="5">
        <f>TITRES_STAT!E702</f>
        <v>15864</v>
      </c>
      <c r="E699" s="2">
        <f t="shared" si="40"/>
        <v>5678833</v>
      </c>
      <c r="F699" s="5" t="str">
        <f t="shared" si="43"/>
        <v>BULLISH</v>
      </c>
      <c r="G699" s="5" t="str">
        <f t="shared" si="42"/>
        <v>STRONG</v>
      </c>
      <c r="H699" s="5" t="str">
        <f t="shared" si="41"/>
        <v>CONFIRMED BULLISH</v>
      </c>
    </row>
    <row r="700" spans="1:8" ht="13.5" x14ac:dyDescent="0.25">
      <c r="A700" s="3">
        <f>TITRES_STAT!B703</f>
        <v>43321</v>
      </c>
      <c r="B700" s="5">
        <f>TITRES_STAT!C703</f>
        <v>1.35</v>
      </c>
      <c r="C700" s="5">
        <f>TITRES_STAT!D703</f>
        <v>1.2744</v>
      </c>
      <c r="D700" s="5">
        <f>TITRES_STAT!E703</f>
        <v>48869</v>
      </c>
      <c r="E700" s="2">
        <f t="shared" si="40"/>
        <v>5678833</v>
      </c>
      <c r="F700" s="5" t="str">
        <f t="shared" si="43"/>
        <v>BULLISH</v>
      </c>
      <c r="G700" s="5" t="str">
        <f t="shared" si="42"/>
        <v>NEUTRAL</v>
      </c>
      <c r="H700" s="5" t="str">
        <f t="shared" si="41"/>
        <v>CONFIRMED BULLISH</v>
      </c>
    </row>
    <row r="701" spans="1:8" ht="13.5" x14ac:dyDescent="0.25">
      <c r="A701" s="3">
        <f>TITRES_STAT!B704</f>
        <v>43322</v>
      </c>
      <c r="B701" s="5">
        <f>TITRES_STAT!C704</f>
        <v>1.35</v>
      </c>
      <c r="C701" s="5">
        <f>TITRES_STAT!D704</f>
        <v>1.2744</v>
      </c>
      <c r="D701" s="5">
        <f>TITRES_STAT!E704</f>
        <v>29471</v>
      </c>
      <c r="E701" s="2">
        <f t="shared" si="40"/>
        <v>5678833</v>
      </c>
      <c r="F701" s="5" t="str">
        <f t="shared" si="43"/>
        <v>BULLISH</v>
      </c>
      <c r="G701" s="5" t="str">
        <f t="shared" si="42"/>
        <v>NEUTRAL</v>
      </c>
      <c r="H701" s="5" t="str">
        <f t="shared" si="41"/>
        <v>CONFIRMED BULLISH</v>
      </c>
    </row>
    <row r="702" spans="1:8" ht="13.5" x14ac:dyDescent="0.25">
      <c r="A702" s="3">
        <f>TITRES_STAT!B705</f>
        <v>43326</v>
      </c>
      <c r="B702" s="5">
        <f>TITRES_STAT!C705</f>
        <v>1.34</v>
      </c>
      <c r="C702" s="5">
        <f>TITRES_STAT!D705</f>
        <v>1.2649999999999999</v>
      </c>
      <c r="D702" s="5">
        <f>TITRES_STAT!E705</f>
        <v>8113</v>
      </c>
      <c r="E702" s="2">
        <f t="shared" si="40"/>
        <v>5670720</v>
      </c>
      <c r="F702" s="5" t="str">
        <f t="shared" si="43"/>
        <v>BULLISH</v>
      </c>
      <c r="G702" s="5" t="str">
        <f t="shared" si="42"/>
        <v>NEUTRAL</v>
      </c>
      <c r="H702" s="5" t="str">
        <f t="shared" si="41"/>
        <v>BULLISH DIVERGENCE</v>
      </c>
    </row>
    <row r="703" spans="1:8" ht="13.5" x14ac:dyDescent="0.25">
      <c r="A703" s="3">
        <f>TITRES_STAT!B706</f>
        <v>43327</v>
      </c>
      <c r="B703" s="5">
        <f>TITRES_STAT!C706</f>
        <v>1.31</v>
      </c>
      <c r="C703" s="5">
        <f>TITRES_STAT!D706</f>
        <v>1.2365999999999999</v>
      </c>
      <c r="D703" s="5">
        <f>TITRES_STAT!E706</f>
        <v>55261</v>
      </c>
      <c r="E703" s="2">
        <f t="shared" si="40"/>
        <v>5615459</v>
      </c>
      <c r="F703" s="5" t="str">
        <f t="shared" si="43"/>
        <v>BEARISH</v>
      </c>
      <c r="G703" s="5" t="str">
        <f t="shared" si="42"/>
        <v>NEUTRAL</v>
      </c>
      <c r="H703" s="5" t="str">
        <f t="shared" si="41"/>
        <v>CONFIRMED BEARISH</v>
      </c>
    </row>
    <row r="704" spans="1:8" ht="13.5" x14ac:dyDescent="0.25">
      <c r="A704" s="3">
        <f>TITRES_STAT!B707</f>
        <v>43328</v>
      </c>
      <c r="B704" s="5">
        <f>TITRES_STAT!C707</f>
        <v>1.33</v>
      </c>
      <c r="C704" s="5">
        <f>TITRES_STAT!D707</f>
        <v>1.2555000000000001</v>
      </c>
      <c r="D704" s="5">
        <f>TITRES_STAT!E707</f>
        <v>28110</v>
      </c>
      <c r="E704" s="2">
        <f t="shared" si="40"/>
        <v>5643569</v>
      </c>
      <c r="F704" s="5" t="str">
        <f t="shared" si="43"/>
        <v>BEARISH</v>
      </c>
      <c r="G704" s="5" t="str">
        <f t="shared" si="42"/>
        <v>NEUTRAL</v>
      </c>
      <c r="H704" s="5" t="str">
        <f t="shared" si="41"/>
        <v>CONFIRMED BEARISH</v>
      </c>
    </row>
    <row r="705" spans="1:8" ht="13.5" x14ac:dyDescent="0.25">
      <c r="A705" s="3">
        <f>TITRES_STAT!B708</f>
        <v>43329</v>
      </c>
      <c r="B705" s="5">
        <f>TITRES_STAT!C708</f>
        <v>1.33</v>
      </c>
      <c r="C705" s="5">
        <f>TITRES_STAT!D708</f>
        <v>1.2555000000000001</v>
      </c>
      <c r="D705" s="5">
        <f>TITRES_STAT!E708</f>
        <v>29420</v>
      </c>
      <c r="E705" s="2">
        <f t="shared" si="40"/>
        <v>5643569</v>
      </c>
      <c r="F705" s="5" t="str">
        <f t="shared" si="43"/>
        <v>BEARISH</v>
      </c>
      <c r="G705" s="5" t="str">
        <f t="shared" si="42"/>
        <v>NEUTRAL</v>
      </c>
      <c r="H705" s="5" t="str">
        <f t="shared" si="41"/>
        <v>CONFIRMED BEARISH</v>
      </c>
    </row>
    <row r="706" spans="1:8" ht="13.5" x14ac:dyDescent="0.25">
      <c r="A706" s="3">
        <f>TITRES_STAT!B709</f>
        <v>43332</v>
      </c>
      <c r="B706" s="5">
        <f>TITRES_STAT!C709</f>
        <v>1.34</v>
      </c>
      <c r="C706" s="5">
        <f>TITRES_STAT!D709</f>
        <v>1.2649999999999999</v>
      </c>
      <c r="D706" s="5">
        <f>TITRES_STAT!E709</f>
        <v>7228</v>
      </c>
      <c r="E706" s="2">
        <f t="shared" si="40"/>
        <v>5650797</v>
      </c>
      <c r="F706" s="5" t="str">
        <f t="shared" si="43"/>
        <v>BEARISH</v>
      </c>
      <c r="G706" s="5" t="str">
        <f t="shared" si="42"/>
        <v>NEUTRAL</v>
      </c>
      <c r="H706" s="5" t="str">
        <f t="shared" si="41"/>
        <v>CONFIRMED BEARISH</v>
      </c>
    </row>
    <row r="707" spans="1:8" ht="13.5" x14ac:dyDescent="0.25">
      <c r="A707" s="3">
        <f>TITRES_STAT!B710</f>
        <v>43335</v>
      </c>
      <c r="B707" s="5">
        <f>TITRES_STAT!C710</f>
        <v>1.34</v>
      </c>
      <c r="C707" s="5">
        <f>TITRES_STAT!D710</f>
        <v>1.2649999999999999</v>
      </c>
      <c r="D707" s="5">
        <f>TITRES_STAT!E710</f>
        <v>6698</v>
      </c>
      <c r="E707" s="2">
        <f t="shared" si="40"/>
        <v>5650797</v>
      </c>
      <c r="F707" s="5" t="str">
        <f t="shared" si="43"/>
        <v>BEARISH</v>
      </c>
      <c r="G707" s="5" t="str">
        <f t="shared" si="42"/>
        <v>NEUTRAL</v>
      </c>
      <c r="H707" s="5" t="str">
        <f t="shared" si="41"/>
        <v>NEUTRAL</v>
      </c>
    </row>
    <row r="708" spans="1:8" ht="13.5" x14ac:dyDescent="0.25">
      <c r="A708" s="3">
        <f>TITRES_STAT!B711</f>
        <v>43336</v>
      </c>
      <c r="B708" s="5">
        <f>TITRES_STAT!C711</f>
        <v>1.35</v>
      </c>
      <c r="C708" s="5">
        <f>TITRES_STAT!D711</f>
        <v>1.2744</v>
      </c>
      <c r="D708" s="5">
        <f>TITRES_STAT!E711</f>
        <v>23271</v>
      </c>
      <c r="E708" s="2">
        <f t="shared" ref="E708:E771" si="44">IF(B708&gt;B707, E707+D708, IF(B708&lt;B707, E707-D708, E707))</f>
        <v>5674068</v>
      </c>
      <c r="F708" s="5" t="str">
        <f t="shared" si="43"/>
        <v>BULLISH</v>
      </c>
      <c r="G708" s="5" t="str">
        <f t="shared" si="42"/>
        <v>NEUTRAL</v>
      </c>
      <c r="H708" s="5" t="str">
        <f t="shared" si="41"/>
        <v>CONFIRMED BULLISH</v>
      </c>
    </row>
    <row r="709" spans="1:8" ht="13.5" x14ac:dyDescent="0.25">
      <c r="A709" s="3">
        <f>TITRES_STAT!B712</f>
        <v>43339</v>
      </c>
      <c r="B709" s="5">
        <f>TITRES_STAT!C712</f>
        <v>1.4</v>
      </c>
      <c r="C709" s="5">
        <f>TITRES_STAT!D712</f>
        <v>1.3216000000000001</v>
      </c>
      <c r="D709" s="5">
        <f>TITRES_STAT!E712</f>
        <v>109711</v>
      </c>
      <c r="E709" s="2">
        <f t="shared" si="44"/>
        <v>5783779</v>
      </c>
      <c r="F709" s="5" t="str">
        <f t="shared" si="43"/>
        <v>BULLISH</v>
      </c>
      <c r="G709" s="5" t="str">
        <f t="shared" si="42"/>
        <v>STRONG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1.4</v>
      </c>
      <c r="C710" s="5">
        <f>TITRES_STAT!D713</f>
        <v>1.3216000000000001</v>
      </c>
      <c r="D710" s="5">
        <f>TITRES_STAT!E713</f>
        <v>41895</v>
      </c>
      <c r="E710" s="2">
        <f t="shared" si="44"/>
        <v>5783779</v>
      </c>
      <c r="F710" s="5" t="str">
        <f t="shared" si="43"/>
        <v>BULLISH</v>
      </c>
      <c r="G710" s="5" t="str">
        <f t="shared" si="42"/>
        <v>STRONG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43341</v>
      </c>
      <c r="B711" s="5">
        <f>TITRES_STAT!C714</f>
        <v>1.37</v>
      </c>
      <c r="C711" s="5">
        <f>TITRES_STAT!D714</f>
        <v>1.2932999999999999</v>
      </c>
      <c r="D711" s="5">
        <f>TITRES_STAT!E714</f>
        <v>10628</v>
      </c>
      <c r="E711" s="2">
        <f t="shared" si="44"/>
        <v>5773151</v>
      </c>
      <c r="F711" s="5" t="str">
        <f t="shared" si="43"/>
        <v>BULLISH</v>
      </c>
      <c r="G711" s="5" t="str">
        <f t="shared" ref="G711:G774" si="46">IF((E711-E706)/E706 &gt; 0.02, "STRONG",
 IF((E711-E706)/E706 &lt; -0.02, "WEAK", "NEUTRAL"))</f>
        <v>STRONG</v>
      </c>
      <c r="H711" s="5" t="str">
        <f t="shared" si="45"/>
        <v>CONFIRMED BULLISH</v>
      </c>
    </row>
    <row r="712" spans="1:8" ht="13.5" x14ac:dyDescent="0.25">
      <c r="A712" s="3">
        <f>TITRES_STAT!B715</f>
        <v>43342</v>
      </c>
      <c r="B712" s="5">
        <f>TITRES_STAT!C715</f>
        <v>1.36</v>
      </c>
      <c r="C712" s="5">
        <f>TITRES_STAT!D715</f>
        <v>1.2838000000000001</v>
      </c>
      <c r="D712" s="5">
        <f>TITRES_STAT!E715</f>
        <v>25028</v>
      </c>
      <c r="E712" s="2">
        <f t="shared" si="44"/>
        <v>5748123</v>
      </c>
      <c r="F712" s="5" t="str">
        <f t="shared" ref="F712:F775" si="47">IF(E712&gt;E707,"BULLISH",IF(E712&lt;E707,"BEARISH","NEUTRAL"))</f>
        <v>BULLISH</v>
      </c>
      <c r="G712" s="5" t="str">
        <f t="shared" si="46"/>
        <v>NEUTRAL</v>
      </c>
      <c r="H712" s="5" t="str">
        <f t="shared" si="45"/>
        <v>CONFIRMED BULLISH</v>
      </c>
    </row>
    <row r="713" spans="1:8" ht="13.5" x14ac:dyDescent="0.25">
      <c r="A713" s="3">
        <f>TITRES_STAT!B716</f>
        <v>43343</v>
      </c>
      <c r="B713" s="5">
        <f>TITRES_STAT!C716</f>
        <v>1.32</v>
      </c>
      <c r="C713" s="5">
        <f>TITRES_STAT!D716</f>
        <v>1.2461</v>
      </c>
      <c r="D713" s="5">
        <f>TITRES_STAT!E716</f>
        <v>48459</v>
      </c>
      <c r="E713" s="2">
        <f t="shared" si="44"/>
        <v>5699664</v>
      </c>
      <c r="F713" s="5" t="str">
        <f t="shared" si="47"/>
        <v>BULLISH</v>
      </c>
      <c r="G713" s="5" t="str">
        <f t="shared" si="46"/>
        <v>NEUTRAL</v>
      </c>
      <c r="H713" s="5" t="str">
        <f t="shared" si="45"/>
        <v>BULLISH DIVERGENCE</v>
      </c>
    </row>
    <row r="714" spans="1:8" ht="13.5" x14ac:dyDescent="0.25">
      <c r="A714" s="3">
        <f>TITRES_STAT!B717</f>
        <v>43346</v>
      </c>
      <c r="B714" s="5">
        <f>TITRES_STAT!C717</f>
        <v>1.34</v>
      </c>
      <c r="C714" s="5">
        <f>TITRES_STAT!D717</f>
        <v>1.2649999999999999</v>
      </c>
      <c r="D714" s="5">
        <f>TITRES_STAT!E717</f>
        <v>7133</v>
      </c>
      <c r="E714" s="2">
        <f t="shared" si="44"/>
        <v>5706797</v>
      </c>
      <c r="F714" s="5" t="str">
        <f t="shared" si="47"/>
        <v>BEARISH</v>
      </c>
      <c r="G714" s="5" t="str">
        <f t="shared" si="46"/>
        <v>NEUTRAL</v>
      </c>
      <c r="H714" s="5" t="str">
        <f t="shared" si="45"/>
        <v>CONFIRMED BEARISH</v>
      </c>
    </row>
    <row r="715" spans="1:8" ht="13.5" x14ac:dyDescent="0.25">
      <c r="A715" s="3">
        <f>TITRES_STAT!B718</f>
        <v>43347</v>
      </c>
      <c r="B715" s="5">
        <f>TITRES_STAT!C718</f>
        <v>1.3</v>
      </c>
      <c r="C715" s="5">
        <f>TITRES_STAT!D718</f>
        <v>1.2272000000000001</v>
      </c>
      <c r="D715" s="5">
        <f>TITRES_STAT!E718</f>
        <v>29248</v>
      </c>
      <c r="E715" s="2">
        <f t="shared" si="44"/>
        <v>5677549</v>
      </c>
      <c r="F715" s="5" t="str">
        <f t="shared" si="47"/>
        <v>BEARISH</v>
      </c>
      <c r="G715" s="5" t="str">
        <f t="shared" si="46"/>
        <v>NEUTRAL</v>
      </c>
      <c r="H715" s="5" t="str">
        <f t="shared" si="45"/>
        <v>CONFIRMED BEARISH</v>
      </c>
    </row>
    <row r="716" spans="1:8" ht="13.5" x14ac:dyDescent="0.25">
      <c r="A716" s="3">
        <f>TITRES_STAT!B719</f>
        <v>43348</v>
      </c>
      <c r="B716" s="5">
        <f>TITRES_STAT!C719</f>
        <v>1.24</v>
      </c>
      <c r="C716" s="5">
        <f>TITRES_STAT!D719</f>
        <v>1.24</v>
      </c>
      <c r="D716" s="5">
        <f>TITRES_STAT!E719</f>
        <v>84043</v>
      </c>
      <c r="E716" s="2">
        <f t="shared" si="44"/>
        <v>5593506</v>
      </c>
      <c r="F716" s="5" t="str">
        <f t="shared" si="47"/>
        <v>BEARISH</v>
      </c>
      <c r="G716" s="5" t="str">
        <f t="shared" si="46"/>
        <v>WEAK</v>
      </c>
      <c r="H716" s="5" t="str">
        <f t="shared" si="45"/>
        <v>CONFIRMED BEARISH</v>
      </c>
    </row>
    <row r="717" spans="1:8" ht="13.5" x14ac:dyDescent="0.25">
      <c r="A717" s="3">
        <f>TITRES_STAT!B720</f>
        <v>43349</v>
      </c>
      <c r="B717" s="5">
        <f>TITRES_STAT!C720</f>
        <v>1.24</v>
      </c>
      <c r="C717" s="5">
        <f>TITRES_STAT!D720</f>
        <v>1.24</v>
      </c>
      <c r="D717" s="5">
        <f>TITRES_STAT!E720</f>
        <v>39720</v>
      </c>
      <c r="E717" s="2">
        <f t="shared" si="44"/>
        <v>5593506</v>
      </c>
      <c r="F717" s="5" t="str">
        <f t="shared" si="47"/>
        <v>BEARISH</v>
      </c>
      <c r="G717" s="5" t="str">
        <f t="shared" si="46"/>
        <v>WEAK</v>
      </c>
      <c r="H717" s="5" t="str">
        <f t="shared" si="45"/>
        <v>CONFIRMED BEARISH</v>
      </c>
    </row>
    <row r="718" spans="1:8" ht="13.5" x14ac:dyDescent="0.25">
      <c r="A718" s="3">
        <f>TITRES_STAT!B721</f>
        <v>43350</v>
      </c>
      <c r="B718" s="5">
        <f>TITRES_STAT!C721</f>
        <v>1.25</v>
      </c>
      <c r="C718" s="5">
        <f>TITRES_STAT!D721</f>
        <v>1.25</v>
      </c>
      <c r="D718" s="5">
        <f>TITRES_STAT!E721</f>
        <v>10914</v>
      </c>
      <c r="E718" s="2">
        <f t="shared" si="44"/>
        <v>5604420</v>
      </c>
      <c r="F718" s="5" t="str">
        <f t="shared" si="47"/>
        <v>BEARISH</v>
      </c>
      <c r="G718" s="5" t="str">
        <f t="shared" si="46"/>
        <v>NEUTRAL</v>
      </c>
      <c r="H718" s="5" t="str">
        <f t="shared" si="45"/>
        <v>CONFIRMED BEARISH</v>
      </c>
    </row>
    <row r="719" spans="1:8" ht="13.5" x14ac:dyDescent="0.25">
      <c r="A719" s="3">
        <f>TITRES_STAT!B722</f>
        <v>43353</v>
      </c>
      <c r="B719" s="5">
        <f>TITRES_STAT!C722</f>
        <v>1.24</v>
      </c>
      <c r="C719" s="5">
        <f>TITRES_STAT!D722</f>
        <v>1.24</v>
      </c>
      <c r="D719" s="5">
        <f>TITRES_STAT!E722</f>
        <v>8239</v>
      </c>
      <c r="E719" s="2">
        <f t="shared" si="44"/>
        <v>5596181</v>
      </c>
      <c r="F719" s="5" t="str">
        <f t="shared" si="47"/>
        <v>BEARISH</v>
      </c>
      <c r="G719" s="5" t="str">
        <f t="shared" si="46"/>
        <v>NEUTRAL</v>
      </c>
      <c r="H719" s="5" t="str">
        <f t="shared" si="45"/>
        <v>CONFIRMED BEARISH</v>
      </c>
    </row>
    <row r="720" spans="1:8" ht="13.5" x14ac:dyDescent="0.25">
      <c r="A720" s="3">
        <f>TITRES_STAT!B723</f>
        <v>43355</v>
      </c>
      <c r="B720" s="5">
        <f>TITRES_STAT!C723</f>
        <v>1.22</v>
      </c>
      <c r="C720" s="5">
        <f>TITRES_STAT!D723</f>
        <v>1.22</v>
      </c>
      <c r="D720" s="5">
        <f>TITRES_STAT!E723</f>
        <v>27765</v>
      </c>
      <c r="E720" s="2">
        <f t="shared" si="44"/>
        <v>5568416</v>
      </c>
      <c r="F720" s="5" t="str">
        <f t="shared" si="47"/>
        <v>BEARISH</v>
      </c>
      <c r="G720" s="5" t="str">
        <f t="shared" si="46"/>
        <v>NEUTRAL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1.22</v>
      </c>
      <c r="C721" s="5">
        <f>TITRES_STAT!D724</f>
        <v>1.22</v>
      </c>
      <c r="D721" s="5">
        <f>TITRES_STAT!E724</f>
        <v>46733</v>
      </c>
      <c r="E721" s="2">
        <f t="shared" si="44"/>
        <v>5568416</v>
      </c>
      <c r="F721" s="5" t="str">
        <f t="shared" si="47"/>
        <v>BEARISH</v>
      </c>
      <c r="G721" s="5" t="str">
        <f t="shared" si="46"/>
        <v>NEUTRAL</v>
      </c>
      <c r="H721" s="5" t="str">
        <f t="shared" si="45"/>
        <v>CONFIRMED BEARISH</v>
      </c>
    </row>
    <row r="722" spans="1:8" ht="13.5" x14ac:dyDescent="0.25">
      <c r="A722" s="3">
        <f>TITRES_STAT!B725</f>
        <v>43357</v>
      </c>
      <c r="B722" s="5">
        <f>TITRES_STAT!C725</f>
        <v>1.19</v>
      </c>
      <c r="C722" s="5">
        <f>TITRES_STAT!D725</f>
        <v>1.19</v>
      </c>
      <c r="D722" s="5">
        <f>TITRES_STAT!E725</f>
        <v>70585</v>
      </c>
      <c r="E722" s="2">
        <f t="shared" si="44"/>
        <v>5497831</v>
      </c>
      <c r="F722" s="5" t="str">
        <f t="shared" si="47"/>
        <v>BEARISH</v>
      </c>
      <c r="G722" s="5" t="str">
        <f t="shared" si="46"/>
        <v>NEUTRAL</v>
      </c>
      <c r="H722" s="5" t="str">
        <f t="shared" si="45"/>
        <v>CONFIRMED BEARISH</v>
      </c>
    </row>
    <row r="723" spans="1:8" ht="13.5" x14ac:dyDescent="0.25">
      <c r="A723" s="3">
        <f>TITRES_STAT!B726</f>
        <v>43360</v>
      </c>
      <c r="B723" s="5">
        <f>TITRES_STAT!C726</f>
        <v>1.22</v>
      </c>
      <c r="C723" s="5">
        <f>TITRES_STAT!D726</f>
        <v>1.22</v>
      </c>
      <c r="D723" s="5">
        <f>TITRES_STAT!E726</f>
        <v>41379</v>
      </c>
      <c r="E723" s="2">
        <f t="shared" si="44"/>
        <v>5539210</v>
      </c>
      <c r="F723" s="5" t="str">
        <f t="shared" si="47"/>
        <v>BEARISH</v>
      </c>
      <c r="G723" s="5" t="str">
        <f t="shared" si="46"/>
        <v>NEUTRAL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1.22</v>
      </c>
      <c r="C724" s="5">
        <f>TITRES_STAT!D727</f>
        <v>1.22</v>
      </c>
      <c r="D724" s="5">
        <f>TITRES_STAT!E727</f>
        <v>74555</v>
      </c>
      <c r="E724" s="2">
        <f t="shared" si="44"/>
        <v>5539210</v>
      </c>
      <c r="F724" s="5" t="str">
        <f t="shared" si="47"/>
        <v>BEARISH</v>
      </c>
      <c r="G724" s="5" t="str">
        <f t="shared" si="46"/>
        <v>NEUTRAL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1.19</v>
      </c>
      <c r="C725" s="5">
        <f>TITRES_STAT!D728</f>
        <v>1.19</v>
      </c>
      <c r="D725" s="5">
        <f>TITRES_STAT!E728</f>
        <v>35280</v>
      </c>
      <c r="E725" s="2">
        <f t="shared" si="44"/>
        <v>5503930</v>
      </c>
      <c r="F725" s="5" t="str">
        <f t="shared" si="47"/>
        <v>BEARISH</v>
      </c>
      <c r="G725" s="5" t="str">
        <f t="shared" si="46"/>
        <v>NEUTRAL</v>
      </c>
      <c r="H725" s="5" t="str">
        <f t="shared" si="45"/>
        <v>CONFIRMED BEARISH</v>
      </c>
    </row>
    <row r="726" spans="1:8" ht="13.5" x14ac:dyDescent="0.25">
      <c r="A726" s="3">
        <f>TITRES_STAT!B729</f>
        <v>43363</v>
      </c>
      <c r="B726" s="5">
        <f>TITRES_STAT!C729</f>
        <v>1.19</v>
      </c>
      <c r="C726" s="5">
        <f>TITRES_STAT!D729</f>
        <v>1.19</v>
      </c>
      <c r="D726" s="5">
        <f>TITRES_STAT!E729</f>
        <v>17233</v>
      </c>
      <c r="E726" s="2">
        <f t="shared" si="44"/>
        <v>5503930</v>
      </c>
      <c r="F726" s="5" t="str">
        <f t="shared" si="47"/>
        <v>BEARISH</v>
      </c>
      <c r="G726" s="5" t="str">
        <f t="shared" si="46"/>
        <v>NEUTRAL</v>
      </c>
      <c r="H726" s="5" t="str">
        <f t="shared" si="45"/>
        <v>CONFIRMED BEARISH</v>
      </c>
    </row>
    <row r="727" spans="1:8" ht="13.5" x14ac:dyDescent="0.25">
      <c r="A727" s="3">
        <f>TITRES_STAT!B730</f>
        <v>43364</v>
      </c>
      <c r="B727" s="5">
        <f>TITRES_STAT!C730</f>
        <v>1.17</v>
      </c>
      <c r="C727" s="5">
        <f>TITRES_STAT!D730</f>
        <v>1.17</v>
      </c>
      <c r="D727" s="5">
        <f>TITRES_STAT!E730</f>
        <v>23190</v>
      </c>
      <c r="E727" s="2">
        <f t="shared" si="44"/>
        <v>5480740</v>
      </c>
      <c r="F727" s="5" t="str">
        <f t="shared" si="47"/>
        <v>BEARISH</v>
      </c>
      <c r="G727" s="5" t="str">
        <f t="shared" si="46"/>
        <v>NEUTRAL</v>
      </c>
      <c r="H727" s="5" t="str">
        <f t="shared" si="45"/>
        <v>CONFIRMED BEARISH</v>
      </c>
    </row>
    <row r="728" spans="1:8" ht="13.5" x14ac:dyDescent="0.25">
      <c r="A728" s="3">
        <f>TITRES_STAT!B731</f>
        <v>43367</v>
      </c>
      <c r="B728" s="5">
        <f>TITRES_STAT!C731</f>
        <v>1.17</v>
      </c>
      <c r="C728" s="5">
        <f>TITRES_STAT!D731</f>
        <v>1.17</v>
      </c>
      <c r="D728" s="5">
        <f>TITRES_STAT!E731</f>
        <v>29260</v>
      </c>
      <c r="E728" s="2">
        <f t="shared" si="44"/>
        <v>5480740</v>
      </c>
      <c r="F728" s="5" t="str">
        <f t="shared" si="47"/>
        <v>BEARISH</v>
      </c>
      <c r="G728" s="5" t="str">
        <f t="shared" si="46"/>
        <v>NEUTRAL</v>
      </c>
      <c r="H728" s="5" t="str">
        <f t="shared" si="45"/>
        <v>CONFIRMED BEARISH</v>
      </c>
    </row>
    <row r="729" spans="1:8" ht="13.5" x14ac:dyDescent="0.25">
      <c r="A729" s="3">
        <f>TITRES_STAT!B732</f>
        <v>43368</v>
      </c>
      <c r="B729" s="5">
        <f>TITRES_STAT!C732</f>
        <v>1.17</v>
      </c>
      <c r="C729" s="5">
        <f>TITRES_STAT!D732</f>
        <v>1.17</v>
      </c>
      <c r="D729" s="5">
        <f>TITRES_STAT!E732</f>
        <v>46841</v>
      </c>
      <c r="E729" s="2">
        <f t="shared" si="44"/>
        <v>5480740</v>
      </c>
      <c r="F729" s="5" t="str">
        <f t="shared" si="47"/>
        <v>BEARISH</v>
      </c>
      <c r="G729" s="5" t="str">
        <f t="shared" si="46"/>
        <v>NEUTRAL</v>
      </c>
      <c r="H729" s="5" t="str">
        <f t="shared" si="45"/>
        <v>CONFIRMED BEARISH</v>
      </c>
    </row>
    <row r="730" spans="1:8" ht="13.5" x14ac:dyDescent="0.25">
      <c r="A730" s="3">
        <f>TITRES_STAT!B733</f>
        <v>43369</v>
      </c>
      <c r="B730" s="5">
        <f>TITRES_STAT!C733</f>
        <v>1.17</v>
      </c>
      <c r="C730" s="5">
        <f>TITRES_STAT!D733</f>
        <v>1.17</v>
      </c>
      <c r="D730" s="5">
        <f>TITRES_STAT!E733</f>
        <v>5728</v>
      </c>
      <c r="E730" s="2">
        <f t="shared" si="44"/>
        <v>5480740</v>
      </c>
      <c r="F730" s="5" t="str">
        <f t="shared" si="47"/>
        <v>BEARISH</v>
      </c>
      <c r="G730" s="5" t="str">
        <f t="shared" si="46"/>
        <v>NEUTRAL</v>
      </c>
      <c r="H730" s="5" t="str">
        <f t="shared" si="45"/>
        <v>CONFIRMED BEARISH</v>
      </c>
    </row>
    <row r="731" spans="1:8" ht="13.5" x14ac:dyDescent="0.25">
      <c r="A731" s="3">
        <f>TITRES_STAT!B734</f>
        <v>43370</v>
      </c>
      <c r="B731" s="5">
        <f>TITRES_STAT!C734</f>
        <v>1.19</v>
      </c>
      <c r="C731" s="5">
        <f>TITRES_STAT!D734</f>
        <v>1.19</v>
      </c>
      <c r="D731" s="5">
        <f>TITRES_STAT!E734</f>
        <v>7934</v>
      </c>
      <c r="E731" s="2">
        <f t="shared" si="44"/>
        <v>5488674</v>
      </c>
      <c r="F731" s="5" t="str">
        <f t="shared" si="47"/>
        <v>BEARISH</v>
      </c>
      <c r="G731" s="5" t="str">
        <f t="shared" si="46"/>
        <v>NEUTRAL</v>
      </c>
      <c r="H731" s="5" t="str">
        <f t="shared" si="45"/>
        <v>NEUTRAL</v>
      </c>
    </row>
    <row r="732" spans="1:8" ht="13.5" x14ac:dyDescent="0.25">
      <c r="A732" s="3">
        <f>TITRES_STAT!B735</f>
        <v>43371</v>
      </c>
      <c r="B732" s="5">
        <f>TITRES_STAT!C735</f>
        <v>1.19</v>
      </c>
      <c r="C732" s="5">
        <f>TITRES_STAT!D735</f>
        <v>1.19</v>
      </c>
      <c r="D732" s="5">
        <f>TITRES_STAT!E735</f>
        <v>42299</v>
      </c>
      <c r="E732" s="2">
        <f t="shared" si="44"/>
        <v>5488674</v>
      </c>
      <c r="F732" s="5" t="str">
        <f t="shared" si="47"/>
        <v>BULLISH</v>
      </c>
      <c r="G732" s="5" t="str">
        <f t="shared" si="46"/>
        <v>NEUTRAL</v>
      </c>
      <c r="H732" s="5" t="str">
        <f t="shared" si="45"/>
        <v>CONFIRMED BULLISH</v>
      </c>
    </row>
    <row r="733" spans="1:8" ht="13.5" x14ac:dyDescent="0.25">
      <c r="A733" s="3">
        <f>TITRES_STAT!B736</f>
        <v>43374</v>
      </c>
      <c r="B733" s="5">
        <f>TITRES_STAT!C736</f>
        <v>1.19</v>
      </c>
      <c r="C733" s="5">
        <f>TITRES_STAT!D736</f>
        <v>1.19</v>
      </c>
      <c r="D733" s="5">
        <f>TITRES_STAT!E736</f>
        <v>64262</v>
      </c>
      <c r="E733" s="2">
        <f t="shared" si="44"/>
        <v>5488674</v>
      </c>
      <c r="F733" s="5" t="str">
        <f t="shared" si="47"/>
        <v>BULLISH</v>
      </c>
      <c r="G733" s="5" t="str">
        <f t="shared" si="46"/>
        <v>NEUTRAL</v>
      </c>
      <c r="H733" s="5" t="str">
        <f t="shared" si="45"/>
        <v>CONFIRMED BULLISH</v>
      </c>
    </row>
    <row r="734" spans="1:8" ht="13.5" x14ac:dyDescent="0.25">
      <c r="A734" s="3">
        <f>TITRES_STAT!B737</f>
        <v>43375</v>
      </c>
      <c r="B734" s="5">
        <f>TITRES_STAT!C737</f>
        <v>1.19</v>
      </c>
      <c r="C734" s="5">
        <f>TITRES_STAT!D737</f>
        <v>1.19</v>
      </c>
      <c r="D734" s="5">
        <f>TITRES_STAT!E737</f>
        <v>102227</v>
      </c>
      <c r="E734" s="2">
        <f t="shared" si="44"/>
        <v>5488674</v>
      </c>
      <c r="F734" s="5" t="str">
        <f t="shared" si="47"/>
        <v>BULLISH</v>
      </c>
      <c r="G734" s="5" t="str">
        <f t="shared" si="46"/>
        <v>NEUTRAL</v>
      </c>
      <c r="H734" s="5" t="str">
        <f t="shared" si="45"/>
        <v>CONFIRMED BULLISH</v>
      </c>
    </row>
    <row r="735" spans="1:8" ht="13.5" x14ac:dyDescent="0.25">
      <c r="A735" s="3">
        <f>TITRES_STAT!B738</f>
        <v>43376</v>
      </c>
      <c r="B735" s="5">
        <f>TITRES_STAT!C738</f>
        <v>1.1599999999999999</v>
      </c>
      <c r="C735" s="5">
        <f>TITRES_STAT!D738</f>
        <v>1.1599999999999999</v>
      </c>
      <c r="D735" s="5">
        <f>TITRES_STAT!E738</f>
        <v>22259</v>
      </c>
      <c r="E735" s="2">
        <f t="shared" si="44"/>
        <v>5466415</v>
      </c>
      <c r="F735" s="5" t="str">
        <f t="shared" si="47"/>
        <v>BEARISH</v>
      </c>
      <c r="G735" s="5" t="str">
        <f t="shared" si="46"/>
        <v>NEUTRAL</v>
      </c>
      <c r="H735" s="5" t="str">
        <f t="shared" si="45"/>
        <v>CONFIRMED BEARISH</v>
      </c>
    </row>
    <row r="736" spans="1:8" ht="13.5" x14ac:dyDescent="0.25">
      <c r="A736" s="3">
        <f>TITRES_STAT!B739</f>
        <v>43377</v>
      </c>
      <c r="B736" s="5">
        <f>TITRES_STAT!C739</f>
        <v>1.1399999999999999</v>
      </c>
      <c r="C736" s="5">
        <f>TITRES_STAT!D739</f>
        <v>1.1399999999999999</v>
      </c>
      <c r="D736" s="5">
        <f>TITRES_STAT!E739</f>
        <v>419595</v>
      </c>
      <c r="E736" s="2">
        <f t="shared" si="44"/>
        <v>5046820</v>
      </c>
      <c r="F736" s="5" t="str">
        <f t="shared" si="47"/>
        <v>BEARISH</v>
      </c>
      <c r="G736" s="5" t="str">
        <f t="shared" si="46"/>
        <v>WEAK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1.1499999999999999</v>
      </c>
      <c r="C737" s="5">
        <f>TITRES_STAT!D740</f>
        <v>1.1499999999999999</v>
      </c>
      <c r="D737" s="5">
        <f>TITRES_STAT!E740</f>
        <v>67769</v>
      </c>
      <c r="E737" s="2">
        <f t="shared" si="44"/>
        <v>5114589</v>
      </c>
      <c r="F737" s="5" t="str">
        <f t="shared" si="47"/>
        <v>BEARISH</v>
      </c>
      <c r="G737" s="5" t="str">
        <f t="shared" si="46"/>
        <v>WEAK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1.1599999999999999</v>
      </c>
      <c r="C738" s="5">
        <f>TITRES_STAT!D741</f>
        <v>1.1599999999999999</v>
      </c>
      <c r="D738" s="5">
        <f>TITRES_STAT!E741</f>
        <v>31062</v>
      </c>
      <c r="E738" s="2">
        <f t="shared" si="44"/>
        <v>5145651</v>
      </c>
      <c r="F738" s="5" t="str">
        <f t="shared" si="47"/>
        <v>BEARISH</v>
      </c>
      <c r="G738" s="5" t="str">
        <f t="shared" si="46"/>
        <v>WEAK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1.18</v>
      </c>
      <c r="C739" s="5">
        <f>TITRES_STAT!D742</f>
        <v>1.18</v>
      </c>
      <c r="D739" s="5">
        <f>TITRES_STAT!E742</f>
        <v>13496</v>
      </c>
      <c r="E739" s="2">
        <f t="shared" si="44"/>
        <v>5159147</v>
      </c>
      <c r="F739" s="5" t="str">
        <f t="shared" si="47"/>
        <v>BEARISH</v>
      </c>
      <c r="G739" s="5" t="str">
        <f t="shared" si="46"/>
        <v>WEAK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1.1599999999999999</v>
      </c>
      <c r="C740" s="5">
        <f>TITRES_STAT!D743</f>
        <v>1.1599999999999999</v>
      </c>
      <c r="D740" s="5">
        <f>TITRES_STAT!E743</f>
        <v>13118</v>
      </c>
      <c r="E740" s="2">
        <f t="shared" si="44"/>
        <v>5146029</v>
      </c>
      <c r="F740" s="5" t="str">
        <f t="shared" si="47"/>
        <v>BEARISH</v>
      </c>
      <c r="G740" s="5" t="str">
        <f t="shared" si="46"/>
        <v>WEAK</v>
      </c>
      <c r="H740" s="5" t="str">
        <f t="shared" si="45"/>
        <v>NEUTRAL</v>
      </c>
    </row>
    <row r="741" spans="1:8" ht="13.5" x14ac:dyDescent="0.25">
      <c r="A741" s="3">
        <f>TITRES_STAT!B744</f>
        <v>43384</v>
      </c>
      <c r="B741" s="5">
        <f>TITRES_STAT!C744</f>
        <v>1.17</v>
      </c>
      <c r="C741" s="5">
        <f>TITRES_STAT!D744</f>
        <v>1.17</v>
      </c>
      <c r="D741" s="5">
        <f>TITRES_STAT!E744</f>
        <v>9169</v>
      </c>
      <c r="E741" s="2">
        <f t="shared" si="44"/>
        <v>5155198</v>
      </c>
      <c r="F741" s="5" t="str">
        <f t="shared" si="47"/>
        <v>BULLISH</v>
      </c>
      <c r="G741" s="5" t="str">
        <f t="shared" si="46"/>
        <v>STRONG</v>
      </c>
      <c r="H741" s="5" t="str">
        <f t="shared" si="45"/>
        <v>CONFIRMED BULLISH</v>
      </c>
    </row>
    <row r="742" spans="1:8" ht="13.5" x14ac:dyDescent="0.25">
      <c r="A742" s="3">
        <f>TITRES_STAT!B745</f>
        <v>43385</v>
      </c>
      <c r="B742" s="5">
        <f>TITRES_STAT!C745</f>
        <v>1.17</v>
      </c>
      <c r="C742" s="5">
        <f>TITRES_STAT!D745</f>
        <v>1.17</v>
      </c>
      <c r="D742" s="5">
        <f>TITRES_STAT!E745</f>
        <v>3882</v>
      </c>
      <c r="E742" s="2">
        <f t="shared" si="44"/>
        <v>5155198</v>
      </c>
      <c r="F742" s="5" t="str">
        <f t="shared" si="47"/>
        <v>BULLISH</v>
      </c>
      <c r="G742" s="5" t="str">
        <f t="shared" si="46"/>
        <v>NEUTRAL</v>
      </c>
      <c r="H742" s="5" t="str">
        <f t="shared" si="45"/>
        <v>CONFIRMED BULLISH</v>
      </c>
    </row>
    <row r="743" spans="1:8" ht="13.5" x14ac:dyDescent="0.25">
      <c r="A743" s="3">
        <f>TITRES_STAT!B746</f>
        <v>43389</v>
      </c>
      <c r="B743" s="5">
        <f>TITRES_STAT!C746</f>
        <v>1.17</v>
      </c>
      <c r="C743" s="5">
        <f>TITRES_STAT!D746</f>
        <v>1.17</v>
      </c>
      <c r="D743" s="5">
        <f>TITRES_STAT!E746</f>
        <v>7188</v>
      </c>
      <c r="E743" s="2">
        <f t="shared" si="44"/>
        <v>5155198</v>
      </c>
      <c r="F743" s="5" t="str">
        <f t="shared" si="47"/>
        <v>BULLISH</v>
      </c>
      <c r="G743" s="5" t="str">
        <f t="shared" si="46"/>
        <v>NEUTRAL</v>
      </c>
      <c r="H743" s="5" t="str">
        <f t="shared" si="45"/>
        <v>CONFIRMED BULLISH</v>
      </c>
    </row>
    <row r="744" spans="1:8" ht="13.5" x14ac:dyDescent="0.25">
      <c r="A744" s="3">
        <f>TITRES_STAT!B747</f>
        <v>43390</v>
      </c>
      <c r="B744" s="5">
        <f>TITRES_STAT!C747</f>
        <v>1.17</v>
      </c>
      <c r="C744" s="5">
        <f>TITRES_STAT!D747</f>
        <v>1.17</v>
      </c>
      <c r="D744" s="5">
        <f>TITRES_STAT!E747</f>
        <v>2787</v>
      </c>
      <c r="E744" s="2">
        <f t="shared" si="44"/>
        <v>5155198</v>
      </c>
      <c r="F744" s="5" t="str">
        <f t="shared" si="47"/>
        <v>BEARISH</v>
      </c>
      <c r="G744" s="5" t="str">
        <f t="shared" si="46"/>
        <v>NEUTRAL</v>
      </c>
      <c r="H744" s="5" t="str">
        <f t="shared" si="45"/>
        <v>CONFIRMED BEARISH</v>
      </c>
    </row>
    <row r="745" spans="1:8" ht="13.5" x14ac:dyDescent="0.25">
      <c r="A745" s="3">
        <f>TITRES_STAT!B748</f>
        <v>43391</v>
      </c>
      <c r="B745" s="5">
        <f>TITRES_STAT!C748</f>
        <v>1.1499999999999999</v>
      </c>
      <c r="C745" s="5">
        <f>TITRES_STAT!D748</f>
        <v>1.1499999999999999</v>
      </c>
      <c r="D745" s="5">
        <f>TITRES_STAT!E748</f>
        <v>14092</v>
      </c>
      <c r="E745" s="2">
        <f t="shared" si="44"/>
        <v>5141106</v>
      </c>
      <c r="F745" s="5" t="str">
        <f t="shared" si="47"/>
        <v>BEARISH</v>
      </c>
      <c r="G745" s="5" t="str">
        <f t="shared" si="46"/>
        <v>NEUTRAL</v>
      </c>
      <c r="H745" s="5" t="str">
        <f t="shared" si="45"/>
        <v>CONFIRMED BEARISH</v>
      </c>
    </row>
    <row r="746" spans="1:8" ht="13.5" x14ac:dyDescent="0.25">
      <c r="A746" s="3">
        <f>TITRES_STAT!B749</f>
        <v>43392</v>
      </c>
      <c r="B746" s="5">
        <f>TITRES_STAT!C749</f>
        <v>1.1599999999999999</v>
      </c>
      <c r="C746" s="5">
        <f>TITRES_STAT!D749</f>
        <v>1.1599999999999999</v>
      </c>
      <c r="D746" s="5">
        <f>TITRES_STAT!E749</f>
        <v>21104</v>
      </c>
      <c r="E746" s="2">
        <f t="shared" si="44"/>
        <v>5162210</v>
      </c>
      <c r="F746" s="5" t="str">
        <f t="shared" si="47"/>
        <v>BULLISH</v>
      </c>
      <c r="G746" s="5" t="str">
        <f t="shared" si="46"/>
        <v>NEUTRAL</v>
      </c>
      <c r="H746" s="5" t="str">
        <f t="shared" si="45"/>
        <v>BULLISH DIVERGENCE</v>
      </c>
    </row>
    <row r="747" spans="1:8" ht="13.5" x14ac:dyDescent="0.25">
      <c r="A747" s="3">
        <f>TITRES_STAT!B750</f>
        <v>43395</v>
      </c>
      <c r="B747" s="5">
        <f>TITRES_STAT!C750</f>
        <v>1.1399999999999999</v>
      </c>
      <c r="C747" s="5">
        <f>TITRES_STAT!D750</f>
        <v>1.1399999999999999</v>
      </c>
      <c r="D747" s="5">
        <f>TITRES_STAT!E750</f>
        <v>12873</v>
      </c>
      <c r="E747" s="2">
        <f t="shared" si="44"/>
        <v>5149337</v>
      </c>
      <c r="F747" s="5" t="str">
        <f t="shared" si="47"/>
        <v>BEARISH</v>
      </c>
      <c r="G747" s="5" t="str">
        <f t="shared" si="46"/>
        <v>NEUTRAL</v>
      </c>
      <c r="H747" s="5" t="str">
        <f t="shared" si="45"/>
        <v>CONFIRMED BEARISH</v>
      </c>
    </row>
    <row r="748" spans="1:8" ht="13.5" x14ac:dyDescent="0.25">
      <c r="A748" s="3">
        <f>TITRES_STAT!B751</f>
        <v>43396</v>
      </c>
      <c r="B748" s="5">
        <f>TITRES_STAT!C751</f>
        <v>1.1399999999999999</v>
      </c>
      <c r="C748" s="5">
        <f>TITRES_STAT!D751</f>
        <v>1.1399999999999999</v>
      </c>
      <c r="D748" s="5">
        <f>TITRES_STAT!E751</f>
        <v>11156</v>
      </c>
      <c r="E748" s="2">
        <f t="shared" si="44"/>
        <v>5149337</v>
      </c>
      <c r="F748" s="5" t="str">
        <f t="shared" si="47"/>
        <v>BEARISH</v>
      </c>
      <c r="G748" s="5" t="str">
        <f t="shared" si="46"/>
        <v>NEUTRAL</v>
      </c>
      <c r="H748" s="5" t="str">
        <f t="shared" si="45"/>
        <v>CONFIRMED BEARISH</v>
      </c>
    </row>
    <row r="749" spans="1:8" ht="13.5" x14ac:dyDescent="0.25">
      <c r="A749" s="3">
        <f>TITRES_STAT!B752</f>
        <v>43397</v>
      </c>
      <c r="B749" s="5">
        <f>TITRES_STAT!C752</f>
        <v>1.1200000000000001</v>
      </c>
      <c r="C749" s="5">
        <f>TITRES_STAT!D752</f>
        <v>1.1200000000000001</v>
      </c>
      <c r="D749" s="5">
        <f>TITRES_STAT!E752</f>
        <v>10092</v>
      </c>
      <c r="E749" s="2">
        <f t="shared" si="44"/>
        <v>5139245</v>
      </c>
      <c r="F749" s="5" t="str">
        <f t="shared" si="47"/>
        <v>BEARISH</v>
      </c>
      <c r="G749" s="5" t="str">
        <f t="shared" si="46"/>
        <v>NEUTRAL</v>
      </c>
      <c r="H749" s="5" t="str">
        <f t="shared" si="45"/>
        <v>CONFIRMED BEARISH</v>
      </c>
    </row>
    <row r="750" spans="1:8" ht="13.5" x14ac:dyDescent="0.25">
      <c r="A750" s="3">
        <f>TITRES_STAT!B753</f>
        <v>43398</v>
      </c>
      <c r="B750" s="5">
        <f>TITRES_STAT!C753</f>
        <v>1.1200000000000001</v>
      </c>
      <c r="C750" s="5">
        <f>TITRES_STAT!D753</f>
        <v>1.1200000000000001</v>
      </c>
      <c r="D750" s="5">
        <f>TITRES_STAT!E753</f>
        <v>28417</v>
      </c>
      <c r="E750" s="2">
        <f t="shared" si="44"/>
        <v>5139245</v>
      </c>
      <c r="F750" s="5" t="str">
        <f t="shared" si="47"/>
        <v>BEARISH</v>
      </c>
      <c r="G750" s="5" t="str">
        <f t="shared" si="46"/>
        <v>NEUTRAL</v>
      </c>
      <c r="H750" s="5" t="str">
        <f t="shared" si="45"/>
        <v>CONFIRMED BEARISH</v>
      </c>
    </row>
    <row r="751" spans="1:8" ht="13.5" x14ac:dyDescent="0.25">
      <c r="A751" s="3">
        <f>TITRES_STAT!B754</f>
        <v>43399</v>
      </c>
      <c r="B751" s="5">
        <f>TITRES_STAT!C754</f>
        <v>1.1299999999999999</v>
      </c>
      <c r="C751" s="5">
        <f>TITRES_STAT!D754</f>
        <v>1.1299999999999999</v>
      </c>
      <c r="D751" s="5">
        <f>TITRES_STAT!E754</f>
        <v>14117</v>
      </c>
      <c r="E751" s="2">
        <f t="shared" si="44"/>
        <v>5153362</v>
      </c>
      <c r="F751" s="5" t="str">
        <f t="shared" si="47"/>
        <v>BEARISH</v>
      </c>
      <c r="G751" s="5" t="str">
        <f t="shared" si="46"/>
        <v>NEUTRAL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1.1000000000000001</v>
      </c>
      <c r="C752" s="5">
        <f>TITRES_STAT!D755</f>
        <v>1.1000000000000001</v>
      </c>
      <c r="D752" s="5">
        <f>TITRES_STAT!E755</f>
        <v>29110</v>
      </c>
      <c r="E752" s="2">
        <f t="shared" si="44"/>
        <v>5124252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1.1200000000000001</v>
      </c>
      <c r="C753" s="5">
        <f>TITRES_STAT!D756</f>
        <v>1.1200000000000001</v>
      </c>
      <c r="D753" s="5">
        <f>TITRES_STAT!E756</f>
        <v>22283</v>
      </c>
      <c r="E753" s="2">
        <f t="shared" si="44"/>
        <v>5146535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CONFIRMED BEARISH</v>
      </c>
    </row>
    <row r="754" spans="1:8" ht="13.5" x14ac:dyDescent="0.25">
      <c r="A754" s="3">
        <f>TITRES_STAT!B757</f>
        <v>43404</v>
      </c>
      <c r="B754" s="5">
        <f>TITRES_STAT!C757</f>
        <v>1.1100000000000001</v>
      </c>
      <c r="C754" s="5">
        <f>TITRES_STAT!D757</f>
        <v>1.1100000000000001</v>
      </c>
      <c r="D754" s="5">
        <f>TITRES_STAT!E757</f>
        <v>14566</v>
      </c>
      <c r="E754" s="2">
        <f t="shared" si="44"/>
        <v>5131969</v>
      </c>
      <c r="F754" s="5" t="str">
        <f t="shared" si="47"/>
        <v>BEARISH</v>
      </c>
      <c r="G754" s="5" t="str">
        <f t="shared" si="46"/>
        <v>NEUTRAL</v>
      </c>
      <c r="H754" s="5" t="str">
        <f t="shared" si="45"/>
        <v>CONFIRMED BEARISH</v>
      </c>
    </row>
    <row r="755" spans="1:8" ht="13.5" x14ac:dyDescent="0.25">
      <c r="A755" s="3">
        <f>TITRES_STAT!B758</f>
        <v>43405</v>
      </c>
      <c r="B755" s="5">
        <f>TITRES_STAT!C758</f>
        <v>1.1200000000000001</v>
      </c>
      <c r="C755" s="5">
        <f>TITRES_STAT!D758</f>
        <v>1.1200000000000001</v>
      </c>
      <c r="D755" s="5">
        <f>TITRES_STAT!E758</f>
        <v>33006</v>
      </c>
      <c r="E755" s="2">
        <f t="shared" si="44"/>
        <v>5164975</v>
      </c>
      <c r="F755" s="5" t="str">
        <f t="shared" si="47"/>
        <v>BULLISH</v>
      </c>
      <c r="G755" s="5" t="str">
        <f t="shared" si="46"/>
        <v>NEUTRAL</v>
      </c>
      <c r="H755" s="5" t="str">
        <f t="shared" si="45"/>
        <v>NEUTRAL</v>
      </c>
    </row>
    <row r="756" spans="1:8" ht="13.5" x14ac:dyDescent="0.25">
      <c r="A756" s="3">
        <f>TITRES_STAT!B759</f>
        <v>43406</v>
      </c>
      <c r="B756" s="5">
        <f>TITRES_STAT!C759</f>
        <v>1.1200000000000001</v>
      </c>
      <c r="C756" s="5">
        <f>TITRES_STAT!D759</f>
        <v>1.1200000000000001</v>
      </c>
      <c r="D756" s="5">
        <f>TITRES_STAT!E759</f>
        <v>13081</v>
      </c>
      <c r="E756" s="2">
        <f t="shared" si="44"/>
        <v>5164975</v>
      </c>
      <c r="F756" s="5" t="str">
        <f t="shared" si="47"/>
        <v>BULLISH</v>
      </c>
      <c r="G756" s="5" t="str">
        <f t="shared" si="46"/>
        <v>NEUTRAL</v>
      </c>
      <c r="H756" s="5" t="str">
        <f t="shared" si="45"/>
        <v>BULLISH DIVERGENCE</v>
      </c>
    </row>
    <row r="757" spans="1:8" ht="13.5" x14ac:dyDescent="0.25">
      <c r="A757" s="3">
        <f>TITRES_STAT!B760</f>
        <v>43409</v>
      </c>
      <c r="B757" s="5">
        <f>TITRES_STAT!C760</f>
        <v>1.1200000000000001</v>
      </c>
      <c r="C757" s="5">
        <f>TITRES_STAT!D760</f>
        <v>1.1200000000000001</v>
      </c>
      <c r="D757" s="5">
        <f>TITRES_STAT!E760</f>
        <v>16184</v>
      </c>
      <c r="E757" s="2">
        <f t="shared" si="44"/>
        <v>5164975</v>
      </c>
      <c r="F757" s="5" t="str">
        <f t="shared" si="47"/>
        <v>BULLISH</v>
      </c>
      <c r="G757" s="5" t="str">
        <f t="shared" si="46"/>
        <v>NEUTRAL</v>
      </c>
      <c r="H757" s="5" t="str">
        <f t="shared" si="45"/>
        <v>CONFIRMED BULLISH</v>
      </c>
    </row>
    <row r="758" spans="1:8" ht="13.5" x14ac:dyDescent="0.25">
      <c r="A758" s="3">
        <f>TITRES_STAT!B761</f>
        <v>43410</v>
      </c>
      <c r="B758" s="5">
        <f>TITRES_STAT!C761</f>
        <v>1.1200000000000001</v>
      </c>
      <c r="C758" s="5">
        <f>TITRES_STAT!D761</f>
        <v>1.1200000000000001</v>
      </c>
      <c r="D758" s="5">
        <f>TITRES_STAT!E761</f>
        <v>24274</v>
      </c>
      <c r="E758" s="2">
        <f t="shared" si="44"/>
        <v>5164975</v>
      </c>
      <c r="F758" s="5" t="str">
        <f t="shared" si="47"/>
        <v>BULLISH</v>
      </c>
      <c r="G758" s="5" t="str">
        <f t="shared" si="46"/>
        <v>NEUTRAL</v>
      </c>
      <c r="H758" s="5" t="str">
        <f t="shared" si="45"/>
        <v>NEUTRAL</v>
      </c>
    </row>
    <row r="759" spans="1:8" ht="13.5" x14ac:dyDescent="0.25">
      <c r="A759" s="3">
        <f>TITRES_STAT!B762</f>
        <v>43411</v>
      </c>
      <c r="B759" s="5">
        <f>TITRES_STAT!C762</f>
        <v>1.1299999999999999</v>
      </c>
      <c r="C759" s="5">
        <f>TITRES_STAT!D762</f>
        <v>1.1299999999999999</v>
      </c>
      <c r="D759" s="5">
        <f>TITRES_STAT!E762</f>
        <v>39885</v>
      </c>
      <c r="E759" s="2">
        <f t="shared" si="44"/>
        <v>5204860</v>
      </c>
      <c r="F759" s="5" t="str">
        <f t="shared" si="47"/>
        <v>BULLISH</v>
      </c>
      <c r="G759" s="5" t="str">
        <f t="shared" si="46"/>
        <v>NEUTRAL</v>
      </c>
      <c r="H759" s="5" t="str">
        <f t="shared" si="45"/>
        <v>CONFIRMED BULLISH</v>
      </c>
    </row>
    <row r="760" spans="1:8" ht="13.5" x14ac:dyDescent="0.25">
      <c r="A760" s="3">
        <f>TITRES_STAT!B763</f>
        <v>43412</v>
      </c>
      <c r="B760" s="5">
        <f>TITRES_STAT!C763</f>
        <v>1.1299999999999999</v>
      </c>
      <c r="C760" s="5">
        <f>TITRES_STAT!D763</f>
        <v>1.1299999999999999</v>
      </c>
      <c r="D760" s="5">
        <f>TITRES_STAT!E763</f>
        <v>27318</v>
      </c>
      <c r="E760" s="2">
        <f t="shared" si="44"/>
        <v>5204860</v>
      </c>
      <c r="F760" s="5" t="str">
        <f t="shared" si="47"/>
        <v>BULLISH</v>
      </c>
      <c r="G760" s="5" t="str">
        <f t="shared" si="46"/>
        <v>NEUTRAL</v>
      </c>
      <c r="H760" s="5" t="str">
        <f t="shared" si="45"/>
        <v>CONFIRMED BULLISH</v>
      </c>
    </row>
    <row r="761" spans="1:8" ht="13.5" x14ac:dyDescent="0.25">
      <c r="A761" s="3">
        <f>TITRES_STAT!B764</f>
        <v>43413</v>
      </c>
      <c r="B761" s="5">
        <f>TITRES_STAT!C764</f>
        <v>1.1399999999999999</v>
      </c>
      <c r="C761" s="5">
        <f>TITRES_STAT!D764</f>
        <v>1.1399999999999999</v>
      </c>
      <c r="D761" s="5">
        <f>TITRES_STAT!E764</f>
        <v>4292</v>
      </c>
      <c r="E761" s="2">
        <f t="shared" si="44"/>
        <v>5209152</v>
      </c>
      <c r="F761" s="5" t="str">
        <f t="shared" si="47"/>
        <v>BULLISH</v>
      </c>
      <c r="G761" s="5" t="str">
        <f t="shared" si="46"/>
        <v>NEUTRAL</v>
      </c>
      <c r="H761" s="5" t="str">
        <f t="shared" si="45"/>
        <v>CONFIRMED BULLISH</v>
      </c>
    </row>
    <row r="762" spans="1:8" ht="13.5" x14ac:dyDescent="0.25">
      <c r="A762" s="3">
        <f>TITRES_STAT!B765</f>
        <v>43416</v>
      </c>
      <c r="B762" s="5">
        <f>TITRES_STAT!C765</f>
        <v>1.1200000000000001</v>
      </c>
      <c r="C762" s="5">
        <f>TITRES_STAT!D765</f>
        <v>1.1200000000000001</v>
      </c>
      <c r="D762" s="5">
        <f>TITRES_STAT!E765</f>
        <v>22293</v>
      </c>
      <c r="E762" s="2">
        <f t="shared" si="44"/>
        <v>5186859</v>
      </c>
      <c r="F762" s="5" t="str">
        <f t="shared" si="47"/>
        <v>BULLISH</v>
      </c>
      <c r="G762" s="5" t="str">
        <f t="shared" si="46"/>
        <v>NEUTRAL</v>
      </c>
      <c r="H762" s="5" t="str">
        <f t="shared" si="45"/>
        <v>NEUTRAL</v>
      </c>
    </row>
    <row r="763" spans="1:8" ht="13.5" x14ac:dyDescent="0.25">
      <c r="A763" s="3">
        <f>TITRES_STAT!B766</f>
        <v>43417</v>
      </c>
      <c r="B763" s="5">
        <f>TITRES_STAT!C766</f>
        <v>1.1299999999999999</v>
      </c>
      <c r="C763" s="5">
        <f>TITRES_STAT!D766</f>
        <v>1.1299999999999999</v>
      </c>
      <c r="D763" s="5">
        <f>TITRES_STAT!E766</f>
        <v>28669</v>
      </c>
      <c r="E763" s="2">
        <f t="shared" si="44"/>
        <v>5215528</v>
      </c>
      <c r="F763" s="5" t="str">
        <f t="shared" si="47"/>
        <v>BULLISH</v>
      </c>
      <c r="G763" s="5" t="str">
        <f t="shared" si="46"/>
        <v>NEUTRAL</v>
      </c>
      <c r="H763" s="5" t="str">
        <f t="shared" si="45"/>
        <v>CONFIRMED BULLISH</v>
      </c>
    </row>
    <row r="764" spans="1:8" ht="13.5" x14ac:dyDescent="0.25">
      <c r="A764" s="3">
        <f>TITRES_STAT!B767</f>
        <v>43418</v>
      </c>
      <c r="B764" s="5">
        <f>TITRES_STAT!C767</f>
        <v>1.1499999999999999</v>
      </c>
      <c r="C764" s="5">
        <f>TITRES_STAT!D767</f>
        <v>1.1499999999999999</v>
      </c>
      <c r="D764" s="5">
        <f>TITRES_STAT!E767</f>
        <v>77980</v>
      </c>
      <c r="E764" s="2">
        <f t="shared" si="44"/>
        <v>5293508</v>
      </c>
      <c r="F764" s="5" t="str">
        <f t="shared" si="47"/>
        <v>BULLISH</v>
      </c>
      <c r="G764" s="5" t="str">
        <f t="shared" si="46"/>
        <v>NEUTRAL</v>
      </c>
      <c r="H764" s="5" t="str">
        <f t="shared" si="45"/>
        <v>CONFIRMED BULLISH</v>
      </c>
    </row>
    <row r="765" spans="1:8" ht="13.5" x14ac:dyDescent="0.25">
      <c r="A765" s="3">
        <f>TITRES_STAT!B768</f>
        <v>43419</v>
      </c>
      <c r="B765" s="5">
        <f>TITRES_STAT!C768</f>
        <v>1.18</v>
      </c>
      <c r="C765" s="5">
        <f>TITRES_STAT!D768</f>
        <v>1.18</v>
      </c>
      <c r="D765" s="5">
        <f>TITRES_STAT!E768</f>
        <v>75025</v>
      </c>
      <c r="E765" s="2">
        <f t="shared" si="44"/>
        <v>5368533</v>
      </c>
      <c r="F765" s="5" t="str">
        <f t="shared" si="47"/>
        <v>BULLISH</v>
      </c>
      <c r="G765" s="5" t="str">
        <f t="shared" si="46"/>
        <v>STRONG</v>
      </c>
      <c r="H765" s="5" t="str">
        <f t="shared" si="45"/>
        <v>CONFIRMED BULLISH</v>
      </c>
    </row>
    <row r="766" spans="1:8" ht="13.5" x14ac:dyDescent="0.25">
      <c r="A766" s="3">
        <f>TITRES_STAT!B769</f>
        <v>43420</v>
      </c>
      <c r="B766" s="5">
        <f>TITRES_STAT!C769</f>
        <v>1.17</v>
      </c>
      <c r="C766" s="5">
        <f>TITRES_STAT!D769</f>
        <v>1.17</v>
      </c>
      <c r="D766" s="5">
        <f>TITRES_STAT!E769</f>
        <v>106778</v>
      </c>
      <c r="E766" s="2">
        <f t="shared" si="44"/>
        <v>5261755</v>
      </c>
      <c r="F766" s="5" t="str">
        <f t="shared" si="47"/>
        <v>BULLISH</v>
      </c>
      <c r="G766" s="5" t="str">
        <f t="shared" si="46"/>
        <v>NEUTRAL</v>
      </c>
      <c r="H766" s="5" t="str">
        <f t="shared" si="45"/>
        <v>CONFIRMED BULLISH</v>
      </c>
    </row>
    <row r="767" spans="1:8" ht="13.5" x14ac:dyDescent="0.25">
      <c r="A767" s="3">
        <f>TITRES_STAT!B770</f>
        <v>43423</v>
      </c>
      <c r="B767" s="5">
        <f>TITRES_STAT!C770</f>
        <v>1.18</v>
      </c>
      <c r="C767" s="5">
        <f>TITRES_STAT!D770</f>
        <v>1.18</v>
      </c>
      <c r="D767" s="5">
        <f>TITRES_STAT!E770</f>
        <v>41259</v>
      </c>
      <c r="E767" s="2">
        <f t="shared" si="44"/>
        <v>5303014</v>
      </c>
      <c r="F767" s="5" t="str">
        <f t="shared" si="47"/>
        <v>BULLISH</v>
      </c>
      <c r="G767" s="5" t="str">
        <f t="shared" si="46"/>
        <v>STRONG</v>
      </c>
      <c r="H767" s="5" t="str">
        <f t="shared" si="45"/>
        <v>CONFIRMED BULLISH</v>
      </c>
    </row>
    <row r="768" spans="1:8" ht="13.5" x14ac:dyDescent="0.25">
      <c r="A768" s="3">
        <f>TITRES_STAT!B771</f>
        <v>43425</v>
      </c>
      <c r="B768" s="5">
        <f>TITRES_STAT!C771</f>
        <v>1.17</v>
      </c>
      <c r="C768" s="5">
        <f>TITRES_STAT!D771</f>
        <v>1.17</v>
      </c>
      <c r="D768" s="5">
        <f>TITRES_STAT!E771</f>
        <v>24127</v>
      </c>
      <c r="E768" s="2">
        <f t="shared" si="44"/>
        <v>5278887</v>
      </c>
      <c r="F768" s="5" t="str">
        <f t="shared" si="47"/>
        <v>BULLISH</v>
      </c>
      <c r="G768" s="5" t="str">
        <f t="shared" si="46"/>
        <v>NEUTRAL</v>
      </c>
      <c r="H768" s="5" t="str">
        <f t="shared" si="45"/>
        <v>CONFIRMED BULLISH</v>
      </c>
    </row>
    <row r="769" spans="1:8" ht="13.5" x14ac:dyDescent="0.25">
      <c r="A769" s="3">
        <f>TITRES_STAT!B772</f>
        <v>43426</v>
      </c>
      <c r="B769" s="5">
        <f>TITRES_STAT!C772</f>
        <v>1.1599999999999999</v>
      </c>
      <c r="C769" s="5">
        <f>TITRES_STAT!D772</f>
        <v>1.1599999999999999</v>
      </c>
      <c r="D769" s="5">
        <f>TITRES_STAT!E772</f>
        <v>23244</v>
      </c>
      <c r="E769" s="2">
        <f t="shared" si="44"/>
        <v>5255643</v>
      </c>
      <c r="F769" s="5" t="str">
        <f t="shared" si="47"/>
        <v>BEARISH</v>
      </c>
      <c r="G769" s="5" t="str">
        <f t="shared" si="46"/>
        <v>NEUTRAL</v>
      </c>
      <c r="H769" s="5" t="str">
        <f t="shared" si="45"/>
        <v>BEARISH DIVERGENCE</v>
      </c>
    </row>
    <row r="770" spans="1:8" ht="13.5" x14ac:dyDescent="0.25">
      <c r="A770" s="3">
        <f>TITRES_STAT!B773</f>
        <v>43427</v>
      </c>
      <c r="B770" s="5">
        <f>TITRES_STAT!C773</f>
        <v>1.1499999999999999</v>
      </c>
      <c r="C770" s="5">
        <f>TITRES_STAT!D773</f>
        <v>1.1499999999999999</v>
      </c>
      <c r="D770" s="5">
        <f>TITRES_STAT!E773</f>
        <v>59456</v>
      </c>
      <c r="E770" s="2">
        <f t="shared" si="44"/>
        <v>5196187</v>
      </c>
      <c r="F770" s="5" t="str">
        <f t="shared" si="47"/>
        <v>BEARISH</v>
      </c>
      <c r="G770" s="5" t="str">
        <f t="shared" si="46"/>
        <v>WEAK</v>
      </c>
      <c r="H770" s="5" t="str">
        <f t="shared" si="45"/>
        <v>CONFIRMED BEARISH</v>
      </c>
    </row>
    <row r="771" spans="1:8" ht="13.5" x14ac:dyDescent="0.25">
      <c r="A771" s="3">
        <f>TITRES_STAT!B774</f>
        <v>43430</v>
      </c>
      <c r="B771" s="5">
        <f>TITRES_STAT!C774</f>
        <v>1.1499999999999999</v>
      </c>
      <c r="C771" s="5">
        <f>TITRES_STAT!D774</f>
        <v>1.1499999999999999</v>
      </c>
      <c r="D771" s="5">
        <f>TITRES_STAT!E774</f>
        <v>44786</v>
      </c>
      <c r="E771" s="2">
        <f t="shared" si="44"/>
        <v>5196187</v>
      </c>
      <c r="F771" s="5" t="str">
        <f t="shared" si="47"/>
        <v>BEARISH</v>
      </c>
      <c r="G771" s="5" t="str">
        <f t="shared" si="46"/>
        <v>NEUTRAL</v>
      </c>
      <c r="H771" s="5" t="str">
        <f t="shared" si="45"/>
        <v>CONFIRMED BEARISH</v>
      </c>
    </row>
    <row r="772" spans="1:8" ht="13.5" x14ac:dyDescent="0.25">
      <c r="A772" s="3">
        <f>TITRES_STAT!B775</f>
        <v>43431</v>
      </c>
      <c r="B772" s="5">
        <f>TITRES_STAT!C775</f>
        <v>1.1599999999999999</v>
      </c>
      <c r="C772" s="5">
        <f>TITRES_STAT!D775</f>
        <v>1.1599999999999999</v>
      </c>
      <c r="D772" s="5">
        <f>TITRES_STAT!E775</f>
        <v>52004</v>
      </c>
      <c r="E772" s="2">
        <f t="shared" ref="E772:E835" si="48">IF(B772&gt;B771, E771+D772, IF(B772&lt;B771, E771-D772, E771))</f>
        <v>5248191</v>
      </c>
      <c r="F772" s="5" t="str">
        <f t="shared" si="47"/>
        <v>BEARISH</v>
      </c>
      <c r="G772" s="5" t="str">
        <f t="shared" si="46"/>
        <v>NEUTRAL</v>
      </c>
      <c r="H772" s="5" t="str">
        <f t="shared" si="45"/>
        <v>CONFIRMED BEARISH</v>
      </c>
    </row>
    <row r="773" spans="1:8" ht="13.5" x14ac:dyDescent="0.25">
      <c r="A773" s="3">
        <f>TITRES_STAT!B776</f>
        <v>43432</v>
      </c>
      <c r="B773" s="5">
        <f>TITRES_STAT!C776</f>
        <v>1.17</v>
      </c>
      <c r="C773" s="5">
        <f>TITRES_STAT!D776</f>
        <v>1.17</v>
      </c>
      <c r="D773" s="5">
        <f>TITRES_STAT!E776</f>
        <v>25122</v>
      </c>
      <c r="E773" s="2">
        <f t="shared" si="48"/>
        <v>5273313</v>
      </c>
      <c r="F773" s="5" t="str">
        <f t="shared" si="47"/>
        <v>BEARISH</v>
      </c>
      <c r="G773" s="5" t="str">
        <f t="shared" si="46"/>
        <v>NEUTRAL</v>
      </c>
      <c r="H773" s="5" t="str">
        <f t="shared" si="45"/>
        <v>NEUTRAL</v>
      </c>
    </row>
    <row r="774" spans="1:8" ht="13.5" x14ac:dyDescent="0.25">
      <c r="A774" s="3">
        <f>TITRES_STAT!B777</f>
        <v>43433</v>
      </c>
      <c r="B774" s="5">
        <f>TITRES_STAT!C777</f>
        <v>1.19</v>
      </c>
      <c r="C774" s="5">
        <f>TITRES_STAT!D777</f>
        <v>1.19</v>
      </c>
      <c r="D774" s="5">
        <f>TITRES_STAT!E777</f>
        <v>40425</v>
      </c>
      <c r="E774" s="2">
        <f t="shared" si="48"/>
        <v>5313738</v>
      </c>
      <c r="F774" s="5" t="str">
        <f t="shared" si="47"/>
        <v>BULLISH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43434</v>
      </c>
      <c r="B775" s="5">
        <f>TITRES_STAT!C778</f>
        <v>1.19</v>
      </c>
      <c r="C775" s="5">
        <f>TITRES_STAT!D778</f>
        <v>1.19</v>
      </c>
      <c r="D775" s="5">
        <f>TITRES_STAT!E778</f>
        <v>52900</v>
      </c>
      <c r="E775" s="2">
        <f t="shared" si="48"/>
        <v>5313738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STRONG</v>
      </c>
      <c r="H775" s="5" t="str">
        <f t="shared" si="49"/>
        <v>CONFIRMED BULLISH</v>
      </c>
    </row>
    <row r="776" spans="1:8" ht="13.5" x14ac:dyDescent="0.25">
      <c r="A776" s="3">
        <f>TITRES_STAT!B779</f>
        <v>43437</v>
      </c>
      <c r="B776" s="5">
        <f>TITRES_STAT!C779</f>
        <v>1.17</v>
      </c>
      <c r="C776" s="5">
        <f>TITRES_STAT!D779</f>
        <v>1.17</v>
      </c>
      <c r="D776" s="5">
        <f>TITRES_STAT!E779</f>
        <v>33327</v>
      </c>
      <c r="E776" s="2">
        <f t="shared" si="48"/>
        <v>5280411</v>
      </c>
      <c r="F776" s="5" t="str">
        <f t="shared" ref="F776:F839" si="51">IF(E776&gt;E771,"BULLISH",IF(E776&lt;E771,"BEARISH","NEUTRAL"))</f>
        <v>BULLISH</v>
      </c>
      <c r="G776" s="5" t="str">
        <f t="shared" si="50"/>
        <v>NEUTRAL</v>
      </c>
      <c r="H776" s="5" t="str">
        <f t="shared" si="49"/>
        <v>CONFIRMED BULLISH</v>
      </c>
    </row>
    <row r="777" spans="1:8" ht="13.5" x14ac:dyDescent="0.25">
      <c r="A777" s="3">
        <f>TITRES_STAT!B780</f>
        <v>43438</v>
      </c>
      <c r="B777" s="5">
        <f>TITRES_STAT!C780</f>
        <v>1.1399999999999999</v>
      </c>
      <c r="C777" s="5">
        <f>TITRES_STAT!D780</f>
        <v>1.1399999999999999</v>
      </c>
      <c r="D777" s="5">
        <f>TITRES_STAT!E780</f>
        <v>57743</v>
      </c>
      <c r="E777" s="2">
        <f t="shared" si="48"/>
        <v>5222668</v>
      </c>
      <c r="F777" s="5" t="str">
        <f t="shared" si="51"/>
        <v>BEARISH</v>
      </c>
      <c r="G777" s="5" t="str">
        <f t="shared" si="50"/>
        <v>NEUTRAL</v>
      </c>
      <c r="H777" s="5" t="str">
        <f t="shared" si="49"/>
        <v>CONFIRMED BEARISH</v>
      </c>
    </row>
    <row r="778" spans="1:8" ht="13.5" x14ac:dyDescent="0.25">
      <c r="A778" s="3">
        <f>TITRES_STAT!B781</f>
        <v>43439</v>
      </c>
      <c r="B778" s="5">
        <f>TITRES_STAT!C781</f>
        <v>1.1499999999999999</v>
      </c>
      <c r="C778" s="5">
        <f>TITRES_STAT!D781</f>
        <v>1.1499999999999999</v>
      </c>
      <c r="D778" s="5">
        <f>TITRES_STAT!E781</f>
        <v>59561</v>
      </c>
      <c r="E778" s="2">
        <f t="shared" si="48"/>
        <v>5282229</v>
      </c>
      <c r="F778" s="5" t="str">
        <f t="shared" si="51"/>
        <v>BULLISH</v>
      </c>
      <c r="G778" s="5" t="str">
        <f t="shared" si="50"/>
        <v>NEUTRAL</v>
      </c>
      <c r="H778" s="5" t="str">
        <f t="shared" si="49"/>
        <v>BULLISH DIVERGENCE</v>
      </c>
    </row>
    <row r="779" spans="1:8" ht="13.5" x14ac:dyDescent="0.25">
      <c r="A779" s="3">
        <f>TITRES_STAT!B782</f>
        <v>43440</v>
      </c>
      <c r="B779" s="5">
        <f>TITRES_STAT!C782</f>
        <v>1.1399999999999999</v>
      </c>
      <c r="C779" s="5">
        <f>TITRES_STAT!D782</f>
        <v>1.1399999999999999</v>
      </c>
      <c r="D779" s="5">
        <f>TITRES_STAT!E782</f>
        <v>45707</v>
      </c>
      <c r="E779" s="2">
        <f t="shared" si="48"/>
        <v>5236522</v>
      </c>
      <c r="F779" s="5" t="str">
        <f t="shared" si="51"/>
        <v>BEARISH</v>
      </c>
      <c r="G779" s="5" t="str">
        <f t="shared" si="50"/>
        <v>NEUTRAL</v>
      </c>
      <c r="H779" s="5" t="str">
        <f t="shared" si="49"/>
        <v>CONFIRMED BEARISH</v>
      </c>
    </row>
    <row r="780" spans="1:8" ht="13.5" x14ac:dyDescent="0.25">
      <c r="A780" s="3">
        <f>TITRES_STAT!B783</f>
        <v>43441</v>
      </c>
      <c r="B780" s="5">
        <f>TITRES_STAT!C783</f>
        <v>1.1499999999999999</v>
      </c>
      <c r="C780" s="5">
        <f>TITRES_STAT!D783</f>
        <v>1.1499999999999999</v>
      </c>
      <c r="D780" s="5">
        <f>TITRES_STAT!E783</f>
        <v>15587</v>
      </c>
      <c r="E780" s="2">
        <f t="shared" si="48"/>
        <v>5252109</v>
      </c>
      <c r="F780" s="5" t="str">
        <f t="shared" si="51"/>
        <v>BEARISH</v>
      </c>
      <c r="G780" s="5" t="str">
        <f t="shared" si="50"/>
        <v>NEUTRAL</v>
      </c>
      <c r="H780" s="5" t="str">
        <f t="shared" si="49"/>
        <v>CONFIRMED BEARISH</v>
      </c>
    </row>
    <row r="781" spans="1:8" ht="13.5" x14ac:dyDescent="0.25">
      <c r="A781" s="3">
        <f>TITRES_STAT!B784</f>
        <v>43444</v>
      </c>
      <c r="B781" s="5">
        <f>TITRES_STAT!C784</f>
        <v>1.1000000000000001</v>
      </c>
      <c r="C781" s="5">
        <f>TITRES_STAT!D784</f>
        <v>1.1000000000000001</v>
      </c>
      <c r="D781" s="5">
        <f>TITRES_STAT!E784</f>
        <v>210710</v>
      </c>
      <c r="E781" s="2">
        <f t="shared" si="48"/>
        <v>5041399</v>
      </c>
      <c r="F781" s="5" t="str">
        <f t="shared" si="51"/>
        <v>BEARISH</v>
      </c>
      <c r="G781" s="5" t="str">
        <f t="shared" si="50"/>
        <v>WEAK</v>
      </c>
      <c r="H781" s="5" t="str">
        <f t="shared" si="49"/>
        <v>CONFIRMED BEARISH</v>
      </c>
    </row>
    <row r="782" spans="1:8" ht="13.5" x14ac:dyDescent="0.25">
      <c r="A782" s="3">
        <f>TITRES_STAT!B785</f>
        <v>43445</v>
      </c>
      <c r="B782" s="5">
        <f>TITRES_STAT!C785</f>
        <v>1.1000000000000001</v>
      </c>
      <c r="C782" s="5">
        <f>TITRES_STAT!D785</f>
        <v>1.1000000000000001</v>
      </c>
      <c r="D782" s="5">
        <f>TITRES_STAT!E785</f>
        <v>103396</v>
      </c>
      <c r="E782" s="2">
        <f t="shared" si="48"/>
        <v>5041399</v>
      </c>
      <c r="F782" s="5" t="str">
        <f t="shared" si="51"/>
        <v>BEARISH</v>
      </c>
      <c r="G782" s="5" t="str">
        <f t="shared" si="50"/>
        <v>WEAK</v>
      </c>
      <c r="H782" s="5" t="str">
        <f t="shared" si="49"/>
        <v>CONFIRMED BEARISH</v>
      </c>
    </row>
    <row r="783" spans="1:8" ht="13.5" x14ac:dyDescent="0.25">
      <c r="A783" s="3">
        <f>TITRES_STAT!B786</f>
        <v>43446</v>
      </c>
      <c r="B783" s="5">
        <f>TITRES_STAT!C786</f>
        <v>1.1000000000000001</v>
      </c>
      <c r="C783" s="5">
        <f>TITRES_STAT!D786</f>
        <v>1.1000000000000001</v>
      </c>
      <c r="D783" s="5">
        <f>TITRES_STAT!E786</f>
        <v>164628</v>
      </c>
      <c r="E783" s="2">
        <f t="shared" si="48"/>
        <v>5041399</v>
      </c>
      <c r="F783" s="5" t="str">
        <f t="shared" si="51"/>
        <v>BEARISH</v>
      </c>
      <c r="G783" s="5" t="str">
        <f t="shared" si="50"/>
        <v>WEAK</v>
      </c>
      <c r="H783" s="5" t="str">
        <f t="shared" si="49"/>
        <v>CONFIRMED BEARISH</v>
      </c>
    </row>
    <row r="784" spans="1:8" ht="13.5" x14ac:dyDescent="0.25">
      <c r="A784" s="3">
        <f>TITRES_STAT!B787</f>
        <v>43447</v>
      </c>
      <c r="B784" s="5">
        <f>TITRES_STAT!C787</f>
        <v>1.1299999999999999</v>
      </c>
      <c r="C784" s="5">
        <f>TITRES_STAT!D787</f>
        <v>1.1299999999999999</v>
      </c>
      <c r="D784" s="5">
        <f>TITRES_STAT!E787</f>
        <v>1314470</v>
      </c>
      <c r="E784" s="2">
        <f t="shared" si="48"/>
        <v>6355869</v>
      </c>
      <c r="F784" s="5" t="str">
        <f t="shared" si="51"/>
        <v>BULLISH</v>
      </c>
      <c r="G784" s="5" t="str">
        <f t="shared" si="50"/>
        <v>STRONG</v>
      </c>
      <c r="H784" s="5" t="str">
        <f t="shared" si="49"/>
        <v>BULLISH DIVERGENCE</v>
      </c>
    </row>
    <row r="785" spans="1:8" ht="13.5" x14ac:dyDescent="0.25">
      <c r="A785" s="3">
        <f>TITRES_STAT!B788</f>
        <v>43448</v>
      </c>
      <c r="B785" s="5">
        <f>TITRES_STAT!C788</f>
        <v>1.1399999999999999</v>
      </c>
      <c r="C785" s="5">
        <f>TITRES_STAT!D788</f>
        <v>1.1399999999999999</v>
      </c>
      <c r="D785" s="5">
        <f>TITRES_STAT!E788</f>
        <v>564383</v>
      </c>
      <c r="E785" s="2">
        <f t="shared" si="48"/>
        <v>6920252</v>
      </c>
      <c r="F785" s="5" t="str">
        <f t="shared" si="51"/>
        <v>BULLISH</v>
      </c>
      <c r="G785" s="5" t="str">
        <f t="shared" si="50"/>
        <v>STRONG</v>
      </c>
      <c r="H785" s="5" t="str">
        <f t="shared" si="49"/>
        <v>BULLISH DIVERGENCE</v>
      </c>
    </row>
    <row r="786" spans="1:8" ht="13.5" x14ac:dyDescent="0.25">
      <c r="A786" s="3">
        <f>TITRES_STAT!B789</f>
        <v>43451</v>
      </c>
      <c r="B786" s="5">
        <f>TITRES_STAT!C789</f>
        <v>1.1100000000000001</v>
      </c>
      <c r="C786" s="5">
        <f>TITRES_STAT!D789</f>
        <v>1.1100000000000001</v>
      </c>
      <c r="D786" s="5">
        <f>TITRES_STAT!E789</f>
        <v>180280</v>
      </c>
      <c r="E786" s="2">
        <f t="shared" si="48"/>
        <v>6739972</v>
      </c>
      <c r="F786" s="5" t="str">
        <f t="shared" si="51"/>
        <v>BULLISH</v>
      </c>
      <c r="G786" s="5" t="str">
        <f t="shared" si="50"/>
        <v>STRONG</v>
      </c>
      <c r="H786" s="5" t="str">
        <f t="shared" si="49"/>
        <v>CONFIRMED BULLISH</v>
      </c>
    </row>
    <row r="787" spans="1:8" ht="13.5" x14ac:dyDescent="0.25">
      <c r="A787" s="3">
        <f>TITRES_STAT!B790</f>
        <v>43452</v>
      </c>
      <c r="B787" s="5">
        <f>TITRES_STAT!C790</f>
        <v>1.1100000000000001</v>
      </c>
      <c r="C787" s="5">
        <f>TITRES_STAT!D790</f>
        <v>1.1100000000000001</v>
      </c>
      <c r="D787" s="5">
        <f>TITRES_STAT!E790</f>
        <v>186330</v>
      </c>
      <c r="E787" s="2">
        <f t="shared" si="48"/>
        <v>6739972</v>
      </c>
      <c r="F787" s="5" t="str">
        <f t="shared" si="51"/>
        <v>BULLISH</v>
      </c>
      <c r="G787" s="5" t="str">
        <f t="shared" si="50"/>
        <v>STRONG</v>
      </c>
      <c r="H787" s="5" t="str">
        <f t="shared" si="49"/>
        <v>CONFIRMED BULLISH</v>
      </c>
    </row>
    <row r="788" spans="1:8" ht="13.5" x14ac:dyDescent="0.25">
      <c r="A788" s="3">
        <f>TITRES_STAT!B791</f>
        <v>43453</v>
      </c>
      <c r="B788" s="5">
        <f>TITRES_STAT!C791</f>
        <v>1.08</v>
      </c>
      <c r="C788" s="5">
        <f>TITRES_STAT!D791</f>
        <v>1.08</v>
      </c>
      <c r="D788" s="5">
        <f>TITRES_STAT!E791</f>
        <v>260459</v>
      </c>
      <c r="E788" s="2">
        <f t="shared" si="48"/>
        <v>6479513</v>
      </c>
      <c r="F788" s="5" t="str">
        <f t="shared" si="51"/>
        <v>BULLISH</v>
      </c>
      <c r="G788" s="5" t="str">
        <f t="shared" si="50"/>
        <v>STRONG</v>
      </c>
      <c r="H788" s="5" t="str">
        <f t="shared" si="49"/>
        <v>BULLISH DIVERGENCE</v>
      </c>
    </row>
    <row r="789" spans="1:8" ht="13.5" x14ac:dyDescent="0.25">
      <c r="A789" s="3">
        <f>TITRES_STAT!B792</f>
        <v>43454</v>
      </c>
      <c r="B789" s="5">
        <f>TITRES_STAT!C792</f>
        <v>1.0900000000000001</v>
      </c>
      <c r="C789" s="5">
        <f>TITRES_STAT!D792</f>
        <v>1.0900000000000001</v>
      </c>
      <c r="D789" s="5">
        <f>TITRES_STAT!E792</f>
        <v>68739</v>
      </c>
      <c r="E789" s="2">
        <f t="shared" si="48"/>
        <v>6548252</v>
      </c>
      <c r="F789" s="5" t="str">
        <f t="shared" si="51"/>
        <v>BULLISH</v>
      </c>
      <c r="G789" s="5" t="str">
        <f t="shared" si="50"/>
        <v>STRONG</v>
      </c>
      <c r="H789" s="5" t="str">
        <f t="shared" si="49"/>
        <v>BULLISH DIVERGENCE</v>
      </c>
    </row>
    <row r="790" spans="1:8" ht="13.5" x14ac:dyDescent="0.25">
      <c r="A790" s="3">
        <f>TITRES_STAT!B793</f>
        <v>43455</v>
      </c>
      <c r="B790" s="5">
        <f>TITRES_STAT!C793</f>
        <v>1.0900000000000001</v>
      </c>
      <c r="C790" s="5">
        <f>TITRES_STAT!D793</f>
        <v>1.0900000000000001</v>
      </c>
      <c r="D790" s="5">
        <f>TITRES_STAT!E793</f>
        <v>80004</v>
      </c>
      <c r="E790" s="2">
        <f t="shared" si="48"/>
        <v>6548252</v>
      </c>
      <c r="F790" s="5" t="str">
        <f t="shared" si="51"/>
        <v>BEARISH</v>
      </c>
      <c r="G790" s="5" t="str">
        <f t="shared" si="50"/>
        <v>WEAK</v>
      </c>
      <c r="H790" s="5" t="str">
        <f t="shared" si="49"/>
        <v>CONFIRMED BEARISH</v>
      </c>
    </row>
    <row r="791" spans="1:8" ht="13.5" x14ac:dyDescent="0.25">
      <c r="A791" s="3">
        <f>TITRES_STAT!B794</f>
        <v>43458</v>
      </c>
      <c r="B791" s="5">
        <f>TITRES_STAT!C794</f>
        <v>1.0900000000000001</v>
      </c>
      <c r="C791" s="5">
        <f>TITRES_STAT!D794</f>
        <v>1.0900000000000001</v>
      </c>
      <c r="D791" s="5">
        <f>TITRES_STAT!E794</f>
        <v>49153</v>
      </c>
      <c r="E791" s="2">
        <f t="shared" si="48"/>
        <v>6548252</v>
      </c>
      <c r="F791" s="5" t="str">
        <f t="shared" si="51"/>
        <v>BEARISH</v>
      </c>
      <c r="G791" s="5" t="str">
        <f t="shared" si="50"/>
        <v>WEAK</v>
      </c>
      <c r="H791" s="5" t="str">
        <f t="shared" si="49"/>
        <v>CONFIRMED BEARISH</v>
      </c>
    </row>
    <row r="792" spans="1:8" ht="13.5" x14ac:dyDescent="0.25">
      <c r="A792" s="3">
        <f>TITRES_STAT!B795</f>
        <v>43459</v>
      </c>
      <c r="B792" s="5">
        <f>TITRES_STAT!C795</f>
        <v>1.08</v>
      </c>
      <c r="C792" s="5">
        <f>TITRES_STAT!D795</f>
        <v>1.08</v>
      </c>
      <c r="D792" s="5">
        <f>TITRES_STAT!E795</f>
        <v>89266</v>
      </c>
      <c r="E792" s="2">
        <f t="shared" si="48"/>
        <v>6458986</v>
      </c>
      <c r="F792" s="5" t="str">
        <f t="shared" si="51"/>
        <v>BEARISH</v>
      </c>
      <c r="G792" s="5" t="str">
        <f t="shared" si="50"/>
        <v>WEAK</v>
      </c>
      <c r="H792" s="5" t="str">
        <f t="shared" si="49"/>
        <v>CONFIRMED BEARISH</v>
      </c>
    </row>
    <row r="793" spans="1:8" ht="13.5" x14ac:dyDescent="0.25">
      <c r="A793" s="3">
        <f>TITRES_STAT!B796</f>
        <v>43460</v>
      </c>
      <c r="B793" s="5">
        <f>TITRES_STAT!C796</f>
        <v>1.07</v>
      </c>
      <c r="C793" s="5">
        <f>TITRES_STAT!D796</f>
        <v>1.07</v>
      </c>
      <c r="D793" s="5">
        <f>TITRES_STAT!E796</f>
        <v>37375</v>
      </c>
      <c r="E793" s="2">
        <f t="shared" si="48"/>
        <v>6421611</v>
      </c>
      <c r="F793" s="5" t="str">
        <f t="shared" si="51"/>
        <v>BEARISH</v>
      </c>
      <c r="G793" s="5" t="str">
        <f t="shared" si="50"/>
        <v>NEUTRAL</v>
      </c>
      <c r="H793" s="5" t="str">
        <f t="shared" si="49"/>
        <v>CONFIRMED BEARISH</v>
      </c>
    </row>
    <row r="794" spans="1:8" ht="13.5" x14ac:dyDescent="0.25">
      <c r="A794" s="3">
        <f>TITRES_STAT!B797</f>
        <v>43461</v>
      </c>
      <c r="B794" s="5">
        <f>TITRES_STAT!C797</f>
        <v>1.06</v>
      </c>
      <c r="C794" s="5">
        <f>TITRES_STAT!D797</f>
        <v>1.06</v>
      </c>
      <c r="D794" s="5">
        <f>TITRES_STAT!E797</f>
        <v>79798</v>
      </c>
      <c r="E794" s="2">
        <f t="shared" si="48"/>
        <v>6341813</v>
      </c>
      <c r="F794" s="5" t="str">
        <f t="shared" si="51"/>
        <v>BEARISH</v>
      </c>
      <c r="G794" s="5" t="str">
        <f t="shared" si="50"/>
        <v>WEAK</v>
      </c>
      <c r="H794" s="5" t="str">
        <f t="shared" si="49"/>
        <v>CONFIRMED BEARISH</v>
      </c>
    </row>
    <row r="795" spans="1:8" ht="13.5" x14ac:dyDescent="0.25">
      <c r="A795" s="3">
        <f>TITRES_STAT!B798</f>
        <v>43462</v>
      </c>
      <c r="B795" s="5">
        <f>TITRES_STAT!C798</f>
        <v>1.04</v>
      </c>
      <c r="C795" s="5">
        <f>TITRES_STAT!D798</f>
        <v>1.04</v>
      </c>
      <c r="D795" s="5">
        <f>TITRES_STAT!E798</f>
        <v>68715</v>
      </c>
      <c r="E795" s="2">
        <f t="shared" si="48"/>
        <v>6273098</v>
      </c>
      <c r="F795" s="5" t="str">
        <f t="shared" si="51"/>
        <v>BEARISH</v>
      </c>
      <c r="G795" s="5" t="str">
        <f t="shared" si="50"/>
        <v>WEAK</v>
      </c>
      <c r="H795" s="5" t="str">
        <f t="shared" si="49"/>
        <v>CONFIRMED BEARISH</v>
      </c>
    </row>
    <row r="796" spans="1:8" ht="13.5" x14ac:dyDescent="0.25">
      <c r="A796" s="3">
        <f>TITRES_STAT!B799</f>
        <v>43465</v>
      </c>
      <c r="B796" s="5">
        <f>TITRES_STAT!C799</f>
        <v>1.05</v>
      </c>
      <c r="C796" s="5">
        <f>TITRES_STAT!D799</f>
        <v>1.05</v>
      </c>
      <c r="D796" s="5">
        <f>TITRES_STAT!E799</f>
        <v>145508</v>
      </c>
      <c r="E796" s="2">
        <f t="shared" si="48"/>
        <v>6418606</v>
      </c>
      <c r="F796" s="5" t="str">
        <f t="shared" si="51"/>
        <v>BEARISH</v>
      </c>
      <c r="G796" s="5" t="str">
        <f t="shared" si="50"/>
        <v>NEUTRAL</v>
      </c>
      <c r="H796" s="5" t="str">
        <f t="shared" si="49"/>
        <v>CONFIRMED BEARISH</v>
      </c>
    </row>
    <row r="797" spans="1:8" ht="13.5" x14ac:dyDescent="0.25">
      <c r="A797" s="3">
        <f>TITRES_STAT!B800</f>
        <v>43467</v>
      </c>
      <c r="B797" s="5">
        <f>TITRES_STAT!C800</f>
        <v>1.07</v>
      </c>
      <c r="C797" s="5">
        <f>TITRES_STAT!D800</f>
        <v>1.07</v>
      </c>
      <c r="D797" s="5">
        <f>TITRES_STAT!E800</f>
        <v>104879</v>
      </c>
      <c r="E797" s="2">
        <f t="shared" si="48"/>
        <v>6523485</v>
      </c>
      <c r="F797" s="5" t="str">
        <f t="shared" si="51"/>
        <v>BULLISH</v>
      </c>
      <c r="G797" s="5" t="str">
        <f t="shared" si="50"/>
        <v>NEUTRAL</v>
      </c>
      <c r="H797" s="5" t="str">
        <f t="shared" si="49"/>
        <v>BULLISH DIVERGENCE</v>
      </c>
    </row>
    <row r="798" spans="1:8" ht="13.5" x14ac:dyDescent="0.25">
      <c r="A798" s="3">
        <f>TITRES_STAT!B801</f>
        <v>43468</v>
      </c>
      <c r="B798" s="5">
        <f>TITRES_STAT!C801</f>
        <v>1.07</v>
      </c>
      <c r="C798" s="5">
        <f>TITRES_STAT!D801</f>
        <v>1.07</v>
      </c>
      <c r="D798" s="5">
        <f>TITRES_STAT!E801</f>
        <v>50407</v>
      </c>
      <c r="E798" s="2">
        <f t="shared" si="48"/>
        <v>6523485</v>
      </c>
      <c r="F798" s="5" t="str">
        <f t="shared" si="51"/>
        <v>BULLISH</v>
      </c>
      <c r="G798" s="5" t="str">
        <f t="shared" si="50"/>
        <v>NEUTRAL</v>
      </c>
      <c r="H798" s="5" t="str">
        <f t="shared" si="49"/>
        <v>NEUTRAL</v>
      </c>
    </row>
    <row r="799" spans="1:8" ht="13.5" x14ac:dyDescent="0.25">
      <c r="A799" s="3">
        <f>TITRES_STAT!B802</f>
        <v>43469</v>
      </c>
      <c r="B799" s="5">
        <f>TITRES_STAT!C802</f>
        <v>1.1000000000000001</v>
      </c>
      <c r="C799" s="5">
        <f>TITRES_STAT!D802</f>
        <v>1.1000000000000001</v>
      </c>
      <c r="D799" s="5">
        <f>TITRES_STAT!E802</f>
        <v>124088</v>
      </c>
      <c r="E799" s="2">
        <f t="shared" si="48"/>
        <v>6647573</v>
      </c>
      <c r="F799" s="5" t="str">
        <f t="shared" si="51"/>
        <v>BULLISH</v>
      </c>
      <c r="G799" s="5" t="str">
        <f t="shared" si="50"/>
        <v>STRONG</v>
      </c>
      <c r="H799" s="5" t="str">
        <f t="shared" si="49"/>
        <v>CONFIRMED BULLISH</v>
      </c>
    </row>
    <row r="800" spans="1:8" ht="13.5" x14ac:dyDescent="0.25">
      <c r="A800" s="3">
        <f>TITRES_STAT!B803</f>
        <v>43472</v>
      </c>
      <c r="B800" s="5">
        <f>TITRES_STAT!C803</f>
        <v>1.1299999999999999</v>
      </c>
      <c r="C800" s="5">
        <f>TITRES_STAT!D803</f>
        <v>1.1299999999999999</v>
      </c>
      <c r="D800" s="5">
        <f>TITRES_STAT!E803</f>
        <v>92166</v>
      </c>
      <c r="E800" s="2">
        <f t="shared" si="48"/>
        <v>6739739</v>
      </c>
      <c r="F800" s="5" t="str">
        <f t="shared" si="51"/>
        <v>BULLISH</v>
      </c>
      <c r="G800" s="5" t="str">
        <f t="shared" si="50"/>
        <v>STRONG</v>
      </c>
      <c r="H800" s="5" t="str">
        <f t="shared" si="49"/>
        <v>CONFIRMED BULLISH</v>
      </c>
    </row>
    <row r="801" spans="1:8" ht="13.5" x14ac:dyDescent="0.25">
      <c r="A801" s="3">
        <f>TITRES_STAT!B804</f>
        <v>43473</v>
      </c>
      <c r="B801" s="5">
        <f>TITRES_STAT!C804</f>
        <v>1.1499999999999999</v>
      </c>
      <c r="C801" s="5">
        <f>TITRES_STAT!D804</f>
        <v>1.1499999999999999</v>
      </c>
      <c r="D801" s="5">
        <f>TITRES_STAT!E804</f>
        <v>276280</v>
      </c>
      <c r="E801" s="2">
        <f t="shared" si="48"/>
        <v>7016019</v>
      </c>
      <c r="F801" s="5" t="str">
        <f t="shared" si="51"/>
        <v>BULLISH</v>
      </c>
      <c r="G801" s="5" t="str">
        <f t="shared" si="50"/>
        <v>STRONG</v>
      </c>
      <c r="H801" s="5" t="str">
        <f t="shared" si="49"/>
        <v>CONFIRMED BULLISH</v>
      </c>
    </row>
    <row r="802" spans="1:8" ht="13.5" x14ac:dyDescent="0.25">
      <c r="A802" s="3">
        <f>TITRES_STAT!B805</f>
        <v>43474</v>
      </c>
      <c r="B802" s="5">
        <f>TITRES_STAT!C805</f>
        <v>1.1299999999999999</v>
      </c>
      <c r="C802" s="5">
        <f>TITRES_STAT!D805</f>
        <v>1.1299999999999999</v>
      </c>
      <c r="D802" s="5">
        <f>TITRES_STAT!E805</f>
        <v>171549</v>
      </c>
      <c r="E802" s="2">
        <f t="shared" si="48"/>
        <v>6844470</v>
      </c>
      <c r="F802" s="5" t="str">
        <f t="shared" si="51"/>
        <v>BULLISH</v>
      </c>
      <c r="G802" s="5" t="str">
        <f t="shared" si="50"/>
        <v>STRONG</v>
      </c>
      <c r="H802" s="5" t="str">
        <f t="shared" si="49"/>
        <v>CONFIRMED BULLISH</v>
      </c>
    </row>
    <row r="803" spans="1:8" ht="13.5" x14ac:dyDescent="0.25">
      <c r="A803" s="3">
        <f>TITRES_STAT!B806</f>
        <v>43475</v>
      </c>
      <c r="B803" s="5">
        <f>TITRES_STAT!C806</f>
        <v>1.1299999999999999</v>
      </c>
      <c r="C803" s="5">
        <f>TITRES_STAT!D806</f>
        <v>1.1299999999999999</v>
      </c>
      <c r="D803" s="5">
        <f>TITRES_STAT!E806</f>
        <v>49342</v>
      </c>
      <c r="E803" s="2">
        <f t="shared" si="48"/>
        <v>6844470</v>
      </c>
      <c r="F803" s="5" t="str">
        <f t="shared" si="51"/>
        <v>BULLISH</v>
      </c>
      <c r="G803" s="5" t="str">
        <f t="shared" si="50"/>
        <v>STRONG</v>
      </c>
      <c r="H803" s="5" t="str">
        <f t="shared" si="49"/>
        <v>CONFIRMED BULLISH</v>
      </c>
    </row>
    <row r="804" spans="1:8" ht="13.5" x14ac:dyDescent="0.25">
      <c r="A804" s="3">
        <f>TITRES_STAT!B807</f>
        <v>43476</v>
      </c>
      <c r="B804" s="5">
        <f>TITRES_STAT!C807</f>
        <v>1.1100000000000001</v>
      </c>
      <c r="C804" s="5">
        <f>TITRES_STAT!D807</f>
        <v>1.1100000000000001</v>
      </c>
      <c r="D804" s="5">
        <f>TITRES_STAT!E807</f>
        <v>33486</v>
      </c>
      <c r="E804" s="2">
        <f t="shared" si="48"/>
        <v>6810984</v>
      </c>
      <c r="F804" s="5" t="str">
        <f t="shared" si="51"/>
        <v>BULLISH</v>
      </c>
      <c r="G804" s="5" t="str">
        <f t="shared" si="50"/>
        <v>STRONG</v>
      </c>
      <c r="H804" s="5" t="str">
        <f t="shared" si="49"/>
        <v>CONFIRMED BULLISH</v>
      </c>
    </row>
    <row r="805" spans="1:8" ht="13.5" x14ac:dyDescent="0.25">
      <c r="A805" s="3">
        <f>TITRES_STAT!B808</f>
        <v>43480</v>
      </c>
      <c r="B805" s="5">
        <f>TITRES_STAT!C808</f>
        <v>1.08</v>
      </c>
      <c r="C805" s="5">
        <f>TITRES_STAT!D808</f>
        <v>1.08</v>
      </c>
      <c r="D805" s="5">
        <f>TITRES_STAT!E808</f>
        <v>57083</v>
      </c>
      <c r="E805" s="2">
        <f t="shared" si="48"/>
        <v>6753901</v>
      </c>
      <c r="F805" s="5" t="str">
        <f t="shared" si="51"/>
        <v>BULLISH</v>
      </c>
      <c r="G805" s="5" t="str">
        <f t="shared" si="50"/>
        <v>NEUTRAL</v>
      </c>
      <c r="H805" s="5" t="str">
        <f t="shared" si="49"/>
        <v>BULLISH DIVERGENCE</v>
      </c>
    </row>
    <row r="806" spans="1:8" ht="13.5" x14ac:dyDescent="0.25">
      <c r="A806" s="3">
        <f>TITRES_STAT!B809</f>
        <v>43481</v>
      </c>
      <c r="B806" s="5">
        <f>TITRES_STAT!C809</f>
        <v>1.08</v>
      </c>
      <c r="C806" s="5">
        <f>TITRES_STAT!D809</f>
        <v>1.08</v>
      </c>
      <c r="D806" s="5">
        <f>TITRES_STAT!E809</f>
        <v>48691</v>
      </c>
      <c r="E806" s="2">
        <f t="shared" si="48"/>
        <v>6753901</v>
      </c>
      <c r="F806" s="5" t="str">
        <f t="shared" si="51"/>
        <v>BEARISH</v>
      </c>
      <c r="G806" s="5" t="str">
        <f t="shared" si="50"/>
        <v>WEAK</v>
      </c>
      <c r="H806" s="5" t="str">
        <f t="shared" si="49"/>
        <v>CONFIRMED BEARISH</v>
      </c>
    </row>
    <row r="807" spans="1:8" ht="13.5" x14ac:dyDescent="0.25">
      <c r="A807" s="3">
        <f>TITRES_STAT!B810</f>
        <v>43482</v>
      </c>
      <c r="B807" s="5">
        <f>TITRES_STAT!C810</f>
        <v>1.07</v>
      </c>
      <c r="C807" s="5">
        <f>TITRES_STAT!D810</f>
        <v>1.07</v>
      </c>
      <c r="D807" s="5">
        <f>TITRES_STAT!E810</f>
        <v>114979</v>
      </c>
      <c r="E807" s="2">
        <f t="shared" si="48"/>
        <v>6638922</v>
      </c>
      <c r="F807" s="5" t="str">
        <f t="shared" si="51"/>
        <v>BEARISH</v>
      </c>
      <c r="G807" s="5" t="str">
        <f t="shared" si="50"/>
        <v>WEAK</v>
      </c>
      <c r="H807" s="5" t="str">
        <f t="shared" si="49"/>
        <v>CONFIRMED BEARISH</v>
      </c>
    </row>
    <row r="808" spans="1:8" ht="13.5" x14ac:dyDescent="0.25">
      <c r="A808" s="3">
        <f>TITRES_STAT!B811</f>
        <v>43483</v>
      </c>
      <c r="B808" s="5">
        <f>TITRES_STAT!C811</f>
        <v>1.08</v>
      </c>
      <c r="C808" s="5">
        <f>TITRES_STAT!D811</f>
        <v>1.08</v>
      </c>
      <c r="D808" s="5">
        <f>TITRES_STAT!E811</f>
        <v>95633</v>
      </c>
      <c r="E808" s="2">
        <f t="shared" si="48"/>
        <v>6734555</v>
      </c>
      <c r="F808" s="5" t="str">
        <f t="shared" si="51"/>
        <v>BEARISH</v>
      </c>
      <c r="G808" s="5" t="str">
        <f t="shared" si="50"/>
        <v>NEUTRAL</v>
      </c>
      <c r="H808" s="5" t="str">
        <f t="shared" si="49"/>
        <v>CONFIRMED BEARISH</v>
      </c>
    </row>
    <row r="809" spans="1:8" ht="13.5" x14ac:dyDescent="0.25">
      <c r="A809" s="3">
        <f>TITRES_STAT!B812</f>
        <v>43486</v>
      </c>
      <c r="B809" s="5">
        <f>TITRES_STAT!C812</f>
        <v>1.08</v>
      </c>
      <c r="C809" s="5">
        <f>TITRES_STAT!D812</f>
        <v>1.08</v>
      </c>
      <c r="D809" s="5">
        <f>TITRES_STAT!E812</f>
        <v>56659</v>
      </c>
      <c r="E809" s="2">
        <f t="shared" si="48"/>
        <v>6734555</v>
      </c>
      <c r="F809" s="5" t="str">
        <f t="shared" si="51"/>
        <v>BEARISH</v>
      </c>
      <c r="G809" s="5" t="str">
        <f t="shared" si="50"/>
        <v>NEUTRAL</v>
      </c>
      <c r="H809" s="5" t="str">
        <f t="shared" si="49"/>
        <v>CONFIRMED BEARISH</v>
      </c>
    </row>
    <row r="810" spans="1:8" ht="13.5" x14ac:dyDescent="0.25">
      <c r="A810" s="3">
        <f>TITRES_STAT!B813</f>
        <v>43487</v>
      </c>
      <c r="B810" s="5">
        <f>TITRES_STAT!C813</f>
        <v>1.06</v>
      </c>
      <c r="C810" s="5">
        <f>TITRES_STAT!D813</f>
        <v>1.06</v>
      </c>
      <c r="D810" s="5">
        <f>TITRES_STAT!E813</f>
        <v>153723</v>
      </c>
      <c r="E810" s="2">
        <f t="shared" si="48"/>
        <v>6580832</v>
      </c>
      <c r="F810" s="5" t="str">
        <f t="shared" si="51"/>
        <v>BEARISH</v>
      </c>
      <c r="G810" s="5" t="str">
        <f t="shared" si="50"/>
        <v>WEAK</v>
      </c>
      <c r="H810" s="5" t="str">
        <f t="shared" si="49"/>
        <v>CONFIRMED BEARISH</v>
      </c>
    </row>
    <row r="811" spans="1:8" ht="13.5" x14ac:dyDescent="0.25">
      <c r="A811" s="3">
        <f>TITRES_STAT!B814</f>
        <v>43488</v>
      </c>
      <c r="B811" s="5">
        <f>TITRES_STAT!C814</f>
        <v>1.05</v>
      </c>
      <c r="C811" s="5">
        <f>TITRES_STAT!D814</f>
        <v>1.05</v>
      </c>
      <c r="D811" s="5">
        <f>TITRES_STAT!E814</f>
        <v>100952</v>
      </c>
      <c r="E811" s="2">
        <f t="shared" si="48"/>
        <v>6479880</v>
      </c>
      <c r="F811" s="5" t="str">
        <f t="shared" si="51"/>
        <v>BEARISH</v>
      </c>
      <c r="G811" s="5" t="str">
        <f t="shared" si="50"/>
        <v>WEAK</v>
      </c>
      <c r="H811" s="5" t="str">
        <f t="shared" si="49"/>
        <v>CONFIRMED BEARISH</v>
      </c>
    </row>
    <row r="812" spans="1:8" ht="13.5" x14ac:dyDescent="0.25">
      <c r="A812" s="3">
        <f>TITRES_STAT!B815</f>
        <v>43489</v>
      </c>
      <c r="B812" s="5">
        <f>TITRES_STAT!C815</f>
        <v>1.06</v>
      </c>
      <c r="C812" s="5">
        <f>TITRES_STAT!D815</f>
        <v>1.06</v>
      </c>
      <c r="D812" s="5">
        <f>TITRES_STAT!E815</f>
        <v>13101</v>
      </c>
      <c r="E812" s="2">
        <f t="shared" si="48"/>
        <v>6492981</v>
      </c>
      <c r="F812" s="5" t="str">
        <f t="shared" si="51"/>
        <v>BEARISH</v>
      </c>
      <c r="G812" s="5" t="str">
        <f t="shared" si="50"/>
        <v>WEAK</v>
      </c>
      <c r="H812" s="5" t="str">
        <f t="shared" si="49"/>
        <v>CONFIRMED BEARISH</v>
      </c>
    </row>
    <row r="813" spans="1:8" ht="13.5" x14ac:dyDescent="0.25">
      <c r="A813" s="3">
        <f>TITRES_STAT!B816</f>
        <v>43490</v>
      </c>
      <c r="B813" s="5">
        <f>TITRES_STAT!C816</f>
        <v>1.06</v>
      </c>
      <c r="C813" s="5">
        <f>TITRES_STAT!D816</f>
        <v>1.06</v>
      </c>
      <c r="D813" s="5">
        <f>TITRES_STAT!E816</f>
        <v>13140</v>
      </c>
      <c r="E813" s="2">
        <f t="shared" si="48"/>
        <v>6492981</v>
      </c>
      <c r="F813" s="5" t="str">
        <f t="shared" si="51"/>
        <v>BEARISH</v>
      </c>
      <c r="G813" s="5" t="str">
        <f t="shared" si="50"/>
        <v>WEAK</v>
      </c>
      <c r="H813" s="5" t="str">
        <f t="shared" si="49"/>
        <v>CONFIRMED BEARISH</v>
      </c>
    </row>
    <row r="814" spans="1:8" ht="13.5" x14ac:dyDescent="0.25">
      <c r="A814" s="3">
        <f>TITRES_STAT!B817</f>
        <v>43493</v>
      </c>
      <c r="B814" s="5">
        <f>TITRES_STAT!C817</f>
        <v>1.05</v>
      </c>
      <c r="C814" s="5">
        <f>TITRES_STAT!D817</f>
        <v>1.05</v>
      </c>
      <c r="D814" s="5">
        <f>TITRES_STAT!E817</f>
        <v>56170</v>
      </c>
      <c r="E814" s="2">
        <f t="shared" si="48"/>
        <v>6436811</v>
      </c>
      <c r="F814" s="5" t="str">
        <f t="shared" si="51"/>
        <v>BEARISH</v>
      </c>
      <c r="G814" s="5" t="str">
        <f t="shared" si="50"/>
        <v>WEAK</v>
      </c>
      <c r="H814" s="5" t="str">
        <f t="shared" si="49"/>
        <v>CONFIRMED BEARISH</v>
      </c>
    </row>
    <row r="815" spans="1:8" ht="13.5" x14ac:dyDescent="0.25">
      <c r="A815" s="3">
        <f>TITRES_STAT!B818</f>
        <v>43494</v>
      </c>
      <c r="B815" s="5">
        <f>TITRES_STAT!C818</f>
        <v>1.05</v>
      </c>
      <c r="C815" s="5">
        <f>TITRES_STAT!D818</f>
        <v>1.05</v>
      </c>
      <c r="D815" s="5">
        <f>TITRES_STAT!E818</f>
        <v>32453</v>
      </c>
      <c r="E815" s="2">
        <f t="shared" si="48"/>
        <v>6436811</v>
      </c>
      <c r="F815" s="5" t="str">
        <f t="shared" si="51"/>
        <v>BEARISH</v>
      </c>
      <c r="G815" s="5" t="str">
        <f t="shared" si="50"/>
        <v>WEAK</v>
      </c>
      <c r="H815" s="5" t="str">
        <f t="shared" si="49"/>
        <v>CONFIRMED BEARISH</v>
      </c>
    </row>
    <row r="816" spans="1:8" ht="13.5" x14ac:dyDescent="0.25">
      <c r="A816" s="3">
        <f>TITRES_STAT!B819</f>
        <v>43495</v>
      </c>
      <c r="B816" s="5">
        <f>TITRES_STAT!C819</f>
        <v>1.05</v>
      </c>
      <c r="C816" s="5">
        <f>TITRES_STAT!D819</f>
        <v>1.05</v>
      </c>
      <c r="D816" s="5">
        <f>TITRES_STAT!E819</f>
        <v>41403</v>
      </c>
      <c r="E816" s="2">
        <f t="shared" si="48"/>
        <v>6436811</v>
      </c>
      <c r="F816" s="5" t="str">
        <f t="shared" si="51"/>
        <v>BEARISH</v>
      </c>
      <c r="G816" s="5" t="str">
        <f t="shared" si="50"/>
        <v>NEUTRAL</v>
      </c>
      <c r="H816" s="5" t="str">
        <f t="shared" si="49"/>
        <v>NEUTRAL</v>
      </c>
    </row>
    <row r="817" spans="1:8" ht="13.5" x14ac:dyDescent="0.25">
      <c r="A817" s="3">
        <f>TITRES_STAT!B820</f>
        <v>43496</v>
      </c>
      <c r="B817" s="5">
        <f>TITRES_STAT!C820</f>
        <v>1.03</v>
      </c>
      <c r="C817" s="5">
        <f>TITRES_STAT!D820</f>
        <v>1.03</v>
      </c>
      <c r="D817" s="5">
        <f>TITRES_STAT!E820</f>
        <v>46726</v>
      </c>
      <c r="E817" s="2">
        <f t="shared" si="48"/>
        <v>6390085</v>
      </c>
      <c r="F817" s="5" t="str">
        <f t="shared" si="51"/>
        <v>BEARISH</v>
      </c>
      <c r="G817" s="5" t="str">
        <f t="shared" si="50"/>
        <v>NEUTRAL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1.04</v>
      </c>
      <c r="C818" s="5">
        <f>TITRES_STAT!D821</f>
        <v>1.04</v>
      </c>
      <c r="D818" s="5">
        <f>TITRES_STAT!E821</f>
        <v>59386</v>
      </c>
      <c r="E818" s="2">
        <f t="shared" si="48"/>
        <v>6449471</v>
      </c>
      <c r="F818" s="5" t="str">
        <f t="shared" si="51"/>
        <v>BEARISH</v>
      </c>
      <c r="G818" s="5" t="str">
        <f t="shared" si="50"/>
        <v>NEUTRAL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1.01</v>
      </c>
      <c r="C819" s="5">
        <f>TITRES_STAT!D822</f>
        <v>1.01</v>
      </c>
      <c r="D819" s="5">
        <f>TITRES_STAT!E822</f>
        <v>87753</v>
      </c>
      <c r="E819" s="2">
        <f t="shared" si="48"/>
        <v>6361718</v>
      </c>
      <c r="F819" s="5" t="str">
        <f t="shared" si="51"/>
        <v>BEARISH</v>
      </c>
      <c r="G819" s="5" t="str">
        <f t="shared" si="50"/>
        <v>NEUTRAL</v>
      </c>
      <c r="H819" s="5" t="str">
        <f t="shared" si="49"/>
        <v>CONFIRMED BEARISH</v>
      </c>
    </row>
    <row r="820" spans="1:8" ht="13.5" x14ac:dyDescent="0.25">
      <c r="A820" s="3">
        <f>TITRES_STAT!B823</f>
        <v>43501</v>
      </c>
      <c r="B820" s="5">
        <f>TITRES_STAT!C823</f>
        <v>1.03</v>
      </c>
      <c r="C820" s="5">
        <f>TITRES_STAT!D823</f>
        <v>1.03</v>
      </c>
      <c r="D820" s="5">
        <f>TITRES_STAT!E823</f>
        <v>9914</v>
      </c>
      <c r="E820" s="2">
        <f t="shared" si="48"/>
        <v>6371632</v>
      </c>
      <c r="F820" s="5" t="str">
        <f t="shared" si="51"/>
        <v>BEARISH</v>
      </c>
      <c r="G820" s="5" t="str">
        <f t="shared" si="50"/>
        <v>NEUTRAL</v>
      </c>
      <c r="H820" s="5" t="str">
        <f t="shared" si="49"/>
        <v>CONFIRMED BEARISH</v>
      </c>
    </row>
    <row r="821" spans="1:8" ht="13.5" x14ac:dyDescent="0.25">
      <c r="A821" s="3">
        <f>TITRES_STAT!B824</f>
        <v>43502</v>
      </c>
      <c r="B821" s="5">
        <f>TITRES_STAT!C824</f>
        <v>1.04</v>
      </c>
      <c r="C821" s="5">
        <f>TITRES_STAT!D824</f>
        <v>1.04</v>
      </c>
      <c r="D821" s="5">
        <f>TITRES_STAT!E824</f>
        <v>20625</v>
      </c>
      <c r="E821" s="2">
        <f t="shared" si="48"/>
        <v>6392257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CONFIRMED BEARISH</v>
      </c>
    </row>
    <row r="822" spans="1:8" ht="13.5" x14ac:dyDescent="0.25">
      <c r="A822" s="3">
        <f>TITRES_STAT!B825</f>
        <v>43503</v>
      </c>
      <c r="B822" s="5">
        <f>TITRES_STAT!C825</f>
        <v>1.04</v>
      </c>
      <c r="C822" s="5">
        <f>TITRES_STAT!D825</f>
        <v>1.04</v>
      </c>
      <c r="D822" s="5">
        <f>TITRES_STAT!E825</f>
        <v>93298</v>
      </c>
      <c r="E822" s="2">
        <f t="shared" si="48"/>
        <v>6392257</v>
      </c>
      <c r="F822" s="5" t="str">
        <f t="shared" si="51"/>
        <v>BULLISH</v>
      </c>
      <c r="G822" s="5" t="str">
        <f t="shared" si="50"/>
        <v>NEUTRAL</v>
      </c>
      <c r="H822" s="5" t="str">
        <f t="shared" si="49"/>
        <v>CONFIRMED BULLISH</v>
      </c>
    </row>
    <row r="823" spans="1:8" ht="13.5" x14ac:dyDescent="0.25">
      <c r="A823" s="3">
        <f>TITRES_STAT!B826</f>
        <v>43504</v>
      </c>
      <c r="B823" s="5">
        <f>TITRES_STAT!C826</f>
        <v>1.06</v>
      </c>
      <c r="C823" s="5">
        <f>TITRES_STAT!D826</f>
        <v>1.06</v>
      </c>
      <c r="D823" s="5">
        <f>TITRES_STAT!E826</f>
        <v>17024</v>
      </c>
      <c r="E823" s="2">
        <f t="shared" si="48"/>
        <v>6409281</v>
      </c>
      <c r="F823" s="5" t="str">
        <f t="shared" si="51"/>
        <v>BEARISH</v>
      </c>
      <c r="G823" s="5" t="str">
        <f t="shared" si="50"/>
        <v>NEUTRAL</v>
      </c>
      <c r="H823" s="5" t="str">
        <f t="shared" si="49"/>
        <v>BEARISH DIVERGENCE</v>
      </c>
    </row>
    <row r="824" spans="1:8" ht="13.5" x14ac:dyDescent="0.25">
      <c r="A824" s="3">
        <f>TITRES_STAT!B827</f>
        <v>43507</v>
      </c>
      <c r="B824" s="5">
        <f>TITRES_STAT!C827</f>
        <v>1.04</v>
      </c>
      <c r="C824" s="5">
        <f>TITRES_STAT!D827</f>
        <v>1.04</v>
      </c>
      <c r="D824" s="5">
        <f>TITRES_STAT!E827</f>
        <v>59014</v>
      </c>
      <c r="E824" s="2">
        <f t="shared" si="48"/>
        <v>6350267</v>
      </c>
      <c r="F824" s="5" t="str">
        <f t="shared" si="51"/>
        <v>BEARISH</v>
      </c>
      <c r="G824" s="5" t="str">
        <f t="shared" si="50"/>
        <v>NEUTRAL</v>
      </c>
      <c r="H824" s="5" t="str">
        <f t="shared" si="49"/>
        <v>BEARISH DIVERGENCE</v>
      </c>
    </row>
    <row r="825" spans="1:8" ht="13.5" x14ac:dyDescent="0.25">
      <c r="A825" s="3">
        <f>TITRES_STAT!B828</f>
        <v>43508</v>
      </c>
      <c r="B825" s="5">
        <f>TITRES_STAT!C828</f>
        <v>1.03</v>
      </c>
      <c r="C825" s="5">
        <f>TITRES_STAT!D828</f>
        <v>1.03</v>
      </c>
      <c r="D825" s="5">
        <f>TITRES_STAT!E828</f>
        <v>33762</v>
      </c>
      <c r="E825" s="2">
        <f t="shared" si="48"/>
        <v>6316505</v>
      </c>
      <c r="F825" s="5" t="str">
        <f t="shared" si="51"/>
        <v>BEARISH</v>
      </c>
      <c r="G825" s="5" t="str">
        <f t="shared" si="50"/>
        <v>NEUTRAL</v>
      </c>
      <c r="H825" s="5" t="str">
        <f t="shared" si="49"/>
        <v>NEUTRAL</v>
      </c>
    </row>
    <row r="826" spans="1:8" ht="13.5" x14ac:dyDescent="0.25">
      <c r="A826" s="3">
        <f>TITRES_STAT!B829</f>
        <v>43509</v>
      </c>
      <c r="B826" s="5">
        <f>TITRES_STAT!C829</f>
        <v>1.03</v>
      </c>
      <c r="C826" s="5">
        <f>TITRES_STAT!D829</f>
        <v>1.03</v>
      </c>
      <c r="D826" s="5">
        <f>TITRES_STAT!E829</f>
        <v>40552</v>
      </c>
      <c r="E826" s="2">
        <f t="shared" si="48"/>
        <v>6316505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CONFIRMED BEARISH</v>
      </c>
    </row>
    <row r="827" spans="1:8" ht="13.5" x14ac:dyDescent="0.25">
      <c r="A827" s="3">
        <f>TITRES_STAT!B830</f>
        <v>43510</v>
      </c>
      <c r="B827" s="5">
        <f>TITRES_STAT!C830</f>
        <v>1.03</v>
      </c>
      <c r="C827" s="5">
        <f>TITRES_STAT!D830</f>
        <v>1.03</v>
      </c>
      <c r="D827" s="5">
        <f>TITRES_STAT!E830</f>
        <v>10916</v>
      </c>
      <c r="E827" s="2">
        <f t="shared" si="48"/>
        <v>6316505</v>
      </c>
      <c r="F827" s="5" t="str">
        <f t="shared" si="51"/>
        <v>BEARISH</v>
      </c>
      <c r="G827" s="5" t="str">
        <f t="shared" si="50"/>
        <v>NEUTRAL</v>
      </c>
      <c r="H827" s="5" t="str">
        <f t="shared" si="49"/>
        <v>CONFIRMED BEARISH</v>
      </c>
    </row>
    <row r="828" spans="1:8" ht="13.5" x14ac:dyDescent="0.25">
      <c r="A828" s="3">
        <f>TITRES_STAT!B831</f>
        <v>43511</v>
      </c>
      <c r="B828" s="5">
        <f>TITRES_STAT!C831</f>
        <v>1.05</v>
      </c>
      <c r="C828" s="5">
        <f>TITRES_STAT!D831</f>
        <v>1.05</v>
      </c>
      <c r="D828" s="5">
        <f>TITRES_STAT!E831</f>
        <v>14406</v>
      </c>
      <c r="E828" s="2">
        <f t="shared" si="48"/>
        <v>6330911</v>
      </c>
      <c r="F828" s="5" t="str">
        <f t="shared" si="51"/>
        <v>BEARISH</v>
      </c>
      <c r="G828" s="5" t="str">
        <f t="shared" si="50"/>
        <v>NEUTRAL</v>
      </c>
      <c r="H828" s="5" t="str">
        <f t="shared" si="49"/>
        <v>CONFIRMED BEARISH</v>
      </c>
    </row>
    <row r="829" spans="1:8" ht="13.5" x14ac:dyDescent="0.25">
      <c r="A829" s="3">
        <f>TITRES_STAT!B832</f>
        <v>43514</v>
      </c>
      <c r="B829" s="5">
        <f>TITRES_STAT!C832</f>
        <v>1.02</v>
      </c>
      <c r="C829" s="5">
        <f>TITRES_STAT!D832</f>
        <v>1.02</v>
      </c>
      <c r="D829" s="5">
        <f>TITRES_STAT!E832</f>
        <v>41708</v>
      </c>
      <c r="E829" s="2">
        <f t="shared" si="48"/>
        <v>6289203</v>
      </c>
      <c r="F829" s="5" t="str">
        <f t="shared" si="51"/>
        <v>BEARISH</v>
      </c>
      <c r="G829" s="5" t="str">
        <f t="shared" si="50"/>
        <v>NEUTRAL</v>
      </c>
      <c r="H829" s="5" t="str">
        <f t="shared" si="49"/>
        <v>CONFIRMED BEARISH</v>
      </c>
    </row>
    <row r="830" spans="1:8" ht="13.5" x14ac:dyDescent="0.25">
      <c r="A830" s="3">
        <f>TITRES_STAT!B833</f>
        <v>43515</v>
      </c>
      <c r="B830" s="5">
        <f>TITRES_STAT!C833</f>
        <v>1.03</v>
      </c>
      <c r="C830" s="5">
        <f>TITRES_STAT!D833</f>
        <v>1.03</v>
      </c>
      <c r="D830" s="5">
        <f>TITRES_STAT!E833</f>
        <v>13437</v>
      </c>
      <c r="E830" s="2">
        <f t="shared" si="48"/>
        <v>6302640</v>
      </c>
      <c r="F830" s="5" t="str">
        <f t="shared" si="51"/>
        <v>BEARISH</v>
      </c>
      <c r="G830" s="5" t="str">
        <f t="shared" si="50"/>
        <v>NEUTRAL</v>
      </c>
      <c r="H830" s="5" t="str">
        <f t="shared" si="49"/>
        <v>NEUTRAL</v>
      </c>
    </row>
    <row r="831" spans="1:8" ht="13.5" x14ac:dyDescent="0.25">
      <c r="A831" s="3">
        <f>TITRES_STAT!B834</f>
        <v>43516</v>
      </c>
      <c r="B831" s="5">
        <f>TITRES_STAT!C834</f>
        <v>1.03</v>
      </c>
      <c r="C831" s="5">
        <f>TITRES_STAT!D834</f>
        <v>1.03</v>
      </c>
      <c r="D831" s="5">
        <f>TITRES_STAT!E834</f>
        <v>96360</v>
      </c>
      <c r="E831" s="2">
        <f t="shared" si="48"/>
        <v>6302640</v>
      </c>
      <c r="F831" s="5" t="str">
        <f t="shared" si="51"/>
        <v>BEARISH</v>
      </c>
      <c r="G831" s="5" t="str">
        <f t="shared" si="50"/>
        <v>NEUTRAL</v>
      </c>
      <c r="H831" s="5" t="str">
        <f t="shared" si="49"/>
        <v>NEUTRAL</v>
      </c>
    </row>
    <row r="832" spans="1:8" ht="13.5" x14ac:dyDescent="0.25">
      <c r="A832" s="3">
        <f>TITRES_STAT!B835</f>
        <v>43517</v>
      </c>
      <c r="B832" s="5">
        <f>TITRES_STAT!C835</f>
        <v>1.02</v>
      </c>
      <c r="C832" s="5">
        <f>TITRES_STAT!D835</f>
        <v>1.02</v>
      </c>
      <c r="D832" s="5">
        <f>TITRES_STAT!E835</f>
        <v>63651</v>
      </c>
      <c r="E832" s="2">
        <f t="shared" si="48"/>
        <v>6238989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CONFIRMED BEARISH</v>
      </c>
    </row>
    <row r="833" spans="1:8" ht="13.5" x14ac:dyDescent="0.25">
      <c r="A833" s="3">
        <f>TITRES_STAT!B836</f>
        <v>43518</v>
      </c>
      <c r="B833" s="5">
        <f>TITRES_STAT!C836</f>
        <v>1.03</v>
      </c>
      <c r="C833" s="5">
        <f>TITRES_STAT!D836</f>
        <v>1.03</v>
      </c>
      <c r="D833" s="5">
        <f>TITRES_STAT!E836</f>
        <v>25709</v>
      </c>
      <c r="E833" s="2">
        <f t="shared" si="48"/>
        <v>6264698</v>
      </c>
      <c r="F833" s="5" t="str">
        <f t="shared" si="51"/>
        <v>BEARISH</v>
      </c>
      <c r="G833" s="5" t="str">
        <f t="shared" si="50"/>
        <v>NEUTRAL</v>
      </c>
      <c r="H833" s="5" t="str">
        <f t="shared" si="49"/>
        <v>CONFIRMED BEARISH</v>
      </c>
    </row>
    <row r="834" spans="1:8" ht="13.5" x14ac:dyDescent="0.25">
      <c r="A834" s="3">
        <f>TITRES_STAT!B837</f>
        <v>43521</v>
      </c>
      <c r="B834" s="5">
        <f>TITRES_STAT!C837</f>
        <v>1.02</v>
      </c>
      <c r="C834" s="5">
        <f>TITRES_STAT!D837</f>
        <v>1.02</v>
      </c>
      <c r="D834" s="5">
        <f>TITRES_STAT!E837</f>
        <v>40378</v>
      </c>
      <c r="E834" s="2">
        <f t="shared" si="48"/>
        <v>6224320</v>
      </c>
      <c r="F834" s="5" t="str">
        <f t="shared" si="51"/>
        <v>BEARISH</v>
      </c>
      <c r="G834" s="5" t="str">
        <f t="shared" si="50"/>
        <v>NEUTRAL</v>
      </c>
      <c r="H834" s="5" t="str">
        <f t="shared" si="49"/>
        <v>NEUTRAL</v>
      </c>
    </row>
    <row r="835" spans="1:8" ht="13.5" x14ac:dyDescent="0.25">
      <c r="A835" s="3">
        <f>TITRES_STAT!B838</f>
        <v>43522</v>
      </c>
      <c r="B835" s="5">
        <f>TITRES_STAT!C838</f>
        <v>1.01</v>
      </c>
      <c r="C835" s="5">
        <f>TITRES_STAT!D838</f>
        <v>1.01</v>
      </c>
      <c r="D835" s="5">
        <f>TITRES_STAT!E838</f>
        <v>111284</v>
      </c>
      <c r="E835" s="2">
        <f t="shared" si="48"/>
        <v>6113036</v>
      </c>
      <c r="F835" s="5" t="str">
        <f t="shared" si="51"/>
        <v>BEARISH</v>
      </c>
      <c r="G835" s="5" t="str">
        <f t="shared" si="50"/>
        <v>WEAK</v>
      </c>
      <c r="H835" s="5" t="str">
        <f t="shared" si="49"/>
        <v>CONFIRMED BEARISH</v>
      </c>
    </row>
    <row r="836" spans="1:8" ht="13.5" x14ac:dyDescent="0.25">
      <c r="A836" s="3">
        <f>TITRES_STAT!B839</f>
        <v>43523</v>
      </c>
      <c r="B836" s="5">
        <f>TITRES_STAT!C839</f>
        <v>0.99</v>
      </c>
      <c r="C836" s="5">
        <f>TITRES_STAT!D839</f>
        <v>0.99</v>
      </c>
      <c r="D836" s="5">
        <f>TITRES_STAT!E839</f>
        <v>117424</v>
      </c>
      <c r="E836" s="2">
        <f t="shared" ref="E836:E899" si="52">IF(B836&gt;B835, E835+D836, IF(B836&lt;B835, E835-D836, E835))</f>
        <v>5995612</v>
      </c>
      <c r="F836" s="5" t="str">
        <f t="shared" si="51"/>
        <v>BEARISH</v>
      </c>
      <c r="G836" s="5" t="str">
        <f t="shared" si="50"/>
        <v>WEAK</v>
      </c>
      <c r="H836" s="5" t="str">
        <f t="shared" si="49"/>
        <v>CONFIRMED BEARISH</v>
      </c>
    </row>
    <row r="837" spans="1:8" ht="13.5" x14ac:dyDescent="0.25">
      <c r="A837" s="3">
        <f>TITRES_STAT!B840</f>
        <v>43524</v>
      </c>
      <c r="B837" s="5">
        <f>TITRES_STAT!C840</f>
        <v>1.03</v>
      </c>
      <c r="C837" s="5">
        <f>TITRES_STAT!D840</f>
        <v>1.03</v>
      </c>
      <c r="D837" s="5">
        <f>TITRES_STAT!E840</f>
        <v>124742</v>
      </c>
      <c r="E837" s="2">
        <f t="shared" si="52"/>
        <v>6120354</v>
      </c>
      <c r="F837" s="5" t="str">
        <f t="shared" si="51"/>
        <v>BEARISH</v>
      </c>
      <c r="G837" s="5" t="str">
        <f t="shared" si="50"/>
        <v>NEUTRAL</v>
      </c>
      <c r="H837" s="5" t="str">
        <f t="shared" si="49"/>
        <v>BEARISH DIVERGENCE</v>
      </c>
    </row>
    <row r="838" spans="1:8" ht="13.5" x14ac:dyDescent="0.25">
      <c r="A838" s="3">
        <f>TITRES_STAT!B841</f>
        <v>43525</v>
      </c>
      <c r="B838" s="5">
        <f>TITRES_STAT!C841</f>
        <v>1</v>
      </c>
      <c r="C838" s="5">
        <f>TITRES_STAT!D841</f>
        <v>1</v>
      </c>
      <c r="D838" s="5">
        <f>TITRES_STAT!E841</f>
        <v>84170</v>
      </c>
      <c r="E838" s="2">
        <f t="shared" si="52"/>
        <v>6036184</v>
      </c>
      <c r="F838" s="5" t="str">
        <f t="shared" si="51"/>
        <v>BEARISH</v>
      </c>
      <c r="G838" s="5" t="str">
        <f t="shared" si="50"/>
        <v>WEAK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43528</v>
      </c>
      <c r="B839" s="5">
        <f>TITRES_STAT!C842</f>
        <v>1.01</v>
      </c>
      <c r="C839" s="5">
        <f>TITRES_STAT!D842</f>
        <v>1.01</v>
      </c>
      <c r="D839" s="5">
        <f>TITRES_STAT!E842</f>
        <v>15455</v>
      </c>
      <c r="E839" s="2">
        <f t="shared" si="52"/>
        <v>6051639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WEAK</v>
      </c>
      <c r="H839" s="5" t="str">
        <f t="shared" si="53"/>
        <v>CONFIRMED BEARISH</v>
      </c>
    </row>
    <row r="840" spans="1:8" ht="13.5" x14ac:dyDescent="0.25">
      <c r="A840" s="3">
        <f>TITRES_STAT!B843</f>
        <v>43529</v>
      </c>
      <c r="B840" s="5">
        <f>TITRES_STAT!C843</f>
        <v>1.02</v>
      </c>
      <c r="C840" s="5">
        <f>TITRES_STAT!D843</f>
        <v>1.02</v>
      </c>
      <c r="D840" s="5">
        <f>TITRES_STAT!E843</f>
        <v>37173</v>
      </c>
      <c r="E840" s="2">
        <f t="shared" si="52"/>
        <v>6088812</v>
      </c>
      <c r="F840" s="5" t="str">
        <f t="shared" ref="F840:F903" si="55">IF(E840&gt;E835,"BULLISH",IF(E840&lt;E835,"BEARISH","NEUTRAL"))</f>
        <v>BEARISH</v>
      </c>
      <c r="G840" s="5" t="str">
        <f t="shared" si="54"/>
        <v>NEUTRAL</v>
      </c>
      <c r="H840" s="5" t="str">
        <f t="shared" si="53"/>
        <v>BEARISH DIVERGENCE</v>
      </c>
    </row>
    <row r="841" spans="1:8" ht="13.5" x14ac:dyDescent="0.25">
      <c r="A841" s="3">
        <f>TITRES_STAT!B844</f>
        <v>43530</v>
      </c>
      <c r="B841" s="5">
        <f>TITRES_STAT!C844</f>
        <v>1.02</v>
      </c>
      <c r="C841" s="5">
        <f>TITRES_STAT!D844</f>
        <v>1.02</v>
      </c>
      <c r="D841" s="5">
        <f>TITRES_STAT!E844</f>
        <v>25562</v>
      </c>
      <c r="E841" s="2">
        <f t="shared" si="52"/>
        <v>6088812</v>
      </c>
      <c r="F841" s="5" t="str">
        <f t="shared" si="55"/>
        <v>BULLISH</v>
      </c>
      <c r="G841" s="5" t="str">
        <f t="shared" si="54"/>
        <v>NEUTRAL</v>
      </c>
      <c r="H841" s="5" t="str">
        <f t="shared" si="53"/>
        <v>CONFIRMED BULLISH</v>
      </c>
    </row>
    <row r="842" spans="1:8" ht="13.5" x14ac:dyDescent="0.25">
      <c r="A842" s="3">
        <f>TITRES_STAT!B845</f>
        <v>43531</v>
      </c>
      <c r="B842" s="5">
        <f>TITRES_STAT!C845</f>
        <v>1.03</v>
      </c>
      <c r="C842" s="5">
        <f>TITRES_STAT!D845</f>
        <v>1.03</v>
      </c>
      <c r="D842" s="5">
        <f>TITRES_STAT!E845</f>
        <v>9369</v>
      </c>
      <c r="E842" s="2">
        <f t="shared" si="52"/>
        <v>6098181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NEUTRAL</v>
      </c>
    </row>
    <row r="843" spans="1:8" ht="13.5" x14ac:dyDescent="0.25">
      <c r="A843" s="3">
        <f>TITRES_STAT!B846</f>
        <v>43532</v>
      </c>
      <c r="B843" s="5">
        <f>TITRES_STAT!C846</f>
        <v>1.03</v>
      </c>
      <c r="C843" s="5">
        <f>TITRES_STAT!D846</f>
        <v>1.03</v>
      </c>
      <c r="D843" s="5">
        <f>TITRES_STAT!E846</f>
        <v>49857</v>
      </c>
      <c r="E843" s="2">
        <f t="shared" si="52"/>
        <v>6098181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CONFIRMED BULLISH</v>
      </c>
    </row>
    <row r="844" spans="1:8" ht="13.5" x14ac:dyDescent="0.25">
      <c r="A844" s="3">
        <f>TITRES_STAT!B847</f>
        <v>43535</v>
      </c>
      <c r="B844" s="5">
        <f>TITRES_STAT!C847</f>
        <v>1.01</v>
      </c>
      <c r="C844" s="5">
        <f>TITRES_STAT!D847</f>
        <v>1.01</v>
      </c>
      <c r="D844" s="5">
        <f>TITRES_STAT!E847</f>
        <v>38597</v>
      </c>
      <c r="E844" s="2">
        <f t="shared" si="52"/>
        <v>6059584</v>
      </c>
      <c r="F844" s="5" t="str">
        <f t="shared" si="55"/>
        <v>BULLISH</v>
      </c>
      <c r="G844" s="5" t="str">
        <f t="shared" si="54"/>
        <v>NEUTRAL</v>
      </c>
      <c r="H844" s="5" t="str">
        <f t="shared" si="53"/>
        <v>NEUTRAL</v>
      </c>
    </row>
    <row r="845" spans="1:8" ht="13.5" x14ac:dyDescent="0.25">
      <c r="A845" s="3">
        <f>TITRES_STAT!B848</f>
        <v>43536</v>
      </c>
      <c r="B845" s="5">
        <f>TITRES_STAT!C848</f>
        <v>1.02</v>
      </c>
      <c r="C845" s="5">
        <f>TITRES_STAT!D848</f>
        <v>1.02</v>
      </c>
      <c r="D845" s="5">
        <f>TITRES_STAT!E848</f>
        <v>86134</v>
      </c>
      <c r="E845" s="2">
        <f t="shared" si="52"/>
        <v>6145718</v>
      </c>
      <c r="F845" s="5" t="str">
        <f t="shared" si="55"/>
        <v>BULLISH</v>
      </c>
      <c r="G845" s="5" t="str">
        <f t="shared" si="54"/>
        <v>NEUTRAL</v>
      </c>
      <c r="H845" s="5" t="str">
        <f t="shared" si="53"/>
        <v>NEUTRAL</v>
      </c>
    </row>
    <row r="846" spans="1:8" ht="13.5" x14ac:dyDescent="0.25">
      <c r="A846" s="3">
        <f>TITRES_STAT!B849</f>
        <v>43537</v>
      </c>
      <c r="B846" s="5">
        <f>TITRES_STAT!C849</f>
        <v>1.02</v>
      </c>
      <c r="C846" s="5">
        <f>TITRES_STAT!D849</f>
        <v>1.02</v>
      </c>
      <c r="D846" s="5">
        <f>TITRES_STAT!E849</f>
        <v>31472</v>
      </c>
      <c r="E846" s="2">
        <f t="shared" si="52"/>
        <v>6145718</v>
      </c>
      <c r="F846" s="5" t="str">
        <f t="shared" si="55"/>
        <v>BULLISH</v>
      </c>
      <c r="G846" s="5" t="str">
        <f t="shared" si="54"/>
        <v>NEUTRAL</v>
      </c>
      <c r="H846" s="5" t="str">
        <f t="shared" si="53"/>
        <v>NEUTRAL</v>
      </c>
    </row>
    <row r="847" spans="1:8" ht="13.5" x14ac:dyDescent="0.25">
      <c r="A847" s="3">
        <f>TITRES_STAT!B850</f>
        <v>43538</v>
      </c>
      <c r="B847" s="5">
        <f>TITRES_STAT!C850</f>
        <v>1.04</v>
      </c>
      <c r="C847" s="5">
        <f>TITRES_STAT!D850</f>
        <v>1.04</v>
      </c>
      <c r="D847" s="5">
        <f>TITRES_STAT!E850</f>
        <v>11305</v>
      </c>
      <c r="E847" s="2">
        <f t="shared" si="52"/>
        <v>6157023</v>
      </c>
      <c r="F847" s="5" t="str">
        <f t="shared" si="55"/>
        <v>BULLISH</v>
      </c>
      <c r="G847" s="5" t="str">
        <f t="shared" si="54"/>
        <v>NEUTRAL</v>
      </c>
      <c r="H847" s="5" t="str">
        <f t="shared" si="53"/>
        <v>CONFIRMED BULLISH</v>
      </c>
    </row>
    <row r="848" spans="1:8" ht="13.5" x14ac:dyDescent="0.25">
      <c r="A848" s="3">
        <f>TITRES_STAT!B851</f>
        <v>43539</v>
      </c>
      <c r="B848" s="5">
        <f>TITRES_STAT!C851</f>
        <v>1.04</v>
      </c>
      <c r="C848" s="5">
        <f>TITRES_STAT!D851</f>
        <v>1.04</v>
      </c>
      <c r="D848" s="5">
        <f>TITRES_STAT!E851</f>
        <v>22871</v>
      </c>
      <c r="E848" s="2">
        <f t="shared" si="52"/>
        <v>6157023</v>
      </c>
      <c r="F848" s="5" t="str">
        <f t="shared" si="55"/>
        <v>BULLISH</v>
      </c>
      <c r="G848" s="5" t="str">
        <f t="shared" si="54"/>
        <v>NEUTRAL</v>
      </c>
      <c r="H848" s="5" t="str">
        <f t="shared" si="53"/>
        <v>CONFIRMED BULLISH</v>
      </c>
    </row>
    <row r="849" spans="1:8" ht="13.5" x14ac:dyDescent="0.25">
      <c r="A849" s="3">
        <f>TITRES_STAT!B852</f>
        <v>43542</v>
      </c>
      <c r="B849" s="5">
        <f>TITRES_STAT!C852</f>
        <v>1.06</v>
      </c>
      <c r="C849" s="5">
        <f>TITRES_STAT!D852</f>
        <v>1.06</v>
      </c>
      <c r="D849" s="5">
        <f>TITRES_STAT!E852</f>
        <v>31185</v>
      </c>
      <c r="E849" s="2">
        <f t="shared" si="52"/>
        <v>6188208</v>
      </c>
      <c r="F849" s="5" t="str">
        <f t="shared" si="55"/>
        <v>BULLISH</v>
      </c>
      <c r="G849" s="5" t="str">
        <f t="shared" si="54"/>
        <v>STRONG</v>
      </c>
      <c r="H849" s="5" t="str">
        <f t="shared" si="53"/>
        <v>CONFIRMED BULLISH</v>
      </c>
    </row>
    <row r="850" spans="1:8" ht="13.5" x14ac:dyDescent="0.25">
      <c r="A850" s="3">
        <f>TITRES_STAT!B853</f>
        <v>43543</v>
      </c>
      <c r="B850" s="5">
        <f>TITRES_STAT!C853</f>
        <v>1.1000000000000001</v>
      </c>
      <c r="C850" s="5">
        <f>TITRES_STAT!D853</f>
        <v>1.1000000000000001</v>
      </c>
      <c r="D850" s="5">
        <f>TITRES_STAT!E853</f>
        <v>118815</v>
      </c>
      <c r="E850" s="2">
        <f t="shared" si="52"/>
        <v>6307023</v>
      </c>
      <c r="F850" s="5" t="str">
        <f t="shared" si="55"/>
        <v>BULLISH</v>
      </c>
      <c r="G850" s="5" t="str">
        <f t="shared" si="54"/>
        <v>STRONG</v>
      </c>
      <c r="H850" s="5" t="str">
        <f t="shared" si="53"/>
        <v>CONFIRMED BULLISH</v>
      </c>
    </row>
    <row r="851" spans="1:8" ht="13.5" x14ac:dyDescent="0.25">
      <c r="A851" s="3">
        <f>TITRES_STAT!B854</f>
        <v>43545</v>
      </c>
      <c r="B851" s="5">
        <f>TITRES_STAT!C854</f>
        <v>1.1200000000000001</v>
      </c>
      <c r="C851" s="5">
        <f>TITRES_STAT!D854</f>
        <v>1.1200000000000001</v>
      </c>
      <c r="D851" s="5">
        <f>TITRES_STAT!E854</f>
        <v>184911</v>
      </c>
      <c r="E851" s="2">
        <f t="shared" si="52"/>
        <v>6491934</v>
      </c>
      <c r="F851" s="5" t="str">
        <f t="shared" si="55"/>
        <v>BULLISH</v>
      </c>
      <c r="G851" s="5" t="str">
        <f t="shared" si="54"/>
        <v>STRONG</v>
      </c>
      <c r="H851" s="5" t="str">
        <f t="shared" si="53"/>
        <v>CONFIRMED BULLISH</v>
      </c>
    </row>
    <row r="852" spans="1:8" ht="13.5" x14ac:dyDescent="0.25">
      <c r="A852" s="3">
        <f>TITRES_STAT!B855</f>
        <v>43546</v>
      </c>
      <c r="B852" s="5">
        <f>TITRES_STAT!C855</f>
        <v>1.08</v>
      </c>
      <c r="C852" s="5">
        <f>TITRES_STAT!D855</f>
        <v>1.08</v>
      </c>
      <c r="D852" s="5">
        <f>TITRES_STAT!E855</f>
        <v>37867</v>
      </c>
      <c r="E852" s="2">
        <f t="shared" si="52"/>
        <v>6454067</v>
      </c>
      <c r="F852" s="5" t="str">
        <f t="shared" si="55"/>
        <v>BULLISH</v>
      </c>
      <c r="G852" s="5" t="str">
        <f t="shared" si="54"/>
        <v>STRONG</v>
      </c>
      <c r="H852" s="5" t="str">
        <f t="shared" si="53"/>
        <v>CONFIRMED BULLISH</v>
      </c>
    </row>
    <row r="853" spans="1:8" ht="13.5" x14ac:dyDescent="0.25">
      <c r="A853" s="3">
        <f>TITRES_STAT!B856</f>
        <v>43549</v>
      </c>
      <c r="B853" s="5">
        <f>TITRES_STAT!C856</f>
        <v>1.05</v>
      </c>
      <c r="C853" s="5">
        <f>TITRES_STAT!D856</f>
        <v>1.05</v>
      </c>
      <c r="D853" s="5">
        <f>TITRES_STAT!E856</f>
        <v>71887</v>
      </c>
      <c r="E853" s="2">
        <f t="shared" si="52"/>
        <v>6382180</v>
      </c>
      <c r="F853" s="5" t="str">
        <f t="shared" si="55"/>
        <v>BULLISH</v>
      </c>
      <c r="G853" s="5" t="str">
        <f t="shared" si="54"/>
        <v>STRONG</v>
      </c>
      <c r="H853" s="5" t="str">
        <f t="shared" si="53"/>
        <v>CONFIRMED BULLISH</v>
      </c>
    </row>
    <row r="854" spans="1:8" ht="13.5" x14ac:dyDescent="0.25">
      <c r="A854" s="3">
        <f>TITRES_STAT!B857</f>
        <v>43550</v>
      </c>
      <c r="B854" s="5">
        <f>TITRES_STAT!C857</f>
        <v>1.03</v>
      </c>
      <c r="C854" s="5">
        <f>TITRES_STAT!D857</f>
        <v>1.03</v>
      </c>
      <c r="D854" s="5">
        <f>TITRES_STAT!E857</f>
        <v>36785</v>
      </c>
      <c r="E854" s="2">
        <f t="shared" si="52"/>
        <v>6345395</v>
      </c>
      <c r="F854" s="5" t="str">
        <f t="shared" si="55"/>
        <v>BULLISH</v>
      </c>
      <c r="G854" s="5" t="str">
        <f t="shared" si="54"/>
        <v>STRONG</v>
      </c>
      <c r="H854" s="5" t="str">
        <f t="shared" si="53"/>
        <v>BULLISH DIVERGENCE</v>
      </c>
    </row>
    <row r="855" spans="1:8" ht="13.5" x14ac:dyDescent="0.25">
      <c r="A855" s="3">
        <f>TITRES_STAT!B858</f>
        <v>43551</v>
      </c>
      <c r="B855" s="5">
        <f>TITRES_STAT!C858</f>
        <v>1.02</v>
      </c>
      <c r="C855" s="5">
        <f>TITRES_STAT!D858</f>
        <v>1.02</v>
      </c>
      <c r="D855" s="5">
        <f>TITRES_STAT!E858</f>
        <v>47905</v>
      </c>
      <c r="E855" s="2">
        <f t="shared" si="52"/>
        <v>6297490</v>
      </c>
      <c r="F855" s="5" t="str">
        <f t="shared" si="55"/>
        <v>BEARISH</v>
      </c>
      <c r="G855" s="5" t="str">
        <f t="shared" si="54"/>
        <v>NEUTRAL</v>
      </c>
      <c r="H855" s="5" t="str">
        <f t="shared" si="53"/>
        <v>CONFIRMED BEARISH</v>
      </c>
    </row>
    <row r="856" spans="1:8" ht="13.5" x14ac:dyDescent="0.25">
      <c r="A856" s="3">
        <f>TITRES_STAT!B859</f>
        <v>43552</v>
      </c>
      <c r="B856" s="5">
        <f>TITRES_STAT!C859</f>
        <v>1.03</v>
      </c>
      <c r="C856" s="5">
        <f>TITRES_STAT!D859</f>
        <v>1.03</v>
      </c>
      <c r="D856" s="5">
        <f>TITRES_STAT!E859</f>
        <v>29458</v>
      </c>
      <c r="E856" s="2">
        <f t="shared" si="52"/>
        <v>6326948</v>
      </c>
      <c r="F856" s="5" t="str">
        <f t="shared" si="55"/>
        <v>BEARISH</v>
      </c>
      <c r="G856" s="5" t="str">
        <f t="shared" si="54"/>
        <v>WEAK</v>
      </c>
      <c r="H856" s="5" t="str">
        <f t="shared" si="53"/>
        <v>CONFIRMED BEARISH</v>
      </c>
    </row>
    <row r="857" spans="1:8" ht="13.5" x14ac:dyDescent="0.25">
      <c r="A857" s="3">
        <f>TITRES_STAT!B860</f>
        <v>43553</v>
      </c>
      <c r="B857" s="5">
        <f>TITRES_STAT!C860</f>
        <v>1.02</v>
      </c>
      <c r="C857" s="5">
        <f>TITRES_STAT!D860</f>
        <v>1.02</v>
      </c>
      <c r="D857" s="5">
        <f>TITRES_STAT!E860</f>
        <v>41087</v>
      </c>
      <c r="E857" s="2">
        <f t="shared" si="52"/>
        <v>6285861</v>
      </c>
      <c r="F857" s="5" t="str">
        <f t="shared" si="55"/>
        <v>BEARISH</v>
      </c>
      <c r="G857" s="5" t="str">
        <f t="shared" si="54"/>
        <v>WEAK</v>
      </c>
      <c r="H857" s="5" t="str">
        <f t="shared" si="53"/>
        <v>CONFIRMED BEARISH</v>
      </c>
    </row>
    <row r="858" spans="1:8" ht="13.5" x14ac:dyDescent="0.25">
      <c r="A858" s="3">
        <f>TITRES_STAT!B861</f>
        <v>43556</v>
      </c>
      <c r="B858" s="5">
        <f>TITRES_STAT!C861</f>
        <v>1.03</v>
      </c>
      <c r="C858" s="5">
        <f>TITRES_STAT!D861</f>
        <v>1.03</v>
      </c>
      <c r="D858" s="5">
        <f>TITRES_STAT!E861</f>
        <v>63552</v>
      </c>
      <c r="E858" s="2">
        <f t="shared" si="52"/>
        <v>6349413</v>
      </c>
      <c r="F858" s="5" t="str">
        <f t="shared" si="55"/>
        <v>BEARISH</v>
      </c>
      <c r="G858" s="5" t="str">
        <f t="shared" si="54"/>
        <v>NEUTRAL</v>
      </c>
      <c r="H858" s="5" t="str">
        <f t="shared" si="53"/>
        <v>CONFIRMED BEARISH</v>
      </c>
    </row>
    <row r="859" spans="1:8" ht="13.5" x14ac:dyDescent="0.25">
      <c r="A859" s="3">
        <f>TITRES_STAT!B862</f>
        <v>43557</v>
      </c>
      <c r="B859" s="5">
        <f>TITRES_STAT!C862</f>
        <v>1.05</v>
      </c>
      <c r="C859" s="5">
        <f>TITRES_STAT!D862</f>
        <v>1.05</v>
      </c>
      <c r="D859" s="5">
        <f>TITRES_STAT!E862</f>
        <v>19755</v>
      </c>
      <c r="E859" s="2">
        <f t="shared" si="52"/>
        <v>6369168</v>
      </c>
      <c r="F859" s="5" t="str">
        <f t="shared" si="55"/>
        <v>BULLISH</v>
      </c>
      <c r="G859" s="5" t="str">
        <f t="shared" si="54"/>
        <v>NEUTRAL</v>
      </c>
      <c r="H859" s="5" t="str">
        <f t="shared" si="53"/>
        <v>CONFIRMED BULLISH</v>
      </c>
    </row>
    <row r="860" spans="1:8" ht="13.5" x14ac:dyDescent="0.25">
      <c r="A860" s="3">
        <f>TITRES_STAT!B863</f>
        <v>43558</v>
      </c>
      <c r="B860" s="5">
        <f>TITRES_STAT!C863</f>
        <v>1.05</v>
      </c>
      <c r="C860" s="5">
        <f>TITRES_STAT!D863</f>
        <v>1.05</v>
      </c>
      <c r="D860" s="5">
        <f>TITRES_STAT!E863</f>
        <v>27184</v>
      </c>
      <c r="E860" s="2">
        <f t="shared" si="52"/>
        <v>6369168</v>
      </c>
      <c r="F860" s="5" t="str">
        <f t="shared" si="55"/>
        <v>BULLISH</v>
      </c>
      <c r="G860" s="5" t="str">
        <f t="shared" si="54"/>
        <v>NEUTRAL</v>
      </c>
      <c r="H860" s="5" t="str">
        <f t="shared" si="53"/>
        <v>CONFIRMED BULLISH</v>
      </c>
    </row>
    <row r="861" spans="1:8" ht="13.5" x14ac:dyDescent="0.25">
      <c r="A861" s="3">
        <f>TITRES_STAT!B864</f>
        <v>43559</v>
      </c>
      <c r="B861" s="5">
        <f>TITRES_STAT!C864</f>
        <v>1.04</v>
      </c>
      <c r="C861" s="5">
        <f>TITRES_STAT!D864</f>
        <v>1.04</v>
      </c>
      <c r="D861" s="5">
        <f>TITRES_STAT!E864</f>
        <v>17802</v>
      </c>
      <c r="E861" s="2">
        <f t="shared" si="52"/>
        <v>6351366</v>
      </c>
      <c r="F861" s="5" t="str">
        <f t="shared" si="55"/>
        <v>BULLISH</v>
      </c>
      <c r="G861" s="5" t="str">
        <f t="shared" si="54"/>
        <v>NEUTRAL</v>
      </c>
      <c r="H861" s="5" t="str">
        <f t="shared" si="53"/>
        <v>CONFIRMED BULLISH</v>
      </c>
    </row>
    <row r="862" spans="1:8" ht="13.5" x14ac:dyDescent="0.25">
      <c r="A862" s="3">
        <f>TITRES_STAT!B865</f>
        <v>43560</v>
      </c>
      <c r="B862" s="5">
        <f>TITRES_STAT!C865</f>
        <v>1.04</v>
      </c>
      <c r="C862" s="5">
        <f>TITRES_STAT!D865</f>
        <v>1.04</v>
      </c>
      <c r="D862" s="5">
        <f>TITRES_STAT!E865</f>
        <v>84892</v>
      </c>
      <c r="E862" s="2">
        <f t="shared" si="52"/>
        <v>6351366</v>
      </c>
      <c r="F862" s="5" t="str">
        <f t="shared" si="55"/>
        <v>BULLISH</v>
      </c>
      <c r="G862" s="5" t="str">
        <f t="shared" si="54"/>
        <v>NEUTRAL</v>
      </c>
      <c r="H862" s="5" t="str">
        <f t="shared" si="53"/>
        <v>CONFIRMED BULLISH</v>
      </c>
    </row>
    <row r="863" spans="1:8" ht="13.5" x14ac:dyDescent="0.25">
      <c r="A863" s="3">
        <f>TITRES_STAT!B866</f>
        <v>43563</v>
      </c>
      <c r="B863" s="5">
        <f>TITRES_STAT!C866</f>
        <v>1.03</v>
      </c>
      <c r="C863" s="5">
        <f>TITRES_STAT!D866</f>
        <v>1.03</v>
      </c>
      <c r="D863" s="5">
        <f>TITRES_STAT!E866</f>
        <v>28006</v>
      </c>
      <c r="E863" s="2">
        <f t="shared" si="52"/>
        <v>6323360</v>
      </c>
      <c r="F863" s="5" t="str">
        <f t="shared" si="55"/>
        <v>BEARISH</v>
      </c>
      <c r="G863" s="5" t="str">
        <f t="shared" si="54"/>
        <v>NEUTRAL</v>
      </c>
      <c r="H863" s="5" t="str">
        <f t="shared" si="53"/>
        <v>NEUTRAL</v>
      </c>
    </row>
    <row r="864" spans="1:8" ht="13.5" x14ac:dyDescent="0.25">
      <c r="A864" s="3">
        <f>TITRES_STAT!B867</f>
        <v>43565</v>
      </c>
      <c r="B864" s="5">
        <f>TITRES_STAT!C867</f>
        <v>1.04</v>
      </c>
      <c r="C864" s="5">
        <f>TITRES_STAT!D867</f>
        <v>1.04</v>
      </c>
      <c r="D864" s="5">
        <f>TITRES_STAT!E867</f>
        <v>9682</v>
      </c>
      <c r="E864" s="2">
        <f t="shared" si="52"/>
        <v>6333042</v>
      </c>
      <c r="F864" s="5" t="str">
        <f t="shared" si="55"/>
        <v>BEARISH</v>
      </c>
      <c r="G864" s="5" t="str">
        <f t="shared" si="54"/>
        <v>NEUTRAL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1.03</v>
      </c>
      <c r="C865" s="5">
        <f>TITRES_STAT!D868</f>
        <v>1.03</v>
      </c>
      <c r="D865" s="5">
        <f>TITRES_STAT!E868</f>
        <v>13486</v>
      </c>
      <c r="E865" s="2">
        <f t="shared" si="52"/>
        <v>6319556</v>
      </c>
      <c r="F865" s="5" t="str">
        <f t="shared" si="55"/>
        <v>BEARISH</v>
      </c>
      <c r="G865" s="5" t="str">
        <f t="shared" si="54"/>
        <v>NEUTRAL</v>
      </c>
      <c r="H865" s="5" t="str">
        <f t="shared" si="53"/>
        <v>CONFIRMED BEARISH</v>
      </c>
    </row>
    <row r="866" spans="1:8" ht="13.5" x14ac:dyDescent="0.25">
      <c r="A866" s="3">
        <f>TITRES_STAT!B869</f>
        <v>43567</v>
      </c>
      <c r="B866" s="5">
        <f>TITRES_STAT!C869</f>
        <v>1.06</v>
      </c>
      <c r="C866" s="5">
        <f>TITRES_STAT!D869</f>
        <v>1.06</v>
      </c>
      <c r="D866" s="5">
        <f>TITRES_STAT!E869</f>
        <v>25519</v>
      </c>
      <c r="E866" s="2">
        <f t="shared" si="52"/>
        <v>6345075</v>
      </c>
      <c r="F866" s="5" t="str">
        <f t="shared" si="55"/>
        <v>BEARISH</v>
      </c>
      <c r="G866" s="5" t="str">
        <f t="shared" si="54"/>
        <v>NEUTRAL</v>
      </c>
      <c r="H866" s="5" t="str">
        <f t="shared" si="53"/>
        <v>BEARISH DIVERGENCE</v>
      </c>
    </row>
    <row r="867" spans="1:8" ht="13.5" x14ac:dyDescent="0.25">
      <c r="A867" s="3">
        <f>TITRES_STAT!B870</f>
        <v>43570</v>
      </c>
      <c r="B867" s="5">
        <f>TITRES_STAT!C870</f>
        <v>1.07</v>
      </c>
      <c r="C867" s="5">
        <f>TITRES_STAT!D870</f>
        <v>1.07</v>
      </c>
      <c r="D867" s="5">
        <f>TITRES_STAT!E870</f>
        <v>68905</v>
      </c>
      <c r="E867" s="2">
        <f t="shared" si="52"/>
        <v>6413980</v>
      </c>
      <c r="F867" s="5" t="str">
        <f t="shared" si="55"/>
        <v>BULLISH</v>
      </c>
      <c r="G867" s="5" t="str">
        <f t="shared" si="54"/>
        <v>NEUTRAL</v>
      </c>
      <c r="H867" s="5" t="str">
        <f t="shared" si="53"/>
        <v>CONFIRMED BULLISH</v>
      </c>
    </row>
    <row r="868" spans="1:8" ht="13.5" x14ac:dyDescent="0.25">
      <c r="A868" s="3">
        <f>TITRES_STAT!B871</f>
        <v>43571</v>
      </c>
      <c r="B868" s="5">
        <f>TITRES_STAT!C871</f>
        <v>1.1200000000000001</v>
      </c>
      <c r="C868" s="5">
        <f>TITRES_STAT!D871</f>
        <v>1.1200000000000001</v>
      </c>
      <c r="D868" s="5">
        <f>TITRES_STAT!E871</f>
        <v>236701</v>
      </c>
      <c r="E868" s="2">
        <f t="shared" si="52"/>
        <v>6650681</v>
      </c>
      <c r="F868" s="5" t="str">
        <f t="shared" si="55"/>
        <v>BULLISH</v>
      </c>
      <c r="G868" s="5" t="str">
        <f t="shared" si="54"/>
        <v>STRONG</v>
      </c>
      <c r="H868" s="5" t="str">
        <f t="shared" si="53"/>
        <v>CONFIRMED BULLISH</v>
      </c>
    </row>
    <row r="869" spans="1:8" ht="13.5" x14ac:dyDescent="0.25">
      <c r="A869" s="3">
        <f>TITRES_STAT!B872</f>
        <v>43572</v>
      </c>
      <c r="B869" s="5">
        <f>TITRES_STAT!C872</f>
        <v>1.0900000000000001</v>
      </c>
      <c r="C869" s="5">
        <f>TITRES_STAT!D872</f>
        <v>1.0900000000000001</v>
      </c>
      <c r="D869" s="5">
        <f>TITRES_STAT!E872</f>
        <v>43665</v>
      </c>
      <c r="E869" s="2">
        <f t="shared" si="52"/>
        <v>6607016</v>
      </c>
      <c r="F869" s="5" t="str">
        <f t="shared" si="55"/>
        <v>BULLISH</v>
      </c>
      <c r="G869" s="5" t="str">
        <f t="shared" si="54"/>
        <v>STRONG</v>
      </c>
      <c r="H869" s="5" t="str">
        <f t="shared" si="53"/>
        <v>CONFIRMED BULLISH</v>
      </c>
    </row>
    <row r="870" spans="1:8" ht="13.5" x14ac:dyDescent="0.25">
      <c r="A870" s="3">
        <f>TITRES_STAT!B873</f>
        <v>43573</v>
      </c>
      <c r="B870" s="5">
        <f>TITRES_STAT!C873</f>
        <v>1.0900000000000001</v>
      </c>
      <c r="C870" s="5">
        <f>TITRES_STAT!D873</f>
        <v>1.0900000000000001</v>
      </c>
      <c r="D870" s="5">
        <f>TITRES_STAT!E873</f>
        <v>11280</v>
      </c>
      <c r="E870" s="2">
        <f t="shared" si="52"/>
        <v>6607016</v>
      </c>
      <c r="F870" s="5" t="str">
        <f t="shared" si="55"/>
        <v>BULLISH</v>
      </c>
      <c r="G870" s="5" t="str">
        <f t="shared" si="54"/>
        <v>STRONG</v>
      </c>
      <c r="H870" s="5" t="str">
        <f t="shared" si="53"/>
        <v>CONFIRMED BULLISH</v>
      </c>
    </row>
    <row r="871" spans="1:8" ht="13.5" x14ac:dyDescent="0.25">
      <c r="A871" s="3">
        <f>TITRES_STAT!B874</f>
        <v>43574</v>
      </c>
      <c r="B871" s="5">
        <f>TITRES_STAT!C874</f>
        <v>1.1000000000000001</v>
      </c>
      <c r="C871" s="5">
        <f>TITRES_STAT!D874</f>
        <v>1.1000000000000001</v>
      </c>
      <c r="D871" s="5">
        <f>TITRES_STAT!E874</f>
        <v>19462</v>
      </c>
      <c r="E871" s="2">
        <f t="shared" si="52"/>
        <v>6626478</v>
      </c>
      <c r="F871" s="5" t="str">
        <f t="shared" si="55"/>
        <v>BULLISH</v>
      </c>
      <c r="G871" s="5" t="str">
        <f t="shared" si="54"/>
        <v>STRONG</v>
      </c>
      <c r="H871" s="5" t="str">
        <f t="shared" si="53"/>
        <v>CONFIRMED BULLISH</v>
      </c>
    </row>
    <row r="872" spans="1:8" ht="13.5" x14ac:dyDescent="0.25">
      <c r="A872" s="3">
        <f>TITRES_STAT!B875</f>
        <v>43577</v>
      </c>
      <c r="B872" s="5">
        <f>TITRES_STAT!C875</f>
        <v>1.1000000000000001</v>
      </c>
      <c r="C872" s="5">
        <f>TITRES_STAT!D875</f>
        <v>1.1000000000000001</v>
      </c>
      <c r="D872" s="5">
        <f>TITRES_STAT!E875</f>
        <v>19538</v>
      </c>
      <c r="E872" s="2">
        <f t="shared" si="52"/>
        <v>6626478</v>
      </c>
      <c r="F872" s="5" t="str">
        <f t="shared" si="55"/>
        <v>BULLISH</v>
      </c>
      <c r="G872" s="5" t="str">
        <f t="shared" si="54"/>
        <v>STRONG</v>
      </c>
      <c r="H872" s="5" t="str">
        <f t="shared" si="53"/>
        <v>CONFIRMED BULLISH</v>
      </c>
    </row>
    <row r="873" spans="1:8" ht="13.5" x14ac:dyDescent="0.25">
      <c r="A873" s="3">
        <f>TITRES_STAT!B876</f>
        <v>43578</v>
      </c>
      <c r="B873" s="5">
        <f>TITRES_STAT!C876</f>
        <v>1.1200000000000001</v>
      </c>
      <c r="C873" s="5">
        <f>TITRES_STAT!D876</f>
        <v>1.1200000000000001</v>
      </c>
      <c r="D873" s="5">
        <f>TITRES_STAT!E876</f>
        <v>160462</v>
      </c>
      <c r="E873" s="2">
        <f t="shared" si="52"/>
        <v>6786940</v>
      </c>
      <c r="F873" s="5" t="str">
        <f t="shared" si="55"/>
        <v>BULLISH</v>
      </c>
      <c r="G873" s="5" t="str">
        <f t="shared" si="54"/>
        <v>STRONG</v>
      </c>
      <c r="H873" s="5" t="str">
        <f t="shared" si="53"/>
        <v>NEUTRAL</v>
      </c>
    </row>
    <row r="874" spans="1:8" ht="13.5" x14ac:dyDescent="0.25">
      <c r="A874" s="3">
        <f>TITRES_STAT!B877</f>
        <v>43579</v>
      </c>
      <c r="B874" s="5">
        <f>TITRES_STAT!C877</f>
        <v>1.0900000000000001</v>
      </c>
      <c r="C874" s="5">
        <f>TITRES_STAT!D877</f>
        <v>1.0900000000000001</v>
      </c>
      <c r="D874" s="5">
        <f>TITRES_STAT!E877</f>
        <v>189729</v>
      </c>
      <c r="E874" s="2">
        <f t="shared" si="52"/>
        <v>6597211</v>
      </c>
      <c r="F874" s="5" t="str">
        <f t="shared" si="55"/>
        <v>BEARISH</v>
      </c>
      <c r="G874" s="5" t="str">
        <f t="shared" si="54"/>
        <v>NEUTRAL</v>
      </c>
      <c r="H874" s="5" t="str">
        <f t="shared" si="53"/>
        <v>NEUTRAL</v>
      </c>
    </row>
    <row r="875" spans="1:8" ht="13.5" x14ac:dyDescent="0.25">
      <c r="A875" s="3">
        <f>TITRES_STAT!B878</f>
        <v>43580</v>
      </c>
      <c r="B875" s="5">
        <f>TITRES_STAT!C878</f>
        <v>1.07</v>
      </c>
      <c r="C875" s="5">
        <f>TITRES_STAT!D878</f>
        <v>1.07</v>
      </c>
      <c r="D875" s="5">
        <f>TITRES_STAT!E878</f>
        <v>41569</v>
      </c>
      <c r="E875" s="2">
        <f t="shared" si="52"/>
        <v>6555642</v>
      </c>
      <c r="F875" s="5" t="str">
        <f t="shared" si="55"/>
        <v>BEARISH</v>
      </c>
      <c r="G875" s="5" t="str">
        <f t="shared" si="54"/>
        <v>NEUTRAL</v>
      </c>
      <c r="H875" s="5" t="str">
        <f t="shared" si="53"/>
        <v>CONFIRMED BEARISH</v>
      </c>
    </row>
    <row r="876" spans="1:8" ht="13.5" x14ac:dyDescent="0.25">
      <c r="A876" s="3">
        <f>TITRES_STAT!B879</f>
        <v>43581</v>
      </c>
      <c r="B876" s="5">
        <f>TITRES_STAT!C879</f>
        <v>1.07</v>
      </c>
      <c r="C876" s="5">
        <f>TITRES_STAT!D879</f>
        <v>1.07</v>
      </c>
      <c r="D876" s="5">
        <f>TITRES_STAT!E879</f>
        <v>36144</v>
      </c>
      <c r="E876" s="2">
        <f t="shared" si="52"/>
        <v>6555642</v>
      </c>
      <c r="F876" s="5" t="str">
        <f t="shared" si="55"/>
        <v>BEARISH</v>
      </c>
      <c r="G876" s="5" t="str">
        <f t="shared" si="54"/>
        <v>NEUTRAL</v>
      </c>
      <c r="H876" s="5" t="str">
        <f t="shared" si="53"/>
        <v>CONFIRMED BEARISH</v>
      </c>
    </row>
    <row r="877" spans="1:8" ht="13.5" x14ac:dyDescent="0.25">
      <c r="A877" s="3">
        <f>TITRES_STAT!B880</f>
        <v>43584</v>
      </c>
      <c r="B877" s="5">
        <f>TITRES_STAT!C880</f>
        <v>1.05</v>
      </c>
      <c r="C877" s="5">
        <f>TITRES_STAT!D880</f>
        <v>1.05</v>
      </c>
      <c r="D877" s="5">
        <f>TITRES_STAT!E880</f>
        <v>58041</v>
      </c>
      <c r="E877" s="2">
        <f t="shared" si="52"/>
        <v>6497601</v>
      </c>
      <c r="F877" s="5" t="str">
        <f t="shared" si="55"/>
        <v>BEARISH</v>
      </c>
      <c r="G877" s="5" t="str">
        <f t="shared" si="54"/>
        <v>NEUTRAL</v>
      </c>
      <c r="H877" s="5" t="str">
        <f t="shared" si="53"/>
        <v>CONFIRMED BEARISH</v>
      </c>
    </row>
    <row r="878" spans="1:8" ht="13.5" x14ac:dyDescent="0.25">
      <c r="A878" s="3">
        <f>TITRES_STAT!B881</f>
        <v>43585</v>
      </c>
      <c r="B878" s="5">
        <f>TITRES_STAT!C881</f>
        <v>1.06</v>
      </c>
      <c r="C878" s="5">
        <f>TITRES_STAT!D881</f>
        <v>1.06</v>
      </c>
      <c r="D878" s="5">
        <f>TITRES_STAT!E881</f>
        <v>25769</v>
      </c>
      <c r="E878" s="2">
        <f t="shared" si="52"/>
        <v>6523370</v>
      </c>
      <c r="F878" s="5" t="str">
        <f t="shared" si="55"/>
        <v>BEARISH</v>
      </c>
      <c r="G878" s="5" t="str">
        <f t="shared" si="54"/>
        <v>WEAK</v>
      </c>
      <c r="H878" s="5" t="str">
        <f t="shared" si="53"/>
        <v>CONFIRMED BEARISH</v>
      </c>
    </row>
    <row r="879" spans="1:8" ht="13.5" x14ac:dyDescent="0.25">
      <c r="A879" s="3">
        <f>TITRES_STAT!B882</f>
        <v>43587</v>
      </c>
      <c r="B879" s="5">
        <f>TITRES_STAT!C882</f>
        <v>1.06</v>
      </c>
      <c r="C879" s="5">
        <f>TITRES_STAT!D882</f>
        <v>1.06</v>
      </c>
      <c r="D879" s="5">
        <f>TITRES_STAT!E882</f>
        <v>860</v>
      </c>
      <c r="E879" s="2">
        <f t="shared" si="52"/>
        <v>6523370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CONFIRMED BEARISH</v>
      </c>
    </row>
    <row r="880" spans="1:8" ht="13.5" x14ac:dyDescent="0.25">
      <c r="A880" s="3">
        <f>TITRES_STAT!B883</f>
        <v>43588</v>
      </c>
      <c r="B880" s="5">
        <f>TITRES_STAT!C883</f>
        <v>1.05</v>
      </c>
      <c r="C880" s="5">
        <f>TITRES_STAT!D883</f>
        <v>1.05</v>
      </c>
      <c r="D880" s="5">
        <f>TITRES_STAT!E883</f>
        <v>31814</v>
      </c>
      <c r="E880" s="2">
        <f t="shared" si="52"/>
        <v>6491556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1.05</v>
      </c>
      <c r="C881" s="5">
        <f>TITRES_STAT!D884</f>
        <v>1.05</v>
      </c>
      <c r="D881" s="5">
        <f>TITRES_STAT!E884</f>
        <v>23434</v>
      </c>
      <c r="E881" s="2">
        <f t="shared" si="52"/>
        <v>6491556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1.01</v>
      </c>
      <c r="C882" s="5">
        <f>TITRES_STAT!D885</f>
        <v>1.01</v>
      </c>
      <c r="D882" s="5">
        <f>TITRES_STAT!E885</f>
        <v>97696</v>
      </c>
      <c r="E882" s="2">
        <f t="shared" si="52"/>
        <v>6393860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1.02</v>
      </c>
      <c r="C883" s="5">
        <f>TITRES_STAT!D886</f>
        <v>1.02</v>
      </c>
      <c r="D883" s="5">
        <f>TITRES_STAT!E886</f>
        <v>54213</v>
      </c>
      <c r="E883" s="2">
        <f t="shared" si="52"/>
        <v>6448073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1.02</v>
      </c>
      <c r="C884" s="5">
        <f>TITRES_STAT!D887</f>
        <v>1.02</v>
      </c>
      <c r="D884" s="5">
        <f>TITRES_STAT!E887</f>
        <v>18661</v>
      </c>
      <c r="E884" s="2">
        <f t="shared" si="52"/>
        <v>6448073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1.04</v>
      </c>
      <c r="C885" s="5">
        <f>TITRES_STAT!D888</f>
        <v>1.04</v>
      </c>
      <c r="D885" s="5">
        <f>TITRES_STAT!E888</f>
        <v>2052</v>
      </c>
      <c r="E885" s="2">
        <f t="shared" si="52"/>
        <v>6450125</v>
      </c>
      <c r="F885" s="5" t="str">
        <f t="shared" si="55"/>
        <v>BEARISH</v>
      </c>
      <c r="G885" s="5" t="str">
        <f t="shared" si="54"/>
        <v>NEUTRAL</v>
      </c>
      <c r="H885" s="5" t="str">
        <f t="shared" si="53"/>
        <v>CONFIRMED BEARISH</v>
      </c>
    </row>
    <row r="886" spans="1:8" ht="13.5" x14ac:dyDescent="0.25">
      <c r="A886" s="3">
        <f>TITRES_STAT!B889</f>
        <v>43598</v>
      </c>
      <c r="B886" s="5">
        <f>TITRES_STAT!C889</f>
        <v>1.03</v>
      </c>
      <c r="C886" s="5">
        <f>TITRES_STAT!D889</f>
        <v>1.03</v>
      </c>
      <c r="D886" s="5">
        <f>TITRES_STAT!E889</f>
        <v>63526</v>
      </c>
      <c r="E886" s="2">
        <f t="shared" si="52"/>
        <v>6386599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CONFIRMED BEARISH</v>
      </c>
    </row>
    <row r="887" spans="1:8" ht="13.5" x14ac:dyDescent="0.25">
      <c r="A887" s="3">
        <f>TITRES_STAT!B890</f>
        <v>43599</v>
      </c>
      <c r="B887" s="5">
        <f>TITRES_STAT!C890</f>
        <v>1.02</v>
      </c>
      <c r="C887" s="5">
        <f>TITRES_STAT!D890</f>
        <v>1.02</v>
      </c>
      <c r="D887" s="5">
        <f>TITRES_STAT!E890</f>
        <v>41329</v>
      </c>
      <c r="E887" s="2">
        <f t="shared" si="52"/>
        <v>6345270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BEARISH DIVERGENCE</v>
      </c>
    </row>
    <row r="888" spans="1:8" ht="13.5" x14ac:dyDescent="0.25">
      <c r="A888" s="3">
        <f>TITRES_STAT!B891</f>
        <v>43600</v>
      </c>
      <c r="B888" s="5">
        <f>TITRES_STAT!C891</f>
        <v>1.03</v>
      </c>
      <c r="C888" s="5">
        <f>TITRES_STAT!D891</f>
        <v>1.03</v>
      </c>
      <c r="D888" s="5">
        <f>TITRES_STAT!E891</f>
        <v>21047</v>
      </c>
      <c r="E888" s="2">
        <f t="shared" si="52"/>
        <v>6366317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BEARISH DIVERGENCE</v>
      </c>
    </row>
    <row r="889" spans="1:8" ht="13.5" x14ac:dyDescent="0.25">
      <c r="A889" s="3">
        <f>TITRES_STAT!B892</f>
        <v>43601</v>
      </c>
      <c r="B889" s="5">
        <f>TITRES_STAT!C892</f>
        <v>1.03</v>
      </c>
      <c r="C889" s="5">
        <f>TITRES_STAT!D892</f>
        <v>1.03</v>
      </c>
      <c r="D889" s="5">
        <f>TITRES_STAT!E892</f>
        <v>11076</v>
      </c>
      <c r="E889" s="2">
        <f t="shared" si="52"/>
        <v>6366317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BEARISH DIVERGENCE</v>
      </c>
    </row>
    <row r="890" spans="1:8" ht="13.5" x14ac:dyDescent="0.25">
      <c r="A890" s="3">
        <f>TITRES_STAT!B893</f>
        <v>43602</v>
      </c>
      <c r="B890" s="5">
        <f>TITRES_STAT!C893</f>
        <v>1.05</v>
      </c>
      <c r="C890" s="5">
        <f>TITRES_STAT!D893</f>
        <v>1.05</v>
      </c>
      <c r="D890" s="5">
        <f>TITRES_STAT!E893</f>
        <v>39087</v>
      </c>
      <c r="E890" s="2">
        <f t="shared" si="52"/>
        <v>6405404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BEARISH DIVERGENCE</v>
      </c>
    </row>
    <row r="891" spans="1:8" ht="13.5" x14ac:dyDescent="0.25">
      <c r="A891" s="3">
        <f>TITRES_STAT!B894</f>
        <v>43605</v>
      </c>
      <c r="B891" s="5">
        <f>TITRES_STAT!C894</f>
        <v>1.04</v>
      </c>
      <c r="C891" s="5">
        <f>TITRES_STAT!D894</f>
        <v>1.04</v>
      </c>
      <c r="D891" s="5">
        <f>TITRES_STAT!E894</f>
        <v>24115</v>
      </c>
      <c r="E891" s="2">
        <f t="shared" si="52"/>
        <v>6381289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BEARISH DIVERGENCE</v>
      </c>
    </row>
    <row r="892" spans="1:8" ht="13.5" x14ac:dyDescent="0.25">
      <c r="A892" s="3">
        <f>TITRES_STAT!B895</f>
        <v>43606</v>
      </c>
      <c r="B892" s="5">
        <f>TITRES_STAT!C895</f>
        <v>1.05</v>
      </c>
      <c r="C892" s="5">
        <f>TITRES_STAT!D895</f>
        <v>1.05</v>
      </c>
      <c r="D892" s="5">
        <f>TITRES_STAT!E895</f>
        <v>28264</v>
      </c>
      <c r="E892" s="2">
        <f t="shared" si="52"/>
        <v>6409553</v>
      </c>
      <c r="F892" s="5" t="str">
        <f t="shared" si="55"/>
        <v>BULLISH</v>
      </c>
      <c r="G892" s="5" t="str">
        <f t="shared" si="54"/>
        <v>NEUTRAL</v>
      </c>
      <c r="H892" s="5" t="str">
        <f t="shared" si="53"/>
        <v>CONFIRMED BULLISH</v>
      </c>
    </row>
    <row r="893" spans="1:8" ht="13.5" x14ac:dyDescent="0.25">
      <c r="A893" s="3">
        <f>TITRES_STAT!B896</f>
        <v>43607</v>
      </c>
      <c r="B893" s="5">
        <f>TITRES_STAT!C896</f>
        <v>1.06</v>
      </c>
      <c r="C893" s="5">
        <f>TITRES_STAT!D896</f>
        <v>1.06</v>
      </c>
      <c r="D893" s="5">
        <f>TITRES_STAT!E896</f>
        <v>24033</v>
      </c>
      <c r="E893" s="2">
        <f t="shared" si="52"/>
        <v>6433586</v>
      </c>
      <c r="F893" s="5" t="str">
        <f t="shared" si="55"/>
        <v>BULLISH</v>
      </c>
      <c r="G893" s="5" t="str">
        <f t="shared" si="54"/>
        <v>NEUTRAL</v>
      </c>
      <c r="H893" s="5" t="str">
        <f t="shared" si="53"/>
        <v>CONFIRMED BULLISH</v>
      </c>
    </row>
    <row r="894" spans="1:8" ht="13.5" x14ac:dyDescent="0.25">
      <c r="A894" s="3">
        <f>TITRES_STAT!B897</f>
        <v>43608</v>
      </c>
      <c r="B894" s="5">
        <f>TITRES_STAT!C897</f>
        <v>1.06</v>
      </c>
      <c r="C894" s="5">
        <f>TITRES_STAT!D897</f>
        <v>1.06</v>
      </c>
      <c r="D894" s="5">
        <f>TITRES_STAT!E897</f>
        <v>17369</v>
      </c>
      <c r="E894" s="2">
        <f t="shared" si="52"/>
        <v>6433586</v>
      </c>
      <c r="F894" s="5" t="str">
        <f t="shared" si="55"/>
        <v>BULLISH</v>
      </c>
      <c r="G894" s="5" t="str">
        <f t="shared" si="54"/>
        <v>NEUTRAL</v>
      </c>
      <c r="H894" s="5" t="str">
        <f t="shared" si="53"/>
        <v>CONFIRMED BULLISH</v>
      </c>
    </row>
    <row r="895" spans="1:8" ht="13.5" x14ac:dyDescent="0.25">
      <c r="A895" s="3">
        <f>TITRES_STAT!B898</f>
        <v>43609</v>
      </c>
      <c r="B895" s="5">
        <f>TITRES_STAT!C898</f>
        <v>1.06</v>
      </c>
      <c r="C895" s="5">
        <f>TITRES_STAT!D898</f>
        <v>1.06</v>
      </c>
      <c r="D895" s="5">
        <f>TITRES_STAT!E898</f>
        <v>7541</v>
      </c>
      <c r="E895" s="2">
        <f t="shared" si="52"/>
        <v>6433586</v>
      </c>
      <c r="F895" s="5" t="str">
        <f t="shared" si="55"/>
        <v>BULLISH</v>
      </c>
      <c r="G895" s="5" t="str">
        <f t="shared" si="54"/>
        <v>NEUTRAL</v>
      </c>
      <c r="H895" s="5" t="str">
        <f t="shared" si="53"/>
        <v>CONFIRMED BULLISH</v>
      </c>
    </row>
    <row r="896" spans="1:8" ht="13.5" x14ac:dyDescent="0.25">
      <c r="A896" s="3">
        <f>TITRES_STAT!B899</f>
        <v>43612</v>
      </c>
      <c r="B896" s="5">
        <f>TITRES_STAT!C899</f>
        <v>1.07</v>
      </c>
      <c r="C896" s="5">
        <f>TITRES_STAT!D899</f>
        <v>1.07</v>
      </c>
      <c r="D896" s="5">
        <f>TITRES_STAT!E899</f>
        <v>12971</v>
      </c>
      <c r="E896" s="2">
        <f t="shared" si="52"/>
        <v>6446557</v>
      </c>
      <c r="F896" s="5" t="str">
        <f t="shared" si="55"/>
        <v>BULLISH</v>
      </c>
      <c r="G896" s="5" t="str">
        <f t="shared" si="54"/>
        <v>NEUTRAL</v>
      </c>
      <c r="H896" s="5" t="str">
        <f t="shared" si="53"/>
        <v>CONFIRMED BULLISH</v>
      </c>
    </row>
    <row r="897" spans="1:8" ht="13.5" x14ac:dyDescent="0.25">
      <c r="A897" s="3">
        <f>TITRES_STAT!B900</f>
        <v>43613</v>
      </c>
      <c r="B897" s="5">
        <f>TITRES_STAT!C900</f>
        <v>1.07</v>
      </c>
      <c r="C897" s="5">
        <f>TITRES_STAT!D900</f>
        <v>1.07</v>
      </c>
      <c r="D897" s="5">
        <f>TITRES_STAT!E900</f>
        <v>57471</v>
      </c>
      <c r="E897" s="2">
        <f t="shared" si="52"/>
        <v>6446557</v>
      </c>
      <c r="F897" s="5" t="str">
        <f t="shared" si="55"/>
        <v>BULLISH</v>
      </c>
      <c r="G897" s="5" t="str">
        <f t="shared" si="54"/>
        <v>NEUTRAL</v>
      </c>
      <c r="H897" s="5" t="str">
        <f t="shared" si="53"/>
        <v>CONFIRMED BULLISH</v>
      </c>
    </row>
    <row r="898" spans="1:8" ht="13.5" x14ac:dyDescent="0.25">
      <c r="A898" s="3">
        <f>TITRES_STAT!B901</f>
        <v>43614</v>
      </c>
      <c r="B898" s="5">
        <f>TITRES_STAT!C901</f>
        <v>1.04</v>
      </c>
      <c r="C898" s="5">
        <f>TITRES_STAT!D901</f>
        <v>1.04</v>
      </c>
      <c r="D898" s="5">
        <f>TITRES_STAT!E901</f>
        <v>18801</v>
      </c>
      <c r="E898" s="2">
        <f t="shared" si="52"/>
        <v>6427756</v>
      </c>
      <c r="F898" s="5" t="str">
        <f t="shared" si="55"/>
        <v>BEARISH</v>
      </c>
      <c r="G898" s="5" t="str">
        <f t="shared" si="54"/>
        <v>NEUTRAL</v>
      </c>
      <c r="H898" s="5" t="str">
        <f t="shared" si="53"/>
        <v>CONFIRMED BEARISH</v>
      </c>
    </row>
    <row r="899" spans="1:8" ht="13.5" x14ac:dyDescent="0.25">
      <c r="A899" s="3">
        <f>TITRES_STAT!B902</f>
        <v>43615</v>
      </c>
      <c r="B899" s="5">
        <f>TITRES_STAT!C902</f>
        <v>1.07</v>
      </c>
      <c r="C899" s="5">
        <f>TITRES_STAT!D902</f>
        <v>1.07</v>
      </c>
      <c r="D899" s="5">
        <f>TITRES_STAT!E902</f>
        <v>69144</v>
      </c>
      <c r="E899" s="2">
        <f t="shared" si="52"/>
        <v>6496900</v>
      </c>
      <c r="F899" s="5" t="str">
        <f t="shared" si="55"/>
        <v>BULLISH</v>
      </c>
      <c r="G899" s="5" t="str">
        <f t="shared" si="54"/>
        <v>NEUTRAL</v>
      </c>
      <c r="H899" s="5" t="str">
        <f t="shared" si="53"/>
        <v>CONFIRMED BULLISH</v>
      </c>
    </row>
    <row r="900" spans="1:8" ht="13.5" x14ac:dyDescent="0.25">
      <c r="A900" s="3">
        <f>TITRES_STAT!B903</f>
        <v>43616</v>
      </c>
      <c r="B900" s="5">
        <f>TITRES_STAT!C903</f>
        <v>1.04</v>
      </c>
      <c r="C900" s="5">
        <f>TITRES_STAT!D903</f>
        <v>1.04</v>
      </c>
      <c r="D900" s="5">
        <f>TITRES_STAT!E903</f>
        <v>48540</v>
      </c>
      <c r="E900" s="2">
        <f t="shared" ref="E900:E963" si="56">IF(B900&gt;B899, E899+D900, IF(B900&lt;B899, E899-D900, E899))</f>
        <v>6448360</v>
      </c>
      <c r="F900" s="5" t="str">
        <f t="shared" si="55"/>
        <v>BULLISH</v>
      </c>
      <c r="G900" s="5" t="str">
        <f t="shared" si="54"/>
        <v>NEUTRAL</v>
      </c>
      <c r="H900" s="5" t="str">
        <f t="shared" si="53"/>
        <v>BULLISH DIVERGENCE</v>
      </c>
    </row>
    <row r="901" spans="1:8" ht="13.5" x14ac:dyDescent="0.25">
      <c r="A901" s="3">
        <f>TITRES_STAT!B904</f>
        <v>43619</v>
      </c>
      <c r="B901" s="5">
        <f>TITRES_STAT!C904</f>
        <v>1.02</v>
      </c>
      <c r="C901" s="5">
        <f>TITRES_STAT!D904</f>
        <v>1.02</v>
      </c>
      <c r="D901" s="5">
        <f>TITRES_STAT!E904</f>
        <v>55712</v>
      </c>
      <c r="E901" s="2">
        <f t="shared" si="56"/>
        <v>6392648</v>
      </c>
      <c r="F901" s="5" t="str">
        <f t="shared" si="55"/>
        <v>BEARISH</v>
      </c>
      <c r="G901" s="5" t="str">
        <f t="shared" si="54"/>
        <v>NEUTRAL</v>
      </c>
      <c r="H901" s="5" t="str">
        <f t="shared" si="53"/>
        <v>CONFIRMED BEARISH</v>
      </c>
    </row>
    <row r="902" spans="1:8" ht="13.5" x14ac:dyDescent="0.25">
      <c r="A902" s="3">
        <f>TITRES_STAT!B905</f>
        <v>43623</v>
      </c>
      <c r="B902" s="5">
        <f>TITRES_STAT!C905</f>
        <v>1.04</v>
      </c>
      <c r="C902" s="5">
        <f>TITRES_STAT!D905</f>
        <v>1.04</v>
      </c>
      <c r="D902" s="5">
        <f>TITRES_STAT!E905</f>
        <v>16209</v>
      </c>
      <c r="E902" s="2">
        <f t="shared" si="56"/>
        <v>6408857</v>
      </c>
      <c r="F902" s="5" t="str">
        <f t="shared" si="55"/>
        <v>BEARISH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43626</v>
      </c>
      <c r="B903" s="5">
        <f>TITRES_STAT!C906</f>
        <v>1.05</v>
      </c>
      <c r="C903" s="5">
        <f>TITRES_STAT!D906</f>
        <v>1.05</v>
      </c>
      <c r="D903" s="5">
        <f>TITRES_STAT!E906</f>
        <v>2705</v>
      </c>
      <c r="E903" s="2">
        <f t="shared" si="56"/>
        <v>6411562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BEARISH DIVERGENCE</v>
      </c>
    </row>
    <row r="904" spans="1:8" ht="13.5" x14ac:dyDescent="0.25">
      <c r="A904" s="3">
        <f>TITRES_STAT!B907</f>
        <v>43627</v>
      </c>
      <c r="B904" s="5">
        <f>TITRES_STAT!C907</f>
        <v>1.03</v>
      </c>
      <c r="C904" s="5">
        <f>TITRES_STAT!D907</f>
        <v>1.03</v>
      </c>
      <c r="D904" s="5">
        <f>TITRES_STAT!E907</f>
        <v>15878</v>
      </c>
      <c r="E904" s="2">
        <f t="shared" si="56"/>
        <v>6395684</v>
      </c>
      <c r="F904" s="5" t="str">
        <f t="shared" ref="F904:F967" si="59">IF(E904&gt;E899,"BULLISH",IF(E904&lt;E899,"BEARISH","NEUTRAL"))</f>
        <v>BEARISH</v>
      </c>
      <c r="G904" s="5" t="str">
        <f t="shared" si="58"/>
        <v>NEUTRAL</v>
      </c>
      <c r="H904" s="5" t="str">
        <f t="shared" si="57"/>
        <v>CONFIRMED BEARISH</v>
      </c>
    </row>
    <row r="905" spans="1:8" ht="13.5" x14ac:dyDescent="0.25">
      <c r="A905" s="3">
        <f>TITRES_STAT!B908</f>
        <v>43628</v>
      </c>
      <c r="B905" s="5">
        <f>TITRES_STAT!C908</f>
        <v>1.03</v>
      </c>
      <c r="C905" s="5">
        <f>TITRES_STAT!D908</f>
        <v>1.03</v>
      </c>
      <c r="D905" s="5">
        <f>TITRES_STAT!E908</f>
        <v>114144</v>
      </c>
      <c r="E905" s="2">
        <f t="shared" si="56"/>
        <v>6395684</v>
      </c>
      <c r="F905" s="5" t="str">
        <f t="shared" si="59"/>
        <v>BEARISH</v>
      </c>
      <c r="G905" s="5" t="str">
        <f t="shared" si="58"/>
        <v>NEUTRAL</v>
      </c>
      <c r="H905" s="5" t="str">
        <f t="shared" si="57"/>
        <v>CONFIRMED BEARISH</v>
      </c>
    </row>
    <row r="906" spans="1:8" ht="13.5" x14ac:dyDescent="0.25">
      <c r="A906" s="3">
        <f>TITRES_STAT!B909</f>
        <v>43629</v>
      </c>
      <c r="B906" s="5">
        <f>TITRES_STAT!C909</f>
        <v>1.03</v>
      </c>
      <c r="C906" s="5">
        <f>TITRES_STAT!D909</f>
        <v>1.03</v>
      </c>
      <c r="D906" s="5">
        <f>TITRES_STAT!E909</f>
        <v>51136</v>
      </c>
      <c r="E906" s="2">
        <f t="shared" si="56"/>
        <v>6395684</v>
      </c>
      <c r="F906" s="5" t="str">
        <f t="shared" si="59"/>
        <v>BULLISH</v>
      </c>
      <c r="G906" s="5" t="str">
        <f t="shared" si="58"/>
        <v>NEUTRAL</v>
      </c>
      <c r="H906" s="5" t="str">
        <f t="shared" si="57"/>
        <v>CONFIRMED BULLISH</v>
      </c>
    </row>
    <row r="907" spans="1:8" ht="13.5" x14ac:dyDescent="0.25">
      <c r="A907" s="3">
        <f>TITRES_STAT!B910</f>
        <v>43630</v>
      </c>
      <c r="B907" s="5">
        <f>TITRES_STAT!C910</f>
        <v>1.02</v>
      </c>
      <c r="C907" s="5">
        <f>TITRES_STAT!D910</f>
        <v>1.02</v>
      </c>
      <c r="D907" s="5">
        <f>TITRES_STAT!E910</f>
        <v>67654</v>
      </c>
      <c r="E907" s="2">
        <f t="shared" si="56"/>
        <v>6328030</v>
      </c>
      <c r="F907" s="5" t="str">
        <f t="shared" si="59"/>
        <v>BEARISH</v>
      </c>
      <c r="G907" s="5" t="str">
        <f t="shared" si="58"/>
        <v>NEUTRAL</v>
      </c>
      <c r="H907" s="5" t="str">
        <f t="shared" si="57"/>
        <v>CONFIRMED BEARISH</v>
      </c>
    </row>
    <row r="908" spans="1:8" ht="13.5" x14ac:dyDescent="0.25">
      <c r="A908" s="3">
        <f>TITRES_STAT!B911</f>
        <v>43633</v>
      </c>
      <c r="B908" s="5">
        <f>TITRES_STAT!C911</f>
        <v>1.02</v>
      </c>
      <c r="C908" s="5">
        <f>TITRES_STAT!D911</f>
        <v>1.02</v>
      </c>
      <c r="D908" s="5">
        <f>TITRES_STAT!E911</f>
        <v>27646</v>
      </c>
      <c r="E908" s="2">
        <f t="shared" si="56"/>
        <v>6328030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1.01</v>
      </c>
      <c r="C909" s="5">
        <f>TITRES_STAT!D912</f>
        <v>1.01</v>
      </c>
      <c r="D909" s="5">
        <f>TITRES_STAT!E912</f>
        <v>59545</v>
      </c>
      <c r="E909" s="2">
        <f t="shared" si="56"/>
        <v>6268485</v>
      </c>
      <c r="F909" s="5" t="str">
        <f t="shared" si="59"/>
        <v>BEARISH</v>
      </c>
      <c r="G909" s="5" t="str">
        <f t="shared" si="58"/>
        <v>NEUTRAL</v>
      </c>
      <c r="H909" s="5" t="str">
        <f t="shared" si="57"/>
        <v>CONFIRMED BEARISH</v>
      </c>
    </row>
    <row r="910" spans="1:8" ht="13.5" x14ac:dyDescent="0.25">
      <c r="A910" s="3">
        <f>TITRES_STAT!B913</f>
        <v>43635</v>
      </c>
      <c r="B910" s="5">
        <f>TITRES_STAT!C913</f>
        <v>1.02</v>
      </c>
      <c r="C910" s="5">
        <f>TITRES_STAT!D913</f>
        <v>1.02</v>
      </c>
      <c r="D910" s="5">
        <f>TITRES_STAT!E913</f>
        <v>151620</v>
      </c>
      <c r="E910" s="2">
        <f t="shared" si="56"/>
        <v>6420105</v>
      </c>
      <c r="F910" s="5" t="str">
        <f t="shared" si="59"/>
        <v>BULLISH</v>
      </c>
      <c r="G910" s="5" t="str">
        <f t="shared" si="58"/>
        <v>NEUTRAL</v>
      </c>
      <c r="H910" s="5" t="str">
        <f t="shared" si="57"/>
        <v>BULLISH DIVERGENCE</v>
      </c>
    </row>
    <row r="911" spans="1:8" ht="13.5" x14ac:dyDescent="0.25">
      <c r="A911" s="3">
        <f>TITRES_STAT!B914</f>
        <v>43636</v>
      </c>
      <c r="B911" s="5">
        <f>TITRES_STAT!C914</f>
        <v>1.01</v>
      </c>
      <c r="C911" s="5">
        <f>TITRES_STAT!D914</f>
        <v>1.01</v>
      </c>
      <c r="D911" s="5">
        <f>TITRES_STAT!E914</f>
        <v>24090</v>
      </c>
      <c r="E911" s="2">
        <f t="shared" si="56"/>
        <v>6396015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BULLISH DIVERGENCE</v>
      </c>
    </row>
    <row r="912" spans="1:8" ht="13.5" x14ac:dyDescent="0.25">
      <c r="A912" s="3">
        <f>TITRES_STAT!B915</f>
        <v>43637</v>
      </c>
      <c r="B912" s="5">
        <f>TITRES_STAT!C915</f>
        <v>1.01</v>
      </c>
      <c r="C912" s="5">
        <f>TITRES_STAT!D915</f>
        <v>1.01</v>
      </c>
      <c r="D912" s="5">
        <f>TITRES_STAT!E915</f>
        <v>48378</v>
      </c>
      <c r="E912" s="2">
        <f t="shared" si="56"/>
        <v>6396015</v>
      </c>
      <c r="F912" s="5" t="str">
        <f t="shared" si="59"/>
        <v>BULLISH</v>
      </c>
      <c r="G912" s="5" t="str">
        <f t="shared" si="58"/>
        <v>NEUTRAL</v>
      </c>
      <c r="H912" s="5" t="str">
        <f t="shared" si="57"/>
        <v>BULLISH DIVERGENCE</v>
      </c>
    </row>
    <row r="913" spans="1:8" ht="13.5" x14ac:dyDescent="0.25">
      <c r="A913" s="3">
        <f>TITRES_STAT!B916</f>
        <v>43640</v>
      </c>
      <c r="B913" s="5">
        <f>TITRES_STAT!C916</f>
        <v>1.01</v>
      </c>
      <c r="C913" s="5">
        <f>TITRES_STAT!D916</f>
        <v>1.01</v>
      </c>
      <c r="D913" s="5">
        <f>TITRES_STAT!E916</f>
        <v>34034</v>
      </c>
      <c r="E913" s="2">
        <f t="shared" si="56"/>
        <v>6396015</v>
      </c>
      <c r="F913" s="5" t="str">
        <f t="shared" si="59"/>
        <v>BULLISH</v>
      </c>
      <c r="G913" s="5" t="str">
        <f t="shared" si="58"/>
        <v>NEUTRAL</v>
      </c>
      <c r="H913" s="5" t="str">
        <f t="shared" si="57"/>
        <v>BULLISH DIVERGENCE</v>
      </c>
    </row>
    <row r="914" spans="1:8" ht="13.5" x14ac:dyDescent="0.25">
      <c r="A914" s="3">
        <f>TITRES_STAT!B917</f>
        <v>43641</v>
      </c>
      <c r="B914" s="5">
        <f>TITRES_STAT!C917</f>
        <v>1.02</v>
      </c>
      <c r="C914" s="5">
        <f>TITRES_STAT!D917</f>
        <v>1.02</v>
      </c>
      <c r="D914" s="5">
        <f>TITRES_STAT!E917</f>
        <v>36234</v>
      </c>
      <c r="E914" s="2">
        <f t="shared" si="56"/>
        <v>6432249</v>
      </c>
      <c r="F914" s="5" t="str">
        <f t="shared" si="59"/>
        <v>BULLISH</v>
      </c>
      <c r="G914" s="5" t="str">
        <f t="shared" si="58"/>
        <v>STRONG</v>
      </c>
      <c r="H914" s="5" t="str">
        <f t="shared" si="57"/>
        <v>CONFIRMED BULLISH</v>
      </c>
    </row>
    <row r="915" spans="1:8" ht="13.5" x14ac:dyDescent="0.25">
      <c r="A915" s="3">
        <f>TITRES_STAT!B918</f>
        <v>43642</v>
      </c>
      <c r="B915" s="5">
        <f>TITRES_STAT!C918</f>
        <v>1.02</v>
      </c>
      <c r="C915" s="5">
        <f>TITRES_STAT!D918</f>
        <v>1.02</v>
      </c>
      <c r="D915" s="5">
        <f>TITRES_STAT!E918</f>
        <v>58777</v>
      </c>
      <c r="E915" s="2">
        <f t="shared" si="56"/>
        <v>6432249</v>
      </c>
      <c r="F915" s="5" t="str">
        <f t="shared" si="59"/>
        <v>BULLISH</v>
      </c>
      <c r="G915" s="5" t="str">
        <f t="shared" si="58"/>
        <v>NEUTRAL</v>
      </c>
      <c r="H915" s="5" t="str">
        <f t="shared" si="57"/>
        <v>NEUTRAL</v>
      </c>
    </row>
    <row r="916" spans="1:8" ht="13.5" x14ac:dyDescent="0.25">
      <c r="A916" s="3">
        <f>TITRES_STAT!B919</f>
        <v>43643</v>
      </c>
      <c r="B916" s="5">
        <f>TITRES_STAT!C919</f>
        <v>1.01</v>
      </c>
      <c r="C916" s="5">
        <f>TITRES_STAT!D919</f>
        <v>1.01</v>
      </c>
      <c r="D916" s="5">
        <f>TITRES_STAT!E919</f>
        <v>71031</v>
      </c>
      <c r="E916" s="2">
        <f t="shared" si="56"/>
        <v>6361218</v>
      </c>
      <c r="F916" s="5" t="str">
        <f t="shared" si="59"/>
        <v>BEARISH</v>
      </c>
      <c r="G916" s="5" t="str">
        <f t="shared" si="58"/>
        <v>NEUTRAL</v>
      </c>
      <c r="H916" s="5" t="str">
        <f t="shared" si="57"/>
        <v>NEUTRAL</v>
      </c>
    </row>
    <row r="917" spans="1:8" ht="13.5" x14ac:dyDescent="0.25">
      <c r="A917" s="3">
        <f>TITRES_STAT!B920</f>
        <v>43644</v>
      </c>
      <c r="B917" s="5">
        <f>TITRES_STAT!C920</f>
        <v>0.99</v>
      </c>
      <c r="C917" s="5">
        <f>TITRES_STAT!D920</f>
        <v>0.99</v>
      </c>
      <c r="D917" s="5">
        <f>TITRES_STAT!E920</f>
        <v>45820</v>
      </c>
      <c r="E917" s="2">
        <f t="shared" si="56"/>
        <v>6315398</v>
      </c>
      <c r="F917" s="5" t="str">
        <f t="shared" si="59"/>
        <v>BEARISH</v>
      </c>
      <c r="G917" s="5" t="str">
        <f t="shared" si="58"/>
        <v>NEUTRAL</v>
      </c>
      <c r="H917" s="5" t="str">
        <f t="shared" si="57"/>
        <v>CONFIRMED BEARISH</v>
      </c>
    </row>
    <row r="918" spans="1:8" ht="13.5" x14ac:dyDescent="0.25">
      <c r="A918" s="3">
        <f>TITRES_STAT!B921</f>
        <v>43647</v>
      </c>
      <c r="B918" s="5">
        <f>TITRES_STAT!C921</f>
        <v>1</v>
      </c>
      <c r="C918" s="5">
        <f>TITRES_STAT!D921</f>
        <v>1</v>
      </c>
      <c r="D918" s="5">
        <f>TITRES_STAT!E921</f>
        <v>17715</v>
      </c>
      <c r="E918" s="2">
        <f t="shared" si="56"/>
        <v>6333113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CONFIRMED BEARISH</v>
      </c>
    </row>
    <row r="919" spans="1:8" ht="13.5" x14ac:dyDescent="0.25">
      <c r="A919" s="3">
        <f>TITRES_STAT!B922</f>
        <v>43648</v>
      </c>
      <c r="B919" s="5">
        <f>TITRES_STAT!C922</f>
        <v>1</v>
      </c>
      <c r="C919" s="5">
        <f>TITRES_STAT!D922</f>
        <v>1</v>
      </c>
      <c r="D919" s="5">
        <f>TITRES_STAT!E922</f>
        <v>21632</v>
      </c>
      <c r="E919" s="2">
        <f t="shared" si="56"/>
        <v>6333113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CONFIRMED BEARISH</v>
      </c>
    </row>
    <row r="920" spans="1:8" ht="13.5" x14ac:dyDescent="0.25">
      <c r="A920" s="3">
        <f>TITRES_STAT!B923</f>
        <v>43649</v>
      </c>
      <c r="B920" s="5">
        <f>TITRES_STAT!C923</f>
        <v>1</v>
      </c>
      <c r="C920" s="5">
        <f>TITRES_STAT!D923</f>
        <v>1</v>
      </c>
      <c r="D920" s="5">
        <f>TITRES_STAT!E923</f>
        <v>34863</v>
      </c>
      <c r="E920" s="2">
        <f t="shared" si="56"/>
        <v>6333113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CONFIRMED BEARISH</v>
      </c>
    </row>
    <row r="921" spans="1:8" ht="13.5" x14ac:dyDescent="0.25">
      <c r="A921" s="3">
        <f>TITRES_STAT!B924</f>
        <v>43650</v>
      </c>
      <c r="B921" s="5">
        <f>TITRES_STAT!C924</f>
        <v>1</v>
      </c>
      <c r="C921" s="5">
        <f>TITRES_STAT!D924</f>
        <v>1</v>
      </c>
      <c r="D921" s="5">
        <f>TITRES_STAT!E924</f>
        <v>4996</v>
      </c>
      <c r="E921" s="2">
        <f t="shared" si="56"/>
        <v>6333113</v>
      </c>
      <c r="F921" s="5" t="str">
        <f t="shared" si="59"/>
        <v>BEARISH</v>
      </c>
      <c r="G921" s="5" t="str">
        <f t="shared" si="58"/>
        <v>NEUTRAL</v>
      </c>
      <c r="H921" s="5" t="str">
        <f t="shared" si="57"/>
        <v>CONFIRMED BEARISH</v>
      </c>
    </row>
    <row r="922" spans="1:8" ht="13.5" x14ac:dyDescent="0.25">
      <c r="A922" s="3">
        <f>TITRES_STAT!B925</f>
        <v>43651</v>
      </c>
      <c r="B922" s="5">
        <f>TITRES_STAT!C925</f>
        <v>1.01</v>
      </c>
      <c r="C922" s="5">
        <f>TITRES_STAT!D925</f>
        <v>1.01</v>
      </c>
      <c r="D922" s="5">
        <f>TITRES_STAT!E925</f>
        <v>31221</v>
      </c>
      <c r="E922" s="2">
        <f t="shared" si="56"/>
        <v>6364334</v>
      </c>
      <c r="F922" s="5" t="str">
        <f t="shared" si="59"/>
        <v>BULLISH</v>
      </c>
      <c r="G922" s="5" t="str">
        <f t="shared" si="58"/>
        <v>NEUTRAL</v>
      </c>
      <c r="H922" s="5" t="str">
        <f t="shared" si="57"/>
        <v>CONFIRMED BULLISH</v>
      </c>
    </row>
    <row r="923" spans="1:8" ht="13.5" x14ac:dyDescent="0.25">
      <c r="A923" s="3">
        <f>TITRES_STAT!B926</f>
        <v>43654</v>
      </c>
      <c r="B923" s="5">
        <f>TITRES_STAT!C926</f>
        <v>1.03</v>
      </c>
      <c r="C923" s="5">
        <f>TITRES_STAT!D926</f>
        <v>1.03</v>
      </c>
      <c r="D923" s="5">
        <f>TITRES_STAT!E926</f>
        <v>9670</v>
      </c>
      <c r="E923" s="2">
        <f t="shared" si="56"/>
        <v>6374004</v>
      </c>
      <c r="F923" s="5" t="str">
        <f t="shared" si="59"/>
        <v>BULLISH</v>
      </c>
      <c r="G923" s="5" t="str">
        <f t="shared" si="58"/>
        <v>NEUTRAL</v>
      </c>
      <c r="H923" s="5" t="str">
        <f t="shared" si="57"/>
        <v>CONFIRMED BULLISH</v>
      </c>
    </row>
    <row r="924" spans="1:8" ht="13.5" x14ac:dyDescent="0.25">
      <c r="A924" s="3">
        <f>TITRES_STAT!B927</f>
        <v>43655</v>
      </c>
      <c r="B924" s="5">
        <f>TITRES_STAT!C927</f>
        <v>1.03</v>
      </c>
      <c r="C924" s="5">
        <f>TITRES_STAT!D927</f>
        <v>1.03</v>
      </c>
      <c r="D924" s="5">
        <f>TITRES_STAT!E927</f>
        <v>21769</v>
      </c>
      <c r="E924" s="2">
        <f t="shared" si="56"/>
        <v>6374004</v>
      </c>
      <c r="F924" s="5" t="str">
        <f t="shared" si="59"/>
        <v>BULLISH</v>
      </c>
      <c r="G924" s="5" t="str">
        <f t="shared" si="58"/>
        <v>NEUTRAL</v>
      </c>
      <c r="H924" s="5" t="str">
        <f t="shared" si="57"/>
        <v>CONFIRMED BULLISH</v>
      </c>
    </row>
    <row r="925" spans="1:8" ht="13.5" x14ac:dyDescent="0.25">
      <c r="A925" s="3">
        <f>TITRES_STAT!B928</f>
        <v>43656</v>
      </c>
      <c r="B925" s="5">
        <f>TITRES_STAT!C928</f>
        <v>1.02</v>
      </c>
      <c r="C925" s="5">
        <f>TITRES_STAT!D928</f>
        <v>1.02</v>
      </c>
      <c r="D925" s="5">
        <f>TITRES_STAT!E928</f>
        <v>12511</v>
      </c>
      <c r="E925" s="2">
        <f t="shared" si="56"/>
        <v>6361493</v>
      </c>
      <c r="F925" s="5" t="str">
        <f t="shared" si="59"/>
        <v>BULLISH</v>
      </c>
      <c r="G925" s="5" t="str">
        <f t="shared" si="58"/>
        <v>NEUTRAL</v>
      </c>
      <c r="H925" s="5" t="str">
        <f t="shared" si="57"/>
        <v>CONFIRMED BULLISH</v>
      </c>
    </row>
    <row r="926" spans="1:8" ht="13.5" x14ac:dyDescent="0.25">
      <c r="A926" s="3">
        <f>TITRES_STAT!B929</f>
        <v>43657</v>
      </c>
      <c r="B926" s="5">
        <f>TITRES_STAT!C929</f>
        <v>1.03</v>
      </c>
      <c r="C926" s="5">
        <f>TITRES_STAT!D929</f>
        <v>1.03</v>
      </c>
      <c r="D926" s="5">
        <f>TITRES_STAT!E929</f>
        <v>4143</v>
      </c>
      <c r="E926" s="2">
        <f t="shared" si="56"/>
        <v>6365636</v>
      </c>
      <c r="F926" s="5" t="str">
        <f t="shared" si="59"/>
        <v>BULLISH</v>
      </c>
      <c r="G926" s="5" t="str">
        <f t="shared" si="58"/>
        <v>NEUTRAL</v>
      </c>
      <c r="H926" s="5" t="str">
        <f t="shared" si="57"/>
        <v>CONFIRMED BULLISH</v>
      </c>
    </row>
    <row r="927" spans="1:8" ht="13.5" x14ac:dyDescent="0.25">
      <c r="A927" s="3">
        <f>TITRES_STAT!B930</f>
        <v>43658</v>
      </c>
      <c r="B927" s="5">
        <f>TITRES_STAT!C930</f>
        <v>1.02</v>
      </c>
      <c r="C927" s="5">
        <f>TITRES_STAT!D930</f>
        <v>1.02</v>
      </c>
      <c r="D927" s="5">
        <f>TITRES_STAT!E930</f>
        <v>7938</v>
      </c>
      <c r="E927" s="2">
        <f t="shared" si="56"/>
        <v>6357698</v>
      </c>
      <c r="F927" s="5" t="str">
        <f t="shared" si="59"/>
        <v>BEARISH</v>
      </c>
      <c r="G927" s="5" t="str">
        <f t="shared" si="58"/>
        <v>NEUTRAL</v>
      </c>
      <c r="H927" s="5" t="str">
        <f t="shared" si="57"/>
        <v>BEARISH DIVERGENCE</v>
      </c>
    </row>
    <row r="928" spans="1:8" ht="13.5" x14ac:dyDescent="0.25">
      <c r="A928" s="3">
        <f>TITRES_STAT!B931</f>
        <v>43661</v>
      </c>
      <c r="B928" s="5">
        <f>TITRES_STAT!C931</f>
        <v>1</v>
      </c>
      <c r="C928" s="5">
        <f>TITRES_STAT!D931</f>
        <v>1</v>
      </c>
      <c r="D928" s="5">
        <f>TITRES_STAT!E931</f>
        <v>16255</v>
      </c>
      <c r="E928" s="2">
        <f t="shared" si="56"/>
        <v>6341443</v>
      </c>
      <c r="F928" s="5" t="str">
        <f t="shared" si="59"/>
        <v>BEARISH</v>
      </c>
      <c r="G928" s="5" t="str">
        <f t="shared" si="58"/>
        <v>NEUTRAL</v>
      </c>
      <c r="H928" s="5" t="str">
        <f t="shared" si="57"/>
        <v>CONFIRMED BEARISH</v>
      </c>
    </row>
    <row r="929" spans="1:8" ht="13.5" x14ac:dyDescent="0.25">
      <c r="A929" s="3">
        <f>TITRES_STAT!B932</f>
        <v>43662</v>
      </c>
      <c r="B929" s="5">
        <f>TITRES_STAT!C932</f>
        <v>1.03</v>
      </c>
      <c r="C929" s="5">
        <f>TITRES_STAT!D932</f>
        <v>1.03</v>
      </c>
      <c r="D929" s="5">
        <f>TITRES_STAT!E932</f>
        <v>2485</v>
      </c>
      <c r="E929" s="2">
        <f t="shared" si="56"/>
        <v>6343928</v>
      </c>
      <c r="F929" s="5" t="str">
        <f t="shared" si="59"/>
        <v>BEARISH</v>
      </c>
      <c r="G929" s="5" t="str">
        <f t="shared" si="58"/>
        <v>NEUTRAL</v>
      </c>
      <c r="H929" s="5" t="str">
        <f t="shared" si="57"/>
        <v>NEUTRAL</v>
      </c>
    </row>
    <row r="930" spans="1:8" ht="13.5" x14ac:dyDescent="0.25">
      <c r="A930" s="3">
        <f>TITRES_STAT!B933</f>
        <v>43663</v>
      </c>
      <c r="B930" s="5">
        <f>TITRES_STAT!C933</f>
        <v>1.01</v>
      </c>
      <c r="C930" s="5">
        <f>TITRES_STAT!D933</f>
        <v>1.01</v>
      </c>
      <c r="D930" s="5">
        <f>TITRES_STAT!E933</f>
        <v>12915</v>
      </c>
      <c r="E930" s="2">
        <f t="shared" si="56"/>
        <v>6331013</v>
      </c>
      <c r="F930" s="5" t="str">
        <f t="shared" si="59"/>
        <v>BEARISH</v>
      </c>
      <c r="G930" s="5" t="str">
        <f t="shared" si="58"/>
        <v>NEUTRAL</v>
      </c>
      <c r="H930" s="5" t="str">
        <f t="shared" si="57"/>
        <v>CONFIRMED BEARISH</v>
      </c>
    </row>
    <row r="931" spans="1:8" ht="13.5" x14ac:dyDescent="0.25">
      <c r="A931" s="3">
        <f>TITRES_STAT!B934</f>
        <v>43664</v>
      </c>
      <c r="B931" s="5">
        <f>TITRES_STAT!C934</f>
        <v>1.01</v>
      </c>
      <c r="C931" s="5">
        <f>TITRES_STAT!D934</f>
        <v>1.01</v>
      </c>
      <c r="D931" s="5">
        <f>TITRES_STAT!E934</f>
        <v>3572</v>
      </c>
      <c r="E931" s="2">
        <f t="shared" si="56"/>
        <v>6331013</v>
      </c>
      <c r="F931" s="5" t="str">
        <f t="shared" si="59"/>
        <v>BEARISH</v>
      </c>
      <c r="G931" s="5" t="str">
        <f t="shared" si="58"/>
        <v>NEUTRAL</v>
      </c>
      <c r="H931" s="5" t="str">
        <f t="shared" si="57"/>
        <v>CONFIRMED BEARISH</v>
      </c>
    </row>
    <row r="932" spans="1:8" ht="13.5" x14ac:dyDescent="0.25">
      <c r="A932" s="3">
        <f>TITRES_STAT!B935</f>
        <v>43665</v>
      </c>
      <c r="B932" s="5">
        <f>TITRES_STAT!C935</f>
        <v>1.02</v>
      </c>
      <c r="C932" s="5">
        <f>TITRES_STAT!D935</f>
        <v>1.02</v>
      </c>
      <c r="D932" s="5">
        <f>TITRES_STAT!E935</f>
        <v>9111</v>
      </c>
      <c r="E932" s="2">
        <f t="shared" si="56"/>
        <v>6340124</v>
      </c>
      <c r="F932" s="5" t="str">
        <f t="shared" si="59"/>
        <v>BEARISH</v>
      </c>
      <c r="G932" s="5" t="str">
        <f t="shared" si="58"/>
        <v>NEUTRAL</v>
      </c>
      <c r="H932" s="5" t="str">
        <f t="shared" si="57"/>
        <v>NEUTRAL</v>
      </c>
    </row>
    <row r="933" spans="1:8" ht="13.5" x14ac:dyDescent="0.25">
      <c r="A933" s="3">
        <f>TITRES_STAT!B936</f>
        <v>43668</v>
      </c>
      <c r="B933" s="5">
        <f>TITRES_STAT!C936</f>
        <v>1</v>
      </c>
      <c r="C933" s="5">
        <f>TITRES_STAT!D936</f>
        <v>1</v>
      </c>
      <c r="D933" s="5">
        <f>TITRES_STAT!E936</f>
        <v>88854</v>
      </c>
      <c r="E933" s="2">
        <f t="shared" si="56"/>
        <v>6251270</v>
      </c>
      <c r="F933" s="5" t="str">
        <f t="shared" si="59"/>
        <v>BEARISH</v>
      </c>
      <c r="G933" s="5" t="str">
        <f t="shared" si="58"/>
        <v>NEUTRAL</v>
      </c>
      <c r="H933" s="5" t="str">
        <f t="shared" si="57"/>
        <v>NEUTRAL</v>
      </c>
    </row>
    <row r="934" spans="1:8" ht="13.5" x14ac:dyDescent="0.25">
      <c r="A934" s="3">
        <f>TITRES_STAT!B937</f>
        <v>43669</v>
      </c>
      <c r="B934" s="5">
        <f>TITRES_STAT!C937</f>
        <v>1.01</v>
      </c>
      <c r="C934" s="5">
        <f>TITRES_STAT!D937</f>
        <v>1.01</v>
      </c>
      <c r="D934" s="5">
        <f>TITRES_STAT!E937</f>
        <v>23288</v>
      </c>
      <c r="E934" s="2">
        <f t="shared" si="56"/>
        <v>6274558</v>
      </c>
      <c r="F934" s="5" t="str">
        <f t="shared" si="59"/>
        <v>BEARISH</v>
      </c>
      <c r="G934" s="5" t="str">
        <f t="shared" si="58"/>
        <v>NEUTRAL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1.02</v>
      </c>
      <c r="C935" s="5">
        <f>TITRES_STAT!D938</f>
        <v>1.02</v>
      </c>
      <c r="D935" s="5">
        <f>TITRES_STAT!E938</f>
        <v>13242</v>
      </c>
      <c r="E935" s="2">
        <f t="shared" si="56"/>
        <v>6287800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BEARISH DIVERGENCE</v>
      </c>
    </row>
    <row r="936" spans="1:8" ht="13.5" x14ac:dyDescent="0.25">
      <c r="A936" s="3">
        <f>TITRES_STAT!B939</f>
        <v>43672</v>
      </c>
      <c r="B936" s="5">
        <f>TITRES_STAT!C939</f>
        <v>1.03</v>
      </c>
      <c r="C936" s="5">
        <f>TITRES_STAT!D939</f>
        <v>1.03</v>
      </c>
      <c r="D936" s="5">
        <f>TITRES_STAT!E939</f>
        <v>9286</v>
      </c>
      <c r="E936" s="2">
        <f t="shared" si="56"/>
        <v>6297086</v>
      </c>
      <c r="F936" s="5" t="str">
        <f t="shared" si="59"/>
        <v>BEARISH</v>
      </c>
      <c r="G936" s="5" t="str">
        <f t="shared" si="58"/>
        <v>NEUTRAL</v>
      </c>
      <c r="H936" s="5" t="str">
        <f t="shared" si="57"/>
        <v>BEARISH DIVERGENCE</v>
      </c>
    </row>
    <row r="937" spans="1:8" ht="13.5" x14ac:dyDescent="0.25">
      <c r="A937" s="3">
        <f>TITRES_STAT!B940</f>
        <v>43675</v>
      </c>
      <c r="B937" s="5">
        <f>TITRES_STAT!C940</f>
        <v>1.02</v>
      </c>
      <c r="C937" s="5">
        <f>TITRES_STAT!D940</f>
        <v>1.02</v>
      </c>
      <c r="D937" s="5">
        <f>TITRES_STAT!E940</f>
        <v>25816</v>
      </c>
      <c r="E937" s="2">
        <f t="shared" si="56"/>
        <v>6271270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NEUTRAL</v>
      </c>
    </row>
    <row r="938" spans="1:8" ht="13.5" x14ac:dyDescent="0.25">
      <c r="A938" s="3">
        <f>TITRES_STAT!B941</f>
        <v>43676</v>
      </c>
      <c r="B938" s="5">
        <f>TITRES_STAT!C941</f>
        <v>1</v>
      </c>
      <c r="C938" s="5">
        <f>TITRES_STAT!D941</f>
        <v>1</v>
      </c>
      <c r="D938" s="5">
        <f>TITRES_STAT!E941</f>
        <v>67036</v>
      </c>
      <c r="E938" s="2">
        <f t="shared" si="56"/>
        <v>6204234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NEUTRAL</v>
      </c>
    </row>
    <row r="939" spans="1:8" ht="13.5" x14ac:dyDescent="0.25">
      <c r="A939" s="3">
        <f>TITRES_STAT!B942</f>
        <v>43677</v>
      </c>
      <c r="B939" s="5">
        <f>TITRES_STAT!C942</f>
        <v>1.01</v>
      </c>
      <c r="C939" s="5">
        <f>TITRES_STAT!D942</f>
        <v>1.01</v>
      </c>
      <c r="D939" s="5">
        <f>TITRES_STAT!E942</f>
        <v>33739</v>
      </c>
      <c r="E939" s="2">
        <f t="shared" si="56"/>
        <v>6237973</v>
      </c>
      <c r="F939" s="5" t="str">
        <f t="shared" si="59"/>
        <v>BEARISH</v>
      </c>
      <c r="G939" s="5" t="str">
        <f t="shared" si="58"/>
        <v>NEUTRAL</v>
      </c>
      <c r="H939" s="5" t="str">
        <f t="shared" si="57"/>
        <v>NEUTRAL</v>
      </c>
    </row>
    <row r="940" spans="1:8" ht="13.5" x14ac:dyDescent="0.25">
      <c r="A940" s="3">
        <f>TITRES_STAT!B943</f>
        <v>43678</v>
      </c>
      <c r="B940" s="5">
        <f>TITRES_STAT!C943</f>
        <v>1</v>
      </c>
      <c r="C940" s="5">
        <f>TITRES_STAT!D943</f>
        <v>1</v>
      </c>
      <c r="D940" s="5">
        <f>TITRES_STAT!E943</f>
        <v>59451</v>
      </c>
      <c r="E940" s="2">
        <f t="shared" si="56"/>
        <v>6178522</v>
      </c>
      <c r="F940" s="5" t="str">
        <f t="shared" si="59"/>
        <v>BEARISH</v>
      </c>
      <c r="G940" s="5" t="str">
        <f t="shared" si="58"/>
        <v>NEUTRAL</v>
      </c>
      <c r="H940" s="5" t="str">
        <f t="shared" si="57"/>
        <v>CONFIRMED BEARISH</v>
      </c>
    </row>
    <row r="941" spans="1:8" ht="13.5" x14ac:dyDescent="0.25">
      <c r="A941" s="3">
        <f>TITRES_STAT!B944</f>
        <v>43679</v>
      </c>
      <c r="B941" s="5">
        <f>TITRES_STAT!C944</f>
        <v>1</v>
      </c>
      <c r="C941" s="5">
        <f>TITRES_STAT!D944</f>
        <v>1</v>
      </c>
      <c r="D941" s="5">
        <f>TITRES_STAT!E944</f>
        <v>17976</v>
      </c>
      <c r="E941" s="2">
        <f t="shared" si="56"/>
        <v>6178522</v>
      </c>
      <c r="F941" s="5" t="str">
        <f t="shared" si="59"/>
        <v>BEARISH</v>
      </c>
      <c r="G941" s="5" t="str">
        <f t="shared" si="58"/>
        <v>NEUTRAL</v>
      </c>
      <c r="H941" s="5" t="str">
        <f t="shared" si="57"/>
        <v>CONFIRMED BEARISH</v>
      </c>
    </row>
    <row r="942" spans="1:8" ht="13.5" x14ac:dyDescent="0.25">
      <c r="A942" s="3">
        <f>TITRES_STAT!B945</f>
        <v>43682</v>
      </c>
      <c r="B942" s="5">
        <f>TITRES_STAT!C945</f>
        <v>1.02</v>
      </c>
      <c r="C942" s="5">
        <f>TITRES_STAT!D945</f>
        <v>1.02</v>
      </c>
      <c r="D942" s="5">
        <f>TITRES_STAT!E945</f>
        <v>66202</v>
      </c>
      <c r="E942" s="2">
        <f t="shared" si="56"/>
        <v>6244724</v>
      </c>
      <c r="F942" s="5" t="str">
        <f t="shared" si="59"/>
        <v>BEARISH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1</v>
      </c>
      <c r="C943" s="5">
        <f>TITRES_STAT!D946</f>
        <v>1</v>
      </c>
      <c r="D943" s="5">
        <f>TITRES_STAT!E946</f>
        <v>21605</v>
      </c>
      <c r="E943" s="2">
        <f t="shared" si="56"/>
        <v>6223119</v>
      </c>
      <c r="F943" s="5" t="str">
        <f t="shared" si="59"/>
        <v>BULLISH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43684</v>
      </c>
      <c r="B944" s="5">
        <f>TITRES_STAT!C947</f>
        <v>1</v>
      </c>
      <c r="C944" s="5">
        <f>TITRES_STAT!D947</f>
        <v>1</v>
      </c>
      <c r="D944" s="5">
        <f>TITRES_STAT!E947</f>
        <v>34496</v>
      </c>
      <c r="E944" s="2">
        <f t="shared" si="56"/>
        <v>6223119</v>
      </c>
      <c r="F944" s="5" t="str">
        <f t="shared" si="59"/>
        <v>BEARISH</v>
      </c>
      <c r="G944" s="5" t="str">
        <f t="shared" si="58"/>
        <v>NEUTRAL</v>
      </c>
      <c r="H944" s="5" t="str">
        <f t="shared" si="57"/>
        <v>CONFIRMED BEARISH</v>
      </c>
    </row>
    <row r="945" spans="1:8" ht="13.5" x14ac:dyDescent="0.25">
      <c r="A945" s="3">
        <f>TITRES_STAT!B948</f>
        <v>43685</v>
      </c>
      <c r="B945" s="5">
        <f>TITRES_STAT!C948</f>
        <v>1</v>
      </c>
      <c r="C945" s="5">
        <f>TITRES_STAT!D948</f>
        <v>1</v>
      </c>
      <c r="D945" s="5">
        <f>TITRES_STAT!E948</f>
        <v>33059</v>
      </c>
      <c r="E945" s="2">
        <f t="shared" si="56"/>
        <v>6223119</v>
      </c>
      <c r="F945" s="5" t="str">
        <f t="shared" si="59"/>
        <v>BULLISH</v>
      </c>
      <c r="G945" s="5" t="str">
        <f t="shared" si="58"/>
        <v>NEUTRAL</v>
      </c>
      <c r="H945" s="5" t="str">
        <f t="shared" si="57"/>
        <v>NEUTRAL</v>
      </c>
    </row>
    <row r="946" spans="1:8" ht="13.5" x14ac:dyDescent="0.25">
      <c r="A946" s="3">
        <f>TITRES_STAT!B949</f>
        <v>43686</v>
      </c>
      <c r="B946" s="5">
        <f>TITRES_STAT!C949</f>
        <v>1</v>
      </c>
      <c r="C946" s="5">
        <f>TITRES_STAT!D949</f>
        <v>1</v>
      </c>
      <c r="D946" s="5">
        <f>TITRES_STAT!E949</f>
        <v>62564</v>
      </c>
      <c r="E946" s="2">
        <f t="shared" si="56"/>
        <v>6223119</v>
      </c>
      <c r="F946" s="5" t="str">
        <f t="shared" si="59"/>
        <v>BULLISH</v>
      </c>
      <c r="G946" s="5" t="str">
        <f t="shared" si="58"/>
        <v>NEUTRAL</v>
      </c>
      <c r="H946" s="5" t="str">
        <f t="shared" si="57"/>
        <v>NEUTRAL</v>
      </c>
    </row>
    <row r="947" spans="1:8" ht="13.5" x14ac:dyDescent="0.25">
      <c r="A947" s="3">
        <f>TITRES_STAT!B950</f>
        <v>43691</v>
      </c>
      <c r="B947" s="5">
        <f>TITRES_STAT!C950</f>
        <v>1</v>
      </c>
      <c r="C947" s="5">
        <f>TITRES_STAT!D950</f>
        <v>1</v>
      </c>
      <c r="D947" s="5">
        <f>TITRES_STAT!E950</f>
        <v>7744</v>
      </c>
      <c r="E947" s="2">
        <f t="shared" si="56"/>
        <v>6223119</v>
      </c>
      <c r="F947" s="5" t="str">
        <f t="shared" si="59"/>
        <v>BEARISH</v>
      </c>
      <c r="G947" s="5" t="str">
        <f t="shared" si="58"/>
        <v>NEUTRAL</v>
      </c>
      <c r="H947" s="5" t="str">
        <f t="shared" si="57"/>
        <v>CONFIRMED BEARISH</v>
      </c>
    </row>
    <row r="948" spans="1:8" ht="13.5" x14ac:dyDescent="0.25">
      <c r="A948" s="3">
        <f>TITRES_STAT!B951</f>
        <v>43692</v>
      </c>
      <c r="B948" s="5">
        <f>TITRES_STAT!C951</f>
        <v>1</v>
      </c>
      <c r="C948" s="5">
        <f>TITRES_STAT!D951</f>
        <v>1</v>
      </c>
      <c r="D948" s="5">
        <f>TITRES_STAT!E951</f>
        <v>55098</v>
      </c>
      <c r="E948" s="2">
        <f t="shared" si="56"/>
        <v>6223119</v>
      </c>
      <c r="F948" s="5" t="str">
        <f t="shared" si="59"/>
        <v>NEUTRAL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43693</v>
      </c>
      <c r="B949" s="5">
        <f>TITRES_STAT!C952</f>
        <v>1.02</v>
      </c>
      <c r="C949" s="5">
        <f>TITRES_STAT!D952</f>
        <v>1.02</v>
      </c>
      <c r="D949" s="5">
        <f>TITRES_STAT!E952</f>
        <v>9590</v>
      </c>
      <c r="E949" s="2">
        <f t="shared" si="56"/>
        <v>6232709</v>
      </c>
      <c r="F949" s="5" t="str">
        <f t="shared" si="59"/>
        <v>BULLISH</v>
      </c>
      <c r="G949" s="5" t="str">
        <f t="shared" si="58"/>
        <v>NEUTRAL</v>
      </c>
      <c r="H949" s="5" t="str">
        <f t="shared" si="57"/>
        <v>CONFIRMED BULLISH</v>
      </c>
    </row>
    <row r="950" spans="1:8" ht="13.5" x14ac:dyDescent="0.25">
      <c r="A950" s="3">
        <f>TITRES_STAT!B953</f>
        <v>43696</v>
      </c>
      <c r="B950" s="5">
        <f>TITRES_STAT!C953</f>
        <v>1.01</v>
      </c>
      <c r="C950" s="5">
        <f>TITRES_STAT!D953</f>
        <v>1.01</v>
      </c>
      <c r="D950" s="5">
        <f>TITRES_STAT!E953</f>
        <v>2754</v>
      </c>
      <c r="E950" s="2">
        <f t="shared" si="56"/>
        <v>6229955</v>
      </c>
      <c r="F950" s="5" t="str">
        <f t="shared" si="59"/>
        <v>BULLISH</v>
      </c>
      <c r="G950" s="5" t="str">
        <f t="shared" si="58"/>
        <v>NEUTRAL</v>
      </c>
      <c r="H950" s="5" t="str">
        <f t="shared" si="57"/>
        <v>CONFIRMED BULLISH</v>
      </c>
    </row>
    <row r="951" spans="1:8" ht="13.5" x14ac:dyDescent="0.25">
      <c r="A951" s="3">
        <f>TITRES_STAT!B954</f>
        <v>43697</v>
      </c>
      <c r="B951" s="5">
        <f>TITRES_STAT!C954</f>
        <v>1</v>
      </c>
      <c r="C951" s="5">
        <f>TITRES_STAT!D954</f>
        <v>1</v>
      </c>
      <c r="D951" s="5">
        <f>TITRES_STAT!E954</f>
        <v>69739</v>
      </c>
      <c r="E951" s="2">
        <f t="shared" si="56"/>
        <v>6160216</v>
      </c>
      <c r="F951" s="5" t="str">
        <f t="shared" si="59"/>
        <v>BEARISH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43698</v>
      </c>
      <c r="B952" s="5">
        <f>TITRES_STAT!C955</f>
        <v>1</v>
      </c>
      <c r="C952" s="5">
        <f>TITRES_STAT!D955</f>
        <v>1</v>
      </c>
      <c r="D952" s="5">
        <f>TITRES_STAT!E955</f>
        <v>30159</v>
      </c>
      <c r="E952" s="2">
        <f t="shared" si="56"/>
        <v>6160216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NEUTRAL</v>
      </c>
    </row>
    <row r="953" spans="1:8" ht="13.5" x14ac:dyDescent="0.25">
      <c r="A953" s="3">
        <f>TITRES_STAT!B956</f>
        <v>43699</v>
      </c>
      <c r="B953" s="5">
        <f>TITRES_STAT!C956</f>
        <v>0.99</v>
      </c>
      <c r="C953" s="5">
        <f>TITRES_STAT!D956</f>
        <v>0.99</v>
      </c>
      <c r="D953" s="5">
        <f>TITRES_STAT!E956</f>
        <v>12917</v>
      </c>
      <c r="E953" s="2">
        <f t="shared" si="56"/>
        <v>6147299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43700</v>
      </c>
      <c r="B954" s="5">
        <f>TITRES_STAT!C957</f>
        <v>1</v>
      </c>
      <c r="C954" s="5">
        <f>TITRES_STAT!D957</f>
        <v>1</v>
      </c>
      <c r="D954" s="5">
        <f>TITRES_STAT!E957</f>
        <v>7885</v>
      </c>
      <c r="E954" s="2">
        <f t="shared" si="56"/>
        <v>6155184</v>
      </c>
      <c r="F954" s="5" t="str">
        <f t="shared" si="59"/>
        <v>BEARISH</v>
      </c>
      <c r="G954" s="5" t="str">
        <f t="shared" si="58"/>
        <v>NEUTRAL</v>
      </c>
      <c r="H954" s="5" t="str">
        <f t="shared" si="57"/>
        <v>CONFIRMED BEARISH</v>
      </c>
    </row>
    <row r="955" spans="1:8" ht="13.5" x14ac:dyDescent="0.25">
      <c r="A955" s="3">
        <f>TITRES_STAT!B958</f>
        <v>43703</v>
      </c>
      <c r="B955" s="5">
        <f>TITRES_STAT!C958</f>
        <v>0.99</v>
      </c>
      <c r="C955" s="5">
        <f>TITRES_STAT!D958</f>
        <v>0.99</v>
      </c>
      <c r="D955" s="5">
        <f>TITRES_STAT!E958</f>
        <v>25004</v>
      </c>
      <c r="E955" s="2">
        <f t="shared" si="56"/>
        <v>6130180</v>
      </c>
      <c r="F955" s="5" t="str">
        <f t="shared" si="59"/>
        <v>BEARISH</v>
      </c>
      <c r="G955" s="5" t="str">
        <f t="shared" si="58"/>
        <v>NEUTRAL</v>
      </c>
      <c r="H955" s="5" t="str">
        <f t="shared" si="57"/>
        <v>CONFIRMED BEARISH</v>
      </c>
    </row>
    <row r="956" spans="1:8" ht="13.5" x14ac:dyDescent="0.25">
      <c r="A956" s="3">
        <f>TITRES_STAT!B959</f>
        <v>43704</v>
      </c>
      <c r="B956" s="5">
        <f>TITRES_STAT!C959</f>
        <v>1</v>
      </c>
      <c r="C956" s="5">
        <f>TITRES_STAT!D959</f>
        <v>1</v>
      </c>
      <c r="D956" s="5">
        <f>TITRES_STAT!E959</f>
        <v>4659</v>
      </c>
      <c r="E956" s="2">
        <f t="shared" si="56"/>
        <v>6134839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NEUTRAL</v>
      </c>
    </row>
    <row r="957" spans="1:8" ht="13.5" x14ac:dyDescent="0.25">
      <c r="A957" s="3">
        <f>TITRES_STAT!B960</f>
        <v>43705</v>
      </c>
      <c r="B957" s="5">
        <f>TITRES_STAT!C960</f>
        <v>0.99</v>
      </c>
      <c r="C957" s="5">
        <f>TITRES_STAT!D960</f>
        <v>0.99</v>
      </c>
      <c r="D957" s="5">
        <f>TITRES_STAT!E960</f>
        <v>8568</v>
      </c>
      <c r="E957" s="2">
        <f t="shared" si="56"/>
        <v>6126271</v>
      </c>
      <c r="F957" s="5" t="str">
        <f t="shared" si="59"/>
        <v>BEARISH</v>
      </c>
      <c r="G957" s="5" t="str">
        <f t="shared" si="58"/>
        <v>NEUTRAL</v>
      </c>
      <c r="H957" s="5" t="str">
        <f t="shared" si="57"/>
        <v>CONFIRMED BEARISH</v>
      </c>
    </row>
    <row r="958" spans="1:8" ht="13.5" x14ac:dyDescent="0.25">
      <c r="A958" s="3">
        <f>TITRES_STAT!B961</f>
        <v>43706</v>
      </c>
      <c r="B958" s="5">
        <f>TITRES_STAT!C961</f>
        <v>0.99</v>
      </c>
      <c r="C958" s="5">
        <f>TITRES_STAT!D961</f>
        <v>0.99</v>
      </c>
      <c r="D958" s="5">
        <f>TITRES_STAT!E961</f>
        <v>1326</v>
      </c>
      <c r="E958" s="2">
        <f t="shared" si="56"/>
        <v>6126271</v>
      </c>
      <c r="F958" s="5" t="str">
        <f t="shared" si="59"/>
        <v>BEARISH</v>
      </c>
      <c r="G958" s="5" t="str">
        <f t="shared" si="58"/>
        <v>NEUTRAL</v>
      </c>
      <c r="H958" s="5" t="str">
        <f t="shared" si="57"/>
        <v>NEUTRAL</v>
      </c>
    </row>
    <row r="959" spans="1:8" ht="13.5" x14ac:dyDescent="0.25">
      <c r="A959" s="3">
        <f>TITRES_STAT!B962</f>
        <v>43707</v>
      </c>
      <c r="B959" s="5">
        <f>TITRES_STAT!C962</f>
        <v>0.99</v>
      </c>
      <c r="C959" s="5">
        <f>TITRES_STAT!D962</f>
        <v>0.99</v>
      </c>
      <c r="D959" s="5">
        <f>TITRES_STAT!E962</f>
        <v>26168</v>
      </c>
      <c r="E959" s="2">
        <f t="shared" si="56"/>
        <v>6126271</v>
      </c>
      <c r="F959" s="5" t="str">
        <f t="shared" si="59"/>
        <v>BEARISH</v>
      </c>
      <c r="G959" s="5" t="str">
        <f t="shared" si="58"/>
        <v>NEUTRAL</v>
      </c>
      <c r="H959" s="5" t="str">
        <f t="shared" si="57"/>
        <v>CONFIRMED BEARISH</v>
      </c>
    </row>
    <row r="960" spans="1:8" ht="13.5" x14ac:dyDescent="0.25">
      <c r="A960" s="3">
        <f>TITRES_STAT!B963</f>
        <v>43710</v>
      </c>
      <c r="B960" s="5">
        <f>TITRES_STAT!C963</f>
        <v>1.01</v>
      </c>
      <c r="C960" s="5">
        <f>TITRES_STAT!D963</f>
        <v>1.01</v>
      </c>
      <c r="D960" s="5">
        <f>TITRES_STAT!E963</f>
        <v>22014</v>
      </c>
      <c r="E960" s="2">
        <f t="shared" si="56"/>
        <v>6148285</v>
      </c>
      <c r="F960" s="5" t="str">
        <f t="shared" si="59"/>
        <v>BULLISH</v>
      </c>
      <c r="G960" s="5" t="str">
        <f t="shared" si="58"/>
        <v>NEUTRAL</v>
      </c>
      <c r="H960" s="5" t="str">
        <f t="shared" si="57"/>
        <v>CONFIRMED BULLISH</v>
      </c>
    </row>
    <row r="961" spans="1:8" ht="13.5" x14ac:dyDescent="0.25">
      <c r="A961" s="3">
        <f>TITRES_STAT!B964</f>
        <v>43711</v>
      </c>
      <c r="B961" s="5">
        <f>TITRES_STAT!C964</f>
        <v>1.01</v>
      </c>
      <c r="C961" s="5">
        <f>TITRES_STAT!D964</f>
        <v>1.01</v>
      </c>
      <c r="D961" s="5">
        <f>TITRES_STAT!E964</f>
        <v>7425</v>
      </c>
      <c r="E961" s="2">
        <f t="shared" si="56"/>
        <v>6148285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CONFIRMED BULLISH</v>
      </c>
    </row>
    <row r="962" spans="1:8" ht="13.5" x14ac:dyDescent="0.25">
      <c r="A962" s="3">
        <f>TITRES_STAT!B965</f>
        <v>43712</v>
      </c>
      <c r="B962" s="5">
        <f>TITRES_STAT!C965</f>
        <v>1.03</v>
      </c>
      <c r="C962" s="5">
        <f>TITRES_STAT!D965</f>
        <v>1.03</v>
      </c>
      <c r="D962" s="5">
        <f>TITRES_STAT!E965</f>
        <v>6500</v>
      </c>
      <c r="E962" s="2">
        <f t="shared" si="56"/>
        <v>6154785</v>
      </c>
      <c r="F962" s="5" t="str">
        <f t="shared" si="59"/>
        <v>BULLISH</v>
      </c>
      <c r="G962" s="5" t="str">
        <f t="shared" si="58"/>
        <v>NEUTRAL</v>
      </c>
      <c r="H962" s="5" t="str">
        <f t="shared" si="57"/>
        <v>CONFIRMED BULLISH</v>
      </c>
    </row>
    <row r="963" spans="1:8" ht="13.5" x14ac:dyDescent="0.25">
      <c r="A963" s="3">
        <f>TITRES_STAT!B966</f>
        <v>43713</v>
      </c>
      <c r="B963" s="5">
        <f>TITRES_STAT!C966</f>
        <v>1.02</v>
      </c>
      <c r="C963" s="5">
        <f>TITRES_STAT!D966</f>
        <v>1.02</v>
      </c>
      <c r="D963" s="5">
        <f>TITRES_STAT!E966</f>
        <v>12855</v>
      </c>
      <c r="E963" s="2">
        <f t="shared" si="56"/>
        <v>6141930</v>
      </c>
      <c r="F963" s="5" t="str">
        <f t="shared" si="59"/>
        <v>BULLISH</v>
      </c>
      <c r="G963" s="5" t="str">
        <f t="shared" si="58"/>
        <v>NEUTRAL</v>
      </c>
      <c r="H963" s="5" t="str">
        <f t="shared" si="57"/>
        <v>CONFIRMED BULLISH</v>
      </c>
    </row>
    <row r="964" spans="1:8" ht="13.5" x14ac:dyDescent="0.25">
      <c r="A964" s="3">
        <f>TITRES_STAT!B967</f>
        <v>43714</v>
      </c>
      <c r="B964" s="5">
        <f>TITRES_STAT!C967</f>
        <v>1.01</v>
      </c>
      <c r="C964" s="5">
        <f>TITRES_STAT!D967</f>
        <v>1.01</v>
      </c>
      <c r="D964" s="5">
        <f>TITRES_STAT!E967</f>
        <v>31424</v>
      </c>
      <c r="E964" s="2">
        <f t="shared" ref="E964:E1027" si="60">IF(B964&gt;B963, E963+D964, IF(B964&lt;B963, E963-D964, E963))</f>
        <v>6110506</v>
      </c>
      <c r="F964" s="5" t="str">
        <f t="shared" si="59"/>
        <v>BEARISH</v>
      </c>
      <c r="G964" s="5" t="str">
        <f t="shared" si="58"/>
        <v>NEUTRAL</v>
      </c>
      <c r="H964" s="5" t="str">
        <f t="shared" si="57"/>
        <v>BEARISH DIVERGENCE</v>
      </c>
    </row>
    <row r="965" spans="1:8" ht="13.5" x14ac:dyDescent="0.25">
      <c r="A965" s="3">
        <f>TITRES_STAT!B968</f>
        <v>43717</v>
      </c>
      <c r="B965" s="5">
        <f>TITRES_STAT!C968</f>
        <v>1.03</v>
      </c>
      <c r="C965" s="5">
        <f>TITRES_STAT!D968</f>
        <v>1.03</v>
      </c>
      <c r="D965" s="5">
        <f>TITRES_STAT!E968</f>
        <v>38666</v>
      </c>
      <c r="E965" s="2">
        <f t="shared" si="60"/>
        <v>6149172</v>
      </c>
      <c r="F965" s="5" t="str">
        <f t="shared" si="59"/>
        <v>BULLISH</v>
      </c>
      <c r="G965" s="5" t="str">
        <f t="shared" si="58"/>
        <v>NEUTRAL</v>
      </c>
      <c r="H965" s="5" t="str">
        <f t="shared" si="57"/>
        <v>CONFIRMED BULLISH</v>
      </c>
    </row>
    <row r="966" spans="1:8" ht="13.5" x14ac:dyDescent="0.25">
      <c r="A966" s="3">
        <f>TITRES_STAT!B969</f>
        <v>43718</v>
      </c>
      <c r="B966" s="5">
        <f>TITRES_STAT!C969</f>
        <v>1.02</v>
      </c>
      <c r="C966" s="5">
        <f>TITRES_STAT!D969</f>
        <v>1.02</v>
      </c>
      <c r="D966" s="5">
        <f>TITRES_STAT!E969</f>
        <v>35460</v>
      </c>
      <c r="E966" s="2">
        <f t="shared" si="60"/>
        <v>6113712</v>
      </c>
      <c r="F966" s="5" t="str">
        <f t="shared" si="59"/>
        <v>BEARISH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BEARISH DIVERGENCE</v>
      </c>
    </row>
    <row r="967" spans="1:8" ht="13.5" x14ac:dyDescent="0.25">
      <c r="A967" s="3">
        <f>TITRES_STAT!B970</f>
        <v>43719</v>
      </c>
      <c r="B967" s="5">
        <f>TITRES_STAT!C970</f>
        <v>1.01</v>
      </c>
      <c r="C967" s="5">
        <f>TITRES_STAT!D970</f>
        <v>1.01</v>
      </c>
      <c r="D967" s="5">
        <f>TITRES_STAT!E970</f>
        <v>44592</v>
      </c>
      <c r="E967" s="2">
        <f t="shared" si="60"/>
        <v>6069120</v>
      </c>
      <c r="F967" s="5" t="str">
        <f t="shared" si="59"/>
        <v>BEARISH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BEARISH</v>
      </c>
    </row>
    <row r="968" spans="1:8" ht="13.5" x14ac:dyDescent="0.25">
      <c r="A968" s="3">
        <f>TITRES_STAT!B971</f>
        <v>43720</v>
      </c>
      <c r="B968" s="5">
        <f>TITRES_STAT!C971</f>
        <v>1.02</v>
      </c>
      <c r="C968" s="5">
        <f>TITRES_STAT!D971</f>
        <v>1.02</v>
      </c>
      <c r="D968" s="5">
        <f>TITRES_STAT!E971</f>
        <v>25217</v>
      </c>
      <c r="E968" s="2">
        <f t="shared" si="60"/>
        <v>6094337</v>
      </c>
      <c r="F968" s="5" t="str">
        <f t="shared" ref="F968:F1031" si="63">IF(E968&gt;E963,"BULLISH",IF(E968&lt;E963,"BEARISH","NEUTRAL"))</f>
        <v>BEARISH</v>
      </c>
      <c r="G968" s="5" t="str">
        <f t="shared" si="62"/>
        <v>NEUTRAL</v>
      </c>
      <c r="H968" s="5" t="str">
        <f t="shared" si="61"/>
        <v>NEUTRAL</v>
      </c>
    </row>
    <row r="969" spans="1:8" ht="13.5" x14ac:dyDescent="0.25">
      <c r="A969" s="3">
        <f>TITRES_STAT!B972</f>
        <v>43721</v>
      </c>
      <c r="B969" s="5">
        <f>TITRES_STAT!C972</f>
        <v>1.01</v>
      </c>
      <c r="C969" s="5">
        <f>TITRES_STAT!D972</f>
        <v>1.01</v>
      </c>
      <c r="D969" s="5">
        <f>TITRES_STAT!E972</f>
        <v>17627</v>
      </c>
      <c r="E969" s="2">
        <f t="shared" si="60"/>
        <v>6076710</v>
      </c>
      <c r="F969" s="5" t="str">
        <f t="shared" si="63"/>
        <v>BEARISH</v>
      </c>
      <c r="G969" s="5" t="str">
        <f t="shared" si="62"/>
        <v>NEUTRAL</v>
      </c>
      <c r="H969" s="5" t="str">
        <f t="shared" si="61"/>
        <v>NEUTRAL</v>
      </c>
    </row>
    <row r="970" spans="1:8" ht="13.5" x14ac:dyDescent="0.25">
      <c r="A970" s="3">
        <f>TITRES_STAT!B973</f>
        <v>43724</v>
      </c>
      <c r="B970" s="5">
        <f>TITRES_STAT!C973</f>
        <v>1.03</v>
      </c>
      <c r="C970" s="5">
        <f>TITRES_STAT!D973</f>
        <v>1.03</v>
      </c>
      <c r="D970" s="5">
        <f>TITRES_STAT!E973</f>
        <v>20410</v>
      </c>
      <c r="E970" s="2">
        <f t="shared" si="60"/>
        <v>6097120</v>
      </c>
      <c r="F970" s="5" t="str">
        <f t="shared" si="63"/>
        <v>BEARISH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1</v>
      </c>
      <c r="C971" s="5">
        <f>TITRES_STAT!D974</f>
        <v>1</v>
      </c>
      <c r="D971" s="5">
        <f>TITRES_STAT!E974</f>
        <v>19492</v>
      </c>
      <c r="E971" s="2">
        <f t="shared" si="60"/>
        <v>6077628</v>
      </c>
      <c r="F971" s="5" t="str">
        <f t="shared" si="63"/>
        <v>BEARISH</v>
      </c>
      <c r="G971" s="5" t="str">
        <f t="shared" si="62"/>
        <v>NEUTRAL</v>
      </c>
      <c r="H971" s="5" t="str">
        <f t="shared" si="61"/>
        <v>CONFIRMED BEARISH</v>
      </c>
    </row>
    <row r="972" spans="1:8" ht="13.5" x14ac:dyDescent="0.25">
      <c r="A972" s="3">
        <f>TITRES_STAT!B975</f>
        <v>43726</v>
      </c>
      <c r="B972" s="5">
        <f>TITRES_STAT!C975</f>
        <v>1</v>
      </c>
      <c r="C972" s="5">
        <f>TITRES_STAT!D975</f>
        <v>1</v>
      </c>
      <c r="D972" s="5">
        <f>TITRES_STAT!E975</f>
        <v>3224</v>
      </c>
      <c r="E972" s="2">
        <f t="shared" si="60"/>
        <v>6077628</v>
      </c>
      <c r="F972" s="5" t="str">
        <f t="shared" si="63"/>
        <v>BULLISH</v>
      </c>
      <c r="G972" s="5" t="str">
        <f t="shared" si="62"/>
        <v>NEUTRAL</v>
      </c>
      <c r="H972" s="5" t="str">
        <f t="shared" si="61"/>
        <v>BULLISH DIVERGENCE</v>
      </c>
    </row>
    <row r="973" spans="1:8" ht="13.5" x14ac:dyDescent="0.25">
      <c r="A973" s="3">
        <f>TITRES_STAT!B976</f>
        <v>43727</v>
      </c>
      <c r="B973" s="5">
        <f>TITRES_STAT!C976</f>
        <v>0.99</v>
      </c>
      <c r="C973" s="5">
        <f>TITRES_STAT!D976</f>
        <v>0.99</v>
      </c>
      <c r="D973" s="5">
        <f>TITRES_STAT!E976</f>
        <v>25738</v>
      </c>
      <c r="E973" s="2">
        <f t="shared" si="60"/>
        <v>6051890</v>
      </c>
      <c r="F973" s="5" t="str">
        <f t="shared" si="63"/>
        <v>BEARISH</v>
      </c>
      <c r="G973" s="5" t="str">
        <f t="shared" si="62"/>
        <v>NEUTRAL</v>
      </c>
      <c r="H973" s="5" t="str">
        <f t="shared" si="61"/>
        <v>CONFIRMED BEARISH</v>
      </c>
    </row>
    <row r="974" spans="1:8" ht="13.5" x14ac:dyDescent="0.25">
      <c r="A974" s="3">
        <f>TITRES_STAT!B977</f>
        <v>43728</v>
      </c>
      <c r="B974" s="5">
        <f>TITRES_STAT!C977</f>
        <v>1.01</v>
      </c>
      <c r="C974" s="5">
        <f>TITRES_STAT!D977</f>
        <v>1.01</v>
      </c>
      <c r="D974" s="5">
        <f>TITRES_STAT!E977</f>
        <v>28445</v>
      </c>
      <c r="E974" s="2">
        <f t="shared" si="60"/>
        <v>6080335</v>
      </c>
      <c r="F974" s="5" t="str">
        <f t="shared" si="63"/>
        <v>BULLISH</v>
      </c>
      <c r="G974" s="5" t="str">
        <f t="shared" si="62"/>
        <v>NEUTRAL</v>
      </c>
      <c r="H974" s="5" t="str">
        <f t="shared" si="61"/>
        <v>NEUTRAL</v>
      </c>
    </row>
    <row r="975" spans="1:8" ht="13.5" x14ac:dyDescent="0.25">
      <c r="A975" s="3">
        <f>TITRES_STAT!B978</f>
        <v>43731</v>
      </c>
      <c r="B975" s="5">
        <f>TITRES_STAT!C978</f>
        <v>0.99</v>
      </c>
      <c r="C975" s="5">
        <f>TITRES_STAT!D978</f>
        <v>0.99</v>
      </c>
      <c r="D975" s="5">
        <f>TITRES_STAT!E978</f>
        <v>12323</v>
      </c>
      <c r="E975" s="2">
        <f t="shared" si="60"/>
        <v>6068012</v>
      </c>
      <c r="F975" s="5" t="str">
        <f t="shared" si="63"/>
        <v>BEARISH</v>
      </c>
      <c r="G975" s="5" t="str">
        <f t="shared" si="62"/>
        <v>NEUTRAL</v>
      </c>
      <c r="H975" s="5" t="str">
        <f t="shared" si="61"/>
        <v>CONFIRMED BEARISH</v>
      </c>
    </row>
    <row r="976" spans="1:8" ht="13.5" x14ac:dyDescent="0.25">
      <c r="A976" s="3">
        <f>TITRES_STAT!B979</f>
        <v>43732</v>
      </c>
      <c r="B976" s="5">
        <f>TITRES_STAT!C979</f>
        <v>0.98</v>
      </c>
      <c r="C976" s="5">
        <f>TITRES_STAT!D979</f>
        <v>0.98</v>
      </c>
      <c r="D976" s="5">
        <f>TITRES_STAT!E979</f>
        <v>17494</v>
      </c>
      <c r="E976" s="2">
        <f t="shared" si="60"/>
        <v>6050518</v>
      </c>
      <c r="F976" s="5" t="str">
        <f t="shared" si="63"/>
        <v>BEARISH</v>
      </c>
      <c r="G976" s="5" t="str">
        <f t="shared" si="62"/>
        <v>NEUTRAL</v>
      </c>
      <c r="H976" s="5" t="str">
        <f t="shared" si="61"/>
        <v>CONFIRMED BEARISH</v>
      </c>
    </row>
    <row r="977" spans="1:8" ht="13.5" x14ac:dyDescent="0.25">
      <c r="A977" s="3">
        <f>TITRES_STAT!B980</f>
        <v>43733</v>
      </c>
      <c r="B977" s="5">
        <f>TITRES_STAT!C980</f>
        <v>0.99</v>
      </c>
      <c r="C977" s="5">
        <f>TITRES_STAT!D980</f>
        <v>0.99</v>
      </c>
      <c r="D977" s="5">
        <f>TITRES_STAT!E980</f>
        <v>22550</v>
      </c>
      <c r="E977" s="2">
        <f t="shared" si="60"/>
        <v>6073068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43734</v>
      </c>
      <c r="B978" s="5">
        <f>TITRES_STAT!C981</f>
        <v>1</v>
      </c>
      <c r="C978" s="5">
        <f>TITRES_STAT!D981</f>
        <v>1</v>
      </c>
      <c r="D978" s="5">
        <f>TITRES_STAT!E981</f>
        <v>9508</v>
      </c>
      <c r="E978" s="2">
        <f t="shared" si="60"/>
        <v>6082576</v>
      </c>
      <c r="F978" s="5" t="str">
        <f t="shared" si="63"/>
        <v>BULLISH</v>
      </c>
      <c r="G978" s="5" t="str">
        <f t="shared" si="62"/>
        <v>NEUTRAL</v>
      </c>
      <c r="H978" s="5" t="str">
        <f t="shared" si="61"/>
        <v>CONFIRMED BULLISH</v>
      </c>
    </row>
    <row r="979" spans="1:8" ht="13.5" x14ac:dyDescent="0.25">
      <c r="A979" s="3">
        <f>TITRES_STAT!B982</f>
        <v>43735</v>
      </c>
      <c r="B979" s="5">
        <f>TITRES_STAT!C982</f>
        <v>1</v>
      </c>
      <c r="C979" s="5">
        <f>TITRES_STAT!D982</f>
        <v>1</v>
      </c>
      <c r="D979" s="5">
        <f>TITRES_STAT!E982</f>
        <v>14117</v>
      </c>
      <c r="E979" s="2">
        <f t="shared" si="60"/>
        <v>6082576</v>
      </c>
      <c r="F979" s="5" t="str">
        <f t="shared" si="63"/>
        <v>BULLISH</v>
      </c>
      <c r="G979" s="5" t="str">
        <f t="shared" si="62"/>
        <v>NEUTRAL</v>
      </c>
      <c r="H979" s="5" t="str">
        <f t="shared" si="61"/>
        <v>BULLISH DIVERGENCE</v>
      </c>
    </row>
    <row r="980" spans="1:8" ht="13.5" x14ac:dyDescent="0.25">
      <c r="A980" s="3">
        <f>TITRES_STAT!B983</f>
        <v>43738</v>
      </c>
      <c r="B980" s="5">
        <f>TITRES_STAT!C983</f>
        <v>1</v>
      </c>
      <c r="C980" s="5">
        <f>TITRES_STAT!D983</f>
        <v>1</v>
      </c>
      <c r="D980" s="5">
        <f>TITRES_STAT!E983</f>
        <v>21430</v>
      </c>
      <c r="E980" s="2">
        <f t="shared" si="60"/>
        <v>6082576</v>
      </c>
      <c r="F980" s="5" t="str">
        <f t="shared" si="63"/>
        <v>BULLISH</v>
      </c>
      <c r="G980" s="5" t="str">
        <f t="shared" si="62"/>
        <v>NEUTRAL</v>
      </c>
      <c r="H980" s="5" t="str">
        <f t="shared" si="61"/>
        <v>CONFIRMED BULLISH</v>
      </c>
    </row>
    <row r="981" spans="1:8" ht="13.5" x14ac:dyDescent="0.25">
      <c r="A981" s="3">
        <f>TITRES_STAT!B984</f>
        <v>43739</v>
      </c>
      <c r="B981" s="5">
        <f>TITRES_STAT!C984</f>
        <v>0.99</v>
      </c>
      <c r="C981" s="5">
        <f>TITRES_STAT!D984</f>
        <v>0.99</v>
      </c>
      <c r="D981" s="5">
        <f>TITRES_STAT!E984</f>
        <v>36340</v>
      </c>
      <c r="E981" s="2">
        <f t="shared" si="60"/>
        <v>6046236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BEARISH DIVERGENCE</v>
      </c>
    </row>
    <row r="982" spans="1:8" ht="13.5" x14ac:dyDescent="0.25">
      <c r="A982" s="3">
        <f>TITRES_STAT!B985</f>
        <v>43740</v>
      </c>
      <c r="B982" s="5">
        <f>TITRES_STAT!C985</f>
        <v>1.01</v>
      </c>
      <c r="C982" s="5">
        <f>TITRES_STAT!D985</f>
        <v>1.01</v>
      </c>
      <c r="D982" s="5">
        <f>TITRES_STAT!E985</f>
        <v>51964</v>
      </c>
      <c r="E982" s="2">
        <f t="shared" si="60"/>
        <v>6098200</v>
      </c>
      <c r="F982" s="5" t="str">
        <f t="shared" si="63"/>
        <v>BULLISH</v>
      </c>
      <c r="G982" s="5" t="str">
        <f t="shared" si="62"/>
        <v>NEUTRAL</v>
      </c>
      <c r="H982" s="5" t="str">
        <f t="shared" si="61"/>
        <v>CONFIRMED BULLISH</v>
      </c>
    </row>
    <row r="983" spans="1:8" ht="13.5" x14ac:dyDescent="0.25">
      <c r="A983" s="3">
        <f>TITRES_STAT!B986</f>
        <v>43741</v>
      </c>
      <c r="B983" s="5">
        <f>TITRES_STAT!C986</f>
        <v>1.02</v>
      </c>
      <c r="C983" s="5">
        <f>TITRES_STAT!D986</f>
        <v>1.02</v>
      </c>
      <c r="D983" s="5">
        <f>TITRES_STAT!E986</f>
        <v>15547</v>
      </c>
      <c r="E983" s="2">
        <f t="shared" si="60"/>
        <v>6113747</v>
      </c>
      <c r="F983" s="5" t="str">
        <f t="shared" si="63"/>
        <v>BULLISH</v>
      </c>
      <c r="G983" s="5" t="str">
        <f t="shared" si="62"/>
        <v>NEUTRAL</v>
      </c>
      <c r="H983" s="5" t="str">
        <f t="shared" si="61"/>
        <v>CONFIRMED BULLISH</v>
      </c>
    </row>
    <row r="984" spans="1:8" ht="13.5" x14ac:dyDescent="0.25">
      <c r="A984" s="3">
        <f>TITRES_STAT!B987</f>
        <v>43742</v>
      </c>
      <c r="B984" s="5">
        <f>TITRES_STAT!C987</f>
        <v>1.02</v>
      </c>
      <c r="C984" s="5">
        <f>TITRES_STAT!D987</f>
        <v>1.02</v>
      </c>
      <c r="D984" s="5">
        <f>TITRES_STAT!E987</f>
        <v>4206</v>
      </c>
      <c r="E984" s="2">
        <f t="shared" si="60"/>
        <v>6113747</v>
      </c>
      <c r="F984" s="5" t="str">
        <f t="shared" si="63"/>
        <v>BULLISH</v>
      </c>
      <c r="G984" s="5" t="str">
        <f t="shared" si="62"/>
        <v>NEUTRAL</v>
      </c>
      <c r="H984" s="5" t="str">
        <f t="shared" si="61"/>
        <v>CONFIRMED BULLISH</v>
      </c>
    </row>
    <row r="985" spans="1:8" ht="13.5" x14ac:dyDescent="0.25">
      <c r="A985" s="3">
        <f>TITRES_STAT!B988</f>
        <v>43745</v>
      </c>
      <c r="B985" s="5">
        <f>TITRES_STAT!C988</f>
        <v>1.03</v>
      </c>
      <c r="C985" s="5">
        <f>TITRES_STAT!D988</f>
        <v>1.03</v>
      </c>
      <c r="D985" s="5">
        <f>TITRES_STAT!E988</f>
        <v>5105</v>
      </c>
      <c r="E985" s="2">
        <f t="shared" si="60"/>
        <v>6118852</v>
      </c>
      <c r="F985" s="5" t="str">
        <f t="shared" si="63"/>
        <v>BULLISH</v>
      </c>
      <c r="G985" s="5" t="str">
        <f t="shared" si="62"/>
        <v>NEUTRAL</v>
      </c>
      <c r="H985" s="5" t="str">
        <f t="shared" si="61"/>
        <v>CONFIRMED BULLISH</v>
      </c>
    </row>
    <row r="986" spans="1:8" ht="13.5" x14ac:dyDescent="0.25">
      <c r="A986" s="3">
        <f>TITRES_STAT!B989</f>
        <v>43746</v>
      </c>
      <c r="B986" s="5">
        <f>TITRES_STAT!C989</f>
        <v>1.02</v>
      </c>
      <c r="C986" s="5">
        <f>TITRES_STAT!D989</f>
        <v>1.02</v>
      </c>
      <c r="D986" s="5">
        <f>TITRES_STAT!E989</f>
        <v>7837</v>
      </c>
      <c r="E986" s="2">
        <f t="shared" si="60"/>
        <v>6111015</v>
      </c>
      <c r="F986" s="5" t="str">
        <f t="shared" si="63"/>
        <v>BULLISH</v>
      </c>
      <c r="G986" s="5" t="str">
        <f t="shared" si="62"/>
        <v>NEUTRAL</v>
      </c>
      <c r="H986" s="5" t="str">
        <f t="shared" si="61"/>
        <v>CONFIRMED BULLISH</v>
      </c>
    </row>
    <row r="987" spans="1:8" ht="13.5" x14ac:dyDescent="0.25">
      <c r="A987" s="3">
        <f>TITRES_STAT!B990</f>
        <v>43747</v>
      </c>
      <c r="B987" s="5">
        <f>TITRES_STAT!C990</f>
        <v>0.99</v>
      </c>
      <c r="C987" s="5">
        <f>TITRES_STAT!D990</f>
        <v>0.99</v>
      </c>
      <c r="D987" s="5">
        <f>TITRES_STAT!E990</f>
        <v>28514</v>
      </c>
      <c r="E987" s="2">
        <f t="shared" si="60"/>
        <v>6082501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CONFIRMED BEARISH</v>
      </c>
    </row>
    <row r="988" spans="1:8" ht="13.5" x14ac:dyDescent="0.25">
      <c r="A988" s="3">
        <f>TITRES_STAT!B991</f>
        <v>43748</v>
      </c>
      <c r="B988" s="5">
        <f>TITRES_STAT!C991</f>
        <v>0.99</v>
      </c>
      <c r="C988" s="5">
        <f>TITRES_STAT!D991</f>
        <v>0.99</v>
      </c>
      <c r="D988" s="5">
        <f>TITRES_STAT!E991</f>
        <v>6712</v>
      </c>
      <c r="E988" s="2">
        <f t="shared" si="60"/>
        <v>6082501</v>
      </c>
      <c r="F988" s="5" t="str">
        <f t="shared" si="63"/>
        <v>BEARISH</v>
      </c>
      <c r="G988" s="5" t="str">
        <f t="shared" si="62"/>
        <v>NEUTRAL</v>
      </c>
      <c r="H988" s="5" t="str">
        <f t="shared" si="61"/>
        <v>CONFIRMED BEARISH</v>
      </c>
    </row>
    <row r="989" spans="1:8" ht="13.5" x14ac:dyDescent="0.25">
      <c r="A989" s="3">
        <f>TITRES_STAT!B992</f>
        <v>43749</v>
      </c>
      <c r="B989" s="5">
        <f>TITRES_STAT!C992</f>
        <v>1</v>
      </c>
      <c r="C989" s="5">
        <f>TITRES_STAT!D992</f>
        <v>1</v>
      </c>
      <c r="D989" s="5">
        <f>TITRES_STAT!E992</f>
        <v>11319</v>
      </c>
      <c r="E989" s="2">
        <f t="shared" si="60"/>
        <v>6093820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CONFIRMED BEARISH</v>
      </c>
    </row>
    <row r="990" spans="1:8" ht="13.5" x14ac:dyDescent="0.25">
      <c r="A990" s="3">
        <f>TITRES_STAT!B993</f>
        <v>43752</v>
      </c>
      <c r="B990" s="5">
        <f>TITRES_STAT!C993</f>
        <v>0.99</v>
      </c>
      <c r="C990" s="5">
        <f>TITRES_STAT!D993</f>
        <v>0.99</v>
      </c>
      <c r="D990" s="5">
        <f>TITRES_STAT!E993</f>
        <v>21937</v>
      </c>
      <c r="E990" s="2">
        <f t="shared" si="60"/>
        <v>6071883</v>
      </c>
      <c r="F990" s="5" t="str">
        <f t="shared" si="63"/>
        <v>BEARISH</v>
      </c>
      <c r="G990" s="5" t="str">
        <f t="shared" si="62"/>
        <v>NEUTRAL</v>
      </c>
      <c r="H990" s="5" t="str">
        <f t="shared" si="61"/>
        <v>CONFIRMED BEARISH</v>
      </c>
    </row>
    <row r="991" spans="1:8" ht="13.5" x14ac:dyDescent="0.25">
      <c r="A991" s="3">
        <f>TITRES_STAT!B994</f>
        <v>43754</v>
      </c>
      <c r="B991" s="5">
        <f>TITRES_STAT!C994</f>
        <v>0.99</v>
      </c>
      <c r="C991" s="5">
        <f>TITRES_STAT!D994</f>
        <v>0.99</v>
      </c>
      <c r="D991" s="5">
        <f>TITRES_STAT!E994</f>
        <v>30943</v>
      </c>
      <c r="E991" s="2">
        <f t="shared" si="60"/>
        <v>6071883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CONFIRMED BEARISH</v>
      </c>
    </row>
    <row r="992" spans="1:8" ht="13.5" x14ac:dyDescent="0.25">
      <c r="A992" s="3">
        <f>TITRES_STAT!B995</f>
        <v>43755</v>
      </c>
      <c r="B992" s="5">
        <f>TITRES_STAT!C995</f>
        <v>0.99</v>
      </c>
      <c r="C992" s="5">
        <f>TITRES_STAT!D995</f>
        <v>0.99</v>
      </c>
      <c r="D992" s="5">
        <f>TITRES_STAT!E995</f>
        <v>68707</v>
      </c>
      <c r="E992" s="2">
        <f t="shared" si="60"/>
        <v>6071883</v>
      </c>
      <c r="F992" s="5" t="str">
        <f t="shared" si="63"/>
        <v>BEARISH</v>
      </c>
      <c r="G992" s="5" t="str">
        <f t="shared" si="62"/>
        <v>NEUTRAL</v>
      </c>
      <c r="H992" s="5" t="str">
        <f t="shared" si="61"/>
        <v>NEUTRAL</v>
      </c>
    </row>
    <row r="993" spans="1:8" ht="13.5" x14ac:dyDescent="0.25">
      <c r="A993" s="3">
        <f>TITRES_STAT!B996</f>
        <v>43756</v>
      </c>
      <c r="B993" s="5">
        <f>TITRES_STAT!C996</f>
        <v>0.98</v>
      </c>
      <c r="C993" s="5">
        <f>TITRES_STAT!D996</f>
        <v>0.98</v>
      </c>
      <c r="D993" s="5">
        <f>TITRES_STAT!E996</f>
        <v>21833</v>
      </c>
      <c r="E993" s="2">
        <f t="shared" si="60"/>
        <v>6050050</v>
      </c>
      <c r="F993" s="5" t="str">
        <f t="shared" si="63"/>
        <v>BEARISH</v>
      </c>
      <c r="G993" s="5" t="str">
        <f t="shared" si="62"/>
        <v>NEUTRAL</v>
      </c>
      <c r="H993" s="5" t="str">
        <f t="shared" si="61"/>
        <v>CONFIRMED BEARISH</v>
      </c>
    </row>
    <row r="994" spans="1:8" ht="13.5" x14ac:dyDescent="0.25">
      <c r="A994" s="3">
        <f>TITRES_STAT!B997</f>
        <v>43759</v>
      </c>
      <c r="B994" s="5">
        <f>TITRES_STAT!C997</f>
        <v>0.99</v>
      </c>
      <c r="C994" s="5">
        <f>TITRES_STAT!D997</f>
        <v>0.99</v>
      </c>
      <c r="D994" s="5">
        <f>TITRES_STAT!E997</f>
        <v>42897</v>
      </c>
      <c r="E994" s="2">
        <f t="shared" si="60"/>
        <v>6092947</v>
      </c>
      <c r="F994" s="5" t="str">
        <f t="shared" si="63"/>
        <v>BEARISH</v>
      </c>
      <c r="G994" s="5" t="str">
        <f t="shared" si="62"/>
        <v>NEUTRAL</v>
      </c>
      <c r="H994" s="5" t="str">
        <f t="shared" si="61"/>
        <v>CONFIRMED BEARISH</v>
      </c>
    </row>
    <row r="995" spans="1:8" ht="13.5" x14ac:dyDescent="0.25">
      <c r="A995" s="3">
        <f>TITRES_STAT!B998</f>
        <v>43760</v>
      </c>
      <c r="B995" s="5">
        <f>TITRES_STAT!C998</f>
        <v>0.97</v>
      </c>
      <c r="C995" s="5">
        <f>TITRES_STAT!D998</f>
        <v>0.97</v>
      </c>
      <c r="D995" s="5">
        <f>TITRES_STAT!E998</f>
        <v>18973</v>
      </c>
      <c r="E995" s="2">
        <f t="shared" si="60"/>
        <v>6073974</v>
      </c>
      <c r="F995" s="5" t="str">
        <f t="shared" si="63"/>
        <v>BULLISH</v>
      </c>
      <c r="G995" s="5" t="str">
        <f t="shared" si="62"/>
        <v>NEUTRAL</v>
      </c>
      <c r="H995" s="5" t="str">
        <f t="shared" si="61"/>
        <v>BULLISH DIVERGENCE</v>
      </c>
    </row>
    <row r="996" spans="1:8" ht="13.5" x14ac:dyDescent="0.25">
      <c r="A996" s="3">
        <f>TITRES_STAT!B999</f>
        <v>43761</v>
      </c>
      <c r="B996" s="5">
        <f>TITRES_STAT!C999</f>
        <v>1</v>
      </c>
      <c r="C996" s="5">
        <f>TITRES_STAT!D999</f>
        <v>1</v>
      </c>
      <c r="D996" s="5">
        <f>TITRES_STAT!E999</f>
        <v>52812</v>
      </c>
      <c r="E996" s="2">
        <f t="shared" si="60"/>
        <v>6126786</v>
      </c>
      <c r="F996" s="5" t="str">
        <f t="shared" si="63"/>
        <v>BULLISH</v>
      </c>
      <c r="G996" s="5" t="str">
        <f t="shared" si="62"/>
        <v>NEUTRAL</v>
      </c>
      <c r="H996" s="5" t="str">
        <f t="shared" si="61"/>
        <v>CONFIRMED BULLISH</v>
      </c>
    </row>
    <row r="997" spans="1:8" ht="13.5" x14ac:dyDescent="0.25">
      <c r="A997" s="3">
        <f>TITRES_STAT!B1000</f>
        <v>43762</v>
      </c>
      <c r="B997" s="5">
        <f>TITRES_STAT!C1000</f>
        <v>0.99</v>
      </c>
      <c r="C997" s="5">
        <f>TITRES_STAT!D1000</f>
        <v>0.99</v>
      </c>
      <c r="D997" s="5">
        <f>TITRES_STAT!E1000</f>
        <v>27181</v>
      </c>
      <c r="E997" s="2">
        <f t="shared" si="60"/>
        <v>6099605</v>
      </c>
      <c r="F997" s="5" t="str">
        <f t="shared" si="63"/>
        <v>BULLISH</v>
      </c>
      <c r="G997" s="5" t="str">
        <f t="shared" si="62"/>
        <v>NEUTRAL</v>
      </c>
      <c r="H997" s="5" t="str">
        <f t="shared" si="61"/>
        <v>NEUTRAL</v>
      </c>
    </row>
    <row r="998" spans="1:8" ht="13.5" x14ac:dyDescent="0.25">
      <c r="A998" s="3">
        <f>TITRES_STAT!B1001</f>
        <v>43763</v>
      </c>
      <c r="B998" s="5">
        <f>TITRES_STAT!C1001</f>
        <v>0.99</v>
      </c>
      <c r="C998" s="5">
        <f>TITRES_STAT!D1001</f>
        <v>0.99</v>
      </c>
      <c r="D998" s="5">
        <f>TITRES_STAT!E1001</f>
        <v>9768</v>
      </c>
      <c r="E998" s="2">
        <f t="shared" si="60"/>
        <v>6099605</v>
      </c>
      <c r="F998" s="5" t="str">
        <f t="shared" si="63"/>
        <v>BULLISH</v>
      </c>
      <c r="G998" s="5" t="str">
        <f t="shared" si="62"/>
        <v>NEUTRAL</v>
      </c>
      <c r="H998" s="5" t="str">
        <f t="shared" si="61"/>
        <v>CONFIRMED BULLISH</v>
      </c>
    </row>
    <row r="999" spans="1:8" ht="13.5" x14ac:dyDescent="0.25">
      <c r="A999" s="3">
        <f>TITRES_STAT!B1002</f>
        <v>43766</v>
      </c>
      <c r="B999" s="5">
        <f>TITRES_STAT!C1002</f>
        <v>0.97</v>
      </c>
      <c r="C999" s="5">
        <f>TITRES_STAT!D1002</f>
        <v>0.97</v>
      </c>
      <c r="D999" s="5">
        <f>TITRES_STAT!E1002</f>
        <v>9920</v>
      </c>
      <c r="E999" s="2">
        <f t="shared" si="60"/>
        <v>6089685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0.99</v>
      </c>
      <c r="C1000" s="5">
        <f>TITRES_STAT!D1003</f>
        <v>0.99</v>
      </c>
      <c r="D1000" s="5">
        <f>TITRES_STAT!E1003</f>
        <v>12838</v>
      </c>
      <c r="E1000" s="2">
        <f t="shared" si="60"/>
        <v>6102523</v>
      </c>
      <c r="F1000" s="5" t="str">
        <f t="shared" si="63"/>
        <v>BULLISH</v>
      </c>
      <c r="G1000" s="5" t="str">
        <f t="shared" si="62"/>
        <v>NEUTRAL</v>
      </c>
      <c r="H1000" s="5" t="str">
        <f t="shared" si="61"/>
        <v>CONFIRMED BULLISH</v>
      </c>
    </row>
    <row r="1001" spans="1:8" ht="13.5" x14ac:dyDescent="0.25">
      <c r="A1001" s="3">
        <f>TITRES_STAT!B1004</f>
        <v>43768</v>
      </c>
      <c r="B1001" s="5">
        <f>TITRES_STAT!C1004</f>
        <v>0.99</v>
      </c>
      <c r="C1001" s="5">
        <f>TITRES_STAT!D1004</f>
        <v>0.99</v>
      </c>
      <c r="D1001" s="5">
        <f>TITRES_STAT!E1004</f>
        <v>1509</v>
      </c>
      <c r="E1001" s="2">
        <f t="shared" si="60"/>
        <v>6102523</v>
      </c>
      <c r="F1001" s="5" t="str">
        <f t="shared" si="63"/>
        <v>BEARISH</v>
      </c>
      <c r="G1001" s="5" t="str">
        <f t="shared" si="62"/>
        <v>NEUTRAL</v>
      </c>
      <c r="H1001" s="5" t="str">
        <f t="shared" si="61"/>
        <v>CONFIRMED BEARISH</v>
      </c>
    </row>
    <row r="1002" spans="1:8" ht="13.5" x14ac:dyDescent="0.25">
      <c r="A1002" s="3">
        <f>TITRES_STAT!B1005</f>
        <v>43769</v>
      </c>
      <c r="B1002" s="5">
        <f>TITRES_STAT!C1005</f>
        <v>0.97</v>
      </c>
      <c r="C1002" s="5">
        <f>TITRES_STAT!D1005</f>
        <v>0.97</v>
      </c>
      <c r="D1002" s="5">
        <f>TITRES_STAT!E1005</f>
        <v>19638</v>
      </c>
      <c r="E1002" s="2">
        <f t="shared" si="60"/>
        <v>6082885</v>
      </c>
      <c r="F1002" s="5" t="str">
        <f t="shared" si="63"/>
        <v>BEARISH</v>
      </c>
      <c r="G1002" s="5" t="str">
        <f t="shared" si="62"/>
        <v>NEUTRAL</v>
      </c>
      <c r="H1002" s="5" t="str">
        <f t="shared" si="61"/>
        <v>CONFIRMED BEARISH</v>
      </c>
    </row>
    <row r="1003" spans="1:8" ht="13.5" x14ac:dyDescent="0.25">
      <c r="A1003" s="3">
        <f>TITRES_STAT!B1006</f>
        <v>43770</v>
      </c>
      <c r="B1003" s="5">
        <f>TITRES_STAT!C1006</f>
        <v>0.97</v>
      </c>
      <c r="C1003" s="5">
        <f>TITRES_STAT!D1006</f>
        <v>0.97</v>
      </c>
      <c r="D1003" s="5">
        <f>TITRES_STAT!E1006</f>
        <v>24197</v>
      </c>
      <c r="E1003" s="2">
        <f t="shared" si="60"/>
        <v>6082885</v>
      </c>
      <c r="F1003" s="5" t="str">
        <f t="shared" si="63"/>
        <v>BEARISH</v>
      </c>
      <c r="G1003" s="5" t="str">
        <f t="shared" si="62"/>
        <v>NEUTRAL</v>
      </c>
      <c r="H1003" s="5" t="str">
        <f t="shared" si="61"/>
        <v>CONFIRMED BEARISH</v>
      </c>
    </row>
    <row r="1004" spans="1:8" ht="13.5" x14ac:dyDescent="0.25">
      <c r="A1004" s="3">
        <f>TITRES_STAT!B1007</f>
        <v>43773</v>
      </c>
      <c r="B1004" s="5">
        <f>TITRES_STAT!C1007</f>
        <v>0.98</v>
      </c>
      <c r="C1004" s="5">
        <f>TITRES_STAT!D1007</f>
        <v>0.98</v>
      </c>
      <c r="D1004" s="5">
        <f>TITRES_STAT!E1007</f>
        <v>8149</v>
      </c>
      <c r="E1004" s="2">
        <f t="shared" si="60"/>
        <v>6091034</v>
      </c>
      <c r="F1004" s="5" t="str">
        <f t="shared" si="63"/>
        <v>BULLISH</v>
      </c>
      <c r="G1004" s="5" t="str">
        <f t="shared" si="62"/>
        <v>NEUTRAL</v>
      </c>
      <c r="H1004" s="5" t="str">
        <f t="shared" si="61"/>
        <v>CONFIRMED BULLISH</v>
      </c>
    </row>
    <row r="1005" spans="1:8" ht="13.5" x14ac:dyDescent="0.25">
      <c r="A1005" s="3">
        <f>TITRES_STAT!B1008</f>
        <v>43774</v>
      </c>
      <c r="B1005" s="5">
        <f>TITRES_STAT!C1008</f>
        <v>0.97</v>
      </c>
      <c r="C1005" s="5">
        <f>TITRES_STAT!D1008</f>
        <v>0.97</v>
      </c>
      <c r="D1005" s="5">
        <f>TITRES_STAT!E1008</f>
        <v>48878</v>
      </c>
      <c r="E1005" s="2">
        <f t="shared" si="60"/>
        <v>6042156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CONFIRMED BEARISH</v>
      </c>
    </row>
    <row r="1006" spans="1:8" ht="13.5" x14ac:dyDescent="0.25">
      <c r="A1006" s="3">
        <f>TITRES_STAT!B1009</f>
        <v>43775</v>
      </c>
      <c r="B1006" s="5">
        <f>TITRES_STAT!C1009</f>
        <v>0.97</v>
      </c>
      <c r="C1006" s="5">
        <f>TITRES_STAT!D1009</f>
        <v>0.97</v>
      </c>
      <c r="D1006" s="5">
        <f>TITRES_STAT!E1009</f>
        <v>25469</v>
      </c>
      <c r="E1006" s="2">
        <f t="shared" si="60"/>
        <v>6042156</v>
      </c>
      <c r="F1006" s="5" t="str">
        <f t="shared" si="63"/>
        <v>BEARISH</v>
      </c>
      <c r="G1006" s="5" t="str">
        <f t="shared" si="62"/>
        <v>NEUTRAL</v>
      </c>
      <c r="H1006" s="5" t="str">
        <f t="shared" si="61"/>
        <v>CONFIRMED BEARISH</v>
      </c>
    </row>
    <row r="1007" spans="1:8" ht="13.5" x14ac:dyDescent="0.25">
      <c r="A1007" s="3">
        <f>TITRES_STAT!B1010</f>
        <v>43776</v>
      </c>
      <c r="B1007" s="5">
        <f>TITRES_STAT!C1010</f>
        <v>0.97</v>
      </c>
      <c r="C1007" s="5">
        <f>TITRES_STAT!D1010</f>
        <v>0.97</v>
      </c>
      <c r="D1007" s="5">
        <f>TITRES_STAT!E1010</f>
        <v>4372</v>
      </c>
      <c r="E1007" s="2">
        <f t="shared" si="60"/>
        <v>6042156</v>
      </c>
      <c r="F1007" s="5" t="str">
        <f t="shared" si="63"/>
        <v>BEARISH</v>
      </c>
      <c r="G1007" s="5" t="str">
        <f t="shared" si="62"/>
        <v>NEUTRAL</v>
      </c>
      <c r="H1007" s="5" t="str">
        <f t="shared" si="61"/>
        <v>NEUTRAL</v>
      </c>
    </row>
    <row r="1008" spans="1:8" ht="13.5" x14ac:dyDescent="0.25">
      <c r="A1008" s="3">
        <f>TITRES_STAT!B1011</f>
        <v>43777</v>
      </c>
      <c r="B1008" s="5">
        <f>TITRES_STAT!C1011</f>
        <v>0.96</v>
      </c>
      <c r="C1008" s="5">
        <f>TITRES_STAT!D1011</f>
        <v>0.96</v>
      </c>
      <c r="D1008" s="5">
        <f>TITRES_STAT!E1011</f>
        <v>26883</v>
      </c>
      <c r="E1008" s="2">
        <f t="shared" si="60"/>
        <v>6015273</v>
      </c>
      <c r="F1008" s="5" t="str">
        <f t="shared" si="63"/>
        <v>BEARISH</v>
      </c>
      <c r="G1008" s="5" t="str">
        <f t="shared" si="62"/>
        <v>NEUTRAL</v>
      </c>
      <c r="H1008" s="5" t="str">
        <f t="shared" si="61"/>
        <v>CONFIRMED BEARISH</v>
      </c>
    </row>
    <row r="1009" spans="1:8" ht="13.5" x14ac:dyDescent="0.25">
      <c r="A1009" s="3">
        <f>TITRES_STAT!B1012</f>
        <v>43780</v>
      </c>
      <c r="B1009" s="5">
        <f>TITRES_STAT!C1012</f>
        <v>0.96</v>
      </c>
      <c r="C1009" s="5">
        <f>TITRES_STAT!D1012</f>
        <v>0.96</v>
      </c>
      <c r="D1009" s="5">
        <f>TITRES_STAT!E1012</f>
        <v>10202</v>
      </c>
      <c r="E1009" s="2">
        <f t="shared" si="60"/>
        <v>6015273</v>
      </c>
      <c r="F1009" s="5" t="str">
        <f t="shared" si="63"/>
        <v>BEARISH</v>
      </c>
      <c r="G1009" s="5" t="str">
        <f t="shared" si="62"/>
        <v>NEUTRAL</v>
      </c>
      <c r="H1009" s="5" t="str">
        <f t="shared" si="61"/>
        <v>CONFIRMED BEARISH</v>
      </c>
    </row>
    <row r="1010" spans="1:8" ht="13.5" x14ac:dyDescent="0.25">
      <c r="A1010" s="3">
        <f>TITRES_STAT!B1013</f>
        <v>43781</v>
      </c>
      <c r="B1010" s="5">
        <f>TITRES_STAT!C1013</f>
        <v>0.96</v>
      </c>
      <c r="C1010" s="5">
        <f>TITRES_STAT!D1013</f>
        <v>0.96</v>
      </c>
      <c r="D1010" s="5">
        <f>TITRES_STAT!E1013</f>
        <v>45006</v>
      </c>
      <c r="E1010" s="2">
        <f t="shared" si="60"/>
        <v>6015273</v>
      </c>
      <c r="F1010" s="5" t="str">
        <f t="shared" si="63"/>
        <v>BEARISH</v>
      </c>
      <c r="G1010" s="5" t="str">
        <f t="shared" si="62"/>
        <v>NEUTRAL</v>
      </c>
      <c r="H1010" s="5" t="str">
        <f t="shared" si="61"/>
        <v>CONFIRMED BEARISH</v>
      </c>
    </row>
    <row r="1011" spans="1:8" ht="13.5" x14ac:dyDescent="0.25">
      <c r="A1011" s="3">
        <f>TITRES_STAT!B1014</f>
        <v>43782</v>
      </c>
      <c r="B1011" s="5">
        <f>TITRES_STAT!C1014</f>
        <v>0.96</v>
      </c>
      <c r="C1011" s="5">
        <f>TITRES_STAT!D1014</f>
        <v>0.96</v>
      </c>
      <c r="D1011" s="5">
        <f>TITRES_STAT!E1014</f>
        <v>20214</v>
      </c>
      <c r="E1011" s="2">
        <f t="shared" si="60"/>
        <v>6015273</v>
      </c>
      <c r="F1011" s="5" t="str">
        <f t="shared" si="63"/>
        <v>BEARISH</v>
      </c>
      <c r="G1011" s="5" t="str">
        <f t="shared" si="62"/>
        <v>NEUTRAL</v>
      </c>
      <c r="H1011" s="5" t="str">
        <f t="shared" si="61"/>
        <v>CONFIRMED BEARISH</v>
      </c>
    </row>
    <row r="1012" spans="1:8" ht="13.5" x14ac:dyDescent="0.25">
      <c r="A1012" s="3">
        <f>TITRES_STAT!B1015</f>
        <v>43783</v>
      </c>
      <c r="B1012" s="5">
        <f>TITRES_STAT!C1015</f>
        <v>0.96</v>
      </c>
      <c r="C1012" s="5">
        <f>TITRES_STAT!D1015</f>
        <v>0.96</v>
      </c>
      <c r="D1012" s="5">
        <f>TITRES_STAT!E1015</f>
        <v>17460</v>
      </c>
      <c r="E1012" s="2">
        <f t="shared" si="60"/>
        <v>6015273</v>
      </c>
      <c r="F1012" s="5" t="str">
        <f t="shared" si="63"/>
        <v>BEARISH</v>
      </c>
      <c r="G1012" s="5" t="str">
        <f t="shared" si="62"/>
        <v>NEUTRAL</v>
      </c>
      <c r="H1012" s="5" t="str">
        <f t="shared" si="61"/>
        <v>CONFIRMED BEARISH</v>
      </c>
    </row>
    <row r="1013" spans="1:8" ht="13.5" x14ac:dyDescent="0.25">
      <c r="A1013" s="3">
        <f>TITRES_STAT!B1016</f>
        <v>43784</v>
      </c>
      <c r="B1013" s="5">
        <f>TITRES_STAT!C1016</f>
        <v>0.96</v>
      </c>
      <c r="C1013" s="5">
        <f>TITRES_STAT!D1016</f>
        <v>0.96</v>
      </c>
      <c r="D1013" s="5">
        <f>TITRES_STAT!E1016</f>
        <v>13034</v>
      </c>
      <c r="E1013" s="2">
        <f t="shared" si="60"/>
        <v>6015273</v>
      </c>
      <c r="F1013" s="5" t="str">
        <f t="shared" si="63"/>
        <v>NEUTRAL</v>
      </c>
      <c r="G1013" s="5" t="str">
        <f t="shared" si="62"/>
        <v>NEUTRAL</v>
      </c>
      <c r="H1013" s="5" t="str">
        <f t="shared" si="61"/>
        <v>NEUTRAL</v>
      </c>
    </row>
    <row r="1014" spans="1:8" ht="13.5" x14ac:dyDescent="0.25">
      <c r="A1014" s="3">
        <f>TITRES_STAT!B1017</f>
        <v>43787</v>
      </c>
      <c r="B1014" s="5">
        <f>TITRES_STAT!C1017</f>
        <v>0.97</v>
      </c>
      <c r="C1014" s="5">
        <f>TITRES_STAT!D1017</f>
        <v>0.97</v>
      </c>
      <c r="D1014" s="5">
        <f>TITRES_STAT!E1017</f>
        <v>16396</v>
      </c>
      <c r="E1014" s="2">
        <f t="shared" si="60"/>
        <v>6031669</v>
      </c>
      <c r="F1014" s="5" t="str">
        <f t="shared" si="63"/>
        <v>BULLISH</v>
      </c>
      <c r="G1014" s="5" t="str">
        <f t="shared" si="62"/>
        <v>NEUTRAL</v>
      </c>
      <c r="H1014" s="5" t="str">
        <f t="shared" si="61"/>
        <v>CONFIRMED BULLISH</v>
      </c>
    </row>
    <row r="1015" spans="1:8" ht="13.5" x14ac:dyDescent="0.25">
      <c r="A1015" s="3">
        <f>TITRES_STAT!B1018</f>
        <v>43788</v>
      </c>
      <c r="B1015" s="5">
        <f>TITRES_STAT!C1018</f>
        <v>0.96</v>
      </c>
      <c r="C1015" s="5">
        <f>TITRES_STAT!D1018</f>
        <v>0.96</v>
      </c>
      <c r="D1015" s="5">
        <f>TITRES_STAT!E1018</f>
        <v>3616</v>
      </c>
      <c r="E1015" s="2">
        <f t="shared" si="60"/>
        <v>6028053</v>
      </c>
      <c r="F1015" s="5" t="str">
        <f t="shared" si="63"/>
        <v>BULLISH</v>
      </c>
      <c r="G1015" s="5" t="str">
        <f t="shared" si="62"/>
        <v>NEUTRAL</v>
      </c>
      <c r="H1015" s="5" t="str">
        <f t="shared" si="61"/>
        <v>NEUTRAL</v>
      </c>
    </row>
    <row r="1016" spans="1:8" ht="13.5" x14ac:dyDescent="0.25">
      <c r="A1016" s="3">
        <f>TITRES_STAT!B1019</f>
        <v>43789</v>
      </c>
      <c r="B1016" s="5">
        <f>TITRES_STAT!C1019</f>
        <v>0.97</v>
      </c>
      <c r="C1016" s="5">
        <f>TITRES_STAT!D1019</f>
        <v>0.97</v>
      </c>
      <c r="D1016" s="5">
        <f>TITRES_STAT!E1019</f>
        <v>12510</v>
      </c>
      <c r="E1016" s="2">
        <f t="shared" si="60"/>
        <v>6040563</v>
      </c>
      <c r="F1016" s="5" t="str">
        <f t="shared" si="63"/>
        <v>BULLISH</v>
      </c>
      <c r="G1016" s="5" t="str">
        <f t="shared" si="62"/>
        <v>NEUTRAL</v>
      </c>
      <c r="H1016" s="5" t="str">
        <f t="shared" si="61"/>
        <v>CONFIRMED BULLISH</v>
      </c>
    </row>
    <row r="1017" spans="1:8" ht="13.5" x14ac:dyDescent="0.25">
      <c r="A1017" s="3">
        <f>TITRES_STAT!B1020</f>
        <v>43790</v>
      </c>
      <c r="B1017" s="5">
        <f>TITRES_STAT!C1020</f>
        <v>0.99</v>
      </c>
      <c r="C1017" s="5">
        <f>TITRES_STAT!D1020</f>
        <v>0.99</v>
      </c>
      <c r="D1017" s="5">
        <f>TITRES_STAT!E1020</f>
        <v>9293</v>
      </c>
      <c r="E1017" s="2">
        <f t="shared" si="60"/>
        <v>6049856</v>
      </c>
      <c r="F1017" s="5" t="str">
        <f t="shared" si="63"/>
        <v>BULLISH</v>
      </c>
      <c r="G1017" s="5" t="str">
        <f t="shared" si="62"/>
        <v>NEUTRAL</v>
      </c>
      <c r="H1017" s="5" t="str">
        <f t="shared" si="61"/>
        <v>CONFIRMED BULLISH</v>
      </c>
    </row>
    <row r="1018" spans="1:8" ht="13.5" x14ac:dyDescent="0.25">
      <c r="A1018" s="3">
        <f>TITRES_STAT!B1021</f>
        <v>43791</v>
      </c>
      <c r="B1018" s="5">
        <f>TITRES_STAT!C1021</f>
        <v>0.98</v>
      </c>
      <c r="C1018" s="5">
        <f>TITRES_STAT!D1021</f>
        <v>0.98</v>
      </c>
      <c r="D1018" s="5">
        <f>TITRES_STAT!E1021</f>
        <v>7872</v>
      </c>
      <c r="E1018" s="2">
        <f t="shared" si="60"/>
        <v>6041984</v>
      </c>
      <c r="F1018" s="5" t="str">
        <f t="shared" si="63"/>
        <v>BULLISH</v>
      </c>
      <c r="G1018" s="5" t="str">
        <f t="shared" si="62"/>
        <v>NEUTRAL</v>
      </c>
      <c r="H1018" s="5" t="str">
        <f t="shared" si="61"/>
        <v>CONFIRMED BULLISH</v>
      </c>
    </row>
    <row r="1019" spans="1:8" ht="13.5" x14ac:dyDescent="0.25">
      <c r="A1019" s="3">
        <f>TITRES_STAT!B1022</f>
        <v>43794</v>
      </c>
      <c r="B1019" s="5">
        <f>TITRES_STAT!C1022</f>
        <v>1</v>
      </c>
      <c r="C1019" s="5">
        <f>TITRES_STAT!D1022</f>
        <v>1</v>
      </c>
      <c r="D1019" s="5">
        <f>TITRES_STAT!E1022</f>
        <v>20</v>
      </c>
      <c r="E1019" s="2">
        <f t="shared" si="60"/>
        <v>6042004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CONFIRMED BULLISH</v>
      </c>
    </row>
    <row r="1020" spans="1:8" ht="13.5" x14ac:dyDescent="0.25">
      <c r="A1020" s="3">
        <f>TITRES_STAT!B1023</f>
        <v>43795</v>
      </c>
      <c r="B1020" s="5">
        <f>TITRES_STAT!C1023</f>
        <v>0.96</v>
      </c>
      <c r="C1020" s="5">
        <f>TITRES_STAT!D1023</f>
        <v>0.96</v>
      </c>
      <c r="D1020" s="5">
        <f>TITRES_STAT!E1023</f>
        <v>35649</v>
      </c>
      <c r="E1020" s="2">
        <f t="shared" si="60"/>
        <v>6006355</v>
      </c>
      <c r="F1020" s="5" t="str">
        <f t="shared" si="63"/>
        <v>BEARISH</v>
      </c>
      <c r="G1020" s="5" t="str">
        <f t="shared" si="62"/>
        <v>NEUTRAL</v>
      </c>
      <c r="H1020" s="5" t="str">
        <f t="shared" si="61"/>
        <v>NEUTRAL</v>
      </c>
    </row>
    <row r="1021" spans="1:8" ht="13.5" x14ac:dyDescent="0.25">
      <c r="A1021" s="3">
        <f>TITRES_STAT!B1024</f>
        <v>43796</v>
      </c>
      <c r="B1021" s="5">
        <f>TITRES_STAT!C1024</f>
        <v>0.98</v>
      </c>
      <c r="C1021" s="5">
        <f>TITRES_STAT!D1024</f>
        <v>0.98</v>
      </c>
      <c r="D1021" s="5">
        <f>TITRES_STAT!E1024</f>
        <v>3005</v>
      </c>
      <c r="E1021" s="2">
        <f t="shared" si="60"/>
        <v>6009360</v>
      </c>
      <c r="F1021" s="5" t="str">
        <f t="shared" si="63"/>
        <v>BEARISH</v>
      </c>
      <c r="G1021" s="5" t="str">
        <f t="shared" si="62"/>
        <v>NEUTRAL</v>
      </c>
      <c r="H1021" s="5" t="str">
        <f t="shared" si="61"/>
        <v>BEARISH DIVERGENCE</v>
      </c>
    </row>
    <row r="1022" spans="1:8" ht="13.5" x14ac:dyDescent="0.25">
      <c r="A1022" s="3">
        <f>TITRES_STAT!B1025</f>
        <v>43797</v>
      </c>
      <c r="B1022" s="5">
        <f>TITRES_STAT!C1025</f>
        <v>0.95</v>
      </c>
      <c r="C1022" s="5">
        <f>TITRES_STAT!D1025</f>
        <v>0.95</v>
      </c>
      <c r="D1022" s="5">
        <f>TITRES_STAT!E1025</f>
        <v>79855</v>
      </c>
      <c r="E1022" s="2">
        <f t="shared" si="60"/>
        <v>5929505</v>
      </c>
      <c r="F1022" s="5" t="str">
        <f t="shared" si="63"/>
        <v>BEARISH</v>
      </c>
      <c r="G1022" s="5" t="str">
        <f t="shared" si="62"/>
        <v>NEUTRAL</v>
      </c>
      <c r="H1022" s="5" t="str">
        <f t="shared" si="61"/>
        <v>CONFIRMED BEARISH</v>
      </c>
    </row>
    <row r="1023" spans="1:8" ht="13.5" x14ac:dyDescent="0.25">
      <c r="A1023" s="3">
        <f>TITRES_STAT!B1026</f>
        <v>43798</v>
      </c>
      <c r="B1023" s="5">
        <f>TITRES_STAT!C1026</f>
        <v>0.96</v>
      </c>
      <c r="C1023" s="5">
        <f>TITRES_STAT!D1026</f>
        <v>0.96</v>
      </c>
      <c r="D1023" s="5">
        <f>TITRES_STAT!E1026</f>
        <v>38969</v>
      </c>
      <c r="E1023" s="2">
        <f t="shared" si="60"/>
        <v>5968474</v>
      </c>
      <c r="F1023" s="5" t="str">
        <f t="shared" si="63"/>
        <v>BEARISH</v>
      </c>
      <c r="G1023" s="5" t="str">
        <f t="shared" si="62"/>
        <v>NEUTRAL</v>
      </c>
      <c r="H1023" s="5" t="str">
        <f t="shared" si="61"/>
        <v>CONFIRMED BEARISH</v>
      </c>
    </row>
    <row r="1024" spans="1:8" ht="13.5" x14ac:dyDescent="0.25">
      <c r="A1024" s="3">
        <f>TITRES_STAT!B1027</f>
        <v>43801</v>
      </c>
      <c r="B1024" s="5">
        <f>TITRES_STAT!C1027</f>
        <v>0.97</v>
      </c>
      <c r="C1024" s="5">
        <f>TITRES_STAT!D1027</f>
        <v>0.97</v>
      </c>
      <c r="D1024" s="5">
        <f>TITRES_STAT!E1027</f>
        <v>8691</v>
      </c>
      <c r="E1024" s="2">
        <f t="shared" si="60"/>
        <v>5977165</v>
      </c>
      <c r="F1024" s="5" t="str">
        <f t="shared" si="63"/>
        <v>BEARISH</v>
      </c>
      <c r="G1024" s="5" t="str">
        <f t="shared" si="62"/>
        <v>NEUTRAL</v>
      </c>
      <c r="H1024" s="5" t="str">
        <f t="shared" si="61"/>
        <v>CONFIRMED BEARISH</v>
      </c>
    </row>
    <row r="1025" spans="1:8" ht="13.5" x14ac:dyDescent="0.25">
      <c r="A1025" s="3">
        <f>TITRES_STAT!B1028</f>
        <v>43802</v>
      </c>
      <c r="B1025" s="5">
        <f>TITRES_STAT!C1028</f>
        <v>0.97</v>
      </c>
      <c r="C1025" s="5">
        <f>TITRES_STAT!D1028</f>
        <v>0.97</v>
      </c>
      <c r="D1025" s="5">
        <f>TITRES_STAT!E1028</f>
        <v>2510</v>
      </c>
      <c r="E1025" s="2">
        <f t="shared" si="60"/>
        <v>5977165</v>
      </c>
      <c r="F1025" s="5" t="str">
        <f t="shared" si="63"/>
        <v>BEARISH</v>
      </c>
      <c r="G1025" s="5" t="str">
        <f t="shared" si="62"/>
        <v>NEUTRAL</v>
      </c>
      <c r="H1025" s="5" t="str">
        <f t="shared" si="61"/>
        <v>BEARISH DIVERGENCE</v>
      </c>
    </row>
    <row r="1026" spans="1:8" ht="13.5" x14ac:dyDescent="0.25">
      <c r="A1026" s="3">
        <f>TITRES_STAT!B1029</f>
        <v>43803</v>
      </c>
      <c r="B1026" s="5">
        <f>TITRES_STAT!C1029</f>
        <v>0.95</v>
      </c>
      <c r="C1026" s="5">
        <f>TITRES_STAT!D1029</f>
        <v>0.95</v>
      </c>
      <c r="D1026" s="5">
        <f>TITRES_STAT!E1029</f>
        <v>6507</v>
      </c>
      <c r="E1026" s="2">
        <f t="shared" si="60"/>
        <v>5970658</v>
      </c>
      <c r="F1026" s="5" t="str">
        <f t="shared" si="63"/>
        <v>BEARISH</v>
      </c>
      <c r="G1026" s="5" t="str">
        <f t="shared" si="62"/>
        <v>NEUTRAL</v>
      </c>
      <c r="H1026" s="5" t="str">
        <f t="shared" si="61"/>
        <v>CONFIRMED BEARISH</v>
      </c>
    </row>
    <row r="1027" spans="1:8" ht="13.5" x14ac:dyDescent="0.25">
      <c r="A1027" s="3">
        <f>TITRES_STAT!B1030</f>
        <v>43804</v>
      </c>
      <c r="B1027" s="5">
        <f>TITRES_STAT!C1030</f>
        <v>0.95</v>
      </c>
      <c r="C1027" s="5">
        <f>TITRES_STAT!D1030</f>
        <v>0.95</v>
      </c>
      <c r="D1027" s="5">
        <f>TITRES_STAT!E1030</f>
        <v>28276</v>
      </c>
      <c r="E1027" s="2">
        <f t="shared" si="60"/>
        <v>5970658</v>
      </c>
      <c r="F1027" s="5" t="str">
        <f t="shared" si="63"/>
        <v>BULLISH</v>
      </c>
      <c r="G1027" s="5" t="str">
        <f t="shared" si="62"/>
        <v>NEUTRAL</v>
      </c>
      <c r="H1027" s="5" t="str">
        <f t="shared" si="61"/>
        <v>NEUTRAL</v>
      </c>
    </row>
    <row r="1028" spans="1:8" ht="13.5" x14ac:dyDescent="0.25">
      <c r="A1028" s="3">
        <f>TITRES_STAT!B1031</f>
        <v>43805</v>
      </c>
      <c r="B1028" s="5">
        <f>TITRES_STAT!C1031</f>
        <v>0.95</v>
      </c>
      <c r="C1028" s="5">
        <f>TITRES_STAT!D1031</f>
        <v>0.95</v>
      </c>
      <c r="D1028" s="5">
        <f>TITRES_STAT!E1031</f>
        <v>43398</v>
      </c>
      <c r="E1028" s="2">
        <f t="shared" ref="E1028:E1091" si="64">IF(B1028&gt;B1027, E1027+D1028, IF(B1028&lt;B1027, E1027-D1028, E1027))</f>
        <v>5970658</v>
      </c>
      <c r="F1028" s="5" t="str">
        <f t="shared" si="63"/>
        <v>BULLISH</v>
      </c>
      <c r="G1028" s="5" t="str">
        <f t="shared" si="62"/>
        <v>NEUTRAL</v>
      </c>
      <c r="H1028" s="5" t="str">
        <f t="shared" si="61"/>
        <v>BULLISH DIVERGENCE</v>
      </c>
    </row>
    <row r="1029" spans="1:8" ht="13.5" x14ac:dyDescent="0.25">
      <c r="A1029" s="3">
        <f>TITRES_STAT!B1032</f>
        <v>43808</v>
      </c>
      <c r="B1029" s="5">
        <f>TITRES_STAT!C1032</f>
        <v>0.96</v>
      </c>
      <c r="C1029" s="5">
        <f>TITRES_STAT!D1032</f>
        <v>0.96</v>
      </c>
      <c r="D1029" s="5">
        <f>TITRES_STAT!E1032</f>
        <v>31535</v>
      </c>
      <c r="E1029" s="2">
        <f t="shared" si="64"/>
        <v>6002193</v>
      </c>
      <c r="F1029" s="5" t="str">
        <f t="shared" si="63"/>
        <v>BULLISH</v>
      </c>
      <c r="G1029" s="5" t="str">
        <f t="shared" si="62"/>
        <v>NEUTRAL</v>
      </c>
      <c r="H1029" s="5" t="str">
        <f t="shared" si="61"/>
        <v>BULLISH DIVERGENCE</v>
      </c>
    </row>
    <row r="1030" spans="1:8" ht="13.5" x14ac:dyDescent="0.25">
      <c r="A1030" s="3">
        <f>TITRES_STAT!B1033</f>
        <v>43809</v>
      </c>
      <c r="B1030" s="5">
        <f>TITRES_STAT!C1033</f>
        <v>0.96</v>
      </c>
      <c r="C1030" s="5">
        <f>TITRES_STAT!D1033</f>
        <v>0.96</v>
      </c>
      <c r="D1030" s="5">
        <f>TITRES_STAT!E1033</f>
        <v>5662</v>
      </c>
      <c r="E1030" s="2">
        <f t="shared" si="64"/>
        <v>6002193</v>
      </c>
      <c r="F1030" s="5" t="str">
        <f t="shared" si="63"/>
        <v>BULLISH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BULLISH DIVERGENCE</v>
      </c>
    </row>
    <row r="1031" spans="1:8" ht="13.5" x14ac:dyDescent="0.25">
      <c r="A1031" s="3">
        <f>TITRES_STAT!B1034</f>
        <v>43810</v>
      </c>
      <c r="B1031" s="5">
        <f>TITRES_STAT!C1034</f>
        <v>0.94</v>
      </c>
      <c r="C1031" s="5">
        <f>TITRES_STAT!D1034</f>
        <v>0.94</v>
      </c>
      <c r="D1031" s="5">
        <f>TITRES_STAT!E1034</f>
        <v>20020</v>
      </c>
      <c r="E1031" s="2">
        <f t="shared" si="64"/>
        <v>5982173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BULLISH DIVERGENCE</v>
      </c>
    </row>
    <row r="1032" spans="1:8" ht="13.5" x14ac:dyDescent="0.25">
      <c r="A1032" s="3">
        <f>TITRES_STAT!B1035</f>
        <v>43811</v>
      </c>
      <c r="B1032" s="5">
        <f>TITRES_STAT!C1035</f>
        <v>0.93</v>
      </c>
      <c r="C1032" s="5">
        <f>TITRES_STAT!D1035</f>
        <v>0.93</v>
      </c>
      <c r="D1032" s="5">
        <f>TITRES_STAT!E1035</f>
        <v>26022</v>
      </c>
      <c r="E1032" s="2">
        <f t="shared" si="64"/>
        <v>5956151</v>
      </c>
      <c r="F1032" s="5" t="str">
        <f t="shared" ref="F1032:F1095" si="67">IF(E1032&gt;E1027,"BULLISH",IF(E1032&lt;E1027,"BEARISH","NEUTRAL"))</f>
        <v>BEARISH</v>
      </c>
      <c r="G1032" s="5" t="str">
        <f t="shared" si="66"/>
        <v>NEUTRAL</v>
      </c>
      <c r="H1032" s="5" t="str">
        <f t="shared" si="65"/>
        <v>CONFIRMED BEARISH</v>
      </c>
    </row>
    <row r="1033" spans="1:8" ht="13.5" x14ac:dyDescent="0.25">
      <c r="A1033" s="3">
        <f>TITRES_STAT!B1036</f>
        <v>43812</v>
      </c>
      <c r="B1033" s="5">
        <f>TITRES_STAT!C1036</f>
        <v>0.94</v>
      </c>
      <c r="C1033" s="5">
        <f>TITRES_STAT!D1036</f>
        <v>0.94</v>
      </c>
      <c r="D1033" s="5">
        <f>TITRES_STAT!E1036</f>
        <v>261873</v>
      </c>
      <c r="E1033" s="2">
        <f t="shared" si="64"/>
        <v>6218024</v>
      </c>
      <c r="F1033" s="5" t="str">
        <f t="shared" si="67"/>
        <v>BULLISH</v>
      </c>
      <c r="G1033" s="5" t="str">
        <f t="shared" si="66"/>
        <v>STRONG</v>
      </c>
      <c r="H1033" s="5" t="str">
        <f t="shared" si="65"/>
        <v>BULLISH DIVERGENCE</v>
      </c>
    </row>
    <row r="1034" spans="1:8" ht="13.5" x14ac:dyDescent="0.25">
      <c r="A1034" s="3">
        <f>TITRES_STAT!B1037</f>
        <v>43815</v>
      </c>
      <c r="B1034" s="5">
        <f>TITRES_STAT!C1037</f>
        <v>0.92</v>
      </c>
      <c r="C1034" s="5">
        <f>TITRES_STAT!D1037</f>
        <v>0.92</v>
      </c>
      <c r="D1034" s="5">
        <f>TITRES_STAT!E1037</f>
        <v>2690</v>
      </c>
      <c r="E1034" s="2">
        <f t="shared" si="64"/>
        <v>6215334</v>
      </c>
      <c r="F1034" s="5" t="str">
        <f t="shared" si="67"/>
        <v>BULLISH</v>
      </c>
      <c r="G1034" s="5" t="str">
        <f t="shared" si="66"/>
        <v>STRONG</v>
      </c>
      <c r="H1034" s="5" t="str">
        <f t="shared" si="65"/>
        <v>BULLISH DIVERGENCE</v>
      </c>
    </row>
    <row r="1035" spans="1:8" ht="13.5" x14ac:dyDescent="0.25">
      <c r="A1035" s="3">
        <f>TITRES_STAT!B1038</f>
        <v>43816</v>
      </c>
      <c r="B1035" s="5">
        <f>TITRES_STAT!C1038</f>
        <v>0.91</v>
      </c>
      <c r="C1035" s="5">
        <f>TITRES_STAT!D1038</f>
        <v>0.91</v>
      </c>
      <c r="D1035" s="5">
        <f>TITRES_STAT!E1038</f>
        <v>46087</v>
      </c>
      <c r="E1035" s="2">
        <f t="shared" si="64"/>
        <v>6169247</v>
      </c>
      <c r="F1035" s="5" t="str">
        <f t="shared" si="67"/>
        <v>BULLISH</v>
      </c>
      <c r="G1035" s="5" t="str">
        <f t="shared" si="66"/>
        <v>STRONG</v>
      </c>
      <c r="H1035" s="5" t="str">
        <f t="shared" si="65"/>
        <v>BULLISH DIVERGENCE</v>
      </c>
    </row>
    <row r="1036" spans="1:8" ht="13.5" x14ac:dyDescent="0.25">
      <c r="A1036" s="3">
        <f>TITRES_STAT!B1039</f>
        <v>43817</v>
      </c>
      <c r="B1036" s="5">
        <f>TITRES_STAT!C1039</f>
        <v>0.92</v>
      </c>
      <c r="C1036" s="5">
        <f>TITRES_STAT!D1039</f>
        <v>0.92</v>
      </c>
      <c r="D1036" s="5">
        <f>TITRES_STAT!E1039</f>
        <v>22359</v>
      </c>
      <c r="E1036" s="2">
        <f t="shared" si="64"/>
        <v>6191606</v>
      </c>
      <c r="F1036" s="5" t="str">
        <f t="shared" si="67"/>
        <v>BULLISH</v>
      </c>
      <c r="G1036" s="5" t="str">
        <f t="shared" si="66"/>
        <v>STRONG</v>
      </c>
      <c r="H1036" s="5" t="str">
        <f t="shared" si="65"/>
        <v>BULLISH DIVERGENCE</v>
      </c>
    </row>
    <row r="1037" spans="1:8" ht="13.5" x14ac:dyDescent="0.25">
      <c r="A1037" s="3">
        <f>TITRES_STAT!B1040</f>
        <v>43818</v>
      </c>
      <c r="B1037" s="5">
        <f>TITRES_STAT!C1040</f>
        <v>0.92</v>
      </c>
      <c r="C1037" s="5">
        <f>TITRES_STAT!D1040</f>
        <v>0.92</v>
      </c>
      <c r="D1037" s="5">
        <f>TITRES_STAT!E1040</f>
        <v>45883</v>
      </c>
      <c r="E1037" s="2">
        <f t="shared" si="64"/>
        <v>6191606</v>
      </c>
      <c r="F1037" s="5" t="str">
        <f t="shared" si="67"/>
        <v>BULLISH</v>
      </c>
      <c r="G1037" s="5" t="str">
        <f t="shared" si="66"/>
        <v>STRONG</v>
      </c>
      <c r="H1037" s="5" t="str">
        <f t="shared" si="65"/>
        <v>BULLISH DIVERGENCE</v>
      </c>
    </row>
    <row r="1038" spans="1:8" ht="13.5" x14ac:dyDescent="0.25">
      <c r="A1038" s="3">
        <f>TITRES_STAT!B1041</f>
        <v>43819</v>
      </c>
      <c r="B1038" s="5">
        <f>TITRES_STAT!C1041</f>
        <v>0.91</v>
      </c>
      <c r="C1038" s="5">
        <f>TITRES_STAT!D1041</f>
        <v>0.91</v>
      </c>
      <c r="D1038" s="5">
        <f>TITRES_STAT!E1041</f>
        <v>24247</v>
      </c>
      <c r="E1038" s="2">
        <f t="shared" si="64"/>
        <v>6167359</v>
      </c>
      <c r="F1038" s="5" t="str">
        <f t="shared" si="67"/>
        <v>BEARISH</v>
      </c>
      <c r="G1038" s="5" t="str">
        <f t="shared" si="66"/>
        <v>NEUTRAL</v>
      </c>
      <c r="H1038" s="5" t="str">
        <f t="shared" si="65"/>
        <v>CONFIRMED BEARISH</v>
      </c>
    </row>
    <row r="1039" spans="1:8" ht="13.5" x14ac:dyDescent="0.25">
      <c r="A1039" s="3">
        <f>TITRES_STAT!B1042</f>
        <v>43822</v>
      </c>
      <c r="B1039" s="5">
        <f>TITRES_STAT!C1042</f>
        <v>0.91</v>
      </c>
      <c r="C1039" s="5">
        <f>TITRES_STAT!D1042</f>
        <v>0.91</v>
      </c>
      <c r="D1039" s="5">
        <f>TITRES_STAT!E1042</f>
        <v>24506</v>
      </c>
      <c r="E1039" s="2">
        <f t="shared" si="64"/>
        <v>6167359</v>
      </c>
      <c r="F1039" s="5" t="str">
        <f t="shared" si="67"/>
        <v>BEARISH</v>
      </c>
      <c r="G1039" s="5" t="str">
        <f t="shared" si="66"/>
        <v>NEUTRAL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0.9</v>
      </c>
      <c r="C1040" s="5">
        <f>TITRES_STAT!D1043</f>
        <v>0.9</v>
      </c>
      <c r="D1040" s="5">
        <f>TITRES_STAT!E1043</f>
        <v>23506</v>
      </c>
      <c r="E1040" s="2">
        <f t="shared" si="64"/>
        <v>6143853</v>
      </c>
      <c r="F1040" s="5" t="str">
        <f t="shared" si="67"/>
        <v>BEARISH</v>
      </c>
      <c r="G1040" s="5" t="str">
        <f t="shared" si="66"/>
        <v>NEUTRAL</v>
      </c>
      <c r="H1040" s="5" t="str">
        <f t="shared" si="65"/>
        <v>CONFIRMED BEARISH</v>
      </c>
    </row>
    <row r="1041" spans="1:8" ht="13.5" x14ac:dyDescent="0.25">
      <c r="A1041" s="3">
        <f>TITRES_STAT!B1044</f>
        <v>43824</v>
      </c>
      <c r="B1041" s="5">
        <f>TITRES_STAT!C1044</f>
        <v>0.9</v>
      </c>
      <c r="C1041" s="5">
        <f>TITRES_STAT!D1044</f>
        <v>0.9</v>
      </c>
      <c r="D1041" s="5">
        <f>TITRES_STAT!E1044</f>
        <v>56240</v>
      </c>
      <c r="E1041" s="2">
        <f t="shared" si="64"/>
        <v>6143853</v>
      </c>
      <c r="F1041" s="5" t="str">
        <f t="shared" si="67"/>
        <v>BEARISH</v>
      </c>
      <c r="G1041" s="5" t="str">
        <f t="shared" si="66"/>
        <v>NEUTRAL</v>
      </c>
      <c r="H1041" s="5" t="str">
        <f t="shared" si="65"/>
        <v>CONFIRMED BEARISH</v>
      </c>
    </row>
    <row r="1042" spans="1:8" ht="13.5" x14ac:dyDescent="0.25">
      <c r="A1042" s="3">
        <f>TITRES_STAT!B1045</f>
        <v>43825</v>
      </c>
      <c r="B1042" s="5">
        <f>TITRES_STAT!C1045</f>
        <v>0.9</v>
      </c>
      <c r="C1042" s="5">
        <f>TITRES_STAT!D1045</f>
        <v>0.9</v>
      </c>
      <c r="D1042" s="5">
        <f>TITRES_STAT!E1045</f>
        <v>18420</v>
      </c>
      <c r="E1042" s="2">
        <f t="shared" si="64"/>
        <v>6143853</v>
      </c>
      <c r="F1042" s="5" t="str">
        <f t="shared" si="67"/>
        <v>BEARISH</v>
      </c>
      <c r="G1042" s="5" t="str">
        <f t="shared" si="66"/>
        <v>NEUTRAL</v>
      </c>
      <c r="H1042" s="5" t="str">
        <f t="shared" si="65"/>
        <v>CONFIRMED BEARISH</v>
      </c>
    </row>
    <row r="1043" spans="1:8" ht="13.5" x14ac:dyDescent="0.25">
      <c r="A1043" s="3">
        <f>TITRES_STAT!B1046</f>
        <v>43826</v>
      </c>
      <c r="B1043" s="5">
        <f>TITRES_STAT!C1046</f>
        <v>0.89</v>
      </c>
      <c r="C1043" s="5">
        <f>TITRES_STAT!D1046</f>
        <v>0.89</v>
      </c>
      <c r="D1043" s="5">
        <f>TITRES_STAT!E1046</f>
        <v>23822</v>
      </c>
      <c r="E1043" s="2">
        <f t="shared" si="64"/>
        <v>6120031</v>
      </c>
      <c r="F1043" s="5" t="str">
        <f t="shared" si="67"/>
        <v>BEARISH</v>
      </c>
      <c r="G1043" s="5" t="str">
        <f t="shared" si="66"/>
        <v>NEUTRAL</v>
      </c>
      <c r="H1043" s="5" t="str">
        <f t="shared" si="65"/>
        <v>CONFIRMED BEARISH</v>
      </c>
    </row>
    <row r="1044" spans="1:8" ht="13.5" x14ac:dyDescent="0.25">
      <c r="A1044" s="3">
        <f>TITRES_STAT!B1047</f>
        <v>43829</v>
      </c>
      <c r="B1044" s="5">
        <f>TITRES_STAT!C1047</f>
        <v>0.94</v>
      </c>
      <c r="C1044" s="5">
        <f>TITRES_STAT!D1047</f>
        <v>0.94</v>
      </c>
      <c r="D1044" s="5">
        <f>TITRES_STAT!E1047</f>
        <v>79633</v>
      </c>
      <c r="E1044" s="2">
        <f t="shared" si="64"/>
        <v>6199664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0.94</v>
      </c>
      <c r="C1045" s="5">
        <f>TITRES_STAT!D1048</f>
        <v>0.94</v>
      </c>
      <c r="D1045" s="5">
        <f>TITRES_STAT!E1048</f>
        <v>46797</v>
      </c>
      <c r="E1045" s="2">
        <f t="shared" si="64"/>
        <v>6199664</v>
      </c>
      <c r="F1045" s="5" t="str">
        <f t="shared" si="67"/>
        <v>BULLISH</v>
      </c>
      <c r="G1045" s="5" t="str">
        <f t="shared" si="66"/>
        <v>NEUTRAL</v>
      </c>
      <c r="H1045" s="5" t="str">
        <f t="shared" si="65"/>
        <v>CONFIRMED BULLISH</v>
      </c>
    </row>
    <row r="1046" spans="1:8" ht="13.5" x14ac:dyDescent="0.25">
      <c r="A1046" s="3">
        <f>TITRES_STAT!B1049</f>
        <v>43832</v>
      </c>
      <c r="B1046" s="5">
        <f>TITRES_STAT!C1049</f>
        <v>0.94</v>
      </c>
      <c r="C1046" s="5">
        <f>TITRES_STAT!D1049</f>
        <v>0.94</v>
      </c>
      <c r="D1046" s="5">
        <f>TITRES_STAT!E1049</f>
        <v>10210</v>
      </c>
      <c r="E1046" s="2">
        <f t="shared" si="64"/>
        <v>6199664</v>
      </c>
      <c r="F1046" s="5" t="str">
        <f t="shared" si="67"/>
        <v>BULLISH</v>
      </c>
      <c r="G1046" s="5" t="str">
        <f t="shared" si="66"/>
        <v>NEUTRAL</v>
      </c>
      <c r="H1046" s="5" t="str">
        <f t="shared" si="65"/>
        <v>CONFIRMED BULLISH</v>
      </c>
    </row>
    <row r="1047" spans="1:8" ht="13.5" x14ac:dyDescent="0.25">
      <c r="A1047" s="3">
        <f>TITRES_STAT!B1050</f>
        <v>43833</v>
      </c>
      <c r="B1047" s="5">
        <f>TITRES_STAT!C1050</f>
        <v>0.94</v>
      </c>
      <c r="C1047" s="5">
        <f>TITRES_STAT!D1050</f>
        <v>0.94</v>
      </c>
      <c r="D1047" s="5">
        <f>TITRES_STAT!E1050</f>
        <v>33327</v>
      </c>
      <c r="E1047" s="2">
        <f t="shared" si="64"/>
        <v>6199664</v>
      </c>
      <c r="F1047" s="5" t="str">
        <f t="shared" si="67"/>
        <v>BULLISH</v>
      </c>
      <c r="G1047" s="5" t="str">
        <f t="shared" si="66"/>
        <v>NEUTRAL</v>
      </c>
      <c r="H1047" s="5" t="str">
        <f t="shared" si="65"/>
        <v>CONFIRMED BULLISH</v>
      </c>
    </row>
    <row r="1048" spans="1:8" ht="13.5" x14ac:dyDescent="0.25">
      <c r="A1048" s="3">
        <f>TITRES_STAT!B1051</f>
        <v>43836</v>
      </c>
      <c r="B1048" s="5">
        <f>TITRES_STAT!C1051</f>
        <v>0.94</v>
      </c>
      <c r="C1048" s="5">
        <f>TITRES_STAT!D1051</f>
        <v>0.94</v>
      </c>
      <c r="D1048" s="5">
        <f>TITRES_STAT!E1051</f>
        <v>13439</v>
      </c>
      <c r="E1048" s="2">
        <f t="shared" si="64"/>
        <v>6199664</v>
      </c>
      <c r="F1048" s="5" t="str">
        <f t="shared" si="67"/>
        <v>BULLISH</v>
      </c>
      <c r="G1048" s="5" t="str">
        <f t="shared" si="66"/>
        <v>NEUTRAL</v>
      </c>
      <c r="H1048" s="5" t="str">
        <f t="shared" si="65"/>
        <v>CONFIRMED BULLISH</v>
      </c>
    </row>
    <row r="1049" spans="1:8" ht="13.5" x14ac:dyDescent="0.25">
      <c r="A1049" s="3">
        <f>TITRES_STAT!B1052</f>
        <v>43837</v>
      </c>
      <c r="B1049" s="5">
        <f>TITRES_STAT!C1052</f>
        <v>0.94</v>
      </c>
      <c r="C1049" s="5">
        <f>TITRES_STAT!D1052</f>
        <v>0.94</v>
      </c>
      <c r="D1049" s="5">
        <f>TITRES_STAT!E1052</f>
        <v>26320</v>
      </c>
      <c r="E1049" s="2">
        <f t="shared" si="64"/>
        <v>6199664</v>
      </c>
      <c r="F1049" s="5" t="str">
        <f t="shared" si="67"/>
        <v>NEUTRAL</v>
      </c>
      <c r="G1049" s="5" t="str">
        <f t="shared" si="66"/>
        <v>NEUTRAL</v>
      </c>
      <c r="H1049" s="5" t="str">
        <f t="shared" si="65"/>
        <v>NEUTRAL</v>
      </c>
    </row>
    <row r="1050" spans="1:8" ht="13.5" x14ac:dyDescent="0.25">
      <c r="A1050" s="3">
        <f>TITRES_STAT!B1053</f>
        <v>43838</v>
      </c>
      <c r="B1050" s="5">
        <f>TITRES_STAT!C1053</f>
        <v>0.93</v>
      </c>
      <c r="C1050" s="5">
        <f>TITRES_STAT!D1053</f>
        <v>0.93</v>
      </c>
      <c r="D1050" s="5">
        <f>TITRES_STAT!E1053</f>
        <v>37094</v>
      </c>
      <c r="E1050" s="2">
        <f t="shared" si="64"/>
        <v>6162570</v>
      </c>
      <c r="F1050" s="5" t="str">
        <f t="shared" si="67"/>
        <v>BEARISH</v>
      </c>
      <c r="G1050" s="5" t="str">
        <f t="shared" si="66"/>
        <v>NEUTRAL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0.93</v>
      </c>
      <c r="C1051" s="5">
        <f>TITRES_STAT!D1054</f>
        <v>0.93</v>
      </c>
      <c r="D1051" s="5">
        <f>TITRES_STAT!E1054</f>
        <v>15917</v>
      </c>
      <c r="E1051" s="2">
        <f t="shared" si="64"/>
        <v>6162570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0.92</v>
      </c>
      <c r="C1052" s="5">
        <f>TITRES_STAT!D1055</f>
        <v>0.92</v>
      </c>
      <c r="D1052" s="5">
        <f>TITRES_STAT!E1055</f>
        <v>24220</v>
      </c>
      <c r="E1052" s="2">
        <f t="shared" si="64"/>
        <v>6138350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0.93</v>
      </c>
      <c r="C1053" s="5">
        <f>TITRES_STAT!D1056</f>
        <v>0.93</v>
      </c>
      <c r="D1053" s="5">
        <f>TITRES_STAT!E1056</f>
        <v>52643</v>
      </c>
      <c r="E1053" s="2">
        <f t="shared" si="64"/>
        <v>6190993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CONFIRMED BEARISH</v>
      </c>
    </row>
    <row r="1054" spans="1:8" ht="13.5" x14ac:dyDescent="0.25">
      <c r="A1054" s="3">
        <f>TITRES_STAT!B1057</f>
        <v>43845</v>
      </c>
      <c r="B1054" s="5">
        <f>TITRES_STAT!C1057</f>
        <v>0.93</v>
      </c>
      <c r="C1054" s="5">
        <f>TITRES_STAT!D1057</f>
        <v>0.93</v>
      </c>
      <c r="D1054" s="5">
        <f>TITRES_STAT!E1057</f>
        <v>3437</v>
      </c>
      <c r="E1054" s="2">
        <f t="shared" si="64"/>
        <v>6190993</v>
      </c>
      <c r="F1054" s="5" t="str">
        <f t="shared" si="67"/>
        <v>BEARISH</v>
      </c>
      <c r="G1054" s="5" t="str">
        <f t="shared" si="66"/>
        <v>NEUTRAL</v>
      </c>
      <c r="H1054" s="5" t="str">
        <f t="shared" si="65"/>
        <v>CONFIRMED BEARISH</v>
      </c>
    </row>
    <row r="1055" spans="1:8" ht="13.5" x14ac:dyDescent="0.25">
      <c r="A1055" s="3">
        <f>TITRES_STAT!B1058</f>
        <v>43846</v>
      </c>
      <c r="B1055" s="5">
        <f>TITRES_STAT!C1058</f>
        <v>0.92</v>
      </c>
      <c r="C1055" s="5">
        <f>TITRES_STAT!D1058</f>
        <v>0.92</v>
      </c>
      <c r="D1055" s="5">
        <f>TITRES_STAT!E1058</f>
        <v>3514</v>
      </c>
      <c r="E1055" s="2">
        <f t="shared" si="64"/>
        <v>6187479</v>
      </c>
      <c r="F1055" s="5" t="str">
        <f t="shared" si="67"/>
        <v>BULLISH</v>
      </c>
      <c r="G1055" s="5" t="str">
        <f t="shared" si="66"/>
        <v>NEUTRAL</v>
      </c>
      <c r="H1055" s="5" t="str">
        <f t="shared" si="65"/>
        <v>BULLISH DIVERGENCE</v>
      </c>
    </row>
    <row r="1056" spans="1:8" ht="13.5" x14ac:dyDescent="0.25">
      <c r="A1056" s="3">
        <f>TITRES_STAT!B1059</f>
        <v>43847</v>
      </c>
      <c r="B1056" s="5">
        <f>TITRES_STAT!C1059</f>
        <v>0.93</v>
      </c>
      <c r="C1056" s="5">
        <f>TITRES_STAT!D1059</f>
        <v>0.93</v>
      </c>
      <c r="D1056" s="5">
        <f>TITRES_STAT!E1059</f>
        <v>5213</v>
      </c>
      <c r="E1056" s="2">
        <f t="shared" si="64"/>
        <v>6192692</v>
      </c>
      <c r="F1056" s="5" t="str">
        <f t="shared" si="67"/>
        <v>BULLISH</v>
      </c>
      <c r="G1056" s="5" t="str">
        <f t="shared" si="66"/>
        <v>NEUTRAL</v>
      </c>
      <c r="H1056" s="5" t="str">
        <f t="shared" si="65"/>
        <v>NEUTRAL</v>
      </c>
    </row>
    <row r="1057" spans="1:8" ht="13.5" x14ac:dyDescent="0.25">
      <c r="A1057" s="3">
        <f>TITRES_STAT!B1060</f>
        <v>43850</v>
      </c>
      <c r="B1057" s="5">
        <f>TITRES_STAT!C1060</f>
        <v>0.93</v>
      </c>
      <c r="C1057" s="5">
        <f>TITRES_STAT!D1060</f>
        <v>0.93</v>
      </c>
      <c r="D1057" s="5">
        <f>TITRES_STAT!E1060</f>
        <v>42035</v>
      </c>
      <c r="E1057" s="2">
        <f t="shared" si="64"/>
        <v>6192692</v>
      </c>
      <c r="F1057" s="5" t="str">
        <f t="shared" si="67"/>
        <v>BULLISH</v>
      </c>
      <c r="G1057" s="5" t="str">
        <f t="shared" si="66"/>
        <v>NEUTRAL</v>
      </c>
      <c r="H1057" s="5" t="str">
        <f t="shared" si="65"/>
        <v>CONFIRMED BULLISH</v>
      </c>
    </row>
    <row r="1058" spans="1:8" ht="13.5" x14ac:dyDescent="0.25">
      <c r="A1058" s="3">
        <f>TITRES_STAT!B1061</f>
        <v>43851</v>
      </c>
      <c r="B1058" s="5">
        <f>TITRES_STAT!C1061</f>
        <v>0.95</v>
      </c>
      <c r="C1058" s="5">
        <f>TITRES_STAT!D1061</f>
        <v>0.95</v>
      </c>
      <c r="D1058" s="5">
        <f>TITRES_STAT!E1061</f>
        <v>11466</v>
      </c>
      <c r="E1058" s="2">
        <f t="shared" si="64"/>
        <v>6204158</v>
      </c>
      <c r="F1058" s="5" t="str">
        <f t="shared" si="67"/>
        <v>BULLISH</v>
      </c>
      <c r="G1058" s="5" t="str">
        <f t="shared" si="66"/>
        <v>NEUTRAL</v>
      </c>
      <c r="H1058" s="5" t="str">
        <f t="shared" si="65"/>
        <v>CONFIRMED BULLISH</v>
      </c>
    </row>
    <row r="1059" spans="1:8" ht="13.5" x14ac:dyDescent="0.25">
      <c r="A1059" s="3">
        <f>TITRES_STAT!B1062</f>
        <v>43852</v>
      </c>
      <c r="B1059" s="5">
        <f>TITRES_STAT!C1062</f>
        <v>0.95</v>
      </c>
      <c r="C1059" s="5">
        <f>TITRES_STAT!D1062</f>
        <v>0.95</v>
      </c>
      <c r="D1059" s="5">
        <f>TITRES_STAT!E1062</f>
        <v>16044</v>
      </c>
      <c r="E1059" s="2">
        <f t="shared" si="64"/>
        <v>6204158</v>
      </c>
      <c r="F1059" s="5" t="str">
        <f t="shared" si="67"/>
        <v>BULLISH</v>
      </c>
      <c r="G1059" s="5" t="str">
        <f t="shared" si="66"/>
        <v>NEUTRAL</v>
      </c>
      <c r="H1059" s="5" t="str">
        <f t="shared" si="65"/>
        <v>CONFIRMED BULLISH</v>
      </c>
    </row>
    <row r="1060" spans="1:8" ht="13.5" x14ac:dyDescent="0.25">
      <c r="A1060" s="3">
        <f>TITRES_STAT!B1063</f>
        <v>43853</v>
      </c>
      <c r="B1060" s="5">
        <f>TITRES_STAT!C1063</f>
        <v>0.95</v>
      </c>
      <c r="C1060" s="5">
        <f>TITRES_STAT!D1063</f>
        <v>0.95</v>
      </c>
      <c r="D1060" s="5">
        <f>TITRES_STAT!E1063</f>
        <v>6764</v>
      </c>
      <c r="E1060" s="2">
        <f t="shared" si="64"/>
        <v>6204158</v>
      </c>
      <c r="F1060" s="5" t="str">
        <f t="shared" si="67"/>
        <v>BULLISH</v>
      </c>
      <c r="G1060" s="5" t="str">
        <f t="shared" si="66"/>
        <v>NEUTRAL</v>
      </c>
      <c r="H1060" s="5" t="str">
        <f t="shared" si="65"/>
        <v>CONFIRMED BULLISH</v>
      </c>
    </row>
    <row r="1061" spans="1:8" ht="13.5" x14ac:dyDescent="0.25">
      <c r="A1061" s="3">
        <f>TITRES_STAT!B1064</f>
        <v>43854</v>
      </c>
      <c r="B1061" s="5">
        <f>TITRES_STAT!C1064</f>
        <v>0.94</v>
      </c>
      <c r="C1061" s="5">
        <f>TITRES_STAT!D1064</f>
        <v>0.94</v>
      </c>
      <c r="D1061" s="5">
        <f>TITRES_STAT!E1064</f>
        <v>9359</v>
      </c>
      <c r="E1061" s="2">
        <f t="shared" si="64"/>
        <v>6194799</v>
      </c>
      <c r="F1061" s="5" t="str">
        <f t="shared" si="67"/>
        <v>BULLISH</v>
      </c>
      <c r="G1061" s="5" t="str">
        <f t="shared" si="66"/>
        <v>NEUTRAL</v>
      </c>
      <c r="H1061" s="5" t="str">
        <f t="shared" si="65"/>
        <v>CONFIRMED BULLISH</v>
      </c>
    </row>
    <row r="1062" spans="1:8" ht="13.5" x14ac:dyDescent="0.25">
      <c r="A1062" s="3">
        <f>TITRES_STAT!B1065</f>
        <v>43857</v>
      </c>
      <c r="B1062" s="5">
        <f>TITRES_STAT!C1065</f>
        <v>0.95</v>
      </c>
      <c r="C1062" s="5">
        <f>TITRES_STAT!D1065</f>
        <v>0.95</v>
      </c>
      <c r="D1062" s="5">
        <f>TITRES_STAT!E1065</f>
        <v>13272</v>
      </c>
      <c r="E1062" s="2">
        <f t="shared" si="64"/>
        <v>6208071</v>
      </c>
      <c r="F1062" s="5" t="str">
        <f t="shared" si="67"/>
        <v>BULLISH</v>
      </c>
      <c r="G1062" s="5" t="str">
        <f t="shared" si="66"/>
        <v>NEUTRAL</v>
      </c>
      <c r="H1062" s="5" t="str">
        <f t="shared" si="65"/>
        <v>CONFIRMED BULLISH</v>
      </c>
    </row>
    <row r="1063" spans="1:8" ht="13.5" x14ac:dyDescent="0.25">
      <c r="A1063" s="3">
        <f>TITRES_STAT!B1066</f>
        <v>43858</v>
      </c>
      <c r="B1063" s="5">
        <f>TITRES_STAT!C1066</f>
        <v>0.96</v>
      </c>
      <c r="C1063" s="5">
        <f>TITRES_STAT!D1066</f>
        <v>0.96</v>
      </c>
      <c r="D1063" s="5">
        <f>TITRES_STAT!E1066</f>
        <v>59069</v>
      </c>
      <c r="E1063" s="2">
        <f t="shared" si="64"/>
        <v>6267140</v>
      </c>
      <c r="F1063" s="5" t="str">
        <f t="shared" si="67"/>
        <v>BULLISH</v>
      </c>
      <c r="G1063" s="5" t="str">
        <f t="shared" si="66"/>
        <v>NEUTRAL</v>
      </c>
      <c r="H1063" s="5" t="str">
        <f t="shared" si="65"/>
        <v>CONFIRMED BULLISH</v>
      </c>
    </row>
    <row r="1064" spans="1:8" ht="13.5" x14ac:dyDescent="0.25">
      <c r="A1064" s="3">
        <f>TITRES_STAT!B1067</f>
        <v>43859</v>
      </c>
      <c r="B1064" s="5">
        <f>TITRES_STAT!C1067</f>
        <v>0.97</v>
      </c>
      <c r="C1064" s="5">
        <f>TITRES_STAT!D1067</f>
        <v>0.97</v>
      </c>
      <c r="D1064" s="5">
        <f>TITRES_STAT!E1067</f>
        <v>23996</v>
      </c>
      <c r="E1064" s="2">
        <f t="shared" si="64"/>
        <v>6291136</v>
      </c>
      <c r="F1064" s="5" t="str">
        <f t="shared" si="67"/>
        <v>BULLISH</v>
      </c>
      <c r="G1064" s="5" t="str">
        <f t="shared" si="66"/>
        <v>NEUTRAL</v>
      </c>
      <c r="H1064" s="5" t="str">
        <f t="shared" si="65"/>
        <v>CONFIRMED BULLISH</v>
      </c>
    </row>
    <row r="1065" spans="1:8" ht="13.5" x14ac:dyDescent="0.25">
      <c r="A1065" s="3">
        <f>TITRES_STAT!B1068</f>
        <v>43860</v>
      </c>
      <c r="B1065" s="5">
        <f>TITRES_STAT!C1068</f>
        <v>0.99</v>
      </c>
      <c r="C1065" s="5">
        <f>TITRES_STAT!D1068</f>
        <v>0.99</v>
      </c>
      <c r="D1065" s="5">
        <f>TITRES_STAT!E1068</f>
        <v>93808</v>
      </c>
      <c r="E1065" s="2">
        <f t="shared" si="64"/>
        <v>6384944</v>
      </c>
      <c r="F1065" s="5" t="str">
        <f t="shared" si="67"/>
        <v>BULLISH</v>
      </c>
      <c r="G1065" s="5" t="str">
        <f t="shared" si="66"/>
        <v>STRONG</v>
      </c>
      <c r="H1065" s="5" t="str">
        <f t="shared" si="65"/>
        <v>CONFIRMED BULLISH</v>
      </c>
    </row>
    <row r="1066" spans="1:8" ht="13.5" x14ac:dyDescent="0.25">
      <c r="A1066" s="3">
        <f>TITRES_STAT!B1069</f>
        <v>43861</v>
      </c>
      <c r="B1066" s="5">
        <f>TITRES_STAT!C1069</f>
        <v>1.02</v>
      </c>
      <c r="C1066" s="5">
        <f>TITRES_STAT!D1069</f>
        <v>1.02</v>
      </c>
      <c r="D1066" s="5">
        <f>TITRES_STAT!E1069</f>
        <v>339218</v>
      </c>
      <c r="E1066" s="2">
        <f t="shared" si="64"/>
        <v>6724162</v>
      </c>
      <c r="F1066" s="5" t="str">
        <f t="shared" si="67"/>
        <v>BULLISH</v>
      </c>
      <c r="G1066" s="5" t="str">
        <f t="shared" si="66"/>
        <v>STRONG</v>
      </c>
      <c r="H1066" s="5" t="str">
        <f t="shared" si="65"/>
        <v>CONFIRMED BULLISH</v>
      </c>
    </row>
    <row r="1067" spans="1:8" ht="13.5" x14ac:dyDescent="0.25">
      <c r="A1067" s="3">
        <f>TITRES_STAT!B1070</f>
        <v>43864</v>
      </c>
      <c r="B1067" s="5">
        <f>TITRES_STAT!C1070</f>
        <v>1.01</v>
      </c>
      <c r="C1067" s="5">
        <f>TITRES_STAT!D1070</f>
        <v>1.01</v>
      </c>
      <c r="D1067" s="5">
        <f>TITRES_STAT!E1070</f>
        <v>193120</v>
      </c>
      <c r="E1067" s="2">
        <f t="shared" si="64"/>
        <v>6531042</v>
      </c>
      <c r="F1067" s="5" t="str">
        <f t="shared" si="67"/>
        <v>BULLISH</v>
      </c>
      <c r="G1067" s="5" t="str">
        <f t="shared" si="66"/>
        <v>STRONG</v>
      </c>
      <c r="H1067" s="5" t="str">
        <f t="shared" si="65"/>
        <v>CONFIRMED BULLISH</v>
      </c>
    </row>
    <row r="1068" spans="1:8" ht="13.5" x14ac:dyDescent="0.25">
      <c r="A1068" s="3">
        <f>TITRES_STAT!B1071</f>
        <v>43865</v>
      </c>
      <c r="B1068" s="5">
        <f>TITRES_STAT!C1071</f>
        <v>0.97</v>
      </c>
      <c r="C1068" s="5">
        <f>TITRES_STAT!D1071</f>
        <v>0.97</v>
      </c>
      <c r="D1068" s="5">
        <f>TITRES_STAT!E1071</f>
        <v>19843</v>
      </c>
      <c r="E1068" s="2">
        <f t="shared" si="64"/>
        <v>6511199</v>
      </c>
      <c r="F1068" s="5" t="str">
        <f t="shared" si="67"/>
        <v>BULLISH</v>
      </c>
      <c r="G1068" s="5" t="str">
        <f t="shared" si="66"/>
        <v>STRONG</v>
      </c>
      <c r="H1068" s="5" t="str">
        <f t="shared" si="65"/>
        <v>CONFIRMED BULLISH</v>
      </c>
    </row>
    <row r="1069" spans="1:8" ht="13.5" x14ac:dyDescent="0.25">
      <c r="A1069" s="3">
        <f>TITRES_STAT!B1072</f>
        <v>43866</v>
      </c>
      <c r="B1069" s="5">
        <f>TITRES_STAT!C1072</f>
        <v>0.94</v>
      </c>
      <c r="C1069" s="5">
        <f>TITRES_STAT!D1072</f>
        <v>0.94</v>
      </c>
      <c r="D1069" s="5">
        <f>TITRES_STAT!E1072</f>
        <v>81719</v>
      </c>
      <c r="E1069" s="2">
        <f t="shared" si="64"/>
        <v>6429480</v>
      </c>
      <c r="F1069" s="5" t="str">
        <f t="shared" si="67"/>
        <v>BULLISH</v>
      </c>
      <c r="G1069" s="5" t="str">
        <f t="shared" si="66"/>
        <v>STRONG</v>
      </c>
      <c r="H1069" s="5" t="str">
        <f t="shared" si="65"/>
        <v>BULLISH DIVERGENCE</v>
      </c>
    </row>
    <row r="1070" spans="1:8" ht="13.5" x14ac:dyDescent="0.25">
      <c r="A1070" s="3">
        <f>TITRES_STAT!B1073</f>
        <v>43867</v>
      </c>
      <c r="B1070" s="5">
        <f>TITRES_STAT!C1073</f>
        <v>0.96</v>
      </c>
      <c r="C1070" s="5">
        <f>TITRES_STAT!D1073</f>
        <v>0.96</v>
      </c>
      <c r="D1070" s="5">
        <f>TITRES_STAT!E1073</f>
        <v>20634</v>
      </c>
      <c r="E1070" s="2">
        <f t="shared" si="64"/>
        <v>6450114</v>
      </c>
      <c r="F1070" s="5" t="str">
        <f t="shared" si="67"/>
        <v>BULLISH</v>
      </c>
      <c r="G1070" s="5" t="str">
        <f t="shared" si="66"/>
        <v>NEUTRAL</v>
      </c>
      <c r="H1070" s="5" t="str">
        <f t="shared" si="65"/>
        <v>BULLISH DIVERGENCE</v>
      </c>
    </row>
    <row r="1071" spans="1:8" ht="13.5" x14ac:dyDescent="0.25">
      <c r="A1071" s="3">
        <f>TITRES_STAT!B1074</f>
        <v>43868</v>
      </c>
      <c r="B1071" s="5">
        <f>TITRES_STAT!C1074</f>
        <v>0.96</v>
      </c>
      <c r="C1071" s="5">
        <f>TITRES_STAT!D1074</f>
        <v>0.96</v>
      </c>
      <c r="D1071" s="5">
        <f>TITRES_STAT!E1074</f>
        <v>22831</v>
      </c>
      <c r="E1071" s="2">
        <f t="shared" si="64"/>
        <v>6450114</v>
      </c>
      <c r="F1071" s="5" t="str">
        <f t="shared" si="67"/>
        <v>BEARISH</v>
      </c>
      <c r="G1071" s="5" t="str">
        <f t="shared" si="66"/>
        <v>WEAK</v>
      </c>
      <c r="H1071" s="5" t="str">
        <f t="shared" si="65"/>
        <v>CONFIRMED BEARISH</v>
      </c>
    </row>
    <row r="1072" spans="1:8" ht="13.5" x14ac:dyDescent="0.25">
      <c r="A1072" s="3">
        <f>TITRES_STAT!B1075</f>
        <v>43871</v>
      </c>
      <c r="B1072" s="5">
        <f>TITRES_STAT!C1075</f>
        <v>0.96</v>
      </c>
      <c r="C1072" s="5">
        <f>TITRES_STAT!D1075</f>
        <v>0.96</v>
      </c>
      <c r="D1072" s="5">
        <f>TITRES_STAT!E1075</f>
        <v>9822</v>
      </c>
      <c r="E1072" s="2">
        <f t="shared" si="64"/>
        <v>6450114</v>
      </c>
      <c r="F1072" s="5" t="str">
        <f t="shared" si="67"/>
        <v>BEARISH</v>
      </c>
      <c r="G1072" s="5" t="str">
        <f t="shared" si="66"/>
        <v>NEUTRAL</v>
      </c>
      <c r="H1072" s="5" t="str">
        <f t="shared" si="65"/>
        <v>CONFIRMED BEARISH</v>
      </c>
    </row>
    <row r="1073" spans="1:8" ht="13.5" x14ac:dyDescent="0.25">
      <c r="A1073" s="3">
        <f>TITRES_STAT!B1076</f>
        <v>43872</v>
      </c>
      <c r="B1073" s="5">
        <f>TITRES_STAT!C1076</f>
        <v>0.96</v>
      </c>
      <c r="C1073" s="5">
        <f>TITRES_STAT!D1076</f>
        <v>0.96</v>
      </c>
      <c r="D1073" s="5">
        <f>TITRES_STAT!E1076</f>
        <v>17592</v>
      </c>
      <c r="E1073" s="2">
        <f t="shared" si="64"/>
        <v>6450114</v>
      </c>
      <c r="F1073" s="5" t="str">
        <f t="shared" si="67"/>
        <v>BEARISH</v>
      </c>
      <c r="G1073" s="5" t="str">
        <f t="shared" si="66"/>
        <v>NEUTRAL</v>
      </c>
      <c r="H1073" s="5" t="str">
        <f t="shared" si="65"/>
        <v>CONFIRMED BEARISH</v>
      </c>
    </row>
    <row r="1074" spans="1:8" ht="13.5" x14ac:dyDescent="0.25">
      <c r="A1074" s="3">
        <f>TITRES_STAT!B1077</f>
        <v>43873</v>
      </c>
      <c r="B1074" s="5">
        <f>TITRES_STAT!C1077</f>
        <v>0.98</v>
      </c>
      <c r="C1074" s="5">
        <f>TITRES_STAT!D1077</f>
        <v>0.98</v>
      </c>
      <c r="D1074" s="5">
        <f>TITRES_STAT!E1077</f>
        <v>8198</v>
      </c>
      <c r="E1074" s="2">
        <f t="shared" si="64"/>
        <v>6458312</v>
      </c>
      <c r="F1074" s="5" t="str">
        <f t="shared" si="67"/>
        <v>BULLISH</v>
      </c>
      <c r="G1074" s="5" t="str">
        <f t="shared" si="66"/>
        <v>NEUTRAL</v>
      </c>
      <c r="H1074" s="5" t="str">
        <f t="shared" si="65"/>
        <v>CONFIRMED BULLISH</v>
      </c>
    </row>
    <row r="1075" spans="1:8" ht="13.5" x14ac:dyDescent="0.25">
      <c r="A1075" s="3">
        <f>TITRES_STAT!B1078</f>
        <v>43874</v>
      </c>
      <c r="B1075" s="5">
        <f>TITRES_STAT!C1078</f>
        <v>0.97</v>
      </c>
      <c r="C1075" s="5">
        <f>TITRES_STAT!D1078</f>
        <v>0.97</v>
      </c>
      <c r="D1075" s="5">
        <f>TITRES_STAT!E1078</f>
        <v>12227</v>
      </c>
      <c r="E1075" s="2">
        <f t="shared" si="64"/>
        <v>6446085</v>
      </c>
      <c r="F1075" s="5" t="str">
        <f t="shared" si="67"/>
        <v>BEARISH</v>
      </c>
      <c r="G1075" s="5" t="str">
        <f t="shared" si="66"/>
        <v>NEUTRAL</v>
      </c>
      <c r="H1075" s="5" t="str">
        <f t="shared" si="65"/>
        <v>BEARISH DIVERGENCE</v>
      </c>
    </row>
    <row r="1076" spans="1:8" ht="13.5" x14ac:dyDescent="0.25">
      <c r="A1076" s="3">
        <f>TITRES_STAT!B1079</f>
        <v>43875</v>
      </c>
      <c r="B1076" s="5">
        <f>TITRES_STAT!C1079</f>
        <v>0.98</v>
      </c>
      <c r="C1076" s="5">
        <f>TITRES_STAT!D1079</f>
        <v>0.98</v>
      </c>
      <c r="D1076" s="5">
        <f>TITRES_STAT!E1079</f>
        <v>18091</v>
      </c>
      <c r="E1076" s="2">
        <f t="shared" si="64"/>
        <v>6464176</v>
      </c>
      <c r="F1076" s="5" t="str">
        <f t="shared" si="67"/>
        <v>BULLISH</v>
      </c>
      <c r="G1076" s="5" t="str">
        <f t="shared" si="66"/>
        <v>NEUTRAL</v>
      </c>
      <c r="H1076" s="5" t="str">
        <f t="shared" si="65"/>
        <v>CONFIRMED BULLISH</v>
      </c>
    </row>
    <row r="1077" spans="1:8" ht="13.5" x14ac:dyDescent="0.25">
      <c r="A1077" s="3">
        <f>TITRES_STAT!B1080</f>
        <v>43878</v>
      </c>
      <c r="B1077" s="5">
        <f>TITRES_STAT!C1080</f>
        <v>0.97</v>
      </c>
      <c r="C1077" s="5">
        <f>TITRES_STAT!D1080</f>
        <v>0.97</v>
      </c>
      <c r="D1077" s="5">
        <f>TITRES_STAT!E1080</f>
        <v>20746</v>
      </c>
      <c r="E1077" s="2">
        <f t="shared" si="64"/>
        <v>6443430</v>
      </c>
      <c r="F1077" s="5" t="str">
        <f t="shared" si="67"/>
        <v>BEARISH</v>
      </c>
      <c r="G1077" s="5" t="str">
        <f t="shared" si="66"/>
        <v>NEUTRAL</v>
      </c>
      <c r="H1077" s="5" t="str">
        <f t="shared" si="65"/>
        <v>BEARISH DIVERGENCE</v>
      </c>
    </row>
    <row r="1078" spans="1:8" ht="13.5" x14ac:dyDescent="0.25">
      <c r="A1078" s="3">
        <f>TITRES_STAT!B1081</f>
        <v>43879</v>
      </c>
      <c r="B1078" s="5">
        <f>TITRES_STAT!C1081</f>
        <v>0.98</v>
      </c>
      <c r="C1078" s="5">
        <f>TITRES_STAT!D1081</f>
        <v>0.98</v>
      </c>
      <c r="D1078" s="5">
        <f>TITRES_STAT!E1081</f>
        <v>5</v>
      </c>
      <c r="E1078" s="2">
        <f t="shared" si="64"/>
        <v>6443435</v>
      </c>
      <c r="F1078" s="5" t="str">
        <f t="shared" si="67"/>
        <v>BEARISH</v>
      </c>
      <c r="G1078" s="5" t="str">
        <f t="shared" si="66"/>
        <v>NEUTRAL</v>
      </c>
      <c r="H1078" s="5" t="str">
        <f t="shared" si="65"/>
        <v>BEARISH DIVERGENCE</v>
      </c>
    </row>
    <row r="1079" spans="1:8" ht="13.5" x14ac:dyDescent="0.25">
      <c r="A1079" s="3">
        <f>TITRES_STAT!B1082</f>
        <v>43880</v>
      </c>
      <c r="B1079" s="5">
        <f>TITRES_STAT!C1082</f>
        <v>0.97</v>
      </c>
      <c r="C1079" s="5">
        <f>TITRES_STAT!D1082</f>
        <v>0.97</v>
      </c>
      <c r="D1079" s="5">
        <f>TITRES_STAT!E1082</f>
        <v>8226</v>
      </c>
      <c r="E1079" s="2">
        <f t="shared" si="64"/>
        <v>6435209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CONFIRMED BEARISH</v>
      </c>
    </row>
    <row r="1080" spans="1:8" ht="13.5" x14ac:dyDescent="0.25">
      <c r="A1080" s="3">
        <f>TITRES_STAT!B1083</f>
        <v>43881</v>
      </c>
      <c r="B1080" s="5">
        <f>TITRES_STAT!C1083</f>
        <v>0.97</v>
      </c>
      <c r="C1080" s="5">
        <f>TITRES_STAT!D1083</f>
        <v>0.97</v>
      </c>
      <c r="D1080" s="5">
        <f>TITRES_STAT!E1083</f>
        <v>11513</v>
      </c>
      <c r="E1080" s="2">
        <f t="shared" si="64"/>
        <v>6435209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NEUTRAL</v>
      </c>
    </row>
    <row r="1081" spans="1:8" ht="13.5" x14ac:dyDescent="0.25">
      <c r="A1081" s="3">
        <f>TITRES_STAT!B1084</f>
        <v>43882</v>
      </c>
      <c r="B1081" s="5">
        <f>TITRES_STAT!C1084</f>
        <v>0.98</v>
      </c>
      <c r="C1081" s="5">
        <f>TITRES_STAT!D1084</f>
        <v>0.98</v>
      </c>
      <c r="D1081" s="5">
        <f>TITRES_STAT!E1084</f>
        <v>14905</v>
      </c>
      <c r="E1081" s="2">
        <f t="shared" si="64"/>
        <v>6450114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0.98</v>
      </c>
      <c r="C1082" s="5">
        <f>TITRES_STAT!D1085</f>
        <v>0.98</v>
      </c>
      <c r="D1082" s="5">
        <f>TITRES_STAT!E1085</f>
        <v>44057</v>
      </c>
      <c r="E1082" s="2">
        <f t="shared" si="64"/>
        <v>6450114</v>
      </c>
      <c r="F1082" s="5" t="str">
        <f t="shared" si="67"/>
        <v>BULLISH</v>
      </c>
      <c r="G1082" s="5" t="str">
        <f t="shared" si="66"/>
        <v>NEUTRAL</v>
      </c>
      <c r="H1082" s="5" t="str">
        <f t="shared" si="65"/>
        <v>CONFIRMED BULLISH</v>
      </c>
    </row>
    <row r="1083" spans="1:8" ht="13.5" x14ac:dyDescent="0.25">
      <c r="A1083" s="3">
        <f>TITRES_STAT!B1086</f>
        <v>43886</v>
      </c>
      <c r="B1083" s="5">
        <f>TITRES_STAT!C1086</f>
        <v>0.96</v>
      </c>
      <c r="C1083" s="5">
        <f>TITRES_STAT!D1086</f>
        <v>0.96</v>
      </c>
      <c r="D1083" s="5">
        <f>TITRES_STAT!E1086</f>
        <v>5408</v>
      </c>
      <c r="E1083" s="2">
        <f t="shared" si="64"/>
        <v>6444706</v>
      </c>
      <c r="F1083" s="5" t="str">
        <f t="shared" si="67"/>
        <v>BULLISH</v>
      </c>
      <c r="G1083" s="5" t="str">
        <f t="shared" si="66"/>
        <v>NEUTRAL</v>
      </c>
      <c r="H1083" s="5" t="str">
        <f t="shared" si="65"/>
        <v>BULLISH DIVERGENCE</v>
      </c>
    </row>
    <row r="1084" spans="1:8" ht="13.5" x14ac:dyDescent="0.25">
      <c r="A1084" s="3">
        <f>TITRES_STAT!B1087</f>
        <v>43887</v>
      </c>
      <c r="B1084" s="5">
        <f>TITRES_STAT!C1087</f>
        <v>0.96</v>
      </c>
      <c r="C1084" s="5">
        <f>TITRES_STAT!D1087</f>
        <v>0.96</v>
      </c>
      <c r="D1084" s="5">
        <f>TITRES_STAT!E1087</f>
        <v>9828</v>
      </c>
      <c r="E1084" s="2">
        <f t="shared" si="64"/>
        <v>6444706</v>
      </c>
      <c r="F1084" s="5" t="str">
        <f t="shared" si="67"/>
        <v>BULLISH</v>
      </c>
      <c r="G1084" s="5" t="str">
        <f t="shared" si="66"/>
        <v>NEUTRAL</v>
      </c>
      <c r="H1084" s="5" t="str">
        <f t="shared" si="65"/>
        <v>BULLISH DIVERGENCE</v>
      </c>
    </row>
    <row r="1085" spans="1:8" ht="13.5" x14ac:dyDescent="0.25">
      <c r="A1085" s="3">
        <f>TITRES_STAT!B1088</f>
        <v>43888</v>
      </c>
      <c r="B1085" s="5">
        <f>TITRES_STAT!C1088</f>
        <v>0.96</v>
      </c>
      <c r="C1085" s="5">
        <f>TITRES_STAT!D1088</f>
        <v>0.96</v>
      </c>
      <c r="D1085" s="5">
        <f>TITRES_STAT!E1088</f>
        <v>7765</v>
      </c>
      <c r="E1085" s="2">
        <f t="shared" si="64"/>
        <v>6444706</v>
      </c>
      <c r="F1085" s="5" t="str">
        <f t="shared" si="67"/>
        <v>BULLISH</v>
      </c>
      <c r="G1085" s="5" t="str">
        <f t="shared" si="66"/>
        <v>NEUTRAL</v>
      </c>
      <c r="H1085" s="5" t="str">
        <f t="shared" si="65"/>
        <v>BULLISH DIVERGENCE</v>
      </c>
    </row>
    <row r="1086" spans="1:8" ht="13.5" x14ac:dyDescent="0.25">
      <c r="A1086" s="3">
        <f>TITRES_STAT!B1089</f>
        <v>43889</v>
      </c>
      <c r="B1086" s="5">
        <f>TITRES_STAT!C1089</f>
        <v>0.98</v>
      </c>
      <c r="C1086" s="5">
        <f>TITRES_STAT!D1089</f>
        <v>0.98</v>
      </c>
      <c r="D1086" s="5">
        <f>TITRES_STAT!E1089</f>
        <v>47010</v>
      </c>
      <c r="E1086" s="2">
        <f t="shared" si="64"/>
        <v>6491716</v>
      </c>
      <c r="F1086" s="5" t="str">
        <f t="shared" si="67"/>
        <v>BULLISH</v>
      </c>
      <c r="G1086" s="5" t="str">
        <f t="shared" si="66"/>
        <v>NEUTRAL</v>
      </c>
      <c r="H1086" s="5" t="str">
        <f t="shared" si="65"/>
        <v>NEUTRAL</v>
      </c>
    </row>
    <row r="1087" spans="1:8" ht="13.5" x14ac:dyDescent="0.25">
      <c r="A1087" s="3">
        <f>TITRES_STAT!B1090</f>
        <v>43892</v>
      </c>
      <c r="B1087" s="5">
        <f>TITRES_STAT!C1090</f>
        <v>0.97</v>
      </c>
      <c r="C1087" s="5">
        <f>TITRES_STAT!D1090</f>
        <v>0.97</v>
      </c>
      <c r="D1087" s="5">
        <f>TITRES_STAT!E1090</f>
        <v>29393</v>
      </c>
      <c r="E1087" s="2">
        <f t="shared" si="64"/>
        <v>6462323</v>
      </c>
      <c r="F1087" s="5" t="str">
        <f t="shared" si="67"/>
        <v>BULLISH</v>
      </c>
      <c r="G1087" s="5" t="str">
        <f t="shared" si="66"/>
        <v>NEUTRAL</v>
      </c>
      <c r="H1087" s="5" t="str">
        <f t="shared" si="65"/>
        <v>BULLISH DIVERGENCE</v>
      </c>
    </row>
    <row r="1088" spans="1:8" ht="13.5" x14ac:dyDescent="0.25">
      <c r="A1088" s="3">
        <f>TITRES_STAT!B1091</f>
        <v>43893</v>
      </c>
      <c r="B1088" s="5">
        <f>TITRES_STAT!C1091</f>
        <v>0.98</v>
      </c>
      <c r="C1088" s="5">
        <f>TITRES_STAT!D1091</f>
        <v>0.98</v>
      </c>
      <c r="D1088" s="5">
        <f>TITRES_STAT!E1091</f>
        <v>6469</v>
      </c>
      <c r="E1088" s="2">
        <f t="shared" si="64"/>
        <v>6468792</v>
      </c>
      <c r="F1088" s="5" t="str">
        <f t="shared" si="67"/>
        <v>BULLISH</v>
      </c>
      <c r="G1088" s="5" t="str">
        <f t="shared" si="66"/>
        <v>NEUTRAL</v>
      </c>
      <c r="H1088" s="5" t="str">
        <f t="shared" si="65"/>
        <v>CONFIRMED BULLISH</v>
      </c>
    </row>
    <row r="1089" spans="1:8" ht="13.5" x14ac:dyDescent="0.25">
      <c r="A1089" s="3">
        <f>TITRES_STAT!B1092</f>
        <v>43894</v>
      </c>
      <c r="B1089" s="5">
        <f>TITRES_STAT!C1092</f>
        <v>0.98</v>
      </c>
      <c r="C1089" s="5">
        <f>TITRES_STAT!D1092</f>
        <v>0.98</v>
      </c>
      <c r="D1089" s="5">
        <f>TITRES_STAT!E1092</f>
        <v>10089</v>
      </c>
      <c r="E1089" s="2">
        <f t="shared" si="64"/>
        <v>6468792</v>
      </c>
      <c r="F1089" s="5" t="str">
        <f t="shared" si="67"/>
        <v>BULLISH</v>
      </c>
      <c r="G1089" s="5" t="str">
        <f t="shared" si="66"/>
        <v>NEUTRAL</v>
      </c>
      <c r="H1089" s="5" t="str">
        <f t="shared" si="65"/>
        <v>CONFIRMED BULLISH</v>
      </c>
    </row>
    <row r="1090" spans="1:8" ht="13.5" x14ac:dyDescent="0.25">
      <c r="A1090" s="3">
        <f>TITRES_STAT!B1093</f>
        <v>43895</v>
      </c>
      <c r="B1090" s="5">
        <f>TITRES_STAT!C1093</f>
        <v>0.97</v>
      </c>
      <c r="C1090" s="5">
        <f>TITRES_STAT!D1093</f>
        <v>0.97</v>
      </c>
      <c r="D1090" s="5">
        <f>TITRES_STAT!E1093</f>
        <v>230</v>
      </c>
      <c r="E1090" s="2">
        <f t="shared" si="64"/>
        <v>6468562</v>
      </c>
      <c r="F1090" s="5" t="str">
        <f t="shared" si="67"/>
        <v>BULLISH</v>
      </c>
      <c r="G1090" s="5" t="str">
        <f t="shared" si="66"/>
        <v>NEUTRAL</v>
      </c>
      <c r="H1090" s="5" t="str">
        <f t="shared" si="65"/>
        <v>CONFIRMED BULLISH</v>
      </c>
    </row>
    <row r="1091" spans="1:8" ht="13.5" x14ac:dyDescent="0.25">
      <c r="A1091" s="3">
        <f>TITRES_STAT!B1094</f>
        <v>43896</v>
      </c>
      <c r="B1091" s="5">
        <f>TITRES_STAT!C1094</f>
        <v>0.97</v>
      </c>
      <c r="C1091" s="5">
        <f>TITRES_STAT!D1094</f>
        <v>0.97</v>
      </c>
      <c r="D1091" s="5">
        <f>TITRES_STAT!E1094</f>
        <v>8425</v>
      </c>
      <c r="E1091" s="2">
        <f t="shared" si="64"/>
        <v>6468562</v>
      </c>
      <c r="F1091" s="5" t="str">
        <f t="shared" si="67"/>
        <v>BEARISH</v>
      </c>
      <c r="G1091" s="5" t="str">
        <f t="shared" si="66"/>
        <v>NEUTRAL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0.96</v>
      </c>
      <c r="C1092" s="5">
        <f>TITRES_STAT!D1095</f>
        <v>0.96</v>
      </c>
      <c r="D1092" s="5">
        <f>TITRES_STAT!E1095</f>
        <v>14169</v>
      </c>
      <c r="E1092" s="2">
        <f t="shared" ref="E1092:E1155" si="68">IF(B1092&gt;B1091, E1091+D1092, IF(B1092&lt;B1091, E1091-D1092, E1091))</f>
        <v>6454393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0.94</v>
      </c>
      <c r="C1093" s="5">
        <f>TITRES_STAT!D1096</f>
        <v>0.94</v>
      </c>
      <c r="D1093" s="5">
        <f>TITRES_STAT!E1096</f>
        <v>11492</v>
      </c>
      <c r="E1093" s="2">
        <f t="shared" si="68"/>
        <v>6442901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0.94</v>
      </c>
      <c r="C1094" s="5">
        <f>TITRES_STAT!D1097</f>
        <v>0.94</v>
      </c>
      <c r="D1094" s="5">
        <f>TITRES_STAT!E1097</f>
        <v>18201</v>
      </c>
      <c r="E1094" s="2">
        <f t="shared" si="68"/>
        <v>6442901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0.95</v>
      </c>
      <c r="C1095" s="5">
        <f>TITRES_STAT!D1098</f>
        <v>0.95</v>
      </c>
      <c r="D1095" s="5">
        <f>TITRES_STAT!E1098</f>
        <v>565</v>
      </c>
      <c r="E1095" s="2">
        <f t="shared" si="68"/>
        <v>6443466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0.92</v>
      </c>
      <c r="C1096" s="5">
        <f>TITRES_STAT!D1099</f>
        <v>0.92</v>
      </c>
      <c r="D1096" s="5">
        <f>TITRES_STAT!E1099</f>
        <v>7834</v>
      </c>
      <c r="E1096" s="2">
        <f t="shared" si="68"/>
        <v>6435632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0.88</v>
      </c>
      <c r="C1097" s="5">
        <f>TITRES_STAT!D1100</f>
        <v>0.88</v>
      </c>
      <c r="D1097" s="5">
        <f>TITRES_STAT!E1100</f>
        <v>12395</v>
      </c>
      <c r="E1097" s="2">
        <f t="shared" si="68"/>
        <v>6423237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0.86</v>
      </c>
      <c r="C1098" s="5">
        <f>TITRES_STAT!D1101</f>
        <v>0.86</v>
      </c>
      <c r="D1098" s="5">
        <f>TITRES_STAT!E1101</f>
        <v>2000</v>
      </c>
      <c r="E1098" s="2">
        <f t="shared" si="68"/>
        <v>6421237</v>
      </c>
      <c r="F1098" s="5" t="str">
        <f t="shared" si="71"/>
        <v>BEARISH</v>
      </c>
      <c r="G1098" s="5" t="str">
        <f t="shared" si="70"/>
        <v>NEUTRAL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0.84</v>
      </c>
      <c r="C1099" s="5">
        <f>TITRES_STAT!D1102</f>
        <v>0.84</v>
      </c>
      <c r="D1099" s="5">
        <f>TITRES_STAT!E1102</f>
        <v>3560</v>
      </c>
      <c r="E1099" s="2">
        <f t="shared" si="68"/>
        <v>6417677</v>
      </c>
      <c r="F1099" s="5" t="str">
        <f t="shared" si="71"/>
        <v>BEARISH</v>
      </c>
      <c r="G1099" s="5" t="str">
        <f t="shared" si="70"/>
        <v>NEUTRAL</v>
      </c>
      <c r="H1099" s="5" t="str">
        <f t="shared" si="69"/>
        <v>CONFIRMED BEARISH</v>
      </c>
    </row>
    <row r="1100" spans="1:8" ht="13.5" x14ac:dyDescent="0.25">
      <c r="A1100" s="3">
        <f>TITRES_STAT!B1103</f>
        <v>43909</v>
      </c>
      <c r="B1100" s="5">
        <f>TITRES_STAT!C1103</f>
        <v>0.82</v>
      </c>
      <c r="C1100" s="5">
        <f>TITRES_STAT!D1103</f>
        <v>0.82</v>
      </c>
      <c r="D1100" s="5">
        <f>TITRES_STAT!E1103</f>
        <v>40042</v>
      </c>
      <c r="E1100" s="2">
        <f t="shared" si="68"/>
        <v>6377635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0.8</v>
      </c>
      <c r="C1101" s="5">
        <f>TITRES_STAT!D1104</f>
        <v>0.8</v>
      </c>
      <c r="D1101" s="5">
        <f>TITRES_STAT!E1104</f>
        <v>8004</v>
      </c>
      <c r="E1101" s="2">
        <f t="shared" si="68"/>
        <v>6369631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43914</v>
      </c>
      <c r="B1102" s="5">
        <f>TITRES_STAT!C1105</f>
        <v>0.78</v>
      </c>
      <c r="C1102" s="5">
        <f>TITRES_STAT!D1105</f>
        <v>0.78</v>
      </c>
      <c r="D1102" s="5">
        <f>TITRES_STAT!E1105</f>
        <v>52239</v>
      </c>
      <c r="E1102" s="2">
        <f t="shared" si="68"/>
        <v>6317392</v>
      </c>
      <c r="F1102" s="5" t="str">
        <f t="shared" si="71"/>
        <v>BEARISH</v>
      </c>
      <c r="G1102" s="5" t="str">
        <f t="shared" si="70"/>
        <v>NEUTRAL</v>
      </c>
      <c r="H1102" s="5" t="str">
        <f t="shared" si="69"/>
        <v>CONFIRMED BEARISH</v>
      </c>
    </row>
    <row r="1103" spans="1:8" ht="13.5" x14ac:dyDescent="0.25">
      <c r="A1103" s="3">
        <f>TITRES_STAT!B1106</f>
        <v>43915</v>
      </c>
      <c r="B1103" s="5">
        <f>TITRES_STAT!C1106</f>
        <v>0.76</v>
      </c>
      <c r="C1103" s="5">
        <f>TITRES_STAT!D1106</f>
        <v>0.76</v>
      </c>
      <c r="D1103" s="5">
        <f>TITRES_STAT!E1106</f>
        <v>6178</v>
      </c>
      <c r="E1103" s="2">
        <f t="shared" si="68"/>
        <v>6311214</v>
      </c>
      <c r="F1103" s="5" t="str">
        <f t="shared" si="71"/>
        <v>BEARISH</v>
      </c>
      <c r="G1103" s="5" t="str">
        <f t="shared" si="70"/>
        <v>NEUTRAL</v>
      </c>
      <c r="H1103" s="5" t="str">
        <f t="shared" si="69"/>
        <v>CONFIRMED BEARISH</v>
      </c>
    </row>
    <row r="1104" spans="1:8" ht="13.5" x14ac:dyDescent="0.25">
      <c r="A1104" s="3">
        <f>TITRES_STAT!B1107</f>
        <v>43916</v>
      </c>
      <c r="B1104" s="5">
        <f>TITRES_STAT!C1107</f>
        <v>0.74</v>
      </c>
      <c r="C1104" s="5">
        <f>TITRES_STAT!D1107</f>
        <v>0.74</v>
      </c>
      <c r="D1104" s="5">
        <f>TITRES_STAT!E1107</f>
        <v>134682</v>
      </c>
      <c r="E1104" s="2">
        <f t="shared" si="68"/>
        <v>6176532</v>
      </c>
      <c r="F1104" s="5" t="str">
        <f t="shared" si="71"/>
        <v>BEARISH</v>
      </c>
      <c r="G1104" s="5" t="str">
        <f t="shared" si="70"/>
        <v>WEAK</v>
      </c>
      <c r="H1104" s="5" t="str">
        <f t="shared" si="69"/>
        <v>CONFIRMED BEARISH</v>
      </c>
    </row>
    <row r="1105" spans="1:8" ht="13.5" x14ac:dyDescent="0.25">
      <c r="A1105" s="3">
        <f>TITRES_STAT!B1108</f>
        <v>43917</v>
      </c>
      <c r="B1105" s="5">
        <f>TITRES_STAT!C1108</f>
        <v>0.74</v>
      </c>
      <c r="C1105" s="5">
        <f>TITRES_STAT!D1108</f>
        <v>0.74</v>
      </c>
      <c r="D1105" s="5">
        <f>TITRES_STAT!E1108</f>
        <v>109100</v>
      </c>
      <c r="E1105" s="2">
        <f t="shared" si="68"/>
        <v>6176532</v>
      </c>
      <c r="F1105" s="5" t="str">
        <f t="shared" si="71"/>
        <v>BEARISH</v>
      </c>
      <c r="G1105" s="5" t="str">
        <f t="shared" si="70"/>
        <v>WEAK</v>
      </c>
      <c r="H1105" s="5" t="str">
        <f t="shared" si="69"/>
        <v>CONFIRMED BEARISH</v>
      </c>
    </row>
    <row r="1106" spans="1:8" ht="13.5" x14ac:dyDescent="0.25">
      <c r="A1106" s="3">
        <f>TITRES_STAT!B1109</f>
        <v>43920</v>
      </c>
      <c r="B1106" s="5">
        <f>TITRES_STAT!C1109</f>
        <v>0.75</v>
      </c>
      <c r="C1106" s="5">
        <f>TITRES_STAT!D1109</f>
        <v>0.75</v>
      </c>
      <c r="D1106" s="5">
        <f>TITRES_STAT!E1109</f>
        <v>37397</v>
      </c>
      <c r="E1106" s="2">
        <f t="shared" si="68"/>
        <v>6213929</v>
      </c>
      <c r="F1106" s="5" t="str">
        <f t="shared" si="71"/>
        <v>BEARISH</v>
      </c>
      <c r="G1106" s="5" t="str">
        <f t="shared" si="70"/>
        <v>WEAK</v>
      </c>
      <c r="H1106" s="5" t="str">
        <f t="shared" si="69"/>
        <v>CONFIRMED BEARISH</v>
      </c>
    </row>
    <row r="1107" spans="1:8" ht="13.5" x14ac:dyDescent="0.25">
      <c r="A1107" s="3">
        <f>TITRES_STAT!B1110</f>
        <v>43921</v>
      </c>
      <c r="B1107" s="5">
        <f>TITRES_STAT!C1110</f>
        <v>0.75</v>
      </c>
      <c r="C1107" s="5">
        <f>TITRES_STAT!D1110</f>
        <v>0.75</v>
      </c>
      <c r="D1107" s="5">
        <f>TITRES_STAT!E1110</f>
        <v>13890</v>
      </c>
      <c r="E1107" s="2">
        <f t="shared" si="68"/>
        <v>6213929</v>
      </c>
      <c r="F1107" s="5" t="str">
        <f t="shared" si="71"/>
        <v>BEARISH</v>
      </c>
      <c r="G1107" s="5" t="str">
        <f t="shared" si="70"/>
        <v>NEUTRAL</v>
      </c>
      <c r="H1107" s="5" t="str">
        <f t="shared" si="69"/>
        <v>CONFIRMED BEARISH</v>
      </c>
    </row>
    <row r="1108" spans="1:8" ht="13.5" x14ac:dyDescent="0.25">
      <c r="A1108" s="3">
        <f>TITRES_STAT!B1111</f>
        <v>43922</v>
      </c>
      <c r="B1108" s="5">
        <f>TITRES_STAT!C1111</f>
        <v>0.75</v>
      </c>
      <c r="C1108" s="5">
        <f>TITRES_STAT!D1111</f>
        <v>0.75</v>
      </c>
      <c r="D1108" s="5">
        <f>TITRES_STAT!E1111</f>
        <v>37052</v>
      </c>
      <c r="E1108" s="2">
        <f t="shared" si="68"/>
        <v>6213929</v>
      </c>
      <c r="F1108" s="5" t="str">
        <f t="shared" si="71"/>
        <v>BEARISH</v>
      </c>
      <c r="G1108" s="5" t="str">
        <f t="shared" si="70"/>
        <v>NEUTRAL</v>
      </c>
      <c r="H1108" s="5" t="str">
        <f t="shared" si="69"/>
        <v>CONFIRMED BEARISH</v>
      </c>
    </row>
    <row r="1109" spans="1:8" ht="13.5" x14ac:dyDescent="0.25">
      <c r="A1109" s="3">
        <f>TITRES_STAT!B1112</f>
        <v>43923</v>
      </c>
      <c r="B1109" s="5">
        <f>TITRES_STAT!C1112</f>
        <v>0.77</v>
      </c>
      <c r="C1109" s="5">
        <f>TITRES_STAT!D1112</f>
        <v>0.77</v>
      </c>
      <c r="D1109" s="5">
        <f>TITRES_STAT!E1112</f>
        <v>50971</v>
      </c>
      <c r="E1109" s="2">
        <f t="shared" si="68"/>
        <v>6264900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43924</v>
      </c>
      <c r="B1110" s="5">
        <f>TITRES_STAT!C1113</f>
        <v>0.78</v>
      </c>
      <c r="C1110" s="5">
        <f>TITRES_STAT!D1113</f>
        <v>0.78</v>
      </c>
      <c r="D1110" s="5">
        <f>TITRES_STAT!E1113</f>
        <v>9652</v>
      </c>
      <c r="E1110" s="2">
        <f t="shared" si="68"/>
        <v>6274552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CONFIRMED BULLISH</v>
      </c>
    </row>
    <row r="1111" spans="1:8" ht="13.5" x14ac:dyDescent="0.25">
      <c r="A1111" s="3">
        <f>TITRES_STAT!B1114</f>
        <v>43927</v>
      </c>
      <c r="B1111" s="5">
        <f>TITRES_STAT!C1114</f>
        <v>0.78</v>
      </c>
      <c r="C1111" s="5">
        <f>TITRES_STAT!D1114</f>
        <v>0.78</v>
      </c>
      <c r="D1111" s="5">
        <f>TITRES_STAT!E1114</f>
        <v>7461</v>
      </c>
      <c r="E1111" s="2">
        <f t="shared" si="68"/>
        <v>6274552</v>
      </c>
      <c r="F1111" s="5" t="str">
        <f t="shared" si="71"/>
        <v>BULLISH</v>
      </c>
      <c r="G1111" s="5" t="str">
        <f t="shared" si="70"/>
        <v>NEUTRAL</v>
      </c>
      <c r="H1111" s="5" t="str">
        <f t="shared" si="69"/>
        <v>CONFIRMED BULLISH</v>
      </c>
    </row>
    <row r="1112" spans="1:8" ht="13.5" x14ac:dyDescent="0.25">
      <c r="A1112" s="3">
        <f>TITRES_STAT!B1115</f>
        <v>43928</v>
      </c>
      <c r="B1112" s="5">
        <f>TITRES_STAT!C1115</f>
        <v>0.79</v>
      </c>
      <c r="C1112" s="5">
        <f>TITRES_STAT!D1115</f>
        <v>0.79</v>
      </c>
      <c r="D1112" s="5">
        <f>TITRES_STAT!E1115</f>
        <v>20926</v>
      </c>
      <c r="E1112" s="2">
        <f t="shared" si="68"/>
        <v>6295478</v>
      </c>
      <c r="F1112" s="5" t="str">
        <f t="shared" si="71"/>
        <v>BULLISH</v>
      </c>
      <c r="G1112" s="5" t="str">
        <f t="shared" si="70"/>
        <v>NEUTRAL</v>
      </c>
      <c r="H1112" s="5" t="str">
        <f t="shared" si="69"/>
        <v>CONFIRMED BULLISH</v>
      </c>
    </row>
    <row r="1113" spans="1:8" ht="13.5" x14ac:dyDescent="0.25">
      <c r="A1113" s="3">
        <f>TITRES_STAT!B1116</f>
        <v>43929</v>
      </c>
      <c r="B1113" s="5">
        <f>TITRES_STAT!C1116</f>
        <v>0.8</v>
      </c>
      <c r="C1113" s="5">
        <f>TITRES_STAT!D1116</f>
        <v>0.8</v>
      </c>
      <c r="D1113" s="5">
        <f>TITRES_STAT!E1116</f>
        <v>65600</v>
      </c>
      <c r="E1113" s="2">
        <f t="shared" si="68"/>
        <v>6361078</v>
      </c>
      <c r="F1113" s="5" t="str">
        <f t="shared" si="71"/>
        <v>BULLISH</v>
      </c>
      <c r="G1113" s="5" t="str">
        <f t="shared" si="70"/>
        <v>STRONG</v>
      </c>
      <c r="H1113" s="5" t="str">
        <f t="shared" si="69"/>
        <v>CONFIRMED BULLISH</v>
      </c>
    </row>
    <row r="1114" spans="1:8" ht="13.5" x14ac:dyDescent="0.25">
      <c r="A1114" s="3">
        <f>TITRES_STAT!B1117</f>
        <v>43934</v>
      </c>
      <c r="B1114" s="5">
        <f>TITRES_STAT!C1117</f>
        <v>0.8</v>
      </c>
      <c r="C1114" s="5">
        <f>TITRES_STAT!D1117</f>
        <v>0.8</v>
      </c>
      <c r="D1114" s="5">
        <f>TITRES_STAT!E1117</f>
        <v>14431</v>
      </c>
      <c r="E1114" s="2">
        <f t="shared" si="68"/>
        <v>6361078</v>
      </c>
      <c r="F1114" s="5" t="str">
        <f t="shared" si="71"/>
        <v>BULLISH</v>
      </c>
      <c r="G1114" s="5" t="str">
        <f t="shared" si="70"/>
        <v>NEUTRAL</v>
      </c>
      <c r="H1114" s="5" t="str">
        <f t="shared" si="69"/>
        <v>CONFIRMED BULLISH</v>
      </c>
    </row>
    <row r="1115" spans="1:8" ht="13.5" x14ac:dyDescent="0.25">
      <c r="A1115" s="3">
        <f>TITRES_STAT!B1118</f>
        <v>43935</v>
      </c>
      <c r="B1115" s="5">
        <f>TITRES_STAT!C1118</f>
        <v>0.8</v>
      </c>
      <c r="C1115" s="5">
        <f>TITRES_STAT!D1118</f>
        <v>0.8</v>
      </c>
      <c r="D1115" s="5">
        <f>TITRES_STAT!E1118</f>
        <v>6761</v>
      </c>
      <c r="E1115" s="2">
        <f t="shared" si="68"/>
        <v>6361078</v>
      </c>
      <c r="F1115" s="5" t="str">
        <f t="shared" si="71"/>
        <v>BULLISH</v>
      </c>
      <c r="G1115" s="5" t="str">
        <f t="shared" si="70"/>
        <v>NEUTRAL</v>
      </c>
      <c r="H1115" s="5" t="str">
        <f t="shared" si="69"/>
        <v>CONFIRMED BULLISH</v>
      </c>
    </row>
    <row r="1116" spans="1:8" ht="13.5" x14ac:dyDescent="0.25">
      <c r="A1116" s="3">
        <f>TITRES_STAT!B1119</f>
        <v>43936</v>
      </c>
      <c r="B1116" s="5">
        <f>TITRES_STAT!C1119</f>
        <v>0.8</v>
      </c>
      <c r="C1116" s="5">
        <f>TITRES_STAT!D1119</f>
        <v>0.8</v>
      </c>
      <c r="D1116" s="5">
        <f>TITRES_STAT!E1119</f>
        <v>31984</v>
      </c>
      <c r="E1116" s="2">
        <f t="shared" si="68"/>
        <v>6361078</v>
      </c>
      <c r="F1116" s="5" t="str">
        <f t="shared" si="71"/>
        <v>BULLISH</v>
      </c>
      <c r="G1116" s="5" t="str">
        <f t="shared" si="70"/>
        <v>NEUTRAL</v>
      </c>
      <c r="H1116" s="5" t="str">
        <f t="shared" si="69"/>
        <v>CONFIRMED BULLISH</v>
      </c>
    </row>
    <row r="1117" spans="1:8" ht="13.5" x14ac:dyDescent="0.25">
      <c r="A1117" s="3">
        <f>TITRES_STAT!B1120</f>
        <v>43937</v>
      </c>
      <c r="B1117" s="5">
        <f>TITRES_STAT!C1120</f>
        <v>0.8</v>
      </c>
      <c r="C1117" s="5">
        <f>TITRES_STAT!D1120</f>
        <v>0.8</v>
      </c>
      <c r="D1117" s="5">
        <f>TITRES_STAT!E1120</f>
        <v>11582</v>
      </c>
      <c r="E1117" s="2">
        <f t="shared" si="68"/>
        <v>6361078</v>
      </c>
      <c r="F1117" s="5" t="str">
        <f t="shared" si="71"/>
        <v>BULLISH</v>
      </c>
      <c r="G1117" s="5" t="str">
        <f t="shared" si="70"/>
        <v>NEUTRAL</v>
      </c>
      <c r="H1117" s="5" t="str">
        <f t="shared" si="69"/>
        <v>CONFIRMED BULLISH</v>
      </c>
    </row>
    <row r="1118" spans="1:8" ht="13.5" x14ac:dyDescent="0.25">
      <c r="A1118" s="3">
        <f>TITRES_STAT!B1121</f>
        <v>43938</v>
      </c>
      <c r="B1118" s="5">
        <f>TITRES_STAT!C1121</f>
        <v>0.8</v>
      </c>
      <c r="C1118" s="5">
        <f>TITRES_STAT!D1121</f>
        <v>0.8</v>
      </c>
      <c r="D1118" s="5">
        <f>TITRES_STAT!E1121</f>
        <v>11824</v>
      </c>
      <c r="E1118" s="2">
        <f t="shared" si="68"/>
        <v>6361078</v>
      </c>
      <c r="F1118" s="5" t="str">
        <f t="shared" si="71"/>
        <v>NEUTRAL</v>
      </c>
      <c r="G1118" s="5" t="str">
        <f t="shared" si="70"/>
        <v>NEUTRAL</v>
      </c>
      <c r="H1118" s="5" t="str">
        <f t="shared" si="69"/>
        <v>NEUTRAL</v>
      </c>
    </row>
    <row r="1119" spans="1:8" ht="13.5" x14ac:dyDescent="0.25">
      <c r="A1119" s="3">
        <f>TITRES_STAT!B1122</f>
        <v>43941</v>
      </c>
      <c r="B1119" s="5">
        <f>TITRES_STAT!C1122</f>
        <v>0.78</v>
      </c>
      <c r="C1119" s="5">
        <f>TITRES_STAT!D1122</f>
        <v>0.78</v>
      </c>
      <c r="D1119" s="5">
        <f>TITRES_STAT!E1122</f>
        <v>20546</v>
      </c>
      <c r="E1119" s="2">
        <f t="shared" si="68"/>
        <v>6340532</v>
      </c>
      <c r="F1119" s="5" t="str">
        <f t="shared" si="71"/>
        <v>BEARISH</v>
      </c>
      <c r="G1119" s="5" t="str">
        <f t="shared" si="70"/>
        <v>NEUTRAL</v>
      </c>
      <c r="H1119" s="5" t="str">
        <f t="shared" si="69"/>
        <v>CONFIRMED BEARISH</v>
      </c>
    </row>
    <row r="1120" spans="1:8" ht="13.5" x14ac:dyDescent="0.25">
      <c r="A1120" s="3">
        <f>TITRES_STAT!B1123</f>
        <v>43942</v>
      </c>
      <c r="B1120" s="5">
        <f>TITRES_STAT!C1123</f>
        <v>0.76</v>
      </c>
      <c r="C1120" s="5">
        <f>TITRES_STAT!D1123</f>
        <v>0.76</v>
      </c>
      <c r="D1120" s="5">
        <f>TITRES_STAT!E1123</f>
        <v>26521</v>
      </c>
      <c r="E1120" s="2">
        <f t="shared" si="68"/>
        <v>6314011</v>
      </c>
      <c r="F1120" s="5" t="str">
        <f t="shared" si="71"/>
        <v>BEARISH</v>
      </c>
      <c r="G1120" s="5" t="str">
        <f t="shared" si="70"/>
        <v>NEUTRAL</v>
      </c>
      <c r="H1120" s="5" t="str">
        <f t="shared" si="69"/>
        <v>CONFIRMED BEARISH</v>
      </c>
    </row>
    <row r="1121" spans="1:8" ht="13.5" x14ac:dyDescent="0.25">
      <c r="A1121" s="3">
        <f>TITRES_STAT!B1124</f>
        <v>43943</v>
      </c>
      <c r="B1121" s="5">
        <f>TITRES_STAT!C1124</f>
        <v>0.77</v>
      </c>
      <c r="C1121" s="5">
        <f>TITRES_STAT!D1124</f>
        <v>0.77</v>
      </c>
      <c r="D1121" s="5">
        <f>TITRES_STAT!E1124</f>
        <v>21512</v>
      </c>
      <c r="E1121" s="2">
        <f t="shared" si="68"/>
        <v>6335523</v>
      </c>
      <c r="F1121" s="5" t="str">
        <f t="shared" si="71"/>
        <v>BEARISH</v>
      </c>
      <c r="G1121" s="5" t="str">
        <f t="shared" si="70"/>
        <v>NEUTRAL</v>
      </c>
      <c r="H1121" s="5" t="str">
        <f t="shared" si="69"/>
        <v>CONFIRMED BEARISH</v>
      </c>
    </row>
    <row r="1122" spans="1:8" ht="13.5" x14ac:dyDescent="0.25">
      <c r="A1122" s="3">
        <f>TITRES_STAT!B1125</f>
        <v>43944</v>
      </c>
      <c r="B1122" s="5">
        <f>TITRES_STAT!C1125</f>
        <v>0.76</v>
      </c>
      <c r="C1122" s="5">
        <f>TITRES_STAT!D1125</f>
        <v>0.76</v>
      </c>
      <c r="D1122" s="5">
        <f>TITRES_STAT!E1125</f>
        <v>7935</v>
      </c>
      <c r="E1122" s="2">
        <f t="shared" si="68"/>
        <v>6327588</v>
      </c>
      <c r="F1122" s="5" t="str">
        <f t="shared" si="71"/>
        <v>BEARISH</v>
      </c>
      <c r="G1122" s="5" t="str">
        <f t="shared" si="70"/>
        <v>NEUTRAL</v>
      </c>
      <c r="H1122" s="5" t="str">
        <f t="shared" si="69"/>
        <v>CONFIRMED BEARISH</v>
      </c>
    </row>
    <row r="1123" spans="1:8" ht="13.5" x14ac:dyDescent="0.25">
      <c r="A1123" s="3">
        <f>TITRES_STAT!B1126</f>
        <v>43945</v>
      </c>
      <c r="B1123" s="5">
        <f>TITRES_STAT!C1126</f>
        <v>0.75</v>
      </c>
      <c r="C1123" s="5">
        <f>TITRES_STAT!D1126</f>
        <v>0.75</v>
      </c>
      <c r="D1123" s="5">
        <f>TITRES_STAT!E1126</f>
        <v>10278</v>
      </c>
      <c r="E1123" s="2">
        <f t="shared" si="68"/>
        <v>6317310</v>
      </c>
      <c r="F1123" s="5" t="str">
        <f t="shared" si="71"/>
        <v>BEARISH</v>
      </c>
      <c r="G1123" s="5" t="str">
        <f t="shared" si="70"/>
        <v>NEUTRAL</v>
      </c>
      <c r="H1123" s="5" t="str">
        <f t="shared" si="69"/>
        <v>CONFIRMED BEARISH</v>
      </c>
    </row>
    <row r="1124" spans="1:8" ht="13.5" x14ac:dyDescent="0.25">
      <c r="A1124" s="3">
        <f>TITRES_STAT!B1127</f>
        <v>43948</v>
      </c>
      <c r="B1124" s="5">
        <f>TITRES_STAT!C1127</f>
        <v>0.75</v>
      </c>
      <c r="C1124" s="5">
        <f>TITRES_STAT!D1127</f>
        <v>0.75</v>
      </c>
      <c r="D1124" s="5">
        <f>TITRES_STAT!E1127</f>
        <v>11438</v>
      </c>
      <c r="E1124" s="2">
        <f t="shared" si="68"/>
        <v>6317310</v>
      </c>
      <c r="F1124" s="5" t="str">
        <f t="shared" si="71"/>
        <v>BEARISH</v>
      </c>
      <c r="G1124" s="5" t="str">
        <f t="shared" si="70"/>
        <v>NEUTRAL</v>
      </c>
      <c r="H1124" s="5" t="str">
        <f t="shared" si="69"/>
        <v>CONFIRMED BEARISH</v>
      </c>
    </row>
    <row r="1125" spans="1:8" ht="13.5" x14ac:dyDescent="0.25">
      <c r="A1125" s="3">
        <f>TITRES_STAT!B1128</f>
        <v>43949</v>
      </c>
      <c r="B1125" s="5">
        <f>TITRES_STAT!C1128</f>
        <v>0.74</v>
      </c>
      <c r="C1125" s="5">
        <f>TITRES_STAT!D1128</f>
        <v>0.74</v>
      </c>
      <c r="D1125" s="5">
        <f>TITRES_STAT!E1128</f>
        <v>29275</v>
      </c>
      <c r="E1125" s="2">
        <f t="shared" si="68"/>
        <v>6288035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43950</v>
      </c>
      <c r="B1126" s="5">
        <f>TITRES_STAT!C1129</f>
        <v>0.75</v>
      </c>
      <c r="C1126" s="5">
        <f>TITRES_STAT!D1129</f>
        <v>0.75</v>
      </c>
      <c r="D1126" s="5">
        <f>TITRES_STAT!E1129</f>
        <v>6066</v>
      </c>
      <c r="E1126" s="2">
        <f t="shared" si="68"/>
        <v>6294101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0.74</v>
      </c>
      <c r="C1127" s="5">
        <f>TITRES_STAT!D1130</f>
        <v>0.74</v>
      </c>
      <c r="D1127" s="5">
        <f>TITRES_STAT!E1130</f>
        <v>18382</v>
      </c>
      <c r="E1127" s="2">
        <f t="shared" si="68"/>
        <v>6275719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0.76</v>
      </c>
      <c r="C1128" s="5">
        <f>TITRES_STAT!D1131</f>
        <v>0.76</v>
      </c>
      <c r="D1128" s="5">
        <f>TITRES_STAT!E1131</f>
        <v>20650</v>
      </c>
      <c r="E1128" s="2">
        <f t="shared" si="68"/>
        <v>6296369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BEARISH DIVERGENCE</v>
      </c>
    </row>
    <row r="1129" spans="1:8" ht="13.5" x14ac:dyDescent="0.25">
      <c r="A1129" s="3">
        <f>TITRES_STAT!B1132</f>
        <v>43956</v>
      </c>
      <c r="B1129" s="5">
        <f>TITRES_STAT!C1132</f>
        <v>0.77</v>
      </c>
      <c r="C1129" s="5">
        <f>TITRES_STAT!D1132</f>
        <v>0.77</v>
      </c>
      <c r="D1129" s="5">
        <f>TITRES_STAT!E1132</f>
        <v>83856</v>
      </c>
      <c r="E1129" s="2">
        <f t="shared" si="68"/>
        <v>6380225</v>
      </c>
      <c r="F1129" s="5" t="str">
        <f t="shared" si="71"/>
        <v>BULLISH</v>
      </c>
      <c r="G1129" s="5" t="str">
        <f t="shared" si="70"/>
        <v>NEUTRAL</v>
      </c>
      <c r="H1129" s="5" t="str">
        <f t="shared" si="69"/>
        <v>CONFIRMED BULLISH</v>
      </c>
    </row>
    <row r="1130" spans="1:8" ht="13.5" x14ac:dyDescent="0.25">
      <c r="A1130" s="3">
        <f>TITRES_STAT!B1133</f>
        <v>43957</v>
      </c>
      <c r="B1130" s="5">
        <f>TITRES_STAT!C1133</f>
        <v>0.77</v>
      </c>
      <c r="C1130" s="5">
        <f>TITRES_STAT!D1133</f>
        <v>0.77</v>
      </c>
      <c r="D1130" s="5">
        <f>TITRES_STAT!E1133</f>
        <v>42964</v>
      </c>
      <c r="E1130" s="2">
        <f t="shared" si="68"/>
        <v>6380225</v>
      </c>
      <c r="F1130" s="5" t="str">
        <f t="shared" si="71"/>
        <v>BULLISH</v>
      </c>
      <c r="G1130" s="5" t="str">
        <f t="shared" si="70"/>
        <v>NEUTRAL</v>
      </c>
      <c r="H1130" s="5" t="str">
        <f t="shared" si="69"/>
        <v>CONFIRMED BULLISH</v>
      </c>
    </row>
    <row r="1131" spans="1:8" ht="13.5" x14ac:dyDescent="0.25">
      <c r="A1131" s="3">
        <f>TITRES_STAT!B1134</f>
        <v>43958</v>
      </c>
      <c r="B1131" s="5">
        <f>TITRES_STAT!C1134</f>
        <v>0.77</v>
      </c>
      <c r="C1131" s="5">
        <f>TITRES_STAT!D1134</f>
        <v>0.77</v>
      </c>
      <c r="D1131" s="5">
        <f>TITRES_STAT!E1134</f>
        <v>1982</v>
      </c>
      <c r="E1131" s="2">
        <f t="shared" si="68"/>
        <v>6380225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CONFIRMED BULLISH</v>
      </c>
    </row>
    <row r="1132" spans="1:8" ht="13.5" x14ac:dyDescent="0.25">
      <c r="A1132" s="3">
        <f>TITRES_STAT!B1135</f>
        <v>43959</v>
      </c>
      <c r="B1132" s="5">
        <f>TITRES_STAT!C1135</f>
        <v>0.77</v>
      </c>
      <c r="C1132" s="5">
        <f>TITRES_STAT!D1135</f>
        <v>0.77</v>
      </c>
      <c r="D1132" s="5">
        <f>TITRES_STAT!E1135</f>
        <v>59802</v>
      </c>
      <c r="E1132" s="2">
        <f t="shared" si="68"/>
        <v>6380225</v>
      </c>
      <c r="F1132" s="5" t="str">
        <f t="shared" si="71"/>
        <v>BULLISH</v>
      </c>
      <c r="G1132" s="5" t="str">
        <f t="shared" si="70"/>
        <v>NEUTRAL</v>
      </c>
      <c r="H1132" s="5" t="str">
        <f t="shared" si="69"/>
        <v>CONFIRMED BULLISH</v>
      </c>
    </row>
    <row r="1133" spans="1:8" ht="13.5" x14ac:dyDescent="0.25">
      <c r="A1133" s="3">
        <f>TITRES_STAT!B1136</f>
        <v>43962</v>
      </c>
      <c r="B1133" s="5">
        <f>TITRES_STAT!C1136</f>
        <v>0.77</v>
      </c>
      <c r="C1133" s="5">
        <f>TITRES_STAT!D1136</f>
        <v>0.77</v>
      </c>
      <c r="D1133" s="5">
        <f>TITRES_STAT!E1136</f>
        <v>20750</v>
      </c>
      <c r="E1133" s="2">
        <f t="shared" si="68"/>
        <v>6380225</v>
      </c>
      <c r="F1133" s="5" t="str">
        <f t="shared" si="71"/>
        <v>BULLISH</v>
      </c>
      <c r="G1133" s="5" t="str">
        <f t="shared" si="70"/>
        <v>NEUTRAL</v>
      </c>
      <c r="H1133" s="5" t="str">
        <f t="shared" si="69"/>
        <v>CONFIRMED BULLISH</v>
      </c>
    </row>
    <row r="1134" spans="1:8" ht="13.5" x14ac:dyDescent="0.25">
      <c r="A1134" s="3">
        <f>TITRES_STAT!B1137</f>
        <v>43963</v>
      </c>
      <c r="B1134" s="5">
        <f>TITRES_STAT!C1137</f>
        <v>0.78</v>
      </c>
      <c r="C1134" s="5">
        <f>TITRES_STAT!D1137</f>
        <v>0.78</v>
      </c>
      <c r="D1134" s="5">
        <f>TITRES_STAT!E1137</f>
        <v>10228</v>
      </c>
      <c r="E1134" s="2">
        <f t="shared" si="68"/>
        <v>6390453</v>
      </c>
      <c r="F1134" s="5" t="str">
        <f t="shared" si="71"/>
        <v>BULLISH</v>
      </c>
      <c r="G1134" s="5" t="str">
        <f t="shared" si="70"/>
        <v>NEUTRAL</v>
      </c>
      <c r="H1134" s="5" t="str">
        <f t="shared" si="69"/>
        <v>CONFIRMED BULLISH</v>
      </c>
    </row>
    <row r="1135" spans="1:8" ht="13.5" x14ac:dyDescent="0.25">
      <c r="A1135" s="3">
        <f>TITRES_STAT!B1138</f>
        <v>43964</v>
      </c>
      <c r="B1135" s="5">
        <f>TITRES_STAT!C1138</f>
        <v>0.78</v>
      </c>
      <c r="C1135" s="5">
        <f>TITRES_STAT!D1138</f>
        <v>0.78</v>
      </c>
      <c r="D1135" s="5">
        <f>TITRES_STAT!E1138</f>
        <v>4552</v>
      </c>
      <c r="E1135" s="2">
        <f t="shared" si="68"/>
        <v>6390453</v>
      </c>
      <c r="F1135" s="5" t="str">
        <f t="shared" si="71"/>
        <v>BULLISH</v>
      </c>
      <c r="G1135" s="5" t="str">
        <f t="shared" si="70"/>
        <v>NEUTRAL</v>
      </c>
      <c r="H1135" s="5" t="str">
        <f t="shared" si="69"/>
        <v>CONFIRMED BULLISH</v>
      </c>
    </row>
    <row r="1136" spans="1:8" ht="13.5" x14ac:dyDescent="0.25">
      <c r="A1136" s="3">
        <f>TITRES_STAT!B1139</f>
        <v>43965</v>
      </c>
      <c r="B1136" s="5">
        <f>TITRES_STAT!C1139</f>
        <v>0.79</v>
      </c>
      <c r="C1136" s="5">
        <f>TITRES_STAT!D1139</f>
        <v>0.79</v>
      </c>
      <c r="D1136" s="5">
        <f>TITRES_STAT!E1139</f>
        <v>7851</v>
      </c>
      <c r="E1136" s="2">
        <f t="shared" si="68"/>
        <v>6398304</v>
      </c>
      <c r="F1136" s="5" t="str">
        <f t="shared" si="71"/>
        <v>BULLISH</v>
      </c>
      <c r="G1136" s="5" t="str">
        <f t="shared" si="70"/>
        <v>NEUTRAL</v>
      </c>
      <c r="H1136" s="5" t="str">
        <f t="shared" si="69"/>
        <v>CONFIRMED BULLISH</v>
      </c>
    </row>
    <row r="1137" spans="1:8" ht="13.5" x14ac:dyDescent="0.25">
      <c r="A1137" s="3">
        <f>TITRES_STAT!B1140</f>
        <v>43966</v>
      </c>
      <c r="B1137" s="5">
        <f>TITRES_STAT!C1140</f>
        <v>0.79</v>
      </c>
      <c r="C1137" s="5">
        <f>TITRES_STAT!D1140</f>
        <v>0.79</v>
      </c>
      <c r="D1137" s="5">
        <f>TITRES_STAT!E1140</f>
        <v>9818</v>
      </c>
      <c r="E1137" s="2">
        <f t="shared" si="68"/>
        <v>6398304</v>
      </c>
      <c r="F1137" s="5" t="str">
        <f t="shared" si="71"/>
        <v>BULLISH</v>
      </c>
      <c r="G1137" s="5" t="str">
        <f t="shared" si="70"/>
        <v>NEUTRAL</v>
      </c>
      <c r="H1137" s="5" t="str">
        <f t="shared" si="69"/>
        <v>CONFIRMED BULLISH</v>
      </c>
    </row>
    <row r="1138" spans="1:8" ht="13.5" x14ac:dyDescent="0.25">
      <c r="A1138" s="3">
        <f>TITRES_STAT!B1141</f>
        <v>43969</v>
      </c>
      <c r="B1138" s="5">
        <f>TITRES_STAT!C1141</f>
        <v>0.8</v>
      </c>
      <c r="C1138" s="5">
        <f>TITRES_STAT!D1141</f>
        <v>0.8</v>
      </c>
      <c r="D1138" s="5">
        <f>TITRES_STAT!E1141</f>
        <v>17461</v>
      </c>
      <c r="E1138" s="2">
        <f t="shared" si="68"/>
        <v>6415765</v>
      </c>
      <c r="F1138" s="5" t="str">
        <f t="shared" si="71"/>
        <v>BULLISH</v>
      </c>
      <c r="G1138" s="5" t="str">
        <f t="shared" si="70"/>
        <v>NEUTRAL</v>
      </c>
      <c r="H1138" s="5" t="str">
        <f t="shared" si="69"/>
        <v>CONFIRMED BULLISH</v>
      </c>
    </row>
    <row r="1139" spans="1:8" ht="13.5" x14ac:dyDescent="0.25">
      <c r="A1139" s="3">
        <f>TITRES_STAT!B1142</f>
        <v>43970</v>
      </c>
      <c r="B1139" s="5">
        <f>TITRES_STAT!C1142</f>
        <v>0.81</v>
      </c>
      <c r="C1139" s="5">
        <f>TITRES_STAT!D1142</f>
        <v>0.81</v>
      </c>
      <c r="D1139" s="5">
        <f>TITRES_STAT!E1142</f>
        <v>14295</v>
      </c>
      <c r="E1139" s="2">
        <f t="shared" si="68"/>
        <v>6430060</v>
      </c>
      <c r="F1139" s="5" t="str">
        <f t="shared" si="71"/>
        <v>BULLISH</v>
      </c>
      <c r="G1139" s="5" t="str">
        <f t="shared" si="70"/>
        <v>NEUTRAL</v>
      </c>
      <c r="H1139" s="5" t="str">
        <f t="shared" si="69"/>
        <v>CONFIRMED BULLISH</v>
      </c>
    </row>
    <row r="1140" spans="1:8" ht="13.5" x14ac:dyDescent="0.25">
      <c r="A1140" s="3">
        <f>TITRES_STAT!B1143</f>
        <v>43971</v>
      </c>
      <c r="B1140" s="5">
        <f>TITRES_STAT!C1143</f>
        <v>0.82</v>
      </c>
      <c r="C1140" s="5">
        <f>TITRES_STAT!D1143</f>
        <v>0.82</v>
      </c>
      <c r="D1140" s="5">
        <f>TITRES_STAT!E1143</f>
        <v>10240</v>
      </c>
      <c r="E1140" s="2">
        <f t="shared" si="68"/>
        <v>6440300</v>
      </c>
      <c r="F1140" s="5" t="str">
        <f t="shared" si="71"/>
        <v>BULLISH</v>
      </c>
      <c r="G1140" s="5" t="str">
        <f t="shared" si="70"/>
        <v>NEUTRAL</v>
      </c>
      <c r="H1140" s="5" t="str">
        <f t="shared" si="69"/>
        <v>CONFIRMED BULLISH</v>
      </c>
    </row>
    <row r="1141" spans="1:8" ht="13.5" x14ac:dyDescent="0.25">
      <c r="A1141" s="3">
        <f>TITRES_STAT!B1144</f>
        <v>43972</v>
      </c>
      <c r="B1141" s="5">
        <f>TITRES_STAT!C1144</f>
        <v>0.83</v>
      </c>
      <c r="C1141" s="5">
        <f>TITRES_STAT!D1144</f>
        <v>0.83</v>
      </c>
      <c r="D1141" s="5">
        <f>TITRES_STAT!E1144</f>
        <v>7201</v>
      </c>
      <c r="E1141" s="2">
        <f t="shared" si="68"/>
        <v>6447501</v>
      </c>
      <c r="F1141" s="5" t="str">
        <f t="shared" si="71"/>
        <v>BULLISH</v>
      </c>
      <c r="G1141" s="5" t="str">
        <f t="shared" si="70"/>
        <v>NEUTRAL</v>
      </c>
      <c r="H1141" s="5" t="str">
        <f t="shared" si="69"/>
        <v>CONFIRMED BULLISH</v>
      </c>
    </row>
    <row r="1142" spans="1:8" ht="13.5" x14ac:dyDescent="0.25">
      <c r="A1142" s="3">
        <f>TITRES_STAT!B1145</f>
        <v>43973</v>
      </c>
      <c r="B1142" s="5">
        <f>TITRES_STAT!C1145</f>
        <v>0.84</v>
      </c>
      <c r="C1142" s="5">
        <f>TITRES_STAT!D1145</f>
        <v>0.84</v>
      </c>
      <c r="D1142" s="5">
        <f>TITRES_STAT!E1145</f>
        <v>19901</v>
      </c>
      <c r="E1142" s="2">
        <f t="shared" si="68"/>
        <v>6467402</v>
      </c>
      <c r="F1142" s="5" t="str">
        <f t="shared" si="71"/>
        <v>BULLISH</v>
      </c>
      <c r="G1142" s="5" t="str">
        <f t="shared" si="70"/>
        <v>NEUTRAL</v>
      </c>
      <c r="H1142" s="5" t="str">
        <f t="shared" si="69"/>
        <v>CONFIRMED BULLISH</v>
      </c>
    </row>
    <row r="1143" spans="1:8" ht="13.5" x14ac:dyDescent="0.25">
      <c r="A1143" s="3">
        <f>TITRES_STAT!B1146</f>
        <v>43977</v>
      </c>
      <c r="B1143" s="5">
        <f>TITRES_STAT!C1146</f>
        <v>0.85</v>
      </c>
      <c r="C1143" s="5">
        <f>TITRES_STAT!D1146</f>
        <v>0.85</v>
      </c>
      <c r="D1143" s="5">
        <f>TITRES_STAT!E1146</f>
        <v>3338</v>
      </c>
      <c r="E1143" s="2">
        <f t="shared" si="68"/>
        <v>6470740</v>
      </c>
      <c r="F1143" s="5" t="str">
        <f t="shared" si="71"/>
        <v>BULLISH</v>
      </c>
      <c r="G1143" s="5" t="str">
        <f t="shared" si="70"/>
        <v>NEUTRAL</v>
      </c>
      <c r="H1143" s="5" t="str">
        <f t="shared" si="69"/>
        <v>CONFIRMED BULLISH</v>
      </c>
    </row>
    <row r="1144" spans="1:8" ht="13.5" x14ac:dyDescent="0.25">
      <c r="A1144" s="3">
        <f>TITRES_STAT!B1147</f>
        <v>43978</v>
      </c>
      <c r="B1144" s="5">
        <f>TITRES_STAT!C1147</f>
        <v>0.85</v>
      </c>
      <c r="C1144" s="5">
        <f>TITRES_STAT!D1147</f>
        <v>0.85</v>
      </c>
      <c r="D1144" s="5">
        <f>TITRES_STAT!E1147</f>
        <v>3260</v>
      </c>
      <c r="E1144" s="2">
        <f t="shared" si="68"/>
        <v>6470740</v>
      </c>
      <c r="F1144" s="5" t="str">
        <f t="shared" si="71"/>
        <v>BULLISH</v>
      </c>
      <c r="G1144" s="5" t="str">
        <f t="shared" si="70"/>
        <v>NEUTRAL</v>
      </c>
      <c r="H1144" s="5" t="str">
        <f t="shared" si="69"/>
        <v>CONFIRMED BULLISH</v>
      </c>
    </row>
    <row r="1145" spans="1:8" ht="13.5" x14ac:dyDescent="0.25">
      <c r="A1145" s="3">
        <f>TITRES_STAT!B1148</f>
        <v>43979</v>
      </c>
      <c r="B1145" s="5">
        <f>TITRES_STAT!C1148</f>
        <v>0.85</v>
      </c>
      <c r="C1145" s="5">
        <f>TITRES_STAT!D1148</f>
        <v>0.85</v>
      </c>
      <c r="D1145" s="5">
        <f>TITRES_STAT!E1148</f>
        <v>31127</v>
      </c>
      <c r="E1145" s="2">
        <f t="shared" si="68"/>
        <v>6470740</v>
      </c>
      <c r="F1145" s="5" t="str">
        <f t="shared" si="71"/>
        <v>BULLISH</v>
      </c>
      <c r="G1145" s="5" t="str">
        <f t="shared" si="70"/>
        <v>NEUTRAL</v>
      </c>
      <c r="H1145" s="5" t="str">
        <f t="shared" si="69"/>
        <v>CONFIRMED BULLISH</v>
      </c>
    </row>
    <row r="1146" spans="1:8" ht="13.5" x14ac:dyDescent="0.25">
      <c r="A1146" s="3">
        <f>TITRES_STAT!B1149</f>
        <v>43980</v>
      </c>
      <c r="B1146" s="5">
        <f>TITRES_STAT!C1149</f>
        <v>0.83</v>
      </c>
      <c r="C1146" s="5">
        <f>TITRES_STAT!D1149</f>
        <v>0.83</v>
      </c>
      <c r="D1146" s="5">
        <f>TITRES_STAT!E1149</f>
        <v>34402</v>
      </c>
      <c r="E1146" s="2">
        <f t="shared" si="68"/>
        <v>6436338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NEUTRAL</v>
      </c>
    </row>
    <row r="1147" spans="1:8" ht="13.5" x14ac:dyDescent="0.25">
      <c r="A1147" s="3">
        <f>TITRES_STAT!B1150</f>
        <v>43983</v>
      </c>
      <c r="B1147" s="5">
        <f>TITRES_STAT!C1150</f>
        <v>0.84</v>
      </c>
      <c r="C1147" s="5">
        <f>TITRES_STAT!D1150</f>
        <v>0.84</v>
      </c>
      <c r="D1147" s="5">
        <f>TITRES_STAT!E1150</f>
        <v>10348</v>
      </c>
      <c r="E1147" s="2">
        <f t="shared" si="68"/>
        <v>6446686</v>
      </c>
      <c r="F1147" s="5" t="str">
        <f t="shared" si="71"/>
        <v>BEARISH</v>
      </c>
      <c r="G1147" s="5" t="str">
        <f t="shared" si="70"/>
        <v>NEUTRAL</v>
      </c>
      <c r="H1147" s="5" t="str">
        <f t="shared" si="69"/>
        <v>NEUTRAL</v>
      </c>
    </row>
    <row r="1148" spans="1:8" ht="13.5" x14ac:dyDescent="0.25">
      <c r="A1148" s="3">
        <f>TITRES_STAT!B1151</f>
        <v>43984</v>
      </c>
      <c r="B1148" s="5">
        <f>TITRES_STAT!C1151</f>
        <v>0.85</v>
      </c>
      <c r="C1148" s="5">
        <f>TITRES_STAT!D1151</f>
        <v>0.85</v>
      </c>
      <c r="D1148" s="5">
        <f>TITRES_STAT!E1151</f>
        <v>1996</v>
      </c>
      <c r="E1148" s="2">
        <f t="shared" si="68"/>
        <v>6448682</v>
      </c>
      <c r="F1148" s="5" t="str">
        <f t="shared" si="71"/>
        <v>BEARISH</v>
      </c>
      <c r="G1148" s="5" t="str">
        <f t="shared" si="70"/>
        <v>NEUTRAL</v>
      </c>
      <c r="H1148" s="5" t="str">
        <f t="shared" si="69"/>
        <v>NEUTRAL</v>
      </c>
    </row>
    <row r="1149" spans="1:8" ht="13.5" x14ac:dyDescent="0.25">
      <c r="A1149" s="3">
        <f>TITRES_STAT!B1152</f>
        <v>43985</v>
      </c>
      <c r="B1149" s="5">
        <f>TITRES_STAT!C1152</f>
        <v>0.86</v>
      </c>
      <c r="C1149" s="5">
        <f>TITRES_STAT!D1152</f>
        <v>0.86</v>
      </c>
      <c r="D1149" s="5">
        <f>TITRES_STAT!E1152</f>
        <v>23302</v>
      </c>
      <c r="E1149" s="2">
        <f t="shared" si="68"/>
        <v>6471984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CONFIRMED BULLISH</v>
      </c>
    </row>
    <row r="1150" spans="1:8" ht="13.5" x14ac:dyDescent="0.25">
      <c r="A1150" s="3">
        <f>TITRES_STAT!B1153</f>
        <v>43986</v>
      </c>
      <c r="B1150" s="5">
        <f>TITRES_STAT!C1153</f>
        <v>0.84</v>
      </c>
      <c r="C1150" s="5">
        <f>TITRES_STAT!D1153</f>
        <v>0.84</v>
      </c>
      <c r="D1150" s="5">
        <f>TITRES_STAT!E1153</f>
        <v>12636</v>
      </c>
      <c r="E1150" s="2">
        <f t="shared" si="68"/>
        <v>6459348</v>
      </c>
      <c r="F1150" s="5" t="str">
        <f t="shared" si="71"/>
        <v>BEARISH</v>
      </c>
      <c r="G1150" s="5" t="str">
        <f t="shared" si="70"/>
        <v>NEUTRAL</v>
      </c>
      <c r="H1150" s="5" t="str">
        <f t="shared" si="69"/>
        <v>CONFIRMED BEARISH</v>
      </c>
    </row>
    <row r="1151" spans="1:8" ht="13.5" x14ac:dyDescent="0.25">
      <c r="A1151" s="3">
        <f>TITRES_STAT!B1154</f>
        <v>43987</v>
      </c>
      <c r="B1151" s="5">
        <f>TITRES_STAT!C1154</f>
        <v>0.83</v>
      </c>
      <c r="C1151" s="5">
        <f>TITRES_STAT!D1154</f>
        <v>0.83</v>
      </c>
      <c r="D1151" s="5">
        <f>TITRES_STAT!E1154</f>
        <v>10564</v>
      </c>
      <c r="E1151" s="2">
        <f t="shared" si="68"/>
        <v>6448784</v>
      </c>
      <c r="F1151" s="5" t="str">
        <f t="shared" si="71"/>
        <v>BULLISH</v>
      </c>
      <c r="G1151" s="5" t="str">
        <f t="shared" si="70"/>
        <v>NEUTRAL</v>
      </c>
      <c r="H1151" s="5" t="str">
        <f t="shared" si="69"/>
        <v>NEUTRAL</v>
      </c>
    </row>
    <row r="1152" spans="1:8" ht="13.5" x14ac:dyDescent="0.25">
      <c r="A1152" s="3">
        <f>TITRES_STAT!B1155</f>
        <v>43990</v>
      </c>
      <c r="B1152" s="5">
        <f>TITRES_STAT!C1155</f>
        <v>0.83</v>
      </c>
      <c r="C1152" s="5">
        <f>TITRES_STAT!D1155</f>
        <v>0.83</v>
      </c>
      <c r="D1152" s="5">
        <f>TITRES_STAT!E1155</f>
        <v>3527</v>
      </c>
      <c r="E1152" s="2">
        <f t="shared" si="68"/>
        <v>6448784</v>
      </c>
      <c r="F1152" s="5" t="str">
        <f t="shared" si="71"/>
        <v>BULLISH</v>
      </c>
      <c r="G1152" s="5" t="str">
        <f t="shared" si="70"/>
        <v>NEUTRAL</v>
      </c>
      <c r="H1152" s="5" t="str">
        <f t="shared" si="69"/>
        <v>BULLISH DIVERGENCE</v>
      </c>
    </row>
    <row r="1153" spans="1:8" ht="13.5" x14ac:dyDescent="0.25">
      <c r="A1153" s="3">
        <f>TITRES_STAT!B1156</f>
        <v>43991</v>
      </c>
      <c r="B1153" s="5">
        <f>TITRES_STAT!C1156</f>
        <v>0.83</v>
      </c>
      <c r="C1153" s="5">
        <f>TITRES_STAT!D1156</f>
        <v>0.83</v>
      </c>
      <c r="D1153" s="5">
        <f>TITRES_STAT!E1156</f>
        <v>18766</v>
      </c>
      <c r="E1153" s="2">
        <f t="shared" si="68"/>
        <v>6448784</v>
      </c>
      <c r="F1153" s="5" t="str">
        <f t="shared" si="71"/>
        <v>BULLISH</v>
      </c>
      <c r="G1153" s="5" t="str">
        <f t="shared" si="70"/>
        <v>NEUTRAL</v>
      </c>
      <c r="H1153" s="5" t="str">
        <f t="shared" si="69"/>
        <v>BULLISH DIVERGENCE</v>
      </c>
    </row>
    <row r="1154" spans="1:8" ht="13.5" x14ac:dyDescent="0.25">
      <c r="A1154" s="3">
        <f>TITRES_STAT!B1157</f>
        <v>43992</v>
      </c>
      <c r="B1154" s="5">
        <f>TITRES_STAT!C1157</f>
        <v>0.83</v>
      </c>
      <c r="C1154" s="5">
        <f>TITRES_STAT!D1157</f>
        <v>0.83</v>
      </c>
      <c r="D1154" s="5">
        <f>TITRES_STAT!E1157</f>
        <v>16884</v>
      </c>
      <c r="E1154" s="2">
        <f t="shared" si="68"/>
        <v>6448784</v>
      </c>
      <c r="F1154" s="5" t="str">
        <f t="shared" si="71"/>
        <v>BEARISH</v>
      </c>
      <c r="G1154" s="5" t="str">
        <f t="shared" si="70"/>
        <v>NEUTRAL</v>
      </c>
      <c r="H1154" s="5" t="str">
        <f t="shared" si="69"/>
        <v>CONFIRMED BEARISH</v>
      </c>
    </row>
    <row r="1155" spans="1:8" ht="13.5" x14ac:dyDescent="0.25">
      <c r="A1155" s="3">
        <f>TITRES_STAT!B1158</f>
        <v>43993</v>
      </c>
      <c r="B1155" s="5">
        <f>TITRES_STAT!C1158</f>
        <v>0.85</v>
      </c>
      <c r="C1155" s="5">
        <f>TITRES_STAT!D1158</f>
        <v>0.85</v>
      </c>
      <c r="D1155" s="5">
        <f>TITRES_STAT!E1158</f>
        <v>5243</v>
      </c>
      <c r="E1155" s="2">
        <f t="shared" si="68"/>
        <v>6454027</v>
      </c>
      <c r="F1155" s="5" t="str">
        <f t="shared" si="71"/>
        <v>BEARISH</v>
      </c>
      <c r="G1155" s="5" t="str">
        <f t="shared" si="70"/>
        <v>NEUTRAL</v>
      </c>
      <c r="H1155" s="5" t="str">
        <f t="shared" si="69"/>
        <v>BEARISH DIVERGENCE</v>
      </c>
    </row>
    <row r="1156" spans="1:8" ht="13.5" x14ac:dyDescent="0.25">
      <c r="A1156" s="3">
        <f>TITRES_STAT!B1159</f>
        <v>43994</v>
      </c>
      <c r="B1156" s="5">
        <f>TITRES_STAT!C1159</f>
        <v>0.86</v>
      </c>
      <c r="C1156" s="5">
        <f>TITRES_STAT!D1159</f>
        <v>0.86</v>
      </c>
      <c r="D1156" s="5">
        <f>TITRES_STAT!E1159</f>
        <v>43249</v>
      </c>
      <c r="E1156" s="2">
        <f t="shared" ref="E1156:E1219" si="72">IF(B1156&gt;B1155, E1155+D1156, IF(B1156&lt;B1155, E1155-D1156, E1155))</f>
        <v>6497276</v>
      </c>
      <c r="F1156" s="5" t="str">
        <f t="shared" si="71"/>
        <v>BULLISH</v>
      </c>
      <c r="G1156" s="5" t="str">
        <f t="shared" si="70"/>
        <v>NEUTRAL</v>
      </c>
      <c r="H1156" s="5" t="str">
        <f t="shared" si="69"/>
        <v>CONFIRMED BULLISH</v>
      </c>
    </row>
    <row r="1157" spans="1:8" ht="13.5" x14ac:dyDescent="0.25">
      <c r="A1157" s="3">
        <f>TITRES_STAT!B1160</f>
        <v>43997</v>
      </c>
      <c r="B1157" s="5">
        <f>TITRES_STAT!C1160</f>
        <v>0.85</v>
      </c>
      <c r="C1157" s="5">
        <f>TITRES_STAT!D1160</f>
        <v>0.85</v>
      </c>
      <c r="D1157" s="5">
        <f>TITRES_STAT!E1160</f>
        <v>67329</v>
      </c>
      <c r="E1157" s="2">
        <f t="shared" si="72"/>
        <v>6429947</v>
      </c>
      <c r="F1157" s="5" t="str">
        <f t="shared" si="71"/>
        <v>BEARISH</v>
      </c>
      <c r="G1157" s="5" t="str">
        <f t="shared" si="70"/>
        <v>NEUTRAL</v>
      </c>
      <c r="H1157" s="5" t="str">
        <f t="shared" si="69"/>
        <v>BEARISH DIVERGENCE</v>
      </c>
    </row>
    <row r="1158" spans="1:8" ht="13.5" x14ac:dyDescent="0.25">
      <c r="A1158" s="3">
        <f>TITRES_STAT!B1161</f>
        <v>43998</v>
      </c>
      <c r="B1158" s="5">
        <f>TITRES_STAT!C1161</f>
        <v>0.85</v>
      </c>
      <c r="C1158" s="5">
        <f>TITRES_STAT!D1161</f>
        <v>0.85</v>
      </c>
      <c r="D1158" s="5">
        <f>TITRES_STAT!E1161</f>
        <v>24774</v>
      </c>
      <c r="E1158" s="2">
        <f t="shared" si="72"/>
        <v>6429947</v>
      </c>
      <c r="F1158" s="5" t="str">
        <f t="shared" si="71"/>
        <v>BEARISH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BEARISH DIVERGENCE</v>
      </c>
    </row>
    <row r="1159" spans="1:8" ht="13.5" x14ac:dyDescent="0.25">
      <c r="A1159" s="3">
        <f>TITRES_STAT!B1162</f>
        <v>43999</v>
      </c>
      <c r="B1159" s="5">
        <f>TITRES_STAT!C1162</f>
        <v>0.84</v>
      </c>
      <c r="C1159" s="5">
        <f>TITRES_STAT!D1162</f>
        <v>0.84</v>
      </c>
      <c r="D1159" s="5">
        <f>TITRES_STAT!E1162</f>
        <v>24914</v>
      </c>
      <c r="E1159" s="2">
        <f t="shared" si="72"/>
        <v>6405033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BEARISH DIVERGENCE</v>
      </c>
    </row>
    <row r="1160" spans="1:8" ht="13.5" x14ac:dyDescent="0.25">
      <c r="A1160" s="3">
        <f>TITRES_STAT!B1163</f>
        <v>44000</v>
      </c>
      <c r="B1160" s="5">
        <f>TITRES_STAT!C1163</f>
        <v>0.89</v>
      </c>
      <c r="C1160" s="5">
        <f>TITRES_STAT!D1163</f>
        <v>0.89</v>
      </c>
      <c r="D1160" s="5">
        <f>TITRES_STAT!E1163</f>
        <v>122293</v>
      </c>
      <c r="E1160" s="2">
        <f t="shared" si="72"/>
        <v>6527326</v>
      </c>
      <c r="F1160" s="5" t="str">
        <f t="shared" ref="F1160:F1223" si="75">IF(E1160&gt;E1155,"BULLISH",IF(E1160&lt;E1155,"BEARISH","NEUTRAL"))</f>
        <v>BULLISH</v>
      </c>
      <c r="G1160" s="5" t="str">
        <f t="shared" si="74"/>
        <v>NEUTRAL</v>
      </c>
      <c r="H1160" s="5" t="str">
        <f t="shared" si="73"/>
        <v>CONFIRMED BULLISH</v>
      </c>
    </row>
    <row r="1161" spans="1:8" ht="13.5" x14ac:dyDescent="0.25">
      <c r="A1161" s="3">
        <f>TITRES_STAT!B1164</f>
        <v>44001</v>
      </c>
      <c r="B1161" s="5">
        <f>TITRES_STAT!C1164</f>
        <v>0.93</v>
      </c>
      <c r="C1161" s="5">
        <f>TITRES_STAT!D1164</f>
        <v>0.93</v>
      </c>
      <c r="D1161" s="5">
        <f>TITRES_STAT!E1164</f>
        <v>0</v>
      </c>
      <c r="E1161" s="2">
        <f t="shared" si="72"/>
        <v>6527326</v>
      </c>
      <c r="F1161" s="5" t="str">
        <f t="shared" si="75"/>
        <v>BULLISH</v>
      </c>
      <c r="G1161" s="5" t="str">
        <f t="shared" si="74"/>
        <v>NEUTRAL</v>
      </c>
      <c r="H1161" s="5" t="str">
        <f t="shared" si="73"/>
        <v>CONFIRMED BULLISH</v>
      </c>
    </row>
    <row r="1162" spans="1:8" ht="13.5" x14ac:dyDescent="0.25">
      <c r="A1162" s="3">
        <f>TITRES_STAT!B1165</f>
        <v>44004</v>
      </c>
      <c r="B1162" s="5">
        <f>TITRES_STAT!C1165</f>
        <v>0.94</v>
      </c>
      <c r="C1162" s="5">
        <f>TITRES_STAT!D1165</f>
        <v>0.94</v>
      </c>
      <c r="D1162" s="5">
        <f>TITRES_STAT!E1165</f>
        <v>224012</v>
      </c>
      <c r="E1162" s="2">
        <f t="shared" si="72"/>
        <v>6751338</v>
      </c>
      <c r="F1162" s="5" t="str">
        <f t="shared" si="75"/>
        <v>BULLISH</v>
      </c>
      <c r="G1162" s="5" t="str">
        <f t="shared" si="74"/>
        <v>STRONG</v>
      </c>
      <c r="H1162" s="5" t="str">
        <f t="shared" si="73"/>
        <v>CONFIRMED BULLISH</v>
      </c>
    </row>
    <row r="1163" spans="1:8" ht="13.5" x14ac:dyDescent="0.25">
      <c r="A1163" s="3">
        <f>TITRES_STAT!B1166</f>
        <v>44005</v>
      </c>
      <c r="B1163" s="5">
        <f>TITRES_STAT!C1166</f>
        <v>0.93</v>
      </c>
      <c r="C1163" s="5">
        <f>TITRES_STAT!D1166</f>
        <v>0.93</v>
      </c>
      <c r="D1163" s="5">
        <f>TITRES_STAT!E1166</f>
        <v>43766</v>
      </c>
      <c r="E1163" s="2">
        <f t="shared" si="72"/>
        <v>6707572</v>
      </c>
      <c r="F1163" s="5" t="str">
        <f t="shared" si="75"/>
        <v>BULLISH</v>
      </c>
      <c r="G1163" s="5" t="str">
        <f t="shared" si="74"/>
        <v>STRONG</v>
      </c>
      <c r="H1163" s="5" t="str">
        <f t="shared" si="73"/>
        <v>CONFIRMED BULLISH</v>
      </c>
    </row>
    <row r="1164" spans="1:8" ht="13.5" x14ac:dyDescent="0.25">
      <c r="A1164" s="3">
        <f>TITRES_STAT!B1167</f>
        <v>44006</v>
      </c>
      <c r="B1164" s="5">
        <f>TITRES_STAT!C1167</f>
        <v>0.94</v>
      </c>
      <c r="C1164" s="5">
        <f>TITRES_STAT!D1167</f>
        <v>0.94</v>
      </c>
      <c r="D1164" s="5">
        <f>TITRES_STAT!E1167</f>
        <v>62528</v>
      </c>
      <c r="E1164" s="2">
        <f t="shared" si="72"/>
        <v>6770100</v>
      </c>
      <c r="F1164" s="5" t="str">
        <f t="shared" si="75"/>
        <v>BULLISH</v>
      </c>
      <c r="G1164" s="5" t="str">
        <f t="shared" si="74"/>
        <v>STRONG</v>
      </c>
      <c r="H1164" s="5" t="str">
        <f t="shared" si="73"/>
        <v>CONFIRMED BULLISH</v>
      </c>
    </row>
    <row r="1165" spans="1:8" ht="13.5" x14ac:dyDescent="0.25">
      <c r="A1165" s="3">
        <f>TITRES_STAT!B1168</f>
        <v>44007</v>
      </c>
      <c r="B1165" s="5">
        <f>TITRES_STAT!C1168</f>
        <v>0.94</v>
      </c>
      <c r="C1165" s="5">
        <f>TITRES_STAT!D1168</f>
        <v>0.94</v>
      </c>
      <c r="D1165" s="5">
        <f>TITRES_STAT!E1168</f>
        <v>16080</v>
      </c>
      <c r="E1165" s="2">
        <f t="shared" si="72"/>
        <v>6770100</v>
      </c>
      <c r="F1165" s="5" t="str">
        <f t="shared" si="75"/>
        <v>BULLISH</v>
      </c>
      <c r="G1165" s="5" t="str">
        <f t="shared" si="74"/>
        <v>STRONG</v>
      </c>
      <c r="H1165" s="5" t="str">
        <f t="shared" si="73"/>
        <v>CONFIRMED BULLISH</v>
      </c>
    </row>
    <row r="1166" spans="1:8" ht="13.5" x14ac:dyDescent="0.25">
      <c r="A1166" s="3">
        <f>TITRES_STAT!B1169</f>
        <v>44008</v>
      </c>
      <c r="B1166" s="5">
        <f>TITRES_STAT!C1169</f>
        <v>0.92</v>
      </c>
      <c r="C1166" s="5">
        <f>TITRES_STAT!D1169</f>
        <v>0.92</v>
      </c>
      <c r="D1166" s="5">
        <f>TITRES_STAT!E1169</f>
        <v>3327</v>
      </c>
      <c r="E1166" s="2">
        <f t="shared" si="72"/>
        <v>6766773</v>
      </c>
      <c r="F1166" s="5" t="str">
        <f t="shared" si="75"/>
        <v>BULLISH</v>
      </c>
      <c r="G1166" s="5" t="str">
        <f t="shared" si="74"/>
        <v>STRONG</v>
      </c>
      <c r="H1166" s="5" t="str">
        <f t="shared" si="73"/>
        <v>BULLISH DIVERGENCE</v>
      </c>
    </row>
    <row r="1167" spans="1:8" ht="13.5" x14ac:dyDescent="0.25">
      <c r="A1167" s="3">
        <f>TITRES_STAT!B1170</f>
        <v>44011</v>
      </c>
      <c r="B1167" s="5">
        <f>TITRES_STAT!C1170</f>
        <v>0.92</v>
      </c>
      <c r="C1167" s="5">
        <f>TITRES_STAT!D1170</f>
        <v>0.92</v>
      </c>
      <c r="D1167" s="5">
        <f>TITRES_STAT!E1170</f>
        <v>34658</v>
      </c>
      <c r="E1167" s="2">
        <f t="shared" si="72"/>
        <v>6766773</v>
      </c>
      <c r="F1167" s="5" t="str">
        <f t="shared" si="75"/>
        <v>BULLISH</v>
      </c>
      <c r="G1167" s="5" t="str">
        <f t="shared" si="74"/>
        <v>NEUTRAL</v>
      </c>
      <c r="H1167" s="5" t="str">
        <f t="shared" si="73"/>
        <v>BULLISH DIVERGENCE</v>
      </c>
    </row>
    <row r="1168" spans="1:8" ht="13.5" x14ac:dyDescent="0.25">
      <c r="A1168" s="3">
        <f>TITRES_STAT!B1171</f>
        <v>44012</v>
      </c>
      <c r="B1168" s="5">
        <f>TITRES_STAT!C1171</f>
        <v>0.94</v>
      </c>
      <c r="C1168" s="5">
        <f>TITRES_STAT!D1171</f>
        <v>0.94</v>
      </c>
      <c r="D1168" s="5">
        <f>TITRES_STAT!E1171</f>
        <v>36433</v>
      </c>
      <c r="E1168" s="2">
        <f t="shared" si="72"/>
        <v>6803206</v>
      </c>
      <c r="F1168" s="5" t="str">
        <f t="shared" si="75"/>
        <v>BULLISH</v>
      </c>
      <c r="G1168" s="5" t="str">
        <f t="shared" si="74"/>
        <v>NEUTRAL</v>
      </c>
      <c r="H1168" s="5" t="str">
        <f t="shared" si="73"/>
        <v>CONFIRMED BULLISH</v>
      </c>
    </row>
    <row r="1169" spans="1:8" ht="13.5" x14ac:dyDescent="0.25">
      <c r="A1169" s="3">
        <f>TITRES_STAT!B1172</f>
        <v>44013</v>
      </c>
      <c r="B1169" s="5">
        <f>TITRES_STAT!C1172</f>
        <v>0.95</v>
      </c>
      <c r="C1169" s="5">
        <f>TITRES_STAT!D1172</f>
        <v>0.95</v>
      </c>
      <c r="D1169" s="5">
        <f>TITRES_STAT!E1172</f>
        <v>10393</v>
      </c>
      <c r="E1169" s="2">
        <f t="shared" si="72"/>
        <v>6813599</v>
      </c>
      <c r="F1169" s="5" t="str">
        <f t="shared" si="75"/>
        <v>BULLISH</v>
      </c>
      <c r="G1169" s="5" t="str">
        <f t="shared" si="74"/>
        <v>NEUTRAL</v>
      </c>
      <c r="H1169" s="5" t="str">
        <f t="shared" si="73"/>
        <v>CONFIRMED BULLISH</v>
      </c>
    </row>
    <row r="1170" spans="1:8" ht="13.5" x14ac:dyDescent="0.25">
      <c r="A1170" s="3">
        <f>TITRES_STAT!B1173</f>
        <v>44014</v>
      </c>
      <c r="B1170" s="5">
        <f>TITRES_STAT!C1173</f>
        <v>1</v>
      </c>
      <c r="C1170" s="5">
        <f>TITRES_STAT!D1173</f>
        <v>1</v>
      </c>
      <c r="D1170" s="5">
        <f>TITRES_STAT!E1173</f>
        <v>119120</v>
      </c>
      <c r="E1170" s="2">
        <f t="shared" si="72"/>
        <v>6932719</v>
      </c>
      <c r="F1170" s="5" t="str">
        <f t="shared" si="75"/>
        <v>BULLISH</v>
      </c>
      <c r="G1170" s="5" t="str">
        <f t="shared" si="74"/>
        <v>STRONG</v>
      </c>
      <c r="H1170" s="5" t="str">
        <f t="shared" si="73"/>
        <v>CONFIRMED BULLISH</v>
      </c>
    </row>
    <row r="1171" spans="1:8" ht="13.5" x14ac:dyDescent="0.25">
      <c r="A1171" s="3">
        <f>TITRES_STAT!B1174</f>
        <v>44015</v>
      </c>
      <c r="B1171" s="5">
        <f>TITRES_STAT!C1174</f>
        <v>1.05</v>
      </c>
      <c r="C1171" s="5">
        <f>TITRES_STAT!D1174</f>
        <v>1.05</v>
      </c>
      <c r="D1171" s="5">
        <f>TITRES_STAT!E1174</f>
        <v>151313</v>
      </c>
      <c r="E1171" s="2">
        <f t="shared" si="72"/>
        <v>7084032</v>
      </c>
      <c r="F1171" s="5" t="str">
        <f t="shared" si="75"/>
        <v>BULLISH</v>
      </c>
      <c r="G1171" s="5" t="str">
        <f t="shared" si="74"/>
        <v>STRONG</v>
      </c>
      <c r="H1171" s="5" t="str">
        <f t="shared" si="73"/>
        <v>CONFIRMED BULLISH</v>
      </c>
    </row>
    <row r="1172" spans="1:8" ht="13.5" x14ac:dyDescent="0.25">
      <c r="A1172" s="3">
        <f>TITRES_STAT!B1175</f>
        <v>44018</v>
      </c>
      <c r="B1172" s="5">
        <f>TITRES_STAT!C1175</f>
        <v>1.07</v>
      </c>
      <c r="C1172" s="5">
        <f>TITRES_STAT!D1175</f>
        <v>1.07</v>
      </c>
      <c r="D1172" s="5">
        <f>TITRES_STAT!E1175</f>
        <v>128394</v>
      </c>
      <c r="E1172" s="2">
        <f t="shared" si="72"/>
        <v>7212426</v>
      </c>
      <c r="F1172" s="5" t="str">
        <f t="shared" si="75"/>
        <v>BULLISH</v>
      </c>
      <c r="G1172" s="5" t="str">
        <f t="shared" si="74"/>
        <v>STRONG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1.06</v>
      </c>
      <c r="C1173" s="5">
        <f>TITRES_STAT!D1176</f>
        <v>1.06</v>
      </c>
      <c r="D1173" s="5">
        <f>TITRES_STAT!E1176</f>
        <v>51842</v>
      </c>
      <c r="E1173" s="2">
        <f t="shared" si="72"/>
        <v>7160584</v>
      </c>
      <c r="F1173" s="5" t="str">
        <f t="shared" si="75"/>
        <v>BULLISH</v>
      </c>
      <c r="G1173" s="5" t="str">
        <f t="shared" si="74"/>
        <v>STRONG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1.05</v>
      </c>
      <c r="C1174" s="5">
        <f>TITRES_STAT!D1177</f>
        <v>1.05</v>
      </c>
      <c r="D1174" s="5">
        <f>TITRES_STAT!E1177</f>
        <v>58522</v>
      </c>
      <c r="E1174" s="2">
        <f t="shared" si="72"/>
        <v>7102062</v>
      </c>
      <c r="F1174" s="5" t="str">
        <f t="shared" si="75"/>
        <v>BULLISH</v>
      </c>
      <c r="G1174" s="5" t="str">
        <f t="shared" si="74"/>
        <v>STRONG</v>
      </c>
      <c r="H1174" s="5" t="str">
        <f t="shared" si="73"/>
        <v>CONFIRMED BULLISH</v>
      </c>
    </row>
    <row r="1175" spans="1:8" ht="13.5" x14ac:dyDescent="0.25">
      <c r="A1175" s="3">
        <f>TITRES_STAT!B1178</f>
        <v>44021</v>
      </c>
      <c r="B1175" s="5">
        <f>TITRES_STAT!C1178</f>
        <v>1.01</v>
      </c>
      <c r="C1175" s="5">
        <f>TITRES_STAT!D1178</f>
        <v>1.01</v>
      </c>
      <c r="D1175" s="5">
        <f>TITRES_STAT!E1178</f>
        <v>57587</v>
      </c>
      <c r="E1175" s="2">
        <f t="shared" si="72"/>
        <v>7044475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0.97</v>
      </c>
      <c r="C1176" s="5">
        <f>TITRES_STAT!D1179</f>
        <v>0.97</v>
      </c>
      <c r="D1176" s="5">
        <f>TITRES_STAT!E1179</f>
        <v>53729</v>
      </c>
      <c r="E1176" s="2">
        <f t="shared" si="72"/>
        <v>6990746</v>
      </c>
      <c r="F1176" s="5" t="str">
        <f t="shared" si="75"/>
        <v>BEARISH</v>
      </c>
      <c r="G1176" s="5" t="str">
        <f t="shared" si="74"/>
        <v>NEUTRAL</v>
      </c>
      <c r="H1176" s="5" t="str">
        <f t="shared" si="73"/>
        <v>CONFIRMED BEARISH</v>
      </c>
    </row>
    <row r="1177" spans="1:8" ht="13.5" x14ac:dyDescent="0.25">
      <c r="A1177" s="3">
        <f>TITRES_STAT!B1180</f>
        <v>44025</v>
      </c>
      <c r="B1177" s="5">
        <f>TITRES_STAT!C1180</f>
        <v>1.01</v>
      </c>
      <c r="C1177" s="5">
        <f>TITRES_STAT!D1180</f>
        <v>1.01</v>
      </c>
      <c r="D1177" s="5">
        <f>TITRES_STAT!E1180</f>
        <v>36291</v>
      </c>
      <c r="E1177" s="2">
        <f t="shared" si="72"/>
        <v>7027037</v>
      </c>
      <c r="F1177" s="5" t="str">
        <f t="shared" si="75"/>
        <v>BEARISH</v>
      </c>
      <c r="G1177" s="5" t="str">
        <f t="shared" si="74"/>
        <v>WEAK</v>
      </c>
      <c r="H1177" s="5" t="str">
        <f t="shared" si="73"/>
        <v>CONFIRMED BEARISH</v>
      </c>
    </row>
    <row r="1178" spans="1:8" ht="13.5" x14ac:dyDescent="0.25">
      <c r="A1178" s="3">
        <f>TITRES_STAT!B1181</f>
        <v>44026</v>
      </c>
      <c r="B1178" s="5">
        <f>TITRES_STAT!C1181</f>
        <v>1.04</v>
      </c>
      <c r="C1178" s="5">
        <f>TITRES_STAT!D1181</f>
        <v>1.04</v>
      </c>
      <c r="D1178" s="5">
        <f>TITRES_STAT!E1181</f>
        <v>47409</v>
      </c>
      <c r="E1178" s="2">
        <f t="shared" si="72"/>
        <v>7074446</v>
      </c>
      <c r="F1178" s="5" t="str">
        <f t="shared" si="75"/>
        <v>BEARISH</v>
      </c>
      <c r="G1178" s="5" t="str">
        <f t="shared" si="74"/>
        <v>NEUTRAL</v>
      </c>
      <c r="H1178" s="5" t="str">
        <f t="shared" si="73"/>
        <v>CONFIRMED BEARISH</v>
      </c>
    </row>
    <row r="1179" spans="1:8" ht="13.5" x14ac:dyDescent="0.25">
      <c r="A1179" s="3">
        <f>TITRES_STAT!B1182</f>
        <v>44027</v>
      </c>
      <c r="B1179" s="5">
        <f>TITRES_STAT!C1182</f>
        <v>1.01</v>
      </c>
      <c r="C1179" s="5">
        <f>TITRES_STAT!D1182</f>
        <v>1.01</v>
      </c>
      <c r="D1179" s="5">
        <f>TITRES_STAT!E1182</f>
        <v>35694</v>
      </c>
      <c r="E1179" s="2">
        <f t="shared" si="72"/>
        <v>7038752</v>
      </c>
      <c r="F1179" s="5" t="str">
        <f t="shared" si="75"/>
        <v>BEARISH</v>
      </c>
      <c r="G1179" s="5" t="str">
        <f t="shared" si="74"/>
        <v>NEUTRAL</v>
      </c>
      <c r="H1179" s="5" t="str">
        <f t="shared" si="73"/>
        <v>CONFIRMED BEARISH</v>
      </c>
    </row>
    <row r="1180" spans="1:8" ht="13.5" x14ac:dyDescent="0.25">
      <c r="A1180" s="3">
        <f>TITRES_STAT!B1183</f>
        <v>44028</v>
      </c>
      <c r="B1180" s="5">
        <f>TITRES_STAT!C1183</f>
        <v>0.98</v>
      </c>
      <c r="C1180" s="5">
        <f>TITRES_STAT!D1183</f>
        <v>0.98</v>
      </c>
      <c r="D1180" s="5">
        <f>TITRES_STAT!E1183</f>
        <v>26591</v>
      </c>
      <c r="E1180" s="2">
        <f t="shared" si="72"/>
        <v>7012161</v>
      </c>
      <c r="F1180" s="5" t="str">
        <f t="shared" si="75"/>
        <v>BEARISH</v>
      </c>
      <c r="G1180" s="5" t="str">
        <f t="shared" si="74"/>
        <v>NEUTRAL</v>
      </c>
      <c r="H1180" s="5" t="str">
        <f t="shared" si="73"/>
        <v>CONFIRMED BEARISH</v>
      </c>
    </row>
    <row r="1181" spans="1:8" ht="13.5" x14ac:dyDescent="0.25">
      <c r="A1181" s="3">
        <f>TITRES_STAT!B1184</f>
        <v>44029</v>
      </c>
      <c r="B1181" s="5">
        <f>TITRES_STAT!C1184</f>
        <v>0.98</v>
      </c>
      <c r="C1181" s="5">
        <f>TITRES_STAT!D1184</f>
        <v>0.98</v>
      </c>
      <c r="D1181" s="5">
        <f>TITRES_STAT!E1184</f>
        <v>18959</v>
      </c>
      <c r="E1181" s="2">
        <f t="shared" si="72"/>
        <v>7012161</v>
      </c>
      <c r="F1181" s="5" t="str">
        <f t="shared" si="75"/>
        <v>BULLISH</v>
      </c>
      <c r="G1181" s="5" t="str">
        <f t="shared" si="74"/>
        <v>NEUTRAL</v>
      </c>
      <c r="H1181" s="5" t="str">
        <f t="shared" si="73"/>
        <v>CONFIRMED BULLISH</v>
      </c>
    </row>
    <row r="1182" spans="1:8" ht="13.5" x14ac:dyDescent="0.25">
      <c r="A1182" s="3">
        <f>TITRES_STAT!B1185</f>
        <v>44032</v>
      </c>
      <c r="B1182" s="5">
        <f>TITRES_STAT!C1185</f>
        <v>0.98</v>
      </c>
      <c r="C1182" s="5">
        <f>TITRES_STAT!D1185</f>
        <v>0.98</v>
      </c>
      <c r="D1182" s="5">
        <f>TITRES_STAT!E1185</f>
        <v>62708</v>
      </c>
      <c r="E1182" s="2">
        <f t="shared" si="72"/>
        <v>7012161</v>
      </c>
      <c r="F1182" s="5" t="str">
        <f t="shared" si="75"/>
        <v>BEARISH</v>
      </c>
      <c r="G1182" s="5" t="str">
        <f t="shared" si="74"/>
        <v>NEUTRAL</v>
      </c>
      <c r="H1182" s="5" t="str">
        <f t="shared" si="73"/>
        <v>CONFIRMED BEARISH</v>
      </c>
    </row>
    <row r="1183" spans="1:8" ht="13.5" x14ac:dyDescent="0.25">
      <c r="A1183" s="3">
        <f>TITRES_STAT!B1186</f>
        <v>44033</v>
      </c>
      <c r="B1183" s="5">
        <f>TITRES_STAT!C1186</f>
        <v>1</v>
      </c>
      <c r="C1183" s="5">
        <f>TITRES_STAT!D1186</f>
        <v>1</v>
      </c>
      <c r="D1183" s="5">
        <f>TITRES_STAT!E1186</f>
        <v>5872</v>
      </c>
      <c r="E1183" s="2">
        <f t="shared" si="72"/>
        <v>7018033</v>
      </c>
      <c r="F1183" s="5" t="str">
        <f t="shared" si="75"/>
        <v>BEARISH</v>
      </c>
      <c r="G1183" s="5" t="str">
        <f t="shared" si="74"/>
        <v>NEUTRAL</v>
      </c>
      <c r="H1183" s="5" t="str">
        <f t="shared" si="73"/>
        <v>CONFIRMED BEARISH</v>
      </c>
    </row>
    <row r="1184" spans="1:8" ht="13.5" x14ac:dyDescent="0.25">
      <c r="A1184" s="3">
        <f>TITRES_STAT!B1187</f>
        <v>44034</v>
      </c>
      <c r="B1184" s="5">
        <f>TITRES_STAT!C1187</f>
        <v>1</v>
      </c>
      <c r="C1184" s="5">
        <f>TITRES_STAT!D1187</f>
        <v>1</v>
      </c>
      <c r="D1184" s="5">
        <f>TITRES_STAT!E1187</f>
        <v>14544</v>
      </c>
      <c r="E1184" s="2">
        <f t="shared" si="72"/>
        <v>7018033</v>
      </c>
      <c r="F1184" s="5" t="str">
        <f t="shared" si="75"/>
        <v>BEARISH</v>
      </c>
      <c r="G1184" s="5" t="str">
        <f t="shared" si="74"/>
        <v>NEUTRAL</v>
      </c>
      <c r="H1184" s="5" t="str">
        <f t="shared" si="73"/>
        <v>CONFIRMED BEARISH</v>
      </c>
    </row>
    <row r="1185" spans="1:8" ht="13.5" x14ac:dyDescent="0.25">
      <c r="A1185" s="3">
        <f>TITRES_STAT!B1188</f>
        <v>44035</v>
      </c>
      <c r="B1185" s="5">
        <f>TITRES_STAT!C1188</f>
        <v>1</v>
      </c>
      <c r="C1185" s="5">
        <f>TITRES_STAT!D1188</f>
        <v>1</v>
      </c>
      <c r="D1185" s="5">
        <f>TITRES_STAT!E1188</f>
        <v>4399</v>
      </c>
      <c r="E1185" s="2">
        <f t="shared" si="72"/>
        <v>7018033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CONFIRMED BULLISH</v>
      </c>
    </row>
    <row r="1186" spans="1:8" ht="13.5" x14ac:dyDescent="0.25">
      <c r="A1186" s="3">
        <f>TITRES_STAT!B1189</f>
        <v>44036</v>
      </c>
      <c r="B1186" s="5">
        <f>TITRES_STAT!C1189</f>
        <v>1</v>
      </c>
      <c r="C1186" s="5">
        <f>TITRES_STAT!D1189</f>
        <v>1</v>
      </c>
      <c r="D1186" s="5">
        <f>TITRES_STAT!E1189</f>
        <v>3102</v>
      </c>
      <c r="E1186" s="2">
        <f t="shared" si="72"/>
        <v>7018033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CONFIRMED BULLISH</v>
      </c>
    </row>
    <row r="1187" spans="1:8" ht="13.5" x14ac:dyDescent="0.25">
      <c r="A1187" s="3">
        <f>TITRES_STAT!B1190</f>
        <v>44039</v>
      </c>
      <c r="B1187" s="5">
        <f>TITRES_STAT!C1190</f>
        <v>0.99</v>
      </c>
      <c r="C1187" s="5">
        <f>TITRES_STAT!D1190</f>
        <v>0.99</v>
      </c>
      <c r="D1187" s="5">
        <f>TITRES_STAT!E1190</f>
        <v>18352</v>
      </c>
      <c r="E1187" s="2">
        <f t="shared" si="72"/>
        <v>6999681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BEARISH DIVERGENCE</v>
      </c>
    </row>
    <row r="1188" spans="1:8" ht="13.5" x14ac:dyDescent="0.25">
      <c r="A1188" s="3">
        <f>TITRES_STAT!B1191</f>
        <v>44040</v>
      </c>
      <c r="B1188" s="5">
        <f>TITRES_STAT!C1191</f>
        <v>0.95</v>
      </c>
      <c r="C1188" s="5">
        <f>TITRES_STAT!D1191</f>
        <v>0.95</v>
      </c>
      <c r="D1188" s="5">
        <f>TITRES_STAT!E1191</f>
        <v>89920</v>
      </c>
      <c r="E1188" s="2">
        <f t="shared" si="72"/>
        <v>6909761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CONFIRMED BEARISH</v>
      </c>
    </row>
    <row r="1189" spans="1:8" ht="13.5" x14ac:dyDescent="0.25">
      <c r="A1189" s="3">
        <f>TITRES_STAT!B1192</f>
        <v>44041</v>
      </c>
      <c r="B1189" s="5">
        <f>TITRES_STAT!C1192</f>
        <v>0.94</v>
      </c>
      <c r="C1189" s="5">
        <f>TITRES_STAT!D1192</f>
        <v>0.94</v>
      </c>
      <c r="D1189" s="5">
        <f>TITRES_STAT!E1192</f>
        <v>39707</v>
      </c>
      <c r="E1189" s="2">
        <f t="shared" si="72"/>
        <v>6870054</v>
      </c>
      <c r="F1189" s="5" t="str">
        <f t="shared" si="75"/>
        <v>BEARISH</v>
      </c>
      <c r="G1189" s="5" t="str">
        <f t="shared" si="74"/>
        <v>WEAK</v>
      </c>
      <c r="H1189" s="5" t="str">
        <f t="shared" si="73"/>
        <v>CONFIRMED BEARISH</v>
      </c>
    </row>
    <row r="1190" spans="1:8" ht="13.5" x14ac:dyDescent="0.25">
      <c r="A1190" s="3">
        <f>TITRES_STAT!B1193</f>
        <v>44042</v>
      </c>
      <c r="B1190" s="5">
        <f>TITRES_STAT!C1193</f>
        <v>0.96</v>
      </c>
      <c r="C1190" s="5">
        <f>TITRES_STAT!D1193</f>
        <v>0.96</v>
      </c>
      <c r="D1190" s="5">
        <f>TITRES_STAT!E1193</f>
        <v>31047</v>
      </c>
      <c r="E1190" s="2">
        <f t="shared" si="72"/>
        <v>6901101</v>
      </c>
      <c r="F1190" s="5" t="str">
        <f t="shared" si="75"/>
        <v>BEARISH</v>
      </c>
      <c r="G1190" s="5" t="str">
        <f t="shared" si="74"/>
        <v>NEUTRAL</v>
      </c>
      <c r="H1190" s="5" t="str">
        <f t="shared" si="73"/>
        <v>CONFIRMED BEARISH</v>
      </c>
    </row>
    <row r="1191" spans="1:8" ht="13.5" x14ac:dyDescent="0.25">
      <c r="A1191" s="3">
        <f>TITRES_STAT!B1194</f>
        <v>44046</v>
      </c>
      <c r="B1191" s="5">
        <f>TITRES_STAT!C1194</f>
        <v>0.98</v>
      </c>
      <c r="C1191" s="5">
        <f>TITRES_STAT!D1194</f>
        <v>0.98</v>
      </c>
      <c r="D1191" s="5">
        <f>TITRES_STAT!E1194</f>
        <v>8128</v>
      </c>
      <c r="E1191" s="2">
        <f t="shared" si="72"/>
        <v>6909229</v>
      </c>
      <c r="F1191" s="5" t="str">
        <f t="shared" si="75"/>
        <v>BEARISH</v>
      </c>
      <c r="G1191" s="5" t="str">
        <f t="shared" si="74"/>
        <v>NEUTRAL</v>
      </c>
      <c r="H1191" s="5" t="str">
        <f t="shared" si="73"/>
        <v>CONFIRMED BEARISH</v>
      </c>
    </row>
    <row r="1192" spans="1:8" ht="13.5" x14ac:dyDescent="0.25">
      <c r="A1192" s="3">
        <f>TITRES_STAT!B1195</f>
        <v>44047</v>
      </c>
      <c r="B1192" s="5">
        <f>TITRES_STAT!C1195</f>
        <v>0.99</v>
      </c>
      <c r="C1192" s="5">
        <f>TITRES_STAT!D1195</f>
        <v>0.99</v>
      </c>
      <c r="D1192" s="5">
        <f>TITRES_STAT!E1195</f>
        <v>8940</v>
      </c>
      <c r="E1192" s="2">
        <f t="shared" si="72"/>
        <v>6918169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NEUTRAL</v>
      </c>
    </row>
    <row r="1193" spans="1:8" ht="13.5" x14ac:dyDescent="0.25">
      <c r="A1193" s="3">
        <f>TITRES_STAT!B1196</f>
        <v>44048</v>
      </c>
      <c r="B1193" s="5">
        <f>TITRES_STAT!C1196</f>
        <v>0.99</v>
      </c>
      <c r="C1193" s="5">
        <f>TITRES_STAT!D1196</f>
        <v>0.99</v>
      </c>
      <c r="D1193" s="5">
        <f>TITRES_STAT!E1196</f>
        <v>14662</v>
      </c>
      <c r="E1193" s="2">
        <f t="shared" si="72"/>
        <v>6918169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CONFIRMED BULLISH</v>
      </c>
    </row>
    <row r="1194" spans="1:8" ht="13.5" x14ac:dyDescent="0.25">
      <c r="A1194" s="3">
        <f>TITRES_STAT!B1197</f>
        <v>44049</v>
      </c>
      <c r="B1194" s="5">
        <f>TITRES_STAT!C1197</f>
        <v>0.99</v>
      </c>
      <c r="C1194" s="5">
        <f>TITRES_STAT!D1197</f>
        <v>0.99</v>
      </c>
      <c r="D1194" s="5">
        <f>TITRES_STAT!E1197</f>
        <v>5942</v>
      </c>
      <c r="E1194" s="2">
        <f t="shared" si="72"/>
        <v>6918169</v>
      </c>
      <c r="F1194" s="5" t="str">
        <f t="shared" si="75"/>
        <v>BULLISH</v>
      </c>
      <c r="G1194" s="5" t="str">
        <f t="shared" si="74"/>
        <v>NEUTRAL</v>
      </c>
      <c r="H1194" s="5" t="str">
        <f t="shared" si="73"/>
        <v>CONFIRMED BULLISH</v>
      </c>
    </row>
    <row r="1195" spans="1:8" ht="13.5" x14ac:dyDescent="0.25">
      <c r="A1195" s="3">
        <f>TITRES_STAT!B1198</f>
        <v>44050</v>
      </c>
      <c r="B1195" s="5">
        <f>TITRES_STAT!C1198</f>
        <v>0.99</v>
      </c>
      <c r="C1195" s="5">
        <f>TITRES_STAT!D1198</f>
        <v>0.99</v>
      </c>
      <c r="D1195" s="5">
        <f>TITRES_STAT!E1198</f>
        <v>7544</v>
      </c>
      <c r="E1195" s="2">
        <f t="shared" si="72"/>
        <v>6918169</v>
      </c>
      <c r="F1195" s="5" t="str">
        <f t="shared" si="75"/>
        <v>BULLISH</v>
      </c>
      <c r="G1195" s="5" t="str">
        <f t="shared" si="74"/>
        <v>NEUTRAL</v>
      </c>
      <c r="H1195" s="5" t="str">
        <f t="shared" si="73"/>
        <v>CONFIRMED BULLISH</v>
      </c>
    </row>
    <row r="1196" spans="1:8" ht="13.5" x14ac:dyDescent="0.25">
      <c r="A1196" s="3">
        <f>TITRES_STAT!B1199</f>
        <v>44053</v>
      </c>
      <c r="B1196" s="5">
        <f>TITRES_STAT!C1199</f>
        <v>0.99</v>
      </c>
      <c r="C1196" s="5">
        <f>TITRES_STAT!D1199</f>
        <v>0.99</v>
      </c>
      <c r="D1196" s="5">
        <f>TITRES_STAT!E1199</f>
        <v>12805</v>
      </c>
      <c r="E1196" s="2">
        <f t="shared" si="72"/>
        <v>6918169</v>
      </c>
      <c r="F1196" s="5" t="str">
        <f t="shared" si="75"/>
        <v>BULLISH</v>
      </c>
      <c r="G1196" s="5" t="str">
        <f t="shared" si="74"/>
        <v>NEUTRAL</v>
      </c>
      <c r="H1196" s="5" t="str">
        <f t="shared" si="73"/>
        <v>CONFIRMED BULLISH</v>
      </c>
    </row>
    <row r="1197" spans="1:8" ht="13.5" x14ac:dyDescent="0.25">
      <c r="A1197" s="3">
        <f>TITRES_STAT!B1200</f>
        <v>44054</v>
      </c>
      <c r="B1197" s="5">
        <f>TITRES_STAT!C1200</f>
        <v>0.99</v>
      </c>
      <c r="C1197" s="5">
        <f>TITRES_STAT!D1200</f>
        <v>0.99</v>
      </c>
      <c r="D1197" s="5">
        <f>TITRES_STAT!E1200</f>
        <v>15880</v>
      </c>
      <c r="E1197" s="2">
        <f t="shared" si="72"/>
        <v>6918169</v>
      </c>
      <c r="F1197" s="5" t="str">
        <f t="shared" si="75"/>
        <v>NEUTRAL</v>
      </c>
      <c r="G1197" s="5" t="str">
        <f t="shared" si="74"/>
        <v>NEUTRAL</v>
      </c>
      <c r="H1197" s="5" t="str">
        <f t="shared" si="73"/>
        <v>NEUTRAL</v>
      </c>
    </row>
    <row r="1198" spans="1:8" ht="13.5" x14ac:dyDescent="0.25">
      <c r="A1198" s="3">
        <f>TITRES_STAT!B1201</f>
        <v>44055</v>
      </c>
      <c r="B1198" s="5">
        <f>TITRES_STAT!C1201</f>
        <v>0.97</v>
      </c>
      <c r="C1198" s="5">
        <f>TITRES_STAT!D1201</f>
        <v>0.97</v>
      </c>
      <c r="D1198" s="5">
        <f>TITRES_STAT!E1201</f>
        <v>18868</v>
      </c>
      <c r="E1198" s="2">
        <f t="shared" si="72"/>
        <v>6899301</v>
      </c>
      <c r="F1198" s="5" t="str">
        <f t="shared" si="75"/>
        <v>BEARISH</v>
      </c>
      <c r="G1198" s="5" t="str">
        <f t="shared" si="74"/>
        <v>NEUTRAL</v>
      </c>
      <c r="H1198" s="5" t="str">
        <f t="shared" si="73"/>
        <v>CONFIRMED BEARISH</v>
      </c>
    </row>
    <row r="1199" spans="1:8" ht="13.5" x14ac:dyDescent="0.25">
      <c r="A1199" s="3">
        <f>TITRES_STAT!B1202</f>
        <v>44057</v>
      </c>
      <c r="B1199" s="5">
        <f>TITRES_STAT!C1202</f>
        <v>0.97</v>
      </c>
      <c r="C1199" s="5">
        <f>TITRES_STAT!D1202</f>
        <v>0.97</v>
      </c>
      <c r="D1199" s="5">
        <f>TITRES_STAT!E1202</f>
        <v>59673</v>
      </c>
      <c r="E1199" s="2">
        <f t="shared" si="72"/>
        <v>6899301</v>
      </c>
      <c r="F1199" s="5" t="str">
        <f t="shared" si="75"/>
        <v>BEARISH</v>
      </c>
      <c r="G1199" s="5" t="str">
        <f t="shared" si="74"/>
        <v>NEUTRAL</v>
      </c>
      <c r="H1199" s="5" t="str">
        <f t="shared" si="73"/>
        <v>CONFIRMED BEARISH</v>
      </c>
    </row>
    <row r="1200" spans="1:8" ht="13.5" x14ac:dyDescent="0.25">
      <c r="A1200" s="3">
        <f>TITRES_STAT!B1203</f>
        <v>44060</v>
      </c>
      <c r="B1200" s="5">
        <f>TITRES_STAT!C1203</f>
        <v>0.94</v>
      </c>
      <c r="C1200" s="5">
        <f>TITRES_STAT!D1203</f>
        <v>0.94</v>
      </c>
      <c r="D1200" s="5">
        <f>TITRES_STAT!E1203</f>
        <v>30572</v>
      </c>
      <c r="E1200" s="2">
        <f t="shared" si="72"/>
        <v>6868729</v>
      </c>
      <c r="F1200" s="5" t="str">
        <f t="shared" si="75"/>
        <v>BEARISH</v>
      </c>
      <c r="G1200" s="5" t="str">
        <f t="shared" si="74"/>
        <v>NEUTRAL</v>
      </c>
      <c r="H1200" s="5" t="str">
        <f t="shared" si="73"/>
        <v>CONFIRMED BEARISH</v>
      </c>
    </row>
    <row r="1201" spans="1:8" ht="13.5" x14ac:dyDescent="0.25">
      <c r="A1201" s="3">
        <f>TITRES_STAT!B1204</f>
        <v>44061</v>
      </c>
      <c r="B1201" s="5">
        <f>TITRES_STAT!C1204</f>
        <v>0.92</v>
      </c>
      <c r="C1201" s="5">
        <f>TITRES_STAT!D1204</f>
        <v>0.92</v>
      </c>
      <c r="D1201" s="5">
        <f>TITRES_STAT!E1204</f>
        <v>49431</v>
      </c>
      <c r="E1201" s="2">
        <f t="shared" si="72"/>
        <v>6819298</v>
      </c>
      <c r="F1201" s="5" t="str">
        <f t="shared" si="75"/>
        <v>BEARISH</v>
      </c>
      <c r="G1201" s="5" t="str">
        <f t="shared" si="74"/>
        <v>NEUTRAL</v>
      </c>
      <c r="H1201" s="5" t="str">
        <f t="shared" si="73"/>
        <v>CONFIRMED BEARISH</v>
      </c>
    </row>
    <row r="1202" spans="1:8" ht="13.5" x14ac:dyDescent="0.25">
      <c r="A1202" s="3">
        <f>TITRES_STAT!B1205</f>
        <v>44062</v>
      </c>
      <c r="B1202" s="5">
        <f>TITRES_STAT!C1205</f>
        <v>0.93</v>
      </c>
      <c r="C1202" s="5">
        <f>TITRES_STAT!D1205</f>
        <v>0.93</v>
      </c>
      <c r="D1202" s="5">
        <f>TITRES_STAT!E1205</f>
        <v>10575</v>
      </c>
      <c r="E1202" s="2">
        <f t="shared" si="72"/>
        <v>6829873</v>
      </c>
      <c r="F1202" s="5" t="str">
        <f t="shared" si="75"/>
        <v>BEARISH</v>
      </c>
      <c r="G1202" s="5" t="str">
        <f t="shared" si="74"/>
        <v>NEUTRAL</v>
      </c>
      <c r="H1202" s="5" t="str">
        <f t="shared" si="73"/>
        <v>CONFIRMED BEARISH</v>
      </c>
    </row>
    <row r="1203" spans="1:8" ht="13.5" x14ac:dyDescent="0.25">
      <c r="A1203" s="3">
        <f>TITRES_STAT!B1206</f>
        <v>44064</v>
      </c>
      <c r="B1203" s="5">
        <f>TITRES_STAT!C1206</f>
        <v>0.95</v>
      </c>
      <c r="C1203" s="5">
        <f>TITRES_STAT!D1206</f>
        <v>0.95</v>
      </c>
      <c r="D1203" s="5">
        <f>TITRES_STAT!E1206</f>
        <v>20345</v>
      </c>
      <c r="E1203" s="2">
        <f t="shared" si="72"/>
        <v>6850218</v>
      </c>
      <c r="F1203" s="5" t="str">
        <f t="shared" si="75"/>
        <v>BEARISH</v>
      </c>
      <c r="G1203" s="5" t="str">
        <f t="shared" si="74"/>
        <v>NEUTRAL</v>
      </c>
      <c r="H1203" s="5" t="str">
        <f t="shared" si="73"/>
        <v>CONFIRMED BEARISH</v>
      </c>
    </row>
    <row r="1204" spans="1:8" ht="13.5" x14ac:dyDescent="0.25">
      <c r="A1204" s="3">
        <f>TITRES_STAT!B1207</f>
        <v>44067</v>
      </c>
      <c r="B1204" s="5">
        <f>TITRES_STAT!C1207</f>
        <v>0.96</v>
      </c>
      <c r="C1204" s="5">
        <f>TITRES_STAT!D1207</f>
        <v>0.96</v>
      </c>
      <c r="D1204" s="5">
        <f>TITRES_STAT!E1207</f>
        <v>13637</v>
      </c>
      <c r="E1204" s="2">
        <f t="shared" si="72"/>
        <v>6863855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44068</v>
      </c>
      <c r="B1205" s="5">
        <f>TITRES_STAT!C1208</f>
        <v>0.94</v>
      </c>
      <c r="C1205" s="5">
        <f>TITRES_STAT!D1208</f>
        <v>0.94</v>
      </c>
      <c r="D1205" s="5">
        <f>TITRES_STAT!E1208</f>
        <v>11368</v>
      </c>
      <c r="E1205" s="2">
        <f t="shared" si="72"/>
        <v>6852487</v>
      </c>
      <c r="F1205" s="5" t="str">
        <f t="shared" si="75"/>
        <v>BEARISH</v>
      </c>
      <c r="G1205" s="5" t="str">
        <f t="shared" si="74"/>
        <v>NEUTRAL</v>
      </c>
      <c r="H1205" s="5" t="str">
        <f t="shared" si="73"/>
        <v>NEUTRAL</v>
      </c>
    </row>
    <row r="1206" spans="1:8" ht="13.5" x14ac:dyDescent="0.25">
      <c r="A1206" s="3">
        <f>TITRES_STAT!B1209</f>
        <v>44069</v>
      </c>
      <c r="B1206" s="5">
        <f>TITRES_STAT!C1209</f>
        <v>0.94</v>
      </c>
      <c r="C1206" s="5">
        <f>TITRES_STAT!D1209</f>
        <v>0.94</v>
      </c>
      <c r="D1206" s="5">
        <f>TITRES_STAT!E1209</f>
        <v>71631</v>
      </c>
      <c r="E1206" s="2">
        <f t="shared" si="72"/>
        <v>6852487</v>
      </c>
      <c r="F1206" s="5" t="str">
        <f t="shared" si="75"/>
        <v>BULLISH</v>
      </c>
      <c r="G1206" s="5" t="str">
        <f t="shared" si="74"/>
        <v>NEUTRAL</v>
      </c>
      <c r="H1206" s="5" t="str">
        <f t="shared" si="73"/>
        <v>CONFIRMED BULLISH</v>
      </c>
    </row>
    <row r="1207" spans="1:8" ht="13.5" x14ac:dyDescent="0.25">
      <c r="A1207" s="3">
        <f>TITRES_STAT!B1210</f>
        <v>44070</v>
      </c>
      <c r="B1207" s="5">
        <f>TITRES_STAT!C1210</f>
        <v>0.95</v>
      </c>
      <c r="C1207" s="5">
        <f>TITRES_STAT!D1210</f>
        <v>0.95</v>
      </c>
      <c r="D1207" s="5">
        <f>TITRES_STAT!E1210</f>
        <v>33588</v>
      </c>
      <c r="E1207" s="2">
        <f t="shared" si="72"/>
        <v>6886075</v>
      </c>
      <c r="F1207" s="5" t="str">
        <f t="shared" si="75"/>
        <v>BULLISH</v>
      </c>
      <c r="G1207" s="5" t="str">
        <f t="shared" si="74"/>
        <v>NEUTRAL</v>
      </c>
      <c r="H1207" s="5" t="str">
        <f t="shared" si="73"/>
        <v>CONFIRMED BULLISH</v>
      </c>
    </row>
    <row r="1208" spans="1:8" ht="13.5" x14ac:dyDescent="0.25">
      <c r="A1208" s="3">
        <f>TITRES_STAT!B1211</f>
        <v>44071</v>
      </c>
      <c r="B1208" s="5">
        <f>TITRES_STAT!C1211</f>
        <v>0.94</v>
      </c>
      <c r="C1208" s="5">
        <f>TITRES_STAT!D1211</f>
        <v>0.94</v>
      </c>
      <c r="D1208" s="5">
        <f>TITRES_STAT!E1211</f>
        <v>12601</v>
      </c>
      <c r="E1208" s="2">
        <f t="shared" si="72"/>
        <v>6873474</v>
      </c>
      <c r="F1208" s="5" t="str">
        <f t="shared" si="75"/>
        <v>BULLISH</v>
      </c>
      <c r="G1208" s="5" t="str">
        <f t="shared" si="74"/>
        <v>NEUTRAL</v>
      </c>
      <c r="H1208" s="5" t="str">
        <f t="shared" si="73"/>
        <v>BULLISH DIVERGENCE</v>
      </c>
    </row>
    <row r="1209" spans="1:8" ht="13.5" x14ac:dyDescent="0.25">
      <c r="A1209" s="3">
        <f>TITRES_STAT!B1212</f>
        <v>44074</v>
      </c>
      <c r="B1209" s="5">
        <f>TITRES_STAT!C1212</f>
        <v>0.93</v>
      </c>
      <c r="C1209" s="5">
        <f>TITRES_STAT!D1212</f>
        <v>0.93</v>
      </c>
      <c r="D1209" s="5">
        <f>TITRES_STAT!E1212</f>
        <v>22163</v>
      </c>
      <c r="E1209" s="2">
        <f t="shared" si="72"/>
        <v>6851311</v>
      </c>
      <c r="F1209" s="5" t="str">
        <f t="shared" si="75"/>
        <v>BEARISH</v>
      </c>
      <c r="G1209" s="5" t="str">
        <f t="shared" si="74"/>
        <v>NEUTRAL</v>
      </c>
      <c r="H1209" s="5" t="str">
        <f t="shared" si="73"/>
        <v>CONFIRMED BEARISH</v>
      </c>
    </row>
    <row r="1210" spans="1:8" ht="13.5" x14ac:dyDescent="0.25">
      <c r="A1210" s="3">
        <f>TITRES_STAT!B1213</f>
        <v>44075</v>
      </c>
      <c r="B1210" s="5">
        <f>TITRES_STAT!C1213</f>
        <v>0.93</v>
      </c>
      <c r="C1210" s="5">
        <f>TITRES_STAT!D1213</f>
        <v>0.93</v>
      </c>
      <c r="D1210" s="5">
        <f>TITRES_STAT!E1213</f>
        <v>48483</v>
      </c>
      <c r="E1210" s="2">
        <f t="shared" si="72"/>
        <v>6851311</v>
      </c>
      <c r="F1210" s="5" t="str">
        <f t="shared" si="75"/>
        <v>BEARISH</v>
      </c>
      <c r="G1210" s="5" t="str">
        <f t="shared" si="74"/>
        <v>NEUTRAL</v>
      </c>
      <c r="H1210" s="5" t="str">
        <f t="shared" si="73"/>
        <v>CONFIRMED BEARISH</v>
      </c>
    </row>
    <row r="1211" spans="1:8" ht="13.5" x14ac:dyDescent="0.25">
      <c r="A1211" s="3">
        <f>TITRES_STAT!B1214</f>
        <v>44076</v>
      </c>
      <c r="B1211" s="5">
        <f>TITRES_STAT!C1214</f>
        <v>0.92</v>
      </c>
      <c r="C1211" s="5">
        <f>TITRES_STAT!D1214</f>
        <v>0.92</v>
      </c>
      <c r="D1211" s="5">
        <f>TITRES_STAT!E1214</f>
        <v>12829</v>
      </c>
      <c r="E1211" s="2">
        <f t="shared" si="72"/>
        <v>6838482</v>
      </c>
      <c r="F1211" s="5" t="str">
        <f t="shared" si="75"/>
        <v>BEARISH</v>
      </c>
      <c r="G1211" s="5" t="str">
        <f t="shared" si="74"/>
        <v>NEUTRAL</v>
      </c>
      <c r="H1211" s="5" t="str">
        <f t="shared" si="73"/>
        <v>CONFIRMED BEARISH</v>
      </c>
    </row>
    <row r="1212" spans="1:8" ht="13.5" x14ac:dyDescent="0.25">
      <c r="A1212" s="3">
        <f>TITRES_STAT!B1215</f>
        <v>44077</v>
      </c>
      <c r="B1212" s="5">
        <f>TITRES_STAT!C1215</f>
        <v>0.93</v>
      </c>
      <c r="C1212" s="5">
        <f>TITRES_STAT!D1215</f>
        <v>0.93</v>
      </c>
      <c r="D1212" s="5">
        <f>TITRES_STAT!E1215</f>
        <v>9948</v>
      </c>
      <c r="E1212" s="2">
        <f t="shared" si="72"/>
        <v>6848430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0.97</v>
      </c>
      <c r="C1213" s="5">
        <f>TITRES_STAT!D1216</f>
        <v>0.97</v>
      </c>
      <c r="D1213" s="5">
        <f>TITRES_STAT!E1216</f>
        <v>87084</v>
      </c>
      <c r="E1213" s="2">
        <f t="shared" si="72"/>
        <v>6935514</v>
      </c>
      <c r="F1213" s="5" t="str">
        <f t="shared" si="75"/>
        <v>BULLISH</v>
      </c>
      <c r="G1213" s="5" t="str">
        <f t="shared" si="74"/>
        <v>NEUTRAL</v>
      </c>
      <c r="H1213" s="5" t="str">
        <f t="shared" si="73"/>
        <v>CONFIRMED BULLISH</v>
      </c>
    </row>
    <row r="1214" spans="1:8" ht="13.5" x14ac:dyDescent="0.25">
      <c r="A1214" s="3">
        <f>TITRES_STAT!B1217</f>
        <v>44081</v>
      </c>
      <c r="B1214" s="5">
        <f>TITRES_STAT!C1217</f>
        <v>1.02</v>
      </c>
      <c r="C1214" s="5">
        <f>TITRES_STAT!D1217</f>
        <v>1.02</v>
      </c>
      <c r="D1214" s="5">
        <f>TITRES_STAT!E1217</f>
        <v>140751</v>
      </c>
      <c r="E1214" s="2">
        <f t="shared" si="72"/>
        <v>7076265</v>
      </c>
      <c r="F1214" s="5" t="str">
        <f t="shared" si="75"/>
        <v>BULLISH</v>
      </c>
      <c r="G1214" s="5" t="str">
        <f t="shared" si="74"/>
        <v>STRONG</v>
      </c>
      <c r="H1214" s="5" t="str">
        <f t="shared" si="73"/>
        <v>CONFIRMED BULLISH</v>
      </c>
    </row>
    <row r="1215" spans="1:8" ht="13.5" x14ac:dyDescent="0.25">
      <c r="A1215" s="3">
        <f>TITRES_STAT!B1218</f>
        <v>44082</v>
      </c>
      <c r="B1215" s="5">
        <f>TITRES_STAT!C1218</f>
        <v>1.08</v>
      </c>
      <c r="C1215" s="5">
        <f>TITRES_STAT!D1218</f>
        <v>1.08</v>
      </c>
      <c r="D1215" s="5">
        <f>TITRES_STAT!E1218</f>
        <v>536743</v>
      </c>
      <c r="E1215" s="2">
        <f t="shared" si="72"/>
        <v>7613008</v>
      </c>
      <c r="F1215" s="5" t="str">
        <f t="shared" si="75"/>
        <v>BULLISH</v>
      </c>
      <c r="G1215" s="5" t="str">
        <f t="shared" si="74"/>
        <v>STRONG</v>
      </c>
      <c r="H1215" s="5" t="str">
        <f t="shared" si="73"/>
        <v>CONFIRMED BULLISH</v>
      </c>
    </row>
    <row r="1216" spans="1:8" ht="13.5" x14ac:dyDescent="0.25">
      <c r="A1216" s="3">
        <f>TITRES_STAT!B1219</f>
        <v>44083</v>
      </c>
      <c r="B1216" s="5">
        <f>TITRES_STAT!C1219</f>
        <v>1.1200000000000001</v>
      </c>
      <c r="C1216" s="5">
        <f>TITRES_STAT!D1219</f>
        <v>1.1200000000000001</v>
      </c>
      <c r="D1216" s="5">
        <f>TITRES_STAT!E1219</f>
        <v>440272</v>
      </c>
      <c r="E1216" s="2">
        <f t="shared" si="72"/>
        <v>8053280</v>
      </c>
      <c r="F1216" s="5" t="str">
        <f t="shared" si="75"/>
        <v>BULLISH</v>
      </c>
      <c r="G1216" s="5" t="str">
        <f t="shared" si="74"/>
        <v>STRONG</v>
      </c>
      <c r="H1216" s="5" t="str">
        <f t="shared" si="73"/>
        <v>CONFIRMED BULLISH</v>
      </c>
    </row>
    <row r="1217" spans="1:8" ht="13.5" x14ac:dyDescent="0.25">
      <c r="A1217" s="3">
        <f>TITRES_STAT!B1220</f>
        <v>44084</v>
      </c>
      <c r="B1217" s="5">
        <f>TITRES_STAT!C1220</f>
        <v>1.1499999999999999</v>
      </c>
      <c r="C1217" s="5">
        <f>TITRES_STAT!D1220</f>
        <v>1.1499999999999999</v>
      </c>
      <c r="D1217" s="5">
        <f>TITRES_STAT!E1220</f>
        <v>274963</v>
      </c>
      <c r="E1217" s="2">
        <f t="shared" si="72"/>
        <v>8328243</v>
      </c>
      <c r="F1217" s="5" t="str">
        <f t="shared" si="75"/>
        <v>BULLISH</v>
      </c>
      <c r="G1217" s="5" t="str">
        <f t="shared" si="74"/>
        <v>STRONG</v>
      </c>
      <c r="H1217" s="5" t="str">
        <f t="shared" si="73"/>
        <v>CONFIRMED BULLISH</v>
      </c>
    </row>
    <row r="1218" spans="1:8" ht="13.5" x14ac:dyDescent="0.25">
      <c r="A1218" s="3">
        <f>TITRES_STAT!B1221</f>
        <v>44085</v>
      </c>
      <c r="B1218" s="5">
        <f>TITRES_STAT!C1221</f>
        <v>1.1299999999999999</v>
      </c>
      <c r="C1218" s="5">
        <f>TITRES_STAT!D1221</f>
        <v>1.1299999999999999</v>
      </c>
      <c r="D1218" s="5">
        <f>TITRES_STAT!E1221</f>
        <v>141186</v>
      </c>
      <c r="E1218" s="2">
        <f t="shared" si="72"/>
        <v>8187057</v>
      </c>
      <c r="F1218" s="5" t="str">
        <f t="shared" si="75"/>
        <v>BULLISH</v>
      </c>
      <c r="G1218" s="5" t="str">
        <f t="shared" si="74"/>
        <v>STRONG</v>
      </c>
      <c r="H1218" s="5" t="str">
        <f t="shared" si="73"/>
        <v>CONFIRMED BULLISH</v>
      </c>
    </row>
    <row r="1219" spans="1:8" ht="13.5" x14ac:dyDescent="0.25">
      <c r="A1219" s="3">
        <f>TITRES_STAT!B1222</f>
        <v>44088</v>
      </c>
      <c r="B1219" s="5">
        <f>TITRES_STAT!C1222</f>
        <v>1.08</v>
      </c>
      <c r="C1219" s="5">
        <f>TITRES_STAT!D1222</f>
        <v>1.08</v>
      </c>
      <c r="D1219" s="5">
        <f>TITRES_STAT!E1222</f>
        <v>104045</v>
      </c>
      <c r="E1219" s="2">
        <f t="shared" si="72"/>
        <v>8083012</v>
      </c>
      <c r="F1219" s="5" t="str">
        <f t="shared" si="75"/>
        <v>BULLISH</v>
      </c>
      <c r="G1219" s="5" t="str">
        <f t="shared" si="74"/>
        <v>STRONG</v>
      </c>
      <c r="H1219" s="5" t="str">
        <f t="shared" si="73"/>
        <v>CONFIRMED BULLISH</v>
      </c>
    </row>
    <row r="1220" spans="1:8" ht="13.5" x14ac:dyDescent="0.25">
      <c r="A1220" s="3">
        <f>TITRES_STAT!B1223</f>
        <v>44089</v>
      </c>
      <c r="B1220" s="5">
        <f>TITRES_STAT!C1223</f>
        <v>1.1200000000000001</v>
      </c>
      <c r="C1220" s="5">
        <f>TITRES_STAT!D1223</f>
        <v>1.1200000000000001</v>
      </c>
      <c r="D1220" s="5">
        <f>TITRES_STAT!E1223</f>
        <v>217843</v>
      </c>
      <c r="E1220" s="2">
        <f t="shared" ref="E1220:E1283" si="76">IF(B1220&gt;B1219, E1219+D1220, IF(B1220&lt;B1219, E1219-D1220, E1219))</f>
        <v>8300855</v>
      </c>
      <c r="F1220" s="5" t="str">
        <f t="shared" si="75"/>
        <v>BULLISH</v>
      </c>
      <c r="G1220" s="5" t="str">
        <f t="shared" si="74"/>
        <v>STRONG</v>
      </c>
      <c r="H1220" s="5" t="str">
        <f t="shared" si="73"/>
        <v>CONFIRMED BULLISH</v>
      </c>
    </row>
    <row r="1221" spans="1:8" ht="13.5" x14ac:dyDescent="0.25">
      <c r="A1221" s="3">
        <f>TITRES_STAT!B1224</f>
        <v>44090</v>
      </c>
      <c r="B1221" s="5">
        <f>TITRES_STAT!C1224</f>
        <v>1.1100000000000001</v>
      </c>
      <c r="C1221" s="5">
        <f>TITRES_STAT!D1224</f>
        <v>1.1100000000000001</v>
      </c>
      <c r="D1221" s="5">
        <f>TITRES_STAT!E1224</f>
        <v>538092</v>
      </c>
      <c r="E1221" s="2">
        <f t="shared" si="76"/>
        <v>7762763</v>
      </c>
      <c r="F1221" s="5" t="str">
        <f t="shared" si="75"/>
        <v>BEARISH</v>
      </c>
      <c r="G1221" s="5" t="str">
        <f t="shared" si="74"/>
        <v>WEAK</v>
      </c>
      <c r="H1221" s="5" t="str">
        <f t="shared" si="73"/>
        <v>CONFIRMED BEARISH</v>
      </c>
    </row>
    <row r="1222" spans="1:8" ht="13.5" x14ac:dyDescent="0.25">
      <c r="A1222" s="3">
        <f>TITRES_STAT!B1225</f>
        <v>44091</v>
      </c>
      <c r="B1222" s="5">
        <f>TITRES_STAT!C1225</f>
        <v>1.05</v>
      </c>
      <c r="C1222" s="5">
        <f>TITRES_STAT!D1225</f>
        <v>1.05</v>
      </c>
      <c r="D1222" s="5">
        <f>TITRES_STAT!E1225</f>
        <v>82014</v>
      </c>
      <c r="E1222" s="2">
        <f t="shared" si="76"/>
        <v>7680749</v>
      </c>
      <c r="F1222" s="5" t="str">
        <f t="shared" si="75"/>
        <v>BEARISH</v>
      </c>
      <c r="G1222" s="5" t="str">
        <f t="shared" si="74"/>
        <v>WEAK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5">
        <f>TITRES_STAT!C1226</f>
        <v>0.99</v>
      </c>
      <c r="C1223" s="5">
        <f>TITRES_STAT!D1226</f>
        <v>0.99</v>
      </c>
      <c r="D1223" s="5">
        <f>TITRES_STAT!E1226</f>
        <v>175832</v>
      </c>
      <c r="E1223" s="2">
        <f t="shared" si="76"/>
        <v>7504917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WEAK</v>
      </c>
      <c r="H1223" s="5" t="str">
        <f t="shared" si="77"/>
        <v>CONFIRMED BEARISH</v>
      </c>
    </row>
    <row r="1224" spans="1:8" ht="13.5" x14ac:dyDescent="0.25">
      <c r="A1224" s="3">
        <f>TITRES_STAT!B1227</f>
        <v>44095</v>
      </c>
      <c r="B1224" s="5">
        <f>TITRES_STAT!C1227</f>
        <v>1.01</v>
      </c>
      <c r="C1224" s="5">
        <f>TITRES_STAT!D1227</f>
        <v>1.01</v>
      </c>
      <c r="D1224" s="5">
        <f>TITRES_STAT!E1227</f>
        <v>38967</v>
      </c>
      <c r="E1224" s="2">
        <f t="shared" si="76"/>
        <v>7543884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WEAK</v>
      </c>
      <c r="H1224" s="5" t="str">
        <f t="shared" si="77"/>
        <v>CONFIRMED BEARISH</v>
      </c>
    </row>
    <row r="1225" spans="1:8" ht="13.5" x14ac:dyDescent="0.25">
      <c r="A1225" s="3">
        <f>TITRES_STAT!B1228</f>
        <v>44096</v>
      </c>
      <c r="B1225" s="5">
        <f>TITRES_STAT!C1228</f>
        <v>1.04</v>
      </c>
      <c r="C1225" s="5">
        <f>TITRES_STAT!D1228</f>
        <v>1.04</v>
      </c>
      <c r="D1225" s="5">
        <f>TITRES_STAT!E1228</f>
        <v>36817</v>
      </c>
      <c r="E1225" s="2">
        <f t="shared" si="76"/>
        <v>7580701</v>
      </c>
      <c r="F1225" s="5" t="str">
        <f t="shared" si="79"/>
        <v>BEARISH</v>
      </c>
      <c r="G1225" s="5" t="str">
        <f t="shared" si="78"/>
        <v>WEAK</v>
      </c>
      <c r="H1225" s="5" t="str">
        <f t="shared" si="77"/>
        <v>CONFIRMED BEARISH</v>
      </c>
    </row>
    <row r="1226" spans="1:8" ht="13.5" x14ac:dyDescent="0.25">
      <c r="A1226" s="3">
        <f>TITRES_STAT!B1229</f>
        <v>44097</v>
      </c>
      <c r="B1226" s="5">
        <f>TITRES_STAT!C1229</f>
        <v>1.06</v>
      </c>
      <c r="C1226" s="5">
        <f>TITRES_STAT!D1229</f>
        <v>1.06</v>
      </c>
      <c r="D1226" s="5">
        <f>TITRES_STAT!E1229</f>
        <v>119213</v>
      </c>
      <c r="E1226" s="2">
        <f t="shared" si="76"/>
        <v>7699914</v>
      </c>
      <c r="F1226" s="5" t="str">
        <f t="shared" si="79"/>
        <v>BEARISH</v>
      </c>
      <c r="G1226" s="5" t="str">
        <f t="shared" si="78"/>
        <v>NEUTRAL</v>
      </c>
      <c r="H1226" s="5" t="str">
        <f t="shared" si="77"/>
        <v>CONFIRMED BEARISH</v>
      </c>
    </row>
    <row r="1227" spans="1:8" ht="13.5" x14ac:dyDescent="0.25">
      <c r="A1227" s="3">
        <f>TITRES_STAT!B1230</f>
        <v>44098</v>
      </c>
      <c r="B1227" s="5">
        <f>TITRES_STAT!C1230</f>
        <v>1.05</v>
      </c>
      <c r="C1227" s="5">
        <f>TITRES_STAT!D1230</f>
        <v>1.05</v>
      </c>
      <c r="D1227" s="5">
        <f>TITRES_STAT!E1230</f>
        <v>30222</v>
      </c>
      <c r="E1227" s="2">
        <f t="shared" si="76"/>
        <v>7669692</v>
      </c>
      <c r="F1227" s="5" t="str">
        <f t="shared" si="79"/>
        <v>BEARISH</v>
      </c>
      <c r="G1227" s="5" t="str">
        <f t="shared" si="78"/>
        <v>NEUTRAL</v>
      </c>
      <c r="H1227" s="5" t="str">
        <f t="shared" si="77"/>
        <v>NEUTRAL</v>
      </c>
    </row>
    <row r="1228" spans="1:8" ht="13.5" x14ac:dyDescent="0.25">
      <c r="A1228" s="3">
        <f>TITRES_STAT!B1231</f>
        <v>44099</v>
      </c>
      <c r="B1228" s="5">
        <f>TITRES_STAT!C1231</f>
        <v>1.05</v>
      </c>
      <c r="C1228" s="5">
        <f>TITRES_STAT!D1231</f>
        <v>1.05</v>
      </c>
      <c r="D1228" s="5">
        <f>TITRES_STAT!E1231</f>
        <v>38043</v>
      </c>
      <c r="E1228" s="2">
        <f t="shared" si="76"/>
        <v>7669692</v>
      </c>
      <c r="F1228" s="5" t="str">
        <f t="shared" si="79"/>
        <v>BULLISH</v>
      </c>
      <c r="G1228" s="5" t="str">
        <f t="shared" si="78"/>
        <v>STRONG</v>
      </c>
      <c r="H1228" s="5" t="str">
        <f t="shared" si="77"/>
        <v>CONFIRMED BULLISH</v>
      </c>
    </row>
    <row r="1229" spans="1:8" ht="13.5" x14ac:dyDescent="0.25">
      <c r="A1229" s="3">
        <f>TITRES_STAT!B1232</f>
        <v>44102</v>
      </c>
      <c r="B1229" s="5">
        <f>TITRES_STAT!C1232</f>
        <v>1.04</v>
      </c>
      <c r="C1229" s="5">
        <f>TITRES_STAT!D1232</f>
        <v>1.04</v>
      </c>
      <c r="D1229" s="5">
        <f>TITRES_STAT!E1232</f>
        <v>11666</v>
      </c>
      <c r="E1229" s="2">
        <f t="shared" si="76"/>
        <v>7658026</v>
      </c>
      <c r="F1229" s="5" t="str">
        <f t="shared" si="79"/>
        <v>BULLISH</v>
      </c>
      <c r="G1229" s="5" t="str">
        <f t="shared" si="78"/>
        <v>NEUTRAL</v>
      </c>
      <c r="H1229" s="5" t="str">
        <f t="shared" si="77"/>
        <v>CONFIRMED BULLISH</v>
      </c>
    </row>
    <row r="1230" spans="1:8" ht="13.5" x14ac:dyDescent="0.25">
      <c r="A1230" s="3">
        <f>TITRES_STAT!B1233</f>
        <v>44103</v>
      </c>
      <c r="B1230" s="5">
        <f>TITRES_STAT!C1233</f>
        <v>1.03</v>
      </c>
      <c r="C1230" s="5">
        <f>TITRES_STAT!D1233</f>
        <v>1.03</v>
      </c>
      <c r="D1230" s="5">
        <f>TITRES_STAT!E1233</f>
        <v>16701</v>
      </c>
      <c r="E1230" s="2">
        <f t="shared" si="76"/>
        <v>7641325</v>
      </c>
      <c r="F1230" s="5" t="str">
        <f t="shared" si="79"/>
        <v>BULLISH</v>
      </c>
      <c r="G1230" s="5" t="str">
        <f t="shared" si="78"/>
        <v>NEUTRAL</v>
      </c>
      <c r="H1230" s="5" t="str">
        <f t="shared" si="77"/>
        <v>BULLISH DIVERGENCE</v>
      </c>
    </row>
    <row r="1231" spans="1:8" ht="13.5" x14ac:dyDescent="0.25">
      <c r="A1231" s="3">
        <f>TITRES_STAT!B1234</f>
        <v>44104</v>
      </c>
      <c r="B1231" s="5">
        <f>TITRES_STAT!C1234</f>
        <v>1</v>
      </c>
      <c r="C1231" s="5">
        <f>TITRES_STAT!D1234</f>
        <v>1</v>
      </c>
      <c r="D1231" s="5">
        <f>TITRES_STAT!E1234</f>
        <v>13151</v>
      </c>
      <c r="E1231" s="2">
        <f t="shared" si="76"/>
        <v>7628174</v>
      </c>
      <c r="F1231" s="5" t="str">
        <f t="shared" si="79"/>
        <v>BEARISH</v>
      </c>
      <c r="G1231" s="5" t="str">
        <f t="shared" si="78"/>
        <v>NEUTRAL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0.97</v>
      </c>
      <c r="C1232" s="5">
        <f>TITRES_STAT!D1235</f>
        <v>0.97</v>
      </c>
      <c r="D1232" s="5">
        <f>TITRES_STAT!E1235</f>
        <v>11806</v>
      </c>
      <c r="E1232" s="2">
        <f t="shared" si="76"/>
        <v>7616368</v>
      </c>
      <c r="F1232" s="5" t="str">
        <f t="shared" si="79"/>
        <v>BEARISH</v>
      </c>
      <c r="G1232" s="5" t="str">
        <f t="shared" si="78"/>
        <v>NEUTRAL</v>
      </c>
      <c r="H1232" s="5" t="str">
        <f t="shared" si="77"/>
        <v>CONFIRMED BEARISH</v>
      </c>
    </row>
    <row r="1233" spans="1:8" ht="13.5" x14ac:dyDescent="0.25">
      <c r="A1233" s="3">
        <f>TITRES_STAT!B1236</f>
        <v>44106</v>
      </c>
      <c r="B1233" s="5">
        <f>TITRES_STAT!C1236</f>
        <v>0.94</v>
      </c>
      <c r="C1233" s="5">
        <f>TITRES_STAT!D1236</f>
        <v>0.94</v>
      </c>
      <c r="D1233" s="5">
        <f>TITRES_STAT!E1236</f>
        <v>50223</v>
      </c>
      <c r="E1233" s="2">
        <f t="shared" si="76"/>
        <v>7566145</v>
      </c>
      <c r="F1233" s="5" t="str">
        <f t="shared" si="79"/>
        <v>BEARISH</v>
      </c>
      <c r="G1233" s="5" t="str">
        <f t="shared" si="78"/>
        <v>NEUTRAL</v>
      </c>
      <c r="H1233" s="5" t="str">
        <f t="shared" si="77"/>
        <v>CONFIRMED BEARISH</v>
      </c>
    </row>
    <row r="1234" spans="1:8" ht="13.5" x14ac:dyDescent="0.25">
      <c r="A1234" s="3">
        <f>TITRES_STAT!B1237</f>
        <v>44109</v>
      </c>
      <c r="B1234" s="5">
        <f>TITRES_STAT!C1237</f>
        <v>0.94</v>
      </c>
      <c r="C1234" s="5">
        <f>TITRES_STAT!D1237</f>
        <v>0.94</v>
      </c>
      <c r="D1234" s="5">
        <f>TITRES_STAT!E1237</f>
        <v>12661</v>
      </c>
      <c r="E1234" s="2">
        <f t="shared" si="76"/>
        <v>7566145</v>
      </c>
      <c r="F1234" s="5" t="str">
        <f t="shared" si="79"/>
        <v>BEARISH</v>
      </c>
      <c r="G1234" s="5" t="str">
        <f t="shared" si="78"/>
        <v>NEUTRAL</v>
      </c>
      <c r="H1234" s="5" t="str">
        <f t="shared" si="77"/>
        <v>CONFIRMED BEARISH</v>
      </c>
    </row>
    <row r="1235" spans="1:8" ht="13.5" x14ac:dyDescent="0.25">
      <c r="A1235" s="3">
        <f>TITRES_STAT!B1238</f>
        <v>44110</v>
      </c>
      <c r="B1235" s="5">
        <f>TITRES_STAT!C1238</f>
        <v>0.94</v>
      </c>
      <c r="C1235" s="5">
        <f>TITRES_STAT!D1238</f>
        <v>0.94</v>
      </c>
      <c r="D1235" s="5">
        <f>TITRES_STAT!E1238</f>
        <v>37807</v>
      </c>
      <c r="E1235" s="2">
        <f t="shared" si="76"/>
        <v>7566145</v>
      </c>
      <c r="F1235" s="5" t="str">
        <f t="shared" si="79"/>
        <v>BEARISH</v>
      </c>
      <c r="G1235" s="5" t="str">
        <f t="shared" si="78"/>
        <v>NEUTRAL</v>
      </c>
      <c r="H1235" s="5" t="str">
        <f t="shared" si="77"/>
        <v>CONFIRMED BEARISH</v>
      </c>
    </row>
    <row r="1236" spans="1:8" ht="13.5" x14ac:dyDescent="0.25">
      <c r="A1236" s="3">
        <f>TITRES_STAT!B1239</f>
        <v>44111</v>
      </c>
      <c r="B1236" s="5">
        <f>TITRES_STAT!C1239</f>
        <v>0.93</v>
      </c>
      <c r="C1236" s="5">
        <f>TITRES_STAT!D1239</f>
        <v>0.93</v>
      </c>
      <c r="D1236" s="5">
        <f>TITRES_STAT!E1239</f>
        <v>25009</v>
      </c>
      <c r="E1236" s="2">
        <f t="shared" si="76"/>
        <v>7541136</v>
      </c>
      <c r="F1236" s="5" t="str">
        <f t="shared" si="79"/>
        <v>BEARISH</v>
      </c>
      <c r="G1236" s="5" t="str">
        <f t="shared" si="78"/>
        <v>NEUTRAL</v>
      </c>
      <c r="H1236" s="5" t="str">
        <f t="shared" si="77"/>
        <v>CONFIRMED BEARISH</v>
      </c>
    </row>
    <row r="1237" spans="1:8" ht="13.5" x14ac:dyDescent="0.25">
      <c r="A1237" s="3">
        <f>TITRES_STAT!B1240</f>
        <v>44112</v>
      </c>
      <c r="B1237" s="5">
        <f>TITRES_STAT!C1240</f>
        <v>0.92</v>
      </c>
      <c r="C1237" s="5">
        <f>TITRES_STAT!D1240</f>
        <v>0.92</v>
      </c>
      <c r="D1237" s="5">
        <f>TITRES_STAT!E1240</f>
        <v>17066</v>
      </c>
      <c r="E1237" s="2">
        <f t="shared" si="76"/>
        <v>7524070</v>
      </c>
      <c r="F1237" s="5" t="str">
        <f t="shared" si="79"/>
        <v>BEARISH</v>
      </c>
      <c r="G1237" s="5" t="str">
        <f t="shared" si="78"/>
        <v>NEUTRAL</v>
      </c>
      <c r="H1237" s="5" t="str">
        <f t="shared" si="77"/>
        <v>CONFIRMED BEARISH</v>
      </c>
    </row>
    <row r="1238" spans="1:8" ht="13.5" x14ac:dyDescent="0.25">
      <c r="A1238" s="3">
        <f>TITRES_STAT!B1241</f>
        <v>44113</v>
      </c>
      <c r="B1238" s="5">
        <f>TITRES_STAT!C1241</f>
        <v>0.93</v>
      </c>
      <c r="C1238" s="5">
        <f>TITRES_STAT!D1241</f>
        <v>0.93</v>
      </c>
      <c r="D1238" s="5">
        <f>TITRES_STAT!E1241</f>
        <v>25017</v>
      </c>
      <c r="E1238" s="2">
        <f t="shared" si="76"/>
        <v>7549087</v>
      </c>
      <c r="F1238" s="5" t="str">
        <f t="shared" si="79"/>
        <v>BEARISH</v>
      </c>
      <c r="G1238" s="5" t="str">
        <f t="shared" si="78"/>
        <v>NEUTRAL</v>
      </c>
      <c r="H1238" s="5" t="str">
        <f t="shared" si="77"/>
        <v>CONFIRMED BEARISH</v>
      </c>
    </row>
    <row r="1239" spans="1:8" ht="13.5" x14ac:dyDescent="0.25">
      <c r="A1239" s="3">
        <f>TITRES_STAT!B1242</f>
        <v>44116</v>
      </c>
      <c r="B1239" s="5">
        <f>TITRES_STAT!C1242</f>
        <v>0.93</v>
      </c>
      <c r="C1239" s="5">
        <f>TITRES_STAT!D1242</f>
        <v>0.93</v>
      </c>
      <c r="D1239" s="5">
        <f>TITRES_STAT!E1242</f>
        <v>16712</v>
      </c>
      <c r="E1239" s="2">
        <f t="shared" si="76"/>
        <v>7549087</v>
      </c>
      <c r="F1239" s="5" t="str">
        <f t="shared" si="79"/>
        <v>BEARISH</v>
      </c>
      <c r="G1239" s="5" t="str">
        <f t="shared" si="78"/>
        <v>NEUTRAL</v>
      </c>
      <c r="H1239" s="5" t="str">
        <f t="shared" si="77"/>
        <v>CONFIRMED BEARISH</v>
      </c>
    </row>
    <row r="1240" spans="1:8" ht="13.5" x14ac:dyDescent="0.25">
      <c r="A1240" s="3">
        <f>TITRES_STAT!B1243</f>
        <v>44117</v>
      </c>
      <c r="B1240" s="5">
        <f>TITRES_STAT!C1243</f>
        <v>0.92</v>
      </c>
      <c r="C1240" s="5">
        <f>TITRES_STAT!D1243</f>
        <v>0.92</v>
      </c>
      <c r="D1240" s="5">
        <f>TITRES_STAT!E1243</f>
        <v>10848</v>
      </c>
      <c r="E1240" s="2">
        <f t="shared" si="76"/>
        <v>7538239</v>
      </c>
      <c r="F1240" s="5" t="str">
        <f t="shared" si="79"/>
        <v>BEARISH</v>
      </c>
      <c r="G1240" s="5" t="str">
        <f t="shared" si="78"/>
        <v>NEUTRAL</v>
      </c>
      <c r="H1240" s="5" t="str">
        <f t="shared" si="77"/>
        <v>CONFIRMED BEARISH</v>
      </c>
    </row>
    <row r="1241" spans="1:8" ht="13.5" x14ac:dyDescent="0.25">
      <c r="A1241" s="3">
        <f>TITRES_STAT!B1244</f>
        <v>44118</v>
      </c>
      <c r="B1241" s="5">
        <f>TITRES_STAT!C1244</f>
        <v>0.92</v>
      </c>
      <c r="C1241" s="5">
        <f>TITRES_STAT!D1244</f>
        <v>0.92</v>
      </c>
      <c r="D1241" s="5">
        <f>TITRES_STAT!E1244</f>
        <v>6738</v>
      </c>
      <c r="E1241" s="2">
        <f t="shared" si="76"/>
        <v>7538239</v>
      </c>
      <c r="F1241" s="5" t="str">
        <f t="shared" si="79"/>
        <v>BEARISH</v>
      </c>
      <c r="G1241" s="5" t="str">
        <f t="shared" si="78"/>
        <v>NEUTRAL</v>
      </c>
      <c r="H1241" s="5" t="str">
        <f t="shared" si="77"/>
        <v>CONFIRMED BEARISH</v>
      </c>
    </row>
    <row r="1242" spans="1:8" ht="13.5" x14ac:dyDescent="0.25">
      <c r="A1242" s="3">
        <f>TITRES_STAT!B1245</f>
        <v>44120</v>
      </c>
      <c r="B1242" s="5">
        <f>TITRES_STAT!C1245</f>
        <v>0.92</v>
      </c>
      <c r="C1242" s="5">
        <f>TITRES_STAT!D1245</f>
        <v>0.92</v>
      </c>
      <c r="D1242" s="5">
        <f>TITRES_STAT!E1245</f>
        <v>4480</v>
      </c>
      <c r="E1242" s="2">
        <f t="shared" si="76"/>
        <v>7538239</v>
      </c>
      <c r="F1242" s="5" t="str">
        <f t="shared" si="79"/>
        <v>BULLISH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44123</v>
      </c>
      <c r="B1243" s="5">
        <f>TITRES_STAT!C1246</f>
        <v>0.92</v>
      </c>
      <c r="C1243" s="5">
        <f>TITRES_STAT!D1246</f>
        <v>0.92</v>
      </c>
      <c r="D1243" s="5">
        <f>TITRES_STAT!E1246</f>
        <v>4875</v>
      </c>
      <c r="E1243" s="2">
        <f t="shared" si="76"/>
        <v>7538239</v>
      </c>
      <c r="F1243" s="5" t="str">
        <f t="shared" si="79"/>
        <v>BEARISH</v>
      </c>
      <c r="G1243" s="5" t="str">
        <f t="shared" si="78"/>
        <v>NEUTRAL</v>
      </c>
      <c r="H1243" s="5" t="str">
        <f t="shared" si="77"/>
        <v>CONFIRMED BEARISH</v>
      </c>
    </row>
    <row r="1244" spans="1:8" ht="13.5" x14ac:dyDescent="0.25">
      <c r="A1244" s="3">
        <f>TITRES_STAT!B1247</f>
        <v>44124</v>
      </c>
      <c r="B1244" s="5">
        <f>TITRES_STAT!C1247</f>
        <v>0.92</v>
      </c>
      <c r="C1244" s="5">
        <f>TITRES_STAT!D1247</f>
        <v>0.92</v>
      </c>
      <c r="D1244" s="5">
        <f>TITRES_STAT!E1247</f>
        <v>24729</v>
      </c>
      <c r="E1244" s="2">
        <f t="shared" si="76"/>
        <v>7538239</v>
      </c>
      <c r="F1244" s="5" t="str">
        <f t="shared" si="79"/>
        <v>BEARISH</v>
      </c>
      <c r="G1244" s="5" t="str">
        <f t="shared" si="78"/>
        <v>NEUTRAL</v>
      </c>
      <c r="H1244" s="5" t="str">
        <f t="shared" si="77"/>
        <v>CONFIRMED BEARISH</v>
      </c>
    </row>
    <row r="1245" spans="1:8" ht="13.5" x14ac:dyDescent="0.25">
      <c r="A1245" s="3">
        <f>TITRES_STAT!B1248</f>
        <v>44125</v>
      </c>
      <c r="B1245" s="5">
        <f>TITRES_STAT!C1248</f>
        <v>0.92</v>
      </c>
      <c r="C1245" s="5">
        <f>TITRES_STAT!D1248</f>
        <v>0.92</v>
      </c>
      <c r="D1245" s="5">
        <f>TITRES_STAT!E1248</f>
        <v>3035</v>
      </c>
      <c r="E1245" s="2">
        <f t="shared" si="76"/>
        <v>7538239</v>
      </c>
      <c r="F1245" s="5" t="str">
        <f t="shared" si="79"/>
        <v>NEUTRAL</v>
      </c>
      <c r="G1245" s="5" t="str">
        <f t="shared" si="78"/>
        <v>NEUTRAL</v>
      </c>
      <c r="H1245" s="5" t="str">
        <f t="shared" si="77"/>
        <v>NEUTRAL</v>
      </c>
    </row>
    <row r="1246" spans="1:8" ht="13.5" x14ac:dyDescent="0.25">
      <c r="A1246" s="3">
        <f>TITRES_STAT!B1249</f>
        <v>44126</v>
      </c>
      <c r="B1246" s="5">
        <f>TITRES_STAT!C1249</f>
        <v>0.92</v>
      </c>
      <c r="C1246" s="5">
        <f>TITRES_STAT!D1249</f>
        <v>0.92</v>
      </c>
      <c r="D1246" s="5">
        <f>TITRES_STAT!E1249</f>
        <v>13824</v>
      </c>
      <c r="E1246" s="2">
        <f t="shared" si="76"/>
        <v>7538239</v>
      </c>
      <c r="F1246" s="5" t="str">
        <f t="shared" si="79"/>
        <v>NEUTRAL</v>
      </c>
      <c r="G1246" s="5" t="str">
        <f t="shared" si="78"/>
        <v>NEUTRAL</v>
      </c>
      <c r="H1246" s="5" t="str">
        <f t="shared" si="77"/>
        <v>NEUTRAL</v>
      </c>
    </row>
    <row r="1247" spans="1:8" ht="13.5" x14ac:dyDescent="0.25">
      <c r="A1247" s="3">
        <f>TITRES_STAT!B1250</f>
        <v>44127</v>
      </c>
      <c r="B1247" s="5">
        <f>TITRES_STAT!C1250</f>
        <v>0.91</v>
      </c>
      <c r="C1247" s="5">
        <f>TITRES_STAT!D1250</f>
        <v>0.91</v>
      </c>
      <c r="D1247" s="5">
        <f>TITRES_STAT!E1250</f>
        <v>14095</v>
      </c>
      <c r="E1247" s="2">
        <f t="shared" si="76"/>
        <v>7524144</v>
      </c>
      <c r="F1247" s="5" t="str">
        <f t="shared" si="79"/>
        <v>BEARISH</v>
      </c>
      <c r="G1247" s="5" t="str">
        <f t="shared" si="78"/>
        <v>NEUTRAL</v>
      </c>
      <c r="H1247" s="5" t="str">
        <f t="shared" si="77"/>
        <v>CONFIRMED BEARISH</v>
      </c>
    </row>
    <row r="1248" spans="1:8" ht="13.5" x14ac:dyDescent="0.25">
      <c r="A1248" s="3">
        <f>TITRES_STAT!B1251</f>
        <v>44130</v>
      </c>
      <c r="B1248" s="5">
        <f>TITRES_STAT!C1251</f>
        <v>0.93</v>
      </c>
      <c r="C1248" s="5">
        <f>TITRES_STAT!D1251</f>
        <v>0.93</v>
      </c>
      <c r="D1248" s="5">
        <f>TITRES_STAT!E1251</f>
        <v>5760</v>
      </c>
      <c r="E1248" s="2">
        <f t="shared" si="76"/>
        <v>7529904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BEARISH DIVERGENCE</v>
      </c>
    </row>
    <row r="1249" spans="1:8" ht="13.5" x14ac:dyDescent="0.25">
      <c r="A1249" s="3">
        <f>TITRES_STAT!B1252</f>
        <v>44131</v>
      </c>
      <c r="B1249" s="5">
        <f>TITRES_STAT!C1252</f>
        <v>0.93</v>
      </c>
      <c r="C1249" s="5">
        <f>TITRES_STAT!D1252</f>
        <v>0.93</v>
      </c>
      <c r="D1249" s="5">
        <f>TITRES_STAT!E1252</f>
        <v>5806</v>
      </c>
      <c r="E1249" s="2">
        <f t="shared" si="76"/>
        <v>7529904</v>
      </c>
      <c r="F1249" s="5" t="str">
        <f t="shared" si="79"/>
        <v>BEARISH</v>
      </c>
      <c r="G1249" s="5" t="str">
        <f t="shared" si="78"/>
        <v>NEUTRAL</v>
      </c>
      <c r="H1249" s="5" t="str">
        <f t="shared" si="77"/>
        <v>BEARISH DIVERGENCE</v>
      </c>
    </row>
    <row r="1250" spans="1:8" ht="13.5" x14ac:dyDescent="0.25">
      <c r="A1250" s="3">
        <f>TITRES_STAT!B1253</f>
        <v>44132</v>
      </c>
      <c r="B1250" s="5">
        <f>TITRES_STAT!C1253</f>
        <v>0.93</v>
      </c>
      <c r="C1250" s="5">
        <f>TITRES_STAT!D1253</f>
        <v>0.93</v>
      </c>
      <c r="D1250" s="5">
        <f>TITRES_STAT!E1253</f>
        <v>3601</v>
      </c>
      <c r="E1250" s="2">
        <f t="shared" si="76"/>
        <v>7529904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BEARISH DIVERGENCE</v>
      </c>
    </row>
    <row r="1251" spans="1:8" ht="13.5" x14ac:dyDescent="0.25">
      <c r="A1251" s="3">
        <f>TITRES_STAT!B1254</f>
        <v>44134</v>
      </c>
      <c r="B1251" s="5">
        <f>TITRES_STAT!C1254</f>
        <v>0.93</v>
      </c>
      <c r="C1251" s="5">
        <f>TITRES_STAT!D1254</f>
        <v>0.93</v>
      </c>
      <c r="D1251" s="5">
        <f>TITRES_STAT!E1254</f>
        <v>3447</v>
      </c>
      <c r="E1251" s="2">
        <f t="shared" si="76"/>
        <v>7529904</v>
      </c>
      <c r="F1251" s="5" t="str">
        <f t="shared" si="79"/>
        <v>BEARISH</v>
      </c>
      <c r="G1251" s="5" t="str">
        <f t="shared" si="78"/>
        <v>NEUTRAL</v>
      </c>
      <c r="H1251" s="5" t="str">
        <f t="shared" si="77"/>
        <v>BEARISH DIVERGENCE</v>
      </c>
    </row>
    <row r="1252" spans="1:8" ht="13.5" x14ac:dyDescent="0.25">
      <c r="A1252" s="3">
        <f>TITRES_STAT!B1255</f>
        <v>44137</v>
      </c>
      <c r="B1252" s="5">
        <f>TITRES_STAT!C1255</f>
        <v>0.93</v>
      </c>
      <c r="C1252" s="5">
        <f>TITRES_STAT!D1255</f>
        <v>0.93</v>
      </c>
      <c r="D1252" s="5">
        <f>TITRES_STAT!E1255</f>
        <v>13026</v>
      </c>
      <c r="E1252" s="2">
        <f t="shared" si="76"/>
        <v>7529904</v>
      </c>
      <c r="F1252" s="5" t="str">
        <f t="shared" si="79"/>
        <v>BULLISH</v>
      </c>
      <c r="G1252" s="5" t="str">
        <f t="shared" si="78"/>
        <v>NEUTRAL</v>
      </c>
      <c r="H1252" s="5" t="str">
        <f t="shared" si="77"/>
        <v>CONFIRMED BULLISH</v>
      </c>
    </row>
    <row r="1253" spans="1:8" ht="13.5" x14ac:dyDescent="0.25">
      <c r="A1253" s="3">
        <f>TITRES_STAT!B1256</f>
        <v>44138</v>
      </c>
      <c r="B1253" s="5">
        <f>TITRES_STAT!C1256</f>
        <v>0.94</v>
      </c>
      <c r="C1253" s="5">
        <f>TITRES_STAT!D1256</f>
        <v>0.94</v>
      </c>
      <c r="D1253" s="5">
        <f>TITRES_STAT!E1256</f>
        <v>11263</v>
      </c>
      <c r="E1253" s="2">
        <f t="shared" si="76"/>
        <v>7541167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CONFIRMED BULLISH</v>
      </c>
    </row>
    <row r="1254" spans="1:8" ht="13.5" x14ac:dyDescent="0.25">
      <c r="A1254" s="3">
        <f>TITRES_STAT!B1257</f>
        <v>44139</v>
      </c>
      <c r="B1254" s="5">
        <f>TITRES_STAT!C1257</f>
        <v>0.96</v>
      </c>
      <c r="C1254" s="5">
        <f>TITRES_STAT!D1257</f>
        <v>0.96</v>
      </c>
      <c r="D1254" s="5">
        <f>TITRES_STAT!E1257</f>
        <v>34450</v>
      </c>
      <c r="E1254" s="2">
        <f t="shared" si="76"/>
        <v>7575617</v>
      </c>
      <c r="F1254" s="5" t="str">
        <f t="shared" si="79"/>
        <v>BULLISH</v>
      </c>
      <c r="G1254" s="5" t="str">
        <f t="shared" si="78"/>
        <v>NEUTRAL</v>
      </c>
      <c r="H1254" s="5" t="str">
        <f t="shared" si="77"/>
        <v>CONFIRMED BULLISH</v>
      </c>
    </row>
    <row r="1255" spans="1:8" ht="13.5" x14ac:dyDescent="0.25">
      <c r="A1255" s="3">
        <f>TITRES_STAT!B1258</f>
        <v>44140</v>
      </c>
      <c r="B1255" s="5">
        <f>TITRES_STAT!C1258</f>
        <v>0.99</v>
      </c>
      <c r="C1255" s="5">
        <f>TITRES_STAT!D1258</f>
        <v>0.99</v>
      </c>
      <c r="D1255" s="5">
        <f>TITRES_STAT!E1258</f>
        <v>14100</v>
      </c>
      <c r="E1255" s="2">
        <f t="shared" si="76"/>
        <v>7589717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CONFIRMED BULLISH</v>
      </c>
    </row>
    <row r="1256" spans="1:8" ht="13.5" x14ac:dyDescent="0.25">
      <c r="A1256" s="3">
        <f>TITRES_STAT!B1259</f>
        <v>44141</v>
      </c>
      <c r="B1256" s="5">
        <f>TITRES_STAT!C1259</f>
        <v>1.02</v>
      </c>
      <c r="C1256" s="5">
        <f>TITRES_STAT!D1259</f>
        <v>1.02</v>
      </c>
      <c r="D1256" s="5">
        <f>TITRES_STAT!E1259</f>
        <v>12977</v>
      </c>
      <c r="E1256" s="2">
        <f t="shared" si="76"/>
        <v>7602694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CONFIRMED BULLISH</v>
      </c>
    </row>
    <row r="1257" spans="1:8" ht="13.5" x14ac:dyDescent="0.25">
      <c r="A1257" s="3">
        <f>TITRES_STAT!B1260</f>
        <v>44144</v>
      </c>
      <c r="B1257" s="5">
        <f>TITRES_STAT!C1260</f>
        <v>1.04</v>
      </c>
      <c r="C1257" s="5">
        <f>TITRES_STAT!D1260</f>
        <v>1.04</v>
      </c>
      <c r="D1257" s="5">
        <f>TITRES_STAT!E1260</f>
        <v>80931</v>
      </c>
      <c r="E1257" s="2">
        <f t="shared" si="76"/>
        <v>7683625</v>
      </c>
      <c r="F1257" s="5" t="str">
        <f t="shared" si="79"/>
        <v>BULLISH</v>
      </c>
      <c r="G1257" s="5" t="str">
        <f t="shared" si="78"/>
        <v>STRONG</v>
      </c>
      <c r="H1257" s="5" t="str">
        <f t="shared" si="77"/>
        <v>CONFIRMED BULLISH</v>
      </c>
    </row>
    <row r="1258" spans="1:8" ht="13.5" x14ac:dyDescent="0.25">
      <c r="A1258" s="3">
        <f>TITRES_STAT!B1261</f>
        <v>44145</v>
      </c>
      <c r="B1258" s="5">
        <f>TITRES_STAT!C1261</f>
        <v>1.05</v>
      </c>
      <c r="C1258" s="5">
        <f>TITRES_STAT!D1261</f>
        <v>1.05</v>
      </c>
      <c r="D1258" s="5">
        <f>TITRES_STAT!E1261</f>
        <v>96943</v>
      </c>
      <c r="E1258" s="2">
        <f t="shared" si="76"/>
        <v>7780568</v>
      </c>
      <c r="F1258" s="5" t="str">
        <f t="shared" si="79"/>
        <v>BULLISH</v>
      </c>
      <c r="G1258" s="5" t="str">
        <f t="shared" si="78"/>
        <v>STRONG</v>
      </c>
      <c r="H1258" s="5" t="str">
        <f t="shared" si="77"/>
        <v>CONFIRMED BULLISH</v>
      </c>
    </row>
    <row r="1259" spans="1:8" ht="13.5" x14ac:dyDescent="0.25">
      <c r="A1259" s="3">
        <f>TITRES_STAT!B1262</f>
        <v>44146</v>
      </c>
      <c r="B1259" s="5">
        <f>TITRES_STAT!C1262</f>
        <v>1.07</v>
      </c>
      <c r="C1259" s="5">
        <f>TITRES_STAT!D1262</f>
        <v>1.07</v>
      </c>
      <c r="D1259" s="5">
        <f>TITRES_STAT!E1262</f>
        <v>57807</v>
      </c>
      <c r="E1259" s="2">
        <f t="shared" si="76"/>
        <v>7838375</v>
      </c>
      <c r="F1259" s="5" t="str">
        <f t="shared" si="79"/>
        <v>BULLISH</v>
      </c>
      <c r="G1259" s="5" t="str">
        <f t="shared" si="78"/>
        <v>STRONG</v>
      </c>
      <c r="H1259" s="5" t="str">
        <f t="shared" si="77"/>
        <v>CONFIRMED BULLISH</v>
      </c>
    </row>
    <row r="1260" spans="1:8" ht="13.5" x14ac:dyDescent="0.25">
      <c r="A1260" s="3">
        <f>TITRES_STAT!B1263</f>
        <v>44147</v>
      </c>
      <c r="B1260" s="5">
        <f>TITRES_STAT!C1263</f>
        <v>1.07</v>
      </c>
      <c r="C1260" s="5">
        <f>TITRES_STAT!D1263</f>
        <v>1.07</v>
      </c>
      <c r="D1260" s="5">
        <f>TITRES_STAT!E1263</f>
        <v>106290</v>
      </c>
      <c r="E1260" s="2">
        <f t="shared" si="76"/>
        <v>7838375</v>
      </c>
      <c r="F1260" s="5" t="str">
        <f t="shared" si="79"/>
        <v>BULLISH</v>
      </c>
      <c r="G1260" s="5" t="str">
        <f t="shared" si="78"/>
        <v>STRONG</v>
      </c>
      <c r="H1260" s="5" t="str">
        <f t="shared" si="77"/>
        <v>CONFIRMED BULLISH</v>
      </c>
    </row>
    <row r="1261" spans="1:8" ht="13.5" x14ac:dyDescent="0.25">
      <c r="A1261" s="3">
        <f>TITRES_STAT!B1264</f>
        <v>44148</v>
      </c>
      <c r="B1261" s="5">
        <f>TITRES_STAT!C1264</f>
        <v>1.06</v>
      </c>
      <c r="C1261" s="5">
        <f>TITRES_STAT!D1264</f>
        <v>1.06</v>
      </c>
      <c r="D1261" s="5">
        <f>TITRES_STAT!E1264</f>
        <v>11828</v>
      </c>
      <c r="E1261" s="2">
        <f t="shared" si="76"/>
        <v>7826547</v>
      </c>
      <c r="F1261" s="5" t="str">
        <f t="shared" si="79"/>
        <v>BULLISH</v>
      </c>
      <c r="G1261" s="5" t="str">
        <f t="shared" si="78"/>
        <v>STRONG</v>
      </c>
      <c r="H1261" s="5" t="str">
        <f t="shared" si="77"/>
        <v>CONFIRMED BULLISH</v>
      </c>
    </row>
    <row r="1262" spans="1:8" ht="13.5" x14ac:dyDescent="0.25">
      <c r="A1262" s="3">
        <f>TITRES_STAT!B1265</f>
        <v>44151</v>
      </c>
      <c r="B1262" s="5">
        <f>TITRES_STAT!C1265</f>
        <v>1.06</v>
      </c>
      <c r="C1262" s="5">
        <f>TITRES_STAT!D1265</f>
        <v>1.06</v>
      </c>
      <c r="D1262" s="5">
        <f>TITRES_STAT!E1265</f>
        <v>23042</v>
      </c>
      <c r="E1262" s="2">
        <f t="shared" si="76"/>
        <v>7826547</v>
      </c>
      <c r="F1262" s="5" t="str">
        <f t="shared" si="79"/>
        <v>BULLISH</v>
      </c>
      <c r="G1262" s="5" t="str">
        <f t="shared" si="78"/>
        <v>NEUTRAL</v>
      </c>
      <c r="H1262" s="5" t="str">
        <f t="shared" si="77"/>
        <v>CONFIRMED BULLISH</v>
      </c>
    </row>
    <row r="1263" spans="1:8" ht="13.5" x14ac:dyDescent="0.25">
      <c r="A1263" s="3">
        <f>TITRES_STAT!B1266</f>
        <v>44152</v>
      </c>
      <c r="B1263" s="5">
        <f>TITRES_STAT!C1266</f>
        <v>1.05</v>
      </c>
      <c r="C1263" s="5">
        <f>TITRES_STAT!D1266</f>
        <v>1.05</v>
      </c>
      <c r="D1263" s="5">
        <f>TITRES_STAT!E1266</f>
        <v>22305</v>
      </c>
      <c r="E1263" s="2">
        <f t="shared" si="76"/>
        <v>7804242</v>
      </c>
      <c r="F1263" s="5" t="str">
        <f t="shared" si="79"/>
        <v>BULLISH</v>
      </c>
      <c r="G1263" s="5" t="str">
        <f t="shared" si="78"/>
        <v>NEUTRAL</v>
      </c>
      <c r="H1263" s="5" t="str">
        <f t="shared" si="77"/>
        <v>NEUTRAL</v>
      </c>
    </row>
    <row r="1264" spans="1:8" ht="13.5" x14ac:dyDescent="0.25">
      <c r="A1264" s="3">
        <f>TITRES_STAT!B1267</f>
        <v>44153</v>
      </c>
      <c r="B1264" s="5">
        <f>TITRES_STAT!C1267</f>
        <v>1.02</v>
      </c>
      <c r="C1264" s="5">
        <f>TITRES_STAT!D1267</f>
        <v>1.02</v>
      </c>
      <c r="D1264" s="5">
        <f>TITRES_STAT!E1267</f>
        <v>54768</v>
      </c>
      <c r="E1264" s="2">
        <f t="shared" si="76"/>
        <v>7749474</v>
      </c>
      <c r="F1264" s="5" t="str">
        <f t="shared" si="79"/>
        <v>BEARISH</v>
      </c>
      <c r="G1264" s="5" t="str">
        <f t="shared" si="78"/>
        <v>NEUTRAL</v>
      </c>
      <c r="H1264" s="5" t="str">
        <f t="shared" si="77"/>
        <v>CONFIRMED BEARISH</v>
      </c>
    </row>
    <row r="1265" spans="1:8" ht="13.5" x14ac:dyDescent="0.25">
      <c r="A1265" s="3">
        <f>TITRES_STAT!B1268</f>
        <v>44154</v>
      </c>
      <c r="B1265" s="5">
        <f>TITRES_STAT!C1268</f>
        <v>1</v>
      </c>
      <c r="C1265" s="5">
        <f>TITRES_STAT!D1268</f>
        <v>1</v>
      </c>
      <c r="D1265" s="5">
        <f>TITRES_STAT!E1268</f>
        <v>118980</v>
      </c>
      <c r="E1265" s="2">
        <f t="shared" si="76"/>
        <v>7630494</v>
      </c>
      <c r="F1265" s="5" t="str">
        <f t="shared" si="79"/>
        <v>BEARISH</v>
      </c>
      <c r="G1265" s="5" t="str">
        <f t="shared" si="78"/>
        <v>WEAK</v>
      </c>
      <c r="H1265" s="5" t="str">
        <f t="shared" si="77"/>
        <v>CONFIRMED BEARISH</v>
      </c>
    </row>
    <row r="1266" spans="1:8" ht="13.5" x14ac:dyDescent="0.25">
      <c r="A1266" s="3">
        <f>TITRES_STAT!B1269</f>
        <v>44155</v>
      </c>
      <c r="B1266" s="5">
        <f>TITRES_STAT!C1269</f>
        <v>1</v>
      </c>
      <c r="C1266" s="5">
        <f>TITRES_STAT!D1269</f>
        <v>1</v>
      </c>
      <c r="D1266" s="5">
        <f>TITRES_STAT!E1269</f>
        <v>69662</v>
      </c>
      <c r="E1266" s="2">
        <f t="shared" si="76"/>
        <v>7630494</v>
      </c>
      <c r="F1266" s="5" t="str">
        <f t="shared" si="79"/>
        <v>BEARISH</v>
      </c>
      <c r="G1266" s="5" t="str">
        <f t="shared" si="78"/>
        <v>WEAK</v>
      </c>
      <c r="H1266" s="5" t="str">
        <f t="shared" si="77"/>
        <v>CONFIRMED BEARISH</v>
      </c>
    </row>
    <row r="1267" spans="1:8" ht="13.5" x14ac:dyDescent="0.25">
      <c r="A1267" s="3">
        <f>TITRES_STAT!B1270</f>
        <v>44158</v>
      </c>
      <c r="B1267" s="5">
        <f>TITRES_STAT!C1270</f>
        <v>0.97</v>
      </c>
      <c r="C1267" s="5">
        <f>TITRES_STAT!D1270</f>
        <v>0.97</v>
      </c>
      <c r="D1267" s="5">
        <f>TITRES_STAT!E1270</f>
        <v>110651</v>
      </c>
      <c r="E1267" s="2">
        <f t="shared" si="76"/>
        <v>7519843</v>
      </c>
      <c r="F1267" s="5" t="str">
        <f t="shared" si="79"/>
        <v>BEARISH</v>
      </c>
      <c r="G1267" s="5" t="str">
        <f t="shared" si="78"/>
        <v>WEAK</v>
      </c>
      <c r="H1267" s="5" t="str">
        <f t="shared" si="77"/>
        <v>CONFIRMED BEARISH</v>
      </c>
    </row>
    <row r="1268" spans="1:8" ht="13.5" x14ac:dyDescent="0.25">
      <c r="A1268" s="3">
        <f>TITRES_STAT!B1271</f>
        <v>44159</v>
      </c>
      <c r="B1268" s="5">
        <f>TITRES_STAT!C1271</f>
        <v>0.97</v>
      </c>
      <c r="C1268" s="5">
        <f>TITRES_STAT!D1271</f>
        <v>0.97</v>
      </c>
      <c r="D1268" s="5">
        <f>TITRES_STAT!E1271</f>
        <v>82162</v>
      </c>
      <c r="E1268" s="2">
        <f t="shared" si="76"/>
        <v>7519843</v>
      </c>
      <c r="F1268" s="5" t="str">
        <f t="shared" si="79"/>
        <v>BEARISH</v>
      </c>
      <c r="G1268" s="5" t="str">
        <f t="shared" si="78"/>
        <v>WEAK</v>
      </c>
      <c r="H1268" s="5" t="str">
        <f t="shared" si="77"/>
        <v>CONFIRMED BEARISH</v>
      </c>
    </row>
    <row r="1269" spans="1:8" ht="13.5" x14ac:dyDescent="0.25">
      <c r="A1269" s="3">
        <f>TITRES_STAT!B1272</f>
        <v>44160</v>
      </c>
      <c r="B1269" s="5">
        <f>TITRES_STAT!C1272</f>
        <v>0.97</v>
      </c>
      <c r="C1269" s="5">
        <f>TITRES_STAT!D1272</f>
        <v>0.97</v>
      </c>
      <c r="D1269" s="5">
        <f>TITRES_STAT!E1272</f>
        <v>49000</v>
      </c>
      <c r="E1269" s="2">
        <f t="shared" si="76"/>
        <v>7519843</v>
      </c>
      <c r="F1269" s="5" t="str">
        <f t="shared" si="79"/>
        <v>BEARISH</v>
      </c>
      <c r="G1269" s="5" t="str">
        <f t="shared" si="78"/>
        <v>WEAK</v>
      </c>
      <c r="H1269" s="5" t="str">
        <f t="shared" si="77"/>
        <v>CONFIRMED BEARISH</v>
      </c>
    </row>
    <row r="1270" spans="1:8" ht="13.5" x14ac:dyDescent="0.25">
      <c r="A1270" s="3">
        <f>TITRES_STAT!B1273</f>
        <v>44161</v>
      </c>
      <c r="B1270" s="5">
        <f>TITRES_STAT!C1273</f>
        <v>0.97</v>
      </c>
      <c r="C1270" s="5">
        <f>TITRES_STAT!D1273</f>
        <v>0.97</v>
      </c>
      <c r="D1270" s="5">
        <f>TITRES_STAT!E1273</f>
        <v>51896</v>
      </c>
      <c r="E1270" s="2">
        <f t="shared" si="76"/>
        <v>7519843</v>
      </c>
      <c r="F1270" s="5" t="str">
        <f t="shared" si="79"/>
        <v>BEARISH</v>
      </c>
      <c r="G1270" s="5" t="str">
        <f t="shared" si="78"/>
        <v>NEUTRAL</v>
      </c>
      <c r="H1270" s="5" t="str">
        <f t="shared" si="77"/>
        <v>CONFIRMED BEARISH</v>
      </c>
    </row>
    <row r="1271" spans="1:8" ht="13.5" x14ac:dyDescent="0.25">
      <c r="A1271" s="3">
        <f>TITRES_STAT!B1274</f>
        <v>44162</v>
      </c>
      <c r="B1271" s="5">
        <f>TITRES_STAT!C1274</f>
        <v>1.02</v>
      </c>
      <c r="C1271" s="5">
        <f>TITRES_STAT!D1274</f>
        <v>1.02</v>
      </c>
      <c r="D1271" s="5">
        <f>TITRES_STAT!E1274</f>
        <v>92968</v>
      </c>
      <c r="E1271" s="2">
        <f t="shared" si="76"/>
        <v>7612811</v>
      </c>
      <c r="F1271" s="5" t="str">
        <f t="shared" si="79"/>
        <v>BEARISH</v>
      </c>
      <c r="G1271" s="5" t="str">
        <f t="shared" si="78"/>
        <v>NEUTRAL</v>
      </c>
      <c r="H1271" s="5" t="str">
        <f t="shared" si="77"/>
        <v>BEARISH DIVERGENCE</v>
      </c>
    </row>
    <row r="1272" spans="1:8" ht="13.5" x14ac:dyDescent="0.25">
      <c r="A1272" s="3">
        <f>TITRES_STAT!B1275</f>
        <v>44165</v>
      </c>
      <c r="B1272" s="5">
        <f>TITRES_STAT!C1275</f>
        <v>0.99</v>
      </c>
      <c r="C1272" s="5">
        <f>TITRES_STAT!D1275</f>
        <v>0.99</v>
      </c>
      <c r="D1272" s="5">
        <f>TITRES_STAT!E1275</f>
        <v>78067</v>
      </c>
      <c r="E1272" s="2">
        <f t="shared" si="76"/>
        <v>7534744</v>
      </c>
      <c r="F1272" s="5" t="str">
        <f t="shared" si="79"/>
        <v>BULLISH</v>
      </c>
      <c r="G1272" s="5" t="str">
        <f t="shared" si="78"/>
        <v>NEUTRAL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1</v>
      </c>
      <c r="C1273" s="5">
        <f>TITRES_STAT!D1276</f>
        <v>1</v>
      </c>
      <c r="D1273" s="5">
        <f>TITRES_STAT!E1276</f>
        <v>171963</v>
      </c>
      <c r="E1273" s="2">
        <f t="shared" si="76"/>
        <v>7706707</v>
      </c>
      <c r="F1273" s="5" t="str">
        <f t="shared" si="79"/>
        <v>BULLISH</v>
      </c>
      <c r="G1273" s="5" t="str">
        <f t="shared" si="78"/>
        <v>STRONG</v>
      </c>
      <c r="H1273" s="5" t="str">
        <f t="shared" si="77"/>
        <v>CONFIRMED BULLISH</v>
      </c>
    </row>
    <row r="1274" spans="1:8" ht="13.5" x14ac:dyDescent="0.25">
      <c r="A1274" s="3">
        <f>TITRES_STAT!B1277</f>
        <v>44167</v>
      </c>
      <c r="B1274" s="5">
        <f>TITRES_STAT!C1277</f>
        <v>0.98</v>
      </c>
      <c r="C1274" s="5">
        <f>TITRES_STAT!D1277</f>
        <v>0.98</v>
      </c>
      <c r="D1274" s="5">
        <f>TITRES_STAT!E1277</f>
        <v>323078</v>
      </c>
      <c r="E1274" s="2">
        <f t="shared" si="76"/>
        <v>7383629</v>
      </c>
      <c r="F1274" s="5" t="str">
        <f t="shared" si="79"/>
        <v>BEARISH</v>
      </c>
      <c r="G1274" s="5" t="str">
        <f t="shared" si="78"/>
        <v>NEUTRAL</v>
      </c>
      <c r="H1274" s="5" t="str">
        <f t="shared" si="77"/>
        <v>BEARISH DIVERGENCE</v>
      </c>
    </row>
    <row r="1275" spans="1:8" ht="13.5" x14ac:dyDescent="0.25">
      <c r="A1275" s="3">
        <f>TITRES_STAT!B1278</f>
        <v>44168</v>
      </c>
      <c r="B1275" s="5">
        <f>TITRES_STAT!C1278</f>
        <v>1</v>
      </c>
      <c r="C1275" s="5">
        <f>TITRES_STAT!D1278</f>
        <v>1</v>
      </c>
      <c r="D1275" s="5">
        <f>TITRES_STAT!E1278</f>
        <v>336825</v>
      </c>
      <c r="E1275" s="2">
        <f t="shared" si="76"/>
        <v>7720454</v>
      </c>
      <c r="F1275" s="5" t="str">
        <f t="shared" si="79"/>
        <v>BULLISH</v>
      </c>
      <c r="G1275" s="5" t="str">
        <f t="shared" si="78"/>
        <v>STRONG</v>
      </c>
      <c r="H1275" s="5" t="str">
        <f t="shared" si="77"/>
        <v>CONFIRMED BULLISH</v>
      </c>
    </row>
    <row r="1276" spans="1:8" ht="13.5" x14ac:dyDescent="0.25">
      <c r="A1276" s="3">
        <f>TITRES_STAT!B1279</f>
        <v>44169</v>
      </c>
      <c r="B1276" s="5">
        <f>TITRES_STAT!C1279</f>
        <v>1</v>
      </c>
      <c r="C1276" s="5">
        <f>TITRES_STAT!D1279</f>
        <v>1</v>
      </c>
      <c r="D1276" s="5">
        <f>TITRES_STAT!E1279</f>
        <v>38595</v>
      </c>
      <c r="E1276" s="2">
        <f t="shared" si="76"/>
        <v>7720454</v>
      </c>
      <c r="F1276" s="5" t="str">
        <f t="shared" si="79"/>
        <v>BULLISH</v>
      </c>
      <c r="G1276" s="5" t="str">
        <f t="shared" si="78"/>
        <v>NEUTRAL</v>
      </c>
      <c r="H1276" s="5" t="str">
        <f t="shared" si="77"/>
        <v>BULLISH DIVERGENCE</v>
      </c>
    </row>
    <row r="1277" spans="1:8" ht="13.5" x14ac:dyDescent="0.25">
      <c r="A1277" s="3">
        <f>TITRES_STAT!B1280</f>
        <v>44172</v>
      </c>
      <c r="B1277" s="5">
        <f>TITRES_STAT!C1280</f>
        <v>0.96</v>
      </c>
      <c r="C1277" s="5">
        <f>TITRES_STAT!D1280</f>
        <v>0.96</v>
      </c>
      <c r="D1277" s="5">
        <f>TITRES_STAT!E1280</f>
        <v>219024</v>
      </c>
      <c r="E1277" s="2">
        <f t="shared" si="76"/>
        <v>7501430</v>
      </c>
      <c r="F1277" s="5" t="str">
        <f t="shared" si="79"/>
        <v>BEARISH</v>
      </c>
      <c r="G1277" s="5" t="str">
        <f t="shared" si="78"/>
        <v>NEUTRAL</v>
      </c>
      <c r="H1277" s="5" t="str">
        <f t="shared" si="77"/>
        <v>CONFIRMED BEARISH</v>
      </c>
    </row>
    <row r="1278" spans="1:8" ht="13.5" x14ac:dyDescent="0.25">
      <c r="A1278" s="3">
        <f>TITRES_STAT!B1281</f>
        <v>44173</v>
      </c>
      <c r="B1278" s="5">
        <f>TITRES_STAT!C1281</f>
        <v>0.99</v>
      </c>
      <c r="C1278" s="5">
        <f>TITRES_STAT!D1281</f>
        <v>0.99</v>
      </c>
      <c r="D1278" s="5">
        <f>TITRES_STAT!E1281</f>
        <v>404692</v>
      </c>
      <c r="E1278" s="2">
        <f t="shared" si="76"/>
        <v>7906122</v>
      </c>
      <c r="F1278" s="5" t="str">
        <f t="shared" si="79"/>
        <v>BULLISH</v>
      </c>
      <c r="G1278" s="5" t="str">
        <f t="shared" si="78"/>
        <v>STRONG</v>
      </c>
      <c r="H1278" s="5" t="str">
        <f t="shared" si="77"/>
        <v>BULLISH DIVERGENCE</v>
      </c>
    </row>
    <row r="1279" spans="1:8" ht="13.5" x14ac:dyDescent="0.25">
      <c r="A1279" s="3">
        <f>TITRES_STAT!B1282</f>
        <v>44174</v>
      </c>
      <c r="B1279" s="5">
        <f>TITRES_STAT!C1282</f>
        <v>0.97</v>
      </c>
      <c r="C1279" s="5">
        <f>TITRES_STAT!D1282</f>
        <v>0.97</v>
      </c>
      <c r="D1279" s="5">
        <f>TITRES_STAT!E1282</f>
        <v>40255</v>
      </c>
      <c r="E1279" s="2">
        <f t="shared" si="76"/>
        <v>7865867</v>
      </c>
      <c r="F1279" s="5" t="str">
        <f t="shared" si="79"/>
        <v>BULLISH</v>
      </c>
      <c r="G1279" s="5" t="str">
        <f t="shared" si="78"/>
        <v>STRONG</v>
      </c>
      <c r="H1279" s="5" t="str">
        <f t="shared" si="77"/>
        <v>BULLISH DIVERGENCE</v>
      </c>
    </row>
    <row r="1280" spans="1:8" ht="13.5" x14ac:dyDescent="0.25">
      <c r="A1280" s="3">
        <f>TITRES_STAT!B1283</f>
        <v>44175</v>
      </c>
      <c r="B1280" s="5">
        <f>TITRES_STAT!C1283</f>
        <v>0.95</v>
      </c>
      <c r="C1280" s="5">
        <f>TITRES_STAT!D1283</f>
        <v>0.95</v>
      </c>
      <c r="D1280" s="5">
        <f>TITRES_STAT!E1283</f>
        <v>121154</v>
      </c>
      <c r="E1280" s="2">
        <f t="shared" si="76"/>
        <v>7744713</v>
      </c>
      <c r="F1280" s="5" t="str">
        <f t="shared" si="79"/>
        <v>BULLISH</v>
      </c>
      <c r="G1280" s="5" t="str">
        <f t="shared" si="78"/>
        <v>NEUTRAL</v>
      </c>
      <c r="H1280" s="5" t="str">
        <f t="shared" si="77"/>
        <v>BULLISH DIVERGENCE</v>
      </c>
    </row>
    <row r="1281" spans="1:8" ht="13.5" x14ac:dyDescent="0.25">
      <c r="A1281" s="3">
        <f>TITRES_STAT!B1284</f>
        <v>44176</v>
      </c>
      <c r="B1281" s="5">
        <f>TITRES_STAT!C1284</f>
        <v>0.95</v>
      </c>
      <c r="C1281" s="5">
        <f>TITRES_STAT!D1284</f>
        <v>0.95</v>
      </c>
      <c r="D1281" s="5">
        <f>TITRES_STAT!E1284</f>
        <v>33597</v>
      </c>
      <c r="E1281" s="2">
        <f t="shared" si="76"/>
        <v>7744713</v>
      </c>
      <c r="F1281" s="5" t="str">
        <f t="shared" si="79"/>
        <v>BULLISH</v>
      </c>
      <c r="G1281" s="5" t="str">
        <f t="shared" si="78"/>
        <v>NEUTRAL</v>
      </c>
      <c r="H1281" s="5" t="str">
        <f t="shared" si="77"/>
        <v>BULLISH DIVERGENCE</v>
      </c>
    </row>
    <row r="1282" spans="1:8" ht="13.5" x14ac:dyDescent="0.25">
      <c r="A1282" s="3">
        <f>TITRES_STAT!B1285</f>
        <v>44179</v>
      </c>
      <c r="B1282" s="5">
        <f>TITRES_STAT!C1285</f>
        <v>0.93</v>
      </c>
      <c r="C1282" s="5">
        <f>TITRES_STAT!D1285</f>
        <v>0.93</v>
      </c>
      <c r="D1282" s="5">
        <f>TITRES_STAT!E1285</f>
        <v>45813</v>
      </c>
      <c r="E1282" s="2">
        <f t="shared" si="76"/>
        <v>7698900</v>
      </c>
      <c r="F1282" s="5" t="str">
        <f t="shared" si="79"/>
        <v>BULLISH</v>
      </c>
      <c r="G1282" s="5" t="str">
        <f t="shared" si="78"/>
        <v>STRONG</v>
      </c>
      <c r="H1282" s="5" t="str">
        <f t="shared" si="77"/>
        <v>BULLISH DIVERGENCE</v>
      </c>
    </row>
    <row r="1283" spans="1:8" ht="13.5" x14ac:dyDescent="0.25">
      <c r="A1283" s="3">
        <f>TITRES_STAT!B1286</f>
        <v>44180</v>
      </c>
      <c r="B1283" s="5">
        <f>TITRES_STAT!C1286</f>
        <v>0.94</v>
      </c>
      <c r="C1283" s="5">
        <f>TITRES_STAT!D1286</f>
        <v>0.94</v>
      </c>
      <c r="D1283" s="5">
        <f>TITRES_STAT!E1286</f>
        <v>36409</v>
      </c>
      <c r="E1283" s="2">
        <f t="shared" si="76"/>
        <v>7735309</v>
      </c>
      <c r="F1283" s="5" t="str">
        <f t="shared" si="79"/>
        <v>BEARISH</v>
      </c>
      <c r="G1283" s="5" t="str">
        <f t="shared" si="78"/>
        <v>WEAK</v>
      </c>
      <c r="H1283" s="5" t="str">
        <f t="shared" si="77"/>
        <v>CONFIRMED BEARISH</v>
      </c>
    </row>
    <row r="1284" spans="1:8" ht="13.5" x14ac:dyDescent="0.25">
      <c r="A1284" s="3">
        <f>TITRES_STAT!B1287</f>
        <v>44181</v>
      </c>
      <c r="B1284" s="5">
        <f>TITRES_STAT!C1287</f>
        <v>0.99</v>
      </c>
      <c r="C1284" s="5">
        <f>TITRES_STAT!D1287</f>
        <v>0.99</v>
      </c>
      <c r="D1284" s="5">
        <f>TITRES_STAT!E1287</f>
        <v>312019</v>
      </c>
      <c r="E1284" s="2">
        <f t="shared" ref="E1284:E1347" si="80">IF(B1284&gt;B1283, E1283+D1284, IF(B1284&lt;B1283, E1283-D1284, E1283))</f>
        <v>8047328</v>
      </c>
      <c r="F1284" s="5" t="str">
        <f t="shared" si="79"/>
        <v>BULLISH</v>
      </c>
      <c r="G1284" s="5" t="str">
        <f t="shared" si="78"/>
        <v>STRONG</v>
      </c>
      <c r="H1284" s="5" t="str">
        <f t="shared" si="77"/>
        <v>CONFIRMED BULLISH</v>
      </c>
    </row>
    <row r="1285" spans="1:8" ht="13.5" x14ac:dyDescent="0.25">
      <c r="A1285" s="3">
        <f>TITRES_STAT!B1288</f>
        <v>44182</v>
      </c>
      <c r="B1285" s="5">
        <f>TITRES_STAT!C1288</f>
        <v>0.97</v>
      </c>
      <c r="C1285" s="5">
        <f>TITRES_STAT!D1288</f>
        <v>0.97</v>
      </c>
      <c r="D1285" s="5">
        <f>TITRES_STAT!E1288</f>
        <v>29148</v>
      </c>
      <c r="E1285" s="2">
        <f t="shared" si="80"/>
        <v>8018180</v>
      </c>
      <c r="F1285" s="5" t="str">
        <f t="shared" si="79"/>
        <v>BULLISH</v>
      </c>
      <c r="G1285" s="5" t="str">
        <f t="shared" si="78"/>
        <v>STRONG</v>
      </c>
      <c r="H1285" s="5" t="str">
        <f t="shared" si="77"/>
        <v>CONFIRMED BULLISH</v>
      </c>
    </row>
    <row r="1286" spans="1:8" ht="13.5" x14ac:dyDescent="0.25">
      <c r="A1286" s="3">
        <f>TITRES_STAT!B1289</f>
        <v>44183</v>
      </c>
      <c r="B1286" s="5">
        <f>TITRES_STAT!C1289</f>
        <v>0.96</v>
      </c>
      <c r="C1286" s="5">
        <f>TITRES_STAT!D1289</f>
        <v>0.96</v>
      </c>
      <c r="D1286" s="5">
        <f>TITRES_STAT!E1289</f>
        <v>39931</v>
      </c>
      <c r="E1286" s="2">
        <f t="shared" si="80"/>
        <v>7978249</v>
      </c>
      <c r="F1286" s="5" t="str">
        <f t="shared" si="79"/>
        <v>BULLISH</v>
      </c>
      <c r="G1286" s="5" t="str">
        <f t="shared" si="78"/>
        <v>STRONG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44186</v>
      </c>
      <c r="B1287" s="5">
        <f>TITRES_STAT!C1290</f>
        <v>0.95</v>
      </c>
      <c r="C1287" s="5">
        <f>TITRES_STAT!D1290</f>
        <v>0.95</v>
      </c>
      <c r="D1287" s="5">
        <f>TITRES_STAT!E1290</f>
        <v>72412</v>
      </c>
      <c r="E1287" s="2">
        <f t="shared" si="80"/>
        <v>7905837</v>
      </c>
      <c r="F1287" s="5" t="str">
        <f t="shared" si="79"/>
        <v>BULLISH</v>
      </c>
      <c r="G1287" s="5" t="str">
        <f t="shared" ref="G1287:G1350" si="82">IF((E1287-E1282)/E1282 &gt; 0.02, "STRONG",
 IF((E1287-E1282)/E1282 &lt; -0.02, "WEAK", "NEUTRAL"))</f>
        <v>STRONG</v>
      </c>
      <c r="H1287" s="5" t="str">
        <f t="shared" si="81"/>
        <v>CONFIRMED BULLISH</v>
      </c>
    </row>
    <row r="1288" spans="1:8" ht="13.5" x14ac:dyDescent="0.25">
      <c r="A1288" s="3">
        <f>TITRES_STAT!B1291</f>
        <v>44187</v>
      </c>
      <c r="B1288" s="5">
        <f>TITRES_STAT!C1291</f>
        <v>0.95</v>
      </c>
      <c r="C1288" s="5">
        <f>TITRES_STAT!D1291</f>
        <v>0.95</v>
      </c>
      <c r="D1288" s="5">
        <f>TITRES_STAT!E1291</f>
        <v>127036</v>
      </c>
      <c r="E1288" s="2">
        <f t="shared" si="80"/>
        <v>7905837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STRONG</v>
      </c>
      <c r="H1288" s="5" t="str">
        <f t="shared" si="81"/>
        <v>CONFIRMED BULLISH</v>
      </c>
    </row>
    <row r="1289" spans="1:8" ht="13.5" x14ac:dyDescent="0.25">
      <c r="A1289" s="3">
        <f>TITRES_STAT!B1292</f>
        <v>44188</v>
      </c>
      <c r="B1289" s="5">
        <f>TITRES_STAT!C1292</f>
        <v>0.94</v>
      </c>
      <c r="C1289" s="5">
        <f>TITRES_STAT!D1292</f>
        <v>0.94</v>
      </c>
      <c r="D1289" s="5">
        <f>TITRES_STAT!E1292</f>
        <v>89716</v>
      </c>
      <c r="E1289" s="2">
        <f t="shared" si="80"/>
        <v>7816121</v>
      </c>
      <c r="F1289" s="5" t="str">
        <f t="shared" si="83"/>
        <v>BEARISH</v>
      </c>
      <c r="G1289" s="5" t="str">
        <f t="shared" si="82"/>
        <v>WEAK</v>
      </c>
      <c r="H1289" s="5" t="str">
        <f t="shared" si="81"/>
        <v>CONFIRMED BEARISH</v>
      </c>
    </row>
    <row r="1290" spans="1:8" ht="13.5" x14ac:dyDescent="0.25">
      <c r="A1290" s="3">
        <f>TITRES_STAT!B1293</f>
        <v>44189</v>
      </c>
      <c r="B1290" s="5">
        <f>TITRES_STAT!C1293</f>
        <v>0.95</v>
      </c>
      <c r="C1290" s="5">
        <f>TITRES_STAT!D1293</f>
        <v>0.95</v>
      </c>
      <c r="D1290" s="5">
        <f>TITRES_STAT!E1293</f>
        <v>63853</v>
      </c>
      <c r="E1290" s="2">
        <f t="shared" si="80"/>
        <v>7879974</v>
      </c>
      <c r="F1290" s="5" t="str">
        <f t="shared" si="83"/>
        <v>BEARISH</v>
      </c>
      <c r="G1290" s="5" t="str">
        <f t="shared" si="82"/>
        <v>NEUTRAL</v>
      </c>
      <c r="H1290" s="5" t="str">
        <f t="shared" si="81"/>
        <v>CONFIRMED BEARISH</v>
      </c>
    </row>
    <row r="1291" spans="1:8" ht="13.5" x14ac:dyDescent="0.25">
      <c r="A1291" s="3">
        <f>TITRES_STAT!B1294</f>
        <v>44190</v>
      </c>
      <c r="B1291" s="5">
        <f>TITRES_STAT!C1294</f>
        <v>0.95</v>
      </c>
      <c r="C1291" s="5">
        <f>TITRES_STAT!D1294</f>
        <v>0.95</v>
      </c>
      <c r="D1291" s="5">
        <f>TITRES_STAT!E1294</f>
        <v>79898</v>
      </c>
      <c r="E1291" s="2">
        <f t="shared" si="80"/>
        <v>7879974</v>
      </c>
      <c r="F1291" s="5" t="str">
        <f t="shared" si="83"/>
        <v>BEARISH</v>
      </c>
      <c r="G1291" s="5" t="str">
        <f t="shared" si="82"/>
        <v>NEUTRAL</v>
      </c>
      <c r="H1291" s="5" t="str">
        <f t="shared" si="81"/>
        <v>CONFIRMED BEARISH</v>
      </c>
    </row>
    <row r="1292" spans="1:8" ht="13.5" x14ac:dyDescent="0.25">
      <c r="A1292" s="3">
        <f>TITRES_STAT!B1295</f>
        <v>44193</v>
      </c>
      <c r="B1292" s="5">
        <f>TITRES_STAT!C1295</f>
        <v>1</v>
      </c>
      <c r="C1292" s="5">
        <f>TITRES_STAT!D1295</f>
        <v>1</v>
      </c>
      <c r="D1292" s="5">
        <f>TITRES_STAT!E1295</f>
        <v>445291</v>
      </c>
      <c r="E1292" s="2">
        <f t="shared" si="80"/>
        <v>8325265</v>
      </c>
      <c r="F1292" s="5" t="str">
        <f t="shared" si="83"/>
        <v>BULLISH</v>
      </c>
      <c r="G1292" s="5" t="str">
        <f t="shared" si="82"/>
        <v>STRONG</v>
      </c>
      <c r="H1292" s="5" t="str">
        <f t="shared" si="81"/>
        <v>CONFIRMED BULLISH</v>
      </c>
    </row>
    <row r="1293" spans="1:8" ht="13.5" x14ac:dyDescent="0.25">
      <c r="A1293" s="3">
        <f>TITRES_STAT!B1296</f>
        <v>44194</v>
      </c>
      <c r="B1293" s="5">
        <f>TITRES_STAT!C1296</f>
        <v>1</v>
      </c>
      <c r="C1293" s="5">
        <f>TITRES_STAT!D1296</f>
        <v>1</v>
      </c>
      <c r="D1293" s="5">
        <f>TITRES_STAT!E1296</f>
        <v>339969</v>
      </c>
      <c r="E1293" s="2">
        <f t="shared" si="80"/>
        <v>8325265</v>
      </c>
      <c r="F1293" s="5" t="str">
        <f t="shared" si="83"/>
        <v>BULLISH</v>
      </c>
      <c r="G1293" s="5" t="str">
        <f t="shared" si="82"/>
        <v>STRONG</v>
      </c>
      <c r="H1293" s="5" t="str">
        <f t="shared" si="81"/>
        <v>CONFIRMED BULLISH</v>
      </c>
    </row>
    <row r="1294" spans="1:8" ht="13.5" x14ac:dyDescent="0.25">
      <c r="A1294" s="3">
        <f>TITRES_STAT!B1297</f>
        <v>44195</v>
      </c>
      <c r="B1294" s="5">
        <f>TITRES_STAT!C1297</f>
        <v>0.99</v>
      </c>
      <c r="C1294" s="5">
        <f>TITRES_STAT!D1297</f>
        <v>0.99</v>
      </c>
      <c r="D1294" s="5">
        <f>TITRES_STAT!E1297</f>
        <v>99987</v>
      </c>
      <c r="E1294" s="2">
        <f t="shared" si="80"/>
        <v>8225278</v>
      </c>
      <c r="F1294" s="5" t="str">
        <f t="shared" si="83"/>
        <v>BULLISH</v>
      </c>
      <c r="G1294" s="5" t="str">
        <f t="shared" si="82"/>
        <v>STRONG</v>
      </c>
      <c r="H1294" s="5" t="str">
        <f t="shared" si="81"/>
        <v>CONFIRMED BULLISH</v>
      </c>
    </row>
    <row r="1295" spans="1:8" ht="13.5" x14ac:dyDescent="0.25">
      <c r="A1295" s="3">
        <f>TITRES_STAT!B1298</f>
        <v>44196</v>
      </c>
      <c r="B1295" s="5">
        <f>TITRES_STAT!C1298</f>
        <v>1</v>
      </c>
      <c r="C1295" s="5">
        <f>TITRES_STAT!D1298</f>
        <v>1</v>
      </c>
      <c r="D1295" s="5">
        <f>TITRES_STAT!E1298</f>
        <v>185676</v>
      </c>
      <c r="E1295" s="2">
        <f t="shared" si="80"/>
        <v>8410954</v>
      </c>
      <c r="F1295" s="5" t="str">
        <f t="shared" si="83"/>
        <v>BULLISH</v>
      </c>
      <c r="G1295" s="5" t="str">
        <f t="shared" si="82"/>
        <v>STRONG</v>
      </c>
      <c r="H1295" s="5" t="str">
        <f t="shared" si="81"/>
        <v>CONFIRMED BULLISH</v>
      </c>
    </row>
    <row r="1296" spans="1:8" ht="13.5" x14ac:dyDescent="0.25">
      <c r="A1296" s="3">
        <f>TITRES_STAT!B1299</f>
        <v>44200</v>
      </c>
      <c r="B1296" s="5">
        <f>TITRES_STAT!C1299</f>
        <v>1.04</v>
      </c>
      <c r="C1296" s="5">
        <f>TITRES_STAT!D1299</f>
        <v>1.04</v>
      </c>
      <c r="D1296" s="5">
        <f>TITRES_STAT!E1299</f>
        <v>282689</v>
      </c>
      <c r="E1296" s="2">
        <f t="shared" si="80"/>
        <v>8693643</v>
      </c>
      <c r="F1296" s="5" t="str">
        <f t="shared" si="83"/>
        <v>BULLISH</v>
      </c>
      <c r="G1296" s="5" t="str">
        <f t="shared" si="82"/>
        <v>STRONG</v>
      </c>
      <c r="H1296" s="5" t="str">
        <f t="shared" si="81"/>
        <v>CONFIRMED BULLISH</v>
      </c>
    </row>
    <row r="1297" spans="1:8" ht="13.5" x14ac:dyDescent="0.25">
      <c r="A1297" s="3">
        <f>TITRES_STAT!B1300</f>
        <v>44201</v>
      </c>
      <c r="B1297" s="5">
        <f>TITRES_STAT!C1300</f>
        <v>1.02</v>
      </c>
      <c r="C1297" s="5">
        <f>TITRES_STAT!D1300</f>
        <v>1.02</v>
      </c>
      <c r="D1297" s="5">
        <f>TITRES_STAT!E1300</f>
        <v>221441</v>
      </c>
      <c r="E1297" s="2">
        <f t="shared" si="80"/>
        <v>8472202</v>
      </c>
      <c r="F1297" s="5" t="str">
        <f t="shared" si="83"/>
        <v>BULLISH</v>
      </c>
      <c r="G1297" s="5" t="str">
        <f t="shared" si="82"/>
        <v>NEUTRAL</v>
      </c>
      <c r="H1297" s="5" t="str">
        <f t="shared" si="81"/>
        <v>CONFIRMED BULLISH</v>
      </c>
    </row>
    <row r="1298" spans="1:8" ht="13.5" x14ac:dyDescent="0.25">
      <c r="A1298" s="3">
        <f>TITRES_STAT!B1301</f>
        <v>44202</v>
      </c>
      <c r="B1298" s="5">
        <f>TITRES_STAT!C1301</f>
        <v>1</v>
      </c>
      <c r="C1298" s="5">
        <f>TITRES_STAT!D1301</f>
        <v>1</v>
      </c>
      <c r="D1298" s="5">
        <f>TITRES_STAT!E1301</f>
        <v>46299</v>
      </c>
      <c r="E1298" s="2">
        <f t="shared" si="80"/>
        <v>8425903</v>
      </c>
      <c r="F1298" s="5" t="str">
        <f t="shared" si="83"/>
        <v>BULLISH</v>
      </c>
      <c r="G1298" s="5" t="str">
        <f t="shared" si="82"/>
        <v>NEUTRAL</v>
      </c>
      <c r="H1298" s="5" t="str">
        <f t="shared" si="81"/>
        <v>NEUTRAL</v>
      </c>
    </row>
    <row r="1299" spans="1:8" ht="13.5" x14ac:dyDescent="0.25">
      <c r="A1299" s="3">
        <f>TITRES_STAT!B1302</f>
        <v>44203</v>
      </c>
      <c r="B1299" s="5">
        <f>TITRES_STAT!C1302</f>
        <v>0.99</v>
      </c>
      <c r="C1299" s="5">
        <f>TITRES_STAT!D1302</f>
        <v>0.99</v>
      </c>
      <c r="D1299" s="5">
        <f>TITRES_STAT!E1302</f>
        <v>51708</v>
      </c>
      <c r="E1299" s="2">
        <f t="shared" si="80"/>
        <v>8374195</v>
      </c>
      <c r="F1299" s="5" t="str">
        <f t="shared" si="83"/>
        <v>BULLISH</v>
      </c>
      <c r="G1299" s="5" t="str">
        <f t="shared" si="82"/>
        <v>NEUTRAL</v>
      </c>
      <c r="H1299" s="5" t="str">
        <f t="shared" si="81"/>
        <v>NEUTRAL</v>
      </c>
    </row>
    <row r="1300" spans="1:8" ht="13.5" x14ac:dyDescent="0.25">
      <c r="A1300" s="3">
        <f>TITRES_STAT!B1303</f>
        <v>44204</v>
      </c>
      <c r="B1300" s="5">
        <f>TITRES_STAT!C1303</f>
        <v>0.99</v>
      </c>
      <c r="C1300" s="5">
        <f>TITRES_STAT!D1303</f>
        <v>0.99</v>
      </c>
      <c r="D1300" s="5">
        <f>TITRES_STAT!E1303</f>
        <v>115122</v>
      </c>
      <c r="E1300" s="2">
        <f t="shared" si="80"/>
        <v>8374195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0.98</v>
      </c>
      <c r="C1301" s="5">
        <f>TITRES_STAT!D1304</f>
        <v>0.98</v>
      </c>
      <c r="D1301" s="5">
        <f>TITRES_STAT!E1304</f>
        <v>61014</v>
      </c>
      <c r="E1301" s="2">
        <f t="shared" si="80"/>
        <v>8313181</v>
      </c>
      <c r="F1301" s="5" t="str">
        <f t="shared" si="83"/>
        <v>BEARISH</v>
      </c>
      <c r="G1301" s="5" t="str">
        <f t="shared" si="82"/>
        <v>WEAK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0.99</v>
      </c>
      <c r="C1302" s="5">
        <f>TITRES_STAT!D1305</f>
        <v>0.99</v>
      </c>
      <c r="D1302" s="5">
        <f>TITRES_STAT!E1305</f>
        <v>58730</v>
      </c>
      <c r="E1302" s="2">
        <f t="shared" si="80"/>
        <v>8371911</v>
      </c>
      <c r="F1302" s="5" t="str">
        <f t="shared" si="83"/>
        <v>BEARISH</v>
      </c>
      <c r="G1302" s="5" t="str">
        <f t="shared" si="82"/>
        <v>NEUTRAL</v>
      </c>
      <c r="H1302" s="5" t="str">
        <f t="shared" si="81"/>
        <v>CONFIRMED BEARISH</v>
      </c>
    </row>
    <row r="1303" spans="1:8" ht="13.5" x14ac:dyDescent="0.25">
      <c r="A1303" s="3">
        <f>TITRES_STAT!B1306</f>
        <v>44209</v>
      </c>
      <c r="B1303" s="5">
        <f>TITRES_STAT!C1306</f>
        <v>0.99</v>
      </c>
      <c r="C1303" s="5">
        <f>TITRES_STAT!D1306</f>
        <v>0.99</v>
      </c>
      <c r="D1303" s="5">
        <f>TITRES_STAT!E1306</f>
        <v>96704</v>
      </c>
      <c r="E1303" s="2">
        <f t="shared" si="80"/>
        <v>8371911</v>
      </c>
      <c r="F1303" s="5" t="str">
        <f t="shared" si="83"/>
        <v>BEARISH</v>
      </c>
      <c r="G1303" s="5" t="str">
        <f t="shared" si="82"/>
        <v>NEUTRAL</v>
      </c>
      <c r="H1303" s="5" t="str">
        <f t="shared" si="81"/>
        <v>CONFIRMED BEARISH</v>
      </c>
    </row>
    <row r="1304" spans="1:8" ht="13.5" x14ac:dyDescent="0.25">
      <c r="A1304" s="3">
        <f>TITRES_STAT!B1307</f>
        <v>44211</v>
      </c>
      <c r="B1304" s="5">
        <f>TITRES_STAT!C1307</f>
        <v>0.99</v>
      </c>
      <c r="C1304" s="5">
        <f>TITRES_STAT!D1307</f>
        <v>0.99</v>
      </c>
      <c r="D1304" s="5">
        <f>TITRES_STAT!E1307</f>
        <v>26338</v>
      </c>
      <c r="E1304" s="2">
        <f t="shared" si="80"/>
        <v>8371911</v>
      </c>
      <c r="F1304" s="5" t="str">
        <f t="shared" si="83"/>
        <v>BEARISH</v>
      </c>
      <c r="G1304" s="5" t="str">
        <f t="shared" si="82"/>
        <v>NEUTRAL</v>
      </c>
      <c r="H1304" s="5" t="str">
        <f t="shared" si="81"/>
        <v>NEUTRAL</v>
      </c>
    </row>
    <row r="1305" spans="1:8" ht="13.5" x14ac:dyDescent="0.25">
      <c r="A1305" s="3">
        <f>TITRES_STAT!B1308</f>
        <v>44214</v>
      </c>
      <c r="B1305" s="5">
        <f>TITRES_STAT!C1308</f>
        <v>0.98</v>
      </c>
      <c r="C1305" s="5">
        <f>TITRES_STAT!D1308</f>
        <v>0.98</v>
      </c>
      <c r="D1305" s="5">
        <f>TITRES_STAT!E1308</f>
        <v>118396</v>
      </c>
      <c r="E1305" s="2">
        <f t="shared" si="80"/>
        <v>8253515</v>
      </c>
      <c r="F1305" s="5" t="str">
        <f t="shared" si="83"/>
        <v>BEARISH</v>
      </c>
      <c r="G1305" s="5" t="str">
        <f t="shared" si="82"/>
        <v>NEUTRAL</v>
      </c>
      <c r="H1305" s="5" t="str">
        <f t="shared" si="81"/>
        <v>CONFIRMED BEARISH</v>
      </c>
    </row>
    <row r="1306" spans="1:8" ht="13.5" x14ac:dyDescent="0.25">
      <c r="A1306" s="3">
        <f>TITRES_STAT!B1309</f>
        <v>44215</v>
      </c>
      <c r="B1306" s="5">
        <f>TITRES_STAT!C1309</f>
        <v>0.97</v>
      </c>
      <c r="C1306" s="5">
        <f>TITRES_STAT!D1309</f>
        <v>0.97</v>
      </c>
      <c r="D1306" s="5">
        <f>TITRES_STAT!E1309</f>
        <v>52388</v>
      </c>
      <c r="E1306" s="2">
        <f t="shared" si="80"/>
        <v>8201127</v>
      </c>
      <c r="F1306" s="5" t="str">
        <f t="shared" si="83"/>
        <v>BEARISH</v>
      </c>
      <c r="G1306" s="5" t="str">
        <f t="shared" si="82"/>
        <v>NEUTRAL</v>
      </c>
      <c r="H1306" s="5" t="str">
        <f t="shared" si="81"/>
        <v>CONFIRMED BEARISH</v>
      </c>
    </row>
    <row r="1307" spans="1:8" ht="13.5" x14ac:dyDescent="0.25">
      <c r="A1307" s="3">
        <f>TITRES_STAT!B1310</f>
        <v>44216</v>
      </c>
      <c r="B1307" s="5">
        <f>TITRES_STAT!C1310</f>
        <v>0.96</v>
      </c>
      <c r="C1307" s="5">
        <f>TITRES_STAT!D1310</f>
        <v>0.96</v>
      </c>
      <c r="D1307" s="5">
        <f>TITRES_STAT!E1310</f>
        <v>54770</v>
      </c>
      <c r="E1307" s="2">
        <f t="shared" si="80"/>
        <v>8146357</v>
      </c>
      <c r="F1307" s="5" t="str">
        <f t="shared" si="83"/>
        <v>BEARISH</v>
      </c>
      <c r="G1307" s="5" t="str">
        <f t="shared" si="82"/>
        <v>WEAK</v>
      </c>
      <c r="H1307" s="5" t="str">
        <f t="shared" si="81"/>
        <v>CONFIRMED BEARISH</v>
      </c>
    </row>
    <row r="1308" spans="1:8" ht="13.5" x14ac:dyDescent="0.25">
      <c r="A1308" s="3">
        <f>TITRES_STAT!B1311</f>
        <v>44217</v>
      </c>
      <c r="B1308" s="5">
        <f>TITRES_STAT!C1311</f>
        <v>0.95</v>
      </c>
      <c r="C1308" s="5">
        <f>TITRES_STAT!D1311</f>
        <v>0.95</v>
      </c>
      <c r="D1308" s="5">
        <f>TITRES_STAT!E1311</f>
        <v>71182</v>
      </c>
      <c r="E1308" s="2">
        <f t="shared" si="80"/>
        <v>8075175</v>
      </c>
      <c r="F1308" s="5" t="str">
        <f t="shared" si="83"/>
        <v>BEARISH</v>
      </c>
      <c r="G1308" s="5" t="str">
        <f t="shared" si="82"/>
        <v>WEAK</v>
      </c>
      <c r="H1308" s="5" t="str">
        <f t="shared" si="81"/>
        <v>CONFIRMED BEARISH</v>
      </c>
    </row>
    <row r="1309" spans="1:8" ht="13.5" x14ac:dyDescent="0.25">
      <c r="A1309" s="3">
        <f>TITRES_STAT!B1312</f>
        <v>44218</v>
      </c>
      <c r="B1309" s="5">
        <f>TITRES_STAT!C1312</f>
        <v>0.94</v>
      </c>
      <c r="C1309" s="5">
        <f>TITRES_STAT!D1312</f>
        <v>0.94</v>
      </c>
      <c r="D1309" s="5">
        <f>TITRES_STAT!E1312</f>
        <v>79924</v>
      </c>
      <c r="E1309" s="2">
        <f t="shared" si="80"/>
        <v>7995251</v>
      </c>
      <c r="F1309" s="5" t="str">
        <f t="shared" si="83"/>
        <v>BEARISH</v>
      </c>
      <c r="G1309" s="5" t="str">
        <f t="shared" si="82"/>
        <v>WEAK</v>
      </c>
      <c r="H1309" s="5" t="str">
        <f t="shared" si="81"/>
        <v>CONFIRMED BEARISH</v>
      </c>
    </row>
    <row r="1310" spans="1:8" ht="13.5" x14ac:dyDescent="0.25">
      <c r="A1310" s="3">
        <f>TITRES_STAT!B1313</f>
        <v>44221</v>
      </c>
      <c r="B1310" s="5">
        <f>TITRES_STAT!C1313</f>
        <v>0.95</v>
      </c>
      <c r="C1310" s="5">
        <f>TITRES_STAT!D1313</f>
        <v>0.95</v>
      </c>
      <c r="D1310" s="5">
        <f>TITRES_STAT!E1313</f>
        <v>36047</v>
      </c>
      <c r="E1310" s="2">
        <f t="shared" si="80"/>
        <v>8031298</v>
      </c>
      <c r="F1310" s="5" t="str">
        <f t="shared" si="83"/>
        <v>BEARISH</v>
      </c>
      <c r="G1310" s="5" t="str">
        <f t="shared" si="82"/>
        <v>WEAK</v>
      </c>
      <c r="H1310" s="5" t="str">
        <f t="shared" si="81"/>
        <v>CONFIRMED BEARISH</v>
      </c>
    </row>
    <row r="1311" spans="1:8" ht="13.5" x14ac:dyDescent="0.25">
      <c r="A1311" s="3">
        <f>TITRES_STAT!B1314</f>
        <v>44222</v>
      </c>
      <c r="B1311" s="5">
        <f>TITRES_STAT!C1314</f>
        <v>0.96</v>
      </c>
      <c r="C1311" s="5">
        <f>TITRES_STAT!D1314</f>
        <v>0.96</v>
      </c>
      <c r="D1311" s="5">
        <f>TITRES_STAT!E1314</f>
        <v>12041</v>
      </c>
      <c r="E1311" s="2">
        <f t="shared" si="80"/>
        <v>8043339</v>
      </c>
      <c r="F1311" s="5" t="str">
        <f t="shared" si="83"/>
        <v>BEARISH</v>
      </c>
      <c r="G1311" s="5" t="str">
        <f t="shared" si="82"/>
        <v>NEUTRAL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0.97</v>
      </c>
      <c r="C1312" s="5">
        <f>TITRES_STAT!D1315</f>
        <v>0.97</v>
      </c>
      <c r="D1312" s="5">
        <f>TITRES_STAT!E1315</f>
        <v>17642</v>
      </c>
      <c r="E1312" s="2">
        <f t="shared" si="80"/>
        <v>8060981</v>
      </c>
      <c r="F1312" s="5" t="str">
        <f t="shared" si="83"/>
        <v>BEARISH</v>
      </c>
      <c r="G1312" s="5" t="str">
        <f t="shared" si="82"/>
        <v>NEUTRAL</v>
      </c>
      <c r="H1312" s="5" t="str">
        <f t="shared" si="81"/>
        <v>BEARISH DIVERGENCE</v>
      </c>
    </row>
    <row r="1313" spans="1:8" ht="13.5" x14ac:dyDescent="0.25">
      <c r="A1313" s="3">
        <f>TITRES_STAT!B1316</f>
        <v>44224</v>
      </c>
      <c r="B1313" s="5">
        <f>TITRES_STAT!C1316</f>
        <v>0.99</v>
      </c>
      <c r="C1313" s="5">
        <f>TITRES_STAT!D1316</f>
        <v>0.99</v>
      </c>
      <c r="D1313" s="5">
        <f>TITRES_STAT!E1316</f>
        <v>53823</v>
      </c>
      <c r="E1313" s="2">
        <f t="shared" si="80"/>
        <v>8114804</v>
      </c>
      <c r="F1313" s="5" t="str">
        <f t="shared" si="83"/>
        <v>BULLISH</v>
      </c>
      <c r="G1313" s="5" t="str">
        <f t="shared" si="82"/>
        <v>NEUTRAL</v>
      </c>
      <c r="H1313" s="5" t="str">
        <f t="shared" si="81"/>
        <v>CONFIRMED BULLISH</v>
      </c>
    </row>
    <row r="1314" spans="1:8" ht="13.5" x14ac:dyDescent="0.25">
      <c r="A1314" s="3">
        <f>TITRES_STAT!B1317</f>
        <v>44225</v>
      </c>
      <c r="B1314" s="5">
        <f>TITRES_STAT!C1317</f>
        <v>0.98</v>
      </c>
      <c r="C1314" s="5">
        <f>TITRES_STAT!D1317</f>
        <v>0.98</v>
      </c>
      <c r="D1314" s="5">
        <f>TITRES_STAT!E1317</f>
        <v>36611</v>
      </c>
      <c r="E1314" s="2">
        <f t="shared" si="80"/>
        <v>8078193</v>
      </c>
      <c r="F1314" s="5" t="str">
        <f t="shared" si="83"/>
        <v>BULLISH</v>
      </c>
      <c r="G1314" s="5" t="str">
        <f t="shared" si="82"/>
        <v>NEUTRAL</v>
      </c>
      <c r="H1314" s="5" t="str">
        <f t="shared" si="81"/>
        <v>CONFIRMED BULLISH</v>
      </c>
    </row>
    <row r="1315" spans="1:8" ht="13.5" x14ac:dyDescent="0.25">
      <c r="A1315" s="3">
        <f>TITRES_STAT!B1318</f>
        <v>44228</v>
      </c>
      <c r="B1315" s="5">
        <f>TITRES_STAT!C1318</f>
        <v>0.97</v>
      </c>
      <c r="C1315" s="5">
        <f>TITRES_STAT!D1318</f>
        <v>0.97</v>
      </c>
      <c r="D1315" s="5">
        <f>TITRES_STAT!E1318</f>
        <v>5987</v>
      </c>
      <c r="E1315" s="2">
        <f t="shared" si="80"/>
        <v>8072206</v>
      </c>
      <c r="F1315" s="5" t="str">
        <f t="shared" si="83"/>
        <v>BULLISH</v>
      </c>
      <c r="G1315" s="5" t="str">
        <f t="shared" si="82"/>
        <v>NEUTRAL</v>
      </c>
      <c r="H1315" s="5" t="str">
        <f t="shared" si="81"/>
        <v>CONFIRMED BULLISH</v>
      </c>
    </row>
    <row r="1316" spans="1:8" ht="13.5" x14ac:dyDescent="0.25">
      <c r="A1316" s="3">
        <f>TITRES_STAT!B1319</f>
        <v>44229</v>
      </c>
      <c r="B1316" s="5">
        <f>TITRES_STAT!C1319</f>
        <v>0.97</v>
      </c>
      <c r="C1316" s="5">
        <f>TITRES_STAT!D1319</f>
        <v>0.97</v>
      </c>
      <c r="D1316" s="5">
        <f>TITRES_STAT!E1319</f>
        <v>10682</v>
      </c>
      <c r="E1316" s="2">
        <f t="shared" si="80"/>
        <v>8072206</v>
      </c>
      <c r="F1316" s="5" t="str">
        <f t="shared" si="83"/>
        <v>BULLISH</v>
      </c>
      <c r="G1316" s="5" t="str">
        <f t="shared" si="82"/>
        <v>NEUTRAL</v>
      </c>
      <c r="H1316" s="5" t="str">
        <f t="shared" si="81"/>
        <v>CONFIRMED BULLISH</v>
      </c>
    </row>
    <row r="1317" spans="1:8" ht="13.5" x14ac:dyDescent="0.25">
      <c r="A1317" s="3">
        <f>TITRES_STAT!B1320</f>
        <v>44230</v>
      </c>
      <c r="B1317" s="5">
        <f>TITRES_STAT!C1320</f>
        <v>0.97</v>
      </c>
      <c r="C1317" s="5">
        <f>TITRES_STAT!D1320</f>
        <v>0.97</v>
      </c>
      <c r="D1317" s="5">
        <f>TITRES_STAT!E1320</f>
        <v>60153</v>
      </c>
      <c r="E1317" s="2">
        <f t="shared" si="80"/>
        <v>8072206</v>
      </c>
      <c r="F1317" s="5" t="str">
        <f t="shared" si="83"/>
        <v>BULLISH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44231</v>
      </c>
      <c r="B1318" s="5">
        <f>TITRES_STAT!C1321</f>
        <v>0.96</v>
      </c>
      <c r="C1318" s="5">
        <f>TITRES_STAT!D1321</f>
        <v>0.96</v>
      </c>
      <c r="D1318" s="5">
        <f>TITRES_STAT!E1321</f>
        <v>26420</v>
      </c>
      <c r="E1318" s="2">
        <f t="shared" si="80"/>
        <v>8045786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0.96</v>
      </c>
      <c r="C1319" s="5">
        <f>TITRES_STAT!D1322</f>
        <v>0.96</v>
      </c>
      <c r="D1319" s="5">
        <f>TITRES_STAT!E1322</f>
        <v>3284</v>
      </c>
      <c r="E1319" s="2">
        <f t="shared" si="80"/>
        <v>8045786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0.94</v>
      </c>
      <c r="C1320" s="5">
        <f>TITRES_STAT!D1323</f>
        <v>0.94</v>
      </c>
      <c r="D1320" s="5">
        <f>TITRES_STAT!E1323</f>
        <v>17123</v>
      </c>
      <c r="E1320" s="2">
        <f t="shared" si="80"/>
        <v>8028663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0.95</v>
      </c>
      <c r="C1321" s="5">
        <f>TITRES_STAT!D1324</f>
        <v>0.95</v>
      </c>
      <c r="D1321" s="5">
        <f>TITRES_STAT!E1324</f>
        <v>8627</v>
      </c>
      <c r="E1321" s="2">
        <f t="shared" si="80"/>
        <v>8037290</v>
      </c>
      <c r="F1321" s="5" t="str">
        <f t="shared" si="83"/>
        <v>BEARISH</v>
      </c>
      <c r="G1321" s="5" t="str">
        <f t="shared" si="82"/>
        <v>NEUTRAL</v>
      </c>
      <c r="H1321" s="5" t="str">
        <f t="shared" si="81"/>
        <v>CONFIRMED BEARISH</v>
      </c>
    </row>
    <row r="1322" spans="1:8" ht="13.5" x14ac:dyDescent="0.25">
      <c r="A1322" s="3">
        <f>TITRES_STAT!B1325</f>
        <v>44237</v>
      </c>
      <c r="B1322" s="5">
        <f>TITRES_STAT!C1325</f>
        <v>0.95</v>
      </c>
      <c r="C1322" s="5">
        <f>TITRES_STAT!D1325</f>
        <v>0.95</v>
      </c>
      <c r="D1322" s="5">
        <f>TITRES_STAT!E1325</f>
        <v>20487</v>
      </c>
      <c r="E1322" s="2">
        <f t="shared" si="80"/>
        <v>8037290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CONFIRMED BEARISH</v>
      </c>
    </row>
    <row r="1323" spans="1:8" ht="13.5" x14ac:dyDescent="0.25">
      <c r="A1323" s="3">
        <f>TITRES_STAT!B1326</f>
        <v>44238</v>
      </c>
      <c r="B1323" s="5">
        <f>TITRES_STAT!C1326</f>
        <v>0.96</v>
      </c>
      <c r="C1323" s="5">
        <f>TITRES_STAT!D1326</f>
        <v>0.96</v>
      </c>
      <c r="D1323" s="5">
        <f>TITRES_STAT!E1326</f>
        <v>3875</v>
      </c>
      <c r="E1323" s="2">
        <f t="shared" si="80"/>
        <v>8041165</v>
      </c>
      <c r="F1323" s="5" t="str">
        <f t="shared" si="83"/>
        <v>BEARISH</v>
      </c>
      <c r="G1323" s="5" t="str">
        <f t="shared" si="82"/>
        <v>NEUTRAL</v>
      </c>
      <c r="H1323" s="5" t="str">
        <f t="shared" si="81"/>
        <v>NEUTRAL</v>
      </c>
    </row>
    <row r="1324" spans="1:8" ht="13.5" x14ac:dyDescent="0.25">
      <c r="A1324" s="3">
        <f>TITRES_STAT!B1327</f>
        <v>44239</v>
      </c>
      <c r="B1324" s="5">
        <f>TITRES_STAT!C1327</f>
        <v>0.96</v>
      </c>
      <c r="C1324" s="5">
        <f>TITRES_STAT!D1327</f>
        <v>0.96</v>
      </c>
      <c r="D1324" s="5">
        <f>TITRES_STAT!E1327</f>
        <v>11742</v>
      </c>
      <c r="E1324" s="2">
        <f t="shared" si="80"/>
        <v>8041165</v>
      </c>
      <c r="F1324" s="5" t="str">
        <f t="shared" si="83"/>
        <v>BEARISH</v>
      </c>
      <c r="G1324" s="5" t="str">
        <f t="shared" si="82"/>
        <v>NEUTRAL</v>
      </c>
      <c r="H1324" s="5" t="str">
        <f t="shared" si="81"/>
        <v>NEUTRAL</v>
      </c>
    </row>
    <row r="1325" spans="1:8" ht="13.5" x14ac:dyDescent="0.25">
      <c r="A1325" s="3">
        <f>TITRES_STAT!B1328</f>
        <v>44242</v>
      </c>
      <c r="B1325" s="5">
        <f>TITRES_STAT!C1328</f>
        <v>0.98</v>
      </c>
      <c r="C1325" s="5">
        <f>TITRES_STAT!D1328</f>
        <v>0.98</v>
      </c>
      <c r="D1325" s="5">
        <f>TITRES_STAT!E1328</f>
        <v>9065</v>
      </c>
      <c r="E1325" s="2">
        <f t="shared" si="80"/>
        <v>8050230</v>
      </c>
      <c r="F1325" s="5" t="str">
        <f t="shared" si="83"/>
        <v>BULLISH</v>
      </c>
      <c r="G1325" s="5" t="str">
        <f t="shared" si="82"/>
        <v>NEUTRAL</v>
      </c>
      <c r="H1325" s="5" t="str">
        <f t="shared" si="81"/>
        <v>CONFIRMED BULLISH</v>
      </c>
    </row>
    <row r="1326" spans="1:8" ht="13.5" x14ac:dyDescent="0.25">
      <c r="A1326" s="3">
        <f>TITRES_STAT!B1329</f>
        <v>44243</v>
      </c>
      <c r="B1326" s="5">
        <f>TITRES_STAT!C1329</f>
        <v>0.97</v>
      </c>
      <c r="C1326" s="5">
        <f>TITRES_STAT!D1329</f>
        <v>0.97</v>
      </c>
      <c r="D1326" s="5">
        <f>TITRES_STAT!E1329</f>
        <v>1432</v>
      </c>
      <c r="E1326" s="2">
        <f t="shared" si="80"/>
        <v>8048798</v>
      </c>
      <c r="F1326" s="5" t="str">
        <f t="shared" si="83"/>
        <v>BULLISH</v>
      </c>
      <c r="G1326" s="5" t="str">
        <f t="shared" si="82"/>
        <v>NEUTRAL</v>
      </c>
      <c r="H1326" s="5" t="str">
        <f t="shared" si="81"/>
        <v>CONFIRMED BULLISH</v>
      </c>
    </row>
    <row r="1327" spans="1:8" ht="13.5" x14ac:dyDescent="0.25">
      <c r="A1327" s="3">
        <f>TITRES_STAT!B1330</f>
        <v>44244</v>
      </c>
      <c r="B1327" s="5">
        <f>TITRES_STAT!C1330</f>
        <v>0.98</v>
      </c>
      <c r="C1327" s="5">
        <f>TITRES_STAT!D1330</f>
        <v>0.98</v>
      </c>
      <c r="D1327" s="5">
        <f>TITRES_STAT!E1330</f>
        <v>34108</v>
      </c>
      <c r="E1327" s="2">
        <f t="shared" si="80"/>
        <v>8082906</v>
      </c>
      <c r="F1327" s="5" t="str">
        <f t="shared" si="83"/>
        <v>BULLISH</v>
      </c>
      <c r="G1327" s="5" t="str">
        <f t="shared" si="82"/>
        <v>NEUTRAL</v>
      </c>
      <c r="H1327" s="5" t="str">
        <f t="shared" si="81"/>
        <v>CONFIRMED BULLISH</v>
      </c>
    </row>
    <row r="1328" spans="1:8" ht="13.5" x14ac:dyDescent="0.25">
      <c r="A1328" s="3">
        <f>TITRES_STAT!B1331</f>
        <v>44245</v>
      </c>
      <c r="B1328" s="5">
        <f>TITRES_STAT!C1331</f>
        <v>0.98</v>
      </c>
      <c r="C1328" s="5">
        <f>TITRES_STAT!D1331</f>
        <v>0.98</v>
      </c>
      <c r="D1328" s="5">
        <f>TITRES_STAT!E1331</f>
        <v>30887</v>
      </c>
      <c r="E1328" s="2">
        <f t="shared" si="80"/>
        <v>8082906</v>
      </c>
      <c r="F1328" s="5" t="str">
        <f t="shared" si="83"/>
        <v>BULLISH</v>
      </c>
      <c r="G1328" s="5" t="str">
        <f t="shared" si="82"/>
        <v>NEUTRAL</v>
      </c>
      <c r="H1328" s="5" t="str">
        <f t="shared" si="81"/>
        <v>CONFIRMED BULLISH</v>
      </c>
    </row>
    <row r="1329" spans="1:8" ht="13.5" x14ac:dyDescent="0.25">
      <c r="A1329" s="3">
        <f>TITRES_STAT!B1332</f>
        <v>44246</v>
      </c>
      <c r="B1329" s="5">
        <f>TITRES_STAT!C1332</f>
        <v>0.97</v>
      </c>
      <c r="C1329" s="5">
        <f>TITRES_STAT!D1332</f>
        <v>0.97</v>
      </c>
      <c r="D1329" s="5">
        <f>TITRES_STAT!E1332</f>
        <v>1099</v>
      </c>
      <c r="E1329" s="2">
        <f t="shared" si="80"/>
        <v>8081807</v>
      </c>
      <c r="F1329" s="5" t="str">
        <f t="shared" si="83"/>
        <v>BULLISH</v>
      </c>
      <c r="G1329" s="5" t="str">
        <f t="shared" si="82"/>
        <v>NEUTRAL</v>
      </c>
      <c r="H1329" s="5" t="str">
        <f t="shared" si="81"/>
        <v>CONFIRMED BULLISH</v>
      </c>
    </row>
    <row r="1330" spans="1:8" ht="13.5" x14ac:dyDescent="0.25">
      <c r="A1330" s="3">
        <f>TITRES_STAT!B1333</f>
        <v>44249</v>
      </c>
      <c r="B1330" s="5">
        <f>TITRES_STAT!C1333</f>
        <v>0.98</v>
      </c>
      <c r="C1330" s="5">
        <f>TITRES_STAT!D1333</f>
        <v>0.98</v>
      </c>
      <c r="D1330" s="5">
        <f>TITRES_STAT!E1333</f>
        <v>22279</v>
      </c>
      <c r="E1330" s="2">
        <f t="shared" si="80"/>
        <v>8104086</v>
      </c>
      <c r="F1330" s="5" t="str">
        <f t="shared" si="83"/>
        <v>BULLISH</v>
      </c>
      <c r="G1330" s="5" t="str">
        <f t="shared" si="82"/>
        <v>NEUTRAL</v>
      </c>
      <c r="H1330" s="5" t="str">
        <f t="shared" si="81"/>
        <v>NEUTRAL</v>
      </c>
    </row>
    <row r="1331" spans="1:8" ht="13.5" x14ac:dyDescent="0.25">
      <c r="A1331" s="3">
        <f>TITRES_STAT!B1334</f>
        <v>44250</v>
      </c>
      <c r="B1331" s="5">
        <f>TITRES_STAT!C1334</f>
        <v>0.96</v>
      </c>
      <c r="C1331" s="5">
        <f>TITRES_STAT!D1334</f>
        <v>0.96</v>
      </c>
      <c r="D1331" s="5">
        <f>TITRES_STAT!E1334</f>
        <v>6258</v>
      </c>
      <c r="E1331" s="2">
        <f t="shared" si="80"/>
        <v>8097828</v>
      </c>
      <c r="F1331" s="5" t="str">
        <f t="shared" si="83"/>
        <v>BULLISH</v>
      </c>
      <c r="G1331" s="5" t="str">
        <f t="shared" si="82"/>
        <v>NEUTRAL</v>
      </c>
      <c r="H1331" s="5" t="str">
        <f t="shared" si="81"/>
        <v>BULLISH DIVERGENCE</v>
      </c>
    </row>
    <row r="1332" spans="1:8" ht="13.5" x14ac:dyDescent="0.25">
      <c r="A1332" s="3">
        <f>TITRES_STAT!B1335</f>
        <v>44251</v>
      </c>
      <c r="B1332" s="5">
        <f>TITRES_STAT!C1335</f>
        <v>0.97</v>
      </c>
      <c r="C1332" s="5">
        <f>TITRES_STAT!D1335</f>
        <v>0.97</v>
      </c>
      <c r="D1332" s="5">
        <f>TITRES_STAT!E1335</f>
        <v>7195</v>
      </c>
      <c r="E1332" s="2">
        <f t="shared" si="80"/>
        <v>8105023</v>
      </c>
      <c r="F1332" s="5" t="str">
        <f t="shared" si="83"/>
        <v>BULLISH</v>
      </c>
      <c r="G1332" s="5" t="str">
        <f t="shared" si="82"/>
        <v>NEUTRAL</v>
      </c>
      <c r="H1332" s="5" t="str">
        <f t="shared" si="81"/>
        <v>BULLISH DIVERGENCE</v>
      </c>
    </row>
    <row r="1333" spans="1:8" ht="13.5" x14ac:dyDescent="0.25">
      <c r="A1333" s="3">
        <f>TITRES_STAT!B1336</f>
        <v>44252</v>
      </c>
      <c r="B1333" s="5">
        <f>TITRES_STAT!C1336</f>
        <v>0.97</v>
      </c>
      <c r="C1333" s="5">
        <f>TITRES_STAT!D1336</f>
        <v>0.97</v>
      </c>
      <c r="D1333" s="5">
        <f>TITRES_STAT!E1336</f>
        <v>2211</v>
      </c>
      <c r="E1333" s="2">
        <f t="shared" si="80"/>
        <v>8105023</v>
      </c>
      <c r="F1333" s="5" t="str">
        <f t="shared" si="83"/>
        <v>BULLISH</v>
      </c>
      <c r="G1333" s="5" t="str">
        <f t="shared" si="82"/>
        <v>NEUTRAL</v>
      </c>
      <c r="H1333" s="5" t="str">
        <f t="shared" si="81"/>
        <v>BULLISH DIVERGENCE</v>
      </c>
    </row>
    <row r="1334" spans="1:8" ht="13.5" x14ac:dyDescent="0.25">
      <c r="A1334" s="3">
        <f>TITRES_STAT!B1337</f>
        <v>44253</v>
      </c>
      <c r="B1334" s="5">
        <f>TITRES_STAT!C1337</f>
        <v>0.97</v>
      </c>
      <c r="C1334" s="5">
        <f>TITRES_STAT!D1337</f>
        <v>0.97</v>
      </c>
      <c r="D1334" s="5">
        <f>TITRES_STAT!E1337</f>
        <v>9133</v>
      </c>
      <c r="E1334" s="2">
        <f t="shared" si="80"/>
        <v>8105023</v>
      </c>
      <c r="F1334" s="5" t="str">
        <f t="shared" si="83"/>
        <v>BULLISH</v>
      </c>
      <c r="G1334" s="5" t="str">
        <f t="shared" si="82"/>
        <v>NEUTRAL</v>
      </c>
      <c r="H1334" s="5" t="str">
        <f t="shared" si="81"/>
        <v>NEUTRAL</v>
      </c>
    </row>
    <row r="1335" spans="1:8" ht="13.5" x14ac:dyDescent="0.25">
      <c r="A1335" s="3">
        <f>TITRES_STAT!B1338</f>
        <v>44256</v>
      </c>
      <c r="B1335" s="5">
        <f>TITRES_STAT!C1338</f>
        <v>0.97</v>
      </c>
      <c r="C1335" s="5">
        <f>TITRES_STAT!D1338</f>
        <v>0.97</v>
      </c>
      <c r="D1335" s="5">
        <f>TITRES_STAT!E1338</f>
        <v>16484</v>
      </c>
      <c r="E1335" s="2">
        <f t="shared" si="80"/>
        <v>8105023</v>
      </c>
      <c r="F1335" s="5" t="str">
        <f t="shared" si="83"/>
        <v>BULLISH</v>
      </c>
      <c r="G1335" s="5" t="str">
        <f t="shared" si="82"/>
        <v>NEUTRAL</v>
      </c>
      <c r="H1335" s="5" t="str">
        <f t="shared" si="81"/>
        <v>BULLISH DIVERGENCE</v>
      </c>
    </row>
    <row r="1336" spans="1:8" ht="13.5" x14ac:dyDescent="0.25">
      <c r="A1336" s="3">
        <f>TITRES_STAT!B1339</f>
        <v>44257</v>
      </c>
      <c r="B1336" s="5">
        <f>TITRES_STAT!C1339</f>
        <v>0.97</v>
      </c>
      <c r="C1336" s="5">
        <f>TITRES_STAT!D1339</f>
        <v>0.97</v>
      </c>
      <c r="D1336" s="5">
        <f>TITRES_STAT!E1339</f>
        <v>15546</v>
      </c>
      <c r="E1336" s="2">
        <f t="shared" si="80"/>
        <v>8105023</v>
      </c>
      <c r="F1336" s="5" t="str">
        <f t="shared" si="83"/>
        <v>BULLISH</v>
      </c>
      <c r="G1336" s="5" t="str">
        <f t="shared" si="82"/>
        <v>NEUTRAL</v>
      </c>
      <c r="H1336" s="5" t="str">
        <f t="shared" si="81"/>
        <v>CONFIRMED BULLISH</v>
      </c>
    </row>
    <row r="1337" spans="1:8" ht="13.5" x14ac:dyDescent="0.25">
      <c r="A1337" s="3">
        <f>TITRES_STAT!B1340</f>
        <v>44258</v>
      </c>
      <c r="B1337" s="5">
        <f>TITRES_STAT!C1340</f>
        <v>0.95</v>
      </c>
      <c r="C1337" s="5">
        <f>TITRES_STAT!D1340</f>
        <v>0.95</v>
      </c>
      <c r="D1337" s="5">
        <f>TITRES_STAT!E1340</f>
        <v>7775</v>
      </c>
      <c r="E1337" s="2">
        <f t="shared" si="80"/>
        <v>8097248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CONFIRMED BEARISH</v>
      </c>
    </row>
    <row r="1338" spans="1:8" ht="13.5" x14ac:dyDescent="0.25">
      <c r="A1338" s="3">
        <f>TITRES_STAT!B1341</f>
        <v>44259</v>
      </c>
      <c r="B1338" s="5">
        <f>TITRES_STAT!C1341</f>
        <v>0.96</v>
      </c>
      <c r="C1338" s="5">
        <f>TITRES_STAT!D1341</f>
        <v>0.96</v>
      </c>
      <c r="D1338" s="5">
        <f>TITRES_STAT!E1341</f>
        <v>14437</v>
      </c>
      <c r="E1338" s="2">
        <f t="shared" si="80"/>
        <v>8111685</v>
      </c>
      <c r="F1338" s="5" t="str">
        <f t="shared" si="83"/>
        <v>BULLISH</v>
      </c>
      <c r="G1338" s="5" t="str">
        <f t="shared" si="82"/>
        <v>NEUTRAL</v>
      </c>
      <c r="H1338" s="5" t="str">
        <f t="shared" si="81"/>
        <v>BULLISH DIVERGENCE</v>
      </c>
    </row>
    <row r="1339" spans="1:8" ht="13.5" x14ac:dyDescent="0.25">
      <c r="A1339" s="3">
        <f>TITRES_STAT!B1342</f>
        <v>44260</v>
      </c>
      <c r="B1339" s="5">
        <f>TITRES_STAT!C1342</f>
        <v>0.98</v>
      </c>
      <c r="C1339" s="5">
        <f>TITRES_STAT!D1342</f>
        <v>0.98</v>
      </c>
      <c r="D1339" s="5">
        <f>TITRES_STAT!E1342</f>
        <v>22129</v>
      </c>
      <c r="E1339" s="2">
        <f t="shared" si="80"/>
        <v>8133814</v>
      </c>
      <c r="F1339" s="5" t="str">
        <f t="shared" si="83"/>
        <v>BULLISH</v>
      </c>
      <c r="G1339" s="5" t="str">
        <f t="shared" si="82"/>
        <v>NEUTRAL</v>
      </c>
      <c r="H1339" s="5" t="str">
        <f t="shared" si="81"/>
        <v>CONFIRMED BULLISH</v>
      </c>
    </row>
    <row r="1340" spans="1:8" ht="13.5" x14ac:dyDescent="0.25">
      <c r="A1340" s="3">
        <f>TITRES_STAT!B1343</f>
        <v>44263</v>
      </c>
      <c r="B1340" s="5">
        <f>TITRES_STAT!C1343</f>
        <v>0.98</v>
      </c>
      <c r="C1340" s="5">
        <f>TITRES_STAT!D1343</f>
        <v>0.98</v>
      </c>
      <c r="D1340" s="5">
        <f>TITRES_STAT!E1343</f>
        <v>15864</v>
      </c>
      <c r="E1340" s="2">
        <f t="shared" si="80"/>
        <v>8133814</v>
      </c>
      <c r="F1340" s="5" t="str">
        <f t="shared" si="83"/>
        <v>BULLISH</v>
      </c>
      <c r="G1340" s="5" t="str">
        <f t="shared" si="82"/>
        <v>NEUTRAL</v>
      </c>
      <c r="H1340" s="5" t="str">
        <f t="shared" si="81"/>
        <v>CONFIRMED BULLISH</v>
      </c>
    </row>
    <row r="1341" spans="1:8" ht="13.5" x14ac:dyDescent="0.25">
      <c r="A1341" s="3">
        <f>TITRES_STAT!B1344</f>
        <v>44264</v>
      </c>
      <c r="B1341" s="5">
        <f>TITRES_STAT!C1344</f>
        <v>0.99</v>
      </c>
      <c r="C1341" s="5">
        <f>TITRES_STAT!D1344</f>
        <v>0.99</v>
      </c>
      <c r="D1341" s="5">
        <f>TITRES_STAT!E1344</f>
        <v>24959</v>
      </c>
      <c r="E1341" s="2">
        <f t="shared" si="80"/>
        <v>8158773</v>
      </c>
      <c r="F1341" s="5" t="str">
        <f t="shared" si="83"/>
        <v>BULLISH</v>
      </c>
      <c r="G1341" s="5" t="str">
        <f t="shared" si="82"/>
        <v>NEUTRAL</v>
      </c>
      <c r="H1341" s="5" t="str">
        <f t="shared" si="81"/>
        <v>CONFIRMED BULLISH</v>
      </c>
    </row>
    <row r="1342" spans="1:8" ht="13.5" x14ac:dyDescent="0.25">
      <c r="A1342" s="3">
        <f>TITRES_STAT!B1345</f>
        <v>44265</v>
      </c>
      <c r="B1342" s="5">
        <f>TITRES_STAT!C1345</f>
        <v>1.01</v>
      </c>
      <c r="C1342" s="5">
        <f>TITRES_STAT!D1345</f>
        <v>1.01</v>
      </c>
      <c r="D1342" s="5">
        <f>TITRES_STAT!E1345</f>
        <v>140659</v>
      </c>
      <c r="E1342" s="2">
        <f t="shared" si="80"/>
        <v>8299432</v>
      </c>
      <c r="F1342" s="5" t="str">
        <f t="shared" si="83"/>
        <v>BULLISH</v>
      </c>
      <c r="G1342" s="5" t="str">
        <f t="shared" si="82"/>
        <v>STRONG</v>
      </c>
      <c r="H1342" s="5" t="str">
        <f t="shared" si="81"/>
        <v>CONFIRMED BULLISH</v>
      </c>
    </row>
    <row r="1343" spans="1:8" ht="13.5" x14ac:dyDescent="0.25">
      <c r="A1343" s="3">
        <f>TITRES_STAT!B1346</f>
        <v>44266</v>
      </c>
      <c r="B1343" s="5">
        <f>TITRES_STAT!C1346</f>
        <v>1.03</v>
      </c>
      <c r="C1343" s="5">
        <f>TITRES_STAT!D1346</f>
        <v>1.03</v>
      </c>
      <c r="D1343" s="5">
        <f>TITRES_STAT!E1346</f>
        <v>70731</v>
      </c>
      <c r="E1343" s="2">
        <f t="shared" si="80"/>
        <v>8370163</v>
      </c>
      <c r="F1343" s="5" t="str">
        <f t="shared" si="83"/>
        <v>BULLISH</v>
      </c>
      <c r="G1343" s="5" t="str">
        <f t="shared" si="82"/>
        <v>STRONG</v>
      </c>
      <c r="H1343" s="5" t="str">
        <f t="shared" si="81"/>
        <v>CONFIRMED BULLISH</v>
      </c>
    </row>
    <row r="1344" spans="1:8" ht="13.5" x14ac:dyDescent="0.25">
      <c r="A1344" s="3">
        <f>TITRES_STAT!B1347</f>
        <v>44267</v>
      </c>
      <c r="B1344" s="5">
        <f>TITRES_STAT!C1347</f>
        <v>1.03</v>
      </c>
      <c r="C1344" s="5">
        <f>TITRES_STAT!D1347</f>
        <v>1.03</v>
      </c>
      <c r="D1344" s="5">
        <f>TITRES_STAT!E1347</f>
        <v>62501</v>
      </c>
      <c r="E1344" s="2">
        <f t="shared" si="80"/>
        <v>8370163</v>
      </c>
      <c r="F1344" s="5" t="str">
        <f t="shared" si="83"/>
        <v>BULLISH</v>
      </c>
      <c r="G1344" s="5" t="str">
        <f t="shared" si="82"/>
        <v>STRONG</v>
      </c>
      <c r="H1344" s="5" t="str">
        <f t="shared" si="81"/>
        <v>CONFIRMED BULLISH</v>
      </c>
    </row>
    <row r="1345" spans="1:8" ht="13.5" x14ac:dyDescent="0.25">
      <c r="A1345" s="3">
        <f>TITRES_STAT!B1348</f>
        <v>44270</v>
      </c>
      <c r="B1345" s="5">
        <f>TITRES_STAT!C1348</f>
        <v>1.03</v>
      </c>
      <c r="C1345" s="5">
        <f>TITRES_STAT!D1348</f>
        <v>1.03</v>
      </c>
      <c r="D1345" s="5">
        <f>TITRES_STAT!E1348</f>
        <v>40322</v>
      </c>
      <c r="E1345" s="2">
        <f t="shared" si="80"/>
        <v>8370163</v>
      </c>
      <c r="F1345" s="5" t="str">
        <f t="shared" si="83"/>
        <v>BULLISH</v>
      </c>
      <c r="G1345" s="5" t="str">
        <f t="shared" si="82"/>
        <v>STRONG</v>
      </c>
      <c r="H1345" s="5" t="str">
        <f t="shared" si="81"/>
        <v>CONFIRMED BULLISH</v>
      </c>
    </row>
    <row r="1346" spans="1:8" ht="13.5" x14ac:dyDescent="0.25">
      <c r="A1346" s="3">
        <f>TITRES_STAT!B1349</f>
        <v>44271</v>
      </c>
      <c r="B1346" s="5">
        <f>TITRES_STAT!C1349</f>
        <v>1.02</v>
      </c>
      <c r="C1346" s="5">
        <f>TITRES_STAT!D1349</f>
        <v>1.02</v>
      </c>
      <c r="D1346" s="5">
        <f>TITRES_STAT!E1349</f>
        <v>35595</v>
      </c>
      <c r="E1346" s="2">
        <f t="shared" si="80"/>
        <v>8334568</v>
      </c>
      <c r="F1346" s="5" t="str">
        <f t="shared" si="83"/>
        <v>BULLISH</v>
      </c>
      <c r="G1346" s="5" t="str">
        <f t="shared" si="82"/>
        <v>STRONG</v>
      </c>
      <c r="H1346" s="5" t="str">
        <f t="shared" si="81"/>
        <v>CONFIRMED BULLISH</v>
      </c>
    </row>
    <row r="1347" spans="1:8" ht="13.5" x14ac:dyDescent="0.25">
      <c r="A1347" s="3">
        <f>TITRES_STAT!B1350</f>
        <v>44272</v>
      </c>
      <c r="B1347" s="5">
        <f>TITRES_STAT!C1350</f>
        <v>1.02</v>
      </c>
      <c r="C1347" s="5">
        <f>TITRES_STAT!D1350</f>
        <v>1.02</v>
      </c>
      <c r="D1347" s="5">
        <f>TITRES_STAT!E1350</f>
        <v>33464</v>
      </c>
      <c r="E1347" s="2">
        <f t="shared" si="80"/>
        <v>8334568</v>
      </c>
      <c r="F1347" s="5" t="str">
        <f t="shared" si="83"/>
        <v>BULLISH</v>
      </c>
      <c r="G1347" s="5" t="str">
        <f t="shared" si="82"/>
        <v>NEUTRAL</v>
      </c>
      <c r="H1347" s="5" t="str">
        <f t="shared" si="81"/>
        <v>CONFIRMED BULLISH</v>
      </c>
    </row>
    <row r="1348" spans="1:8" ht="13.5" x14ac:dyDescent="0.25">
      <c r="A1348" s="3">
        <f>TITRES_STAT!B1351</f>
        <v>44273</v>
      </c>
      <c r="B1348" s="5">
        <f>TITRES_STAT!C1351</f>
        <v>1</v>
      </c>
      <c r="C1348" s="5">
        <f>TITRES_STAT!D1351</f>
        <v>1</v>
      </c>
      <c r="D1348" s="5">
        <f>TITRES_STAT!E1351</f>
        <v>18709</v>
      </c>
      <c r="E1348" s="2">
        <f t="shared" ref="E1348:E1411" si="84">IF(B1348&gt;B1347, E1347+D1348, IF(B1348&lt;B1347, E1347-D1348, E1347))</f>
        <v>8315859</v>
      </c>
      <c r="F1348" s="5" t="str">
        <f t="shared" si="83"/>
        <v>BEARISH</v>
      </c>
      <c r="G1348" s="5" t="str">
        <f t="shared" si="82"/>
        <v>NEUTRAL</v>
      </c>
      <c r="H1348" s="5" t="str">
        <f t="shared" si="81"/>
        <v>CONFIRMED BEARISH</v>
      </c>
    </row>
    <row r="1349" spans="1:8" ht="13.5" x14ac:dyDescent="0.25">
      <c r="A1349" s="3">
        <f>TITRES_STAT!B1352</f>
        <v>44274</v>
      </c>
      <c r="B1349" s="5">
        <f>TITRES_STAT!C1352</f>
        <v>1</v>
      </c>
      <c r="C1349" s="5">
        <f>TITRES_STAT!D1352</f>
        <v>1</v>
      </c>
      <c r="D1349" s="5">
        <f>TITRES_STAT!E1352</f>
        <v>15315</v>
      </c>
      <c r="E1349" s="2">
        <f t="shared" si="84"/>
        <v>8315859</v>
      </c>
      <c r="F1349" s="5" t="str">
        <f t="shared" si="83"/>
        <v>BEARISH</v>
      </c>
      <c r="G1349" s="5" t="str">
        <f t="shared" si="82"/>
        <v>NEUTRAL</v>
      </c>
      <c r="H1349" s="5" t="str">
        <f t="shared" si="81"/>
        <v>CONFIRMED BEARISH</v>
      </c>
    </row>
    <row r="1350" spans="1:8" ht="13.5" x14ac:dyDescent="0.25">
      <c r="A1350" s="3">
        <f>TITRES_STAT!B1353</f>
        <v>44277</v>
      </c>
      <c r="B1350" s="5">
        <f>TITRES_STAT!C1353</f>
        <v>1.01</v>
      </c>
      <c r="C1350" s="5">
        <f>TITRES_STAT!D1353</f>
        <v>1.01</v>
      </c>
      <c r="D1350" s="5">
        <f>TITRES_STAT!E1353</f>
        <v>8548</v>
      </c>
      <c r="E1350" s="2">
        <f t="shared" si="84"/>
        <v>8324407</v>
      </c>
      <c r="F1350" s="5" t="str">
        <f t="shared" si="83"/>
        <v>BEARISH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5">
        <f>TITRES_STAT!C1354</f>
        <v>1.01</v>
      </c>
      <c r="C1351" s="5">
        <f>TITRES_STAT!D1354</f>
        <v>1.01</v>
      </c>
      <c r="D1351" s="5">
        <f>TITRES_STAT!E1354</f>
        <v>15017</v>
      </c>
      <c r="E1351" s="2">
        <f t="shared" si="84"/>
        <v>8324407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BEARISH</v>
      </c>
    </row>
    <row r="1352" spans="1:8" ht="13.5" x14ac:dyDescent="0.25">
      <c r="A1352" s="3">
        <f>TITRES_STAT!B1355</f>
        <v>44279</v>
      </c>
      <c r="B1352" s="5">
        <f>TITRES_STAT!C1355</f>
        <v>1.01</v>
      </c>
      <c r="C1352" s="5">
        <f>TITRES_STAT!D1355</f>
        <v>1.01</v>
      </c>
      <c r="D1352" s="5">
        <f>TITRES_STAT!E1355</f>
        <v>13517</v>
      </c>
      <c r="E1352" s="2">
        <f t="shared" si="84"/>
        <v>8324407</v>
      </c>
      <c r="F1352" s="5" t="str">
        <f t="shared" ref="F1352:F1415" si="87">IF(E1352&gt;E1347,"BULLISH",IF(E1352&lt;E1347,"BEARISH","NEUTRAL"))</f>
        <v>BEARISH</v>
      </c>
      <c r="G1352" s="5" t="str">
        <f t="shared" si="86"/>
        <v>NEUTRAL</v>
      </c>
      <c r="H1352" s="5" t="str">
        <f t="shared" si="85"/>
        <v>CONFIRMED BEARISH</v>
      </c>
    </row>
    <row r="1353" spans="1:8" ht="13.5" x14ac:dyDescent="0.25">
      <c r="A1353" s="3">
        <f>TITRES_STAT!B1356</f>
        <v>44280</v>
      </c>
      <c r="B1353" s="5">
        <f>TITRES_STAT!C1356</f>
        <v>1.01</v>
      </c>
      <c r="C1353" s="5">
        <f>TITRES_STAT!D1356</f>
        <v>1.01</v>
      </c>
      <c r="D1353" s="5">
        <f>TITRES_STAT!E1356</f>
        <v>30429</v>
      </c>
      <c r="E1353" s="2">
        <f t="shared" si="84"/>
        <v>8324407</v>
      </c>
      <c r="F1353" s="5" t="str">
        <f t="shared" si="87"/>
        <v>BULLISH</v>
      </c>
      <c r="G1353" s="5" t="str">
        <f t="shared" si="86"/>
        <v>NEUTRAL</v>
      </c>
      <c r="H1353" s="5" t="str">
        <f t="shared" si="85"/>
        <v>CONFIRMED BULLISH</v>
      </c>
    </row>
    <row r="1354" spans="1:8" ht="13.5" x14ac:dyDescent="0.25">
      <c r="A1354" s="3">
        <f>TITRES_STAT!B1357</f>
        <v>44281</v>
      </c>
      <c r="B1354" s="5">
        <f>TITRES_STAT!C1357</f>
        <v>1.03</v>
      </c>
      <c r="C1354" s="5">
        <f>TITRES_STAT!D1357</f>
        <v>1.03</v>
      </c>
      <c r="D1354" s="5">
        <f>TITRES_STAT!E1357</f>
        <v>25140</v>
      </c>
      <c r="E1354" s="2">
        <f t="shared" si="84"/>
        <v>8349547</v>
      </c>
      <c r="F1354" s="5" t="str">
        <f t="shared" si="87"/>
        <v>BULLISH</v>
      </c>
      <c r="G1354" s="5" t="str">
        <f t="shared" si="86"/>
        <v>NEUTRAL</v>
      </c>
      <c r="H1354" s="5" t="str">
        <f t="shared" si="85"/>
        <v>CONFIRMED BULLISH</v>
      </c>
    </row>
    <row r="1355" spans="1:8" ht="13.5" x14ac:dyDescent="0.25">
      <c r="A1355" s="3">
        <f>TITRES_STAT!B1358</f>
        <v>44284</v>
      </c>
      <c r="B1355" s="5">
        <f>TITRES_STAT!C1358</f>
        <v>1.08</v>
      </c>
      <c r="C1355" s="5">
        <f>TITRES_STAT!D1358</f>
        <v>1.08</v>
      </c>
      <c r="D1355" s="5">
        <f>TITRES_STAT!E1358</f>
        <v>186104</v>
      </c>
      <c r="E1355" s="2">
        <f t="shared" si="84"/>
        <v>8535651</v>
      </c>
      <c r="F1355" s="5" t="str">
        <f t="shared" si="87"/>
        <v>BULLISH</v>
      </c>
      <c r="G1355" s="5" t="str">
        <f t="shared" si="86"/>
        <v>STRONG</v>
      </c>
      <c r="H1355" s="5" t="str">
        <f t="shared" si="85"/>
        <v>CONFIRMED BULLISH</v>
      </c>
    </row>
    <row r="1356" spans="1:8" ht="13.5" x14ac:dyDescent="0.25">
      <c r="A1356" s="3">
        <f>TITRES_STAT!B1359</f>
        <v>44285</v>
      </c>
      <c r="B1356" s="5">
        <f>TITRES_STAT!C1359</f>
        <v>1.1000000000000001</v>
      </c>
      <c r="C1356" s="5">
        <f>TITRES_STAT!D1359</f>
        <v>1.1000000000000001</v>
      </c>
      <c r="D1356" s="5">
        <f>TITRES_STAT!E1359</f>
        <v>169183</v>
      </c>
      <c r="E1356" s="2">
        <f t="shared" si="84"/>
        <v>8704834</v>
      </c>
      <c r="F1356" s="5" t="str">
        <f t="shared" si="87"/>
        <v>BULLISH</v>
      </c>
      <c r="G1356" s="5" t="str">
        <f t="shared" si="86"/>
        <v>STRONG</v>
      </c>
      <c r="H1356" s="5" t="str">
        <f t="shared" si="85"/>
        <v>CONFIRMED BULLISH</v>
      </c>
    </row>
    <row r="1357" spans="1:8" ht="13.5" x14ac:dyDescent="0.25">
      <c r="A1357" s="3">
        <f>TITRES_STAT!B1360</f>
        <v>44286</v>
      </c>
      <c r="B1357" s="5">
        <f>TITRES_STAT!C1360</f>
        <v>1.08</v>
      </c>
      <c r="C1357" s="5">
        <f>TITRES_STAT!D1360</f>
        <v>1.08</v>
      </c>
      <c r="D1357" s="5">
        <f>TITRES_STAT!E1360</f>
        <v>53587</v>
      </c>
      <c r="E1357" s="2">
        <f t="shared" si="84"/>
        <v>8651247</v>
      </c>
      <c r="F1357" s="5" t="str">
        <f t="shared" si="87"/>
        <v>BULLISH</v>
      </c>
      <c r="G1357" s="5" t="str">
        <f t="shared" si="86"/>
        <v>STRONG</v>
      </c>
      <c r="H1357" s="5" t="str">
        <f t="shared" si="85"/>
        <v>CONFIRMED BULLISH</v>
      </c>
    </row>
    <row r="1358" spans="1:8" ht="13.5" x14ac:dyDescent="0.25">
      <c r="A1358" s="3">
        <f>TITRES_STAT!B1361</f>
        <v>44287</v>
      </c>
      <c r="B1358" s="5">
        <f>TITRES_STAT!C1361</f>
        <v>1.07</v>
      </c>
      <c r="C1358" s="5">
        <f>TITRES_STAT!D1361</f>
        <v>1.07</v>
      </c>
      <c r="D1358" s="5">
        <f>TITRES_STAT!E1361</f>
        <v>36922</v>
      </c>
      <c r="E1358" s="2">
        <f t="shared" si="84"/>
        <v>8614325</v>
      </c>
      <c r="F1358" s="5" t="str">
        <f t="shared" si="87"/>
        <v>BULLISH</v>
      </c>
      <c r="G1358" s="5" t="str">
        <f t="shared" si="86"/>
        <v>STRONG</v>
      </c>
      <c r="H1358" s="5" t="str">
        <f t="shared" si="85"/>
        <v>CONFIRMED BULLISH</v>
      </c>
    </row>
    <row r="1359" spans="1:8" ht="13.5" x14ac:dyDescent="0.25">
      <c r="A1359" s="3">
        <f>TITRES_STAT!B1362</f>
        <v>44288</v>
      </c>
      <c r="B1359" s="5">
        <f>TITRES_STAT!C1362</f>
        <v>1.03</v>
      </c>
      <c r="C1359" s="5">
        <f>TITRES_STAT!D1362</f>
        <v>1.03</v>
      </c>
      <c r="D1359" s="5">
        <f>TITRES_STAT!E1362</f>
        <v>75694</v>
      </c>
      <c r="E1359" s="2">
        <f t="shared" si="84"/>
        <v>8538631</v>
      </c>
      <c r="F1359" s="5" t="str">
        <f t="shared" si="87"/>
        <v>BULLISH</v>
      </c>
      <c r="G1359" s="5" t="str">
        <f t="shared" si="86"/>
        <v>STRONG</v>
      </c>
      <c r="H1359" s="5" t="str">
        <f t="shared" si="85"/>
        <v>NEUTRAL</v>
      </c>
    </row>
    <row r="1360" spans="1:8" ht="13.5" x14ac:dyDescent="0.25">
      <c r="A1360" s="3">
        <f>TITRES_STAT!B1363</f>
        <v>44291</v>
      </c>
      <c r="B1360" s="5">
        <f>TITRES_STAT!C1363</f>
        <v>1.04</v>
      </c>
      <c r="C1360" s="5">
        <f>TITRES_STAT!D1363</f>
        <v>1.04</v>
      </c>
      <c r="D1360" s="5">
        <f>TITRES_STAT!E1363</f>
        <v>17470</v>
      </c>
      <c r="E1360" s="2">
        <f t="shared" si="84"/>
        <v>8556101</v>
      </c>
      <c r="F1360" s="5" t="str">
        <f t="shared" si="87"/>
        <v>BULLISH</v>
      </c>
      <c r="G1360" s="5" t="str">
        <f t="shared" si="86"/>
        <v>NEUTRAL</v>
      </c>
      <c r="H1360" s="5" t="str">
        <f t="shared" si="85"/>
        <v>BULLISH DIVERGENCE</v>
      </c>
    </row>
    <row r="1361" spans="1:8" ht="13.5" x14ac:dyDescent="0.25">
      <c r="A1361" s="3">
        <f>TITRES_STAT!B1364</f>
        <v>44292</v>
      </c>
      <c r="B1361" s="5">
        <f>TITRES_STAT!C1364</f>
        <v>1.04</v>
      </c>
      <c r="C1361" s="5">
        <f>TITRES_STAT!D1364</f>
        <v>1.04</v>
      </c>
      <c r="D1361" s="5">
        <f>TITRES_STAT!E1364</f>
        <v>5602</v>
      </c>
      <c r="E1361" s="2">
        <f t="shared" si="84"/>
        <v>8556101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1.02</v>
      </c>
      <c r="C1362" s="5">
        <f>TITRES_STAT!D1365</f>
        <v>1.02</v>
      </c>
      <c r="D1362" s="5">
        <f>TITRES_STAT!E1365</f>
        <v>29752</v>
      </c>
      <c r="E1362" s="2">
        <f t="shared" si="84"/>
        <v>8526349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1.02</v>
      </c>
      <c r="C1363" s="5">
        <f>TITRES_STAT!D1366</f>
        <v>1.02</v>
      </c>
      <c r="D1363" s="5">
        <f>TITRES_STAT!E1366</f>
        <v>19090</v>
      </c>
      <c r="E1363" s="2">
        <f t="shared" si="84"/>
        <v>8526349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1.01</v>
      </c>
      <c r="C1364" s="5">
        <f>TITRES_STAT!D1367</f>
        <v>1.01</v>
      </c>
      <c r="D1364" s="5">
        <f>TITRES_STAT!E1367</f>
        <v>14490</v>
      </c>
      <c r="E1364" s="2">
        <f t="shared" si="84"/>
        <v>8511859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1.01</v>
      </c>
      <c r="C1365" s="5">
        <f>TITRES_STAT!D1368</f>
        <v>1.01</v>
      </c>
      <c r="D1365" s="5">
        <f>TITRES_STAT!E1368</f>
        <v>3826</v>
      </c>
      <c r="E1365" s="2">
        <f t="shared" si="84"/>
        <v>8511859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1.01</v>
      </c>
      <c r="C1366" s="5">
        <f>TITRES_STAT!D1369</f>
        <v>1.01</v>
      </c>
      <c r="D1366" s="5">
        <f>TITRES_STAT!E1369</f>
        <v>15949</v>
      </c>
      <c r="E1366" s="2">
        <f t="shared" si="84"/>
        <v>8511859</v>
      </c>
      <c r="F1366" s="5" t="str">
        <f t="shared" si="87"/>
        <v>BEARISH</v>
      </c>
      <c r="G1366" s="5" t="str">
        <f t="shared" si="86"/>
        <v>NEUTRAL</v>
      </c>
      <c r="H1366" s="5" t="str">
        <f t="shared" si="85"/>
        <v>CONFIRMED BEARISH</v>
      </c>
    </row>
    <row r="1367" spans="1:8" ht="13.5" x14ac:dyDescent="0.25">
      <c r="A1367" s="3">
        <f>TITRES_STAT!B1370</f>
        <v>44301</v>
      </c>
      <c r="B1367" s="5">
        <f>TITRES_STAT!C1370</f>
        <v>1.01</v>
      </c>
      <c r="C1367" s="5">
        <f>TITRES_STAT!D1370</f>
        <v>1.01</v>
      </c>
      <c r="D1367" s="5">
        <f>TITRES_STAT!E1370</f>
        <v>0</v>
      </c>
      <c r="E1367" s="2">
        <f t="shared" si="84"/>
        <v>8511859</v>
      </c>
      <c r="F1367" s="5" t="str">
        <f t="shared" si="87"/>
        <v>BEARISH</v>
      </c>
      <c r="G1367" s="5" t="str">
        <f t="shared" si="86"/>
        <v>NEUTRAL</v>
      </c>
      <c r="H1367" s="5" t="str">
        <f t="shared" si="85"/>
        <v>CONFIRMED BEARISH</v>
      </c>
    </row>
    <row r="1368" spans="1:8" ht="13.5" x14ac:dyDescent="0.25">
      <c r="A1368" s="3">
        <f>TITRES_STAT!B1371</f>
        <v>44302</v>
      </c>
      <c r="B1368" s="5">
        <f>TITRES_STAT!C1371</f>
        <v>1</v>
      </c>
      <c r="C1368" s="5">
        <f>TITRES_STAT!D1371</f>
        <v>1</v>
      </c>
      <c r="D1368" s="5">
        <f>TITRES_STAT!E1371</f>
        <v>17464</v>
      </c>
      <c r="E1368" s="2">
        <f t="shared" si="84"/>
        <v>8494395</v>
      </c>
      <c r="F1368" s="5" t="str">
        <f t="shared" si="87"/>
        <v>BEARISH</v>
      </c>
      <c r="G1368" s="5" t="str">
        <f t="shared" si="86"/>
        <v>NEUTRAL</v>
      </c>
      <c r="H1368" s="5" t="str">
        <f t="shared" si="85"/>
        <v>CONFIRMED BEARISH</v>
      </c>
    </row>
    <row r="1369" spans="1:8" ht="13.5" x14ac:dyDescent="0.25">
      <c r="A1369" s="3">
        <f>TITRES_STAT!B1372</f>
        <v>44305</v>
      </c>
      <c r="B1369" s="5">
        <f>TITRES_STAT!C1372</f>
        <v>1.01</v>
      </c>
      <c r="C1369" s="5">
        <f>TITRES_STAT!D1372</f>
        <v>1.01</v>
      </c>
      <c r="D1369" s="5">
        <f>TITRES_STAT!E1372</f>
        <v>1051</v>
      </c>
      <c r="E1369" s="2">
        <f t="shared" si="84"/>
        <v>8495446</v>
      </c>
      <c r="F1369" s="5" t="str">
        <f t="shared" si="87"/>
        <v>BEARISH</v>
      </c>
      <c r="G1369" s="5" t="str">
        <f t="shared" si="86"/>
        <v>NEUTRAL</v>
      </c>
      <c r="H1369" s="5" t="str">
        <f t="shared" si="85"/>
        <v>NEUTRAL</v>
      </c>
    </row>
    <row r="1370" spans="1:8" ht="13.5" x14ac:dyDescent="0.25">
      <c r="A1370" s="3">
        <f>TITRES_STAT!B1373</f>
        <v>44306</v>
      </c>
      <c r="B1370" s="5">
        <f>TITRES_STAT!C1373</f>
        <v>1</v>
      </c>
      <c r="C1370" s="5">
        <f>TITRES_STAT!D1373</f>
        <v>1</v>
      </c>
      <c r="D1370" s="5">
        <f>TITRES_STAT!E1373</f>
        <v>30168</v>
      </c>
      <c r="E1370" s="2">
        <f t="shared" si="84"/>
        <v>8465278</v>
      </c>
      <c r="F1370" s="5" t="str">
        <f t="shared" si="87"/>
        <v>BEARISH</v>
      </c>
      <c r="G1370" s="5" t="str">
        <f t="shared" si="86"/>
        <v>NEUTRAL</v>
      </c>
      <c r="H1370" s="5" t="str">
        <f t="shared" si="85"/>
        <v>CONFIRMED BEARISH</v>
      </c>
    </row>
    <row r="1371" spans="1:8" ht="13.5" x14ac:dyDescent="0.25">
      <c r="A1371" s="3">
        <f>TITRES_STAT!B1374</f>
        <v>44307</v>
      </c>
      <c r="B1371" s="5">
        <f>TITRES_STAT!C1374</f>
        <v>0.99</v>
      </c>
      <c r="C1371" s="5">
        <f>TITRES_STAT!D1374</f>
        <v>0.99</v>
      </c>
      <c r="D1371" s="5">
        <f>TITRES_STAT!E1374</f>
        <v>16532</v>
      </c>
      <c r="E1371" s="2">
        <f t="shared" si="84"/>
        <v>8448746</v>
      </c>
      <c r="F1371" s="5" t="str">
        <f t="shared" si="87"/>
        <v>BEARISH</v>
      </c>
      <c r="G1371" s="5" t="str">
        <f t="shared" si="86"/>
        <v>NEUTRAL</v>
      </c>
      <c r="H1371" s="5" t="str">
        <f t="shared" si="85"/>
        <v>CONFIRMED BEARISH</v>
      </c>
    </row>
    <row r="1372" spans="1:8" ht="13.5" x14ac:dyDescent="0.25">
      <c r="A1372" s="3">
        <f>TITRES_STAT!B1375</f>
        <v>44308</v>
      </c>
      <c r="B1372" s="5">
        <f>TITRES_STAT!C1375</f>
        <v>0.99</v>
      </c>
      <c r="C1372" s="5">
        <f>TITRES_STAT!D1375</f>
        <v>0.99</v>
      </c>
      <c r="D1372" s="5">
        <f>TITRES_STAT!E1375</f>
        <v>20694</v>
      </c>
      <c r="E1372" s="2">
        <f t="shared" si="84"/>
        <v>8448746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CONFIRMED BEARISH</v>
      </c>
    </row>
    <row r="1373" spans="1:8" ht="13.5" x14ac:dyDescent="0.25">
      <c r="A1373" s="3">
        <f>TITRES_STAT!B1376</f>
        <v>44309</v>
      </c>
      <c r="B1373" s="5">
        <f>TITRES_STAT!C1376</f>
        <v>0.99</v>
      </c>
      <c r="C1373" s="5">
        <f>TITRES_STAT!D1376</f>
        <v>0.99</v>
      </c>
      <c r="D1373" s="5">
        <f>TITRES_STAT!E1376</f>
        <v>28320</v>
      </c>
      <c r="E1373" s="2">
        <f t="shared" si="84"/>
        <v>8448746</v>
      </c>
      <c r="F1373" s="5" t="str">
        <f t="shared" si="87"/>
        <v>BEARISH</v>
      </c>
      <c r="G1373" s="5" t="str">
        <f t="shared" si="86"/>
        <v>NEUTRAL</v>
      </c>
      <c r="H1373" s="5" t="str">
        <f t="shared" si="85"/>
        <v>CONFIRMED BEARISH</v>
      </c>
    </row>
    <row r="1374" spans="1:8" ht="13.5" x14ac:dyDescent="0.25">
      <c r="A1374" s="3">
        <f>TITRES_STAT!B1377</f>
        <v>44312</v>
      </c>
      <c r="B1374" s="5">
        <f>TITRES_STAT!C1377</f>
        <v>0.99</v>
      </c>
      <c r="C1374" s="5">
        <f>TITRES_STAT!D1377</f>
        <v>0.99</v>
      </c>
      <c r="D1374" s="5">
        <f>TITRES_STAT!E1377</f>
        <v>18256</v>
      </c>
      <c r="E1374" s="2">
        <f t="shared" si="84"/>
        <v>8448746</v>
      </c>
      <c r="F1374" s="5" t="str">
        <f t="shared" si="87"/>
        <v>BEARISH</v>
      </c>
      <c r="G1374" s="5" t="str">
        <f t="shared" si="86"/>
        <v>NEUTRAL</v>
      </c>
      <c r="H1374" s="5" t="str">
        <f t="shared" si="85"/>
        <v>CONFIRMED BEARISH</v>
      </c>
    </row>
    <row r="1375" spans="1:8" ht="13.5" x14ac:dyDescent="0.25">
      <c r="A1375" s="3">
        <f>TITRES_STAT!B1378</f>
        <v>44313</v>
      </c>
      <c r="B1375" s="5">
        <f>TITRES_STAT!C1378</f>
        <v>0.98</v>
      </c>
      <c r="C1375" s="5">
        <f>TITRES_STAT!D1378</f>
        <v>0.98</v>
      </c>
      <c r="D1375" s="5">
        <f>TITRES_STAT!E1378</f>
        <v>23114</v>
      </c>
      <c r="E1375" s="2">
        <f t="shared" si="84"/>
        <v>8425632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CONFIRMED BEARISH</v>
      </c>
    </row>
    <row r="1376" spans="1:8" ht="13.5" x14ac:dyDescent="0.25">
      <c r="A1376" s="3">
        <f>TITRES_STAT!B1379</f>
        <v>44314</v>
      </c>
      <c r="B1376" s="5">
        <f>TITRES_STAT!C1379</f>
        <v>0.98</v>
      </c>
      <c r="C1376" s="5">
        <f>TITRES_STAT!D1379</f>
        <v>0.98</v>
      </c>
      <c r="D1376" s="5">
        <f>TITRES_STAT!E1379</f>
        <v>14727</v>
      </c>
      <c r="E1376" s="2">
        <f t="shared" si="84"/>
        <v>8425632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CONFIRMED BEARISH</v>
      </c>
    </row>
    <row r="1377" spans="1:8" ht="13.5" x14ac:dyDescent="0.25">
      <c r="A1377" s="3">
        <f>TITRES_STAT!B1380</f>
        <v>44315</v>
      </c>
      <c r="B1377" s="5">
        <f>TITRES_STAT!C1380</f>
        <v>0.96</v>
      </c>
      <c r="C1377" s="5">
        <f>TITRES_STAT!D1380</f>
        <v>0.96</v>
      </c>
      <c r="D1377" s="5">
        <f>TITRES_STAT!E1380</f>
        <v>62628</v>
      </c>
      <c r="E1377" s="2">
        <f t="shared" si="84"/>
        <v>8363004</v>
      </c>
      <c r="F1377" s="5" t="str">
        <f t="shared" si="87"/>
        <v>BEARISH</v>
      </c>
      <c r="G1377" s="5" t="str">
        <f t="shared" si="86"/>
        <v>NEUTRAL</v>
      </c>
      <c r="H1377" s="5" t="str">
        <f t="shared" si="85"/>
        <v>CONFIRMED BEARISH</v>
      </c>
    </row>
    <row r="1378" spans="1:8" ht="13.5" x14ac:dyDescent="0.25">
      <c r="A1378" s="3">
        <f>TITRES_STAT!B1381</f>
        <v>44316</v>
      </c>
      <c r="B1378" s="5">
        <f>TITRES_STAT!C1381</f>
        <v>0.97</v>
      </c>
      <c r="C1378" s="5">
        <f>TITRES_STAT!D1381</f>
        <v>0.97</v>
      </c>
      <c r="D1378" s="5">
        <f>TITRES_STAT!E1381</f>
        <v>22088</v>
      </c>
      <c r="E1378" s="2">
        <f t="shared" si="84"/>
        <v>8385092</v>
      </c>
      <c r="F1378" s="5" t="str">
        <f t="shared" si="87"/>
        <v>BEARISH</v>
      </c>
      <c r="G1378" s="5" t="str">
        <f t="shared" si="86"/>
        <v>NEUTRAL</v>
      </c>
      <c r="H1378" s="5" t="str">
        <f t="shared" si="85"/>
        <v>CONFIRMED BEARISH</v>
      </c>
    </row>
    <row r="1379" spans="1:8" ht="13.5" x14ac:dyDescent="0.25">
      <c r="A1379" s="3">
        <f>TITRES_STAT!B1382</f>
        <v>44319</v>
      </c>
      <c r="B1379" s="5">
        <f>TITRES_STAT!C1382</f>
        <v>0.96</v>
      </c>
      <c r="C1379" s="5">
        <f>TITRES_STAT!D1382</f>
        <v>0.96</v>
      </c>
      <c r="D1379" s="5">
        <f>TITRES_STAT!E1382</f>
        <v>55294</v>
      </c>
      <c r="E1379" s="2">
        <f t="shared" si="84"/>
        <v>8329798</v>
      </c>
      <c r="F1379" s="5" t="str">
        <f t="shared" si="87"/>
        <v>BEARISH</v>
      </c>
      <c r="G1379" s="5" t="str">
        <f t="shared" si="86"/>
        <v>NEUTRAL</v>
      </c>
      <c r="H1379" s="5" t="str">
        <f t="shared" si="85"/>
        <v>CONFIRMED BEARISH</v>
      </c>
    </row>
    <row r="1380" spans="1:8" ht="13.5" x14ac:dyDescent="0.25">
      <c r="A1380" s="3">
        <f>TITRES_STAT!B1383</f>
        <v>44320</v>
      </c>
      <c r="B1380" s="5">
        <f>TITRES_STAT!C1383</f>
        <v>0.96</v>
      </c>
      <c r="C1380" s="5">
        <f>TITRES_STAT!D1383</f>
        <v>0.96</v>
      </c>
      <c r="D1380" s="5">
        <f>TITRES_STAT!E1383</f>
        <v>33360</v>
      </c>
      <c r="E1380" s="2">
        <f t="shared" si="84"/>
        <v>8329798</v>
      </c>
      <c r="F1380" s="5" t="str">
        <f t="shared" si="87"/>
        <v>BEARISH</v>
      </c>
      <c r="G1380" s="5" t="str">
        <f t="shared" si="86"/>
        <v>NEUTRAL</v>
      </c>
      <c r="H1380" s="5" t="str">
        <f t="shared" si="85"/>
        <v>CONFIRMED BEARISH</v>
      </c>
    </row>
    <row r="1381" spans="1:8" ht="13.5" x14ac:dyDescent="0.25">
      <c r="A1381" s="3">
        <f>TITRES_STAT!B1384</f>
        <v>44321</v>
      </c>
      <c r="B1381" s="5">
        <f>TITRES_STAT!C1384</f>
        <v>0.96</v>
      </c>
      <c r="C1381" s="5">
        <f>TITRES_STAT!D1384</f>
        <v>0.96</v>
      </c>
      <c r="D1381" s="5">
        <f>TITRES_STAT!E1384</f>
        <v>74498</v>
      </c>
      <c r="E1381" s="2">
        <f t="shared" si="84"/>
        <v>8329798</v>
      </c>
      <c r="F1381" s="5" t="str">
        <f t="shared" si="87"/>
        <v>BEARISH</v>
      </c>
      <c r="G1381" s="5" t="str">
        <f t="shared" si="86"/>
        <v>NEUTRAL</v>
      </c>
      <c r="H1381" s="5" t="str">
        <f t="shared" si="85"/>
        <v>CONFIRMED BEARISH</v>
      </c>
    </row>
    <row r="1382" spans="1:8" ht="13.5" x14ac:dyDescent="0.25">
      <c r="A1382" s="3">
        <f>TITRES_STAT!B1385</f>
        <v>44322</v>
      </c>
      <c r="B1382" s="5">
        <f>TITRES_STAT!C1385</f>
        <v>0.98</v>
      </c>
      <c r="C1382" s="5">
        <f>TITRES_STAT!D1385</f>
        <v>0.98</v>
      </c>
      <c r="D1382" s="5">
        <f>TITRES_STAT!E1385</f>
        <v>46920</v>
      </c>
      <c r="E1382" s="2">
        <f t="shared" si="84"/>
        <v>8376718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0.99</v>
      </c>
      <c r="C1383" s="5">
        <f>TITRES_STAT!D1386</f>
        <v>0.99</v>
      </c>
      <c r="D1383" s="5">
        <f>TITRES_STAT!E1386</f>
        <v>13433</v>
      </c>
      <c r="E1383" s="2">
        <f t="shared" si="84"/>
        <v>8390151</v>
      </c>
      <c r="F1383" s="5" t="str">
        <f t="shared" si="87"/>
        <v>BULLISH</v>
      </c>
      <c r="G1383" s="5" t="str">
        <f t="shared" si="86"/>
        <v>NEUTRAL</v>
      </c>
      <c r="H1383" s="5" t="str">
        <f t="shared" si="85"/>
        <v>CONFIRMED BULLISH</v>
      </c>
    </row>
    <row r="1384" spans="1:8" ht="13.5" x14ac:dyDescent="0.25">
      <c r="A1384" s="3">
        <f>TITRES_STAT!B1387</f>
        <v>44326</v>
      </c>
      <c r="B1384" s="5">
        <f>TITRES_STAT!C1387</f>
        <v>1</v>
      </c>
      <c r="C1384" s="5">
        <f>TITRES_STAT!D1387</f>
        <v>1</v>
      </c>
      <c r="D1384" s="5">
        <f>TITRES_STAT!E1387</f>
        <v>9750</v>
      </c>
      <c r="E1384" s="2">
        <f t="shared" si="84"/>
        <v>8399901</v>
      </c>
      <c r="F1384" s="5" t="str">
        <f t="shared" si="87"/>
        <v>BULLISH</v>
      </c>
      <c r="G1384" s="5" t="str">
        <f t="shared" si="86"/>
        <v>NEUTRAL</v>
      </c>
      <c r="H1384" s="5" t="str">
        <f t="shared" si="85"/>
        <v>CONFIRMED BULLISH</v>
      </c>
    </row>
    <row r="1385" spans="1:8" ht="13.5" x14ac:dyDescent="0.25">
      <c r="A1385" s="3">
        <f>TITRES_STAT!B1388</f>
        <v>44327</v>
      </c>
      <c r="B1385" s="5">
        <f>TITRES_STAT!C1388</f>
        <v>1</v>
      </c>
      <c r="C1385" s="5">
        <f>TITRES_STAT!D1388</f>
        <v>1</v>
      </c>
      <c r="D1385" s="5">
        <f>TITRES_STAT!E1388</f>
        <v>11255</v>
      </c>
      <c r="E1385" s="2">
        <f t="shared" si="84"/>
        <v>8399901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CONFIRMED BULLISH</v>
      </c>
    </row>
    <row r="1386" spans="1:8" ht="13.5" x14ac:dyDescent="0.25">
      <c r="A1386" s="3">
        <f>TITRES_STAT!B1389</f>
        <v>44333</v>
      </c>
      <c r="B1386" s="5">
        <f>TITRES_STAT!C1389</f>
        <v>0.98</v>
      </c>
      <c r="C1386" s="5">
        <f>TITRES_STAT!D1389</f>
        <v>0.98</v>
      </c>
      <c r="D1386" s="5">
        <f>TITRES_STAT!E1389</f>
        <v>7418</v>
      </c>
      <c r="E1386" s="2">
        <f t="shared" si="84"/>
        <v>8392483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CONFIRMED BULLISH</v>
      </c>
    </row>
    <row r="1387" spans="1:8" ht="13.5" x14ac:dyDescent="0.25">
      <c r="A1387" s="3">
        <f>TITRES_STAT!B1390</f>
        <v>44334</v>
      </c>
      <c r="B1387" s="5">
        <f>TITRES_STAT!C1390</f>
        <v>1</v>
      </c>
      <c r="C1387" s="5">
        <f>TITRES_STAT!D1390</f>
        <v>1</v>
      </c>
      <c r="D1387" s="5">
        <f>TITRES_STAT!E1390</f>
        <v>18630</v>
      </c>
      <c r="E1387" s="2">
        <f t="shared" si="84"/>
        <v>8411113</v>
      </c>
      <c r="F1387" s="5" t="str">
        <f t="shared" si="87"/>
        <v>BULLISH</v>
      </c>
      <c r="G1387" s="5" t="str">
        <f t="shared" si="86"/>
        <v>NEUTRAL</v>
      </c>
      <c r="H1387" s="5" t="str">
        <f t="shared" si="85"/>
        <v>CONFIRMED BULLISH</v>
      </c>
    </row>
    <row r="1388" spans="1:8" ht="13.5" x14ac:dyDescent="0.25">
      <c r="A1388" s="3">
        <f>TITRES_STAT!B1391</f>
        <v>44335</v>
      </c>
      <c r="B1388" s="5">
        <f>TITRES_STAT!C1391</f>
        <v>1</v>
      </c>
      <c r="C1388" s="5">
        <f>TITRES_STAT!D1391</f>
        <v>1</v>
      </c>
      <c r="D1388" s="5">
        <f>TITRES_STAT!E1391</f>
        <v>10774</v>
      </c>
      <c r="E1388" s="2">
        <f t="shared" si="84"/>
        <v>8411113</v>
      </c>
      <c r="F1388" s="5" t="str">
        <f t="shared" si="87"/>
        <v>BULLISH</v>
      </c>
      <c r="G1388" s="5" t="str">
        <f t="shared" si="86"/>
        <v>NEUTRAL</v>
      </c>
      <c r="H1388" s="5" t="str">
        <f t="shared" si="85"/>
        <v>CONFIRMED BULLISH</v>
      </c>
    </row>
    <row r="1389" spans="1:8" ht="13.5" x14ac:dyDescent="0.25">
      <c r="A1389" s="3">
        <f>TITRES_STAT!B1392</f>
        <v>44336</v>
      </c>
      <c r="B1389" s="5">
        <f>TITRES_STAT!C1392</f>
        <v>1</v>
      </c>
      <c r="C1389" s="5">
        <f>TITRES_STAT!D1392</f>
        <v>1</v>
      </c>
      <c r="D1389" s="5">
        <f>TITRES_STAT!E1392</f>
        <v>16955</v>
      </c>
      <c r="E1389" s="2">
        <f t="shared" si="84"/>
        <v>8411113</v>
      </c>
      <c r="F1389" s="5" t="str">
        <f t="shared" si="87"/>
        <v>BULLISH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44337</v>
      </c>
      <c r="B1390" s="5">
        <f>TITRES_STAT!C1393</f>
        <v>1.01</v>
      </c>
      <c r="C1390" s="5">
        <f>TITRES_STAT!D1393</f>
        <v>1.01</v>
      </c>
      <c r="D1390" s="5">
        <f>TITRES_STAT!E1393</f>
        <v>17467</v>
      </c>
      <c r="E1390" s="2">
        <f t="shared" si="84"/>
        <v>8428580</v>
      </c>
      <c r="F1390" s="5" t="str">
        <f t="shared" si="87"/>
        <v>BULLISH</v>
      </c>
      <c r="G1390" s="5" t="str">
        <f t="shared" si="86"/>
        <v>NEUTRAL</v>
      </c>
      <c r="H1390" s="5" t="str">
        <f t="shared" si="85"/>
        <v>CONFIRMED BULLISH</v>
      </c>
    </row>
    <row r="1391" spans="1:8" ht="13.5" x14ac:dyDescent="0.25">
      <c r="A1391" s="3">
        <f>TITRES_STAT!B1394</f>
        <v>44340</v>
      </c>
      <c r="B1391" s="5">
        <f>TITRES_STAT!C1394</f>
        <v>1</v>
      </c>
      <c r="C1391" s="5">
        <f>TITRES_STAT!D1394</f>
        <v>1</v>
      </c>
      <c r="D1391" s="5">
        <f>TITRES_STAT!E1394</f>
        <v>14128</v>
      </c>
      <c r="E1391" s="2">
        <f t="shared" si="84"/>
        <v>8414452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CONFIRMED BULLISH</v>
      </c>
    </row>
    <row r="1392" spans="1:8" ht="13.5" x14ac:dyDescent="0.25">
      <c r="A1392" s="3">
        <f>TITRES_STAT!B1395</f>
        <v>44341</v>
      </c>
      <c r="B1392" s="5">
        <f>TITRES_STAT!C1395</f>
        <v>0.98</v>
      </c>
      <c r="C1392" s="5">
        <f>TITRES_STAT!D1395</f>
        <v>0.98</v>
      </c>
      <c r="D1392" s="5">
        <f>TITRES_STAT!E1395</f>
        <v>11268</v>
      </c>
      <c r="E1392" s="2">
        <f t="shared" si="84"/>
        <v>8403184</v>
      </c>
      <c r="F1392" s="5" t="str">
        <f t="shared" si="87"/>
        <v>BEARISH</v>
      </c>
      <c r="G1392" s="5" t="str">
        <f t="shared" si="86"/>
        <v>NEUTRAL</v>
      </c>
      <c r="H1392" s="5" t="str">
        <f t="shared" si="85"/>
        <v>CONFIRMED BEARISH</v>
      </c>
    </row>
    <row r="1393" spans="1:8" ht="13.5" x14ac:dyDescent="0.25">
      <c r="A1393" s="3">
        <f>TITRES_STAT!B1396</f>
        <v>44342</v>
      </c>
      <c r="B1393" s="5">
        <f>TITRES_STAT!C1396</f>
        <v>1</v>
      </c>
      <c r="C1393" s="5">
        <f>TITRES_STAT!D1396</f>
        <v>1</v>
      </c>
      <c r="D1393" s="5">
        <f>TITRES_STAT!E1396</f>
        <v>2751</v>
      </c>
      <c r="E1393" s="2">
        <f t="shared" si="84"/>
        <v>8405935</v>
      </c>
      <c r="F1393" s="5" t="str">
        <f t="shared" si="87"/>
        <v>BEARISH</v>
      </c>
      <c r="G1393" s="5" t="str">
        <f t="shared" si="86"/>
        <v>NEUTRAL</v>
      </c>
      <c r="H1393" s="5" t="str">
        <f t="shared" si="85"/>
        <v>NEUTRAL</v>
      </c>
    </row>
    <row r="1394" spans="1:8" ht="13.5" x14ac:dyDescent="0.25">
      <c r="A1394" s="3">
        <f>TITRES_STAT!B1397</f>
        <v>44343</v>
      </c>
      <c r="B1394" s="5">
        <f>TITRES_STAT!C1397</f>
        <v>1</v>
      </c>
      <c r="C1394" s="5">
        <f>TITRES_STAT!D1397</f>
        <v>1</v>
      </c>
      <c r="D1394" s="5">
        <f>TITRES_STAT!E1397</f>
        <v>8905</v>
      </c>
      <c r="E1394" s="2">
        <f t="shared" si="84"/>
        <v>8405935</v>
      </c>
      <c r="F1394" s="5" t="str">
        <f t="shared" si="87"/>
        <v>BEARISH</v>
      </c>
      <c r="G1394" s="5" t="str">
        <f t="shared" si="86"/>
        <v>NEUTRAL</v>
      </c>
      <c r="H1394" s="5" t="str">
        <f t="shared" si="85"/>
        <v>NEUTRAL</v>
      </c>
    </row>
    <row r="1395" spans="1:8" ht="13.5" x14ac:dyDescent="0.25">
      <c r="A1395" s="3">
        <f>TITRES_STAT!B1398</f>
        <v>44344</v>
      </c>
      <c r="B1395" s="5">
        <f>TITRES_STAT!C1398</f>
        <v>0.99</v>
      </c>
      <c r="C1395" s="5">
        <f>TITRES_STAT!D1398</f>
        <v>0.99</v>
      </c>
      <c r="D1395" s="5">
        <f>TITRES_STAT!E1398</f>
        <v>56334</v>
      </c>
      <c r="E1395" s="2">
        <f t="shared" si="84"/>
        <v>8349601</v>
      </c>
      <c r="F1395" s="5" t="str">
        <f t="shared" si="87"/>
        <v>BEARISH</v>
      </c>
      <c r="G1395" s="5" t="str">
        <f t="shared" si="86"/>
        <v>NEUTRAL</v>
      </c>
      <c r="H1395" s="5" t="str">
        <f t="shared" si="85"/>
        <v>CONFIRMED BEARISH</v>
      </c>
    </row>
    <row r="1396" spans="1:8" ht="13.5" x14ac:dyDescent="0.25">
      <c r="A1396" s="3">
        <f>TITRES_STAT!B1399</f>
        <v>44347</v>
      </c>
      <c r="B1396" s="5">
        <f>TITRES_STAT!C1399</f>
        <v>0.99</v>
      </c>
      <c r="C1396" s="5">
        <f>TITRES_STAT!D1399</f>
        <v>0.99</v>
      </c>
      <c r="D1396" s="5">
        <f>TITRES_STAT!E1399</f>
        <v>10695</v>
      </c>
      <c r="E1396" s="2">
        <f t="shared" si="84"/>
        <v>8349601</v>
      </c>
      <c r="F1396" s="5" t="str">
        <f t="shared" si="87"/>
        <v>BEARISH</v>
      </c>
      <c r="G1396" s="5" t="str">
        <f t="shared" si="86"/>
        <v>NEUTRAL</v>
      </c>
      <c r="H1396" s="5" t="str">
        <f t="shared" si="85"/>
        <v>CONFIRMED BEARISH</v>
      </c>
    </row>
    <row r="1397" spans="1:8" ht="13.5" x14ac:dyDescent="0.25">
      <c r="A1397" s="3">
        <f>TITRES_STAT!B1400</f>
        <v>44348</v>
      </c>
      <c r="B1397" s="5">
        <f>TITRES_STAT!C1400</f>
        <v>0.99</v>
      </c>
      <c r="C1397" s="5">
        <f>TITRES_STAT!D1400</f>
        <v>0.99</v>
      </c>
      <c r="D1397" s="5">
        <f>TITRES_STAT!E1400</f>
        <v>10851</v>
      </c>
      <c r="E1397" s="2">
        <f t="shared" si="84"/>
        <v>8349601</v>
      </c>
      <c r="F1397" s="5" t="str">
        <f t="shared" si="87"/>
        <v>BEARISH</v>
      </c>
      <c r="G1397" s="5" t="str">
        <f t="shared" si="86"/>
        <v>NEUTRAL</v>
      </c>
      <c r="H1397" s="5" t="str">
        <f t="shared" si="85"/>
        <v>BEARISH DIVERGENCE</v>
      </c>
    </row>
    <row r="1398" spans="1:8" ht="13.5" x14ac:dyDescent="0.25">
      <c r="A1398" s="3">
        <f>TITRES_STAT!B1401</f>
        <v>44349</v>
      </c>
      <c r="B1398" s="5">
        <f>TITRES_STAT!C1401</f>
        <v>0.98</v>
      </c>
      <c r="C1398" s="5">
        <f>TITRES_STAT!D1401</f>
        <v>0.98</v>
      </c>
      <c r="D1398" s="5">
        <f>TITRES_STAT!E1401</f>
        <v>26935</v>
      </c>
      <c r="E1398" s="2">
        <f t="shared" si="84"/>
        <v>8322666</v>
      </c>
      <c r="F1398" s="5" t="str">
        <f t="shared" si="87"/>
        <v>BEARISH</v>
      </c>
      <c r="G1398" s="5" t="str">
        <f t="shared" si="86"/>
        <v>NEUTRAL</v>
      </c>
      <c r="H1398" s="5" t="str">
        <f t="shared" si="85"/>
        <v>CONFIRMED BEARISH</v>
      </c>
    </row>
    <row r="1399" spans="1:8" ht="13.5" x14ac:dyDescent="0.25">
      <c r="A1399" s="3">
        <f>TITRES_STAT!B1402</f>
        <v>44350</v>
      </c>
      <c r="B1399" s="5">
        <f>TITRES_STAT!C1402</f>
        <v>0.96</v>
      </c>
      <c r="C1399" s="5">
        <f>TITRES_STAT!D1402</f>
        <v>0.96</v>
      </c>
      <c r="D1399" s="5">
        <f>TITRES_STAT!E1402</f>
        <v>53206</v>
      </c>
      <c r="E1399" s="2">
        <f t="shared" si="84"/>
        <v>8269460</v>
      </c>
      <c r="F1399" s="5" t="str">
        <f t="shared" si="87"/>
        <v>BEARISH</v>
      </c>
      <c r="G1399" s="5" t="str">
        <f t="shared" si="86"/>
        <v>NEUTRAL</v>
      </c>
      <c r="H1399" s="5" t="str">
        <f t="shared" si="85"/>
        <v>CONFIRMED BEARISH</v>
      </c>
    </row>
    <row r="1400" spans="1:8" ht="13.5" x14ac:dyDescent="0.25">
      <c r="A1400" s="3">
        <f>TITRES_STAT!B1403</f>
        <v>44351</v>
      </c>
      <c r="B1400" s="5">
        <f>TITRES_STAT!C1403</f>
        <v>0.96</v>
      </c>
      <c r="C1400" s="5">
        <f>TITRES_STAT!D1403</f>
        <v>0.96</v>
      </c>
      <c r="D1400" s="5">
        <f>TITRES_STAT!E1403</f>
        <v>39895</v>
      </c>
      <c r="E1400" s="2">
        <f t="shared" si="84"/>
        <v>8269460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0.97</v>
      </c>
      <c r="C1401" s="5">
        <f>TITRES_STAT!D1404</f>
        <v>0.97</v>
      </c>
      <c r="D1401" s="5">
        <f>TITRES_STAT!E1404</f>
        <v>10485</v>
      </c>
      <c r="E1401" s="2">
        <f t="shared" si="84"/>
        <v>8279945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0.97</v>
      </c>
      <c r="C1402" s="5">
        <f>TITRES_STAT!D1405</f>
        <v>0.97</v>
      </c>
      <c r="D1402" s="5">
        <f>TITRES_STAT!E1405</f>
        <v>19371</v>
      </c>
      <c r="E1402" s="2">
        <f t="shared" si="84"/>
        <v>8279945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CONFIRMED BEARISH</v>
      </c>
    </row>
    <row r="1403" spans="1:8" ht="13.5" x14ac:dyDescent="0.25">
      <c r="A1403" s="3">
        <f>TITRES_STAT!B1406</f>
        <v>44356</v>
      </c>
      <c r="B1403" s="5">
        <f>TITRES_STAT!C1406</f>
        <v>0.96</v>
      </c>
      <c r="C1403" s="5">
        <f>TITRES_STAT!D1406</f>
        <v>0.96</v>
      </c>
      <c r="D1403" s="5">
        <f>TITRES_STAT!E1406</f>
        <v>46080</v>
      </c>
      <c r="E1403" s="2">
        <f t="shared" si="84"/>
        <v>8233865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CONFIRMED BEARISH</v>
      </c>
    </row>
    <row r="1404" spans="1:8" ht="13.5" x14ac:dyDescent="0.25">
      <c r="A1404" s="3">
        <f>TITRES_STAT!B1407</f>
        <v>44357</v>
      </c>
      <c r="B1404" s="5">
        <f>TITRES_STAT!C1407</f>
        <v>0.96</v>
      </c>
      <c r="C1404" s="5">
        <f>TITRES_STAT!D1407</f>
        <v>0.96</v>
      </c>
      <c r="D1404" s="5">
        <f>TITRES_STAT!E1407</f>
        <v>36746</v>
      </c>
      <c r="E1404" s="2">
        <f t="shared" si="84"/>
        <v>8233865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NEUTRAL</v>
      </c>
    </row>
    <row r="1405" spans="1:8" ht="13.5" x14ac:dyDescent="0.25">
      <c r="A1405" s="3">
        <f>TITRES_STAT!B1408</f>
        <v>44358</v>
      </c>
      <c r="B1405" s="5">
        <f>TITRES_STAT!C1408</f>
        <v>0.96</v>
      </c>
      <c r="C1405" s="5">
        <f>TITRES_STAT!D1408</f>
        <v>0.96</v>
      </c>
      <c r="D1405" s="5">
        <f>TITRES_STAT!E1408</f>
        <v>1151</v>
      </c>
      <c r="E1405" s="2">
        <f t="shared" si="84"/>
        <v>8233865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NEUTRAL</v>
      </c>
    </row>
    <row r="1406" spans="1:8" ht="13.5" x14ac:dyDescent="0.25">
      <c r="A1406" s="3">
        <f>TITRES_STAT!B1409</f>
        <v>44361</v>
      </c>
      <c r="B1406" s="5">
        <f>TITRES_STAT!C1409</f>
        <v>0.94</v>
      </c>
      <c r="C1406" s="5">
        <f>TITRES_STAT!D1409</f>
        <v>0.94</v>
      </c>
      <c r="D1406" s="5">
        <f>TITRES_STAT!E1409</f>
        <v>77786</v>
      </c>
      <c r="E1406" s="2">
        <f t="shared" si="84"/>
        <v>8156079</v>
      </c>
      <c r="F1406" s="5" t="str">
        <f t="shared" si="87"/>
        <v>BEARISH</v>
      </c>
      <c r="G1406" s="5" t="str">
        <f t="shared" si="86"/>
        <v>NEUTRAL</v>
      </c>
      <c r="H1406" s="5" t="str">
        <f t="shared" si="85"/>
        <v>CONFIRMED BEARISH</v>
      </c>
    </row>
    <row r="1407" spans="1:8" ht="13.5" x14ac:dyDescent="0.25">
      <c r="A1407" s="3">
        <f>TITRES_STAT!B1410</f>
        <v>44362</v>
      </c>
      <c r="B1407" s="5">
        <f>TITRES_STAT!C1410</f>
        <v>0.96</v>
      </c>
      <c r="C1407" s="5">
        <f>TITRES_STAT!D1410</f>
        <v>0.96</v>
      </c>
      <c r="D1407" s="5">
        <f>TITRES_STAT!E1410</f>
        <v>166</v>
      </c>
      <c r="E1407" s="2">
        <f t="shared" si="84"/>
        <v>8156245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CONFIRMED BEARISH</v>
      </c>
    </row>
    <row r="1408" spans="1:8" ht="13.5" x14ac:dyDescent="0.25">
      <c r="A1408" s="3">
        <f>TITRES_STAT!B1411</f>
        <v>44363</v>
      </c>
      <c r="B1408" s="5">
        <f>TITRES_STAT!C1411</f>
        <v>0.94</v>
      </c>
      <c r="C1408" s="5">
        <f>TITRES_STAT!D1411</f>
        <v>0.94</v>
      </c>
      <c r="D1408" s="5">
        <f>TITRES_STAT!E1411</f>
        <v>26529</v>
      </c>
      <c r="E1408" s="2">
        <f t="shared" si="84"/>
        <v>8129716</v>
      </c>
      <c r="F1408" s="5" t="str">
        <f t="shared" si="87"/>
        <v>BEARISH</v>
      </c>
      <c r="G1408" s="5" t="str">
        <f t="shared" si="86"/>
        <v>NEUTRAL</v>
      </c>
      <c r="H1408" s="5" t="str">
        <f t="shared" si="85"/>
        <v>CONFIRMED BEARISH</v>
      </c>
    </row>
    <row r="1409" spans="1:8" ht="13.5" x14ac:dyDescent="0.25">
      <c r="A1409" s="3">
        <f>TITRES_STAT!B1412</f>
        <v>44364</v>
      </c>
      <c r="B1409" s="5">
        <f>TITRES_STAT!C1412</f>
        <v>0.94</v>
      </c>
      <c r="C1409" s="5">
        <f>TITRES_STAT!D1412</f>
        <v>0.94</v>
      </c>
      <c r="D1409" s="5">
        <f>TITRES_STAT!E1412</f>
        <v>4204</v>
      </c>
      <c r="E1409" s="2">
        <f t="shared" si="84"/>
        <v>8129716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0.92</v>
      </c>
      <c r="C1410" s="5">
        <f>TITRES_STAT!D1413</f>
        <v>0.92</v>
      </c>
      <c r="D1410" s="5">
        <f>TITRES_STAT!E1413</f>
        <v>136595</v>
      </c>
      <c r="E1410" s="2">
        <f t="shared" si="84"/>
        <v>7993121</v>
      </c>
      <c r="F1410" s="5" t="str">
        <f t="shared" si="87"/>
        <v>BEARISH</v>
      </c>
      <c r="G1410" s="5" t="str">
        <f t="shared" si="86"/>
        <v>WEAK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0.9</v>
      </c>
      <c r="C1411" s="5">
        <f>TITRES_STAT!D1414</f>
        <v>0.9</v>
      </c>
      <c r="D1411" s="5">
        <f>TITRES_STAT!E1414</f>
        <v>43885</v>
      </c>
      <c r="E1411" s="2">
        <f t="shared" si="84"/>
        <v>7949236</v>
      </c>
      <c r="F1411" s="5" t="str">
        <f t="shared" si="87"/>
        <v>BEARISH</v>
      </c>
      <c r="G1411" s="5" t="str">
        <f t="shared" si="86"/>
        <v>WEAK</v>
      </c>
      <c r="H1411" s="5" t="str">
        <f t="shared" si="85"/>
        <v>CONFIRMED BEARISH</v>
      </c>
    </row>
    <row r="1412" spans="1:8" ht="13.5" x14ac:dyDescent="0.25">
      <c r="A1412" s="3">
        <f>TITRES_STAT!B1415</f>
        <v>44369</v>
      </c>
      <c r="B1412" s="5">
        <f>TITRES_STAT!C1415</f>
        <v>0.89</v>
      </c>
      <c r="C1412" s="5">
        <f>TITRES_STAT!D1415</f>
        <v>0.89</v>
      </c>
      <c r="D1412" s="5">
        <f>TITRES_STAT!E1415</f>
        <v>16588</v>
      </c>
      <c r="E1412" s="2">
        <f t="shared" ref="E1412:E1475" si="88">IF(B1412&gt;B1411, E1411+D1412, IF(B1412&lt;B1411, E1411-D1412, E1411))</f>
        <v>7932648</v>
      </c>
      <c r="F1412" s="5" t="str">
        <f t="shared" si="87"/>
        <v>BEARISH</v>
      </c>
      <c r="G1412" s="5" t="str">
        <f t="shared" si="86"/>
        <v>WEAK</v>
      </c>
      <c r="H1412" s="5" t="str">
        <f t="shared" si="85"/>
        <v>CONFIRMED BEARISH</v>
      </c>
    </row>
    <row r="1413" spans="1:8" ht="13.5" x14ac:dyDescent="0.25">
      <c r="A1413" s="3">
        <f>TITRES_STAT!B1416</f>
        <v>44370</v>
      </c>
      <c r="B1413" s="5">
        <f>TITRES_STAT!C1416</f>
        <v>0.88</v>
      </c>
      <c r="C1413" s="5">
        <f>TITRES_STAT!D1416</f>
        <v>0.88</v>
      </c>
      <c r="D1413" s="5">
        <f>TITRES_STAT!E1416</f>
        <v>41837</v>
      </c>
      <c r="E1413" s="2">
        <f t="shared" si="88"/>
        <v>7890811</v>
      </c>
      <c r="F1413" s="5" t="str">
        <f t="shared" si="87"/>
        <v>BEARISH</v>
      </c>
      <c r="G1413" s="5" t="str">
        <f t="shared" si="86"/>
        <v>WEAK</v>
      </c>
      <c r="H1413" s="5" t="str">
        <f t="shared" si="85"/>
        <v>CONFIRMED BEARISH</v>
      </c>
    </row>
    <row r="1414" spans="1:8" ht="13.5" x14ac:dyDescent="0.25">
      <c r="A1414" s="3">
        <f>TITRES_STAT!B1417</f>
        <v>44371</v>
      </c>
      <c r="B1414" s="5">
        <f>TITRES_STAT!C1417</f>
        <v>0.88</v>
      </c>
      <c r="C1414" s="5">
        <f>TITRES_STAT!D1417</f>
        <v>0.88</v>
      </c>
      <c r="D1414" s="5">
        <f>TITRES_STAT!E1417</f>
        <v>14279</v>
      </c>
      <c r="E1414" s="2">
        <f t="shared" si="88"/>
        <v>7890811</v>
      </c>
      <c r="F1414" s="5" t="str">
        <f t="shared" si="87"/>
        <v>BEARISH</v>
      </c>
      <c r="G1414" s="5" t="str">
        <f t="shared" si="86"/>
        <v>WEAK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44372</v>
      </c>
      <c r="B1415" s="5">
        <f>TITRES_STAT!C1418</f>
        <v>0.9</v>
      </c>
      <c r="C1415" s="5">
        <f>TITRES_STAT!D1418</f>
        <v>0.9</v>
      </c>
      <c r="D1415" s="5">
        <f>TITRES_STAT!E1418</f>
        <v>16138</v>
      </c>
      <c r="E1415" s="2">
        <f t="shared" si="88"/>
        <v>7906949</v>
      </c>
      <c r="F1415" s="5" t="str">
        <f t="shared" si="87"/>
        <v>BEARISH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BEARISH</v>
      </c>
    </row>
    <row r="1416" spans="1:8" ht="13.5" x14ac:dyDescent="0.25">
      <c r="A1416" s="3">
        <f>TITRES_STAT!B1419</f>
        <v>44375</v>
      </c>
      <c r="B1416" s="5">
        <f>TITRES_STAT!C1419</f>
        <v>0.93</v>
      </c>
      <c r="C1416" s="5">
        <f>TITRES_STAT!D1419</f>
        <v>0.93</v>
      </c>
      <c r="D1416" s="5">
        <f>TITRES_STAT!E1419</f>
        <v>16658</v>
      </c>
      <c r="E1416" s="2">
        <f t="shared" si="88"/>
        <v>7923607</v>
      </c>
      <c r="F1416" s="5" t="str">
        <f t="shared" ref="F1416:F1479" si="91">IF(E1416&gt;E1411,"BULLISH",IF(E1416&lt;E1411,"BEARISH","NEUTRAL"))</f>
        <v>BEARISH</v>
      </c>
      <c r="G1416" s="5" t="str">
        <f t="shared" si="90"/>
        <v>NEUTRAL</v>
      </c>
      <c r="H1416" s="5" t="str">
        <f t="shared" si="89"/>
        <v>BEARISH DIVERGENCE</v>
      </c>
    </row>
    <row r="1417" spans="1:8" ht="13.5" x14ac:dyDescent="0.25">
      <c r="A1417" s="3">
        <f>TITRES_STAT!B1420</f>
        <v>44376</v>
      </c>
      <c r="B1417" s="5">
        <f>TITRES_STAT!C1420</f>
        <v>0.93</v>
      </c>
      <c r="C1417" s="5">
        <f>TITRES_STAT!D1420</f>
        <v>0.93</v>
      </c>
      <c r="D1417" s="5">
        <f>TITRES_STAT!E1420</f>
        <v>11985</v>
      </c>
      <c r="E1417" s="2">
        <f t="shared" si="88"/>
        <v>7923607</v>
      </c>
      <c r="F1417" s="5" t="str">
        <f t="shared" si="91"/>
        <v>BEARISH</v>
      </c>
      <c r="G1417" s="5" t="str">
        <f t="shared" si="90"/>
        <v>NEUTRAL</v>
      </c>
      <c r="H1417" s="5" t="str">
        <f t="shared" si="89"/>
        <v>BEARISH DIVERGENCE</v>
      </c>
    </row>
    <row r="1418" spans="1:8" ht="13.5" x14ac:dyDescent="0.25">
      <c r="A1418" s="3">
        <f>TITRES_STAT!B1421</f>
        <v>44377</v>
      </c>
      <c r="B1418" s="5">
        <f>TITRES_STAT!C1421</f>
        <v>0.93</v>
      </c>
      <c r="C1418" s="5">
        <f>TITRES_STAT!D1421</f>
        <v>0.93</v>
      </c>
      <c r="D1418" s="5">
        <f>TITRES_STAT!E1421</f>
        <v>2587</v>
      </c>
      <c r="E1418" s="2">
        <f t="shared" si="88"/>
        <v>7923607</v>
      </c>
      <c r="F1418" s="5" t="str">
        <f t="shared" si="91"/>
        <v>BULLISH</v>
      </c>
      <c r="G1418" s="5" t="str">
        <f t="shared" si="90"/>
        <v>NEUTRAL</v>
      </c>
      <c r="H1418" s="5" t="str">
        <f t="shared" si="89"/>
        <v>CONFIRMED BULLISH</v>
      </c>
    </row>
    <row r="1419" spans="1:8" ht="13.5" x14ac:dyDescent="0.25">
      <c r="A1419" s="3">
        <f>TITRES_STAT!B1422</f>
        <v>44378</v>
      </c>
      <c r="B1419" s="5">
        <f>TITRES_STAT!C1422</f>
        <v>0.93</v>
      </c>
      <c r="C1419" s="5">
        <f>TITRES_STAT!D1422</f>
        <v>0.93</v>
      </c>
      <c r="D1419" s="5">
        <f>TITRES_STAT!E1422</f>
        <v>2597</v>
      </c>
      <c r="E1419" s="2">
        <f t="shared" si="88"/>
        <v>7923607</v>
      </c>
      <c r="F1419" s="5" t="str">
        <f t="shared" si="91"/>
        <v>BULLISH</v>
      </c>
      <c r="G1419" s="5" t="str">
        <f t="shared" si="90"/>
        <v>NEUTRAL</v>
      </c>
      <c r="H1419" s="5" t="str">
        <f t="shared" si="89"/>
        <v>CONFIRMED BULLISH</v>
      </c>
    </row>
    <row r="1420" spans="1:8" ht="13.5" x14ac:dyDescent="0.25">
      <c r="A1420" s="3">
        <f>TITRES_STAT!B1423</f>
        <v>44379</v>
      </c>
      <c r="B1420" s="5">
        <f>TITRES_STAT!C1423</f>
        <v>0.93</v>
      </c>
      <c r="C1420" s="5">
        <f>TITRES_STAT!D1423</f>
        <v>0.93</v>
      </c>
      <c r="D1420" s="5">
        <f>TITRES_STAT!E1423</f>
        <v>20429</v>
      </c>
      <c r="E1420" s="2">
        <f t="shared" si="88"/>
        <v>7923607</v>
      </c>
      <c r="F1420" s="5" t="str">
        <f t="shared" si="91"/>
        <v>BULLISH</v>
      </c>
      <c r="G1420" s="5" t="str">
        <f t="shared" si="90"/>
        <v>NEUTRAL</v>
      </c>
      <c r="H1420" s="5" t="str">
        <f t="shared" si="89"/>
        <v>CONFIRMED BULLISH</v>
      </c>
    </row>
    <row r="1421" spans="1:8" ht="13.5" x14ac:dyDescent="0.25">
      <c r="A1421" s="3">
        <f>TITRES_STAT!B1424</f>
        <v>44382</v>
      </c>
      <c r="B1421" s="5">
        <f>TITRES_STAT!C1424</f>
        <v>0.92</v>
      </c>
      <c r="C1421" s="5">
        <f>TITRES_STAT!D1424</f>
        <v>0.92</v>
      </c>
      <c r="D1421" s="5">
        <f>TITRES_STAT!E1424</f>
        <v>535</v>
      </c>
      <c r="E1421" s="2">
        <f t="shared" si="88"/>
        <v>7923072</v>
      </c>
      <c r="F1421" s="5" t="str">
        <f t="shared" si="91"/>
        <v>BEARISH</v>
      </c>
      <c r="G1421" s="5" t="str">
        <f t="shared" si="90"/>
        <v>NEUTRAL</v>
      </c>
      <c r="H1421" s="5" t="str">
        <f t="shared" si="89"/>
        <v>CONFIRMED BEARISH</v>
      </c>
    </row>
    <row r="1422" spans="1:8" ht="13.5" x14ac:dyDescent="0.25">
      <c r="A1422" s="3">
        <f>TITRES_STAT!B1425</f>
        <v>44383</v>
      </c>
      <c r="B1422" s="5">
        <f>TITRES_STAT!C1425</f>
        <v>0.92</v>
      </c>
      <c r="C1422" s="5">
        <f>TITRES_STAT!D1425</f>
        <v>0.92</v>
      </c>
      <c r="D1422" s="5">
        <f>TITRES_STAT!E1425</f>
        <v>2010</v>
      </c>
      <c r="E1422" s="2">
        <f t="shared" si="88"/>
        <v>7923072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CONFIRMED BEARISH</v>
      </c>
    </row>
    <row r="1423" spans="1:8" ht="13.5" x14ac:dyDescent="0.25">
      <c r="A1423" s="3">
        <f>TITRES_STAT!B1426</f>
        <v>44384</v>
      </c>
      <c r="B1423" s="5">
        <f>TITRES_STAT!C1426</f>
        <v>0.93</v>
      </c>
      <c r="C1423" s="5">
        <f>TITRES_STAT!D1426</f>
        <v>0.93</v>
      </c>
      <c r="D1423" s="5">
        <f>TITRES_STAT!E1426</f>
        <v>6</v>
      </c>
      <c r="E1423" s="2">
        <f t="shared" si="88"/>
        <v>7923078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NEUTRAL</v>
      </c>
    </row>
    <row r="1424" spans="1:8" ht="13.5" x14ac:dyDescent="0.25">
      <c r="A1424" s="3">
        <f>TITRES_STAT!B1427</f>
        <v>44385</v>
      </c>
      <c r="B1424" s="5">
        <f>TITRES_STAT!C1427</f>
        <v>0.93</v>
      </c>
      <c r="C1424" s="5">
        <f>TITRES_STAT!D1427</f>
        <v>0.93</v>
      </c>
      <c r="D1424" s="5">
        <f>TITRES_STAT!E1427</f>
        <v>7332</v>
      </c>
      <c r="E1424" s="2">
        <f t="shared" si="88"/>
        <v>7923078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NEUTRAL</v>
      </c>
    </row>
    <row r="1425" spans="1:8" ht="13.5" x14ac:dyDescent="0.25">
      <c r="A1425" s="3">
        <f>TITRES_STAT!B1428</f>
        <v>44386</v>
      </c>
      <c r="B1425" s="5">
        <f>TITRES_STAT!C1428</f>
        <v>0.93</v>
      </c>
      <c r="C1425" s="5">
        <f>TITRES_STAT!D1428</f>
        <v>0.93</v>
      </c>
      <c r="D1425" s="5">
        <f>TITRES_STAT!E1428</f>
        <v>0</v>
      </c>
      <c r="E1425" s="2">
        <f t="shared" si="88"/>
        <v>7923078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NEUTRAL</v>
      </c>
    </row>
    <row r="1426" spans="1:8" ht="13.5" x14ac:dyDescent="0.25">
      <c r="A1426" s="3">
        <f>TITRES_STAT!B1429</f>
        <v>44389</v>
      </c>
      <c r="B1426" s="5">
        <f>TITRES_STAT!C1429</f>
        <v>0.9</v>
      </c>
      <c r="C1426" s="5">
        <f>TITRES_STAT!D1429</f>
        <v>0.9</v>
      </c>
      <c r="D1426" s="5">
        <f>TITRES_STAT!E1429</f>
        <v>10683</v>
      </c>
      <c r="E1426" s="2">
        <f t="shared" si="88"/>
        <v>7912395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44390</v>
      </c>
      <c r="B1427" s="5">
        <f>TITRES_STAT!C1430</f>
        <v>0.89</v>
      </c>
      <c r="C1427" s="5">
        <f>TITRES_STAT!D1430</f>
        <v>0.89</v>
      </c>
      <c r="D1427" s="5">
        <f>TITRES_STAT!E1430</f>
        <v>18249</v>
      </c>
      <c r="E1427" s="2">
        <f t="shared" si="88"/>
        <v>7894146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CONFIRMED BEARISH</v>
      </c>
    </row>
    <row r="1428" spans="1:8" ht="13.5" x14ac:dyDescent="0.25">
      <c r="A1428" s="3">
        <f>TITRES_STAT!B1431</f>
        <v>44391</v>
      </c>
      <c r="B1428" s="5">
        <f>TITRES_STAT!C1431</f>
        <v>0.89</v>
      </c>
      <c r="C1428" s="5">
        <f>TITRES_STAT!D1431</f>
        <v>0.89</v>
      </c>
      <c r="D1428" s="5">
        <f>TITRES_STAT!E1431</f>
        <v>1785</v>
      </c>
      <c r="E1428" s="2">
        <f t="shared" si="88"/>
        <v>7894146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CONFIRMED BEARISH</v>
      </c>
    </row>
    <row r="1429" spans="1:8" ht="13.5" x14ac:dyDescent="0.25">
      <c r="A1429" s="3">
        <f>TITRES_STAT!B1432</f>
        <v>44392</v>
      </c>
      <c r="B1429" s="5">
        <f>TITRES_STAT!C1432</f>
        <v>0.89</v>
      </c>
      <c r="C1429" s="5">
        <f>TITRES_STAT!D1432</f>
        <v>0.89</v>
      </c>
      <c r="D1429" s="5">
        <f>TITRES_STAT!E1432</f>
        <v>11751</v>
      </c>
      <c r="E1429" s="2">
        <f t="shared" si="88"/>
        <v>7894146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CONFIRMED BEARISH</v>
      </c>
    </row>
    <row r="1430" spans="1:8" ht="13.5" x14ac:dyDescent="0.25">
      <c r="A1430" s="3">
        <f>TITRES_STAT!B1433</f>
        <v>44393</v>
      </c>
      <c r="B1430" s="5">
        <f>TITRES_STAT!C1433</f>
        <v>0.9</v>
      </c>
      <c r="C1430" s="5">
        <f>TITRES_STAT!D1433</f>
        <v>0.9</v>
      </c>
      <c r="D1430" s="5">
        <f>TITRES_STAT!E1433</f>
        <v>18154</v>
      </c>
      <c r="E1430" s="2">
        <f t="shared" si="88"/>
        <v>7912300</v>
      </c>
      <c r="F1430" s="5" t="str">
        <f t="shared" si="91"/>
        <v>BEARISH</v>
      </c>
      <c r="G1430" s="5" t="str">
        <f t="shared" si="90"/>
        <v>NEUTRAL</v>
      </c>
      <c r="H1430" s="5" t="str">
        <f t="shared" si="89"/>
        <v>CONFIRMED BEARISH</v>
      </c>
    </row>
    <row r="1431" spans="1:8" ht="13.5" x14ac:dyDescent="0.25">
      <c r="A1431" s="3">
        <f>TITRES_STAT!B1434</f>
        <v>44396</v>
      </c>
      <c r="B1431" s="5">
        <f>TITRES_STAT!C1434</f>
        <v>0.92</v>
      </c>
      <c r="C1431" s="5">
        <f>TITRES_STAT!D1434</f>
        <v>0.92</v>
      </c>
      <c r="D1431" s="5">
        <f>TITRES_STAT!E1434</f>
        <v>1976</v>
      </c>
      <c r="E1431" s="2">
        <f t="shared" si="88"/>
        <v>7914276</v>
      </c>
      <c r="F1431" s="5" t="str">
        <f t="shared" si="91"/>
        <v>BULLISH</v>
      </c>
      <c r="G1431" s="5" t="str">
        <f t="shared" si="90"/>
        <v>NEUTRAL</v>
      </c>
      <c r="H1431" s="5" t="str">
        <f t="shared" si="89"/>
        <v>CONFIRMED BULLISH</v>
      </c>
    </row>
    <row r="1432" spans="1:8" ht="13.5" x14ac:dyDescent="0.25">
      <c r="A1432" s="3">
        <f>TITRES_STAT!B1435</f>
        <v>44399</v>
      </c>
      <c r="B1432" s="5">
        <f>TITRES_STAT!C1435</f>
        <v>0.92</v>
      </c>
      <c r="C1432" s="5">
        <f>TITRES_STAT!D1435</f>
        <v>0.92</v>
      </c>
      <c r="D1432" s="5">
        <f>TITRES_STAT!E1435</f>
        <v>4254</v>
      </c>
      <c r="E1432" s="2">
        <f t="shared" si="88"/>
        <v>7914276</v>
      </c>
      <c r="F1432" s="5" t="str">
        <f t="shared" si="91"/>
        <v>BULLISH</v>
      </c>
      <c r="G1432" s="5" t="str">
        <f t="shared" si="90"/>
        <v>NEUTRAL</v>
      </c>
      <c r="H1432" s="5" t="str">
        <f t="shared" si="89"/>
        <v>CONFIRMED BULLISH</v>
      </c>
    </row>
    <row r="1433" spans="1:8" ht="13.5" x14ac:dyDescent="0.25">
      <c r="A1433" s="3">
        <f>TITRES_STAT!B1436</f>
        <v>44400</v>
      </c>
      <c r="B1433" s="5">
        <f>TITRES_STAT!C1436</f>
        <v>0.91</v>
      </c>
      <c r="C1433" s="5">
        <f>TITRES_STAT!D1436</f>
        <v>0.91</v>
      </c>
      <c r="D1433" s="5">
        <f>TITRES_STAT!E1436</f>
        <v>3696</v>
      </c>
      <c r="E1433" s="2">
        <f t="shared" si="88"/>
        <v>7910580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CONFIRMED BULLISH</v>
      </c>
    </row>
    <row r="1434" spans="1:8" ht="13.5" x14ac:dyDescent="0.25">
      <c r="A1434" s="3">
        <f>TITRES_STAT!B1437</f>
        <v>44403</v>
      </c>
      <c r="B1434" s="5">
        <f>TITRES_STAT!C1437</f>
        <v>0.91</v>
      </c>
      <c r="C1434" s="5">
        <f>TITRES_STAT!D1437</f>
        <v>0.91</v>
      </c>
      <c r="D1434" s="5">
        <f>TITRES_STAT!E1437</f>
        <v>22246</v>
      </c>
      <c r="E1434" s="2">
        <f t="shared" si="88"/>
        <v>7910580</v>
      </c>
      <c r="F1434" s="5" t="str">
        <f t="shared" si="91"/>
        <v>BULLISH</v>
      </c>
      <c r="G1434" s="5" t="str">
        <f t="shared" si="90"/>
        <v>NEUTRAL</v>
      </c>
      <c r="H1434" s="5" t="str">
        <f t="shared" si="89"/>
        <v>CONFIRMED BULLISH</v>
      </c>
    </row>
    <row r="1435" spans="1:8" ht="13.5" x14ac:dyDescent="0.25">
      <c r="A1435" s="3">
        <f>TITRES_STAT!B1438</f>
        <v>44404</v>
      </c>
      <c r="B1435" s="5">
        <f>TITRES_STAT!C1438</f>
        <v>0.92</v>
      </c>
      <c r="C1435" s="5">
        <f>TITRES_STAT!D1438</f>
        <v>0.92</v>
      </c>
      <c r="D1435" s="5">
        <f>TITRES_STAT!E1438</f>
        <v>30</v>
      </c>
      <c r="E1435" s="2">
        <f t="shared" si="88"/>
        <v>7910610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BEARISH DIVERGENCE</v>
      </c>
    </row>
    <row r="1436" spans="1:8" ht="13.5" x14ac:dyDescent="0.25">
      <c r="A1436" s="3">
        <f>TITRES_STAT!B1439</f>
        <v>44405</v>
      </c>
      <c r="B1436" s="5">
        <f>TITRES_STAT!C1439</f>
        <v>0.94</v>
      </c>
      <c r="C1436" s="5">
        <f>TITRES_STAT!D1439</f>
        <v>0.94</v>
      </c>
      <c r="D1436" s="5">
        <f>TITRES_STAT!E1439</f>
        <v>9731</v>
      </c>
      <c r="E1436" s="2">
        <f t="shared" si="88"/>
        <v>7920341</v>
      </c>
      <c r="F1436" s="5" t="str">
        <f t="shared" si="91"/>
        <v>BULLISH</v>
      </c>
      <c r="G1436" s="5" t="str">
        <f t="shared" si="90"/>
        <v>NEUTRAL</v>
      </c>
      <c r="H1436" s="5" t="str">
        <f t="shared" si="89"/>
        <v>CONFIRMED BULLISH</v>
      </c>
    </row>
    <row r="1437" spans="1:8" ht="13.5" x14ac:dyDescent="0.25">
      <c r="A1437" s="3">
        <f>TITRES_STAT!B1440</f>
        <v>44406</v>
      </c>
      <c r="B1437" s="5">
        <f>TITRES_STAT!C1440</f>
        <v>0.94</v>
      </c>
      <c r="C1437" s="5">
        <f>TITRES_STAT!D1440</f>
        <v>0.94</v>
      </c>
      <c r="D1437" s="5">
        <f>TITRES_STAT!E1440</f>
        <v>1559</v>
      </c>
      <c r="E1437" s="2">
        <f t="shared" si="88"/>
        <v>7920341</v>
      </c>
      <c r="F1437" s="5" t="str">
        <f t="shared" si="91"/>
        <v>BULLISH</v>
      </c>
      <c r="G1437" s="5" t="str">
        <f t="shared" si="90"/>
        <v>NEUTRAL</v>
      </c>
      <c r="H1437" s="5" t="str">
        <f t="shared" si="89"/>
        <v>CONFIRMED BULLISH</v>
      </c>
    </row>
    <row r="1438" spans="1:8" ht="13.5" x14ac:dyDescent="0.25">
      <c r="A1438" s="3">
        <f>TITRES_STAT!B1441</f>
        <v>44407</v>
      </c>
      <c r="B1438" s="5">
        <f>TITRES_STAT!C1441</f>
        <v>0.94</v>
      </c>
      <c r="C1438" s="5">
        <f>TITRES_STAT!D1441</f>
        <v>0.94</v>
      </c>
      <c r="D1438" s="5">
        <f>TITRES_STAT!E1441</f>
        <v>18616</v>
      </c>
      <c r="E1438" s="2">
        <f t="shared" si="88"/>
        <v>7920341</v>
      </c>
      <c r="F1438" s="5" t="str">
        <f t="shared" si="91"/>
        <v>BULLISH</v>
      </c>
      <c r="G1438" s="5" t="str">
        <f t="shared" si="90"/>
        <v>NEUTRAL</v>
      </c>
      <c r="H1438" s="5" t="str">
        <f t="shared" si="89"/>
        <v>CONFIRMED BULLISH</v>
      </c>
    </row>
    <row r="1439" spans="1:8" ht="13.5" x14ac:dyDescent="0.25">
      <c r="A1439" s="3">
        <f>TITRES_STAT!B1442</f>
        <v>44410</v>
      </c>
      <c r="B1439" s="5">
        <f>TITRES_STAT!C1442</f>
        <v>0.94</v>
      </c>
      <c r="C1439" s="5">
        <f>TITRES_STAT!D1442</f>
        <v>0.94</v>
      </c>
      <c r="D1439" s="5">
        <f>TITRES_STAT!E1442</f>
        <v>3660</v>
      </c>
      <c r="E1439" s="2">
        <f t="shared" si="88"/>
        <v>7920341</v>
      </c>
      <c r="F1439" s="5" t="str">
        <f t="shared" si="91"/>
        <v>BULLISH</v>
      </c>
      <c r="G1439" s="5" t="str">
        <f t="shared" si="90"/>
        <v>NEUTRAL</v>
      </c>
      <c r="H1439" s="5" t="str">
        <f t="shared" si="89"/>
        <v>CONFIRMED BULLISH</v>
      </c>
    </row>
    <row r="1440" spans="1:8" ht="13.5" x14ac:dyDescent="0.25">
      <c r="A1440" s="3">
        <f>TITRES_STAT!B1443</f>
        <v>44411</v>
      </c>
      <c r="B1440" s="5">
        <f>TITRES_STAT!C1443</f>
        <v>0.93</v>
      </c>
      <c r="C1440" s="5">
        <f>TITRES_STAT!D1443</f>
        <v>0.93</v>
      </c>
      <c r="D1440" s="5">
        <f>TITRES_STAT!E1443</f>
        <v>475</v>
      </c>
      <c r="E1440" s="2">
        <f t="shared" si="88"/>
        <v>7919866</v>
      </c>
      <c r="F1440" s="5" t="str">
        <f t="shared" si="91"/>
        <v>BULLISH</v>
      </c>
      <c r="G1440" s="5" t="str">
        <f t="shared" si="90"/>
        <v>NEUTRAL</v>
      </c>
      <c r="H1440" s="5" t="str">
        <f t="shared" si="89"/>
        <v>CONFIRMED BULLISH</v>
      </c>
    </row>
    <row r="1441" spans="1:8" ht="13.5" x14ac:dyDescent="0.25">
      <c r="A1441" s="3">
        <f>TITRES_STAT!B1444</f>
        <v>44412</v>
      </c>
      <c r="B1441" s="5">
        <f>TITRES_STAT!C1444</f>
        <v>0.93</v>
      </c>
      <c r="C1441" s="5">
        <f>TITRES_STAT!D1444</f>
        <v>0.93</v>
      </c>
      <c r="D1441" s="5">
        <f>TITRES_STAT!E1444</f>
        <v>200</v>
      </c>
      <c r="E1441" s="2">
        <f t="shared" si="88"/>
        <v>7919866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CONFIRMED BEARISH</v>
      </c>
    </row>
    <row r="1442" spans="1:8" ht="13.5" x14ac:dyDescent="0.25">
      <c r="A1442" s="3">
        <f>TITRES_STAT!B1445</f>
        <v>44413</v>
      </c>
      <c r="B1442" s="5">
        <f>TITRES_STAT!C1445</f>
        <v>0.93</v>
      </c>
      <c r="C1442" s="5">
        <f>TITRES_STAT!D1445</f>
        <v>0.93</v>
      </c>
      <c r="D1442" s="5">
        <f>TITRES_STAT!E1445</f>
        <v>7112</v>
      </c>
      <c r="E1442" s="2">
        <f t="shared" si="88"/>
        <v>7919866</v>
      </c>
      <c r="F1442" s="5" t="str">
        <f t="shared" si="91"/>
        <v>BEARISH</v>
      </c>
      <c r="G1442" s="5" t="str">
        <f t="shared" si="90"/>
        <v>NEUTRAL</v>
      </c>
      <c r="H1442" s="5" t="str">
        <f t="shared" si="89"/>
        <v>CONFIRMED BEARISH</v>
      </c>
    </row>
    <row r="1443" spans="1:8" ht="13.5" x14ac:dyDescent="0.25">
      <c r="A1443" s="3">
        <f>TITRES_STAT!B1446</f>
        <v>44414</v>
      </c>
      <c r="B1443" s="5">
        <f>TITRES_STAT!C1446</f>
        <v>0.93</v>
      </c>
      <c r="C1443" s="5">
        <f>TITRES_STAT!D1446</f>
        <v>0.93</v>
      </c>
      <c r="D1443" s="5">
        <f>TITRES_STAT!E1446</f>
        <v>4346</v>
      </c>
      <c r="E1443" s="2">
        <f t="shared" si="88"/>
        <v>7919866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CONFIRMED BEARISH</v>
      </c>
    </row>
    <row r="1444" spans="1:8" ht="13.5" x14ac:dyDescent="0.25">
      <c r="A1444" s="3">
        <f>TITRES_STAT!B1447</f>
        <v>44417</v>
      </c>
      <c r="B1444" s="5">
        <f>TITRES_STAT!C1447</f>
        <v>0.94</v>
      </c>
      <c r="C1444" s="5">
        <f>TITRES_STAT!D1447</f>
        <v>0.94</v>
      </c>
      <c r="D1444" s="5">
        <f>TITRES_STAT!E1447</f>
        <v>4984</v>
      </c>
      <c r="E1444" s="2">
        <f t="shared" si="88"/>
        <v>7924850</v>
      </c>
      <c r="F1444" s="5" t="str">
        <f t="shared" si="91"/>
        <v>BULLISH</v>
      </c>
      <c r="G1444" s="5" t="str">
        <f t="shared" si="90"/>
        <v>NEUTRAL</v>
      </c>
      <c r="H1444" s="5" t="str">
        <f t="shared" si="89"/>
        <v>NEUTRAL</v>
      </c>
    </row>
    <row r="1445" spans="1:8" ht="13.5" x14ac:dyDescent="0.25">
      <c r="A1445" s="3">
        <f>TITRES_STAT!B1448</f>
        <v>44419</v>
      </c>
      <c r="B1445" s="5">
        <f>TITRES_STAT!C1448</f>
        <v>0.93</v>
      </c>
      <c r="C1445" s="5">
        <f>TITRES_STAT!D1448</f>
        <v>0.93</v>
      </c>
      <c r="D1445" s="5">
        <f>TITRES_STAT!E1448</f>
        <v>1130</v>
      </c>
      <c r="E1445" s="2">
        <f t="shared" si="88"/>
        <v>7923720</v>
      </c>
      <c r="F1445" s="5" t="str">
        <f t="shared" si="91"/>
        <v>BULLISH</v>
      </c>
      <c r="G1445" s="5" t="str">
        <f t="shared" si="90"/>
        <v>NEUTRAL</v>
      </c>
      <c r="H1445" s="5" t="str">
        <f t="shared" si="89"/>
        <v>NEUTRAL</v>
      </c>
    </row>
    <row r="1446" spans="1:8" ht="13.5" x14ac:dyDescent="0.25">
      <c r="A1446" s="3">
        <f>TITRES_STAT!B1449</f>
        <v>44420</v>
      </c>
      <c r="B1446" s="5">
        <f>TITRES_STAT!C1449</f>
        <v>0.94</v>
      </c>
      <c r="C1446" s="5">
        <f>TITRES_STAT!D1449</f>
        <v>0.94</v>
      </c>
      <c r="D1446" s="5">
        <f>TITRES_STAT!E1449</f>
        <v>1060</v>
      </c>
      <c r="E1446" s="2">
        <f t="shared" si="88"/>
        <v>7924780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CONFIRMED BULLISH</v>
      </c>
    </row>
    <row r="1447" spans="1:8" ht="13.5" x14ac:dyDescent="0.25">
      <c r="A1447" s="3">
        <f>TITRES_STAT!B1450</f>
        <v>44424</v>
      </c>
      <c r="B1447" s="5">
        <f>TITRES_STAT!C1450</f>
        <v>0.94</v>
      </c>
      <c r="C1447" s="5">
        <f>TITRES_STAT!D1450</f>
        <v>0.94</v>
      </c>
      <c r="D1447" s="5">
        <f>TITRES_STAT!E1450</f>
        <v>1060</v>
      </c>
      <c r="E1447" s="2">
        <f t="shared" si="88"/>
        <v>7924780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0.93</v>
      </c>
      <c r="C1448" s="5">
        <f>TITRES_STAT!D1451</f>
        <v>0.93</v>
      </c>
      <c r="D1448" s="5">
        <f>TITRES_STAT!E1451</f>
        <v>3495</v>
      </c>
      <c r="E1448" s="2">
        <f t="shared" si="88"/>
        <v>7921285</v>
      </c>
      <c r="F1448" s="5" t="str">
        <f t="shared" si="91"/>
        <v>BULLISH</v>
      </c>
      <c r="G1448" s="5" t="str">
        <f t="shared" si="90"/>
        <v>NEUTRAL</v>
      </c>
      <c r="H1448" s="5" t="str">
        <f t="shared" si="89"/>
        <v>NEUTRAL</v>
      </c>
    </row>
    <row r="1449" spans="1:8" ht="13.5" x14ac:dyDescent="0.25">
      <c r="A1449" s="3">
        <f>TITRES_STAT!B1452</f>
        <v>44426</v>
      </c>
      <c r="B1449" s="5">
        <f>TITRES_STAT!C1452</f>
        <v>0.93</v>
      </c>
      <c r="C1449" s="5">
        <f>TITRES_STAT!D1452</f>
        <v>0.93</v>
      </c>
      <c r="D1449" s="5">
        <f>TITRES_STAT!E1452</f>
        <v>3423</v>
      </c>
      <c r="E1449" s="2">
        <f t="shared" si="88"/>
        <v>7921285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CONFIRMED BEARISH</v>
      </c>
    </row>
    <row r="1450" spans="1:8" ht="13.5" x14ac:dyDescent="0.25">
      <c r="A1450" s="3">
        <f>TITRES_STAT!B1453</f>
        <v>44427</v>
      </c>
      <c r="B1450" s="5">
        <f>TITRES_STAT!C1453</f>
        <v>0.93</v>
      </c>
      <c r="C1450" s="5">
        <f>TITRES_STAT!D1453</f>
        <v>0.93</v>
      </c>
      <c r="D1450" s="5">
        <f>TITRES_STAT!E1453</f>
        <v>7129</v>
      </c>
      <c r="E1450" s="2">
        <f t="shared" si="88"/>
        <v>7921285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NEUTRAL</v>
      </c>
    </row>
    <row r="1451" spans="1:8" ht="13.5" x14ac:dyDescent="0.25">
      <c r="A1451" s="3">
        <f>TITRES_STAT!B1454</f>
        <v>44428</v>
      </c>
      <c r="B1451" s="5">
        <f>TITRES_STAT!C1454</f>
        <v>0.91</v>
      </c>
      <c r="C1451" s="5">
        <f>TITRES_STAT!D1454</f>
        <v>0.91</v>
      </c>
      <c r="D1451" s="5">
        <f>TITRES_STAT!E1454</f>
        <v>48388</v>
      </c>
      <c r="E1451" s="2">
        <f t="shared" si="88"/>
        <v>7872897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CONFIRMED BEARISH</v>
      </c>
    </row>
    <row r="1452" spans="1:8" ht="13.5" x14ac:dyDescent="0.25">
      <c r="A1452" s="3">
        <f>TITRES_STAT!B1455</f>
        <v>44431</v>
      </c>
      <c r="B1452" s="5">
        <f>TITRES_STAT!C1455</f>
        <v>0.9</v>
      </c>
      <c r="C1452" s="5">
        <f>TITRES_STAT!D1455</f>
        <v>0.9</v>
      </c>
      <c r="D1452" s="5">
        <f>TITRES_STAT!E1455</f>
        <v>8834</v>
      </c>
      <c r="E1452" s="2">
        <f t="shared" si="88"/>
        <v>7864063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44432</v>
      </c>
      <c r="B1453" s="5">
        <f>TITRES_STAT!C1456</f>
        <v>0.91</v>
      </c>
      <c r="C1453" s="5">
        <f>TITRES_STAT!D1456</f>
        <v>0.91</v>
      </c>
      <c r="D1453" s="5">
        <f>TITRES_STAT!E1456</f>
        <v>3008</v>
      </c>
      <c r="E1453" s="2">
        <f t="shared" si="88"/>
        <v>7867071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CONFIRMED BEARISH</v>
      </c>
    </row>
    <row r="1454" spans="1:8" ht="13.5" x14ac:dyDescent="0.25">
      <c r="A1454" s="3">
        <f>TITRES_STAT!B1457</f>
        <v>44433</v>
      </c>
      <c r="B1454" s="5">
        <f>TITRES_STAT!C1457</f>
        <v>0.9</v>
      </c>
      <c r="C1454" s="5">
        <f>TITRES_STAT!D1457</f>
        <v>0.9</v>
      </c>
      <c r="D1454" s="5">
        <f>TITRES_STAT!E1457</f>
        <v>31094</v>
      </c>
      <c r="E1454" s="2">
        <f t="shared" si="88"/>
        <v>7835977</v>
      </c>
      <c r="F1454" s="5" t="str">
        <f t="shared" si="91"/>
        <v>BEARISH</v>
      </c>
      <c r="G1454" s="5" t="str">
        <f t="shared" si="90"/>
        <v>NEUTRAL</v>
      </c>
      <c r="H1454" s="5" t="str">
        <f t="shared" si="89"/>
        <v>CONFIRMED BEARISH</v>
      </c>
    </row>
    <row r="1455" spans="1:8" ht="13.5" x14ac:dyDescent="0.25">
      <c r="A1455" s="3">
        <f>TITRES_STAT!B1458</f>
        <v>44434</v>
      </c>
      <c r="B1455" s="5">
        <f>TITRES_STAT!C1458</f>
        <v>0.9</v>
      </c>
      <c r="C1455" s="5">
        <f>TITRES_STAT!D1458</f>
        <v>0.9</v>
      </c>
      <c r="D1455" s="5">
        <f>TITRES_STAT!E1458</f>
        <v>42611</v>
      </c>
      <c r="E1455" s="2">
        <f t="shared" si="88"/>
        <v>7835977</v>
      </c>
      <c r="F1455" s="5" t="str">
        <f t="shared" si="91"/>
        <v>BEARISH</v>
      </c>
      <c r="G1455" s="5" t="str">
        <f t="shared" si="90"/>
        <v>NEUTRAL</v>
      </c>
      <c r="H1455" s="5" t="str">
        <f t="shared" si="89"/>
        <v>CONFIRMED BEARISH</v>
      </c>
    </row>
    <row r="1456" spans="1:8" ht="13.5" x14ac:dyDescent="0.25">
      <c r="A1456" s="3">
        <f>TITRES_STAT!B1459</f>
        <v>44435</v>
      </c>
      <c r="B1456" s="5">
        <f>TITRES_STAT!C1459</f>
        <v>0.89</v>
      </c>
      <c r="C1456" s="5">
        <f>TITRES_STAT!D1459</f>
        <v>0.89</v>
      </c>
      <c r="D1456" s="5">
        <f>TITRES_STAT!E1459</f>
        <v>94211</v>
      </c>
      <c r="E1456" s="2">
        <f t="shared" si="88"/>
        <v>7741766</v>
      </c>
      <c r="F1456" s="5" t="str">
        <f t="shared" si="91"/>
        <v>BEARISH</v>
      </c>
      <c r="G1456" s="5" t="str">
        <f t="shared" si="90"/>
        <v>NEUTRAL</v>
      </c>
      <c r="H1456" s="5" t="str">
        <f t="shared" si="89"/>
        <v>CONFIRMED BEARISH</v>
      </c>
    </row>
    <row r="1457" spans="1:8" ht="13.5" x14ac:dyDescent="0.25">
      <c r="A1457" s="3">
        <f>TITRES_STAT!B1460</f>
        <v>44438</v>
      </c>
      <c r="B1457" s="5">
        <f>TITRES_STAT!C1460</f>
        <v>0.91</v>
      </c>
      <c r="C1457" s="5">
        <f>TITRES_STAT!D1460</f>
        <v>0.91</v>
      </c>
      <c r="D1457" s="5">
        <f>TITRES_STAT!E1460</f>
        <v>350</v>
      </c>
      <c r="E1457" s="2">
        <f t="shared" si="88"/>
        <v>7742116</v>
      </c>
      <c r="F1457" s="5" t="str">
        <f t="shared" si="91"/>
        <v>BEARISH</v>
      </c>
      <c r="G1457" s="5" t="str">
        <f t="shared" si="90"/>
        <v>NEUTRAL</v>
      </c>
      <c r="H1457" s="5" t="str">
        <f t="shared" si="89"/>
        <v>BEARISH DIVERGENCE</v>
      </c>
    </row>
    <row r="1458" spans="1:8" ht="13.5" x14ac:dyDescent="0.25">
      <c r="A1458" s="3">
        <f>TITRES_STAT!B1461</f>
        <v>44439</v>
      </c>
      <c r="B1458" s="5">
        <f>TITRES_STAT!C1461</f>
        <v>0.9</v>
      </c>
      <c r="C1458" s="5">
        <f>TITRES_STAT!D1461</f>
        <v>0.9</v>
      </c>
      <c r="D1458" s="5">
        <f>TITRES_STAT!E1461</f>
        <v>1181</v>
      </c>
      <c r="E1458" s="2">
        <f t="shared" si="88"/>
        <v>7740935</v>
      </c>
      <c r="F1458" s="5" t="str">
        <f t="shared" si="91"/>
        <v>BEARISH</v>
      </c>
      <c r="G1458" s="5" t="str">
        <f t="shared" si="90"/>
        <v>NEUTRAL</v>
      </c>
      <c r="H1458" s="5" t="str">
        <f t="shared" si="89"/>
        <v>CONFIRMED BEARISH</v>
      </c>
    </row>
    <row r="1459" spans="1:8" ht="13.5" x14ac:dyDescent="0.25">
      <c r="A1459" s="3">
        <f>TITRES_STAT!B1462</f>
        <v>44440</v>
      </c>
      <c r="B1459" s="5">
        <f>TITRES_STAT!C1462</f>
        <v>0.89</v>
      </c>
      <c r="C1459" s="5">
        <f>TITRES_STAT!D1462</f>
        <v>0.89</v>
      </c>
      <c r="D1459" s="5">
        <f>TITRES_STAT!E1462</f>
        <v>160</v>
      </c>
      <c r="E1459" s="2">
        <f t="shared" si="88"/>
        <v>7740775</v>
      </c>
      <c r="F1459" s="5" t="str">
        <f t="shared" si="91"/>
        <v>BEARISH</v>
      </c>
      <c r="G1459" s="5" t="str">
        <f t="shared" si="90"/>
        <v>NEUTRAL</v>
      </c>
      <c r="H1459" s="5" t="str">
        <f t="shared" si="89"/>
        <v>CONFIRMED BEARISH</v>
      </c>
    </row>
    <row r="1460" spans="1:8" ht="13.5" x14ac:dyDescent="0.25">
      <c r="A1460" s="3">
        <f>TITRES_STAT!B1463</f>
        <v>44441</v>
      </c>
      <c r="B1460" s="5">
        <f>TITRES_STAT!C1463</f>
        <v>0.88</v>
      </c>
      <c r="C1460" s="5">
        <f>TITRES_STAT!D1463</f>
        <v>0.88</v>
      </c>
      <c r="D1460" s="5">
        <f>TITRES_STAT!E1463</f>
        <v>41547</v>
      </c>
      <c r="E1460" s="2">
        <f t="shared" si="88"/>
        <v>7699228</v>
      </c>
      <c r="F1460" s="5" t="str">
        <f t="shared" si="91"/>
        <v>BEARISH</v>
      </c>
      <c r="G1460" s="5" t="str">
        <f t="shared" si="90"/>
        <v>NEUTRAL</v>
      </c>
      <c r="H1460" s="5" t="str">
        <f t="shared" si="89"/>
        <v>CONFIRMED BEARISH</v>
      </c>
    </row>
    <row r="1461" spans="1:8" ht="13.5" x14ac:dyDescent="0.25">
      <c r="A1461" s="3">
        <f>TITRES_STAT!B1464</f>
        <v>44442</v>
      </c>
      <c r="B1461" s="5">
        <f>TITRES_STAT!C1464</f>
        <v>0.89</v>
      </c>
      <c r="C1461" s="5">
        <f>TITRES_STAT!D1464</f>
        <v>0.89</v>
      </c>
      <c r="D1461" s="5">
        <f>TITRES_STAT!E1464</f>
        <v>1901</v>
      </c>
      <c r="E1461" s="2">
        <f t="shared" si="88"/>
        <v>7701129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NEUTRAL</v>
      </c>
    </row>
    <row r="1462" spans="1:8" ht="13.5" x14ac:dyDescent="0.25">
      <c r="A1462" s="3">
        <f>TITRES_STAT!B1465</f>
        <v>44445</v>
      </c>
      <c r="B1462" s="5">
        <f>TITRES_STAT!C1465</f>
        <v>0.86</v>
      </c>
      <c r="C1462" s="5">
        <f>TITRES_STAT!D1465</f>
        <v>0.86</v>
      </c>
      <c r="D1462" s="5">
        <f>TITRES_STAT!E1465</f>
        <v>38863</v>
      </c>
      <c r="E1462" s="2">
        <f t="shared" si="88"/>
        <v>7662266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44446</v>
      </c>
      <c r="B1463" s="5">
        <f>TITRES_STAT!C1466</f>
        <v>0.88</v>
      </c>
      <c r="C1463" s="5">
        <f>TITRES_STAT!D1466</f>
        <v>0.88</v>
      </c>
      <c r="D1463" s="5">
        <f>TITRES_STAT!E1466</f>
        <v>6869</v>
      </c>
      <c r="E1463" s="2">
        <f t="shared" si="88"/>
        <v>7669135</v>
      </c>
      <c r="F1463" s="5" t="str">
        <f t="shared" si="91"/>
        <v>BEARISH</v>
      </c>
      <c r="G1463" s="5" t="str">
        <f t="shared" si="90"/>
        <v>NEUTRAL</v>
      </c>
      <c r="H1463" s="5" t="str">
        <f t="shared" si="89"/>
        <v>CONFIRMED BEARISH</v>
      </c>
    </row>
    <row r="1464" spans="1:8" ht="13.5" x14ac:dyDescent="0.25">
      <c r="A1464" s="3">
        <f>TITRES_STAT!B1467</f>
        <v>44447</v>
      </c>
      <c r="B1464" s="5">
        <f>TITRES_STAT!C1467</f>
        <v>0.88</v>
      </c>
      <c r="C1464" s="5">
        <f>TITRES_STAT!D1467</f>
        <v>0.88</v>
      </c>
      <c r="D1464" s="5">
        <f>TITRES_STAT!E1467</f>
        <v>2158</v>
      </c>
      <c r="E1464" s="2">
        <f t="shared" si="88"/>
        <v>7669135</v>
      </c>
      <c r="F1464" s="5" t="str">
        <f t="shared" si="91"/>
        <v>BEARISH</v>
      </c>
      <c r="G1464" s="5" t="str">
        <f t="shared" si="90"/>
        <v>NEUTRAL</v>
      </c>
      <c r="H1464" s="5" t="str">
        <f t="shared" si="89"/>
        <v>CONFIRMED BEARISH</v>
      </c>
    </row>
    <row r="1465" spans="1:8" ht="13.5" x14ac:dyDescent="0.25">
      <c r="A1465" s="3">
        <f>TITRES_STAT!B1468</f>
        <v>44448</v>
      </c>
      <c r="B1465" s="5">
        <f>TITRES_STAT!C1468</f>
        <v>0.87</v>
      </c>
      <c r="C1465" s="5">
        <f>TITRES_STAT!D1468</f>
        <v>0.87</v>
      </c>
      <c r="D1465" s="5">
        <f>TITRES_STAT!E1468</f>
        <v>2011</v>
      </c>
      <c r="E1465" s="2">
        <f t="shared" si="88"/>
        <v>7667124</v>
      </c>
      <c r="F1465" s="5" t="str">
        <f t="shared" si="91"/>
        <v>BEARISH</v>
      </c>
      <c r="G1465" s="5" t="str">
        <f t="shared" si="90"/>
        <v>NEUTRAL</v>
      </c>
      <c r="H1465" s="5" t="str">
        <f t="shared" si="89"/>
        <v>CONFIRMED BEARISH</v>
      </c>
    </row>
    <row r="1466" spans="1:8" ht="13.5" x14ac:dyDescent="0.25">
      <c r="A1466" s="3">
        <f>TITRES_STAT!B1469</f>
        <v>44449</v>
      </c>
      <c r="B1466" s="5">
        <f>TITRES_STAT!C1469</f>
        <v>0.87</v>
      </c>
      <c r="C1466" s="5">
        <f>TITRES_STAT!D1469</f>
        <v>0.87</v>
      </c>
      <c r="D1466" s="5">
        <f>TITRES_STAT!E1469</f>
        <v>9012</v>
      </c>
      <c r="E1466" s="2">
        <f t="shared" si="88"/>
        <v>7667124</v>
      </c>
      <c r="F1466" s="5" t="str">
        <f t="shared" si="91"/>
        <v>BEARISH</v>
      </c>
      <c r="G1466" s="5" t="str">
        <f t="shared" si="90"/>
        <v>NEUTRAL</v>
      </c>
      <c r="H1466" s="5" t="str">
        <f t="shared" si="89"/>
        <v>CONFIRMED BEARISH</v>
      </c>
    </row>
    <row r="1467" spans="1:8" ht="13.5" x14ac:dyDescent="0.25">
      <c r="A1467" s="3">
        <f>TITRES_STAT!B1470</f>
        <v>44452</v>
      </c>
      <c r="B1467" s="5">
        <f>TITRES_STAT!C1470</f>
        <v>0.88</v>
      </c>
      <c r="C1467" s="5">
        <f>TITRES_STAT!D1470</f>
        <v>0.88</v>
      </c>
      <c r="D1467" s="5">
        <f>TITRES_STAT!E1470</f>
        <v>9187</v>
      </c>
      <c r="E1467" s="2">
        <f t="shared" si="88"/>
        <v>7676311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CONFIRMED BULLISH</v>
      </c>
    </row>
    <row r="1468" spans="1:8" ht="13.5" x14ac:dyDescent="0.25">
      <c r="A1468" s="3">
        <f>TITRES_STAT!B1471</f>
        <v>44453</v>
      </c>
      <c r="B1468" s="5">
        <f>TITRES_STAT!C1471</f>
        <v>0.88</v>
      </c>
      <c r="C1468" s="5">
        <f>TITRES_STAT!D1471</f>
        <v>0.88</v>
      </c>
      <c r="D1468" s="5">
        <f>TITRES_STAT!E1471</f>
        <v>1217</v>
      </c>
      <c r="E1468" s="2">
        <f t="shared" si="88"/>
        <v>7676311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NEUTRAL</v>
      </c>
    </row>
    <row r="1469" spans="1:8" ht="13.5" x14ac:dyDescent="0.25">
      <c r="A1469" s="3">
        <f>TITRES_STAT!B1472</f>
        <v>44454</v>
      </c>
      <c r="B1469" s="5">
        <f>TITRES_STAT!C1472</f>
        <v>0.88</v>
      </c>
      <c r="C1469" s="5">
        <f>TITRES_STAT!D1472</f>
        <v>0.88</v>
      </c>
      <c r="D1469" s="5">
        <f>TITRES_STAT!E1472</f>
        <v>597</v>
      </c>
      <c r="E1469" s="2">
        <f t="shared" si="88"/>
        <v>7676311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NEUTRAL</v>
      </c>
    </row>
    <row r="1470" spans="1:8" ht="13.5" x14ac:dyDescent="0.25">
      <c r="A1470" s="3">
        <f>TITRES_STAT!B1473</f>
        <v>44455</v>
      </c>
      <c r="B1470" s="5">
        <f>TITRES_STAT!C1473</f>
        <v>0.87</v>
      </c>
      <c r="C1470" s="5">
        <f>TITRES_STAT!D1473</f>
        <v>0.87</v>
      </c>
      <c r="D1470" s="5">
        <f>TITRES_STAT!E1473</f>
        <v>15661</v>
      </c>
      <c r="E1470" s="2">
        <f t="shared" si="88"/>
        <v>7660650</v>
      </c>
      <c r="F1470" s="5" t="str">
        <f t="shared" si="91"/>
        <v>BEARISH</v>
      </c>
      <c r="G1470" s="5" t="str">
        <f t="shared" si="90"/>
        <v>NEUTRAL</v>
      </c>
      <c r="H1470" s="5" t="str">
        <f t="shared" si="89"/>
        <v>NEUTRAL</v>
      </c>
    </row>
    <row r="1471" spans="1:8" ht="13.5" x14ac:dyDescent="0.25">
      <c r="A1471" s="3">
        <f>TITRES_STAT!B1474</f>
        <v>44456</v>
      </c>
      <c r="B1471" s="5">
        <f>TITRES_STAT!C1474</f>
        <v>0.87</v>
      </c>
      <c r="C1471" s="5">
        <f>TITRES_STAT!D1474</f>
        <v>0.87</v>
      </c>
      <c r="D1471" s="5">
        <f>TITRES_STAT!E1474</f>
        <v>32395</v>
      </c>
      <c r="E1471" s="2">
        <f t="shared" si="88"/>
        <v>7660650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NEUTRAL</v>
      </c>
    </row>
    <row r="1472" spans="1:8" ht="13.5" x14ac:dyDescent="0.25">
      <c r="A1472" s="3">
        <f>TITRES_STAT!B1475</f>
        <v>44459</v>
      </c>
      <c r="B1472" s="5">
        <f>TITRES_STAT!C1475</f>
        <v>0.86</v>
      </c>
      <c r="C1472" s="5">
        <f>TITRES_STAT!D1475</f>
        <v>0.86</v>
      </c>
      <c r="D1472" s="5">
        <f>TITRES_STAT!E1475</f>
        <v>12655</v>
      </c>
      <c r="E1472" s="2">
        <f t="shared" si="88"/>
        <v>7647995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44460</v>
      </c>
      <c r="B1473" s="5">
        <f>TITRES_STAT!C1476</f>
        <v>0.85</v>
      </c>
      <c r="C1473" s="5">
        <f>TITRES_STAT!D1476</f>
        <v>0.85</v>
      </c>
      <c r="D1473" s="5">
        <f>TITRES_STAT!E1476</f>
        <v>751</v>
      </c>
      <c r="E1473" s="2">
        <f t="shared" si="88"/>
        <v>7647244</v>
      </c>
      <c r="F1473" s="5" t="str">
        <f t="shared" si="91"/>
        <v>BEARISH</v>
      </c>
      <c r="G1473" s="5" t="str">
        <f t="shared" si="90"/>
        <v>NEUTRAL</v>
      </c>
      <c r="H1473" s="5" t="str">
        <f t="shared" si="89"/>
        <v>CONFIRMED BEARISH</v>
      </c>
    </row>
    <row r="1474" spans="1:8" ht="13.5" x14ac:dyDescent="0.25">
      <c r="A1474" s="3">
        <f>TITRES_STAT!B1477</f>
        <v>44461</v>
      </c>
      <c r="B1474" s="5">
        <f>TITRES_STAT!C1477</f>
        <v>0.85</v>
      </c>
      <c r="C1474" s="5">
        <f>TITRES_STAT!D1477</f>
        <v>0.85</v>
      </c>
      <c r="D1474" s="5">
        <f>TITRES_STAT!E1477</f>
        <v>20298</v>
      </c>
      <c r="E1474" s="2">
        <f t="shared" si="88"/>
        <v>7647244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CONFIRMED BEARISH</v>
      </c>
    </row>
    <row r="1475" spans="1:8" ht="13.5" x14ac:dyDescent="0.25">
      <c r="A1475" s="3">
        <f>TITRES_STAT!B1478</f>
        <v>44462</v>
      </c>
      <c r="B1475" s="5">
        <f>TITRES_STAT!C1478</f>
        <v>0.85</v>
      </c>
      <c r="C1475" s="5">
        <f>TITRES_STAT!D1478</f>
        <v>0.85</v>
      </c>
      <c r="D1475" s="5">
        <f>TITRES_STAT!E1478</f>
        <v>9026</v>
      </c>
      <c r="E1475" s="2">
        <f t="shared" si="88"/>
        <v>7647244</v>
      </c>
      <c r="F1475" s="5" t="str">
        <f t="shared" si="91"/>
        <v>BEARISH</v>
      </c>
      <c r="G1475" s="5" t="str">
        <f t="shared" si="90"/>
        <v>NEUTRAL</v>
      </c>
      <c r="H1475" s="5" t="str">
        <f t="shared" si="89"/>
        <v>CONFIRMED BEARISH</v>
      </c>
    </row>
    <row r="1476" spans="1:8" ht="13.5" x14ac:dyDescent="0.25">
      <c r="A1476" s="3">
        <f>TITRES_STAT!B1479</f>
        <v>44463</v>
      </c>
      <c r="B1476" s="5">
        <f>TITRES_STAT!C1479</f>
        <v>0.85</v>
      </c>
      <c r="C1476" s="5">
        <f>TITRES_STAT!D1479</f>
        <v>0.85</v>
      </c>
      <c r="D1476" s="5">
        <f>TITRES_STAT!E1479</f>
        <v>13751</v>
      </c>
      <c r="E1476" s="2">
        <f t="shared" ref="E1476:E1539" si="92">IF(B1476&gt;B1475, E1475+D1476, IF(B1476&lt;B1475, E1475-D1476, E1475))</f>
        <v>7647244</v>
      </c>
      <c r="F1476" s="5" t="str">
        <f t="shared" si="91"/>
        <v>BEARISH</v>
      </c>
      <c r="G1476" s="5" t="str">
        <f t="shared" si="90"/>
        <v>NEUTRAL</v>
      </c>
      <c r="H1476" s="5" t="str">
        <f t="shared" si="89"/>
        <v>CONFIRMED BEARISH</v>
      </c>
    </row>
    <row r="1477" spans="1:8" ht="13.5" x14ac:dyDescent="0.25">
      <c r="A1477" s="3">
        <f>TITRES_STAT!B1480</f>
        <v>44466</v>
      </c>
      <c r="B1477" s="5">
        <f>TITRES_STAT!C1480</f>
        <v>0.86</v>
      </c>
      <c r="C1477" s="5">
        <f>TITRES_STAT!D1480</f>
        <v>0.86</v>
      </c>
      <c r="D1477" s="5">
        <f>TITRES_STAT!E1480</f>
        <v>1060</v>
      </c>
      <c r="E1477" s="2">
        <f t="shared" si="92"/>
        <v>7648304</v>
      </c>
      <c r="F1477" s="5" t="str">
        <f t="shared" si="91"/>
        <v>BULLISH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44467</v>
      </c>
      <c r="B1478" s="5">
        <f>TITRES_STAT!C1481</f>
        <v>0.86</v>
      </c>
      <c r="C1478" s="5">
        <f>TITRES_STAT!D1481</f>
        <v>0.86</v>
      </c>
      <c r="D1478" s="5">
        <f>TITRES_STAT!E1481</f>
        <v>5644</v>
      </c>
      <c r="E1478" s="2">
        <f t="shared" si="92"/>
        <v>7648304</v>
      </c>
      <c r="F1478" s="5" t="str">
        <f t="shared" si="91"/>
        <v>BULLISH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44468</v>
      </c>
      <c r="B1479" s="5">
        <f>TITRES_STAT!C1482</f>
        <v>0.84</v>
      </c>
      <c r="C1479" s="5">
        <f>TITRES_STAT!D1482</f>
        <v>0.84</v>
      </c>
      <c r="D1479" s="5">
        <f>TITRES_STAT!E1482</f>
        <v>37951</v>
      </c>
      <c r="E1479" s="2">
        <f t="shared" si="92"/>
        <v>7610353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CONFIRMED BEARISH</v>
      </c>
    </row>
    <row r="1480" spans="1:8" ht="13.5" x14ac:dyDescent="0.25">
      <c r="A1480" s="3">
        <f>TITRES_STAT!B1483</f>
        <v>44469</v>
      </c>
      <c r="B1480" s="5">
        <f>TITRES_STAT!C1483</f>
        <v>0.85</v>
      </c>
      <c r="C1480" s="5">
        <f>TITRES_STAT!D1483</f>
        <v>0.85</v>
      </c>
      <c r="D1480" s="5">
        <f>TITRES_STAT!E1483</f>
        <v>11155</v>
      </c>
      <c r="E1480" s="2">
        <f t="shared" si="92"/>
        <v>7621508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NEUTRAL</v>
      </c>
    </row>
    <row r="1481" spans="1:8" ht="13.5" x14ac:dyDescent="0.25">
      <c r="A1481" s="3">
        <f>TITRES_STAT!B1484</f>
        <v>44470</v>
      </c>
      <c r="B1481" s="5">
        <f>TITRES_STAT!C1484</f>
        <v>0.84</v>
      </c>
      <c r="C1481" s="5">
        <f>TITRES_STAT!D1484</f>
        <v>0.84</v>
      </c>
      <c r="D1481" s="5">
        <f>TITRES_STAT!E1484</f>
        <v>63944</v>
      </c>
      <c r="E1481" s="2">
        <f t="shared" si="92"/>
        <v>7557564</v>
      </c>
      <c r="F1481" s="5" t="str">
        <f t="shared" si="95"/>
        <v>BEARISH</v>
      </c>
      <c r="G1481" s="5" t="str">
        <f t="shared" si="94"/>
        <v>NEUTRAL</v>
      </c>
      <c r="H1481" s="5" t="str">
        <f t="shared" si="93"/>
        <v>CONFIRMED BEARISH</v>
      </c>
    </row>
    <row r="1482" spans="1:8" ht="13.5" x14ac:dyDescent="0.25">
      <c r="A1482" s="3">
        <f>TITRES_STAT!B1485</f>
        <v>44473</v>
      </c>
      <c r="B1482" s="5">
        <f>TITRES_STAT!C1485</f>
        <v>0.84</v>
      </c>
      <c r="C1482" s="5">
        <f>TITRES_STAT!D1485</f>
        <v>0.84</v>
      </c>
      <c r="D1482" s="5">
        <f>TITRES_STAT!E1485</f>
        <v>1501</v>
      </c>
      <c r="E1482" s="2">
        <f t="shared" si="92"/>
        <v>7557564</v>
      </c>
      <c r="F1482" s="5" t="str">
        <f t="shared" si="95"/>
        <v>BEARISH</v>
      </c>
      <c r="G1482" s="5" t="str">
        <f t="shared" si="94"/>
        <v>NEUTRAL</v>
      </c>
      <c r="H1482" s="5" t="str">
        <f t="shared" si="93"/>
        <v>CONFIRMED BEARISH</v>
      </c>
    </row>
    <row r="1483" spans="1:8" ht="13.5" x14ac:dyDescent="0.25">
      <c r="A1483" s="3">
        <f>TITRES_STAT!B1486</f>
        <v>44474</v>
      </c>
      <c r="B1483" s="5">
        <f>TITRES_STAT!C1486</f>
        <v>0.84</v>
      </c>
      <c r="C1483" s="5">
        <f>TITRES_STAT!D1486</f>
        <v>0.84</v>
      </c>
      <c r="D1483" s="5">
        <f>TITRES_STAT!E1486</f>
        <v>4188</v>
      </c>
      <c r="E1483" s="2">
        <f t="shared" si="92"/>
        <v>7557564</v>
      </c>
      <c r="F1483" s="5" t="str">
        <f t="shared" si="95"/>
        <v>BEARISH</v>
      </c>
      <c r="G1483" s="5" t="str">
        <f t="shared" si="94"/>
        <v>NEUTRAL</v>
      </c>
      <c r="H1483" s="5" t="str">
        <f t="shared" si="93"/>
        <v>CONFIRMED BEARISH</v>
      </c>
    </row>
    <row r="1484" spans="1:8" ht="13.5" x14ac:dyDescent="0.25">
      <c r="A1484" s="3">
        <f>TITRES_STAT!B1487</f>
        <v>44475</v>
      </c>
      <c r="B1484" s="5">
        <f>TITRES_STAT!C1487</f>
        <v>0.85</v>
      </c>
      <c r="C1484" s="5">
        <f>TITRES_STAT!D1487</f>
        <v>0.85</v>
      </c>
      <c r="D1484" s="5">
        <f>TITRES_STAT!E1487</f>
        <v>5376</v>
      </c>
      <c r="E1484" s="2">
        <f t="shared" si="92"/>
        <v>7562940</v>
      </c>
      <c r="F1484" s="5" t="str">
        <f t="shared" si="95"/>
        <v>BEARISH</v>
      </c>
      <c r="G1484" s="5" t="str">
        <f t="shared" si="94"/>
        <v>NEUTRAL</v>
      </c>
      <c r="H1484" s="5" t="str">
        <f t="shared" si="93"/>
        <v>BEARISH DIVERGENCE</v>
      </c>
    </row>
    <row r="1485" spans="1:8" ht="13.5" x14ac:dyDescent="0.25">
      <c r="A1485" s="3">
        <f>TITRES_STAT!B1488</f>
        <v>44476</v>
      </c>
      <c r="B1485" s="5">
        <f>TITRES_STAT!C1488</f>
        <v>0.85</v>
      </c>
      <c r="C1485" s="5">
        <f>TITRES_STAT!D1488</f>
        <v>0.85</v>
      </c>
      <c r="D1485" s="5">
        <f>TITRES_STAT!E1488</f>
        <v>18400</v>
      </c>
      <c r="E1485" s="2">
        <f t="shared" si="92"/>
        <v>7562940</v>
      </c>
      <c r="F1485" s="5" t="str">
        <f t="shared" si="95"/>
        <v>BEARISH</v>
      </c>
      <c r="G1485" s="5" t="str">
        <f t="shared" si="94"/>
        <v>NEUTRAL</v>
      </c>
      <c r="H1485" s="5" t="str">
        <f t="shared" si="93"/>
        <v>NEUTRAL</v>
      </c>
    </row>
    <row r="1486" spans="1:8" ht="13.5" x14ac:dyDescent="0.25">
      <c r="A1486" s="3">
        <f>TITRES_STAT!B1489</f>
        <v>44477</v>
      </c>
      <c r="B1486" s="5">
        <f>TITRES_STAT!C1489</f>
        <v>0.85</v>
      </c>
      <c r="C1486" s="5">
        <f>TITRES_STAT!D1489</f>
        <v>0.85</v>
      </c>
      <c r="D1486" s="5">
        <f>TITRES_STAT!E1489</f>
        <v>43836</v>
      </c>
      <c r="E1486" s="2">
        <f t="shared" si="92"/>
        <v>7562940</v>
      </c>
      <c r="F1486" s="5" t="str">
        <f t="shared" si="95"/>
        <v>BULLISH</v>
      </c>
      <c r="G1486" s="5" t="str">
        <f t="shared" si="94"/>
        <v>NEUTRAL</v>
      </c>
      <c r="H1486" s="5" t="str">
        <f t="shared" si="93"/>
        <v>CONFIRMED BULLISH</v>
      </c>
    </row>
    <row r="1487" spans="1:8" ht="13.5" x14ac:dyDescent="0.25">
      <c r="A1487" s="3">
        <f>TITRES_STAT!B1490</f>
        <v>44480</v>
      </c>
      <c r="B1487" s="5">
        <f>TITRES_STAT!C1490</f>
        <v>0.86</v>
      </c>
      <c r="C1487" s="5">
        <f>TITRES_STAT!D1490</f>
        <v>0.86</v>
      </c>
      <c r="D1487" s="5">
        <f>TITRES_STAT!E1490</f>
        <v>41142</v>
      </c>
      <c r="E1487" s="2">
        <f t="shared" si="92"/>
        <v>7604082</v>
      </c>
      <c r="F1487" s="5" t="str">
        <f t="shared" si="95"/>
        <v>BULLISH</v>
      </c>
      <c r="G1487" s="5" t="str">
        <f t="shared" si="94"/>
        <v>NEUTRAL</v>
      </c>
      <c r="H1487" s="5" t="str">
        <f t="shared" si="93"/>
        <v>CONFIRMED BULLISH</v>
      </c>
    </row>
    <row r="1488" spans="1:8" ht="13.5" x14ac:dyDescent="0.25">
      <c r="A1488" s="3">
        <f>TITRES_STAT!B1491</f>
        <v>44481</v>
      </c>
      <c r="B1488" s="5">
        <f>TITRES_STAT!C1491</f>
        <v>0.91</v>
      </c>
      <c r="C1488" s="5">
        <f>TITRES_STAT!D1491</f>
        <v>0.91</v>
      </c>
      <c r="D1488" s="5">
        <f>TITRES_STAT!E1491</f>
        <v>171787</v>
      </c>
      <c r="E1488" s="2">
        <f t="shared" si="92"/>
        <v>7775869</v>
      </c>
      <c r="F1488" s="5" t="str">
        <f t="shared" si="95"/>
        <v>BULLISH</v>
      </c>
      <c r="G1488" s="5" t="str">
        <f t="shared" si="94"/>
        <v>STRONG</v>
      </c>
      <c r="H1488" s="5" t="str">
        <f t="shared" si="93"/>
        <v>CONFIRMED BULLISH</v>
      </c>
    </row>
    <row r="1489" spans="1:8" ht="13.5" x14ac:dyDescent="0.25">
      <c r="A1489" s="3">
        <f>TITRES_STAT!B1492</f>
        <v>44482</v>
      </c>
      <c r="B1489" s="5">
        <f>TITRES_STAT!C1492</f>
        <v>0.92</v>
      </c>
      <c r="C1489" s="5">
        <f>TITRES_STAT!D1492</f>
        <v>0.92</v>
      </c>
      <c r="D1489" s="5">
        <f>TITRES_STAT!E1492</f>
        <v>113142</v>
      </c>
      <c r="E1489" s="2">
        <f t="shared" si="92"/>
        <v>7889011</v>
      </c>
      <c r="F1489" s="5" t="str">
        <f t="shared" si="95"/>
        <v>BULLISH</v>
      </c>
      <c r="G1489" s="5" t="str">
        <f t="shared" si="94"/>
        <v>STRONG</v>
      </c>
      <c r="H1489" s="5" t="str">
        <f t="shared" si="93"/>
        <v>CONFIRMED BULLISH</v>
      </c>
    </row>
    <row r="1490" spans="1:8" ht="13.5" x14ac:dyDescent="0.25">
      <c r="A1490" s="3">
        <f>TITRES_STAT!B1493</f>
        <v>44483</v>
      </c>
      <c r="B1490" s="5">
        <f>TITRES_STAT!C1493</f>
        <v>0.94</v>
      </c>
      <c r="C1490" s="5">
        <f>TITRES_STAT!D1493</f>
        <v>0.94</v>
      </c>
      <c r="D1490" s="5">
        <f>TITRES_STAT!E1493</f>
        <v>11193</v>
      </c>
      <c r="E1490" s="2">
        <f t="shared" si="92"/>
        <v>7900204</v>
      </c>
      <c r="F1490" s="5" t="str">
        <f t="shared" si="95"/>
        <v>BULLISH</v>
      </c>
      <c r="G1490" s="5" t="str">
        <f t="shared" si="94"/>
        <v>STRONG</v>
      </c>
      <c r="H1490" s="5" t="str">
        <f t="shared" si="93"/>
        <v>CONFIRMED BULLISH</v>
      </c>
    </row>
    <row r="1491" spans="1:8" ht="13.5" x14ac:dyDescent="0.25">
      <c r="A1491" s="3">
        <f>TITRES_STAT!B1494</f>
        <v>44488</v>
      </c>
      <c r="B1491" s="5">
        <f>TITRES_STAT!C1494</f>
        <v>0.94</v>
      </c>
      <c r="C1491" s="5">
        <f>TITRES_STAT!D1494</f>
        <v>0.94</v>
      </c>
      <c r="D1491" s="5">
        <f>TITRES_STAT!E1494</f>
        <v>28023</v>
      </c>
      <c r="E1491" s="2">
        <f t="shared" si="92"/>
        <v>7900204</v>
      </c>
      <c r="F1491" s="5" t="str">
        <f t="shared" si="95"/>
        <v>BULLISH</v>
      </c>
      <c r="G1491" s="5" t="str">
        <f t="shared" si="94"/>
        <v>STRONG</v>
      </c>
      <c r="H1491" s="5" t="str">
        <f t="shared" si="93"/>
        <v>CONFIRMED BULLISH</v>
      </c>
    </row>
    <row r="1492" spans="1:8" ht="13.5" x14ac:dyDescent="0.25">
      <c r="A1492" s="3">
        <f>TITRES_STAT!B1495</f>
        <v>44489</v>
      </c>
      <c r="B1492" s="5">
        <f>TITRES_STAT!C1495</f>
        <v>0.94</v>
      </c>
      <c r="C1492" s="5">
        <f>TITRES_STAT!D1495</f>
        <v>0.94</v>
      </c>
      <c r="D1492" s="5">
        <f>TITRES_STAT!E1495</f>
        <v>99064</v>
      </c>
      <c r="E1492" s="2">
        <f t="shared" si="92"/>
        <v>7900204</v>
      </c>
      <c r="F1492" s="5" t="str">
        <f t="shared" si="95"/>
        <v>BULLISH</v>
      </c>
      <c r="G1492" s="5" t="str">
        <f t="shared" si="94"/>
        <v>STRONG</v>
      </c>
      <c r="H1492" s="5" t="str">
        <f t="shared" si="93"/>
        <v>CONFIRMED BULLISH</v>
      </c>
    </row>
    <row r="1493" spans="1:8" ht="13.5" x14ac:dyDescent="0.25">
      <c r="A1493" s="3">
        <f>TITRES_STAT!B1496</f>
        <v>44490</v>
      </c>
      <c r="B1493" s="5">
        <f>TITRES_STAT!C1496</f>
        <v>0.92</v>
      </c>
      <c r="C1493" s="5">
        <f>TITRES_STAT!D1496</f>
        <v>0.92</v>
      </c>
      <c r="D1493" s="5">
        <f>TITRES_STAT!E1496</f>
        <v>16337</v>
      </c>
      <c r="E1493" s="2">
        <f t="shared" si="92"/>
        <v>7883867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CONFIRMED BULLISH</v>
      </c>
    </row>
    <row r="1494" spans="1:8" ht="13.5" x14ac:dyDescent="0.25">
      <c r="A1494" s="3">
        <f>TITRES_STAT!B1497</f>
        <v>44491</v>
      </c>
      <c r="B1494" s="5">
        <f>TITRES_STAT!C1497</f>
        <v>0.9</v>
      </c>
      <c r="C1494" s="5">
        <f>TITRES_STAT!D1497</f>
        <v>0.9</v>
      </c>
      <c r="D1494" s="5">
        <f>TITRES_STAT!E1497</f>
        <v>10479</v>
      </c>
      <c r="E1494" s="2">
        <f t="shared" si="92"/>
        <v>7873388</v>
      </c>
      <c r="F1494" s="5" t="str">
        <f t="shared" si="95"/>
        <v>BEARISH</v>
      </c>
      <c r="G1494" s="5" t="str">
        <f t="shared" si="94"/>
        <v>NEUTRAL</v>
      </c>
      <c r="H1494" s="5" t="str">
        <f t="shared" si="93"/>
        <v>CONFIRMED BEARISH</v>
      </c>
    </row>
    <row r="1495" spans="1:8" ht="13.5" x14ac:dyDescent="0.25">
      <c r="A1495" s="3">
        <f>TITRES_STAT!B1498</f>
        <v>44494</v>
      </c>
      <c r="B1495" s="5">
        <f>TITRES_STAT!C1498</f>
        <v>0.91</v>
      </c>
      <c r="C1495" s="5">
        <f>TITRES_STAT!D1498</f>
        <v>0.91</v>
      </c>
      <c r="D1495" s="5">
        <f>TITRES_STAT!E1498</f>
        <v>13325</v>
      </c>
      <c r="E1495" s="2">
        <f t="shared" si="92"/>
        <v>7886713</v>
      </c>
      <c r="F1495" s="5" t="str">
        <f t="shared" si="95"/>
        <v>BEARISH</v>
      </c>
      <c r="G1495" s="5" t="str">
        <f t="shared" si="94"/>
        <v>NEUTRAL</v>
      </c>
      <c r="H1495" s="5" t="str">
        <f t="shared" si="93"/>
        <v>CONFIRMED BEARISH</v>
      </c>
    </row>
    <row r="1496" spans="1:8" ht="13.5" x14ac:dyDescent="0.25">
      <c r="A1496" s="3">
        <f>TITRES_STAT!B1499</f>
        <v>44495</v>
      </c>
      <c r="B1496" s="5">
        <f>TITRES_STAT!C1499</f>
        <v>0.9</v>
      </c>
      <c r="C1496" s="5">
        <f>TITRES_STAT!D1499</f>
        <v>0.9</v>
      </c>
      <c r="D1496" s="5">
        <f>TITRES_STAT!E1499</f>
        <v>26455</v>
      </c>
      <c r="E1496" s="2">
        <f t="shared" si="92"/>
        <v>7860258</v>
      </c>
      <c r="F1496" s="5" t="str">
        <f t="shared" si="95"/>
        <v>BEARISH</v>
      </c>
      <c r="G1496" s="5" t="str">
        <f t="shared" si="94"/>
        <v>NEUTRAL</v>
      </c>
      <c r="H1496" s="5" t="str">
        <f t="shared" si="93"/>
        <v>CONFIRMED BEARISH</v>
      </c>
    </row>
    <row r="1497" spans="1:8" ht="13.5" x14ac:dyDescent="0.25">
      <c r="A1497" s="3">
        <f>TITRES_STAT!B1500</f>
        <v>44496</v>
      </c>
      <c r="B1497" s="5">
        <f>TITRES_STAT!C1500</f>
        <v>0.9</v>
      </c>
      <c r="C1497" s="5">
        <f>TITRES_STAT!D1500</f>
        <v>0.9</v>
      </c>
      <c r="D1497" s="5">
        <f>TITRES_STAT!E1500</f>
        <v>7796</v>
      </c>
      <c r="E1497" s="2">
        <f t="shared" si="92"/>
        <v>7860258</v>
      </c>
      <c r="F1497" s="5" t="str">
        <f t="shared" si="95"/>
        <v>BEARISH</v>
      </c>
      <c r="G1497" s="5" t="str">
        <f t="shared" si="94"/>
        <v>NEUTRAL</v>
      </c>
      <c r="H1497" s="5" t="str">
        <f t="shared" si="93"/>
        <v>CONFIRMED BEARISH</v>
      </c>
    </row>
    <row r="1498" spans="1:8" ht="13.5" x14ac:dyDescent="0.25">
      <c r="A1498" s="3">
        <f>TITRES_STAT!B1501</f>
        <v>44497</v>
      </c>
      <c r="B1498" s="5">
        <f>TITRES_STAT!C1501</f>
        <v>0.91</v>
      </c>
      <c r="C1498" s="5">
        <f>TITRES_STAT!D1501</f>
        <v>0.91</v>
      </c>
      <c r="D1498" s="5">
        <f>TITRES_STAT!E1501</f>
        <v>33321</v>
      </c>
      <c r="E1498" s="2">
        <f t="shared" si="92"/>
        <v>7893579</v>
      </c>
      <c r="F1498" s="5" t="str">
        <f t="shared" si="95"/>
        <v>BULLISH</v>
      </c>
      <c r="G1498" s="5" t="str">
        <f t="shared" si="94"/>
        <v>NEUTRAL</v>
      </c>
      <c r="H1498" s="5" t="str">
        <f t="shared" si="93"/>
        <v>BULLISH DIVERGENCE</v>
      </c>
    </row>
    <row r="1499" spans="1:8" ht="13.5" x14ac:dyDescent="0.25">
      <c r="A1499" s="3">
        <f>TITRES_STAT!B1502</f>
        <v>44498</v>
      </c>
      <c r="B1499" s="5">
        <f>TITRES_STAT!C1502</f>
        <v>0.92</v>
      </c>
      <c r="C1499" s="5">
        <f>TITRES_STAT!D1502</f>
        <v>0.92</v>
      </c>
      <c r="D1499" s="5">
        <f>TITRES_STAT!E1502</f>
        <v>36322</v>
      </c>
      <c r="E1499" s="2">
        <f t="shared" si="92"/>
        <v>7929901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CONFIRMED BULLISH</v>
      </c>
    </row>
    <row r="1500" spans="1:8" ht="13.5" x14ac:dyDescent="0.25">
      <c r="A1500" s="3">
        <f>TITRES_STAT!B1503</f>
        <v>44501</v>
      </c>
      <c r="B1500" s="5">
        <f>TITRES_STAT!C1503</f>
        <v>0.89</v>
      </c>
      <c r="C1500" s="5">
        <f>TITRES_STAT!D1503</f>
        <v>0.89</v>
      </c>
      <c r="D1500" s="5">
        <f>TITRES_STAT!E1503</f>
        <v>11346</v>
      </c>
      <c r="E1500" s="2">
        <f t="shared" si="92"/>
        <v>7918555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BULLISH DIVERGENCE</v>
      </c>
    </row>
    <row r="1501" spans="1:8" ht="13.5" x14ac:dyDescent="0.25">
      <c r="A1501" s="3">
        <f>TITRES_STAT!B1504</f>
        <v>44502</v>
      </c>
      <c r="B1501" s="5">
        <f>TITRES_STAT!C1504</f>
        <v>0.89</v>
      </c>
      <c r="C1501" s="5">
        <f>TITRES_STAT!D1504</f>
        <v>0.89</v>
      </c>
      <c r="D1501" s="5">
        <f>TITRES_STAT!E1504</f>
        <v>15807</v>
      </c>
      <c r="E1501" s="2">
        <f t="shared" si="92"/>
        <v>7918555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BULLISH DIVERGENCE</v>
      </c>
    </row>
    <row r="1502" spans="1:8" ht="13.5" x14ac:dyDescent="0.25">
      <c r="A1502" s="3">
        <f>TITRES_STAT!B1505</f>
        <v>44503</v>
      </c>
      <c r="B1502" s="5">
        <f>TITRES_STAT!C1505</f>
        <v>0.92</v>
      </c>
      <c r="C1502" s="5">
        <f>TITRES_STAT!D1505</f>
        <v>0.92</v>
      </c>
      <c r="D1502" s="5">
        <f>TITRES_STAT!E1505</f>
        <v>21075</v>
      </c>
      <c r="E1502" s="2">
        <f t="shared" si="92"/>
        <v>7939630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44504</v>
      </c>
      <c r="B1503" s="5">
        <f>TITRES_STAT!C1506</f>
        <v>0.9</v>
      </c>
      <c r="C1503" s="5">
        <f>TITRES_STAT!D1506</f>
        <v>0.9</v>
      </c>
      <c r="D1503" s="5">
        <f>TITRES_STAT!E1506</f>
        <v>18094</v>
      </c>
      <c r="E1503" s="2">
        <f t="shared" si="92"/>
        <v>7921536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BULLISH DIVERGENCE</v>
      </c>
    </row>
    <row r="1504" spans="1:8" ht="13.5" x14ac:dyDescent="0.25">
      <c r="A1504" s="3">
        <f>TITRES_STAT!B1507</f>
        <v>44505</v>
      </c>
      <c r="B1504" s="5">
        <f>TITRES_STAT!C1507</f>
        <v>0.9</v>
      </c>
      <c r="C1504" s="5">
        <f>TITRES_STAT!D1507</f>
        <v>0.9</v>
      </c>
      <c r="D1504" s="5">
        <f>TITRES_STAT!E1507</f>
        <v>7847</v>
      </c>
      <c r="E1504" s="2">
        <f t="shared" si="92"/>
        <v>7921536</v>
      </c>
      <c r="F1504" s="5" t="str">
        <f t="shared" si="95"/>
        <v>BEARISH</v>
      </c>
      <c r="G1504" s="5" t="str">
        <f t="shared" si="94"/>
        <v>NEUTRAL</v>
      </c>
      <c r="H1504" s="5" t="str">
        <f t="shared" si="93"/>
        <v>CONFIRMED BEARISH</v>
      </c>
    </row>
    <row r="1505" spans="1:8" ht="13.5" x14ac:dyDescent="0.25">
      <c r="A1505" s="3">
        <f>TITRES_STAT!B1508</f>
        <v>44508</v>
      </c>
      <c r="B1505" s="5">
        <f>TITRES_STAT!C1508</f>
        <v>0.91</v>
      </c>
      <c r="C1505" s="5">
        <f>TITRES_STAT!D1508</f>
        <v>0.91</v>
      </c>
      <c r="D1505" s="5">
        <f>TITRES_STAT!E1508</f>
        <v>17749</v>
      </c>
      <c r="E1505" s="2">
        <f t="shared" si="92"/>
        <v>7939285</v>
      </c>
      <c r="F1505" s="5" t="str">
        <f t="shared" si="95"/>
        <v>BULLISH</v>
      </c>
      <c r="G1505" s="5" t="str">
        <f t="shared" si="94"/>
        <v>NEUTRAL</v>
      </c>
      <c r="H1505" s="5" t="str">
        <f t="shared" si="93"/>
        <v>CONFIRMED BULLISH</v>
      </c>
    </row>
    <row r="1506" spans="1:8" ht="13.5" x14ac:dyDescent="0.25">
      <c r="A1506" s="3">
        <f>TITRES_STAT!B1509</f>
        <v>44509</v>
      </c>
      <c r="B1506" s="5">
        <f>TITRES_STAT!C1509</f>
        <v>0.92</v>
      </c>
      <c r="C1506" s="5">
        <f>TITRES_STAT!D1509</f>
        <v>0.92</v>
      </c>
      <c r="D1506" s="5">
        <f>TITRES_STAT!E1509</f>
        <v>23528</v>
      </c>
      <c r="E1506" s="2">
        <f t="shared" si="92"/>
        <v>7962813</v>
      </c>
      <c r="F1506" s="5" t="str">
        <f t="shared" si="95"/>
        <v>BULLISH</v>
      </c>
      <c r="G1506" s="5" t="str">
        <f t="shared" si="94"/>
        <v>NEUTRAL</v>
      </c>
      <c r="H1506" s="5" t="str">
        <f t="shared" si="93"/>
        <v>CONFIRMED BULLISH</v>
      </c>
    </row>
    <row r="1507" spans="1:8" ht="13.5" x14ac:dyDescent="0.25">
      <c r="A1507" s="3">
        <f>TITRES_STAT!B1510</f>
        <v>44510</v>
      </c>
      <c r="B1507" s="5">
        <f>TITRES_STAT!C1510</f>
        <v>0.91</v>
      </c>
      <c r="C1507" s="5">
        <f>TITRES_STAT!D1510</f>
        <v>0.91</v>
      </c>
      <c r="D1507" s="5">
        <f>TITRES_STAT!E1510</f>
        <v>6899</v>
      </c>
      <c r="E1507" s="2">
        <f t="shared" si="92"/>
        <v>7955914</v>
      </c>
      <c r="F1507" s="5" t="str">
        <f t="shared" si="95"/>
        <v>BULLISH</v>
      </c>
      <c r="G1507" s="5" t="str">
        <f t="shared" si="94"/>
        <v>NEUTRAL</v>
      </c>
      <c r="H1507" s="5" t="str">
        <f t="shared" si="93"/>
        <v>BULLISH DIVERGENCE</v>
      </c>
    </row>
    <row r="1508" spans="1:8" ht="13.5" x14ac:dyDescent="0.25">
      <c r="A1508" s="3">
        <f>TITRES_STAT!B1511</f>
        <v>44511</v>
      </c>
      <c r="B1508" s="5">
        <f>TITRES_STAT!C1511</f>
        <v>0.92</v>
      </c>
      <c r="C1508" s="5">
        <f>TITRES_STAT!D1511</f>
        <v>0.92</v>
      </c>
      <c r="D1508" s="5">
        <f>TITRES_STAT!E1511</f>
        <v>7772</v>
      </c>
      <c r="E1508" s="2">
        <f t="shared" si="92"/>
        <v>7963686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CONFIRMED BULLISH</v>
      </c>
    </row>
    <row r="1509" spans="1:8" ht="13.5" x14ac:dyDescent="0.25">
      <c r="A1509" s="3">
        <f>TITRES_STAT!B1512</f>
        <v>44512</v>
      </c>
      <c r="B1509" s="5">
        <f>TITRES_STAT!C1512</f>
        <v>0.9</v>
      </c>
      <c r="C1509" s="5">
        <f>TITRES_STAT!D1512</f>
        <v>0.9</v>
      </c>
      <c r="D1509" s="5">
        <f>TITRES_STAT!E1512</f>
        <v>10159</v>
      </c>
      <c r="E1509" s="2">
        <f t="shared" si="92"/>
        <v>7953527</v>
      </c>
      <c r="F1509" s="5" t="str">
        <f t="shared" si="95"/>
        <v>BULLISH</v>
      </c>
      <c r="G1509" s="5" t="str">
        <f t="shared" si="94"/>
        <v>NEUTRAL</v>
      </c>
      <c r="H1509" s="5" t="str">
        <f t="shared" si="93"/>
        <v>NEUTRAL</v>
      </c>
    </row>
    <row r="1510" spans="1:8" ht="13.5" x14ac:dyDescent="0.25">
      <c r="A1510" s="3">
        <f>TITRES_STAT!B1513</f>
        <v>44515</v>
      </c>
      <c r="B1510" s="5">
        <f>TITRES_STAT!C1513</f>
        <v>0.89</v>
      </c>
      <c r="C1510" s="5">
        <f>TITRES_STAT!D1513</f>
        <v>0.89</v>
      </c>
      <c r="D1510" s="5">
        <f>TITRES_STAT!E1513</f>
        <v>7054</v>
      </c>
      <c r="E1510" s="2">
        <f t="shared" si="92"/>
        <v>7946473</v>
      </c>
      <c r="F1510" s="5" t="str">
        <f t="shared" si="95"/>
        <v>BULLISH</v>
      </c>
      <c r="G1510" s="5" t="str">
        <f t="shared" si="94"/>
        <v>NEUTRAL</v>
      </c>
      <c r="H1510" s="5" t="str">
        <f t="shared" si="93"/>
        <v>BULLISH DIVERGENCE</v>
      </c>
    </row>
    <row r="1511" spans="1:8" ht="13.5" x14ac:dyDescent="0.25">
      <c r="A1511" s="3">
        <f>TITRES_STAT!B1514</f>
        <v>44516</v>
      </c>
      <c r="B1511" s="5">
        <f>TITRES_STAT!C1514</f>
        <v>0.9</v>
      </c>
      <c r="C1511" s="5">
        <f>TITRES_STAT!D1514</f>
        <v>0.9</v>
      </c>
      <c r="D1511" s="5">
        <f>TITRES_STAT!E1514</f>
        <v>3398</v>
      </c>
      <c r="E1511" s="2">
        <f t="shared" si="92"/>
        <v>7949871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0.89</v>
      </c>
      <c r="C1512" s="5">
        <f>TITRES_STAT!D1515</f>
        <v>0.89</v>
      </c>
      <c r="D1512" s="5">
        <f>TITRES_STAT!E1515</f>
        <v>22873</v>
      </c>
      <c r="E1512" s="2">
        <f t="shared" si="92"/>
        <v>7926998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0.9</v>
      </c>
      <c r="C1513" s="5">
        <f>TITRES_STAT!D1516</f>
        <v>0.9</v>
      </c>
      <c r="D1513" s="5">
        <f>TITRES_STAT!E1516</f>
        <v>6377</v>
      </c>
      <c r="E1513" s="2">
        <f t="shared" si="92"/>
        <v>7933375</v>
      </c>
      <c r="F1513" s="5" t="str">
        <f t="shared" si="95"/>
        <v>BEARISH</v>
      </c>
      <c r="G1513" s="5" t="str">
        <f t="shared" si="94"/>
        <v>NEUTRAL</v>
      </c>
      <c r="H1513" s="5" t="str">
        <f t="shared" si="93"/>
        <v>CONFIRMED BEARISH</v>
      </c>
    </row>
    <row r="1514" spans="1:8" ht="13.5" x14ac:dyDescent="0.25">
      <c r="A1514" s="3">
        <f>TITRES_STAT!B1517</f>
        <v>44519</v>
      </c>
      <c r="B1514" s="5">
        <f>TITRES_STAT!C1517</f>
        <v>0.89</v>
      </c>
      <c r="C1514" s="5">
        <f>TITRES_STAT!D1517</f>
        <v>0.89</v>
      </c>
      <c r="D1514" s="5">
        <f>TITRES_STAT!E1517</f>
        <v>24948</v>
      </c>
      <c r="E1514" s="2">
        <f t="shared" si="92"/>
        <v>7908427</v>
      </c>
      <c r="F1514" s="5" t="str">
        <f t="shared" si="95"/>
        <v>BEARISH</v>
      </c>
      <c r="G1514" s="5" t="str">
        <f t="shared" si="94"/>
        <v>NEUTRAL</v>
      </c>
      <c r="H1514" s="5" t="str">
        <f t="shared" si="93"/>
        <v>CONFIRMED BEARISH</v>
      </c>
    </row>
    <row r="1515" spans="1:8" ht="13.5" x14ac:dyDescent="0.25">
      <c r="A1515" s="3">
        <f>TITRES_STAT!B1518</f>
        <v>44522</v>
      </c>
      <c r="B1515" s="5">
        <f>TITRES_STAT!C1518</f>
        <v>0.88</v>
      </c>
      <c r="C1515" s="5">
        <f>TITRES_STAT!D1518</f>
        <v>0.88</v>
      </c>
      <c r="D1515" s="5">
        <f>TITRES_STAT!E1518</f>
        <v>4683</v>
      </c>
      <c r="E1515" s="2">
        <f t="shared" si="92"/>
        <v>7903744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44523</v>
      </c>
      <c r="B1516" s="5">
        <f>TITRES_STAT!C1519</f>
        <v>0.88</v>
      </c>
      <c r="C1516" s="5">
        <f>TITRES_STAT!D1519</f>
        <v>0.88</v>
      </c>
      <c r="D1516" s="5">
        <f>TITRES_STAT!E1519</f>
        <v>708</v>
      </c>
      <c r="E1516" s="2">
        <f t="shared" si="92"/>
        <v>7903744</v>
      </c>
      <c r="F1516" s="5" t="str">
        <f t="shared" si="95"/>
        <v>BEARISH</v>
      </c>
      <c r="G1516" s="5" t="str">
        <f t="shared" si="94"/>
        <v>NEUTRAL</v>
      </c>
      <c r="H1516" s="5" t="str">
        <f t="shared" si="93"/>
        <v>CONFIRMED BEARISH</v>
      </c>
    </row>
    <row r="1517" spans="1:8" ht="13.5" x14ac:dyDescent="0.25">
      <c r="A1517" s="3">
        <f>TITRES_STAT!B1520</f>
        <v>44524</v>
      </c>
      <c r="B1517" s="5">
        <f>TITRES_STAT!C1520</f>
        <v>0.87</v>
      </c>
      <c r="C1517" s="5">
        <f>TITRES_STAT!D1520</f>
        <v>0.87</v>
      </c>
      <c r="D1517" s="5">
        <f>TITRES_STAT!E1520</f>
        <v>6349</v>
      </c>
      <c r="E1517" s="2">
        <f t="shared" si="92"/>
        <v>7897395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CONFIRMED BEARISH</v>
      </c>
    </row>
    <row r="1518" spans="1:8" ht="13.5" x14ac:dyDescent="0.25">
      <c r="A1518" s="3">
        <f>TITRES_STAT!B1521</f>
        <v>44525</v>
      </c>
      <c r="B1518" s="5">
        <f>TITRES_STAT!C1521</f>
        <v>0.89</v>
      </c>
      <c r="C1518" s="5">
        <f>TITRES_STAT!D1521</f>
        <v>0.89</v>
      </c>
      <c r="D1518" s="5">
        <f>TITRES_STAT!E1521</f>
        <v>10168</v>
      </c>
      <c r="E1518" s="2">
        <f t="shared" si="92"/>
        <v>7907563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CONFIRMED BEARISH</v>
      </c>
    </row>
    <row r="1519" spans="1:8" ht="13.5" x14ac:dyDescent="0.25">
      <c r="A1519" s="3">
        <f>TITRES_STAT!B1522</f>
        <v>44526</v>
      </c>
      <c r="B1519" s="5">
        <f>TITRES_STAT!C1522</f>
        <v>0.88</v>
      </c>
      <c r="C1519" s="5">
        <f>TITRES_STAT!D1522</f>
        <v>0.88</v>
      </c>
      <c r="D1519" s="5">
        <f>TITRES_STAT!E1522</f>
        <v>9307</v>
      </c>
      <c r="E1519" s="2">
        <f t="shared" si="92"/>
        <v>7898256</v>
      </c>
      <c r="F1519" s="5" t="str">
        <f t="shared" si="95"/>
        <v>BEARISH</v>
      </c>
      <c r="G1519" s="5" t="str">
        <f t="shared" si="94"/>
        <v>NEUTRAL</v>
      </c>
      <c r="H1519" s="5" t="str">
        <f t="shared" si="93"/>
        <v>CONFIRMED BEARISH</v>
      </c>
    </row>
    <row r="1520" spans="1:8" ht="13.5" x14ac:dyDescent="0.25">
      <c r="A1520" s="3">
        <f>TITRES_STAT!B1523</f>
        <v>44529</v>
      </c>
      <c r="B1520" s="5">
        <f>TITRES_STAT!C1523</f>
        <v>0.89</v>
      </c>
      <c r="C1520" s="5">
        <f>TITRES_STAT!D1523</f>
        <v>0.89</v>
      </c>
      <c r="D1520" s="5">
        <f>TITRES_STAT!E1523</f>
        <v>708</v>
      </c>
      <c r="E1520" s="2">
        <f t="shared" si="92"/>
        <v>7898964</v>
      </c>
      <c r="F1520" s="5" t="str">
        <f t="shared" si="95"/>
        <v>BEARISH</v>
      </c>
      <c r="G1520" s="5" t="str">
        <f t="shared" si="94"/>
        <v>NEUTRAL</v>
      </c>
      <c r="H1520" s="5" t="str">
        <f t="shared" si="93"/>
        <v>BEARISH DIVERGENCE</v>
      </c>
    </row>
    <row r="1521" spans="1:8" ht="13.5" x14ac:dyDescent="0.25">
      <c r="A1521" s="3">
        <f>TITRES_STAT!B1524</f>
        <v>44530</v>
      </c>
      <c r="B1521" s="5">
        <f>TITRES_STAT!C1524</f>
        <v>0.88</v>
      </c>
      <c r="C1521" s="5">
        <f>TITRES_STAT!D1524</f>
        <v>0.88</v>
      </c>
      <c r="D1521" s="5">
        <f>TITRES_STAT!E1524</f>
        <v>2261</v>
      </c>
      <c r="E1521" s="2">
        <f t="shared" si="92"/>
        <v>7896703</v>
      </c>
      <c r="F1521" s="5" t="str">
        <f t="shared" si="95"/>
        <v>BEARISH</v>
      </c>
      <c r="G1521" s="5" t="str">
        <f t="shared" si="94"/>
        <v>NEUTRAL</v>
      </c>
      <c r="H1521" s="5" t="str">
        <f t="shared" si="93"/>
        <v>NEUTRAL</v>
      </c>
    </row>
    <row r="1522" spans="1:8" ht="13.5" x14ac:dyDescent="0.25">
      <c r="A1522" s="3">
        <f>TITRES_STAT!B1525</f>
        <v>44531</v>
      </c>
      <c r="B1522" s="5">
        <f>TITRES_STAT!C1525</f>
        <v>0.88</v>
      </c>
      <c r="C1522" s="5">
        <f>TITRES_STAT!D1525</f>
        <v>0.88</v>
      </c>
      <c r="D1522" s="5">
        <f>TITRES_STAT!E1525</f>
        <v>2823</v>
      </c>
      <c r="E1522" s="2">
        <f t="shared" si="92"/>
        <v>7896703</v>
      </c>
      <c r="F1522" s="5" t="str">
        <f t="shared" si="95"/>
        <v>BEARISH</v>
      </c>
      <c r="G1522" s="5" t="str">
        <f t="shared" si="94"/>
        <v>NEUTRAL</v>
      </c>
      <c r="H1522" s="5" t="str">
        <f t="shared" si="93"/>
        <v>BEARISH DIVERGENCE</v>
      </c>
    </row>
    <row r="1523" spans="1:8" ht="13.5" x14ac:dyDescent="0.25">
      <c r="A1523" s="3">
        <f>TITRES_STAT!B1526</f>
        <v>44532</v>
      </c>
      <c r="B1523" s="5">
        <f>TITRES_STAT!C1526</f>
        <v>0.88</v>
      </c>
      <c r="C1523" s="5">
        <f>TITRES_STAT!D1526</f>
        <v>0.88</v>
      </c>
      <c r="D1523" s="5">
        <f>TITRES_STAT!E1526</f>
        <v>295</v>
      </c>
      <c r="E1523" s="2">
        <f t="shared" si="92"/>
        <v>7896703</v>
      </c>
      <c r="F1523" s="5" t="str">
        <f t="shared" si="95"/>
        <v>BEARISH</v>
      </c>
      <c r="G1523" s="5" t="str">
        <f t="shared" si="94"/>
        <v>NEUTRAL</v>
      </c>
      <c r="H1523" s="5" t="str">
        <f t="shared" si="93"/>
        <v>CONFIRMED BEARISH</v>
      </c>
    </row>
    <row r="1524" spans="1:8" ht="13.5" x14ac:dyDescent="0.25">
      <c r="A1524" s="3">
        <f>TITRES_STAT!B1527</f>
        <v>44533</v>
      </c>
      <c r="B1524" s="5">
        <f>TITRES_STAT!C1527</f>
        <v>0.88</v>
      </c>
      <c r="C1524" s="5">
        <f>TITRES_STAT!D1527</f>
        <v>0.88</v>
      </c>
      <c r="D1524" s="5">
        <f>TITRES_STAT!E1527</f>
        <v>2687</v>
      </c>
      <c r="E1524" s="2">
        <f t="shared" si="92"/>
        <v>7896703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NEUTRAL</v>
      </c>
    </row>
    <row r="1525" spans="1:8" ht="13.5" x14ac:dyDescent="0.25">
      <c r="A1525" s="3">
        <f>TITRES_STAT!B1528</f>
        <v>44536</v>
      </c>
      <c r="B1525" s="5">
        <f>TITRES_STAT!C1528</f>
        <v>0.87</v>
      </c>
      <c r="C1525" s="5">
        <f>TITRES_STAT!D1528</f>
        <v>0.87</v>
      </c>
      <c r="D1525" s="5">
        <f>TITRES_STAT!E1528</f>
        <v>1528</v>
      </c>
      <c r="E1525" s="2">
        <f t="shared" si="92"/>
        <v>7895175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0.87</v>
      </c>
      <c r="C1526" s="5">
        <f>TITRES_STAT!D1529</f>
        <v>0.87</v>
      </c>
      <c r="D1526" s="5">
        <f>TITRES_STAT!E1529</f>
        <v>7061</v>
      </c>
      <c r="E1526" s="2">
        <f t="shared" si="92"/>
        <v>7895175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0.88</v>
      </c>
      <c r="C1527" s="5">
        <f>TITRES_STAT!D1530</f>
        <v>0.88</v>
      </c>
      <c r="D1527" s="5">
        <f>TITRES_STAT!E1530</f>
        <v>4733</v>
      </c>
      <c r="E1527" s="2">
        <f t="shared" si="92"/>
        <v>7899908</v>
      </c>
      <c r="F1527" s="5" t="str">
        <f t="shared" si="95"/>
        <v>BULLISH</v>
      </c>
      <c r="G1527" s="5" t="str">
        <f t="shared" si="94"/>
        <v>NEUTRAL</v>
      </c>
      <c r="H1527" s="5" t="str">
        <f t="shared" si="93"/>
        <v>NEUTRAL</v>
      </c>
    </row>
    <row r="1528" spans="1:8" ht="13.5" x14ac:dyDescent="0.25">
      <c r="A1528" s="3">
        <f>TITRES_STAT!B1531</f>
        <v>44539</v>
      </c>
      <c r="B1528" s="5">
        <f>TITRES_STAT!C1531</f>
        <v>0.88</v>
      </c>
      <c r="C1528" s="5">
        <f>TITRES_STAT!D1531</f>
        <v>0.88</v>
      </c>
      <c r="D1528" s="5">
        <f>TITRES_STAT!E1531</f>
        <v>1054</v>
      </c>
      <c r="E1528" s="2">
        <f t="shared" si="92"/>
        <v>7899908</v>
      </c>
      <c r="F1528" s="5" t="str">
        <f t="shared" si="95"/>
        <v>BULLISH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44540</v>
      </c>
      <c r="B1529" s="5">
        <f>TITRES_STAT!C1532</f>
        <v>0.87</v>
      </c>
      <c r="C1529" s="5">
        <f>TITRES_STAT!D1532</f>
        <v>0.87</v>
      </c>
      <c r="D1529" s="5">
        <f>TITRES_STAT!E1532</f>
        <v>2031</v>
      </c>
      <c r="E1529" s="2">
        <f t="shared" si="92"/>
        <v>7897877</v>
      </c>
      <c r="F1529" s="5" t="str">
        <f t="shared" si="95"/>
        <v>BULLISH</v>
      </c>
      <c r="G1529" s="5" t="str">
        <f t="shared" si="94"/>
        <v>NEUTRAL</v>
      </c>
      <c r="H1529" s="5" t="str">
        <f t="shared" si="93"/>
        <v>BULLISH DIVERGENCE</v>
      </c>
    </row>
    <row r="1530" spans="1:8" ht="13.5" x14ac:dyDescent="0.25">
      <c r="A1530" s="3">
        <f>TITRES_STAT!B1533</f>
        <v>44543</v>
      </c>
      <c r="B1530" s="5">
        <f>TITRES_STAT!C1533</f>
        <v>0.88</v>
      </c>
      <c r="C1530" s="5">
        <f>TITRES_STAT!D1533</f>
        <v>0.88</v>
      </c>
      <c r="D1530" s="5">
        <f>TITRES_STAT!E1533</f>
        <v>11999</v>
      </c>
      <c r="E1530" s="2">
        <f t="shared" si="92"/>
        <v>7909876</v>
      </c>
      <c r="F1530" s="5" t="str">
        <f t="shared" si="95"/>
        <v>BULLISH</v>
      </c>
      <c r="G1530" s="5" t="str">
        <f t="shared" si="94"/>
        <v>NEUTRAL</v>
      </c>
      <c r="H1530" s="5" t="str">
        <f t="shared" si="93"/>
        <v>CONFIRMED BULLISH</v>
      </c>
    </row>
    <row r="1531" spans="1:8" ht="13.5" x14ac:dyDescent="0.25">
      <c r="A1531" s="3">
        <f>TITRES_STAT!B1534</f>
        <v>44544</v>
      </c>
      <c r="B1531" s="5">
        <f>TITRES_STAT!C1534</f>
        <v>0.87</v>
      </c>
      <c r="C1531" s="5">
        <f>TITRES_STAT!D1534</f>
        <v>0.87</v>
      </c>
      <c r="D1531" s="5">
        <f>TITRES_STAT!E1534</f>
        <v>7482</v>
      </c>
      <c r="E1531" s="2">
        <f t="shared" si="92"/>
        <v>7902394</v>
      </c>
      <c r="F1531" s="5" t="str">
        <f t="shared" si="95"/>
        <v>BULLISH</v>
      </c>
      <c r="G1531" s="5" t="str">
        <f t="shared" si="94"/>
        <v>NEUTRAL</v>
      </c>
      <c r="H1531" s="5" t="str">
        <f t="shared" si="93"/>
        <v>NEUTRAL</v>
      </c>
    </row>
    <row r="1532" spans="1:8" ht="13.5" x14ac:dyDescent="0.25">
      <c r="A1532" s="3">
        <f>TITRES_STAT!B1535</f>
        <v>44545</v>
      </c>
      <c r="B1532" s="5">
        <f>TITRES_STAT!C1535</f>
        <v>0.87</v>
      </c>
      <c r="C1532" s="5">
        <f>TITRES_STAT!D1535</f>
        <v>0.87</v>
      </c>
      <c r="D1532" s="5">
        <f>TITRES_STAT!E1535</f>
        <v>37982</v>
      </c>
      <c r="E1532" s="2">
        <f t="shared" si="92"/>
        <v>7902394</v>
      </c>
      <c r="F1532" s="5" t="str">
        <f t="shared" si="95"/>
        <v>BULLISH</v>
      </c>
      <c r="G1532" s="5" t="str">
        <f t="shared" si="94"/>
        <v>NEUTRAL</v>
      </c>
      <c r="H1532" s="5" t="str">
        <f t="shared" si="93"/>
        <v>BULLISH DIVERGENCE</v>
      </c>
    </row>
    <row r="1533" spans="1:8" ht="13.5" x14ac:dyDescent="0.25">
      <c r="A1533" s="3">
        <f>TITRES_STAT!B1536</f>
        <v>44546</v>
      </c>
      <c r="B1533" s="5">
        <f>TITRES_STAT!C1536</f>
        <v>0.87</v>
      </c>
      <c r="C1533" s="5">
        <f>TITRES_STAT!D1536</f>
        <v>0.87</v>
      </c>
      <c r="D1533" s="5">
        <f>TITRES_STAT!E1536</f>
        <v>4684</v>
      </c>
      <c r="E1533" s="2">
        <f t="shared" si="92"/>
        <v>7902394</v>
      </c>
      <c r="F1533" s="5" t="str">
        <f t="shared" si="95"/>
        <v>BULLISH</v>
      </c>
      <c r="G1533" s="5" t="str">
        <f t="shared" si="94"/>
        <v>NEUTRAL</v>
      </c>
      <c r="H1533" s="5" t="str">
        <f t="shared" si="93"/>
        <v>BULLISH DIVERGENCE</v>
      </c>
    </row>
    <row r="1534" spans="1:8" ht="13.5" x14ac:dyDescent="0.25">
      <c r="A1534" s="3">
        <f>TITRES_STAT!B1537</f>
        <v>44550</v>
      </c>
      <c r="B1534" s="5">
        <f>TITRES_STAT!C1537</f>
        <v>0.87</v>
      </c>
      <c r="C1534" s="5">
        <f>TITRES_STAT!D1537</f>
        <v>0.87</v>
      </c>
      <c r="D1534" s="5">
        <f>TITRES_STAT!E1537</f>
        <v>1726</v>
      </c>
      <c r="E1534" s="2">
        <f t="shared" si="92"/>
        <v>7902394</v>
      </c>
      <c r="F1534" s="5" t="str">
        <f t="shared" si="95"/>
        <v>BULLISH</v>
      </c>
      <c r="G1534" s="5" t="str">
        <f t="shared" si="94"/>
        <v>NEUTRAL</v>
      </c>
      <c r="H1534" s="5" t="str">
        <f t="shared" si="93"/>
        <v>NEUTRAL</v>
      </c>
    </row>
    <row r="1535" spans="1:8" ht="13.5" x14ac:dyDescent="0.25">
      <c r="A1535" s="3">
        <f>TITRES_STAT!B1538</f>
        <v>44551</v>
      </c>
      <c r="B1535" s="5">
        <f>TITRES_STAT!C1538</f>
        <v>0.85</v>
      </c>
      <c r="C1535" s="5">
        <f>TITRES_STAT!D1538</f>
        <v>0.85</v>
      </c>
      <c r="D1535" s="5">
        <f>TITRES_STAT!E1538</f>
        <v>10438</v>
      </c>
      <c r="E1535" s="2">
        <f t="shared" si="92"/>
        <v>7891956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0.84</v>
      </c>
      <c r="C1536" s="5">
        <f>TITRES_STAT!D1539</f>
        <v>0.84</v>
      </c>
      <c r="D1536" s="5">
        <f>TITRES_STAT!E1539</f>
        <v>37690</v>
      </c>
      <c r="E1536" s="2">
        <f t="shared" si="92"/>
        <v>7854266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CONFIRMED BEARISH</v>
      </c>
    </row>
    <row r="1537" spans="1:8" ht="13.5" x14ac:dyDescent="0.25">
      <c r="A1537" s="3">
        <f>TITRES_STAT!B1540</f>
        <v>44553</v>
      </c>
      <c r="B1537" s="5">
        <f>TITRES_STAT!C1540</f>
        <v>0.84</v>
      </c>
      <c r="C1537" s="5">
        <f>TITRES_STAT!D1540</f>
        <v>0.84</v>
      </c>
      <c r="D1537" s="5">
        <f>TITRES_STAT!E1540</f>
        <v>4002</v>
      </c>
      <c r="E1537" s="2">
        <f t="shared" si="92"/>
        <v>7854266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0.83</v>
      </c>
      <c r="C1538" s="5">
        <f>TITRES_STAT!D1541</f>
        <v>0.83</v>
      </c>
      <c r="D1538" s="5">
        <f>TITRES_STAT!E1541</f>
        <v>18779</v>
      </c>
      <c r="E1538" s="2">
        <f t="shared" si="92"/>
        <v>7835487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CONFIRMED BEARISH</v>
      </c>
    </row>
    <row r="1539" spans="1:8" ht="13.5" x14ac:dyDescent="0.25">
      <c r="A1539" s="3">
        <f>TITRES_STAT!B1542</f>
        <v>44557</v>
      </c>
      <c r="B1539" s="5">
        <f>TITRES_STAT!C1542</f>
        <v>0.82</v>
      </c>
      <c r="C1539" s="5">
        <f>TITRES_STAT!D1542</f>
        <v>0.82</v>
      </c>
      <c r="D1539" s="5">
        <f>TITRES_STAT!E1542</f>
        <v>12827</v>
      </c>
      <c r="E1539" s="2">
        <f t="shared" si="92"/>
        <v>7822660</v>
      </c>
      <c r="F1539" s="5" t="str">
        <f t="shared" si="95"/>
        <v>BEARISH</v>
      </c>
      <c r="G1539" s="5" t="str">
        <f t="shared" si="94"/>
        <v>NEUTRAL</v>
      </c>
      <c r="H1539" s="5" t="str">
        <f t="shared" si="93"/>
        <v>CONFIRMED BEARISH</v>
      </c>
    </row>
    <row r="1540" spans="1:8" ht="13.5" x14ac:dyDescent="0.25">
      <c r="A1540" s="3">
        <f>TITRES_STAT!B1543</f>
        <v>44558</v>
      </c>
      <c r="B1540" s="5">
        <f>TITRES_STAT!C1543</f>
        <v>0.8</v>
      </c>
      <c r="C1540" s="5">
        <f>TITRES_STAT!D1543</f>
        <v>0.8</v>
      </c>
      <c r="D1540" s="5">
        <f>TITRES_STAT!E1543</f>
        <v>28273</v>
      </c>
      <c r="E1540" s="2">
        <f t="shared" ref="E1540:E1603" si="96">IF(B1540&gt;B1539, E1539+D1540, IF(B1540&lt;B1539, E1539-D1540, E1539))</f>
        <v>7794387</v>
      </c>
      <c r="F1540" s="5" t="str">
        <f t="shared" si="95"/>
        <v>BEARISH</v>
      </c>
      <c r="G1540" s="5" t="str">
        <f t="shared" si="94"/>
        <v>NEUTRAL</v>
      </c>
      <c r="H1540" s="5" t="str">
        <f t="shared" si="93"/>
        <v>CONFIRMED BEARISH</v>
      </c>
    </row>
    <row r="1541" spans="1:8" ht="13.5" x14ac:dyDescent="0.25">
      <c r="A1541" s="3">
        <f>TITRES_STAT!B1544</f>
        <v>44559</v>
      </c>
      <c r="B1541" s="5">
        <f>TITRES_STAT!C1544</f>
        <v>0.84</v>
      </c>
      <c r="C1541" s="5">
        <f>TITRES_STAT!D1544</f>
        <v>0.84</v>
      </c>
      <c r="D1541" s="5">
        <f>TITRES_STAT!E1544</f>
        <v>5489</v>
      </c>
      <c r="E1541" s="2">
        <f t="shared" si="96"/>
        <v>7799876</v>
      </c>
      <c r="F1541" s="5" t="str">
        <f t="shared" si="95"/>
        <v>BEARISH</v>
      </c>
      <c r="G1541" s="5" t="str">
        <f t="shared" si="94"/>
        <v>NEUTRAL</v>
      </c>
      <c r="H1541" s="5" t="str">
        <f t="shared" si="93"/>
        <v>NEUTRAL</v>
      </c>
    </row>
    <row r="1542" spans="1:8" ht="13.5" x14ac:dyDescent="0.25">
      <c r="A1542" s="3">
        <f>TITRES_STAT!B1545</f>
        <v>44560</v>
      </c>
      <c r="B1542" s="5">
        <f>TITRES_STAT!C1545</f>
        <v>0.84</v>
      </c>
      <c r="C1542" s="5">
        <f>TITRES_STAT!D1545</f>
        <v>0.84</v>
      </c>
      <c r="D1542" s="5">
        <f>TITRES_STAT!E1545</f>
        <v>5554</v>
      </c>
      <c r="E1542" s="2">
        <f t="shared" si="96"/>
        <v>7799876</v>
      </c>
      <c r="F1542" s="5" t="str">
        <f t="shared" si="95"/>
        <v>BEARISH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44561</v>
      </c>
      <c r="B1543" s="5">
        <f>TITRES_STAT!C1546</f>
        <v>0.85</v>
      </c>
      <c r="C1543" s="5">
        <f>TITRES_STAT!D1546</f>
        <v>0.85</v>
      </c>
      <c r="D1543" s="5">
        <f>TITRES_STAT!E1546</f>
        <v>3612</v>
      </c>
      <c r="E1543" s="2">
        <f t="shared" si="96"/>
        <v>7803488</v>
      </c>
      <c r="F1543" s="5" t="str">
        <f t="shared" si="95"/>
        <v>BEARISH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BEARISH DIVERGENCE</v>
      </c>
    </row>
    <row r="1544" spans="1:8" ht="13.5" x14ac:dyDescent="0.25">
      <c r="A1544" s="3">
        <f>TITRES_STAT!B1547</f>
        <v>44564</v>
      </c>
      <c r="B1544" s="5">
        <f>TITRES_STAT!C1547</f>
        <v>0.85</v>
      </c>
      <c r="C1544" s="5">
        <f>TITRES_STAT!D1547</f>
        <v>0.85</v>
      </c>
      <c r="D1544" s="5">
        <f>TITRES_STAT!E1547</f>
        <v>30654</v>
      </c>
      <c r="E1544" s="2">
        <f t="shared" si="96"/>
        <v>7803488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NEUTRAL</v>
      </c>
      <c r="H1544" s="5" t="str">
        <f t="shared" si="97"/>
        <v>BEARISH DIVERGENCE</v>
      </c>
    </row>
    <row r="1545" spans="1:8" ht="13.5" x14ac:dyDescent="0.25">
      <c r="A1545" s="3">
        <f>TITRES_STAT!B1548</f>
        <v>44565</v>
      </c>
      <c r="B1545" s="5">
        <f>TITRES_STAT!C1548</f>
        <v>0.85</v>
      </c>
      <c r="C1545" s="5">
        <f>TITRES_STAT!D1548</f>
        <v>0.85</v>
      </c>
      <c r="D1545" s="5">
        <f>TITRES_STAT!E1548</f>
        <v>39657</v>
      </c>
      <c r="E1545" s="2">
        <f t="shared" si="96"/>
        <v>7803488</v>
      </c>
      <c r="F1545" s="5" t="str">
        <f t="shared" si="99"/>
        <v>BULLISH</v>
      </c>
      <c r="G1545" s="5" t="str">
        <f t="shared" si="98"/>
        <v>NEUTRAL</v>
      </c>
      <c r="H1545" s="5" t="str">
        <f t="shared" si="97"/>
        <v>CONFIRMED BULLISH</v>
      </c>
    </row>
    <row r="1546" spans="1:8" ht="13.5" x14ac:dyDescent="0.25">
      <c r="A1546" s="3">
        <f>TITRES_STAT!B1549</f>
        <v>44566</v>
      </c>
      <c r="B1546" s="5">
        <f>TITRES_STAT!C1549</f>
        <v>0.84</v>
      </c>
      <c r="C1546" s="5">
        <f>TITRES_STAT!D1549</f>
        <v>0.84</v>
      </c>
      <c r="D1546" s="5">
        <f>TITRES_STAT!E1549</f>
        <v>41291</v>
      </c>
      <c r="E1546" s="2">
        <f t="shared" si="96"/>
        <v>7762197</v>
      </c>
      <c r="F1546" s="5" t="str">
        <f t="shared" si="99"/>
        <v>BEARISH</v>
      </c>
      <c r="G1546" s="5" t="str">
        <f t="shared" si="98"/>
        <v>NEUTRAL</v>
      </c>
      <c r="H1546" s="5" t="str">
        <f t="shared" si="97"/>
        <v>NEUTRAL</v>
      </c>
    </row>
    <row r="1547" spans="1:8" ht="13.5" x14ac:dyDescent="0.25">
      <c r="A1547" s="3">
        <f>TITRES_STAT!B1550</f>
        <v>44567</v>
      </c>
      <c r="B1547" s="5">
        <f>TITRES_STAT!C1550</f>
        <v>0.85</v>
      </c>
      <c r="C1547" s="5">
        <f>TITRES_STAT!D1550</f>
        <v>0.85</v>
      </c>
      <c r="D1547" s="5">
        <f>TITRES_STAT!E1550</f>
        <v>41713</v>
      </c>
      <c r="E1547" s="2">
        <f t="shared" si="96"/>
        <v>7803910</v>
      </c>
      <c r="F1547" s="5" t="str">
        <f t="shared" si="99"/>
        <v>BULLISH</v>
      </c>
      <c r="G1547" s="5" t="str">
        <f t="shared" si="98"/>
        <v>NEUTRAL</v>
      </c>
      <c r="H1547" s="5" t="str">
        <f t="shared" si="97"/>
        <v>CONFIRMED BULLISH</v>
      </c>
    </row>
    <row r="1548" spans="1:8" ht="13.5" x14ac:dyDescent="0.25">
      <c r="A1548" s="3">
        <f>TITRES_STAT!B1551</f>
        <v>44568</v>
      </c>
      <c r="B1548" s="5">
        <f>TITRES_STAT!C1551</f>
        <v>0.88</v>
      </c>
      <c r="C1548" s="5">
        <f>TITRES_STAT!D1551</f>
        <v>0.88</v>
      </c>
      <c r="D1548" s="5">
        <f>TITRES_STAT!E1551</f>
        <v>124645</v>
      </c>
      <c r="E1548" s="2">
        <f t="shared" si="96"/>
        <v>7928555</v>
      </c>
      <c r="F1548" s="5" t="str">
        <f t="shared" si="99"/>
        <v>BULLISH</v>
      </c>
      <c r="G1548" s="5" t="str">
        <f t="shared" si="98"/>
        <v>NEUTRAL</v>
      </c>
      <c r="H1548" s="5" t="str">
        <f t="shared" si="97"/>
        <v>CONFIRMED BULLISH</v>
      </c>
    </row>
    <row r="1549" spans="1:8" ht="13.5" x14ac:dyDescent="0.25">
      <c r="A1549" s="3">
        <f>TITRES_STAT!B1552</f>
        <v>44571</v>
      </c>
      <c r="B1549" s="5">
        <f>TITRES_STAT!C1552</f>
        <v>0.88</v>
      </c>
      <c r="C1549" s="5">
        <f>TITRES_STAT!D1552</f>
        <v>0.88</v>
      </c>
      <c r="D1549" s="5">
        <f>TITRES_STAT!E1552</f>
        <v>22510</v>
      </c>
      <c r="E1549" s="2">
        <f t="shared" si="96"/>
        <v>7928555</v>
      </c>
      <c r="F1549" s="5" t="str">
        <f t="shared" si="99"/>
        <v>BULLISH</v>
      </c>
      <c r="G1549" s="5" t="str">
        <f t="shared" si="98"/>
        <v>NEUTRAL</v>
      </c>
      <c r="H1549" s="5" t="str">
        <f t="shared" si="97"/>
        <v>CONFIRMED BULLISH</v>
      </c>
    </row>
    <row r="1550" spans="1:8" ht="13.5" x14ac:dyDescent="0.25">
      <c r="A1550" s="3">
        <f>TITRES_STAT!B1553</f>
        <v>44572</v>
      </c>
      <c r="B1550" s="5">
        <f>TITRES_STAT!C1553</f>
        <v>0.87</v>
      </c>
      <c r="C1550" s="5">
        <f>TITRES_STAT!D1553</f>
        <v>0.87</v>
      </c>
      <c r="D1550" s="5">
        <f>TITRES_STAT!E1553</f>
        <v>9008</v>
      </c>
      <c r="E1550" s="2">
        <f t="shared" si="96"/>
        <v>7919547</v>
      </c>
      <c r="F1550" s="5" t="str">
        <f t="shared" si="99"/>
        <v>BULLISH</v>
      </c>
      <c r="G1550" s="5" t="str">
        <f t="shared" si="98"/>
        <v>NEUTRAL</v>
      </c>
      <c r="H1550" s="5" t="str">
        <f t="shared" si="97"/>
        <v>CONFIRMED BULLISH</v>
      </c>
    </row>
    <row r="1551" spans="1:8" ht="13.5" x14ac:dyDescent="0.25">
      <c r="A1551" s="3">
        <f>TITRES_STAT!B1554</f>
        <v>44573</v>
      </c>
      <c r="B1551" s="5">
        <f>TITRES_STAT!C1554</f>
        <v>0.85</v>
      </c>
      <c r="C1551" s="5">
        <f>TITRES_STAT!D1554</f>
        <v>0.85</v>
      </c>
      <c r="D1551" s="5">
        <f>TITRES_STAT!E1554</f>
        <v>31036</v>
      </c>
      <c r="E1551" s="2">
        <f t="shared" si="96"/>
        <v>7888511</v>
      </c>
      <c r="F1551" s="5" t="str">
        <f t="shared" si="99"/>
        <v>BULLISH</v>
      </c>
      <c r="G1551" s="5" t="str">
        <f t="shared" si="98"/>
        <v>NEUTRAL</v>
      </c>
      <c r="H1551" s="5" t="str">
        <f t="shared" si="97"/>
        <v>CONFIRMED BULLISH</v>
      </c>
    </row>
    <row r="1552" spans="1:8" ht="13.5" x14ac:dyDescent="0.25">
      <c r="A1552" s="3">
        <f>TITRES_STAT!B1555</f>
        <v>44574</v>
      </c>
      <c r="B1552" s="5">
        <f>TITRES_STAT!C1555</f>
        <v>0.86</v>
      </c>
      <c r="C1552" s="5">
        <f>TITRES_STAT!D1555</f>
        <v>0.86</v>
      </c>
      <c r="D1552" s="5">
        <f>TITRES_STAT!E1555</f>
        <v>6503</v>
      </c>
      <c r="E1552" s="2">
        <f t="shared" si="96"/>
        <v>7895014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CONFIRMED BULLISH</v>
      </c>
    </row>
    <row r="1553" spans="1:8" ht="13.5" x14ac:dyDescent="0.25">
      <c r="A1553" s="3">
        <f>TITRES_STAT!B1556</f>
        <v>44575</v>
      </c>
      <c r="B1553" s="5">
        <f>TITRES_STAT!C1556</f>
        <v>0.85</v>
      </c>
      <c r="C1553" s="5">
        <f>TITRES_STAT!D1556</f>
        <v>0.85</v>
      </c>
      <c r="D1553" s="5">
        <f>TITRES_STAT!E1556</f>
        <v>3158</v>
      </c>
      <c r="E1553" s="2">
        <f t="shared" si="96"/>
        <v>7891856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CONFIRMED BEARISH</v>
      </c>
    </row>
    <row r="1554" spans="1:8" ht="13.5" x14ac:dyDescent="0.25">
      <c r="A1554" s="3">
        <f>TITRES_STAT!B1557</f>
        <v>44578</v>
      </c>
      <c r="B1554" s="5">
        <f>TITRES_STAT!C1557</f>
        <v>0.85</v>
      </c>
      <c r="C1554" s="5">
        <f>TITRES_STAT!D1557</f>
        <v>0.85</v>
      </c>
      <c r="D1554" s="5">
        <f>TITRES_STAT!E1557</f>
        <v>3383</v>
      </c>
      <c r="E1554" s="2">
        <f t="shared" si="96"/>
        <v>7891856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CONFIRMED BEARISH</v>
      </c>
    </row>
    <row r="1555" spans="1:8" ht="13.5" x14ac:dyDescent="0.25">
      <c r="A1555" s="3">
        <f>TITRES_STAT!B1558</f>
        <v>44579</v>
      </c>
      <c r="B1555" s="5">
        <f>TITRES_STAT!C1558</f>
        <v>0.86</v>
      </c>
      <c r="C1555" s="5">
        <f>TITRES_STAT!D1558</f>
        <v>0.86</v>
      </c>
      <c r="D1555" s="5">
        <f>TITRES_STAT!E1558</f>
        <v>11800</v>
      </c>
      <c r="E1555" s="2">
        <f t="shared" si="96"/>
        <v>7903656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44580</v>
      </c>
      <c r="B1556" s="5">
        <f>TITRES_STAT!C1559</f>
        <v>0.86</v>
      </c>
      <c r="C1556" s="5">
        <f>TITRES_STAT!D1559</f>
        <v>0.86</v>
      </c>
      <c r="D1556" s="5">
        <f>TITRES_STAT!E1559</f>
        <v>7103</v>
      </c>
      <c r="E1556" s="2">
        <f t="shared" si="96"/>
        <v>7903656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CONFIRMED BULLISH</v>
      </c>
    </row>
    <row r="1557" spans="1:8" ht="13.5" x14ac:dyDescent="0.25">
      <c r="A1557" s="3">
        <f>TITRES_STAT!B1560</f>
        <v>44581</v>
      </c>
      <c r="B1557" s="5">
        <f>TITRES_STAT!C1560</f>
        <v>0.86</v>
      </c>
      <c r="C1557" s="5">
        <f>TITRES_STAT!D1560</f>
        <v>0.86</v>
      </c>
      <c r="D1557" s="5">
        <f>TITRES_STAT!E1560</f>
        <v>6001</v>
      </c>
      <c r="E1557" s="2">
        <f t="shared" si="96"/>
        <v>7903656</v>
      </c>
      <c r="F1557" s="5" t="str">
        <f t="shared" si="99"/>
        <v>BULLISH</v>
      </c>
      <c r="G1557" s="5" t="str">
        <f t="shared" si="98"/>
        <v>NEUTRAL</v>
      </c>
      <c r="H1557" s="5" t="str">
        <f t="shared" si="97"/>
        <v>NEUTRAL</v>
      </c>
    </row>
    <row r="1558" spans="1:8" ht="13.5" x14ac:dyDescent="0.25">
      <c r="A1558" s="3">
        <f>TITRES_STAT!B1561</f>
        <v>44582</v>
      </c>
      <c r="B1558" s="5">
        <f>TITRES_STAT!C1561</f>
        <v>0.86</v>
      </c>
      <c r="C1558" s="5">
        <f>TITRES_STAT!D1561</f>
        <v>0.86</v>
      </c>
      <c r="D1558" s="5">
        <f>TITRES_STAT!E1561</f>
        <v>12477</v>
      </c>
      <c r="E1558" s="2">
        <f t="shared" si="96"/>
        <v>7903656</v>
      </c>
      <c r="F1558" s="5" t="str">
        <f t="shared" si="99"/>
        <v>BULLISH</v>
      </c>
      <c r="G1558" s="5" t="str">
        <f t="shared" si="98"/>
        <v>NEUTRAL</v>
      </c>
      <c r="H1558" s="5" t="str">
        <f t="shared" si="97"/>
        <v>CONFIRMED BULLISH</v>
      </c>
    </row>
    <row r="1559" spans="1:8" ht="13.5" x14ac:dyDescent="0.25">
      <c r="A1559" s="3">
        <f>TITRES_STAT!B1562</f>
        <v>44585</v>
      </c>
      <c r="B1559" s="5">
        <f>TITRES_STAT!C1562</f>
        <v>0.86</v>
      </c>
      <c r="C1559" s="5">
        <f>TITRES_STAT!D1562</f>
        <v>0.86</v>
      </c>
      <c r="D1559" s="5">
        <f>TITRES_STAT!E1562</f>
        <v>3803</v>
      </c>
      <c r="E1559" s="2">
        <f t="shared" si="96"/>
        <v>7903656</v>
      </c>
      <c r="F1559" s="5" t="str">
        <f t="shared" si="99"/>
        <v>BULLISH</v>
      </c>
      <c r="G1559" s="5" t="str">
        <f t="shared" si="98"/>
        <v>NEUTRAL</v>
      </c>
      <c r="H1559" s="5" t="str">
        <f t="shared" si="97"/>
        <v>CONFIRMED BULLISH</v>
      </c>
    </row>
    <row r="1560" spans="1:8" ht="13.5" x14ac:dyDescent="0.25">
      <c r="A1560" s="3">
        <f>TITRES_STAT!B1563</f>
        <v>44586</v>
      </c>
      <c r="B1560" s="5">
        <f>TITRES_STAT!C1563</f>
        <v>0.86</v>
      </c>
      <c r="C1560" s="5">
        <f>TITRES_STAT!D1563</f>
        <v>0.86</v>
      </c>
      <c r="D1560" s="5">
        <f>TITRES_STAT!E1563</f>
        <v>3585</v>
      </c>
      <c r="E1560" s="2">
        <f t="shared" si="96"/>
        <v>7903656</v>
      </c>
      <c r="F1560" s="5" t="str">
        <f t="shared" si="99"/>
        <v>NEUTRAL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44587</v>
      </c>
      <c r="B1561" s="5">
        <f>TITRES_STAT!C1564</f>
        <v>0.86</v>
      </c>
      <c r="C1561" s="5">
        <f>TITRES_STAT!D1564</f>
        <v>0.86</v>
      </c>
      <c r="D1561" s="5">
        <f>TITRES_STAT!E1564</f>
        <v>22518</v>
      </c>
      <c r="E1561" s="2">
        <f t="shared" si="96"/>
        <v>7903656</v>
      </c>
      <c r="F1561" s="5" t="str">
        <f t="shared" si="99"/>
        <v>NEUTRAL</v>
      </c>
      <c r="G1561" s="5" t="str">
        <f t="shared" si="98"/>
        <v>NEUTRAL</v>
      </c>
      <c r="H1561" s="5" t="str">
        <f t="shared" si="97"/>
        <v>NEUTRAL</v>
      </c>
    </row>
    <row r="1562" spans="1:8" ht="13.5" x14ac:dyDescent="0.25">
      <c r="A1562" s="3">
        <f>TITRES_STAT!B1565</f>
        <v>44588</v>
      </c>
      <c r="B1562" s="5">
        <f>TITRES_STAT!C1565</f>
        <v>0.87</v>
      </c>
      <c r="C1562" s="5">
        <f>TITRES_STAT!D1565</f>
        <v>0.87</v>
      </c>
      <c r="D1562" s="5">
        <f>TITRES_STAT!E1565</f>
        <v>17965</v>
      </c>
      <c r="E1562" s="2">
        <f t="shared" si="96"/>
        <v>7921621</v>
      </c>
      <c r="F1562" s="5" t="str">
        <f t="shared" si="99"/>
        <v>BULLISH</v>
      </c>
      <c r="G1562" s="5" t="str">
        <f t="shared" si="98"/>
        <v>NEUTRAL</v>
      </c>
      <c r="H1562" s="5" t="str">
        <f t="shared" si="97"/>
        <v>CONFIRMED BULLISH</v>
      </c>
    </row>
    <row r="1563" spans="1:8" ht="13.5" x14ac:dyDescent="0.25">
      <c r="A1563" s="3">
        <f>TITRES_STAT!B1566</f>
        <v>44589</v>
      </c>
      <c r="B1563" s="5">
        <f>TITRES_STAT!C1566</f>
        <v>0.87</v>
      </c>
      <c r="C1563" s="5">
        <f>TITRES_STAT!D1566</f>
        <v>0.87</v>
      </c>
      <c r="D1563" s="5">
        <f>TITRES_STAT!E1566</f>
        <v>35508</v>
      </c>
      <c r="E1563" s="2">
        <f t="shared" si="96"/>
        <v>7921621</v>
      </c>
      <c r="F1563" s="5" t="str">
        <f t="shared" si="99"/>
        <v>BULLISH</v>
      </c>
      <c r="G1563" s="5" t="str">
        <f t="shared" si="98"/>
        <v>NEUTRAL</v>
      </c>
      <c r="H1563" s="5" t="str">
        <f t="shared" si="97"/>
        <v>CONFIRMED BULLISH</v>
      </c>
    </row>
    <row r="1564" spans="1:8" ht="13.5" x14ac:dyDescent="0.25">
      <c r="A1564" s="3">
        <f>TITRES_STAT!B1567</f>
        <v>44592</v>
      </c>
      <c r="B1564" s="5">
        <f>TITRES_STAT!C1567</f>
        <v>0.84</v>
      </c>
      <c r="C1564" s="5">
        <f>TITRES_STAT!D1567</f>
        <v>0.84</v>
      </c>
      <c r="D1564" s="5">
        <f>TITRES_STAT!E1567</f>
        <v>17241</v>
      </c>
      <c r="E1564" s="2">
        <f t="shared" si="96"/>
        <v>7904380</v>
      </c>
      <c r="F1564" s="5" t="str">
        <f t="shared" si="99"/>
        <v>BULLISH</v>
      </c>
      <c r="G1564" s="5" t="str">
        <f t="shared" si="98"/>
        <v>NEUTRAL</v>
      </c>
      <c r="H1564" s="5" t="str">
        <f t="shared" si="97"/>
        <v>BULLISH DIVERGENCE</v>
      </c>
    </row>
    <row r="1565" spans="1:8" ht="13.5" x14ac:dyDescent="0.25">
      <c r="A1565" s="3">
        <f>TITRES_STAT!B1568</f>
        <v>44593</v>
      </c>
      <c r="B1565" s="5">
        <f>TITRES_STAT!C1568</f>
        <v>0.86</v>
      </c>
      <c r="C1565" s="5">
        <f>TITRES_STAT!D1568</f>
        <v>0.86</v>
      </c>
      <c r="D1565" s="5">
        <f>TITRES_STAT!E1568</f>
        <v>14975</v>
      </c>
      <c r="E1565" s="2">
        <f t="shared" si="96"/>
        <v>7919355</v>
      </c>
      <c r="F1565" s="5" t="str">
        <f t="shared" si="99"/>
        <v>BULLISH</v>
      </c>
      <c r="G1565" s="5" t="str">
        <f t="shared" si="98"/>
        <v>NEUTRAL</v>
      </c>
      <c r="H1565" s="5" t="str">
        <f t="shared" si="97"/>
        <v>NEUTRAL</v>
      </c>
    </row>
    <row r="1566" spans="1:8" ht="13.5" x14ac:dyDescent="0.25">
      <c r="A1566" s="3">
        <f>TITRES_STAT!B1569</f>
        <v>44594</v>
      </c>
      <c r="B1566" s="5">
        <f>TITRES_STAT!C1569</f>
        <v>0.91</v>
      </c>
      <c r="C1566" s="5">
        <f>TITRES_STAT!D1569</f>
        <v>0.91</v>
      </c>
      <c r="D1566" s="5">
        <f>TITRES_STAT!E1569</f>
        <v>72089</v>
      </c>
      <c r="E1566" s="2">
        <f t="shared" si="96"/>
        <v>7991444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CONFIRMED BULLISH</v>
      </c>
    </row>
    <row r="1567" spans="1:8" ht="13.5" x14ac:dyDescent="0.25">
      <c r="A1567" s="3">
        <f>TITRES_STAT!B1570</f>
        <v>44595</v>
      </c>
      <c r="B1567" s="5">
        <f>TITRES_STAT!C1570</f>
        <v>0.92</v>
      </c>
      <c r="C1567" s="5">
        <f>TITRES_STAT!D1570</f>
        <v>0.92</v>
      </c>
      <c r="D1567" s="5">
        <f>TITRES_STAT!E1570</f>
        <v>83159</v>
      </c>
      <c r="E1567" s="2">
        <f t="shared" si="96"/>
        <v>8074603</v>
      </c>
      <c r="F1567" s="5" t="str">
        <f t="shared" si="99"/>
        <v>BULLISH</v>
      </c>
      <c r="G1567" s="5" t="str">
        <f t="shared" si="98"/>
        <v>NEUTRAL</v>
      </c>
      <c r="H1567" s="5" t="str">
        <f t="shared" si="97"/>
        <v>CONFIRMED BULLISH</v>
      </c>
    </row>
    <row r="1568" spans="1:8" ht="13.5" x14ac:dyDescent="0.25">
      <c r="A1568" s="3">
        <f>TITRES_STAT!B1571</f>
        <v>44596</v>
      </c>
      <c r="B1568" s="5">
        <f>TITRES_STAT!C1571</f>
        <v>0.87</v>
      </c>
      <c r="C1568" s="5">
        <f>TITRES_STAT!D1571</f>
        <v>0.87</v>
      </c>
      <c r="D1568" s="5">
        <f>TITRES_STAT!E1571</f>
        <v>27222</v>
      </c>
      <c r="E1568" s="2">
        <f t="shared" si="96"/>
        <v>8047381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NEUTRAL</v>
      </c>
    </row>
    <row r="1569" spans="1:8" ht="13.5" x14ac:dyDescent="0.25">
      <c r="A1569" s="3">
        <f>TITRES_STAT!B1572</f>
        <v>44599</v>
      </c>
      <c r="B1569" s="5">
        <f>TITRES_STAT!C1572</f>
        <v>0.88</v>
      </c>
      <c r="C1569" s="5">
        <f>TITRES_STAT!D1572</f>
        <v>0.88</v>
      </c>
      <c r="D1569" s="5">
        <f>TITRES_STAT!E1572</f>
        <v>17030</v>
      </c>
      <c r="E1569" s="2">
        <f t="shared" si="96"/>
        <v>8064411</v>
      </c>
      <c r="F1569" s="5" t="str">
        <f t="shared" si="99"/>
        <v>BULLISH</v>
      </c>
      <c r="G1569" s="5" t="str">
        <f t="shared" si="98"/>
        <v>STRONG</v>
      </c>
      <c r="H1569" s="5" t="str">
        <f t="shared" si="97"/>
        <v>CONFIRMED BULLISH</v>
      </c>
    </row>
    <row r="1570" spans="1:8" ht="13.5" x14ac:dyDescent="0.25">
      <c r="A1570" s="3">
        <f>TITRES_STAT!B1573</f>
        <v>44600</v>
      </c>
      <c r="B1570" s="5">
        <f>TITRES_STAT!C1573</f>
        <v>0.89</v>
      </c>
      <c r="C1570" s="5">
        <f>TITRES_STAT!D1573</f>
        <v>0.89</v>
      </c>
      <c r="D1570" s="5">
        <f>TITRES_STAT!E1573</f>
        <v>44991</v>
      </c>
      <c r="E1570" s="2">
        <f t="shared" si="96"/>
        <v>8109402</v>
      </c>
      <c r="F1570" s="5" t="str">
        <f t="shared" si="99"/>
        <v>BULLISH</v>
      </c>
      <c r="G1570" s="5" t="str">
        <f t="shared" si="98"/>
        <v>STRONG</v>
      </c>
      <c r="H1570" s="5" t="str">
        <f t="shared" si="97"/>
        <v>CONFIRMED BULLISH</v>
      </c>
    </row>
    <row r="1571" spans="1:8" ht="13.5" x14ac:dyDescent="0.25">
      <c r="A1571" s="3">
        <f>TITRES_STAT!B1574</f>
        <v>44601</v>
      </c>
      <c r="B1571" s="5">
        <f>TITRES_STAT!C1574</f>
        <v>0.9</v>
      </c>
      <c r="C1571" s="5">
        <f>TITRES_STAT!D1574</f>
        <v>0.9</v>
      </c>
      <c r="D1571" s="5">
        <f>TITRES_STAT!E1574</f>
        <v>46966</v>
      </c>
      <c r="E1571" s="2">
        <f t="shared" si="96"/>
        <v>8156368</v>
      </c>
      <c r="F1571" s="5" t="str">
        <f t="shared" si="99"/>
        <v>BULLISH</v>
      </c>
      <c r="G1571" s="5" t="str">
        <f t="shared" si="98"/>
        <v>STRONG</v>
      </c>
      <c r="H1571" s="5" t="str">
        <f t="shared" si="97"/>
        <v>BULLISH DIVERGENCE</v>
      </c>
    </row>
    <row r="1572" spans="1:8" ht="13.5" x14ac:dyDescent="0.25">
      <c r="A1572" s="3">
        <f>TITRES_STAT!B1575</f>
        <v>44602</v>
      </c>
      <c r="B1572" s="5">
        <f>TITRES_STAT!C1575</f>
        <v>0.88</v>
      </c>
      <c r="C1572" s="5">
        <f>TITRES_STAT!D1575</f>
        <v>0.88</v>
      </c>
      <c r="D1572" s="5">
        <f>TITRES_STAT!E1575</f>
        <v>12637</v>
      </c>
      <c r="E1572" s="2">
        <f t="shared" si="96"/>
        <v>8143731</v>
      </c>
      <c r="F1572" s="5" t="str">
        <f t="shared" si="99"/>
        <v>BULLISH</v>
      </c>
      <c r="G1572" s="5" t="str">
        <f t="shared" si="98"/>
        <v>NEUTRAL</v>
      </c>
      <c r="H1572" s="5" t="str">
        <f t="shared" si="97"/>
        <v>BULLISH DIVERGENCE</v>
      </c>
    </row>
    <row r="1573" spans="1:8" ht="13.5" x14ac:dyDescent="0.25">
      <c r="A1573" s="3">
        <f>TITRES_STAT!B1576</f>
        <v>44603</v>
      </c>
      <c r="B1573" s="5">
        <f>TITRES_STAT!C1576</f>
        <v>0.89</v>
      </c>
      <c r="C1573" s="5">
        <f>TITRES_STAT!D1576</f>
        <v>0.89</v>
      </c>
      <c r="D1573" s="5">
        <f>TITRES_STAT!E1576</f>
        <v>3621</v>
      </c>
      <c r="E1573" s="2">
        <f t="shared" si="96"/>
        <v>8147352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CONFIRMED BULLISH</v>
      </c>
    </row>
    <row r="1574" spans="1:8" ht="13.5" x14ac:dyDescent="0.25">
      <c r="A1574" s="3">
        <f>TITRES_STAT!B1577</f>
        <v>44606</v>
      </c>
      <c r="B1574" s="5">
        <f>TITRES_STAT!C1577</f>
        <v>0.87</v>
      </c>
      <c r="C1574" s="5">
        <f>TITRES_STAT!D1577</f>
        <v>0.87</v>
      </c>
      <c r="D1574" s="5">
        <f>TITRES_STAT!E1577</f>
        <v>16678</v>
      </c>
      <c r="E1574" s="2">
        <f t="shared" si="96"/>
        <v>8130674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BULLISH DIVERGENCE</v>
      </c>
    </row>
    <row r="1575" spans="1:8" ht="13.5" x14ac:dyDescent="0.25">
      <c r="A1575" s="3">
        <f>TITRES_STAT!B1578</f>
        <v>44607</v>
      </c>
      <c r="B1575" s="5">
        <f>TITRES_STAT!C1578</f>
        <v>0.87</v>
      </c>
      <c r="C1575" s="5">
        <f>TITRES_STAT!D1578</f>
        <v>0.87</v>
      </c>
      <c r="D1575" s="5">
        <f>TITRES_STAT!E1578</f>
        <v>8453</v>
      </c>
      <c r="E1575" s="2">
        <f t="shared" si="96"/>
        <v>8130674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BULLISH DIVERGENCE</v>
      </c>
    </row>
    <row r="1576" spans="1:8" ht="13.5" x14ac:dyDescent="0.25">
      <c r="A1576" s="3">
        <f>TITRES_STAT!B1579</f>
        <v>44608</v>
      </c>
      <c r="B1576" s="5">
        <f>TITRES_STAT!C1579</f>
        <v>0.86</v>
      </c>
      <c r="C1576" s="5">
        <f>TITRES_STAT!D1579</f>
        <v>0.86</v>
      </c>
      <c r="D1576" s="5">
        <f>TITRES_STAT!E1579</f>
        <v>14597</v>
      </c>
      <c r="E1576" s="2">
        <f t="shared" si="96"/>
        <v>8116077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CONFIRMED BEARISH</v>
      </c>
    </row>
    <row r="1577" spans="1:8" ht="13.5" x14ac:dyDescent="0.25">
      <c r="A1577" s="3">
        <f>TITRES_STAT!B1580</f>
        <v>44609</v>
      </c>
      <c r="B1577" s="5">
        <f>TITRES_STAT!C1580</f>
        <v>0.89</v>
      </c>
      <c r="C1577" s="5">
        <f>TITRES_STAT!D1580</f>
        <v>0.89</v>
      </c>
      <c r="D1577" s="5">
        <f>TITRES_STAT!E1580</f>
        <v>12244</v>
      </c>
      <c r="E1577" s="2">
        <f t="shared" si="96"/>
        <v>8128321</v>
      </c>
      <c r="F1577" s="5" t="str">
        <f t="shared" si="99"/>
        <v>BEARISH</v>
      </c>
      <c r="G1577" s="5" t="str">
        <f t="shared" si="98"/>
        <v>NEUTRAL</v>
      </c>
      <c r="H1577" s="5" t="str">
        <f t="shared" si="97"/>
        <v>BEARISH DIVERGENCE</v>
      </c>
    </row>
    <row r="1578" spans="1:8" ht="13.5" x14ac:dyDescent="0.25">
      <c r="A1578" s="3">
        <f>TITRES_STAT!B1581</f>
        <v>44610</v>
      </c>
      <c r="B1578" s="5">
        <f>TITRES_STAT!C1581</f>
        <v>0.88</v>
      </c>
      <c r="C1578" s="5">
        <f>TITRES_STAT!D1581</f>
        <v>0.88</v>
      </c>
      <c r="D1578" s="5">
        <f>TITRES_STAT!E1581</f>
        <v>501</v>
      </c>
      <c r="E1578" s="2">
        <f t="shared" si="96"/>
        <v>8127820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CONFIRMED BEARISH</v>
      </c>
    </row>
    <row r="1579" spans="1:8" ht="13.5" x14ac:dyDescent="0.25">
      <c r="A1579" s="3">
        <f>TITRES_STAT!B1582</f>
        <v>44613</v>
      </c>
      <c r="B1579" s="5">
        <f>TITRES_STAT!C1582</f>
        <v>0.88</v>
      </c>
      <c r="C1579" s="5">
        <f>TITRES_STAT!D1582</f>
        <v>0.88</v>
      </c>
      <c r="D1579" s="5">
        <f>TITRES_STAT!E1582</f>
        <v>28213</v>
      </c>
      <c r="E1579" s="2">
        <f t="shared" si="96"/>
        <v>8127820</v>
      </c>
      <c r="F1579" s="5" t="str">
        <f t="shared" si="99"/>
        <v>BEARISH</v>
      </c>
      <c r="G1579" s="5" t="str">
        <f t="shared" si="98"/>
        <v>NEUTRAL</v>
      </c>
      <c r="H1579" s="5" t="str">
        <f t="shared" si="97"/>
        <v>BEARISH DIVERGENCE</v>
      </c>
    </row>
    <row r="1580" spans="1:8" ht="13.5" x14ac:dyDescent="0.25">
      <c r="A1580" s="3">
        <f>TITRES_STAT!B1583</f>
        <v>44614</v>
      </c>
      <c r="B1580" s="5">
        <f>TITRES_STAT!C1583</f>
        <v>0.89</v>
      </c>
      <c r="C1580" s="5">
        <f>TITRES_STAT!D1583</f>
        <v>0.89</v>
      </c>
      <c r="D1580" s="5">
        <f>TITRES_STAT!E1583</f>
        <v>270</v>
      </c>
      <c r="E1580" s="2">
        <f t="shared" si="96"/>
        <v>8128090</v>
      </c>
      <c r="F1580" s="5" t="str">
        <f t="shared" si="99"/>
        <v>BEARISH</v>
      </c>
      <c r="G1580" s="5" t="str">
        <f t="shared" si="98"/>
        <v>NEUTRAL</v>
      </c>
      <c r="H1580" s="5" t="str">
        <f t="shared" si="97"/>
        <v>BEARISH DIVERGENCE</v>
      </c>
    </row>
    <row r="1581" spans="1:8" ht="13.5" x14ac:dyDescent="0.25">
      <c r="A1581" s="3">
        <f>TITRES_STAT!B1584</f>
        <v>44615</v>
      </c>
      <c r="B1581" s="5">
        <f>TITRES_STAT!C1584</f>
        <v>0.87</v>
      </c>
      <c r="C1581" s="5">
        <f>TITRES_STAT!D1584</f>
        <v>0.87</v>
      </c>
      <c r="D1581" s="5">
        <f>TITRES_STAT!E1584</f>
        <v>4848</v>
      </c>
      <c r="E1581" s="2">
        <f t="shared" si="96"/>
        <v>8123242</v>
      </c>
      <c r="F1581" s="5" t="str">
        <f t="shared" si="99"/>
        <v>BULLISH</v>
      </c>
      <c r="G1581" s="5" t="str">
        <f t="shared" si="98"/>
        <v>NEUTRAL</v>
      </c>
      <c r="H1581" s="5" t="str">
        <f t="shared" si="97"/>
        <v>CONFIRMED BULLISH</v>
      </c>
    </row>
    <row r="1582" spans="1:8" ht="13.5" x14ac:dyDescent="0.25">
      <c r="A1582" s="3">
        <f>TITRES_STAT!B1585</f>
        <v>44616</v>
      </c>
      <c r="B1582" s="5">
        <f>TITRES_STAT!C1585</f>
        <v>0.87</v>
      </c>
      <c r="C1582" s="5">
        <f>TITRES_STAT!D1585</f>
        <v>0.87</v>
      </c>
      <c r="D1582" s="5">
        <f>TITRES_STAT!E1585</f>
        <v>23261</v>
      </c>
      <c r="E1582" s="2">
        <f t="shared" si="96"/>
        <v>8123242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44617</v>
      </c>
      <c r="B1583" s="5">
        <f>TITRES_STAT!C1586</f>
        <v>0.87</v>
      </c>
      <c r="C1583" s="5">
        <f>TITRES_STAT!D1586</f>
        <v>0.87</v>
      </c>
      <c r="D1583" s="5">
        <f>TITRES_STAT!E1586</f>
        <v>14970</v>
      </c>
      <c r="E1583" s="2">
        <f t="shared" si="96"/>
        <v>8123242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44620</v>
      </c>
      <c r="B1584" s="5">
        <f>TITRES_STAT!C1587</f>
        <v>0.85</v>
      </c>
      <c r="C1584" s="5">
        <f>TITRES_STAT!D1587</f>
        <v>0.85</v>
      </c>
      <c r="D1584" s="5">
        <f>TITRES_STAT!E1587</f>
        <v>10058</v>
      </c>
      <c r="E1584" s="2">
        <f t="shared" si="96"/>
        <v>8113184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CONFIRMED BEARISH</v>
      </c>
    </row>
    <row r="1585" spans="1:8" ht="13.5" x14ac:dyDescent="0.25">
      <c r="A1585" s="3">
        <f>TITRES_STAT!B1588</f>
        <v>44621</v>
      </c>
      <c r="B1585" s="5">
        <f>TITRES_STAT!C1588</f>
        <v>0.86</v>
      </c>
      <c r="C1585" s="5">
        <f>TITRES_STAT!D1588</f>
        <v>0.86</v>
      </c>
      <c r="D1585" s="5">
        <f>TITRES_STAT!E1588</f>
        <v>7000</v>
      </c>
      <c r="E1585" s="2">
        <f t="shared" si="96"/>
        <v>8120184</v>
      </c>
      <c r="F1585" s="5" t="str">
        <f t="shared" si="99"/>
        <v>BEARISH</v>
      </c>
      <c r="G1585" s="5" t="str">
        <f t="shared" si="98"/>
        <v>NEUTRAL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0.87</v>
      </c>
      <c r="C1586" s="5">
        <f>TITRES_STAT!D1589</f>
        <v>0.87</v>
      </c>
      <c r="D1586" s="5">
        <f>TITRES_STAT!E1589</f>
        <v>2223</v>
      </c>
      <c r="E1586" s="2">
        <f t="shared" si="96"/>
        <v>8122407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NEUTRAL</v>
      </c>
    </row>
    <row r="1587" spans="1:8" ht="13.5" x14ac:dyDescent="0.25">
      <c r="A1587" s="3">
        <f>TITRES_STAT!B1590</f>
        <v>44623</v>
      </c>
      <c r="B1587" s="5">
        <f>TITRES_STAT!C1590</f>
        <v>0.85</v>
      </c>
      <c r="C1587" s="5">
        <f>TITRES_STAT!D1590</f>
        <v>0.85</v>
      </c>
      <c r="D1587" s="5">
        <f>TITRES_STAT!E1590</f>
        <v>16663</v>
      </c>
      <c r="E1587" s="2">
        <f t="shared" si="96"/>
        <v>8105744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CONFIRMED BEARISH</v>
      </c>
    </row>
    <row r="1588" spans="1:8" ht="13.5" x14ac:dyDescent="0.25">
      <c r="A1588" s="3">
        <f>TITRES_STAT!B1591</f>
        <v>44624</v>
      </c>
      <c r="B1588" s="5">
        <f>TITRES_STAT!C1591</f>
        <v>0.86</v>
      </c>
      <c r="C1588" s="5">
        <f>TITRES_STAT!D1591</f>
        <v>0.86</v>
      </c>
      <c r="D1588" s="5">
        <f>TITRES_STAT!E1591</f>
        <v>2708</v>
      </c>
      <c r="E1588" s="2">
        <f t="shared" si="96"/>
        <v>8108452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CONFIRMED BEARISH</v>
      </c>
    </row>
    <row r="1589" spans="1:8" ht="13.5" x14ac:dyDescent="0.25">
      <c r="A1589" s="3">
        <f>TITRES_STAT!B1592</f>
        <v>44627</v>
      </c>
      <c r="B1589" s="5">
        <f>TITRES_STAT!C1592</f>
        <v>0.86</v>
      </c>
      <c r="C1589" s="5">
        <f>TITRES_STAT!D1592</f>
        <v>0.86</v>
      </c>
      <c r="D1589" s="5">
        <f>TITRES_STAT!E1592</f>
        <v>650</v>
      </c>
      <c r="E1589" s="2">
        <f t="shared" si="96"/>
        <v>8108452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BEARISH DIVERGENCE</v>
      </c>
    </row>
    <row r="1590" spans="1:8" ht="13.5" x14ac:dyDescent="0.25">
      <c r="A1590" s="3">
        <f>TITRES_STAT!B1593</f>
        <v>44628</v>
      </c>
      <c r="B1590" s="5">
        <f>TITRES_STAT!C1593</f>
        <v>0.86</v>
      </c>
      <c r="C1590" s="5">
        <f>TITRES_STAT!D1593</f>
        <v>0.86</v>
      </c>
      <c r="D1590" s="5">
        <f>TITRES_STAT!E1593</f>
        <v>2679</v>
      </c>
      <c r="E1590" s="2">
        <f t="shared" si="96"/>
        <v>8108452</v>
      </c>
      <c r="F1590" s="5" t="str">
        <f t="shared" si="99"/>
        <v>BEARISH</v>
      </c>
      <c r="G1590" s="5" t="str">
        <f t="shared" si="98"/>
        <v>NEUTRAL</v>
      </c>
      <c r="H1590" s="5" t="str">
        <f t="shared" si="97"/>
        <v>NEUTRAL</v>
      </c>
    </row>
    <row r="1591" spans="1:8" ht="13.5" x14ac:dyDescent="0.25">
      <c r="A1591" s="3">
        <f>TITRES_STAT!B1594</f>
        <v>44629</v>
      </c>
      <c r="B1591" s="5">
        <f>TITRES_STAT!C1594</f>
        <v>0.87</v>
      </c>
      <c r="C1591" s="5">
        <f>TITRES_STAT!D1594</f>
        <v>0.87</v>
      </c>
      <c r="D1591" s="5">
        <f>TITRES_STAT!E1594</f>
        <v>4771</v>
      </c>
      <c r="E1591" s="2">
        <f t="shared" si="96"/>
        <v>8113223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NEUTRAL</v>
      </c>
    </row>
    <row r="1592" spans="1:8" ht="13.5" x14ac:dyDescent="0.25">
      <c r="A1592" s="3">
        <f>TITRES_STAT!B1595</f>
        <v>44630</v>
      </c>
      <c r="B1592" s="5">
        <f>TITRES_STAT!C1595</f>
        <v>0.87</v>
      </c>
      <c r="C1592" s="5">
        <f>TITRES_STAT!D1595</f>
        <v>0.87</v>
      </c>
      <c r="D1592" s="5">
        <f>TITRES_STAT!E1595</f>
        <v>3874</v>
      </c>
      <c r="E1592" s="2">
        <f t="shared" si="96"/>
        <v>8113223</v>
      </c>
      <c r="F1592" s="5" t="str">
        <f t="shared" si="99"/>
        <v>BULLISH</v>
      </c>
      <c r="G1592" s="5" t="str">
        <f t="shared" si="98"/>
        <v>NEUTRAL</v>
      </c>
      <c r="H1592" s="5" t="str">
        <f t="shared" si="97"/>
        <v>CONFIRMED BULLISH</v>
      </c>
    </row>
    <row r="1593" spans="1:8" ht="13.5" x14ac:dyDescent="0.25">
      <c r="A1593" s="3">
        <f>TITRES_STAT!B1596</f>
        <v>44631</v>
      </c>
      <c r="B1593" s="5">
        <f>TITRES_STAT!C1596</f>
        <v>0.87</v>
      </c>
      <c r="C1593" s="5">
        <f>TITRES_STAT!D1596</f>
        <v>0.87</v>
      </c>
      <c r="D1593" s="5">
        <f>TITRES_STAT!E1596</f>
        <v>1680</v>
      </c>
      <c r="E1593" s="2">
        <f t="shared" si="96"/>
        <v>8113223</v>
      </c>
      <c r="F1593" s="5" t="str">
        <f t="shared" si="99"/>
        <v>BULLISH</v>
      </c>
      <c r="G1593" s="5" t="str">
        <f t="shared" si="98"/>
        <v>NEUTRAL</v>
      </c>
      <c r="H1593" s="5" t="str">
        <f t="shared" si="97"/>
        <v>CONFIRMED BULLISH</v>
      </c>
    </row>
    <row r="1594" spans="1:8" ht="13.5" x14ac:dyDescent="0.25">
      <c r="A1594" s="3">
        <f>TITRES_STAT!B1597</f>
        <v>44634</v>
      </c>
      <c r="B1594" s="5">
        <f>TITRES_STAT!C1597</f>
        <v>0.87</v>
      </c>
      <c r="C1594" s="5">
        <f>TITRES_STAT!D1597</f>
        <v>0.87</v>
      </c>
      <c r="D1594" s="5">
        <f>TITRES_STAT!E1597</f>
        <v>4445</v>
      </c>
      <c r="E1594" s="2">
        <f t="shared" si="96"/>
        <v>8113223</v>
      </c>
      <c r="F1594" s="5" t="str">
        <f t="shared" si="99"/>
        <v>BULLISH</v>
      </c>
      <c r="G1594" s="5" t="str">
        <f t="shared" si="98"/>
        <v>NEUTRAL</v>
      </c>
      <c r="H1594" s="5" t="str">
        <f t="shared" si="97"/>
        <v>CONFIRMED BULLISH</v>
      </c>
    </row>
    <row r="1595" spans="1:8" ht="13.5" x14ac:dyDescent="0.25">
      <c r="A1595" s="3">
        <f>TITRES_STAT!B1598</f>
        <v>44635</v>
      </c>
      <c r="B1595" s="5">
        <f>TITRES_STAT!C1598</f>
        <v>0.86</v>
      </c>
      <c r="C1595" s="5">
        <f>TITRES_STAT!D1598</f>
        <v>0.86</v>
      </c>
      <c r="D1595" s="5">
        <f>TITRES_STAT!E1598</f>
        <v>35540</v>
      </c>
      <c r="E1595" s="2">
        <f t="shared" si="96"/>
        <v>8077683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NEUTRAL</v>
      </c>
    </row>
    <row r="1596" spans="1:8" ht="13.5" x14ac:dyDescent="0.25">
      <c r="A1596" s="3">
        <f>TITRES_STAT!B1599</f>
        <v>44636</v>
      </c>
      <c r="B1596" s="5">
        <f>TITRES_STAT!C1599</f>
        <v>0.85</v>
      </c>
      <c r="C1596" s="5">
        <f>TITRES_STAT!D1599</f>
        <v>0.85</v>
      </c>
      <c r="D1596" s="5">
        <f>TITRES_STAT!E1599</f>
        <v>31929</v>
      </c>
      <c r="E1596" s="2">
        <f t="shared" si="96"/>
        <v>8045754</v>
      </c>
      <c r="F1596" s="5" t="str">
        <f t="shared" si="99"/>
        <v>BEARISH</v>
      </c>
      <c r="G1596" s="5" t="str">
        <f t="shared" si="98"/>
        <v>NEUTRAL</v>
      </c>
      <c r="H1596" s="5" t="str">
        <f t="shared" si="97"/>
        <v>CONFIRMED BEARISH</v>
      </c>
    </row>
    <row r="1597" spans="1:8" ht="13.5" x14ac:dyDescent="0.25">
      <c r="A1597" s="3">
        <f>TITRES_STAT!B1600</f>
        <v>44637</v>
      </c>
      <c r="B1597" s="5">
        <f>TITRES_STAT!C1600</f>
        <v>0.86</v>
      </c>
      <c r="C1597" s="5">
        <f>TITRES_STAT!D1600</f>
        <v>0.86</v>
      </c>
      <c r="D1597" s="5">
        <f>TITRES_STAT!E1600</f>
        <v>1215</v>
      </c>
      <c r="E1597" s="2">
        <f t="shared" si="96"/>
        <v>8046969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CONFIRMED BEARISH</v>
      </c>
    </row>
    <row r="1598" spans="1:8" ht="13.5" x14ac:dyDescent="0.25">
      <c r="A1598" s="3">
        <f>TITRES_STAT!B1601</f>
        <v>44638</v>
      </c>
      <c r="B1598" s="5">
        <f>TITRES_STAT!C1601</f>
        <v>0.87</v>
      </c>
      <c r="C1598" s="5">
        <f>TITRES_STAT!D1601</f>
        <v>0.87</v>
      </c>
      <c r="D1598" s="5">
        <f>TITRES_STAT!E1601</f>
        <v>27750</v>
      </c>
      <c r="E1598" s="2">
        <f t="shared" si="96"/>
        <v>8074719</v>
      </c>
      <c r="F1598" s="5" t="str">
        <f t="shared" si="99"/>
        <v>BEARISH</v>
      </c>
      <c r="G1598" s="5" t="str">
        <f t="shared" si="98"/>
        <v>NEUTRAL</v>
      </c>
      <c r="H1598" s="5" t="str">
        <f t="shared" si="97"/>
        <v>NEUTRAL</v>
      </c>
    </row>
    <row r="1599" spans="1:8" ht="13.5" x14ac:dyDescent="0.25">
      <c r="A1599" s="3">
        <f>TITRES_STAT!B1602</f>
        <v>44641</v>
      </c>
      <c r="B1599" s="5">
        <f>TITRES_STAT!C1602</f>
        <v>0.86</v>
      </c>
      <c r="C1599" s="5">
        <f>TITRES_STAT!D1602</f>
        <v>0.86</v>
      </c>
      <c r="D1599" s="5">
        <f>TITRES_STAT!E1602</f>
        <v>11816</v>
      </c>
      <c r="E1599" s="2">
        <f t="shared" si="96"/>
        <v>8062903</v>
      </c>
      <c r="F1599" s="5" t="str">
        <f t="shared" si="99"/>
        <v>BEARISH</v>
      </c>
      <c r="G1599" s="5" t="str">
        <f t="shared" si="98"/>
        <v>NEUTRAL</v>
      </c>
      <c r="H1599" s="5" t="str">
        <f t="shared" si="97"/>
        <v>CONFIRMED BEARISH</v>
      </c>
    </row>
    <row r="1600" spans="1:8" ht="13.5" x14ac:dyDescent="0.25">
      <c r="A1600" s="3">
        <f>TITRES_STAT!B1603</f>
        <v>44642</v>
      </c>
      <c r="B1600" s="5">
        <f>TITRES_STAT!C1603</f>
        <v>0.87</v>
      </c>
      <c r="C1600" s="5">
        <f>TITRES_STAT!D1603</f>
        <v>0.87</v>
      </c>
      <c r="D1600" s="5">
        <f>TITRES_STAT!E1603</f>
        <v>19693</v>
      </c>
      <c r="E1600" s="2">
        <f t="shared" si="96"/>
        <v>8082596</v>
      </c>
      <c r="F1600" s="5" t="str">
        <f t="shared" si="99"/>
        <v>BULLISH</v>
      </c>
      <c r="G1600" s="5" t="str">
        <f t="shared" si="98"/>
        <v>NEUTRAL</v>
      </c>
      <c r="H1600" s="5" t="str">
        <f t="shared" si="97"/>
        <v>CONFIRMED BULLISH</v>
      </c>
    </row>
    <row r="1601" spans="1:8" ht="13.5" x14ac:dyDescent="0.25">
      <c r="A1601" s="3">
        <f>TITRES_STAT!B1604</f>
        <v>44643</v>
      </c>
      <c r="B1601" s="5">
        <f>TITRES_STAT!C1604</f>
        <v>0.87</v>
      </c>
      <c r="C1601" s="5">
        <f>TITRES_STAT!D1604</f>
        <v>0.87</v>
      </c>
      <c r="D1601" s="5">
        <f>TITRES_STAT!E1604</f>
        <v>39918</v>
      </c>
      <c r="E1601" s="2">
        <f t="shared" si="96"/>
        <v>8082596</v>
      </c>
      <c r="F1601" s="5" t="str">
        <f t="shared" si="99"/>
        <v>BULLISH</v>
      </c>
      <c r="G1601" s="5" t="str">
        <f t="shared" si="98"/>
        <v>NEUTRAL</v>
      </c>
      <c r="H1601" s="5" t="str">
        <f t="shared" si="97"/>
        <v>CONFIRMED BULLISH</v>
      </c>
    </row>
    <row r="1602" spans="1:8" ht="13.5" x14ac:dyDescent="0.25">
      <c r="A1602" s="3">
        <f>TITRES_STAT!B1605</f>
        <v>44644</v>
      </c>
      <c r="B1602" s="5">
        <f>TITRES_STAT!C1605</f>
        <v>0.86</v>
      </c>
      <c r="C1602" s="5">
        <f>TITRES_STAT!D1605</f>
        <v>0.86</v>
      </c>
      <c r="D1602" s="5">
        <f>TITRES_STAT!E1605</f>
        <v>30623</v>
      </c>
      <c r="E1602" s="2">
        <f t="shared" si="96"/>
        <v>8051973</v>
      </c>
      <c r="F1602" s="5" t="str">
        <f t="shared" si="99"/>
        <v>BULLISH</v>
      </c>
      <c r="G1602" s="5" t="str">
        <f t="shared" si="98"/>
        <v>NEUTRAL</v>
      </c>
      <c r="H1602" s="5" t="str">
        <f t="shared" si="97"/>
        <v>NEUTRAL</v>
      </c>
    </row>
    <row r="1603" spans="1:8" ht="13.5" x14ac:dyDescent="0.25">
      <c r="A1603" s="3">
        <f>TITRES_STAT!B1606</f>
        <v>44645</v>
      </c>
      <c r="B1603" s="5">
        <f>TITRES_STAT!C1606</f>
        <v>0.86</v>
      </c>
      <c r="C1603" s="5">
        <f>TITRES_STAT!D1606</f>
        <v>0.86</v>
      </c>
      <c r="D1603" s="5">
        <f>TITRES_STAT!E1606</f>
        <v>28778</v>
      </c>
      <c r="E1603" s="2">
        <f t="shared" si="96"/>
        <v>8051973</v>
      </c>
      <c r="F1603" s="5" t="str">
        <f t="shared" si="99"/>
        <v>BEARISH</v>
      </c>
      <c r="G1603" s="5" t="str">
        <f t="shared" si="98"/>
        <v>NEUTRAL</v>
      </c>
      <c r="H1603" s="5" t="str">
        <f t="shared" si="97"/>
        <v>CONFIRMED BEARISH</v>
      </c>
    </row>
    <row r="1604" spans="1:8" ht="13.5" x14ac:dyDescent="0.25">
      <c r="A1604" s="3">
        <f>TITRES_STAT!B1607</f>
        <v>44648</v>
      </c>
      <c r="B1604" s="5">
        <f>TITRES_STAT!C1607</f>
        <v>0.86</v>
      </c>
      <c r="C1604" s="5">
        <f>TITRES_STAT!D1607</f>
        <v>0.86</v>
      </c>
      <c r="D1604" s="5">
        <f>TITRES_STAT!E1607</f>
        <v>19277</v>
      </c>
      <c r="E1604" s="2">
        <f t="shared" ref="E1604:E1667" si="100">IF(B1604&gt;B1603, E1603+D1604, IF(B1604&lt;B1603, E1603-D1604, E1603))</f>
        <v>8051973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NEUTRAL</v>
      </c>
    </row>
    <row r="1605" spans="1:8" ht="13.5" x14ac:dyDescent="0.25">
      <c r="A1605" s="3">
        <f>TITRES_STAT!B1608</f>
        <v>44649</v>
      </c>
      <c r="B1605" s="5">
        <f>TITRES_STAT!C1608</f>
        <v>0.85</v>
      </c>
      <c r="C1605" s="5">
        <f>TITRES_STAT!D1608</f>
        <v>0.85</v>
      </c>
      <c r="D1605" s="5">
        <f>TITRES_STAT!E1608</f>
        <v>7971</v>
      </c>
      <c r="E1605" s="2">
        <f t="shared" si="100"/>
        <v>8044002</v>
      </c>
      <c r="F1605" s="5" t="str">
        <f t="shared" si="99"/>
        <v>BEARISH</v>
      </c>
      <c r="G1605" s="5" t="str">
        <f t="shared" si="98"/>
        <v>NEUTRAL</v>
      </c>
      <c r="H1605" s="5" t="str">
        <f t="shared" si="97"/>
        <v>CONFIRMED BEARISH</v>
      </c>
    </row>
    <row r="1606" spans="1:8" ht="13.5" x14ac:dyDescent="0.25">
      <c r="A1606" s="3">
        <f>TITRES_STAT!B1609</f>
        <v>44650</v>
      </c>
      <c r="B1606" s="5">
        <f>TITRES_STAT!C1609</f>
        <v>0.86</v>
      </c>
      <c r="C1606" s="5">
        <f>TITRES_STAT!D1609</f>
        <v>0.86</v>
      </c>
      <c r="D1606" s="5">
        <f>TITRES_STAT!E1609</f>
        <v>3044</v>
      </c>
      <c r="E1606" s="2">
        <f t="shared" si="100"/>
        <v>8047046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44651</v>
      </c>
      <c r="B1607" s="5">
        <f>TITRES_STAT!C1610</f>
        <v>0.86</v>
      </c>
      <c r="C1607" s="5">
        <f>TITRES_STAT!D1610</f>
        <v>0.86</v>
      </c>
      <c r="D1607" s="5">
        <f>TITRES_STAT!E1610</f>
        <v>2429</v>
      </c>
      <c r="E1607" s="2">
        <f t="shared" si="100"/>
        <v>8047046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NEUTRAL</v>
      </c>
    </row>
    <row r="1608" spans="1:8" ht="13.5" x14ac:dyDescent="0.25">
      <c r="A1608" s="3">
        <f>TITRES_STAT!B1611</f>
        <v>44652</v>
      </c>
      <c r="B1608" s="5">
        <f>TITRES_STAT!C1611</f>
        <v>0.86</v>
      </c>
      <c r="C1608" s="5">
        <f>TITRES_STAT!D1611</f>
        <v>0.86</v>
      </c>
      <c r="D1608" s="5">
        <f>TITRES_STAT!E1611</f>
        <v>366</v>
      </c>
      <c r="E1608" s="2">
        <f t="shared" si="100"/>
        <v>8047046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NEUTRAL</v>
      </c>
    </row>
    <row r="1609" spans="1:8" ht="13.5" x14ac:dyDescent="0.25">
      <c r="A1609" s="3">
        <f>TITRES_STAT!B1612</f>
        <v>44655</v>
      </c>
      <c r="B1609" s="5">
        <f>TITRES_STAT!C1612</f>
        <v>0.86</v>
      </c>
      <c r="C1609" s="5">
        <f>TITRES_STAT!D1612</f>
        <v>0.86</v>
      </c>
      <c r="D1609" s="5">
        <f>TITRES_STAT!E1612</f>
        <v>1458</v>
      </c>
      <c r="E1609" s="2">
        <f t="shared" si="100"/>
        <v>8047046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NEUTRAL</v>
      </c>
    </row>
    <row r="1610" spans="1:8" ht="13.5" x14ac:dyDescent="0.25">
      <c r="A1610" s="3">
        <f>TITRES_STAT!B1613</f>
        <v>44656</v>
      </c>
      <c r="B1610" s="5">
        <f>TITRES_STAT!C1613</f>
        <v>0.86</v>
      </c>
      <c r="C1610" s="5">
        <f>TITRES_STAT!D1613</f>
        <v>0.86</v>
      </c>
      <c r="D1610" s="5">
        <f>TITRES_STAT!E1613</f>
        <v>2050</v>
      </c>
      <c r="E1610" s="2">
        <f t="shared" si="100"/>
        <v>8047046</v>
      </c>
      <c r="F1610" s="5" t="str">
        <f t="shared" si="103"/>
        <v>BULLISH</v>
      </c>
      <c r="G1610" s="5" t="str">
        <f t="shared" si="102"/>
        <v>NEUTRAL</v>
      </c>
      <c r="H1610" s="5" t="str">
        <f t="shared" si="101"/>
        <v>CONFIRMED BULLISH</v>
      </c>
    </row>
    <row r="1611" spans="1:8" ht="13.5" x14ac:dyDescent="0.25">
      <c r="A1611" s="3">
        <f>TITRES_STAT!B1614</f>
        <v>44657</v>
      </c>
      <c r="B1611" s="5">
        <f>TITRES_STAT!C1614</f>
        <v>0.86</v>
      </c>
      <c r="C1611" s="5">
        <f>TITRES_STAT!D1614</f>
        <v>0.86</v>
      </c>
      <c r="D1611" s="5">
        <f>TITRES_STAT!E1614</f>
        <v>11622</v>
      </c>
      <c r="E1611" s="2">
        <f t="shared" si="100"/>
        <v>8047046</v>
      </c>
      <c r="F1611" s="5" t="str">
        <f t="shared" si="103"/>
        <v>NEUTRAL</v>
      </c>
      <c r="G1611" s="5" t="str">
        <f t="shared" si="102"/>
        <v>NEUTRAL</v>
      </c>
      <c r="H1611" s="5" t="str">
        <f t="shared" si="101"/>
        <v>NEUTRAL</v>
      </c>
    </row>
    <row r="1612" spans="1:8" ht="13.5" x14ac:dyDescent="0.25">
      <c r="A1612" s="3">
        <f>TITRES_STAT!B1615</f>
        <v>44658</v>
      </c>
      <c r="B1612" s="5">
        <f>TITRES_STAT!C1615</f>
        <v>0.86</v>
      </c>
      <c r="C1612" s="5">
        <f>TITRES_STAT!D1615</f>
        <v>0.86</v>
      </c>
      <c r="D1612" s="5">
        <f>TITRES_STAT!E1615</f>
        <v>664</v>
      </c>
      <c r="E1612" s="2">
        <f t="shared" si="100"/>
        <v>8047046</v>
      </c>
      <c r="F1612" s="5" t="str">
        <f t="shared" si="103"/>
        <v>NEUTRAL</v>
      </c>
      <c r="G1612" s="5" t="str">
        <f t="shared" si="102"/>
        <v>NEUTRAL</v>
      </c>
      <c r="H1612" s="5" t="str">
        <f t="shared" si="101"/>
        <v>NEUTRAL</v>
      </c>
    </row>
    <row r="1613" spans="1:8" ht="13.5" x14ac:dyDescent="0.25">
      <c r="A1613" s="3">
        <f>TITRES_STAT!B1616</f>
        <v>44659</v>
      </c>
      <c r="B1613" s="5">
        <f>TITRES_STAT!C1616</f>
        <v>0.86</v>
      </c>
      <c r="C1613" s="5">
        <f>TITRES_STAT!D1616</f>
        <v>0.86</v>
      </c>
      <c r="D1613" s="5">
        <f>TITRES_STAT!E1616</f>
        <v>14184</v>
      </c>
      <c r="E1613" s="2">
        <f t="shared" si="100"/>
        <v>8047046</v>
      </c>
      <c r="F1613" s="5" t="str">
        <f t="shared" si="103"/>
        <v>NEUTRAL</v>
      </c>
      <c r="G1613" s="5" t="str">
        <f t="shared" si="102"/>
        <v>NEUTRAL</v>
      </c>
      <c r="H1613" s="5" t="str">
        <f t="shared" si="101"/>
        <v>NEUTRAL</v>
      </c>
    </row>
    <row r="1614" spans="1:8" ht="13.5" x14ac:dyDescent="0.25">
      <c r="A1614" s="3">
        <f>TITRES_STAT!B1617</f>
        <v>44662</v>
      </c>
      <c r="B1614" s="5">
        <f>TITRES_STAT!C1617</f>
        <v>0.86</v>
      </c>
      <c r="C1614" s="5">
        <f>TITRES_STAT!D1617</f>
        <v>0.86</v>
      </c>
      <c r="D1614" s="5">
        <f>TITRES_STAT!E1617</f>
        <v>532</v>
      </c>
      <c r="E1614" s="2">
        <f t="shared" si="100"/>
        <v>8047046</v>
      </c>
      <c r="F1614" s="5" t="str">
        <f t="shared" si="103"/>
        <v>NEUTRAL</v>
      </c>
      <c r="G1614" s="5" t="str">
        <f t="shared" si="102"/>
        <v>NEUTRAL</v>
      </c>
      <c r="H1614" s="5" t="str">
        <f t="shared" si="101"/>
        <v>NEUTRAL</v>
      </c>
    </row>
    <row r="1615" spans="1:8" ht="13.5" x14ac:dyDescent="0.25">
      <c r="A1615" s="3">
        <f>TITRES_STAT!B1618</f>
        <v>44663</v>
      </c>
      <c r="B1615" s="5">
        <f>TITRES_STAT!C1618</f>
        <v>0.86</v>
      </c>
      <c r="C1615" s="5">
        <f>TITRES_STAT!D1618</f>
        <v>0.86</v>
      </c>
      <c r="D1615" s="5">
        <f>TITRES_STAT!E1618</f>
        <v>11393</v>
      </c>
      <c r="E1615" s="2">
        <f t="shared" si="100"/>
        <v>8047046</v>
      </c>
      <c r="F1615" s="5" t="str">
        <f t="shared" si="103"/>
        <v>NEUTRAL</v>
      </c>
      <c r="G1615" s="5" t="str">
        <f t="shared" si="102"/>
        <v>NEUTRAL</v>
      </c>
      <c r="H1615" s="5" t="str">
        <f t="shared" si="101"/>
        <v>NEUTRAL</v>
      </c>
    </row>
    <row r="1616" spans="1:8" ht="13.5" x14ac:dyDescent="0.25">
      <c r="A1616" s="3">
        <f>TITRES_STAT!B1619</f>
        <v>44664</v>
      </c>
      <c r="B1616" s="5">
        <f>TITRES_STAT!C1619</f>
        <v>0.86</v>
      </c>
      <c r="C1616" s="5">
        <f>TITRES_STAT!D1619</f>
        <v>0.86</v>
      </c>
      <c r="D1616" s="5">
        <f>TITRES_STAT!E1619</f>
        <v>6350</v>
      </c>
      <c r="E1616" s="2">
        <f t="shared" si="100"/>
        <v>8047046</v>
      </c>
      <c r="F1616" s="5" t="str">
        <f t="shared" si="103"/>
        <v>NEUTRAL</v>
      </c>
      <c r="G1616" s="5" t="str">
        <f t="shared" si="102"/>
        <v>NEUTRAL</v>
      </c>
      <c r="H1616" s="5" t="str">
        <f t="shared" si="101"/>
        <v>NEUTRAL</v>
      </c>
    </row>
    <row r="1617" spans="1:8" ht="13.5" x14ac:dyDescent="0.25">
      <c r="A1617" s="3">
        <f>TITRES_STAT!B1620</f>
        <v>44665</v>
      </c>
      <c r="B1617" s="5">
        <f>TITRES_STAT!C1620</f>
        <v>0.87</v>
      </c>
      <c r="C1617" s="5">
        <f>TITRES_STAT!D1620</f>
        <v>0.87</v>
      </c>
      <c r="D1617" s="5">
        <f>TITRES_STAT!E1620</f>
        <v>16779</v>
      </c>
      <c r="E1617" s="2">
        <f t="shared" si="100"/>
        <v>8063825</v>
      </c>
      <c r="F1617" s="5" t="str">
        <f t="shared" si="103"/>
        <v>BULLISH</v>
      </c>
      <c r="G1617" s="5" t="str">
        <f t="shared" si="102"/>
        <v>NEUTRAL</v>
      </c>
      <c r="H1617" s="5" t="str">
        <f t="shared" si="101"/>
        <v>CONFIRMED BULLISH</v>
      </c>
    </row>
    <row r="1618" spans="1:8" ht="13.5" x14ac:dyDescent="0.25">
      <c r="A1618" s="3">
        <f>TITRES_STAT!B1621</f>
        <v>44666</v>
      </c>
      <c r="B1618" s="5">
        <f>TITRES_STAT!C1621</f>
        <v>0.87</v>
      </c>
      <c r="C1618" s="5">
        <f>TITRES_STAT!D1621</f>
        <v>0.87</v>
      </c>
      <c r="D1618" s="5">
        <f>TITRES_STAT!E1621</f>
        <v>9505</v>
      </c>
      <c r="E1618" s="2">
        <f t="shared" si="100"/>
        <v>8063825</v>
      </c>
      <c r="F1618" s="5" t="str">
        <f t="shared" si="103"/>
        <v>BULLISH</v>
      </c>
      <c r="G1618" s="5" t="str">
        <f t="shared" si="102"/>
        <v>NEUTRAL</v>
      </c>
      <c r="H1618" s="5" t="str">
        <f t="shared" si="101"/>
        <v>CONFIRMED BULLISH</v>
      </c>
    </row>
    <row r="1619" spans="1:8" ht="13.5" x14ac:dyDescent="0.25">
      <c r="A1619" s="3">
        <f>TITRES_STAT!B1622</f>
        <v>44669</v>
      </c>
      <c r="B1619" s="5">
        <f>TITRES_STAT!C1622</f>
        <v>0.87</v>
      </c>
      <c r="C1619" s="5">
        <f>TITRES_STAT!D1622</f>
        <v>0.87</v>
      </c>
      <c r="D1619" s="5">
        <f>TITRES_STAT!E1622</f>
        <v>24305</v>
      </c>
      <c r="E1619" s="2">
        <f t="shared" si="100"/>
        <v>8063825</v>
      </c>
      <c r="F1619" s="5" t="str">
        <f t="shared" si="103"/>
        <v>BULLISH</v>
      </c>
      <c r="G1619" s="5" t="str">
        <f t="shared" si="102"/>
        <v>NEUTRAL</v>
      </c>
      <c r="H1619" s="5" t="str">
        <f t="shared" si="101"/>
        <v>CONFIRMED BULLISH</v>
      </c>
    </row>
    <row r="1620" spans="1:8" ht="13.5" x14ac:dyDescent="0.25">
      <c r="A1620" s="3">
        <f>TITRES_STAT!B1623</f>
        <v>44670</v>
      </c>
      <c r="B1620" s="5">
        <f>TITRES_STAT!C1623</f>
        <v>0.88</v>
      </c>
      <c r="C1620" s="5">
        <f>TITRES_STAT!D1623</f>
        <v>0.88</v>
      </c>
      <c r="D1620" s="5">
        <f>TITRES_STAT!E1623</f>
        <v>22514</v>
      </c>
      <c r="E1620" s="2">
        <f t="shared" si="100"/>
        <v>8086339</v>
      </c>
      <c r="F1620" s="5" t="str">
        <f t="shared" si="103"/>
        <v>BULLISH</v>
      </c>
      <c r="G1620" s="5" t="str">
        <f t="shared" si="102"/>
        <v>NEUTRAL</v>
      </c>
      <c r="H1620" s="5" t="str">
        <f t="shared" si="101"/>
        <v>CONFIRMED BULLISH</v>
      </c>
    </row>
    <row r="1621" spans="1:8" ht="13.5" x14ac:dyDescent="0.25">
      <c r="A1621" s="3">
        <f>TITRES_STAT!B1624</f>
        <v>44671</v>
      </c>
      <c r="B1621" s="5">
        <f>TITRES_STAT!C1624</f>
        <v>0.88</v>
      </c>
      <c r="C1621" s="5">
        <f>TITRES_STAT!D1624</f>
        <v>0.88</v>
      </c>
      <c r="D1621" s="5">
        <f>TITRES_STAT!E1624</f>
        <v>7396</v>
      </c>
      <c r="E1621" s="2">
        <f t="shared" si="100"/>
        <v>8086339</v>
      </c>
      <c r="F1621" s="5" t="str">
        <f t="shared" si="103"/>
        <v>BULLISH</v>
      </c>
      <c r="G1621" s="5" t="str">
        <f t="shared" si="102"/>
        <v>NEUTRAL</v>
      </c>
      <c r="H1621" s="5" t="str">
        <f t="shared" si="101"/>
        <v>CONFIRMED BULLISH</v>
      </c>
    </row>
    <row r="1622" spans="1:8" ht="13.5" x14ac:dyDescent="0.25">
      <c r="A1622" s="3">
        <f>TITRES_STAT!B1625</f>
        <v>44672</v>
      </c>
      <c r="B1622" s="5">
        <f>TITRES_STAT!C1625</f>
        <v>0.88</v>
      </c>
      <c r="C1622" s="5">
        <f>TITRES_STAT!D1625</f>
        <v>0.88</v>
      </c>
      <c r="D1622" s="5">
        <f>TITRES_STAT!E1625</f>
        <v>10</v>
      </c>
      <c r="E1622" s="2">
        <f t="shared" si="100"/>
        <v>8086339</v>
      </c>
      <c r="F1622" s="5" t="str">
        <f t="shared" si="103"/>
        <v>BULLISH</v>
      </c>
      <c r="G1622" s="5" t="str">
        <f t="shared" si="102"/>
        <v>NEUTRAL</v>
      </c>
      <c r="H1622" s="5" t="str">
        <f t="shared" si="101"/>
        <v>CONFIRMED BULLISH</v>
      </c>
    </row>
    <row r="1623" spans="1:8" ht="13.5" x14ac:dyDescent="0.25">
      <c r="A1623" s="3">
        <f>TITRES_STAT!B1626</f>
        <v>44673</v>
      </c>
      <c r="B1623" s="5">
        <f>TITRES_STAT!C1626</f>
        <v>0.87</v>
      </c>
      <c r="C1623" s="5">
        <f>TITRES_STAT!D1626</f>
        <v>0.87</v>
      </c>
      <c r="D1623" s="5">
        <f>TITRES_STAT!E1626</f>
        <v>22396</v>
      </c>
      <c r="E1623" s="2">
        <f t="shared" si="100"/>
        <v>8063943</v>
      </c>
      <c r="F1623" s="5" t="str">
        <f t="shared" si="103"/>
        <v>BULLISH</v>
      </c>
      <c r="G1623" s="5" t="str">
        <f t="shared" si="102"/>
        <v>NEUTRAL</v>
      </c>
      <c r="H1623" s="5" t="str">
        <f t="shared" si="101"/>
        <v>NEUTRAL</v>
      </c>
    </row>
    <row r="1624" spans="1:8" ht="13.5" x14ac:dyDescent="0.25">
      <c r="A1624" s="3">
        <f>TITRES_STAT!B1627</f>
        <v>44676</v>
      </c>
      <c r="B1624" s="5">
        <f>TITRES_STAT!C1627</f>
        <v>0.86</v>
      </c>
      <c r="C1624" s="5">
        <f>TITRES_STAT!D1627</f>
        <v>0.86</v>
      </c>
      <c r="D1624" s="5">
        <f>TITRES_STAT!E1627</f>
        <v>7952</v>
      </c>
      <c r="E1624" s="2">
        <f t="shared" si="100"/>
        <v>8055991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44677</v>
      </c>
      <c r="B1625" s="5">
        <f>TITRES_STAT!C1628</f>
        <v>0.86</v>
      </c>
      <c r="C1625" s="5">
        <f>TITRES_STAT!D1628</f>
        <v>0.86</v>
      </c>
      <c r="D1625" s="5">
        <f>TITRES_STAT!E1628</f>
        <v>819</v>
      </c>
      <c r="E1625" s="2">
        <f t="shared" si="100"/>
        <v>8055991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CONFIRMED BEARISH</v>
      </c>
    </row>
    <row r="1626" spans="1:8" ht="13.5" x14ac:dyDescent="0.25">
      <c r="A1626" s="3">
        <f>TITRES_STAT!B1629</f>
        <v>44678</v>
      </c>
      <c r="B1626" s="5">
        <f>TITRES_STAT!C1629</f>
        <v>0.86</v>
      </c>
      <c r="C1626" s="5">
        <f>TITRES_STAT!D1629</f>
        <v>0.86</v>
      </c>
      <c r="D1626" s="5">
        <f>TITRES_STAT!E1629</f>
        <v>802</v>
      </c>
      <c r="E1626" s="2">
        <f t="shared" si="100"/>
        <v>8055991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CONFIRMED BEARISH</v>
      </c>
    </row>
    <row r="1627" spans="1:8" ht="13.5" x14ac:dyDescent="0.25">
      <c r="A1627" s="3">
        <f>TITRES_STAT!B1630</f>
        <v>44679</v>
      </c>
      <c r="B1627" s="5">
        <f>TITRES_STAT!C1630</f>
        <v>0.87</v>
      </c>
      <c r="C1627" s="5">
        <f>TITRES_STAT!D1630</f>
        <v>0.87</v>
      </c>
      <c r="D1627" s="5">
        <f>TITRES_STAT!E1630</f>
        <v>34568</v>
      </c>
      <c r="E1627" s="2">
        <f t="shared" si="100"/>
        <v>8090559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BULLISH DIVERGENCE</v>
      </c>
    </row>
    <row r="1628" spans="1:8" ht="13.5" x14ac:dyDescent="0.25">
      <c r="A1628" s="3">
        <f>TITRES_STAT!B1631</f>
        <v>44680</v>
      </c>
      <c r="B1628" s="5">
        <f>TITRES_STAT!C1631</f>
        <v>0.87</v>
      </c>
      <c r="C1628" s="5">
        <f>TITRES_STAT!D1631</f>
        <v>0.87</v>
      </c>
      <c r="D1628" s="5">
        <f>TITRES_STAT!E1631</f>
        <v>4250</v>
      </c>
      <c r="E1628" s="2">
        <f t="shared" si="100"/>
        <v>8090559</v>
      </c>
      <c r="F1628" s="5" t="str">
        <f t="shared" si="103"/>
        <v>BULLISH</v>
      </c>
      <c r="G1628" s="5" t="str">
        <f t="shared" si="102"/>
        <v>NEUTRAL</v>
      </c>
      <c r="H1628" s="5" t="str">
        <f t="shared" si="101"/>
        <v>NEUTRAL</v>
      </c>
    </row>
    <row r="1629" spans="1:8" ht="13.5" x14ac:dyDescent="0.25">
      <c r="A1629" s="3">
        <f>TITRES_STAT!B1632</f>
        <v>44685</v>
      </c>
      <c r="B1629" s="5">
        <f>TITRES_STAT!C1632</f>
        <v>0.86</v>
      </c>
      <c r="C1629" s="5">
        <f>TITRES_STAT!D1632</f>
        <v>0.86</v>
      </c>
      <c r="D1629" s="5">
        <f>TITRES_STAT!E1632</f>
        <v>1997</v>
      </c>
      <c r="E1629" s="2">
        <f t="shared" si="100"/>
        <v>8088562</v>
      </c>
      <c r="F1629" s="5" t="str">
        <f t="shared" si="103"/>
        <v>BULLISH</v>
      </c>
      <c r="G1629" s="5" t="str">
        <f t="shared" si="102"/>
        <v>NEUTRAL</v>
      </c>
      <c r="H1629" s="5" t="str">
        <f t="shared" si="101"/>
        <v>NEUTRAL</v>
      </c>
    </row>
    <row r="1630" spans="1:8" ht="13.5" x14ac:dyDescent="0.25">
      <c r="A1630" s="3">
        <f>TITRES_STAT!B1633</f>
        <v>44686</v>
      </c>
      <c r="B1630" s="5">
        <f>TITRES_STAT!C1633</f>
        <v>0.85</v>
      </c>
      <c r="C1630" s="5">
        <f>TITRES_STAT!D1633</f>
        <v>0.85</v>
      </c>
      <c r="D1630" s="5">
        <f>TITRES_STAT!E1633</f>
        <v>3850</v>
      </c>
      <c r="E1630" s="2">
        <f t="shared" si="100"/>
        <v>8084712</v>
      </c>
      <c r="F1630" s="5" t="str">
        <f t="shared" si="103"/>
        <v>BULLISH</v>
      </c>
      <c r="G1630" s="5" t="str">
        <f t="shared" si="102"/>
        <v>NEUTRAL</v>
      </c>
      <c r="H1630" s="5" t="str">
        <f t="shared" si="101"/>
        <v>BULLISH DIVERGENCE</v>
      </c>
    </row>
    <row r="1631" spans="1:8" ht="13.5" x14ac:dyDescent="0.25">
      <c r="A1631" s="3">
        <f>TITRES_STAT!B1634</f>
        <v>44687</v>
      </c>
      <c r="B1631" s="5">
        <f>TITRES_STAT!C1634</f>
        <v>0.84</v>
      </c>
      <c r="C1631" s="5">
        <f>TITRES_STAT!D1634</f>
        <v>0.84</v>
      </c>
      <c r="D1631" s="5">
        <f>TITRES_STAT!E1634</f>
        <v>45485</v>
      </c>
      <c r="E1631" s="2">
        <f t="shared" si="100"/>
        <v>8039227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0.85</v>
      </c>
      <c r="C1632" s="5">
        <f>TITRES_STAT!D1635</f>
        <v>0.85</v>
      </c>
      <c r="D1632" s="5">
        <f>TITRES_STAT!E1635</f>
        <v>61694</v>
      </c>
      <c r="E1632" s="2">
        <f t="shared" si="100"/>
        <v>8100921</v>
      </c>
      <c r="F1632" s="5" t="str">
        <f t="shared" si="103"/>
        <v>BULLISH</v>
      </c>
      <c r="G1632" s="5" t="str">
        <f t="shared" si="102"/>
        <v>NEUTRAL</v>
      </c>
      <c r="H1632" s="5" t="str">
        <f t="shared" si="101"/>
        <v>BULLISH DIVERGENCE</v>
      </c>
    </row>
    <row r="1633" spans="1:8" ht="13.5" x14ac:dyDescent="0.25">
      <c r="A1633" s="3">
        <f>TITRES_STAT!B1636</f>
        <v>44691</v>
      </c>
      <c r="B1633" s="5">
        <f>TITRES_STAT!C1636</f>
        <v>0.85</v>
      </c>
      <c r="C1633" s="5">
        <f>TITRES_STAT!D1636</f>
        <v>0.85</v>
      </c>
      <c r="D1633" s="5">
        <f>TITRES_STAT!E1636</f>
        <v>44060</v>
      </c>
      <c r="E1633" s="2">
        <f t="shared" si="100"/>
        <v>8100921</v>
      </c>
      <c r="F1633" s="5" t="str">
        <f t="shared" si="103"/>
        <v>BULLISH</v>
      </c>
      <c r="G1633" s="5" t="str">
        <f t="shared" si="102"/>
        <v>NEUTRAL</v>
      </c>
      <c r="H1633" s="5" t="str">
        <f t="shared" si="101"/>
        <v>BULLISH DIVERGENCE</v>
      </c>
    </row>
    <row r="1634" spans="1:8" ht="13.5" x14ac:dyDescent="0.25">
      <c r="A1634" s="3">
        <f>TITRES_STAT!B1637</f>
        <v>44692</v>
      </c>
      <c r="B1634" s="5">
        <f>TITRES_STAT!C1637</f>
        <v>0.84</v>
      </c>
      <c r="C1634" s="5">
        <f>TITRES_STAT!D1637</f>
        <v>0.84</v>
      </c>
      <c r="D1634" s="5">
        <f>TITRES_STAT!E1637</f>
        <v>21673</v>
      </c>
      <c r="E1634" s="2">
        <f t="shared" si="100"/>
        <v>8079248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44693</v>
      </c>
      <c r="B1635" s="5">
        <f>TITRES_STAT!C1638</f>
        <v>0.83</v>
      </c>
      <c r="C1635" s="5">
        <f>TITRES_STAT!D1638</f>
        <v>0.83</v>
      </c>
      <c r="D1635" s="5">
        <f>TITRES_STAT!E1638</f>
        <v>143243</v>
      </c>
      <c r="E1635" s="2">
        <f t="shared" si="100"/>
        <v>7936005</v>
      </c>
      <c r="F1635" s="5" t="str">
        <f t="shared" si="103"/>
        <v>BEARISH</v>
      </c>
      <c r="G1635" s="5" t="str">
        <f t="shared" si="102"/>
        <v>NEUTRAL</v>
      </c>
      <c r="H1635" s="5" t="str">
        <f t="shared" si="101"/>
        <v>CONFIRMED BEARISH</v>
      </c>
    </row>
    <row r="1636" spans="1:8" ht="13.5" x14ac:dyDescent="0.25">
      <c r="A1636" s="3">
        <f>TITRES_STAT!B1639</f>
        <v>44694</v>
      </c>
      <c r="B1636" s="5">
        <f>TITRES_STAT!C1639</f>
        <v>0.84</v>
      </c>
      <c r="C1636" s="5">
        <f>TITRES_STAT!D1639</f>
        <v>0.84</v>
      </c>
      <c r="D1636" s="5">
        <f>TITRES_STAT!E1639</f>
        <v>38777</v>
      </c>
      <c r="E1636" s="2">
        <f t="shared" si="100"/>
        <v>7974782</v>
      </c>
      <c r="F1636" s="5" t="str">
        <f t="shared" si="103"/>
        <v>BEARISH</v>
      </c>
      <c r="G1636" s="5" t="str">
        <f t="shared" si="102"/>
        <v>NEUTRAL</v>
      </c>
      <c r="H1636" s="5" t="str">
        <f t="shared" si="101"/>
        <v>NEUTRAL</v>
      </c>
    </row>
    <row r="1637" spans="1:8" ht="13.5" x14ac:dyDescent="0.25">
      <c r="A1637" s="3">
        <f>TITRES_STAT!B1640</f>
        <v>44697</v>
      </c>
      <c r="B1637" s="5">
        <f>TITRES_STAT!C1640</f>
        <v>0.84</v>
      </c>
      <c r="C1637" s="5">
        <f>TITRES_STAT!D1640</f>
        <v>0.84</v>
      </c>
      <c r="D1637" s="5">
        <f>TITRES_STAT!E1640</f>
        <v>65260</v>
      </c>
      <c r="E1637" s="2">
        <f t="shared" si="100"/>
        <v>7974782</v>
      </c>
      <c r="F1637" s="5" t="str">
        <f t="shared" si="103"/>
        <v>BEARISH</v>
      </c>
      <c r="G1637" s="5" t="str">
        <f t="shared" si="102"/>
        <v>NEUTRAL</v>
      </c>
      <c r="H1637" s="5" t="str">
        <f t="shared" si="101"/>
        <v>CONFIRMED BEARISH</v>
      </c>
    </row>
    <row r="1638" spans="1:8" ht="13.5" x14ac:dyDescent="0.25">
      <c r="A1638" s="3">
        <f>TITRES_STAT!B1641</f>
        <v>44698</v>
      </c>
      <c r="B1638" s="5">
        <f>TITRES_STAT!C1641</f>
        <v>0.83</v>
      </c>
      <c r="C1638" s="5">
        <f>TITRES_STAT!D1641</f>
        <v>0.83</v>
      </c>
      <c r="D1638" s="5">
        <f>TITRES_STAT!E1641</f>
        <v>44462</v>
      </c>
      <c r="E1638" s="2">
        <f t="shared" si="100"/>
        <v>7930320</v>
      </c>
      <c r="F1638" s="5" t="str">
        <f t="shared" si="103"/>
        <v>BEARISH</v>
      </c>
      <c r="G1638" s="5" t="str">
        <f t="shared" si="102"/>
        <v>WEAK</v>
      </c>
      <c r="H1638" s="5" t="str">
        <f t="shared" si="101"/>
        <v>CONFIRMED BEARISH</v>
      </c>
    </row>
    <row r="1639" spans="1:8" ht="13.5" x14ac:dyDescent="0.25">
      <c r="A1639" s="3">
        <f>TITRES_STAT!B1642</f>
        <v>44699</v>
      </c>
      <c r="B1639" s="5">
        <f>TITRES_STAT!C1642</f>
        <v>0.82</v>
      </c>
      <c r="C1639" s="5">
        <f>TITRES_STAT!D1642</f>
        <v>0.82</v>
      </c>
      <c r="D1639" s="5">
        <f>TITRES_STAT!E1642</f>
        <v>23594</v>
      </c>
      <c r="E1639" s="2">
        <f t="shared" si="100"/>
        <v>7906726</v>
      </c>
      <c r="F1639" s="5" t="str">
        <f t="shared" si="103"/>
        <v>BEARISH</v>
      </c>
      <c r="G1639" s="5" t="str">
        <f t="shared" si="102"/>
        <v>WEAK</v>
      </c>
      <c r="H1639" s="5" t="str">
        <f t="shared" si="101"/>
        <v>CONFIRMED BEARISH</v>
      </c>
    </row>
    <row r="1640" spans="1:8" ht="13.5" x14ac:dyDescent="0.25">
      <c r="A1640" s="3">
        <f>TITRES_STAT!B1643</f>
        <v>44700</v>
      </c>
      <c r="B1640" s="5">
        <f>TITRES_STAT!C1643</f>
        <v>0.83</v>
      </c>
      <c r="C1640" s="5">
        <f>TITRES_STAT!D1643</f>
        <v>0.83</v>
      </c>
      <c r="D1640" s="5">
        <f>TITRES_STAT!E1643</f>
        <v>215</v>
      </c>
      <c r="E1640" s="2">
        <f t="shared" si="100"/>
        <v>7906941</v>
      </c>
      <c r="F1640" s="5" t="str">
        <f t="shared" si="103"/>
        <v>BEARISH</v>
      </c>
      <c r="G1640" s="5" t="str">
        <f t="shared" si="102"/>
        <v>NEUTRAL</v>
      </c>
      <c r="H1640" s="5" t="str">
        <f t="shared" si="101"/>
        <v>NEUTRAL</v>
      </c>
    </row>
    <row r="1641" spans="1:8" ht="13.5" x14ac:dyDescent="0.25">
      <c r="A1641" s="3">
        <f>TITRES_STAT!B1644</f>
        <v>44701</v>
      </c>
      <c r="B1641" s="5">
        <f>TITRES_STAT!C1644</f>
        <v>0.82</v>
      </c>
      <c r="C1641" s="5">
        <f>TITRES_STAT!D1644</f>
        <v>0.82</v>
      </c>
      <c r="D1641" s="5">
        <f>TITRES_STAT!E1644</f>
        <v>916</v>
      </c>
      <c r="E1641" s="2">
        <f t="shared" si="100"/>
        <v>7906025</v>
      </c>
      <c r="F1641" s="5" t="str">
        <f t="shared" si="103"/>
        <v>BEARISH</v>
      </c>
      <c r="G1641" s="5" t="str">
        <f t="shared" si="102"/>
        <v>NEUTRAL</v>
      </c>
      <c r="H1641" s="5" t="str">
        <f t="shared" si="101"/>
        <v>CONFIRMED BEARISH</v>
      </c>
    </row>
    <row r="1642" spans="1:8" ht="13.5" x14ac:dyDescent="0.25">
      <c r="A1642" s="3">
        <f>TITRES_STAT!B1645</f>
        <v>44704</v>
      </c>
      <c r="B1642" s="5">
        <f>TITRES_STAT!C1645</f>
        <v>0.82</v>
      </c>
      <c r="C1642" s="5">
        <f>TITRES_STAT!D1645</f>
        <v>0.82</v>
      </c>
      <c r="D1642" s="5">
        <f>TITRES_STAT!E1645</f>
        <v>45905</v>
      </c>
      <c r="E1642" s="2">
        <f t="shared" si="100"/>
        <v>7906025</v>
      </c>
      <c r="F1642" s="5" t="str">
        <f t="shared" si="103"/>
        <v>BEARISH</v>
      </c>
      <c r="G1642" s="5" t="str">
        <f t="shared" si="102"/>
        <v>NEUTRAL</v>
      </c>
      <c r="H1642" s="5" t="str">
        <f t="shared" si="101"/>
        <v>CONFIRMED BEARISH</v>
      </c>
    </row>
    <row r="1643" spans="1:8" ht="13.5" x14ac:dyDescent="0.25">
      <c r="A1643" s="3">
        <f>TITRES_STAT!B1646</f>
        <v>44705</v>
      </c>
      <c r="B1643" s="5">
        <f>TITRES_STAT!C1646</f>
        <v>0.82</v>
      </c>
      <c r="C1643" s="5">
        <f>TITRES_STAT!D1646</f>
        <v>0.82</v>
      </c>
      <c r="D1643" s="5">
        <f>TITRES_STAT!E1646</f>
        <v>17079</v>
      </c>
      <c r="E1643" s="2">
        <f t="shared" si="100"/>
        <v>7906025</v>
      </c>
      <c r="F1643" s="5" t="str">
        <f t="shared" si="103"/>
        <v>BEARISH</v>
      </c>
      <c r="G1643" s="5" t="str">
        <f t="shared" si="102"/>
        <v>NEUTRAL</v>
      </c>
      <c r="H1643" s="5" t="str">
        <f t="shared" si="101"/>
        <v>CONFIRMED BEARISH</v>
      </c>
    </row>
    <row r="1644" spans="1:8" ht="13.5" x14ac:dyDescent="0.25">
      <c r="A1644" s="3">
        <f>TITRES_STAT!B1647</f>
        <v>44706</v>
      </c>
      <c r="B1644" s="5">
        <f>TITRES_STAT!C1647</f>
        <v>0.82</v>
      </c>
      <c r="C1644" s="5">
        <f>TITRES_STAT!D1647</f>
        <v>0.82</v>
      </c>
      <c r="D1644" s="5">
        <f>TITRES_STAT!E1647</f>
        <v>23523</v>
      </c>
      <c r="E1644" s="2">
        <f t="shared" si="100"/>
        <v>7906025</v>
      </c>
      <c r="F1644" s="5" t="str">
        <f t="shared" si="103"/>
        <v>BEARISH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44707</v>
      </c>
      <c r="B1645" s="5">
        <f>TITRES_STAT!C1648</f>
        <v>0.8</v>
      </c>
      <c r="C1645" s="5">
        <f>TITRES_STAT!D1648</f>
        <v>0.8</v>
      </c>
      <c r="D1645" s="5">
        <f>TITRES_STAT!E1648</f>
        <v>75296</v>
      </c>
      <c r="E1645" s="2">
        <f t="shared" si="100"/>
        <v>7830729</v>
      </c>
      <c r="F1645" s="5" t="str">
        <f t="shared" si="103"/>
        <v>BEARISH</v>
      </c>
      <c r="G1645" s="5" t="str">
        <f t="shared" si="102"/>
        <v>NEUTRAL</v>
      </c>
      <c r="H1645" s="5" t="str">
        <f t="shared" si="101"/>
        <v>CONFIRMED BEARISH</v>
      </c>
    </row>
    <row r="1646" spans="1:8" ht="13.5" x14ac:dyDescent="0.25">
      <c r="A1646" s="3">
        <f>TITRES_STAT!B1649</f>
        <v>44708</v>
      </c>
      <c r="B1646" s="5">
        <f>TITRES_STAT!C1649</f>
        <v>0.8</v>
      </c>
      <c r="C1646" s="5">
        <f>TITRES_STAT!D1649</f>
        <v>0.8</v>
      </c>
      <c r="D1646" s="5">
        <f>TITRES_STAT!E1649</f>
        <v>9035</v>
      </c>
      <c r="E1646" s="2">
        <f t="shared" si="100"/>
        <v>7830729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CONFIRMED BEARISH</v>
      </c>
    </row>
    <row r="1647" spans="1:8" ht="13.5" x14ac:dyDescent="0.25">
      <c r="A1647" s="3">
        <f>TITRES_STAT!B1650</f>
        <v>44711</v>
      </c>
      <c r="B1647" s="5">
        <f>TITRES_STAT!C1650</f>
        <v>0.8</v>
      </c>
      <c r="C1647" s="5">
        <f>TITRES_STAT!D1650</f>
        <v>0.8</v>
      </c>
      <c r="D1647" s="5">
        <f>TITRES_STAT!E1650</f>
        <v>31195</v>
      </c>
      <c r="E1647" s="2">
        <f t="shared" si="100"/>
        <v>7830729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CONFIRMED BEARISH</v>
      </c>
    </row>
    <row r="1648" spans="1:8" ht="13.5" x14ac:dyDescent="0.25">
      <c r="A1648" s="3">
        <f>TITRES_STAT!B1651</f>
        <v>44712</v>
      </c>
      <c r="B1648" s="5">
        <f>TITRES_STAT!C1651</f>
        <v>0.8</v>
      </c>
      <c r="C1648" s="5">
        <f>TITRES_STAT!D1651</f>
        <v>0.8</v>
      </c>
      <c r="D1648" s="5">
        <f>TITRES_STAT!E1651</f>
        <v>6230</v>
      </c>
      <c r="E1648" s="2">
        <f t="shared" si="100"/>
        <v>7830729</v>
      </c>
      <c r="F1648" s="5" t="str">
        <f t="shared" si="103"/>
        <v>BEARISH</v>
      </c>
      <c r="G1648" s="5" t="str">
        <f t="shared" si="102"/>
        <v>NEUTRAL</v>
      </c>
      <c r="H1648" s="5" t="str">
        <f t="shared" si="101"/>
        <v>CONFIRMED BEARISH</v>
      </c>
    </row>
    <row r="1649" spans="1:8" ht="13.5" x14ac:dyDescent="0.25">
      <c r="A1649" s="3">
        <f>TITRES_STAT!B1652</f>
        <v>44713</v>
      </c>
      <c r="B1649" s="5">
        <f>TITRES_STAT!C1652</f>
        <v>0.8</v>
      </c>
      <c r="C1649" s="5">
        <f>TITRES_STAT!D1652</f>
        <v>0.8</v>
      </c>
      <c r="D1649" s="5">
        <f>TITRES_STAT!E1652</f>
        <v>79876</v>
      </c>
      <c r="E1649" s="2">
        <f t="shared" si="100"/>
        <v>7830729</v>
      </c>
      <c r="F1649" s="5" t="str">
        <f t="shared" si="103"/>
        <v>BEARISH</v>
      </c>
      <c r="G1649" s="5" t="str">
        <f t="shared" si="102"/>
        <v>NEUTRAL</v>
      </c>
      <c r="H1649" s="5" t="str">
        <f t="shared" si="101"/>
        <v>CONFIRMED BEARISH</v>
      </c>
    </row>
    <row r="1650" spans="1:8" ht="13.5" x14ac:dyDescent="0.25">
      <c r="A1650" s="3">
        <f>TITRES_STAT!B1653</f>
        <v>44714</v>
      </c>
      <c r="B1650" s="5">
        <f>TITRES_STAT!C1653</f>
        <v>0.82</v>
      </c>
      <c r="C1650" s="5">
        <f>TITRES_STAT!D1653</f>
        <v>0.82</v>
      </c>
      <c r="D1650" s="5">
        <f>TITRES_STAT!E1653</f>
        <v>40726</v>
      </c>
      <c r="E1650" s="2">
        <f t="shared" si="100"/>
        <v>7871455</v>
      </c>
      <c r="F1650" s="5" t="str">
        <f t="shared" si="103"/>
        <v>BULLISH</v>
      </c>
      <c r="G1650" s="5" t="str">
        <f t="shared" si="102"/>
        <v>NEUTRAL</v>
      </c>
      <c r="H1650" s="5" t="str">
        <f t="shared" si="101"/>
        <v>CONFIRMED BULLISH</v>
      </c>
    </row>
    <row r="1651" spans="1:8" ht="13.5" x14ac:dyDescent="0.25">
      <c r="A1651" s="3">
        <f>TITRES_STAT!B1654</f>
        <v>44715</v>
      </c>
      <c r="B1651" s="5">
        <f>TITRES_STAT!C1654</f>
        <v>0.82</v>
      </c>
      <c r="C1651" s="5">
        <f>TITRES_STAT!D1654</f>
        <v>0.82</v>
      </c>
      <c r="D1651" s="5">
        <f>TITRES_STAT!E1654</f>
        <v>12288</v>
      </c>
      <c r="E1651" s="2">
        <f t="shared" si="100"/>
        <v>7871455</v>
      </c>
      <c r="F1651" s="5" t="str">
        <f t="shared" si="103"/>
        <v>BULLISH</v>
      </c>
      <c r="G1651" s="5" t="str">
        <f t="shared" si="102"/>
        <v>NEUTRAL</v>
      </c>
      <c r="H1651" s="5" t="str">
        <f t="shared" si="101"/>
        <v>CONFIRMED BULLISH</v>
      </c>
    </row>
    <row r="1652" spans="1:8" ht="13.5" x14ac:dyDescent="0.25">
      <c r="A1652" s="3">
        <f>TITRES_STAT!B1655</f>
        <v>44718</v>
      </c>
      <c r="B1652" s="5">
        <f>TITRES_STAT!C1655</f>
        <v>0.81</v>
      </c>
      <c r="C1652" s="5">
        <f>TITRES_STAT!D1655</f>
        <v>0.81</v>
      </c>
      <c r="D1652" s="5">
        <f>TITRES_STAT!E1655</f>
        <v>26901</v>
      </c>
      <c r="E1652" s="2">
        <f t="shared" si="100"/>
        <v>7844554</v>
      </c>
      <c r="F1652" s="5" t="str">
        <f t="shared" si="103"/>
        <v>BULLISH</v>
      </c>
      <c r="G1652" s="5" t="str">
        <f t="shared" si="102"/>
        <v>NEUTRAL</v>
      </c>
      <c r="H1652" s="5" t="str">
        <f t="shared" si="101"/>
        <v>CONFIRMED BULLISH</v>
      </c>
    </row>
    <row r="1653" spans="1:8" ht="13.5" x14ac:dyDescent="0.25">
      <c r="A1653" s="3">
        <f>TITRES_STAT!B1656</f>
        <v>44719</v>
      </c>
      <c r="B1653" s="5">
        <f>TITRES_STAT!C1656</f>
        <v>0.82</v>
      </c>
      <c r="C1653" s="5">
        <f>TITRES_STAT!D1656</f>
        <v>0.82</v>
      </c>
      <c r="D1653" s="5">
        <f>TITRES_STAT!E1656</f>
        <v>5109</v>
      </c>
      <c r="E1653" s="2">
        <f t="shared" si="100"/>
        <v>7849663</v>
      </c>
      <c r="F1653" s="5" t="str">
        <f t="shared" si="103"/>
        <v>BULLISH</v>
      </c>
      <c r="G1653" s="5" t="str">
        <f t="shared" si="102"/>
        <v>NEUTRAL</v>
      </c>
      <c r="H1653" s="5" t="str">
        <f t="shared" si="101"/>
        <v>CONFIRMED BULLISH</v>
      </c>
    </row>
    <row r="1654" spans="1:8" ht="13.5" x14ac:dyDescent="0.25">
      <c r="A1654" s="3">
        <f>TITRES_STAT!B1657</f>
        <v>44720</v>
      </c>
      <c r="B1654" s="5">
        <f>TITRES_STAT!C1657</f>
        <v>0.81</v>
      </c>
      <c r="C1654" s="5">
        <f>TITRES_STAT!D1657</f>
        <v>0.81</v>
      </c>
      <c r="D1654" s="5">
        <f>TITRES_STAT!E1657</f>
        <v>11692</v>
      </c>
      <c r="E1654" s="2">
        <f t="shared" si="100"/>
        <v>7837971</v>
      </c>
      <c r="F1654" s="5" t="str">
        <f t="shared" si="103"/>
        <v>BULLISH</v>
      </c>
      <c r="G1654" s="5" t="str">
        <f t="shared" si="102"/>
        <v>NEUTRAL</v>
      </c>
      <c r="H1654" s="5" t="str">
        <f t="shared" si="101"/>
        <v>CONFIRMED BULLISH</v>
      </c>
    </row>
    <row r="1655" spans="1:8" ht="13.5" x14ac:dyDescent="0.25">
      <c r="A1655" s="3">
        <f>TITRES_STAT!B1658</f>
        <v>44721</v>
      </c>
      <c r="B1655" s="5">
        <f>TITRES_STAT!C1658</f>
        <v>0.82</v>
      </c>
      <c r="C1655" s="5">
        <f>TITRES_STAT!D1658</f>
        <v>0.82</v>
      </c>
      <c r="D1655" s="5">
        <f>TITRES_STAT!E1658</f>
        <v>4485</v>
      </c>
      <c r="E1655" s="2">
        <f t="shared" si="100"/>
        <v>7842456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NEUTRAL</v>
      </c>
    </row>
    <row r="1656" spans="1:8" ht="13.5" x14ac:dyDescent="0.25">
      <c r="A1656" s="3">
        <f>TITRES_STAT!B1659</f>
        <v>44722</v>
      </c>
      <c r="B1656" s="5">
        <f>TITRES_STAT!C1659</f>
        <v>0.82</v>
      </c>
      <c r="C1656" s="5">
        <f>TITRES_STAT!D1659</f>
        <v>0.82</v>
      </c>
      <c r="D1656" s="5">
        <f>TITRES_STAT!E1659</f>
        <v>9361</v>
      </c>
      <c r="E1656" s="2">
        <f t="shared" si="100"/>
        <v>7842456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NEUTRAL</v>
      </c>
    </row>
    <row r="1657" spans="1:8" ht="13.5" x14ac:dyDescent="0.25">
      <c r="A1657" s="3">
        <f>TITRES_STAT!B1660</f>
        <v>44725</v>
      </c>
      <c r="B1657" s="5">
        <f>TITRES_STAT!C1660</f>
        <v>0.81</v>
      </c>
      <c r="C1657" s="5">
        <f>TITRES_STAT!D1660</f>
        <v>0.81</v>
      </c>
      <c r="D1657" s="5">
        <f>TITRES_STAT!E1660</f>
        <v>18275</v>
      </c>
      <c r="E1657" s="2">
        <f t="shared" si="100"/>
        <v>7824181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NEUTRAL</v>
      </c>
    </row>
    <row r="1658" spans="1:8" ht="13.5" x14ac:dyDescent="0.25">
      <c r="A1658" s="3">
        <f>TITRES_STAT!B1661</f>
        <v>44726</v>
      </c>
      <c r="B1658" s="5">
        <f>TITRES_STAT!C1661</f>
        <v>0.81</v>
      </c>
      <c r="C1658" s="5">
        <f>TITRES_STAT!D1661</f>
        <v>0.81</v>
      </c>
      <c r="D1658" s="5">
        <f>TITRES_STAT!E1661</f>
        <v>2235</v>
      </c>
      <c r="E1658" s="2">
        <f t="shared" si="100"/>
        <v>7824181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CONFIRMED BEARISH</v>
      </c>
    </row>
    <row r="1659" spans="1:8" ht="13.5" x14ac:dyDescent="0.25">
      <c r="A1659" s="3">
        <f>TITRES_STAT!B1662</f>
        <v>44727</v>
      </c>
      <c r="B1659" s="5">
        <f>TITRES_STAT!C1662</f>
        <v>0.81</v>
      </c>
      <c r="C1659" s="5">
        <f>TITRES_STAT!D1662</f>
        <v>0.81</v>
      </c>
      <c r="D1659" s="5">
        <f>TITRES_STAT!E1662</f>
        <v>12063</v>
      </c>
      <c r="E1659" s="2">
        <f t="shared" si="100"/>
        <v>7824181</v>
      </c>
      <c r="F1659" s="5" t="str">
        <f t="shared" si="103"/>
        <v>BEARISH</v>
      </c>
      <c r="G1659" s="5" t="str">
        <f t="shared" si="102"/>
        <v>NEUTRAL</v>
      </c>
      <c r="H1659" s="5" t="str">
        <f t="shared" si="101"/>
        <v>NEUTRAL</v>
      </c>
    </row>
    <row r="1660" spans="1:8" ht="13.5" x14ac:dyDescent="0.25">
      <c r="A1660" s="3">
        <f>TITRES_STAT!B1663</f>
        <v>44728</v>
      </c>
      <c r="B1660" s="5">
        <f>TITRES_STAT!C1663</f>
        <v>0.81</v>
      </c>
      <c r="C1660" s="5">
        <f>TITRES_STAT!D1663</f>
        <v>0.81</v>
      </c>
      <c r="D1660" s="5">
        <f>TITRES_STAT!E1663</f>
        <v>3472</v>
      </c>
      <c r="E1660" s="2">
        <f t="shared" si="100"/>
        <v>7824181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CONFIRMED BEARISH</v>
      </c>
    </row>
    <row r="1661" spans="1:8" ht="13.5" x14ac:dyDescent="0.25">
      <c r="A1661" s="3">
        <f>TITRES_STAT!B1664</f>
        <v>44729</v>
      </c>
      <c r="B1661" s="5">
        <f>TITRES_STAT!C1664</f>
        <v>0.81</v>
      </c>
      <c r="C1661" s="5">
        <f>TITRES_STAT!D1664</f>
        <v>0.81</v>
      </c>
      <c r="D1661" s="5">
        <f>TITRES_STAT!E1664</f>
        <v>4235</v>
      </c>
      <c r="E1661" s="2">
        <f t="shared" si="100"/>
        <v>7824181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CONFIRMED BEARISH</v>
      </c>
    </row>
    <row r="1662" spans="1:8" ht="13.5" x14ac:dyDescent="0.25">
      <c r="A1662" s="3">
        <f>TITRES_STAT!B1665</f>
        <v>44732</v>
      </c>
      <c r="B1662" s="5">
        <f>TITRES_STAT!C1665</f>
        <v>0.8</v>
      </c>
      <c r="C1662" s="5">
        <f>TITRES_STAT!D1665</f>
        <v>0.8</v>
      </c>
      <c r="D1662" s="5">
        <f>TITRES_STAT!E1665</f>
        <v>5762</v>
      </c>
      <c r="E1662" s="2">
        <f t="shared" si="100"/>
        <v>7818419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CONFIRMED BEARISH</v>
      </c>
    </row>
    <row r="1663" spans="1:8" ht="13.5" x14ac:dyDescent="0.25">
      <c r="A1663" s="3">
        <f>TITRES_STAT!B1666</f>
        <v>44733</v>
      </c>
      <c r="B1663" s="5">
        <f>TITRES_STAT!C1666</f>
        <v>0.8</v>
      </c>
      <c r="C1663" s="5">
        <f>TITRES_STAT!D1666</f>
        <v>0.8</v>
      </c>
      <c r="D1663" s="5">
        <f>TITRES_STAT!E1666</f>
        <v>11289</v>
      </c>
      <c r="E1663" s="2">
        <f t="shared" si="100"/>
        <v>7818419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CONFIRMED BEARISH</v>
      </c>
    </row>
    <row r="1664" spans="1:8" ht="13.5" x14ac:dyDescent="0.25">
      <c r="A1664" s="3">
        <f>TITRES_STAT!B1667</f>
        <v>44734</v>
      </c>
      <c r="B1664" s="5">
        <f>TITRES_STAT!C1667</f>
        <v>0.8</v>
      </c>
      <c r="C1664" s="5">
        <f>TITRES_STAT!D1667</f>
        <v>0.8</v>
      </c>
      <c r="D1664" s="5">
        <f>TITRES_STAT!E1667</f>
        <v>92248</v>
      </c>
      <c r="E1664" s="2">
        <f t="shared" si="100"/>
        <v>7818419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CONFIRMED BEARISH</v>
      </c>
    </row>
    <row r="1665" spans="1:8" ht="13.5" x14ac:dyDescent="0.25">
      <c r="A1665" s="3">
        <f>TITRES_STAT!B1668</f>
        <v>44735</v>
      </c>
      <c r="B1665" s="5">
        <f>TITRES_STAT!C1668</f>
        <v>0.8</v>
      </c>
      <c r="C1665" s="5">
        <f>TITRES_STAT!D1668</f>
        <v>0.8</v>
      </c>
      <c r="D1665" s="5">
        <f>TITRES_STAT!E1668</f>
        <v>21016</v>
      </c>
      <c r="E1665" s="2">
        <f t="shared" si="100"/>
        <v>7818419</v>
      </c>
      <c r="F1665" s="5" t="str">
        <f t="shared" si="103"/>
        <v>BEARISH</v>
      </c>
      <c r="G1665" s="5" t="str">
        <f t="shared" si="102"/>
        <v>NEUTRAL</v>
      </c>
      <c r="H1665" s="5" t="str">
        <f t="shared" si="101"/>
        <v>CONFIRMED BEARISH</v>
      </c>
    </row>
    <row r="1666" spans="1:8" ht="13.5" x14ac:dyDescent="0.25">
      <c r="A1666" s="3">
        <f>TITRES_STAT!B1669</f>
        <v>44736</v>
      </c>
      <c r="B1666" s="5">
        <f>TITRES_STAT!C1669</f>
        <v>0.8</v>
      </c>
      <c r="C1666" s="5">
        <f>TITRES_STAT!D1669</f>
        <v>0.8</v>
      </c>
      <c r="D1666" s="5">
        <f>TITRES_STAT!E1669</f>
        <v>6160</v>
      </c>
      <c r="E1666" s="2">
        <f t="shared" si="100"/>
        <v>7818419</v>
      </c>
      <c r="F1666" s="5" t="str">
        <f t="shared" si="103"/>
        <v>BEARISH</v>
      </c>
      <c r="G1666" s="5" t="str">
        <f t="shared" si="102"/>
        <v>NEUTRAL</v>
      </c>
      <c r="H1666" s="5" t="str">
        <f t="shared" si="101"/>
        <v>CONFIRMED BEARISH</v>
      </c>
    </row>
    <row r="1667" spans="1:8" ht="13.5" x14ac:dyDescent="0.25">
      <c r="A1667" s="3">
        <f>TITRES_STAT!B1670</f>
        <v>44739</v>
      </c>
      <c r="B1667" s="5">
        <f>TITRES_STAT!C1670</f>
        <v>0.81</v>
      </c>
      <c r="C1667" s="5">
        <f>TITRES_STAT!D1670</f>
        <v>0.81</v>
      </c>
      <c r="D1667" s="5">
        <f>TITRES_STAT!E1670</f>
        <v>450</v>
      </c>
      <c r="E1667" s="2">
        <f t="shared" si="100"/>
        <v>7818869</v>
      </c>
      <c r="F1667" s="5" t="str">
        <f t="shared" si="103"/>
        <v>BULLISH</v>
      </c>
      <c r="G1667" s="5" t="str">
        <f t="shared" si="102"/>
        <v>NEUTRAL</v>
      </c>
      <c r="H1667" s="5" t="str">
        <f t="shared" si="101"/>
        <v>CONFIRMED BULLISH</v>
      </c>
    </row>
    <row r="1668" spans="1:8" ht="13.5" x14ac:dyDescent="0.25">
      <c r="A1668" s="3">
        <f>TITRES_STAT!B1671</f>
        <v>44740</v>
      </c>
      <c r="B1668" s="5">
        <f>TITRES_STAT!C1671</f>
        <v>0.81</v>
      </c>
      <c r="C1668" s="5">
        <f>TITRES_STAT!D1671</f>
        <v>0.81</v>
      </c>
      <c r="D1668" s="5">
        <f>TITRES_STAT!E1671</f>
        <v>15692</v>
      </c>
      <c r="E1668" s="2">
        <f t="shared" ref="E1668:E1731" si="104">IF(B1668&gt;B1667, E1667+D1668, IF(B1668&lt;B1667, E1667-D1668, E1667))</f>
        <v>7818869</v>
      </c>
      <c r="F1668" s="5" t="str">
        <f t="shared" si="103"/>
        <v>BULLISH</v>
      </c>
      <c r="G1668" s="5" t="str">
        <f t="shared" si="102"/>
        <v>NEUTRAL</v>
      </c>
      <c r="H1668" s="5" t="str">
        <f t="shared" si="101"/>
        <v>CONFIRMED BULLISH</v>
      </c>
    </row>
    <row r="1669" spans="1:8" ht="13.5" x14ac:dyDescent="0.25">
      <c r="A1669" s="3">
        <f>TITRES_STAT!B1672</f>
        <v>44741</v>
      </c>
      <c r="B1669" s="5">
        <f>TITRES_STAT!C1672</f>
        <v>0.81</v>
      </c>
      <c r="C1669" s="5">
        <f>TITRES_STAT!D1672</f>
        <v>0.81</v>
      </c>
      <c r="D1669" s="5">
        <f>TITRES_STAT!E1672</f>
        <v>500</v>
      </c>
      <c r="E1669" s="2">
        <f t="shared" si="104"/>
        <v>7818869</v>
      </c>
      <c r="F1669" s="5" t="str">
        <f t="shared" si="103"/>
        <v>BULLISH</v>
      </c>
      <c r="G1669" s="5" t="str">
        <f t="shared" si="102"/>
        <v>NEUTRAL</v>
      </c>
      <c r="H1669" s="5" t="str">
        <f t="shared" si="101"/>
        <v>CONFIRMED BULLISH</v>
      </c>
    </row>
    <row r="1670" spans="1:8" ht="13.5" x14ac:dyDescent="0.25">
      <c r="A1670" s="3">
        <f>TITRES_STAT!B1673</f>
        <v>44742</v>
      </c>
      <c r="B1670" s="5">
        <f>TITRES_STAT!C1673</f>
        <v>0.78</v>
      </c>
      <c r="C1670" s="5">
        <f>TITRES_STAT!D1673</f>
        <v>0.78</v>
      </c>
      <c r="D1670" s="5">
        <f>TITRES_STAT!E1673</f>
        <v>22658</v>
      </c>
      <c r="E1670" s="2">
        <f t="shared" si="104"/>
        <v>7796211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5">
        <f>TITRES_STAT!C1674</f>
        <v>0.79</v>
      </c>
      <c r="C1671" s="5">
        <f>TITRES_STAT!D1674</f>
        <v>0.79</v>
      </c>
      <c r="D1671" s="5">
        <f>TITRES_STAT!E1674</f>
        <v>19247</v>
      </c>
      <c r="E1671" s="2">
        <f t="shared" si="104"/>
        <v>7815458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BEARISH</v>
      </c>
    </row>
    <row r="1672" spans="1:8" ht="13.5" x14ac:dyDescent="0.25">
      <c r="A1672" s="3">
        <f>TITRES_STAT!B1675</f>
        <v>44746</v>
      </c>
      <c r="B1672" s="5">
        <f>TITRES_STAT!C1675</f>
        <v>0.81</v>
      </c>
      <c r="C1672" s="5">
        <f>TITRES_STAT!D1675</f>
        <v>0.81</v>
      </c>
      <c r="D1672" s="5">
        <f>TITRES_STAT!E1675</f>
        <v>28625</v>
      </c>
      <c r="E1672" s="2">
        <f t="shared" si="104"/>
        <v>7844083</v>
      </c>
      <c r="F1672" s="5" t="str">
        <f t="shared" ref="F1672:F1735" si="107">IF(E1672&gt;E1667,"BULLISH",IF(E1672&lt;E1667,"BEARISH","NEUTRAL"))</f>
        <v>BULLISH</v>
      </c>
      <c r="G1672" s="5" t="str">
        <f t="shared" si="106"/>
        <v>NEUTRAL</v>
      </c>
      <c r="H1672" s="5" t="str">
        <f t="shared" si="105"/>
        <v>NEUTRAL</v>
      </c>
    </row>
    <row r="1673" spans="1:8" ht="13.5" x14ac:dyDescent="0.25">
      <c r="A1673" s="3">
        <f>TITRES_STAT!B1676</f>
        <v>44747</v>
      </c>
      <c r="B1673" s="5">
        <f>TITRES_STAT!C1676</f>
        <v>0.84</v>
      </c>
      <c r="C1673" s="5">
        <f>TITRES_STAT!D1676</f>
        <v>0.84</v>
      </c>
      <c r="D1673" s="5">
        <f>TITRES_STAT!E1676</f>
        <v>123115</v>
      </c>
      <c r="E1673" s="2">
        <f t="shared" si="104"/>
        <v>7967198</v>
      </c>
      <c r="F1673" s="5" t="str">
        <f t="shared" si="107"/>
        <v>BULLISH</v>
      </c>
      <c r="G1673" s="5" t="str">
        <f t="shared" si="106"/>
        <v>NEUTRAL</v>
      </c>
      <c r="H1673" s="5" t="str">
        <f t="shared" si="105"/>
        <v>CONFIRMED BULLISH</v>
      </c>
    </row>
    <row r="1674" spans="1:8" ht="13.5" x14ac:dyDescent="0.25">
      <c r="A1674" s="3">
        <f>TITRES_STAT!B1677</f>
        <v>44748</v>
      </c>
      <c r="B1674" s="5">
        <f>TITRES_STAT!C1677</f>
        <v>0.88</v>
      </c>
      <c r="C1674" s="5">
        <f>TITRES_STAT!D1677</f>
        <v>0.88</v>
      </c>
      <c r="D1674" s="5">
        <f>TITRES_STAT!E1677</f>
        <v>196031</v>
      </c>
      <c r="E1674" s="2">
        <f t="shared" si="104"/>
        <v>8163229</v>
      </c>
      <c r="F1674" s="5" t="str">
        <f t="shared" si="107"/>
        <v>BULLISH</v>
      </c>
      <c r="G1674" s="5" t="str">
        <f t="shared" si="106"/>
        <v>STRONG</v>
      </c>
      <c r="H1674" s="5" t="str">
        <f t="shared" si="105"/>
        <v>CONFIRMED BULLISH</v>
      </c>
    </row>
    <row r="1675" spans="1:8" ht="13.5" x14ac:dyDescent="0.25">
      <c r="A1675" s="3">
        <f>TITRES_STAT!B1678</f>
        <v>44749</v>
      </c>
      <c r="B1675" s="5">
        <f>TITRES_STAT!C1678</f>
        <v>0.9</v>
      </c>
      <c r="C1675" s="5">
        <f>TITRES_STAT!D1678</f>
        <v>0.9</v>
      </c>
      <c r="D1675" s="5">
        <f>TITRES_STAT!E1678</f>
        <v>129986</v>
      </c>
      <c r="E1675" s="2">
        <f t="shared" si="104"/>
        <v>8293215</v>
      </c>
      <c r="F1675" s="5" t="str">
        <f t="shared" si="107"/>
        <v>BULLISH</v>
      </c>
      <c r="G1675" s="5" t="str">
        <f t="shared" si="106"/>
        <v>STRONG</v>
      </c>
      <c r="H1675" s="5" t="str">
        <f t="shared" si="105"/>
        <v>CONFIRMED BULLISH</v>
      </c>
    </row>
    <row r="1676" spans="1:8" ht="13.5" x14ac:dyDescent="0.25">
      <c r="A1676" s="3">
        <f>TITRES_STAT!B1679</f>
        <v>44750</v>
      </c>
      <c r="B1676" s="5">
        <f>TITRES_STAT!C1679</f>
        <v>0.9</v>
      </c>
      <c r="C1676" s="5">
        <f>TITRES_STAT!D1679</f>
        <v>0.9</v>
      </c>
      <c r="D1676" s="5">
        <f>TITRES_STAT!E1679</f>
        <v>109768</v>
      </c>
      <c r="E1676" s="2">
        <f t="shared" si="104"/>
        <v>8293215</v>
      </c>
      <c r="F1676" s="5" t="str">
        <f t="shared" si="107"/>
        <v>BULLISH</v>
      </c>
      <c r="G1676" s="5" t="str">
        <f t="shared" si="106"/>
        <v>STRONG</v>
      </c>
      <c r="H1676" s="5" t="str">
        <f t="shared" si="105"/>
        <v>CONFIRMED BULLISH</v>
      </c>
    </row>
    <row r="1677" spans="1:8" ht="13.5" x14ac:dyDescent="0.25">
      <c r="A1677" s="3">
        <f>TITRES_STAT!B1680</f>
        <v>44753</v>
      </c>
      <c r="B1677" s="5">
        <f>TITRES_STAT!C1680</f>
        <v>0.92</v>
      </c>
      <c r="C1677" s="5">
        <f>TITRES_STAT!D1680</f>
        <v>0.92</v>
      </c>
      <c r="D1677" s="5">
        <f>TITRES_STAT!E1680</f>
        <v>63476</v>
      </c>
      <c r="E1677" s="2">
        <f t="shared" si="104"/>
        <v>8356691</v>
      </c>
      <c r="F1677" s="5" t="str">
        <f t="shared" si="107"/>
        <v>BULLISH</v>
      </c>
      <c r="G1677" s="5" t="str">
        <f t="shared" si="106"/>
        <v>STRONG</v>
      </c>
      <c r="H1677" s="5" t="str">
        <f t="shared" si="105"/>
        <v>CONFIRMED BULLISH</v>
      </c>
    </row>
    <row r="1678" spans="1:8" ht="13.5" x14ac:dyDescent="0.25">
      <c r="A1678" s="3">
        <f>TITRES_STAT!B1681</f>
        <v>44754</v>
      </c>
      <c r="B1678" s="5">
        <f>TITRES_STAT!C1681</f>
        <v>0.87</v>
      </c>
      <c r="C1678" s="5">
        <f>TITRES_STAT!D1681</f>
        <v>0.87</v>
      </c>
      <c r="D1678" s="5">
        <f>TITRES_STAT!E1681</f>
        <v>22158</v>
      </c>
      <c r="E1678" s="2">
        <f t="shared" si="104"/>
        <v>8334533</v>
      </c>
      <c r="F1678" s="5" t="str">
        <f t="shared" si="107"/>
        <v>BULLISH</v>
      </c>
      <c r="G1678" s="5" t="str">
        <f t="shared" si="106"/>
        <v>STRONG</v>
      </c>
      <c r="H1678" s="5" t="str">
        <f t="shared" si="105"/>
        <v>CONFIRMED BULLISH</v>
      </c>
    </row>
    <row r="1679" spans="1:8" ht="13.5" x14ac:dyDescent="0.25">
      <c r="A1679" s="3">
        <f>TITRES_STAT!B1682</f>
        <v>44755</v>
      </c>
      <c r="B1679" s="5">
        <f>TITRES_STAT!C1682</f>
        <v>0.88</v>
      </c>
      <c r="C1679" s="5">
        <f>TITRES_STAT!D1682</f>
        <v>0.88</v>
      </c>
      <c r="D1679" s="5">
        <f>TITRES_STAT!E1682</f>
        <v>30716</v>
      </c>
      <c r="E1679" s="2">
        <f t="shared" si="104"/>
        <v>8365249</v>
      </c>
      <c r="F1679" s="5" t="str">
        <f t="shared" si="107"/>
        <v>BULLISH</v>
      </c>
      <c r="G1679" s="5" t="str">
        <f t="shared" si="106"/>
        <v>STRONG</v>
      </c>
      <c r="H1679" s="5" t="str">
        <f t="shared" si="105"/>
        <v>NEUTRAL</v>
      </c>
    </row>
    <row r="1680" spans="1:8" ht="13.5" x14ac:dyDescent="0.25">
      <c r="A1680" s="3">
        <f>TITRES_STAT!B1683</f>
        <v>44756</v>
      </c>
      <c r="B1680" s="5">
        <f>TITRES_STAT!C1683</f>
        <v>0.88</v>
      </c>
      <c r="C1680" s="5">
        <f>TITRES_STAT!D1683</f>
        <v>0.88</v>
      </c>
      <c r="D1680" s="5">
        <f>TITRES_STAT!E1683</f>
        <v>6496</v>
      </c>
      <c r="E1680" s="2">
        <f t="shared" si="104"/>
        <v>8365249</v>
      </c>
      <c r="F1680" s="5" t="str">
        <f t="shared" si="107"/>
        <v>BULLISH</v>
      </c>
      <c r="G1680" s="5" t="str">
        <f t="shared" si="106"/>
        <v>NEUTRAL</v>
      </c>
      <c r="H1680" s="5" t="str">
        <f t="shared" si="105"/>
        <v>BULLISH DIVERGENCE</v>
      </c>
    </row>
    <row r="1681" spans="1:8" ht="13.5" x14ac:dyDescent="0.25">
      <c r="A1681" s="3">
        <f>TITRES_STAT!B1684</f>
        <v>44757</v>
      </c>
      <c r="B1681" s="5">
        <f>TITRES_STAT!C1684</f>
        <v>0.88</v>
      </c>
      <c r="C1681" s="5">
        <f>TITRES_STAT!D1684</f>
        <v>0.88</v>
      </c>
      <c r="D1681" s="5">
        <f>TITRES_STAT!E1684</f>
        <v>42540</v>
      </c>
      <c r="E1681" s="2">
        <f t="shared" si="104"/>
        <v>8365249</v>
      </c>
      <c r="F1681" s="5" t="str">
        <f t="shared" si="107"/>
        <v>BULLISH</v>
      </c>
      <c r="G1681" s="5" t="str">
        <f t="shared" si="106"/>
        <v>NEUTRAL</v>
      </c>
      <c r="H1681" s="5" t="str">
        <f t="shared" si="105"/>
        <v>BULLISH DIVERGENCE</v>
      </c>
    </row>
    <row r="1682" spans="1:8" ht="13.5" x14ac:dyDescent="0.25">
      <c r="A1682" s="3">
        <f>TITRES_STAT!B1685</f>
        <v>44760</v>
      </c>
      <c r="B1682" s="5">
        <f>TITRES_STAT!C1685</f>
        <v>0.87</v>
      </c>
      <c r="C1682" s="5">
        <f>TITRES_STAT!D1685</f>
        <v>0.87</v>
      </c>
      <c r="D1682" s="5">
        <f>TITRES_STAT!E1685</f>
        <v>3504</v>
      </c>
      <c r="E1682" s="2">
        <f t="shared" si="104"/>
        <v>8361745</v>
      </c>
      <c r="F1682" s="5" t="str">
        <f t="shared" si="107"/>
        <v>BULLISH</v>
      </c>
      <c r="G1682" s="5" t="str">
        <f t="shared" si="106"/>
        <v>NEUTRAL</v>
      </c>
      <c r="H1682" s="5" t="str">
        <f t="shared" si="105"/>
        <v>BULLISH DIVERGENCE</v>
      </c>
    </row>
    <row r="1683" spans="1:8" ht="13.5" x14ac:dyDescent="0.25">
      <c r="A1683" s="3">
        <f>TITRES_STAT!B1686</f>
        <v>44761</v>
      </c>
      <c r="B1683" s="5">
        <f>TITRES_STAT!C1686</f>
        <v>0.84</v>
      </c>
      <c r="C1683" s="5">
        <f>TITRES_STAT!D1686</f>
        <v>0.84</v>
      </c>
      <c r="D1683" s="5">
        <f>TITRES_STAT!E1686</f>
        <v>45636</v>
      </c>
      <c r="E1683" s="2">
        <f t="shared" si="104"/>
        <v>8316109</v>
      </c>
      <c r="F1683" s="5" t="str">
        <f t="shared" si="107"/>
        <v>BEARISH</v>
      </c>
      <c r="G1683" s="5" t="str">
        <f t="shared" si="106"/>
        <v>NEUTRAL</v>
      </c>
      <c r="H1683" s="5" t="str">
        <f t="shared" si="105"/>
        <v>CONFIRMED BEARISH</v>
      </c>
    </row>
    <row r="1684" spans="1:8" ht="13.5" x14ac:dyDescent="0.25">
      <c r="A1684" s="3">
        <f>TITRES_STAT!B1687</f>
        <v>44762</v>
      </c>
      <c r="B1684" s="5">
        <f>TITRES_STAT!C1687</f>
        <v>0.84</v>
      </c>
      <c r="C1684" s="5">
        <f>TITRES_STAT!D1687</f>
        <v>0.84</v>
      </c>
      <c r="D1684" s="5">
        <f>TITRES_STAT!E1687</f>
        <v>341364</v>
      </c>
      <c r="E1684" s="2">
        <f t="shared" si="104"/>
        <v>8316109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CONFIRMED BEARISH</v>
      </c>
    </row>
    <row r="1685" spans="1:8" ht="13.5" x14ac:dyDescent="0.25">
      <c r="A1685" s="3">
        <f>TITRES_STAT!B1688</f>
        <v>44763</v>
      </c>
      <c r="B1685" s="5">
        <f>TITRES_STAT!C1688</f>
        <v>0.83</v>
      </c>
      <c r="C1685" s="5">
        <f>TITRES_STAT!D1688</f>
        <v>0.83</v>
      </c>
      <c r="D1685" s="5">
        <f>TITRES_STAT!E1688</f>
        <v>46446</v>
      </c>
      <c r="E1685" s="2">
        <f t="shared" si="104"/>
        <v>8269663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CONFIRMED BEARISH</v>
      </c>
    </row>
    <row r="1686" spans="1:8" ht="13.5" x14ac:dyDescent="0.25">
      <c r="A1686" s="3">
        <f>TITRES_STAT!B1689</f>
        <v>44764</v>
      </c>
      <c r="B1686" s="5">
        <f>TITRES_STAT!C1689</f>
        <v>0.85</v>
      </c>
      <c r="C1686" s="5">
        <f>TITRES_STAT!D1689</f>
        <v>0.85</v>
      </c>
      <c r="D1686" s="5">
        <f>TITRES_STAT!E1689</f>
        <v>140951</v>
      </c>
      <c r="E1686" s="2">
        <f t="shared" si="104"/>
        <v>8410614</v>
      </c>
      <c r="F1686" s="5" t="str">
        <f t="shared" si="107"/>
        <v>BULLISH</v>
      </c>
      <c r="G1686" s="5" t="str">
        <f t="shared" si="106"/>
        <v>NEUTRAL</v>
      </c>
      <c r="H1686" s="5" t="str">
        <f t="shared" si="105"/>
        <v>BULLISH DIVERGENCE</v>
      </c>
    </row>
    <row r="1687" spans="1:8" ht="13.5" x14ac:dyDescent="0.25">
      <c r="A1687" s="3">
        <f>TITRES_STAT!B1690</f>
        <v>44768</v>
      </c>
      <c r="B1687" s="5">
        <f>TITRES_STAT!C1690</f>
        <v>0.84</v>
      </c>
      <c r="C1687" s="5">
        <f>TITRES_STAT!D1690</f>
        <v>0.84</v>
      </c>
      <c r="D1687" s="5">
        <f>TITRES_STAT!E1690</f>
        <v>112611</v>
      </c>
      <c r="E1687" s="2">
        <f t="shared" si="104"/>
        <v>8298003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0.83</v>
      </c>
      <c r="C1688" s="5">
        <f>TITRES_STAT!D1691</f>
        <v>0.83</v>
      </c>
      <c r="D1688" s="5">
        <f>TITRES_STAT!E1691</f>
        <v>52375</v>
      </c>
      <c r="E1688" s="2">
        <f t="shared" si="104"/>
        <v>8245628</v>
      </c>
      <c r="F1688" s="5" t="str">
        <f t="shared" si="107"/>
        <v>BEARISH</v>
      </c>
      <c r="G1688" s="5" t="str">
        <f t="shared" si="106"/>
        <v>NEUTRAL</v>
      </c>
      <c r="H1688" s="5" t="str">
        <f t="shared" si="105"/>
        <v>CONFIRMED BEARISH</v>
      </c>
    </row>
    <row r="1689" spans="1:8" ht="13.5" x14ac:dyDescent="0.25">
      <c r="A1689" s="3">
        <f>TITRES_STAT!B1692</f>
        <v>44770</v>
      </c>
      <c r="B1689" s="5">
        <f>TITRES_STAT!C1692</f>
        <v>0.82</v>
      </c>
      <c r="C1689" s="5">
        <f>TITRES_STAT!D1692</f>
        <v>0.82</v>
      </c>
      <c r="D1689" s="5">
        <f>TITRES_STAT!E1692</f>
        <v>11877</v>
      </c>
      <c r="E1689" s="2">
        <f t="shared" si="104"/>
        <v>8233751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CONFIRMED BEARISH</v>
      </c>
    </row>
    <row r="1690" spans="1:8" ht="13.5" x14ac:dyDescent="0.25">
      <c r="A1690" s="3">
        <f>TITRES_STAT!B1693</f>
        <v>44771</v>
      </c>
      <c r="B1690" s="5">
        <f>TITRES_STAT!C1693</f>
        <v>0.82</v>
      </c>
      <c r="C1690" s="5">
        <f>TITRES_STAT!D1693</f>
        <v>0.82</v>
      </c>
      <c r="D1690" s="5">
        <f>TITRES_STAT!E1693</f>
        <v>93280</v>
      </c>
      <c r="E1690" s="2">
        <f t="shared" si="104"/>
        <v>8233751</v>
      </c>
      <c r="F1690" s="5" t="str">
        <f t="shared" si="107"/>
        <v>BEARISH</v>
      </c>
      <c r="G1690" s="5" t="str">
        <f t="shared" si="106"/>
        <v>NEUTRAL</v>
      </c>
      <c r="H1690" s="5" t="str">
        <f t="shared" si="105"/>
        <v>CONFIRMED BEARISH</v>
      </c>
    </row>
    <row r="1691" spans="1:8" ht="13.5" x14ac:dyDescent="0.25">
      <c r="A1691" s="3">
        <f>TITRES_STAT!B1694</f>
        <v>44774</v>
      </c>
      <c r="B1691" s="5">
        <f>TITRES_STAT!C1694</f>
        <v>0.82</v>
      </c>
      <c r="C1691" s="5">
        <f>TITRES_STAT!D1694</f>
        <v>0.82</v>
      </c>
      <c r="D1691" s="5">
        <f>TITRES_STAT!E1694</f>
        <v>39551</v>
      </c>
      <c r="E1691" s="2">
        <f t="shared" si="104"/>
        <v>8233751</v>
      </c>
      <c r="F1691" s="5" t="str">
        <f t="shared" si="107"/>
        <v>BEARISH</v>
      </c>
      <c r="G1691" s="5" t="str">
        <f t="shared" si="106"/>
        <v>WEAK</v>
      </c>
      <c r="H1691" s="5" t="str">
        <f t="shared" si="105"/>
        <v>CONFIRMED BEARISH</v>
      </c>
    </row>
    <row r="1692" spans="1:8" ht="13.5" x14ac:dyDescent="0.25">
      <c r="A1692" s="3">
        <f>TITRES_STAT!B1695</f>
        <v>44775</v>
      </c>
      <c r="B1692" s="5">
        <f>TITRES_STAT!C1695</f>
        <v>0.84</v>
      </c>
      <c r="C1692" s="5">
        <f>TITRES_STAT!D1695</f>
        <v>0.84</v>
      </c>
      <c r="D1692" s="5">
        <f>TITRES_STAT!E1695</f>
        <v>271763</v>
      </c>
      <c r="E1692" s="2">
        <f t="shared" si="104"/>
        <v>8505514</v>
      </c>
      <c r="F1692" s="5" t="str">
        <f t="shared" si="107"/>
        <v>BULLISH</v>
      </c>
      <c r="G1692" s="5" t="str">
        <f t="shared" si="106"/>
        <v>STRONG</v>
      </c>
      <c r="H1692" s="5" t="str">
        <f t="shared" si="105"/>
        <v>NEUTRAL</v>
      </c>
    </row>
    <row r="1693" spans="1:8" ht="13.5" x14ac:dyDescent="0.25">
      <c r="A1693" s="3">
        <f>TITRES_STAT!B1696</f>
        <v>44776</v>
      </c>
      <c r="B1693" s="5">
        <f>TITRES_STAT!C1696</f>
        <v>0.83</v>
      </c>
      <c r="C1693" s="5">
        <f>TITRES_STAT!D1696</f>
        <v>0.83</v>
      </c>
      <c r="D1693" s="5">
        <f>TITRES_STAT!E1696</f>
        <v>14219</v>
      </c>
      <c r="E1693" s="2">
        <f t="shared" si="104"/>
        <v>8491295</v>
      </c>
      <c r="F1693" s="5" t="str">
        <f t="shared" si="107"/>
        <v>BULLISH</v>
      </c>
      <c r="G1693" s="5" t="str">
        <f t="shared" si="106"/>
        <v>STRONG</v>
      </c>
      <c r="H1693" s="5" t="str">
        <f t="shared" si="105"/>
        <v>NEUTRAL</v>
      </c>
    </row>
    <row r="1694" spans="1:8" ht="13.5" x14ac:dyDescent="0.25">
      <c r="A1694" s="3">
        <f>TITRES_STAT!B1697</f>
        <v>44777</v>
      </c>
      <c r="B1694" s="5">
        <f>TITRES_STAT!C1697</f>
        <v>0.84</v>
      </c>
      <c r="C1694" s="5">
        <f>TITRES_STAT!D1697</f>
        <v>0.84</v>
      </c>
      <c r="D1694" s="5">
        <f>TITRES_STAT!E1697</f>
        <v>24793</v>
      </c>
      <c r="E1694" s="2">
        <f t="shared" si="104"/>
        <v>8516088</v>
      </c>
      <c r="F1694" s="5" t="str">
        <f t="shared" si="107"/>
        <v>BULLISH</v>
      </c>
      <c r="G1694" s="5" t="str">
        <f t="shared" si="106"/>
        <v>STRONG</v>
      </c>
      <c r="H1694" s="5" t="str">
        <f t="shared" si="105"/>
        <v>CONFIRMED BULLISH</v>
      </c>
    </row>
    <row r="1695" spans="1:8" ht="13.5" x14ac:dyDescent="0.25">
      <c r="A1695" s="3">
        <f>TITRES_STAT!B1698</f>
        <v>44778</v>
      </c>
      <c r="B1695" s="5">
        <f>TITRES_STAT!C1698</f>
        <v>0.84</v>
      </c>
      <c r="C1695" s="5">
        <f>TITRES_STAT!D1698</f>
        <v>0.84</v>
      </c>
      <c r="D1695" s="5">
        <f>TITRES_STAT!E1698</f>
        <v>11894</v>
      </c>
      <c r="E1695" s="2">
        <f t="shared" si="104"/>
        <v>8516088</v>
      </c>
      <c r="F1695" s="5" t="str">
        <f t="shared" si="107"/>
        <v>BULLISH</v>
      </c>
      <c r="G1695" s="5" t="str">
        <f t="shared" si="106"/>
        <v>STRONG</v>
      </c>
      <c r="H1695" s="5" t="str">
        <f t="shared" si="105"/>
        <v>CONFIRMED BULLISH</v>
      </c>
    </row>
    <row r="1696" spans="1:8" ht="13.5" x14ac:dyDescent="0.25">
      <c r="A1696" s="3">
        <f>TITRES_STAT!B1699</f>
        <v>44781</v>
      </c>
      <c r="B1696" s="5">
        <f>TITRES_STAT!C1699</f>
        <v>0.84</v>
      </c>
      <c r="C1696" s="5">
        <f>TITRES_STAT!D1699</f>
        <v>0.84</v>
      </c>
      <c r="D1696" s="5">
        <f>TITRES_STAT!E1699</f>
        <v>6770</v>
      </c>
      <c r="E1696" s="2">
        <f t="shared" si="104"/>
        <v>8516088</v>
      </c>
      <c r="F1696" s="5" t="str">
        <f t="shared" si="107"/>
        <v>BULLISH</v>
      </c>
      <c r="G1696" s="5" t="str">
        <f t="shared" si="106"/>
        <v>STRONG</v>
      </c>
      <c r="H1696" s="5" t="str">
        <f t="shared" si="105"/>
        <v>CONFIRMED BULLISH</v>
      </c>
    </row>
    <row r="1697" spans="1:8" ht="13.5" x14ac:dyDescent="0.25">
      <c r="A1697" s="3">
        <f>TITRES_STAT!B1700</f>
        <v>44782</v>
      </c>
      <c r="B1697" s="5">
        <f>TITRES_STAT!C1700</f>
        <v>0.84</v>
      </c>
      <c r="C1697" s="5">
        <f>TITRES_STAT!D1700</f>
        <v>0.84</v>
      </c>
      <c r="D1697" s="5">
        <f>TITRES_STAT!E1700</f>
        <v>464</v>
      </c>
      <c r="E1697" s="2">
        <f t="shared" si="104"/>
        <v>8516088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NEUTRAL</v>
      </c>
    </row>
    <row r="1698" spans="1:8" ht="13.5" x14ac:dyDescent="0.25">
      <c r="A1698" s="3">
        <f>TITRES_STAT!B1701</f>
        <v>44783</v>
      </c>
      <c r="B1698" s="5">
        <f>TITRES_STAT!C1701</f>
        <v>0.84</v>
      </c>
      <c r="C1698" s="5">
        <f>TITRES_STAT!D1701</f>
        <v>0.84</v>
      </c>
      <c r="D1698" s="5">
        <f>TITRES_STAT!E1701</f>
        <v>14374</v>
      </c>
      <c r="E1698" s="2">
        <f t="shared" si="104"/>
        <v>8516088</v>
      </c>
      <c r="F1698" s="5" t="str">
        <f t="shared" si="107"/>
        <v>BULLISH</v>
      </c>
      <c r="G1698" s="5" t="str">
        <f t="shared" si="106"/>
        <v>NEUTRAL</v>
      </c>
      <c r="H1698" s="5" t="str">
        <f t="shared" si="105"/>
        <v>CONFIRMED BULLISH</v>
      </c>
    </row>
    <row r="1699" spans="1:8" ht="13.5" x14ac:dyDescent="0.25">
      <c r="A1699" s="3">
        <f>TITRES_STAT!B1702</f>
        <v>44784</v>
      </c>
      <c r="B1699" s="5">
        <f>TITRES_STAT!C1702</f>
        <v>0.86</v>
      </c>
      <c r="C1699" s="5">
        <f>TITRES_STAT!D1702</f>
        <v>0.86</v>
      </c>
      <c r="D1699" s="5">
        <f>TITRES_STAT!E1702</f>
        <v>50555</v>
      </c>
      <c r="E1699" s="2">
        <f t="shared" si="104"/>
        <v>8566643</v>
      </c>
      <c r="F1699" s="5" t="str">
        <f t="shared" si="107"/>
        <v>BULLISH</v>
      </c>
      <c r="G1699" s="5" t="str">
        <f t="shared" si="106"/>
        <v>NEUTRAL</v>
      </c>
      <c r="H1699" s="5" t="str">
        <f t="shared" si="105"/>
        <v>CONFIRMED BULLISH</v>
      </c>
    </row>
    <row r="1700" spans="1:8" ht="13.5" x14ac:dyDescent="0.25">
      <c r="A1700" s="3">
        <f>TITRES_STAT!B1703</f>
        <v>44785</v>
      </c>
      <c r="B1700" s="5">
        <f>TITRES_STAT!C1703</f>
        <v>0.85</v>
      </c>
      <c r="C1700" s="5">
        <f>TITRES_STAT!D1703</f>
        <v>0.85</v>
      </c>
      <c r="D1700" s="5">
        <f>TITRES_STAT!E1703</f>
        <v>22754</v>
      </c>
      <c r="E1700" s="2">
        <f t="shared" si="104"/>
        <v>8543889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CONFIRMED BULLISH</v>
      </c>
    </row>
    <row r="1701" spans="1:8" ht="13.5" x14ac:dyDescent="0.25">
      <c r="A1701" s="3">
        <f>TITRES_STAT!B1704</f>
        <v>44788</v>
      </c>
      <c r="B1701" s="5">
        <f>TITRES_STAT!C1704</f>
        <v>0.86</v>
      </c>
      <c r="C1701" s="5">
        <f>TITRES_STAT!D1704</f>
        <v>0.86</v>
      </c>
      <c r="D1701" s="5">
        <f>TITRES_STAT!E1704</f>
        <v>9361</v>
      </c>
      <c r="E1701" s="2">
        <f t="shared" si="104"/>
        <v>8553250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CONFIRMED BULLISH</v>
      </c>
    </row>
    <row r="1702" spans="1:8" ht="13.5" x14ac:dyDescent="0.25">
      <c r="A1702" s="3">
        <f>TITRES_STAT!B1705</f>
        <v>44789</v>
      </c>
      <c r="B1702" s="5">
        <f>TITRES_STAT!C1705</f>
        <v>0.86</v>
      </c>
      <c r="C1702" s="5">
        <f>TITRES_STAT!D1705</f>
        <v>0.86</v>
      </c>
      <c r="D1702" s="5">
        <f>TITRES_STAT!E1705</f>
        <v>19898</v>
      </c>
      <c r="E1702" s="2">
        <f t="shared" si="104"/>
        <v>8553250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CONFIRMED BULLISH</v>
      </c>
    </row>
    <row r="1703" spans="1:8" ht="13.5" x14ac:dyDescent="0.25">
      <c r="A1703" s="3">
        <f>TITRES_STAT!B1706</f>
        <v>44790</v>
      </c>
      <c r="B1703" s="5">
        <f>TITRES_STAT!C1706</f>
        <v>0.85</v>
      </c>
      <c r="C1703" s="5">
        <f>TITRES_STAT!D1706</f>
        <v>0.85</v>
      </c>
      <c r="D1703" s="5">
        <f>TITRES_STAT!E1706</f>
        <v>19515</v>
      </c>
      <c r="E1703" s="2">
        <f t="shared" si="104"/>
        <v>8533735</v>
      </c>
      <c r="F1703" s="5" t="str">
        <f t="shared" si="107"/>
        <v>BULLISH</v>
      </c>
      <c r="G1703" s="5" t="str">
        <f t="shared" si="106"/>
        <v>NEUTRAL</v>
      </c>
      <c r="H1703" s="5" t="str">
        <f t="shared" si="105"/>
        <v>CONFIRMED BULLISH</v>
      </c>
    </row>
    <row r="1704" spans="1:8" ht="13.5" x14ac:dyDescent="0.25">
      <c r="A1704" s="3">
        <f>TITRES_STAT!B1707</f>
        <v>44791</v>
      </c>
      <c r="B1704" s="5">
        <f>TITRES_STAT!C1707</f>
        <v>0.86</v>
      </c>
      <c r="C1704" s="5">
        <f>TITRES_STAT!D1707</f>
        <v>0.86</v>
      </c>
      <c r="D1704" s="5">
        <f>TITRES_STAT!E1707</f>
        <v>23392</v>
      </c>
      <c r="E1704" s="2">
        <f t="shared" si="104"/>
        <v>8557127</v>
      </c>
      <c r="F1704" s="5" t="str">
        <f t="shared" si="107"/>
        <v>BEARISH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44792</v>
      </c>
      <c r="B1705" s="5">
        <f>TITRES_STAT!C1708</f>
        <v>0.85</v>
      </c>
      <c r="C1705" s="5">
        <f>TITRES_STAT!D1708</f>
        <v>0.85</v>
      </c>
      <c r="D1705" s="5">
        <f>TITRES_STAT!E1708</f>
        <v>7248</v>
      </c>
      <c r="E1705" s="2">
        <f t="shared" si="104"/>
        <v>8549879</v>
      </c>
      <c r="F1705" s="5" t="str">
        <f t="shared" si="107"/>
        <v>BULLISH</v>
      </c>
      <c r="G1705" s="5" t="str">
        <f t="shared" si="106"/>
        <v>NEUTRAL</v>
      </c>
      <c r="H1705" s="5" t="str">
        <f t="shared" si="105"/>
        <v>NEUTRAL</v>
      </c>
    </row>
    <row r="1706" spans="1:8" ht="13.5" x14ac:dyDescent="0.25">
      <c r="A1706" s="3">
        <f>TITRES_STAT!B1709</f>
        <v>44795</v>
      </c>
      <c r="B1706" s="5">
        <f>TITRES_STAT!C1709</f>
        <v>0.86</v>
      </c>
      <c r="C1706" s="5">
        <f>TITRES_STAT!D1709</f>
        <v>0.86</v>
      </c>
      <c r="D1706" s="5">
        <f>TITRES_STAT!E1709</f>
        <v>14530</v>
      </c>
      <c r="E1706" s="2">
        <f t="shared" si="104"/>
        <v>8564409</v>
      </c>
      <c r="F1706" s="5" t="str">
        <f t="shared" si="107"/>
        <v>BULLISH</v>
      </c>
      <c r="G1706" s="5" t="str">
        <f t="shared" si="106"/>
        <v>NEUTRAL</v>
      </c>
      <c r="H1706" s="5" t="str">
        <f t="shared" si="105"/>
        <v>NEUTRAL</v>
      </c>
    </row>
    <row r="1707" spans="1:8" ht="13.5" x14ac:dyDescent="0.25">
      <c r="A1707" s="3">
        <f>TITRES_STAT!B1710</f>
        <v>44796</v>
      </c>
      <c r="B1707" s="5">
        <f>TITRES_STAT!C1710</f>
        <v>0.85</v>
      </c>
      <c r="C1707" s="5">
        <f>TITRES_STAT!D1710</f>
        <v>0.85</v>
      </c>
      <c r="D1707" s="5">
        <f>TITRES_STAT!E1710</f>
        <v>13042</v>
      </c>
      <c r="E1707" s="2">
        <f t="shared" si="104"/>
        <v>8551367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CONFIRMED BEARISH</v>
      </c>
    </row>
    <row r="1708" spans="1:8" ht="13.5" x14ac:dyDescent="0.25">
      <c r="A1708" s="3">
        <f>TITRES_STAT!B1711</f>
        <v>44797</v>
      </c>
      <c r="B1708" s="5">
        <f>TITRES_STAT!C1711</f>
        <v>0.85</v>
      </c>
      <c r="C1708" s="5">
        <f>TITRES_STAT!D1711</f>
        <v>0.85</v>
      </c>
      <c r="D1708" s="5">
        <f>TITRES_STAT!E1711</f>
        <v>9105</v>
      </c>
      <c r="E1708" s="2">
        <f t="shared" si="104"/>
        <v>8551367</v>
      </c>
      <c r="F1708" s="5" t="str">
        <f t="shared" si="107"/>
        <v>BULLISH</v>
      </c>
      <c r="G1708" s="5" t="str">
        <f t="shared" si="106"/>
        <v>NEUTRAL</v>
      </c>
      <c r="H1708" s="5" t="str">
        <f t="shared" si="105"/>
        <v>NEUTRAL</v>
      </c>
    </row>
    <row r="1709" spans="1:8" ht="13.5" x14ac:dyDescent="0.25">
      <c r="A1709" s="3">
        <f>TITRES_STAT!B1712</f>
        <v>44798</v>
      </c>
      <c r="B1709" s="5">
        <f>TITRES_STAT!C1712</f>
        <v>0.85</v>
      </c>
      <c r="C1709" s="5">
        <f>TITRES_STAT!D1712</f>
        <v>0.85</v>
      </c>
      <c r="D1709" s="5">
        <f>TITRES_STAT!E1712</f>
        <v>51065</v>
      </c>
      <c r="E1709" s="2">
        <f t="shared" si="104"/>
        <v>8551367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44799</v>
      </c>
      <c r="B1710" s="5">
        <f>TITRES_STAT!C1713</f>
        <v>0.85</v>
      </c>
      <c r="C1710" s="5">
        <f>TITRES_STAT!D1713</f>
        <v>0.85</v>
      </c>
      <c r="D1710" s="5">
        <f>TITRES_STAT!E1713</f>
        <v>29936</v>
      </c>
      <c r="E1710" s="2">
        <f t="shared" si="104"/>
        <v>8551367</v>
      </c>
      <c r="F1710" s="5" t="str">
        <f t="shared" si="107"/>
        <v>BULLISH</v>
      </c>
      <c r="G1710" s="5" t="str">
        <f t="shared" si="106"/>
        <v>NEUTRAL</v>
      </c>
      <c r="H1710" s="5" t="str">
        <f t="shared" si="105"/>
        <v>NEUTRAL</v>
      </c>
    </row>
    <row r="1711" spans="1:8" ht="13.5" x14ac:dyDescent="0.25">
      <c r="A1711" s="3">
        <f>TITRES_STAT!B1714</f>
        <v>44802</v>
      </c>
      <c r="B1711" s="5">
        <f>TITRES_STAT!C1714</f>
        <v>0.85</v>
      </c>
      <c r="C1711" s="5">
        <f>TITRES_STAT!D1714</f>
        <v>0.85</v>
      </c>
      <c r="D1711" s="5">
        <f>TITRES_STAT!E1714</f>
        <v>21797</v>
      </c>
      <c r="E1711" s="2">
        <f t="shared" si="104"/>
        <v>8551367</v>
      </c>
      <c r="F1711" s="5" t="str">
        <f t="shared" si="107"/>
        <v>BEARISH</v>
      </c>
      <c r="G1711" s="5" t="str">
        <f t="shared" si="106"/>
        <v>NEUTRAL</v>
      </c>
      <c r="H1711" s="5" t="str">
        <f t="shared" si="105"/>
        <v>CONFIRMED BEARISH</v>
      </c>
    </row>
    <row r="1712" spans="1:8" ht="13.5" x14ac:dyDescent="0.25">
      <c r="A1712" s="3">
        <f>TITRES_STAT!B1715</f>
        <v>44803</v>
      </c>
      <c r="B1712" s="5">
        <f>TITRES_STAT!C1715</f>
        <v>0.85</v>
      </c>
      <c r="C1712" s="5">
        <f>TITRES_STAT!D1715</f>
        <v>0.85</v>
      </c>
      <c r="D1712" s="5">
        <f>TITRES_STAT!E1715</f>
        <v>64661</v>
      </c>
      <c r="E1712" s="2">
        <f t="shared" si="104"/>
        <v>8551367</v>
      </c>
      <c r="F1712" s="5" t="str">
        <f t="shared" si="107"/>
        <v>NEUTRAL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44804</v>
      </c>
      <c r="B1713" s="5">
        <f>TITRES_STAT!C1716</f>
        <v>0.9</v>
      </c>
      <c r="C1713" s="5">
        <f>TITRES_STAT!D1716</f>
        <v>0.9</v>
      </c>
      <c r="D1713" s="5">
        <f>TITRES_STAT!E1716</f>
        <v>292784</v>
      </c>
      <c r="E1713" s="2">
        <f t="shared" si="104"/>
        <v>8844151</v>
      </c>
      <c r="F1713" s="5" t="str">
        <f t="shared" si="107"/>
        <v>BULLISH</v>
      </c>
      <c r="G1713" s="5" t="str">
        <f t="shared" si="106"/>
        <v>STRONG</v>
      </c>
      <c r="H1713" s="5" t="str">
        <f t="shared" si="105"/>
        <v>CONFIRMED BULLISH</v>
      </c>
    </row>
    <row r="1714" spans="1:8" ht="13.5" x14ac:dyDescent="0.25">
      <c r="A1714" s="3">
        <f>TITRES_STAT!B1717</f>
        <v>44805</v>
      </c>
      <c r="B1714" s="5">
        <f>TITRES_STAT!C1717</f>
        <v>0.95</v>
      </c>
      <c r="C1714" s="5">
        <f>TITRES_STAT!D1717</f>
        <v>0.95</v>
      </c>
      <c r="D1714" s="5">
        <f>TITRES_STAT!E1717</f>
        <v>513374</v>
      </c>
      <c r="E1714" s="2">
        <f t="shared" si="104"/>
        <v>9357525</v>
      </c>
      <c r="F1714" s="5" t="str">
        <f t="shared" si="107"/>
        <v>BULLISH</v>
      </c>
      <c r="G1714" s="5" t="str">
        <f t="shared" si="106"/>
        <v>STRONG</v>
      </c>
      <c r="H1714" s="5" t="str">
        <f t="shared" si="105"/>
        <v>CONFIRMED BULLISH</v>
      </c>
    </row>
    <row r="1715" spans="1:8" ht="13.5" x14ac:dyDescent="0.25">
      <c r="A1715" s="3">
        <f>TITRES_STAT!B1718</f>
        <v>44806</v>
      </c>
      <c r="B1715" s="5">
        <f>TITRES_STAT!C1718</f>
        <v>0.98</v>
      </c>
      <c r="C1715" s="5">
        <f>TITRES_STAT!D1718</f>
        <v>0.98</v>
      </c>
      <c r="D1715" s="5">
        <f>TITRES_STAT!E1718</f>
        <v>484733</v>
      </c>
      <c r="E1715" s="2">
        <f t="shared" si="104"/>
        <v>9842258</v>
      </c>
      <c r="F1715" s="5" t="str">
        <f t="shared" si="107"/>
        <v>BULLISH</v>
      </c>
      <c r="G1715" s="5" t="str">
        <f t="shared" si="106"/>
        <v>STRONG</v>
      </c>
      <c r="H1715" s="5" t="str">
        <f t="shared" si="105"/>
        <v>CONFIRMED BULLISH</v>
      </c>
    </row>
    <row r="1716" spans="1:8" ht="13.5" x14ac:dyDescent="0.25">
      <c r="A1716" s="3">
        <f>TITRES_STAT!B1719</f>
        <v>44809</v>
      </c>
      <c r="B1716" s="5">
        <f>TITRES_STAT!C1719</f>
        <v>0.94</v>
      </c>
      <c r="C1716" s="5">
        <f>TITRES_STAT!D1719</f>
        <v>0.94</v>
      </c>
      <c r="D1716" s="5">
        <f>TITRES_STAT!E1719</f>
        <v>411183</v>
      </c>
      <c r="E1716" s="2">
        <f t="shared" si="104"/>
        <v>9431075</v>
      </c>
      <c r="F1716" s="5" t="str">
        <f t="shared" si="107"/>
        <v>BULLISH</v>
      </c>
      <c r="G1716" s="5" t="str">
        <f t="shared" si="106"/>
        <v>STRONG</v>
      </c>
      <c r="H1716" s="5" t="str">
        <f t="shared" si="105"/>
        <v>CONFIRMED BULLISH</v>
      </c>
    </row>
    <row r="1717" spans="1:8" ht="13.5" x14ac:dyDescent="0.25">
      <c r="A1717" s="3">
        <f>TITRES_STAT!B1720</f>
        <v>44810</v>
      </c>
      <c r="B1717" s="5">
        <f>TITRES_STAT!C1720</f>
        <v>0.94</v>
      </c>
      <c r="C1717" s="5">
        <f>TITRES_STAT!D1720</f>
        <v>0.94</v>
      </c>
      <c r="D1717" s="5">
        <f>TITRES_STAT!E1720</f>
        <v>216121</v>
      </c>
      <c r="E1717" s="2">
        <f t="shared" si="104"/>
        <v>9431075</v>
      </c>
      <c r="F1717" s="5" t="str">
        <f t="shared" si="107"/>
        <v>BULLISH</v>
      </c>
      <c r="G1717" s="5" t="str">
        <f t="shared" si="106"/>
        <v>STRONG</v>
      </c>
      <c r="H1717" s="5" t="str">
        <f t="shared" si="105"/>
        <v>CONFIRMED BULLISH</v>
      </c>
    </row>
    <row r="1718" spans="1:8" ht="13.5" x14ac:dyDescent="0.25">
      <c r="A1718" s="3">
        <f>TITRES_STAT!B1721</f>
        <v>44811</v>
      </c>
      <c r="B1718" s="5">
        <f>TITRES_STAT!C1721</f>
        <v>0.98</v>
      </c>
      <c r="C1718" s="5">
        <f>TITRES_STAT!D1721</f>
        <v>0.98</v>
      </c>
      <c r="D1718" s="5">
        <f>TITRES_STAT!E1721</f>
        <v>396222</v>
      </c>
      <c r="E1718" s="2">
        <f t="shared" si="104"/>
        <v>9827297</v>
      </c>
      <c r="F1718" s="5" t="str">
        <f t="shared" si="107"/>
        <v>BULLISH</v>
      </c>
      <c r="G1718" s="5" t="str">
        <f t="shared" si="106"/>
        <v>STRONG</v>
      </c>
      <c r="H1718" s="5" t="str">
        <f t="shared" si="105"/>
        <v>CONFIRMED BULLISH</v>
      </c>
    </row>
    <row r="1719" spans="1:8" ht="13.5" x14ac:dyDescent="0.25">
      <c r="A1719" s="3">
        <f>TITRES_STAT!B1722</f>
        <v>44812</v>
      </c>
      <c r="B1719" s="5">
        <f>TITRES_STAT!C1722</f>
        <v>1.03</v>
      </c>
      <c r="C1719" s="5">
        <f>TITRES_STAT!D1722</f>
        <v>1.03</v>
      </c>
      <c r="D1719" s="5">
        <f>TITRES_STAT!E1722</f>
        <v>436520</v>
      </c>
      <c r="E1719" s="2">
        <f t="shared" si="104"/>
        <v>10263817</v>
      </c>
      <c r="F1719" s="5" t="str">
        <f t="shared" si="107"/>
        <v>BULLISH</v>
      </c>
      <c r="G1719" s="5" t="str">
        <f t="shared" si="106"/>
        <v>STRONG</v>
      </c>
      <c r="H1719" s="5" t="str">
        <f t="shared" si="105"/>
        <v>CONFIRMED BULLISH</v>
      </c>
    </row>
    <row r="1720" spans="1:8" ht="13.5" x14ac:dyDescent="0.25">
      <c r="A1720" s="3">
        <f>TITRES_STAT!B1723</f>
        <v>44813</v>
      </c>
      <c r="B1720" s="5">
        <f>TITRES_STAT!C1723</f>
        <v>1.0900000000000001</v>
      </c>
      <c r="C1720" s="5">
        <f>TITRES_STAT!D1723</f>
        <v>1.0900000000000001</v>
      </c>
      <c r="D1720" s="5">
        <f>TITRES_STAT!E1723</f>
        <v>359324</v>
      </c>
      <c r="E1720" s="2">
        <f t="shared" si="104"/>
        <v>10623141</v>
      </c>
      <c r="F1720" s="5" t="str">
        <f t="shared" si="107"/>
        <v>BULLISH</v>
      </c>
      <c r="G1720" s="5" t="str">
        <f t="shared" si="106"/>
        <v>STRONG</v>
      </c>
      <c r="H1720" s="5" t="str">
        <f t="shared" si="105"/>
        <v>CONFIRMED BULLISH</v>
      </c>
    </row>
    <row r="1721" spans="1:8" ht="13.5" x14ac:dyDescent="0.25">
      <c r="A1721" s="3">
        <f>TITRES_STAT!B1724</f>
        <v>44816</v>
      </c>
      <c r="B1721" s="5">
        <f>TITRES_STAT!C1724</f>
        <v>1.1200000000000001</v>
      </c>
      <c r="C1721" s="5">
        <f>TITRES_STAT!D1724</f>
        <v>1.1200000000000001</v>
      </c>
      <c r="D1721" s="5">
        <f>TITRES_STAT!E1724</f>
        <v>379576</v>
      </c>
      <c r="E1721" s="2">
        <f t="shared" si="104"/>
        <v>11002717</v>
      </c>
      <c r="F1721" s="5" t="str">
        <f t="shared" si="107"/>
        <v>BULLISH</v>
      </c>
      <c r="G1721" s="5" t="str">
        <f t="shared" si="106"/>
        <v>STRONG</v>
      </c>
      <c r="H1721" s="5" t="str">
        <f t="shared" si="105"/>
        <v>CONFIRMED BULLISH</v>
      </c>
    </row>
    <row r="1722" spans="1:8" ht="13.5" x14ac:dyDescent="0.25">
      <c r="A1722" s="3">
        <f>TITRES_STAT!B1725</f>
        <v>44817</v>
      </c>
      <c r="B1722" s="5">
        <f>TITRES_STAT!C1725</f>
        <v>1.0900000000000001</v>
      </c>
      <c r="C1722" s="5">
        <f>TITRES_STAT!D1725</f>
        <v>1.0900000000000001</v>
      </c>
      <c r="D1722" s="5">
        <f>TITRES_STAT!E1725</f>
        <v>305258</v>
      </c>
      <c r="E1722" s="2">
        <f t="shared" si="104"/>
        <v>10697459</v>
      </c>
      <c r="F1722" s="5" t="str">
        <f t="shared" si="107"/>
        <v>BULLISH</v>
      </c>
      <c r="G1722" s="5" t="str">
        <f t="shared" si="106"/>
        <v>STRONG</v>
      </c>
      <c r="H1722" s="5" t="str">
        <f t="shared" si="105"/>
        <v>CONFIRMED BULLISH</v>
      </c>
    </row>
    <row r="1723" spans="1:8" ht="13.5" x14ac:dyDescent="0.25">
      <c r="A1723" s="3">
        <f>TITRES_STAT!B1726</f>
        <v>44818</v>
      </c>
      <c r="B1723" s="5">
        <f>TITRES_STAT!C1726</f>
        <v>1.03</v>
      </c>
      <c r="C1723" s="5">
        <f>TITRES_STAT!D1726</f>
        <v>1.03</v>
      </c>
      <c r="D1723" s="5">
        <f>TITRES_STAT!E1726</f>
        <v>95130</v>
      </c>
      <c r="E1723" s="2">
        <f t="shared" si="104"/>
        <v>10602329</v>
      </c>
      <c r="F1723" s="5" t="str">
        <f t="shared" si="107"/>
        <v>BULLISH</v>
      </c>
      <c r="G1723" s="5" t="str">
        <f t="shared" si="106"/>
        <v>STRONG</v>
      </c>
      <c r="H1723" s="5" t="str">
        <f t="shared" si="105"/>
        <v>CONFIRMED BULLISH</v>
      </c>
    </row>
    <row r="1724" spans="1:8" ht="13.5" x14ac:dyDescent="0.25">
      <c r="A1724" s="3">
        <f>TITRES_STAT!B1727</f>
        <v>44819</v>
      </c>
      <c r="B1724" s="5">
        <f>TITRES_STAT!C1727</f>
        <v>0.97</v>
      </c>
      <c r="C1724" s="5">
        <f>TITRES_STAT!D1727</f>
        <v>0.97</v>
      </c>
      <c r="D1724" s="5">
        <f>TITRES_STAT!E1727</f>
        <v>0</v>
      </c>
      <c r="E1724" s="2">
        <f t="shared" si="104"/>
        <v>10602329</v>
      </c>
      <c r="F1724" s="5" t="str">
        <f t="shared" si="107"/>
        <v>BULLISH</v>
      </c>
      <c r="G1724" s="5" t="str">
        <f t="shared" si="106"/>
        <v>STRONG</v>
      </c>
      <c r="H1724" s="5" t="str">
        <f t="shared" si="105"/>
        <v>BULLISH DIVERGENCE</v>
      </c>
    </row>
    <row r="1725" spans="1:8" ht="13.5" x14ac:dyDescent="0.25">
      <c r="A1725" s="3">
        <f>TITRES_STAT!B1728</f>
        <v>44820</v>
      </c>
      <c r="B1725" s="5">
        <f>TITRES_STAT!C1728</f>
        <v>0.97</v>
      </c>
      <c r="C1725" s="5">
        <f>TITRES_STAT!D1728</f>
        <v>0.97</v>
      </c>
      <c r="D1725" s="5">
        <f>TITRES_STAT!E1728</f>
        <v>169208</v>
      </c>
      <c r="E1725" s="2">
        <f t="shared" si="104"/>
        <v>10602329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CONFIRMED BEARISH</v>
      </c>
    </row>
    <row r="1726" spans="1:8" ht="13.5" x14ac:dyDescent="0.25">
      <c r="A1726" s="3">
        <f>TITRES_STAT!B1729</f>
        <v>44823</v>
      </c>
      <c r="B1726" s="5">
        <f>TITRES_STAT!C1729</f>
        <v>0.98</v>
      </c>
      <c r="C1726" s="5">
        <f>TITRES_STAT!D1729</f>
        <v>0.98</v>
      </c>
      <c r="D1726" s="5">
        <f>TITRES_STAT!E1729</f>
        <v>54550</v>
      </c>
      <c r="E1726" s="2">
        <f t="shared" si="104"/>
        <v>10656879</v>
      </c>
      <c r="F1726" s="5" t="str">
        <f t="shared" si="107"/>
        <v>BEARISH</v>
      </c>
      <c r="G1726" s="5" t="str">
        <f t="shared" si="106"/>
        <v>WEAK</v>
      </c>
      <c r="H1726" s="5" t="str">
        <f t="shared" si="105"/>
        <v>CONFIRMED BEARISH</v>
      </c>
    </row>
    <row r="1727" spans="1:8" ht="13.5" x14ac:dyDescent="0.25">
      <c r="A1727" s="3">
        <f>TITRES_STAT!B1730</f>
        <v>44824</v>
      </c>
      <c r="B1727" s="5">
        <f>TITRES_STAT!C1730</f>
        <v>0.96</v>
      </c>
      <c r="C1727" s="5">
        <f>TITRES_STAT!D1730</f>
        <v>0.96</v>
      </c>
      <c r="D1727" s="5">
        <f>TITRES_STAT!E1730</f>
        <v>27368</v>
      </c>
      <c r="E1727" s="2">
        <f t="shared" si="104"/>
        <v>10629511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CONFIRMED BEARISH</v>
      </c>
    </row>
    <row r="1728" spans="1:8" ht="13.5" x14ac:dyDescent="0.25">
      <c r="A1728" s="3">
        <f>TITRES_STAT!B1731</f>
        <v>44825</v>
      </c>
      <c r="B1728" s="5">
        <f>TITRES_STAT!C1731</f>
        <v>0.98</v>
      </c>
      <c r="C1728" s="5">
        <f>TITRES_STAT!D1731</f>
        <v>0.98</v>
      </c>
      <c r="D1728" s="5">
        <f>TITRES_STAT!E1731</f>
        <v>179441</v>
      </c>
      <c r="E1728" s="2">
        <f t="shared" si="104"/>
        <v>10808952</v>
      </c>
      <c r="F1728" s="5" t="str">
        <f t="shared" si="107"/>
        <v>BULLISH</v>
      </c>
      <c r="G1728" s="5" t="str">
        <f t="shared" si="106"/>
        <v>NEUTRAL</v>
      </c>
      <c r="H1728" s="5" t="str">
        <f t="shared" si="105"/>
        <v>BULLISH DIVERGENCE</v>
      </c>
    </row>
    <row r="1729" spans="1:8" ht="13.5" x14ac:dyDescent="0.25">
      <c r="A1729" s="3">
        <f>TITRES_STAT!B1732</f>
        <v>44826</v>
      </c>
      <c r="B1729" s="5">
        <f>TITRES_STAT!C1732</f>
        <v>1</v>
      </c>
      <c r="C1729" s="5">
        <f>TITRES_STAT!D1732</f>
        <v>1</v>
      </c>
      <c r="D1729" s="5">
        <f>TITRES_STAT!E1732</f>
        <v>119786</v>
      </c>
      <c r="E1729" s="2">
        <f t="shared" si="104"/>
        <v>10928738</v>
      </c>
      <c r="F1729" s="5" t="str">
        <f t="shared" si="107"/>
        <v>BULLISH</v>
      </c>
      <c r="G1729" s="5" t="str">
        <f t="shared" si="106"/>
        <v>STRONG</v>
      </c>
      <c r="H1729" s="5" t="str">
        <f t="shared" si="105"/>
        <v>CONFIRMED BULLISH</v>
      </c>
    </row>
    <row r="1730" spans="1:8" ht="13.5" x14ac:dyDescent="0.25">
      <c r="A1730" s="3">
        <f>TITRES_STAT!B1733</f>
        <v>44827</v>
      </c>
      <c r="B1730" s="5">
        <f>TITRES_STAT!C1733</f>
        <v>1</v>
      </c>
      <c r="C1730" s="5">
        <f>TITRES_STAT!D1733</f>
        <v>1</v>
      </c>
      <c r="D1730" s="5">
        <f>TITRES_STAT!E1733</f>
        <v>91009</v>
      </c>
      <c r="E1730" s="2">
        <f t="shared" si="104"/>
        <v>10928738</v>
      </c>
      <c r="F1730" s="5" t="str">
        <f t="shared" si="107"/>
        <v>BULLISH</v>
      </c>
      <c r="G1730" s="5" t="str">
        <f t="shared" si="106"/>
        <v>STRONG</v>
      </c>
      <c r="H1730" s="5" t="str">
        <f t="shared" si="105"/>
        <v>CONFIRMED BULLISH</v>
      </c>
    </row>
    <row r="1731" spans="1:8" ht="13.5" x14ac:dyDescent="0.25">
      <c r="A1731" s="3">
        <f>TITRES_STAT!B1734</f>
        <v>44830</v>
      </c>
      <c r="B1731" s="5">
        <f>TITRES_STAT!C1734</f>
        <v>0.98</v>
      </c>
      <c r="C1731" s="5">
        <f>TITRES_STAT!D1734</f>
        <v>0.98</v>
      </c>
      <c r="D1731" s="5">
        <f>TITRES_STAT!E1734</f>
        <v>48441</v>
      </c>
      <c r="E1731" s="2">
        <f t="shared" si="104"/>
        <v>10880297</v>
      </c>
      <c r="F1731" s="5" t="str">
        <f t="shared" si="107"/>
        <v>BULLISH</v>
      </c>
      <c r="G1731" s="5" t="str">
        <f t="shared" si="106"/>
        <v>STRONG</v>
      </c>
      <c r="H1731" s="5" t="str">
        <f t="shared" si="105"/>
        <v>NEUTRAL</v>
      </c>
    </row>
    <row r="1732" spans="1:8" ht="13.5" x14ac:dyDescent="0.25">
      <c r="A1732" s="3">
        <f>TITRES_STAT!B1735</f>
        <v>44831</v>
      </c>
      <c r="B1732" s="5">
        <f>TITRES_STAT!C1735</f>
        <v>0.94</v>
      </c>
      <c r="C1732" s="5">
        <f>TITRES_STAT!D1735</f>
        <v>0.94</v>
      </c>
      <c r="D1732" s="5">
        <f>TITRES_STAT!E1735</f>
        <v>202298</v>
      </c>
      <c r="E1732" s="2">
        <f t="shared" ref="E1732:E1795" si="108">IF(B1732&gt;B1731, E1731+D1732, IF(B1732&lt;B1731, E1731-D1732, E1731))</f>
        <v>10677999</v>
      </c>
      <c r="F1732" s="5" t="str">
        <f t="shared" si="107"/>
        <v>BULLISH</v>
      </c>
      <c r="G1732" s="5" t="str">
        <f t="shared" si="106"/>
        <v>NEUTRAL</v>
      </c>
      <c r="H1732" s="5" t="str">
        <f t="shared" si="105"/>
        <v>BULLISH DIVERGENCE</v>
      </c>
    </row>
    <row r="1733" spans="1:8" ht="13.5" x14ac:dyDescent="0.25">
      <c r="A1733" s="3">
        <f>TITRES_STAT!B1736</f>
        <v>44832</v>
      </c>
      <c r="B1733" s="5">
        <f>TITRES_STAT!C1736</f>
        <v>0.91</v>
      </c>
      <c r="C1733" s="5">
        <f>TITRES_STAT!D1736</f>
        <v>0.91</v>
      </c>
      <c r="D1733" s="5">
        <f>TITRES_STAT!E1736</f>
        <v>80161</v>
      </c>
      <c r="E1733" s="2">
        <f t="shared" si="108"/>
        <v>10597838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0.92</v>
      </c>
      <c r="C1734" s="5">
        <f>TITRES_STAT!D1737</f>
        <v>0.92</v>
      </c>
      <c r="D1734" s="5">
        <f>TITRES_STAT!E1737</f>
        <v>65675</v>
      </c>
      <c r="E1734" s="2">
        <f t="shared" si="108"/>
        <v>10663513</v>
      </c>
      <c r="F1734" s="5" t="str">
        <f t="shared" si="107"/>
        <v>BEARISH</v>
      </c>
      <c r="G1734" s="5" t="str">
        <f t="shared" si="106"/>
        <v>WEAK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5">
        <f>TITRES_STAT!C1738</f>
        <v>0.91</v>
      </c>
      <c r="C1735" s="5">
        <f>TITRES_STAT!D1738</f>
        <v>0.91</v>
      </c>
      <c r="D1735" s="5">
        <f>TITRES_STAT!E1738</f>
        <v>35034</v>
      </c>
      <c r="E1735" s="2">
        <f t="shared" si="108"/>
        <v>10628479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WEAK</v>
      </c>
      <c r="H1735" s="5" t="str">
        <f t="shared" si="109"/>
        <v>CONFIRMED BEARISH</v>
      </c>
    </row>
    <row r="1736" spans="1:8" ht="13.5" x14ac:dyDescent="0.25">
      <c r="A1736" s="3">
        <f>TITRES_STAT!B1739</f>
        <v>44837</v>
      </c>
      <c r="B1736" s="5">
        <f>TITRES_STAT!C1739</f>
        <v>0.86</v>
      </c>
      <c r="C1736" s="5">
        <f>TITRES_STAT!D1739</f>
        <v>0.86</v>
      </c>
      <c r="D1736" s="5">
        <f>TITRES_STAT!E1739</f>
        <v>212169</v>
      </c>
      <c r="E1736" s="2">
        <f t="shared" si="108"/>
        <v>10416310</v>
      </c>
      <c r="F1736" s="5" t="str">
        <f t="shared" ref="F1736:F1799" si="111">IF(E1736&gt;E1731,"BULLISH",IF(E1736&lt;E1731,"BEARISH","NEUTRAL"))</f>
        <v>BEARISH</v>
      </c>
      <c r="G1736" s="5" t="str">
        <f t="shared" si="110"/>
        <v>WEAK</v>
      </c>
      <c r="H1736" s="5" t="str">
        <f t="shared" si="109"/>
        <v>CONFIRMED BEARISH</v>
      </c>
    </row>
    <row r="1737" spans="1:8" ht="13.5" x14ac:dyDescent="0.25">
      <c r="A1737" s="3">
        <f>TITRES_STAT!B1740</f>
        <v>44838</v>
      </c>
      <c r="B1737" s="5">
        <f>TITRES_STAT!C1740</f>
        <v>0.88</v>
      </c>
      <c r="C1737" s="5">
        <f>TITRES_STAT!D1740</f>
        <v>0.88</v>
      </c>
      <c r="D1737" s="5">
        <f>TITRES_STAT!E1740</f>
        <v>109988</v>
      </c>
      <c r="E1737" s="2">
        <f t="shared" si="108"/>
        <v>10526298</v>
      </c>
      <c r="F1737" s="5" t="str">
        <f t="shared" si="111"/>
        <v>BEARISH</v>
      </c>
      <c r="G1737" s="5" t="str">
        <f t="shared" si="110"/>
        <v>NEUTRAL</v>
      </c>
      <c r="H1737" s="5" t="str">
        <f t="shared" si="109"/>
        <v>CONFIRMED BEARISH</v>
      </c>
    </row>
    <row r="1738" spans="1:8" ht="13.5" x14ac:dyDescent="0.25">
      <c r="A1738" s="3">
        <f>TITRES_STAT!B1741</f>
        <v>44839</v>
      </c>
      <c r="B1738" s="5">
        <f>TITRES_STAT!C1741</f>
        <v>0.85</v>
      </c>
      <c r="C1738" s="5">
        <f>TITRES_STAT!D1741</f>
        <v>0.85</v>
      </c>
      <c r="D1738" s="5">
        <f>TITRES_STAT!E1741</f>
        <v>107824</v>
      </c>
      <c r="E1738" s="2">
        <f t="shared" si="108"/>
        <v>10418474</v>
      </c>
      <c r="F1738" s="5" t="str">
        <f t="shared" si="111"/>
        <v>BEARISH</v>
      </c>
      <c r="G1738" s="5" t="str">
        <f t="shared" si="110"/>
        <v>NEUTRAL</v>
      </c>
      <c r="H1738" s="5" t="str">
        <f t="shared" si="109"/>
        <v>CONFIRMED BEARISH</v>
      </c>
    </row>
    <row r="1739" spans="1:8" ht="13.5" x14ac:dyDescent="0.25">
      <c r="A1739" s="3">
        <f>TITRES_STAT!B1742</f>
        <v>44840</v>
      </c>
      <c r="B1739" s="5">
        <f>TITRES_STAT!C1742</f>
        <v>0.84</v>
      </c>
      <c r="C1739" s="5">
        <f>TITRES_STAT!D1742</f>
        <v>0.84</v>
      </c>
      <c r="D1739" s="5">
        <f>TITRES_STAT!E1742</f>
        <v>573641</v>
      </c>
      <c r="E1739" s="2">
        <f t="shared" si="108"/>
        <v>9844833</v>
      </c>
      <c r="F1739" s="5" t="str">
        <f t="shared" si="111"/>
        <v>BEARISH</v>
      </c>
      <c r="G1739" s="5" t="str">
        <f t="shared" si="110"/>
        <v>WEAK</v>
      </c>
      <c r="H1739" s="5" t="str">
        <f t="shared" si="109"/>
        <v>CONFIRMED BEARISH</v>
      </c>
    </row>
    <row r="1740" spans="1:8" ht="13.5" x14ac:dyDescent="0.25">
      <c r="A1740" s="3">
        <f>TITRES_STAT!B1743</f>
        <v>44841</v>
      </c>
      <c r="B1740" s="5">
        <f>TITRES_STAT!C1743</f>
        <v>0.84</v>
      </c>
      <c r="C1740" s="5">
        <f>TITRES_STAT!D1743</f>
        <v>0.84</v>
      </c>
      <c r="D1740" s="5">
        <f>TITRES_STAT!E1743</f>
        <v>28206</v>
      </c>
      <c r="E1740" s="2">
        <f t="shared" si="108"/>
        <v>9844833</v>
      </c>
      <c r="F1740" s="5" t="str">
        <f t="shared" si="111"/>
        <v>BEARISH</v>
      </c>
      <c r="G1740" s="5" t="str">
        <f t="shared" si="110"/>
        <v>WEAK</v>
      </c>
      <c r="H1740" s="5" t="str">
        <f t="shared" si="109"/>
        <v>CONFIRMED BEARISH</v>
      </c>
    </row>
    <row r="1741" spans="1:8" ht="13.5" x14ac:dyDescent="0.25">
      <c r="A1741" s="3">
        <f>TITRES_STAT!B1744</f>
        <v>44844</v>
      </c>
      <c r="B1741" s="5">
        <f>TITRES_STAT!C1744</f>
        <v>0.84</v>
      </c>
      <c r="C1741" s="5">
        <f>TITRES_STAT!D1744</f>
        <v>0.84</v>
      </c>
      <c r="D1741" s="5">
        <f>TITRES_STAT!E1744</f>
        <v>55651</v>
      </c>
      <c r="E1741" s="2">
        <f t="shared" si="108"/>
        <v>9844833</v>
      </c>
      <c r="F1741" s="5" t="str">
        <f t="shared" si="111"/>
        <v>BEARISH</v>
      </c>
      <c r="G1741" s="5" t="str">
        <f t="shared" si="110"/>
        <v>WEAK</v>
      </c>
      <c r="H1741" s="5" t="str">
        <f t="shared" si="109"/>
        <v>CONFIRMED BEARISH</v>
      </c>
    </row>
    <row r="1742" spans="1:8" ht="13.5" x14ac:dyDescent="0.25">
      <c r="A1742" s="3">
        <f>TITRES_STAT!B1745</f>
        <v>44845</v>
      </c>
      <c r="B1742" s="5">
        <f>TITRES_STAT!C1745</f>
        <v>0.83</v>
      </c>
      <c r="C1742" s="5">
        <f>TITRES_STAT!D1745</f>
        <v>0.83</v>
      </c>
      <c r="D1742" s="5">
        <f>TITRES_STAT!E1745</f>
        <v>111558</v>
      </c>
      <c r="E1742" s="2">
        <f t="shared" si="108"/>
        <v>9733275</v>
      </c>
      <c r="F1742" s="5" t="str">
        <f t="shared" si="111"/>
        <v>BEARISH</v>
      </c>
      <c r="G1742" s="5" t="str">
        <f t="shared" si="110"/>
        <v>WEAK</v>
      </c>
      <c r="H1742" s="5" t="str">
        <f t="shared" si="109"/>
        <v>CONFIRMED BEARISH</v>
      </c>
    </row>
    <row r="1743" spans="1:8" ht="13.5" x14ac:dyDescent="0.25">
      <c r="A1743" s="3">
        <f>TITRES_STAT!B1746</f>
        <v>44846</v>
      </c>
      <c r="B1743" s="5">
        <f>TITRES_STAT!C1746</f>
        <v>0.83</v>
      </c>
      <c r="C1743" s="5">
        <f>TITRES_STAT!D1746</f>
        <v>0.83</v>
      </c>
      <c r="D1743" s="5">
        <f>TITRES_STAT!E1746</f>
        <v>39155</v>
      </c>
      <c r="E1743" s="2">
        <f t="shared" si="108"/>
        <v>9733275</v>
      </c>
      <c r="F1743" s="5" t="str">
        <f t="shared" si="111"/>
        <v>BEARISH</v>
      </c>
      <c r="G1743" s="5" t="str">
        <f t="shared" si="110"/>
        <v>WEAK</v>
      </c>
      <c r="H1743" s="5" t="str">
        <f t="shared" si="109"/>
        <v>CONFIRMED BEARISH</v>
      </c>
    </row>
    <row r="1744" spans="1:8" ht="13.5" x14ac:dyDescent="0.25">
      <c r="A1744" s="3">
        <f>TITRES_STAT!B1747</f>
        <v>44847</v>
      </c>
      <c r="B1744" s="5">
        <f>TITRES_STAT!C1747</f>
        <v>0.83</v>
      </c>
      <c r="C1744" s="5">
        <f>TITRES_STAT!D1747</f>
        <v>0.83</v>
      </c>
      <c r="D1744" s="5">
        <f>TITRES_STAT!E1747</f>
        <v>67304</v>
      </c>
      <c r="E1744" s="2">
        <f t="shared" si="108"/>
        <v>9733275</v>
      </c>
      <c r="F1744" s="5" t="str">
        <f t="shared" si="111"/>
        <v>BEARISH</v>
      </c>
      <c r="G1744" s="5" t="str">
        <f t="shared" si="110"/>
        <v>NEUTRAL</v>
      </c>
      <c r="H1744" s="5" t="str">
        <f t="shared" si="109"/>
        <v>CONFIRMED BEARISH</v>
      </c>
    </row>
    <row r="1745" spans="1:8" ht="13.5" x14ac:dyDescent="0.25">
      <c r="A1745" s="3">
        <f>TITRES_STAT!B1748</f>
        <v>44848</v>
      </c>
      <c r="B1745" s="5">
        <f>TITRES_STAT!C1748</f>
        <v>0.83</v>
      </c>
      <c r="C1745" s="5">
        <f>TITRES_STAT!D1748</f>
        <v>0.83</v>
      </c>
      <c r="D1745" s="5">
        <f>TITRES_STAT!E1748</f>
        <v>57218</v>
      </c>
      <c r="E1745" s="2">
        <f t="shared" si="108"/>
        <v>9733275</v>
      </c>
      <c r="F1745" s="5" t="str">
        <f t="shared" si="111"/>
        <v>BEARISH</v>
      </c>
      <c r="G1745" s="5" t="str">
        <f t="shared" si="110"/>
        <v>NEUTRAL</v>
      </c>
      <c r="H1745" s="5" t="str">
        <f t="shared" si="109"/>
        <v>CONFIRMED BEARISH</v>
      </c>
    </row>
    <row r="1746" spans="1:8" ht="13.5" x14ac:dyDescent="0.25">
      <c r="A1746" s="3">
        <f>TITRES_STAT!B1749</f>
        <v>44851</v>
      </c>
      <c r="B1746" s="5">
        <f>TITRES_STAT!C1749</f>
        <v>0.82</v>
      </c>
      <c r="C1746" s="5">
        <f>TITRES_STAT!D1749</f>
        <v>0.82</v>
      </c>
      <c r="D1746" s="5">
        <f>TITRES_STAT!E1749</f>
        <v>48353</v>
      </c>
      <c r="E1746" s="2">
        <f t="shared" si="108"/>
        <v>9684922</v>
      </c>
      <c r="F1746" s="5" t="str">
        <f t="shared" si="111"/>
        <v>BEARISH</v>
      </c>
      <c r="G1746" s="5" t="str">
        <f t="shared" si="110"/>
        <v>NEUTRAL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0.82</v>
      </c>
      <c r="C1747" s="5">
        <f>TITRES_STAT!D1750</f>
        <v>0.82</v>
      </c>
      <c r="D1747" s="5">
        <f>TITRES_STAT!E1750</f>
        <v>32866</v>
      </c>
      <c r="E1747" s="2">
        <f t="shared" si="108"/>
        <v>9684922</v>
      </c>
      <c r="F1747" s="5" t="str">
        <f t="shared" si="111"/>
        <v>BEARISH</v>
      </c>
      <c r="G1747" s="5" t="str">
        <f t="shared" si="110"/>
        <v>NEUTRAL</v>
      </c>
      <c r="H1747" s="5" t="str">
        <f t="shared" si="109"/>
        <v>CONFIRMED BEARISH</v>
      </c>
    </row>
    <row r="1748" spans="1:8" ht="13.5" x14ac:dyDescent="0.25">
      <c r="A1748" s="3">
        <f>TITRES_STAT!B1751</f>
        <v>44853</v>
      </c>
      <c r="B1748" s="5">
        <f>TITRES_STAT!C1751</f>
        <v>0.83</v>
      </c>
      <c r="C1748" s="5">
        <f>TITRES_STAT!D1751</f>
        <v>0.83</v>
      </c>
      <c r="D1748" s="5">
        <f>TITRES_STAT!E1751</f>
        <v>84334</v>
      </c>
      <c r="E1748" s="2">
        <f t="shared" si="108"/>
        <v>9769256</v>
      </c>
      <c r="F1748" s="5" t="str">
        <f t="shared" si="111"/>
        <v>BULLISH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44854</v>
      </c>
      <c r="B1749" s="5">
        <f>TITRES_STAT!C1752</f>
        <v>0.81</v>
      </c>
      <c r="C1749" s="5">
        <f>TITRES_STAT!D1752</f>
        <v>0.81</v>
      </c>
      <c r="D1749" s="5">
        <f>TITRES_STAT!E1752</f>
        <v>96480</v>
      </c>
      <c r="E1749" s="2">
        <f t="shared" si="108"/>
        <v>9672776</v>
      </c>
      <c r="F1749" s="5" t="str">
        <f t="shared" si="111"/>
        <v>BEARISH</v>
      </c>
      <c r="G1749" s="5" t="str">
        <f t="shared" si="110"/>
        <v>NEUTRAL</v>
      </c>
      <c r="H1749" s="5" t="str">
        <f t="shared" si="109"/>
        <v>CONFIRMED BEARISH</v>
      </c>
    </row>
    <row r="1750" spans="1:8" ht="13.5" x14ac:dyDescent="0.25">
      <c r="A1750" s="3">
        <f>TITRES_STAT!B1753</f>
        <v>44855</v>
      </c>
      <c r="B1750" s="5">
        <f>TITRES_STAT!C1753</f>
        <v>0.82</v>
      </c>
      <c r="C1750" s="5">
        <f>TITRES_STAT!D1753</f>
        <v>0.82</v>
      </c>
      <c r="D1750" s="5">
        <f>TITRES_STAT!E1753</f>
        <v>93846</v>
      </c>
      <c r="E1750" s="2">
        <f t="shared" si="108"/>
        <v>9766622</v>
      </c>
      <c r="F1750" s="5" t="str">
        <f t="shared" si="111"/>
        <v>BULLISH</v>
      </c>
      <c r="G1750" s="5" t="str">
        <f t="shared" si="110"/>
        <v>NEUTRAL</v>
      </c>
      <c r="H1750" s="5" t="str">
        <f t="shared" si="109"/>
        <v>BULLISH DIVERGENCE</v>
      </c>
    </row>
    <row r="1751" spans="1:8" ht="13.5" x14ac:dyDescent="0.25">
      <c r="A1751" s="3">
        <f>TITRES_STAT!B1754</f>
        <v>44858</v>
      </c>
      <c r="B1751" s="5">
        <f>TITRES_STAT!C1754</f>
        <v>0.83</v>
      </c>
      <c r="C1751" s="5">
        <f>TITRES_STAT!D1754</f>
        <v>0.83</v>
      </c>
      <c r="D1751" s="5">
        <f>TITRES_STAT!E1754</f>
        <v>35383</v>
      </c>
      <c r="E1751" s="2">
        <f t="shared" si="108"/>
        <v>9802005</v>
      </c>
      <c r="F1751" s="5" t="str">
        <f t="shared" si="111"/>
        <v>BULLISH</v>
      </c>
      <c r="G1751" s="5" t="str">
        <f t="shared" si="110"/>
        <v>NEUTRAL</v>
      </c>
      <c r="H1751" s="5" t="str">
        <f t="shared" si="109"/>
        <v>CONFIRMED BULLISH</v>
      </c>
    </row>
    <row r="1752" spans="1:8" ht="13.5" x14ac:dyDescent="0.25">
      <c r="A1752" s="3">
        <f>TITRES_STAT!B1755</f>
        <v>44859</v>
      </c>
      <c r="B1752" s="5">
        <f>TITRES_STAT!C1755</f>
        <v>0.81</v>
      </c>
      <c r="C1752" s="5">
        <f>TITRES_STAT!D1755</f>
        <v>0.81</v>
      </c>
      <c r="D1752" s="5">
        <f>TITRES_STAT!E1755</f>
        <v>77782</v>
      </c>
      <c r="E1752" s="2">
        <f t="shared" si="108"/>
        <v>9724223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BULLISH DIVERGENCE</v>
      </c>
    </row>
    <row r="1753" spans="1:8" ht="13.5" x14ac:dyDescent="0.25">
      <c r="A1753" s="3">
        <f>TITRES_STAT!B1756</f>
        <v>44860</v>
      </c>
      <c r="B1753" s="5">
        <f>TITRES_STAT!C1756</f>
        <v>0.81</v>
      </c>
      <c r="C1753" s="5">
        <f>TITRES_STAT!D1756</f>
        <v>0.81</v>
      </c>
      <c r="D1753" s="5">
        <f>TITRES_STAT!E1756</f>
        <v>41045</v>
      </c>
      <c r="E1753" s="2">
        <f t="shared" si="108"/>
        <v>9724223</v>
      </c>
      <c r="F1753" s="5" t="str">
        <f t="shared" si="111"/>
        <v>BEARISH</v>
      </c>
      <c r="G1753" s="5" t="str">
        <f t="shared" si="110"/>
        <v>NEUTRAL</v>
      </c>
      <c r="H1753" s="5" t="str">
        <f t="shared" si="109"/>
        <v>CONFIRMED BEARISH</v>
      </c>
    </row>
    <row r="1754" spans="1:8" ht="13.5" x14ac:dyDescent="0.25">
      <c r="A1754" s="3">
        <f>TITRES_STAT!B1757</f>
        <v>44861</v>
      </c>
      <c r="B1754" s="5">
        <f>TITRES_STAT!C1757</f>
        <v>0.82</v>
      </c>
      <c r="C1754" s="5">
        <f>TITRES_STAT!D1757</f>
        <v>0.82</v>
      </c>
      <c r="D1754" s="5">
        <f>TITRES_STAT!E1757</f>
        <v>16572</v>
      </c>
      <c r="E1754" s="2">
        <f t="shared" si="108"/>
        <v>9740795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44862</v>
      </c>
      <c r="B1755" s="5">
        <f>TITRES_STAT!C1758</f>
        <v>0.83</v>
      </c>
      <c r="C1755" s="5">
        <f>TITRES_STAT!D1758</f>
        <v>0.83</v>
      </c>
      <c r="D1755" s="5">
        <f>TITRES_STAT!E1758</f>
        <v>25823</v>
      </c>
      <c r="E1755" s="2">
        <f t="shared" si="108"/>
        <v>9766618</v>
      </c>
      <c r="F1755" s="5" t="str">
        <f t="shared" si="111"/>
        <v>BEARISH</v>
      </c>
      <c r="G1755" s="5" t="str">
        <f t="shared" si="110"/>
        <v>NEUTRAL</v>
      </c>
      <c r="H1755" s="5" t="str">
        <f t="shared" si="109"/>
        <v>BEARISH DIVERGENCE</v>
      </c>
    </row>
    <row r="1756" spans="1:8" ht="13.5" x14ac:dyDescent="0.25">
      <c r="A1756" s="3">
        <f>TITRES_STAT!B1759</f>
        <v>44865</v>
      </c>
      <c r="B1756" s="5">
        <f>TITRES_STAT!C1759</f>
        <v>0.82</v>
      </c>
      <c r="C1756" s="5">
        <f>TITRES_STAT!D1759</f>
        <v>0.82</v>
      </c>
      <c r="D1756" s="5">
        <f>TITRES_STAT!E1759</f>
        <v>4813</v>
      </c>
      <c r="E1756" s="2">
        <f t="shared" si="108"/>
        <v>9761805</v>
      </c>
      <c r="F1756" s="5" t="str">
        <f t="shared" si="111"/>
        <v>BEARISH</v>
      </c>
      <c r="G1756" s="5" t="str">
        <f t="shared" si="110"/>
        <v>NEUTRAL</v>
      </c>
      <c r="H1756" s="5" t="str">
        <f t="shared" si="109"/>
        <v>CONFIRMED BEARISH</v>
      </c>
    </row>
    <row r="1757" spans="1:8" ht="13.5" x14ac:dyDescent="0.25">
      <c r="A1757" s="3">
        <f>TITRES_STAT!B1760</f>
        <v>44866</v>
      </c>
      <c r="B1757" s="5">
        <f>TITRES_STAT!C1760</f>
        <v>0.81</v>
      </c>
      <c r="C1757" s="5">
        <f>TITRES_STAT!D1760</f>
        <v>0.81</v>
      </c>
      <c r="D1757" s="5">
        <f>TITRES_STAT!E1760</f>
        <v>47660</v>
      </c>
      <c r="E1757" s="2">
        <f t="shared" si="108"/>
        <v>9714145</v>
      </c>
      <c r="F1757" s="5" t="str">
        <f t="shared" si="111"/>
        <v>BEARISH</v>
      </c>
      <c r="G1757" s="5" t="str">
        <f t="shared" si="110"/>
        <v>NEUTRAL</v>
      </c>
      <c r="H1757" s="5" t="str">
        <f t="shared" si="109"/>
        <v>NEUTRAL</v>
      </c>
    </row>
    <row r="1758" spans="1:8" ht="13.5" x14ac:dyDescent="0.25">
      <c r="A1758" s="3">
        <f>TITRES_STAT!B1761</f>
        <v>44867</v>
      </c>
      <c r="B1758" s="5">
        <f>TITRES_STAT!C1761</f>
        <v>0.81</v>
      </c>
      <c r="C1758" s="5">
        <f>TITRES_STAT!D1761</f>
        <v>0.81</v>
      </c>
      <c r="D1758" s="5">
        <f>TITRES_STAT!E1761</f>
        <v>3100</v>
      </c>
      <c r="E1758" s="2">
        <f t="shared" si="108"/>
        <v>9714145</v>
      </c>
      <c r="F1758" s="5" t="str">
        <f t="shared" si="111"/>
        <v>BEARISH</v>
      </c>
      <c r="G1758" s="5" t="str">
        <f t="shared" si="110"/>
        <v>NEUTRAL</v>
      </c>
      <c r="H1758" s="5" t="str">
        <f t="shared" si="109"/>
        <v>NEUTRAL</v>
      </c>
    </row>
    <row r="1759" spans="1:8" ht="13.5" x14ac:dyDescent="0.25">
      <c r="A1759" s="3">
        <f>TITRES_STAT!B1762</f>
        <v>44868</v>
      </c>
      <c r="B1759" s="5">
        <f>TITRES_STAT!C1762</f>
        <v>0.81</v>
      </c>
      <c r="C1759" s="5">
        <f>TITRES_STAT!D1762</f>
        <v>0.81</v>
      </c>
      <c r="D1759" s="5">
        <f>TITRES_STAT!E1762</f>
        <v>10597</v>
      </c>
      <c r="E1759" s="2">
        <f t="shared" si="108"/>
        <v>9714145</v>
      </c>
      <c r="F1759" s="5" t="str">
        <f t="shared" si="111"/>
        <v>BEARISH</v>
      </c>
      <c r="G1759" s="5" t="str">
        <f t="shared" si="110"/>
        <v>NEUTRAL</v>
      </c>
      <c r="H1759" s="5" t="str">
        <f t="shared" si="109"/>
        <v>CONFIRMED BEARISH</v>
      </c>
    </row>
    <row r="1760" spans="1:8" ht="13.5" x14ac:dyDescent="0.25">
      <c r="A1760" s="3">
        <f>TITRES_STAT!B1763</f>
        <v>44869</v>
      </c>
      <c r="B1760" s="5">
        <f>TITRES_STAT!C1763</f>
        <v>0.79</v>
      </c>
      <c r="C1760" s="5">
        <f>TITRES_STAT!D1763</f>
        <v>0.79</v>
      </c>
      <c r="D1760" s="5">
        <f>TITRES_STAT!E1763</f>
        <v>37664</v>
      </c>
      <c r="E1760" s="2">
        <f t="shared" si="108"/>
        <v>9676481</v>
      </c>
      <c r="F1760" s="5" t="str">
        <f t="shared" si="111"/>
        <v>BEARISH</v>
      </c>
      <c r="G1760" s="5" t="str">
        <f t="shared" si="110"/>
        <v>NEUTRAL</v>
      </c>
      <c r="H1760" s="5" t="str">
        <f t="shared" si="109"/>
        <v>CONFIRMED BEARISH</v>
      </c>
    </row>
    <row r="1761" spans="1:8" ht="13.5" x14ac:dyDescent="0.25">
      <c r="A1761" s="3">
        <f>TITRES_STAT!B1764</f>
        <v>44872</v>
      </c>
      <c r="B1761" s="5">
        <f>TITRES_STAT!C1764</f>
        <v>0.81</v>
      </c>
      <c r="C1761" s="5">
        <f>TITRES_STAT!D1764</f>
        <v>0.81</v>
      </c>
      <c r="D1761" s="5">
        <f>TITRES_STAT!E1764</f>
        <v>108727</v>
      </c>
      <c r="E1761" s="2">
        <f t="shared" si="108"/>
        <v>9785208</v>
      </c>
      <c r="F1761" s="5" t="str">
        <f t="shared" si="111"/>
        <v>BULLISH</v>
      </c>
      <c r="G1761" s="5" t="str">
        <f t="shared" si="110"/>
        <v>NEUTRAL</v>
      </c>
      <c r="H1761" s="5" t="str">
        <f t="shared" si="109"/>
        <v>BULLISH DIVERGENCE</v>
      </c>
    </row>
    <row r="1762" spans="1:8" ht="13.5" x14ac:dyDescent="0.25">
      <c r="A1762" s="3">
        <f>TITRES_STAT!B1765</f>
        <v>44873</v>
      </c>
      <c r="B1762" s="5">
        <f>TITRES_STAT!C1765</f>
        <v>0.8</v>
      </c>
      <c r="C1762" s="5">
        <f>TITRES_STAT!D1765</f>
        <v>0.8</v>
      </c>
      <c r="D1762" s="5">
        <f>TITRES_STAT!E1765</f>
        <v>38759</v>
      </c>
      <c r="E1762" s="2">
        <f t="shared" si="108"/>
        <v>9746449</v>
      </c>
      <c r="F1762" s="5" t="str">
        <f t="shared" si="111"/>
        <v>BULLISH</v>
      </c>
      <c r="G1762" s="5" t="str">
        <f t="shared" si="110"/>
        <v>NEUTRAL</v>
      </c>
      <c r="H1762" s="5" t="str">
        <f t="shared" si="109"/>
        <v>BULLISH DIVERGENCE</v>
      </c>
    </row>
    <row r="1763" spans="1:8" ht="13.5" x14ac:dyDescent="0.25">
      <c r="A1763" s="3">
        <f>TITRES_STAT!B1766</f>
        <v>44874</v>
      </c>
      <c r="B1763" s="5">
        <f>TITRES_STAT!C1766</f>
        <v>0.8</v>
      </c>
      <c r="C1763" s="5">
        <f>TITRES_STAT!D1766</f>
        <v>0.8</v>
      </c>
      <c r="D1763" s="5">
        <f>TITRES_STAT!E1766</f>
        <v>19279</v>
      </c>
      <c r="E1763" s="2">
        <f t="shared" si="108"/>
        <v>9746449</v>
      </c>
      <c r="F1763" s="5" t="str">
        <f t="shared" si="111"/>
        <v>BULLISH</v>
      </c>
      <c r="G1763" s="5" t="str">
        <f t="shared" si="110"/>
        <v>NEUTRAL</v>
      </c>
      <c r="H1763" s="5" t="str">
        <f t="shared" si="109"/>
        <v>BULLISH DIVERGENCE</v>
      </c>
    </row>
    <row r="1764" spans="1:8" ht="13.5" x14ac:dyDescent="0.25">
      <c r="A1764" s="3">
        <f>TITRES_STAT!B1767</f>
        <v>44875</v>
      </c>
      <c r="B1764" s="5">
        <f>TITRES_STAT!C1767</f>
        <v>0.8</v>
      </c>
      <c r="C1764" s="5">
        <f>TITRES_STAT!D1767</f>
        <v>0.8</v>
      </c>
      <c r="D1764" s="5">
        <f>TITRES_STAT!E1767</f>
        <v>7287</v>
      </c>
      <c r="E1764" s="2">
        <f t="shared" si="108"/>
        <v>9746449</v>
      </c>
      <c r="F1764" s="5" t="str">
        <f t="shared" si="111"/>
        <v>BULLISH</v>
      </c>
      <c r="G1764" s="5" t="str">
        <f t="shared" si="110"/>
        <v>NEUTRAL</v>
      </c>
      <c r="H1764" s="5" t="str">
        <f t="shared" si="109"/>
        <v>BULLISH DIVERGENCE</v>
      </c>
    </row>
    <row r="1765" spans="1:8" ht="13.5" x14ac:dyDescent="0.25">
      <c r="A1765" s="3">
        <f>TITRES_STAT!B1768</f>
        <v>44876</v>
      </c>
      <c r="B1765" s="5">
        <f>TITRES_STAT!C1768</f>
        <v>0.8</v>
      </c>
      <c r="C1765" s="5">
        <f>TITRES_STAT!D1768</f>
        <v>0.8</v>
      </c>
      <c r="D1765" s="5">
        <f>TITRES_STAT!E1768</f>
        <v>46205</v>
      </c>
      <c r="E1765" s="2">
        <f t="shared" si="108"/>
        <v>9746449</v>
      </c>
      <c r="F1765" s="5" t="str">
        <f t="shared" si="111"/>
        <v>BULLISH</v>
      </c>
      <c r="G1765" s="5" t="str">
        <f t="shared" si="110"/>
        <v>NEUTRAL</v>
      </c>
      <c r="H1765" s="5" t="str">
        <f t="shared" si="109"/>
        <v>CONFIRMED BULLISH</v>
      </c>
    </row>
    <row r="1766" spans="1:8" ht="13.5" x14ac:dyDescent="0.25">
      <c r="A1766" s="3">
        <f>TITRES_STAT!B1769</f>
        <v>44879</v>
      </c>
      <c r="B1766" s="5">
        <f>TITRES_STAT!C1769</f>
        <v>0.82</v>
      </c>
      <c r="C1766" s="5">
        <f>TITRES_STAT!D1769</f>
        <v>0.82</v>
      </c>
      <c r="D1766" s="5">
        <f>TITRES_STAT!E1769</f>
        <v>65260</v>
      </c>
      <c r="E1766" s="2">
        <f t="shared" si="108"/>
        <v>9811709</v>
      </c>
      <c r="F1766" s="5" t="str">
        <f t="shared" si="111"/>
        <v>BULLISH</v>
      </c>
      <c r="G1766" s="5" t="str">
        <f t="shared" si="110"/>
        <v>NEUTRAL</v>
      </c>
      <c r="H1766" s="5" t="str">
        <f t="shared" si="109"/>
        <v>CONFIRMED BULLISH</v>
      </c>
    </row>
    <row r="1767" spans="1:8" ht="13.5" x14ac:dyDescent="0.25">
      <c r="A1767" s="3">
        <f>TITRES_STAT!B1770</f>
        <v>44880</v>
      </c>
      <c r="B1767" s="5">
        <f>TITRES_STAT!C1770</f>
        <v>0.83</v>
      </c>
      <c r="C1767" s="5">
        <f>TITRES_STAT!D1770</f>
        <v>0.83</v>
      </c>
      <c r="D1767" s="5">
        <f>TITRES_STAT!E1770</f>
        <v>46144</v>
      </c>
      <c r="E1767" s="2">
        <f t="shared" si="108"/>
        <v>9857853</v>
      </c>
      <c r="F1767" s="5" t="str">
        <f t="shared" si="111"/>
        <v>BULLISH</v>
      </c>
      <c r="G1767" s="5" t="str">
        <f t="shared" si="110"/>
        <v>NEUTRAL</v>
      </c>
      <c r="H1767" s="5" t="str">
        <f t="shared" si="109"/>
        <v>CONFIRMED BULLISH</v>
      </c>
    </row>
    <row r="1768" spans="1:8" ht="13.5" x14ac:dyDescent="0.25">
      <c r="A1768" s="3">
        <f>TITRES_STAT!B1771</f>
        <v>44881</v>
      </c>
      <c r="B1768" s="5">
        <f>TITRES_STAT!C1771</f>
        <v>0.83</v>
      </c>
      <c r="C1768" s="5">
        <f>TITRES_STAT!D1771</f>
        <v>0.83</v>
      </c>
      <c r="D1768" s="5">
        <f>TITRES_STAT!E1771</f>
        <v>32813</v>
      </c>
      <c r="E1768" s="2">
        <f t="shared" si="108"/>
        <v>9857853</v>
      </c>
      <c r="F1768" s="5" t="str">
        <f t="shared" si="111"/>
        <v>BULLISH</v>
      </c>
      <c r="G1768" s="5" t="str">
        <f t="shared" si="110"/>
        <v>NEUTRAL</v>
      </c>
      <c r="H1768" s="5" t="str">
        <f t="shared" si="109"/>
        <v>CONFIRMED BULLISH</v>
      </c>
    </row>
    <row r="1769" spans="1:8" ht="13.5" x14ac:dyDescent="0.25">
      <c r="A1769" s="3">
        <f>TITRES_STAT!B1772</f>
        <v>44882</v>
      </c>
      <c r="B1769" s="5">
        <f>TITRES_STAT!C1772</f>
        <v>0.83</v>
      </c>
      <c r="C1769" s="5">
        <f>TITRES_STAT!D1772</f>
        <v>0.83</v>
      </c>
      <c r="D1769" s="5">
        <f>TITRES_STAT!E1772</f>
        <v>26581</v>
      </c>
      <c r="E1769" s="2">
        <f t="shared" si="108"/>
        <v>9857853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CONFIRMED BULLISH</v>
      </c>
    </row>
    <row r="1770" spans="1:8" ht="13.5" x14ac:dyDescent="0.25">
      <c r="A1770" s="3">
        <f>TITRES_STAT!B1773</f>
        <v>44883</v>
      </c>
      <c r="B1770" s="5">
        <f>TITRES_STAT!C1773</f>
        <v>0.83</v>
      </c>
      <c r="C1770" s="5">
        <f>TITRES_STAT!D1773</f>
        <v>0.83</v>
      </c>
      <c r="D1770" s="5">
        <f>TITRES_STAT!E1773</f>
        <v>45886</v>
      </c>
      <c r="E1770" s="2">
        <f t="shared" si="108"/>
        <v>9857853</v>
      </c>
      <c r="F1770" s="5" t="str">
        <f t="shared" si="111"/>
        <v>BULLISH</v>
      </c>
      <c r="G1770" s="5" t="str">
        <f t="shared" si="110"/>
        <v>NEUTRAL</v>
      </c>
      <c r="H1770" s="5" t="str">
        <f t="shared" si="109"/>
        <v>CONFIRMED BULLISH</v>
      </c>
    </row>
    <row r="1771" spans="1:8" ht="13.5" x14ac:dyDescent="0.25">
      <c r="A1771" s="3">
        <f>TITRES_STAT!B1774</f>
        <v>44886</v>
      </c>
      <c r="B1771" s="5">
        <f>TITRES_STAT!C1774</f>
        <v>0.83</v>
      </c>
      <c r="C1771" s="5">
        <f>TITRES_STAT!D1774</f>
        <v>0.83</v>
      </c>
      <c r="D1771" s="5">
        <f>TITRES_STAT!E1774</f>
        <v>14705</v>
      </c>
      <c r="E1771" s="2">
        <f t="shared" si="108"/>
        <v>9857853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CONFIRMED BULLISH</v>
      </c>
    </row>
    <row r="1772" spans="1:8" ht="13.5" x14ac:dyDescent="0.25">
      <c r="A1772" s="3">
        <f>TITRES_STAT!B1775</f>
        <v>44887</v>
      </c>
      <c r="B1772" s="5">
        <f>TITRES_STAT!C1775</f>
        <v>0.83</v>
      </c>
      <c r="C1772" s="5">
        <f>TITRES_STAT!D1775</f>
        <v>0.83</v>
      </c>
      <c r="D1772" s="5">
        <f>TITRES_STAT!E1775</f>
        <v>12017</v>
      </c>
      <c r="E1772" s="2">
        <f t="shared" si="108"/>
        <v>9857853</v>
      </c>
      <c r="F1772" s="5" t="str">
        <f t="shared" si="111"/>
        <v>NEUTRAL</v>
      </c>
      <c r="G1772" s="5" t="str">
        <f t="shared" si="110"/>
        <v>NEUTRAL</v>
      </c>
      <c r="H1772" s="5" t="str">
        <f t="shared" si="109"/>
        <v>NEUTRAL</v>
      </c>
    </row>
    <row r="1773" spans="1:8" ht="13.5" x14ac:dyDescent="0.25">
      <c r="A1773" s="3">
        <f>TITRES_STAT!B1776</f>
        <v>44888</v>
      </c>
      <c r="B1773" s="5">
        <f>TITRES_STAT!C1776</f>
        <v>0.82</v>
      </c>
      <c r="C1773" s="5">
        <f>TITRES_STAT!D1776</f>
        <v>0.82</v>
      </c>
      <c r="D1773" s="5">
        <f>TITRES_STAT!E1776</f>
        <v>52392</v>
      </c>
      <c r="E1773" s="2">
        <f t="shared" si="108"/>
        <v>9805461</v>
      </c>
      <c r="F1773" s="5" t="str">
        <f t="shared" si="111"/>
        <v>BEARISH</v>
      </c>
      <c r="G1773" s="5" t="str">
        <f t="shared" si="110"/>
        <v>NEUTRAL</v>
      </c>
      <c r="H1773" s="5" t="str">
        <f t="shared" si="109"/>
        <v>CONFIRMED BEARISH</v>
      </c>
    </row>
    <row r="1774" spans="1:8" ht="13.5" x14ac:dyDescent="0.25">
      <c r="A1774" s="3">
        <f>TITRES_STAT!B1777</f>
        <v>44889</v>
      </c>
      <c r="B1774" s="5">
        <f>TITRES_STAT!C1777</f>
        <v>0.82</v>
      </c>
      <c r="C1774" s="5">
        <f>TITRES_STAT!D1777</f>
        <v>0.82</v>
      </c>
      <c r="D1774" s="5">
        <f>TITRES_STAT!E1777</f>
        <v>550</v>
      </c>
      <c r="E1774" s="2">
        <f t="shared" si="108"/>
        <v>9805461</v>
      </c>
      <c r="F1774" s="5" t="str">
        <f t="shared" si="111"/>
        <v>BEARISH</v>
      </c>
      <c r="G1774" s="5" t="str">
        <f t="shared" si="110"/>
        <v>NEUTRAL</v>
      </c>
      <c r="H1774" s="5" t="str">
        <f t="shared" si="109"/>
        <v>CONFIRMED BEARISH</v>
      </c>
    </row>
    <row r="1775" spans="1:8" ht="13.5" x14ac:dyDescent="0.25">
      <c r="A1775" s="3">
        <f>TITRES_STAT!B1778</f>
        <v>44890</v>
      </c>
      <c r="B1775" s="5">
        <f>TITRES_STAT!C1778</f>
        <v>0.83</v>
      </c>
      <c r="C1775" s="5">
        <f>TITRES_STAT!D1778</f>
        <v>0.83</v>
      </c>
      <c r="D1775" s="5">
        <f>TITRES_STAT!E1778</f>
        <v>11734</v>
      </c>
      <c r="E1775" s="2">
        <f t="shared" si="108"/>
        <v>9817195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NEUTRAL</v>
      </c>
    </row>
    <row r="1776" spans="1:8" ht="13.5" x14ac:dyDescent="0.25">
      <c r="A1776" s="3">
        <f>TITRES_STAT!B1779</f>
        <v>44893</v>
      </c>
      <c r="B1776" s="5">
        <f>TITRES_STAT!C1779</f>
        <v>0.83</v>
      </c>
      <c r="C1776" s="5">
        <f>TITRES_STAT!D1779</f>
        <v>0.83</v>
      </c>
      <c r="D1776" s="5">
        <f>TITRES_STAT!E1779</f>
        <v>35227</v>
      </c>
      <c r="E1776" s="2">
        <f t="shared" si="108"/>
        <v>9817195</v>
      </c>
      <c r="F1776" s="5" t="str">
        <f t="shared" si="111"/>
        <v>BEARISH</v>
      </c>
      <c r="G1776" s="5" t="str">
        <f t="shared" si="110"/>
        <v>NEUTRAL</v>
      </c>
      <c r="H1776" s="5" t="str">
        <f t="shared" si="109"/>
        <v>NEUTRAL</v>
      </c>
    </row>
    <row r="1777" spans="1:8" ht="13.5" x14ac:dyDescent="0.25">
      <c r="A1777" s="3">
        <f>TITRES_STAT!B1780</f>
        <v>44894</v>
      </c>
      <c r="B1777" s="5">
        <f>TITRES_STAT!C1780</f>
        <v>0.83</v>
      </c>
      <c r="C1777" s="5">
        <f>TITRES_STAT!D1780</f>
        <v>0.83</v>
      </c>
      <c r="D1777" s="5">
        <f>TITRES_STAT!E1780</f>
        <v>0</v>
      </c>
      <c r="E1777" s="2">
        <f t="shared" si="108"/>
        <v>9817195</v>
      </c>
      <c r="F1777" s="5" t="str">
        <f t="shared" si="111"/>
        <v>BEARISH</v>
      </c>
      <c r="G1777" s="5" t="str">
        <f t="shared" si="110"/>
        <v>NEUTRAL</v>
      </c>
      <c r="H1777" s="5" t="str">
        <f t="shared" si="109"/>
        <v>NEUTRAL</v>
      </c>
    </row>
    <row r="1778" spans="1:8" ht="13.5" x14ac:dyDescent="0.25">
      <c r="A1778" s="3">
        <f>TITRES_STAT!B1781</f>
        <v>44895</v>
      </c>
      <c r="B1778" s="5">
        <f>TITRES_STAT!C1781</f>
        <v>0.81</v>
      </c>
      <c r="C1778" s="5">
        <f>TITRES_STAT!D1781</f>
        <v>0.81</v>
      </c>
      <c r="D1778" s="5">
        <f>TITRES_STAT!E1781</f>
        <v>68803</v>
      </c>
      <c r="E1778" s="2">
        <f t="shared" si="108"/>
        <v>9748392</v>
      </c>
      <c r="F1778" s="5" t="str">
        <f t="shared" si="111"/>
        <v>BEARISH</v>
      </c>
      <c r="G1778" s="5" t="str">
        <f t="shared" si="110"/>
        <v>NEUTRAL</v>
      </c>
      <c r="H1778" s="5" t="str">
        <f t="shared" si="109"/>
        <v>CONFIRMED BEARISH</v>
      </c>
    </row>
    <row r="1779" spans="1:8" ht="13.5" x14ac:dyDescent="0.25">
      <c r="A1779" s="3">
        <f>TITRES_STAT!B1782</f>
        <v>44896</v>
      </c>
      <c r="B1779" s="5">
        <f>TITRES_STAT!C1782</f>
        <v>0.82</v>
      </c>
      <c r="C1779" s="5">
        <f>TITRES_STAT!D1782</f>
        <v>0.82</v>
      </c>
      <c r="D1779" s="5">
        <f>TITRES_STAT!E1782</f>
        <v>7929</v>
      </c>
      <c r="E1779" s="2">
        <f t="shared" si="108"/>
        <v>9756321</v>
      </c>
      <c r="F1779" s="5" t="str">
        <f t="shared" si="111"/>
        <v>BEARISH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44897</v>
      </c>
      <c r="B1780" s="5">
        <f>TITRES_STAT!C1783</f>
        <v>0.82</v>
      </c>
      <c r="C1780" s="5">
        <f>TITRES_STAT!D1783</f>
        <v>0.82</v>
      </c>
      <c r="D1780" s="5">
        <f>TITRES_STAT!E1783</f>
        <v>14731</v>
      </c>
      <c r="E1780" s="2">
        <f t="shared" si="108"/>
        <v>9756321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CONFIRMED BEARISH</v>
      </c>
    </row>
    <row r="1781" spans="1:8" ht="13.5" x14ac:dyDescent="0.25">
      <c r="A1781" s="3">
        <f>TITRES_STAT!B1784</f>
        <v>44900</v>
      </c>
      <c r="B1781" s="5">
        <f>TITRES_STAT!C1784</f>
        <v>0.82</v>
      </c>
      <c r="C1781" s="5">
        <f>TITRES_STAT!D1784</f>
        <v>0.82</v>
      </c>
      <c r="D1781" s="5">
        <f>TITRES_STAT!E1784</f>
        <v>3300</v>
      </c>
      <c r="E1781" s="2">
        <f t="shared" si="108"/>
        <v>9756321</v>
      </c>
      <c r="F1781" s="5" t="str">
        <f t="shared" si="111"/>
        <v>BEARISH</v>
      </c>
      <c r="G1781" s="5" t="str">
        <f t="shared" si="110"/>
        <v>NEUTRAL</v>
      </c>
      <c r="H1781" s="5" t="str">
        <f t="shared" si="109"/>
        <v>CONFIRMED BEARISH</v>
      </c>
    </row>
    <row r="1782" spans="1:8" ht="13.5" x14ac:dyDescent="0.25">
      <c r="A1782" s="3">
        <f>TITRES_STAT!B1785</f>
        <v>44901</v>
      </c>
      <c r="B1782" s="5">
        <f>TITRES_STAT!C1785</f>
        <v>0.82</v>
      </c>
      <c r="C1782" s="5">
        <f>TITRES_STAT!D1785</f>
        <v>0.82</v>
      </c>
      <c r="D1782" s="5">
        <f>TITRES_STAT!E1785</f>
        <v>5450</v>
      </c>
      <c r="E1782" s="2">
        <f t="shared" si="108"/>
        <v>9756321</v>
      </c>
      <c r="F1782" s="5" t="str">
        <f t="shared" si="111"/>
        <v>BEARISH</v>
      </c>
      <c r="G1782" s="5" t="str">
        <f t="shared" si="110"/>
        <v>NEUTRAL</v>
      </c>
      <c r="H1782" s="5" t="str">
        <f t="shared" si="109"/>
        <v>CONFIRMED BEARISH</v>
      </c>
    </row>
    <row r="1783" spans="1:8" ht="13.5" x14ac:dyDescent="0.25">
      <c r="A1783" s="3">
        <f>TITRES_STAT!B1786</f>
        <v>44902</v>
      </c>
      <c r="B1783" s="5">
        <f>TITRES_STAT!C1786</f>
        <v>0.82</v>
      </c>
      <c r="C1783" s="5">
        <f>TITRES_STAT!D1786</f>
        <v>0.82</v>
      </c>
      <c r="D1783" s="5">
        <f>TITRES_STAT!E1786</f>
        <v>26488</v>
      </c>
      <c r="E1783" s="2">
        <f t="shared" si="108"/>
        <v>9756321</v>
      </c>
      <c r="F1783" s="5" t="str">
        <f t="shared" si="111"/>
        <v>BULLISH</v>
      </c>
      <c r="G1783" s="5" t="str">
        <f t="shared" si="110"/>
        <v>NEUTRAL</v>
      </c>
      <c r="H1783" s="5" t="str">
        <f t="shared" si="109"/>
        <v>CONFIRMED BULLISH</v>
      </c>
    </row>
    <row r="1784" spans="1:8" ht="13.5" x14ac:dyDescent="0.25">
      <c r="A1784" s="3">
        <f>TITRES_STAT!B1787</f>
        <v>44903</v>
      </c>
      <c r="B1784" s="5">
        <f>TITRES_STAT!C1787</f>
        <v>0.82</v>
      </c>
      <c r="C1784" s="5">
        <f>TITRES_STAT!D1787</f>
        <v>0.82</v>
      </c>
      <c r="D1784" s="5">
        <f>TITRES_STAT!E1787</f>
        <v>13195</v>
      </c>
      <c r="E1784" s="2">
        <f t="shared" si="108"/>
        <v>9756321</v>
      </c>
      <c r="F1784" s="5" t="str">
        <f t="shared" si="111"/>
        <v>NEUTRAL</v>
      </c>
      <c r="G1784" s="5" t="str">
        <f t="shared" si="110"/>
        <v>NEUTRAL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0.81</v>
      </c>
      <c r="C1785" s="5">
        <f>TITRES_STAT!D1788</f>
        <v>0.81</v>
      </c>
      <c r="D1785" s="5">
        <f>TITRES_STAT!E1788</f>
        <v>11549</v>
      </c>
      <c r="E1785" s="2">
        <f t="shared" si="108"/>
        <v>9744772</v>
      </c>
      <c r="F1785" s="5" t="str">
        <f t="shared" si="111"/>
        <v>BEARISH</v>
      </c>
      <c r="G1785" s="5" t="str">
        <f t="shared" si="110"/>
        <v>NEUTRAL</v>
      </c>
      <c r="H1785" s="5" t="str">
        <f t="shared" si="109"/>
        <v>CONFIRMED BEARISH</v>
      </c>
    </row>
    <row r="1786" spans="1:8" ht="13.5" x14ac:dyDescent="0.25">
      <c r="A1786" s="3">
        <f>TITRES_STAT!B1789</f>
        <v>44907</v>
      </c>
      <c r="B1786" s="5">
        <f>TITRES_STAT!C1789</f>
        <v>0.8</v>
      </c>
      <c r="C1786" s="5">
        <f>TITRES_STAT!D1789</f>
        <v>0.8</v>
      </c>
      <c r="D1786" s="5">
        <f>TITRES_STAT!E1789</f>
        <v>17452</v>
      </c>
      <c r="E1786" s="2">
        <f t="shared" si="108"/>
        <v>9727320</v>
      </c>
      <c r="F1786" s="5" t="str">
        <f t="shared" si="111"/>
        <v>BEARISH</v>
      </c>
      <c r="G1786" s="5" t="str">
        <f t="shared" si="110"/>
        <v>NEUTRAL</v>
      </c>
      <c r="H1786" s="5" t="str">
        <f t="shared" si="109"/>
        <v>CONFIRMED BEARISH</v>
      </c>
    </row>
    <row r="1787" spans="1:8" ht="13.5" x14ac:dyDescent="0.25">
      <c r="A1787" s="3">
        <f>TITRES_STAT!B1790</f>
        <v>44908</v>
      </c>
      <c r="B1787" s="5">
        <f>TITRES_STAT!C1790</f>
        <v>0.81</v>
      </c>
      <c r="C1787" s="5">
        <f>TITRES_STAT!D1790</f>
        <v>0.81</v>
      </c>
      <c r="D1787" s="5">
        <f>TITRES_STAT!E1790</f>
        <v>26565</v>
      </c>
      <c r="E1787" s="2">
        <f t="shared" si="108"/>
        <v>9753885</v>
      </c>
      <c r="F1787" s="5" t="str">
        <f t="shared" si="111"/>
        <v>BEARISH</v>
      </c>
      <c r="G1787" s="5" t="str">
        <f t="shared" si="110"/>
        <v>NEUTRAL</v>
      </c>
      <c r="H1787" s="5" t="str">
        <f t="shared" si="109"/>
        <v>CONFIRMED BEARISH</v>
      </c>
    </row>
    <row r="1788" spans="1:8" ht="13.5" x14ac:dyDescent="0.25">
      <c r="A1788" s="3">
        <f>TITRES_STAT!B1791</f>
        <v>44909</v>
      </c>
      <c r="B1788" s="5">
        <f>TITRES_STAT!C1791</f>
        <v>0.82</v>
      </c>
      <c r="C1788" s="5">
        <f>TITRES_STAT!D1791</f>
        <v>0.82</v>
      </c>
      <c r="D1788" s="5">
        <f>TITRES_STAT!E1791</f>
        <v>16540</v>
      </c>
      <c r="E1788" s="2">
        <f t="shared" si="108"/>
        <v>9770425</v>
      </c>
      <c r="F1788" s="5" t="str">
        <f t="shared" si="111"/>
        <v>BULLISH</v>
      </c>
      <c r="G1788" s="5" t="str">
        <f t="shared" si="110"/>
        <v>NEUTRAL</v>
      </c>
      <c r="H1788" s="5" t="str">
        <f t="shared" si="109"/>
        <v>NEUTRAL</v>
      </c>
    </row>
    <row r="1789" spans="1:8" ht="13.5" x14ac:dyDescent="0.25">
      <c r="A1789" s="3">
        <f>TITRES_STAT!B1792</f>
        <v>44910</v>
      </c>
      <c r="B1789" s="5">
        <f>TITRES_STAT!C1792</f>
        <v>0.81</v>
      </c>
      <c r="C1789" s="5">
        <f>TITRES_STAT!D1792</f>
        <v>0.81</v>
      </c>
      <c r="D1789" s="5">
        <f>TITRES_STAT!E1792</f>
        <v>18514</v>
      </c>
      <c r="E1789" s="2">
        <f t="shared" si="108"/>
        <v>9751911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CONFIRMED BEARISH</v>
      </c>
    </row>
    <row r="1790" spans="1:8" ht="13.5" x14ac:dyDescent="0.25">
      <c r="A1790" s="3">
        <f>TITRES_STAT!B1793</f>
        <v>44911</v>
      </c>
      <c r="B1790" s="5">
        <f>TITRES_STAT!C1793</f>
        <v>0.81</v>
      </c>
      <c r="C1790" s="5">
        <f>TITRES_STAT!D1793</f>
        <v>0.81</v>
      </c>
      <c r="D1790" s="5">
        <f>TITRES_STAT!E1793</f>
        <v>3085</v>
      </c>
      <c r="E1790" s="2">
        <f t="shared" si="108"/>
        <v>9751911</v>
      </c>
      <c r="F1790" s="5" t="str">
        <f t="shared" si="111"/>
        <v>BULLISH</v>
      </c>
      <c r="G1790" s="5" t="str">
        <f t="shared" si="110"/>
        <v>NEUTRAL</v>
      </c>
      <c r="H1790" s="5" t="str">
        <f t="shared" si="109"/>
        <v>NEUTRAL</v>
      </c>
    </row>
    <row r="1791" spans="1:8" ht="13.5" x14ac:dyDescent="0.25">
      <c r="A1791" s="3">
        <f>TITRES_STAT!B1794</f>
        <v>44914</v>
      </c>
      <c r="B1791" s="5">
        <f>TITRES_STAT!C1794</f>
        <v>0.79</v>
      </c>
      <c r="C1791" s="5">
        <f>TITRES_STAT!D1794</f>
        <v>0.79</v>
      </c>
      <c r="D1791" s="5">
        <f>TITRES_STAT!E1794</f>
        <v>29525</v>
      </c>
      <c r="E1791" s="2">
        <f t="shared" si="108"/>
        <v>9722386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44915</v>
      </c>
      <c r="B1792" s="5">
        <f>TITRES_STAT!C1795</f>
        <v>0.8</v>
      </c>
      <c r="C1792" s="5">
        <f>TITRES_STAT!D1795</f>
        <v>0.8</v>
      </c>
      <c r="D1792" s="5">
        <f>TITRES_STAT!E1795</f>
        <v>5898</v>
      </c>
      <c r="E1792" s="2">
        <f t="shared" si="108"/>
        <v>9728284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0.8</v>
      </c>
      <c r="C1793" s="5">
        <f>TITRES_STAT!D1796</f>
        <v>0.8</v>
      </c>
      <c r="D1793" s="5">
        <f>TITRES_STAT!E1796</f>
        <v>22308</v>
      </c>
      <c r="E1793" s="2">
        <f t="shared" si="108"/>
        <v>9728284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0.8</v>
      </c>
      <c r="C1794" s="5">
        <f>TITRES_STAT!D1797</f>
        <v>0.8</v>
      </c>
      <c r="D1794" s="5">
        <f>TITRES_STAT!E1797</f>
        <v>22639</v>
      </c>
      <c r="E1794" s="2">
        <f t="shared" si="108"/>
        <v>9728284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CONFIRMED BEARISH</v>
      </c>
    </row>
    <row r="1795" spans="1:8" ht="13.5" x14ac:dyDescent="0.25">
      <c r="A1795" s="3">
        <f>TITRES_STAT!B1798</f>
        <v>44918</v>
      </c>
      <c r="B1795" s="5">
        <f>TITRES_STAT!C1798</f>
        <v>0.79</v>
      </c>
      <c r="C1795" s="5">
        <f>TITRES_STAT!D1798</f>
        <v>0.79</v>
      </c>
      <c r="D1795" s="5">
        <f>TITRES_STAT!E1798</f>
        <v>56020</v>
      </c>
      <c r="E1795" s="2">
        <f t="shared" si="108"/>
        <v>9672264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CONFIRMED BEARISH</v>
      </c>
    </row>
    <row r="1796" spans="1:8" ht="13.5" x14ac:dyDescent="0.25">
      <c r="A1796" s="3">
        <f>TITRES_STAT!B1799</f>
        <v>44921</v>
      </c>
      <c r="B1796" s="5">
        <f>TITRES_STAT!C1799</f>
        <v>0.79</v>
      </c>
      <c r="C1796" s="5">
        <f>TITRES_STAT!D1799</f>
        <v>0.79</v>
      </c>
      <c r="D1796" s="5">
        <f>TITRES_STAT!E1799</f>
        <v>201508</v>
      </c>
      <c r="E1796" s="2">
        <f t="shared" ref="E1796:E1859" si="112">IF(B1796&gt;B1795, E1795+D1796, IF(B1796&lt;B1795, E1795-D1796, E1795))</f>
        <v>9672264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NEUTRAL</v>
      </c>
    </row>
    <row r="1797" spans="1:8" ht="13.5" x14ac:dyDescent="0.25">
      <c r="A1797" s="3">
        <f>TITRES_STAT!B1800</f>
        <v>44922</v>
      </c>
      <c r="B1797" s="5">
        <f>TITRES_STAT!C1800</f>
        <v>0.79</v>
      </c>
      <c r="C1797" s="5">
        <f>TITRES_STAT!D1800</f>
        <v>0.79</v>
      </c>
      <c r="D1797" s="5">
        <f>TITRES_STAT!E1800</f>
        <v>30215</v>
      </c>
      <c r="E1797" s="2">
        <f t="shared" si="112"/>
        <v>9672264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CONFIRMED BEARISH</v>
      </c>
    </row>
    <row r="1798" spans="1:8" ht="13.5" x14ac:dyDescent="0.25">
      <c r="A1798" s="3">
        <f>TITRES_STAT!B1801</f>
        <v>44923</v>
      </c>
      <c r="B1798" s="5">
        <f>TITRES_STAT!C1801</f>
        <v>0.8</v>
      </c>
      <c r="C1798" s="5">
        <f>TITRES_STAT!D1801</f>
        <v>0.8</v>
      </c>
      <c r="D1798" s="5">
        <f>TITRES_STAT!E1801</f>
        <v>17142</v>
      </c>
      <c r="E1798" s="2">
        <f t="shared" si="112"/>
        <v>9689406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44924</v>
      </c>
      <c r="B1799" s="5">
        <f>TITRES_STAT!C1802</f>
        <v>0.79</v>
      </c>
      <c r="C1799" s="5">
        <f>TITRES_STAT!D1802</f>
        <v>0.79</v>
      </c>
      <c r="D1799" s="5">
        <f>TITRES_STAT!E1802</f>
        <v>32055</v>
      </c>
      <c r="E1799" s="2">
        <f t="shared" si="112"/>
        <v>9657351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BEARISH</v>
      </c>
    </row>
    <row r="1800" spans="1:8" ht="13.5" x14ac:dyDescent="0.25">
      <c r="A1800" s="3">
        <f>TITRES_STAT!B1803</f>
        <v>44925</v>
      </c>
      <c r="B1800" s="5">
        <f>TITRES_STAT!C1803</f>
        <v>0.79</v>
      </c>
      <c r="C1800" s="5">
        <f>TITRES_STAT!D1803</f>
        <v>0.79</v>
      </c>
      <c r="D1800" s="5">
        <f>TITRES_STAT!E1803</f>
        <v>3925</v>
      </c>
      <c r="E1800" s="2">
        <f t="shared" si="112"/>
        <v>9657351</v>
      </c>
      <c r="F1800" s="5" t="str">
        <f t="shared" ref="F1800:F1863" si="115">IF(E1800&gt;E1795,"BULLISH",IF(E1800&lt;E1795,"BEARISH","NEUTRAL"))</f>
        <v>BEARISH</v>
      </c>
      <c r="G1800" s="5" t="str">
        <f t="shared" si="114"/>
        <v>NEUTRAL</v>
      </c>
      <c r="H1800" s="5" t="str">
        <f t="shared" si="113"/>
        <v>NEUTRAL</v>
      </c>
    </row>
    <row r="1801" spans="1:8" ht="13.5" x14ac:dyDescent="0.25">
      <c r="A1801" s="3">
        <f>TITRES_STAT!B1804</f>
        <v>44928</v>
      </c>
      <c r="B1801" s="5">
        <f>TITRES_STAT!C1804</f>
        <v>0.8</v>
      </c>
      <c r="C1801" s="5">
        <f>TITRES_STAT!D1804</f>
        <v>0.8</v>
      </c>
      <c r="D1801" s="5">
        <f>TITRES_STAT!E1804</f>
        <v>29979</v>
      </c>
      <c r="E1801" s="2">
        <f t="shared" si="112"/>
        <v>9687330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CONFIRMED BULLISH</v>
      </c>
    </row>
    <row r="1802" spans="1:8" ht="13.5" x14ac:dyDescent="0.25">
      <c r="A1802" s="3">
        <f>TITRES_STAT!B1805</f>
        <v>44929</v>
      </c>
      <c r="B1802" s="5">
        <f>TITRES_STAT!C1805</f>
        <v>0.79</v>
      </c>
      <c r="C1802" s="5">
        <f>TITRES_STAT!D1805</f>
        <v>0.79</v>
      </c>
      <c r="D1802" s="5">
        <f>TITRES_STAT!E1805</f>
        <v>15014</v>
      </c>
      <c r="E1802" s="2">
        <f t="shared" si="112"/>
        <v>9672316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NEUTRAL</v>
      </c>
    </row>
    <row r="1803" spans="1:8" ht="13.5" x14ac:dyDescent="0.25">
      <c r="A1803" s="3">
        <f>TITRES_STAT!B1806</f>
        <v>44930</v>
      </c>
      <c r="B1803" s="5">
        <f>TITRES_STAT!C1806</f>
        <v>0.78</v>
      </c>
      <c r="C1803" s="5">
        <f>TITRES_STAT!D1806</f>
        <v>0.78</v>
      </c>
      <c r="D1803" s="5">
        <f>TITRES_STAT!E1806</f>
        <v>65030</v>
      </c>
      <c r="E1803" s="2">
        <f t="shared" si="112"/>
        <v>9607286</v>
      </c>
      <c r="F1803" s="5" t="str">
        <f t="shared" si="115"/>
        <v>BEARISH</v>
      </c>
      <c r="G1803" s="5" t="str">
        <f t="shared" si="114"/>
        <v>NEUTRAL</v>
      </c>
      <c r="H1803" s="5" t="str">
        <f t="shared" si="113"/>
        <v>CONFIRMED BEARISH</v>
      </c>
    </row>
    <row r="1804" spans="1:8" ht="13.5" x14ac:dyDescent="0.25">
      <c r="A1804" s="3">
        <f>TITRES_STAT!B1807</f>
        <v>44931</v>
      </c>
      <c r="B1804" s="5">
        <f>TITRES_STAT!C1807</f>
        <v>0.79</v>
      </c>
      <c r="C1804" s="5">
        <f>TITRES_STAT!D1807</f>
        <v>0.79</v>
      </c>
      <c r="D1804" s="5">
        <f>TITRES_STAT!E1807</f>
        <v>89661</v>
      </c>
      <c r="E1804" s="2">
        <f t="shared" si="112"/>
        <v>9696947</v>
      </c>
      <c r="F1804" s="5" t="str">
        <f t="shared" si="115"/>
        <v>BULLISH</v>
      </c>
      <c r="G1804" s="5" t="str">
        <f t="shared" si="114"/>
        <v>NEUTRAL</v>
      </c>
      <c r="H1804" s="5" t="str">
        <f t="shared" si="113"/>
        <v>NEUTRAL</v>
      </c>
    </row>
    <row r="1805" spans="1:8" ht="13.5" x14ac:dyDescent="0.25">
      <c r="A1805" s="3">
        <f>TITRES_STAT!B1808</f>
        <v>44932</v>
      </c>
      <c r="B1805" s="5">
        <f>TITRES_STAT!C1808</f>
        <v>0.78</v>
      </c>
      <c r="C1805" s="5">
        <f>TITRES_STAT!D1808</f>
        <v>0.78</v>
      </c>
      <c r="D1805" s="5">
        <f>TITRES_STAT!E1808</f>
        <v>99104</v>
      </c>
      <c r="E1805" s="2">
        <f t="shared" si="112"/>
        <v>9597843</v>
      </c>
      <c r="F1805" s="5" t="str">
        <f t="shared" si="115"/>
        <v>BEARISH</v>
      </c>
      <c r="G1805" s="5" t="str">
        <f t="shared" si="114"/>
        <v>NEUTRAL</v>
      </c>
      <c r="H1805" s="5" t="str">
        <f t="shared" si="113"/>
        <v>CONFIRMED BEARISH</v>
      </c>
    </row>
    <row r="1806" spans="1:8" ht="13.5" x14ac:dyDescent="0.25">
      <c r="A1806" s="3">
        <f>TITRES_STAT!B1809</f>
        <v>44935</v>
      </c>
      <c r="B1806" s="5">
        <f>TITRES_STAT!C1809</f>
        <v>0.78</v>
      </c>
      <c r="C1806" s="5">
        <f>TITRES_STAT!D1809</f>
        <v>0.78</v>
      </c>
      <c r="D1806" s="5">
        <f>TITRES_STAT!E1809</f>
        <v>67549</v>
      </c>
      <c r="E1806" s="2">
        <f t="shared" si="112"/>
        <v>9597843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CONFIRMED BEARISH</v>
      </c>
    </row>
    <row r="1807" spans="1:8" ht="13.5" x14ac:dyDescent="0.25">
      <c r="A1807" s="3">
        <f>TITRES_STAT!B1810</f>
        <v>44936</v>
      </c>
      <c r="B1807" s="5">
        <f>TITRES_STAT!C1810</f>
        <v>0.78</v>
      </c>
      <c r="C1807" s="5">
        <f>TITRES_STAT!D1810</f>
        <v>0.78</v>
      </c>
      <c r="D1807" s="5">
        <f>TITRES_STAT!E1810</f>
        <v>107034</v>
      </c>
      <c r="E1807" s="2">
        <f t="shared" si="112"/>
        <v>9597843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CONFIRMED BEARISH</v>
      </c>
    </row>
    <row r="1808" spans="1:8" ht="13.5" x14ac:dyDescent="0.25">
      <c r="A1808" s="3">
        <f>TITRES_STAT!B1811</f>
        <v>44937</v>
      </c>
      <c r="B1808" s="5">
        <f>TITRES_STAT!C1811</f>
        <v>0.78</v>
      </c>
      <c r="C1808" s="5">
        <f>TITRES_STAT!D1811</f>
        <v>0.78</v>
      </c>
      <c r="D1808" s="5">
        <f>TITRES_STAT!E1811</f>
        <v>8196</v>
      </c>
      <c r="E1808" s="2">
        <f t="shared" si="112"/>
        <v>9597843</v>
      </c>
      <c r="F1808" s="5" t="str">
        <f t="shared" si="115"/>
        <v>BEARISH</v>
      </c>
      <c r="G1808" s="5" t="str">
        <f t="shared" si="114"/>
        <v>NEUTRAL</v>
      </c>
      <c r="H1808" s="5" t="str">
        <f t="shared" si="113"/>
        <v>NEUTRAL</v>
      </c>
    </row>
    <row r="1809" spans="1:8" ht="13.5" x14ac:dyDescent="0.25">
      <c r="A1809" s="3">
        <f>TITRES_STAT!B1812</f>
        <v>44938</v>
      </c>
      <c r="B1809" s="5">
        <f>TITRES_STAT!C1812</f>
        <v>0.77</v>
      </c>
      <c r="C1809" s="5">
        <f>TITRES_STAT!D1812</f>
        <v>0.77</v>
      </c>
      <c r="D1809" s="5">
        <f>TITRES_STAT!E1812</f>
        <v>15927</v>
      </c>
      <c r="E1809" s="2">
        <f t="shared" si="112"/>
        <v>9581916</v>
      </c>
      <c r="F1809" s="5" t="str">
        <f t="shared" si="115"/>
        <v>BEARISH</v>
      </c>
      <c r="G1809" s="5" t="str">
        <f t="shared" si="114"/>
        <v>NEUTRAL</v>
      </c>
      <c r="H1809" s="5" t="str">
        <f t="shared" si="113"/>
        <v>CONFIRMED BEARISH</v>
      </c>
    </row>
    <row r="1810" spans="1:8" ht="13.5" x14ac:dyDescent="0.25">
      <c r="A1810" s="3">
        <f>TITRES_STAT!B1813</f>
        <v>44939</v>
      </c>
      <c r="B1810" s="5">
        <f>TITRES_STAT!C1813</f>
        <v>0.78</v>
      </c>
      <c r="C1810" s="5">
        <f>TITRES_STAT!D1813</f>
        <v>0.78</v>
      </c>
      <c r="D1810" s="5">
        <f>TITRES_STAT!E1813</f>
        <v>10556</v>
      </c>
      <c r="E1810" s="2">
        <f t="shared" si="112"/>
        <v>9592472</v>
      </c>
      <c r="F1810" s="5" t="str">
        <f t="shared" si="115"/>
        <v>BEARISH</v>
      </c>
      <c r="G1810" s="5" t="str">
        <f t="shared" si="114"/>
        <v>NEUTRAL</v>
      </c>
      <c r="H1810" s="5" t="str">
        <f t="shared" si="113"/>
        <v>NEUTRAL</v>
      </c>
    </row>
    <row r="1811" spans="1:8" ht="13.5" x14ac:dyDescent="0.25">
      <c r="A1811" s="3">
        <f>TITRES_STAT!B1814</f>
        <v>44942</v>
      </c>
      <c r="B1811" s="5">
        <f>TITRES_STAT!C1814</f>
        <v>0.78</v>
      </c>
      <c r="C1811" s="5">
        <f>TITRES_STAT!D1814</f>
        <v>0.78</v>
      </c>
      <c r="D1811" s="5">
        <f>TITRES_STAT!E1814</f>
        <v>24791</v>
      </c>
      <c r="E1811" s="2">
        <f t="shared" si="112"/>
        <v>9592472</v>
      </c>
      <c r="F1811" s="5" t="str">
        <f t="shared" si="115"/>
        <v>BEARISH</v>
      </c>
      <c r="G1811" s="5" t="str">
        <f t="shared" si="114"/>
        <v>NEUTRAL</v>
      </c>
      <c r="H1811" s="5" t="str">
        <f t="shared" si="113"/>
        <v>NEUTRAL</v>
      </c>
    </row>
    <row r="1812" spans="1:8" ht="13.5" x14ac:dyDescent="0.25">
      <c r="A1812" s="3">
        <f>TITRES_STAT!B1815</f>
        <v>44943</v>
      </c>
      <c r="B1812" s="5">
        <f>TITRES_STAT!C1815</f>
        <v>0.78</v>
      </c>
      <c r="C1812" s="5">
        <f>TITRES_STAT!D1815</f>
        <v>0.78</v>
      </c>
      <c r="D1812" s="5">
        <f>TITRES_STAT!E1815</f>
        <v>4265</v>
      </c>
      <c r="E1812" s="2">
        <f t="shared" si="112"/>
        <v>9592472</v>
      </c>
      <c r="F1812" s="5" t="str">
        <f t="shared" si="115"/>
        <v>BEARISH</v>
      </c>
      <c r="G1812" s="5" t="str">
        <f t="shared" si="114"/>
        <v>NEUTRAL</v>
      </c>
      <c r="H1812" s="5" t="str">
        <f t="shared" si="113"/>
        <v>NEUTRAL</v>
      </c>
    </row>
    <row r="1813" spans="1:8" ht="13.5" x14ac:dyDescent="0.25">
      <c r="A1813" s="3">
        <f>TITRES_STAT!B1816</f>
        <v>44944</v>
      </c>
      <c r="B1813" s="5">
        <f>TITRES_STAT!C1816</f>
        <v>0.76</v>
      </c>
      <c r="C1813" s="5">
        <f>TITRES_STAT!D1816</f>
        <v>0.76</v>
      </c>
      <c r="D1813" s="5">
        <f>TITRES_STAT!E1816</f>
        <v>5990</v>
      </c>
      <c r="E1813" s="2">
        <f t="shared" si="112"/>
        <v>9586482</v>
      </c>
      <c r="F1813" s="5" t="str">
        <f t="shared" si="115"/>
        <v>BEARISH</v>
      </c>
      <c r="G1813" s="5" t="str">
        <f t="shared" si="114"/>
        <v>NEUTRAL</v>
      </c>
      <c r="H1813" s="5" t="str">
        <f t="shared" si="113"/>
        <v>CONFIRMED BEARISH</v>
      </c>
    </row>
    <row r="1814" spans="1:8" ht="13.5" x14ac:dyDescent="0.25">
      <c r="A1814" s="3">
        <f>TITRES_STAT!B1817</f>
        <v>44945</v>
      </c>
      <c r="B1814" s="5">
        <f>TITRES_STAT!C1817</f>
        <v>0.78</v>
      </c>
      <c r="C1814" s="5">
        <f>TITRES_STAT!D1817</f>
        <v>0.78</v>
      </c>
      <c r="D1814" s="5">
        <f>TITRES_STAT!E1817</f>
        <v>1405</v>
      </c>
      <c r="E1814" s="2">
        <f t="shared" si="112"/>
        <v>9587887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CONFIRMED BULLISH</v>
      </c>
    </row>
    <row r="1815" spans="1:8" ht="13.5" x14ac:dyDescent="0.25">
      <c r="A1815" s="3">
        <f>TITRES_STAT!B1818</f>
        <v>44946</v>
      </c>
      <c r="B1815" s="5">
        <f>TITRES_STAT!C1818</f>
        <v>0.78</v>
      </c>
      <c r="C1815" s="5">
        <f>TITRES_STAT!D1818</f>
        <v>0.78</v>
      </c>
      <c r="D1815" s="5">
        <f>TITRES_STAT!E1818</f>
        <v>23199</v>
      </c>
      <c r="E1815" s="2">
        <f t="shared" si="112"/>
        <v>9587887</v>
      </c>
      <c r="F1815" s="5" t="str">
        <f t="shared" si="115"/>
        <v>BEARISH</v>
      </c>
      <c r="G1815" s="5" t="str">
        <f t="shared" si="114"/>
        <v>NEUTRAL</v>
      </c>
      <c r="H1815" s="5" t="str">
        <f t="shared" si="113"/>
        <v>NEUTRAL</v>
      </c>
    </row>
    <row r="1816" spans="1:8" ht="13.5" x14ac:dyDescent="0.25">
      <c r="A1816" s="3">
        <f>TITRES_STAT!B1819</f>
        <v>44949</v>
      </c>
      <c r="B1816" s="5">
        <f>TITRES_STAT!C1819</f>
        <v>0.78</v>
      </c>
      <c r="C1816" s="5">
        <f>TITRES_STAT!D1819</f>
        <v>0.78</v>
      </c>
      <c r="D1816" s="5">
        <f>TITRES_STAT!E1819</f>
        <v>5571</v>
      </c>
      <c r="E1816" s="2">
        <f t="shared" si="112"/>
        <v>9587887</v>
      </c>
      <c r="F1816" s="5" t="str">
        <f t="shared" si="115"/>
        <v>BEARISH</v>
      </c>
      <c r="G1816" s="5" t="str">
        <f t="shared" si="114"/>
        <v>NEUTRAL</v>
      </c>
      <c r="H1816" s="5" t="str">
        <f t="shared" si="113"/>
        <v>NEUTRAL</v>
      </c>
    </row>
    <row r="1817" spans="1:8" ht="13.5" x14ac:dyDescent="0.25">
      <c r="A1817" s="3">
        <f>TITRES_STAT!B1820</f>
        <v>44950</v>
      </c>
      <c r="B1817" s="5">
        <f>TITRES_STAT!C1820</f>
        <v>0.78</v>
      </c>
      <c r="C1817" s="5">
        <f>TITRES_STAT!D1820</f>
        <v>0.78</v>
      </c>
      <c r="D1817" s="5">
        <f>TITRES_STAT!E1820</f>
        <v>7102</v>
      </c>
      <c r="E1817" s="2">
        <f t="shared" si="112"/>
        <v>9587887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NEUTRAL</v>
      </c>
    </row>
    <row r="1818" spans="1:8" ht="13.5" x14ac:dyDescent="0.25">
      <c r="A1818" s="3">
        <f>TITRES_STAT!B1821</f>
        <v>44951</v>
      </c>
      <c r="B1818" s="5">
        <f>TITRES_STAT!C1821</f>
        <v>0.8</v>
      </c>
      <c r="C1818" s="5">
        <f>TITRES_STAT!D1821</f>
        <v>0.8</v>
      </c>
      <c r="D1818" s="5">
        <f>TITRES_STAT!E1821</f>
        <v>16170</v>
      </c>
      <c r="E1818" s="2">
        <f t="shared" si="112"/>
        <v>9604057</v>
      </c>
      <c r="F1818" s="5" t="str">
        <f t="shared" si="115"/>
        <v>BULLISH</v>
      </c>
      <c r="G1818" s="5" t="str">
        <f t="shared" si="114"/>
        <v>NEUTRAL</v>
      </c>
      <c r="H1818" s="5" t="str">
        <f t="shared" si="113"/>
        <v>CONFIRMED BULLISH</v>
      </c>
    </row>
    <row r="1819" spans="1:8" ht="13.5" x14ac:dyDescent="0.25">
      <c r="A1819" s="3">
        <f>TITRES_STAT!B1822</f>
        <v>44952</v>
      </c>
      <c r="B1819" s="5">
        <f>TITRES_STAT!C1822</f>
        <v>0.79</v>
      </c>
      <c r="C1819" s="5">
        <f>TITRES_STAT!D1822</f>
        <v>0.79</v>
      </c>
      <c r="D1819" s="5">
        <f>TITRES_STAT!E1822</f>
        <v>42198</v>
      </c>
      <c r="E1819" s="2">
        <f t="shared" si="112"/>
        <v>9561859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BEARISH DIVERGENCE</v>
      </c>
    </row>
    <row r="1820" spans="1:8" ht="13.5" x14ac:dyDescent="0.25">
      <c r="A1820" s="3">
        <f>TITRES_STAT!B1823</f>
        <v>44953</v>
      </c>
      <c r="B1820" s="5">
        <f>TITRES_STAT!C1823</f>
        <v>0.79</v>
      </c>
      <c r="C1820" s="5">
        <f>TITRES_STAT!D1823</f>
        <v>0.79</v>
      </c>
      <c r="D1820" s="5">
        <f>TITRES_STAT!E1823</f>
        <v>8743</v>
      </c>
      <c r="E1820" s="2">
        <f t="shared" si="112"/>
        <v>9561859</v>
      </c>
      <c r="F1820" s="5" t="str">
        <f t="shared" si="115"/>
        <v>BEARISH</v>
      </c>
      <c r="G1820" s="5" t="str">
        <f t="shared" si="114"/>
        <v>NEUTRAL</v>
      </c>
      <c r="H1820" s="5" t="str">
        <f t="shared" si="113"/>
        <v>BEARISH DIVERGENCE</v>
      </c>
    </row>
    <row r="1821" spans="1:8" ht="13.5" x14ac:dyDescent="0.25">
      <c r="A1821" s="3">
        <f>TITRES_STAT!B1824</f>
        <v>44956</v>
      </c>
      <c r="B1821" s="5">
        <f>TITRES_STAT!C1824</f>
        <v>0.79</v>
      </c>
      <c r="C1821" s="5">
        <f>TITRES_STAT!D1824</f>
        <v>0.79</v>
      </c>
      <c r="D1821" s="5">
        <f>TITRES_STAT!E1824</f>
        <v>3436</v>
      </c>
      <c r="E1821" s="2">
        <f t="shared" si="112"/>
        <v>9561859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BEARISH DIVERGENCE</v>
      </c>
    </row>
    <row r="1822" spans="1:8" ht="13.5" x14ac:dyDescent="0.25">
      <c r="A1822" s="3">
        <f>TITRES_STAT!B1825</f>
        <v>44957</v>
      </c>
      <c r="B1822" s="5">
        <f>TITRES_STAT!C1825</f>
        <v>0.8</v>
      </c>
      <c r="C1822" s="5">
        <f>TITRES_STAT!D1825</f>
        <v>0.8</v>
      </c>
      <c r="D1822" s="5">
        <f>TITRES_STAT!E1825</f>
        <v>46380</v>
      </c>
      <c r="E1822" s="2">
        <f t="shared" si="112"/>
        <v>9608239</v>
      </c>
      <c r="F1822" s="5" t="str">
        <f t="shared" si="115"/>
        <v>BULLISH</v>
      </c>
      <c r="G1822" s="5" t="str">
        <f t="shared" si="114"/>
        <v>NEUTRAL</v>
      </c>
      <c r="H1822" s="5" t="str">
        <f t="shared" si="113"/>
        <v>CONFIRMED BULLISH</v>
      </c>
    </row>
    <row r="1823" spans="1:8" ht="13.5" x14ac:dyDescent="0.25">
      <c r="A1823" s="3">
        <f>TITRES_STAT!B1826</f>
        <v>44958</v>
      </c>
      <c r="B1823" s="5">
        <f>TITRES_STAT!C1826</f>
        <v>0.81</v>
      </c>
      <c r="C1823" s="5">
        <f>TITRES_STAT!D1826</f>
        <v>0.81</v>
      </c>
      <c r="D1823" s="5">
        <f>TITRES_STAT!E1826</f>
        <v>32887</v>
      </c>
      <c r="E1823" s="2">
        <f t="shared" si="112"/>
        <v>9641126</v>
      </c>
      <c r="F1823" s="5" t="str">
        <f t="shared" si="115"/>
        <v>BULLISH</v>
      </c>
      <c r="G1823" s="5" t="str">
        <f t="shared" si="114"/>
        <v>NEUTRAL</v>
      </c>
      <c r="H1823" s="5" t="str">
        <f t="shared" si="113"/>
        <v>CONFIRMED BULLISH</v>
      </c>
    </row>
    <row r="1824" spans="1:8" ht="13.5" x14ac:dyDescent="0.25">
      <c r="A1824" s="3">
        <f>TITRES_STAT!B1827</f>
        <v>44959</v>
      </c>
      <c r="B1824" s="5">
        <f>TITRES_STAT!C1827</f>
        <v>0.81</v>
      </c>
      <c r="C1824" s="5">
        <f>TITRES_STAT!D1827</f>
        <v>0.81</v>
      </c>
      <c r="D1824" s="5">
        <f>TITRES_STAT!E1827</f>
        <v>11629</v>
      </c>
      <c r="E1824" s="2">
        <f t="shared" si="112"/>
        <v>9641126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CONFIRMED BULLISH</v>
      </c>
    </row>
    <row r="1825" spans="1:8" ht="13.5" x14ac:dyDescent="0.25">
      <c r="A1825" s="3">
        <f>TITRES_STAT!B1828</f>
        <v>44960</v>
      </c>
      <c r="B1825" s="5">
        <f>TITRES_STAT!C1828</f>
        <v>0.81</v>
      </c>
      <c r="C1825" s="5">
        <f>TITRES_STAT!D1828</f>
        <v>0.81</v>
      </c>
      <c r="D1825" s="5">
        <f>TITRES_STAT!E1828</f>
        <v>5415</v>
      </c>
      <c r="E1825" s="2">
        <f t="shared" si="112"/>
        <v>9641126</v>
      </c>
      <c r="F1825" s="5" t="str">
        <f t="shared" si="115"/>
        <v>BULLISH</v>
      </c>
      <c r="G1825" s="5" t="str">
        <f t="shared" si="114"/>
        <v>NEUTRAL</v>
      </c>
      <c r="H1825" s="5" t="str">
        <f t="shared" si="113"/>
        <v>CONFIRMED BULLISH</v>
      </c>
    </row>
    <row r="1826" spans="1:8" ht="13.5" x14ac:dyDescent="0.25">
      <c r="A1826" s="3">
        <f>TITRES_STAT!B1829</f>
        <v>44963</v>
      </c>
      <c r="B1826" s="5">
        <f>TITRES_STAT!C1829</f>
        <v>0.84</v>
      </c>
      <c r="C1826" s="5">
        <f>TITRES_STAT!D1829</f>
        <v>0.84</v>
      </c>
      <c r="D1826" s="5">
        <f>TITRES_STAT!E1829</f>
        <v>22676</v>
      </c>
      <c r="E1826" s="2">
        <f t="shared" si="112"/>
        <v>9663802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CONFIRMED BULLISH</v>
      </c>
    </row>
    <row r="1827" spans="1:8" ht="13.5" x14ac:dyDescent="0.25">
      <c r="A1827" s="3">
        <f>TITRES_STAT!B1830</f>
        <v>44964</v>
      </c>
      <c r="B1827" s="5">
        <f>TITRES_STAT!C1830</f>
        <v>0.83</v>
      </c>
      <c r="C1827" s="5">
        <f>TITRES_STAT!D1830</f>
        <v>0.83</v>
      </c>
      <c r="D1827" s="5">
        <f>TITRES_STAT!E1830</f>
        <v>9213</v>
      </c>
      <c r="E1827" s="2">
        <f t="shared" si="112"/>
        <v>9654589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44965</v>
      </c>
      <c r="B1828" s="5">
        <f>TITRES_STAT!C1831</f>
        <v>0.84</v>
      </c>
      <c r="C1828" s="5">
        <f>TITRES_STAT!D1831</f>
        <v>0.84</v>
      </c>
      <c r="D1828" s="5">
        <f>TITRES_STAT!E1831</f>
        <v>29120</v>
      </c>
      <c r="E1828" s="2">
        <f t="shared" si="112"/>
        <v>9683709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44966</v>
      </c>
      <c r="B1829" s="5">
        <f>TITRES_STAT!C1832</f>
        <v>0.83</v>
      </c>
      <c r="C1829" s="5">
        <f>TITRES_STAT!D1832</f>
        <v>0.83</v>
      </c>
      <c r="D1829" s="5">
        <f>TITRES_STAT!E1832</f>
        <v>650</v>
      </c>
      <c r="E1829" s="2">
        <f t="shared" si="112"/>
        <v>9683059</v>
      </c>
      <c r="F1829" s="5" t="str">
        <f t="shared" si="115"/>
        <v>BULLISH</v>
      </c>
      <c r="G1829" s="5" t="str">
        <f t="shared" si="114"/>
        <v>NEUTRAL</v>
      </c>
      <c r="H1829" s="5" t="str">
        <f t="shared" si="113"/>
        <v>CONFIRMED BULLISH</v>
      </c>
    </row>
    <row r="1830" spans="1:8" ht="13.5" x14ac:dyDescent="0.25">
      <c r="A1830" s="3">
        <f>TITRES_STAT!B1833</f>
        <v>44967</v>
      </c>
      <c r="B1830" s="5">
        <f>TITRES_STAT!C1833</f>
        <v>0.82</v>
      </c>
      <c r="C1830" s="5">
        <f>TITRES_STAT!D1833</f>
        <v>0.82</v>
      </c>
      <c r="D1830" s="5">
        <f>TITRES_STAT!E1833</f>
        <v>2106</v>
      </c>
      <c r="E1830" s="2">
        <f t="shared" si="112"/>
        <v>9680953</v>
      </c>
      <c r="F1830" s="5" t="str">
        <f t="shared" si="115"/>
        <v>BULLISH</v>
      </c>
      <c r="G1830" s="5" t="str">
        <f t="shared" si="114"/>
        <v>NEUTRAL</v>
      </c>
      <c r="H1830" s="5" t="str">
        <f t="shared" si="113"/>
        <v>CONFIRMED BULLISH</v>
      </c>
    </row>
    <row r="1831" spans="1:8" ht="13.5" x14ac:dyDescent="0.25">
      <c r="A1831" s="3">
        <f>TITRES_STAT!B1834</f>
        <v>44970</v>
      </c>
      <c r="B1831" s="5">
        <f>TITRES_STAT!C1834</f>
        <v>0.84</v>
      </c>
      <c r="C1831" s="5">
        <f>TITRES_STAT!D1834</f>
        <v>0.84</v>
      </c>
      <c r="D1831" s="5">
        <f>TITRES_STAT!E1834</f>
        <v>11200</v>
      </c>
      <c r="E1831" s="2">
        <f t="shared" si="112"/>
        <v>9692153</v>
      </c>
      <c r="F1831" s="5" t="str">
        <f t="shared" si="115"/>
        <v>BULLISH</v>
      </c>
      <c r="G1831" s="5" t="str">
        <f t="shared" si="114"/>
        <v>NEUTRAL</v>
      </c>
      <c r="H1831" s="5" t="str">
        <f t="shared" si="113"/>
        <v>NEUTRAL</v>
      </c>
    </row>
    <row r="1832" spans="1:8" ht="13.5" x14ac:dyDescent="0.25">
      <c r="A1832" s="3">
        <f>TITRES_STAT!B1835</f>
        <v>44971</v>
      </c>
      <c r="B1832" s="5">
        <f>TITRES_STAT!C1835</f>
        <v>0.84</v>
      </c>
      <c r="C1832" s="5">
        <f>TITRES_STAT!D1835</f>
        <v>0.84</v>
      </c>
      <c r="D1832" s="5">
        <f>TITRES_STAT!E1835</f>
        <v>16571</v>
      </c>
      <c r="E1832" s="2">
        <f t="shared" si="112"/>
        <v>9692153</v>
      </c>
      <c r="F1832" s="5" t="str">
        <f t="shared" si="115"/>
        <v>BULLISH</v>
      </c>
      <c r="G1832" s="5" t="str">
        <f t="shared" si="114"/>
        <v>NEUTRAL</v>
      </c>
      <c r="H1832" s="5" t="str">
        <f t="shared" si="113"/>
        <v>CONFIRMED BULLISH</v>
      </c>
    </row>
    <row r="1833" spans="1:8" ht="13.5" x14ac:dyDescent="0.25">
      <c r="A1833" s="3">
        <f>TITRES_STAT!B1836</f>
        <v>44972</v>
      </c>
      <c r="B1833" s="5">
        <f>TITRES_STAT!C1836</f>
        <v>0.84</v>
      </c>
      <c r="C1833" s="5">
        <f>TITRES_STAT!D1836</f>
        <v>0.84</v>
      </c>
      <c r="D1833" s="5">
        <f>TITRES_STAT!E1836</f>
        <v>526</v>
      </c>
      <c r="E1833" s="2">
        <f t="shared" si="112"/>
        <v>9692153</v>
      </c>
      <c r="F1833" s="5" t="str">
        <f t="shared" si="115"/>
        <v>BULLISH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44973</v>
      </c>
      <c r="B1834" s="5">
        <f>TITRES_STAT!C1837</f>
        <v>0.83</v>
      </c>
      <c r="C1834" s="5">
        <f>TITRES_STAT!D1837</f>
        <v>0.83</v>
      </c>
      <c r="D1834" s="5">
        <f>TITRES_STAT!E1837</f>
        <v>8066</v>
      </c>
      <c r="E1834" s="2">
        <f t="shared" si="112"/>
        <v>9684087</v>
      </c>
      <c r="F1834" s="5" t="str">
        <f t="shared" si="115"/>
        <v>BULLISH</v>
      </c>
      <c r="G1834" s="5" t="str">
        <f t="shared" si="114"/>
        <v>NEUTRAL</v>
      </c>
      <c r="H1834" s="5" t="str">
        <f t="shared" si="113"/>
        <v>NEUTRAL</v>
      </c>
    </row>
    <row r="1835" spans="1:8" ht="13.5" x14ac:dyDescent="0.25">
      <c r="A1835" s="3">
        <f>TITRES_STAT!B1838</f>
        <v>44974</v>
      </c>
      <c r="B1835" s="5">
        <f>TITRES_STAT!C1838</f>
        <v>0.82</v>
      </c>
      <c r="C1835" s="5">
        <f>TITRES_STAT!D1838</f>
        <v>0.82</v>
      </c>
      <c r="D1835" s="5">
        <f>TITRES_STAT!E1838</f>
        <v>8496</v>
      </c>
      <c r="E1835" s="2">
        <f t="shared" si="112"/>
        <v>9675591</v>
      </c>
      <c r="F1835" s="5" t="str">
        <f t="shared" si="115"/>
        <v>BEARISH</v>
      </c>
      <c r="G1835" s="5" t="str">
        <f t="shared" si="114"/>
        <v>NEUTRAL</v>
      </c>
      <c r="H1835" s="5" t="str">
        <f t="shared" si="113"/>
        <v>NEUTRAL</v>
      </c>
    </row>
    <row r="1836" spans="1:8" ht="13.5" x14ac:dyDescent="0.25">
      <c r="A1836" s="3">
        <f>TITRES_STAT!B1839</f>
        <v>44977</v>
      </c>
      <c r="B1836" s="5">
        <f>TITRES_STAT!C1839</f>
        <v>0.82</v>
      </c>
      <c r="C1836" s="5">
        <f>TITRES_STAT!D1839</f>
        <v>0.82</v>
      </c>
      <c r="D1836" s="5">
        <f>TITRES_STAT!E1839</f>
        <v>1058</v>
      </c>
      <c r="E1836" s="2">
        <f t="shared" si="112"/>
        <v>9675591</v>
      </c>
      <c r="F1836" s="5" t="str">
        <f t="shared" si="115"/>
        <v>BEARISH</v>
      </c>
      <c r="G1836" s="5" t="str">
        <f t="shared" si="114"/>
        <v>NEUTRAL</v>
      </c>
      <c r="H1836" s="5" t="str">
        <f t="shared" si="113"/>
        <v>CONFIRMED BEARISH</v>
      </c>
    </row>
    <row r="1837" spans="1:8" ht="13.5" x14ac:dyDescent="0.25">
      <c r="A1837" s="3">
        <f>TITRES_STAT!B1840</f>
        <v>44978</v>
      </c>
      <c r="B1837" s="5">
        <f>TITRES_STAT!C1840</f>
        <v>0.82</v>
      </c>
      <c r="C1837" s="5">
        <f>TITRES_STAT!D1840</f>
        <v>0.82</v>
      </c>
      <c r="D1837" s="5">
        <f>TITRES_STAT!E1840</f>
        <v>350</v>
      </c>
      <c r="E1837" s="2">
        <f t="shared" si="112"/>
        <v>9675591</v>
      </c>
      <c r="F1837" s="5" t="str">
        <f t="shared" si="115"/>
        <v>BEARISH</v>
      </c>
      <c r="G1837" s="5" t="str">
        <f t="shared" si="114"/>
        <v>NEUTRAL</v>
      </c>
      <c r="H1837" s="5" t="str">
        <f t="shared" si="113"/>
        <v>CONFIRMED BEARISH</v>
      </c>
    </row>
    <row r="1838" spans="1:8" ht="13.5" x14ac:dyDescent="0.25">
      <c r="A1838" s="3">
        <f>TITRES_STAT!B1841</f>
        <v>44979</v>
      </c>
      <c r="B1838" s="5">
        <f>TITRES_STAT!C1841</f>
        <v>0.82</v>
      </c>
      <c r="C1838" s="5">
        <f>TITRES_STAT!D1841</f>
        <v>0.82</v>
      </c>
      <c r="D1838" s="5">
        <f>TITRES_STAT!E1841</f>
        <v>1166</v>
      </c>
      <c r="E1838" s="2">
        <f t="shared" si="112"/>
        <v>9675591</v>
      </c>
      <c r="F1838" s="5" t="str">
        <f t="shared" si="115"/>
        <v>BEARISH</v>
      </c>
      <c r="G1838" s="5" t="str">
        <f t="shared" si="114"/>
        <v>NEUTRAL</v>
      </c>
      <c r="H1838" s="5" t="str">
        <f t="shared" si="113"/>
        <v>CONFIRMED BEARISH</v>
      </c>
    </row>
    <row r="1839" spans="1:8" ht="13.5" x14ac:dyDescent="0.25">
      <c r="A1839" s="3">
        <f>TITRES_STAT!B1842</f>
        <v>44980</v>
      </c>
      <c r="B1839" s="5">
        <f>TITRES_STAT!C1842</f>
        <v>0.82</v>
      </c>
      <c r="C1839" s="5">
        <f>TITRES_STAT!D1842</f>
        <v>0.82</v>
      </c>
      <c r="D1839" s="5">
        <f>TITRES_STAT!E1842</f>
        <v>2593</v>
      </c>
      <c r="E1839" s="2">
        <f t="shared" si="112"/>
        <v>9675591</v>
      </c>
      <c r="F1839" s="5" t="str">
        <f t="shared" si="115"/>
        <v>BEARISH</v>
      </c>
      <c r="G1839" s="5" t="str">
        <f t="shared" si="114"/>
        <v>NEUTRAL</v>
      </c>
      <c r="H1839" s="5" t="str">
        <f t="shared" si="113"/>
        <v>CONFIRMED BEARISH</v>
      </c>
    </row>
    <row r="1840" spans="1:8" ht="13.5" x14ac:dyDescent="0.25">
      <c r="A1840" s="3">
        <f>TITRES_STAT!B1843</f>
        <v>44981</v>
      </c>
      <c r="B1840" s="5">
        <f>TITRES_STAT!C1843</f>
        <v>0.82</v>
      </c>
      <c r="C1840" s="5">
        <f>TITRES_STAT!D1843</f>
        <v>0.82</v>
      </c>
      <c r="D1840" s="5">
        <f>TITRES_STAT!E1843</f>
        <v>6459</v>
      </c>
      <c r="E1840" s="2">
        <f t="shared" si="112"/>
        <v>9675591</v>
      </c>
      <c r="F1840" s="5" t="str">
        <f t="shared" si="115"/>
        <v>NEUTRAL</v>
      </c>
      <c r="G1840" s="5" t="str">
        <f t="shared" si="114"/>
        <v>NEUTRAL</v>
      </c>
      <c r="H1840" s="5" t="str">
        <f t="shared" si="113"/>
        <v>NEUTRAL</v>
      </c>
    </row>
    <row r="1841" spans="1:8" ht="13.5" x14ac:dyDescent="0.25">
      <c r="A1841" s="3">
        <f>TITRES_STAT!B1844</f>
        <v>44984</v>
      </c>
      <c r="B1841" s="5">
        <f>TITRES_STAT!C1844</f>
        <v>0.82</v>
      </c>
      <c r="C1841" s="5">
        <f>TITRES_STAT!D1844</f>
        <v>0.82</v>
      </c>
      <c r="D1841" s="5">
        <f>TITRES_STAT!E1844</f>
        <v>8610</v>
      </c>
      <c r="E1841" s="2">
        <f t="shared" si="112"/>
        <v>9675591</v>
      </c>
      <c r="F1841" s="5" t="str">
        <f t="shared" si="115"/>
        <v>NEUTRAL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44985</v>
      </c>
      <c r="B1842" s="5">
        <f>TITRES_STAT!C1845</f>
        <v>0.82</v>
      </c>
      <c r="C1842" s="5">
        <f>TITRES_STAT!D1845</f>
        <v>0.82</v>
      </c>
      <c r="D1842" s="5">
        <f>TITRES_STAT!E1845</f>
        <v>17780</v>
      </c>
      <c r="E1842" s="2">
        <f t="shared" si="112"/>
        <v>9675591</v>
      </c>
      <c r="F1842" s="5" t="str">
        <f t="shared" si="115"/>
        <v>NEUTRAL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0.82</v>
      </c>
      <c r="C1843" s="5">
        <f>TITRES_STAT!D1846</f>
        <v>0.82</v>
      </c>
      <c r="D1843" s="5">
        <f>TITRES_STAT!E1846</f>
        <v>5326</v>
      </c>
      <c r="E1843" s="2">
        <f t="shared" si="112"/>
        <v>9675591</v>
      </c>
      <c r="F1843" s="5" t="str">
        <f t="shared" si="115"/>
        <v>NEUTRAL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44987</v>
      </c>
      <c r="B1844" s="5">
        <f>TITRES_STAT!C1847</f>
        <v>0.81</v>
      </c>
      <c r="C1844" s="5">
        <f>TITRES_STAT!D1847</f>
        <v>0.81</v>
      </c>
      <c r="D1844" s="5">
        <f>TITRES_STAT!E1847</f>
        <v>3641</v>
      </c>
      <c r="E1844" s="2">
        <f t="shared" si="112"/>
        <v>9671950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44988</v>
      </c>
      <c r="B1845" s="5">
        <f>TITRES_STAT!C1848</f>
        <v>0.82</v>
      </c>
      <c r="C1845" s="5">
        <f>TITRES_STAT!D1848</f>
        <v>0.82</v>
      </c>
      <c r="D1845" s="5">
        <f>TITRES_STAT!E1848</f>
        <v>5831</v>
      </c>
      <c r="E1845" s="2">
        <f t="shared" si="112"/>
        <v>9677781</v>
      </c>
      <c r="F1845" s="5" t="str">
        <f t="shared" si="115"/>
        <v>BULLISH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0.81</v>
      </c>
      <c r="C1846" s="5">
        <f>TITRES_STAT!D1849</f>
        <v>0.81</v>
      </c>
      <c r="D1846" s="5">
        <f>TITRES_STAT!E1849</f>
        <v>6005</v>
      </c>
      <c r="E1846" s="2">
        <f t="shared" si="112"/>
        <v>9671776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0.81</v>
      </c>
      <c r="C1847" s="5">
        <f>TITRES_STAT!D1850</f>
        <v>0.81</v>
      </c>
      <c r="D1847" s="5">
        <f>TITRES_STAT!E1850</f>
        <v>8373</v>
      </c>
      <c r="E1847" s="2">
        <f t="shared" si="112"/>
        <v>9671776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CONFIRMED BEARISH</v>
      </c>
    </row>
    <row r="1848" spans="1:8" ht="13.5" x14ac:dyDescent="0.25">
      <c r="A1848" s="3">
        <f>TITRES_STAT!B1851</f>
        <v>44993</v>
      </c>
      <c r="B1848" s="5">
        <f>TITRES_STAT!C1851</f>
        <v>0.8</v>
      </c>
      <c r="C1848" s="5">
        <f>TITRES_STAT!D1851</f>
        <v>0.8</v>
      </c>
      <c r="D1848" s="5">
        <f>TITRES_STAT!E1851</f>
        <v>11345</v>
      </c>
      <c r="E1848" s="2">
        <f t="shared" si="112"/>
        <v>9660431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CONFIRMED BEARISH</v>
      </c>
    </row>
    <row r="1849" spans="1:8" ht="13.5" x14ac:dyDescent="0.25">
      <c r="A1849" s="3">
        <f>TITRES_STAT!B1852</f>
        <v>44994</v>
      </c>
      <c r="B1849" s="5">
        <f>TITRES_STAT!C1852</f>
        <v>0.8</v>
      </c>
      <c r="C1849" s="5">
        <f>TITRES_STAT!D1852</f>
        <v>0.8</v>
      </c>
      <c r="D1849" s="5">
        <f>TITRES_STAT!E1852</f>
        <v>563</v>
      </c>
      <c r="E1849" s="2">
        <f t="shared" si="112"/>
        <v>9660431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CONFIRMED BEARISH</v>
      </c>
    </row>
    <row r="1850" spans="1:8" ht="13.5" x14ac:dyDescent="0.25">
      <c r="A1850" s="3">
        <f>TITRES_STAT!B1853</f>
        <v>44995</v>
      </c>
      <c r="B1850" s="5">
        <f>TITRES_STAT!C1853</f>
        <v>0.81</v>
      </c>
      <c r="C1850" s="5">
        <f>TITRES_STAT!D1853</f>
        <v>0.81</v>
      </c>
      <c r="D1850" s="5">
        <f>TITRES_STAT!E1853</f>
        <v>4501</v>
      </c>
      <c r="E1850" s="2">
        <f t="shared" si="112"/>
        <v>9664932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CONFIRMED BEARISH</v>
      </c>
    </row>
    <row r="1851" spans="1:8" ht="13.5" x14ac:dyDescent="0.25">
      <c r="A1851" s="3">
        <f>TITRES_STAT!B1854</f>
        <v>44998</v>
      </c>
      <c r="B1851" s="5">
        <f>TITRES_STAT!C1854</f>
        <v>0.8</v>
      </c>
      <c r="C1851" s="5">
        <f>TITRES_STAT!D1854</f>
        <v>0.8</v>
      </c>
      <c r="D1851" s="5">
        <f>TITRES_STAT!E1854</f>
        <v>10238</v>
      </c>
      <c r="E1851" s="2">
        <f t="shared" si="112"/>
        <v>9654694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CONFIRMED BEARISH</v>
      </c>
    </row>
    <row r="1852" spans="1:8" ht="13.5" x14ac:dyDescent="0.25">
      <c r="A1852" s="3">
        <f>TITRES_STAT!B1855</f>
        <v>44999</v>
      </c>
      <c r="B1852" s="5">
        <f>TITRES_STAT!C1855</f>
        <v>0.79</v>
      </c>
      <c r="C1852" s="5">
        <f>TITRES_STAT!D1855</f>
        <v>0.79</v>
      </c>
      <c r="D1852" s="5">
        <f>TITRES_STAT!E1855</f>
        <v>8150</v>
      </c>
      <c r="E1852" s="2">
        <f t="shared" si="112"/>
        <v>9646544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0.79</v>
      </c>
      <c r="C1853" s="5">
        <f>TITRES_STAT!D1856</f>
        <v>0.79</v>
      </c>
      <c r="D1853" s="5">
        <f>TITRES_STAT!E1856</f>
        <v>2454</v>
      </c>
      <c r="E1853" s="2">
        <f t="shared" si="112"/>
        <v>9646544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0.8</v>
      </c>
      <c r="C1854" s="5">
        <f>TITRES_STAT!D1857</f>
        <v>0.8</v>
      </c>
      <c r="D1854" s="5">
        <f>TITRES_STAT!E1857</f>
        <v>660</v>
      </c>
      <c r="E1854" s="2">
        <f t="shared" si="112"/>
        <v>9647204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NEUTRAL</v>
      </c>
    </row>
    <row r="1855" spans="1:8" ht="13.5" x14ac:dyDescent="0.25">
      <c r="A1855" s="3">
        <f>TITRES_STAT!B1858</f>
        <v>45002</v>
      </c>
      <c r="B1855" s="5">
        <f>TITRES_STAT!C1858</f>
        <v>0.8</v>
      </c>
      <c r="C1855" s="5">
        <f>TITRES_STAT!D1858</f>
        <v>0.8</v>
      </c>
      <c r="D1855" s="5">
        <f>TITRES_STAT!E1858</f>
        <v>7</v>
      </c>
      <c r="E1855" s="2">
        <f t="shared" si="112"/>
        <v>9647204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0.8</v>
      </c>
      <c r="C1856" s="5">
        <f>TITRES_STAT!D1859</f>
        <v>0.8</v>
      </c>
      <c r="D1856" s="5">
        <f>TITRES_STAT!E1859</f>
        <v>57694</v>
      </c>
      <c r="E1856" s="2">
        <f t="shared" si="112"/>
        <v>9647204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NEUTRAL</v>
      </c>
    </row>
    <row r="1857" spans="1:8" ht="13.5" x14ac:dyDescent="0.25">
      <c r="A1857" s="3">
        <f>TITRES_STAT!B1860</f>
        <v>45007</v>
      </c>
      <c r="B1857" s="5">
        <f>TITRES_STAT!C1860</f>
        <v>0.8</v>
      </c>
      <c r="C1857" s="5">
        <f>TITRES_STAT!D1860</f>
        <v>0.8</v>
      </c>
      <c r="D1857" s="5">
        <f>TITRES_STAT!E1860</f>
        <v>4030</v>
      </c>
      <c r="E1857" s="2">
        <f t="shared" si="112"/>
        <v>9647204</v>
      </c>
      <c r="F1857" s="5" t="str">
        <f t="shared" si="115"/>
        <v>BULLISH</v>
      </c>
      <c r="G1857" s="5" t="str">
        <f t="shared" si="114"/>
        <v>NEUTRAL</v>
      </c>
      <c r="H1857" s="5" t="str">
        <f t="shared" si="113"/>
        <v>CONFIRMED BULLISH</v>
      </c>
    </row>
    <row r="1858" spans="1:8" ht="13.5" x14ac:dyDescent="0.25">
      <c r="A1858" s="3">
        <f>TITRES_STAT!B1861</f>
        <v>45008</v>
      </c>
      <c r="B1858" s="5">
        <f>TITRES_STAT!C1861</f>
        <v>0.8</v>
      </c>
      <c r="C1858" s="5">
        <f>TITRES_STAT!D1861</f>
        <v>0.8</v>
      </c>
      <c r="D1858" s="5">
        <f>TITRES_STAT!E1861</f>
        <v>9752</v>
      </c>
      <c r="E1858" s="2">
        <f t="shared" si="112"/>
        <v>9647204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CONFIRMED BULLISH</v>
      </c>
    </row>
    <row r="1859" spans="1:8" ht="13.5" x14ac:dyDescent="0.25">
      <c r="A1859" s="3">
        <f>TITRES_STAT!B1862</f>
        <v>45009</v>
      </c>
      <c r="B1859" s="5">
        <f>TITRES_STAT!C1862</f>
        <v>0.78</v>
      </c>
      <c r="C1859" s="5">
        <f>TITRES_STAT!D1862</f>
        <v>0.78</v>
      </c>
      <c r="D1859" s="5">
        <f>TITRES_STAT!E1862</f>
        <v>1489</v>
      </c>
      <c r="E1859" s="2">
        <f t="shared" si="112"/>
        <v>9645715</v>
      </c>
      <c r="F1859" s="5" t="str">
        <f t="shared" si="115"/>
        <v>BEARISH</v>
      </c>
      <c r="G1859" s="5" t="str">
        <f t="shared" si="114"/>
        <v>NEUTRAL</v>
      </c>
      <c r="H1859" s="5" t="str">
        <f t="shared" si="113"/>
        <v>CONFIRMED BEARISH</v>
      </c>
    </row>
    <row r="1860" spans="1:8" ht="13.5" x14ac:dyDescent="0.25">
      <c r="A1860" s="3">
        <f>TITRES_STAT!B1863</f>
        <v>45012</v>
      </c>
      <c r="B1860" s="5">
        <f>TITRES_STAT!C1863</f>
        <v>0.79</v>
      </c>
      <c r="C1860" s="5">
        <f>TITRES_STAT!D1863</f>
        <v>0.79</v>
      </c>
      <c r="D1860" s="5">
        <f>TITRES_STAT!E1863</f>
        <v>4011</v>
      </c>
      <c r="E1860" s="2">
        <f t="shared" ref="E1860:E1923" si="116">IF(B1860&gt;B1859, E1859+D1860, IF(B1860&lt;B1859, E1859-D1860, E1859))</f>
        <v>9649726</v>
      </c>
      <c r="F1860" s="5" t="str">
        <f t="shared" si="115"/>
        <v>BULLISH</v>
      </c>
      <c r="G1860" s="5" t="str">
        <f t="shared" si="114"/>
        <v>NEUTRAL</v>
      </c>
      <c r="H1860" s="5" t="str">
        <f t="shared" si="113"/>
        <v>BULLISH DIVERGENCE</v>
      </c>
    </row>
    <row r="1861" spans="1:8" ht="13.5" x14ac:dyDescent="0.25">
      <c r="A1861" s="3">
        <f>TITRES_STAT!B1864</f>
        <v>45013</v>
      </c>
      <c r="B1861" s="5">
        <f>TITRES_STAT!C1864</f>
        <v>0.8</v>
      </c>
      <c r="C1861" s="5">
        <f>TITRES_STAT!D1864</f>
        <v>0.8</v>
      </c>
      <c r="D1861" s="5">
        <f>TITRES_STAT!E1864</f>
        <v>6534</v>
      </c>
      <c r="E1861" s="2">
        <f t="shared" si="116"/>
        <v>9656260</v>
      </c>
      <c r="F1861" s="5" t="str">
        <f t="shared" si="115"/>
        <v>BULLISH</v>
      </c>
      <c r="G1861" s="5" t="str">
        <f t="shared" si="114"/>
        <v>NEUTRAL</v>
      </c>
      <c r="H1861" s="5" t="str">
        <f t="shared" si="113"/>
        <v>NEUTRAL</v>
      </c>
    </row>
    <row r="1862" spans="1:8" ht="13.5" x14ac:dyDescent="0.25">
      <c r="A1862" s="3">
        <f>TITRES_STAT!B1865</f>
        <v>45014</v>
      </c>
      <c r="B1862" s="5">
        <f>TITRES_STAT!C1865</f>
        <v>0.79</v>
      </c>
      <c r="C1862" s="5">
        <f>TITRES_STAT!D1865</f>
        <v>0.79</v>
      </c>
      <c r="D1862" s="5">
        <f>TITRES_STAT!E1865</f>
        <v>10970</v>
      </c>
      <c r="E1862" s="2">
        <f t="shared" si="116"/>
        <v>9645290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45015</v>
      </c>
      <c r="B1863" s="5">
        <f>TITRES_STAT!C1866</f>
        <v>0.79</v>
      </c>
      <c r="C1863" s="5">
        <f>TITRES_STAT!D1866</f>
        <v>0.79</v>
      </c>
      <c r="D1863" s="5">
        <f>TITRES_STAT!E1866</f>
        <v>12000</v>
      </c>
      <c r="E1863" s="2">
        <f t="shared" si="116"/>
        <v>9645290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BEARISH</v>
      </c>
    </row>
    <row r="1864" spans="1:8" ht="13.5" x14ac:dyDescent="0.25">
      <c r="A1864" s="3">
        <f>TITRES_STAT!B1867</f>
        <v>45016</v>
      </c>
      <c r="B1864" s="5">
        <f>TITRES_STAT!C1867</f>
        <v>0.79</v>
      </c>
      <c r="C1864" s="5">
        <f>TITRES_STAT!D1867</f>
        <v>0.79</v>
      </c>
      <c r="D1864" s="5">
        <f>TITRES_STAT!E1867</f>
        <v>8081</v>
      </c>
      <c r="E1864" s="2">
        <f t="shared" si="116"/>
        <v>9645290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BEARISH DIVERGENCE</v>
      </c>
    </row>
    <row r="1865" spans="1:8" ht="13.5" x14ac:dyDescent="0.25">
      <c r="A1865" s="3">
        <f>TITRES_STAT!B1868</f>
        <v>45019</v>
      </c>
      <c r="B1865" s="5">
        <f>TITRES_STAT!C1868</f>
        <v>0.79</v>
      </c>
      <c r="C1865" s="5">
        <f>TITRES_STAT!D1868</f>
        <v>0.79</v>
      </c>
      <c r="D1865" s="5">
        <f>TITRES_STAT!E1868</f>
        <v>2286</v>
      </c>
      <c r="E1865" s="2">
        <f t="shared" si="116"/>
        <v>9645290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45020</v>
      </c>
      <c r="B1866" s="5">
        <f>TITRES_STAT!C1869</f>
        <v>0.8</v>
      </c>
      <c r="C1866" s="5">
        <f>TITRES_STAT!D1869</f>
        <v>0.8</v>
      </c>
      <c r="D1866" s="5">
        <f>TITRES_STAT!E1869</f>
        <v>17762</v>
      </c>
      <c r="E1866" s="2">
        <f t="shared" si="116"/>
        <v>9663052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NEUTRAL</v>
      </c>
    </row>
    <row r="1867" spans="1:8" ht="13.5" x14ac:dyDescent="0.25">
      <c r="A1867" s="3">
        <f>TITRES_STAT!B1870</f>
        <v>45021</v>
      </c>
      <c r="B1867" s="5">
        <f>TITRES_STAT!C1870</f>
        <v>0.79</v>
      </c>
      <c r="C1867" s="5">
        <f>TITRES_STAT!D1870</f>
        <v>0.79</v>
      </c>
      <c r="D1867" s="5">
        <f>TITRES_STAT!E1870</f>
        <v>9705</v>
      </c>
      <c r="E1867" s="2">
        <f t="shared" si="116"/>
        <v>9653347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NEUTRAL</v>
      </c>
    </row>
    <row r="1868" spans="1:8" ht="13.5" x14ac:dyDescent="0.25">
      <c r="A1868" s="3">
        <f>TITRES_STAT!B1871</f>
        <v>45022</v>
      </c>
      <c r="B1868" s="5">
        <f>TITRES_STAT!C1871</f>
        <v>0.8</v>
      </c>
      <c r="C1868" s="5">
        <f>TITRES_STAT!D1871</f>
        <v>0.8</v>
      </c>
      <c r="D1868" s="5">
        <f>TITRES_STAT!E1871</f>
        <v>5455</v>
      </c>
      <c r="E1868" s="2">
        <f t="shared" si="116"/>
        <v>9658802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45023</v>
      </c>
      <c r="B1869" s="5">
        <f>TITRES_STAT!C1872</f>
        <v>0.8</v>
      </c>
      <c r="C1869" s="5">
        <f>TITRES_STAT!D1872</f>
        <v>0.8</v>
      </c>
      <c r="D1869" s="5">
        <f>TITRES_STAT!E1872</f>
        <v>8673</v>
      </c>
      <c r="E1869" s="2">
        <f t="shared" si="116"/>
        <v>9658802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CONFIRMED BULLISH</v>
      </c>
    </row>
    <row r="1870" spans="1:8" ht="13.5" x14ac:dyDescent="0.25">
      <c r="A1870" s="3">
        <f>TITRES_STAT!B1873</f>
        <v>45026</v>
      </c>
      <c r="B1870" s="5">
        <f>TITRES_STAT!C1873</f>
        <v>0.8</v>
      </c>
      <c r="C1870" s="5">
        <f>TITRES_STAT!D1873</f>
        <v>0.8</v>
      </c>
      <c r="D1870" s="5">
        <f>TITRES_STAT!E1873</f>
        <v>5767</v>
      </c>
      <c r="E1870" s="2">
        <f t="shared" si="116"/>
        <v>9658802</v>
      </c>
      <c r="F1870" s="5" t="str">
        <f t="shared" si="119"/>
        <v>BULLISH</v>
      </c>
      <c r="G1870" s="5" t="str">
        <f t="shared" si="118"/>
        <v>NEUTRAL</v>
      </c>
      <c r="H1870" s="5" t="str">
        <f t="shared" si="117"/>
        <v>CONFIRMED BULLISH</v>
      </c>
    </row>
    <row r="1871" spans="1:8" ht="13.5" x14ac:dyDescent="0.25">
      <c r="A1871" s="3">
        <f>TITRES_STAT!B1874</f>
        <v>45027</v>
      </c>
      <c r="B1871" s="5">
        <f>TITRES_STAT!C1874</f>
        <v>0.8</v>
      </c>
      <c r="C1871" s="5">
        <f>TITRES_STAT!D1874</f>
        <v>0.8</v>
      </c>
      <c r="D1871" s="5">
        <f>TITRES_STAT!E1874</f>
        <v>5217</v>
      </c>
      <c r="E1871" s="2">
        <f t="shared" si="116"/>
        <v>9658802</v>
      </c>
      <c r="F1871" s="5" t="str">
        <f t="shared" si="119"/>
        <v>BEARISH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45028</v>
      </c>
      <c r="B1872" s="5">
        <f>TITRES_STAT!C1875</f>
        <v>0.81</v>
      </c>
      <c r="C1872" s="5">
        <f>TITRES_STAT!D1875</f>
        <v>0.81</v>
      </c>
      <c r="D1872" s="5">
        <f>TITRES_STAT!E1875</f>
        <v>15233</v>
      </c>
      <c r="E1872" s="2">
        <f t="shared" si="116"/>
        <v>9674035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CONFIRMED BULLISH</v>
      </c>
    </row>
    <row r="1873" spans="1:8" ht="13.5" x14ac:dyDescent="0.25">
      <c r="A1873" s="3">
        <f>TITRES_STAT!B1876</f>
        <v>45029</v>
      </c>
      <c r="B1873" s="5">
        <f>TITRES_STAT!C1876</f>
        <v>0.81</v>
      </c>
      <c r="C1873" s="5">
        <f>TITRES_STAT!D1876</f>
        <v>0.81</v>
      </c>
      <c r="D1873" s="5">
        <f>TITRES_STAT!E1876</f>
        <v>19782</v>
      </c>
      <c r="E1873" s="2">
        <f t="shared" si="116"/>
        <v>9674035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CONFIRMED BULLISH</v>
      </c>
    </row>
    <row r="1874" spans="1:8" ht="13.5" x14ac:dyDescent="0.25">
      <c r="A1874" s="3">
        <f>TITRES_STAT!B1877</f>
        <v>45030</v>
      </c>
      <c r="B1874" s="5">
        <f>TITRES_STAT!C1877</f>
        <v>0.81</v>
      </c>
      <c r="C1874" s="5">
        <f>TITRES_STAT!D1877</f>
        <v>0.81</v>
      </c>
      <c r="D1874" s="5">
        <f>TITRES_STAT!E1877</f>
        <v>3921</v>
      </c>
      <c r="E1874" s="2">
        <f t="shared" si="116"/>
        <v>9674035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CONFIRMED BULLISH</v>
      </c>
    </row>
    <row r="1875" spans="1:8" ht="13.5" x14ac:dyDescent="0.25">
      <c r="A1875" s="3">
        <f>TITRES_STAT!B1878</f>
        <v>45033</v>
      </c>
      <c r="B1875" s="5">
        <f>TITRES_STAT!C1878</f>
        <v>0.79</v>
      </c>
      <c r="C1875" s="5">
        <f>TITRES_STAT!D1878</f>
        <v>0.79</v>
      </c>
      <c r="D1875" s="5">
        <f>TITRES_STAT!E1878</f>
        <v>4150</v>
      </c>
      <c r="E1875" s="2">
        <f t="shared" si="116"/>
        <v>9669885</v>
      </c>
      <c r="F1875" s="5" t="str">
        <f t="shared" si="119"/>
        <v>BULLISH</v>
      </c>
      <c r="G1875" s="5" t="str">
        <f t="shared" si="118"/>
        <v>NEUTRAL</v>
      </c>
      <c r="H1875" s="5" t="str">
        <f t="shared" si="117"/>
        <v>BULLISH DIVERGENCE</v>
      </c>
    </row>
    <row r="1876" spans="1:8" ht="13.5" x14ac:dyDescent="0.25">
      <c r="A1876" s="3">
        <f>TITRES_STAT!B1879</f>
        <v>45034</v>
      </c>
      <c r="B1876" s="5">
        <f>TITRES_STAT!C1879</f>
        <v>0.79</v>
      </c>
      <c r="C1876" s="5">
        <f>TITRES_STAT!D1879</f>
        <v>0.79</v>
      </c>
      <c r="D1876" s="5">
        <f>TITRES_STAT!E1879</f>
        <v>8073</v>
      </c>
      <c r="E1876" s="2">
        <f t="shared" si="116"/>
        <v>9669885</v>
      </c>
      <c r="F1876" s="5" t="str">
        <f t="shared" si="119"/>
        <v>BULLISH</v>
      </c>
      <c r="G1876" s="5" t="str">
        <f t="shared" si="118"/>
        <v>NEUTRAL</v>
      </c>
      <c r="H1876" s="5" t="str">
        <f t="shared" si="117"/>
        <v>BULLISH DIVERGENCE</v>
      </c>
    </row>
    <row r="1877" spans="1:8" ht="13.5" x14ac:dyDescent="0.25">
      <c r="A1877" s="3">
        <f>TITRES_STAT!B1880</f>
        <v>45035</v>
      </c>
      <c r="B1877" s="5">
        <f>TITRES_STAT!C1880</f>
        <v>0.78</v>
      </c>
      <c r="C1877" s="5">
        <f>TITRES_STAT!D1880</f>
        <v>0.78</v>
      </c>
      <c r="D1877" s="5">
        <f>TITRES_STAT!E1880</f>
        <v>4183</v>
      </c>
      <c r="E1877" s="2">
        <f t="shared" si="116"/>
        <v>9665702</v>
      </c>
      <c r="F1877" s="5" t="str">
        <f t="shared" si="119"/>
        <v>BEARISH</v>
      </c>
      <c r="G1877" s="5" t="str">
        <f t="shared" si="118"/>
        <v>NEUTRAL</v>
      </c>
      <c r="H1877" s="5" t="str">
        <f t="shared" si="117"/>
        <v>CONFIRMED BEARISH</v>
      </c>
    </row>
    <row r="1878" spans="1:8" ht="13.5" x14ac:dyDescent="0.25">
      <c r="A1878" s="3">
        <f>TITRES_STAT!B1881</f>
        <v>45036</v>
      </c>
      <c r="B1878" s="5">
        <f>TITRES_STAT!C1881</f>
        <v>0.79</v>
      </c>
      <c r="C1878" s="5">
        <f>TITRES_STAT!D1881</f>
        <v>0.79</v>
      </c>
      <c r="D1878" s="5">
        <f>TITRES_STAT!E1881</f>
        <v>11888</v>
      </c>
      <c r="E1878" s="2">
        <f t="shared" si="116"/>
        <v>9677590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BULLISH DIVERGENCE</v>
      </c>
    </row>
    <row r="1879" spans="1:8" ht="13.5" x14ac:dyDescent="0.25">
      <c r="A1879" s="3">
        <f>TITRES_STAT!B1882</f>
        <v>45040</v>
      </c>
      <c r="B1879" s="5">
        <f>TITRES_STAT!C1882</f>
        <v>0.79</v>
      </c>
      <c r="C1879" s="5">
        <f>TITRES_STAT!D1882</f>
        <v>0.79</v>
      </c>
      <c r="D1879" s="5">
        <f>TITRES_STAT!E1882</f>
        <v>2824</v>
      </c>
      <c r="E1879" s="2">
        <f t="shared" si="116"/>
        <v>9677590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BULLISH DIVERGENCE</v>
      </c>
    </row>
    <row r="1880" spans="1:8" ht="13.5" x14ac:dyDescent="0.25">
      <c r="A1880" s="3">
        <f>TITRES_STAT!B1883</f>
        <v>45041</v>
      </c>
      <c r="B1880" s="5">
        <f>TITRES_STAT!C1883</f>
        <v>0.79</v>
      </c>
      <c r="C1880" s="5">
        <f>TITRES_STAT!D1883</f>
        <v>0.79</v>
      </c>
      <c r="D1880" s="5">
        <f>TITRES_STAT!E1883</f>
        <v>11005</v>
      </c>
      <c r="E1880" s="2">
        <f t="shared" si="116"/>
        <v>9677590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NEUTRAL</v>
      </c>
    </row>
    <row r="1881" spans="1:8" ht="13.5" x14ac:dyDescent="0.25">
      <c r="A1881" s="3">
        <f>TITRES_STAT!B1884</f>
        <v>45042</v>
      </c>
      <c r="B1881" s="5">
        <f>TITRES_STAT!C1884</f>
        <v>0.81</v>
      </c>
      <c r="C1881" s="5">
        <f>TITRES_STAT!D1884</f>
        <v>0.81</v>
      </c>
      <c r="D1881" s="5">
        <f>TITRES_STAT!E1884</f>
        <v>32551</v>
      </c>
      <c r="E1881" s="2">
        <f t="shared" si="116"/>
        <v>9710141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CONFIRMED BULLISH</v>
      </c>
    </row>
    <row r="1882" spans="1:8" ht="13.5" x14ac:dyDescent="0.25">
      <c r="A1882" s="3">
        <f>TITRES_STAT!B1885</f>
        <v>45043</v>
      </c>
      <c r="B1882" s="5">
        <f>TITRES_STAT!C1885</f>
        <v>0.8</v>
      </c>
      <c r="C1882" s="5">
        <f>TITRES_STAT!D1885</f>
        <v>0.8</v>
      </c>
      <c r="D1882" s="5">
        <f>TITRES_STAT!E1885</f>
        <v>7049</v>
      </c>
      <c r="E1882" s="2">
        <f t="shared" si="116"/>
        <v>9703092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CONFIRMED BULLISH</v>
      </c>
    </row>
    <row r="1883" spans="1:8" ht="13.5" x14ac:dyDescent="0.25">
      <c r="A1883" s="3">
        <f>TITRES_STAT!B1886</f>
        <v>45044</v>
      </c>
      <c r="B1883" s="5">
        <f>TITRES_STAT!C1886</f>
        <v>0.8</v>
      </c>
      <c r="C1883" s="5">
        <f>TITRES_STAT!D1886</f>
        <v>0.8</v>
      </c>
      <c r="D1883" s="5">
        <f>TITRES_STAT!E1886</f>
        <v>1000</v>
      </c>
      <c r="E1883" s="2">
        <f t="shared" si="116"/>
        <v>9703092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CONFIRMED BULLISH</v>
      </c>
    </row>
    <row r="1884" spans="1:8" ht="13.5" x14ac:dyDescent="0.25">
      <c r="A1884" s="3">
        <f>TITRES_STAT!B1887</f>
        <v>45048</v>
      </c>
      <c r="B1884" s="5">
        <f>TITRES_STAT!C1887</f>
        <v>0.82</v>
      </c>
      <c r="C1884" s="5">
        <f>TITRES_STAT!D1887</f>
        <v>0.82</v>
      </c>
      <c r="D1884" s="5">
        <f>TITRES_STAT!E1887</f>
        <v>19106</v>
      </c>
      <c r="E1884" s="2">
        <f t="shared" si="116"/>
        <v>9722198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45049</v>
      </c>
      <c r="B1885" s="5">
        <f>TITRES_STAT!C1888</f>
        <v>0.81</v>
      </c>
      <c r="C1885" s="5">
        <f>TITRES_STAT!D1888</f>
        <v>0.81</v>
      </c>
      <c r="D1885" s="5">
        <f>TITRES_STAT!E1888</f>
        <v>1557</v>
      </c>
      <c r="E1885" s="2">
        <f t="shared" si="116"/>
        <v>9720641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CONFIRMED BULLISH</v>
      </c>
    </row>
    <row r="1886" spans="1:8" ht="13.5" x14ac:dyDescent="0.25">
      <c r="A1886" s="3">
        <f>TITRES_STAT!B1889</f>
        <v>45050</v>
      </c>
      <c r="B1886" s="5">
        <f>TITRES_STAT!C1889</f>
        <v>0.83</v>
      </c>
      <c r="C1886" s="5">
        <f>TITRES_STAT!D1889</f>
        <v>0.83</v>
      </c>
      <c r="D1886" s="5">
        <f>TITRES_STAT!E1889</f>
        <v>70142</v>
      </c>
      <c r="E1886" s="2">
        <f t="shared" si="116"/>
        <v>9790783</v>
      </c>
      <c r="F1886" s="5" t="str">
        <f t="shared" si="119"/>
        <v>BULLISH</v>
      </c>
      <c r="G1886" s="5" t="str">
        <f t="shared" si="118"/>
        <v>NEUTRAL</v>
      </c>
      <c r="H1886" s="5" t="str">
        <f t="shared" si="117"/>
        <v>CONFIRMED BULLISH</v>
      </c>
    </row>
    <row r="1887" spans="1:8" ht="13.5" x14ac:dyDescent="0.25">
      <c r="A1887" s="3">
        <f>TITRES_STAT!B1890</f>
        <v>45051</v>
      </c>
      <c r="B1887" s="5">
        <f>TITRES_STAT!C1890</f>
        <v>0.83</v>
      </c>
      <c r="C1887" s="5">
        <f>TITRES_STAT!D1890</f>
        <v>0.83</v>
      </c>
      <c r="D1887" s="5">
        <f>TITRES_STAT!E1890</f>
        <v>19028</v>
      </c>
      <c r="E1887" s="2">
        <f t="shared" si="116"/>
        <v>9790783</v>
      </c>
      <c r="F1887" s="5" t="str">
        <f t="shared" si="119"/>
        <v>BULLISH</v>
      </c>
      <c r="G1887" s="5" t="str">
        <f t="shared" si="118"/>
        <v>NEUTRAL</v>
      </c>
      <c r="H1887" s="5" t="str">
        <f t="shared" si="117"/>
        <v>CONFIRMED BULLISH</v>
      </c>
    </row>
    <row r="1888" spans="1:8" ht="13.5" x14ac:dyDescent="0.25">
      <c r="A1888" s="3">
        <f>TITRES_STAT!B1891</f>
        <v>45054</v>
      </c>
      <c r="B1888" s="5">
        <f>TITRES_STAT!C1891</f>
        <v>0.83</v>
      </c>
      <c r="C1888" s="5">
        <f>TITRES_STAT!D1891</f>
        <v>0.83</v>
      </c>
      <c r="D1888" s="5">
        <f>TITRES_STAT!E1891</f>
        <v>8741</v>
      </c>
      <c r="E1888" s="2">
        <f t="shared" si="116"/>
        <v>9790783</v>
      </c>
      <c r="F1888" s="5" t="str">
        <f t="shared" si="119"/>
        <v>BULLISH</v>
      </c>
      <c r="G1888" s="5" t="str">
        <f t="shared" si="118"/>
        <v>NEUTRAL</v>
      </c>
      <c r="H1888" s="5" t="str">
        <f t="shared" si="117"/>
        <v>CONFIRMED BULLISH</v>
      </c>
    </row>
    <row r="1889" spans="1:8" ht="13.5" x14ac:dyDescent="0.25">
      <c r="A1889" s="3">
        <f>TITRES_STAT!B1892</f>
        <v>45055</v>
      </c>
      <c r="B1889" s="5">
        <f>TITRES_STAT!C1892</f>
        <v>0.84</v>
      </c>
      <c r="C1889" s="5">
        <f>TITRES_STAT!D1892</f>
        <v>0.84</v>
      </c>
      <c r="D1889" s="5">
        <f>TITRES_STAT!E1892</f>
        <v>68837</v>
      </c>
      <c r="E1889" s="2">
        <f t="shared" si="116"/>
        <v>9859620</v>
      </c>
      <c r="F1889" s="5" t="str">
        <f t="shared" si="119"/>
        <v>BULLISH</v>
      </c>
      <c r="G1889" s="5" t="str">
        <f t="shared" si="118"/>
        <v>NEUTRAL</v>
      </c>
      <c r="H1889" s="5" t="str">
        <f t="shared" si="117"/>
        <v>CONFIRMED BULLISH</v>
      </c>
    </row>
    <row r="1890" spans="1:8" ht="13.5" x14ac:dyDescent="0.25">
      <c r="A1890" s="3">
        <f>TITRES_STAT!B1893</f>
        <v>45056</v>
      </c>
      <c r="B1890" s="5">
        <f>TITRES_STAT!C1893</f>
        <v>0.84</v>
      </c>
      <c r="C1890" s="5">
        <f>TITRES_STAT!D1893</f>
        <v>0.84</v>
      </c>
      <c r="D1890" s="5">
        <f>TITRES_STAT!E1893</f>
        <v>1999</v>
      </c>
      <c r="E1890" s="2">
        <f t="shared" si="116"/>
        <v>9859620</v>
      </c>
      <c r="F1890" s="5" t="str">
        <f t="shared" si="119"/>
        <v>BULLISH</v>
      </c>
      <c r="G1890" s="5" t="str">
        <f t="shared" si="118"/>
        <v>NEUTRAL</v>
      </c>
      <c r="H1890" s="5" t="str">
        <f t="shared" si="117"/>
        <v>CONFIRMED BULLISH</v>
      </c>
    </row>
    <row r="1891" spans="1:8" ht="13.5" x14ac:dyDescent="0.25">
      <c r="A1891" s="3">
        <f>TITRES_STAT!B1894</f>
        <v>45057</v>
      </c>
      <c r="B1891" s="5">
        <f>TITRES_STAT!C1894</f>
        <v>0.84</v>
      </c>
      <c r="C1891" s="5">
        <f>TITRES_STAT!D1894</f>
        <v>0.84</v>
      </c>
      <c r="D1891" s="5">
        <f>TITRES_STAT!E1894</f>
        <v>3512</v>
      </c>
      <c r="E1891" s="2">
        <f t="shared" si="116"/>
        <v>9859620</v>
      </c>
      <c r="F1891" s="5" t="str">
        <f t="shared" si="119"/>
        <v>BULLISH</v>
      </c>
      <c r="G1891" s="5" t="str">
        <f t="shared" si="118"/>
        <v>NEUTRAL</v>
      </c>
      <c r="H1891" s="5" t="str">
        <f t="shared" si="117"/>
        <v>CONFIRMED BULLISH</v>
      </c>
    </row>
    <row r="1892" spans="1:8" ht="13.5" x14ac:dyDescent="0.25">
      <c r="A1892" s="3">
        <f>TITRES_STAT!B1895</f>
        <v>45058</v>
      </c>
      <c r="B1892" s="5">
        <f>TITRES_STAT!C1895</f>
        <v>0.82</v>
      </c>
      <c r="C1892" s="5">
        <f>TITRES_STAT!D1895</f>
        <v>0.82</v>
      </c>
      <c r="D1892" s="5">
        <f>TITRES_STAT!E1895</f>
        <v>17175</v>
      </c>
      <c r="E1892" s="2">
        <f t="shared" si="116"/>
        <v>9842445</v>
      </c>
      <c r="F1892" s="5" t="str">
        <f t="shared" si="119"/>
        <v>BULLISH</v>
      </c>
      <c r="G1892" s="5" t="str">
        <f t="shared" si="118"/>
        <v>NEUTRAL</v>
      </c>
      <c r="H1892" s="5" t="str">
        <f t="shared" si="117"/>
        <v>BULLISH DIVERGENCE</v>
      </c>
    </row>
    <row r="1893" spans="1:8" ht="13.5" x14ac:dyDescent="0.25">
      <c r="A1893" s="3">
        <f>TITRES_STAT!B1896</f>
        <v>45061</v>
      </c>
      <c r="B1893" s="5">
        <f>TITRES_STAT!C1896</f>
        <v>0.82</v>
      </c>
      <c r="C1893" s="5">
        <f>TITRES_STAT!D1896</f>
        <v>0.82</v>
      </c>
      <c r="D1893" s="5">
        <f>TITRES_STAT!E1896</f>
        <v>11687</v>
      </c>
      <c r="E1893" s="2">
        <f t="shared" si="116"/>
        <v>9842445</v>
      </c>
      <c r="F1893" s="5" t="str">
        <f t="shared" si="119"/>
        <v>BULLISH</v>
      </c>
      <c r="G1893" s="5" t="str">
        <f t="shared" si="118"/>
        <v>NEUTRAL</v>
      </c>
      <c r="H1893" s="5" t="str">
        <f t="shared" si="117"/>
        <v>BULLISH DIVERGENCE</v>
      </c>
    </row>
    <row r="1894" spans="1:8" ht="13.5" x14ac:dyDescent="0.25">
      <c r="A1894" s="3">
        <f>TITRES_STAT!B1897</f>
        <v>45062</v>
      </c>
      <c r="B1894" s="5">
        <f>TITRES_STAT!C1897</f>
        <v>0.82</v>
      </c>
      <c r="C1894" s="5">
        <f>TITRES_STAT!D1897</f>
        <v>0.82</v>
      </c>
      <c r="D1894" s="5">
        <f>TITRES_STAT!E1897</f>
        <v>8582</v>
      </c>
      <c r="E1894" s="2">
        <f t="shared" si="116"/>
        <v>9842445</v>
      </c>
      <c r="F1894" s="5" t="str">
        <f t="shared" si="119"/>
        <v>BEARISH</v>
      </c>
      <c r="G1894" s="5" t="str">
        <f t="shared" si="118"/>
        <v>NEUTRAL</v>
      </c>
      <c r="H1894" s="5" t="str">
        <f t="shared" si="117"/>
        <v>CONFIRMED BEARISH</v>
      </c>
    </row>
    <row r="1895" spans="1:8" ht="13.5" x14ac:dyDescent="0.25">
      <c r="A1895" s="3">
        <f>TITRES_STAT!B1898</f>
        <v>45063</v>
      </c>
      <c r="B1895" s="5">
        <f>TITRES_STAT!C1898</f>
        <v>0.82</v>
      </c>
      <c r="C1895" s="5">
        <f>TITRES_STAT!D1898</f>
        <v>0.82</v>
      </c>
      <c r="D1895" s="5">
        <f>TITRES_STAT!E1898</f>
        <v>3115</v>
      </c>
      <c r="E1895" s="2">
        <f t="shared" si="116"/>
        <v>9842445</v>
      </c>
      <c r="F1895" s="5" t="str">
        <f t="shared" si="119"/>
        <v>BEARISH</v>
      </c>
      <c r="G1895" s="5" t="str">
        <f t="shared" si="118"/>
        <v>NEUTRAL</v>
      </c>
      <c r="H1895" s="5" t="str">
        <f t="shared" si="117"/>
        <v>CONFIRMED BEARISH</v>
      </c>
    </row>
    <row r="1896" spans="1:8" ht="13.5" x14ac:dyDescent="0.25">
      <c r="A1896" s="3">
        <f>TITRES_STAT!B1899</f>
        <v>45064</v>
      </c>
      <c r="B1896" s="5">
        <f>TITRES_STAT!C1899</f>
        <v>0.83</v>
      </c>
      <c r="C1896" s="5">
        <f>TITRES_STAT!D1899</f>
        <v>0.83</v>
      </c>
      <c r="D1896" s="5">
        <f>TITRES_STAT!E1899</f>
        <v>33823</v>
      </c>
      <c r="E1896" s="2">
        <f t="shared" si="116"/>
        <v>9876268</v>
      </c>
      <c r="F1896" s="5" t="str">
        <f t="shared" si="119"/>
        <v>BULLISH</v>
      </c>
      <c r="G1896" s="5" t="str">
        <f t="shared" si="118"/>
        <v>NEUTRAL</v>
      </c>
      <c r="H1896" s="5" t="str">
        <f t="shared" si="117"/>
        <v>BULLISH DIVERGENCE</v>
      </c>
    </row>
    <row r="1897" spans="1:8" ht="13.5" x14ac:dyDescent="0.25">
      <c r="A1897" s="3">
        <f>TITRES_STAT!B1900</f>
        <v>45065</v>
      </c>
      <c r="B1897" s="5">
        <f>TITRES_STAT!C1900</f>
        <v>0.83</v>
      </c>
      <c r="C1897" s="5">
        <f>TITRES_STAT!D1900</f>
        <v>0.83</v>
      </c>
      <c r="D1897" s="5">
        <f>TITRES_STAT!E1900</f>
        <v>800</v>
      </c>
      <c r="E1897" s="2">
        <f t="shared" si="116"/>
        <v>9876268</v>
      </c>
      <c r="F1897" s="5" t="str">
        <f t="shared" si="119"/>
        <v>BULLISH</v>
      </c>
      <c r="G1897" s="5" t="str">
        <f t="shared" si="118"/>
        <v>NEUTRAL</v>
      </c>
      <c r="H1897" s="5" t="str">
        <f t="shared" si="117"/>
        <v>CONFIRMED BULLISH</v>
      </c>
    </row>
    <row r="1898" spans="1:8" ht="13.5" x14ac:dyDescent="0.25">
      <c r="A1898" s="3">
        <f>TITRES_STAT!B1901</f>
        <v>45068</v>
      </c>
      <c r="B1898" s="5">
        <f>TITRES_STAT!C1901</f>
        <v>0.82</v>
      </c>
      <c r="C1898" s="5">
        <f>TITRES_STAT!D1901</f>
        <v>0.82</v>
      </c>
      <c r="D1898" s="5">
        <f>TITRES_STAT!E1901</f>
        <v>2158</v>
      </c>
      <c r="E1898" s="2">
        <f t="shared" si="116"/>
        <v>9874110</v>
      </c>
      <c r="F1898" s="5" t="str">
        <f t="shared" si="119"/>
        <v>BULLISH</v>
      </c>
      <c r="G1898" s="5" t="str">
        <f t="shared" si="118"/>
        <v>NEUTRAL</v>
      </c>
      <c r="H1898" s="5" t="str">
        <f t="shared" si="117"/>
        <v>NEUTRAL</v>
      </c>
    </row>
    <row r="1899" spans="1:8" ht="13.5" x14ac:dyDescent="0.25">
      <c r="A1899" s="3">
        <f>TITRES_STAT!B1902</f>
        <v>45069</v>
      </c>
      <c r="B1899" s="5">
        <f>TITRES_STAT!C1902</f>
        <v>0.83</v>
      </c>
      <c r="C1899" s="5">
        <f>TITRES_STAT!D1902</f>
        <v>0.83</v>
      </c>
      <c r="D1899" s="5">
        <f>TITRES_STAT!E1902</f>
        <v>11517</v>
      </c>
      <c r="E1899" s="2">
        <f t="shared" si="116"/>
        <v>9885627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0.83</v>
      </c>
      <c r="C1900" s="5">
        <f>TITRES_STAT!D1903</f>
        <v>0.83</v>
      </c>
      <c r="D1900" s="5">
        <f>TITRES_STAT!E1903</f>
        <v>1530</v>
      </c>
      <c r="E1900" s="2">
        <f t="shared" si="116"/>
        <v>9885627</v>
      </c>
      <c r="F1900" s="5" t="str">
        <f t="shared" si="119"/>
        <v>BULLISH</v>
      </c>
      <c r="G1900" s="5" t="str">
        <f t="shared" si="118"/>
        <v>NEUTRAL</v>
      </c>
      <c r="H1900" s="5" t="str">
        <f t="shared" si="117"/>
        <v>CONFIRMED BULLISH</v>
      </c>
    </row>
    <row r="1901" spans="1:8" ht="13.5" x14ac:dyDescent="0.25">
      <c r="A1901" s="3">
        <f>TITRES_STAT!B1904</f>
        <v>45071</v>
      </c>
      <c r="B1901" s="5">
        <f>TITRES_STAT!C1904</f>
        <v>0.82</v>
      </c>
      <c r="C1901" s="5">
        <f>TITRES_STAT!D1904</f>
        <v>0.82</v>
      </c>
      <c r="D1901" s="5">
        <f>TITRES_STAT!E1904</f>
        <v>16688</v>
      </c>
      <c r="E1901" s="2">
        <f t="shared" si="116"/>
        <v>9868939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CONFIRMED BEARISH</v>
      </c>
    </row>
    <row r="1902" spans="1:8" ht="13.5" x14ac:dyDescent="0.25">
      <c r="A1902" s="3">
        <f>TITRES_STAT!B1905</f>
        <v>45072</v>
      </c>
      <c r="B1902" s="5">
        <f>TITRES_STAT!C1905</f>
        <v>0.83</v>
      </c>
      <c r="C1902" s="5">
        <f>TITRES_STAT!D1905</f>
        <v>0.83</v>
      </c>
      <c r="D1902" s="5">
        <f>TITRES_STAT!E1905</f>
        <v>12967</v>
      </c>
      <c r="E1902" s="2">
        <f t="shared" si="116"/>
        <v>9881906</v>
      </c>
      <c r="F1902" s="5" t="str">
        <f t="shared" si="119"/>
        <v>BULLISH</v>
      </c>
      <c r="G1902" s="5" t="str">
        <f t="shared" si="118"/>
        <v>NEUTRAL</v>
      </c>
      <c r="H1902" s="5" t="str">
        <f t="shared" si="117"/>
        <v>NEUTRAL</v>
      </c>
    </row>
    <row r="1903" spans="1:8" ht="13.5" x14ac:dyDescent="0.25">
      <c r="A1903" s="3">
        <f>TITRES_STAT!B1906</f>
        <v>45075</v>
      </c>
      <c r="B1903" s="5">
        <f>TITRES_STAT!C1906</f>
        <v>0.83</v>
      </c>
      <c r="C1903" s="5">
        <f>TITRES_STAT!D1906</f>
        <v>0.83</v>
      </c>
      <c r="D1903" s="5">
        <f>TITRES_STAT!E1906</f>
        <v>8856</v>
      </c>
      <c r="E1903" s="2">
        <f t="shared" si="116"/>
        <v>9881906</v>
      </c>
      <c r="F1903" s="5" t="str">
        <f t="shared" si="119"/>
        <v>BULLISH</v>
      </c>
      <c r="G1903" s="5" t="str">
        <f t="shared" si="118"/>
        <v>NEUTRAL</v>
      </c>
      <c r="H1903" s="5" t="str">
        <f t="shared" si="117"/>
        <v>CONFIRMED BULLISH</v>
      </c>
    </row>
    <row r="1904" spans="1:8" ht="13.5" x14ac:dyDescent="0.25">
      <c r="A1904" s="3">
        <f>TITRES_STAT!B1907</f>
        <v>45076</v>
      </c>
      <c r="B1904" s="5">
        <f>TITRES_STAT!C1907</f>
        <v>0.82</v>
      </c>
      <c r="C1904" s="5">
        <f>TITRES_STAT!D1907</f>
        <v>0.82</v>
      </c>
      <c r="D1904" s="5">
        <f>TITRES_STAT!E1907</f>
        <v>1780</v>
      </c>
      <c r="E1904" s="2">
        <f t="shared" si="116"/>
        <v>9880126</v>
      </c>
      <c r="F1904" s="5" t="str">
        <f t="shared" si="119"/>
        <v>BEARISH</v>
      </c>
      <c r="G1904" s="5" t="str">
        <f t="shared" si="118"/>
        <v>NEUTRAL</v>
      </c>
      <c r="H1904" s="5" t="str">
        <f t="shared" si="117"/>
        <v>CONFIRMED BEARISH</v>
      </c>
    </row>
    <row r="1905" spans="1:8" ht="13.5" x14ac:dyDescent="0.25">
      <c r="A1905" s="3">
        <f>TITRES_STAT!B1908</f>
        <v>45077</v>
      </c>
      <c r="B1905" s="5">
        <f>TITRES_STAT!C1908</f>
        <v>0.81</v>
      </c>
      <c r="C1905" s="5">
        <f>TITRES_STAT!D1908</f>
        <v>0.81</v>
      </c>
      <c r="D1905" s="5">
        <f>TITRES_STAT!E1908</f>
        <v>3011</v>
      </c>
      <c r="E1905" s="2">
        <f t="shared" si="116"/>
        <v>9877115</v>
      </c>
      <c r="F1905" s="5" t="str">
        <f t="shared" si="119"/>
        <v>BEARISH</v>
      </c>
      <c r="G1905" s="5" t="str">
        <f t="shared" si="118"/>
        <v>NEUTRAL</v>
      </c>
      <c r="H1905" s="5" t="str">
        <f t="shared" si="117"/>
        <v>CONFIRMED BEARISH</v>
      </c>
    </row>
    <row r="1906" spans="1:8" ht="13.5" x14ac:dyDescent="0.25">
      <c r="A1906" s="3">
        <f>TITRES_STAT!B1909</f>
        <v>45078</v>
      </c>
      <c r="B1906" s="5">
        <f>TITRES_STAT!C1909</f>
        <v>0.82</v>
      </c>
      <c r="C1906" s="5">
        <f>TITRES_STAT!D1909</f>
        <v>0.82</v>
      </c>
      <c r="D1906" s="5">
        <f>TITRES_STAT!E1909</f>
        <v>20407</v>
      </c>
      <c r="E1906" s="2">
        <f t="shared" si="116"/>
        <v>9897522</v>
      </c>
      <c r="F1906" s="5" t="str">
        <f t="shared" si="119"/>
        <v>BULLISH</v>
      </c>
      <c r="G1906" s="5" t="str">
        <f t="shared" si="118"/>
        <v>NEUTRAL</v>
      </c>
      <c r="H1906" s="5" t="str">
        <f t="shared" si="117"/>
        <v>NEUTRAL</v>
      </c>
    </row>
    <row r="1907" spans="1:8" ht="13.5" x14ac:dyDescent="0.25">
      <c r="A1907" s="3">
        <f>TITRES_STAT!B1910</f>
        <v>45079</v>
      </c>
      <c r="B1907" s="5">
        <f>TITRES_STAT!C1910</f>
        <v>0.82</v>
      </c>
      <c r="C1907" s="5">
        <f>TITRES_STAT!D1910</f>
        <v>0.82</v>
      </c>
      <c r="D1907" s="5">
        <f>TITRES_STAT!E1910</f>
        <v>1602</v>
      </c>
      <c r="E1907" s="2">
        <f t="shared" si="116"/>
        <v>9897522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BULLISH DIVERGENCE</v>
      </c>
    </row>
    <row r="1908" spans="1:8" ht="13.5" x14ac:dyDescent="0.25">
      <c r="A1908" s="3">
        <f>TITRES_STAT!B1911</f>
        <v>45082</v>
      </c>
      <c r="B1908" s="5">
        <f>TITRES_STAT!C1911</f>
        <v>0.82</v>
      </c>
      <c r="C1908" s="5">
        <f>TITRES_STAT!D1911</f>
        <v>0.82</v>
      </c>
      <c r="D1908" s="5">
        <f>TITRES_STAT!E1911</f>
        <v>6</v>
      </c>
      <c r="E1908" s="2">
        <f t="shared" si="116"/>
        <v>9897522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BULLISH DIVERGENCE</v>
      </c>
    </row>
    <row r="1909" spans="1:8" ht="13.5" x14ac:dyDescent="0.25">
      <c r="A1909" s="3">
        <f>TITRES_STAT!B1912</f>
        <v>45083</v>
      </c>
      <c r="B1909" s="5">
        <f>TITRES_STAT!C1912</f>
        <v>0.82</v>
      </c>
      <c r="C1909" s="5">
        <f>TITRES_STAT!D1912</f>
        <v>0.82</v>
      </c>
      <c r="D1909" s="5">
        <f>TITRES_STAT!E1912</f>
        <v>9347</v>
      </c>
      <c r="E1909" s="2">
        <f t="shared" si="116"/>
        <v>9897522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NEUTRAL</v>
      </c>
    </row>
    <row r="1910" spans="1:8" ht="13.5" x14ac:dyDescent="0.25">
      <c r="A1910" s="3">
        <f>TITRES_STAT!B1913</f>
        <v>45084</v>
      </c>
      <c r="B1910" s="5">
        <f>TITRES_STAT!C1913</f>
        <v>0.81</v>
      </c>
      <c r="C1910" s="5">
        <f>TITRES_STAT!D1913</f>
        <v>0.81</v>
      </c>
      <c r="D1910" s="5">
        <f>TITRES_STAT!E1913</f>
        <v>884</v>
      </c>
      <c r="E1910" s="2">
        <f t="shared" si="116"/>
        <v>9896638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NEUTRAL</v>
      </c>
    </row>
    <row r="1911" spans="1:8" ht="13.5" x14ac:dyDescent="0.25">
      <c r="A1911" s="3">
        <f>TITRES_STAT!B1914</f>
        <v>45085</v>
      </c>
      <c r="B1911" s="5">
        <f>TITRES_STAT!C1914</f>
        <v>0.83</v>
      </c>
      <c r="C1911" s="5">
        <f>TITRES_STAT!D1914</f>
        <v>0.83</v>
      </c>
      <c r="D1911" s="5">
        <f>TITRES_STAT!E1914</f>
        <v>5349</v>
      </c>
      <c r="E1911" s="2">
        <f t="shared" si="116"/>
        <v>9901987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CONFIRMED BULLISH</v>
      </c>
    </row>
    <row r="1912" spans="1:8" ht="13.5" x14ac:dyDescent="0.25">
      <c r="A1912" s="3">
        <f>TITRES_STAT!B1915</f>
        <v>45086</v>
      </c>
      <c r="B1912" s="5">
        <f>TITRES_STAT!C1915</f>
        <v>0.82</v>
      </c>
      <c r="C1912" s="5">
        <f>TITRES_STAT!D1915</f>
        <v>0.82</v>
      </c>
      <c r="D1912" s="5">
        <f>TITRES_STAT!E1915</f>
        <v>6886</v>
      </c>
      <c r="E1912" s="2">
        <f t="shared" si="116"/>
        <v>9895101</v>
      </c>
      <c r="F1912" s="5" t="str">
        <f t="shared" si="119"/>
        <v>BEARISH</v>
      </c>
      <c r="G1912" s="5" t="str">
        <f t="shared" si="118"/>
        <v>NEUTRAL</v>
      </c>
      <c r="H1912" s="5" t="str">
        <f t="shared" si="117"/>
        <v>NEUTRAL</v>
      </c>
    </row>
    <row r="1913" spans="1:8" ht="13.5" x14ac:dyDescent="0.25">
      <c r="A1913" s="3">
        <f>TITRES_STAT!B1916</f>
        <v>45089</v>
      </c>
      <c r="B1913" s="5">
        <f>TITRES_STAT!C1916</f>
        <v>0.82</v>
      </c>
      <c r="C1913" s="5">
        <f>TITRES_STAT!D1916</f>
        <v>0.82</v>
      </c>
      <c r="D1913" s="5">
        <f>TITRES_STAT!E1916</f>
        <v>5553</v>
      </c>
      <c r="E1913" s="2">
        <f t="shared" si="116"/>
        <v>9895101</v>
      </c>
      <c r="F1913" s="5" t="str">
        <f t="shared" si="119"/>
        <v>BEARISH</v>
      </c>
      <c r="G1913" s="5" t="str">
        <f t="shared" si="118"/>
        <v>NEUTRAL</v>
      </c>
      <c r="H1913" s="5" t="str">
        <f t="shared" si="117"/>
        <v>NEUTRAL</v>
      </c>
    </row>
    <row r="1914" spans="1:8" ht="13.5" x14ac:dyDescent="0.25">
      <c r="A1914" s="3">
        <f>TITRES_STAT!B1917</f>
        <v>45090</v>
      </c>
      <c r="B1914" s="5">
        <f>TITRES_STAT!C1917</f>
        <v>0.81</v>
      </c>
      <c r="C1914" s="5">
        <f>TITRES_STAT!D1917</f>
        <v>0.81</v>
      </c>
      <c r="D1914" s="5">
        <f>TITRES_STAT!E1917</f>
        <v>26786</v>
      </c>
      <c r="E1914" s="2">
        <f t="shared" si="116"/>
        <v>9868315</v>
      </c>
      <c r="F1914" s="5" t="str">
        <f t="shared" si="119"/>
        <v>BEARISH</v>
      </c>
      <c r="G1914" s="5" t="str">
        <f t="shared" si="118"/>
        <v>NEUTRAL</v>
      </c>
      <c r="H1914" s="5" t="str">
        <f t="shared" si="117"/>
        <v>CONFIRMED BEARISH</v>
      </c>
    </row>
    <row r="1915" spans="1:8" ht="13.5" x14ac:dyDescent="0.25">
      <c r="A1915" s="3">
        <f>TITRES_STAT!B1918</f>
        <v>45091</v>
      </c>
      <c r="B1915" s="5">
        <f>TITRES_STAT!C1918</f>
        <v>0.83</v>
      </c>
      <c r="C1915" s="5">
        <f>TITRES_STAT!D1918</f>
        <v>0.83</v>
      </c>
      <c r="D1915" s="5">
        <f>TITRES_STAT!E1918</f>
        <v>6713</v>
      </c>
      <c r="E1915" s="2">
        <f t="shared" si="116"/>
        <v>9875028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BEARISH DIVERGENCE</v>
      </c>
    </row>
    <row r="1916" spans="1:8" ht="13.5" x14ac:dyDescent="0.25">
      <c r="A1916" s="3">
        <f>TITRES_STAT!B1919</f>
        <v>45092</v>
      </c>
      <c r="B1916" s="5">
        <f>TITRES_STAT!C1919</f>
        <v>0.83</v>
      </c>
      <c r="C1916" s="5">
        <f>TITRES_STAT!D1919</f>
        <v>0.83</v>
      </c>
      <c r="D1916" s="5">
        <f>TITRES_STAT!E1919</f>
        <v>3005</v>
      </c>
      <c r="E1916" s="2">
        <f t="shared" si="116"/>
        <v>9875028</v>
      </c>
      <c r="F1916" s="5" t="str">
        <f t="shared" si="119"/>
        <v>BEARISH</v>
      </c>
      <c r="G1916" s="5" t="str">
        <f t="shared" si="118"/>
        <v>NEUTRAL</v>
      </c>
      <c r="H1916" s="5" t="str">
        <f t="shared" si="117"/>
        <v>NEUTRAL</v>
      </c>
    </row>
    <row r="1917" spans="1:8" ht="13.5" x14ac:dyDescent="0.25">
      <c r="A1917" s="3">
        <f>TITRES_STAT!B1920</f>
        <v>45093</v>
      </c>
      <c r="B1917" s="5">
        <f>TITRES_STAT!C1920</f>
        <v>0.82</v>
      </c>
      <c r="C1917" s="5">
        <f>TITRES_STAT!D1920</f>
        <v>0.82</v>
      </c>
      <c r="D1917" s="5">
        <f>TITRES_STAT!E1920</f>
        <v>3230</v>
      </c>
      <c r="E1917" s="2">
        <f t="shared" si="116"/>
        <v>9871798</v>
      </c>
      <c r="F1917" s="5" t="str">
        <f t="shared" si="119"/>
        <v>BEARISH</v>
      </c>
      <c r="G1917" s="5" t="str">
        <f t="shared" si="118"/>
        <v>NEUTRAL</v>
      </c>
      <c r="H1917" s="5" t="str">
        <f t="shared" si="117"/>
        <v>NEUTRAL</v>
      </c>
    </row>
    <row r="1918" spans="1:8" ht="13.5" x14ac:dyDescent="0.25">
      <c r="A1918" s="3">
        <f>TITRES_STAT!B1921</f>
        <v>45096</v>
      </c>
      <c r="B1918" s="5">
        <f>TITRES_STAT!C1921</f>
        <v>0.82</v>
      </c>
      <c r="C1918" s="5">
        <f>TITRES_STAT!D1921</f>
        <v>0.82</v>
      </c>
      <c r="D1918" s="5">
        <f>TITRES_STAT!E1921</f>
        <v>8149</v>
      </c>
      <c r="E1918" s="2">
        <f t="shared" si="116"/>
        <v>9871798</v>
      </c>
      <c r="F1918" s="5" t="str">
        <f t="shared" si="119"/>
        <v>BEARISH</v>
      </c>
      <c r="G1918" s="5" t="str">
        <f t="shared" si="118"/>
        <v>NEUTRAL</v>
      </c>
      <c r="H1918" s="5" t="str">
        <f t="shared" si="117"/>
        <v>NEUTRAL</v>
      </c>
    </row>
    <row r="1919" spans="1:8" ht="13.5" x14ac:dyDescent="0.25">
      <c r="A1919" s="3">
        <f>TITRES_STAT!B1922</f>
        <v>45097</v>
      </c>
      <c r="B1919" s="5">
        <f>TITRES_STAT!C1922</f>
        <v>0.83</v>
      </c>
      <c r="C1919" s="5">
        <f>TITRES_STAT!D1922</f>
        <v>0.83</v>
      </c>
      <c r="D1919" s="5">
        <f>TITRES_STAT!E1922</f>
        <v>12552</v>
      </c>
      <c r="E1919" s="2">
        <f t="shared" si="116"/>
        <v>9884350</v>
      </c>
      <c r="F1919" s="5" t="str">
        <f t="shared" si="119"/>
        <v>BULLISH</v>
      </c>
      <c r="G1919" s="5" t="str">
        <f t="shared" si="118"/>
        <v>NEUTRAL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0.83</v>
      </c>
      <c r="C1920" s="5">
        <f>TITRES_STAT!D1923</f>
        <v>0.83</v>
      </c>
      <c r="D1920" s="5">
        <f>TITRES_STAT!E1923</f>
        <v>8972</v>
      </c>
      <c r="E1920" s="2">
        <f t="shared" si="116"/>
        <v>9884350</v>
      </c>
      <c r="F1920" s="5" t="str">
        <f t="shared" si="119"/>
        <v>BULLISH</v>
      </c>
      <c r="G1920" s="5" t="str">
        <f t="shared" si="118"/>
        <v>NEUTRAL</v>
      </c>
      <c r="H1920" s="5" t="str">
        <f t="shared" si="117"/>
        <v>NEUTRAL</v>
      </c>
    </row>
    <row r="1921" spans="1:8" ht="13.5" x14ac:dyDescent="0.25">
      <c r="A1921" s="3">
        <f>TITRES_STAT!B1924</f>
        <v>45099</v>
      </c>
      <c r="B1921" s="5">
        <f>TITRES_STAT!C1924</f>
        <v>0.83</v>
      </c>
      <c r="C1921" s="5">
        <f>TITRES_STAT!D1924</f>
        <v>0.83</v>
      </c>
      <c r="D1921" s="5">
        <f>TITRES_STAT!E1924</f>
        <v>12204</v>
      </c>
      <c r="E1921" s="2">
        <f t="shared" si="116"/>
        <v>9884350</v>
      </c>
      <c r="F1921" s="5" t="str">
        <f t="shared" si="119"/>
        <v>BULLISH</v>
      </c>
      <c r="G1921" s="5" t="str">
        <f t="shared" si="118"/>
        <v>NEUTRAL</v>
      </c>
      <c r="H1921" s="5" t="str">
        <f t="shared" si="117"/>
        <v>NEUTRAL</v>
      </c>
    </row>
    <row r="1922" spans="1:8" ht="13.5" x14ac:dyDescent="0.25">
      <c r="A1922" s="3">
        <f>TITRES_STAT!B1925</f>
        <v>45100</v>
      </c>
      <c r="B1922" s="5">
        <f>TITRES_STAT!C1925</f>
        <v>0.82</v>
      </c>
      <c r="C1922" s="5">
        <f>TITRES_STAT!D1925</f>
        <v>0.82</v>
      </c>
      <c r="D1922" s="5">
        <f>TITRES_STAT!E1925</f>
        <v>18750</v>
      </c>
      <c r="E1922" s="2">
        <f t="shared" si="116"/>
        <v>9865600</v>
      </c>
      <c r="F1922" s="5" t="str">
        <f t="shared" si="119"/>
        <v>BEARISH</v>
      </c>
      <c r="G1922" s="5" t="str">
        <f t="shared" si="118"/>
        <v>NEUTRAL</v>
      </c>
      <c r="H1922" s="5" t="str">
        <f t="shared" si="117"/>
        <v>NEUTRAL</v>
      </c>
    </row>
    <row r="1923" spans="1:8" ht="13.5" x14ac:dyDescent="0.25">
      <c r="A1923" s="3">
        <f>TITRES_STAT!B1926</f>
        <v>45103</v>
      </c>
      <c r="B1923" s="5">
        <f>TITRES_STAT!C1926</f>
        <v>0.83</v>
      </c>
      <c r="C1923" s="5">
        <f>TITRES_STAT!D1926</f>
        <v>0.83</v>
      </c>
      <c r="D1923" s="5">
        <f>TITRES_STAT!E1926</f>
        <v>13171</v>
      </c>
      <c r="E1923" s="2">
        <f t="shared" si="116"/>
        <v>9878771</v>
      </c>
      <c r="F1923" s="5" t="str">
        <f t="shared" si="119"/>
        <v>BULLISH</v>
      </c>
      <c r="G1923" s="5" t="str">
        <f t="shared" si="118"/>
        <v>NEUTRAL</v>
      </c>
      <c r="H1923" s="5" t="str">
        <f t="shared" si="117"/>
        <v>CONFIRMED BULLISH</v>
      </c>
    </row>
    <row r="1924" spans="1:8" ht="13.5" x14ac:dyDescent="0.25">
      <c r="A1924" s="3">
        <f>TITRES_STAT!B1927</f>
        <v>45104</v>
      </c>
      <c r="B1924" s="5">
        <f>TITRES_STAT!C1927</f>
        <v>0.8</v>
      </c>
      <c r="C1924" s="5">
        <f>TITRES_STAT!D1927</f>
        <v>0.8</v>
      </c>
      <c r="D1924" s="5">
        <f>TITRES_STAT!E1927</f>
        <v>185148</v>
      </c>
      <c r="E1924" s="2">
        <f t="shared" ref="E1924:E1987" si="120">IF(B1924&gt;B1923, E1923+D1924, IF(B1924&lt;B1923, E1923-D1924, E1923))</f>
        <v>9693623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CONFIRMED BEARISH</v>
      </c>
    </row>
    <row r="1925" spans="1:8" ht="13.5" x14ac:dyDescent="0.25">
      <c r="A1925" s="3">
        <f>TITRES_STAT!B1928</f>
        <v>45107</v>
      </c>
      <c r="B1925" s="5">
        <f>TITRES_STAT!C1928</f>
        <v>0.81</v>
      </c>
      <c r="C1925" s="5">
        <f>TITRES_STAT!D1928</f>
        <v>0.81</v>
      </c>
      <c r="D1925" s="5">
        <f>TITRES_STAT!E1928</f>
        <v>10558</v>
      </c>
      <c r="E1925" s="2">
        <f t="shared" si="120"/>
        <v>9704181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CONFIRMED BEARISH</v>
      </c>
    </row>
    <row r="1926" spans="1:8" ht="13.5" x14ac:dyDescent="0.25">
      <c r="A1926" s="3">
        <f>TITRES_STAT!B1929</f>
        <v>45110</v>
      </c>
      <c r="B1926" s="5">
        <f>TITRES_STAT!C1929</f>
        <v>0.81</v>
      </c>
      <c r="C1926" s="5">
        <f>TITRES_STAT!D1929</f>
        <v>0.81</v>
      </c>
      <c r="D1926" s="5">
        <f>TITRES_STAT!E1929</f>
        <v>507</v>
      </c>
      <c r="E1926" s="2">
        <f t="shared" si="120"/>
        <v>9704181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45111</v>
      </c>
      <c r="B1927" s="5">
        <f>TITRES_STAT!C1930</f>
        <v>0.81</v>
      </c>
      <c r="C1927" s="5">
        <f>TITRES_STAT!D1930</f>
        <v>0.81</v>
      </c>
      <c r="D1927" s="5">
        <f>TITRES_STAT!E1930</f>
        <v>27485</v>
      </c>
      <c r="E1927" s="2">
        <f t="shared" si="120"/>
        <v>9704181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BEARISH</v>
      </c>
    </row>
    <row r="1928" spans="1:8" ht="13.5" x14ac:dyDescent="0.25">
      <c r="A1928" s="3">
        <f>TITRES_STAT!B1931</f>
        <v>45112</v>
      </c>
      <c r="B1928" s="5">
        <f>TITRES_STAT!C1931</f>
        <v>0.81</v>
      </c>
      <c r="C1928" s="5">
        <f>TITRES_STAT!D1931</f>
        <v>0.81</v>
      </c>
      <c r="D1928" s="5">
        <f>TITRES_STAT!E1931</f>
        <v>3473</v>
      </c>
      <c r="E1928" s="2">
        <f t="shared" si="120"/>
        <v>9704181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NEUTRAL</v>
      </c>
      <c r="H1928" s="5" t="str">
        <f t="shared" si="121"/>
        <v>CONFIRMED BEARISH</v>
      </c>
    </row>
    <row r="1929" spans="1:8" ht="13.5" x14ac:dyDescent="0.25">
      <c r="A1929" s="3">
        <f>TITRES_STAT!B1932</f>
        <v>45113</v>
      </c>
      <c r="B1929" s="5">
        <f>TITRES_STAT!C1932</f>
        <v>0.81</v>
      </c>
      <c r="C1929" s="5">
        <f>TITRES_STAT!D1932</f>
        <v>0.81</v>
      </c>
      <c r="D1929" s="5">
        <f>TITRES_STAT!E1932</f>
        <v>35451</v>
      </c>
      <c r="E1929" s="2">
        <f t="shared" si="120"/>
        <v>9704181</v>
      </c>
      <c r="F1929" s="5" t="str">
        <f t="shared" si="123"/>
        <v>BULLISH</v>
      </c>
      <c r="G1929" s="5" t="str">
        <f t="shared" si="122"/>
        <v>NEUTRAL</v>
      </c>
      <c r="H1929" s="5" t="str">
        <f t="shared" si="121"/>
        <v>CONFIRMED BULLISH</v>
      </c>
    </row>
    <row r="1930" spans="1:8" ht="13.5" x14ac:dyDescent="0.25">
      <c r="A1930" s="3">
        <f>TITRES_STAT!B1933</f>
        <v>45114</v>
      </c>
      <c r="B1930" s="5">
        <f>TITRES_STAT!C1933</f>
        <v>0.81</v>
      </c>
      <c r="C1930" s="5">
        <f>TITRES_STAT!D1933</f>
        <v>0.81</v>
      </c>
      <c r="D1930" s="5">
        <f>TITRES_STAT!E1933</f>
        <v>33891</v>
      </c>
      <c r="E1930" s="2">
        <f t="shared" si="120"/>
        <v>9704181</v>
      </c>
      <c r="F1930" s="5" t="str">
        <f t="shared" si="123"/>
        <v>NEUTRAL</v>
      </c>
      <c r="G1930" s="5" t="str">
        <f t="shared" si="122"/>
        <v>NEUTRAL</v>
      </c>
      <c r="H1930" s="5" t="str">
        <f t="shared" si="121"/>
        <v>NEUTRAL</v>
      </c>
    </row>
    <row r="1931" spans="1:8" ht="13.5" x14ac:dyDescent="0.25">
      <c r="A1931" s="3">
        <f>TITRES_STAT!B1934</f>
        <v>45117</v>
      </c>
      <c r="B1931" s="5">
        <f>TITRES_STAT!C1934</f>
        <v>0.81</v>
      </c>
      <c r="C1931" s="5">
        <f>TITRES_STAT!D1934</f>
        <v>0.81</v>
      </c>
      <c r="D1931" s="5">
        <f>TITRES_STAT!E1934</f>
        <v>10010</v>
      </c>
      <c r="E1931" s="2">
        <f t="shared" si="120"/>
        <v>9704181</v>
      </c>
      <c r="F1931" s="5" t="str">
        <f t="shared" si="123"/>
        <v>NEUTRAL</v>
      </c>
      <c r="G1931" s="5" t="str">
        <f t="shared" si="122"/>
        <v>NEUTRAL</v>
      </c>
      <c r="H1931" s="5" t="str">
        <f t="shared" si="121"/>
        <v>NEUTRAL</v>
      </c>
    </row>
    <row r="1932" spans="1:8" ht="13.5" x14ac:dyDescent="0.25">
      <c r="A1932" s="3">
        <f>TITRES_STAT!B1935</f>
        <v>45118</v>
      </c>
      <c r="B1932" s="5">
        <f>TITRES_STAT!C1935</f>
        <v>0.81</v>
      </c>
      <c r="C1932" s="5">
        <f>TITRES_STAT!D1935</f>
        <v>0.81</v>
      </c>
      <c r="D1932" s="5">
        <f>TITRES_STAT!E1935</f>
        <v>5100</v>
      </c>
      <c r="E1932" s="2">
        <f t="shared" si="120"/>
        <v>9704181</v>
      </c>
      <c r="F1932" s="5" t="str">
        <f t="shared" si="123"/>
        <v>NEUTRAL</v>
      </c>
      <c r="G1932" s="5" t="str">
        <f t="shared" si="122"/>
        <v>NEUTRAL</v>
      </c>
      <c r="H1932" s="5" t="str">
        <f t="shared" si="121"/>
        <v>NEUTRAL</v>
      </c>
    </row>
    <row r="1933" spans="1:8" ht="13.5" x14ac:dyDescent="0.25">
      <c r="A1933" s="3">
        <f>TITRES_STAT!B1936</f>
        <v>45119</v>
      </c>
      <c r="B1933" s="5">
        <f>TITRES_STAT!C1936</f>
        <v>0.81</v>
      </c>
      <c r="C1933" s="5">
        <f>TITRES_STAT!D1936</f>
        <v>0.81</v>
      </c>
      <c r="D1933" s="5">
        <f>TITRES_STAT!E1936</f>
        <v>1250</v>
      </c>
      <c r="E1933" s="2">
        <f t="shared" si="120"/>
        <v>9704181</v>
      </c>
      <c r="F1933" s="5" t="str">
        <f t="shared" si="123"/>
        <v>NEUTRAL</v>
      </c>
      <c r="G1933" s="5" t="str">
        <f t="shared" si="122"/>
        <v>NEUTRAL</v>
      </c>
      <c r="H1933" s="5" t="str">
        <f t="shared" si="121"/>
        <v>NEUTRAL</v>
      </c>
    </row>
    <row r="1934" spans="1:8" ht="13.5" x14ac:dyDescent="0.25">
      <c r="A1934" s="3">
        <f>TITRES_STAT!B1937</f>
        <v>45120</v>
      </c>
      <c r="B1934" s="5">
        <f>TITRES_STAT!C1937</f>
        <v>0.81</v>
      </c>
      <c r="C1934" s="5">
        <f>TITRES_STAT!D1937</f>
        <v>0.81</v>
      </c>
      <c r="D1934" s="5">
        <f>TITRES_STAT!E1937</f>
        <v>13962</v>
      </c>
      <c r="E1934" s="2">
        <f t="shared" si="120"/>
        <v>9704181</v>
      </c>
      <c r="F1934" s="5" t="str">
        <f t="shared" si="123"/>
        <v>NEUTRAL</v>
      </c>
      <c r="G1934" s="5" t="str">
        <f t="shared" si="122"/>
        <v>NEUTRAL</v>
      </c>
      <c r="H1934" s="5" t="str">
        <f t="shared" si="121"/>
        <v>NEUTRAL</v>
      </c>
    </row>
    <row r="1935" spans="1:8" ht="13.5" x14ac:dyDescent="0.25">
      <c r="A1935" s="3">
        <f>TITRES_STAT!B1938</f>
        <v>45121</v>
      </c>
      <c r="B1935" s="5">
        <f>TITRES_STAT!C1938</f>
        <v>0.8</v>
      </c>
      <c r="C1935" s="5">
        <f>TITRES_STAT!D1938</f>
        <v>0.8</v>
      </c>
      <c r="D1935" s="5">
        <f>TITRES_STAT!E1938</f>
        <v>4100</v>
      </c>
      <c r="E1935" s="2">
        <f t="shared" si="120"/>
        <v>9700081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CONFIRMED BEARISH</v>
      </c>
    </row>
    <row r="1936" spans="1:8" ht="13.5" x14ac:dyDescent="0.25">
      <c r="A1936" s="3">
        <f>TITRES_STAT!B1939</f>
        <v>45124</v>
      </c>
      <c r="B1936" s="5">
        <f>TITRES_STAT!C1939</f>
        <v>0.8</v>
      </c>
      <c r="C1936" s="5">
        <f>TITRES_STAT!D1939</f>
        <v>0.8</v>
      </c>
      <c r="D1936" s="5">
        <f>TITRES_STAT!E1939</f>
        <v>14801</v>
      </c>
      <c r="E1936" s="2">
        <f t="shared" si="120"/>
        <v>9700081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CONFIRMED BEARISH</v>
      </c>
    </row>
    <row r="1937" spans="1:8" ht="13.5" x14ac:dyDescent="0.25">
      <c r="A1937" s="3">
        <f>TITRES_STAT!B1940</f>
        <v>45125</v>
      </c>
      <c r="B1937" s="5">
        <f>TITRES_STAT!C1940</f>
        <v>0.8</v>
      </c>
      <c r="C1937" s="5">
        <f>TITRES_STAT!D1940</f>
        <v>0.8</v>
      </c>
      <c r="D1937" s="5">
        <f>TITRES_STAT!E1940</f>
        <v>400</v>
      </c>
      <c r="E1937" s="2">
        <f t="shared" si="120"/>
        <v>9700081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CONFIRMED BEARISH</v>
      </c>
    </row>
    <row r="1938" spans="1:8" ht="13.5" x14ac:dyDescent="0.25">
      <c r="A1938" s="3">
        <f>TITRES_STAT!B1941</f>
        <v>45127</v>
      </c>
      <c r="B1938" s="5">
        <f>TITRES_STAT!C1941</f>
        <v>0.81</v>
      </c>
      <c r="C1938" s="5">
        <f>TITRES_STAT!D1941</f>
        <v>0.81</v>
      </c>
      <c r="D1938" s="5">
        <f>TITRES_STAT!E1941</f>
        <v>440</v>
      </c>
      <c r="E1938" s="2">
        <f t="shared" si="120"/>
        <v>9700521</v>
      </c>
      <c r="F1938" s="5" t="str">
        <f t="shared" si="123"/>
        <v>BEARISH</v>
      </c>
      <c r="G1938" s="5" t="str">
        <f t="shared" si="122"/>
        <v>NEUTRAL</v>
      </c>
      <c r="H1938" s="5" t="str">
        <f t="shared" si="121"/>
        <v>NEUTRAL</v>
      </c>
    </row>
    <row r="1939" spans="1:8" ht="13.5" x14ac:dyDescent="0.25">
      <c r="A1939" s="3">
        <f>TITRES_STAT!B1942</f>
        <v>45128</v>
      </c>
      <c r="B1939" s="5">
        <f>TITRES_STAT!C1942</f>
        <v>0.78</v>
      </c>
      <c r="C1939" s="5">
        <f>TITRES_STAT!D1942</f>
        <v>0.78</v>
      </c>
      <c r="D1939" s="5">
        <f>TITRES_STAT!E1942</f>
        <v>21635</v>
      </c>
      <c r="E1939" s="2">
        <f t="shared" si="120"/>
        <v>9678886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CONFIRMED BEARISH</v>
      </c>
    </row>
    <row r="1940" spans="1:8" ht="13.5" x14ac:dyDescent="0.25">
      <c r="A1940" s="3">
        <f>TITRES_STAT!B1943</f>
        <v>45131</v>
      </c>
      <c r="B1940" s="5">
        <f>TITRES_STAT!C1943</f>
        <v>0.8</v>
      </c>
      <c r="C1940" s="5">
        <f>TITRES_STAT!D1943</f>
        <v>0.8</v>
      </c>
      <c r="D1940" s="5">
        <f>TITRES_STAT!E1943</f>
        <v>6696</v>
      </c>
      <c r="E1940" s="2">
        <f t="shared" si="120"/>
        <v>9685582</v>
      </c>
      <c r="F1940" s="5" t="str">
        <f t="shared" si="123"/>
        <v>BEARISH</v>
      </c>
      <c r="G1940" s="5" t="str">
        <f t="shared" si="122"/>
        <v>NEUTRAL</v>
      </c>
      <c r="H1940" s="5" t="str">
        <f t="shared" si="121"/>
        <v>NEUTRAL</v>
      </c>
    </row>
    <row r="1941" spans="1:8" ht="13.5" x14ac:dyDescent="0.25">
      <c r="A1941" s="3">
        <f>TITRES_STAT!B1944</f>
        <v>45133</v>
      </c>
      <c r="B1941" s="5">
        <f>TITRES_STAT!C1944</f>
        <v>0.81</v>
      </c>
      <c r="C1941" s="5">
        <f>TITRES_STAT!D1944</f>
        <v>0.81</v>
      </c>
      <c r="D1941" s="5">
        <f>TITRES_STAT!E1944</f>
        <v>20</v>
      </c>
      <c r="E1941" s="2">
        <f t="shared" si="120"/>
        <v>9685602</v>
      </c>
      <c r="F1941" s="5" t="str">
        <f t="shared" si="123"/>
        <v>BEARISH</v>
      </c>
      <c r="G1941" s="5" t="str">
        <f t="shared" si="122"/>
        <v>NEUTRAL</v>
      </c>
      <c r="H1941" s="5" t="str">
        <f t="shared" si="121"/>
        <v>BEARISH DIVERGENCE</v>
      </c>
    </row>
    <row r="1942" spans="1:8" ht="13.5" x14ac:dyDescent="0.25">
      <c r="A1942" s="3">
        <f>TITRES_STAT!B1945</f>
        <v>45134</v>
      </c>
      <c r="B1942" s="5">
        <f>TITRES_STAT!C1945</f>
        <v>0.81</v>
      </c>
      <c r="C1942" s="5">
        <f>TITRES_STAT!D1945</f>
        <v>0.81</v>
      </c>
      <c r="D1942" s="5">
        <f>TITRES_STAT!E1945</f>
        <v>0</v>
      </c>
      <c r="E1942" s="2">
        <f t="shared" si="120"/>
        <v>9685602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BEARISH DIVERGENCE</v>
      </c>
    </row>
    <row r="1943" spans="1:8" ht="13.5" x14ac:dyDescent="0.25">
      <c r="A1943" s="3">
        <f>TITRES_STAT!B1946</f>
        <v>45135</v>
      </c>
      <c r="B1943" s="5">
        <f>TITRES_STAT!C1946</f>
        <v>0.79</v>
      </c>
      <c r="C1943" s="5">
        <f>TITRES_STAT!D1946</f>
        <v>0.79</v>
      </c>
      <c r="D1943" s="5">
        <f>TITRES_STAT!E1946</f>
        <v>8662</v>
      </c>
      <c r="E1943" s="2">
        <f t="shared" si="120"/>
        <v>9676940</v>
      </c>
      <c r="F1943" s="5" t="str">
        <f t="shared" si="123"/>
        <v>BEARISH</v>
      </c>
      <c r="G1943" s="5" t="str">
        <f t="shared" si="122"/>
        <v>NEUTRAL</v>
      </c>
      <c r="H1943" s="5" t="str">
        <f t="shared" si="121"/>
        <v>CONFIRMED BEARISH</v>
      </c>
    </row>
    <row r="1944" spans="1:8" ht="13.5" x14ac:dyDescent="0.25">
      <c r="A1944" s="3">
        <f>TITRES_STAT!B1947</f>
        <v>45138</v>
      </c>
      <c r="B1944" s="5">
        <f>TITRES_STAT!C1947</f>
        <v>0.77</v>
      </c>
      <c r="C1944" s="5">
        <f>TITRES_STAT!D1947</f>
        <v>0.77</v>
      </c>
      <c r="D1944" s="5">
        <f>TITRES_STAT!E1947</f>
        <v>46016</v>
      </c>
      <c r="E1944" s="2">
        <f t="shared" si="120"/>
        <v>9630924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0.78</v>
      </c>
      <c r="C1945" s="5">
        <f>TITRES_STAT!D1948</f>
        <v>0.78</v>
      </c>
      <c r="D1945" s="5">
        <f>TITRES_STAT!E1948</f>
        <v>29392</v>
      </c>
      <c r="E1945" s="2">
        <f t="shared" si="120"/>
        <v>9660316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0.78</v>
      </c>
      <c r="C1946" s="5">
        <f>TITRES_STAT!D1949</f>
        <v>0.78</v>
      </c>
      <c r="D1946" s="5">
        <f>TITRES_STAT!E1949</f>
        <v>2248</v>
      </c>
      <c r="E1946" s="2">
        <f t="shared" si="120"/>
        <v>9660316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CONFIRMED BEARISH</v>
      </c>
    </row>
    <row r="1947" spans="1:8" ht="13.5" x14ac:dyDescent="0.25">
      <c r="A1947" s="3">
        <f>TITRES_STAT!B1950</f>
        <v>45141</v>
      </c>
      <c r="B1947" s="5">
        <f>TITRES_STAT!C1950</f>
        <v>0.78</v>
      </c>
      <c r="C1947" s="5">
        <f>TITRES_STAT!D1950</f>
        <v>0.78</v>
      </c>
      <c r="D1947" s="5">
        <f>TITRES_STAT!E1950</f>
        <v>17414</v>
      </c>
      <c r="E1947" s="2">
        <f t="shared" si="120"/>
        <v>9660316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0.78</v>
      </c>
      <c r="C1948" s="5">
        <f>TITRES_STAT!D1951</f>
        <v>0.78</v>
      </c>
      <c r="D1948" s="5">
        <f>TITRES_STAT!E1951</f>
        <v>12993</v>
      </c>
      <c r="E1948" s="2">
        <f t="shared" si="120"/>
        <v>9660316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0.78</v>
      </c>
      <c r="C1949" s="5">
        <f>TITRES_STAT!D1952</f>
        <v>0.78</v>
      </c>
      <c r="D1949" s="5">
        <f>TITRES_STAT!E1952</f>
        <v>1701</v>
      </c>
      <c r="E1949" s="2">
        <f t="shared" si="120"/>
        <v>9660316</v>
      </c>
      <c r="F1949" s="5" t="str">
        <f t="shared" si="123"/>
        <v>BULLISH</v>
      </c>
      <c r="G1949" s="5" t="str">
        <f t="shared" si="122"/>
        <v>NEUTRAL</v>
      </c>
      <c r="H1949" s="5" t="str">
        <f t="shared" si="121"/>
        <v>CONFIRMED BULLISH</v>
      </c>
    </row>
    <row r="1950" spans="1:8" ht="13.5" x14ac:dyDescent="0.25">
      <c r="A1950" s="3">
        <f>TITRES_STAT!B1953</f>
        <v>45146</v>
      </c>
      <c r="B1950" s="5">
        <f>TITRES_STAT!C1953</f>
        <v>0.78</v>
      </c>
      <c r="C1950" s="5">
        <f>TITRES_STAT!D1953</f>
        <v>0.78</v>
      </c>
      <c r="D1950" s="5">
        <f>TITRES_STAT!E1953</f>
        <v>2500</v>
      </c>
      <c r="E1950" s="2">
        <f t="shared" si="120"/>
        <v>9660316</v>
      </c>
      <c r="F1950" s="5" t="str">
        <f t="shared" si="123"/>
        <v>NEUTRAL</v>
      </c>
      <c r="G1950" s="5" t="str">
        <f t="shared" si="122"/>
        <v>NEUTRAL</v>
      </c>
      <c r="H1950" s="5" t="str">
        <f t="shared" si="121"/>
        <v>NEUTRAL</v>
      </c>
    </row>
    <row r="1951" spans="1:8" ht="13.5" x14ac:dyDescent="0.25">
      <c r="A1951" s="3">
        <f>TITRES_STAT!B1954</f>
        <v>45147</v>
      </c>
      <c r="B1951" s="5">
        <f>TITRES_STAT!C1954</f>
        <v>0.78</v>
      </c>
      <c r="C1951" s="5">
        <f>TITRES_STAT!D1954</f>
        <v>0.78</v>
      </c>
      <c r="D1951" s="5">
        <f>TITRES_STAT!E1954</f>
        <v>0</v>
      </c>
      <c r="E1951" s="2">
        <f t="shared" si="120"/>
        <v>9660316</v>
      </c>
      <c r="F1951" s="5" t="str">
        <f t="shared" si="123"/>
        <v>NEUTRAL</v>
      </c>
      <c r="G1951" s="5" t="str">
        <f t="shared" si="122"/>
        <v>NEUTRAL</v>
      </c>
      <c r="H1951" s="5" t="str">
        <f t="shared" si="121"/>
        <v>NEUTRAL</v>
      </c>
    </row>
    <row r="1952" spans="1:8" ht="13.5" x14ac:dyDescent="0.25">
      <c r="A1952" s="3">
        <f>TITRES_STAT!B1955</f>
        <v>45148</v>
      </c>
      <c r="B1952" s="5">
        <f>TITRES_STAT!C1955</f>
        <v>0.78</v>
      </c>
      <c r="C1952" s="5">
        <f>TITRES_STAT!D1955</f>
        <v>0.78</v>
      </c>
      <c r="D1952" s="5">
        <f>TITRES_STAT!E1955</f>
        <v>12025</v>
      </c>
      <c r="E1952" s="2">
        <f t="shared" si="120"/>
        <v>9660316</v>
      </c>
      <c r="F1952" s="5" t="str">
        <f t="shared" si="123"/>
        <v>NEUTRAL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45149</v>
      </c>
      <c r="B1953" s="5">
        <f>TITRES_STAT!C1956</f>
        <v>0.77</v>
      </c>
      <c r="C1953" s="5">
        <f>TITRES_STAT!D1956</f>
        <v>0.77</v>
      </c>
      <c r="D1953" s="5">
        <f>TITRES_STAT!E1956</f>
        <v>50</v>
      </c>
      <c r="E1953" s="2">
        <f t="shared" si="120"/>
        <v>9660266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45152</v>
      </c>
      <c r="B1954" s="5">
        <f>TITRES_STAT!C1957</f>
        <v>0.77</v>
      </c>
      <c r="C1954" s="5">
        <f>TITRES_STAT!D1957</f>
        <v>0.77</v>
      </c>
      <c r="D1954" s="5">
        <f>TITRES_STAT!E1957</f>
        <v>34961</v>
      </c>
      <c r="E1954" s="2">
        <f t="shared" si="120"/>
        <v>9660266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CONFIRMED BEARISH</v>
      </c>
    </row>
    <row r="1955" spans="1:8" ht="13.5" x14ac:dyDescent="0.25">
      <c r="A1955" s="3">
        <f>TITRES_STAT!B1958</f>
        <v>45153</v>
      </c>
      <c r="B1955" s="5">
        <f>TITRES_STAT!C1958</f>
        <v>0.75</v>
      </c>
      <c r="C1955" s="5">
        <f>TITRES_STAT!D1958</f>
        <v>0.75</v>
      </c>
      <c r="D1955" s="5">
        <f>TITRES_STAT!E1958</f>
        <v>31096</v>
      </c>
      <c r="E1955" s="2">
        <f t="shared" si="120"/>
        <v>9629170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45154</v>
      </c>
      <c r="B1956" s="5">
        <f>TITRES_STAT!C1959</f>
        <v>0.76</v>
      </c>
      <c r="C1956" s="5">
        <f>TITRES_STAT!D1959</f>
        <v>0.76</v>
      </c>
      <c r="D1956" s="5">
        <f>TITRES_STAT!E1959</f>
        <v>2001</v>
      </c>
      <c r="E1956" s="2">
        <f t="shared" si="120"/>
        <v>9631171</v>
      </c>
      <c r="F1956" s="5" t="str">
        <f t="shared" si="123"/>
        <v>BEARISH</v>
      </c>
      <c r="G1956" s="5" t="str">
        <f t="shared" si="122"/>
        <v>NEUTRAL</v>
      </c>
      <c r="H1956" s="5" t="str">
        <f t="shared" si="121"/>
        <v>CONFIRMED BEARISH</v>
      </c>
    </row>
    <row r="1957" spans="1:8" ht="13.5" x14ac:dyDescent="0.25">
      <c r="A1957" s="3">
        <f>TITRES_STAT!B1960</f>
        <v>45155</v>
      </c>
      <c r="B1957" s="5">
        <f>TITRES_STAT!C1960</f>
        <v>0.76</v>
      </c>
      <c r="C1957" s="5">
        <f>TITRES_STAT!D1960</f>
        <v>0.76</v>
      </c>
      <c r="D1957" s="5">
        <f>TITRES_STAT!E1960</f>
        <v>1084</v>
      </c>
      <c r="E1957" s="2">
        <f t="shared" si="120"/>
        <v>9631171</v>
      </c>
      <c r="F1957" s="5" t="str">
        <f t="shared" si="123"/>
        <v>BEARISH</v>
      </c>
      <c r="G1957" s="5" t="str">
        <f t="shared" si="122"/>
        <v>NEUTRAL</v>
      </c>
      <c r="H1957" s="5" t="str">
        <f t="shared" si="121"/>
        <v>CONFIRMED BEARISH</v>
      </c>
    </row>
    <row r="1958" spans="1:8" ht="13.5" x14ac:dyDescent="0.25">
      <c r="A1958" s="3">
        <f>TITRES_STAT!B1961</f>
        <v>45156</v>
      </c>
      <c r="B1958" s="5">
        <f>TITRES_STAT!C1961</f>
        <v>0.75</v>
      </c>
      <c r="C1958" s="5">
        <f>TITRES_STAT!D1961</f>
        <v>0.75</v>
      </c>
      <c r="D1958" s="5">
        <f>TITRES_STAT!E1961</f>
        <v>5075</v>
      </c>
      <c r="E1958" s="2">
        <f t="shared" si="120"/>
        <v>9626096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CONFIRMED BEARISH</v>
      </c>
    </row>
    <row r="1959" spans="1:8" ht="13.5" x14ac:dyDescent="0.25">
      <c r="A1959" s="3">
        <f>TITRES_STAT!B1962</f>
        <v>45159</v>
      </c>
      <c r="B1959" s="5">
        <f>TITRES_STAT!C1962</f>
        <v>0.73</v>
      </c>
      <c r="C1959" s="5">
        <f>TITRES_STAT!D1962</f>
        <v>0.73</v>
      </c>
      <c r="D1959" s="5">
        <f>TITRES_STAT!E1962</f>
        <v>15405</v>
      </c>
      <c r="E1959" s="2">
        <f t="shared" si="120"/>
        <v>9610691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CONFIRMED BEARISH</v>
      </c>
    </row>
    <row r="1960" spans="1:8" ht="13.5" x14ac:dyDescent="0.25">
      <c r="A1960" s="3">
        <f>TITRES_STAT!B1963</f>
        <v>45160</v>
      </c>
      <c r="B1960" s="5">
        <f>TITRES_STAT!C1963</f>
        <v>0.72</v>
      </c>
      <c r="C1960" s="5">
        <f>TITRES_STAT!D1963</f>
        <v>0.72</v>
      </c>
      <c r="D1960" s="5">
        <f>TITRES_STAT!E1963</f>
        <v>15180</v>
      </c>
      <c r="E1960" s="2">
        <f t="shared" si="120"/>
        <v>9595511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CONFIRMED BEARISH</v>
      </c>
    </row>
    <row r="1961" spans="1:8" ht="13.5" x14ac:dyDescent="0.25">
      <c r="A1961" s="3">
        <f>TITRES_STAT!B1964</f>
        <v>45161</v>
      </c>
      <c r="B1961" s="5">
        <f>TITRES_STAT!C1964</f>
        <v>0.72</v>
      </c>
      <c r="C1961" s="5">
        <f>TITRES_STAT!D1964</f>
        <v>0.72</v>
      </c>
      <c r="D1961" s="5">
        <f>TITRES_STAT!E1964</f>
        <v>24806</v>
      </c>
      <c r="E1961" s="2">
        <f t="shared" si="120"/>
        <v>9595511</v>
      </c>
      <c r="F1961" s="5" t="str">
        <f t="shared" si="123"/>
        <v>BEARISH</v>
      </c>
      <c r="G1961" s="5" t="str">
        <f t="shared" si="122"/>
        <v>NEUTRAL</v>
      </c>
      <c r="H1961" s="5" t="str">
        <f t="shared" si="121"/>
        <v>CONFIRMED BEARISH</v>
      </c>
    </row>
    <row r="1962" spans="1:8" ht="13.5" x14ac:dyDescent="0.25">
      <c r="A1962" s="3">
        <f>TITRES_STAT!B1965</f>
        <v>45162</v>
      </c>
      <c r="B1962" s="5">
        <f>TITRES_STAT!C1965</f>
        <v>0.71</v>
      </c>
      <c r="C1962" s="5">
        <f>TITRES_STAT!D1965</f>
        <v>0.71</v>
      </c>
      <c r="D1962" s="5">
        <f>TITRES_STAT!E1965</f>
        <v>32434</v>
      </c>
      <c r="E1962" s="2">
        <f t="shared" si="120"/>
        <v>9563077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CONFIRMED BEARISH</v>
      </c>
    </row>
    <row r="1963" spans="1:8" ht="13.5" x14ac:dyDescent="0.25">
      <c r="A1963" s="3">
        <f>TITRES_STAT!B1966</f>
        <v>45163</v>
      </c>
      <c r="B1963" s="5">
        <f>TITRES_STAT!C1966</f>
        <v>0.7</v>
      </c>
      <c r="C1963" s="5">
        <f>TITRES_STAT!D1966</f>
        <v>0.7</v>
      </c>
      <c r="D1963" s="5">
        <f>TITRES_STAT!E1966</f>
        <v>65609</v>
      </c>
      <c r="E1963" s="2">
        <f t="shared" si="120"/>
        <v>9497468</v>
      </c>
      <c r="F1963" s="5" t="str">
        <f t="shared" si="123"/>
        <v>BEARISH</v>
      </c>
      <c r="G1963" s="5" t="str">
        <f t="shared" si="122"/>
        <v>NEUTRAL</v>
      </c>
      <c r="H1963" s="5" t="str">
        <f t="shared" si="121"/>
        <v>CONFIRMED BEARISH</v>
      </c>
    </row>
    <row r="1964" spans="1:8" ht="13.5" x14ac:dyDescent="0.25">
      <c r="A1964" s="3">
        <f>TITRES_STAT!B1967</f>
        <v>45166</v>
      </c>
      <c r="B1964" s="5">
        <f>TITRES_STAT!C1967</f>
        <v>0.72</v>
      </c>
      <c r="C1964" s="5">
        <f>TITRES_STAT!D1967</f>
        <v>0.72</v>
      </c>
      <c r="D1964" s="5">
        <f>TITRES_STAT!E1967</f>
        <v>22442</v>
      </c>
      <c r="E1964" s="2">
        <f t="shared" si="120"/>
        <v>9519910</v>
      </c>
      <c r="F1964" s="5" t="str">
        <f t="shared" si="123"/>
        <v>BEARISH</v>
      </c>
      <c r="G1964" s="5" t="str">
        <f t="shared" si="122"/>
        <v>NEUTRAL</v>
      </c>
      <c r="H1964" s="5" t="str">
        <f t="shared" si="121"/>
        <v>CONFIRMED BEARISH</v>
      </c>
    </row>
    <row r="1965" spans="1:8" ht="13.5" x14ac:dyDescent="0.25">
      <c r="A1965" s="3">
        <f>TITRES_STAT!B1968</f>
        <v>45167</v>
      </c>
      <c r="B1965" s="5">
        <f>TITRES_STAT!C1968</f>
        <v>0.71</v>
      </c>
      <c r="C1965" s="5">
        <f>TITRES_STAT!D1968</f>
        <v>0.71</v>
      </c>
      <c r="D1965" s="5">
        <f>TITRES_STAT!E1968</f>
        <v>4740</v>
      </c>
      <c r="E1965" s="2">
        <f t="shared" si="120"/>
        <v>9515170</v>
      </c>
      <c r="F1965" s="5" t="str">
        <f t="shared" si="123"/>
        <v>BEARISH</v>
      </c>
      <c r="G1965" s="5" t="str">
        <f t="shared" si="122"/>
        <v>NEUTRAL</v>
      </c>
      <c r="H1965" s="5" t="str">
        <f t="shared" si="121"/>
        <v>CONFIRMED BEARISH</v>
      </c>
    </row>
    <row r="1966" spans="1:8" ht="13.5" x14ac:dyDescent="0.25">
      <c r="A1966" s="3">
        <f>TITRES_STAT!B1969</f>
        <v>45168</v>
      </c>
      <c r="B1966" s="5">
        <f>TITRES_STAT!C1969</f>
        <v>0.72</v>
      </c>
      <c r="C1966" s="5">
        <f>TITRES_STAT!D1969</f>
        <v>0.72</v>
      </c>
      <c r="D1966" s="5">
        <f>TITRES_STAT!E1969</f>
        <v>9956</v>
      </c>
      <c r="E1966" s="2">
        <f t="shared" si="120"/>
        <v>9525126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NEUTRAL</v>
      </c>
    </row>
    <row r="1967" spans="1:8" ht="13.5" x14ac:dyDescent="0.25">
      <c r="A1967" s="3">
        <f>TITRES_STAT!B1970</f>
        <v>45169</v>
      </c>
      <c r="B1967" s="5">
        <f>TITRES_STAT!C1970</f>
        <v>0.71</v>
      </c>
      <c r="C1967" s="5">
        <f>TITRES_STAT!D1970</f>
        <v>0.71</v>
      </c>
      <c r="D1967" s="5">
        <f>TITRES_STAT!E1970</f>
        <v>1245</v>
      </c>
      <c r="E1967" s="2">
        <f t="shared" si="120"/>
        <v>9523881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NEUTRAL</v>
      </c>
    </row>
    <row r="1968" spans="1:8" ht="13.5" x14ac:dyDescent="0.25">
      <c r="A1968" s="3">
        <f>TITRES_STAT!B1971</f>
        <v>45170</v>
      </c>
      <c r="B1968" s="5">
        <f>TITRES_STAT!C1971</f>
        <v>0.71</v>
      </c>
      <c r="C1968" s="5">
        <f>TITRES_STAT!D1971</f>
        <v>0.71</v>
      </c>
      <c r="D1968" s="5">
        <f>TITRES_STAT!E1971</f>
        <v>9642</v>
      </c>
      <c r="E1968" s="2">
        <f t="shared" si="120"/>
        <v>9523881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CONFIRMED BULLISH</v>
      </c>
    </row>
    <row r="1969" spans="1:8" ht="13.5" x14ac:dyDescent="0.25">
      <c r="A1969" s="3">
        <f>TITRES_STAT!B1972</f>
        <v>45173</v>
      </c>
      <c r="B1969" s="5">
        <f>TITRES_STAT!C1972</f>
        <v>0.72</v>
      </c>
      <c r="C1969" s="5">
        <f>TITRES_STAT!D1972</f>
        <v>0.72</v>
      </c>
      <c r="D1969" s="5">
        <f>TITRES_STAT!E1972</f>
        <v>10131</v>
      </c>
      <c r="E1969" s="2">
        <f t="shared" si="120"/>
        <v>9534012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45174</v>
      </c>
      <c r="B1970" s="5">
        <f>TITRES_STAT!C1973</f>
        <v>0.71</v>
      </c>
      <c r="C1970" s="5">
        <f>TITRES_STAT!D1973</f>
        <v>0.71</v>
      </c>
      <c r="D1970" s="5">
        <f>TITRES_STAT!E1973</f>
        <v>15954</v>
      </c>
      <c r="E1970" s="2">
        <f t="shared" si="120"/>
        <v>9518058</v>
      </c>
      <c r="F1970" s="5" t="str">
        <f t="shared" si="123"/>
        <v>BULLISH</v>
      </c>
      <c r="G1970" s="5" t="str">
        <f t="shared" si="122"/>
        <v>NEUTRAL</v>
      </c>
      <c r="H1970" s="5" t="str">
        <f t="shared" si="121"/>
        <v>NEUTRAL</v>
      </c>
    </row>
    <row r="1971" spans="1:8" ht="13.5" x14ac:dyDescent="0.25">
      <c r="A1971" s="3">
        <f>TITRES_STAT!B1974</f>
        <v>45175</v>
      </c>
      <c r="B1971" s="5">
        <f>TITRES_STAT!C1974</f>
        <v>0.69</v>
      </c>
      <c r="C1971" s="5">
        <f>TITRES_STAT!D1974</f>
        <v>0.69</v>
      </c>
      <c r="D1971" s="5">
        <f>TITRES_STAT!E1974</f>
        <v>28563</v>
      </c>
      <c r="E1971" s="2">
        <f t="shared" si="120"/>
        <v>9489495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CONFIRMED BEARISH</v>
      </c>
    </row>
    <row r="1972" spans="1:8" ht="13.5" x14ac:dyDescent="0.25">
      <c r="A1972" s="3">
        <f>TITRES_STAT!B1975</f>
        <v>45176</v>
      </c>
      <c r="B1972" s="5">
        <f>TITRES_STAT!C1975</f>
        <v>0.7</v>
      </c>
      <c r="C1972" s="5">
        <f>TITRES_STAT!D1975</f>
        <v>0.7</v>
      </c>
      <c r="D1972" s="5">
        <f>TITRES_STAT!E1975</f>
        <v>11354</v>
      </c>
      <c r="E1972" s="2">
        <f t="shared" si="120"/>
        <v>9500849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45177</v>
      </c>
      <c r="B1973" s="5">
        <f>TITRES_STAT!C1976</f>
        <v>0.71</v>
      </c>
      <c r="C1973" s="5">
        <f>TITRES_STAT!D1976</f>
        <v>0.71</v>
      </c>
      <c r="D1973" s="5">
        <f>TITRES_STAT!E1976</f>
        <v>4599</v>
      </c>
      <c r="E1973" s="2">
        <f t="shared" si="120"/>
        <v>9505448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NEUTRAL</v>
      </c>
    </row>
    <row r="1974" spans="1:8" ht="13.5" x14ac:dyDescent="0.25">
      <c r="A1974" s="3">
        <f>TITRES_STAT!B1977</f>
        <v>45180</v>
      </c>
      <c r="B1974" s="5">
        <f>TITRES_STAT!C1977</f>
        <v>0.71</v>
      </c>
      <c r="C1974" s="5">
        <f>TITRES_STAT!D1977</f>
        <v>0.71</v>
      </c>
      <c r="D1974" s="5">
        <f>TITRES_STAT!E1977</f>
        <v>9879</v>
      </c>
      <c r="E1974" s="2">
        <f t="shared" si="120"/>
        <v>9505448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45181</v>
      </c>
      <c r="B1975" s="5">
        <f>TITRES_STAT!C1978</f>
        <v>0.71</v>
      </c>
      <c r="C1975" s="5">
        <f>TITRES_STAT!D1978</f>
        <v>0.71</v>
      </c>
      <c r="D1975" s="5">
        <f>TITRES_STAT!E1978</f>
        <v>7700</v>
      </c>
      <c r="E1975" s="2">
        <f t="shared" si="120"/>
        <v>9505448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NEUTRAL</v>
      </c>
    </row>
    <row r="1976" spans="1:8" ht="13.5" x14ac:dyDescent="0.25">
      <c r="A1976" s="3">
        <f>TITRES_STAT!B1979</f>
        <v>45182</v>
      </c>
      <c r="B1976" s="5">
        <f>TITRES_STAT!C1979</f>
        <v>0.74</v>
      </c>
      <c r="C1976" s="5">
        <f>TITRES_STAT!D1979</f>
        <v>0.74</v>
      </c>
      <c r="D1976" s="5">
        <f>TITRES_STAT!E1979</f>
        <v>10456</v>
      </c>
      <c r="E1976" s="2">
        <f t="shared" si="120"/>
        <v>9515904</v>
      </c>
      <c r="F1976" s="5" t="str">
        <f t="shared" si="123"/>
        <v>BULLISH</v>
      </c>
      <c r="G1976" s="5" t="str">
        <f t="shared" si="122"/>
        <v>NEUTRAL</v>
      </c>
      <c r="H1976" s="5" t="str">
        <f t="shared" si="121"/>
        <v>CONFIRMED BULLISH</v>
      </c>
    </row>
    <row r="1977" spans="1:8" ht="13.5" x14ac:dyDescent="0.25">
      <c r="A1977" s="3">
        <f>TITRES_STAT!B1980</f>
        <v>45183</v>
      </c>
      <c r="B1977" s="5">
        <f>TITRES_STAT!C1980</f>
        <v>0.75</v>
      </c>
      <c r="C1977" s="5">
        <f>TITRES_STAT!D1980</f>
        <v>0.75</v>
      </c>
      <c r="D1977" s="5">
        <f>TITRES_STAT!E1980</f>
        <v>14063</v>
      </c>
      <c r="E1977" s="2">
        <f t="shared" si="120"/>
        <v>9529967</v>
      </c>
      <c r="F1977" s="5" t="str">
        <f t="shared" si="123"/>
        <v>BULLISH</v>
      </c>
      <c r="G1977" s="5" t="str">
        <f t="shared" si="122"/>
        <v>NEUTRAL</v>
      </c>
      <c r="H1977" s="5" t="str">
        <f t="shared" si="121"/>
        <v>CONFIRMED BULLISH</v>
      </c>
    </row>
    <row r="1978" spans="1:8" ht="13.5" x14ac:dyDescent="0.25">
      <c r="A1978" s="3">
        <f>TITRES_STAT!B1981</f>
        <v>45184</v>
      </c>
      <c r="B1978" s="5">
        <f>TITRES_STAT!C1981</f>
        <v>0.76</v>
      </c>
      <c r="C1978" s="5">
        <f>TITRES_STAT!D1981</f>
        <v>0.76</v>
      </c>
      <c r="D1978" s="5">
        <f>TITRES_STAT!E1981</f>
        <v>57397</v>
      </c>
      <c r="E1978" s="2">
        <f t="shared" si="120"/>
        <v>9587364</v>
      </c>
      <c r="F1978" s="5" t="str">
        <f t="shared" si="123"/>
        <v>BULLISH</v>
      </c>
      <c r="G1978" s="5" t="str">
        <f t="shared" si="122"/>
        <v>NEUTRAL</v>
      </c>
      <c r="H1978" s="5" t="str">
        <f t="shared" si="121"/>
        <v>CONFIRMED BULLISH</v>
      </c>
    </row>
    <row r="1979" spans="1:8" ht="13.5" x14ac:dyDescent="0.25">
      <c r="A1979" s="3">
        <f>TITRES_STAT!B1982</f>
        <v>45187</v>
      </c>
      <c r="B1979" s="5">
        <f>TITRES_STAT!C1982</f>
        <v>0.76</v>
      </c>
      <c r="C1979" s="5">
        <f>TITRES_STAT!D1982</f>
        <v>0.76</v>
      </c>
      <c r="D1979" s="5">
        <f>TITRES_STAT!E1982</f>
        <v>49571</v>
      </c>
      <c r="E1979" s="2">
        <f t="shared" si="120"/>
        <v>9587364</v>
      </c>
      <c r="F1979" s="5" t="str">
        <f t="shared" si="123"/>
        <v>BULLISH</v>
      </c>
      <c r="G1979" s="5" t="str">
        <f t="shared" si="122"/>
        <v>NEUTRAL</v>
      </c>
      <c r="H1979" s="5" t="str">
        <f t="shared" si="121"/>
        <v>CONFIRMED BULLISH</v>
      </c>
    </row>
    <row r="1980" spans="1:8" ht="13.5" x14ac:dyDescent="0.25">
      <c r="A1980" s="3">
        <f>TITRES_STAT!B1983</f>
        <v>45188</v>
      </c>
      <c r="B1980" s="5">
        <f>TITRES_STAT!C1983</f>
        <v>0.76</v>
      </c>
      <c r="C1980" s="5">
        <f>TITRES_STAT!D1983</f>
        <v>0.76</v>
      </c>
      <c r="D1980" s="5">
        <f>TITRES_STAT!E1983</f>
        <v>11779</v>
      </c>
      <c r="E1980" s="2">
        <f t="shared" si="120"/>
        <v>9587364</v>
      </c>
      <c r="F1980" s="5" t="str">
        <f t="shared" si="123"/>
        <v>BULLISH</v>
      </c>
      <c r="G1980" s="5" t="str">
        <f t="shared" si="122"/>
        <v>NEUTRAL</v>
      </c>
      <c r="H1980" s="5" t="str">
        <f t="shared" si="121"/>
        <v>CONFIRMED BULLISH</v>
      </c>
    </row>
    <row r="1981" spans="1:8" ht="13.5" x14ac:dyDescent="0.25">
      <c r="A1981" s="3">
        <f>TITRES_STAT!B1984</f>
        <v>45189</v>
      </c>
      <c r="B1981" s="5">
        <f>TITRES_STAT!C1984</f>
        <v>0.77</v>
      </c>
      <c r="C1981" s="5">
        <f>TITRES_STAT!D1984</f>
        <v>0.77</v>
      </c>
      <c r="D1981" s="5">
        <f>TITRES_STAT!E1984</f>
        <v>12034</v>
      </c>
      <c r="E1981" s="2">
        <f t="shared" si="120"/>
        <v>9599398</v>
      </c>
      <c r="F1981" s="5" t="str">
        <f t="shared" si="123"/>
        <v>BULLISH</v>
      </c>
      <c r="G1981" s="5" t="str">
        <f t="shared" si="122"/>
        <v>NEUTRAL</v>
      </c>
      <c r="H1981" s="5" t="str">
        <f t="shared" si="121"/>
        <v>CONFIRMED BULLISH</v>
      </c>
    </row>
    <row r="1982" spans="1:8" ht="13.5" x14ac:dyDescent="0.25">
      <c r="A1982" s="3">
        <f>TITRES_STAT!B1985</f>
        <v>45190</v>
      </c>
      <c r="B1982" s="5">
        <f>TITRES_STAT!C1985</f>
        <v>0.77</v>
      </c>
      <c r="C1982" s="5">
        <f>TITRES_STAT!D1985</f>
        <v>0.77</v>
      </c>
      <c r="D1982" s="5">
        <f>TITRES_STAT!E1985</f>
        <v>2500</v>
      </c>
      <c r="E1982" s="2">
        <f t="shared" si="120"/>
        <v>9599398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CONFIRMED BULLISH</v>
      </c>
    </row>
    <row r="1983" spans="1:8" ht="13.5" x14ac:dyDescent="0.25">
      <c r="A1983" s="3">
        <f>TITRES_STAT!B1986</f>
        <v>45191</v>
      </c>
      <c r="B1983" s="5">
        <f>TITRES_STAT!C1986</f>
        <v>0.73</v>
      </c>
      <c r="C1983" s="5">
        <f>TITRES_STAT!D1986</f>
        <v>0.73</v>
      </c>
      <c r="D1983" s="5">
        <f>TITRES_STAT!E1986</f>
        <v>27856</v>
      </c>
      <c r="E1983" s="2">
        <f t="shared" si="120"/>
        <v>9571542</v>
      </c>
      <c r="F1983" s="5" t="str">
        <f t="shared" si="123"/>
        <v>BEARISH</v>
      </c>
      <c r="G1983" s="5" t="str">
        <f t="shared" si="122"/>
        <v>NEUTRAL</v>
      </c>
      <c r="H1983" s="5" t="str">
        <f t="shared" si="121"/>
        <v>CONFIRMED BEARISH</v>
      </c>
    </row>
    <row r="1984" spans="1:8" ht="13.5" x14ac:dyDescent="0.25">
      <c r="A1984" s="3">
        <f>TITRES_STAT!B1987</f>
        <v>45194</v>
      </c>
      <c r="B1984" s="5">
        <f>TITRES_STAT!C1987</f>
        <v>0.76</v>
      </c>
      <c r="C1984" s="5">
        <f>TITRES_STAT!D1987</f>
        <v>0.76</v>
      </c>
      <c r="D1984" s="5">
        <f>TITRES_STAT!E1987</f>
        <v>4203</v>
      </c>
      <c r="E1984" s="2">
        <f t="shared" si="120"/>
        <v>9575745</v>
      </c>
      <c r="F1984" s="5" t="str">
        <f t="shared" si="123"/>
        <v>BEARISH</v>
      </c>
      <c r="G1984" s="5" t="str">
        <f t="shared" si="122"/>
        <v>NEUTRAL</v>
      </c>
      <c r="H1984" s="5" t="str">
        <f t="shared" si="121"/>
        <v>NEUTRAL</v>
      </c>
    </row>
    <row r="1985" spans="1:8" ht="13.5" x14ac:dyDescent="0.25">
      <c r="A1985" s="3">
        <f>TITRES_STAT!B1988</f>
        <v>45195</v>
      </c>
      <c r="B1985" s="5">
        <f>TITRES_STAT!C1988</f>
        <v>0.75</v>
      </c>
      <c r="C1985" s="5">
        <f>TITRES_STAT!D1988</f>
        <v>0.75</v>
      </c>
      <c r="D1985" s="5">
        <f>TITRES_STAT!E1988</f>
        <v>3980</v>
      </c>
      <c r="E1985" s="2">
        <f t="shared" si="120"/>
        <v>9571765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CONFIRMED BEARISH</v>
      </c>
    </row>
    <row r="1986" spans="1:8" ht="13.5" x14ac:dyDescent="0.25">
      <c r="A1986" s="3">
        <f>TITRES_STAT!B1989</f>
        <v>45197</v>
      </c>
      <c r="B1986" s="5">
        <f>TITRES_STAT!C1989</f>
        <v>0.73</v>
      </c>
      <c r="C1986" s="5">
        <f>TITRES_STAT!D1989</f>
        <v>0.73</v>
      </c>
      <c r="D1986" s="5">
        <f>TITRES_STAT!E1989</f>
        <v>11020</v>
      </c>
      <c r="E1986" s="2">
        <f t="shared" si="120"/>
        <v>9560745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45198</v>
      </c>
      <c r="B1987" s="5">
        <f>TITRES_STAT!C1990</f>
        <v>0.73</v>
      </c>
      <c r="C1987" s="5">
        <f>TITRES_STAT!D1990</f>
        <v>0.73</v>
      </c>
      <c r="D1987" s="5">
        <f>TITRES_STAT!E1990</f>
        <v>2668</v>
      </c>
      <c r="E1987" s="2">
        <f t="shared" si="120"/>
        <v>9560745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CONFIRMED BEARISH</v>
      </c>
    </row>
    <row r="1988" spans="1:8" ht="13.5" x14ac:dyDescent="0.25">
      <c r="A1988" s="3">
        <f>TITRES_STAT!B1991</f>
        <v>45201</v>
      </c>
      <c r="B1988" s="5">
        <f>TITRES_STAT!C1991</f>
        <v>0.75</v>
      </c>
      <c r="C1988" s="5">
        <f>TITRES_STAT!D1991</f>
        <v>0.75</v>
      </c>
      <c r="D1988" s="5">
        <f>TITRES_STAT!E1991</f>
        <v>7959</v>
      </c>
      <c r="E1988" s="2">
        <f t="shared" ref="E1988:E2051" si="124">IF(B1988&gt;B1987, E1987+D1988, IF(B1988&lt;B1987, E1987-D1988, E1987))</f>
        <v>9568704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BEARISH DIVERGENCE</v>
      </c>
    </row>
    <row r="1989" spans="1:8" ht="13.5" x14ac:dyDescent="0.25">
      <c r="A1989" s="3">
        <f>TITRES_STAT!B1992</f>
        <v>45202</v>
      </c>
      <c r="B1989" s="5">
        <f>TITRES_STAT!C1992</f>
        <v>0.74</v>
      </c>
      <c r="C1989" s="5">
        <f>TITRES_STAT!D1992</f>
        <v>0.74</v>
      </c>
      <c r="D1989" s="5">
        <f>TITRES_STAT!E1992</f>
        <v>10904</v>
      </c>
      <c r="E1989" s="2">
        <f t="shared" si="124"/>
        <v>9557800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CONFIRMED BEARISH</v>
      </c>
    </row>
    <row r="1990" spans="1:8" ht="13.5" x14ac:dyDescent="0.25">
      <c r="A1990" s="3">
        <f>TITRES_STAT!B1993</f>
        <v>45203</v>
      </c>
      <c r="B1990" s="5">
        <f>TITRES_STAT!C1993</f>
        <v>0.72</v>
      </c>
      <c r="C1990" s="5">
        <f>TITRES_STAT!D1993</f>
        <v>0.72</v>
      </c>
      <c r="D1990" s="5">
        <f>TITRES_STAT!E1993</f>
        <v>2650</v>
      </c>
      <c r="E1990" s="2">
        <f t="shared" si="124"/>
        <v>9555150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45204</v>
      </c>
      <c r="B1991" s="5">
        <f>TITRES_STAT!C1994</f>
        <v>0.73</v>
      </c>
      <c r="C1991" s="5">
        <f>TITRES_STAT!D1994</f>
        <v>0.73</v>
      </c>
      <c r="D1991" s="5">
        <f>TITRES_STAT!E1994</f>
        <v>2172</v>
      </c>
      <c r="E1991" s="2">
        <f t="shared" si="124"/>
        <v>9557322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NEUTRAL</v>
      </c>
    </row>
    <row r="1992" spans="1:8" ht="13.5" x14ac:dyDescent="0.25">
      <c r="A1992" s="3">
        <f>TITRES_STAT!B1995</f>
        <v>45205</v>
      </c>
      <c r="B1992" s="5">
        <f>TITRES_STAT!C1995</f>
        <v>0.73</v>
      </c>
      <c r="C1992" s="5">
        <f>TITRES_STAT!D1995</f>
        <v>0.73</v>
      </c>
      <c r="D1992" s="5">
        <f>TITRES_STAT!E1995</f>
        <v>51</v>
      </c>
      <c r="E1992" s="2">
        <f t="shared" si="124"/>
        <v>9557322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NEUTRAL</v>
      </c>
    </row>
    <row r="1993" spans="1:8" ht="13.5" x14ac:dyDescent="0.25">
      <c r="A1993" s="3">
        <f>TITRES_STAT!B1996</f>
        <v>45208</v>
      </c>
      <c r="B1993" s="5">
        <f>TITRES_STAT!C1996</f>
        <v>0.73</v>
      </c>
      <c r="C1993" s="5">
        <f>TITRES_STAT!D1996</f>
        <v>0.73</v>
      </c>
      <c r="D1993" s="5">
        <f>TITRES_STAT!E1996</f>
        <v>6213</v>
      </c>
      <c r="E1993" s="2">
        <f t="shared" si="124"/>
        <v>9557322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45209</v>
      </c>
      <c r="B1994" s="5">
        <f>TITRES_STAT!C1997</f>
        <v>0.72</v>
      </c>
      <c r="C1994" s="5">
        <f>TITRES_STAT!D1997</f>
        <v>0.72</v>
      </c>
      <c r="D1994" s="5">
        <f>TITRES_STAT!E1997</f>
        <v>25</v>
      </c>
      <c r="E1994" s="2">
        <f t="shared" si="124"/>
        <v>9557297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CONFIRMED BEARISH</v>
      </c>
    </row>
    <row r="1995" spans="1:8" ht="13.5" x14ac:dyDescent="0.25">
      <c r="A1995" s="3">
        <f>TITRES_STAT!B1998</f>
        <v>45210</v>
      </c>
      <c r="B1995" s="5">
        <f>TITRES_STAT!C1998</f>
        <v>0.72</v>
      </c>
      <c r="C1995" s="5">
        <f>TITRES_STAT!D1998</f>
        <v>0.72</v>
      </c>
      <c r="D1995" s="5">
        <f>TITRES_STAT!E1998</f>
        <v>1117</v>
      </c>
      <c r="E1995" s="2">
        <f t="shared" si="124"/>
        <v>9557297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NEUTRAL</v>
      </c>
    </row>
    <row r="1996" spans="1:8" ht="13.5" x14ac:dyDescent="0.25">
      <c r="A1996" s="3">
        <f>TITRES_STAT!B1999</f>
        <v>45211</v>
      </c>
      <c r="B1996" s="5">
        <f>TITRES_STAT!C1999</f>
        <v>0.73</v>
      </c>
      <c r="C1996" s="5">
        <f>TITRES_STAT!D1999</f>
        <v>0.73</v>
      </c>
      <c r="D1996" s="5">
        <f>TITRES_STAT!E1999</f>
        <v>5768</v>
      </c>
      <c r="E1996" s="2">
        <f t="shared" si="124"/>
        <v>9563065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NEUTRAL</v>
      </c>
    </row>
    <row r="1997" spans="1:8" ht="13.5" x14ac:dyDescent="0.25">
      <c r="A1997" s="3">
        <f>TITRES_STAT!B2000</f>
        <v>45212</v>
      </c>
      <c r="B1997" s="5">
        <f>TITRES_STAT!C2000</f>
        <v>0.73</v>
      </c>
      <c r="C1997" s="5">
        <f>TITRES_STAT!D2000</f>
        <v>0.73</v>
      </c>
      <c r="D1997" s="5">
        <f>TITRES_STAT!E2000</f>
        <v>1525</v>
      </c>
      <c r="E1997" s="2">
        <f t="shared" si="124"/>
        <v>9563065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NEUTRAL</v>
      </c>
    </row>
    <row r="1998" spans="1:8" ht="13.5" x14ac:dyDescent="0.25">
      <c r="A1998" s="3">
        <f>TITRES_STAT!B2001</f>
        <v>45215</v>
      </c>
      <c r="B1998" s="5">
        <f>TITRES_STAT!C2001</f>
        <v>0.73</v>
      </c>
      <c r="C1998" s="5">
        <f>TITRES_STAT!D2001</f>
        <v>0.73</v>
      </c>
      <c r="D1998" s="5">
        <f>TITRES_STAT!E2001</f>
        <v>2150</v>
      </c>
      <c r="E1998" s="2">
        <f t="shared" si="124"/>
        <v>9563065</v>
      </c>
      <c r="F1998" s="5" t="str">
        <f t="shared" si="127"/>
        <v>BULLISH</v>
      </c>
      <c r="G1998" s="5" t="str">
        <f t="shared" si="126"/>
        <v>NEUTRAL</v>
      </c>
      <c r="H1998" s="5" t="str">
        <f t="shared" si="125"/>
        <v>NEUTRAL</v>
      </c>
    </row>
    <row r="1999" spans="1:8" ht="13.5" x14ac:dyDescent="0.25">
      <c r="A1999" s="3">
        <f>TITRES_STAT!B2002</f>
        <v>45216</v>
      </c>
      <c r="B1999" s="5">
        <f>TITRES_STAT!C2002</f>
        <v>0.73</v>
      </c>
      <c r="C1999" s="5">
        <f>TITRES_STAT!D2002</f>
        <v>0.73</v>
      </c>
      <c r="D1999" s="5">
        <f>TITRES_STAT!E2002</f>
        <v>12235</v>
      </c>
      <c r="E1999" s="2">
        <f t="shared" si="124"/>
        <v>9563065</v>
      </c>
      <c r="F1999" s="5" t="str">
        <f t="shared" si="127"/>
        <v>BULLISH</v>
      </c>
      <c r="G1999" s="5" t="str">
        <f t="shared" si="126"/>
        <v>NEUTRAL</v>
      </c>
      <c r="H1999" s="5" t="str">
        <f t="shared" si="125"/>
        <v>CONFIRMED BULLISH</v>
      </c>
    </row>
    <row r="2000" spans="1:8" ht="13.5" x14ac:dyDescent="0.25">
      <c r="A2000" s="3">
        <f>TITRES_STAT!B2003</f>
        <v>45217</v>
      </c>
      <c r="B2000" s="5">
        <f>TITRES_STAT!C2003</f>
        <v>0.74</v>
      </c>
      <c r="C2000" s="5">
        <f>TITRES_STAT!D2003</f>
        <v>0.74</v>
      </c>
      <c r="D2000" s="5">
        <f>TITRES_STAT!E2003</f>
        <v>1890</v>
      </c>
      <c r="E2000" s="2">
        <f t="shared" si="124"/>
        <v>9564955</v>
      </c>
      <c r="F2000" s="5" t="str">
        <f t="shared" si="127"/>
        <v>BULLISH</v>
      </c>
      <c r="G2000" s="5" t="str">
        <f t="shared" si="126"/>
        <v>NEUTRAL</v>
      </c>
      <c r="H2000" s="5" t="str">
        <f t="shared" si="125"/>
        <v>CONFIRMED BULLISH</v>
      </c>
    </row>
    <row r="2001" spans="1:8" ht="13.5" x14ac:dyDescent="0.25">
      <c r="A2001" s="3">
        <f>TITRES_STAT!B2004</f>
        <v>45218</v>
      </c>
      <c r="B2001" s="5">
        <f>TITRES_STAT!C2004</f>
        <v>0.7</v>
      </c>
      <c r="C2001" s="5">
        <f>TITRES_STAT!D2004</f>
        <v>0.7</v>
      </c>
      <c r="D2001" s="5">
        <f>TITRES_STAT!E2004</f>
        <v>500</v>
      </c>
      <c r="E2001" s="2">
        <f t="shared" si="124"/>
        <v>9564455</v>
      </c>
      <c r="F2001" s="5" t="str">
        <f t="shared" si="127"/>
        <v>BULLISH</v>
      </c>
      <c r="G2001" s="5" t="str">
        <f t="shared" si="126"/>
        <v>NEUTRAL</v>
      </c>
      <c r="H2001" s="5" t="str">
        <f t="shared" si="125"/>
        <v>BULLISH DIVERGENCE</v>
      </c>
    </row>
    <row r="2002" spans="1:8" ht="13.5" x14ac:dyDescent="0.25">
      <c r="A2002" s="3">
        <f>TITRES_STAT!B2005</f>
        <v>45219</v>
      </c>
      <c r="B2002" s="5">
        <f>TITRES_STAT!C2005</f>
        <v>0.73</v>
      </c>
      <c r="C2002" s="5">
        <f>TITRES_STAT!D2005</f>
        <v>0.73</v>
      </c>
      <c r="D2002" s="5">
        <f>TITRES_STAT!E2005</f>
        <v>3580</v>
      </c>
      <c r="E2002" s="2">
        <f t="shared" si="124"/>
        <v>9568035</v>
      </c>
      <c r="F2002" s="5" t="str">
        <f t="shared" si="127"/>
        <v>BULLISH</v>
      </c>
      <c r="G2002" s="5" t="str">
        <f t="shared" si="126"/>
        <v>NEUTRAL</v>
      </c>
      <c r="H2002" s="5" t="str">
        <f t="shared" si="125"/>
        <v>NEUTRAL</v>
      </c>
    </row>
    <row r="2003" spans="1:8" ht="13.5" x14ac:dyDescent="0.25">
      <c r="A2003" s="3">
        <f>TITRES_STAT!B2006</f>
        <v>45222</v>
      </c>
      <c r="B2003" s="5">
        <f>TITRES_STAT!C2006</f>
        <v>0.73</v>
      </c>
      <c r="C2003" s="5">
        <f>TITRES_STAT!D2006</f>
        <v>0.73</v>
      </c>
      <c r="D2003" s="5">
        <f>TITRES_STAT!E2006</f>
        <v>4033</v>
      </c>
      <c r="E2003" s="2">
        <f t="shared" si="124"/>
        <v>9568035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NEUTRAL</v>
      </c>
    </row>
    <row r="2004" spans="1:8" ht="13.5" x14ac:dyDescent="0.25">
      <c r="A2004" s="3">
        <f>TITRES_STAT!B2007</f>
        <v>45223</v>
      </c>
      <c r="B2004" s="5">
        <f>TITRES_STAT!C2007</f>
        <v>0.72</v>
      </c>
      <c r="C2004" s="5">
        <f>TITRES_STAT!D2007</f>
        <v>0.72</v>
      </c>
      <c r="D2004" s="5">
        <f>TITRES_STAT!E2007</f>
        <v>1524</v>
      </c>
      <c r="E2004" s="2">
        <f t="shared" si="124"/>
        <v>9566511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BULLISH DIVERGENCE</v>
      </c>
    </row>
    <row r="2005" spans="1:8" ht="13.5" x14ac:dyDescent="0.25">
      <c r="A2005" s="3">
        <f>TITRES_STAT!B2008</f>
        <v>45224</v>
      </c>
      <c r="B2005" s="5">
        <f>TITRES_STAT!C2008</f>
        <v>0.72</v>
      </c>
      <c r="C2005" s="5">
        <f>TITRES_STAT!D2008</f>
        <v>0.72</v>
      </c>
      <c r="D2005" s="5">
        <f>TITRES_STAT!E2008</f>
        <v>0</v>
      </c>
      <c r="E2005" s="2">
        <f t="shared" si="124"/>
        <v>9566511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BULLISH DIVERGENCE</v>
      </c>
    </row>
    <row r="2006" spans="1:8" ht="13.5" x14ac:dyDescent="0.25">
      <c r="A2006" s="3">
        <f>TITRES_STAT!B2009</f>
        <v>45225</v>
      </c>
      <c r="B2006" s="5">
        <f>TITRES_STAT!C2009</f>
        <v>0.69</v>
      </c>
      <c r="C2006" s="5">
        <f>TITRES_STAT!D2009</f>
        <v>0.69</v>
      </c>
      <c r="D2006" s="5">
        <f>TITRES_STAT!E2009</f>
        <v>16584</v>
      </c>
      <c r="E2006" s="2">
        <f t="shared" si="124"/>
        <v>9549927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CONFIRMED BEARISH</v>
      </c>
    </row>
    <row r="2007" spans="1:8" ht="13.5" x14ac:dyDescent="0.25">
      <c r="A2007" s="3">
        <f>TITRES_STAT!B2010</f>
        <v>45226</v>
      </c>
      <c r="B2007" s="5">
        <f>TITRES_STAT!C2010</f>
        <v>0.72</v>
      </c>
      <c r="C2007" s="5">
        <f>TITRES_STAT!D2010</f>
        <v>0.72</v>
      </c>
      <c r="D2007" s="5">
        <f>TITRES_STAT!E2010</f>
        <v>1216</v>
      </c>
      <c r="E2007" s="2">
        <f t="shared" si="124"/>
        <v>9551143</v>
      </c>
      <c r="F2007" s="5" t="str">
        <f t="shared" si="127"/>
        <v>BEARISH</v>
      </c>
      <c r="G2007" s="5" t="str">
        <f t="shared" si="126"/>
        <v>NEUTRAL</v>
      </c>
      <c r="H2007" s="5" t="str">
        <f t="shared" si="125"/>
        <v>CONFIRMED BEARISH</v>
      </c>
    </row>
    <row r="2008" spans="1:8" ht="13.5" x14ac:dyDescent="0.25">
      <c r="A2008" s="3">
        <f>TITRES_STAT!B2011</f>
        <v>45229</v>
      </c>
      <c r="B2008" s="5">
        <f>TITRES_STAT!C2011</f>
        <v>0.71</v>
      </c>
      <c r="C2008" s="5">
        <f>TITRES_STAT!D2011</f>
        <v>0.71</v>
      </c>
      <c r="D2008" s="5">
        <f>TITRES_STAT!E2011</f>
        <v>13461</v>
      </c>
      <c r="E2008" s="2">
        <f t="shared" si="124"/>
        <v>9537682</v>
      </c>
      <c r="F2008" s="5" t="str">
        <f t="shared" si="127"/>
        <v>BEARISH</v>
      </c>
      <c r="G2008" s="5" t="str">
        <f t="shared" si="126"/>
        <v>NEUTRAL</v>
      </c>
      <c r="H2008" s="5" t="str">
        <f t="shared" si="125"/>
        <v>CONFIRMED BEARISH</v>
      </c>
    </row>
    <row r="2009" spans="1:8" ht="13.5" x14ac:dyDescent="0.25">
      <c r="A2009" s="3">
        <f>TITRES_STAT!B2012</f>
        <v>45230</v>
      </c>
      <c r="B2009" s="5">
        <f>TITRES_STAT!C2012</f>
        <v>0.71</v>
      </c>
      <c r="C2009" s="5">
        <f>TITRES_STAT!D2012</f>
        <v>0.71</v>
      </c>
      <c r="D2009" s="5">
        <f>TITRES_STAT!E2012</f>
        <v>2100</v>
      </c>
      <c r="E2009" s="2">
        <f t="shared" si="124"/>
        <v>9537682</v>
      </c>
      <c r="F2009" s="5" t="str">
        <f t="shared" si="127"/>
        <v>BEARISH</v>
      </c>
      <c r="G2009" s="5" t="str">
        <f t="shared" si="126"/>
        <v>NEUTRAL</v>
      </c>
      <c r="H2009" s="5" t="str">
        <f t="shared" si="125"/>
        <v>CONFIRMED BEARISH</v>
      </c>
    </row>
    <row r="2010" spans="1:8" ht="13.5" x14ac:dyDescent="0.25">
      <c r="A2010" s="3">
        <f>TITRES_STAT!B2013</f>
        <v>45231</v>
      </c>
      <c r="B2010" s="5">
        <f>TITRES_STAT!C2013</f>
        <v>0.7</v>
      </c>
      <c r="C2010" s="5">
        <f>TITRES_STAT!D2013</f>
        <v>0.7</v>
      </c>
      <c r="D2010" s="5">
        <f>TITRES_STAT!E2013</f>
        <v>4320</v>
      </c>
      <c r="E2010" s="2">
        <f t="shared" si="124"/>
        <v>9533362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45232</v>
      </c>
      <c r="B2011" s="5">
        <f>TITRES_STAT!C2014</f>
        <v>0.7</v>
      </c>
      <c r="C2011" s="5">
        <f>TITRES_STAT!D2014</f>
        <v>0.7</v>
      </c>
      <c r="D2011" s="5">
        <f>TITRES_STAT!E2014</f>
        <v>7546</v>
      </c>
      <c r="E2011" s="2">
        <f t="shared" si="124"/>
        <v>9533362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BEARISH DIVERGENCE</v>
      </c>
    </row>
    <row r="2012" spans="1:8" ht="13.5" x14ac:dyDescent="0.25">
      <c r="A2012" s="3">
        <f>TITRES_STAT!B2015</f>
        <v>45233</v>
      </c>
      <c r="B2012" s="5">
        <f>TITRES_STAT!C2015</f>
        <v>0.69</v>
      </c>
      <c r="C2012" s="5">
        <f>TITRES_STAT!D2015</f>
        <v>0.69</v>
      </c>
      <c r="D2012" s="5">
        <f>TITRES_STAT!E2015</f>
        <v>9423</v>
      </c>
      <c r="E2012" s="2">
        <f t="shared" si="124"/>
        <v>9523939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45236</v>
      </c>
      <c r="B2013" s="5">
        <f>TITRES_STAT!C2016</f>
        <v>0.68</v>
      </c>
      <c r="C2013" s="5">
        <f>TITRES_STAT!D2016</f>
        <v>0.68</v>
      </c>
      <c r="D2013" s="5">
        <f>TITRES_STAT!E2016</f>
        <v>35011</v>
      </c>
      <c r="E2013" s="2">
        <f t="shared" si="124"/>
        <v>9488928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45237</v>
      </c>
      <c r="B2014" s="5">
        <f>TITRES_STAT!C2017</f>
        <v>0.68</v>
      </c>
      <c r="C2014" s="5">
        <f>TITRES_STAT!D2017</f>
        <v>0.68</v>
      </c>
      <c r="D2014" s="5">
        <f>TITRES_STAT!E2017</f>
        <v>5413</v>
      </c>
      <c r="E2014" s="2">
        <f t="shared" si="124"/>
        <v>9488928</v>
      </c>
      <c r="F2014" s="5" t="str">
        <f t="shared" si="127"/>
        <v>BEARISH</v>
      </c>
      <c r="G2014" s="5" t="str">
        <f t="shared" si="126"/>
        <v>NEUTRAL</v>
      </c>
      <c r="H2014" s="5" t="str">
        <f t="shared" si="125"/>
        <v>CONFIRMED BEARISH</v>
      </c>
    </row>
    <row r="2015" spans="1:8" ht="13.5" x14ac:dyDescent="0.25">
      <c r="A2015" s="3">
        <f>TITRES_STAT!B2018</f>
        <v>45238</v>
      </c>
      <c r="B2015" s="5">
        <f>TITRES_STAT!C2018</f>
        <v>0.69</v>
      </c>
      <c r="C2015" s="5">
        <f>TITRES_STAT!D2018</f>
        <v>0.69</v>
      </c>
      <c r="D2015" s="5">
        <f>TITRES_STAT!E2018</f>
        <v>1103</v>
      </c>
      <c r="E2015" s="2">
        <f t="shared" si="124"/>
        <v>9490031</v>
      </c>
      <c r="F2015" s="5" t="str">
        <f t="shared" si="127"/>
        <v>BEARISH</v>
      </c>
      <c r="G2015" s="5" t="str">
        <f t="shared" si="126"/>
        <v>NEUTRAL</v>
      </c>
      <c r="H2015" s="5" t="str">
        <f t="shared" si="125"/>
        <v>CONFIRMED BEARISH</v>
      </c>
    </row>
    <row r="2016" spans="1:8" ht="13.5" x14ac:dyDescent="0.25">
      <c r="A2016" s="3">
        <f>TITRES_STAT!B2019</f>
        <v>45239</v>
      </c>
      <c r="B2016" s="5">
        <f>TITRES_STAT!C2019</f>
        <v>0.69</v>
      </c>
      <c r="C2016" s="5">
        <f>TITRES_STAT!D2019</f>
        <v>0.69</v>
      </c>
      <c r="D2016" s="5">
        <f>TITRES_STAT!E2019</f>
        <v>1000</v>
      </c>
      <c r="E2016" s="2">
        <f t="shared" si="124"/>
        <v>9490031</v>
      </c>
      <c r="F2016" s="5" t="str">
        <f t="shared" si="127"/>
        <v>BEARISH</v>
      </c>
      <c r="G2016" s="5" t="str">
        <f t="shared" si="126"/>
        <v>NEUTRAL</v>
      </c>
      <c r="H2016" s="5" t="str">
        <f t="shared" si="125"/>
        <v>CONFIRMED BEARISH</v>
      </c>
    </row>
    <row r="2017" spans="1:8" ht="13.5" x14ac:dyDescent="0.25">
      <c r="A2017" s="3">
        <f>TITRES_STAT!B2020</f>
        <v>45240</v>
      </c>
      <c r="B2017" s="5">
        <f>TITRES_STAT!C2020</f>
        <v>0.69</v>
      </c>
      <c r="C2017" s="5">
        <f>TITRES_STAT!D2020</f>
        <v>0.69</v>
      </c>
      <c r="D2017" s="5">
        <f>TITRES_STAT!E2020</f>
        <v>12709</v>
      </c>
      <c r="E2017" s="2">
        <f t="shared" si="124"/>
        <v>9490031</v>
      </c>
      <c r="F2017" s="5" t="str">
        <f t="shared" si="127"/>
        <v>BEARISH</v>
      </c>
      <c r="G2017" s="5" t="str">
        <f t="shared" si="126"/>
        <v>NEUTRAL</v>
      </c>
      <c r="H2017" s="5" t="str">
        <f t="shared" si="125"/>
        <v>NEUTRAL</v>
      </c>
    </row>
    <row r="2018" spans="1:8" ht="13.5" x14ac:dyDescent="0.25">
      <c r="A2018" s="3">
        <f>TITRES_STAT!B2021</f>
        <v>45243</v>
      </c>
      <c r="B2018" s="5">
        <f>TITRES_STAT!C2021</f>
        <v>0.68</v>
      </c>
      <c r="C2018" s="5">
        <f>TITRES_STAT!D2021</f>
        <v>0.68</v>
      </c>
      <c r="D2018" s="5">
        <f>TITRES_STAT!E2021</f>
        <v>28287</v>
      </c>
      <c r="E2018" s="2">
        <f t="shared" si="124"/>
        <v>9461744</v>
      </c>
      <c r="F2018" s="5" t="str">
        <f t="shared" si="127"/>
        <v>BEARISH</v>
      </c>
      <c r="G2018" s="5" t="str">
        <f t="shared" si="126"/>
        <v>NEUTRAL</v>
      </c>
      <c r="H2018" s="5" t="str">
        <f t="shared" si="125"/>
        <v>NEUTRAL</v>
      </c>
    </row>
    <row r="2019" spans="1:8" ht="13.5" x14ac:dyDescent="0.25">
      <c r="A2019" s="3">
        <f>TITRES_STAT!B2022</f>
        <v>45244</v>
      </c>
      <c r="B2019" s="5">
        <f>TITRES_STAT!C2022</f>
        <v>0.68</v>
      </c>
      <c r="C2019" s="5">
        <f>TITRES_STAT!D2022</f>
        <v>0.68</v>
      </c>
      <c r="D2019" s="5">
        <f>TITRES_STAT!E2022</f>
        <v>7010</v>
      </c>
      <c r="E2019" s="2">
        <f t="shared" si="124"/>
        <v>9461744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NEUTRAL</v>
      </c>
    </row>
    <row r="2020" spans="1:8" ht="13.5" x14ac:dyDescent="0.25">
      <c r="A2020" s="3">
        <f>TITRES_STAT!B2023</f>
        <v>45245</v>
      </c>
      <c r="B2020" s="5">
        <f>TITRES_STAT!C2023</f>
        <v>0.68</v>
      </c>
      <c r="C2020" s="5">
        <f>TITRES_STAT!D2023</f>
        <v>0.68</v>
      </c>
      <c r="D2020" s="5">
        <f>TITRES_STAT!E2023</f>
        <v>525</v>
      </c>
      <c r="E2020" s="2">
        <f t="shared" si="124"/>
        <v>9461744</v>
      </c>
      <c r="F2020" s="5" t="str">
        <f t="shared" si="127"/>
        <v>BEARISH</v>
      </c>
      <c r="G2020" s="5" t="str">
        <f t="shared" si="126"/>
        <v>NEUTRAL</v>
      </c>
      <c r="H2020" s="5" t="str">
        <f t="shared" si="125"/>
        <v>CONFIRMED BEARISH</v>
      </c>
    </row>
    <row r="2021" spans="1:8" ht="13.5" x14ac:dyDescent="0.25">
      <c r="A2021" s="3">
        <f>TITRES_STAT!B2024</f>
        <v>45246</v>
      </c>
      <c r="B2021" s="5">
        <f>TITRES_STAT!C2024</f>
        <v>0.68</v>
      </c>
      <c r="C2021" s="5">
        <f>TITRES_STAT!D2024</f>
        <v>0.68</v>
      </c>
      <c r="D2021" s="5">
        <f>TITRES_STAT!E2024</f>
        <v>3625</v>
      </c>
      <c r="E2021" s="2">
        <f t="shared" si="124"/>
        <v>9461744</v>
      </c>
      <c r="F2021" s="5" t="str">
        <f t="shared" si="127"/>
        <v>BEARISH</v>
      </c>
      <c r="G2021" s="5" t="str">
        <f t="shared" si="126"/>
        <v>NEUTRAL</v>
      </c>
      <c r="H2021" s="5" t="str">
        <f t="shared" si="125"/>
        <v>CONFIRMED BEARISH</v>
      </c>
    </row>
    <row r="2022" spans="1:8" ht="13.5" x14ac:dyDescent="0.25">
      <c r="A2022" s="3">
        <f>TITRES_STAT!B2025</f>
        <v>45247</v>
      </c>
      <c r="B2022" s="5">
        <f>TITRES_STAT!C2025</f>
        <v>0.69</v>
      </c>
      <c r="C2022" s="5">
        <f>TITRES_STAT!D2025</f>
        <v>0.69</v>
      </c>
      <c r="D2022" s="5">
        <f>TITRES_STAT!E2025</f>
        <v>6356</v>
      </c>
      <c r="E2022" s="2">
        <f t="shared" si="124"/>
        <v>9468100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NEUTRAL</v>
      </c>
    </row>
    <row r="2023" spans="1:8" ht="13.5" x14ac:dyDescent="0.25">
      <c r="A2023" s="3">
        <f>TITRES_STAT!B2026</f>
        <v>45250</v>
      </c>
      <c r="B2023" s="5">
        <f>TITRES_STAT!C2026</f>
        <v>0.69</v>
      </c>
      <c r="C2023" s="5">
        <f>TITRES_STAT!D2026</f>
        <v>0.69</v>
      </c>
      <c r="D2023" s="5">
        <f>TITRES_STAT!E2026</f>
        <v>7626</v>
      </c>
      <c r="E2023" s="2">
        <f t="shared" si="124"/>
        <v>9468100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CONFIRMED BULLISH</v>
      </c>
    </row>
    <row r="2024" spans="1:8" ht="13.5" x14ac:dyDescent="0.25">
      <c r="A2024" s="3">
        <f>TITRES_STAT!B2027</f>
        <v>45251</v>
      </c>
      <c r="B2024" s="5">
        <f>TITRES_STAT!C2027</f>
        <v>0.69</v>
      </c>
      <c r="C2024" s="5">
        <f>TITRES_STAT!D2027</f>
        <v>0.69</v>
      </c>
      <c r="D2024" s="5">
        <f>TITRES_STAT!E2027</f>
        <v>10049</v>
      </c>
      <c r="E2024" s="2">
        <f t="shared" si="124"/>
        <v>9468100</v>
      </c>
      <c r="F2024" s="5" t="str">
        <f t="shared" si="127"/>
        <v>BULLISH</v>
      </c>
      <c r="G2024" s="5" t="str">
        <f t="shared" si="126"/>
        <v>NEUTRAL</v>
      </c>
      <c r="H2024" s="5" t="str">
        <f t="shared" si="125"/>
        <v>CONFIRMED BULLISH</v>
      </c>
    </row>
    <row r="2025" spans="1:8" ht="13.5" x14ac:dyDescent="0.25">
      <c r="A2025" s="3">
        <f>TITRES_STAT!B2028</f>
        <v>45252</v>
      </c>
      <c r="B2025" s="5">
        <f>TITRES_STAT!C2028</f>
        <v>0.69</v>
      </c>
      <c r="C2025" s="5">
        <f>TITRES_STAT!D2028</f>
        <v>0.69</v>
      </c>
      <c r="D2025" s="5">
        <f>TITRES_STAT!E2028</f>
        <v>16445</v>
      </c>
      <c r="E2025" s="2">
        <f t="shared" si="124"/>
        <v>9468100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CONFIRMED BULLISH</v>
      </c>
    </row>
    <row r="2026" spans="1:8" ht="13.5" x14ac:dyDescent="0.25">
      <c r="A2026" s="3">
        <f>TITRES_STAT!B2029</f>
        <v>45253</v>
      </c>
      <c r="B2026" s="5">
        <f>TITRES_STAT!C2029</f>
        <v>0.69</v>
      </c>
      <c r="C2026" s="5">
        <f>TITRES_STAT!D2029</f>
        <v>0.69</v>
      </c>
      <c r="D2026" s="5">
        <f>TITRES_STAT!E2029</f>
        <v>6363</v>
      </c>
      <c r="E2026" s="2">
        <f t="shared" si="124"/>
        <v>9468100</v>
      </c>
      <c r="F2026" s="5" t="str">
        <f t="shared" si="127"/>
        <v>BULLISH</v>
      </c>
      <c r="G2026" s="5" t="str">
        <f t="shared" si="126"/>
        <v>NEUTRAL</v>
      </c>
      <c r="H2026" s="5" t="str">
        <f t="shared" si="125"/>
        <v>CONFIRMED BULLISH</v>
      </c>
    </row>
    <row r="2027" spans="1:8" ht="13.5" x14ac:dyDescent="0.25">
      <c r="A2027" s="3">
        <f>TITRES_STAT!B2030</f>
        <v>45254</v>
      </c>
      <c r="B2027" s="5">
        <f>TITRES_STAT!C2030</f>
        <v>0.69</v>
      </c>
      <c r="C2027" s="5">
        <f>TITRES_STAT!D2030</f>
        <v>0.69</v>
      </c>
      <c r="D2027" s="5">
        <f>TITRES_STAT!E2030</f>
        <v>20954</v>
      </c>
      <c r="E2027" s="2">
        <f t="shared" si="124"/>
        <v>9468100</v>
      </c>
      <c r="F2027" s="5" t="str">
        <f t="shared" si="127"/>
        <v>NEUTRAL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45257</v>
      </c>
      <c r="B2028" s="5">
        <f>TITRES_STAT!C2031</f>
        <v>0.69</v>
      </c>
      <c r="C2028" s="5">
        <f>TITRES_STAT!D2031</f>
        <v>0.69</v>
      </c>
      <c r="D2028" s="5">
        <f>TITRES_STAT!E2031</f>
        <v>3045</v>
      </c>
      <c r="E2028" s="2">
        <f t="shared" si="124"/>
        <v>9468100</v>
      </c>
      <c r="F2028" s="5" t="str">
        <f t="shared" si="127"/>
        <v>NEUTRAL</v>
      </c>
      <c r="G2028" s="5" t="str">
        <f t="shared" si="126"/>
        <v>NEUTRAL</v>
      </c>
      <c r="H2028" s="5" t="str">
        <f t="shared" si="125"/>
        <v>NEUTRAL</v>
      </c>
    </row>
    <row r="2029" spans="1:8" ht="13.5" x14ac:dyDescent="0.25">
      <c r="A2029" s="3">
        <f>TITRES_STAT!B2032</f>
        <v>45258</v>
      </c>
      <c r="B2029" s="5">
        <f>TITRES_STAT!C2032</f>
        <v>0.67</v>
      </c>
      <c r="C2029" s="5">
        <f>TITRES_STAT!D2032</f>
        <v>0.67</v>
      </c>
      <c r="D2029" s="5">
        <f>TITRES_STAT!E2032</f>
        <v>24646</v>
      </c>
      <c r="E2029" s="2">
        <f t="shared" si="124"/>
        <v>9443454</v>
      </c>
      <c r="F2029" s="5" t="str">
        <f t="shared" si="127"/>
        <v>BEARISH</v>
      </c>
      <c r="G2029" s="5" t="str">
        <f t="shared" si="126"/>
        <v>NEUTRAL</v>
      </c>
      <c r="H2029" s="5" t="str">
        <f t="shared" si="125"/>
        <v>CONFIRMED BEARISH</v>
      </c>
    </row>
    <row r="2030" spans="1:8" ht="13.5" x14ac:dyDescent="0.25">
      <c r="A2030" s="3">
        <f>TITRES_STAT!B2033</f>
        <v>45259</v>
      </c>
      <c r="B2030" s="5">
        <f>TITRES_STAT!C2033</f>
        <v>0.68</v>
      </c>
      <c r="C2030" s="5">
        <f>TITRES_STAT!D2033</f>
        <v>0.68</v>
      </c>
      <c r="D2030" s="5">
        <f>TITRES_STAT!E2033</f>
        <v>33313</v>
      </c>
      <c r="E2030" s="2">
        <f t="shared" si="124"/>
        <v>9476767</v>
      </c>
      <c r="F2030" s="5" t="str">
        <f t="shared" si="127"/>
        <v>BULLISH</v>
      </c>
      <c r="G2030" s="5" t="str">
        <f t="shared" si="126"/>
        <v>NEUTRAL</v>
      </c>
      <c r="H2030" s="5" t="str">
        <f t="shared" si="125"/>
        <v>BULLISH DIVERGENCE</v>
      </c>
    </row>
    <row r="2031" spans="1:8" ht="13.5" x14ac:dyDescent="0.25">
      <c r="A2031" s="3">
        <f>TITRES_STAT!B2034</f>
        <v>45260</v>
      </c>
      <c r="B2031" s="5">
        <f>TITRES_STAT!C2034</f>
        <v>0.67</v>
      </c>
      <c r="C2031" s="5">
        <f>TITRES_STAT!D2034</f>
        <v>0.67</v>
      </c>
      <c r="D2031" s="5">
        <f>TITRES_STAT!E2034</f>
        <v>241457</v>
      </c>
      <c r="E2031" s="2">
        <f t="shared" si="124"/>
        <v>9235310</v>
      </c>
      <c r="F2031" s="5" t="str">
        <f t="shared" si="127"/>
        <v>BEARISH</v>
      </c>
      <c r="G2031" s="5" t="str">
        <f t="shared" si="126"/>
        <v>WEAK</v>
      </c>
      <c r="H2031" s="5" t="str">
        <f t="shared" si="125"/>
        <v>CONFIRMED BEARISH</v>
      </c>
    </row>
    <row r="2032" spans="1:8" ht="13.5" x14ac:dyDescent="0.25">
      <c r="A2032" s="3">
        <f>TITRES_STAT!B2035</f>
        <v>45261</v>
      </c>
      <c r="B2032" s="5">
        <f>TITRES_STAT!C2035</f>
        <v>0.68</v>
      </c>
      <c r="C2032" s="5">
        <f>TITRES_STAT!D2035</f>
        <v>0.68</v>
      </c>
      <c r="D2032" s="5">
        <f>TITRES_STAT!E2035</f>
        <v>14261</v>
      </c>
      <c r="E2032" s="2">
        <f t="shared" si="124"/>
        <v>9249571</v>
      </c>
      <c r="F2032" s="5" t="str">
        <f t="shared" si="127"/>
        <v>BEARISH</v>
      </c>
      <c r="G2032" s="5" t="str">
        <f t="shared" si="126"/>
        <v>WEAK</v>
      </c>
      <c r="H2032" s="5" t="str">
        <f t="shared" si="125"/>
        <v>CONFIRMED BEARISH</v>
      </c>
    </row>
    <row r="2033" spans="1:8" ht="13.5" x14ac:dyDescent="0.25">
      <c r="A2033" s="3">
        <f>TITRES_STAT!B2036</f>
        <v>45264</v>
      </c>
      <c r="B2033" s="5">
        <f>TITRES_STAT!C2036</f>
        <v>0.68</v>
      </c>
      <c r="C2033" s="5">
        <f>TITRES_STAT!D2036</f>
        <v>0.68</v>
      </c>
      <c r="D2033" s="5">
        <f>TITRES_STAT!E2036</f>
        <v>5</v>
      </c>
      <c r="E2033" s="2">
        <f t="shared" si="124"/>
        <v>9249571</v>
      </c>
      <c r="F2033" s="5" t="str">
        <f t="shared" si="127"/>
        <v>BEARISH</v>
      </c>
      <c r="G2033" s="5" t="str">
        <f t="shared" si="126"/>
        <v>WEAK</v>
      </c>
      <c r="H2033" s="5" t="str">
        <f t="shared" si="125"/>
        <v>CONFIRMED BEARISH</v>
      </c>
    </row>
    <row r="2034" spans="1:8" ht="13.5" x14ac:dyDescent="0.25">
      <c r="A2034" s="3">
        <f>TITRES_STAT!B2037</f>
        <v>45265</v>
      </c>
      <c r="B2034" s="5">
        <f>TITRES_STAT!C2037</f>
        <v>0.67</v>
      </c>
      <c r="C2034" s="5">
        <f>TITRES_STAT!D2037</f>
        <v>0.67</v>
      </c>
      <c r="D2034" s="5">
        <f>TITRES_STAT!E2037</f>
        <v>28198</v>
      </c>
      <c r="E2034" s="2">
        <f t="shared" si="124"/>
        <v>9221373</v>
      </c>
      <c r="F2034" s="5" t="str">
        <f t="shared" si="127"/>
        <v>BEARISH</v>
      </c>
      <c r="G2034" s="5" t="str">
        <f t="shared" si="126"/>
        <v>WEAK</v>
      </c>
      <c r="H2034" s="5" t="str">
        <f t="shared" si="125"/>
        <v>NEUTRAL</v>
      </c>
    </row>
    <row r="2035" spans="1:8" ht="13.5" x14ac:dyDescent="0.25">
      <c r="A2035" s="3">
        <f>TITRES_STAT!B2038</f>
        <v>45266</v>
      </c>
      <c r="B2035" s="5">
        <f>TITRES_STAT!C2038</f>
        <v>0.67</v>
      </c>
      <c r="C2035" s="5">
        <f>TITRES_STAT!D2038</f>
        <v>0.67</v>
      </c>
      <c r="D2035" s="5">
        <f>TITRES_STAT!E2038</f>
        <v>1865</v>
      </c>
      <c r="E2035" s="2">
        <f t="shared" si="124"/>
        <v>9221373</v>
      </c>
      <c r="F2035" s="5" t="str">
        <f t="shared" si="127"/>
        <v>BEARISH</v>
      </c>
      <c r="G2035" s="5" t="str">
        <f t="shared" si="126"/>
        <v>WEAK</v>
      </c>
      <c r="H2035" s="5" t="str">
        <f t="shared" si="125"/>
        <v>CONFIRMED BEARISH</v>
      </c>
    </row>
    <row r="2036" spans="1:8" ht="13.5" x14ac:dyDescent="0.25">
      <c r="A2036" s="3">
        <f>TITRES_STAT!B2039</f>
        <v>45267</v>
      </c>
      <c r="B2036" s="5">
        <f>TITRES_STAT!C2039</f>
        <v>0.68</v>
      </c>
      <c r="C2036" s="5">
        <f>TITRES_STAT!D2039</f>
        <v>0.68</v>
      </c>
      <c r="D2036" s="5">
        <f>TITRES_STAT!E2039</f>
        <v>16674</v>
      </c>
      <c r="E2036" s="2">
        <f t="shared" si="124"/>
        <v>9238047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0.68</v>
      </c>
      <c r="C2037" s="5">
        <f>TITRES_STAT!D2040</f>
        <v>0.68</v>
      </c>
      <c r="D2037" s="5">
        <f>TITRES_STAT!E2040</f>
        <v>4525</v>
      </c>
      <c r="E2037" s="2">
        <f t="shared" si="124"/>
        <v>9238047</v>
      </c>
      <c r="F2037" s="5" t="str">
        <f t="shared" si="127"/>
        <v>BEARISH</v>
      </c>
      <c r="G2037" s="5" t="str">
        <f t="shared" si="126"/>
        <v>NEUTRAL</v>
      </c>
      <c r="H2037" s="5" t="str">
        <f t="shared" si="125"/>
        <v>NEUTRAL</v>
      </c>
    </row>
    <row r="2038" spans="1:8" ht="13.5" x14ac:dyDescent="0.25">
      <c r="A2038" s="3">
        <f>TITRES_STAT!B2041</f>
        <v>45271</v>
      </c>
      <c r="B2038" s="5">
        <f>TITRES_STAT!C2041</f>
        <v>0.67</v>
      </c>
      <c r="C2038" s="5">
        <f>TITRES_STAT!D2041</f>
        <v>0.67</v>
      </c>
      <c r="D2038" s="5">
        <f>TITRES_STAT!E2041</f>
        <v>18837</v>
      </c>
      <c r="E2038" s="2">
        <f t="shared" si="124"/>
        <v>9219210</v>
      </c>
      <c r="F2038" s="5" t="str">
        <f t="shared" si="127"/>
        <v>BEARISH</v>
      </c>
      <c r="G2038" s="5" t="str">
        <f t="shared" si="126"/>
        <v>NEUTRAL</v>
      </c>
      <c r="H2038" s="5" t="str">
        <f t="shared" si="125"/>
        <v>CONFIRMED BEARISH</v>
      </c>
    </row>
    <row r="2039" spans="1:8" ht="13.5" x14ac:dyDescent="0.25">
      <c r="A2039" s="3">
        <f>TITRES_STAT!B2042</f>
        <v>45272</v>
      </c>
      <c r="B2039" s="5">
        <f>TITRES_STAT!C2042</f>
        <v>0.69</v>
      </c>
      <c r="C2039" s="5">
        <f>TITRES_STAT!D2042</f>
        <v>0.69</v>
      </c>
      <c r="D2039" s="5">
        <f>TITRES_STAT!E2042</f>
        <v>7767</v>
      </c>
      <c r="E2039" s="2">
        <f t="shared" si="124"/>
        <v>9226977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0.73</v>
      </c>
      <c r="C2040" s="5">
        <f>TITRES_STAT!D2043</f>
        <v>0.73</v>
      </c>
      <c r="D2040" s="5">
        <f>TITRES_STAT!E2043</f>
        <v>88897</v>
      </c>
      <c r="E2040" s="2">
        <f t="shared" si="124"/>
        <v>9315874</v>
      </c>
      <c r="F2040" s="5" t="str">
        <f t="shared" si="127"/>
        <v>BULLISH</v>
      </c>
      <c r="G2040" s="5" t="str">
        <f t="shared" si="126"/>
        <v>NEUTRAL</v>
      </c>
      <c r="H2040" s="5" t="str">
        <f t="shared" si="125"/>
        <v>CONFIRMED BULLISH</v>
      </c>
    </row>
    <row r="2041" spans="1:8" ht="13.5" x14ac:dyDescent="0.25">
      <c r="A2041" s="3">
        <f>TITRES_STAT!B2044</f>
        <v>45274</v>
      </c>
      <c r="B2041" s="5">
        <f>TITRES_STAT!C2044</f>
        <v>0.77</v>
      </c>
      <c r="C2041" s="5">
        <f>TITRES_STAT!D2044</f>
        <v>0.77</v>
      </c>
      <c r="D2041" s="5">
        <f>TITRES_STAT!E2044</f>
        <v>91067</v>
      </c>
      <c r="E2041" s="2">
        <f t="shared" si="124"/>
        <v>9406941</v>
      </c>
      <c r="F2041" s="5" t="str">
        <f t="shared" si="127"/>
        <v>BULLISH</v>
      </c>
      <c r="G2041" s="5" t="str">
        <f t="shared" si="126"/>
        <v>NEUTRAL</v>
      </c>
      <c r="H2041" s="5" t="str">
        <f t="shared" si="125"/>
        <v>CONFIRMED BULLISH</v>
      </c>
    </row>
    <row r="2042" spans="1:8" ht="13.5" x14ac:dyDescent="0.25">
      <c r="A2042" s="3">
        <f>TITRES_STAT!B2045</f>
        <v>45275</v>
      </c>
      <c r="B2042" s="5">
        <f>TITRES_STAT!C2045</f>
        <v>0.77</v>
      </c>
      <c r="C2042" s="5">
        <f>TITRES_STAT!D2045</f>
        <v>0.77</v>
      </c>
      <c r="D2042" s="5">
        <f>TITRES_STAT!E2045</f>
        <v>53225</v>
      </c>
      <c r="E2042" s="2">
        <f t="shared" si="124"/>
        <v>9406941</v>
      </c>
      <c r="F2042" s="5" t="str">
        <f t="shared" si="127"/>
        <v>BULLISH</v>
      </c>
      <c r="G2042" s="5" t="str">
        <f t="shared" si="126"/>
        <v>NEUTRAL</v>
      </c>
      <c r="H2042" s="5" t="str">
        <f t="shared" si="125"/>
        <v>CONFIRMED BULLISH</v>
      </c>
    </row>
    <row r="2043" spans="1:8" ht="13.5" x14ac:dyDescent="0.25">
      <c r="A2043" s="3">
        <f>TITRES_STAT!B2046</f>
        <v>45278</v>
      </c>
      <c r="B2043" s="5">
        <f>TITRES_STAT!C2046</f>
        <v>0.76</v>
      </c>
      <c r="C2043" s="5">
        <f>TITRES_STAT!D2046</f>
        <v>0.76</v>
      </c>
      <c r="D2043" s="5">
        <f>TITRES_STAT!E2046</f>
        <v>19226</v>
      </c>
      <c r="E2043" s="2">
        <f t="shared" si="124"/>
        <v>9387715</v>
      </c>
      <c r="F2043" s="5" t="str">
        <f t="shared" si="127"/>
        <v>BULLISH</v>
      </c>
      <c r="G2043" s="5" t="str">
        <f t="shared" si="126"/>
        <v>NEUTRAL</v>
      </c>
      <c r="H2043" s="5" t="str">
        <f t="shared" si="125"/>
        <v>CONFIRMED BULLISH</v>
      </c>
    </row>
    <row r="2044" spans="1:8" ht="13.5" x14ac:dyDescent="0.25">
      <c r="A2044" s="3">
        <f>TITRES_STAT!B2047</f>
        <v>45279</v>
      </c>
      <c r="B2044" s="5">
        <f>TITRES_STAT!C2047</f>
        <v>0.73</v>
      </c>
      <c r="C2044" s="5">
        <f>TITRES_STAT!D2047</f>
        <v>0.73</v>
      </c>
      <c r="D2044" s="5">
        <f>TITRES_STAT!E2047</f>
        <v>15338</v>
      </c>
      <c r="E2044" s="2">
        <f t="shared" si="124"/>
        <v>9372377</v>
      </c>
      <c r="F2044" s="5" t="str">
        <f t="shared" si="127"/>
        <v>BULLISH</v>
      </c>
      <c r="G2044" s="5" t="str">
        <f t="shared" si="126"/>
        <v>NEUTRAL</v>
      </c>
      <c r="H2044" s="5" t="str">
        <f t="shared" si="125"/>
        <v>CONFIRMED BULLISH</v>
      </c>
    </row>
    <row r="2045" spans="1:8" ht="13.5" x14ac:dyDescent="0.25">
      <c r="A2045" s="3">
        <f>TITRES_STAT!B2048</f>
        <v>45280</v>
      </c>
      <c r="B2045" s="5">
        <f>TITRES_STAT!C2048</f>
        <v>0.73</v>
      </c>
      <c r="C2045" s="5">
        <f>TITRES_STAT!D2048</f>
        <v>0.73</v>
      </c>
      <c r="D2045" s="5">
        <f>TITRES_STAT!E2048</f>
        <v>5499</v>
      </c>
      <c r="E2045" s="2">
        <f t="shared" si="124"/>
        <v>9372377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NEUTRAL</v>
      </c>
    </row>
    <row r="2046" spans="1:8" ht="13.5" x14ac:dyDescent="0.25">
      <c r="A2046" s="3">
        <f>TITRES_STAT!B2049</f>
        <v>45281</v>
      </c>
      <c r="B2046" s="5">
        <f>TITRES_STAT!C2049</f>
        <v>0.75</v>
      </c>
      <c r="C2046" s="5">
        <f>TITRES_STAT!D2049</f>
        <v>0.75</v>
      </c>
      <c r="D2046" s="5">
        <f>TITRES_STAT!E2049</f>
        <v>2269</v>
      </c>
      <c r="E2046" s="2">
        <f t="shared" si="124"/>
        <v>9374646</v>
      </c>
      <c r="F2046" s="5" t="str">
        <f t="shared" si="127"/>
        <v>BEARISH</v>
      </c>
      <c r="G2046" s="5" t="str">
        <f t="shared" si="126"/>
        <v>NEUTRAL</v>
      </c>
      <c r="H2046" s="5" t="str">
        <f t="shared" si="125"/>
        <v>CONFIRMED BEARISH</v>
      </c>
    </row>
    <row r="2047" spans="1:8" ht="13.5" x14ac:dyDescent="0.25">
      <c r="A2047" s="3">
        <f>TITRES_STAT!B2050</f>
        <v>45282</v>
      </c>
      <c r="B2047" s="5">
        <f>TITRES_STAT!C2050</f>
        <v>0.73</v>
      </c>
      <c r="C2047" s="5">
        <f>TITRES_STAT!D2050</f>
        <v>0.73</v>
      </c>
      <c r="D2047" s="5">
        <f>TITRES_STAT!E2050</f>
        <v>15080</v>
      </c>
      <c r="E2047" s="2">
        <f t="shared" si="124"/>
        <v>9359566</v>
      </c>
      <c r="F2047" s="5" t="str">
        <f t="shared" si="127"/>
        <v>BEARISH</v>
      </c>
      <c r="G2047" s="5" t="str">
        <f t="shared" si="126"/>
        <v>NEUTRAL</v>
      </c>
      <c r="H2047" s="5" t="str">
        <f t="shared" si="125"/>
        <v>CONFIRMED BEARISH</v>
      </c>
    </row>
    <row r="2048" spans="1:8" ht="13.5" x14ac:dyDescent="0.25">
      <c r="A2048" s="3">
        <f>TITRES_STAT!B2051</f>
        <v>45285</v>
      </c>
      <c r="B2048" s="5">
        <f>TITRES_STAT!C2051</f>
        <v>0.75</v>
      </c>
      <c r="C2048" s="5">
        <f>TITRES_STAT!D2051</f>
        <v>0.75</v>
      </c>
      <c r="D2048" s="5">
        <f>TITRES_STAT!E2051</f>
        <v>3417</v>
      </c>
      <c r="E2048" s="2">
        <f t="shared" si="124"/>
        <v>9362983</v>
      </c>
      <c r="F2048" s="5" t="str">
        <f t="shared" si="127"/>
        <v>BEARISH</v>
      </c>
      <c r="G2048" s="5" t="str">
        <f t="shared" si="126"/>
        <v>NEUTRAL</v>
      </c>
      <c r="H2048" s="5" t="str">
        <f t="shared" si="125"/>
        <v>CONFIRMED BEARISH</v>
      </c>
    </row>
    <row r="2049" spans="1:8" ht="13.5" x14ac:dyDescent="0.25">
      <c r="A2049" s="3">
        <f>TITRES_STAT!B2052</f>
        <v>45286</v>
      </c>
      <c r="B2049" s="5">
        <f>TITRES_STAT!C2052</f>
        <v>0.75</v>
      </c>
      <c r="C2049" s="5">
        <f>TITRES_STAT!D2052</f>
        <v>0.75</v>
      </c>
      <c r="D2049" s="5">
        <f>TITRES_STAT!E2052</f>
        <v>0</v>
      </c>
      <c r="E2049" s="2">
        <f t="shared" si="124"/>
        <v>9362983</v>
      </c>
      <c r="F2049" s="5" t="str">
        <f t="shared" si="127"/>
        <v>BEARISH</v>
      </c>
      <c r="G2049" s="5" t="str">
        <f t="shared" si="126"/>
        <v>NEUTRAL</v>
      </c>
      <c r="H2049" s="5" t="str">
        <f t="shared" si="125"/>
        <v>BEARISH DIVERGENCE</v>
      </c>
    </row>
    <row r="2050" spans="1:8" ht="13.5" x14ac:dyDescent="0.25">
      <c r="A2050" s="3">
        <f>TITRES_STAT!B2053</f>
        <v>45287</v>
      </c>
      <c r="B2050" s="5">
        <f>TITRES_STAT!C2053</f>
        <v>0.73</v>
      </c>
      <c r="C2050" s="5">
        <f>TITRES_STAT!D2053</f>
        <v>0.73</v>
      </c>
      <c r="D2050" s="5">
        <f>TITRES_STAT!E2053</f>
        <v>3891</v>
      </c>
      <c r="E2050" s="2">
        <f t="shared" si="124"/>
        <v>9359092</v>
      </c>
      <c r="F2050" s="5" t="str">
        <f t="shared" si="127"/>
        <v>BEARISH</v>
      </c>
      <c r="G2050" s="5" t="str">
        <f t="shared" si="126"/>
        <v>NEUTRAL</v>
      </c>
      <c r="H2050" s="5" t="str">
        <f t="shared" si="125"/>
        <v>NEUTRAL</v>
      </c>
    </row>
    <row r="2051" spans="1:8" ht="13.5" x14ac:dyDescent="0.25">
      <c r="A2051" s="3">
        <f>TITRES_STAT!B2054</f>
        <v>45288</v>
      </c>
      <c r="B2051" s="5">
        <f>TITRES_STAT!C2054</f>
        <v>0.73</v>
      </c>
      <c r="C2051" s="5">
        <f>TITRES_STAT!D2054</f>
        <v>0.73</v>
      </c>
      <c r="D2051" s="5">
        <f>TITRES_STAT!E2054</f>
        <v>9975</v>
      </c>
      <c r="E2051" s="2">
        <f t="shared" si="124"/>
        <v>9359092</v>
      </c>
      <c r="F2051" s="5" t="str">
        <f t="shared" si="127"/>
        <v>BEARISH</v>
      </c>
      <c r="G2051" s="5" t="str">
        <f t="shared" si="126"/>
        <v>NEUTRAL</v>
      </c>
      <c r="H2051" s="5" t="str">
        <f t="shared" si="125"/>
        <v>CONFIRMED BEARISH</v>
      </c>
    </row>
    <row r="2052" spans="1:8" ht="13.5" x14ac:dyDescent="0.25">
      <c r="A2052" s="3">
        <f>TITRES_STAT!B2055</f>
        <v>45289</v>
      </c>
      <c r="B2052" s="5">
        <f>TITRES_STAT!C2055</f>
        <v>0.73</v>
      </c>
      <c r="C2052" s="5">
        <f>TITRES_STAT!D2055</f>
        <v>0.73</v>
      </c>
      <c r="D2052" s="5">
        <f>TITRES_STAT!E2055</f>
        <v>7141</v>
      </c>
      <c r="E2052" s="2">
        <f t="shared" ref="E2052:E2115" si="128">IF(B2052&gt;B2051, E2051+D2052, IF(B2052&lt;B2051, E2051-D2052, E2051))</f>
        <v>9359092</v>
      </c>
      <c r="F2052" s="5" t="str">
        <f t="shared" si="127"/>
        <v>BEARISH</v>
      </c>
      <c r="G2052" s="5" t="str">
        <f t="shared" si="126"/>
        <v>NEUTRAL</v>
      </c>
      <c r="H2052" s="5" t="str">
        <f t="shared" si="125"/>
        <v>NEUTRAL</v>
      </c>
    </row>
    <row r="2053" spans="1:8" ht="13.5" x14ac:dyDescent="0.25">
      <c r="A2053" s="3">
        <f>TITRES_STAT!B2056</f>
        <v>45293</v>
      </c>
      <c r="B2053" s="5">
        <f>TITRES_STAT!C2056</f>
        <v>0.73</v>
      </c>
      <c r="C2053" s="5">
        <f>TITRES_STAT!D2056</f>
        <v>0.73</v>
      </c>
      <c r="D2053" s="5">
        <f>TITRES_STAT!E2056</f>
        <v>6601</v>
      </c>
      <c r="E2053" s="2">
        <f t="shared" si="128"/>
        <v>9359092</v>
      </c>
      <c r="F2053" s="5" t="str">
        <f t="shared" si="127"/>
        <v>BEARISH</v>
      </c>
      <c r="G2053" s="5" t="str">
        <f t="shared" si="126"/>
        <v>NEUTRAL</v>
      </c>
      <c r="H2053" s="5" t="str">
        <f t="shared" si="125"/>
        <v>CONFIRMED BEARISH</v>
      </c>
    </row>
    <row r="2054" spans="1:8" ht="13.5" x14ac:dyDescent="0.25">
      <c r="A2054" s="3">
        <f>TITRES_STAT!B2057</f>
        <v>45294</v>
      </c>
      <c r="B2054" s="5">
        <f>TITRES_STAT!C2057</f>
        <v>0.73</v>
      </c>
      <c r="C2054" s="5">
        <f>TITRES_STAT!D2057</f>
        <v>0.73</v>
      </c>
      <c r="D2054" s="5">
        <f>TITRES_STAT!E2057</f>
        <v>43186</v>
      </c>
      <c r="E2054" s="2">
        <f t="shared" si="128"/>
        <v>9359092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0.74</v>
      </c>
      <c r="C2055" s="5">
        <f>TITRES_STAT!D2058</f>
        <v>0.74</v>
      </c>
      <c r="D2055" s="5">
        <f>TITRES_STAT!E2058</f>
        <v>70453</v>
      </c>
      <c r="E2055" s="2">
        <f t="shared" si="128"/>
        <v>9429545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BULLISH</v>
      </c>
    </row>
    <row r="2056" spans="1:8" ht="13.5" x14ac:dyDescent="0.25">
      <c r="A2056" s="3">
        <f>TITRES_STAT!B2059</f>
        <v>45296</v>
      </c>
      <c r="B2056" s="5">
        <f>TITRES_STAT!C2059</f>
        <v>0.74</v>
      </c>
      <c r="C2056" s="5">
        <f>TITRES_STAT!D2059</f>
        <v>0.74</v>
      </c>
      <c r="D2056" s="5">
        <f>TITRES_STAT!E2059</f>
        <v>3961</v>
      </c>
      <c r="E2056" s="2">
        <f t="shared" si="128"/>
        <v>9429545</v>
      </c>
      <c r="F2056" s="5" t="str">
        <f t="shared" ref="F2056:F2119" si="131">IF(E2056&gt;E2051,"BULLISH",IF(E2056&lt;E2051,"BEARISH","NEUTRAL"))</f>
        <v>BULLISH</v>
      </c>
      <c r="G2056" s="5" t="str">
        <f t="shared" si="130"/>
        <v>NEUTRAL</v>
      </c>
      <c r="H2056" s="5" t="str">
        <f t="shared" si="129"/>
        <v>CONFIRMED BULLISH</v>
      </c>
    </row>
    <row r="2057" spans="1:8" ht="13.5" x14ac:dyDescent="0.25">
      <c r="A2057" s="3">
        <f>TITRES_STAT!B2060</f>
        <v>45299</v>
      </c>
      <c r="B2057" s="5">
        <f>TITRES_STAT!C2060</f>
        <v>0.75</v>
      </c>
      <c r="C2057" s="5">
        <f>TITRES_STAT!D2060</f>
        <v>0.75</v>
      </c>
      <c r="D2057" s="5">
        <f>TITRES_STAT!E2060</f>
        <v>110083</v>
      </c>
      <c r="E2057" s="2">
        <f t="shared" si="128"/>
        <v>9539628</v>
      </c>
      <c r="F2057" s="5" t="str">
        <f t="shared" si="131"/>
        <v>BULLISH</v>
      </c>
      <c r="G2057" s="5" t="str">
        <f t="shared" si="130"/>
        <v>NEUTRAL</v>
      </c>
      <c r="H2057" s="5" t="str">
        <f t="shared" si="129"/>
        <v>CONFIRMED BULLISH</v>
      </c>
    </row>
    <row r="2058" spans="1:8" ht="13.5" x14ac:dyDescent="0.25">
      <c r="A2058" s="3">
        <f>TITRES_STAT!B2061</f>
        <v>45300</v>
      </c>
      <c r="B2058" s="5">
        <f>TITRES_STAT!C2061</f>
        <v>0.76</v>
      </c>
      <c r="C2058" s="5">
        <f>TITRES_STAT!D2061</f>
        <v>0.76</v>
      </c>
      <c r="D2058" s="5">
        <f>TITRES_STAT!E2061</f>
        <v>156556</v>
      </c>
      <c r="E2058" s="2">
        <f t="shared" si="128"/>
        <v>9696184</v>
      </c>
      <c r="F2058" s="5" t="str">
        <f t="shared" si="131"/>
        <v>BULLISH</v>
      </c>
      <c r="G2058" s="5" t="str">
        <f t="shared" si="130"/>
        <v>STRONG</v>
      </c>
      <c r="H2058" s="5" t="str">
        <f t="shared" si="129"/>
        <v>CONFIRMED BULLISH</v>
      </c>
    </row>
    <row r="2059" spans="1:8" ht="13.5" x14ac:dyDescent="0.25">
      <c r="A2059" s="3">
        <f>TITRES_STAT!B2062</f>
        <v>45301</v>
      </c>
      <c r="B2059" s="5">
        <f>TITRES_STAT!C2062</f>
        <v>0.75</v>
      </c>
      <c r="C2059" s="5">
        <f>TITRES_STAT!D2062</f>
        <v>0.75</v>
      </c>
      <c r="D2059" s="5">
        <f>TITRES_STAT!E2062</f>
        <v>38529</v>
      </c>
      <c r="E2059" s="2">
        <f t="shared" si="128"/>
        <v>9657655</v>
      </c>
      <c r="F2059" s="5" t="str">
        <f t="shared" si="131"/>
        <v>BULLISH</v>
      </c>
      <c r="G2059" s="5" t="str">
        <f t="shared" si="130"/>
        <v>STRONG</v>
      </c>
      <c r="H2059" s="5" t="str">
        <f t="shared" si="129"/>
        <v>CONFIRMED BULLISH</v>
      </c>
    </row>
    <row r="2060" spans="1:8" ht="13.5" x14ac:dyDescent="0.25">
      <c r="A2060" s="3">
        <f>TITRES_STAT!B2063</f>
        <v>45302</v>
      </c>
      <c r="B2060" s="5">
        <f>TITRES_STAT!C2063</f>
        <v>0.76</v>
      </c>
      <c r="C2060" s="5">
        <f>TITRES_STAT!D2063</f>
        <v>0.76</v>
      </c>
      <c r="D2060" s="5">
        <f>TITRES_STAT!E2063</f>
        <v>6718</v>
      </c>
      <c r="E2060" s="2">
        <f t="shared" si="128"/>
        <v>9664373</v>
      </c>
      <c r="F2060" s="5" t="str">
        <f t="shared" si="131"/>
        <v>BULLISH</v>
      </c>
      <c r="G2060" s="5" t="str">
        <f t="shared" si="130"/>
        <v>STRONG</v>
      </c>
      <c r="H2060" s="5" t="str">
        <f t="shared" si="129"/>
        <v>CONFIRMED BULLISH</v>
      </c>
    </row>
    <row r="2061" spans="1:8" ht="13.5" x14ac:dyDescent="0.25">
      <c r="A2061" s="3">
        <f>TITRES_STAT!B2064</f>
        <v>45303</v>
      </c>
      <c r="B2061" s="5">
        <f>TITRES_STAT!C2064</f>
        <v>0.75</v>
      </c>
      <c r="C2061" s="5">
        <f>TITRES_STAT!D2064</f>
        <v>0.75</v>
      </c>
      <c r="D2061" s="5">
        <f>TITRES_STAT!E2064</f>
        <v>1100</v>
      </c>
      <c r="E2061" s="2">
        <f t="shared" si="128"/>
        <v>9663273</v>
      </c>
      <c r="F2061" s="5" t="str">
        <f t="shared" si="131"/>
        <v>BULLISH</v>
      </c>
      <c r="G2061" s="5" t="str">
        <f t="shared" si="130"/>
        <v>STRONG</v>
      </c>
      <c r="H2061" s="5" t="str">
        <f t="shared" si="129"/>
        <v>CONFIRMED BULLISH</v>
      </c>
    </row>
    <row r="2062" spans="1:8" ht="13.5" x14ac:dyDescent="0.25">
      <c r="A2062" s="3">
        <f>TITRES_STAT!B2065</f>
        <v>45306</v>
      </c>
      <c r="B2062" s="5">
        <f>TITRES_STAT!C2065</f>
        <v>0.75</v>
      </c>
      <c r="C2062" s="5">
        <f>TITRES_STAT!D2065</f>
        <v>0.75</v>
      </c>
      <c r="D2062" s="5">
        <f>TITRES_STAT!E2065</f>
        <v>8290</v>
      </c>
      <c r="E2062" s="2">
        <f t="shared" si="128"/>
        <v>9663273</v>
      </c>
      <c r="F2062" s="5" t="str">
        <f t="shared" si="131"/>
        <v>BULLISH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0.75</v>
      </c>
      <c r="C2063" s="5">
        <f>TITRES_STAT!D2066</f>
        <v>0.75</v>
      </c>
      <c r="D2063" s="5">
        <f>TITRES_STAT!E2066</f>
        <v>32051</v>
      </c>
      <c r="E2063" s="2">
        <f t="shared" si="128"/>
        <v>9663273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CONFIRMED BEARISH</v>
      </c>
    </row>
    <row r="2064" spans="1:8" ht="13.5" x14ac:dyDescent="0.25">
      <c r="A2064" s="3">
        <f>TITRES_STAT!B2067</f>
        <v>45308</v>
      </c>
      <c r="B2064" s="5">
        <f>TITRES_STAT!C2067</f>
        <v>0.75</v>
      </c>
      <c r="C2064" s="5">
        <f>TITRES_STAT!D2067</f>
        <v>0.75</v>
      </c>
      <c r="D2064" s="5">
        <f>TITRES_STAT!E2067</f>
        <v>24946</v>
      </c>
      <c r="E2064" s="2">
        <f t="shared" si="128"/>
        <v>9663273</v>
      </c>
      <c r="F2064" s="5" t="str">
        <f t="shared" si="131"/>
        <v>BULLISH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45309</v>
      </c>
      <c r="B2065" s="5">
        <f>TITRES_STAT!C2068</f>
        <v>0.74</v>
      </c>
      <c r="C2065" s="5">
        <f>TITRES_STAT!D2068</f>
        <v>0.74</v>
      </c>
      <c r="D2065" s="5">
        <f>TITRES_STAT!E2068</f>
        <v>46009</v>
      </c>
      <c r="E2065" s="2">
        <f t="shared" si="128"/>
        <v>9617264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0.74</v>
      </c>
      <c r="C2066" s="5">
        <f>TITRES_STAT!D2069</f>
        <v>0.74</v>
      </c>
      <c r="D2066" s="5">
        <f>TITRES_STAT!E2069</f>
        <v>3300</v>
      </c>
      <c r="E2066" s="2">
        <f t="shared" si="128"/>
        <v>9617264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CONFIRMED BEARISH</v>
      </c>
    </row>
    <row r="2067" spans="1:8" ht="13.5" x14ac:dyDescent="0.25">
      <c r="A2067" s="3">
        <f>TITRES_STAT!B2070</f>
        <v>45313</v>
      </c>
      <c r="B2067" s="5">
        <f>TITRES_STAT!C2070</f>
        <v>0.74</v>
      </c>
      <c r="C2067" s="5">
        <f>TITRES_STAT!D2070</f>
        <v>0.74</v>
      </c>
      <c r="D2067" s="5">
        <f>TITRES_STAT!E2070</f>
        <v>14549</v>
      </c>
      <c r="E2067" s="2">
        <f t="shared" si="128"/>
        <v>9617264</v>
      </c>
      <c r="F2067" s="5" t="str">
        <f t="shared" si="131"/>
        <v>BEARISH</v>
      </c>
      <c r="G2067" s="5" t="str">
        <f t="shared" si="130"/>
        <v>NEUTRAL</v>
      </c>
      <c r="H2067" s="5" t="str">
        <f t="shared" si="129"/>
        <v>CONFIRMED BEARISH</v>
      </c>
    </row>
    <row r="2068" spans="1:8" ht="13.5" x14ac:dyDescent="0.25">
      <c r="A2068" s="3">
        <f>TITRES_STAT!B2071</f>
        <v>45314</v>
      </c>
      <c r="B2068" s="5">
        <f>TITRES_STAT!C2071</f>
        <v>0.74</v>
      </c>
      <c r="C2068" s="5">
        <f>TITRES_STAT!D2071</f>
        <v>0.74</v>
      </c>
      <c r="D2068" s="5">
        <f>TITRES_STAT!E2071</f>
        <v>598</v>
      </c>
      <c r="E2068" s="2">
        <f t="shared" si="128"/>
        <v>9617264</v>
      </c>
      <c r="F2068" s="5" t="str">
        <f t="shared" si="131"/>
        <v>BEARISH</v>
      </c>
      <c r="G2068" s="5" t="str">
        <f t="shared" si="130"/>
        <v>NEUTRAL</v>
      </c>
      <c r="H2068" s="5" t="str">
        <f t="shared" si="129"/>
        <v>CONFIRMED BEARISH</v>
      </c>
    </row>
    <row r="2069" spans="1:8" ht="13.5" x14ac:dyDescent="0.25">
      <c r="A2069" s="3">
        <f>TITRES_STAT!B2072</f>
        <v>45315</v>
      </c>
      <c r="B2069" s="5">
        <f>TITRES_STAT!C2072</f>
        <v>0.73</v>
      </c>
      <c r="C2069" s="5">
        <f>TITRES_STAT!D2072</f>
        <v>0.73</v>
      </c>
      <c r="D2069" s="5">
        <f>TITRES_STAT!E2072</f>
        <v>34409</v>
      </c>
      <c r="E2069" s="2">
        <f t="shared" si="128"/>
        <v>9582855</v>
      </c>
      <c r="F2069" s="5" t="str">
        <f t="shared" si="131"/>
        <v>BEARISH</v>
      </c>
      <c r="G2069" s="5" t="str">
        <f t="shared" si="130"/>
        <v>NEUTRAL</v>
      </c>
      <c r="H2069" s="5" t="str">
        <f t="shared" si="129"/>
        <v>CONFIRMED BEARISH</v>
      </c>
    </row>
    <row r="2070" spans="1:8" ht="13.5" x14ac:dyDescent="0.25">
      <c r="A2070" s="3">
        <f>TITRES_STAT!B2073</f>
        <v>45316</v>
      </c>
      <c r="B2070" s="5">
        <f>TITRES_STAT!C2073</f>
        <v>0.69</v>
      </c>
      <c r="C2070" s="5">
        <f>TITRES_STAT!D2073</f>
        <v>0.69</v>
      </c>
      <c r="D2070" s="5">
        <f>TITRES_STAT!E2073</f>
        <v>32176</v>
      </c>
      <c r="E2070" s="2">
        <f t="shared" si="128"/>
        <v>9550679</v>
      </c>
      <c r="F2070" s="5" t="str">
        <f t="shared" si="131"/>
        <v>BEARISH</v>
      </c>
      <c r="G2070" s="5" t="str">
        <f t="shared" si="130"/>
        <v>NEUTRAL</v>
      </c>
      <c r="H2070" s="5" t="str">
        <f t="shared" si="129"/>
        <v>CONFIRMED BEARISH</v>
      </c>
    </row>
    <row r="2071" spans="1:8" ht="13.5" x14ac:dyDescent="0.25">
      <c r="A2071" s="3">
        <f>TITRES_STAT!B2074</f>
        <v>45317</v>
      </c>
      <c r="B2071" s="5">
        <f>TITRES_STAT!C2074</f>
        <v>0.7</v>
      </c>
      <c r="C2071" s="5">
        <f>TITRES_STAT!D2074</f>
        <v>0.7</v>
      </c>
      <c r="D2071" s="5">
        <f>TITRES_STAT!E2074</f>
        <v>61080</v>
      </c>
      <c r="E2071" s="2">
        <f t="shared" si="128"/>
        <v>9611759</v>
      </c>
      <c r="F2071" s="5" t="str">
        <f t="shared" si="131"/>
        <v>BEARISH</v>
      </c>
      <c r="G2071" s="5" t="str">
        <f t="shared" si="130"/>
        <v>NEUTRAL</v>
      </c>
      <c r="H2071" s="5" t="str">
        <f t="shared" si="129"/>
        <v>CONFIRMED BEARISH</v>
      </c>
    </row>
    <row r="2072" spans="1:8" ht="13.5" x14ac:dyDescent="0.25">
      <c r="A2072" s="3">
        <f>TITRES_STAT!B2075</f>
        <v>45320</v>
      </c>
      <c r="B2072" s="5">
        <f>TITRES_STAT!C2075</f>
        <v>0.7</v>
      </c>
      <c r="C2072" s="5">
        <f>TITRES_STAT!D2075</f>
        <v>0.7</v>
      </c>
      <c r="D2072" s="5">
        <f>TITRES_STAT!E2075</f>
        <v>4659</v>
      </c>
      <c r="E2072" s="2">
        <f t="shared" si="128"/>
        <v>9611759</v>
      </c>
      <c r="F2072" s="5" t="str">
        <f t="shared" si="131"/>
        <v>BEARISH</v>
      </c>
      <c r="G2072" s="5" t="str">
        <f t="shared" si="130"/>
        <v>NEUTRAL</v>
      </c>
      <c r="H2072" s="5" t="str">
        <f t="shared" si="129"/>
        <v>CONFIRMED BEARISH</v>
      </c>
    </row>
    <row r="2073" spans="1:8" ht="13.5" x14ac:dyDescent="0.25">
      <c r="A2073" s="3">
        <f>TITRES_STAT!B2076</f>
        <v>45321</v>
      </c>
      <c r="B2073" s="5">
        <f>TITRES_STAT!C2076</f>
        <v>0.7</v>
      </c>
      <c r="C2073" s="5">
        <f>TITRES_STAT!D2076</f>
        <v>0.7</v>
      </c>
      <c r="D2073" s="5">
        <f>TITRES_STAT!E2076</f>
        <v>23</v>
      </c>
      <c r="E2073" s="2">
        <f t="shared" si="128"/>
        <v>9611759</v>
      </c>
      <c r="F2073" s="5" t="str">
        <f t="shared" si="131"/>
        <v>BEARISH</v>
      </c>
      <c r="G2073" s="5" t="str">
        <f t="shared" si="130"/>
        <v>NEUTRAL</v>
      </c>
      <c r="H2073" s="5" t="str">
        <f t="shared" si="129"/>
        <v>CONFIRMED BEARISH</v>
      </c>
    </row>
    <row r="2074" spans="1:8" ht="13.5" x14ac:dyDescent="0.25">
      <c r="A2074" s="3">
        <f>TITRES_STAT!B2077</f>
        <v>45322</v>
      </c>
      <c r="B2074" s="5">
        <f>TITRES_STAT!C2077</f>
        <v>0.7</v>
      </c>
      <c r="C2074" s="5">
        <f>TITRES_STAT!D2077</f>
        <v>0.7</v>
      </c>
      <c r="D2074" s="5">
        <f>TITRES_STAT!E2077</f>
        <v>8910</v>
      </c>
      <c r="E2074" s="2">
        <f t="shared" si="128"/>
        <v>9611759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BULLISH DIVERGENCE</v>
      </c>
    </row>
    <row r="2075" spans="1:8" ht="13.5" x14ac:dyDescent="0.25">
      <c r="A2075" s="3">
        <f>TITRES_STAT!B2078</f>
        <v>45323</v>
      </c>
      <c r="B2075" s="5">
        <f>TITRES_STAT!C2078</f>
        <v>0.7</v>
      </c>
      <c r="C2075" s="5">
        <f>TITRES_STAT!D2078</f>
        <v>0.7</v>
      </c>
      <c r="D2075" s="5">
        <f>TITRES_STAT!E2078</f>
        <v>19347</v>
      </c>
      <c r="E2075" s="2">
        <f t="shared" si="128"/>
        <v>9611759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45324</v>
      </c>
      <c r="B2076" s="5">
        <f>TITRES_STAT!C2079</f>
        <v>0.7</v>
      </c>
      <c r="C2076" s="5">
        <f>TITRES_STAT!D2079</f>
        <v>0.7</v>
      </c>
      <c r="D2076" s="5">
        <f>TITRES_STAT!E2079</f>
        <v>3800</v>
      </c>
      <c r="E2076" s="2">
        <f t="shared" si="128"/>
        <v>9611759</v>
      </c>
      <c r="F2076" s="5" t="str">
        <f t="shared" si="131"/>
        <v>NEUTRAL</v>
      </c>
      <c r="G2076" s="5" t="str">
        <f t="shared" si="130"/>
        <v>NEUTRAL</v>
      </c>
      <c r="H2076" s="5" t="str">
        <f t="shared" si="129"/>
        <v>NEUTRAL</v>
      </c>
    </row>
    <row r="2077" spans="1:8" ht="13.5" x14ac:dyDescent="0.25">
      <c r="A2077" s="3">
        <f>TITRES_STAT!B2080</f>
        <v>45327</v>
      </c>
      <c r="B2077" s="5">
        <f>TITRES_STAT!C2080</f>
        <v>0.7</v>
      </c>
      <c r="C2077" s="5">
        <f>TITRES_STAT!D2080</f>
        <v>0.7</v>
      </c>
      <c r="D2077" s="5">
        <f>TITRES_STAT!E2080</f>
        <v>1851</v>
      </c>
      <c r="E2077" s="2">
        <f t="shared" si="128"/>
        <v>9611759</v>
      </c>
      <c r="F2077" s="5" t="str">
        <f t="shared" si="131"/>
        <v>NEUTRAL</v>
      </c>
      <c r="G2077" s="5" t="str">
        <f t="shared" si="130"/>
        <v>NEUTRAL</v>
      </c>
      <c r="H2077" s="5" t="str">
        <f t="shared" si="129"/>
        <v>NEUTRAL</v>
      </c>
    </row>
    <row r="2078" spans="1:8" ht="13.5" x14ac:dyDescent="0.25">
      <c r="A2078" s="3">
        <f>TITRES_STAT!B2081</f>
        <v>45328</v>
      </c>
      <c r="B2078" s="5">
        <f>TITRES_STAT!C2081</f>
        <v>0.69</v>
      </c>
      <c r="C2078" s="5">
        <f>TITRES_STAT!D2081</f>
        <v>0.69</v>
      </c>
      <c r="D2078" s="5">
        <f>TITRES_STAT!E2081</f>
        <v>41940</v>
      </c>
      <c r="E2078" s="2">
        <f t="shared" si="128"/>
        <v>9569819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CONFIRMED BEARISH</v>
      </c>
    </row>
    <row r="2079" spans="1:8" ht="13.5" x14ac:dyDescent="0.25">
      <c r="A2079" s="3">
        <f>TITRES_STAT!B2082</f>
        <v>45329</v>
      </c>
      <c r="B2079" s="5">
        <f>TITRES_STAT!C2082</f>
        <v>0.69</v>
      </c>
      <c r="C2079" s="5">
        <f>TITRES_STAT!D2082</f>
        <v>0.69</v>
      </c>
      <c r="D2079" s="5">
        <f>TITRES_STAT!E2082</f>
        <v>12591</v>
      </c>
      <c r="E2079" s="2">
        <f t="shared" si="128"/>
        <v>9569819</v>
      </c>
      <c r="F2079" s="5" t="str">
        <f t="shared" si="131"/>
        <v>BEARISH</v>
      </c>
      <c r="G2079" s="5" t="str">
        <f t="shared" si="130"/>
        <v>NEUTRAL</v>
      </c>
      <c r="H2079" s="5" t="str">
        <f t="shared" si="129"/>
        <v>CONFIRMED BEARISH</v>
      </c>
    </row>
    <row r="2080" spans="1:8" ht="13.5" x14ac:dyDescent="0.25">
      <c r="A2080" s="3">
        <f>TITRES_STAT!B2083</f>
        <v>45330</v>
      </c>
      <c r="B2080" s="5">
        <f>TITRES_STAT!C2083</f>
        <v>0.68</v>
      </c>
      <c r="C2080" s="5">
        <f>TITRES_STAT!D2083</f>
        <v>0.68</v>
      </c>
      <c r="D2080" s="5">
        <f>TITRES_STAT!E2083</f>
        <v>3561</v>
      </c>
      <c r="E2080" s="2">
        <f t="shared" si="128"/>
        <v>9566258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CONFIRMED BEARISH</v>
      </c>
    </row>
    <row r="2081" spans="1:8" ht="13.5" x14ac:dyDescent="0.25">
      <c r="A2081" s="3">
        <f>TITRES_STAT!B2084</f>
        <v>45331</v>
      </c>
      <c r="B2081" s="5">
        <f>TITRES_STAT!C2084</f>
        <v>0.67</v>
      </c>
      <c r="C2081" s="5">
        <f>TITRES_STAT!D2084</f>
        <v>0.67</v>
      </c>
      <c r="D2081" s="5">
        <f>TITRES_STAT!E2084</f>
        <v>33113</v>
      </c>
      <c r="E2081" s="2">
        <f t="shared" si="128"/>
        <v>9533145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CONFIRMED BEARISH</v>
      </c>
    </row>
    <row r="2082" spans="1:8" ht="13.5" x14ac:dyDescent="0.25">
      <c r="A2082" s="3">
        <f>TITRES_STAT!B2085</f>
        <v>45334</v>
      </c>
      <c r="B2082" s="5">
        <f>TITRES_STAT!C2085</f>
        <v>0.66</v>
      </c>
      <c r="C2082" s="5">
        <f>TITRES_STAT!D2085</f>
        <v>0.66</v>
      </c>
      <c r="D2082" s="5">
        <f>TITRES_STAT!E2085</f>
        <v>5151</v>
      </c>
      <c r="E2082" s="2">
        <f t="shared" si="128"/>
        <v>9527994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CONFIRMED BEARISH</v>
      </c>
    </row>
    <row r="2083" spans="1:8" ht="13.5" x14ac:dyDescent="0.25">
      <c r="A2083" s="3">
        <f>TITRES_STAT!B2086</f>
        <v>45335</v>
      </c>
      <c r="B2083" s="5">
        <f>TITRES_STAT!C2086</f>
        <v>0.64</v>
      </c>
      <c r="C2083" s="5">
        <f>TITRES_STAT!D2086</f>
        <v>0.64</v>
      </c>
      <c r="D2083" s="5">
        <f>TITRES_STAT!E2086</f>
        <v>130578</v>
      </c>
      <c r="E2083" s="2">
        <f t="shared" si="128"/>
        <v>9397416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CONFIRMED BEARISH</v>
      </c>
    </row>
    <row r="2084" spans="1:8" ht="13.5" x14ac:dyDescent="0.25">
      <c r="A2084" s="3">
        <f>TITRES_STAT!B2087</f>
        <v>45336</v>
      </c>
      <c r="B2084" s="5">
        <f>TITRES_STAT!C2087</f>
        <v>0.65</v>
      </c>
      <c r="C2084" s="5">
        <f>TITRES_STAT!D2087</f>
        <v>0.65</v>
      </c>
      <c r="D2084" s="5">
        <f>TITRES_STAT!E2087</f>
        <v>15320</v>
      </c>
      <c r="E2084" s="2">
        <f t="shared" si="128"/>
        <v>9412736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CONFIRMED BEARISH</v>
      </c>
    </row>
    <row r="2085" spans="1:8" ht="13.5" x14ac:dyDescent="0.25">
      <c r="A2085" s="3">
        <f>TITRES_STAT!B2088</f>
        <v>45337</v>
      </c>
      <c r="B2085" s="5">
        <f>TITRES_STAT!C2088</f>
        <v>0.64</v>
      </c>
      <c r="C2085" s="5">
        <f>TITRES_STAT!D2088</f>
        <v>0.64</v>
      </c>
      <c r="D2085" s="5">
        <f>TITRES_STAT!E2088</f>
        <v>870</v>
      </c>
      <c r="E2085" s="2">
        <f t="shared" si="128"/>
        <v>9411866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45338</v>
      </c>
      <c r="B2086" s="5">
        <f>TITRES_STAT!C2089</f>
        <v>0.63</v>
      </c>
      <c r="C2086" s="5">
        <f>TITRES_STAT!D2089</f>
        <v>0.63</v>
      </c>
      <c r="D2086" s="5">
        <f>TITRES_STAT!E2089</f>
        <v>9805</v>
      </c>
      <c r="E2086" s="2">
        <f t="shared" si="128"/>
        <v>9402061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45341</v>
      </c>
      <c r="B2087" s="5">
        <f>TITRES_STAT!C2090</f>
        <v>0.65</v>
      </c>
      <c r="C2087" s="5">
        <f>TITRES_STAT!D2090</f>
        <v>0.65</v>
      </c>
      <c r="D2087" s="5">
        <f>TITRES_STAT!E2090</f>
        <v>32611</v>
      </c>
      <c r="E2087" s="2">
        <f t="shared" si="128"/>
        <v>9434672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45342</v>
      </c>
      <c r="B2088" s="5">
        <f>TITRES_STAT!C2091</f>
        <v>0.65</v>
      </c>
      <c r="C2088" s="5">
        <f>TITRES_STAT!D2091</f>
        <v>0.65</v>
      </c>
      <c r="D2088" s="5">
        <f>TITRES_STAT!E2091</f>
        <v>932</v>
      </c>
      <c r="E2088" s="2">
        <f t="shared" si="128"/>
        <v>9434672</v>
      </c>
      <c r="F2088" s="5" t="str">
        <f t="shared" si="131"/>
        <v>BULLISH</v>
      </c>
      <c r="G2088" s="5" t="str">
        <f t="shared" si="130"/>
        <v>NEUTRAL</v>
      </c>
      <c r="H2088" s="5" t="str">
        <f t="shared" si="129"/>
        <v>CONFIRMED BULLISH</v>
      </c>
    </row>
    <row r="2089" spans="1:8" ht="13.5" x14ac:dyDescent="0.25">
      <c r="A2089" s="3">
        <f>TITRES_STAT!B2092</f>
        <v>45343</v>
      </c>
      <c r="B2089" s="5">
        <f>TITRES_STAT!C2092</f>
        <v>0.65</v>
      </c>
      <c r="C2089" s="5">
        <f>TITRES_STAT!D2092</f>
        <v>0.65</v>
      </c>
      <c r="D2089" s="5">
        <f>TITRES_STAT!E2092</f>
        <v>25043</v>
      </c>
      <c r="E2089" s="2">
        <f t="shared" si="128"/>
        <v>9434672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NEUTRAL</v>
      </c>
    </row>
    <row r="2090" spans="1:8" ht="13.5" x14ac:dyDescent="0.25">
      <c r="A2090" s="3">
        <f>TITRES_STAT!B2093</f>
        <v>45344</v>
      </c>
      <c r="B2090" s="5">
        <f>TITRES_STAT!C2093</f>
        <v>0.64</v>
      </c>
      <c r="C2090" s="5">
        <f>TITRES_STAT!D2093</f>
        <v>0.64</v>
      </c>
      <c r="D2090" s="5">
        <f>TITRES_STAT!E2093</f>
        <v>13046</v>
      </c>
      <c r="E2090" s="2">
        <f t="shared" si="128"/>
        <v>9421626</v>
      </c>
      <c r="F2090" s="5" t="str">
        <f t="shared" si="131"/>
        <v>BULLISH</v>
      </c>
      <c r="G2090" s="5" t="str">
        <f t="shared" si="130"/>
        <v>NEUTRAL</v>
      </c>
      <c r="H2090" s="5" t="str">
        <f t="shared" si="129"/>
        <v>NEUTRAL</v>
      </c>
    </row>
    <row r="2091" spans="1:8" ht="13.5" x14ac:dyDescent="0.25">
      <c r="A2091" s="3">
        <f>TITRES_STAT!B2094</f>
        <v>45345</v>
      </c>
      <c r="B2091" s="5">
        <f>TITRES_STAT!C2094</f>
        <v>0.65</v>
      </c>
      <c r="C2091" s="5">
        <f>TITRES_STAT!D2094</f>
        <v>0.65</v>
      </c>
      <c r="D2091" s="5">
        <f>TITRES_STAT!E2094</f>
        <v>7241</v>
      </c>
      <c r="E2091" s="2">
        <f t="shared" si="128"/>
        <v>9428867</v>
      </c>
      <c r="F2091" s="5" t="str">
        <f t="shared" si="131"/>
        <v>BULLISH</v>
      </c>
      <c r="G2091" s="5" t="str">
        <f t="shared" si="130"/>
        <v>NEUTRAL</v>
      </c>
      <c r="H2091" s="5" t="str">
        <f t="shared" si="129"/>
        <v>CONFIRMED BULLISH</v>
      </c>
    </row>
    <row r="2092" spans="1:8" ht="13.5" x14ac:dyDescent="0.25">
      <c r="A2092" s="3">
        <f>TITRES_STAT!B2095</f>
        <v>45348</v>
      </c>
      <c r="B2092" s="5">
        <f>TITRES_STAT!C2095</f>
        <v>0.65</v>
      </c>
      <c r="C2092" s="5">
        <f>TITRES_STAT!D2095</f>
        <v>0.65</v>
      </c>
      <c r="D2092" s="5">
        <f>TITRES_STAT!E2095</f>
        <v>1045</v>
      </c>
      <c r="E2092" s="2">
        <f t="shared" si="128"/>
        <v>9428867</v>
      </c>
      <c r="F2092" s="5" t="str">
        <f t="shared" si="131"/>
        <v>BEARISH</v>
      </c>
      <c r="G2092" s="5" t="str">
        <f t="shared" si="130"/>
        <v>NEUTRAL</v>
      </c>
      <c r="H2092" s="5" t="str">
        <f t="shared" si="129"/>
        <v>NEUTRAL</v>
      </c>
    </row>
    <row r="2093" spans="1:8" ht="13.5" x14ac:dyDescent="0.25">
      <c r="A2093" s="3">
        <f>TITRES_STAT!B2096</f>
        <v>45349</v>
      </c>
      <c r="B2093" s="5">
        <f>TITRES_STAT!C2096</f>
        <v>0.65</v>
      </c>
      <c r="C2093" s="5">
        <f>TITRES_STAT!D2096</f>
        <v>0.65</v>
      </c>
      <c r="D2093" s="5">
        <f>TITRES_STAT!E2096</f>
        <v>4343</v>
      </c>
      <c r="E2093" s="2">
        <f t="shared" si="128"/>
        <v>9428867</v>
      </c>
      <c r="F2093" s="5" t="str">
        <f t="shared" si="131"/>
        <v>BEARISH</v>
      </c>
      <c r="G2093" s="5" t="str">
        <f t="shared" si="130"/>
        <v>NEUTRAL</v>
      </c>
      <c r="H2093" s="5" t="str">
        <f t="shared" si="129"/>
        <v>NEUTRAL</v>
      </c>
    </row>
    <row r="2094" spans="1:8" ht="13.5" x14ac:dyDescent="0.25">
      <c r="A2094" s="3">
        <f>TITRES_STAT!B2097</f>
        <v>45350</v>
      </c>
      <c r="B2094" s="5">
        <f>TITRES_STAT!C2097</f>
        <v>0.65</v>
      </c>
      <c r="C2094" s="5">
        <f>TITRES_STAT!D2097</f>
        <v>0.65</v>
      </c>
      <c r="D2094" s="5">
        <f>TITRES_STAT!E2097</f>
        <v>10417</v>
      </c>
      <c r="E2094" s="2">
        <f t="shared" si="128"/>
        <v>9428867</v>
      </c>
      <c r="F2094" s="5" t="str">
        <f t="shared" si="131"/>
        <v>BEARISH</v>
      </c>
      <c r="G2094" s="5" t="str">
        <f t="shared" si="130"/>
        <v>NEUTRAL</v>
      </c>
      <c r="H2094" s="5" t="str">
        <f t="shared" si="129"/>
        <v>NEUTRAL</v>
      </c>
    </row>
    <row r="2095" spans="1:8" ht="13.5" x14ac:dyDescent="0.25">
      <c r="A2095" s="3">
        <f>TITRES_STAT!B2098</f>
        <v>45351</v>
      </c>
      <c r="B2095" s="5">
        <f>TITRES_STAT!C2098</f>
        <v>0.65</v>
      </c>
      <c r="C2095" s="5">
        <f>TITRES_STAT!D2098</f>
        <v>0.65</v>
      </c>
      <c r="D2095" s="5">
        <f>TITRES_STAT!E2098</f>
        <v>758</v>
      </c>
      <c r="E2095" s="2">
        <f t="shared" si="128"/>
        <v>9428867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CONFIRMED BULLISH</v>
      </c>
    </row>
    <row r="2096" spans="1:8" ht="13.5" x14ac:dyDescent="0.25">
      <c r="A2096" s="3">
        <f>TITRES_STAT!B2099</f>
        <v>45352</v>
      </c>
      <c r="B2096" s="5">
        <f>TITRES_STAT!C2099</f>
        <v>0.65</v>
      </c>
      <c r="C2096" s="5">
        <f>TITRES_STAT!D2099</f>
        <v>0.65</v>
      </c>
      <c r="D2096" s="5">
        <f>TITRES_STAT!E2099</f>
        <v>5</v>
      </c>
      <c r="E2096" s="2">
        <f t="shared" si="128"/>
        <v>9428867</v>
      </c>
      <c r="F2096" s="5" t="str">
        <f t="shared" si="131"/>
        <v>NEUTRAL</v>
      </c>
      <c r="G2096" s="5" t="str">
        <f t="shared" si="130"/>
        <v>NEUTRAL</v>
      </c>
      <c r="H2096" s="5" t="str">
        <f t="shared" si="129"/>
        <v>NEUTRAL</v>
      </c>
    </row>
    <row r="2097" spans="1:8" ht="13.5" x14ac:dyDescent="0.25">
      <c r="A2097" s="3">
        <f>TITRES_STAT!B2100</f>
        <v>45355</v>
      </c>
      <c r="B2097" s="5">
        <f>TITRES_STAT!C2100</f>
        <v>0.64</v>
      </c>
      <c r="C2097" s="5">
        <f>TITRES_STAT!D2100</f>
        <v>0.64</v>
      </c>
      <c r="D2097" s="5">
        <f>TITRES_STAT!E2100</f>
        <v>12550</v>
      </c>
      <c r="E2097" s="2">
        <f t="shared" si="128"/>
        <v>9416317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CONFIRMED BEARISH</v>
      </c>
    </row>
    <row r="2098" spans="1:8" ht="13.5" x14ac:dyDescent="0.25">
      <c r="A2098" s="3">
        <f>TITRES_STAT!B2101</f>
        <v>45356</v>
      </c>
      <c r="B2098" s="5">
        <f>TITRES_STAT!C2101</f>
        <v>0.63</v>
      </c>
      <c r="C2098" s="5">
        <f>TITRES_STAT!D2101</f>
        <v>0.63</v>
      </c>
      <c r="D2098" s="5">
        <f>TITRES_STAT!E2101</f>
        <v>7434</v>
      </c>
      <c r="E2098" s="2">
        <f t="shared" si="128"/>
        <v>9408883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CONFIRMED BEARISH</v>
      </c>
    </row>
    <row r="2099" spans="1:8" ht="13.5" x14ac:dyDescent="0.25">
      <c r="A2099" s="3">
        <f>TITRES_STAT!B2102</f>
        <v>45357</v>
      </c>
      <c r="B2099" s="5">
        <f>TITRES_STAT!C2102</f>
        <v>0.62</v>
      </c>
      <c r="C2099" s="5">
        <f>TITRES_STAT!D2102</f>
        <v>0.62</v>
      </c>
      <c r="D2099" s="5">
        <f>TITRES_STAT!E2102</f>
        <v>73135</v>
      </c>
      <c r="E2099" s="2">
        <f t="shared" si="128"/>
        <v>9335748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CONFIRMED BEARISH</v>
      </c>
    </row>
    <row r="2100" spans="1:8" ht="13.5" x14ac:dyDescent="0.25">
      <c r="A2100" s="3">
        <f>TITRES_STAT!B2103</f>
        <v>45358</v>
      </c>
      <c r="B2100" s="5">
        <f>TITRES_STAT!C2103</f>
        <v>0.62</v>
      </c>
      <c r="C2100" s="5">
        <f>TITRES_STAT!D2103</f>
        <v>0.62</v>
      </c>
      <c r="D2100" s="5">
        <f>TITRES_STAT!E2103</f>
        <v>10571</v>
      </c>
      <c r="E2100" s="2">
        <f t="shared" si="128"/>
        <v>9335748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45359</v>
      </c>
      <c r="B2101" s="5">
        <f>TITRES_STAT!C2104</f>
        <v>0.62</v>
      </c>
      <c r="C2101" s="5">
        <f>TITRES_STAT!D2104</f>
        <v>0.62</v>
      </c>
      <c r="D2101" s="5">
        <f>TITRES_STAT!E2104</f>
        <v>164238</v>
      </c>
      <c r="E2101" s="2">
        <f t="shared" si="128"/>
        <v>9335748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45362</v>
      </c>
      <c r="B2102" s="5">
        <f>TITRES_STAT!C2105</f>
        <v>0.6</v>
      </c>
      <c r="C2102" s="5">
        <f>TITRES_STAT!D2105</f>
        <v>0.6</v>
      </c>
      <c r="D2102" s="5">
        <f>TITRES_STAT!E2105</f>
        <v>13738</v>
      </c>
      <c r="E2102" s="2">
        <f t="shared" si="128"/>
        <v>9322010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CONFIRMED BEARISH</v>
      </c>
    </row>
    <row r="2103" spans="1:8" ht="13.5" x14ac:dyDescent="0.25">
      <c r="A2103" s="3">
        <f>TITRES_STAT!B2106</f>
        <v>45363</v>
      </c>
      <c r="B2103" s="5">
        <f>TITRES_STAT!C2106</f>
        <v>0.6</v>
      </c>
      <c r="C2103" s="5">
        <f>TITRES_STAT!D2106</f>
        <v>0.6</v>
      </c>
      <c r="D2103" s="5">
        <f>TITRES_STAT!E2106</f>
        <v>44536</v>
      </c>
      <c r="E2103" s="2">
        <f t="shared" si="128"/>
        <v>9322010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CONFIRMED BEARISH</v>
      </c>
    </row>
    <row r="2104" spans="1:8" ht="13.5" x14ac:dyDescent="0.25">
      <c r="A2104" s="3">
        <f>TITRES_STAT!B2107</f>
        <v>45364</v>
      </c>
      <c r="B2104" s="5">
        <f>TITRES_STAT!C2107</f>
        <v>0.6</v>
      </c>
      <c r="C2104" s="5">
        <f>TITRES_STAT!D2107</f>
        <v>0.6</v>
      </c>
      <c r="D2104" s="5">
        <f>TITRES_STAT!E2107</f>
        <v>93879</v>
      </c>
      <c r="E2104" s="2">
        <f t="shared" si="128"/>
        <v>9322010</v>
      </c>
      <c r="F2104" s="5" t="str">
        <f t="shared" si="131"/>
        <v>BEARISH</v>
      </c>
      <c r="G2104" s="5" t="str">
        <f t="shared" si="130"/>
        <v>NEUTRAL</v>
      </c>
      <c r="H2104" s="5" t="str">
        <f t="shared" si="129"/>
        <v>CONFIRMED BEARISH</v>
      </c>
    </row>
    <row r="2105" spans="1:8" ht="13.5" x14ac:dyDescent="0.25">
      <c r="A2105" s="3">
        <f>TITRES_STAT!B2108</f>
        <v>45365</v>
      </c>
      <c r="B2105" s="5">
        <f>TITRES_STAT!C2108</f>
        <v>0.6</v>
      </c>
      <c r="C2105" s="5">
        <f>TITRES_STAT!D2108</f>
        <v>0.6</v>
      </c>
      <c r="D2105" s="5">
        <f>TITRES_STAT!E2108</f>
        <v>7634</v>
      </c>
      <c r="E2105" s="2">
        <f t="shared" si="128"/>
        <v>9322010</v>
      </c>
      <c r="F2105" s="5" t="str">
        <f t="shared" si="131"/>
        <v>BEARISH</v>
      </c>
      <c r="G2105" s="5" t="str">
        <f t="shared" si="130"/>
        <v>NEUTRAL</v>
      </c>
      <c r="H2105" s="5" t="str">
        <f t="shared" si="129"/>
        <v>CONFIRMED BEARISH</v>
      </c>
    </row>
    <row r="2106" spans="1:8" ht="13.5" x14ac:dyDescent="0.25">
      <c r="A2106" s="3">
        <f>TITRES_STAT!B2109</f>
        <v>45366</v>
      </c>
      <c r="B2106" s="5">
        <f>TITRES_STAT!C2109</f>
        <v>0.61</v>
      </c>
      <c r="C2106" s="5">
        <f>TITRES_STAT!D2109</f>
        <v>0.61</v>
      </c>
      <c r="D2106" s="5">
        <f>TITRES_STAT!E2109</f>
        <v>6491</v>
      </c>
      <c r="E2106" s="2">
        <f t="shared" si="128"/>
        <v>9328501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CONFIRMED BEARISH</v>
      </c>
    </row>
    <row r="2107" spans="1:8" ht="13.5" x14ac:dyDescent="0.25">
      <c r="A2107" s="3">
        <f>TITRES_STAT!B2110</f>
        <v>45369</v>
      </c>
      <c r="B2107" s="5">
        <f>TITRES_STAT!C2110</f>
        <v>0.62</v>
      </c>
      <c r="C2107" s="5">
        <f>TITRES_STAT!D2110</f>
        <v>0.62</v>
      </c>
      <c r="D2107" s="5">
        <f>TITRES_STAT!E2110</f>
        <v>11729</v>
      </c>
      <c r="E2107" s="2">
        <f t="shared" si="128"/>
        <v>9340230</v>
      </c>
      <c r="F2107" s="5" t="str">
        <f t="shared" si="131"/>
        <v>BULLISH</v>
      </c>
      <c r="G2107" s="5" t="str">
        <f t="shared" si="130"/>
        <v>NEUTRAL</v>
      </c>
      <c r="H2107" s="5" t="str">
        <f t="shared" si="129"/>
        <v>CONFIRMED BULLISH</v>
      </c>
    </row>
    <row r="2108" spans="1:8" ht="13.5" x14ac:dyDescent="0.25">
      <c r="A2108" s="3">
        <f>TITRES_STAT!B2111</f>
        <v>45370</v>
      </c>
      <c r="B2108" s="5">
        <f>TITRES_STAT!C2111</f>
        <v>0.62</v>
      </c>
      <c r="C2108" s="5">
        <f>TITRES_STAT!D2111</f>
        <v>0.62</v>
      </c>
      <c r="D2108" s="5">
        <f>TITRES_STAT!E2111</f>
        <v>27389</v>
      </c>
      <c r="E2108" s="2">
        <f t="shared" si="128"/>
        <v>9340230</v>
      </c>
      <c r="F2108" s="5" t="str">
        <f t="shared" si="131"/>
        <v>BULLISH</v>
      </c>
      <c r="G2108" s="5" t="str">
        <f t="shared" si="130"/>
        <v>NEUTRAL</v>
      </c>
      <c r="H2108" s="5" t="str">
        <f t="shared" si="129"/>
        <v>CONFIRMED BULLISH</v>
      </c>
    </row>
    <row r="2109" spans="1:8" ht="13.5" x14ac:dyDescent="0.25">
      <c r="A2109" s="3">
        <f>TITRES_STAT!B2112</f>
        <v>45372</v>
      </c>
      <c r="B2109" s="5">
        <f>TITRES_STAT!C2112</f>
        <v>0.62</v>
      </c>
      <c r="C2109" s="5">
        <f>TITRES_STAT!D2112</f>
        <v>0.62</v>
      </c>
      <c r="D2109" s="5">
        <f>TITRES_STAT!E2112</f>
        <v>4276</v>
      </c>
      <c r="E2109" s="2">
        <f t="shared" si="128"/>
        <v>9340230</v>
      </c>
      <c r="F2109" s="5" t="str">
        <f t="shared" si="131"/>
        <v>BULLISH</v>
      </c>
      <c r="G2109" s="5" t="str">
        <f t="shared" si="130"/>
        <v>NEUTRAL</v>
      </c>
      <c r="H2109" s="5" t="str">
        <f t="shared" si="129"/>
        <v>CONFIRMED BULLISH</v>
      </c>
    </row>
    <row r="2110" spans="1:8" ht="13.5" x14ac:dyDescent="0.25">
      <c r="A2110" s="3">
        <f>TITRES_STAT!B2113</f>
        <v>45373</v>
      </c>
      <c r="B2110" s="5">
        <f>TITRES_STAT!C2113</f>
        <v>0.62</v>
      </c>
      <c r="C2110" s="5">
        <f>TITRES_STAT!D2113</f>
        <v>0.62</v>
      </c>
      <c r="D2110" s="5">
        <f>TITRES_STAT!E2113</f>
        <v>3400</v>
      </c>
      <c r="E2110" s="2">
        <f t="shared" si="128"/>
        <v>9340230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CONFIRMED BULLISH</v>
      </c>
    </row>
    <row r="2111" spans="1:8" ht="13.5" x14ac:dyDescent="0.25">
      <c r="A2111" s="3">
        <f>TITRES_STAT!B2114</f>
        <v>45376</v>
      </c>
      <c r="B2111" s="5">
        <f>TITRES_STAT!C2114</f>
        <v>0.62</v>
      </c>
      <c r="C2111" s="5">
        <f>TITRES_STAT!D2114</f>
        <v>0.62</v>
      </c>
      <c r="D2111" s="5">
        <f>TITRES_STAT!E2114</f>
        <v>2550</v>
      </c>
      <c r="E2111" s="2">
        <f t="shared" si="128"/>
        <v>9340230</v>
      </c>
      <c r="F2111" s="5" t="str">
        <f t="shared" si="131"/>
        <v>BULLISH</v>
      </c>
      <c r="G2111" s="5" t="str">
        <f t="shared" si="130"/>
        <v>NEUTRAL</v>
      </c>
      <c r="H2111" s="5" t="str">
        <f t="shared" si="129"/>
        <v>CONFIRMED BULLISH</v>
      </c>
    </row>
    <row r="2112" spans="1:8" ht="13.5" x14ac:dyDescent="0.25">
      <c r="A2112" s="3">
        <f>TITRES_STAT!B2115</f>
        <v>45377</v>
      </c>
      <c r="B2112" s="5">
        <f>TITRES_STAT!C2115</f>
        <v>0.61</v>
      </c>
      <c r="C2112" s="5">
        <f>TITRES_STAT!D2115</f>
        <v>0.61</v>
      </c>
      <c r="D2112" s="5">
        <f>TITRES_STAT!E2115</f>
        <v>16994</v>
      </c>
      <c r="E2112" s="2">
        <f t="shared" si="128"/>
        <v>9323236</v>
      </c>
      <c r="F2112" s="5" t="str">
        <f t="shared" si="131"/>
        <v>BEARISH</v>
      </c>
      <c r="G2112" s="5" t="str">
        <f t="shared" si="130"/>
        <v>NEUTRAL</v>
      </c>
      <c r="H2112" s="5" t="str">
        <f t="shared" si="129"/>
        <v>CONFIRMED BEARISH</v>
      </c>
    </row>
    <row r="2113" spans="1:8" ht="13.5" x14ac:dyDescent="0.25">
      <c r="A2113" s="3">
        <f>TITRES_STAT!B2116</f>
        <v>45378</v>
      </c>
      <c r="B2113" s="5">
        <f>TITRES_STAT!C2116</f>
        <v>0.62</v>
      </c>
      <c r="C2113" s="5">
        <f>TITRES_STAT!D2116</f>
        <v>0.62</v>
      </c>
      <c r="D2113" s="5">
        <f>TITRES_STAT!E2116</f>
        <v>5330</v>
      </c>
      <c r="E2113" s="2">
        <f t="shared" si="128"/>
        <v>9328566</v>
      </c>
      <c r="F2113" s="5" t="str">
        <f t="shared" si="131"/>
        <v>BEARISH</v>
      </c>
      <c r="G2113" s="5" t="str">
        <f t="shared" si="130"/>
        <v>NEUTRAL</v>
      </c>
      <c r="H2113" s="5" t="str">
        <f t="shared" si="129"/>
        <v>NEUTRAL</v>
      </c>
    </row>
    <row r="2114" spans="1:8" ht="13.5" x14ac:dyDescent="0.25">
      <c r="A2114" s="3">
        <f>TITRES_STAT!B2117</f>
        <v>45379</v>
      </c>
      <c r="B2114" s="5">
        <f>TITRES_STAT!C2117</f>
        <v>0.61</v>
      </c>
      <c r="C2114" s="5">
        <f>TITRES_STAT!D2117</f>
        <v>0.61</v>
      </c>
      <c r="D2114" s="5">
        <f>TITRES_STAT!E2117</f>
        <v>17422</v>
      </c>
      <c r="E2114" s="2">
        <f t="shared" si="128"/>
        <v>9311144</v>
      </c>
      <c r="F2114" s="5" t="str">
        <f t="shared" si="131"/>
        <v>BEARISH</v>
      </c>
      <c r="G2114" s="5" t="str">
        <f t="shared" si="130"/>
        <v>NEUTRAL</v>
      </c>
      <c r="H2114" s="5" t="str">
        <f t="shared" si="129"/>
        <v>CONFIRMED BEARISH</v>
      </c>
    </row>
    <row r="2115" spans="1:8" ht="13.5" x14ac:dyDescent="0.25">
      <c r="A2115" s="3">
        <f>TITRES_STAT!B2118</f>
        <v>45380</v>
      </c>
      <c r="B2115" s="5">
        <f>TITRES_STAT!C2118</f>
        <v>0.62</v>
      </c>
      <c r="C2115" s="5">
        <f>TITRES_STAT!D2118</f>
        <v>0.62</v>
      </c>
      <c r="D2115" s="5">
        <f>TITRES_STAT!E2118</f>
        <v>5</v>
      </c>
      <c r="E2115" s="2">
        <f t="shared" si="128"/>
        <v>9311149</v>
      </c>
      <c r="F2115" s="5" t="str">
        <f t="shared" si="131"/>
        <v>BEARISH</v>
      </c>
      <c r="G2115" s="5" t="str">
        <f t="shared" si="130"/>
        <v>NEUTRAL</v>
      </c>
      <c r="H2115" s="5" t="str">
        <f t="shared" si="129"/>
        <v>NEUTRAL</v>
      </c>
    </row>
    <row r="2116" spans="1:8" ht="13.5" x14ac:dyDescent="0.25">
      <c r="A2116" s="3">
        <f>TITRES_STAT!B2119</f>
        <v>45383</v>
      </c>
      <c r="B2116" s="5">
        <f>TITRES_STAT!C2119</f>
        <v>0.6</v>
      </c>
      <c r="C2116" s="5">
        <f>TITRES_STAT!D2119</f>
        <v>0.6</v>
      </c>
      <c r="D2116" s="5">
        <f>TITRES_STAT!E2119</f>
        <v>16226</v>
      </c>
      <c r="E2116" s="2">
        <f t="shared" ref="E2116:E2179" si="132">IF(B2116&gt;B2115, E2115+D2116, IF(B2116&lt;B2115, E2115-D2116, E2115))</f>
        <v>9294923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CONFIRMED BEARISH</v>
      </c>
    </row>
    <row r="2117" spans="1:8" ht="13.5" x14ac:dyDescent="0.25">
      <c r="A2117" s="3">
        <f>TITRES_STAT!B2120</f>
        <v>45384</v>
      </c>
      <c r="B2117" s="5">
        <f>TITRES_STAT!C2120</f>
        <v>0.6</v>
      </c>
      <c r="C2117" s="5">
        <f>TITRES_STAT!D2120</f>
        <v>0.6</v>
      </c>
      <c r="D2117" s="5">
        <f>TITRES_STAT!E2120</f>
        <v>15643</v>
      </c>
      <c r="E2117" s="2">
        <f t="shared" si="132"/>
        <v>9294923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CONFIRMED BEARISH</v>
      </c>
    </row>
    <row r="2118" spans="1:8" ht="13.5" x14ac:dyDescent="0.25">
      <c r="A2118" s="3">
        <f>TITRES_STAT!B2121</f>
        <v>45385</v>
      </c>
      <c r="B2118" s="5">
        <f>TITRES_STAT!C2121</f>
        <v>0.6</v>
      </c>
      <c r="C2118" s="5">
        <f>TITRES_STAT!D2121</f>
        <v>0.6</v>
      </c>
      <c r="D2118" s="5">
        <f>TITRES_STAT!E2121</f>
        <v>5500</v>
      </c>
      <c r="E2118" s="2">
        <f t="shared" si="132"/>
        <v>9294923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5">
        <f>TITRES_STAT!C2122</f>
        <v>0.6</v>
      </c>
      <c r="C2119" s="5">
        <f>TITRES_STAT!D2122</f>
        <v>0.6</v>
      </c>
      <c r="D2119" s="5">
        <f>TITRES_STAT!E2122</f>
        <v>1516</v>
      </c>
      <c r="E2119" s="2">
        <f t="shared" si="132"/>
        <v>9294923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BEARISH</v>
      </c>
    </row>
    <row r="2120" spans="1:8" ht="13.5" x14ac:dyDescent="0.25">
      <c r="A2120" s="3">
        <f>TITRES_STAT!B2123</f>
        <v>45387</v>
      </c>
      <c r="B2120" s="5">
        <f>TITRES_STAT!C2123</f>
        <v>0.6</v>
      </c>
      <c r="C2120" s="5">
        <f>TITRES_STAT!D2123</f>
        <v>0.6</v>
      </c>
      <c r="D2120" s="5">
        <f>TITRES_STAT!E2123</f>
        <v>455</v>
      </c>
      <c r="E2120" s="2">
        <f t="shared" si="132"/>
        <v>9294923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CONFIRMED BEARISH</v>
      </c>
    </row>
    <row r="2121" spans="1:8" ht="13.5" x14ac:dyDescent="0.25">
      <c r="A2121" s="3">
        <f>TITRES_STAT!B2124</f>
        <v>45390</v>
      </c>
      <c r="B2121" s="5">
        <f>TITRES_STAT!C2124</f>
        <v>0.6</v>
      </c>
      <c r="C2121" s="5">
        <f>TITRES_STAT!D2124</f>
        <v>0.6</v>
      </c>
      <c r="D2121" s="5">
        <f>TITRES_STAT!E2124</f>
        <v>4207</v>
      </c>
      <c r="E2121" s="2">
        <f t="shared" si="132"/>
        <v>9294923</v>
      </c>
      <c r="F2121" s="5" t="str">
        <f t="shared" si="135"/>
        <v>NEUTRAL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45394</v>
      </c>
      <c r="B2122" s="5">
        <f>TITRES_STAT!C2125</f>
        <v>0.59</v>
      </c>
      <c r="C2122" s="5">
        <f>TITRES_STAT!D2125</f>
        <v>0.59</v>
      </c>
      <c r="D2122" s="5">
        <f>TITRES_STAT!E2125</f>
        <v>23235</v>
      </c>
      <c r="E2122" s="2">
        <f t="shared" si="132"/>
        <v>9271688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CONFIRMED BEARISH</v>
      </c>
    </row>
    <row r="2123" spans="1:8" ht="13.5" x14ac:dyDescent="0.25">
      <c r="A2123" s="3">
        <f>TITRES_STAT!B2126</f>
        <v>45397</v>
      </c>
      <c r="B2123" s="5">
        <f>TITRES_STAT!C2126</f>
        <v>0.57999999999999996</v>
      </c>
      <c r="C2123" s="5">
        <f>TITRES_STAT!D2126</f>
        <v>0.57999999999999996</v>
      </c>
      <c r="D2123" s="5">
        <f>TITRES_STAT!E2126</f>
        <v>66772</v>
      </c>
      <c r="E2123" s="2">
        <f t="shared" si="132"/>
        <v>9204916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CONFIRMED BEARISH</v>
      </c>
    </row>
    <row r="2124" spans="1:8" ht="13.5" x14ac:dyDescent="0.25">
      <c r="A2124" s="3">
        <f>TITRES_STAT!B2127</f>
        <v>45398</v>
      </c>
      <c r="B2124" s="5">
        <f>TITRES_STAT!C2127</f>
        <v>0.59</v>
      </c>
      <c r="C2124" s="5">
        <f>TITRES_STAT!D2127</f>
        <v>0.59</v>
      </c>
      <c r="D2124" s="5">
        <f>TITRES_STAT!E2127</f>
        <v>1637</v>
      </c>
      <c r="E2124" s="2">
        <f t="shared" si="132"/>
        <v>9206553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CONFIRMED BEARISH</v>
      </c>
    </row>
    <row r="2125" spans="1:8" ht="13.5" x14ac:dyDescent="0.25">
      <c r="A2125" s="3">
        <f>TITRES_STAT!B2128</f>
        <v>45399</v>
      </c>
      <c r="B2125" s="5">
        <f>TITRES_STAT!C2128</f>
        <v>0.56000000000000005</v>
      </c>
      <c r="C2125" s="5">
        <f>TITRES_STAT!D2128</f>
        <v>0.56000000000000005</v>
      </c>
      <c r="D2125" s="5">
        <f>TITRES_STAT!E2128</f>
        <v>53046</v>
      </c>
      <c r="E2125" s="2">
        <f t="shared" si="132"/>
        <v>9153507</v>
      </c>
      <c r="F2125" s="5" t="str">
        <f t="shared" si="135"/>
        <v>BEARISH</v>
      </c>
      <c r="G2125" s="5" t="str">
        <f t="shared" si="134"/>
        <v>NEUTRAL</v>
      </c>
      <c r="H2125" s="5" t="str">
        <f t="shared" si="133"/>
        <v>CONFIRMED BEARISH</v>
      </c>
    </row>
    <row r="2126" spans="1:8" ht="13.5" x14ac:dyDescent="0.25">
      <c r="A2126" s="3">
        <f>TITRES_STAT!B2129</f>
        <v>45400</v>
      </c>
      <c r="B2126" s="5">
        <f>TITRES_STAT!C2129</f>
        <v>0.55000000000000004</v>
      </c>
      <c r="C2126" s="5">
        <f>TITRES_STAT!D2129</f>
        <v>0.55000000000000004</v>
      </c>
      <c r="D2126" s="5">
        <f>TITRES_STAT!E2129</f>
        <v>31464</v>
      </c>
      <c r="E2126" s="2">
        <f t="shared" si="132"/>
        <v>9122043</v>
      </c>
      <c r="F2126" s="5" t="str">
        <f t="shared" si="135"/>
        <v>BEARISH</v>
      </c>
      <c r="G2126" s="5" t="str">
        <f t="shared" si="134"/>
        <v>NEUTRAL</v>
      </c>
      <c r="H2126" s="5" t="str">
        <f t="shared" si="133"/>
        <v>CONFIRMED BEARISH</v>
      </c>
    </row>
    <row r="2127" spans="1:8" ht="13.5" x14ac:dyDescent="0.25">
      <c r="A2127" s="3">
        <f>TITRES_STAT!B2130</f>
        <v>45401</v>
      </c>
      <c r="B2127" s="5">
        <f>TITRES_STAT!C2130</f>
        <v>0.55000000000000004</v>
      </c>
      <c r="C2127" s="5">
        <f>TITRES_STAT!D2130</f>
        <v>0.55000000000000004</v>
      </c>
      <c r="D2127" s="5">
        <f>TITRES_STAT!E2130</f>
        <v>52975</v>
      </c>
      <c r="E2127" s="2">
        <f t="shared" si="132"/>
        <v>9122043</v>
      </c>
      <c r="F2127" s="5" t="str">
        <f t="shared" si="135"/>
        <v>BEARISH</v>
      </c>
      <c r="G2127" s="5" t="str">
        <f t="shared" si="134"/>
        <v>NEUTRAL</v>
      </c>
      <c r="H2127" s="5" t="str">
        <f t="shared" si="133"/>
        <v>CONFIRMED BEARISH</v>
      </c>
    </row>
    <row r="2128" spans="1:8" ht="13.5" x14ac:dyDescent="0.25">
      <c r="A2128" s="3">
        <f>TITRES_STAT!B2131</f>
        <v>45404</v>
      </c>
      <c r="B2128" s="5">
        <f>TITRES_STAT!C2131</f>
        <v>0.56000000000000005</v>
      </c>
      <c r="C2128" s="5">
        <f>TITRES_STAT!D2131</f>
        <v>0.56000000000000005</v>
      </c>
      <c r="D2128" s="5">
        <f>TITRES_STAT!E2131</f>
        <v>6116</v>
      </c>
      <c r="E2128" s="2">
        <f t="shared" si="132"/>
        <v>9128159</v>
      </c>
      <c r="F2128" s="5" t="str">
        <f t="shared" si="135"/>
        <v>BEARISH</v>
      </c>
      <c r="G2128" s="5" t="str">
        <f t="shared" si="134"/>
        <v>NEUTRAL</v>
      </c>
      <c r="H2128" s="5" t="str">
        <f t="shared" si="133"/>
        <v>CONFIRMED BEARISH</v>
      </c>
    </row>
    <row r="2129" spans="1:8" ht="13.5" x14ac:dyDescent="0.25">
      <c r="A2129" s="3">
        <f>TITRES_STAT!B2132</f>
        <v>45405</v>
      </c>
      <c r="B2129" s="5">
        <f>TITRES_STAT!C2132</f>
        <v>0.59</v>
      </c>
      <c r="C2129" s="5">
        <f>TITRES_STAT!D2132</f>
        <v>0.59</v>
      </c>
      <c r="D2129" s="5">
        <f>TITRES_STAT!E2132</f>
        <v>43368</v>
      </c>
      <c r="E2129" s="2">
        <f t="shared" si="132"/>
        <v>9171527</v>
      </c>
      <c r="F2129" s="5" t="str">
        <f t="shared" si="135"/>
        <v>BEARISH</v>
      </c>
      <c r="G2129" s="5" t="str">
        <f t="shared" si="134"/>
        <v>NEUTRAL</v>
      </c>
      <c r="H2129" s="5" t="str">
        <f t="shared" si="133"/>
        <v>NEUTRAL</v>
      </c>
    </row>
    <row r="2130" spans="1:8" ht="13.5" x14ac:dyDescent="0.25">
      <c r="A2130" s="3">
        <f>TITRES_STAT!B2133</f>
        <v>45406</v>
      </c>
      <c r="B2130" s="5">
        <f>TITRES_STAT!C2133</f>
        <v>0.6</v>
      </c>
      <c r="C2130" s="5">
        <f>TITRES_STAT!D2133</f>
        <v>0.6</v>
      </c>
      <c r="D2130" s="5">
        <f>TITRES_STAT!E2133</f>
        <v>52750</v>
      </c>
      <c r="E2130" s="2">
        <f t="shared" si="132"/>
        <v>9224277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45407</v>
      </c>
      <c r="B2131" s="5">
        <f>TITRES_STAT!C2134</f>
        <v>0.61</v>
      </c>
      <c r="C2131" s="5">
        <f>TITRES_STAT!D2134</f>
        <v>0.61</v>
      </c>
      <c r="D2131" s="5">
        <f>TITRES_STAT!E2134</f>
        <v>59920</v>
      </c>
      <c r="E2131" s="2">
        <f t="shared" si="132"/>
        <v>9284197</v>
      </c>
      <c r="F2131" s="5" t="str">
        <f t="shared" si="135"/>
        <v>BULLISH</v>
      </c>
      <c r="G2131" s="5" t="str">
        <f t="shared" si="134"/>
        <v>NEUTRAL</v>
      </c>
      <c r="H2131" s="5" t="str">
        <f t="shared" si="133"/>
        <v>CONFIRMED BULLISH</v>
      </c>
    </row>
    <row r="2132" spans="1:8" ht="13.5" x14ac:dyDescent="0.25">
      <c r="A2132" s="3">
        <f>TITRES_STAT!B2135</f>
        <v>45408</v>
      </c>
      <c r="B2132" s="5">
        <f>TITRES_STAT!C2135</f>
        <v>0.6</v>
      </c>
      <c r="C2132" s="5">
        <f>TITRES_STAT!D2135</f>
        <v>0.6</v>
      </c>
      <c r="D2132" s="5">
        <f>TITRES_STAT!E2135</f>
        <v>83390</v>
      </c>
      <c r="E2132" s="2">
        <f t="shared" si="132"/>
        <v>9200807</v>
      </c>
      <c r="F2132" s="5" t="str">
        <f t="shared" si="135"/>
        <v>BULLISH</v>
      </c>
      <c r="G2132" s="5" t="str">
        <f t="shared" si="134"/>
        <v>NEUTRAL</v>
      </c>
      <c r="H2132" s="5" t="str">
        <f t="shared" si="133"/>
        <v>CONFIRMED BULLISH</v>
      </c>
    </row>
    <row r="2133" spans="1:8" ht="13.5" x14ac:dyDescent="0.25">
      <c r="A2133" s="3">
        <f>TITRES_STAT!B2136</f>
        <v>45411</v>
      </c>
      <c r="B2133" s="5">
        <f>TITRES_STAT!C2136</f>
        <v>0.61</v>
      </c>
      <c r="C2133" s="5">
        <f>TITRES_STAT!D2136</f>
        <v>0.61</v>
      </c>
      <c r="D2133" s="5">
        <f>TITRES_STAT!E2136</f>
        <v>1619</v>
      </c>
      <c r="E2133" s="2">
        <f t="shared" si="132"/>
        <v>9202426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45412</v>
      </c>
      <c r="B2134" s="5">
        <f>TITRES_STAT!C2137</f>
        <v>0.6</v>
      </c>
      <c r="C2134" s="5">
        <f>TITRES_STAT!D2137</f>
        <v>0.6</v>
      </c>
      <c r="D2134" s="5">
        <f>TITRES_STAT!E2137</f>
        <v>13622</v>
      </c>
      <c r="E2134" s="2">
        <f t="shared" si="132"/>
        <v>9188804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CONFIRMED BULLISH</v>
      </c>
    </row>
    <row r="2135" spans="1:8" ht="13.5" x14ac:dyDescent="0.25">
      <c r="A2135" s="3">
        <f>TITRES_STAT!B2138</f>
        <v>45414</v>
      </c>
      <c r="B2135" s="5">
        <f>TITRES_STAT!C2138</f>
        <v>0.61</v>
      </c>
      <c r="C2135" s="5">
        <f>TITRES_STAT!D2138</f>
        <v>0.61</v>
      </c>
      <c r="D2135" s="5">
        <f>TITRES_STAT!E2138</f>
        <v>8925</v>
      </c>
      <c r="E2135" s="2">
        <f t="shared" si="132"/>
        <v>9197729</v>
      </c>
      <c r="F2135" s="5" t="str">
        <f t="shared" si="135"/>
        <v>BEARISH</v>
      </c>
      <c r="G2135" s="5" t="str">
        <f t="shared" si="134"/>
        <v>NEUTRAL</v>
      </c>
      <c r="H2135" s="5" t="str">
        <f t="shared" si="133"/>
        <v>BEARISH DIVERGENCE</v>
      </c>
    </row>
    <row r="2136" spans="1:8" ht="13.5" x14ac:dyDescent="0.25">
      <c r="A2136" s="3">
        <f>TITRES_STAT!B2139</f>
        <v>45415</v>
      </c>
      <c r="B2136" s="5">
        <f>TITRES_STAT!C2139</f>
        <v>0.6</v>
      </c>
      <c r="C2136" s="5">
        <f>TITRES_STAT!D2139</f>
        <v>0.6</v>
      </c>
      <c r="D2136" s="5">
        <f>TITRES_STAT!E2139</f>
        <v>12829</v>
      </c>
      <c r="E2136" s="2">
        <f t="shared" si="132"/>
        <v>9184900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CONFIRMED BEARISH</v>
      </c>
    </row>
    <row r="2137" spans="1:8" ht="13.5" x14ac:dyDescent="0.25">
      <c r="A2137" s="3">
        <f>TITRES_STAT!B2140</f>
        <v>45418</v>
      </c>
      <c r="B2137" s="5">
        <f>TITRES_STAT!C2140</f>
        <v>0.6</v>
      </c>
      <c r="C2137" s="5">
        <f>TITRES_STAT!D2140</f>
        <v>0.6</v>
      </c>
      <c r="D2137" s="5">
        <f>TITRES_STAT!E2140</f>
        <v>3171</v>
      </c>
      <c r="E2137" s="2">
        <f t="shared" si="132"/>
        <v>9184900</v>
      </c>
      <c r="F2137" s="5" t="str">
        <f t="shared" si="135"/>
        <v>BEARISH</v>
      </c>
      <c r="G2137" s="5" t="str">
        <f t="shared" si="134"/>
        <v>NEUTRAL</v>
      </c>
      <c r="H2137" s="5" t="str">
        <f t="shared" si="133"/>
        <v>NEUTRAL</v>
      </c>
    </row>
    <row r="2138" spans="1:8" ht="13.5" x14ac:dyDescent="0.25">
      <c r="A2138" s="3">
        <f>TITRES_STAT!B2141</f>
        <v>45419</v>
      </c>
      <c r="B2138" s="5">
        <f>TITRES_STAT!C2141</f>
        <v>0.56999999999999995</v>
      </c>
      <c r="C2138" s="5">
        <f>TITRES_STAT!D2141</f>
        <v>0.56999999999999995</v>
      </c>
      <c r="D2138" s="5">
        <f>TITRES_STAT!E2141</f>
        <v>17564</v>
      </c>
      <c r="E2138" s="2">
        <f t="shared" si="132"/>
        <v>9167336</v>
      </c>
      <c r="F2138" s="5" t="str">
        <f t="shared" si="135"/>
        <v>BEARISH</v>
      </c>
      <c r="G2138" s="5" t="str">
        <f t="shared" si="134"/>
        <v>NEUTRAL</v>
      </c>
      <c r="H2138" s="5" t="str">
        <f t="shared" si="133"/>
        <v>CONFIRMED BEARISH</v>
      </c>
    </row>
    <row r="2139" spans="1:8" ht="13.5" x14ac:dyDescent="0.25">
      <c r="A2139" s="3">
        <f>TITRES_STAT!B2142</f>
        <v>45420</v>
      </c>
      <c r="B2139" s="5">
        <f>TITRES_STAT!C2142</f>
        <v>0.56000000000000005</v>
      </c>
      <c r="C2139" s="5">
        <f>TITRES_STAT!D2142</f>
        <v>0.56000000000000005</v>
      </c>
      <c r="D2139" s="5">
        <f>TITRES_STAT!E2142</f>
        <v>234283</v>
      </c>
      <c r="E2139" s="2">
        <f t="shared" si="132"/>
        <v>8933053</v>
      </c>
      <c r="F2139" s="5" t="str">
        <f t="shared" si="135"/>
        <v>BEARISH</v>
      </c>
      <c r="G2139" s="5" t="str">
        <f t="shared" si="134"/>
        <v>WEAK</v>
      </c>
      <c r="H2139" s="5" t="str">
        <f t="shared" si="133"/>
        <v>CONFIRMED BEARISH</v>
      </c>
    </row>
    <row r="2140" spans="1:8" ht="13.5" x14ac:dyDescent="0.25">
      <c r="A2140" s="3">
        <f>TITRES_STAT!B2143</f>
        <v>45421</v>
      </c>
      <c r="B2140" s="5">
        <f>TITRES_STAT!C2143</f>
        <v>0.53</v>
      </c>
      <c r="C2140" s="5">
        <f>TITRES_STAT!D2143</f>
        <v>0.53</v>
      </c>
      <c r="D2140" s="5">
        <f>TITRES_STAT!E2143</f>
        <v>109623</v>
      </c>
      <c r="E2140" s="2">
        <f t="shared" si="132"/>
        <v>8823430</v>
      </c>
      <c r="F2140" s="5" t="str">
        <f t="shared" si="135"/>
        <v>BEARISH</v>
      </c>
      <c r="G2140" s="5" t="str">
        <f t="shared" si="134"/>
        <v>WEAK</v>
      </c>
      <c r="H2140" s="5" t="str">
        <f t="shared" si="133"/>
        <v>CONFIRMED BEARISH</v>
      </c>
    </row>
    <row r="2141" spans="1:8" ht="13.5" x14ac:dyDescent="0.25">
      <c r="A2141" s="3">
        <f>TITRES_STAT!B2144</f>
        <v>45422</v>
      </c>
      <c r="B2141" s="5">
        <f>TITRES_STAT!C2144</f>
        <v>0.52</v>
      </c>
      <c r="C2141" s="5">
        <f>TITRES_STAT!D2144</f>
        <v>0.52</v>
      </c>
      <c r="D2141" s="5">
        <f>TITRES_STAT!E2144</f>
        <v>20288</v>
      </c>
      <c r="E2141" s="2">
        <f t="shared" si="132"/>
        <v>8803142</v>
      </c>
      <c r="F2141" s="5" t="str">
        <f t="shared" si="135"/>
        <v>BEARISH</v>
      </c>
      <c r="G2141" s="5" t="str">
        <f t="shared" si="134"/>
        <v>WEAK</v>
      </c>
      <c r="H2141" s="5" t="str">
        <f t="shared" si="133"/>
        <v>CONFIRMED BEARISH</v>
      </c>
    </row>
    <row r="2142" spans="1:8" ht="13.5" x14ac:dyDescent="0.25">
      <c r="A2142" s="3">
        <f>TITRES_STAT!B2145</f>
        <v>45425</v>
      </c>
      <c r="B2142" s="5">
        <f>TITRES_STAT!C2145</f>
        <v>0.49</v>
      </c>
      <c r="C2142" s="5">
        <f>TITRES_STAT!D2145</f>
        <v>0.49</v>
      </c>
      <c r="D2142" s="5">
        <f>TITRES_STAT!E2145</f>
        <v>90185</v>
      </c>
      <c r="E2142" s="2">
        <f t="shared" si="132"/>
        <v>8712957</v>
      </c>
      <c r="F2142" s="5" t="str">
        <f t="shared" si="135"/>
        <v>BEARISH</v>
      </c>
      <c r="G2142" s="5" t="str">
        <f t="shared" si="134"/>
        <v>WEAK</v>
      </c>
      <c r="H2142" s="5" t="str">
        <f t="shared" si="133"/>
        <v>CONFIRMED BEARISH</v>
      </c>
    </row>
    <row r="2143" spans="1:8" ht="13.5" x14ac:dyDescent="0.25">
      <c r="A2143" s="3">
        <f>TITRES_STAT!B2146</f>
        <v>45426</v>
      </c>
      <c r="B2143" s="5">
        <f>TITRES_STAT!C2146</f>
        <v>0.47</v>
      </c>
      <c r="C2143" s="5">
        <f>TITRES_STAT!D2146</f>
        <v>0.47</v>
      </c>
      <c r="D2143" s="5">
        <f>TITRES_STAT!E2146</f>
        <v>21780</v>
      </c>
      <c r="E2143" s="2">
        <f t="shared" si="132"/>
        <v>8691177</v>
      </c>
      <c r="F2143" s="5" t="str">
        <f t="shared" si="135"/>
        <v>BEARISH</v>
      </c>
      <c r="G2143" s="5" t="str">
        <f t="shared" si="134"/>
        <v>WEAK</v>
      </c>
      <c r="H2143" s="5" t="str">
        <f t="shared" si="133"/>
        <v>CONFIRMED BEARISH</v>
      </c>
    </row>
    <row r="2144" spans="1:8" ht="13.5" x14ac:dyDescent="0.25">
      <c r="A2144" s="3">
        <f>TITRES_STAT!B2147</f>
        <v>45427</v>
      </c>
      <c r="B2144" s="5">
        <f>TITRES_STAT!C2147</f>
        <v>0.49</v>
      </c>
      <c r="C2144" s="5">
        <f>TITRES_STAT!D2147</f>
        <v>0.49</v>
      </c>
      <c r="D2144" s="5">
        <f>TITRES_STAT!E2147</f>
        <v>33394</v>
      </c>
      <c r="E2144" s="2">
        <f t="shared" si="132"/>
        <v>8724571</v>
      </c>
      <c r="F2144" s="5" t="str">
        <f t="shared" si="135"/>
        <v>BEARISH</v>
      </c>
      <c r="G2144" s="5" t="str">
        <f t="shared" si="134"/>
        <v>WEAK</v>
      </c>
      <c r="H2144" s="5" t="str">
        <f t="shared" si="133"/>
        <v>CONFIRMED BEARISH</v>
      </c>
    </row>
    <row r="2145" spans="1:8" ht="13.5" x14ac:dyDescent="0.25">
      <c r="A2145" s="3">
        <f>TITRES_STAT!B2148</f>
        <v>45428</v>
      </c>
      <c r="B2145" s="5">
        <f>TITRES_STAT!C2148</f>
        <v>0.51</v>
      </c>
      <c r="C2145" s="5">
        <f>TITRES_STAT!D2148</f>
        <v>0.51</v>
      </c>
      <c r="D2145" s="5">
        <f>TITRES_STAT!E2148</f>
        <v>73584</v>
      </c>
      <c r="E2145" s="2">
        <f t="shared" si="132"/>
        <v>8798155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CONFIRMED BEARISH</v>
      </c>
    </row>
    <row r="2146" spans="1:8" ht="13.5" x14ac:dyDescent="0.25">
      <c r="A2146" s="3">
        <f>TITRES_STAT!B2149</f>
        <v>45429</v>
      </c>
      <c r="B2146" s="5">
        <f>TITRES_STAT!C2149</f>
        <v>0.5</v>
      </c>
      <c r="C2146" s="5">
        <f>TITRES_STAT!D2149</f>
        <v>0.5</v>
      </c>
      <c r="D2146" s="5">
        <f>TITRES_STAT!E2149</f>
        <v>84780</v>
      </c>
      <c r="E2146" s="2">
        <f t="shared" si="132"/>
        <v>8713375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CONFIRMED BEARISH</v>
      </c>
    </row>
    <row r="2147" spans="1:8" ht="13.5" x14ac:dyDescent="0.25">
      <c r="A2147" s="3">
        <f>TITRES_STAT!B2150</f>
        <v>45432</v>
      </c>
      <c r="B2147" s="5">
        <f>TITRES_STAT!C2150</f>
        <v>0.5</v>
      </c>
      <c r="C2147" s="5">
        <f>TITRES_STAT!D2150</f>
        <v>0.5</v>
      </c>
      <c r="D2147" s="5">
        <f>TITRES_STAT!E2150</f>
        <v>10715</v>
      </c>
      <c r="E2147" s="2">
        <f t="shared" si="132"/>
        <v>8713375</v>
      </c>
      <c r="F2147" s="5" t="str">
        <f t="shared" si="135"/>
        <v>BULLISH</v>
      </c>
      <c r="G2147" s="5" t="str">
        <f t="shared" si="134"/>
        <v>NEUTRAL</v>
      </c>
      <c r="H2147" s="5" t="str">
        <f t="shared" si="133"/>
        <v>CONFIRMED BULLISH</v>
      </c>
    </row>
    <row r="2148" spans="1:8" ht="13.5" x14ac:dyDescent="0.25">
      <c r="A2148" s="3">
        <f>TITRES_STAT!B2151</f>
        <v>45433</v>
      </c>
      <c r="B2148" s="5">
        <f>TITRES_STAT!C2151</f>
        <v>0.51</v>
      </c>
      <c r="C2148" s="5">
        <f>TITRES_STAT!D2151</f>
        <v>0.51</v>
      </c>
      <c r="D2148" s="5">
        <f>TITRES_STAT!E2151</f>
        <v>155757</v>
      </c>
      <c r="E2148" s="2">
        <f t="shared" si="132"/>
        <v>8869132</v>
      </c>
      <c r="F2148" s="5" t="str">
        <f t="shared" si="135"/>
        <v>BULLISH</v>
      </c>
      <c r="G2148" s="5" t="str">
        <f t="shared" si="134"/>
        <v>STRONG</v>
      </c>
      <c r="H2148" s="5" t="str">
        <f t="shared" si="133"/>
        <v>CONFIRMED BULLISH</v>
      </c>
    </row>
    <row r="2149" spans="1:8" ht="13.5" x14ac:dyDescent="0.25">
      <c r="A2149" s="3">
        <f>TITRES_STAT!B2152</f>
        <v>45434</v>
      </c>
      <c r="B2149" s="5">
        <f>TITRES_STAT!C2152</f>
        <v>0.52</v>
      </c>
      <c r="C2149" s="5">
        <f>TITRES_STAT!D2152</f>
        <v>0.52</v>
      </c>
      <c r="D2149" s="5">
        <f>TITRES_STAT!E2152</f>
        <v>47122</v>
      </c>
      <c r="E2149" s="2">
        <f t="shared" si="132"/>
        <v>8916254</v>
      </c>
      <c r="F2149" s="5" t="str">
        <f t="shared" si="135"/>
        <v>BULLISH</v>
      </c>
      <c r="G2149" s="5" t="str">
        <f t="shared" si="134"/>
        <v>STRONG</v>
      </c>
      <c r="H2149" s="5" t="str">
        <f t="shared" si="133"/>
        <v>CONFIRMED BULLISH</v>
      </c>
    </row>
    <row r="2150" spans="1:8" ht="13.5" x14ac:dyDescent="0.25">
      <c r="A2150" s="3">
        <f>TITRES_STAT!B2153</f>
        <v>45435</v>
      </c>
      <c r="B2150" s="5">
        <f>TITRES_STAT!C2153</f>
        <v>0.54</v>
      </c>
      <c r="C2150" s="5">
        <f>TITRES_STAT!D2153</f>
        <v>0.54</v>
      </c>
      <c r="D2150" s="5">
        <f>TITRES_STAT!E2153</f>
        <v>20281</v>
      </c>
      <c r="E2150" s="2">
        <f t="shared" si="132"/>
        <v>8936535</v>
      </c>
      <c r="F2150" s="5" t="str">
        <f t="shared" si="135"/>
        <v>BULLISH</v>
      </c>
      <c r="G2150" s="5" t="str">
        <f t="shared" si="134"/>
        <v>NEUTRAL</v>
      </c>
      <c r="H2150" s="5" t="str">
        <f t="shared" si="133"/>
        <v>CONFIRMED BULLISH</v>
      </c>
    </row>
    <row r="2151" spans="1:8" ht="13.5" x14ac:dyDescent="0.25">
      <c r="A2151" s="3">
        <f>TITRES_STAT!B2154</f>
        <v>45436</v>
      </c>
      <c r="B2151" s="5">
        <f>TITRES_STAT!C2154</f>
        <v>0.56000000000000005</v>
      </c>
      <c r="C2151" s="5">
        <f>TITRES_STAT!D2154</f>
        <v>0.56000000000000005</v>
      </c>
      <c r="D2151" s="5">
        <f>TITRES_STAT!E2154</f>
        <v>39794</v>
      </c>
      <c r="E2151" s="2">
        <f t="shared" si="132"/>
        <v>8976329</v>
      </c>
      <c r="F2151" s="5" t="str">
        <f t="shared" si="135"/>
        <v>BULLISH</v>
      </c>
      <c r="G2151" s="5" t="str">
        <f t="shared" si="134"/>
        <v>STRONG</v>
      </c>
      <c r="H2151" s="5" t="str">
        <f t="shared" si="133"/>
        <v>CONFIRMED BULLISH</v>
      </c>
    </row>
    <row r="2152" spans="1:8" ht="13.5" x14ac:dyDescent="0.25">
      <c r="A2152" s="3">
        <f>TITRES_STAT!B2155</f>
        <v>45439</v>
      </c>
      <c r="B2152" s="5">
        <f>TITRES_STAT!C2155</f>
        <v>0.56999999999999995</v>
      </c>
      <c r="C2152" s="5">
        <f>TITRES_STAT!D2155</f>
        <v>0.56999999999999995</v>
      </c>
      <c r="D2152" s="5">
        <f>TITRES_STAT!E2155</f>
        <v>53796</v>
      </c>
      <c r="E2152" s="2">
        <f t="shared" si="132"/>
        <v>9030125</v>
      </c>
      <c r="F2152" s="5" t="str">
        <f t="shared" si="135"/>
        <v>BULLISH</v>
      </c>
      <c r="G2152" s="5" t="str">
        <f t="shared" si="134"/>
        <v>STRONG</v>
      </c>
      <c r="H2152" s="5" t="str">
        <f t="shared" si="133"/>
        <v>CONFIRMED BULLISH</v>
      </c>
    </row>
    <row r="2153" spans="1:8" ht="13.5" x14ac:dyDescent="0.25">
      <c r="A2153" s="3">
        <f>TITRES_STAT!B2156</f>
        <v>45440</v>
      </c>
      <c r="B2153" s="5">
        <f>TITRES_STAT!C2156</f>
        <v>0.54</v>
      </c>
      <c r="C2153" s="5">
        <f>TITRES_STAT!D2156</f>
        <v>0.54</v>
      </c>
      <c r="D2153" s="5">
        <f>TITRES_STAT!E2156</f>
        <v>60742</v>
      </c>
      <c r="E2153" s="2">
        <f t="shared" si="132"/>
        <v>8969383</v>
      </c>
      <c r="F2153" s="5" t="str">
        <f t="shared" si="135"/>
        <v>BULLISH</v>
      </c>
      <c r="G2153" s="5" t="str">
        <f t="shared" si="134"/>
        <v>NEUTRAL</v>
      </c>
      <c r="H2153" s="5" t="str">
        <f t="shared" si="133"/>
        <v>CONFIRMED BULLISH</v>
      </c>
    </row>
    <row r="2154" spans="1:8" ht="13.5" x14ac:dyDescent="0.25">
      <c r="A2154" s="3">
        <f>TITRES_STAT!B2157</f>
        <v>45441</v>
      </c>
      <c r="B2154" s="5">
        <f>TITRES_STAT!C2157</f>
        <v>0.53</v>
      </c>
      <c r="C2154" s="5">
        <f>TITRES_STAT!D2157</f>
        <v>0.53</v>
      </c>
      <c r="D2154" s="5">
        <f>TITRES_STAT!E2157</f>
        <v>73885</v>
      </c>
      <c r="E2154" s="2">
        <f t="shared" si="132"/>
        <v>8895498</v>
      </c>
      <c r="F2154" s="5" t="str">
        <f t="shared" si="135"/>
        <v>BEARISH</v>
      </c>
      <c r="G2154" s="5" t="str">
        <f t="shared" si="134"/>
        <v>NEUTRAL</v>
      </c>
      <c r="H2154" s="5" t="str">
        <f t="shared" si="133"/>
        <v>BEARISH DIVERGENCE</v>
      </c>
    </row>
    <row r="2155" spans="1:8" ht="13.5" x14ac:dyDescent="0.25">
      <c r="A2155" s="3">
        <f>TITRES_STAT!B2158</f>
        <v>45442</v>
      </c>
      <c r="B2155" s="5">
        <f>TITRES_STAT!C2158</f>
        <v>0.52</v>
      </c>
      <c r="C2155" s="5">
        <f>TITRES_STAT!D2158</f>
        <v>0.52</v>
      </c>
      <c r="D2155" s="5">
        <f>TITRES_STAT!E2158</f>
        <v>53009</v>
      </c>
      <c r="E2155" s="2">
        <f t="shared" si="132"/>
        <v>8842489</v>
      </c>
      <c r="F2155" s="5" t="str">
        <f t="shared" si="135"/>
        <v>BEARISH</v>
      </c>
      <c r="G2155" s="5" t="str">
        <f t="shared" si="134"/>
        <v>NEUTRAL</v>
      </c>
      <c r="H2155" s="5" t="str">
        <f t="shared" si="133"/>
        <v>CONFIRMED BEARISH</v>
      </c>
    </row>
    <row r="2156" spans="1:8" ht="13.5" x14ac:dyDescent="0.25">
      <c r="A2156" s="3">
        <f>TITRES_STAT!B2159</f>
        <v>45443</v>
      </c>
      <c r="B2156" s="5">
        <f>TITRES_STAT!C2159</f>
        <v>0.54</v>
      </c>
      <c r="C2156" s="5">
        <f>TITRES_STAT!D2159</f>
        <v>0.54</v>
      </c>
      <c r="D2156" s="5">
        <f>TITRES_STAT!E2159</f>
        <v>38797</v>
      </c>
      <c r="E2156" s="2">
        <f t="shared" si="132"/>
        <v>8881286</v>
      </c>
      <c r="F2156" s="5" t="str">
        <f t="shared" si="135"/>
        <v>BEARISH</v>
      </c>
      <c r="G2156" s="5" t="str">
        <f t="shared" si="134"/>
        <v>NEUTRAL</v>
      </c>
      <c r="H2156" s="5" t="str">
        <f t="shared" si="133"/>
        <v>CONFIRMED BEARISH</v>
      </c>
    </row>
    <row r="2157" spans="1:8" ht="13.5" x14ac:dyDescent="0.25">
      <c r="A2157" s="3">
        <f>TITRES_STAT!B2160</f>
        <v>45446</v>
      </c>
      <c r="B2157" s="5">
        <f>TITRES_STAT!C2160</f>
        <v>0.53</v>
      </c>
      <c r="C2157" s="5">
        <f>TITRES_STAT!D2160</f>
        <v>0.53</v>
      </c>
      <c r="D2157" s="5">
        <f>TITRES_STAT!E2160</f>
        <v>36819</v>
      </c>
      <c r="E2157" s="2">
        <f t="shared" si="132"/>
        <v>8844467</v>
      </c>
      <c r="F2157" s="5" t="str">
        <f t="shared" si="135"/>
        <v>BEARISH</v>
      </c>
      <c r="G2157" s="5" t="str">
        <f t="shared" si="134"/>
        <v>WEAK</v>
      </c>
      <c r="H2157" s="5" t="str">
        <f t="shared" si="133"/>
        <v>CONFIRMED BEARISH</v>
      </c>
    </row>
    <row r="2158" spans="1:8" ht="13.5" x14ac:dyDescent="0.25">
      <c r="A2158" s="3">
        <f>TITRES_STAT!B2161</f>
        <v>45447</v>
      </c>
      <c r="B2158" s="5">
        <f>TITRES_STAT!C2161</f>
        <v>0.5</v>
      </c>
      <c r="C2158" s="5">
        <f>TITRES_STAT!D2161</f>
        <v>0.5</v>
      </c>
      <c r="D2158" s="5">
        <f>TITRES_STAT!E2161</f>
        <v>23743</v>
      </c>
      <c r="E2158" s="2">
        <f t="shared" si="132"/>
        <v>8820724</v>
      </c>
      <c r="F2158" s="5" t="str">
        <f t="shared" si="135"/>
        <v>BEARISH</v>
      </c>
      <c r="G2158" s="5" t="str">
        <f t="shared" si="134"/>
        <v>NEUTRAL</v>
      </c>
      <c r="H2158" s="5" t="str">
        <f t="shared" si="133"/>
        <v>CONFIRMED BEARISH</v>
      </c>
    </row>
    <row r="2159" spans="1:8" ht="13.5" x14ac:dyDescent="0.25">
      <c r="A2159" s="3">
        <f>TITRES_STAT!B2162</f>
        <v>45448</v>
      </c>
      <c r="B2159" s="5">
        <f>TITRES_STAT!C2162</f>
        <v>0.51</v>
      </c>
      <c r="C2159" s="5">
        <f>TITRES_STAT!D2162</f>
        <v>0.51</v>
      </c>
      <c r="D2159" s="5">
        <f>TITRES_STAT!E2162</f>
        <v>69791</v>
      </c>
      <c r="E2159" s="2">
        <f t="shared" si="132"/>
        <v>8890515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CONFIRMED BEARISH</v>
      </c>
    </row>
    <row r="2160" spans="1:8" ht="13.5" x14ac:dyDescent="0.25">
      <c r="A2160" s="3">
        <f>TITRES_STAT!B2163</f>
        <v>45449</v>
      </c>
      <c r="B2160" s="5">
        <f>TITRES_STAT!C2163</f>
        <v>0.51</v>
      </c>
      <c r="C2160" s="5">
        <f>TITRES_STAT!D2163</f>
        <v>0.51</v>
      </c>
      <c r="D2160" s="5">
        <f>TITRES_STAT!E2163</f>
        <v>40605</v>
      </c>
      <c r="E2160" s="2">
        <f t="shared" si="132"/>
        <v>8890515</v>
      </c>
      <c r="F2160" s="5" t="str">
        <f t="shared" si="135"/>
        <v>BULLISH</v>
      </c>
      <c r="G2160" s="5" t="str">
        <f t="shared" si="134"/>
        <v>NEUTRAL</v>
      </c>
      <c r="H2160" s="5" t="str">
        <f t="shared" si="133"/>
        <v>BULLISH DIVERGENCE</v>
      </c>
    </row>
    <row r="2161" spans="1:8" ht="13.5" x14ac:dyDescent="0.25">
      <c r="A2161" s="3">
        <f>TITRES_STAT!B2164</f>
        <v>45450</v>
      </c>
      <c r="B2161" s="5">
        <f>TITRES_STAT!C2164</f>
        <v>0.5</v>
      </c>
      <c r="C2161" s="5">
        <f>TITRES_STAT!D2164</f>
        <v>0.5</v>
      </c>
      <c r="D2161" s="5">
        <f>TITRES_STAT!E2164</f>
        <v>27682</v>
      </c>
      <c r="E2161" s="2">
        <f t="shared" si="132"/>
        <v>8862833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45453</v>
      </c>
      <c r="B2162" s="5">
        <f>TITRES_STAT!C2165</f>
        <v>0.5</v>
      </c>
      <c r="C2162" s="5">
        <f>TITRES_STAT!D2165</f>
        <v>0.5</v>
      </c>
      <c r="D2162" s="5">
        <f>TITRES_STAT!E2165</f>
        <v>8062</v>
      </c>
      <c r="E2162" s="2">
        <f t="shared" si="132"/>
        <v>8862833</v>
      </c>
      <c r="F2162" s="5" t="str">
        <f t="shared" si="135"/>
        <v>BULLISH</v>
      </c>
      <c r="G2162" s="5" t="str">
        <f t="shared" si="134"/>
        <v>NEUTRAL</v>
      </c>
      <c r="H2162" s="5" t="str">
        <f t="shared" si="133"/>
        <v>BULLISH DIVERGENCE</v>
      </c>
    </row>
    <row r="2163" spans="1:8" ht="13.5" x14ac:dyDescent="0.25">
      <c r="A2163" s="3">
        <f>TITRES_STAT!B2166</f>
        <v>45454</v>
      </c>
      <c r="B2163" s="5">
        <f>TITRES_STAT!C2166</f>
        <v>0.51</v>
      </c>
      <c r="C2163" s="5">
        <f>TITRES_STAT!D2166</f>
        <v>0.51</v>
      </c>
      <c r="D2163" s="5">
        <f>TITRES_STAT!E2166</f>
        <v>72053</v>
      </c>
      <c r="E2163" s="2">
        <f t="shared" si="132"/>
        <v>8934886</v>
      </c>
      <c r="F2163" s="5" t="str">
        <f t="shared" si="135"/>
        <v>BULLISH</v>
      </c>
      <c r="G2163" s="5" t="str">
        <f t="shared" si="134"/>
        <v>NEUTRAL</v>
      </c>
      <c r="H2163" s="5" t="str">
        <f t="shared" si="133"/>
        <v>CONFIRMED BULLISH</v>
      </c>
    </row>
    <row r="2164" spans="1:8" ht="13.5" x14ac:dyDescent="0.25">
      <c r="A2164" s="3">
        <f>TITRES_STAT!B2167</f>
        <v>45455</v>
      </c>
      <c r="B2164" s="5">
        <f>TITRES_STAT!C2167</f>
        <v>0.49</v>
      </c>
      <c r="C2164" s="5">
        <f>TITRES_STAT!D2167</f>
        <v>0.49</v>
      </c>
      <c r="D2164" s="5">
        <f>TITRES_STAT!E2167</f>
        <v>25140</v>
      </c>
      <c r="E2164" s="2">
        <f t="shared" si="132"/>
        <v>8909746</v>
      </c>
      <c r="F2164" s="5" t="str">
        <f t="shared" si="135"/>
        <v>BULLISH</v>
      </c>
      <c r="G2164" s="5" t="str">
        <f t="shared" si="134"/>
        <v>NEUTRAL</v>
      </c>
      <c r="H2164" s="5" t="str">
        <f t="shared" si="133"/>
        <v>BULLISH DIVERGENCE</v>
      </c>
    </row>
    <row r="2165" spans="1:8" ht="13.5" x14ac:dyDescent="0.25">
      <c r="A2165" s="3">
        <f>TITRES_STAT!B2168</f>
        <v>45456</v>
      </c>
      <c r="B2165" s="5">
        <f>TITRES_STAT!C2168</f>
        <v>0.5</v>
      </c>
      <c r="C2165" s="5">
        <f>TITRES_STAT!D2168</f>
        <v>0.5</v>
      </c>
      <c r="D2165" s="5">
        <f>TITRES_STAT!E2168</f>
        <v>8184</v>
      </c>
      <c r="E2165" s="2">
        <f t="shared" si="132"/>
        <v>8917930</v>
      </c>
      <c r="F2165" s="5" t="str">
        <f t="shared" si="135"/>
        <v>BULLISH</v>
      </c>
      <c r="G2165" s="5" t="str">
        <f t="shared" si="134"/>
        <v>NEUTRAL</v>
      </c>
      <c r="H2165" s="5" t="str">
        <f t="shared" si="133"/>
        <v>BULLISH DIVERGENCE</v>
      </c>
    </row>
    <row r="2166" spans="1:8" ht="13.5" x14ac:dyDescent="0.25">
      <c r="A2166" s="3">
        <f>TITRES_STAT!B2169</f>
        <v>45457</v>
      </c>
      <c r="B2166" s="5">
        <f>TITRES_STAT!C2169</f>
        <v>0.5</v>
      </c>
      <c r="C2166" s="5">
        <f>TITRES_STAT!D2169</f>
        <v>0.5</v>
      </c>
      <c r="D2166" s="5">
        <f>TITRES_STAT!E2169</f>
        <v>126304</v>
      </c>
      <c r="E2166" s="2">
        <f t="shared" si="132"/>
        <v>8917930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NEUTRAL</v>
      </c>
    </row>
    <row r="2167" spans="1:8" ht="13.5" x14ac:dyDescent="0.25">
      <c r="A2167" s="3">
        <f>TITRES_STAT!B2170</f>
        <v>45461</v>
      </c>
      <c r="B2167" s="5">
        <f>TITRES_STAT!C2170</f>
        <v>0.5</v>
      </c>
      <c r="C2167" s="5">
        <f>TITRES_STAT!D2170</f>
        <v>0.5</v>
      </c>
      <c r="D2167" s="5">
        <f>TITRES_STAT!E2170</f>
        <v>30066</v>
      </c>
      <c r="E2167" s="2">
        <f t="shared" si="132"/>
        <v>8917930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NEUTRAL</v>
      </c>
    </row>
    <row r="2168" spans="1:8" ht="13.5" x14ac:dyDescent="0.25">
      <c r="A2168" s="3">
        <f>TITRES_STAT!B2171</f>
        <v>45462</v>
      </c>
      <c r="B2168" s="5">
        <f>TITRES_STAT!C2171</f>
        <v>0.49</v>
      </c>
      <c r="C2168" s="5">
        <f>TITRES_STAT!D2171</f>
        <v>0.49</v>
      </c>
      <c r="D2168" s="5">
        <f>TITRES_STAT!E2171</f>
        <v>23717</v>
      </c>
      <c r="E2168" s="2">
        <f t="shared" si="132"/>
        <v>8894213</v>
      </c>
      <c r="F2168" s="5" t="str">
        <f t="shared" si="135"/>
        <v>BEARISH</v>
      </c>
      <c r="G2168" s="5" t="str">
        <f t="shared" si="134"/>
        <v>NEUTRAL</v>
      </c>
      <c r="H2168" s="5" t="str">
        <f t="shared" si="133"/>
        <v>CONFIRMED BEARISH</v>
      </c>
    </row>
    <row r="2169" spans="1:8" ht="13.5" x14ac:dyDescent="0.25">
      <c r="A2169" s="3">
        <f>TITRES_STAT!B2172</f>
        <v>45463</v>
      </c>
      <c r="B2169" s="5">
        <f>TITRES_STAT!C2172</f>
        <v>0.49</v>
      </c>
      <c r="C2169" s="5">
        <f>TITRES_STAT!D2172</f>
        <v>0.49</v>
      </c>
      <c r="D2169" s="5">
        <f>TITRES_STAT!E2172</f>
        <v>23409</v>
      </c>
      <c r="E2169" s="2">
        <f t="shared" si="132"/>
        <v>8894213</v>
      </c>
      <c r="F2169" s="5" t="str">
        <f t="shared" si="135"/>
        <v>BEARISH</v>
      </c>
      <c r="G2169" s="5" t="str">
        <f t="shared" si="134"/>
        <v>NEUTRAL</v>
      </c>
      <c r="H2169" s="5" t="str">
        <f t="shared" si="133"/>
        <v>NEUTRAL</v>
      </c>
    </row>
    <row r="2170" spans="1:8" ht="13.5" x14ac:dyDescent="0.25">
      <c r="A2170" s="3">
        <f>TITRES_STAT!B2173</f>
        <v>45464</v>
      </c>
      <c r="B2170" s="5">
        <f>TITRES_STAT!C2173</f>
        <v>0.49</v>
      </c>
      <c r="C2170" s="5">
        <f>TITRES_STAT!D2173</f>
        <v>0.49</v>
      </c>
      <c r="D2170" s="5">
        <f>TITRES_STAT!E2173</f>
        <v>10529</v>
      </c>
      <c r="E2170" s="2">
        <f t="shared" si="132"/>
        <v>8894213</v>
      </c>
      <c r="F2170" s="5" t="str">
        <f t="shared" si="135"/>
        <v>BEARISH</v>
      </c>
      <c r="G2170" s="5" t="str">
        <f t="shared" si="134"/>
        <v>NEUTRAL</v>
      </c>
      <c r="H2170" s="5" t="str">
        <f t="shared" si="133"/>
        <v>CONFIRMED BEARISH</v>
      </c>
    </row>
    <row r="2171" spans="1:8" ht="13.5" x14ac:dyDescent="0.25">
      <c r="A2171" s="3">
        <f>TITRES_STAT!B2174</f>
        <v>45467</v>
      </c>
      <c r="B2171" s="5">
        <f>TITRES_STAT!C2174</f>
        <v>0.49</v>
      </c>
      <c r="C2171" s="5">
        <f>TITRES_STAT!D2174</f>
        <v>0.49</v>
      </c>
      <c r="D2171" s="5">
        <f>TITRES_STAT!E2174</f>
        <v>20961</v>
      </c>
      <c r="E2171" s="2">
        <f t="shared" si="132"/>
        <v>8894213</v>
      </c>
      <c r="F2171" s="5" t="str">
        <f t="shared" si="135"/>
        <v>BEARISH</v>
      </c>
      <c r="G2171" s="5" t="str">
        <f t="shared" si="134"/>
        <v>NEUTRAL</v>
      </c>
      <c r="H2171" s="5" t="str">
        <f t="shared" si="133"/>
        <v>CONFIRMED BEARISH</v>
      </c>
    </row>
    <row r="2172" spans="1:8" ht="13.5" x14ac:dyDescent="0.25">
      <c r="A2172" s="3">
        <f>TITRES_STAT!B2175</f>
        <v>45468</v>
      </c>
      <c r="B2172" s="5">
        <f>TITRES_STAT!C2175</f>
        <v>0.49</v>
      </c>
      <c r="C2172" s="5">
        <f>TITRES_STAT!D2175</f>
        <v>0.49</v>
      </c>
      <c r="D2172" s="5">
        <f>TITRES_STAT!E2175</f>
        <v>60427</v>
      </c>
      <c r="E2172" s="2">
        <f t="shared" si="132"/>
        <v>8894213</v>
      </c>
      <c r="F2172" s="5" t="str">
        <f t="shared" si="135"/>
        <v>BEARISH</v>
      </c>
      <c r="G2172" s="5" t="str">
        <f t="shared" si="134"/>
        <v>NEUTRAL</v>
      </c>
      <c r="H2172" s="5" t="str">
        <f t="shared" si="133"/>
        <v>CONFIRMED BEARISH</v>
      </c>
    </row>
    <row r="2173" spans="1:8" ht="13.5" x14ac:dyDescent="0.25">
      <c r="A2173" s="3">
        <f>TITRES_STAT!B2176</f>
        <v>45469</v>
      </c>
      <c r="B2173" s="5">
        <f>TITRES_STAT!C2176</f>
        <v>0.49</v>
      </c>
      <c r="C2173" s="5">
        <f>TITRES_STAT!D2176</f>
        <v>0.49</v>
      </c>
      <c r="D2173" s="5">
        <f>TITRES_STAT!E2176</f>
        <v>52653</v>
      </c>
      <c r="E2173" s="2">
        <f t="shared" si="132"/>
        <v>8894213</v>
      </c>
      <c r="F2173" s="5" t="str">
        <f t="shared" si="135"/>
        <v>NEUTRAL</v>
      </c>
      <c r="G2173" s="5" t="str">
        <f t="shared" si="134"/>
        <v>NEUTRAL</v>
      </c>
      <c r="H2173" s="5" t="str">
        <f t="shared" si="133"/>
        <v>NEUTRAL</v>
      </c>
    </row>
    <row r="2174" spans="1:8" ht="13.5" x14ac:dyDescent="0.25">
      <c r="A2174" s="3">
        <f>TITRES_STAT!B2177</f>
        <v>45470</v>
      </c>
      <c r="B2174" s="5">
        <f>TITRES_STAT!C2177</f>
        <v>0.48</v>
      </c>
      <c r="C2174" s="5">
        <f>TITRES_STAT!D2177</f>
        <v>0.48</v>
      </c>
      <c r="D2174" s="5">
        <f>TITRES_STAT!E2177</f>
        <v>21481</v>
      </c>
      <c r="E2174" s="2">
        <f t="shared" si="132"/>
        <v>8872732</v>
      </c>
      <c r="F2174" s="5" t="str">
        <f t="shared" si="135"/>
        <v>BEARISH</v>
      </c>
      <c r="G2174" s="5" t="str">
        <f t="shared" si="134"/>
        <v>NEUTRAL</v>
      </c>
      <c r="H2174" s="5" t="str">
        <f t="shared" si="133"/>
        <v>CONFIRMED BEARISH</v>
      </c>
    </row>
    <row r="2175" spans="1:8" ht="13.5" x14ac:dyDescent="0.25">
      <c r="A2175" s="3">
        <f>TITRES_STAT!B2178</f>
        <v>45471</v>
      </c>
      <c r="B2175" s="5">
        <f>TITRES_STAT!C2178</f>
        <v>0.48</v>
      </c>
      <c r="C2175" s="5">
        <f>TITRES_STAT!D2178</f>
        <v>0.48</v>
      </c>
      <c r="D2175" s="5">
        <f>TITRES_STAT!E2178</f>
        <v>15697</v>
      </c>
      <c r="E2175" s="2">
        <f t="shared" si="132"/>
        <v>8872732</v>
      </c>
      <c r="F2175" s="5" t="str">
        <f t="shared" si="135"/>
        <v>BEARISH</v>
      </c>
      <c r="G2175" s="5" t="str">
        <f t="shared" si="134"/>
        <v>NEUTRAL</v>
      </c>
      <c r="H2175" s="5" t="str">
        <f t="shared" si="133"/>
        <v>CONFIRMED BEARISH</v>
      </c>
    </row>
    <row r="2176" spans="1:8" ht="13.5" x14ac:dyDescent="0.25">
      <c r="A2176" s="3">
        <f>TITRES_STAT!B2179</f>
        <v>45474</v>
      </c>
      <c r="B2176" s="5">
        <f>TITRES_STAT!C2179</f>
        <v>0.48</v>
      </c>
      <c r="C2176" s="5">
        <f>TITRES_STAT!D2179</f>
        <v>0.48</v>
      </c>
      <c r="D2176" s="5">
        <f>TITRES_STAT!E2179</f>
        <v>20727</v>
      </c>
      <c r="E2176" s="2">
        <f t="shared" si="132"/>
        <v>8872732</v>
      </c>
      <c r="F2176" s="5" t="str">
        <f t="shared" si="135"/>
        <v>BEARISH</v>
      </c>
      <c r="G2176" s="5" t="str">
        <f t="shared" si="134"/>
        <v>NEUTRAL</v>
      </c>
      <c r="H2176" s="5" t="str">
        <f t="shared" si="133"/>
        <v>CONFIRMED BEARISH</v>
      </c>
    </row>
    <row r="2177" spans="1:8" ht="13.5" x14ac:dyDescent="0.25">
      <c r="A2177" s="3">
        <f>TITRES_STAT!B2180</f>
        <v>45475</v>
      </c>
      <c r="B2177" s="5">
        <f>TITRES_STAT!C2180</f>
        <v>0.47</v>
      </c>
      <c r="C2177" s="5">
        <f>TITRES_STAT!D2180</f>
        <v>0.47</v>
      </c>
      <c r="D2177" s="5">
        <f>TITRES_STAT!E2180</f>
        <v>11156</v>
      </c>
      <c r="E2177" s="2">
        <f t="shared" si="132"/>
        <v>8861576</v>
      </c>
      <c r="F2177" s="5" t="str">
        <f t="shared" si="135"/>
        <v>BEARISH</v>
      </c>
      <c r="G2177" s="5" t="str">
        <f t="shared" si="134"/>
        <v>NEUTRAL</v>
      </c>
      <c r="H2177" s="5" t="str">
        <f t="shared" si="133"/>
        <v>CONFIRMED BEARISH</v>
      </c>
    </row>
    <row r="2178" spans="1:8" ht="13.5" x14ac:dyDescent="0.25">
      <c r="A2178" s="3">
        <f>TITRES_STAT!B2181</f>
        <v>45476</v>
      </c>
      <c r="B2178" s="5">
        <f>TITRES_STAT!C2181</f>
        <v>0.47</v>
      </c>
      <c r="C2178" s="5">
        <f>TITRES_STAT!D2181</f>
        <v>0.47</v>
      </c>
      <c r="D2178" s="5">
        <f>TITRES_STAT!E2181</f>
        <v>9184</v>
      </c>
      <c r="E2178" s="2">
        <f t="shared" si="132"/>
        <v>8861576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CONFIRMED BEARISH</v>
      </c>
    </row>
    <row r="2179" spans="1:8" ht="13.5" x14ac:dyDescent="0.25">
      <c r="A2179" s="3">
        <f>TITRES_STAT!B2182</f>
        <v>45477</v>
      </c>
      <c r="B2179" s="5">
        <f>TITRES_STAT!C2182</f>
        <v>0.47</v>
      </c>
      <c r="C2179" s="5">
        <f>TITRES_STAT!D2182</f>
        <v>0.47</v>
      </c>
      <c r="D2179" s="5">
        <f>TITRES_STAT!E2182</f>
        <v>18378</v>
      </c>
      <c r="E2179" s="2">
        <f t="shared" si="132"/>
        <v>8861576</v>
      </c>
      <c r="F2179" s="5" t="str">
        <f t="shared" si="135"/>
        <v>BEARISH</v>
      </c>
      <c r="G2179" s="5" t="str">
        <f t="shared" si="134"/>
        <v>NEUTRAL</v>
      </c>
      <c r="H2179" s="5" t="str">
        <f t="shared" si="133"/>
        <v>CONFIRMED BEARISH</v>
      </c>
    </row>
    <row r="2180" spans="1:8" ht="13.5" x14ac:dyDescent="0.25">
      <c r="A2180" s="3">
        <f>TITRES_STAT!B2183</f>
        <v>45478</v>
      </c>
      <c r="B2180" s="5">
        <f>TITRES_STAT!C2183</f>
        <v>0.47</v>
      </c>
      <c r="C2180" s="5">
        <f>TITRES_STAT!D2183</f>
        <v>0.47</v>
      </c>
      <c r="D2180" s="5">
        <f>TITRES_STAT!E2183</f>
        <v>18947</v>
      </c>
      <c r="E2180" s="2">
        <f t="shared" ref="E2180:E2243" si="136">IF(B2180&gt;B2179, E2179+D2180, IF(B2180&lt;B2179, E2179-D2180, E2179))</f>
        <v>8861576</v>
      </c>
      <c r="F2180" s="5" t="str">
        <f t="shared" si="135"/>
        <v>BEARISH</v>
      </c>
      <c r="G2180" s="5" t="str">
        <f t="shared" si="134"/>
        <v>NEUTRAL</v>
      </c>
      <c r="H2180" s="5" t="str">
        <f t="shared" si="133"/>
        <v>CONFIRMED BEARISH</v>
      </c>
    </row>
    <row r="2181" spans="1:8" ht="13.5" x14ac:dyDescent="0.25">
      <c r="A2181" s="3">
        <f>TITRES_STAT!B2184</f>
        <v>45481</v>
      </c>
      <c r="B2181" s="5">
        <f>TITRES_STAT!C2184</f>
        <v>0.47</v>
      </c>
      <c r="C2181" s="5">
        <f>TITRES_STAT!D2184</f>
        <v>0.47</v>
      </c>
      <c r="D2181" s="5">
        <f>TITRES_STAT!E2184</f>
        <v>9164</v>
      </c>
      <c r="E2181" s="2">
        <f t="shared" si="136"/>
        <v>8861576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CONFIRMED BEARISH</v>
      </c>
    </row>
    <row r="2182" spans="1:8" ht="13.5" x14ac:dyDescent="0.25">
      <c r="A2182" s="3">
        <f>TITRES_STAT!B2185</f>
        <v>45482</v>
      </c>
      <c r="B2182" s="5">
        <f>TITRES_STAT!C2185</f>
        <v>0.47</v>
      </c>
      <c r="C2182" s="5">
        <f>TITRES_STAT!D2185</f>
        <v>0.47</v>
      </c>
      <c r="D2182" s="5">
        <f>TITRES_STAT!E2185</f>
        <v>8321</v>
      </c>
      <c r="E2182" s="2">
        <f t="shared" si="136"/>
        <v>8861576</v>
      </c>
      <c r="F2182" s="5" t="str">
        <f t="shared" si="135"/>
        <v>NEUTRAL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45483</v>
      </c>
      <c r="B2183" s="5">
        <f>TITRES_STAT!C2186</f>
        <v>0.48</v>
      </c>
      <c r="C2183" s="5">
        <f>TITRES_STAT!D2186</f>
        <v>0.48</v>
      </c>
      <c r="D2183" s="5">
        <f>TITRES_STAT!E2186</f>
        <v>15969</v>
      </c>
      <c r="E2183" s="2">
        <f t="shared" si="136"/>
        <v>8877545</v>
      </c>
      <c r="F2183" s="5" t="str">
        <f t="shared" si="135"/>
        <v>BULLISH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BULLISH</v>
      </c>
    </row>
    <row r="2184" spans="1:8" ht="13.5" x14ac:dyDescent="0.25">
      <c r="A2184" s="3">
        <f>TITRES_STAT!B2187</f>
        <v>45484</v>
      </c>
      <c r="B2184" s="5">
        <f>TITRES_STAT!C2187</f>
        <v>0.47</v>
      </c>
      <c r="C2184" s="5">
        <f>TITRES_STAT!D2187</f>
        <v>0.47</v>
      </c>
      <c r="D2184" s="5">
        <f>TITRES_STAT!E2187</f>
        <v>14238</v>
      </c>
      <c r="E2184" s="2">
        <f t="shared" si="136"/>
        <v>8863307</v>
      </c>
      <c r="F2184" s="5" t="str">
        <f t="shared" ref="F2184:F2247" si="139">IF(E2184&gt;E2179,"BULLISH",IF(E2184&lt;E2179,"BEARISH","NEUTRAL"))</f>
        <v>BULLISH</v>
      </c>
      <c r="G2184" s="5" t="str">
        <f t="shared" si="138"/>
        <v>NEUTRAL</v>
      </c>
      <c r="H2184" s="5" t="str">
        <f t="shared" si="137"/>
        <v>NEUTRAL</v>
      </c>
    </row>
    <row r="2185" spans="1:8" ht="13.5" x14ac:dyDescent="0.25">
      <c r="A2185" s="3">
        <f>TITRES_STAT!B2188</f>
        <v>45485</v>
      </c>
      <c r="B2185" s="5">
        <f>TITRES_STAT!C2188</f>
        <v>0.47</v>
      </c>
      <c r="C2185" s="5">
        <f>TITRES_STAT!D2188</f>
        <v>0.47</v>
      </c>
      <c r="D2185" s="5">
        <f>TITRES_STAT!E2188</f>
        <v>2619</v>
      </c>
      <c r="E2185" s="2">
        <f t="shared" si="136"/>
        <v>8863307</v>
      </c>
      <c r="F2185" s="5" t="str">
        <f t="shared" si="139"/>
        <v>BULLISH</v>
      </c>
      <c r="G2185" s="5" t="str">
        <f t="shared" si="138"/>
        <v>NEUTRAL</v>
      </c>
      <c r="H2185" s="5" t="str">
        <f t="shared" si="137"/>
        <v>NEUTRAL</v>
      </c>
    </row>
    <row r="2186" spans="1:8" ht="13.5" x14ac:dyDescent="0.25">
      <c r="A2186" s="3">
        <f>TITRES_STAT!B2189</f>
        <v>45488</v>
      </c>
      <c r="B2186" s="5">
        <f>TITRES_STAT!C2189</f>
        <v>0.47</v>
      </c>
      <c r="C2186" s="5">
        <f>TITRES_STAT!D2189</f>
        <v>0.47</v>
      </c>
      <c r="D2186" s="5">
        <f>TITRES_STAT!E2189</f>
        <v>15385</v>
      </c>
      <c r="E2186" s="2">
        <f t="shared" si="136"/>
        <v>8863307</v>
      </c>
      <c r="F2186" s="5" t="str">
        <f t="shared" si="139"/>
        <v>BULLISH</v>
      </c>
      <c r="G2186" s="5" t="str">
        <f t="shared" si="138"/>
        <v>NEUTRAL</v>
      </c>
      <c r="H2186" s="5" t="str">
        <f t="shared" si="137"/>
        <v>NEUTRAL</v>
      </c>
    </row>
    <row r="2187" spans="1:8" ht="13.5" x14ac:dyDescent="0.25">
      <c r="A2187" s="3">
        <f>TITRES_STAT!B2190</f>
        <v>45489</v>
      </c>
      <c r="B2187" s="5">
        <f>TITRES_STAT!C2190</f>
        <v>0.47</v>
      </c>
      <c r="C2187" s="5">
        <f>TITRES_STAT!D2190</f>
        <v>0.47</v>
      </c>
      <c r="D2187" s="5">
        <f>TITRES_STAT!E2190</f>
        <v>24463</v>
      </c>
      <c r="E2187" s="2">
        <f t="shared" si="136"/>
        <v>8863307</v>
      </c>
      <c r="F2187" s="5" t="str">
        <f t="shared" si="139"/>
        <v>BULLISH</v>
      </c>
      <c r="G2187" s="5" t="str">
        <f t="shared" si="138"/>
        <v>NEUTRAL</v>
      </c>
      <c r="H2187" s="5" t="str">
        <f t="shared" si="137"/>
        <v>NEUTRAL</v>
      </c>
    </row>
    <row r="2188" spans="1:8" ht="13.5" x14ac:dyDescent="0.25">
      <c r="A2188" s="3">
        <f>TITRES_STAT!B2191</f>
        <v>45490</v>
      </c>
      <c r="B2188" s="5">
        <f>TITRES_STAT!C2191</f>
        <v>0.47</v>
      </c>
      <c r="C2188" s="5">
        <f>TITRES_STAT!D2191</f>
        <v>0.47</v>
      </c>
      <c r="D2188" s="5">
        <f>TITRES_STAT!E2191</f>
        <v>17658</v>
      </c>
      <c r="E2188" s="2">
        <f t="shared" si="136"/>
        <v>8863307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CONFIRMED BEARISH</v>
      </c>
    </row>
    <row r="2189" spans="1:8" ht="13.5" x14ac:dyDescent="0.25">
      <c r="A2189" s="3">
        <f>TITRES_STAT!B2192</f>
        <v>45491</v>
      </c>
      <c r="B2189" s="5">
        <f>TITRES_STAT!C2192</f>
        <v>0.46</v>
      </c>
      <c r="C2189" s="5">
        <f>TITRES_STAT!D2192</f>
        <v>0.46</v>
      </c>
      <c r="D2189" s="5">
        <f>TITRES_STAT!E2192</f>
        <v>20921</v>
      </c>
      <c r="E2189" s="2">
        <f t="shared" si="136"/>
        <v>8842386</v>
      </c>
      <c r="F2189" s="5" t="str">
        <f t="shared" si="139"/>
        <v>BEARISH</v>
      </c>
      <c r="G2189" s="5" t="str">
        <f t="shared" si="138"/>
        <v>NEUTRAL</v>
      </c>
      <c r="H2189" s="5" t="str">
        <f t="shared" si="137"/>
        <v>CONFIRMED BEARISH</v>
      </c>
    </row>
    <row r="2190" spans="1:8" ht="13.5" x14ac:dyDescent="0.25">
      <c r="A2190" s="3">
        <f>TITRES_STAT!B2193</f>
        <v>45492</v>
      </c>
      <c r="B2190" s="5">
        <f>TITRES_STAT!C2193</f>
        <v>0.47</v>
      </c>
      <c r="C2190" s="5">
        <f>TITRES_STAT!D2193</f>
        <v>0.47</v>
      </c>
      <c r="D2190" s="5">
        <f>TITRES_STAT!E2193</f>
        <v>40974</v>
      </c>
      <c r="E2190" s="2">
        <f t="shared" si="136"/>
        <v>8883360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NEUTRAL</v>
      </c>
    </row>
    <row r="2191" spans="1:8" ht="13.5" x14ac:dyDescent="0.25">
      <c r="A2191" s="3">
        <f>TITRES_STAT!B2194</f>
        <v>45495</v>
      </c>
      <c r="B2191" s="5">
        <f>TITRES_STAT!C2194</f>
        <v>0.47</v>
      </c>
      <c r="C2191" s="5">
        <f>TITRES_STAT!D2194</f>
        <v>0.47</v>
      </c>
      <c r="D2191" s="5">
        <f>TITRES_STAT!E2194</f>
        <v>6165</v>
      </c>
      <c r="E2191" s="2">
        <f t="shared" si="136"/>
        <v>8883360</v>
      </c>
      <c r="F2191" s="5" t="str">
        <f t="shared" si="139"/>
        <v>BULLISH</v>
      </c>
      <c r="G2191" s="5" t="str">
        <f t="shared" si="138"/>
        <v>NEUTRAL</v>
      </c>
      <c r="H2191" s="5" t="str">
        <f t="shared" si="137"/>
        <v>NEUTRAL</v>
      </c>
    </row>
    <row r="2192" spans="1:8" ht="13.5" x14ac:dyDescent="0.25">
      <c r="A2192" s="3">
        <f>TITRES_STAT!B2195</f>
        <v>45496</v>
      </c>
      <c r="B2192" s="5">
        <f>TITRES_STAT!C2195</f>
        <v>0.48</v>
      </c>
      <c r="C2192" s="5">
        <f>TITRES_STAT!D2195</f>
        <v>0.48</v>
      </c>
      <c r="D2192" s="5">
        <f>TITRES_STAT!E2195</f>
        <v>111687</v>
      </c>
      <c r="E2192" s="2">
        <f t="shared" si="136"/>
        <v>8995047</v>
      </c>
      <c r="F2192" s="5" t="str">
        <f t="shared" si="139"/>
        <v>BULLISH</v>
      </c>
      <c r="G2192" s="5" t="str">
        <f t="shared" si="138"/>
        <v>NEUTRAL</v>
      </c>
      <c r="H2192" s="5" t="str">
        <f t="shared" si="137"/>
        <v>CONFIRMED BULLISH</v>
      </c>
    </row>
    <row r="2193" spans="1:8" ht="13.5" x14ac:dyDescent="0.25">
      <c r="A2193" s="3">
        <f>TITRES_STAT!B2196</f>
        <v>45497</v>
      </c>
      <c r="B2193" s="5">
        <f>TITRES_STAT!C2196</f>
        <v>0.47</v>
      </c>
      <c r="C2193" s="5">
        <f>TITRES_STAT!D2196</f>
        <v>0.47</v>
      </c>
      <c r="D2193" s="5">
        <f>TITRES_STAT!E2196</f>
        <v>41910</v>
      </c>
      <c r="E2193" s="2">
        <f t="shared" si="136"/>
        <v>8953137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NEUTRAL</v>
      </c>
    </row>
    <row r="2194" spans="1:8" ht="13.5" x14ac:dyDescent="0.25">
      <c r="A2194" s="3">
        <f>TITRES_STAT!B2197</f>
        <v>45499</v>
      </c>
      <c r="B2194" s="5">
        <f>TITRES_STAT!C2197</f>
        <v>0.47</v>
      </c>
      <c r="C2194" s="5">
        <f>TITRES_STAT!D2197</f>
        <v>0.47</v>
      </c>
      <c r="D2194" s="5">
        <f>TITRES_STAT!E2197</f>
        <v>24037</v>
      </c>
      <c r="E2194" s="2">
        <f t="shared" si="136"/>
        <v>8953137</v>
      </c>
      <c r="F2194" s="5" t="str">
        <f t="shared" si="139"/>
        <v>BULLISH</v>
      </c>
      <c r="G2194" s="5" t="str">
        <f t="shared" si="138"/>
        <v>NEUTRAL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0.47</v>
      </c>
      <c r="C2195" s="5">
        <f>TITRES_STAT!D2198</f>
        <v>0.47</v>
      </c>
      <c r="D2195" s="5">
        <f>TITRES_STAT!E2198</f>
        <v>9297</v>
      </c>
      <c r="E2195" s="2">
        <f t="shared" si="136"/>
        <v>8953137</v>
      </c>
      <c r="F2195" s="5" t="str">
        <f t="shared" si="139"/>
        <v>BULLISH</v>
      </c>
      <c r="G2195" s="5" t="str">
        <f t="shared" si="138"/>
        <v>NEUTRAL</v>
      </c>
      <c r="H2195" s="5" t="str">
        <f t="shared" si="137"/>
        <v>NEUTRAL</v>
      </c>
    </row>
    <row r="2196" spans="1:8" ht="13.5" x14ac:dyDescent="0.25">
      <c r="A2196" s="3">
        <f>TITRES_STAT!B2199</f>
        <v>45503</v>
      </c>
      <c r="B2196" s="5">
        <f>TITRES_STAT!C2199</f>
        <v>0.47</v>
      </c>
      <c r="C2196" s="5">
        <f>TITRES_STAT!D2199</f>
        <v>0.47</v>
      </c>
      <c r="D2196" s="5">
        <f>TITRES_STAT!E2199</f>
        <v>63385</v>
      </c>
      <c r="E2196" s="2">
        <f t="shared" si="136"/>
        <v>8953137</v>
      </c>
      <c r="F2196" s="5" t="str">
        <f t="shared" si="139"/>
        <v>BULLISH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45504</v>
      </c>
      <c r="B2197" s="5">
        <f>TITRES_STAT!C2200</f>
        <v>0.47</v>
      </c>
      <c r="C2197" s="5">
        <f>TITRES_STAT!D2200</f>
        <v>0.47</v>
      </c>
      <c r="D2197" s="5">
        <f>TITRES_STAT!E2200</f>
        <v>107137</v>
      </c>
      <c r="E2197" s="2">
        <f t="shared" si="136"/>
        <v>8953137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45505</v>
      </c>
      <c r="B2198" s="5">
        <f>TITRES_STAT!C2201</f>
        <v>0.48</v>
      </c>
      <c r="C2198" s="5">
        <f>TITRES_STAT!D2201</f>
        <v>0.48</v>
      </c>
      <c r="D2198" s="5">
        <f>TITRES_STAT!E2201</f>
        <v>60027</v>
      </c>
      <c r="E2198" s="2">
        <f t="shared" si="136"/>
        <v>9013164</v>
      </c>
      <c r="F2198" s="5" t="str">
        <f t="shared" si="139"/>
        <v>BULLISH</v>
      </c>
      <c r="G2198" s="5" t="str">
        <f t="shared" si="138"/>
        <v>NEUTRAL</v>
      </c>
      <c r="H2198" s="5" t="str">
        <f t="shared" si="137"/>
        <v>CONFIRMED BULLISH</v>
      </c>
    </row>
    <row r="2199" spans="1:8" ht="13.5" x14ac:dyDescent="0.25">
      <c r="A2199" s="3">
        <f>TITRES_STAT!B2202</f>
        <v>45506</v>
      </c>
      <c r="B2199" s="5">
        <f>TITRES_STAT!C2202</f>
        <v>0.48</v>
      </c>
      <c r="C2199" s="5">
        <f>TITRES_STAT!D2202</f>
        <v>0.48</v>
      </c>
      <c r="D2199" s="5">
        <f>TITRES_STAT!E2202</f>
        <v>67520</v>
      </c>
      <c r="E2199" s="2">
        <f t="shared" si="136"/>
        <v>9013164</v>
      </c>
      <c r="F2199" s="5" t="str">
        <f t="shared" si="139"/>
        <v>BULLISH</v>
      </c>
      <c r="G2199" s="5" t="str">
        <f t="shared" si="138"/>
        <v>NEUTRAL</v>
      </c>
      <c r="H2199" s="5" t="str">
        <f t="shared" si="137"/>
        <v>CONFIRMED BULLISH</v>
      </c>
    </row>
    <row r="2200" spans="1:8" ht="13.5" x14ac:dyDescent="0.25">
      <c r="A2200" s="3">
        <f>TITRES_STAT!B2203</f>
        <v>45509</v>
      </c>
      <c r="B2200" s="5">
        <f>TITRES_STAT!C2203</f>
        <v>0.5</v>
      </c>
      <c r="C2200" s="5">
        <f>TITRES_STAT!D2203</f>
        <v>0.5</v>
      </c>
      <c r="D2200" s="5">
        <f>TITRES_STAT!E2203</f>
        <v>105975</v>
      </c>
      <c r="E2200" s="2">
        <f t="shared" si="136"/>
        <v>9119139</v>
      </c>
      <c r="F2200" s="5" t="str">
        <f t="shared" si="139"/>
        <v>BULLISH</v>
      </c>
      <c r="G2200" s="5" t="str">
        <f t="shared" si="138"/>
        <v>NEUTRAL</v>
      </c>
      <c r="H2200" s="5" t="str">
        <f t="shared" si="137"/>
        <v>CONFIRMED BULLISH</v>
      </c>
    </row>
    <row r="2201" spans="1:8" ht="13.5" x14ac:dyDescent="0.25">
      <c r="A2201" s="3">
        <f>TITRES_STAT!B2204</f>
        <v>45510</v>
      </c>
      <c r="B2201" s="5">
        <f>TITRES_STAT!C2204</f>
        <v>0.52</v>
      </c>
      <c r="C2201" s="5">
        <f>TITRES_STAT!D2204</f>
        <v>0.52</v>
      </c>
      <c r="D2201" s="5">
        <f>TITRES_STAT!E2204</f>
        <v>109496</v>
      </c>
      <c r="E2201" s="2">
        <f t="shared" si="136"/>
        <v>9228635</v>
      </c>
      <c r="F2201" s="5" t="str">
        <f t="shared" si="139"/>
        <v>BULLISH</v>
      </c>
      <c r="G2201" s="5" t="str">
        <f t="shared" si="138"/>
        <v>STRONG</v>
      </c>
      <c r="H2201" s="5" t="str">
        <f t="shared" si="137"/>
        <v>CONFIRMED BULLISH</v>
      </c>
    </row>
    <row r="2202" spans="1:8" ht="13.5" x14ac:dyDescent="0.25">
      <c r="A2202" s="3">
        <f>TITRES_STAT!B2205</f>
        <v>45511</v>
      </c>
      <c r="B2202" s="5">
        <f>TITRES_STAT!C2205</f>
        <v>0.5</v>
      </c>
      <c r="C2202" s="5">
        <f>TITRES_STAT!D2205</f>
        <v>0.5</v>
      </c>
      <c r="D2202" s="5">
        <f>TITRES_STAT!E2205</f>
        <v>63872</v>
      </c>
      <c r="E2202" s="2">
        <f t="shared" si="136"/>
        <v>9164763</v>
      </c>
      <c r="F2202" s="5" t="str">
        <f t="shared" si="139"/>
        <v>BULLISH</v>
      </c>
      <c r="G2202" s="5" t="str">
        <f t="shared" si="138"/>
        <v>STRONG</v>
      </c>
      <c r="H2202" s="5" t="str">
        <f t="shared" si="137"/>
        <v>CONFIRMED BULLISH</v>
      </c>
    </row>
    <row r="2203" spans="1:8" ht="13.5" x14ac:dyDescent="0.25">
      <c r="A2203" s="3">
        <f>TITRES_STAT!B2206</f>
        <v>45512</v>
      </c>
      <c r="B2203" s="5">
        <f>TITRES_STAT!C2206</f>
        <v>0.5</v>
      </c>
      <c r="C2203" s="5">
        <f>TITRES_STAT!D2206</f>
        <v>0.5</v>
      </c>
      <c r="D2203" s="5">
        <f>TITRES_STAT!E2206</f>
        <v>76867</v>
      </c>
      <c r="E2203" s="2">
        <f t="shared" si="136"/>
        <v>9164763</v>
      </c>
      <c r="F2203" s="5" t="str">
        <f t="shared" si="139"/>
        <v>BULLISH</v>
      </c>
      <c r="G2203" s="5" t="str">
        <f t="shared" si="138"/>
        <v>NEUTRAL</v>
      </c>
      <c r="H2203" s="5" t="str">
        <f t="shared" si="137"/>
        <v>CONFIRMED BULLISH</v>
      </c>
    </row>
    <row r="2204" spans="1:8" ht="13.5" x14ac:dyDescent="0.25">
      <c r="A2204" s="3">
        <f>TITRES_STAT!B2207</f>
        <v>45513</v>
      </c>
      <c r="B2204" s="5">
        <f>TITRES_STAT!C2207</f>
        <v>0.49</v>
      </c>
      <c r="C2204" s="5">
        <f>TITRES_STAT!D2207</f>
        <v>0.49</v>
      </c>
      <c r="D2204" s="5">
        <f>TITRES_STAT!E2207</f>
        <v>76867</v>
      </c>
      <c r="E2204" s="2">
        <f t="shared" si="136"/>
        <v>9087896</v>
      </c>
      <c r="F2204" s="5" t="str">
        <f t="shared" si="139"/>
        <v>BULLISH</v>
      </c>
      <c r="G2204" s="5" t="str">
        <f t="shared" si="138"/>
        <v>NEUTRAL</v>
      </c>
      <c r="H2204" s="5" t="str">
        <f t="shared" si="137"/>
        <v>CONFIRMED BULLISH</v>
      </c>
    </row>
    <row r="2205" spans="1:8" ht="13.5" x14ac:dyDescent="0.25">
      <c r="A2205" s="3">
        <f>TITRES_STAT!B2208</f>
        <v>45516</v>
      </c>
      <c r="B2205" s="5">
        <f>TITRES_STAT!C2208</f>
        <v>0.49</v>
      </c>
      <c r="C2205" s="5">
        <f>TITRES_STAT!D2208</f>
        <v>0.49</v>
      </c>
      <c r="D2205" s="5">
        <f>TITRES_STAT!E2208</f>
        <v>48855</v>
      </c>
      <c r="E2205" s="2">
        <f t="shared" si="136"/>
        <v>9087896</v>
      </c>
      <c r="F2205" s="5" t="str">
        <f t="shared" si="139"/>
        <v>BEARISH</v>
      </c>
      <c r="G2205" s="5" t="str">
        <f t="shared" si="138"/>
        <v>NEUTRAL</v>
      </c>
      <c r="H2205" s="5" t="str">
        <f t="shared" si="137"/>
        <v>CONFIRMED BEARISH</v>
      </c>
    </row>
    <row r="2206" spans="1:8" ht="13.5" x14ac:dyDescent="0.25">
      <c r="A2206" s="3">
        <f>TITRES_STAT!B2209</f>
        <v>45518</v>
      </c>
      <c r="B2206" s="5">
        <f>TITRES_STAT!C2209</f>
        <v>0.49</v>
      </c>
      <c r="C2206" s="5">
        <f>TITRES_STAT!D2209</f>
        <v>0.49</v>
      </c>
      <c r="D2206" s="5">
        <f>TITRES_STAT!E2209</f>
        <v>48041</v>
      </c>
      <c r="E2206" s="2">
        <f t="shared" si="136"/>
        <v>9087896</v>
      </c>
      <c r="F2206" s="5" t="str">
        <f t="shared" si="139"/>
        <v>BEARISH</v>
      </c>
      <c r="G2206" s="5" t="str">
        <f t="shared" si="138"/>
        <v>NEUTRAL</v>
      </c>
      <c r="H2206" s="5" t="str">
        <f t="shared" si="137"/>
        <v>CONFIRMED BEARISH</v>
      </c>
    </row>
    <row r="2207" spans="1:8" ht="13.5" x14ac:dyDescent="0.25">
      <c r="A2207" s="3">
        <f>TITRES_STAT!B2210</f>
        <v>45519</v>
      </c>
      <c r="B2207" s="5">
        <f>TITRES_STAT!C2210</f>
        <v>0.49</v>
      </c>
      <c r="C2207" s="5">
        <f>TITRES_STAT!D2210</f>
        <v>0.49</v>
      </c>
      <c r="D2207" s="5">
        <f>TITRES_STAT!E2210</f>
        <v>2668</v>
      </c>
      <c r="E2207" s="2">
        <f t="shared" si="136"/>
        <v>9087896</v>
      </c>
      <c r="F2207" s="5" t="str">
        <f t="shared" si="139"/>
        <v>BEARISH</v>
      </c>
      <c r="G2207" s="5" t="str">
        <f t="shared" si="138"/>
        <v>NEUTRAL</v>
      </c>
      <c r="H2207" s="5" t="str">
        <f t="shared" si="137"/>
        <v>CONFIRMED BEARISH</v>
      </c>
    </row>
    <row r="2208" spans="1:8" ht="13.5" x14ac:dyDescent="0.25">
      <c r="A2208" s="3">
        <f>TITRES_STAT!B2211</f>
        <v>45520</v>
      </c>
      <c r="B2208" s="5">
        <f>TITRES_STAT!C2211</f>
        <v>0.49</v>
      </c>
      <c r="C2208" s="5">
        <f>TITRES_STAT!D2211</f>
        <v>0.49</v>
      </c>
      <c r="D2208" s="5">
        <f>TITRES_STAT!E2211</f>
        <v>7834</v>
      </c>
      <c r="E2208" s="2">
        <f t="shared" si="136"/>
        <v>9087896</v>
      </c>
      <c r="F2208" s="5" t="str">
        <f t="shared" si="139"/>
        <v>BEARISH</v>
      </c>
      <c r="G2208" s="5" t="str">
        <f t="shared" si="138"/>
        <v>NEUTRAL</v>
      </c>
      <c r="H2208" s="5" t="str">
        <f t="shared" si="137"/>
        <v>CONFIRMED BEARISH</v>
      </c>
    </row>
    <row r="2209" spans="1:8" ht="13.5" x14ac:dyDescent="0.25">
      <c r="A2209" s="3">
        <f>TITRES_STAT!B2212</f>
        <v>45523</v>
      </c>
      <c r="B2209" s="5">
        <f>TITRES_STAT!C2212</f>
        <v>0.49</v>
      </c>
      <c r="C2209" s="5">
        <f>TITRES_STAT!D2212</f>
        <v>0.49</v>
      </c>
      <c r="D2209" s="5">
        <f>TITRES_STAT!E2212</f>
        <v>14150</v>
      </c>
      <c r="E2209" s="2">
        <f t="shared" si="136"/>
        <v>9087896</v>
      </c>
      <c r="F2209" s="5" t="str">
        <f t="shared" si="139"/>
        <v>NEUTRAL</v>
      </c>
      <c r="G2209" s="5" t="str">
        <f t="shared" si="138"/>
        <v>NEUTRAL</v>
      </c>
      <c r="H2209" s="5" t="str">
        <f t="shared" si="137"/>
        <v>NEUTRAL</v>
      </c>
    </row>
    <row r="2210" spans="1:8" ht="13.5" x14ac:dyDescent="0.25">
      <c r="A2210" s="3">
        <f>TITRES_STAT!B2213</f>
        <v>45524</v>
      </c>
      <c r="B2210" s="5">
        <f>TITRES_STAT!C2213</f>
        <v>0.49</v>
      </c>
      <c r="C2210" s="5">
        <f>TITRES_STAT!D2213</f>
        <v>0.49</v>
      </c>
      <c r="D2210" s="5">
        <f>TITRES_STAT!E2213</f>
        <v>8113</v>
      </c>
      <c r="E2210" s="2">
        <f t="shared" si="136"/>
        <v>9087896</v>
      </c>
      <c r="F2210" s="5" t="str">
        <f t="shared" si="139"/>
        <v>NEUTRAL</v>
      </c>
      <c r="G2210" s="5" t="str">
        <f t="shared" si="138"/>
        <v>NEUTRAL</v>
      </c>
      <c r="H2210" s="5" t="str">
        <f t="shared" si="137"/>
        <v>NEUTRAL</v>
      </c>
    </row>
    <row r="2211" spans="1:8" ht="13.5" x14ac:dyDescent="0.25">
      <c r="A2211" s="3">
        <f>TITRES_STAT!B2214</f>
        <v>45525</v>
      </c>
      <c r="B2211" s="5">
        <f>TITRES_STAT!C2214</f>
        <v>0.49</v>
      </c>
      <c r="C2211" s="5">
        <f>TITRES_STAT!D2214</f>
        <v>0.49</v>
      </c>
      <c r="D2211" s="5">
        <f>TITRES_STAT!E2214</f>
        <v>27801</v>
      </c>
      <c r="E2211" s="2">
        <f t="shared" si="136"/>
        <v>9087896</v>
      </c>
      <c r="F2211" s="5" t="str">
        <f t="shared" si="139"/>
        <v>NEUTRAL</v>
      </c>
      <c r="G2211" s="5" t="str">
        <f t="shared" si="138"/>
        <v>NEUTRAL</v>
      </c>
      <c r="H2211" s="5" t="str">
        <f t="shared" si="137"/>
        <v>NEUTRAL</v>
      </c>
    </row>
    <row r="2212" spans="1:8" ht="13.5" x14ac:dyDescent="0.25">
      <c r="A2212" s="3">
        <f>TITRES_STAT!B2215</f>
        <v>45526</v>
      </c>
      <c r="B2212" s="5">
        <f>TITRES_STAT!C2215</f>
        <v>0.47</v>
      </c>
      <c r="C2212" s="5">
        <f>TITRES_STAT!D2215</f>
        <v>0.47</v>
      </c>
      <c r="D2212" s="5">
        <f>TITRES_STAT!E2215</f>
        <v>103037</v>
      </c>
      <c r="E2212" s="2">
        <f t="shared" si="136"/>
        <v>8984859</v>
      </c>
      <c r="F2212" s="5" t="str">
        <f t="shared" si="139"/>
        <v>BEARISH</v>
      </c>
      <c r="G2212" s="5" t="str">
        <f t="shared" si="138"/>
        <v>NEUTRAL</v>
      </c>
      <c r="H2212" s="5" t="str">
        <f t="shared" si="137"/>
        <v>CONFIRMED BEARISH</v>
      </c>
    </row>
    <row r="2213" spans="1:8" ht="13.5" x14ac:dyDescent="0.25">
      <c r="A2213" s="3">
        <f>TITRES_STAT!B2216</f>
        <v>45527</v>
      </c>
      <c r="B2213" s="5">
        <f>TITRES_STAT!C2216</f>
        <v>0.48</v>
      </c>
      <c r="C2213" s="5">
        <f>TITRES_STAT!D2216</f>
        <v>0.48</v>
      </c>
      <c r="D2213" s="5">
        <f>TITRES_STAT!E2216</f>
        <v>4749</v>
      </c>
      <c r="E2213" s="2">
        <f t="shared" si="136"/>
        <v>8989608</v>
      </c>
      <c r="F2213" s="5" t="str">
        <f t="shared" si="139"/>
        <v>BEARISH</v>
      </c>
      <c r="G2213" s="5" t="str">
        <f t="shared" si="138"/>
        <v>NEUTRAL</v>
      </c>
      <c r="H2213" s="5" t="str">
        <f t="shared" si="137"/>
        <v>CONFIRMED BEARISH</v>
      </c>
    </row>
    <row r="2214" spans="1:8" ht="13.5" x14ac:dyDescent="0.25">
      <c r="A2214" s="3">
        <f>TITRES_STAT!B2217</f>
        <v>45530</v>
      </c>
      <c r="B2214" s="5">
        <f>TITRES_STAT!C2217</f>
        <v>0.48</v>
      </c>
      <c r="C2214" s="5">
        <f>TITRES_STAT!D2217</f>
        <v>0.48</v>
      </c>
      <c r="D2214" s="5">
        <f>TITRES_STAT!E2217</f>
        <v>40155</v>
      </c>
      <c r="E2214" s="2">
        <f t="shared" si="136"/>
        <v>8989608</v>
      </c>
      <c r="F2214" s="5" t="str">
        <f t="shared" si="139"/>
        <v>BEARISH</v>
      </c>
      <c r="G2214" s="5" t="str">
        <f t="shared" si="138"/>
        <v>NEUTRAL</v>
      </c>
      <c r="H2214" s="5" t="str">
        <f t="shared" si="137"/>
        <v>CONFIRMED BEARISH</v>
      </c>
    </row>
    <row r="2215" spans="1:8" ht="13.5" x14ac:dyDescent="0.25">
      <c r="A2215" s="3">
        <f>TITRES_STAT!B2218</f>
        <v>45531</v>
      </c>
      <c r="B2215" s="5">
        <f>TITRES_STAT!C2218</f>
        <v>0.47</v>
      </c>
      <c r="C2215" s="5">
        <f>TITRES_STAT!D2218</f>
        <v>0.47</v>
      </c>
      <c r="D2215" s="5">
        <f>TITRES_STAT!E2218</f>
        <v>9953</v>
      </c>
      <c r="E2215" s="2">
        <f t="shared" si="136"/>
        <v>8979655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0.47</v>
      </c>
      <c r="C2216" s="5">
        <f>TITRES_STAT!D2219</f>
        <v>0.47</v>
      </c>
      <c r="D2216" s="5">
        <f>TITRES_STAT!E2219</f>
        <v>15290</v>
      </c>
      <c r="E2216" s="2">
        <f t="shared" si="136"/>
        <v>8979655</v>
      </c>
      <c r="F2216" s="5" t="str">
        <f t="shared" si="139"/>
        <v>BEARISH</v>
      </c>
      <c r="G2216" s="5" t="str">
        <f t="shared" si="138"/>
        <v>NEUTRAL</v>
      </c>
      <c r="H2216" s="5" t="str">
        <f t="shared" si="137"/>
        <v>CONFIRMED BEARISH</v>
      </c>
    </row>
    <row r="2217" spans="1:8" ht="13.5" x14ac:dyDescent="0.25">
      <c r="A2217" s="3">
        <f>TITRES_STAT!B2220</f>
        <v>45533</v>
      </c>
      <c r="B2217" s="5">
        <f>TITRES_STAT!C2220</f>
        <v>0.47</v>
      </c>
      <c r="C2217" s="5">
        <f>TITRES_STAT!D2220</f>
        <v>0.47</v>
      </c>
      <c r="D2217" s="5">
        <f>TITRES_STAT!E2220</f>
        <v>20376</v>
      </c>
      <c r="E2217" s="2">
        <f t="shared" si="136"/>
        <v>8979655</v>
      </c>
      <c r="F2217" s="5" t="str">
        <f t="shared" si="139"/>
        <v>BEARISH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45534</v>
      </c>
      <c r="B2218" s="5">
        <f>TITRES_STAT!C2221</f>
        <v>0.48</v>
      </c>
      <c r="C2218" s="5">
        <f>TITRES_STAT!D2221</f>
        <v>0.48</v>
      </c>
      <c r="D2218" s="5">
        <f>TITRES_STAT!E2221</f>
        <v>6749</v>
      </c>
      <c r="E2218" s="2">
        <f t="shared" si="136"/>
        <v>8986404</v>
      </c>
      <c r="F2218" s="5" t="str">
        <f t="shared" si="139"/>
        <v>BEARISH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45537</v>
      </c>
      <c r="B2219" s="5">
        <f>TITRES_STAT!C2222</f>
        <v>0.48</v>
      </c>
      <c r="C2219" s="5">
        <f>TITRES_STAT!D2222</f>
        <v>0.48</v>
      </c>
      <c r="D2219" s="5">
        <f>TITRES_STAT!E2222</f>
        <v>211</v>
      </c>
      <c r="E2219" s="2">
        <f t="shared" si="136"/>
        <v>8986404</v>
      </c>
      <c r="F2219" s="5" t="str">
        <f t="shared" si="139"/>
        <v>BEARISH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45538</v>
      </c>
      <c r="B2220" s="5">
        <f>TITRES_STAT!C2223</f>
        <v>0.47</v>
      </c>
      <c r="C2220" s="5">
        <f>TITRES_STAT!D2223</f>
        <v>0.47</v>
      </c>
      <c r="D2220" s="5">
        <f>TITRES_STAT!E2223</f>
        <v>3206</v>
      </c>
      <c r="E2220" s="2">
        <f t="shared" si="136"/>
        <v>8983198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NEUTRAL</v>
      </c>
    </row>
    <row r="2221" spans="1:8" ht="13.5" x14ac:dyDescent="0.25">
      <c r="A2221" s="3">
        <f>TITRES_STAT!B2224</f>
        <v>45539</v>
      </c>
      <c r="B2221" s="5">
        <f>TITRES_STAT!C2224</f>
        <v>0.48</v>
      </c>
      <c r="C2221" s="5">
        <f>TITRES_STAT!D2224</f>
        <v>0.48</v>
      </c>
      <c r="D2221" s="5">
        <f>TITRES_STAT!E2224</f>
        <v>5666</v>
      </c>
      <c r="E2221" s="2">
        <f t="shared" si="136"/>
        <v>8988864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CONFIRMED BULLISH</v>
      </c>
    </row>
    <row r="2222" spans="1:8" ht="13.5" x14ac:dyDescent="0.25">
      <c r="A2222" s="3">
        <f>TITRES_STAT!B2225</f>
        <v>45540</v>
      </c>
      <c r="B2222" s="5">
        <f>TITRES_STAT!C2225</f>
        <v>0.46</v>
      </c>
      <c r="C2222" s="5">
        <f>TITRES_STAT!D2225</f>
        <v>0.46</v>
      </c>
      <c r="D2222" s="5">
        <f>TITRES_STAT!E2225</f>
        <v>5371</v>
      </c>
      <c r="E2222" s="2">
        <f t="shared" si="136"/>
        <v>8983493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BULLISH DIVERGENCE</v>
      </c>
    </row>
    <row r="2223" spans="1:8" ht="13.5" x14ac:dyDescent="0.25">
      <c r="A2223" s="3">
        <f>TITRES_STAT!B2226</f>
        <v>45541</v>
      </c>
      <c r="B2223" s="5">
        <f>TITRES_STAT!C2226</f>
        <v>0.47</v>
      </c>
      <c r="C2223" s="5">
        <f>TITRES_STAT!D2226</f>
        <v>0.47</v>
      </c>
      <c r="D2223" s="5">
        <f>TITRES_STAT!E2226</f>
        <v>17764</v>
      </c>
      <c r="E2223" s="2">
        <f t="shared" si="136"/>
        <v>9001257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BULLISH DIVERGENCE</v>
      </c>
    </row>
    <row r="2224" spans="1:8" ht="13.5" x14ac:dyDescent="0.25">
      <c r="A2224" s="3">
        <f>TITRES_STAT!B2227</f>
        <v>45544</v>
      </c>
      <c r="B2224" s="5">
        <f>TITRES_STAT!C2227</f>
        <v>0.47</v>
      </c>
      <c r="C2224" s="5">
        <f>TITRES_STAT!D2227</f>
        <v>0.47</v>
      </c>
      <c r="D2224" s="5">
        <f>TITRES_STAT!E2227</f>
        <v>10229</v>
      </c>
      <c r="E2224" s="2">
        <f t="shared" si="136"/>
        <v>9001257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BULLISH DIVERGENCE</v>
      </c>
    </row>
    <row r="2225" spans="1:8" ht="13.5" x14ac:dyDescent="0.25">
      <c r="A2225" s="3">
        <f>TITRES_STAT!B2228</f>
        <v>45545</v>
      </c>
      <c r="B2225" s="5">
        <f>TITRES_STAT!C2228</f>
        <v>0.48</v>
      </c>
      <c r="C2225" s="5">
        <f>TITRES_STAT!D2228</f>
        <v>0.48</v>
      </c>
      <c r="D2225" s="5">
        <f>TITRES_STAT!E2228</f>
        <v>16574</v>
      </c>
      <c r="E2225" s="2">
        <f t="shared" si="136"/>
        <v>9017831</v>
      </c>
      <c r="F2225" s="5" t="str">
        <f t="shared" si="139"/>
        <v>BULLISH</v>
      </c>
      <c r="G2225" s="5" t="str">
        <f t="shared" si="138"/>
        <v>NEUTRAL</v>
      </c>
      <c r="H2225" s="5" t="str">
        <f t="shared" si="137"/>
        <v>CONFIRMED BULLISH</v>
      </c>
    </row>
    <row r="2226" spans="1:8" ht="13.5" x14ac:dyDescent="0.25">
      <c r="A2226" s="3">
        <f>TITRES_STAT!B2229</f>
        <v>45546</v>
      </c>
      <c r="B2226" s="5">
        <f>TITRES_STAT!C2229</f>
        <v>0.48</v>
      </c>
      <c r="C2226" s="5">
        <f>TITRES_STAT!D2229</f>
        <v>0.48</v>
      </c>
      <c r="D2226" s="5">
        <f>TITRES_STAT!E2229</f>
        <v>10003</v>
      </c>
      <c r="E2226" s="2">
        <f t="shared" si="136"/>
        <v>9017831</v>
      </c>
      <c r="F2226" s="5" t="str">
        <f t="shared" si="139"/>
        <v>BULLISH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45547</v>
      </c>
      <c r="B2227" s="5">
        <f>TITRES_STAT!C2230</f>
        <v>0.48</v>
      </c>
      <c r="C2227" s="5">
        <f>TITRES_STAT!D2230</f>
        <v>0.48</v>
      </c>
      <c r="D2227" s="5">
        <f>TITRES_STAT!E2230</f>
        <v>1179</v>
      </c>
      <c r="E2227" s="2">
        <f t="shared" si="136"/>
        <v>9017831</v>
      </c>
      <c r="F2227" s="5" t="str">
        <f t="shared" si="139"/>
        <v>BULLISH</v>
      </c>
      <c r="G2227" s="5" t="str">
        <f t="shared" si="138"/>
        <v>NEUTRAL</v>
      </c>
      <c r="H2227" s="5" t="str">
        <f t="shared" si="137"/>
        <v>CONFIRMED BULLISH</v>
      </c>
    </row>
    <row r="2228" spans="1:8" ht="13.5" x14ac:dyDescent="0.25">
      <c r="A2228" s="3">
        <f>TITRES_STAT!B2231</f>
        <v>45548</v>
      </c>
      <c r="B2228" s="5">
        <f>TITRES_STAT!C2231</f>
        <v>0.48</v>
      </c>
      <c r="C2228" s="5">
        <f>TITRES_STAT!D2231</f>
        <v>0.48</v>
      </c>
      <c r="D2228" s="5">
        <f>TITRES_STAT!E2231</f>
        <v>0</v>
      </c>
      <c r="E2228" s="2">
        <f t="shared" si="136"/>
        <v>9017831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CONFIRMED BULLISH</v>
      </c>
    </row>
    <row r="2229" spans="1:8" ht="13.5" x14ac:dyDescent="0.25">
      <c r="A2229" s="3">
        <f>TITRES_STAT!B2232</f>
        <v>45551</v>
      </c>
      <c r="B2229" s="5">
        <f>TITRES_STAT!C2232</f>
        <v>0.47</v>
      </c>
      <c r="C2229" s="5">
        <f>TITRES_STAT!D2232</f>
        <v>0.47</v>
      </c>
      <c r="D2229" s="5">
        <f>TITRES_STAT!E2232</f>
        <v>6430</v>
      </c>
      <c r="E2229" s="2">
        <f t="shared" si="136"/>
        <v>9011401</v>
      </c>
      <c r="F2229" s="5" t="str">
        <f t="shared" si="139"/>
        <v>BULLISH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45552</v>
      </c>
      <c r="B2230" s="5">
        <f>TITRES_STAT!C2233</f>
        <v>0.47</v>
      </c>
      <c r="C2230" s="5">
        <f>TITRES_STAT!D2233</f>
        <v>0.47</v>
      </c>
      <c r="D2230" s="5">
        <f>TITRES_STAT!E2233</f>
        <v>6680</v>
      </c>
      <c r="E2230" s="2">
        <f t="shared" si="136"/>
        <v>9011401</v>
      </c>
      <c r="F2230" s="5" t="str">
        <f t="shared" si="139"/>
        <v>BEARISH</v>
      </c>
      <c r="G2230" s="5" t="str">
        <f t="shared" si="138"/>
        <v>NEUTRAL</v>
      </c>
      <c r="H2230" s="5" t="str">
        <f t="shared" si="137"/>
        <v>CONFIRMED BEARISH</v>
      </c>
    </row>
    <row r="2231" spans="1:8" ht="13.5" x14ac:dyDescent="0.25">
      <c r="A2231" s="3">
        <f>TITRES_STAT!B2234</f>
        <v>45553</v>
      </c>
      <c r="B2231" s="5">
        <f>TITRES_STAT!C2234</f>
        <v>0.47</v>
      </c>
      <c r="C2231" s="5">
        <f>TITRES_STAT!D2234</f>
        <v>0.47</v>
      </c>
      <c r="D2231" s="5">
        <f>TITRES_STAT!E2234</f>
        <v>33367</v>
      </c>
      <c r="E2231" s="2">
        <f t="shared" si="136"/>
        <v>9011401</v>
      </c>
      <c r="F2231" s="5" t="str">
        <f t="shared" si="139"/>
        <v>BEARISH</v>
      </c>
      <c r="G2231" s="5" t="str">
        <f t="shared" si="138"/>
        <v>NEUTRAL</v>
      </c>
      <c r="H2231" s="5" t="str">
        <f t="shared" si="137"/>
        <v>CONFIRMED BEARISH</v>
      </c>
    </row>
    <row r="2232" spans="1:8" ht="13.5" x14ac:dyDescent="0.25">
      <c r="A2232" s="3">
        <f>TITRES_STAT!B2235</f>
        <v>45554</v>
      </c>
      <c r="B2232" s="5">
        <f>TITRES_STAT!C2235</f>
        <v>0.47</v>
      </c>
      <c r="C2232" s="5">
        <f>TITRES_STAT!D2235</f>
        <v>0.47</v>
      </c>
      <c r="D2232" s="5">
        <f>TITRES_STAT!E2235</f>
        <v>10191</v>
      </c>
      <c r="E2232" s="2">
        <f t="shared" si="136"/>
        <v>9011401</v>
      </c>
      <c r="F2232" s="5" t="str">
        <f t="shared" si="139"/>
        <v>BEARISH</v>
      </c>
      <c r="G2232" s="5" t="str">
        <f t="shared" si="138"/>
        <v>NEUTRAL</v>
      </c>
      <c r="H2232" s="5" t="str">
        <f t="shared" si="137"/>
        <v>CONFIRMED BEARISH</v>
      </c>
    </row>
    <row r="2233" spans="1:8" ht="13.5" x14ac:dyDescent="0.25">
      <c r="A2233" s="3">
        <f>TITRES_STAT!B2236</f>
        <v>45555</v>
      </c>
      <c r="B2233" s="5">
        <f>TITRES_STAT!C2236</f>
        <v>0.47</v>
      </c>
      <c r="C2233" s="5">
        <f>TITRES_STAT!D2236</f>
        <v>0.47</v>
      </c>
      <c r="D2233" s="5">
        <f>TITRES_STAT!E2236</f>
        <v>9348</v>
      </c>
      <c r="E2233" s="2">
        <f t="shared" si="136"/>
        <v>9011401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CONFIRMED BEARISH</v>
      </c>
    </row>
    <row r="2234" spans="1:8" ht="13.5" x14ac:dyDescent="0.25">
      <c r="A2234" s="3">
        <f>TITRES_STAT!B2237</f>
        <v>45558</v>
      </c>
      <c r="B2234" s="5">
        <f>TITRES_STAT!C2237</f>
        <v>0.45</v>
      </c>
      <c r="C2234" s="5">
        <f>TITRES_STAT!D2237</f>
        <v>0.45</v>
      </c>
      <c r="D2234" s="5">
        <f>TITRES_STAT!E2237</f>
        <v>54539</v>
      </c>
      <c r="E2234" s="2">
        <f t="shared" si="136"/>
        <v>8956862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45559</v>
      </c>
      <c r="B2235" s="5">
        <f>TITRES_STAT!C2238</f>
        <v>0.46</v>
      </c>
      <c r="C2235" s="5">
        <f>TITRES_STAT!D2238</f>
        <v>0.46</v>
      </c>
      <c r="D2235" s="5">
        <f>TITRES_STAT!E2238</f>
        <v>35158</v>
      </c>
      <c r="E2235" s="2">
        <f t="shared" si="136"/>
        <v>8992020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45560</v>
      </c>
      <c r="B2236" s="5">
        <f>TITRES_STAT!C2239</f>
        <v>0.45</v>
      </c>
      <c r="C2236" s="5">
        <f>TITRES_STAT!D2239</f>
        <v>0.45</v>
      </c>
      <c r="D2236" s="5">
        <f>TITRES_STAT!E2239</f>
        <v>41170</v>
      </c>
      <c r="E2236" s="2">
        <f t="shared" si="136"/>
        <v>8950850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45561</v>
      </c>
      <c r="B2237" s="5">
        <f>TITRES_STAT!C2240</f>
        <v>0.44</v>
      </c>
      <c r="C2237" s="5">
        <f>TITRES_STAT!D2240</f>
        <v>0.44</v>
      </c>
      <c r="D2237" s="5">
        <f>TITRES_STAT!E2240</f>
        <v>44036</v>
      </c>
      <c r="E2237" s="2">
        <f t="shared" si="136"/>
        <v>8906814</v>
      </c>
      <c r="F2237" s="5" t="str">
        <f t="shared" si="139"/>
        <v>BEARISH</v>
      </c>
      <c r="G2237" s="5" t="str">
        <f t="shared" si="138"/>
        <v>NEUTRAL</v>
      </c>
      <c r="H2237" s="5" t="str">
        <f t="shared" si="137"/>
        <v>CONFIRMED BEARISH</v>
      </c>
    </row>
    <row r="2238" spans="1:8" ht="13.5" x14ac:dyDescent="0.25">
      <c r="A2238" s="3">
        <f>TITRES_STAT!B2241</f>
        <v>45562</v>
      </c>
      <c r="B2238" s="5">
        <f>TITRES_STAT!C2241</f>
        <v>0.43</v>
      </c>
      <c r="C2238" s="5">
        <f>TITRES_STAT!D2241</f>
        <v>0.43</v>
      </c>
      <c r="D2238" s="5">
        <f>TITRES_STAT!E2241</f>
        <v>50719</v>
      </c>
      <c r="E2238" s="2">
        <f t="shared" si="136"/>
        <v>8856095</v>
      </c>
      <c r="F2238" s="5" t="str">
        <f t="shared" si="139"/>
        <v>BEARISH</v>
      </c>
      <c r="G2238" s="5" t="str">
        <f t="shared" si="138"/>
        <v>NEUTRAL</v>
      </c>
      <c r="H2238" s="5" t="str">
        <f t="shared" si="137"/>
        <v>CONFIRMED BEARISH</v>
      </c>
    </row>
    <row r="2239" spans="1:8" ht="13.5" x14ac:dyDescent="0.25">
      <c r="A2239" s="3">
        <f>TITRES_STAT!B2242</f>
        <v>45565</v>
      </c>
      <c r="B2239" s="5">
        <f>TITRES_STAT!C2242</f>
        <v>0.43</v>
      </c>
      <c r="C2239" s="5">
        <f>TITRES_STAT!D2242</f>
        <v>0.43</v>
      </c>
      <c r="D2239" s="5">
        <f>TITRES_STAT!E2242</f>
        <v>2801</v>
      </c>
      <c r="E2239" s="2">
        <f t="shared" si="136"/>
        <v>8856095</v>
      </c>
      <c r="F2239" s="5" t="str">
        <f t="shared" si="139"/>
        <v>BEARISH</v>
      </c>
      <c r="G2239" s="5" t="str">
        <f t="shared" si="138"/>
        <v>NEUTRAL</v>
      </c>
      <c r="H2239" s="5" t="str">
        <f t="shared" si="137"/>
        <v>CONFIRMED BEARISH</v>
      </c>
    </row>
    <row r="2240" spans="1:8" ht="13.5" x14ac:dyDescent="0.25">
      <c r="A2240" s="3">
        <f>TITRES_STAT!B2243</f>
        <v>45566</v>
      </c>
      <c r="B2240" s="5">
        <f>TITRES_STAT!C2243</f>
        <v>0.43</v>
      </c>
      <c r="C2240" s="5">
        <f>TITRES_STAT!D2243</f>
        <v>0.43</v>
      </c>
      <c r="D2240" s="5">
        <f>TITRES_STAT!E2243</f>
        <v>4235</v>
      </c>
      <c r="E2240" s="2">
        <f t="shared" si="136"/>
        <v>8856095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CONFIRMED BEARISH</v>
      </c>
    </row>
    <row r="2241" spans="1:8" ht="13.5" x14ac:dyDescent="0.25">
      <c r="A2241" s="3">
        <f>TITRES_STAT!B2244</f>
        <v>45567</v>
      </c>
      <c r="B2241" s="5">
        <f>TITRES_STAT!C2244</f>
        <v>0.42</v>
      </c>
      <c r="C2241" s="5">
        <f>TITRES_STAT!D2244</f>
        <v>0.42</v>
      </c>
      <c r="D2241" s="5">
        <f>TITRES_STAT!E2244</f>
        <v>11973</v>
      </c>
      <c r="E2241" s="2">
        <f t="shared" si="136"/>
        <v>8844122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45568</v>
      </c>
      <c r="B2242" s="5">
        <f>TITRES_STAT!C2245</f>
        <v>0.43</v>
      </c>
      <c r="C2242" s="5">
        <f>TITRES_STAT!D2245</f>
        <v>0.43</v>
      </c>
      <c r="D2242" s="5">
        <f>TITRES_STAT!E2245</f>
        <v>10005</v>
      </c>
      <c r="E2242" s="2">
        <f t="shared" si="136"/>
        <v>8854127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CONFIRMED BEARISH</v>
      </c>
    </row>
    <row r="2243" spans="1:8" ht="13.5" x14ac:dyDescent="0.25">
      <c r="A2243" s="3">
        <f>TITRES_STAT!B2246</f>
        <v>45569</v>
      </c>
      <c r="B2243" s="5">
        <f>TITRES_STAT!C2246</f>
        <v>0.43</v>
      </c>
      <c r="C2243" s="5">
        <f>TITRES_STAT!D2246</f>
        <v>0.43</v>
      </c>
      <c r="D2243" s="5">
        <f>TITRES_STAT!E2246</f>
        <v>201</v>
      </c>
      <c r="E2243" s="2">
        <f t="shared" si="136"/>
        <v>8854127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NEUTRAL</v>
      </c>
    </row>
    <row r="2244" spans="1:8" ht="13.5" x14ac:dyDescent="0.25">
      <c r="A2244" s="3">
        <f>TITRES_STAT!B2247</f>
        <v>45572</v>
      </c>
      <c r="B2244" s="5">
        <f>TITRES_STAT!C2247</f>
        <v>0.42</v>
      </c>
      <c r="C2244" s="5">
        <f>TITRES_STAT!D2247</f>
        <v>0.42</v>
      </c>
      <c r="D2244" s="5">
        <f>TITRES_STAT!E2247</f>
        <v>11033</v>
      </c>
      <c r="E2244" s="2">
        <f t="shared" ref="E2244:E2307" si="140">IF(B2244&gt;B2243, E2243+D2244, IF(B2244&lt;B2243, E2243-D2244, E2243))</f>
        <v>8843094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45573</v>
      </c>
      <c r="B2245" s="5">
        <f>TITRES_STAT!C2248</f>
        <v>0.41</v>
      </c>
      <c r="C2245" s="5">
        <f>TITRES_STAT!D2248</f>
        <v>0.41</v>
      </c>
      <c r="D2245" s="5">
        <f>TITRES_STAT!E2248</f>
        <v>15851</v>
      </c>
      <c r="E2245" s="2">
        <f t="shared" si="140"/>
        <v>8827243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45574</v>
      </c>
      <c r="B2246" s="5">
        <f>TITRES_STAT!C2249</f>
        <v>0.43</v>
      </c>
      <c r="C2246" s="5">
        <f>TITRES_STAT!D2249</f>
        <v>0.43</v>
      </c>
      <c r="D2246" s="5">
        <f>TITRES_STAT!E2249</f>
        <v>10033</v>
      </c>
      <c r="E2246" s="2">
        <f t="shared" si="140"/>
        <v>8837276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f>TITRES_STAT!B2250</f>
        <v>45575</v>
      </c>
      <c r="B2247" s="5">
        <f>TITRES_STAT!C2250</f>
        <v>0.43</v>
      </c>
      <c r="C2247" s="5">
        <f>TITRES_STAT!D2250</f>
        <v>0.43</v>
      </c>
      <c r="D2247" s="5">
        <f>TITRES_STAT!E2250</f>
        <v>4978</v>
      </c>
      <c r="E2247" s="2">
        <f t="shared" si="140"/>
        <v>8837276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NEUTRAL</v>
      </c>
    </row>
    <row r="2248" spans="1:8" ht="13.5" x14ac:dyDescent="0.25">
      <c r="A2248" s="3">
        <f>TITRES_STAT!B2251</f>
        <v>45576</v>
      </c>
      <c r="B2248" s="5">
        <f>TITRES_STAT!C2251</f>
        <v>0.43</v>
      </c>
      <c r="C2248" s="5">
        <f>TITRES_STAT!D2251</f>
        <v>0.43</v>
      </c>
      <c r="D2248" s="5">
        <f>TITRES_STAT!E2251</f>
        <v>10669</v>
      </c>
      <c r="E2248" s="2">
        <f t="shared" si="140"/>
        <v>8837276</v>
      </c>
      <c r="F2248" s="5" t="str">
        <f t="shared" ref="F2248:F2311" si="143">IF(E2248&gt;E2243,"BULLISH",IF(E2248&lt;E2243,"BEARISH","NEUTRAL"))</f>
        <v>BEARISH</v>
      </c>
      <c r="G2248" s="5" t="str">
        <f t="shared" si="142"/>
        <v>NEUTRAL</v>
      </c>
      <c r="H2248" s="5" t="str">
        <f t="shared" si="141"/>
        <v>NEUTRAL</v>
      </c>
    </row>
    <row r="2249" spans="1:8" ht="13.5" x14ac:dyDescent="0.25">
      <c r="A2249" s="3">
        <f>TITRES_STAT!B2252</f>
        <v>45579</v>
      </c>
      <c r="B2249" s="5">
        <f>TITRES_STAT!C2252</f>
        <v>0.43</v>
      </c>
      <c r="C2249" s="5">
        <f>TITRES_STAT!D2252</f>
        <v>0.43</v>
      </c>
      <c r="D2249" s="5">
        <f>TITRES_STAT!E2252</f>
        <v>0</v>
      </c>
      <c r="E2249" s="2">
        <f t="shared" si="140"/>
        <v>8837276</v>
      </c>
      <c r="F2249" s="5" t="str">
        <f t="shared" si="143"/>
        <v>BEARISH</v>
      </c>
      <c r="G2249" s="5" t="str">
        <f t="shared" si="142"/>
        <v>NEUTRAL</v>
      </c>
      <c r="H2249" s="5" t="str">
        <f t="shared" si="141"/>
        <v>BEARISH DIVERGENCE</v>
      </c>
    </row>
    <row r="2250" spans="1:8" ht="13.5" x14ac:dyDescent="0.25">
      <c r="A2250" s="3">
        <f>TITRES_STAT!B2253</f>
        <v>45581</v>
      </c>
      <c r="B2250" s="5">
        <f>TITRES_STAT!C2253</f>
        <v>0.42</v>
      </c>
      <c r="C2250" s="5">
        <f>TITRES_STAT!D2253</f>
        <v>0.42</v>
      </c>
      <c r="D2250" s="5">
        <f>TITRES_STAT!E2253</f>
        <v>15477</v>
      </c>
      <c r="E2250" s="2">
        <f t="shared" si="140"/>
        <v>8821799</v>
      </c>
      <c r="F2250" s="5" t="str">
        <f t="shared" si="143"/>
        <v>BEARISH</v>
      </c>
      <c r="G2250" s="5" t="str">
        <f t="shared" si="142"/>
        <v>NEUTRAL</v>
      </c>
      <c r="H2250" s="5" t="str">
        <f t="shared" si="141"/>
        <v>BEARISH DIVERGENCE</v>
      </c>
    </row>
    <row r="2251" spans="1:8" ht="13.5" x14ac:dyDescent="0.25">
      <c r="A2251" s="3">
        <f>TITRES_STAT!B2254</f>
        <v>45582</v>
      </c>
      <c r="B2251" s="5">
        <f>TITRES_STAT!C2254</f>
        <v>0.41</v>
      </c>
      <c r="C2251" s="5">
        <f>TITRES_STAT!D2254</f>
        <v>0.41</v>
      </c>
      <c r="D2251" s="5">
        <f>TITRES_STAT!E2254</f>
        <v>21922</v>
      </c>
      <c r="E2251" s="2">
        <f t="shared" si="140"/>
        <v>8799877</v>
      </c>
      <c r="F2251" s="5" t="str">
        <f t="shared" si="143"/>
        <v>BEARISH</v>
      </c>
      <c r="G2251" s="5" t="str">
        <f t="shared" si="142"/>
        <v>NEUTRAL</v>
      </c>
      <c r="H2251" s="5" t="str">
        <f t="shared" si="141"/>
        <v>CONFIRMED BEARISH</v>
      </c>
    </row>
    <row r="2252" spans="1:8" ht="13.5" x14ac:dyDescent="0.25">
      <c r="A2252" s="3">
        <f>TITRES_STAT!B2255</f>
        <v>45583</v>
      </c>
      <c r="B2252" s="5">
        <f>TITRES_STAT!C2255</f>
        <v>0.41</v>
      </c>
      <c r="C2252" s="5">
        <f>TITRES_STAT!D2255</f>
        <v>0.41</v>
      </c>
      <c r="D2252" s="5">
        <f>TITRES_STAT!E2255</f>
        <v>2437</v>
      </c>
      <c r="E2252" s="2">
        <f t="shared" si="140"/>
        <v>8799877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CONFIRMED BEARISH</v>
      </c>
    </row>
    <row r="2253" spans="1:8" ht="13.5" x14ac:dyDescent="0.25">
      <c r="A2253" s="3">
        <f>TITRES_STAT!B2256</f>
        <v>45586</v>
      </c>
      <c r="B2253" s="5">
        <f>TITRES_STAT!C2256</f>
        <v>0.41</v>
      </c>
      <c r="C2253" s="5">
        <f>TITRES_STAT!D2256</f>
        <v>0.41</v>
      </c>
      <c r="D2253" s="5">
        <f>TITRES_STAT!E2256</f>
        <v>13987</v>
      </c>
      <c r="E2253" s="2">
        <f t="shared" si="140"/>
        <v>8799877</v>
      </c>
      <c r="F2253" s="5" t="str">
        <f t="shared" si="143"/>
        <v>BEARISH</v>
      </c>
      <c r="G2253" s="5" t="str">
        <f t="shared" si="142"/>
        <v>NEUTRAL</v>
      </c>
      <c r="H2253" s="5" t="str">
        <f t="shared" si="141"/>
        <v>CONFIRMED BEARISH</v>
      </c>
    </row>
    <row r="2254" spans="1:8" ht="13.5" x14ac:dyDescent="0.25">
      <c r="A2254" s="3">
        <f>TITRES_STAT!B2257</f>
        <v>45587</v>
      </c>
      <c r="B2254" s="5">
        <f>TITRES_STAT!C2257</f>
        <v>0.41</v>
      </c>
      <c r="C2254" s="5">
        <f>TITRES_STAT!D2257</f>
        <v>0.41</v>
      </c>
      <c r="D2254" s="5">
        <f>TITRES_STAT!E2257</f>
        <v>13273</v>
      </c>
      <c r="E2254" s="2">
        <f t="shared" si="140"/>
        <v>8799877</v>
      </c>
      <c r="F2254" s="5" t="str">
        <f t="shared" si="143"/>
        <v>BEARISH</v>
      </c>
      <c r="G2254" s="5" t="str">
        <f t="shared" si="142"/>
        <v>NEUTRAL</v>
      </c>
      <c r="H2254" s="5" t="str">
        <f t="shared" si="141"/>
        <v>CONFIRMED BEARISH</v>
      </c>
    </row>
    <row r="2255" spans="1:8" ht="13.5" x14ac:dyDescent="0.25">
      <c r="A2255" s="3">
        <f>TITRES_STAT!B2258</f>
        <v>45588</v>
      </c>
      <c r="B2255" s="5">
        <f>TITRES_STAT!C2258</f>
        <v>0.4</v>
      </c>
      <c r="C2255" s="5">
        <f>TITRES_STAT!D2258</f>
        <v>0.4</v>
      </c>
      <c r="D2255" s="5">
        <f>TITRES_STAT!E2258</f>
        <v>20396</v>
      </c>
      <c r="E2255" s="2">
        <f t="shared" si="140"/>
        <v>8779481</v>
      </c>
      <c r="F2255" s="5" t="str">
        <f t="shared" si="143"/>
        <v>BEARISH</v>
      </c>
      <c r="G2255" s="5" t="str">
        <f t="shared" si="142"/>
        <v>NEUTRAL</v>
      </c>
      <c r="H2255" s="5" t="str">
        <f t="shared" si="141"/>
        <v>CONFIRMED BEARISH</v>
      </c>
    </row>
    <row r="2256" spans="1:8" ht="13.5" x14ac:dyDescent="0.25">
      <c r="A2256" s="3">
        <f>TITRES_STAT!B2259</f>
        <v>45589</v>
      </c>
      <c r="B2256" s="5">
        <f>TITRES_STAT!C2259</f>
        <v>0.4</v>
      </c>
      <c r="C2256" s="5">
        <f>TITRES_STAT!D2259</f>
        <v>0.4</v>
      </c>
      <c r="D2256" s="5">
        <f>TITRES_STAT!E2259</f>
        <v>51318</v>
      </c>
      <c r="E2256" s="2">
        <f t="shared" si="140"/>
        <v>8779481</v>
      </c>
      <c r="F2256" s="5" t="str">
        <f t="shared" si="143"/>
        <v>BEARISH</v>
      </c>
      <c r="G2256" s="5" t="str">
        <f t="shared" si="142"/>
        <v>NEUTRAL</v>
      </c>
      <c r="H2256" s="5" t="str">
        <f t="shared" si="141"/>
        <v>CONFIRMED BEARISH</v>
      </c>
    </row>
    <row r="2257" spans="1:8" ht="13.5" x14ac:dyDescent="0.25">
      <c r="A2257" s="3">
        <f>TITRES_STAT!B2260</f>
        <v>45590</v>
      </c>
      <c r="B2257" s="5">
        <f>TITRES_STAT!C2260</f>
        <v>0.4</v>
      </c>
      <c r="C2257" s="5">
        <f>TITRES_STAT!D2260</f>
        <v>0.4</v>
      </c>
      <c r="D2257" s="5">
        <f>TITRES_STAT!E2260</f>
        <v>2346</v>
      </c>
      <c r="E2257" s="2">
        <f t="shared" si="140"/>
        <v>8779481</v>
      </c>
      <c r="F2257" s="5" t="str">
        <f t="shared" si="143"/>
        <v>BEARISH</v>
      </c>
      <c r="G2257" s="5" t="str">
        <f t="shared" si="142"/>
        <v>NEUTRAL</v>
      </c>
      <c r="H2257" s="5" t="str">
        <f t="shared" si="141"/>
        <v>CONFIRMED BEARISH</v>
      </c>
    </row>
    <row r="2258" spans="1:8" ht="13.5" x14ac:dyDescent="0.25">
      <c r="A2258" s="3">
        <f>TITRES_STAT!B2261</f>
        <v>45593</v>
      </c>
      <c r="B2258" s="5">
        <f>TITRES_STAT!C2261</f>
        <v>0.4</v>
      </c>
      <c r="C2258" s="5">
        <f>TITRES_STAT!D2261</f>
        <v>0.4</v>
      </c>
      <c r="D2258" s="5">
        <f>TITRES_STAT!E2261</f>
        <v>9272</v>
      </c>
      <c r="E2258" s="2">
        <f t="shared" si="140"/>
        <v>8779481</v>
      </c>
      <c r="F2258" s="5" t="str">
        <f t="shared" si="143"/>
        <v>BEARISH</v>
      </c>
      <c r="G2258" s="5" t="str">
        <f t="shared" si="142"/>
        <v>NEUTRAL</v>
      </c>
      <c r="H2258" s="5" t="str">
        <f t="shared" si="141"/>
        <v>CONFIRMED BEARISH</v>
      </c>
    </row>
    <row r="2259" spans="1:8" ht="13.5" x14ac:dyDescent="0.25">
      <c r="A2259" s="3">
        <f>TITRES_STAT!B2262</f>
        <v>45594</v>
      </c>
      <c r="B2259" s="5">
        <f>TITRES_STAT!C2262</f>
        <v>0.38</v>
      </c>
      <c r="C2259" s="5">
        <f>TITRES_STAT!D2262</f>
        <v>0.38</v>
      </c>
      <c r="D2259" s="5">
        <f>TITRES_STAT!E2262</f>
        <v>15216</v>
      </c>
      <c r="E2259" s="2">
        <f t="shared" si="140"/>
        <v>8764265</v>
      </c>
      <c r="F2259" s="5" t="str">
        <f t="shared" si="143"/>
        <v>BEARISH</v>
      </c>
      <c r="G2259" s="5" t="str">
        <f t="shared" si="142"/>
        <v>NEUTRAL</v>
      </c>
      <c r="H2259" s="5" t="str">
        <f t="shared" si="141"/>
        <v>CONFIRMED BEARISH</v>
      </c>
    </row>
    <row r="2260" spans="1:8" ht="13.5" x14ac:dyDescent="0.25">
      <c r="A2260" s="3">
        <f>TITRES_STAT!B2263</f>
        <v>45595</v>
      </c>
      <c r="B2260" s="5">
        <f>TITRES_STAT!C2263</f>
        <v>0.4</v>
      </c>
      <c r="C2260" s="5">
        <f>TITRES_STAT!D2263</f>
        <v>0.4</v>
      </c>
      <c r="D2260" s="5">
        <f>TITRES_STAT!E2263</f>
        <v>12723</v>
      </c>
      <c r="E2260" s="2">
        <f t="shared" si="140"/>
        <v>8776988</v>
      </c>
      <c r="F2260" s="5" t="str">
        <f t="shared" si="143"/>
        <v>BEARISH</v>
      </c>
      <c r="G2260" s="5" t="str">
        <f t="shared" si="142"/>
        <v>NEUTRAL</v>
      </c>
      <c r="H2260" s="5" t="str">
        <f t="shared" si="141"/>
        <v>NEUTRAL</v>
      </c>
    </row>
    <row r="2261" spans="1:8" ht="13.5" x14ac:dyDescent="0.25">
      <c r="A2261" s="3">
        <f>TITRES_STAT!B2264</f>
        <v>45596</v>
      </c>
      <c r="B2261" s="5">
        <f>TITRES_STAT!C2264</f>
        <v>0.4</v>
      </c>
      <c r="C2261" s="5">
        <f>TITRES_STAT!D2264</f>
        <v>0.4</v>
      </c>
      <c r="D2261" s="5">
        <f>TITRES_STAT!E2264</f>
        <v>1051</v>
      </c>
      <c r="E2261" s="2">
        <f t="shared" si="140"/>
        <v>8776988</v>
      </c>
      <c r="F2261" s="5" t="str">
        <f t="shared" si="143"/>
        <v>BEARISH</v>
      </c>
      <c r="G2261" s="5" t="str">
        <f t="shared" si="142"/>
        <v>NEUTRAL</v>
      </c>
      <c r="H2261" s="5" t="str">
        <f t="shared" si="141"/>
        <v>NEUTRAL</v>
      </c>
    </row>
    <row r="2262" spans="1:8" ht="13.5" x14ac:dyDescent="0.25">
      <c r="A2262" s="3">
        <f>TITRES_STAT!B2265</f>
        <v>45597</v>
      </c>
      <c r="B2262" s="5">
        <f>TITRES_STAT!C2265</f>
        <v>0.4</v>
      </c>
      <c r="C2262" s="5">
        <f>TITRES_STAT!D2265</f>
        <v>0.4</v>
      </c>
      <c r="D2262" s="5">
        <f>TITRES_STAT!E2265</f>
        <v>1500</v>
      </c>
      <c r="E2262" s="2">
        <f t="shared" si="140"/>
        <v>8776988</v>
      </c>
      <c r="F2262" s="5" t="str">
        <f t="shared" si="143"/>
        <v>BEARISH</v>
      </c>
      <c r="G2262" s="5" t="str">
        <f t="shared" si="142"/>
        <v>NEUTRAL</v>
      </c>
      <c r="H2262" s="5" t="str">
        <f t="shared" si="141"/>
        <v>NEUTRAL</v>
      </c>
    </row>
    <row r="2263" spans="1:8" ht="13.5" x14ac:dyDescent="0.25">
      <c r="A2263" s="3">
        <f>TITRES_STAT!B2266</f>
        <v>45600</v>
      </c>
      <c r="B2263" s="5">
        <f>TITRES_STAT!C2266</f>
        <v>0.4</v>
      </c>
      <c r="C2263" s="5">
        <f>TITRES_STAT!D2266</f>
        <v>0.4</v>
      </c>
      <c r="D2263" s="5">
        <f>TITRES_STAT!E2266</f>
        <v>1850</v>
      </c>
      <c r="E2263" s="2">
        <f t="shared" si="140"/>
        <v>8776988</v>
      </c>
      <c r="F2263" s="5" t="str">
        <f t="shared" si="143"/>
        <v>BEARISH</v>
      </c>
      <c r="G2263" s="5" t="str">
        <f t="shared" si="142"/>
        <v>NEUTRAL</v>
      </c>
      <c r="H2263" s="5" t="str">
        <f t="shared" si="141"/>
        <v>NEUTRAL</v>
      </c>
    </row>
    <row r="2264" spans="1:8" ht="13.5" x14ac:dyDescent="0.25">
      <c r="A2264" s="3">
        <f>TITRES_STAT!B2267</f>
        <v>45601</v>
      </c>
      <c r="B2264" s="5">
        <f>TITRES_STAT!C2267</f>
        <v>0.38</v>
      </c>
      <c r="C2264" s="5">
        <f>TITRES_STAT!D2267</f>
        <v>0.38</v>
      </c>
      <c r="D2264" s="5">
        <f>TITRES_STAT!E2267</f>
        <v>14011</v>
      </c>
      <c r="E2264" s="2">
        <f t="shared" si="140"/>
        <v>8762977</v>
      </c>
      <c r="F2264" s="5" t="str">
        <f t="shared" si="143"/>
        <v>BEARISH</v>
      </c>
      <c r="G2264" s="5" t="str">
        <f t="shared" si="142"/>
        <v>NEUTRAL</v>
      </c>
      <c r="H2264" s="5" t="str">
        <f t="shared" si="141"/>
        <v>NEUTRAL</v>
      </c>
    </row>
    <row r="2265" spans="1:8" ht="13.5" x14ac:dyDescent="0.25">
      <c r="A2265" s="3">
        <f>TITRES_STAT!B2268</f>
        <v>45602</v>
      </c>
      <c r="B2265" s="5">
        <f>TITRES_STAT!C2268</f>
        <v>0.4</v>
      </c>
      <c r="C2265" s="5">
        <f>TITRES_STAT!D2268</f>
        <v>0.4</v>
      </c>
      <c r="D2265" s="5">
        <f>TITRES_STAT!E2268</f>
        <v>47180</v>
      </c>
      <c r="E2265" s="2">
        <f t="shared" si="140"/>
        <v>8810157</v>
      </c>
      <c r="F2265" s="5" t="str">
        <f t="shared" si="143"/>
        <v>BULLISH</v>
      </c>
      <c r="G2265" s="5" t="str">
        <f t="shared" si="142"/>
        <v>NEUTRAL</v>
      </c>
      <c r="H2265" s="5" t="str">
        <f t="shared" si="141"/>
        <v>NEUTRAL</v>
      </c>
    </row>
    <row r="2266" spans="1:8" ht="13.5" x14ac:dyDescent="0.25">
      <c r="A2266" s="3">
        <f>TITRES_STAT!B2269</f>
        <v>45603</v>
      </c>
      <c r="B2266" s="5">
        <f>TITRES_STAT!C2269</f>
        <v>0.4</v>
      </c>
      <c r="C2266" s="5">
        <f>TITRES_STAT!D2269</f>
        <v>0.4</v>
      </c>
      <c r="D2266" s="5">
        <f>TITRES_STAT!E2269</f>
        <v>13081</v>
      </c>
      <c r="E2266" s="2">
        <f t="shared" si="140"/>
        <v>8810157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NEUTRAL</v>
      </c>
    </row>
    <row r="2267" spans="1:8" ht="13.5" x14ac:dyDescent="0.25">
      <c r="A2267" s="3">
        <f>TITRES_STAT!B2270</f>
        <v>45604</v>
      </c>
      <c r="B2267" s="5">
        <f>TITRES_STAT!C2270</f>
        <v>0.4</v>
      </c>
      <c r="C2267" s="5">
        <f>TITRES_STAT!D2270</f>
        <v>0.4</v>
      </c>
      <c r="D2267" s="5">
        <f>TITRES_STAT!E2270</f>
        <v>12570</v>
      </c>
      <c r="E2267" s="2">
        <f t="shared" si="140"/>
        <v>8810157</v>
      </c>
      <c r="F2267" s="5" t="str">
        <f t="shared" si="143"/>
        <v>BULLISH</v>
      </c>
      <c r="G2267" s="5" t="str">
        <f t="shared" si="142"/>
        <v>NEUTRAL</v>
      </c>
      <c r="H2267" s="5" t="str">
        <f t="shared" si="141"/>
        <v>NEUTRAL</v>
      </c>
    </row>
    <row r="2268" spans="1:8" ht="13.5" x14ac:dyDescent="0.25">
      <c r="A2268" s="3">
        <f>TITRES_STAT!B2271</f>
        <v>45607</v>
      </c>
      <c r="B2268" s="5">
        <f>TITRES_STAT!C2271</f>
        <v>0.42</v>
      </c>
      <c r="C2268" s="5">
        <f>TITRES_STAT!D2271</f>
        <v>0.42</v>
      </c>
      <c r="D2268" s="5">
        <f>TITRES_STAT!E2271</f>
        <v>72537</v>
      </c>
      <c r="E2268" s="2">
        <f t="shared" si="140"/>
        <v>8882694</v>
      </c>
      <c r="F2268" s="5" t="str">
        <f t="shared" si="143"/>
        <v>BULLISH</v>
      </c>
      <c r="G2268" s="5" t="str">
        <f t="shared" si="142"/>
        <v>NEUTRAL</v>
      </c>
      <c r="H2268" s="5" t="str">
        <f t="shared" si="141"/>
        <v>CONFIRMED BULLISH</v>
      </c>
    </row>
    <row r="2269" spans="1:8" ht="13.5" x14ac:dyDescent="0.25">
      <c r="A2269" s="3">
        <f>TITRES_STAT!B2272</f>
        <v>45608</v>
      </c>
      <c r="B2269" s="5">
        <f>TITRES_STAT!C2272</f>
        <v>0.42</v>
      </c>
      <c r="C2269" s="5">
        <f>TITRES_STAT!D2272</f>
        <v>0.42</v>
      </c>
      <c r="D2269" s="5">
        <f>TITRES_STAT!E2272</f>
        <v>17833</v>
      </c>
      <c r="E2269" s="2">
        <f t="shared" si="140"/>
        <v>8882694</v>
      </c>
      <c r="F2269" s="5" t="str">
        <f t="shared" si="143"/>
        <v>BULLISH</v>
      </c>
      <c r="G2269" s="5" t="str">
        <f t="shared" si="142"/>
        <v>NEUTRAL</v>
      </c>
      <c r="H2269" s="5" t="str">
        <f t="shared" si="141"/>
        <v>CONFIRMED BULLISH</v>
      </c>
    </row>
    <row r="2270" spans="1:8" ht="13.5" x14ac:dyDescent="0.25">
      <c r="A2270" s="3">
        <f>TITRES_STAT!B2273</f>
        <v>45609</v>
      </c>
      <c r="B2270" s="5">
        <f>TITRES_STAT!C2273</f>
        <v>0.42</v>
      </c>
      <c r="C2270" s="5">
        <f>TITRES_STAT!D2273</f>
        <v>0.42</v>
      </c>
      <c r="D2270" s="5">
        <f>TITRES_STAT!E2273</f>
        <v>21767</v>
      </c>
      <c r="E2270" s="2">
        <f t="shared" si="140"/>
        <v>8882694</v>
      </c>
      <c r="F2270" s="5" t="str">
        <f t="shared" si="143"/>
        <v>BULLISH</v>
      </c>
      <c r="G2270" s="5" t="str">
        <f t="shared" si="142"/>
        <v>NEUTRAL</v>
      </c>
      <c r="H2270" s="5" t="str">
        <f t="shared" si="141"/>
        <v>CONFIRMED BULLISH</v>
      </c>
    </row>
    <row r="2271" spans="1:8" ht="13.5" x14ac:dyDescent="0.25">
      <c r="A2271" s="3">
        <f>TITRES_STAT!B2274</f>
        <v>45610</v>
      </c>
      <c r="B2271" s="5">
        <f>TITRES_STAT!C2274</f>
        <v>0.41</v>
      </c>
      <c r="C2271" s="5">
        <f>TITRES_STAT!D2274</f>
        <v>0.41</v>
      </c>
      <c r="D2271" s="5">
        <f>TITRES_STAT!E2274</f>
        <v>5926</v>
      </c>
      <c r="E2271" s="2">
        <f t="shared" si="140"/>
        <v>8876768</v>
      </c>
      <c r="F2271" s="5" t="str">
        <f t="shared" si="143"/>
        <v>BULLISH</v>
      </c>
      <c r="G2271" s="5" t="str">
        <f t="shared" si="142"/>
        <v>NEUTRAL</v>
      </c>
      <c r="H2271" s="5" t="str">
        <f t="shared" si="141"/>
        <v>CONFIRMED BULLISH</v>
      </c>
    </row>
    <row r="2272" spans="1:8" ht="13.5" x14ac:dyDescent="0.25">
      <c r="A2272" s="3">
        <f>TITRES_STAT!B2275</f>
        <v>45611</v>
      </c>
      <c r="B2272" s="5">
        <f>TITRES_STAT!C2275</f>
        <v>0.41</v>
      </c>
      <c r="C2272" s="5">
        <f>TITRES_STAT!D2275</f>
        <v>0.41</v>
      </c>
      <c r="D2272" s="5">
        <f>TITRES_STAT!E2275</f>
        <v>9039</v>
      </c>
      <c r="E2272" s="2">
        <f t="shared" si="140"/>
        <v>8876768</v>
      </c>
      <c r="F2272" s="5" t="str">
        <f t="shared" si="143"/>
        <v>BULLISH</v>
      </c>
      <c r="G2272" s="5" t="str">
        <f t="shared" si="142"/>
        <v>NEUTRAL</v>
      </c>
      <c r="H2272" s="5" t="str">
        <f t="shared" si="141"/>
        <v>CONFIRMED BULLISH</v>
      </c>
    </row>
    <row r="2273" spans="1:8" ht="13.5" x14ac:dyDescent="0.25">
      <c r="A2273" s="3">
        <f>TITRES_STAT!B2276</f>
        <v>45614</v>
      </c>
      <c r="B2273" s="5">
        <f>TITRES_STAT!C2276</f>
        <v>0.41</v>
      </c>
      <c r="C2273" s="5">
        <f>TITRES_STAT!D2276</f>
        <v>0.41</v>
      </c>
      <c r="D2273" s="5">
        <f>TITRES_STAT!E2276</f>
        <v>20268</v>
      </c>
      <c r="E2273" s="2">
        <f t="shared" si="140"/>
        <v>8876768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CONFIRMED BEARISH</v>
      </c>
    </row>
    <row r="2274" spans="1:8" ht="13.5" x14ac:dyDescent="0.25">
      <c r="A2274" s="3">
        <f>TITRES_STAT!B2277</f>
        <v>45615</v>
      </c>
      <c r="B2274" s="5">
        <f>TITRES_STAT!C2277</f>
        <v>0.4</v>
      </c>
      <c r="C2274" s="5">
        <f>TITRES_STAT!D2277</f>
        <v>0.4</v>
      </c>
      <c r="D2274" s="5">
        <f>TITRES_STAT!E2277</f>
        <v>3356</v>
      </c>
      <c r="E2274" s="2">
        <f t="shared" si="140"/>
        <v>8873412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CONFIRMED BEARISH</v>
      </c>
    </row>
    <row r="2275" spans="1:8" ht="13.5" x14ac:dyDescent="0.25">
      <c r="A2275" s="3">
        <f>TITRES_STAT!B2278</f>
        <v>45616</v>
      </c>
      <c r="B2275" s="5">
        <f>TITRES_STAT!C2278</f>
        <v>0.41</v>
      </c>
      <c r="C2275" s="5">
        <f>TITRES_STAT!D2278</f>
        <v>0.41</v>
      </c>
      <c r="D2275" s="5">
        <f>TITRES_STAT!E2278</f>
        <v>2016</v>
      </c>
      <c r="E2275" s="2">
        <f t="shared" si="140"/>
        <v>8875428</v>
      </c>
      <c r="F2275" s="5" t="str">
        <f t="shared" si="143"/>
        <v>BEARISH</v>
      </c>
      <c r="G2275" s="5" t="str">
        <f t="shared" si="142"/>
        <v>NEUTRAL</v>
      </c>
      <c r="H2275" s="5" t="str">
        <f t="shared" si="141"/>
        <v>CONFIRMED BEARISH</v>
      </c>
    </row>
    <row r="2276" spans="1:8" ht="13.5" x14ac:dyDescent="0.25">
      <c r="A2276" s="3">
        <f>TITRES_STAT!B2279</f>
        <v>45617</v>
      </c>
      <c r="B2276" s="5">
        <f>TITRES_STAT!C2279</f>
        <v>0.41</v>
      </c>
      <c r="C2276" s="5">
        <f>TITRES_STAT!D2279</f>
        <v>0.41</v>
      </c>
      <c r="D2276" s="5">
        <f>TITRES_STAT!E2279</f>
        <v>3648</v>
      </c>
      <c r="E2276" s="2">
        <f t="shared" si="140"/>
        <v>8875428</v>
      </c>
      <c r="F2276" s="5" t="str">
        <f t="shared" si="143"/>
        <v>BEARISH</v>
      </c>
      <c r="G2276" s="5" t="str">
        <f t="shared" si="142"/>
        <v>NEUTRAL</v>
      </c>
      <c r="H2276" s="5" t="str">
        <f t="shared" si="141"/>
        <v>NEUTRAL</v>
      </c>
    </row>
    <row r="2277" spans="1:8" ht="13.5" x14ac:dyDescent="0.25">
      <c r="A2277" s="3">
        <f>TITRES_STAT!B2280</f>
        <v>45618</v>
      </c>
      <c r="B2277" s="5">
        <f>TITRES_STAT!C2280</f>
        <v>0.41</v>
      </c>
      <c r="C2277" s="5">
        <f>TITRES_STAT!D2280</f>
        <v>0.41</v>
      </c>
      <c r="D2277" s="5">
        <f>TITRES_STAT!E2280</f>
        <v>8107</v>
      </c>
      <c r="E2277" s="2">
        <f t="shared" si="140"/>
        <v>8875428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NEUTRAL</v>
      </c>
    </row>
    <row r="2278" spans="1:8" ht="13.5" x14ac:dyDescent="0.25">
      <c r="A2278" s="3">
        <f>TITRES_STAT!B2281</f>
        <v>45621</v>
      </c>
      <c r="B2278" s="5">
        <f>TITRES_STAT!C2281</f>
        <v>0.4</v>
      </c>
      <c r="C2278" s="5">
        <f>TITRES_STAT!D2281</f>
        <v>0.4</v>
      </c>
      <c r="D2278" s="5">
        <f>TITRES_STAT!E2281</f>
        <v>17379</v>
      </c>
      <c r="E2278" s="2">
        <f t="shared" si="140"/>
        <v>8858049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CONFIRMED BEARISH</v>
      </c>
    </row>
    <row r="2279" spans="1:8" ht="13.5" x14ac:dyDescent="0.25">
      <c r="A2279" s="3">
        <f>TITRES_STAT!B2282</f>
        <v>45622</v>
      </c>
      <c r="B2279" s="5">
        <f>TITRES_STAT!C2282</f>
        <v>0.4</v>
      </c>
      <c r="C2279" s="5">
        <f>TITRES_STAT!D2282</f>
        <v>0.4</v>
      </c>
      <c r="D2279" s="5">
        <f>TITRES_STAT!E2282</f>
        <v>3001</v>
      </c>
      <c r="E2279" s="2">
        <f t="shared" si="140"/>
        <v>8858049</v>
      </c>
      <c r="F2279" s="5" t="str">
        <f t="shared" si="143"/>
        <v>BEARISH</v>
      </c>
      <c r="G2279" s="5" t="str">
        <f t="shared" si="142"/>
        <v>NEUTRAL</v>
      </c>
      <c r="H2279" s="5" t="str">
        <f t="shared" si="141"/>
        <v>NEUTRAL</v>
      </c>
    </row>
    <row r="2280" spans="1:8" ht="13.5" x14ac:dyDescent="0.25">
      <c r="A2280" s="3">
        <f>TITRES_STAT!B2283</f>
        <v>45623</v>
      </c>
      <c r="B2280" s="5">
        <f>TITRES_STAT!C2283</f>
        <v>0.4</v>
      </c>
      <c r="C2280" s="5">
        <f>TITRES_STAT!D2283</f>
        <v>0.4</v>
      </c>
      <c r="D2280" s="5">
        <f>TITRES_STAT!E2283</f>
        <v>14051</v>
      </c>
      <c r="E2280" s="2">
        <f t="shared" si="140"/>
        <v>8858049</v>
      </c>
      <c r="F2280" s="5" t="str">
        <f t="shared" si="143"/>
        <v>BEARISH</v>
      </c>
      <c r="G2280" s="5" t="str">
        <f t="shared" si="142"/>
        <v>NEUTRAL</v>
      </c>
      <c r="H2280" s="5" t="str">
        <f t="shared" si="141"/>
        <v>CONFIRMED BEARISH</v>
      </c>
    </row>
    <row r="2281" spans="1:8" ht="13.5" x14ac:dyDescent="0.25">
      <c r="A2281" s="3">
        <f>TITRES_STAT!B2284</f>
        <v>45624</v>
      </c>
      <c r="B2281" s="5">
        <f>TITRES_STAT!C2284</f>
        <v>0.4</v>
      </c>
      <c r="C2281" s="5">
        <f>TITRES_STAT!D2284</f>
        <v>0.4</v>
      </c>
      <c r="D2281" s="5">
        <f>TITRES_STAT!E2284</f>
        <v>26593</v>
      </c>
      <c r="E2281" s="2">
        <f t="shared" si="140"/>
        <v>8858049</v>
      </c>
      <c r="F2281" s="5" t="str">
        <f t="shared" si="143"/>
        <v>BEARISH</v>
      </c>
      <c r="G2281" s="5" t="str">
        <f t="shared" si="142"/>
        <v>NEUTRAL</v>
      </c>
      <c r="H2281" s="5" t="str">
        <f t="shared" si="141"/>
        <v>CONFIRMED BEARISH</v>
      </c>
    </row>
    <row r="2282" spans="1:8" ht="13.5" x14ac:dyDescent="0.25">
      <c r="A2282" s="3">
        <f>TITRES_STAT!B2285</f>
        <v>45625</v>
      </c>
      <c r="B2282" s="5">
        <f>TITRES_STAT!C2285</f>
        <v>0.4</v>
      </c>
      <c r="C2282" s="5">
        <f>TITRES_STAT!D2285</f>
        <v>0.4</v>
      </c>
      <c r="D2282" s="5">
        <f>TITRES_STAT!E2285</f>
        <v>9001</v>
      </c>
      <c r="E2282" s="2">
        <f t="shared" si="140"/>
        <v>8858049</v>
      </c>
      <c r="F2282" s="5" t="str">
        <f t="shared" si="143"/>
        <v>BEARISH</v>
      </c>
      <c r="G2282" s="5" t="str">
        <f t="shared" si="142"/>
        <v>NEUTRAL</v>
      </c>
      <c r="H2282" s="5" t="str">
        <f t="shared" si="141"/>
        <v>CONFIRMED BEARISH</v>
      </c>
    </row>
    <row r="2283" spans="1:8" ht="13.5" x14ac:dyDescent="0.25">
      <c r="A2283" s="3">
        <f>TITRES_STAT!B2286</f>
        <v>45628</v>
      </c>
      <c r="B2283" s="5">
        <f>TITRES_STAT!C2286</f>
        <v>0.4</v>
      </c>
      <c r="C2283" s="5">
        <f>TITRES_STAT!D2286</f>
        <v>0.4</v>
      </c>
      <c r="D2283" s="5">
        <f>TITRES_STAT!E2286</f>
        <v>10851</v>
      </c>
      <c r="E2283" s="2">
        <f t="shared" si="140"/>
        <v>8858049</v>
      </c>
      <c r="F2283" s="5" t="str">
        <f t="shared" si="143"/>
        <v>NEUTRAL</v>
      </c>
      <c r="G2283" s="5" t="str">
        <f t="shared" si="142"/>
        <v>NEUTRAL</v>
      </c>
      <c r="H2283" s="5" t="str">
        <f t="shared" si="141"/>
        <v>NEUTRAL</v>
      </c>
    </row>
    <row r="2284" spans="1:8" ht="13.5" x14ac:dyDescent="0.25">
      <c r="A2284" s="3">
        <f>TITRES_STAT!B2287</f>
        <v>45629</v>
      </c>
      <c r="B2284" s="5">
        <f>TITRES_STAT!C2287</f>
        <v>0.41</v>
      </c>
      <c r="C2284" s="5">
        <f>TITRES_STAT!D2287</f>
        <v>0.41</v>
      </c>
      <c r="D2284" s="5">
        <f>TITRES_STAT!E2287</f>
        <v>59644</v>
      </c>
      <c r="E2284" s="2">
        <f t="shared" si="140"/>
        <v>8917693</v>
      </c>
      <c r="F2284" s="5" t="str">
        <f t="shared" si="143"/>
        <v>BULLISH</v>
      </c>
      <c r="G2284" s="5" t="str">
        <f t="shared" si="142"/>
        <v>NEUTRAL</v>
      </c>
      <c r="H2284" s="5" t="str">
        <f t="shared" si="141"/>
        <v>CONFIRMED BULLISH</v>
      </c>
    </row>
    <row r="2285" spans="1:8" ht="13.5" x14ac:dyDescent="0.25">
      <c r="A2285" s="3">
        <f>TITRES_STAT!B2288</f>
        <v>45630</v>
      </c>
      <c r="B2285" s="5">
        <f>TITRES_STAT!C2288</f>
        <v>0.42</v>
      </c>
      <c r="C2285" s="5">
        <f>TITRES_STAT!D2288</f>
        <v>0.42</v>
      </c>
      <c r="D2285" s="5">
        <f>TITRES_STAT!E2288</f>
        <v>16500</v>
      </c>
      <c r="E2285" s="2">
        <f t="shared" si="140"/>
        <v>8934193</v>
      </c>
      <c r="F2285" s="5" t="str">
        <f t="shared" si="143"/>
        <v>BULLISH</v>
      </c>
      <c r="G2285" s="5" t="str">
        <f t="shared" si="142"/>
        <v>NEUTRAL</v>
      </c>
      <c r="H2285" s="5" t="str">
        <f t="shared" si="141"/>
        <v>CONFIRMED BULLISH</v>
      </c>
    </row>
    <row r="2286" spans="1:8" ht="13.5" x14ac:dyDescent="0.25">
      <c r="A2286" s="3">
        <f>TITRES_STAT!B2289</f>
        <v>45631</v>
      </c>
      <c r="B2286" s="5">
        <f>TITRES_STAT!C2289</f>
        <v>0.41</v>
      </c>
      <c r="C2286" s="5">
        <f>TITRES_STAT!D2289</f>
        <v>0.41</v>
      </c>
      <c r="D2286" s="5">
        <f>TITRES_STAT!E2289</f>
        <v>14140</v>
      </c>
      <c r="E2286" s="2">
        <f t="shared" si="140"/>
        <v>8920053</v>
      </c>
      <c r="F2286" s="5" t="str">
        <f t="shared" si="143"/>
        <v>BULLISH</v>
      </c>
      <c r="G2286" s="5" t="str">
        <f t="shared" si="142"/>
        <v>NEUTRAL</v>
      </c>
      <c r="H2286" s="5" t="str">
        <f t="shared" si="141"/>
        <v>CONFIRMED BULLISH</v>
      </c>
    </row>
    <row r="2287" spans="1:8" ht="13.5" x14ac:dyDescent="0.25">
      <c r="A2287" s="3">
        <f>TITRES_STAT!B2290</f>
        <v>45632</v>
      </c>
      <c r="B2287" s="5">
        <f>TITRES_STAT!C2290</f>
        <v>0.42</v>
      </c>
      <c r="C2287" s="5">
        <f>TITRES_STAT!D2290</f>
        <v>0.42</v>
      </c>
      <c r="D2287" s="5">
        <f>TITRES_STAT!E2290</f>
        <v>19260</v>
      </c>
      <c r="E2287" s="2">
        <f t="shared" si="140"/>
        <v>8939313</v>
      </c>
      <c r="F2287" s="5" t="str">
        <f t="shared" si="143"/>
        <v>BULLISH</v>
      </c>
      <c r="G2287" s="5" t="str">
        <f t="shared" si="142"/>
        <v>NEUTRAL</v>
      </c>
      <c r="H2287" s="5" t="str">
        <f t="shared" si="141"/>
        <v>CONFIRMED BULLISH</v>
      </c>
    </row>
    <row r="2288" spans="1:8" ht="13.5" x14ac:dyDescent="0.25">
      <c r="A2288" s="3">
        <f>TITRES_STAT!B2291</f>
        <v>45635</v>
      </c>
      <c r="B2288" s="5">
        <f>TITRES_STAT!C2291</f>
        <v>0.42</v>
      </c>
      <c r="C2288" s="5">
        <f>TITRES_STAT!D2291</f>
        <v>0.42</v>
      </c>
      <c r="D2288" s="5">
        <f>TITRES_STAT!E2291</f>
        <v>0</v>
      </c>
      <c r="E2288" s="2">
        <f t="shared" si="140"/>
        <v>8939313</v>
      </c>
      <c r="F2288" s="5" t="str">
        <f t="shared" si="143"/>
        <v>BULLISH</v>
      </c>
      <c r="G2288" s="5" t="str">
        <f t="shared" si="142"/>
        <v>NEUTRAL</v>
      </c>
      <c r="H2288" s="5" t="str">
        <f t="shared" si="141"/>
        <v>CONFIRMED BULLISH</v>
      </c>
    </row>
    <row r="2289" spans="1:8" ht="13.5" x14ac:dyDescent="0.25">
      <c r="A2289" s="3">
        <f>TITRES_STAT!B2292</f>
        <v>45636</v>
      </c>
      <c r="B2289" s="5">
        <f>TITRES_STAT!C2292</f>
        <v>0.41</v>
      </c>
      <c r="C2289" s="5">
        <f>TITRES_STAT!D2292</f>
        <v>0.41</v>
      </c>
      <c r="D2289" s="5">
        <f>TITRES_STAT!E2292</f>
        <v>10068</v>
      </c>
      <c r="E2289" s="2">
        <f t="shared" si="140"/>
        <v>8929245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NEUTRAL</v>
      </c>
    </row>
    <row r="2290" spans="1:8" ht="13.5" x14ac:dyDescent="0.25">
      <c r="A2290" s="3">
        <f>TITRES_STAT!B2293</f>
        <v>45637</v>
      </c>
      <c r="B2290" s="5">
        <f>TITRES_STAT!C2293</f>
        <v>0.41</v>
      </c>
      <c r="C2290" s="5">
        <f>TITRES_STAT!D2293</f>
        <v>0.41</v>
      </c>
      <c r="D2290" s="5">
        <f>TITRES_STAT!E2293</f>
        <v>0</v>
      </c>
      <c r="E2290" s="2">
        <f t="shared" si="140"/>
        <v>8929245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CONFIRMED BEARISH</v>
      </c>
    </row>
    <row r="2291" spans="1:8" ht="13.5" x14ac:dyDescent="0.25">
      <c r="A2291" s="3">
        <f>TITRES_STAT!B2294</f>
        <v>45638</v>
      </c>
      <c r="B2291" s="5">
        <f>TITRES_STAT!C2294</f>
        <v>0.41</v>
      </c>
      <c r="C2291" s="5">
        <f>TITRES_STAT!D2294</f>
        <v>0.41</v>
      </c>
      <c r="D2291" s="5">
        <f>TITRES_STAT!E2294</f>
        <v>7364</v>
      </c>
      <c r="E2291" s="2">
        <f t="shared" si="140"/>
        <v>8929245</v>
      </c>
      <c r="F2291" s="5" t="str">
        <f t="shared" si="143"/>
        <v>BULLISH</v>
      </c>
      <c r="G2291" s="5" t="str">
        <f t="shared" si="142"/>
        <v>NEUTRAL</v>
      </c>
      <c r="H2291" s="5" t="str">
        <f t="shared" si="141"/>
        <v>NEUTRAL</v>
      </c>
    </row>
    <row r="2292" spans="1:8" ht="13.5" x14ac:dyDescent="0.25">
      <c r="A2292" s="3">
        <f>TITRES_STAT!B2295</f>
        <v>45639</v>
      </c>
      <c r="B2292" s="5">
        <f>TITRES_STAT!C2295</f>
        <v>0.41</v>
      </c>
      <c r="C2292" s="5">
        <f>TITRES_STAT!D2295</f>
        <v>0.41</v>
      </c>
      <c r="D2292" s="5">
        <f>TITRES_STAT!E2295</f>
        <v>21585</v>
      </c>
      <c r="E2292" s="2">
        <f t="shared" si="140"/>
        <v>8929245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CONFIRMED BEARISH</v>
      </c>
    </row>
    <row r="2293" spans="1:8" ht="13.5" x14ac:dyDescent="0.25">
      <c r="A2293" s="3">
        <f>TITRES_STAT!B2296</f>
        <v>45642</v>
      </c>
      <c r="B2293" s="5">
        <f>TITRES_STAT!C2296</f>
        <v>0.41</v>
      </c>
      <c r="C2293" s="5">
        <f>TITRES_STAT!D2296</f>
        <v>0.41</v>
      </c>
      <c r="D2293" s="5">
        <f>TITRES_STAT!E2296</f>
        <v>3692</v>
      </c>
      <c r="E2293" s="2">
        <f t="shared" si="140"/>
        <v>8929245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CONFIRMED BEARISH</v>
      </c>
    </row>
    <row r="2294" spans="1:8" ht="13.5" x14ac:dyDescent="0.25">
      <c r="A2294" s="3">
        <f>TITRES_STAT!B2297</f>
        <v>45644</v>
      </c>
      <c r="B2294" s="5">
        <f>TITRES_STAT!C2297</f>
        <v>0.41</v>
      </c>
      <c r="C2294" s="5">
        <f>TITRES_STAT!D2297</f>
        <v>0.41</v>
      </c>
      <c r="D2294" s="5">
        <f>TITRES_STAT!E2297</f>
        <v>26446</v>
      </c>
      <c r="E2294" s="2">
        <f t="shared" si="140"/>
        <v>8929245</v>
      </c>
      <c r="F2294" s="5" t="str">
        <f t="shared" si="143"/>
        <v>NEUTRAL</v>
      </c>
      <c r="G2294" s="5" t="str">
        <f t="shared" si="142"/>
        <v>NEUTRAL</v>
      </c>
      <c r="H2294" s="5" t="str">
        <f t="shared" si="141"/>
        <v>NEUTRAL</v>
      </c>
    </row>
    <row r="2295" spans="1:8" ht="13.5" x14ac:dyDescent="0.25">
      <c r="A2295" s="3">
        <f>TITRES_STAT!B2298</f>
        <v>45645</v>
      </c>
      <c r="B2295" s="5">
        <f>TITRES_STAT!C2298</f>
        <v>0.41</v>
      </c>
      <c r="C2295" s="5">
        <f>TITRES_STAT!D2298</f>
        <v>0.41</v>
      </c>
      <c r="D2295" s="5">
        <f>TITRES_STAT!E2298</f>
        <v>8902</v>
      </c>
      <c r="E2295" s="2">
        <f t="shared" si="140"/>
        <v>8929245</v>
      </c>
      <c r="F2295" s="5" t="str">
        <f t="shared" si="143"/>
        <v>NEUTRAL</v>
      </c>
      <c r="G2295" s="5" t="str">
        <f t="shared" si="142"/>
        <v>NEUTRAL</v>
      </c>
      <c r="H2295" s="5" t="str">
        <f t="shared" si="141"/>
        <v>NEUTRAL</v>
      </c>
    </row>
    <row r="2296" spans="1:8" ht="13.5" x14ac:dyDescent="0.25">
      <c r="A2296" s="3">
        <f>TITRES_STAT!B2299</f>
        <v>45646</v>
      </c>
      <c r="B2296" s="5">
        <f>TITRES_STAT!C2299</f>
        <v>0.41</v>
      </c>
      <c r="C2296" s="5">
        <f>TITRES_STAT!D2299</f>
        <v>0.41</v>
      </c>
      <c r="D2296" s="5">
        <f>TITRES_STAT!E2299</f>
        <v>37439</v>
      </c>
      <c r="E2296" s="2">
        <f t="shared" si="140"/>
        <v>8929245</v>
      </c>
      <c r="F2296" s="5" t="str">
        <f t="shared" si="143"/>
        <v>NEUTRAL</v>
      </c>
      <c r="G2296" s="5" t="str">
        <f t="shared" si="142"/>
        <v>NEUTRAL</v>
      </c>
      <c r="H2296" s="5" t="str">
        <f t="shared" si="141"/>
        <v>NEUTRAL</v>
      </c>
    </row>
    <row r="2297" spans="1:8" ht="13.5" x14ac:dyDescent="0.25">
      <c r="A2297" s="3">
        <f>TITRES_STAT!B2300</f>
        <v>45649</v>
      </c>
      <c r="B2297" s="5">
        <f>TITRES_STAT!C2300</f>
        <v>0.41</v>
      </c>
      <c r="C2297" s="5">
        <f>TITRES_STAT!D2300</f>
        <v>0.41</v>
      </c>
      <c r="D2297" s="5">
        <f>TITRES_STAT!E2300</f>
        <v>2460</v>
      </c>
      <c r="E2297" s="2">
        <f t="shared" si="140"/>
        <v>8929245</v>
      </c>
      <c r="F2297" s="5" t="str">
        <f t="shared" si="143"/>
        <v>NEUTRAL</v>
      </c>
      <c r="G2297" s="5" t="str">
        <f t="shared" si="142"/>
        <v>NEUTRAL</v>
      </c>
      <c r="H2297" s="5" t="str">
        <f t="shared" si="141"/>
        <v>NEUTRAL</v>
      </c>
    </row>
    <row r="2298" spans="1:8" ht="13.5" x14ac:dyDescent="0.25">
      <c r="A2298" s="3">
        <f>TITRES_STAT!B2301</f>
        <v>45650</v>
      </c>
      <c r="B2298" s="5">
        <f>TITRES_STAT!C2301</f>
        <v>0.41</v>
      </c>
      <c r="C2298" s="5">
        <f>TITRES_STAT!D2301</f>
        <v>0.41</v>
      </c>
      <c r="D2298" s="5">
        <f>TITRES_STAT!E2301</f>
        <v>20641</v>
      </c>
      <c r="E2298" s="2">
        <f t="shared" si="140"/>
        <v>8929245</v>
      </c>
      <c r="F2298" s="5" t="str">
        <f t="shared" si="143"/>
        <v>NEUTRAL</v>
      </c>
      <c r="G2298" s="5" t="str">
        <f t="shared" si="142"/>
        <v>NEUTRAL</v>
      </c>
      <c r="H2298" s="5" t="str">
        <f t="shared" si="141"/>
        <v>NEUTRAL</v>
      </c>
    </row>
    <row r="2299" spans="1:8" ht="13.5" x14ac:dyDescent="0.25">
      <c r="A2299" s="3">
        <f>TITRES_STAT!B2302</f>
        <v>45651</v>
      </c>
      <c r="B2299" s="5">
        <f>TITRES_STAT!C2302</f>
        <v>0.41</v>
      </c>
      <c r="C2299" s="5">
        <f>TITRES_STAT!D2302</f>
        <v>0.41</v>
      </c>
      <c r="D2299" s="5">
        <f>TITRES_STAT!E2302</f>
        <v>3300</v>
      </c>
      <c r="E2299" s="2">
        <f t="shared" si="140"/>
        <v>8929245</v>
      </c>
      <c r="F2299" s="5" t="str">
        <f t="shared" si="143"/>
        <v>NEUTRAL</v>
      </c>
      <c r="G2299" s="5" t="str">
        <f t="shared" si="142"/>
        <v>NEUTRAL</v>
      </c>
      <c r="H2299" s="5" t="str">
        <f t="shared" si="141"/>
        <v>NEUTRAL</v>
      </c>
    </row>
    <row r="2300" spans="1:8" ht="13.5" x14ac:dyDescent="0.25">
      <c r="A2300" s="3">
        <f>TITRES_STAT!B2303</f>
        <v>45652</v>
      </c>
      <c r="B2300" s="5">
        <f>TITRES_STAT!C2303</f>
        <v>0.4</v>
      </c>
      <c r="C2300" s="5">
        <f>TITRES_STAT!D2303</f>
        <v>0.4</v>
      </c>
      <c r="D2300" s="5">
        <f>TITRES_STAT!E2303</f>
        <v>6078</v>
      </c>
      <c r="E2300" s="2">
        <f t="shared" si="140"/>
        <v>8923167</v>
      </c>
      <c r="F2300" s="5" t="str">
        <f t="shared" si="143"/>
        <v>BEARISH</v>
      </c>
      <c r="G2300" s="5" t="str">
        <f t="shared" si="142"/>
        <v>NEUTRAL</v>
      </c>
      <c r="H2300" s="5" t="str">
        <f t="shared" si="141"/>
        <v>CONFIRMED BEARISH</v>
      </c>
    </row>
    <row r="2301" spans="1:8" ht="13.5" x14ac:dyDescent="0.25">
      <c r="A2301" s="3">
        <f>TITRES_STAT!B2304</f>
        <v>45653</v>
      </c>
      <c r="B2301" s="5">
        <f>TITRES_STAT!C2304</f>
        <v>0.4</v>
      </c>
      <c r="C2301" s="5">
        <f>TITRES_STAT!D2304</f>
        <v>0.4</v>
      </c>
      <c r="D2301" s="5">
        <f>TITRES_STAT!E2304</f>
        <v>17108</v>
      </c>
      <c r="E2301" s="2">
        <f t="shared" si="140"/>
        <v>8923167</v>
      </c>
      <c r="F2301" s="5" t="str">
        <f t="shared" si="143"/>
        <v>BEARISH</v>
      </c>
      <c r="G2301" s="5" t="str">
        <f t="shared" si="142"/>
        <v>NEUTRAL</v>
      </c>
      <c r="H2301" s="5" t="str">
        <f t="shared" si="141"/>
        <v>CONFIRMED BEARISH</v>
      </c>
    </row>
    <row r="2302" spans="1:8" ht="13.5" x14ac:dyDescent="0.25">
      <c r="A2302" s="3">
        <f>TITRES_STAT!B2305</f>
        <v>45656</v>
      </c>
      <c r="B2302" s="5">
        <f>TITRES_STAT!C2305</f>
        <v>0.4</v>
      </c>
      <c r="C2302" s="5">
        <f>TITRES_STAT!D2305</f>
        <v>0.4</v>
      </c>
      <c r="D2302" s="5">
        <f>TITRES_STAT!E2305</f>
        <v>30640</v>
      </c>
      <c r="E2302" s="2">
        <f t="shared" si="140"/>
        <v>8923167</v>
      </c>
      <c r="F2302" s="5" t="str">
        <f t="shared" si="143"/>
        <v>BEARISH</v>
      </c>
      <c r="G2302" s="5" t="str">
        <f t="shared" si="142"/>
        <v>NEUTRAL</v>
      </c>
      <c r="H2302" s="5" t="str">
        <f t="shared" si="141"/>
        <v>CONFIRMED BEARISH</v>
      </c>
    </row>
    <row r="2303" spans="1:8" ht="13.5" x14ac:dyDescent="0.25">
      <c r="A2303" s="3">
        <f>TITRES_STAT!B2306</f>
        <v>45657</v>
      </c>
      <c r="B2303" s="5">
        <f>TITRES_STAT!C2306</f>
        <v>0.41</v>
      </c>
      <c r="C2303" s="5">
        <f>TITRES_STAT!D2306</f>
        <v>0.41</v>
      </c>
      <c r="D2303" s="5">
        <f>TITRES_STAT!E2306</f>
        <v>63447</v>
      </c>
      <c r="E2303" s="2">
        <f t="shared" si="140"/>
        <v>8986614</v>
      </c>
      <c r="F2303" s="5" t="str">
        <f t="shared" si="143"/>
        <v>BULLISH</v>
      </c>
      <c r="G2303" s="5" t="str">
        <f t="shared" si="142"/>
        <v>NEUTRAL</v>
      </c>
      <c r="H2303" s="5" t="str">
        <f t="shared" si="141"/>
        <v>NEUTRAL</v>
      </c>
    </row>
    <row r="2304" spans="1:8" ht="13.5" x14ac:dyDescent="0.25">
      <c r="A2304" s="3">
        <f>TITRES_STAT!B2307</f>
        <v>45659</v>
      </c>
      <c r="B2304" s="5">
        <f>TITRES_STAT!C2307</f>
        <v>0.41</v>
      </c>
      <c r="C2304" s="5">
        <f>TITRES_STAT!D2307</f>
        <v>0.41</v>
      </c>
      <c r="D2304" s="5">
        <f>TITRES_STAT!E2307</f>
        <v>12066</v>
      </c>
      <c r="E2304" s="2">
        <f t="shared" si="140"/>
        <v>8986614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NEUTRAL</v>
      </c>
    </row>
    <row r="2305" spans="1:8" ht="13.5" x14ac:dyDescent="0.25">
      <c r="A2305" s="3">
        <f>TITRES_STAT!B2308</f>
        <v>45660</v>
      </c>
      <c r="B2305" s="5">
        <f>TITRES_STAT!C2308</f>
        <v>0.4</v>
      </c>
      <c r="C2305" s="5">
        <f>TITRES_STAT!D2308</f>
        <v>0.4</v>
      </c>
      <c r="D2305" s="5">
        <f>TITRES_STAT!E2308</f>
        <v>49698</v>
      </c>
      <c r="E2305" s="2">
        <f t="shared" si="140"/>
        <v>8936916</v>
      </c>
      <c r="F2305" s="5" t="str">
        <f t="shared" si="143"/>
        <v>BULLISH</v>
      </c>
      <c r="G2305" s="5" t="str">
        <f t="shared" si="142"/>
        <v>NEUTRAL</v>
      </c>
      <c r="H2305" s="5" t="str">
        <f t="shared" si="141"/>
        <v>NEUTRAL</v>
      </c>
    </row>
    <row r="2306" spans="1:8" ht="13.5" x14ac:dyDescent="0.25">
      <c r="A2306" s="3">
        <f>TITRES_STAT!B2309</f>
        <v>45663</v>
      </c>
      <c r="B2306" s="5">
        <f>TITRES_STAT!C2309</f>
        <v>0.4</v>
      </c>
      <c r="C2306" s="5">
        <f>TITRES_STAT!D2309</f>
        <v>0.4</v>
      </c>
      <c r="D2306" s="5">
        <f>TITRES_STAT!E2309</f>
        <v>2711</v>
      </c>
      <c r="E2306" s="2">
        <f t="shared" si="140"/>
        <v>8936916</v>
      </c>
      <c r="F2306" s="5" t="str">
        <f t="shared" si="143"/>
        <v>BULLISH</v>
      </c>
      <c r="G2306" s="5" t="str">
        <f t="shared" si="142"/>
        <v>NEUTRAL</v>
      </c>
      <c r="H2306" s="5" t="str">
        <f t="shared" si="141"/>
        <v>NEUTRAL</v>
      </c>
    </row>
    <row r="2307" spans="1:8" ht="13.5" x14ac:dyDescent="0.25">
      <c r="A2307" s="3">
        <f>TITRES_STAT!B2310</f>
        <v>45664</v>
      </c>
      <c r="B2307" s="5">
        <f>TITRES_STAT!C2310</f>
        <v>0.4</v>
      </c>
      <c r="C2307" s="5">
        <f>TITRES_STAT!D2310</f>
        <v>0.4</v>
      </c>
      <c r="D2307" s="5">
        <f>TITRES_STAT!E2310</f>
        <v>1107</v>
      </c>
      <c r="E2307" s="2">
        <f t="shared" si="140"/>
        <v>8936916</v>
      </c>
      <c r="F2307" s="5" t="str">
        <f t="shared" si="143"/>
        <v>BULLISH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45665</v>
      </c>
      <c r="B2308" s="5">
        <f>TITRES_STAT!C2311</f>
        <v>0.39</v>
      </c>
      <c r="C2308" s="5">
        <f>TITRES_STAT!D2311</f>
        <v>0.39</v>
      </c>
      <c r="D2308" s="5">
        <f>TITRES_STAT!E2311</f>
        <v>233516</v>
      </c>
      <c r="E2308" s="2">
        <f t="shared" ref="E2308:E2371" si="144">IF(B2308&gt;B2307, E2307+D2308, IF(B2308&lt;B2307, E2307-D2308, E2307))</f>
        <v>8703400</v>
      </c>
      <c r="F2308" s="5" t="str">
        <f t="shared" si="143"/>
        <v>BEARISH</v>
      </c>
      <c r="G2308" s="5" t="str">
        <f t="shared" si="142"/>
        <v>WEAK</v>
      </c>
      <c r="H2308" s="5" t="str">
        <f t="shared" si="141"/>
        <v>CONFIRMED BEARISH</v>
      </c>
    </row>
    <row r="2309" spans="1:8" ht="13.5" x14ac:dyDescent="0.25">
      <c r="A2309" s="3">
        <f>TITRES_STAT!B2312</f>
        <v>45666</v>
      </c>
      <c r="B2309" s="5">
        <f>TITRES_STAT!C2312</f>
        <v>0.39</v>
      </c>
      <c r="C2309" s="5">
        <f>TITRES_STAT!D2312</f>
        <v>0.39</v>
      </c>
      <c r="D2309" s="5">
        <f>TITRES_STAT!E2312</f>
        <v>206</v>
      </c>
      <c r="E2309" s="2">
        <f t="shared" si="144"/>
        <v>8703400</v>
      </c>
      <c r="F2309" s="5" t="str">
        <f t="shared" si="143"/>
        <v>BEARISH</v>
      </c>
      <c r="G2309" s="5" t="str">
        <f t="shared" si="142"/>
        <v>WEAK</v>
      </c>
      <c r="H2309" s="5" t="str">
        <f t="shared" si="141"/>
        <v>CONFIRMED BEARISH</v>
      </c>
    </row>
    <row r="2310" spans="1:8" ht="13.5" x14ac:dyDescent="0.25">
      <c r="A2310" s="3">
        <f>TITRES_STAT!B2313</f>
        <v>45667</v>
      </c>
      <c r="B2310" s="5">
        <f>TITRES_STAT!C2313</f>
        <v>0.39</v>
      </c>
      <c r="C2310" s="5">
        <f>TITRES_STAT!D2313</f>
        <v>0.39</v>
      </c>
      <c r="D2310" s="5">
        <f>TITRES_STAT!E2313</f>
        <v>161287</v>
      </c>
      <c r="E2310" s="2">
        <f t="shared" si="144"/>
        <v>8703400</v>
      </c>
      <c r="F2310" s="5" t="str">
        <f t="shared" si="143"/>
        <v>BEARISH</v>
      </c>
      <c r="G2310" s="5" t="str">
        <f t="shared" si="142"/>
        <v>WEAK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5">
        <f>TITRES_STAT!C2314</f>
        <v>0.4</v>
      </c>
      <c r="C2311" s="5">
        <f>TITRES_STAT!D2314</f>
        <v>0.4</v>
      </c>
      <c r="D2311" s="5">
        <f>TITRES_STAT!E2314</f>
        <v>42273</v>
      </c>
      <c r="E2311" s="2">
        <f t="shared" si="144"/>
        <v>8745673</v>
      </c>
      <c r="F2311" s="5" t="str">
        <f t="shared" si="143"/>
        <v>BEARISH</v>
      </c>
      <c r="G2311" s="5" t="str">
        <f t="shared" ref="G2311:G2374" si="146">IF((E2311-E2306)/E2306 &gt; 0.02, "STRONG",
 IF((E2311-E2306)/E2306 &lt; -0.02, "WEAK", "NEUTRAL"))</f>
        <v>WEAK</v>
      </c>
      <c r="H2311" s="5" t="str">
        <f t="shared" si="145"/>
        <v>NEUTRAL</v>
      </c>
    </row>
    <row r="2312" spans="1:8" ht="13.5" x14ac:dyDescent="0.25">
      <c r="A2312" s="3">
        <f>TITRES_STAT!B2315</f>
        <v>45671</v>
      </c>
      <c r="B2312" s="5">
        <f>TITRES_STAT!C2315</f>
        <v>0.39</v>
      </c>
      <c r="C2312" s="5">
        <f>TITRES_STAT!D2315</f>
        <v>0.39</v>
      </c>
      <c r="D2312" s="5">
        <f>TITRES_STAT!E2315</f>
        <v>24429</v>
      </c>
      <c r="E2312" s="2">
        <f t="shared" si="144"/>
        <v>8721244</v>
      </c>
      <c r="F2312" s="5" t="str">
        <f t="shared" ref="F2312:F2375" si="147">IF(E2312&gt;E2307,"BULLISH",IF(E2312&lt;E2307,"BEARISH","NEUTRAL"))</f>
        <v>BEARISH</v>
      </c>
      <c r="G2312" s="5" t="str">
        <f t="shared" si="146"/>
        <v>WEAK</v>
      </c>
      <c r="H2312" s="5" t="str">
        <f t="shared" si="145"/>
        <v>CONFIRMED BEARISH</v>
      </c>
    </row>
    <row r="2313" spans="1:8" ht="13.5" x14ac:dyDescent="0.25">
      <c r="A2313" s="3">
        <f>TITRES_STAT!B2316</f>
        <v>45672</v>
      </c>
      <c r="B2313" s="5">
        <f>TITRES_STAT!C2316</f>
        <v>0.4</v>
      </c>
      <c r="C2313" s="5">
        <f>TITRES_STAT!D2316</f>
        <v>0.4</v>
      </c>
      <c r="D2313" s="5">
        <f>TITRES_STAT!E2316</f>
        <v>89843</v>
      </c>
      <c r="E2313" s="2">
        <f t="shared" si="144"/>
        <v>8811087</v>
      </c>
      <c r="F2313" s="5" t="str">
        <f t="shared" si="147"/>
        <v>BULLISH</v>
      </c>
      <c r="G2313" s="5" t="str">
        <f t="shared" si="146"/>
        <v>NEUTRAL</v>
      </c>
      <c r="H2313" s="5" t="str">
        <f t="shared" si="145"/>
        <v>CONFIRMED BULLISH</v>
      </c>
    </row>
    <row r="2314" spans="1:8" ht="13.5" x14ac:dyDescent="0.25">
      <c r="A2314" s="3">
        <f>TITRES_STAT!B2317</f>
        <v>45673</v>
      </c>
      <c r="B2314" s="5">
        <f>TITRES_STAT!C2317</f>
        <v>0.4</v>
      </c>
      <c r="C2314" s="5">
        <f>TITRES_STAT!D2317</f>
        <v>0.4</v>
      </c>
      <c r="D2314" s="5">
        <f>TITRES_STAT!E2317</f>
        <v>10010</v>
      </c>
      <c r="E2314" s="2">
        <f t="shared" si="144"/>
        <v>8811087</v>
      </c>
      <c r="F2314" s="5" t="str">
        <f t="shared" si="147"/>
        <v>BULLISH</v>
      </c>
      <c r="G2314" s="5" t="str">
        <f t="shared" si="146"/>
        <v>NEUTRAL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0.4</v>
      </c>
      <c r="C2315" s="5">
        <f>TITRES_STAT!D2318</f>
        <v>0.4</v>
      </c>
      <c r="D2315" s="5">
        <f>TITRES_STAT!E2318</f>
        <v>19822</v>
      </c>
      <c r="E2315" s="2">
        <f t="shared" si="144"/>
        <v>8811087</v>
      </c>
      <c r="F2315" s="5" t="str">
        <f t="shared" si="147"/>
        <v>BULLISH</v>
      </c>
      <c r="G2315" s="5" t="str">
        <f t="shared" si="146"/>
        <v>NEUTRAL</v>
      </c>
      <c r="H2315" s="5" t="str">
        <f t="shared" si="145"/>
        <v>CONFIRMED BULLISH</v>
      </c>
    </row>
    <row r="2316" spans="1:8" ht="13.5" x14ac:dyDescent="0.25">
      <c r="A2316" s="3">
        <f>TITRES_STAT!B2319</f>
        <v>45677</v>
      </c>
      <c r="B2316" s="5">
        <f>TITRES_STAT!C2319</f>
        <v>0.4</v>
      </c>
      <c r="C2316" s="5">
        <f>TITRES_STAT!D2319</f>
        <v>0.4</v>
      </c>
      <c r="D2316" s="5">
        <f>TITRES_STAT!E2319</f>
        <v>38800</v>
      </c>
      <c r="E2316" s="2">
        <f t="shared" si="144"/>
        <v>8811087</v>
      </c>
      <c r="F2316" s="5" t="str">
        <f t="shared" si="147"/>
        <v>BULLISH</v>
      </c>
      <c r="G2316" s="5" t="str">
        <f t="shared" si="146"/>
        <v>NEUTRAL</v>
      </c>
      <c r="H2316" s="5" t="str">
        <f t="shared" si="145"/>
        <v>NEUTRAL</v>
      </c>
    </row>
    <row r="2317" spans="1:8" ht="13.5" x14ac:dyDescent="0.25">
      <c r="A2317" s="3">
        <f>TITRES_STAT!B2320</f>
        <v>45678</v>
      </c>
      <c r="B2317" s="5">
        <f>TITRES_STAT!C2320</f>
        <v>0.39</v>
      </c>
      <c r="C2317" s="5">
        <f>TITRES_STAT!D2320</f>
        <v>0.39</v>
      </c>
      <c r="D2317" s="5">
        <f>TITRES_STAT!E2320</f>
        <v>9100</v>
      </c>
      <c r="E2317" s="2">
        <f t="shared" si="144"/>
        <v>8801987</v>
      </c>
      <c r="F2317" s="5" t="str">
        <f t="shared" si="147"/>
        <v>BULLISH</v>
      </c>
      <c r="G2317" s="5" t="str">
        <f t="shared" si="146"/>
        <v>NEUTRAL</v>
      </c>
      <c r="H2317" s="5" t="str">
        <f t="shared" si="145"/>
        <v>NEUTRAL</v>
      </c>
    </row>
    <row r="2318" spans="1:8" ht="13.5" x14ac:dyDescent="0.25">
      <c r="A2318" s="3">
        <f>TITRES_STAT!B2321</f>
        <v>45679</v>
      </c>
      <c r="B2318" s="5">
        <f>TITRES_STAT!C2321</f>
        <v>0.4</v>
      </c>
      <c r="C2318" s="5">
        <f>TITRES_STAT!D2321</f>
        <v>0.4</v>
      </c>
      <c r="D2318" s="5">
        <f>TITRES_STAT!E2321</f>
        <v>32876</v>
      </c>
      <c r="E2318" s="2">
        <f t="shared" si="144"/>
        <v>8834863</v>
      </c>
      <c r="F2318" s="5" t="str">
        <f t="shared" si="147"/>
        <v>BULLISH</v>
      </c>
      <c r="G2318" s="5" t="str">
        <f t="shared" si="146"/>
        <v>NEUTRAL</v>
      </c>
      <c r="H2318" s="5" t="str">
        <f t="shared" si="145"/>
        <v>NEUTRAL</v>
      </c>
    </row>
    <row r="2319" spans="1:8" ht="13.5" x14ac:dyDescent="0.25">
      <c r="A2319" s="3">
        <f>TITRES_STAT!B2322</f>
        <v>45680</v>
      </c>
      <c r="B2319" s="5">
        <f>TITRES_STAT!C2322</f>
        <v>0.4</v>
      </c>
      <c r="C2319" s="5">
        <f>TITRES_STAT!D2322</f>
        <v>0.4</v>
      </c>
      <c r="D2319" s="5">
        <f>TITRES_STAT!E2322</f>
        <v>4700</v>
      </c>
      <c r="E2319" s="2">
        <f t="shared" si="144"/>
        <v>8834863</v>
      </c>
      <c r="F2319" s="5" t="str">
        <f t="shared" si="147"/>
        <v>BULLISH</v>
      </c>
      <c r="G2319" s="5" t="str">
        <f t="shared" si="146"/>
        <v>NEUTRAL</v>
      </c>
      <c r="H2319" s="5" t="str">
        <f t="shared" si="145"/>
        <v>NEUTRAL</v>
      </c>
    </row>
    <row r="2320" spans="1:8" ht="13.5" x14ac:dyDescent="0.25">
      <c r="A2320" s="3">
        <f>TITRES_STAT!B2323</f>
        <v>45681</v>
      </c>
      <c r="B2320" s="5">
        <f>TITRES_STAT!C2323</f>
        <v>0.4</v>
      </c>
      <c r="C2320" s="5">
        <f>TITRES_STAT!D2323</f>
        <v>0.4</v>
      </c>
      <c r="D2320" s="5">
        <f>TITRES_STAT!E2323</f>
        <v>96421</v>
      </c>
      <c r="E2320" s="2">
        <f t="shared" si="144"/>
        <v>8834863</v>
      </c>
      <c r="F2320" s="5" t="str">
        <f t="shared" si="147"/>
        <v>BULLISH</v>
      </c>
      <c r="G2320" s="5" t="str">
        <f t="shared" si="146"/>
        <v>NEUTRAL</v>
      </c>
      <c r="H2320" s="5" t="str">
        <f t="shared" si="145"/>
        <v>NEUTRAL</v>
      </c>
    </row>
    <row r="2321" spans="1:8" ht="13.5" x14ac:dyDescent="0.25">
      <c r="A2321" s="3">
        <f>TITRES_STAT!B2324</f>
        <v>45684</v>
      </c>
      <c r="B2321" s="5">
        <f>TITRES_STAT!C2324</f>
        <v>0.4</v>
      </c>
      <c r="C2321" s="5">
        <f>TITRES_STAT!D2324</f>
        <v>0.4</v>
      </c>
      <c r="D2321" s="5">
        <f>TITRES_STAT!E2324</f>
        <v>116507</v>
      </c>
      <c r="E2321" s="2">
        <f t="shared" si="144"/>
        <v>8834863</v>
      </c>
      <c r="F2321" s="5" t="str">
        <f t="shared" si="147"/>
        <v>BULLISH</v>
      </c>
      <c r="G2321" s="5" t="str">
        <f t="shared" si="146"/>
        <v>NEUTRAL</v>
      </c>
      <c r="H2321" s="5" t="str">
        <f t="shared" si="145"/>
        <v>NEUTRAL</v>
      </c>
    </row>
    <row r="2322" spans="1:8" ht="13.5" x14ac:dyDescent="0.25">
      <c r="A2322" s="3">
        <f>TITRES_STAT!B2325</f>
        <v>45685</v>
      </c>
      <c r="B2322" s="5">
        <f>TITRES_STAT!C2325</f>
        <v>0.4</v>
      </c>
      <c r="C2322" s="5">
        <f>TITRES_STAT!D2325</f>
        <v>0.4</v>
      </c>
      <c r="D2322" s="5">
        <f>TITRES_STAT!E2325</f>
        <v>32378</v>
      </c>
      <c r="E2322" s="2">
        <f t="shared" si="144"/>
        <v>8834863</v>
      </c>
      <c r="F2322" s="5" t="str">
        <f t="shared" si="147"/>
        <v>BULLISH</v>
      </c>
      <c r="G2322" s="5" t="str">
        <f t="shared" si="146"/>
        <v>NEUTRAL</v>
      </c>
      <c r="H2322" s="5" t="str">
        <f t="shared" si="145"/>
        <v>CONFIRMED BULLISH</v>
      </c>
    </row>
    <row r="2323" spans="1:8" ht="13.5" x14ac:dyDescent="0.25">
      <c r="A2323" s="3">
        <f>TITRES_STAT!B2326</f>
        <v>45686</v>
      </c>
      <c r="B2323" s="5">
        <f>TITRES_STAT!C2326</f>
        <v>0.4</v>
      </c>
      <c r="C2323" s="5">
        <f>TITRES_STAT!D2326</f>
        <v>0.4</v>
      </c>
      <c r="D2323" s="5">
        <f>TITRES_STAT!E2326</f>
        <v>54250</v>
      </c>
      <c r="E2323" s="2">
        <f t="shared" si="144"/>
        <v>8834863</v>
      </c>
      <c r="F2323" s="5" t="str">
        <f t="shared" si="147"/>
        <v>NEUTRAL</v>
      </c>
      <c r="G2323" s="5" t="str">
        <f t="shared" si="146"/>
        <v>NEUTRAL</v>
      </c>
      <c r="H2323" s="5" t="str">
        <f t="shared" si="145"/>
        <v>NEUTRAL</v>
      </c>
    </row>
    <row r="2324" spans="1:8" ht="13.5" x14ac:dyDescent="0.25">
      <c r="A2324" s="3">
        <f>TITRES_STAT!B2327</f>
        <v>45687</v>
      </c>
      <c r="B2324" s="5">
        <f>TITRES_STAT!C2327</f>
        <v>0.4</v>
      </c>
      <c r="C2324" s="5">
        <f>TITRES_STAT!D2327</f>
        <v>0.4</v>
      </c>
      <c r="D2324" s="5">
        <f>TITRES_STAT!E2327</f>
        <v>4722</v>
      </c>
      <c r="E2324" s="2">
        <f t="shared" si="144"/>
        <v>8834863</v>
      </c>
      <c r="F2324" s="5" t="str">
        <f t="shared" si="147"/>
        <v>NEUTRAL</v>
      </c>
      <c r="G2324" s="5" t="str">
        <f t="shared" si="146"/>
        <v>NEUTRAL</v>
      </c>
      <c r="H2324" s="5" t="str">
        <f t="shared" si="145"/>
        <v>NEUTRAL</v>
      </c>
    </row>
    <row r="2325" spans="1:8" ht="13.5" x14ac:dyDescent="0.25">
      <c r="A2325" s="3">
        <f>TITRES_STAT!B2328</f>
        <v>45688</v>
      </c>
      <c r="B2325" s="5">
        <f>TITRES_STAT!C2328</f>
        <v>0.4</v>
      </c>
      <c r="C2325" s="5">
        <f>TITRES_STAT!D2328</f>
        <v>0.4</v>
      </c>
      <c r="D2325" s="5">
        <f>TITRES_STAT!E2328</f>
        <v>2211</v>
      </c>
      <c r="E2325" s="2">
        <f t="shared" si="144"/>
        <v>8834863</v>
      </c>
      <c r="F2325" s="5" t="str">
        <f t="shared" si="147"/>
        <v>NEUTRAL</v>
      </c>
      <c r="G2325" s="5" t="str">
        <f t="shared" si="146"/>
        <v>NEUTRAL</v>
      </c>
      <c r="H2325" s="5" t="str">
        <f t="shared" si="145"/>
        <v>NEUTRAL</v>
      </c>
    </row>
    <row r="2326" spans="1:8" ht="13.5" x14ac:dyDescent="0.25">
      <c r="A2326" s="3">
        <f>TITRES_STAT!B2329</f>
        <v>45691</v>
      </c>
      <c r="B2326" s="5">
        <f>TITRES_STAT!C2329</f>
        <v>0.4</v>
      </c>
      <c r="C2326" s="5">
        <f>TITRES_STAT!D2329</f>
        <v>0.4</v>
      </c>
      <c r="D2326" s="5">
        <f>TITRES_STAT!E2329</f>
        <v>3110</v>
      </c>
      <c r="E2326" s="2">
        <f t="shared" si="144"/>
        <v>8834863</v>
      </c>
      <c r="F2326" s="5" t="str">
        <f t="shared" si="147"/>
        <v>NEUTRAL</v>
      </c>
      <c r="G2326" s="5" t="str">
        <f t="shared" si="146"/>
        <v>NEUTRAL</v>
      </c>
      <c r="H2326" s="5" t="str">
        <f t="shared" si="145"/>
        <v>NEUTRAL</v>
      </c>
    </row>
    <row r="2327" spans="1:8" ht="13.5" x14ac:dyDescent="0.25">
      <c r="A2327" s="3">
        <f>TITRES_STAT!B2330</f>
        <v>45692</v>
      </c>
      <c r="B2327" s="5">
        <f>TITRES_STAT!C2330</f>
        <v>0.39</v>
      </c>
      <c r="C2327" s="5">
        <f>TITRES_STAT!D2330</f>
        <v>0.39</v>
      </c>
      <c r="D2327" s="5">
        <f>TITRES_STAT!E2330</f>
        <v>9850</v>
      </c>
      <c r="E2327" s="2">
        <f t="shared" si="144"/>
        <v>8825013</v>
      </c>
      <c r="F2327" s="5" t="str">
        <f t="shared" si="147"/>
        <v>BEARISH</v>
      </c>
      <c r="G2327" s="5" t="str">
        <f t="shared" si="146"/>
        <v>NEUTRAL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0.4</v>
      </c>
      <c r="C2328" s="5">
        <f>TITRES_STAT!D2331</f>
        <v>0.4</v>
      </c>
      <c r="D2328" s="5">
        <f>TITRES_STAT!E2331</f>
        <v>111</v>
      </c>
      <c r="E2328" s="2">
        <f t="shared" si="144"/>
        <v>8825124</v>
      </c>
      <c r="F2328" s="5" t="str">
        <f t="shared" si="147"/>
        <v>BEARISH</v>
      </c>
      <c r="G2328" s="5" t="str">
        <f t="shared" si="146"/>
        <v>NEUTRAL</v>
      </c>
      <c r="H2328" s="5" t="str">
        <f t="shared" si="145"/>
        <v>NEUTRAL</v>
      </c>
    </row>
    <row r="2329" spans="1:8" ht="13.5" x14ac:dyDescent="0.25">
      <c r="A2329" s="3">
        <f>TITRES_STAT!B2332</f>
        <v>45694</v>
      </c>
      <c r="B2329" s="5">
        <f>TITRES_STAT!C2332</f>
        <v>0.4</v>
      </c>
      <c r="C2329" s="5">
        <f>TITRES_STAT!D2332</f>
        <v>0.4</v>
      </c>
      <c r="D2329" s="5">
        <f>TITRES_STAT!E2332</f>
        <v>233</v>
      </c>
      <c r="E2329" s="2">
        <f t="shared" si="144"/>
        <v>8825124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NEUTRAL</v>
      </c>
    </row>
    <row r="2330" spans="1:8" ht="13.5" x14ac:dyDescent="0.25">
      <c r="A2330" s="3">
        <f>TITRES_STAT!B2333</f>
        <v>45695</v>
      </c>
      <c r="B2330" s="5">
        <f>TITRES_STAT!C2333</f>
        <v>0.4</v>
      </c>
      <c r="C2330" s="5">
        <f>TITRES_STAT!D2333</f>
        <v>0.4</v>
      </c>
      <c r="D2330" s="5">
        <f>TITRES_STAT!E2333</f>
        <v>111</v>
      </c>
      <c r="E2330" s="2">
        <f t="shared" si="144"/>
        <v>8825124</v>
      </c>
      <c r="F2330" s="5" t="str">
        <f t="shared" si="147"/>
        <v>BEARISH</v>
      </c>
      <c r="G2330" s="5" t="str">
        <f t="shared" si="146"/>
        <v>NEUTRAL</v>
      </c>
      <c r="H2330" s="5" t="str">
        <f t="shared" si="145"/>
        <v>NEUTRAL</v>
      </c>
    </row>
    <row r="2331" spans="1:8" ht="13.5" x14ac:dyDescent="0.25">
      <c r="A2331" s="3">
        <f>TITRES_STAT!B2334</f>
        <v>45698</v>
      </c>
      <c r="B2331" s="5">
        <f>TITRES_STAT!C2334</f>
        <v>0.4</v>
      </c>
      <c r="C2331" s="5">
        <f>TITRES_STAT!D2334</f>
        <v>0.4</v>
      </c>
      <c r="D2331" s="5">
        <f>TITRES_STAT!E2334</f>
        <v>722</v>
      </c>
      <c r="E2331" s="2">
        <f t="shared" si="144"/>
        <v>8825124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NEUTRAL</v>
      </c>
    </row>
    <row r="2332" spans="1:8" ht="13.5" x14ac:dyDescent="0.25">
      <c r="A2332" s="3">
        <f>TITRES_STAT!B2335</f>
        <v>45699</v>
      </c>
      <c r="B2332" s="5">
        <f>TITRES_STAT!C2335</f>
        <v>0.4</v>
      </c>
      <c r="C2332" s="5">
        <f>TITRES_STAT!D2335</f>
        <v>0.4</v>
      </c>
      <c r="D2332" s="5">
        <f>TITRES_STAT!E2335</f>
        <v>10138</v>
      </c>
      <c r="E2332" s="2">
        <f t="shared" si="144"/>
        <v>8825124</v>
      </c>
      <c r="F2332" s="5" t="str">
        <f t="shared" si="147"/>
        <v>BULLISH</v>
      </c>
      <c r="G2332" s="5" t="str">
        <f t="shared" si="146"/>
        <v>NEUTRAL</v>
      </c>
      <c r="H2332" s="5" t="str">
        <f t="shared" si="145"/>
        <v>CONFIRMED BULLISH</v>
      </c>
    </row>
    <row r="2333" spans="1:8" ht="13.5" x14ac:dyDescent="0.25">
      <c r="A2333" s="3">
        <f>TITRES_STAT!B2336</f>
        <v>45700</v>
      </c>
      <c r="B2333" s="5">
        <f>TITRES_STAT!C2336</f>
        <v>0.39</v>
      </c>
      <c r="C2333" s="5">
        <f>TITRES_STAT!D2336</f>
        <v>0.39</v>
      </c>
      <c r="D2333" s="5">
        <f>TITRES_STAT!E2336</f>
        <v>13183</v>
      </c>
      <c r="E2333" s="2">
        <f t="shared" si="144"/>
        <v>8811941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CONFIRMED BEARISH</v>
      </c>
    </row>
    <row r="2334" spans="1:8" ht="13.5" x14ac:dyDescent="0.25">
      <c r="A2334" s="3">
        <f>TITRES_STAT!B2337</f>
        <v>45701</v>
      </c>
      <c r="B2334" s="5">
        <f>TITRES_STAT!C2337</f>
        <v>0.39</v>
      </c>
      <c r="C2334" s="5">
        <f>TITRES_STAT!D2337</f>
        <v>0.39</v>
      </c>
      <c r="D2334" s="5">
        <f>TITRES_STAT!E2337</f>
        <v>6207</v>
      </c>
      <c r="E2334" s="2">
        <f t="shared" si="144"/>
        <v>8811941</v>
      </c>
      <c r="F2334" s="5" t="str">
        <f t="shared" si="147"/>
        <v>BEARISH</v>
      </c>
      <c r="G2334" s="5" t="str">
        <f t="shared" si="146"/>
        <v>NEUTRAL</v>
      </c>
      <c r="H2334" s="5" t="str">
        <f t="shared" si="145"/>
        <v>CONFIRMED BEARISH</v>
      </c>
    </row>
    <row r="2335" spans="1:8" ht="13.5" x14ac:dyDescent="0.25">
      <c r="A2335" s="3">
        <f>TITRES_STAT!B2338</f>
        <v>45702</v>
      </c>
      <c r="B2335" s="5">
        <f>TITRES_STAT!C2338</f>
        <v>0.39</v>
      </c>
      <c r="C2335" s="5">
        <f>TITRES_STAT!D2338</f>
        <v>0.39</v>
      </c>
      <c r="D2335" s="5">
        <f>TITRES_STAT!E2338</f>
        <v>42423</v>
      </c>
      <c r="E2335" s="2">
        <f t="shared" si="144"/>
        <v>8811941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CONFIRMED BEARISH</v>
      </c>
    </row>
    <row r="2336" spans="1:8" ht="13.5" x14ac:dyDescent="0.25">
      <c r="A2336" s="3">
        <f>TITRES_STAT!B2339</f>
        <v>45705</v>
      </c>
      <c r="B2336" s="5">
        <f>TITRES_STAT!C2339</f>
        <v>0.39</v>
      </c>
      <c r="C2336" s="5">
        <f>TITRES_STAT!D2339</f>
        <v>0.39</v>
      </c>
      <c r="D2336" s="5">
        <f>TITRES_STAT!E2339</f>
        <v>18114</v>
      </c>
      <c r="E2336" s="2">
        <f t="shared" si="144"/>
        <v>8811941</v>
      </c>
      <c r="F2336" s="5" t="str">
        <f t="shared" si="147"/>
        <v>BEARISH</v>
      </c>
      <c r="G2336" s="5" t="str">
        <f t="shared" si="146"/>
        <v>NEUTRAL</v>
      </c>
      <c r="H2336" s="5" t="str">
        <f t="shared" si="145"/>
        <v>CONFIRMED BEARISH</v>
      </c>
    </row>
    <row r="2337" spans="1:8" ht="13.5" x14ac:dyDescent="0.25">
      <c r="A2337" s="3">
        <f>TITRES_STAT!B2340</f>
        <v>45706</v>
      </c>
      <c r="B2337" s="5">
        <f>TITRES_STAT!C2340</f>
        <v>0.4</v>
      </c>
      <c r="C2337" s="5">
        <f>TITRES_STAT!D2340</f>
        <v>0.4</v>
      </c>
      <c r="D2337" s="5">
        <f>TITRES_STAT!E2340</f>
        <v>7136</v>
      </c>
      <c r="E2337" s="2">
        <f t="shared" si="144"/>
        <v>8819077</v>
      </c>
      <c r="F2337" s="5" t="str">
        <f t="shared" si="147"/>
        <v>BEARISH</v>
      </c>
      <c r="G2337" s="5" t="str">
        <f t="shared" si="146"/>
        <v>NEUTRAL</v>
      </c>
      <c r="H2337" s="5" t="str">
        <f t="shared" si="145"/>
        <v>NEUTRAL</v>
      </c>
    </row>
    <row r="2338" spans="1:8" ht="13.5" x14ac:dyDescent="0.25">
      <c r="A2338" s="3">
        <f>TITRES_STAT!B2341</f>
        <v>45707</v>
      </c>
      <c r="B2338" s="5">
        <f>TITRES_STAT!C2341</f>
        <v>0.39</v>
      </c>
      <c r="C2338" s="5">
        <f>TITRES_STAT!D2341</f>
        <v>0.39</v>
      </c>
      <c r="D2338" s="5">
        <f>TITRES_STAT!E2341</f>
        <v>8192</v>
      </c>
      <c r="E2338" s="2">
        <f t="shared" si="144"/>
        <v>8810885</v>
      </c>
      <c r="F2338" s="5" t="str">
        <f t="shared" si="147"/>
        <v>BEARISH</v>
      </c>
      <c r="G2338" s="5" t="str">
        <f t="shared" si="146"/>
        <v>NEUTRAL</v>
      </c>
      <c r="H2338" s="5" t="str">
        <f t="shared" si="145"/>
        <v>NEUTRAL</v>
      </c>
    </row>
    <row r="2339" spans="1:8" ht="13.5" x14ac:dyDescent="0.25">
      <c r="A2339" s="3">
        <f>TITRES_STAT!B2342</f>
        <v>45708</v>
      </c>
      <c r="B2339" s="5">
        <f>TITRES_STAT!C2342</f>
        <v>0.4</v>
      </c>
      <c r="C2339" s="5">
        <f>TITRES_STAT!D2342</f>
        <v>0.4</v>
      </c>
      <c r="D2339" s="5">
        <f>TITRES_STAT!E2342</f>
        <v>111</v>
      </c>
      <c r="E2339" s="2">
        <f t="shared" si="144"/>
        <v>8810996</v>
      </c>
      <c r="F2339" s="5" t="str">
        <f t="shared" si="147"/>
        <v>BEARISH</v>
      </c>
      <c r="G2339" s="5" t="str">
        <f t="shared" si="146"/>
        <v>NEUTRAL</v>
      </c>
      <c r="H2339" s="5" t="str">
        <f t="shared" si="145"/>
        <v>BEARISH DIVERGENCE</v>
      </c>
    </row>
    <row r="2340" spans="1:8" ht="13.5" x14ac:dyDescent="0.25">
      <c r="A2340" s="3">
        <f>TITRES_STAT!B2343</f>
        <v>45709</v>
      </c>
      <c r="B2340" s="5">
        <f>TITRES_STAT!C2343</f>
        <v>0.4</v>
      </c>
      <c r="C2340" s="5">
        <f>TITRES_STAT!D2343</f>
        <v>0.4</v>
      </c>
      <c r="D2340" s="5">
        <f>TITRES_STAT!E2343</f>
        <v>35386</v>
      </c>
      <c r="E2340" s="2">
        <f t="shared" si="144"/>
        <v>8810996</v>
      </c>
      <c r="F2340" s="5" t="str">
        <f t="shared" si="147"/>
        <v>BEARISH</v>
      </c>
      <c r="G2340" s="5" t="str">
        <f t="shared" si="146"/>
        <v>NEUTRAL</v>
      </c>
      <c r="H2340" s="5" t="str">
        <f t="shared" si="145"/>
        <v>BEARISH DIVERGENCE</v>
      </c>
    </row>
    <row r="2341" spans="1:8" ht="13.5" x14ac:dyDescent="0.25">
      <c r="A2341" s="3">
        <f>TITRES_STAT!B2344</f>
        <v>45712</v>
      </c>
      <c r="B2341" s="5">
        <f>TITRES_STAT!C2344</f>
        <v>0.4</v>
      </c>
      <c r="C2341" s="5">
        <f>TITRES_STAT!D2344</f>
        <v>0.4</v>
      </c>
      <c r="D2341" s="5">
        <f>TITRES_STAT!E2344</f>
        <v>10150</v>
      </c>
      <c r="E2341" s="2">
        <f t="shared" si="144"/>
        <v>8810996</v>
      </c>
      <c r="F2341" s="5" t="str">
        <f t="shared" si="147"/>
        <v>BEARISH</v>
      </c>
      <c r="G2341" s="5" t="str">
        <f t="shared" si="146"/>
        <v>NEUTRAL</v>
      </c>
      <c r="H2341" s="5" t="str">
        <f t="shared" si="145"/>
        <v>BEARISH DIVERGENCE</v>
      </c>
    </row>
    <row r="2342" spans="1:8" ht="13.5" x14ac:dyDescent="0.25">
      <c r="A2342" s="3">
        <f>TITRES_STAT!B2345</f>
        <v>45713</v>
      </c>
      <c r="B2342" s="5">
        <f>TITRES_STAT!C2345</f>
        <v>0.4</v>
      </c>
      <c r="C2342" s="5">
        <f>TITRES_STAT!D2345</f>
        <v>0.4</v>
      </c>
      <c r="D2342" s="5">
        <f>TITRES_STAT!E2345</f>
        <v>13748</v>
      </c>
      <c r="E2342" s="2">
        <f t="shared" si="144"/>
        <v>8810996</v>
      </c>
      <c r="F2342" s="5" t="str">
        <f t="shared" si="147"/>
        <v>BEARISH</v>
      </c>
      <c r="G2342" s="5" t="str">
        <f t="shared" si="146"/>
        <v>NEUTRAL</v>
      </c>
      <c r="H2342" s="5" t="str">
        <f t="shared" si="145"/>
        <v>NEUTRAL</v>
      </c>
    </row>
    <row r="2343" spans="1:8" ht="13.5" x14ac:dyDescent="0.25">
      <c r="A2343" s="3">
        <f>TITRES_STAT!B2346</f>
        <v>45714</v>
      </c>
      <c r="B2343" s="5">
        <f>TITRES_STAT!C2346</f>
        <v>0.4</v>
      </c>
      <c r="C2343" s="5">
        <f>TITRES_STAT!D2346</f>
        <v>0.4</v>
      </c>
      <c r="D2343" s="5">
        <f>TITRES_STAT!E2346</f>
        <v>81072</v>
      </c>
      <c r="E2343" s="2">
        <f t="shared" si="144"/>
        <v>8810996</v>
      </c>
      <c r="F2343" s="5" t="str">
        <f t="shared" si="147"/>
        <v>BULLISH</v>
      </c>
      <c r="G2343" s="5" t="str">
        <f t="shared" si="146"/>
        <v>NEUTRAL</v>
      </c>
      <c r="H2343" s="5" t="str">
        <f t="shared" si="145"/>
        <v>CONFIRMED BULLISH</v>
      </c>
    </row>
    <row r="2344" spans="1:8" ht="13.5" x14ac:dyDescent="0.25">
      <c r="A2344" s="3">
        <f>TITRES_STAT!B2347</f>
        <v>45715</v>
      </c>
      <c r="B2344" s="5">
        <f>TITRES_STAT!C2347</f>
        <v>0.4</v>
      </c>
      <c r="C2344" s="5">
        <f>TITRES_STAT!D2347</f>
        <v>0.4</v>
      </c>
      <c r="D2344" s="5">
        <f>TITRES_STAT!E2347</f>
        <v>113468</v>
      </c>
      <c r="E2344" s="2">
        <f t="shared" si="144"/>
        <v>8810996</v>
      </c>
      <c r="F2344" s="5" t="str">
        <f t="shared" si="147"/>
        <v>NEUTRAL</v>
      </c>
      <c r="G2344" s="5" t="str">
        <f t="shared" si="146"/>
        <v>NEUTRAL</v>
      </c>
      <c r="H2344" s="5" t="str">
        <f t="shared" si="145"/>
        <v>NEUTRAL</v>
      </c>
    </row>
    <row r="2345" spans="1:8" ht="13.5" x14ac:dyDescent="0.25">
      <c r="A2345" s="3">
        <f>TITRES_STAT!B2348</f>
        <v>45716</v>
      </c>
      <c r="B2345" s="5">
        <f>TITRES_STAT!C2348</f>
        <v>0.4</v>
      </c>
      <c r="C2345" s="5">
        <f>TITRES_STAT!D2348</f>
        <v>0.4</v>
      </c>
      <c r="D2345" s="5">
        <f>TITRES_STAT!E2348</f>
        <v>69750</v>
      </c>
      <c r="E2345" s="2">
        <f t="shared" si="144"/>
        <v>8810996</v>
      </c>
      <c r="F2345" s="5" t="str">
        <f t="shared" si="147"/>
        <v>NEUTRAL</v>
      </c>
      <c r="G2345" s="5" t="str">
        <f t="shared" si="146"/>
        <v>NEUTRAL</v>
      </c>
      <c r="H2345" s="5" t="str">
        <f t="shared" si="145"/>
        <v>NEUTRAL</v>
      </c>
    </row>
    <row r="2346" spans="1:8" ht="13.5" x14ac:dyDescent="0.25">
      <c r="A2346" s="3">
        <f>TITRES_STAT!B2349</f>
        <v>45719</v>
      </c>
      <c r="B2346" s="5">
        <f>TITRES_STAT!C2349</f>
        <v>0.41</v>
      </c>
      <c r="C2346" s="5">
        <f>TITRES_STAT!D2349</f>
        <v>0.41</v>
      </c>
      <c r="D2346" s="5">
        <f>TITRES_STAT!E2349</f>
        <v>522</v>
      </c>
      <c r="E2346" s="2">
        <f t="shared" si="144"/>
        <v>8811518</v>
      </c>
      <c r="F2346" s="5" t="str">
        <f t="shared" si="147"/>
        <v>BULLISH</v>
      </c>
      <c r="G2346" s="5" t="str">
        <f t="shared" si="146"/>
        <v>NEUTRAL</v>
      </c>
      <c r="H2346" s="5" t="str">
        <f t="shared" si="145"/>
        <v>CONFIRMED BULLISH</v>
      </c>
    </row>
    <row r="2347" spans="1:8" ht="13.5" x14ac:dyDescent="0.25">
      <c r="A2347" s="3">
        <f>TITRES_STAT!B2350</f>
        <v>45720</v>
      </c>
      <c r="B2347" s="5">
        <f>TITRES_STAT!C2350</f>
        <v>0.41</v>
      </c>
      <c r="C2347" s="5">
        <f>TITRES_STAT!D2350</f>
        <v>0.41</v>
      </c>
      <c r="D2347" s="5">
        <f>TITRES_STAT!E2350</f>
        <v>1318</v>
      </c>
      <c r="E2347" s="2">
        <f t="shared" si="144"/>
        <v>8811518</v>
      </c>
      <c r="F2347" s="5" t="str">
        <f t="shared" si="147"/>
        <v>BULLISH</v>
      </c>
      <c r="G2347" s="5" t="str">
        <f t="shared" si="146"/>
        <v>NEUTRAL</v>
      </c>
      <c r="H2347" s="5" t="str">
        <f t="shared" si="145"/>
        <v>CONFIRMED BULLISH</v>
      </c>
    </row>
    <row r="2348" spans="1:8" ht="13.5" x14ac:dyDescent="0.25">
      <c r="A2348" s="3">
        <f>TITRES_STAT!B2351</f>
        <v>45721</v>
      </c>
      <c r="B2348" s="5">
        <f>TITRES_STAT!C2351</f>
        <v>0.4</v>
      </c>
      <c r="C2348" s="5">
        <f>TITRES_STAT!D2351</f>
        <v>0.4</v>
      </c>
      <c r="D2348" s="5">
        <f>TITRES_STAT!E2351</f>
        <v>5</v>
      </c>
      <c r="E2348" s="2">
        <f t="shared" si="144"/>
        <v>8811513</v>
      </c>
      <c r="F2348" s="5" t="str">
        <f t="shared" si="147"/>
        <v>BULLISH</v>
      </c>
      <c r="G2348" s="5" t="str">
        <f t="shared" si="146"/>
        <v>NEUTRAL</v>
      </c>
      <c r="H2348" s="5" t="str">
        <f t="shared" si="145"/>
        <v>NEUTRAL</v>
      </c>
    </row>
    <row r="2349" spans="1:8" ht="13.5" x14ac:dyDescent="0.25">
      <c r="A2349" s="3">
        <f>TITRES_STAT!B2352</f>
        <v>45722</v>
      </c>
      <c r="B2349" s="5">
        <f>TITRES_STAT!C2352</f>
        <v>0.41</v>
      </c>
      <c r="C2349" s="5">
        <f>TITRES_STAT!D2352</f>
        <v>0.41</v>
      </c>
      <c r="D2349" s="5">
        <f>TITRES_STAT!E2352</f>
        <v>70805</v>
      </c>
      <c r="E2349" s="2">
        <f t="shared" si="144"/>
        <v>8882318</v>
      </c>
      <c r="F2349" s="5" t="str">
        <f t="shared" si="147"/>
        <v>BULLISH</v>
      </c>
      <c r="G2349" s="5" t="str">
        <f t="shared" si="146"/>
        <v>NEUTRAL</v>
      </c>
      <c r="H2349" s="5" t="str">
        <f t="shared" si="145"/>
        <v>CONFIRMED BULLISH</v>
      </c>
    </row>
    <row r="2350" spans="1:8" ht="13.5" x14ac:dyDescent="0.25">
      <c r="A2350" s="3">
        <f>TITRES_STAT!B2353</f>
        <v>45723</v>
      </c>
      <c r="B2350" s="5">
        <f>TITRES_STAT!C2353</f>
        <v>0.41</v>
      </c>
      <c r="C2350" s="5">
        <f>TITRES_STAT!D2353</f>
        <v>0.41</v>
      </c>
      <c r="D2350" s="5">
        <f>TITRES_STAT!E2353</f>
        <v>16196</v>
      </c>
      <c r="E2350" s="2">
        <f t="shared" si="144"/>
        <v>8882318</v>
      </c>
      <c r="F2350" s="5" t="str">
        <f t="shared" si="147"/>
        <v>BULLISH</v>
      </c>
      <c r="G2350" s="5" t="str">
        <f t="shared" si="146"/>
        <v>NEUTRAL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0.41</v>
      </c>
      <c r="C2351" s="5">
        <f>TITRES_STAT!D2354</f>
        <v>0.41</v>
      </c>
      <c r="D2351" s="5">
        <f>TITRES_STAT!E2354</f>
        <v>15656</v>
      </c>
      <c r="E2351" s="2">
        <f t="shared" si="144"/>
        <v>8882318</v>
      </c>
      <c r="F2351" s="5" t="str">
        <f t="shared" si="147"/>
        <v>BULLISH</v>
      </c>
      <c r="G2351" s="5" t="str">
        <f t="shared" si="146"/>
        <v>NEUTRAL</v>
      </c>
      <c r="H2351" s="5" t="str">
        <f t="shared" si="145"/>
        <v>NEUTRAL</v>
      </c>
    </row>
    <row r="2352" spans="1:8" ht="13.5" x14ac:dyDescent="0.25">
      <c r="A2352" s="3">
        <f>TITRES_STAT!B2355</f>
        <v>45727</v>
      </c>
      <c r="B2352" s="5">
        <f>TITRES_STAT!C2355</f>
        <v>0.41</v>
      </c>
      <c r="C2352" s="5">
        <f>TITRES_STAT!D2355</f>
        <v>0.41</v>
      </c>
      <c r="D2352" s="5">
        <f>TITRES_STAT!E2355</f>
        <v>2552</v>
      </c>
      <c r="E2352" s="2">
        <f t="shared" si="144"/>
        <v>8882318</v>
      </c>
      <c r="F2352" s="5" t="str">
        <f t="shared" si="147"/>
        <v>BULLISH</v>
      </c>
      <c r="G2352" s="5" t="str">
        <f t="shared" si="146"/>
        <v>NEUTRAL</v>
      </c>
      <c r="H2352" s="5" t="str">
        <f t="shared" si="145"/>
        <v>NEUTRAL</v>
      </c>
    </row>
    <row r="2353" spans="1:8" ht="13.5" x14ac:dyDescent="0.25">
      <c r="A2353" s="3">
        <f>TITRES_STAT!B2356</f>
        <v>45728</v>
      </c>
      <c r="B2353" s="5">
        <f>TITRES_STAT!C2356</f>
        <v>0.41</v>
      </c>
      <c r="C2353" s="5">
        <f>TITRES_STAT!D2356</f>
        <v>0.41</v>
      </c>
      <c r="D2353" s="5">
        <f>TITRES_STAT!E2356</f>
        <v>11974</v>
      </c>
      <c r="E2353" s="2">
        <f t="shared" si="144"/>
        <v>8882318</v>
      </c>
      <c r="F2353" s="5" t="str">
        <f t="shared" si="147"/>
        <v>BULLISH</v>
      </c>
      <c r="G2353" s="5" t="str">
        <f t="shared" si="146"/>
        <v>NEUTRAL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0.41</v>
      </c>
      <c r="C2354" s="5">
        <f>TITRES_STAT!D2357</f>
        <v>0.41</v>
      </c>
      <c r="D2354" s="5">
        <f>TITRES_STAT!E2357</f>
        <v>14379</v>
      </c>
      <c r="E2354" s="2">
        <f t="shared" si="144"/>
        <v>8882318</v>
      </c>
      <c r="F2354" s="5" t="str">
        <f t="shared" si="147"/>
        <v>NEUTRAL</v>
      </c>
      <c r="G2354" s="5" t="str">
        <f t="shared" si="146"/>
        <v>NEUTRAL</v>
      </c>
      <c r="H2354" s="5" t="str">
        <f t="shared" si="145"/>
        <v>NEUTRAL</v>
      </c>
    </row>
    <row r="2355" spans="1:8" ht="13.5" x14ac:dyDescent="0.25">
      <c r="A2355" s="3">
        <f>TITRES_STAT!B2358</f>
        <v>45730</v>
      </c>
      <c r="B2355" s="5">
        <f>TITRES_STAT!C2358</f>
        <v>0.4</v>
      </c>
      <c r="C2355" s="5">
        <f>TITRES_STAT!D2358</f>
        <v>0.4</v>
      </c>
      <c r="D2355" s="5">
        <f>TITRES_STAT!E2358</f>
        <v>30847</v>
      </c>
      <c r="E2355" s="2">
        <f t="shared" si="144"/>
        <v>8851471</v>
      </c>
      <c r="F2355" s="5" t="str">
        <f t="shared" si="147"/>
        <v>BEARISH</v>
      </c>
      <c r="G2355" s="5" t="str">
        <f t="shared" si="146"/>
        <v>NEUTRAL</v>
      </c>
      <c r="H2355" s="5" t="str">
        <f t="shared" si="145"/>
        <v>CONFIRMED BEARISH</v>
      </c>
    </row>
    <row r="2356" spans="1:8" ht="13.5" x14ac:dyDescent="0.25">
      <c r="A2356" s="3">
        <f>TITRES_STAT!B2359</f>
        <v>45733</v>
      </c>
      <c r="B2356" s="5">
        <f>TITRES_STAT!C2359</f>
        <v>0.4</v>
      </c>
      <c r="C2356" s="5">
        <f>TITRES_STAT!D2359</f>
        <v>0.4</v>
      </c>
      <c r="D2356" s="5">
        <f>TITRES_STAT!E2359</f>
        <v>350</v>
      </c>
      <c r="E2356" s="2">
        <f t="shared" si="144"/>
        <v>8851471</v>
      </c>
      <c r="F2356" s="5" t="str">
        <f t="shared" si="147"/>
        <v>BEARISH</v>
      </c>
      <c r="G2356" s="5" t="str">
        <f t="shared" si="146"/>
        <v>NEUTRAL</v>
      </c>
      <c r="H2356" s="5" t="str">
        <f t="shared" si="145"/>
        <v>CONFIRMED BEARISH</v>
      </c>
    </row>
    <row r="2357" spans="1:8" ht="13.5" x14ac:dyDescent="0.25">
      <c r="A2357" s="3">
        <f>TITRES_STAT!B2360</f>
        <v>45734</v>
      </c>
      <c r="B2357" s="5">
        <f>TITRES_STAT!C2360</f>
        <v>0.41</v>
      </c>
      <c r="C2357" s="5">
        <f>TITRES_STAT!D2360</f>
        <v>0.41</v>
      </c>
      <c r="D2357" s="5">
        <f>TITRES_STAT!E2360</f>
        <v>1373</v>
      </c>
      <c r="E2357" s="2">
        <f t="shared" si="144"/>
        <v>8852844</v>
      </c>
      <c r="F2357" s="5" t="str">
        <f t="shared" si="147"/>
        <v>BEARISH</v>
      </c>
      <c r="G2357" s="5" t="str">
        <f t="shared" si="146"/>
        <v>NEUTRAL</v>
      </c>
      <c r="H2357" s="5" t="str">
        <f t="shared" si="145"/>
        <v>NEUTRAL</v>
      </c>
    </row>
    <row r="2358" spans="1:8" ht="13.5" x14ac:dyDescent="0.25">
      <c r="A2358" s="3">
        <f>TITRES_STAT!B2361</f>
        <v>45735</v>
      </c>
      <c r="B2358" s="5">
        <f>TITRES_STAT!C2361</f>
        <v>0.4</v>
      </c>
      <c r="C2358" s="5">
        <f>TITRES_STAT!D2361</f>
        <v>0.4</v>
      </c>
      <c r="D2358" s="5">
        <f>TITRES_STAT!E2361</f>
        <v>1132</v>
      </c>
      <c r="E2358" s="2">
        <f t="shared" si="144"/>
        <v>8851712</v>
      </c>
      <c r="F2358" s="5" t="str">
        <f t="shared" si="147"/>
        <v>BEARISH</v>
      </c>
      <c r="G2358" s="5" t="str">
        <f t="shared" si="146"/>
        <v>NEUTRAL</v>
      </c>
      <c r="H2358" s="5" t="str">
        <f t="shared" si="145"/>
        <v>CONFIRMED BEARISH</v>
      </c>
    </row>
    <row r="2359" spans="1:8" ht="13.5" x14ac:dyDescent="0.25">
      <c r="A2359" s="3">
        <f>TITRES_STAT!B2362</f>
        <v>45737</v>
      </c>
      <c r="B2359" s="5">
        <f>TITRES_STAT!C2362</f>
        <v>0.4</v>
      </c>
      <c r="C2359" s="5">
        <f>TITRES_STAT!D2362</f>
        <v>0.4</v>
      </c>
      <c r="D2359" s="5">
        <f>TITRES_STAT!E2362</f>
        <v>7100</v>
      </c>
      <c r="E2359" s="2">
        <f t="shared" si="144"/>
        <v>8851712</v>
      </c>
      <c r="F2359" s="5" t="str">
        <f t="shared" si="147"/>
        <v>BEARISH</v>
      </c>
      <c r="G2359" s="5" t="str">
        <f t="shared" si="146"/>
        <v>NEUTRAL</v>
      </c>
      <c r="H2359" s="5" t="str">
        <f t="shared" si="145"/>
        <v>CONFIRMED BEARISH</v>
      </c>
    </row>
    <row r="2360" spans="1:8" ht="13.5" x14ac:dyDescent="0.25">
      <c r="A2360" s="3">
        <f>TITRES_STAT!B2363</f>
        <v>45740</v>
      </c>
      <c r="B2360" s="5">
        <f>TITRES_STAT!C2363</f>
        <v>0.4</v>
      </c>
      <c r="C2360" s="5">
        <f>TITRES_STAT!D2363</f>
        <v>0.4</v>
      </c>
      <c r="D2360" s="5">
        <f>TITRES_STAT!E2363</f>
        <v>3159</v>
      </c>
      <c r="E2360" s="2">
        <f t="shared" si="144"/>
        <v>8851712</v>
      </c>
      <c r="F2360" s="5" t="str">
        <f t="shared" si="147"/>
        <v>BULLISH</v>
      </c>
      <c r="G2360" s="5" t="str">
        <f t="shared" si="146"/>
        <v>NEUTRAL</v>
      </c>
      <c r="H2360" s="5" t="str">
        <f t="shared" si="145"/>
        <v>NEUTRAL</v>
      </c>
    </row>
    <row r="2361" spans="1:8" ht="13.5" x14ac:dyDescent="0.25">
      <c r="A2361" s="3">
        <f>TITRES_STAT!B2364</f>
        <v>45741</v>
      </c>
      <c r="B2361" s="5">
        <f>TITRES_STAT!C2364</f>
        <v>0.4</v>
      </c>
      <c r="C2361" s="5">
        <f>TITRES_STAT!D2364</f>
        <v>0.4</v>
      </c>
      <c r="D2361" s="5">
        <f>TITRES_STAT!E2364</f>
        <v>7720</v>
      </c>
      <c r="E2361" s="2">
        <f t="shared" si="144"/>
        <v>8851712</v>
      </c>
      <c r="F2361" s="5" t="str">
        <f t="shared" si="147"/>
        <v>BULLISH</v>
      </c>
      <c r="G2361" s="5" t="str">
        <f t="shared" si="146"/>
        <v>NEUTRAL</v>
      </c>
      <c r="H2361" s="5" t="str">
        <f t="shared" si="145"/>
        <v>NEUTRAL</v>
      </c>
    </row>
    <row r="2362" spans="1:8" ht="13.5" x14ac:dyDescent="0.25">
      <c r="A2362" s="3">
        <f>TITRES_STAT!B2365</f>
        <v>45742</v>
      </c>
      <c r="B2362" s="5">
        <f>TITRES_STAT!C2365</f>
        <v>0.4</v>
      </c>
      <c r="C2362" s="5">
        <f>TITRES_STAT!D2365</f>
        <v>0.4</v>
      </c>
      <c r="D2362" s="5">
        <f>TITRES_STAT!E2365</f>
        <v>3000</v>
      </c>
      <c r="E2362" s="2">
        <f t="shared" si="144"/>
        <v>8851712</v>
      </c>
      <c r="F2362" s="5" t="str">
        <f t="shared" si="147"/>
        <v>BEARISH</v>
      </c>
      <c r="G2362" s="5" t="str">
        <f t="shared" si="146"/>
        <v>NEUTRAL</v>
      </c>
      <c r="H2362" s="5" t="str">
        <f t="shared" si="145"/>
        <v>CONFIRMED BEARISH</v>
      </c>
    </row>
    <row r="2363" spans="1:8" ht="13.5" x14ac:dyDescent="0.25">
      <c r="A2363" s="3">
        <f>TITRES_STAT!B2366</f>
        <v>45743</v>
      </c>
      <c r="B2363" s="5">
        <f>TITRES_STAT!C2366</f>
        <v>0.41</v>
      </c>
      <c r="C2363" s="5">
        <f>TITRES_STAT!D2366</f>
        <v>0.41</v>
      </c>
      <c r="D2363" s="5">
        <f>TITRES_STAT!E2366</f>
        <v>222</v>
      </c>
      <c r="E2363" s="2">
        <f t="shared" si="144"/>
        <v>8851934</v>
      </c>
      <c r="F2363" s="5" t="str">
        <f t="shared" si="147"/>
        <v>BULLISH</v>
      </c>
      <c r="G2363" s="5" t="str">
        <f t="shared" si="146"/>
        <v>NEUTRAL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0.41</v>
      </c>
      <c r="C2364" s="5">
        <f>TITRES_STAT!D2367</f>
        <v>0.41</v>
      </c>
      <c r="D2364" s="5">
        <f>TITRES_STAT!E2367</f>
        <v>17032</v>
      </c>
      <c r="E2364" s="2">
        <f t="shared" si="144"/>
        <v>8851934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0.41</v>
      </c>
      <c r="C2365" s="5">
        <f>TITRES_STAT!D2368</f>
        <v>0.41</v>
      </c>
      <c r="D2365" s="5">
        <f>TITRES_STAT!E2368</f>
        <v>6111</v>
      </c>
      <c r="E2365" s="2">
        <f t="shared" si="144"/>
        <v>8851934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0.41</v>
      </c>
      <c r="C2366" s="5">
        <f>TITRES_STAT!D2369</f>
        <v>0.41</v>
      </c>
      <c r="D2366" s="5">
        <f>TITRES_STAT!E2369</f>
        <v>62202</v>
      </c>
      <c r="E2366" s="2">
        <f t="shared" si="144"/>
        <v>8851934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CONFIRMED BULLISH</v>
      </c>
    </row>
    <row r="2367" spans="1:8" ht="13.5" x14ac:dyDescent="0.25">
      <c r="A2367" s="3">
        <f>TITRES_STAT!B2370</f>
        <v>45751</v>
      </c>
      <c r="B2367" s="5">
        <f>TITRES_STAT!C2370</f>
        <v>0.41</v>
      </c>
      <c r="C2367" s="5">
        <f>TITRES_STAT!D2370</f>
        <v>0.41</v>
      </c>
      <c r="D2367" s="5">
        <f>TITRES_STAT!E2370</f>
        <v>20300</v>
      </c>
      <c r="E2367" s="2">
        <f t="shared" si="144"/>
        <v>8851934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CONFIRMED BULLISH</v>
      </c>
    </row>
    <row r="2368" spans="1:8" ht="13.5" x14ac:dyDescent="0.25">
      <c r="A2368" s="3">
        <f>TITRES_STAT!B2371</f>
        <v>45754</v>
      </c>
      <c r="B2368" s="5">
        <f>TITRES_STAT!C2371</f>
        <v>0.42</v>
      </c>
      <c r="C2368" s="5">
        <f>TITRES_STAT!D2371</f>
        <v>0.42</v>
      </c>
      <c r="D2368" s="5">
        <f>TITRES_STAT!E2371</f>
        <v>134626</v>
      </c>
      <c r="E2368" s="2">
        <f t="shared" si="144"/>
        <v>8986560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CONFIRMED BULLISH</v>
      </c>
    </row>
    <row r="2369" spans="1:8" ht="13.5" x14ac:dyDescent="0.25">
      <c r="A2369" s="3">
        <f>TITRES_STAT!B2372</f>
        <v>45755</v>
      </c>
      <c r="B2369" s="5">
        <f>TITRES_STAT!C2372</f>
        <v>0.43</v>
      </c>
      <c r="C2369" s="5">
        <f>TITRES_STAT!D2372</f>
        <v>0.43</v>
      </c>
      <c r="D2369" s="5">
        <f>TITRES_STAT!E2372</f>
        <v>0</v>
      </c>
      <c r="E2369" s="2">
        <f t="shared" si="144"/>
        <v>8986560</v>
      </c>
      <c r="F2369" s="5" t="str">
        <f t="shared" si="147"/>
        <v>BULLISH</v>
      </c>
      <c r="G2369" s="5" t="str">
        <f t="shared" si="146"/>
        <v>NEUTRAL</v>
      </c>
      <c r="H2369" s="5" t="str">
        <f t="shared" si="145"/>
        <v>CONFIRMED BULLISH</v>
      </c>
    </row>
    <row r="2370" spans="1:8" ht="13.5" x14ac:dyDescent="0.25">
      <c r="A2370" s="3">
        <f>TITRES_STAT!B2373</f>
        <v>45757</v>
      </c>
      <c r="B2370" s="5">
        <f>TITRES_STAT!C2373</f>
        <v>0.44</v>
      </c>
      <c r="C2370" s="5">
        <f>TITRES_STAT!D2373</f>
        <v>0.44</v>
      </c>
      <c r="D2370" s="5">
        <f>TITRES_STAT!E2373</f>
        <v>0</v>
      </c>
      <c r="E2370" s="2">
        <f t="shared" si="144"/>
        <v>8986560</v>
      </c>
      <c r="F2370" s="5" t="str">
        <f t="shared" si="147"/>
        <v>BULLISH</v>
      </c>
      <c r="G2370" s="5" t="str">
        <f t="shared" si="146"/>
        <v>NEUTRAL</v>
      </c>
      <c r="H2370" s="5" t="str">
        <f t="shared" si="145"/>
        <v>CONFIRMED BULLISH</v>
      </c>
    </row>
    <row r="2371" spans="1:8" ht="13.5" x14ac:dyDescent="0.25">
      <c r="A2371" s="3">
        <f>TITRES_STAT!B2374</f>
        <v>45758</v>
      </c>
      <c r="B2371" s="5">
        <f>TITRES_STAT!C2374</f>
        <v>0.45</v>
      </c>
      <c r="C2371" s="5">
        <f>TITRES_STAT!D2374</f>
        <v>0.45</v>
      </c>
      <c r="D2371" s="5">
        <f>TITRES_STAT!E2374</f>
        <v>0</v>
      </c>
      <c r="E2371" s="2">
        <f t="shared" si="144"/>
        <v>8986560</v>
      </c>
      <c r="F2371" s="5" t="str">
        <f t="shared" si="147"/>
        <v>BULLISH</v>
      </c>
      <c r="G2371" s="5" t="str">
        <f t="shared" si="146"/>
        <v>NEUTRAL</v>
      </c>
      <c r="H2371" s="5" t="str">
        <f t="shared" si="145"/>
        <v>CONFIRMED BULLISH</v>
      </c>
    </row>
    <row r="2372" spans="1:8" ht="13.5" x14ac:dyDescent="0.25">
      <c r="A2372" s="3">
        <f>TITRES_STAT!B2375</f>
        <v>45761</v>
      </c>
      <c r="B2372" s="5">
        <f>TITRES_STAT!C2375</f>
        <v>0.47</v>
      </c>
      <c r="C2372" s="5">
        <f>TITRES_STAT!D2375</f>
        <v>0.47</v>
      </c>
      <c r="D2372" s="5">
        <f>TITRES_STAT!E2375</f>
        <v>0</v>
      </c>
      <c r="E2372" s="2">
        <f t="shared" ref="E2372:E2435" si="148">IF(B2372&gt;B2371, E2371+D2372, IF(B2372&lt;B2371, E2371-D2372, E2371))</f>
        <v>8986560</v>
      </c>
      <c r="F2372" s="5" t="str">
        <f t="shared" si="147"/>
        <v>BULLISH</v>
      </c>
      <c r="G2372" s="5" t="str">
        <f t="shared" si="146"/>
        <v>NEUTRAL</v>
      </c>
      <c r="H2372" s="5" t="str">
        <f t="shared" si="145"/>
        <v>CONFIRMED BULLISH</v>
      </c>
    </row>
    <row r="2373" spans="1:8" ht="13.5" x14ac:dyDescent="0.25">
      <c r="A2373" s="3">
        <f>TITRES_STAT!B2376</f>
        <v>45762</v>
      </c>
      <c r="B2373" s="5">
        <f>TITRES_STAT!C2376</f>
        <v>0.49</v>
      </c>
      <c r="C2373" s="5">
        <f>TITRES_STAT!D2376</f>
        <v>0.49</v>
      </c>
      <c r="D2373" s="5">
        <f>TITRES_STAT!E2376</f>
        <v>0</v>
      </c>
      <c r="E2373" s="2">
        <f t="shared" si="148"/>
        <v>8986560</v>
      </c>
      <c r="F2373" s="5" t="str">
        <f t="shared" si="147"/>
        <v>NEUTRAL</v>
      </c>
      <c r="G2373" s="5" t="str">
        <f t="shared" si="146"/>
        <v>NEUTRAL</v>
      </c>
      <c r="H2373" s="5" t="str">
        <f t="shared" si="145"/>
        <v>NEUTRAL</v>
      </c>
    </row>
    <row r="2374" spans="1:8" ht="13.5" x14ac:dyDescent="0.25">
      <c r="A2374" s="3">
        <f>TITRES_STAT!B2377</f>
        <v>45763</v>
      </c>
      <c r="B2374" s="5">
        <f>TITRES_STAT!C2377</f>
        <v>0.51</v>
      </c>
      <c r="C2374" s="5">
        <f>TITRES_STAT!D2377</f>
        <v>0.51</v>
      </c>
      <c r="D2374" s="5">
        <f>TITRES_STAT!E2377</f>
        <v>0</v>
      </c>
      <c r="E2374" s="2">
        <f t="shared" si="148"/>
        <v>8986560</v>
      </c>
      <c r="F2374" s="5" t="str">
        <f t="shared" si="147"/>
        <v>NEUTRAL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45764</v>
      </c>
      <c r="B2375" s="5">
        <f>TITRES_STAT!C2378</f>
        <v>0.53</v>
      </c>
      <c r="C2375" s="5">
        <f>TITRES_STAT!D2378</f>
        <v>0.53</v>
      </c>
      <c r="D2375" s="5">
        <f>TITRES_STAT!E2378</f>
        <v>0</v>
      </c>
      <c r="E2375" s="2">
        <f t="shared" si="148"/>
        <v>8986560</v>
      </c>
      <c r="F2375" s="5" t="str">
        <f t="shared" si="147"/>
        <v>NEUTRAL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NEUTRAL</v>
      </c>
    </row>
    <row r="2376" spans="1:8" ht="13.5" x14ac:dyDescent="0.25">
      <c r="A2376" s="3">
        <f>TITRES_STAT!B2379</f>
        <v>45765</v>
      </c>
      <c r="B2376" s="5">
        <f>TITRES_STAT!C2379</f>
        <v>0.55000000000000004</v>
      </c>
      <c r="C2376" s="5">
        <f>TITRES_STAT!D2379</f>
        <v>0.55000000000000004</v>
      </c>
      <c r="D2376" s="5">
        <f>TITRES_STAT!E2379</f>
        <v>418519</v>
      </c>
      <c r="E2376" s="2">
        <f t="shared" si="148"/>
        <v>9405079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STRONG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0.56999999999999995</v>
      </c>
      <c r="C2377" s="5">
        <f>TITRES_STAT!D2380</f>
        <v>0.56999999999999995</v>
      </c>
      <c r="D2377" s="5">
        <f>TITRES_STAT!E2380</f>
        <v>0</v>
      </c>
      <c r="E2377" s="2">
        <f t="shared" si="148"/>
        <v>9405079</v>
      </c>
      <c r="F2377" s="5" t="str">
        <f t="shared" si="151"/>
        <v>BULLISH</v>
      </c>
      <c r="G2377" s="5" t="str">
        <f t="shared" si="150"/>
        <v>STRONG</v>
      </c>
      <c r="H2377" s="5" t="str">
        <f t="shared" si="149"/>
        <v>CONFIRMED BULLISH</v>
      </c>
    </row>
    <row r="2378" spans="1:8" ht="13.5" x14ac:dyDescent="0.25">
      <c r="A2378" s="3">
        <f>TITRES_STAT!B2381</f>
        <v>45769</v>
      </c>
      <c r="B2378" s="5">
        <f>TITRES_STAT!C2381</f>
        <v>0.59</v>
      </c>
      <c r="C2378" s="5">
        <f>TITRES_STAT!D2381</f>
        <v>0.59</v>
      </c>
      <c r="D2378" s="5">
        <f>TITRES_STAT!E2381</f>
        <v>0</v>
      </c>
      <c r="E2378" s="2">
        <f t="shared" si="148"/>
        <v>9405079</v>
      </c>
      <c r="F2378" s="5" t="str">
        <f t="shared" si="151"/>
        <v>BULLISH</v>
      </c>
      <c r="G2378" s="5" t="str">
        <f t="shared" si="150"/>
        <v>STRONG</v>
      </c>
      <c r="H2378" s="5" t="str">
        <f t="shared" si="149"/>
        <v>CONFIRMED BULLISH</v>
      </c>
    </row>
    <row r="2379" spans="1:8" ht="13.5" x14ac:dyDescent="0.25">
      <c r="A2379" s="3">
        <f>TITRES_STAT!B2382</f>
        <v>45770</v>
      </c>
      <c r="B2379" s="5">
        <f>TITRES_STAT!C2382</f>
        <v>0.61</v>
      </c>
      <c r="C2379" s="5">
        <f>TITRES_STAT!D2382</f>
        <v>0.61</v>
      </c>
      <c r="D2379" s="5">
        <f>TITRES_STAT!E2382</f>
        <v>0</v>
      </c>
      <c r="E2379" s="2">
        <f t="shared" si="148"/>
        <v>9405079</v>
      </c>
      <c r="F2379" s="5" t="str">
        <f t="shared" si="151"/>
        <v>BULLISH</v>
      </c>
      <c r="G2379" s="5" t="str">
        <f t="shared" si="150"/>
        <v>STRONG</v>
      </c>
      <c r="H2379" s="5" t="str">
        <f t="shared" si="149"/>
        <v>CONFIRMED BULLISH</v>
      </c>
    </row>
    <row r="2380" spans="1:8" ht="13.5" x14ac:dyDescent="0.25">
      <c r="A2380" s="3">
        <f>TITRES_STAT!B2383</f>
        <v>45771</v>
      </c>
      <c r="B2380" s="5">
        <f>TITRES_STAT!C2383</f>
        <v>0.63</v>
      </c>
      <c r="C2380" s="5">
        <f>TITRES_STAT!D2383</f>
        <v>0.63</v>
      </c>
      <c r="D2380" s="5">
        <f>TITRES_STAT!E2383</f>
        <v>0</v>
      </c>
      <c r="E2380" s="2">
        <f t="shared" si="148"/>
        <v>9405079</v>
      </c>
      <c r="F2380" s="5" t="str">
        <f t="shared" si="151"/>
        <v>BULLISH</v>
      </c>
      <c r="G2380" s="5" t="str">
        <f t="shared" si="150"/>
        <v>STRONG</v>
      </c>
      <c r="H2380" s="5" t="str">
        <f t="shared" si="149"/>
        <v>CONFIRMED BULLISH</v>
      </c>
    </row>
    <row r="2381" spans="1:8" ht="13.5" x14ac:dyDescent="0.25">
      <c r="A2381" s="3">
        <f>TITRES_STAT!B2384</f>
        <v>45772</v>
      </c>
      <c r="B2381" s="5">
        <f>TITRES_STAT!C2384</f>
        <v>0.65</v>
      </c>
      <c r="C2381" s="5">
        <f>TITRES_STAT!D2384</f>
        <v>0.65</v>
      </c>
      <c r="D2381" s="5">
        <f>TITRES_STAT!E2384</f>
        <v>0</v>
      </c>
      <c r="E2381" s="2">
        <f t="shared" si="148"/>
        <v>9405079</v>
      </c>
      <c r="F2381" s="5" t="str">
        <f t="shared" si="151"/>
        <v>NEUTRAL</v>
      </c>
      <c r="G2381" s="5" t="str">
        <f t="shared" si="150"/>
        <v>NEUTRAL</v>
      </c>
      <c r="H2381" s="5" t="str">
        <f t="shared" si="149"/>
        <v>NEUTRAL</v>
      </c>
    </row>
    <row r="2382" spans="1:8" ht="13.5" x14ac:dyDescent="0.25">
      <c r="A2382" s="3">
        <f>TITRES_STAT!B2385</f>
        <v>45775</v>
      </c>
      <c r="B2382" s="5">
        <f>TITRES_STAT!C2385</f>
        <v>0.67</v>
      </c>
      <c r="C2382" s="5">
        <f>TITRES_STAT!D2385</f>
        <v>0.67</v>
      </c>
      <c r="D2382" s="5">
        <f>TITRES_STAT!E2385</f>
        <v>0</v>
      </c>
      <c r="E2382" s="2">
        <f t="shared" si="148"/>
        <v>9405079</v>
      </c>
      <c r="F2382" s="5" t="str">
        <f t="shared" si="151"/>
        <v>NEUTRAL</v>
      </c>
      <c r="G2382" s="5" t="str">
        <f t="shared" si="150"/>
        <v>NEUTRAL</v>
      </c>
      <c r="H2382" s="5" t="str">
        <f t="shared" si="149"/>
        <v>NEUTRAL</v>
      </c>
    </row>
    <row r="2383" spans="1:8" ht="13.5" x14ac:dyDescent="0.25">
      <c r="A2383" s="3">
        <f>TITRES_STAT!B2386</f>
        <v>45776</v>
      </c>
      <c r="B2383" s="5">
        <f>TITRES_STAT!C2386</f>
        <v>0.7</v>
      </c>
      <c r="C2383" s="5">
        <f>TITRES_STAT!D2386</f>
        <v>0.7</v>
      </c>
      <c r="D2383" s="5">
        <f>TITRES_STAT!E2386</f>
        <v>0</v>
      </c>
      <c r="E2383" s="2">
        <f t="shared" si="148"/>
        <v>9405079</v>
      </c>
      <c r="F2383" s="5" t="str">
        <f t="shared" si="151"/>
        <v>NEUTRAL</v>
      </c>
      <c r="G2383" s="5" t="str">
        <f t="shared" si="150"/>
        <v>NEUTRAL</v>
      </c>
      <c r="H2383" s="5" t="str">
        <f t="shared" si="149"/>
        <v>NEUTRAL</v>
      </c>
    </row>
    <row r="2384" spans="1:8" ht="13.5" x14ac:dyDescent="0.25">
      <c r="A2384" s="3">
        <f>TITRES_STAT!B2387</f>
        <v>45777</v>
      </c>
      <c r="B2384" s="5">
        <f>TITRES_STAT!C2387</f>
        <v>0.73</v>
      </c>
      <c r="C2384" s="5">
        <f>TITRES_STAT!D2387</f>
        <v>0.73</v>
      </c>
      <c r="D2384" s="5">
        <f>TITRES_STAT!E2387</f>
        <v>0</v>
      </c>
      <c r="E2384" s="2">
        <f t="shared" si="148"/>
        <v>9405079</v>
      </c>
      <c r="F2384" s="5" t="str">
        <f t="shared" si="151"/>
        <v>NEUTRAL</v>
      </c>
      <c r="G2384" s="5" t="str">
        <f t="shared" si="150"/>
        <v>NEUTRAL</v>
      </c>
      <c r="H2384" s="5" t="str">
        <f t="shared" si="149"/>
        <v>NEUTRAL</v>
      </c>
    </row>
    <row r="2385" spans="1:8" ht="13.5" x14ac:dyDescent="0.25">
      <c r="A2385" s="3">
        <f>TITRES_STAT!B2388</f>
        <v>45779</v>
      </c>
      <c r="B2385" s="5">
        <f>TITRES_STAT!C2388</f>
        <v>0.76</v>
      </c>
      <c r="C2385" s="5">
        <f>TITRES_STAT!D2388</f>
        <v>0.76</v>
      </c>
      <c r="D2385" s="5">
        <f>TITRES_STAT!E2388</f>
        <v>0</v>
      </c>
      <c r="E2385" s="2">
        <f t="shared" si="148"/>
        <v>9405079</v>
      </c>
      <c r="F2385" s="5" t="str">
        <f t="shared" si="151"/>
        <v>NEUTRAL</v>
      </c>
      <c r="G2385" s="5" t="str">
        <f t="shared" si="150"/>
        <v>NEUTRAL</v>
      </c>
      <c r="H2385" s="5" t="str">
        <f t="shared" si="149"/>
        <v>NEUTRAL</v>
      </c>
    </row>
    <row r="2386" spans="1:8" ht="13.5" x14ac:dyDescent="0.25">
      <c r="A2386" s="3">
        <f>TITRES_STAT!B2389</f>
        <v>45782</v>
      </c>
      <c r="B2386" s="5">
        <f>TITRES_STAT!C2389</f>
        <v>0.76</v>
      </c>
      <c r="C2386" s="5">
        <f>TITRES_STAT!D2389</f>
        <v>0.76</v>
      </c>
      <c r="D2386" s="5">
        <f>TITRES_STAT!E2389</f>
        <v>361680</v>
      </c>
      <c r="E2386" s="2">
        <f t="shared" si="148"/>
        <v>9405079</v>
      </c>
      <c r="F2386" s="5" t="str">
        <f t="shared" si="151"/>
        <v>NEUTRAL</v>
      </c>
      <c r="G2386" s="5" t="str">
        <f t="shared" si="150"/>
        <v>NEUTRAL</v>
      </c>
      <c r="H2386" s="5" t="str">
        <f t="shared" si="149"/>
        <v>NEUTRAL</v>
      </c>
    </row>
    <row r="2387" spans="1:8" ht="13.5" x14ac:dyDescent="0.25">
      <c r="A2387" s="3">
        <f>TITRES_STAT!B2390</f>
        <v>45783</v>
      </c>
      <c r="B2387" s="5">
        <f>TITRES_STAT!C2390</f>
        <v>0.73</v>
      </c>
      <c r="C2387" s="5">
        <f>TITRES_STAT!D2390</f>
        <v>0.73</v>
      </c>
      <c r="D2387" s="5">
        <f>TITRES_STAT!E2390</f>
        <v>0</v>
      </c>
      <c r="E2387" s="2">
        <f t="shared" si="148"/>
        <v>9405079</v>
      </c>
      <c r="F2387" s="5" t="str">
        <f t="shared" si="151"/>
        <v>NEUTRAL</v>
      </c>
      <c r="G2387" s="5" t="str">
        <f t="shared" si="150"/>
        <v>NEUTRAL</v>
      </c>
      <c r="H2387" s="5" t="str">
        <f t="shared" si="149"/>
        <v>NEUTRAL</v>
      </c>
    </row>
    <row r="2388" spans="1:8" ht="13.5" x14ac:dyDescent="0.25">
      <c r="A2388" s="3">
        <f>TITRES_STAT!B2391</f>
        <v>45784</v>
      </c>
      <c r="B2388" s="5">
        <f>TITRES_STAT!C2391</f>
        <v>0.7</v>
      </c>
      <c r="C2388" s="5">
        <f>TITRES_STAT!D2391</f>
        <v>0.7</v>
      </c>
      <c r="D2388" s="5">
        <f>TITRES_STAT!E2391</f>
        <v>0</v>
      </c>
      <c r="E2388" s="2">
        <f t="shared" si="148"/>
        <v>9405079</v>
      </c>
      <c r="F2388" s="5" t="str">
        <f t="shared" si="151"/>
        <v>NEUTRAL</v>
      </c>
      <c r="G2388" s="5" t="str">
        <f t="shared" si="150"/>
        <v>NEUTRAL</v>
      </c>
      <c r="H2388" s="5" t="str">
        <f t="shared" si="149"/>
        <v>NEUTRAL</v>
      </c>
    </row>
    <row r="2389" spans="1:8" ht="13.5" x14ac:dyDescent="0.25">
      <c r="A2389" s="3">
        <f>TITRES_STAT!B2392</f>
        <v>45785</v>
      </c>
      <c r="B2389" s="5">
        <f>TITRES_STAT!C2392</f>
        <v>0.67</v>
      </c>
      <c r="C2389" s="5">
        <f>TITRES_STAT!D2392</f>
        <v>0.67</v>
      </c>
      <c r="D2389" s="5">
        <f>TITRES_STAT!E2392</f>
        <v>0</v>
      </c>
      <c r="E2389" s="2">
        <f t="shared" si="148"/>
        <v>9405079</v>
      </c>
      <c r="F2389" s="5" t="str">
        <f t="shared" si="151"/>
        <v>NEUTRAL</v>
      </c>
      <c r="G2389" s="5" t="str">
        <f t="shared" si="150"/>
        <v>NEUTRAL</v>
      </c>
      <c r="H2389" s="5" t="str">
        <f t="shared" si="149"/>
        <v>NEUTRAL</v>
      </c>
    </row>
    <row r="2390" spans="1:8" ht="13.5" x14ac:dyDescent="0.25">
      <c r="A2390" s="3">
        <f>TITRES_STAT!B2393</f>
        <v>45786</v>
      </c>
      <c r="B2390" s="5">
        <f>TITRES_STAT!C2393</f>
        <v>0.64</v>
      </c>
      <c r="C2390" s="5">
        <f>TITRES_STAT!D2393</f>
        <v>0.64</v>
      </c>
      <c r="D2390" s="5">
        <f>TITRES_STAT!E2393</f>
        <v>0</v>
      </c>
      <c r="E2390" s="2">
        <f t="shared" si="148"/>
        <v>9405079</v>
      </c>
      <c r="F2390" s="5" t="str">
        <f t="shared" si="151"/>
        <v>NEUTRAL</v>
      </c>
      <c r="G2390" s="5" t="str">
        <f t="shared" si="150"/>
        <v>NEUTRAL</v>
      </c>
      <c r="H2390" s="5" t="str">
        <f t="shared" si="149"/>
        <v>NEUTRAL</v>
      </c>
    </row>
    <row r="2391" spans="1:8" ht="13.5" x14ac:dyDescent="0.25">
      <c r="A2391" s="3">
        <f>TITRES_STAT!B2394</f>
        <v>45789</v>
      </c>
      <c r="B2391" s="5">
        <f>TITRES_STAT!C2394</f>
        <v>0.62</v>
      </c>
      <c r="C2391" s="5">
        <f>TITRES_STAT!D2394</f>
        <v>0.62</v>
      </c>
      <c r="D2391" s="5">
        <f>TITRES_STAT!E2394</f>
        <v>0</v>
      </c>
      <c r="E2391" s="2">
        <f t="shared" si="148"/>
        <v>9405079</v>
      </c>
      <c r="F2391" s="5" t="str">
        <f t="shared" si="151"/>
        <v>NEUTRAL</v>
      </c>
      <c r="G2391" s="5" t="str">
        <f t="shared" si="150"/>
        <v>NEUTRAL</v>
      </c>
      <c r="H2391" s="5" t="str">
        <f t="shared" si="149"/>
        <v>NEUTRAL</v>
      </c>
    </row>
    <row r="2392" spans="1:8" ht="13.5" x14ac:dyDescent="0.25">
      <c r="A2392" s="3">
        <f>TITRES_STAT!B2395</f>
        <v>45790</v>
      </c>
      <c r="B2392" s="5">
        <f>TITRES_STAT!C2395</f>
        <v>0.6</v>
      </c>
      <c r="C2392" s="5">
        <f>TITRES_STAT!D2395</f>
        <v>0.6</v>
      </c>
      <c r="D2392" s="5">
        <f>TITRES_STAT!E2395</f>
        <v>170482</v>
      </c>
      <c r="E2392" s="2">
        <f t="shared" si="148"/>
        <v>9234597</v>
      </c>
      <c r="F2392" s="5" t="str">
        <f t="shared" si="151"/>
        <v>BEARISH</v>
      </c>
      <c r="G2392" s="5" t="str">
        <f t="shared" si="150"/>
        <v>NEUTRAL</v>
      </c>
      <c r="H2392" s="5" t="str">
        <f t="shared" si="149"/>
        <v>CONFIRMED BEARISH</v>
      </c>
    </row>
    <row r="2393" spans="1:8" ht="13.5" x14ac:dyDescent="0.25">
      <c r="A2393" s="3">
        <f>TITRES_STAT!B2396</f>
        <v>45791</v>
      </c>
      <c r="B2393" s="5">
        <f>TITRES_STAT!C2396</f>
        <v>0.62</v>
      </c>
      <c r="C2393" s="5">
        <f>TITRES_STAT!D2396</f>
        <v>0.62</v>
      </c>
      <c r="D2393" s="5">
        <f>TITRES_STAT!E2396</f>
        <v>41365</v>
      </c>
      <c r="E2393" s="2">
        <f t="shared" si="148"/>
        <v>9275962</v>
      </c>
      <c r="F2393" s="5" t="str">
        <f t="shared" si="151"/>
        <v>BEARISH</v>
      </c>
      <c r="G2393" s="5" t="str">
        <f t="shared" si="150"/>
        <v>NEUTRAL</v>
      </c>
      <c r="H2393" s="5" t="str">
        <f t="shared" si="149"/>
        <v>CONFIRMED BEARISH</v>
      </c>
    </row>
    <row r="2394" spans="1:8" ht="13.5" x14ac:dyDescent="0.25">
      <c r="A2394" s="3">
        <f>TITRES_STAT!B2397</f>
        <v>45792</v>
      </c>
      <c r="B2394" s="5">
        <f>TITRES_STAT!C2397</f>
        <v>0.64</v>
      </c>
      <c r="C2394" s="5">
        <f>TITRES_STAT!D2397</f>
        <v>0.64</v>
      </c>
      <c r="D2394" s="5">
        <f>TITRES_STAT!E2397</f>
        <v>37479</v>
      </c>
      <c r="E2394" s="2">
        <f t="shared" si="148"/>
        <v>9313441</v>
      </c>
      <c r="F2394" s="5" t="str">
        <f t="shared" si="151"/>
        <v>BEARISH</v>
      </c>
      <c r="G2394" s="5" t="str">
        <f t="shared" si="150"/>
        <v>NEUTRAL</v>
      </c>
      <c r="H2394" s="5" t="str">
        <f t="shared" si="149"/>
        <v>CONFIRMED BEARISH</v>
      </c>
    </row>
    <row r="2395" spans="1:8" ht="13.5" x14ac:dyDescent="0.25">
      <c r="A2395" s="3">
        <f>TITRES_STAT!B2398</f>
        <v>45793</v>
      </c>
      <c r="B2395" s="5">
        <f>TITRES_STAT!C2398</f>
        <v>0.66</v>
      </c>
      <c r="C2395" s="5">
        <f>TITRES_STAT!D2398</f>
        <v>0.66</v>
      </c>
      <c r="D2395" s="5">
        <f>TITRES_STAT!E2398</f>
        <v>0</v>
      </c>
      <c r="E2395" s="2">
        <f t="shared" si="148"/>
        <v>9313441</v>
      </c>
      <c r="F2395" s="5" t="str">
        <f t="shared" si="151"/>
        <v>BEARISH</v>
      </c>
      <c r="G2395" s="5" t="str">
        <f t="shared" si="150"/>
        <v>NEUTRAL</v>
      </c>
      <c r="H2395" s="5" t="str">
        <f t="shared" si="149"/>
        <v>BEARISH DIVERGENCE</v>
      </c>
    </row>
    <row r="2396" spans="1:8" ht="13.5" x14ac:dyDescent="0.25">
      <c r="A2396" s="3">
        <f>TITRES_STAT!B2399</f>
        <v>45796</v>
      </c>
      <c r="B2396" s="5">
        <f>TITRES_STAT!C2399</f>
        <v>0.68</v>
      </c>
      <c r="C2396" s="5">
        <f>TITRES_STAT!D2399</f>
        <v>0.68</v>
      </c>
      <c r="D2396" s="5">
        <f>TITRES_STAT!E2399</f>
        <v>0</v>
      </c>
      <c r="E2396" s="2">
        <f t="shared" si="148"/>
        <v>9313441</v>
      </c>
      <c r="F2396" s="5" t="str">
        <f t="shared" si="151"/>
        <v>BEARISH</v>
      </c>
      <c r="G2396" s="5" t="str">
        <f t="shared" si="150"/>
        <v>NEUTRAL</v>
      </c>
      <c r="H2396" s="5" t="str">
        <f t="shared" si="149"/>
        <v>BEARISH DIVERGENCE</v>
      </c>
    </row>
    <row r="2397" spans="1:8" ht="13.5" x14ac:dyDescent="0.25">
      <c r="A2397" s="3">
        <f>TITRES_STAT!B2400</f>
        <v>45797</v>
      </c>
      <c r="B2397" s="5">
        <f>TITRES_STAT!C2400</f>
        <v>0.71</v>
      </c>
      <c r="C2397" s="5">
        <f>TITRES_STAT!D2400</f>
        <v>0.71</v>
      </c>
      <c r="D2397" s="5">
        <f>TITRES_STAT!E2400</f>
        <v>201843</v>
      </c>
      <c r="E2397" s="2">
        <f t="shared" si="148"/>
        <v>9515284</v>
      </c>
      <c r="F2397" s="5" t="str">
        <f t="shared" si="151"/>
        <v>BULLISH</v>
      </c>
      <c r="G2397" s="5" t="str">
        <f t="shared" si="150"/>
        <v>STRONG</v>
      </c>
      <c r="H2397" s="5" t="str">
        <f t="shared" si="149"/>
        <v>CONFIRMED BULLISH</v>
      </c>
    </row>
    <row r="2398" spans="1:8" ht="13.5" x14ac:dyDescent="0.25">
      <c r="A2398" s="3">
        <f>TITRES_STAT!B2401</f>
        <v>45798</v>
      </c>
      <c r="B2398" s="5">
        <f>TITRES_STAT!C2401</f>
        <v>0.74</v>
      </c>
      <c r="C2398" s="5">
        <f>TITRES_STAT!D2401</f>
        <v>0.74</v>
      </c>
      <c r="D2398" s="5">
        <f>TITRES_STAT!E2401</f>
        <v>134351</v>
      </c>
      <c r="E2398" s="2">
        <f t="shared" si="148"/>
        <v>9649635</v>
      </c>
      <c r="F2398" s="5" t="str">
        <f t="shared" si="151"/>
        <v>BULLISH</v>
      </c>
      <c r="G2398" s="5" t="str">
        <f t="shared" si="150"/>
        <v>STRONG</v>
      </c>
      <c r="H2398" s="5" t="str">
        <f t="shared" si="149"/>
        <v>CONFIRMED BULLISH</v>
      </c>
    </row>
    <row r="2399" spans="1:8" ht="13.5" x14ac:dyDescent="0.25">
      <c r="A2399" s="3">
        <f>TITRES_STAT!B2402</f>
        <v>45799</v>
      </c>
      <c r="B2399" s="5">
        <f>TITRES_STAT!C2402</f>
        <v>0.71</v>
      </c>
      <c r="C2399" s="5">
        <f>TITRES_STAT!D2402</f>
        <v>0.71</v>
      </c>
      <c r="D2399" s="5">
        <f>TITRES_STAT!E2402</f>
        <v>0</v>
      </c>
      <c r="E2399" s="2">
        <f t="shared" si="148"/>
        <v>9649635</v>
      </c>
      <c r="F2399" s="5" t="str">
        <f t="shared" si="151"/>
        <v>BULLISH</v>
      </c>
      <c r="G2399" s="5" t="str">
        <f t="shared" si="150"/>
        <v>STRONG</v>
      </c>
      <c r="H2399" s="5" t="str">
        <f t="shared" si="149"/>
        <v>CONFIRMED BULLISH</v>
      </c>
    </row>
    <row r="2400" spans="1:8" ht="13.5" x14ac:dyDescent="0.25">
      <c r="A2400" s="3">
        <f>TITRES_STAT!B2403</f>
        <v>45800</v>
      </c>
      <c r="B2400" s="5">
        <f>TITRES_STAT!C2403</f>
        <v>0.74</v>
      </c>
      <c r="C2400" s="5">
        <f>TITRES_STAT!D2403</f>
        <v>0.74</v>
      </c>
      <c r="D2400" s="5">
        <f>TITRES_STAT!E2403</f>
        <v>58510</v>
      </c>
      <c r="E2400" s="2">
        <f t="shared" si="148"/>
        <v>9708145</v>
      </c>
      <c r="F2400" s="5" t="str">
        <f t="shared" si="151"/>
        <v>BULLISH</v>
      </c>
      <c r="G2400" s="5" t="str">
        <f t="shared" si="150"/>
        <v>STRONG</v>
      </c>
      <c r="H2400" s="5" t="str">
        <f t="shared" si="149"/>
        <v>CONFIRMED BULLISH</v>
      </c>
    </row>
    <row r="2401" spans="1:8" ht="13.5" x14ac:dyDescent="0.25">
      <c r="A2401" s="3">
        <f>TITRES_STAT!B2404</f>
        <v>45803</v>
      </c>
      <c r="B2401" s="5">
        <f>TITRES_STAT!C2404</f>
        <v>0.74</v>
      </c>
      <c r="C2401" s="5">
        <f>TITRES_STAT!D2404</f>
        <v>0.74</v>
      </c>
      <c r="D2401" s="5">
        <f>TITRES_STAT!E2404</f>
        <v>149153</v>
      </c>
      <c r="E2401" s="2">
        <f t="shared" si="148"/>
        <v>9708145</v>
      </c>
      <c r="F2401" s="5" t="str">
        <f t="shared" si="151"/>
        <v>BULLISH</v>
      </c>
      <c r="G2401" s="5" t="str">
        <f t="shared" si="150"/>
        <v>STRONG</v>
      </c>
      <c r="H2401" s="5" t="str">
        <f t="shared" si="149"/>
        <v>CONFIRMED BULLISH</v>
      </c>
    </row>
    <row r="2402" spans="1:8" ht="13.5" x14ac:dyDescent="0.25">
      <c r="A2402" s="3">
        <f>TITRES_STAT!B2405</f>
        <v>45804</v>
      </c>
      <c r="B2402" s="5">
        <f>TITRES_STAT!C2405</f>
        <v>0.74</v>
      </c>
      <c r="C2402" s="5">
        <f>TITRES_STAT!D2405</f>
        <v>0.74</v>
      </c>
      <c r="D2402" s="5">
        <f>TITRES_STAT!E2405</f>
        <v>43669</v>
      </c>
      <c r="E2402" s="2">
        <f t="shared" si="148"/>
        <v>9708145</v>
      </c>
      <c r="F2402" s="5" t="str">
        <f t="shared" si="151"/>
        <v>BULLISH</v>
      </c>
      <c r="G2402" s="5" t="str">
        <f t="shared" si="150"/>
        <v>STRONG</v>
      </c>
      <c r="H2402" s="5" t="str">
        <f t="shared" si="149"/>
        <v>CONFIRMED BULLISH</v>
      </c>
    </row>
    <row r="2403" spans="1:8" ht="13.5" x14ac:dyDescent="0.25">
      <c r="A2403" s="3">
        <f>TITRES_STAT!B2406</f>
        <v>45805</v>
      </c>
      <c r="B2403" s="5">
        <f>TITRES_STAT!C2406</f>
        <v>0.71</v>
      </c>
      <c r="C2403" s="5">
        <f>TITRES_STAT!D2406</f>
        <v>0.71</v>
      </c>
      <c r="D2403" s="5">
        <f>TITRES_STAT!E2406</f>
        <v>30718</v>
      </c>
      <c r="E2403" s="2">
        <f t="shared" si="148"/>
        <v>9677427</v>
      </c>
      <c r="F2403" s="5" t="str">
        <f t="shared" si="151"/>
        <v>BULLISH</v>
      </c>
      <c r="G2403" s="5" t="str">
        <f t="shared" si="150"/>
        <v>NEUTRAL</v>
      </c>
      <c r="H2403" s="5" t="str">
        <f t="shared" si="149"/>
        <v>BULLISH DIVERGENCE</v>
      </c>
    </row>
    <row r="2404" spans="1:8" ht="13.5" x14ac:dyDescent="0.25">
      <c r="A2404" s="3">
        <f>TITRES_STAT!B2407</f>
        <v>45806</v>
      </c>
      <c r="B2404" s="5">
        <f>TITRES_STAT!C2407</f>
        <v>0.7</v>
      </c>
      <c r="C2404" s="5">
        <f>TITRES_STAT!D2407</f>
        <v>0.7</v>
      </c>
      <c r="D2404" s="5">
        <f>TITRES_STAT!E2407</f>
        <v>24896</v>
      </c>
      <c r="E2404" s="2">
        <f t="shared" si="148"/>
        <v>9652531</v>
      </c>
      <c r="F2404" s="5" t="str">
        <f t="shared" si="151"/>
        <v>BULLISH</v>
      </c>
      <c r="G2404" s="5" t="str">
        <f t="shared" si="150"/>
        <v>NEUTRAL</v>
      </c>
      <c r="H2404" s="5" t="str">
        <f t="shared" si="149"/>
        <v>BULLISH DIVERGENCE</v>
      </c>
    </row>
    <row r="2405" spans="1:8" ht="13.5" x14ac:dyDescent="0.25">
      <c r="A2405" s="3">
        <f>TITRES_STAT!B2408</f>
        <v>45807</v>
      </c>
      <c r="B2405" s="5">
        <f>TITRES_STAT!C2408</f>
        <v>0.67</v>
      </c>
      <c r="C2405" s="5">
        <f>TITRES_STAT!D2408</f>
        <v>0.67</v>
      </c>
      <c r="D2405" s="5">
        <f>TITRES_STAT!E2408</f>
        <v>13834</v>
      </c>
      <c r="E2405" s="2">
        <f t="shared" si="148"/>
        <v>9638697</v>
      </c>
      <c r="F2405" s="5" t="str">
        <f t="shared" si="151"/>
        <v>BEARISH</v>
      </c>
      <c r="G2405" s="5" t="str">
        <f t="shared" si="150"/>
        <v>NEUTRAL</v>
      </c>
      <c r="H2405" s="5" t="str">
        <f t="shared" si="149"/>
        <v>CONFIRMED BEARISH</v>
      </c>
    </row>
    <row r="2406" spans="1:8" ht="13.5" x14ac:dyDescent="0.25">
      <c r="A2406" s="3">
        <f>TITRES_STAT!B2409</f>
        <v>45810</v>
      </c>
      <c r="B2406" s="5">
        <f>TITRES_STAT!C2409</f>
        <v>0.64</v>
      </c>
      <c r="C2406" s="5">
        <f>TITRES_STAT!D2409</f>
        <v>0.64</v>
      </c>
      <c r="D2406" s="5">
        <f>TITRES_STAT!E2409</f>
        <v>0</v>
      </c>
      <c r="E2406" s="2">
        <f t="shared" si="148"/>
        <v>9638697</v>
      </c>
      <c r="F2406" s="5" t="str">
        <f t="shared" si="151"/>
        <v>BEARISH</v>
      </c>
      <c r="G2406" s="5" t="str">
        <f t="shared" si="150"/>
        <v>NEUTRAL</v>
      </c>
      <c r="H2406" s="5" t="str">
        <f t="shared" si="149"/>
        <v>CONFIRMED BEARISH</v>
      </c>
    </row>
    <row r="2407" spans="1:8" ht="13.5" x14ac:dyDescent="0.25">
      <c r="A2407" s="3">
        <f>TITRES_STAT!B2410</f>
        <v>45811</v>
      </c>
      <c r="B2407" s="5">
        <f>TITRES_STAT!C2410</f>
        <v>0.62</v>
      </c>
      <c r="C2407" s="5">
        <f>TITRES_STAT!D2410</f>
        <v>0.62</v>
      </c>
      <c r="D2407" s="5">
        <f>TITRES_STAT!E2410</f>
        <v>0</v>
      </c>
      <c r="E2407" s="2">
        <f t="shared" si="148"/>
        <v>9638697</v>
      </c>
      <c r="F2407" s="5" t="str">
        <f t="shared" si="151"/>
        <v>BEARISH</v>
      </c>
      <c r="G2407" s="5" t="str">
        <f t="shared" si="150"/>
        <v>NEUTRAL</v>
      </c>
      <c r="H2407" s="5" t="str">
        <f t="shared" si="149"/>
        <v>CONFIRMED BEARISH</v>
      </c>
    </row>
    <row r="2408" spans="1:8" ht="13.5" x14ac:dyDescent="0.25">
      <c r="A2408" s="3">
        <f>TITRES_STAT!B2411</f>
        <v>45812</v>
      </c>
      <c r="B2408" s="5">
        <f>TITRES_STAT!C2411</f>
        <v>0.6</v>
      </c>
      <c r="C2408" s="5">
        <f>TITRES_STAT!D2411</f>
        <v>0.6</v>
      </c>
      <c r="D2408" s="5">
        <f>TITRES_STAT!E2411</f>
        <v>0</v>
      </c>
      <c r="E2408" s="2">
        <f t="shared" si="148"/>
        <v>9638697</v>
      </c>
      <c r="F2408" s="5" t="str">
        <f t="shared" si="151"/>
        <v>BEARISH</v>
      </c>
      <c r="G2408" s="5" t="str">
        <f t="shared" si="150"/>
        <v>NEUTRAL</v>
      </c>
      <c r="H2408" s="5" t="str">
        <f t="shared" si="149"/>
        <v>CONFIRMED BEARISH</v>
      </c>
    </row>
    <row r="2409" spans="1:8" ht="13.5" x14ac:dyDescent="0.25">
      <c r="A2409" s="3">
        <f>TITRES_STAT!B2412</f>
        <v>45813</v>
      </c>
      <c r="B2409" s="5">
        <f>TITRES_STAT!C2412</f>
        <v>0.57999999999999996</v>
      </c>
      <c r="C2409" s="5">
        <f>TITRES_STAT!D2412</f>
        <v>0.57999999999999996</v>
      </c>
      <c r="D2409" s="5">
        <f>TITRES_STAT!E2412</f>
        <v>0</v>
      </c>
      <c r="E2409" s="2">
        <f t="shared" si="148"/>
        <v>9638697</v>
      </c>
      <c r="F2409" s="5" t="str">
        <f t="shared" si="151"/>
        <v>BEARISH</v>
      </c>
      <c r="G2409" s="5" t="str">
        <f t="shared" si="150"/>
        <v>NEUTRAL</v>
      </c>
      <c r="H2409" s="5" t="str">
        <f t="shared" si="149"/>
        <v>CONFIRMED BEARISH</v>
      </c>
    </row>
    <row r="2410" spans="1:8" ht="13.5" x14ac:dyDescent="0.25">
      <c r="A2410" s="3">
        <f>TITRES_STAT!B2413</f>
        <v>45817</v>
      </c>
      <c r="B2410" s="5">
        <f>TITRES_STAT!C2413</f>
        <v>0.56000000000000005</v>
      </c>
      <c r="C2410" s="5">
        <f>TITRES_STAT!D2413</f>
        <v>0.56000000000000005</v>
      </c>
      <c r="D2410" s="5">
        <f>TITRES_STAT!E2413</f>
        <v>0</v>
      </c>
      <c r="E2410" s="2">
        <f t="shared" si="148"/>
        <v>9638697</v>
      </c>
      <c r="F2410" s="5" t="str">
        <f t="shared" si="151"/>
        <v>NEUTRAL</v>
      </c>
      <c r="G2410" s="5" t="str">
        <f t="shared" si="150"/>
        <v>NEUTRAL</v>
      </c>
      <c r="H2410" s="5" t="str">
        <f t="shared" si="149"/>
        <v>NEUTRAL</v>
      </c>
    </row>
    <row r="2411" spans="1:8" ht="13.5" x14ac:dyDescent="0.25">
      <c r="A2411" s="3">
        <f>TITRES_STAT!B2414</f>
        <v>45818</v>
      </c>
      <c r="B2411" s="5">
        <f>TITRES_STAT!C2414</f>
        <v>0.54</v>
      </c>
      <c r="C2411" s="5">
        <f>TITRES_STAT!D2414</f>
        <v>0.54</v>
      </c>
      <c r="D2411" s="5">
        <f>TITRES_STAT!E2414</f>
        <v>0</v>
      </c>
      <c r="E2411" s="2">
        <f t="shared" si="148"/>
        <v>9638697</v>
      </c>
      <c r="F2411" s="5" t="str">
        <f t="shared" si="151"/>
        <v>NEUTRAL</v>
      </c>
      <c r="G2411" s="5" t="str">
        <f t="shared" si="150"/>
        <v>NEUTRAL</v>
      </c>
      <c r="H2411" s="5" t="str">
        <f t="shared" si="149"/>
        <v>NEUTRAL</v>
      </c>
    </row>
    <row r="2412" spans="1:8" ht="13.5" x14ac:dyDescent="0.25">
      <c r="A2412" s="3">
        <f>TITRES_STAT!B2415</f>
        <v>45819</v>
      </c>
      <c r="B2412" s="5">
        <f>TITRES_STAT!C2415</f>
        <v>0.52</v>
      </c>
      <c r="C2412" s="5">
        <f>TITRES_STAT!D2415</f>
        <v>0.52</v>
      </c>
      <c r="D2412" s="5">
        <f>TITRES_STAT!E2415</f>
        <v>0</v>
      </c>
      <c r="E2412" s="2">
        <f t="shared" si="148"/>
        <v>9638697</v>
      </c>
      <c r="F2412" s="5" t="str">
        <f t="shared" si="151"/>
        <v>NEUTRAL</v>
      </c>
      <c r="G2412" s="5" t="str">
        <f t="shared" si="150"/>
        <v>NEUTRAL</v>
      </c>
      <c r="H2412" s="5" t="str">
        <f t="shared" si="149"/>
        <v>NEUTRAL</v>
      </c>
    </row>
    <row r="2413" spans="1:8" ht="13.5" x14ac:dyDescent="0.25">
      <c r="A2413" s="3">
        <f>TITRES_STAT!B2416</f>
        <v>45820</v>
      </c>
      <c r="B2413" s="5">
        <f>TITRES_STAT!C2416</f>
        <v>0.54</v>
      </c>
      <c r="C2413" s="5">
        <f>TITRES_STAT!D2416</f>
        <v>0.54</v>
      </c>
      <c r="D2413" s="5">
        <f>TITRES_STAT!E2416</f>
        <v>0</v>
      </c>
      <c r="E2413" s="2">
        <f t="shared" si="148"/>
        <v>9638697</v>
      </c>
      <c r="F2413" s="5" t="str">
        <f t="shared" si="151"/>
        <v>NEUTRAL</v>
      </c>
      <c r="G2413" s="5" t="str">
        <f t="shared" si="150"/>
        <v>NEUTRAL</v>
      </c>
      <c r="H2413" s="5" t="str">
        <f t="shared" si="149"/>
        <v>NEUTRAL</v>
      </c>
    </row>
    <row r="2414" spans="1:8" ht="13.5" x14ac:dyDescent="0.25">
      <c r="A2414" s="3">
        <f>TITRES_STAT!B2417</f>
        <v>45821</v>
      </c>
      <c r="B2414" s="5">
        <f>TITRES_STAT!C2417</f>
        <v>0.56000000000000005</v>
      </c>
      <c r="C2414" s="5">
        <f>TITRES_STAT!D2417</f>
        <v>0.56000000000000005</v>
      </c>
      <c r="D2414" s="5">
        <f>TITRES_STAT!E2417</f>
        <v>76205</v>
      </c>
      <c r="E2414" s="2">
        <f t="shared" si="148"/>
        <v>9714902</v>
      </c>
      <c r="F2414" s="5" t="str">
        <f t="shared" si="151"/>
        <v>BULLISH</v>
      </c>
      <c r="G2414" s="5" t="str">
        <f t="shared" si="150"/>
        <v>NEUTRAL</v>
      </c>
      <c r="H2414" s="5" t="str">
        <f t="shared" si="149"/>
        <v>BULLISH DIVERGENCE</v>
      </c>
    </row>
    <row r="2415" spans="1:8" ht="13.5" x14ac:dyDescent="0.25">
      <c r="A2415" s="3">
        <f>TITRES_STAT!B2418</f>
        <v>45824</v>
      </c>
      <c r="B2415" s="5">
        <f>TITRES_STAT!C2418</f>
        <v>0.57999999999999996</v>
      </c>
      <c r="C2415" s="5">
        <f>TITRES_STAT!D2418</f>
        <v>0.57999999999999996</v>
      </c>
      <c r="D2415" s="5">
        <f>TITRES_STAT!E2418</f>
        <v>0</v>
      </c>
      <c r="E2415" s="2">
        <f t="shared" si="148"/>
        <v>9714902</v>
      </c>
      <c r="F2415" s="5" t="str">
        <f t="shared" si="151"/>
        <v>BULLISH</v>
      </c>
      <c r="G2415" s="5" t="str">
        <f t="shared" si="150"/>
        <v>NEUTRAL</v>
      </c>
      <c r="H2415" s="5" t="str">
        <f t="shared" si="149"/>
        <v>CONFIRMED BULLISH</v>
      </c>
    </row>
    <row r="2416" spans="1:8" ht="13.5" x14ac:dyDescent="0.25">
      <c r="A2416" s="3">
        <f>TITRES_STAT!B2419</f>
        <v>45825</v>
      </c>
      <c r="B2416" s="5">
        <f>TITRES_STAT!C2419</f>
        <v>0.56999999999999995</v>
      </c>
      <c r="C2416" s="5">
        <f>TITRES_STAT!D2419</f>
        <v>0.56999999999999995</v>
      </c>
      <c r="D2416" s="5">
        <f>TITRES_STAT!E2419</f>
        <v>27323</v>
      </c>
      <c r="E2416" s="2">
        <f t="shared" si="148"/>
        <v>9687579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CONFIRMED BULLISH</v>
      </c>
    </row>
    <row r="2417" spans="1:8" ht="13.5" x14ac:dyDescent="0.25">
      <c r="A2417" s="3">
        <f>TITRES_STAT!B2420</f>
        <v>45826</v>
      </c>
      <c r="B2417" s="5">
        <f>TITRES_STAT!C2420</f>
        <v>0.55000000000000004</v>
      </c>
      <c r="C2417" s="5">
        <f>TITRES_STAT!D2420</f>
        <v>0.55000000000000004</v>
      </c>
      <c r="D2417" s="5">
        <f>TITRES_STAT!E2420</f>
        <v>23021</v>
      </c>
      <c r="E2417" s="2">
        <f t="shared" si="148"/>
        <v>9664558</v>
      </c>
      <c r="F2417" s="5" t="str">
        <f t="shared" si="151"/>
        <v>BULLISH</v>
      </c>
      <c r="G2417" s="5" t="str">
        <f t="shared" si="150"/>
        <v>NEUTRAL</v>
      </c>
      <c r="H2417" s="5" t="str">
        <f t="shared" si="149"/>
        <v>CONFIRMED BULLISH</v>
      </c>
    </row>
    <row r="2418" spans="1:8" ht="13.5" x14ac:dyDescent="0.25">
      <c r="A2418" s="3">
        <f>TITRES_STAT!B2421</f>
        <v>45827</v>
      </c>
      <c r="B2418" s="5">
        <f>TITRES_STAT!C2421</f>
        <v>0.53</v>
      </c>
      <c r="C2418" s="5">
        <f>TITRES_STAT!D2421</f>
        <v>0.53</v>
      </c>
      <c r="D2418" s="5">
        <f>TITRES_STAT!E2421</f>
        <v>14283</v>
      </c>
      <c r="E2418" s="2">
        <f t="shared" si="148"/>
        <v>9650275</v>
      </c>
      <c r="F2418" s="5" t="str">
        <f t="shared" si="151"/>
        <v>BULLISH</v>
      </c>
      <c r="G2418" s="5" t="str">
        <f t="shared" si="150"/>
        <v>NEUTRAL</v>
      </c>
      <c r="H2418" s="5" t="str">
        <f t="shared" si="149"/>
        <v>BULLISH DIVERGENCE</v>
      </c>
    </row>
    <row r="2419" spans="1:8" ht="13.5" x14ac:dyDescent="0.25">
      <c r="A2419" s="3">
        <f>TITRES_STAT!B2422</f>
        <v>45828</v>
      </c>
      <c r="B2419" s="5">
        <f>TITRES_STAT!C2422</f>
        <v>0.51</v>
      </c>
      <c r="C2419" s="5">
        <f>TITRES_STAT!D2422</f>
        <v>0.51</v>
      </c>
      <c r="D2419" s="5">
        <f>TITRES_STAT!E2422</f>
        <v>4315</v>
      </c>
      <c r="E2419" s="2">
        <f t="shared" si="148"/>
        <v>9645960</v>
      </c>
      <c r="F2419" s="5" t="str">
        <f t="shared" si="151"/>
        <v>BEARISH</v>
      </c>
      <c r="G2419" s="5" t="str">
        <f t="shared" si="150"/>
        <v>NEUTRAL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0.51</v>
      </c>
      <c r="C2420" s="5">
        <f>TITRES_STAT!D2423</f>
        <v>0.51</v>
      </c>
      <c r="D2420" s="5">
        <f>TITRES_STAT!E2423</f>
        <v>7504</v>
      </c>
      <c r="E2420" s="2">
        <f t="shared" si="148"/>
        <v>9645960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0.5</v>
      </c>
      <c r="C2421" s="5">
        <f>TITRES_STAT!D2424</f>
        <v>0.5</v>
      </c>
      <c r="D2421" s="5">
        <f>TITRES_STAT!E2424</f>
        <v>2511</v>
      </c>
      <c r="E2421" s="2">
        <f t="shared" si="148"/>
        <v>9643449</v>
      </c>
      <c r="F2421" s="5" t="str">
        <f t="shared" si="151"/>
        <v>BEARISH</v>
      </c>
      <c r="G2421" s="5" t="str">
        <f t="shared" si="150"/>
        <v>NEUTRAL</v>
      </c>
      <c r="H2421" s="5" t="str">
        <f t="shared" si="149"/>
        <v>CONFIRMED BEARISH</v>
      </c>
    </row>
    <row r="2422" spans="1:8" ht="13.5" x14ac:dyDescent="0.25">
      <c r="A2422" s="3">
        <f>TITRES_STAT!B2425</f>
        <v>45833</v>
      </c>
      <c r="B2422" s="5">
        <f>TITRES_STAT!C2425</f>
        <v>0.49</v>
      </c>
      <c r="C2422" s="5">
        <f>TITRES_STAT!D2425</f>
        <v>0.49</v>
      </c>
      <c r="D2422" s="5">
        <f>TITRES_STAT!E2425</f>
        <v>10045</v>
      </c>
      <c r="E2422" s="2">
        <f t="shared" si="148"/>
        <v>9633404</v>
      </c>
      <c r="F2422" s="5" t="str">
        <f t="shared" si="151"/>
        <v>BEARISH</v>
      </c>
      <c r="G2422" s="5" t="str">
        <f t="shared" si="150"/>
        <v>NEUTRAL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0.47</v>
      </c>
      <c r="C2423" s="5">
        <f>TITRES_STAT!D2426</f>
        <v>0.47</v>
      </c>
      <c r="D2423" s="5">
        <f>TITRES_STAT!E2426</f>
        <v>29171</v>
      </c>
      <c r="E2423" s="2">
        <f t="shared" si="148"/>
        <v>9604233</v>
      </c>
      <c r="F2423" s="5" t="str">
        <f t="shared" si="151"/>
        <v>BEARISH</v>
      </c>
      <c r="G2423" s="5" t="str">
        <f t="shared" si="150"/>
        <v>NEUTRAL</v>
      </c>
      <c r="H2423" s="5" t="str">
        <f t="shared" si="149"/>
        <v>CONFIRMED BEARISH</v>
      </c>
    </row>
    <row r="2424" spans="1:8" ht="13.5" x14ac:dyDescent="0.25">
      <c r="A2424" s="3">
        <f>TITRES_STAT!B2427</f>
        <v>45838</v>
      </c>
      <c r="B2424" s="5">
        <f>TITRES_STAT!C2427</f>
        <v>0.49</v>
      </c>
      <c r="C2424" s="5">
        <f>TITRES_STAT!D2427</f>
        <v>0.49</v>
      </c>
      <c r="D2424" s="5">
        <f>TITRES_STAT!E2427</f>
        <v>4184</v>
      </c>
      <c r="E2424" s="2">
        <f t="shared" si="148"/>
        <v>9608417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0.49</v>
      </c>
      <c r="C2425" s="5">
        <f>TITRES_STAT!D2428</f>
        <v>0.49</v>
      </c>
      <c r="D2425" s="5">
        <f>TITRES_STAT!E2428</f>
        <v>782</v>
      </c>
      <c r="E2425" s="2">
        <f t="shared" si="148"/>
        <v>9608417</v>
      </c>
      <c r="F2425" s="5" t="str">
        <f t="shared" si="151"/>
        <v>BEARISH</v>
      </c>
      <c r="G2425" s="5" t="str">
        <f t="shared" si="150"/>
        <v>NEUTRAL</v>
      </c>
      <c r="H2425" s="5" t="str">
        <f t="shared" si="149"/>
        <v>CONFIRMED BEARISH</v>
      </c>
    </row>
    <row r="2426" spans="1:8" ht="13.5" x14ac:dyDescent="0.25">
      <c r="A2426" s="3">
        <f>TITRES_STAT!B2429</f>
        <v>45840</v>
      </c>
      <c r="B2426" s="5">
        <f>TITRES_STAT!C2429</f>
        <v>0.51</v>
      </c>
      <c r="C2426" s="5">
        <f>TITRES_STAT!D2429</f>
        <v>0.51</v>
      </c>
      <c r="D2426" s="5">
        <f>TITRES_STAT!E2429</f>
        <v>333</v>
      </c>
      <c r="E2426" s="2">
        <f t="shared" si="148"/>
        <v>9608750</v>
      </c>
      <c r="F2426" s="5" t="str">
        <f t="shared" si="151"/>
        <v>BEARISH</v>
      </c>
      <c r="G2426" s="5" t="str">
        <f t="shared" si="150"/>
        <v>NEUTRAL</v>
      </c>
      <c r="H2426" s="5" t="str">
        <f t="shared" si="149"/>
        <v>BEARISH DIVERGENCE</v>
      </c>
    </row>
    <row r="2427" spans="1:8" ht="13.5" x14ac:dyDescent="0.25">
      <c r="A2427" s="3">
        <f>TITRES_STAT!B2430</f>
        <v>45841</v>
      </c>
      <c r="B2427" s="5">
        <f>TITRES_STAT!C2430</f>
        <v>0.49</v>
      </c>
      <c r="C2427" s="5">
        <f>TITRES_STAT!D2430</f>
        <v>0.49</v>
      </c>
      <c r="D2427" s="5">
        <f>TITRES_STAT!E2430</f>
        <v>7000</v>
      </c>
      <c r="E2427" s="2">
        <f t="shared" si="148"/>
        <v>9601750</v>
      </c>
      <c r="F2427" s="5" t="str">
        <f t="shared" si="151"/>
        <v>BEARISH</v>
      </c>
      <c r="G2427" s="5" t="str">
        <f t="shared" si="150"/>
        <v>NEUTRAL</v>
      </c>
      <c r="H2427" s="5" t="str">
        <f t="shared" si="149"/>
        <v>NEUTRAL</v>
      </c>
    </row>
    <row r="2428" spans="1:8" ht="13.5" x14ac:dyDescent="0.25">
      <c r="A2428" s="3">
        <f>TITRES_STAT!B2431</f>
        <v>45842</v>
      </c>
      <c r="B2428" s="5">
        <f>TITRES_STAT!C2431</f>
        <v>0.51</v>
      </c>
      <c r="C2428" s="5">
        <f>TITRES_STAT!D2431</f>
        <v>0.51</v>
      </c>
      <c r="D2428" s="5">
        <f>TITRES_STAT!E2431</f>
        <v>111</v>
      </c>
      <c r="E2428" s="2">
        <f t="shared" si="148"/>
        <v>9601861</v>
      </c>
      <c r="F2428" s="5" t="str">
        <f t="shared" si="151"/>
        <v>BEARISH</v>
      </c>
      <c r="G2428" s="5" t="str">
        <f t="shared" si="150"/>
        <v>NEUTRAL</v>
      </c>
      <c r="H2428" s="5" t="str">
        <f t="shared" si="149"/>
        <v>BEARISH DIVERGENCE</v>
      </c>
    </row>
    <row r="2429" spans="1:8" ht="13.5" x14ac:dyDescent="0.25">
      <c r="A2429" s="3">
        <f>TITRES_STAT!B2432</f>
        <v>45845</v>
      </c>
      <c r="B2429" s="5">
        <f>TITRES_STAT!C2432</f>
        <v>0.52</v>
      </c>
      <c r="C2429" s="5">
        <f>TITRES_STAT!D2432</f>
        <v>0.52</v>
      </c>
      <c r="D2429" s="5">
        <f>TITRES_STAT!E2432</f>
        <v>1057</v>
      </c>
      <c r="E2429" s="2">
        <f t="shared" si="148"/>
        <v>9602918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BEARISH DIVERGENCE</v>
      </c>
    </row>
    <row r="2430" spans="1:8" ht="13.5" x14ac:dyDescent="0.25">
      <c r="A2430" s="3">
        <f>TITRES_STAT!B2433</f>
        <v>45846</v>
      </c>
      <c r="B2430" s="5">
        <f>TITRES_STAT!C2433</f>
        <v>0.5</v>
      </c>
      <c r="C2430" s="5">
        <f>TITRES_STAT!D2433</f>
        <v>0.5</v>
      </c>
      <c r="D2430" s="5">
        <f>TITRES_STAT!E2433</f>
        <v>0</v>
      </c>
      <c r="E2430" s="2">
        <f t="shared" si="148"/>
        <v>9602918</v>
      </c>
      <c r="F2430" s="5" t="str">
        <f t="shared" si="151"/>
        <v>BEARISH</v>
      </c>
      <c r="G2430" s="5" t="str">
        <f t="shared" si="150"/>
        <v>NEUTRAL</v>
      </c>
      <c r="H2430" s="5" t="str">
        <f t="shared" si="149"/>
        <v>BEARISH DIVERGENCE</v>
      </c>
    </row>
    <row r="2431" spans="1:8" ht="13.5" x14ac:dyDescent="0.25">
      <c r="A2431" s="3">
        <f>TITRES_STAT!B2434</f>
        <v>45847</v>
      </c>
      <c r="B2431" s="5">
        <f>TITRES_STAT!C2434</f>
        <v>0.48</v>
      </c>
      <c r="C2431" s="5">
        <f>TITRES_STAT!D2434</f>
        <v>0.48</v>
      </c>
      <c r="D2431" s="5">
        <f>TITRES_STAT!E2434</f>
        <v>4020</v>
      </c>
      <c r="E2431" s="2">
        <f t="shared" si="148"/>
        <v>9598898</v>
      </c>
      <c r="F2431" s="5" t="str">
        <f t="shared" si="151"/>
        <v>BEARISH</v>
      </c>
      <c r="G2431" s="5" t="str">
        <f t="shared" si="150"/>
        <v>NEUTRAL</v>
      </c>
      <c r="H2431" s="5" t="str">
        <f t="shared" si="149"/>
        <v>CONFIRMED BEARISH</v>
      </c>
    </row>
    <row r="2432" spans="1:8" ht="13.5" x14ac:dyDescent="0.25">
      <c r="A2432" s="3">
        <f>TITRES_STAT!B2435</f>
        <v>45848</v>
      </c>
      <c r="B2432" s="5">
        <f>TITRES_STAT!C2435</f>
        <v>0.5</v>
      </c>
      <c r="C2432" s="5">
        <f>TITRES_STAT!D2435</f>
        <v>0.5</v>
      </c>
      <c r="D2432" s="5">
        <f>TITRES_STAT!E2435</f>
        <v>0</v>
      </c>
      <c r="E2432" s="2">
        <f t="shared" si="148"/>
        <v>9598898</v>
      </c>
      <c r="F2432" s="5" t="str">
        <f t="shared" si="151"/>
        <v>BEARISH</v>
      </c>
      <c r="G2432" s="5" t="str">
        <f t="shared" si="150"/>
        <v>NEUTRAL</v>
      </c>
      <c r="H2432" s="5" t="str">
        <f t="shared" si="149"/>
        <v>BEARISH DIVERGENCE</v>
      </c>
    </row>
    <row r="2433" spans="1:8" ht="13.5" x14ac:dyDescent="0.25">
      <c r="A2433" s="3">
        <f>TITRES_STAT!B2436</f>
        <v>45849</v>
      </c>
      <c r="B2433" s="5">
        <f>TITRES_STAT!C2436</f>
        <v>0.48</v>
      </c>
      <c r="C2433" s="5">
        <f>TITRES_STAT!D2436</f>
        <v>0.48</v>
      </c>
      <c r="D2433" s="5">
        <f>TITRES_STAT!E2436</f>
        <v>0</v>
      </c>
      <c r="E2433" s="2">
        <f t="shared" si="148"/>
        <v>9598898</v>
      </c>
      <c r="F2433" s="5" t="str">
        <f t="shared" si="151"/>
        <v>BEARISH</v>
      </c>
      <c r="G2433" s="5" t="str">
        <f t="shared" si="150"/>
        <v>NEUTRAL</v>
      </c>
      <c r="H2433" s="5" t="str">
        <f t="shared" si="149"/>
        <v>CONFIRMED BEARISH</v>
      </c>
    </row>
    <row r="2434" spans="1:8" ht="13.5" x14ac:dyDescent="0.25">
      <c r="A2434" s="3">
        <f>TITRES_STAT!B2437</f>
        <v>45852</v>
      </c>
      <c r="B2434" s="5">
        <f>TITRES_STAT!C2437</f>
        <v>0.5</v>
      </c>
      <c r="C2434" s="5">
        <f>TITRES_STAT!D2437</f>
        <v>0.5</v>
      </c>
      <c r="D2434" s="5">
        <f>TITRES_STAT!E2437</f>
        <v>2480</v>
      </c>
      <c r="E2434" s="2">
        <f t="shared" si="148"/>
        <v>9601378</v>
      </c>
      <c r="F2434" s="5" t="str">
        <f t="shared" si="151"/>
        <v>BEARISH</v>
      </c>
      <c r="G2434" s="5" t="str">
        <f t="shared" si="150"/>
        <v>NEUTRAL</v>
      </c>
      <c r="H2434" s="5" t="str">
        <f t="shared" si="149"/>
        <v>CONFIRMED BEARISH</v>
      </c>
    </row>
    <row r="2435" spans="1:8" ht="13.5" x14ac:dyDescent="0.25">
      <c r="A2435" s="3">
        <f>TITRES_STAT!B2438</f>
        <v>45853</v>
      </c>
      <c r="B2435" s="5">
        <f>TITRES_STAT!C2438</f>
        <v>0.5</v>
      </c>
      <c r="C2435" s="5">
        <f>TITRES_STAT!D2438</f>
        <v>0.5</v>
      </c>
      <c r="D2435" s="5">
        <f>TITRES_STAT!E2438</f>
        <v>2040</v>
      </c>
      <c r="E2435" s="2">
        <f t="shared" si="148"/>
        <v>9601378</v>
      </c>
      <c r="F2435" s="5" t="str">
        <f t="shared" si="151"/>
        <v>BEARISH</v>
      </c>
      <c r="G2435" s="5" t="str">
        <f t="shared" si="150"/>
        <v>NEUTRAL</v>
      </c>
      <c r="H2435" s="5" t="str">
        <f t="shared" si="149"/>
        <v>NEUTRAL</v>
      </c>
    </row>
    <row r="2436" spans="1:8" ht="13.5" x14ac:dyDescent="0.25">
      <c r="A2436" s="3">
        <f>TITRES_STAT!B2439</f>
        <v>45854</v>
      </c>
      <c r="B2436" s="5">
        <f>TITRES_STAT!C2439</f>
        <v>0.48</v>
      </c>
      <c r="C2436" s="5">
        <f>TITRES_STAT!D2439</f>
        <v>0.48</v>
      </c>
      <c r="D2436" s="5">
        <f>TITRES_STAT!E2439</f>
        <v>3705</v>
      </c>
      <c r="E2436" s="2">
        <f t="shared" ref="E2436:E2499" si="152">IF(B2436&gt;B2435, E2435+D2436, IF(B2436&lt;B2435, E2435-D2436, E2435))</f>
        <v>9597673</v>
      </c>
      <c r="F2436" s="5" t="str">
        <f t="shared" si="151"/>
        <v>BEARISH</v>
      </c>
      <c r="G2436" s="5" t="str">
        <f t="shared" si="150"/>
        <v>NEUTRAL</v>
      </c>
      <c r="H2436" s="5" t="str">
        <f t="shared" si="149"/>
        <v>NEUTRAL</v>
      </c>
    </row>
    <row r="2437" spans="1:8" ht="13.5" x14ac:dyDescent="0.25">
      <c r="A2437" s="3">
        <f>TITRES_STAT!B2440</f>
        <v>45855</v>
      </c>
      <c r="B2437" s="5">
        <f>TITRES_STAT!C2440</f>
        <v>0.49</v>
      </c>
      <c r="C2437" s="5">
        <f>TITRES_STAT!D2440</f>
        <v>0.49</v>
      </c>
      <c r="D2437" s="5">
        <f>TITRES_STAT!E2440</f>
        <v>1911</v>
      </c>
      <c r="E2437" s="2">
        <f t="shared" si="152"/>
        <v>9599584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BULLISH DIVERGENCE</v>
      </c>
    </row>
    <row r="2438" spans="1:8" ht="13.5" x14ac:dyDescent="0.25">
      <c r="A2438" s="3">
        <f>TITRES_STAT!B2441</f>
        <v>45856</v>
      </c>
      <c r="B2438" s="5">
        <f>TITRES_STAT!C2441</f>
        <v>0.5</v>
      </c>
      <c r="C2438" s="5">
        <f>TITRES_STAT!D2441</f>
        <v>0.5</v>
      </c>
      <c r="D2438" s="5">
        <f>TITRES_STAT!E2441</f>
        <v>222</v>
      </c>
      <c r="E2438" s="2">
        <f t="shared" si="152"/>
        <v>9599806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45859</v>
      </c>
      <c r="B2439" s="5">
        <f>TITRES_STAT!C2442</f>
        <v>0.49</v>
      </c>
      <c r="C2439" s="5">
        <f>TITRES_STAT!D2442</f>
        <v>0.49</v>
      </c>
      <c r="D2439" s="5">
        <f>TITRES_STAT!E2442</f>
        <v>7711</v>
      </c>
      <c r="E2439" s="2">
        <f t="shared" si="152"/>
        <v>9592095</v>
      </c>
      <c r="F2439" s="5" t="str">
        <f t="shared" si="151"/>
        <v>BEARISH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BEARISH</v>
      </c>
    </row>
    <row r="2440" spans="1:8" ht="13.5" x14ac:dyDescent="0.25">
      <c r="A2440" s="3">
        <f>TITRES_STAT!B2443</f>
        <v>45860</v>
      </c>
      <c r="B2440" s="5">
        <f>TITRES_STAT!C2443</f>
        <v>0.51</v>
      </c>
      <c r="C2440" s="5">
        <f>TITRES_STAT!D2443</f>
        <v>0.51</v>
      </c>
      <c r="D2440" s="5">
        <f>TITRES_STAT!E2443</f>
        <v>10899</v>
      </c>
      <c r="E2440" s="2">
        <f t="shared" si="152"/>
        <v>9602994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NEUTRAL</v>
      </c>
      <c r="H2440" s="5" t="str">
        <f t="shared" si="153"/>
        <v>CONFIRMED BULLISH</v>
      </c>
    </row>
    <row r="2441" spans="1:8" ht="13.5" x14ac:dyDescent="0.25">
      <c r="A2441" s="3">
        <f>TITRES_STAT!B2444</f>
        <v>45861</v>
      </c>
      <c r="B2441" s="5">
        <f>TITRES_STAT!C2444</f>
        <v>0.52</v>
      </c>
      <c r="C2441" s="5">
        <f>TITRES_STAT!D2444</f>
        <v>0.52</v>
      </c>
      <c r="D2441" s="5">
        <f>TITRES_STAT!E2444</f>
        <v>10444</v>
      </c>
      <c r="E2441" s="2">
        <f t="shared" si="152"/>
        <v>9613438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CONFIRMED BULLISH</v>
      </c>
    </row>
    <row r="2442" spans="1:8" ht="13.5" x14ac:dyDescent="0.25">
      <c r="A2442" s="3">
        <f>TITRES_STAT!B2445</f>
        <v>45862</v>
      </c>
      <c r="B2442" s="5">
        <f>TITRES_STAT!C2445</f>
        <v>0.51</v>
      </c>
      <c r="C2442" s="5">
        <f>TITRES_STAT!D2445</f>
        <v>0.51</v>
      </c>
      <c r="D2442" s="5">
        <f>TITRES_STAT!E2445</f>
        <v>7951</v>
      </c>
      <c r="E2442" s="2">
        <f t="shared" si="152"/>
        <v>9605487</v>
      </c>
      <c r="F2442" s="5" t="str">
        <f t="shared" si="155"/>
        <v>BULLISH</v>
      </c>
      <c r="G2442" s="5" t="str">
        <f t="shared" si="154"/>
        <v>NEUTRAL</v>
      </c>
      <c r="H2442" s="5" t="str">
        <f t="shared" si="153"/>
        <v>CONFIRMED BULLISH</v>
      </c>
    </row>
    <row r="2443" spans="1:8" ht="13.5" x14ac:dyDescent="0.25">
      <c r="A2443" s="3">
        <f>TITRES_STAT!B2446</f>
        <v>45866</v>
      </c>
      <c r="B2443" s="5">
        <f>TITRES_STAT!C2446</f>
        <v>0.52</v>
      </c>
      <c r="C2443" s="5">
        <f>TITRES_STAT!D2446</f>
        <v>0.52</v>
      </c>
      <c r="D2443" s="5">
        <f>TITRES_STAT!E2446</f>
        <v>6264</v>
      </c>
      <c r="E2443" s="2">
        <f t="shared" si="152"/>
        <v>9611751</v>
      </c>
      <c r="F2443" s="5" t="str">
        <f t="shared" si="155"/>
        <v>BULLISH</v>
      </c>
      <c r="G2443" s="5" t="str">
        <f t="shared" si="154"/>
        <v>NEUTRAL</v>
      </c>
      <c r="H2443" s="5" t="str">
        <f t="shared" si="153"/>
        <v>CONFIRMED BULLISH</v>
      </c>
    </row>
    <row r="2444" spans="1:8" ht="13.5" x14ac:dyDescent="0.25">
      <c r="A2444" s="3">
        <f>TITRES_STAT!B2447</f>
        <v>45867</v>
      </c>
      <c r="B2444" s="5">
        <f>TITRES_STAT!C2447</f>
        <v>0.52</v>
      </c>
      <c r="C2444" s="5">
        <f>TITRES_STAT!D2447</f>
        <v>0.52</v>
      </c>
      <c r="D2444" s="5">
        <f>TITRES_STAT!E2447</f>
        <v>693</v>
      </c>
      <c r="E2444" s="2">
        <f t="shared" si="152"/>
        <v>9611751</v>
      </c>
      <c r="F2444" s="5" t="str">
        <f t="shared" si="155"/>
        <v>BULLISH</v>
      </c>
      <c r="G2444" s="5" t="str">
        <f t="shared" si="154"/>
        <v>NEUTRAL</v>
      </c>
      <c r="H2444" s="5" t="str">
        <f t="shared" si="153"/>
        <v>CONFIRMED BULLISH</v>
      </c>
    </row>
    <row r="2445" spans="1:8" ht="13.5" x14ac:dyDescent="0.25">
      <c r="A2445" s="3">
        <f>TITRES_STAT!B2448</f>
        <v>45868</v>
      </c>
      <c r="B2445" s="5">
        <f>TITRES_STAT!C2448</f>
        <v>0.52</v>
      </c>
      <c r="C2445" s="5">
        <f>TITRES_STAT!D2448</f>
        <v>0.52</v>
      </c>
      <c r="D2445" s="5">
        <f>TITRES_STAT!E2448</f>
        <v>666</v>
      </c>
      <c r="E2445" s="2">
        <f t="shared" si="152"/>
        <v>9611751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CONFIRMED BULLISH</v>
      </c>
    </row>
    <row r="2446" spans="1:8" ht="13.5" x14ac:dyDescent="0.25">
      <c r="A2446" s="3">
        <f>TITRES_STAT!B2449</f>
        <v>45869</v>
      </c>
      <c r="B2446" s="5">
        <f>TITRES_STAT!C2449</f>
        <v>0.5</v>
      </c>
      <c r="C2446" s="5">
        <f>TITRES_STAT!D2449</f>
        <v>0.5</v>
      </c>
      <c r="D2446" s="5">
        <f>TITRES_STAT!E2449</f>
        <v>0</v>
      </c>
      <c r="E2446" s="2">
        <f t="shared" si="152"/>
        <v>9611751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CONFIRMED BEARISH</v>
      </c>
    </row>
    <row r="2447" spans="1:8" ht="13.5" x14ac:dyDescent="0.25">
      <c r="A2447" s="3">
        <f>TITRES_STAT!B2450</f>
        <v>45870</v>
      </c>
      <c r="B2447" s="5">
        <f>TITRES_STAT!C2450</f>
        <v>0.51</v>
      </c>
      <c r="C2447" s="5">
        <f>TITRES_STAT!D2450</f>
        <v>0.51</v>
      </c>
      <c r="D2447" s="5">
        <f>TITRES_STAT!E2450</f>
        <v>15266</v>
      </c>
      <c r="E2447" s="2">
        <f t="shared" si="152"/>
        <v>9627017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NEUTRAL</v>
      </c>
    </row>
    <row r="2448" spans="1:8" ht="13.5" x14ac:dyDescent="0.25">
      <c r="A2448" s="3">
        <f>TITRES_STAT!B2451</f>
        <v>45873</v>
      </c>
      <c r="B2448" s="5">
        <f>TITRES_STAT!C2451</f>
        <v>0.5</v>
      </c>
      <c r="C2448" s="5">
        <f>TITRES_STAT!D2451</f>
        <v>0.5</v>
      </c>
      <c r="D2448" s="5">
        <f>TITRES_STAT!E2451</f>
        <v>222</v>
      </c>
      <c r="E2448" s="2">
        <f t="shared" si="152"/>
        <v>9626795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BULLISH DIVERGENCE</v>
      </c>
    </row>
    <row r="2449" spans="1:8" ht="13.5" x14ac:dyDescent="0.25">
      <c r="A2449" s="3">
        <f>TITRES_STAT!B2452</f>
        <v>45874</v>
      </c>
      <c r="B2449" s="5">
        <f>TITRES_STAT!C2452</f>
        <v>0.49</v>
      </c>
      <c r="C2449" s="5">
        <f>TITRES_STAT!D2452</f>
        <v>0.49</v>
      </c>
      <c r="D2449" s="5">
        <f>TITRES_STAT!E2452</f>
        <v>1562</v>
      </c>
      <c r="E2449" s="2">
        <f t="shared" si="152"/>
        <v>9625233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BULLISH DIVERGENCE</v>
      </c>
    </row>
    <row r="2450" spans="1:8" ht="13.5" x14ac:dyDescent="0.25">
      <c r="A2450" s="3">
        <f>TITRES_STAT!B2453</f>
        <v>45875</v>
      </c>
      <c r="B2450" s="5">
        <f>TITRES_STAT!C2453</f>
        <v>0.49</v>
      </c>
      <c r="C2450" s="5">
        <f>TITRES_STAT!D2453</f>
        <v>0.49</v>
      </c>
      <c r="D2450" s="5">
        <f>TITRES_STAT!E2453</f>
        <v>2442</v>
      </c>
      <c r="E2450" s="2">
        <f t="shared" si="152"/>
        <v>9625233</v>
      </c>
      <c r="F2450" s="5" t="str">
        <f t="shared" si="155"/>
        <v>BULLISH</v>
      </c>
      <c r="G2450" s="5" t="str">
        <f t="shared" si="154"/>
        <v>NEUTRAL</v>
      </c>
      <c r="H2450" s="5" t="str">
        <f t="shared" si="153"/>
        <v>BULLISH DIVERGENCE</v>
      </c>
    </row>
    <row r="2451" spans="1:8" ht="13.5" x14ac:dyDescent="0.25">
      <c r="A2451" s="3">
        <f>TITRES_STAT!B2454</f>
        <v>45876</v>
      </c>
      <c r="B2451" s="5">
        <f>TITRES_STAT!C2454</f>
        <v>0.5</v>
      </c>
      <c r="C2451" s="5">
        <f>TITRES_STAT!D2454</f>
        <v>0.5</v>
      </c>
      <c r="D2451" s="5">
        <f>TITRES_STAT!E2454</f>
        <v>222</v>
      </c>
      <c r="E2451" s="2">
        <f t="shared" si="152"/>
        <v>9625455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NEUTRAL</v>
      </c>
    </row>
    <row r="2452" spans="1:8" ht="13.5" x14ac:dyDescent="0.25">
      <c r="A2452" s="3">
        <f>TITRES_STAT!B2455</f>
        <v>45877</v>
      </c>
      <c r="B2452" s="5">
        <f>TITRES_STAT!C2455</f>
        <v>0.5</v>
      </c>
      <c r="C2452" s="5">
        <f>TITRES_STAT!D2455</f>
        <v>0.5</v>
      </c>
      <c r="D2452" s="5">
        <f>TITRES_STAT!E2455</f>
        <v>6207</v>
      </c>
      <c r="E2452" s="2">
        <f t="shared" si="152"/>
        <v>9625455</v>
      </c>
      <c r="F2452" s="5" t="str">
        <f t="shared" si="155"/>
        <v>BEARISH</v>
      </c>
      <c r="G2452" s="5" t="str">
        <f t="shared" si="154"/>
        <v>NEUTRAL</v>
      </c>
      <c r="H2452" s="5" t="str">
        <f t="shared" si="153"/>
        <v>CONFIRMED BEARISH</v>
      </c>
    </row>
    <row r="2453" spans="1:8" ht="13.5" x14ac:dyDescent="0.25">
      <c r="A2453" s="3">
        <f>TITRES_STAT!B2456</f>
        <v>45880</v>
      </c>
      <c r="B2453" s="5">
        <f>TITRES_STAT!C2456</f>
        <v>0.51</v>
      </c>
      <c r="C2453" s="5">
        <f>TITRES_STAT!D2456</f>
        <v>0.51</v>
      </c>
      <c r="D2453" s="5">
        <f>TITRES_STAT!E2456</f>
        <v>66</v>
      </c>
      <c r="E2453" s="2">
        <f t="shared" si="152"/>
        <v>9625521</v>
      </c>
      <c r="F2453" s="5" t="str">
        <f t="shared" si="155"/>
        <v>BEARISH</v>
      </c>
      <c r="G2453" s="5" t="str">
        <f t="shared" si="154"/>
        <v>NEUTRAL</v>
      </c>
      <c r="H2453" s="5" t="str">
        <f t="shared" si="153"/>
        <v>BEARISH DIVERGENCE</v>
      </c>
    </row>
    <row r="2454" spans="1:8" ht="13.5" x14ac:dyDescent="0.25">
      <c r="A2454" s="3">
        <f>TITRES_STAT!B2457</f>
        <v>45881</v>
      </c>
      <c r="B2454" s="5">
        <f>TITRES_STAT!C2457</f>
        <v>0.51</v>
      </c>
      <c r="C2454" s="5">
        <f>TITRES_STAT!D2457</f>
        <v>0.51</v>
      </c>
      <c r="D2454" s="5">
        <f>TITRES_STAT!E2457</f>
        <v>5430</v>
      </c>
      <c r="E2454" s="2">
        <f t="shared" si="152"/>
        <v>9625521</v>
      </c>
      <c r="F2454" s="5" t="str">
        <f t="shared" si="155"/>
        <v>BULLISH</v>
      </c>
      <c r="G2454" s="5" t="str">
        <f t="shared" si="154"/>
        <v>NEUTRAL</v>
      </c>
      <c r="H2454" s="5" t="str">
        <f t="shared" si="153"/>
        <v>CONFIRMED BULLISH</v>
      </c>
    </row>
    <row r="2455" spans="1:8" ht="13.5" x14ac:dyDescent="0.25">
      <c r="A2455" s="3">
        <f>TITRES_STAT!B2458</f>
        <v>45883</v>
      </c>
      <c r="B2455" s="5">
        <f>TITRES_STAT!C2458</f>
        <v>0.51</v>
      </c>
      <c r="C2455" s="5">
        <f>TITRES_STAT!D2458</f>
        <v>0.51</v>
      </c>
      <c r="D2455" s="5">
        <f>TITRES_STAT!E2458</f>
        <v>11055</v>
      </c>
      <c r="E2455" s="2">
        <f t="shared" si="152"/>
        <v>9625521</v>
      </c>
      <c r="F2455" s="5" t="str">
        <f t="shared" si="155"/>
        <v>BULLISH</v>
      </c>
      <c r="G2455" s="5" t="str">
        <f t="shared" si="154"/>
        <v>NEUTRAL</v>
      </c>
      <c r="H2455" s="5" t="str">
        <f t="shared" si="153"/>
        <v>CONFIRMED BULLISH</v>
      </c>
    </row>
    <row r="2456" spans="1:8" ht="13.5" x14ac:dyDescent="0.25">
      <c r="A2456" s="3">
        <f>TITRES_STAT!B2459</f>
        <v>45884</v>
      </c>
      <c r="B2456" s="5">
        <f>TITRES_STAT!C2459</f>
        <v>0.52</v>
      </c>
      <c r="C2456" s="5">
        <f>TITRES_STAT!D2459</f>
        <v>0.52</v>
      </c>
      <c r="D2456" s="5">
        <f>TITRES_STAT!E2459</f>
        <v>16811</v>
      </c>
      <c r="E2456" s="2">
        <f t="shared" si="152"/>
        <v>9642332</v>
      </c>
      <c r="F2456" s="5" t="str">
        <f t="shared" si="155"/>
        <v>BULLISH</v>
      </c>
      <c r="G2456" s="5" t="str">
        <f t="shared" si="154"/>
        <v>NEUTRAL</v>
      </c>
      <c r="H2456" s="5" t="str">
        <f t="shared" si="153"/>
        <v>CONFIRMED BULLISH</v>
      </c>
    </row>
    <row r="2457" spans="1:8" ht="13.5" x14ac:dyDescent="0.25">
      <c r="A2457" s="3">
        <f>TITRES_STAT!B2460</f>
        <v>45887</v>
      </c>
      <c r="B2457" s="5">
        <f>TITRES_STAT!C2460</f>
        <v>0.51</v>
      </c>
      <c r="C2457" s="5">
        <f>TITRES_STAT!D2460</f>
        <v>0.51</v>
      </c>
      <c r="D2457" s="5">
        <f>TITRES_STAT!E2460</f>
        <v>155</v>
      </c>
      <c r="E2457" s="2">
        <f t="shared" si="152"/>
        <v>9642177</v>
      </c>
      <c r="F2457" s="5" t="str">
        <f t="shared" si="155"/>
        <v>BULLISH</v>
      </c>
      <c r="G2457" s="5" t="str">
        <f t="shared" si="154"/>
        <v>NEUTRAL</v>
      </c>
      <c r="H2457" s="5" t="str">
        <f t="shared" si="153"/>
        <v>CONFIRMED BULLISH</v>
      </c>
    </row>
    <row r="2458" spans="1:8" ht="13.5" x14ac:dyDescent="0.25">
      <c r="A2458" s="3">
        <f>TITRES_STAT!B2461</f>
        <v>45888</v>
      </c>
      <c r="B2458" s="5">
        <f>TITRES_STAT!C2461</f>
        <v>0.5</v>
      </c>
      <c r="C2458" s="5">
        <f>TITRES_STAT!D2461</f>
        <v>0.5</v>
      </c>
      <c r="D2458" s="5">
        <f>TITRES_STAT!E2461</f>
        <v>3413</v>
      </c>
      <c r="E2458" s="2">
        <f t="shared" si="152"/>
        <v>9638764</v>
      </c>
      <c r="F2458" s="5" t="str">
        <f t="shared" si="155"/>
        <v>BULLISH</v>
      </c>
      <c r="G2458" s="5" t="str">
        <f t="shared" si="154"/>
        <v>NEUTRAL</v>
      </c>
      <c r="H2458" s="5" t="str">
        <f t="shared" si="153"/>
        <v>BULLISH DIVERGENCE</v>
      </c>
    </row>
    <row r="2459" spans="1:8" ht="13.5" x14ac:dyDescent="0.25">
      <c r="A2459" s="3">
        <f>TITRES_STAT!B2462</f>
        <v>45889</v>
      </c>
      <c r="B2459" s="5">
        <f>TITRES_STAT!C2462</f>
        <v>0.51</v>
      </c>
      <c r="C2459" s="5">
        <f>TITRES_STAT!D2462</f>
        <v>0.51</v>
      </c>
      <c r="D2459" s="5">
        <f>TITRES_STAT!E2462</f>
        <v>5987</v>
      </c>
      <c r="E2459" s="2">
        <f t="shared" si="152"/>
        <v>9644751</v>
      </c>
      <c r="F2459" s="5" t="str">
        <f t="shared" si="155"/>
        <v>BULLISH</v>
      </c>
      <c r="G2459" s="5" t="str">
        <f t="shared" si="154"/>
        <v>NEUTRAL</v>
      </c>
      <c r="H2459" s="5" t="str">
        <f t="shared" si="153"/>
        <v>NEUTRAL</v>
      </c>
    </row>
    <row r="2460" spans="1:8" ht="13.5" x14ac:dyDescent="0.25">
      <c r="A2460" s="3">
        <f>TITRES_STAT!B2463</f>
        <v>45890</v>
      </c>
      <c r="B2460" s="5">
        <f>TITRES_STAT!C2463</f>
        <v>0.5</v>
      </c>
      <c r="C2460" s="5">
        <f>TITRES_STAT!D2463</f>
        <v>0.5</v>
      </c>
      <c r="D2460" s="5">
        <f>TITRES_STAT!E2463</f>
        <v>11199</v>
      </c>
      <c r="E2460" s="2">
        <f t="shared" si="152"/>
        <v>9633552</v>
      </c>
      <c r="F2460" s="5" t="str">
        <f t="shared" si="155"/>
        <v>BULLISH</v>
      </c>
      <c r="G2460" s="5" t="str">
        <f t="shared" si="154"/>
        <v>NEUTRAL</v>
      </c>
      <c r="H2460" s="5" t="str">
        <f t="shared" si="153"/>
        <v>BULLISH DIVERGENCE</v>
      </c>
    </row>
    <row r="2461" spans="1:8" ht="13.5" x14ac:dyDescent="0.25">
      <c r="A2461" s="3">
        <f>TITRES_STAT!B2464</f>
        <v>45891</v>
      </c>
      <c r="B2461" s="5">
        <f>TITRES_STAT!C2464</f>
        <v>0.5</v>
      </c>
      <c r="C2461" s="5">
        <f>TITRES_STAT!D2464</f>
        <v>0.5</v>
      </c>
      <c r="D2461" s="5">
        <f>TITRES_STAT!E2464</f>
        <v>3737</v>
      </c>
      <c r="E2461" s="2">
        <f t="shared" si="152"/>
        <v>9633552</v>
      </c>
      <c r="F2461" s="5" t="str">
        <f t="shared" si="155"/>
        <v>BEARISH</v>
      </c>
      <c r="G2461" s="5" t="str">
        <f t="shared" si="154"/>
        <v>NEUTRAL</v>
      </c>
      <c r="H2461" s="5" t="str">
        <f t="shared" si="153"/>
        <v>CONFIRMED BEARISH</v>
      </c>
    </row>
    <row r="2462" spans="1:8" ht="13.5" x14ac:dyDescent="0.25">
      <c r="A2462" s="3">
        <f>TITRES_STAT!B2465</f>
        <v>45894</v>
      </c>
      <c r="B2462" s="5">
        <f>TITRES_STAT!C2465</f>
        <v>0.51</v>
      </c>
      <c r="C2462" s="5">
        <f>TITRES_STAT!D2465</f>
        <v>0.51</v>
      </c>
      <c r="D2462" s="5">
        <f>TITRES_STAT!E2465</f>
        <v>2222</v>
      </c>
      <c r="E2462" s="2">
        <f t="shared" si="152"/>
        <v>9635774</v>
      </c>
      <c r="F2462" s="5" t="str">
        <f t="shared" si="155"/>
        <v>BEARISH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45895</v>
      </c>
      <c r="B2463" s="5">
        <f>TITRES_STAT!C2466</f>
        <v>0.51</v>
      </c>
      <c r="C2463" s="5">
        <f>TITRES_STAT!D2466</f>
        <v>0.51</v>
      </c>
      <c r="D2463" s="5">
        <f>TITRES_STAT!E2466</f>
        <v>2833</v>
      </c>
      <c r="E2463" s="2">
        <f t="shared" si="152"/>
        <v>9635774</v>
      </c>
      <c r="F2463" s="5" t="str">
        <f t="shared" si="155"/>
        <v>BEARISH</v>
      </c>
      <c r="G2463" s="5" t="str">
        <f t="shared" si="154"/>
        <v>NEUTRAL</v>
      </c>
      <c r="H2463" s="5" t="str">
        <f t="shared" si="153"/>
        <v>BEARISH DIVERGENCE</v>
      </c>
    </row>
    <row r="2464" spans="1:8" ht="13.5" x14ac:dyDescent="0.25">
      <c r="A2464" s="3">
        <f>TITRES_STAT!B2467</f>
        <v>45896</v>
      </c>
      <c r="B2464" s="5">
        <f>TITRES_STAT!C2467</f>
        <v>0.49</v>
      </c>
      <c r="C2464" s="5">
        <f>TITRES_STAT!D2467</f>
        <v>0.49</v>
      </c>
      <c r="D2464" s="5">
        <f>TITRES_STAT!E2467</f>
        <v>7426</v>
      </c>
      <c r="E2464" s="2">
        <f t="shared" si="152"/>
        <v>9628348</v>
      </c>
      <c r="F2464" s="5" t="str">
        <f t="shared" si="155"/>
        <v>BEARISH</v>
      </c>
      <c r="G2464" s="5" t="str">
        <f t="shared" si="154"/>
        <v>NEUTRAL</v>
      </c>
      <c r="H2464" s="5" t="str">
        <f t="shared" si="153"/>
        <v>CONFIRMED BEARISH</v>
      </c>
    </row>
    <row r="2465" spans="1:8" ht="13.5" x14ac:dyDescent="0.25">
      <c r="A2465" s="3">
        <f>TITRES_STAT!B2468</f>
        <v>45897</v>
      </c>
      <c r="B2465" s="5">
        <f>TITRES_STAT!C2468</f>
        <v>0.48</v>
      </c>
      <c r="C2465" s="5">
        <f>TITRES_STAT!D2468</f>
        <v>0.48</v>
      </c>
      <c r="D2465" s="5">
        <f>TITRES_STAT!E2468</f>
        <v>3000</v>
      </c>
      <c r="E2465" s="2">
        <f t="shared" si="152"/>
        <v>9625348</v>
      </c>
      <c r="F2465" s="5" t="str">
        <f t="shared" si="155"/>
        <v>BEARISH</v>
      </c>
      <c r="G2465" s="5" t="str">
        <f t="shared" si="154"/>
        <v>NEUTRAL</v>
      </c>
      <c r="H2465" s="5" t="str">
        <f t="shared" si="153"/>
        <v>CONFIRMED BEARISH</v>
      </c>
    </row>
    <row r="2466" spans="1:8" ht="13.5" x14ac:dyDescent="0.25">
      <c r="A2466" s="3">
        <f>TITRES_STAT!B2469</f>
        <v>45898</v>
      </c>
      <c r="B2466" s="5">
        <f>TITRES_STAT!C2469</f>
        <v>0.46</v>
      </c>
      <c r="C2466" s="5">
        <f>TITRES_STAT!D2469</f>
        <v>0.46</v>
      </c>
      <c r="D2466" s="5">
        <f>TITRES_STAT!E2469</f>
        <v>0</v>
      </c>
      <c r="E2466" s="2">
        <f t="shared" si="152"/>
        <v>9625348</v>
      </c>
      <c r="F2466" s="5" t="str">
        <f t="shared" si="155"/>
        <v>BEARISH</v>
      </c>
      <c r="G2466" s="5" t="str">
        <f t="shared" si="154"/>
        <v>NEUTRAL</v>
      </c>
      <c r="H2466" s="5" t="str">
        <f t="shared" si="153"/>
        <v>CONFIRMED BEARISH</v>
      </c>
    </row>
    <row r="2467" spans="1:8" ht="13.5" x14ac:dyDescent="0.25">
      <c r="A2467" s="3">
        <f>TITRES_STAT!B2470</f>
        <v>45901</v>
      </c>
      <c r="B2467" s="5">
        <f>TITRES_STAT!C2470</f>
        <v>0.46</v>
      </c>
      <c r="C2467" s="5">
        <f>TITRES_STAT!D2470</f>
        <v>0.46</v>
      </c>
      <c r="D2467" s="5">
        <f>TITRES_STAT!E2470</f>
        <v>18250</v>
      </c>
      <c r="E2467" s="2">
        <f t="shared" si="152"/>
        <v>9625348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CONFIRMED BEARISH</v>
      </c>
    </row>
    <row r="2468" spans="1:8" ht="13.5" x14ac:dyDescent="0.25">
      <c r="A2468" s="3">
        <f>TITRES_STAT!B2471</f>
        <v>45902</v>
      </c>
      <c r="B2468" s="5">
        <f>TITRES_STAT!C2471</f>
        <v>0.46</v>
      </c>
      <c r="C2468" s="5">
        <f>TITRES_STAT!D2471</f>
        <v>0.46</v>
      </c>
      <c r="D2468" s="5">
        <f>TITRES_STAT!E2471</f>
        <v>5711</v>
      </c>
      <c r="E2468" s="2">
        <f t="shared" si="152"/>
        <v>9625348</v>
      </c>
      <c r="F2468" s="5" t="str">
        <f t="shared" si="155"/>
        <v>BEARISH</v>
      </c>
      <c r="G2468" s="5" t="str">
        <f t="shared" si="154"/>
        <v>NEUTRAL</v>
      </c>
      <c r="H2468" s="5" t="str">
        <f t="shared" si="153"/>
        <v>CONFIRMED BEARISH</v>
      </c>
    </row>
    <row r="2469" spans="1:8" ht="13.5" x14ac:dyDescent="0.25">
      <c r="A2469" s="3">
        <f>TITRES_STAT!B2472</f>
        <v>45903</v>
      </c>
      <c r="B2469" s="5">
        <f>TITRES_STAT!C2472</f>
        <v>0.48</v>
      </c>
      <c r="C2469" s="5">
        <f>TITRES_STAT!D2472</f>
        <v>0.48</v>
      </c>
      <c r="D2469" s="5">
        <f>TITRES_STAT!E2472</f>
        <v>372</v>
      </c>
      <c r="E2469" s="2">
        <f t="shared" si="152"/>
        <v>9625720</v>
      </c>
      <c r="F2469" s="5" t="str">
        <f t="shared" si="155"/>
        <v>BEARISH</v>
      </c>
      <c r="G2469" s="5" t="str">
        <f t="shared" si="154"/>
        <v>NEUTRAL</v>
      </c>
      <c r="H2469" s="5" t="str">
        <f t="shared" si="153"/>
        <v>CONFIRMED BEARISH</v>
      </c>
    </row>
    <row r="2470" spans="1:8" ht="13.5" x14ac:dyDescent="0.25">
      <c r="A2470" s="3">
        <f>TITRES_STAT!B2473</f>
        <v>45905</v>
      </c>
      <c r="B2470" s="5">
        <f>TITRES_STAT!C2473</f>
        <v>0.48</v>
      </c>
      <c r="C2470" s="5">
        <f>TITRES_STAT!D2473</f>
        <v>0.48</v>
      </c>
      <c r="D2470" s="5">
        <f>TITRES_STAT!E2473</f>
        <v>422</v>
      </c>
      <c r="E2470" s="2">
        <f t="shared" si="152"/>
        <v>9625720</v>
      </c>
      <c r="F2470" s="5" t="str">
        <f t="shared" si="155"/>
        <v>BULLISH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45908</v>
      </c>
      <c r="B2471" s="5">
        <f>TITRES_STAT!C2474</f>
        <v>0.46</v>
      </c>
      <c r="C2471" s="5">
        <f>TITRES_STAT!D2474</f>
        <v>0.46</v>
      </c>
      <c r="D2471" s="5">
        <f>TITRES_STAT!E2474</f>
        <v>6566</v>
      </c>
      <c r="E2471" s="2">
        <f t="shared" si="152"/>
        <v>9619154</v>
      </c>
      <c r="F2471" s="5" t="str">
        <f t="shared" si="155"/>
        <v>BEARISH</v>
      </c>
      <c r="G2471" s="5" t="str">
        <f t="shared" si="154"/>
        <v>NEUTRAL</v>
      </c>
      <c r="H2471" s="5" t="str">
        <f t="shared" si="153"/>
        <v>NEUTRAL</v>
      </c>
    </row>
    <row r="2472" spans="1:8" ht="13.5" x14ac:dyDescent="0.25">
      <c r="A2472" s="3">
        <f>TITRES_STAT!B2475</f>
        <v>45909</v>
      </c>
      <c r="B2472" s="5">
        <f>TITRES_STAT!C2475</f>
        <v>0.46</v>
      </c>
      <c r="C2472" s="5">
        <f>TITRES_STAT!D2475</f>
        <v>0.46</v>
      </c>
      <c r="D2472" s="5">
        <f>TITRES_STAT!E2475</f>
        <v>5033</v>
      </c>
      <c r="E2472" s="2">
        <f t="shared" si="152"/>
        <v>9619154</v>
      </c>
      <c r="F2472" s="5" t="str">
        <f t="shared" si="155"/>
        <v>BEARISH</v>
      </c>
      <c r="G2472" s="5" t="str">
        <f t="shared" si="154"/>
        <v>NEUTRAL</v>
      </c>
      <c r="H2472" s="5" t="str">
        <f t="shared" si="153"/>
        <v>NEUTRAL</v>
      </c>
    </row>
    <row r="2473" spans="1:8" ht="13.5" x14ac:dyDescent="0.25">
      <c r="A2473" s="3">
        <f>TITRES_STAT!B2476</f>
        <v>45910</v>
      </c>
      <c r="B2473" s="5">
        <f>TITRES_STAT!C2476</f>
        <v>0.48</v>
      </c>
      <c r="C2473" s="5">
        <f>TITRES_STAT!D2476</f>
        <v>0.48</v>
      </c>
      <c r="D2473" s="5">
        <f>TITRES_STAT!E2476</f>
        <v>2282</v>
      </c>
      <c r="E2473" s="2">
        <f t="shared" si="152"/>
        <v>9621436</v>
      </c>
      <c r="F2473" s="5" t="str">
        <f t="shared" si="155"/>
        <v>BEARISH</v>
      </c>
      <c r="G2473" s="5" t="str">
        <f t="shared" si="154"/>
        <v>NEUTRAL</v>
      </c>
      <c r="H2473" s="5" t="str">
        <f t="shared" si="153"/>
        <v>BEARISH DIVERGENCE</v>
      </c>
    </row>
    <row r="2474" spans="1:8" ht="13.5" x14ac:dyDescent="0.25">
      <c r="A2474" s="3">
        <f>TITRES_STAT!B2477</f>
        <v>45911</v>
      </c>
      <c r="B2474" s="5">
        <f>TITRES_STAT!C2477</f>
        <v>0.47</v>
      </c>
      <c r="C2474" s="5">
        <f>TITRES_STAT!D2477</f>
        <v>0.47</v>
      </c>
      <c r="D2474" s="5">
        <f>TITRES_STAT!E2477</f>
        <v>1988</v>
      </c>
      <c r="E2474" s="2">
        <f t="shared" si="152"/>
        <v>9619448</v>
      </c>
      <c r="F2474" s="5" t="str">
        <f t="shared" si="155"/>
        <v>BEARISH</v>
      </c>
      <c r="G2474" s="5" t="str">
        <f t="shared" si="154"/>
        <v>NEUTRAL</v>
      </c>
      <c r="H2474" s="5" t="str">
        <f t="shared" si="153"/>
        <v>CONFIRMED BEARISH</v>
      </c>
    </row>
    <row r="2475" spans="1:8" ht="13.5" x14ac:dyDescent="0.25">
      <c r="A2475" s="3">
        <f>TITRES_STAT!B2478</f>
        <v>45912</v>
      </c>
      <c r="B2475" s="5">
        <f>TITRES_STAT!C2478</f>
        <v>0.48</v>
      </c>
      <c r="C2475" s="5">
        <f>TITRES_STAT!D2478</f>
        <v>0.48</v>
      </c>
      <c r="D2475" s="5">
        <f>TITRES_STAT!E2478</f>
        <v>6449</v>
      </c>
      <c r="E2475" s="2">
        <f t="shared" si="152"/>
        <v>9625897</v>
      </c>
      <c r="F2475" s="5" t="str">
        <f t="shared" si="155"/>
        <v>BULLISH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45915</v>
      </c>
      <c r="B2476" s="5">
        <f>TITRES_STAT!C2479</f>
        <v>0.47</v>
      </c>
      <c r="C2476" s="5">
        <f>TITRES_STAT!D2479</f>
        <v>0.47</v>
      </c>
      <c r="D2476" s="5">
        <f>TITRES_STAT!E2479</f>
        <v>9580</v>
      </c>
      <c r="E2476" s="2">
        <f t="shared" si="152"/>
        <v>9616317</v>
      </c>
      <c r="F2476" s="5" t="str">
        <f t="shared" si="155"/>
        <v>BEARISH</v>
      </c>
      <c r="G2476" s="5" t="str">
        <f t="shared" si="154"/>
        <v>NEUTRAL</v>
      </c>
      <c r="H2476" s="5" t="str">
        <f t="shared" si="153"/>
        <v>BEARISH DIVERGENCE</v>
      </c>
    </row>
    <row r="2477" spans="1:8" ht="13.5" x14ac:dyDescent="0.25">
      <c r="A2477" s="3">
        <f>TITRES_STAT!B2480</f>
        <v>45916</v>
      </c>
      <c r="B2477" s="5">
        <f>TITRES_STAT!C2480</f>
        <v>0.48</v>
      </c>
      <c r="C2477" s="5">
        <f>TITRES_STAT!D2480</f>
        <v>0.48</v>
      </c>
      <c r="D2477" s="5">
        <f>TITRES_STAT!E2480</f>
        <v>111</v>
      </c>
      <c r="E2477" s="2">
        <f t="shared" si="152"/>
        <v>9616428</v>
      </c>
      <c r="F2477" s="5" t="str">
        <f t="shared" si="155"/>
        <v>BEARISH</v>
      </c>
      <c r="G2477" s="5" t="str">
        <f t="shared" si="154"/>
        <v>NEUTRAL</v>
      </c>
      <c r="H2477" s="5" t="str">
        <f t="shared" si="153"/>
        <v>BEARISH DIVERGENCE</v>
      </c>
    </row>
    <row r="2478" spans="1:8" ht="13.5" x14ac:dyDescent="0.25">
      <c r="A2478" s="3">
        <f>TITRES_STAT!B2481</f>
        <v>45917</v>
      </c>
      <c r="B2478" s="5">
        <f>TITRES_STAT!C2481</f>
        <v>0.47</v>
      </c>
      <c r="C2478" s="5">
        <f>TITRES_STAT!D2481</f>
        <v>0.47</v>
      </c>
      <c r="D2478" s="5">
        <f>TITRES_STAT!E2481</f>
        <v>6063</v>
      </c>
      <c r="E2478" s="2">
        <f t="shared" si="152"/>
        <v>9610365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CONFIRMED BEARISH</v>
      </c>
    </row>
    <row r="2479" spans="1:8" ht="13.5" x14ac:dyDescent="0.25">
      <c r="A2479" s="3">
        <f>TITRES_STAT!B2482</f>
        <v>45918</v>
      </c>
      <c r="B2479" s="5">
        <f>TITRES_STAT!C2482</f>
        <v>0.47</v>
      </c>
      <c r="C2479" s="5">
        <f>TITRES_STAT!D2482</f>
        <v>0.47</v>
      </c>
      <c r="D2479" s="5">
        <f>TITRES_STAT!E2482</f>
        <v>161</v>
      </c>
      <c r="E2479" s="2">
        <f t="shared" si="152"/>
        <v>9610365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45919</v>
      </c>
      <c r="B2480" s="5">
        <f>TITRES_STAT!C2483</f>
        <v>0.46</v>
      </c>
      <c r="C2480" s="5">
        <f>TITRES_STAT!D2483</f>
        <v>0.46</v>
      </c>
      <c r="D2480" s="5">
        <f>TITRES_STAT!E2483</f>
        <v>8945</v>
      </c>
      <c r="E2480" s="2">
        <f t="shared" si="152"/>
        <v>9601420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0.46</v>
      </c>
      <c r="C2481" s="5">
        <f>TITRES_STAT!D2484</f>
        <v>0.46</v>
      </c>
      <c r="D2481" s="5">
        <f>TITRES_STAT!E2484</f>
        <v>20421</v>
      </c>
      <c r="E2481" s="2">
        <f t="shared" si="152"/>
        <v>9601420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0.47</v>
      </c>
      <c r="C2482" s="5">
        <f>TITRES_STAT!D2485</f>
        <v>0.47</v>
      </c>
      <c r="D2482" s="5">
        <f>TITRES_STAT!E2485</f>
        <v>19309</v>
      </c>
      <c r="E2482" s="2">
        <f t="shared" si="152"/>
        <v>9620729</v>
      </c>
      <c r="F2482" s="5" t="str">
        <f t="shared" si="155"/>
        <v>BULLISH</v>
      </c>
      <c r="G2482" s="5" t="str">
        <f t="shared" si="154"/>
        <v>NEUTRAL</v>
      </c>
      <c r="H2482" s="5" t="str">
        <f t="shared" si="153"/>
        <v>BULLISH DIVERGENCE</v>
      </c>
    </row>
    <row r="2483" spans="1:8" ht="13.5" x14ac:dyDescent="0.25">
      <c r="A2483" s="3">
        <f>TITRES_STAT!B2486</f>
        <v>45924</v>
      </c>
      <c r="B2483" s="5">
        <f>TITRES_STAT!C2486</f>
        <v>0.46</v>
      </c>
      <c r="C2483" s="5">
        <f>TITRES_STAT!D2486</f>
        <v>0.46</v>
      </c>
      <c r="D2483" s="5">
        <f>TITRES_STAT!E2486</f>
        <v>6734</v>
      </c>
      <c r="E2483" s="2">
        <f t="shared" si="152"/>
        <v>9613995</v>
      </c>
      <c r="F2483" s="5" t="str">
        <f t="shared" si="155"/>
        <v>BULLISH</v>
      </c>
      <c r="G2483" s="5" t="str">
        <f t="shared" si="154"/>
        <v>NEUTRAL</v>
      </c>
      <c r="H2483" s="5" t="str">
        <f t="shared" si="153"/>
        <v>BULLISH DIVERGENCE</v>
      </c>
    </row>
    <row r="2484" spans="1:8" ht="13.5" x14ac:dyDescent="0.25">
      <c r="A2484" s="3">
        <f>TITRES_STAT!B2487</f>
        <v>45925</v>
      </c>
      <c r="B2484" s="5">
        <f>TITRES_STAT!C2487</f>
        <v>0.46</v>
      </c>
      <c r="C2484" s="5">
        <f>TITRES_STAT!D2487</f>
        <v>0.46</v>
      </c>
      <c r="D2484" s="5">
        <f>TITRES_STAT!E2487</f>
        <v>27831</v>
      </c>
      <c r="E2484" s="2">
        <f t="shared" si="152"/>
        <v>9613995</v>
      </c>
      <c r="F2484" s="5" t="str">
        <f t="shared" si="155"/>
        <v>BULLISH</v>
      </c>
      <c r="G2484" s="5" t="str">
        <f t="shared" si="154"/>
        <v>NEUTRAL</v>
      </c>
      <c r="H2484" s="5" t="str">
        <f t="shared" si="153"/>
        <v>BULLISH DIVERGENCE</v>
      </c>
    </row>
    <row r="2485" spans="1:8" ht="13.5" x14ac:dyDescent="0.25">
      <c r="A2485" s="3">
        <f>TITRES_STAT!B2488</f>
        <v>45926</v>
      </c>
      <c r="B2485" s="5">
        <f>TITRES_STAT!C2488</f>
        <v>0.46</v>
      </c>
      <c r="C2485" s="5">
        <f>TITRES_STAT!D2488</f>
        <v>0.46</v>
      </c>
      <c r="D2485" s="5">
        <f>TITRES_STAT!E2488</f>
        <v>1561</v>
      </c>
      <c r="E2485" s="2">
        <f t="shared" si="152"/>
        <v>9613995</v>
      </c>
      <c r="F2485" s="5" t="str">
        <f t="shared" si="155"/>
        <v>BULLISH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45929</v>
      </c>
      <c r="B2486" s="5">
        <f>TITRES_STAT!C2489</f>
        <v>0.46</v>
      </c>
      <c r="C2486" s="5">
        <f>TITRES_STAT!D2489</f>
        <v>0.46</v>
      </c>
      <c r="D2486" s="5">
        <f>TITRES_STAT!E2489</f>
        <v>11986</v>
      </c>
      <c r="E2486" s="2">
        <f t="shared" si="152"/>
        <v>9613995</v>
      </c>
      <c r="F2486" s="5" t="str">
        <f t="shared" si="155"/>
        <v>BULLISH</v>
      </c>
      <c r="G2486" s="5" t="str">
        <f t="shared" si="154"/>
        <v>NEUTRAL</v>
      </c>
      <c r="H2486" s="5" t="str">
        <f t="shared" si="153"/>
        <v>NEUTRAL</v>
      </c>
    </row>
    <row r="2487" spans="1:8" ht="13.5" x14ac:dyDescent="0.25">
      <c r="A2487" s="3">
        <f>TITRES_STAT!B2490</f>
        <v>45930</v>
      </c>
      <c r="B2487" s="5">
        <f>TITRES_STAT!C2490</f>
        <v>0.45</v>
      </c>
      <c r="C2487" s="5">
        <f>TITRES_STAT!D2490</f>
        <v>0.45</v>
      </c>
      <c r="D2487" s="5">
        <f>TITRES_STAT!E2490</f>
        <v>22729</v>
      </c>
      <c r="E2487" s="2">
        <f t="shared" si="152"/>
        <v>9591266</v>
      </c>
      <c r="F2487" s="5" t="str">
        <f t="shared" si="155"/>
        <v>BEARISH</v>
      </c>
      <c r="G2487" s="5" t="str">
        <f t="shared" si="154"/>
        <v>NEUTRAL</v>
      </c>
      <c r="H2487" s="5" t="str">
        <f t="shared" si="153"/>
        <v>CONFIRMED BEARISH</v>
      </c>
    </row>
    <row r="2488" spans="1:8" ht="13.5" x14ac:dyDescent="0.25">
      <c r="A2488" s="3">
        <f>TITRES_STAT!B2491</f>
        <v>45931</v>
      </c>
      <c r="B2488" s="5">
        <f>TITRES_STAT!C2491</f>
        <v>0.46</v>
      </c>
      <c r="C2488" s="5">
        <f>TITRES_STAT!D2491</f>
        <v>0.46</v>
      </c>
      <c r="D2488" s="5">
        <f>TITRES_STAT!E2491</f>
        <v>4222</v>
      </c>
      <c r="E2488" s="2">
        <f t="shared" si="152"/>
        <v>9595488</v>
      </c>
      <c r="F2488" s="5" t="str">
        <f t="shared" si="155"/>
        <v>BEARISH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45932</v>
      </c>
      <c r="B2489" s="5">
        <f>TITRES_STAT!C2492</f>
        <v>0.46</v>
      </c>
      <c r="C2489" s="5">
        <f>TITRES_STAT!D2492</f>
        <v>0.46</v>
      </c>
      <c r="D2489" s="5">
        <f>TITRES_STAT!E2492</f>
        <v>4111</v>
      </c>
      <c r="E2489" s="2">
        <f t="shared" si="152"/>
        <v>9595488</v>
      </c>
      <c r="F2489" s="5" t="str">
        <f t="shared" si="155"/>
        <v>BEARISH</v>
      </c>
      <c r="G2489" s="5" t="str">
        <f t="shared" si="154"/>
        <v>NEUTRAL</v>
      </c>
      <c r="H2489" s="5" t="str">
        <f t="shared" si="153"/>
        <v>NEUTRAL</v>
      </c>
    </row>
    <row r="2490" spans="1:8" ht="13.5" x14ac:dyDescent="0.25">
      <c r="A2490" s="3">
        <f>TITRES_STAT!B2493</f>
        <v>45933</v>
      </c>
      <c r="B2490" s="5">
        <f>TITRES_STAT!C2493</f>
        <v>0.46</v>
      </c>
      <c r="C2490" s="5">
        <f>TITRES_STAT!D2493</f>
        <v>0.46</v>
      </c>
      <c r="D2490" s="5">
        <f>TITRES_STAT!E2493</f>
        <v>97962</v>
      </c>
      <c r="E2490" s="2">
        <f t="shared" si="152"/>
        <v>9595488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NEUTRAL</v>
      </c>
    </row>
    <row r="2491" spans="1:8" ht="13.5" x14ac:dyDescent="0.25">
      <c r="A2491" s="3">
        <f>TITRES_STAT!B2494</f>
        <v>45936</v>
      </c>
      <c r="B2491" s="5">
        <f>TITRES_STAT!C2494</f>
        <v>0.48</v>
      </c>
      <c r="C2491" s="5">
        <f>TITRES_STAT!D2494</f>
        <v>0.48</v>
      </c>
      <c r="D2491" s="5">
        <f>TITRES_STAT!E2494</f>
        <v>64968</v>
      </c>
      <c r="E2491" s="2">
        <f t="shared" si="152"/>
        <v>9660456</v>
      </c>
      <c r="F2491" s="5" t="str">
        <f t="shared" si="155"/>
        <v>BULLISH</v>
      </c>
      <c r="G2491" s="5" t="str">
        <f t="shared" si="154"/>
        <v>NEUTRAL</v>
      </c>
      <c r="H2491" s="5" t="str">
        <f t="shared" si="153"/>
        <v>CONFIRMED BULLISH</v>
      </c>
    </row>
    <row r="2492" spans="1:8" ht="13.5" x14ac:dyDescent="0.25">
      <c r="A2492" s="3">
        <f>TITRES_STAT!B2495</f>
        <v>45937</v>
      </c>
      <c r="B2492" s="5">
        <f>TITRES_STAT!C2495</f>
        <v>0.48</v>
      </c>
      <c r="C2492" s="5">
        <f>TITRES_STAT!D2495</f>
        <v>0.48</v>
      </c>
      <c r="D2492" s="5">
        <f>TITRES_STAT!E2495</f>
        <v>39830</v>
      </c>
      <c r="E2492" s="2">
        <f t="shared" si="152"/>
        <v>9660456</v>
      </c>
      <c r="F2492" s="5" t="str">
        <f t="shared" si="155"/>
        <v>BULLISH</v>
      </c>
      <c r="G2492" s="5" t="str">
        <f t="shared" si="154"/>
        <v>NEUTRAL</v>
      </c>
      <c r="H2492" s="5" t="str">
        <f t="shared" si="153"/>
        <v>CONFIRMED BULLISH</v>
      </c>
    </row>
    <row r="2493" spans="1:8" ht="13.5" x14ac:dyDescent="0.25">
      <c r="A2493" s="3">
        <f>TITRES_STAT!B2496</f>
        <v>45938</v>
      </c>
      <c r="B2493" s="5">
        <f>TITRES_STAT!C2496</f>
        <v>0.48</v>
      </c>
      <c r="C2493" s="5">
        <f>TITRES_STAT!D2496</f>
        <v>0.48</v>
      </c>
      <c r="D2493" s="5">
        <f>TITRES_STAT!E2496</f>
        <v>56291</v>
      </c>
      <c r="E2493" s="2">
        <f t="shared" si="152"/>
        <v>9660456</v>
      </c>
      <c r="F2493" s="5" t="str">
        <f t="shared" si="155"/>
        <v>BULLISH</v>
      </c>
      <c r="G2493" s="5" t="str">
        <f t="shared" si="154"/>
        <v>NEUTRAL</v>
      </c>
      <c r="H2493" s="5" t="str">
        <f t="shared" si="153"/>
        <v>CONFIRMED BULLISH</v>
      </c>
    </row>
    <row r="2494" spans="1:8" ht="13.5" x14ac:dyDescent="0.25">
      <c r="A2494" s="3">
        <f>TITRES_STAT!B2497</f>
        <v>45939</v>
      </c>
      <c r="B2494" s="5">
        <f>TITRES_STAT!C2497</f>
        <v>0.48</v>
      </c>
      <c r="C2494" s="5">
        <f>TITRES_STAT!D2497</f>
        <v>0.48</v>
      </c>
      <c r="D2494" s="5">
        <f>TITRES_STAT!E2497</f>
        <v>37400</v>
      </c>
      <c r="E2494" s="2">
        <f t="shared" si="152"/>
        <v>9660456</v>
      </c>
      <c r="F2494" s="5" t="str">
        <f t="shared" si="155"/>
        <v>BULLISH</v>
      </c>
      <c r="G2494" s="5" t="str">
        <f t="shared" si="154"/>
        <v>NEUTRAL</v>
      </c>
      <c r="H2494" s="5" t="str">
        <f t="shared" si="153"/>
        <v>CONFIRMED BULLISH</v>
      </c>
    </row>
    <row r="2495" spans="1:8" ht="13.5" x14ac:dyDescent="0.25">
      <c r="A2495" s="3">
        <f>TITRES_STAT!B2498</f>
        <v>45940</v>
      </c>
      <c r="B2495" s="5">
        <f>TITRES_STAT!C2498</f>
        <v>0.48</v>
      </c>
      <c r="C2495" s="5">
        <f>TITRES_STAT!D2498</f>
        <v>0.48</v>
      </c>
      <c r="D2495" s="5">
        <f>TITRES_STAT!E2498</f>
        <v>15225</v>
      </c>
      <c r="E2495" s="2">
        <f t="shared" si="152"/>
        <v>9660456</v>
      </c>
      <c r="F2495" s="5" t="str">
        <f t="shared" si="155"/>
        <v>BULLISH</v>
      </c>
      <c r="G2495" s="5" t="str">
        <f t="shared" si="154"/>
        <v>NEUTRAL</v>
      </c>
      <c r="H2495" s="5" t="str">
        <f t="shared" si="153"/>
        <v>CONFIRMED BULLISH</v>
      </c>
    </row>
    <row r="2496" spans="1:8" ht="13.5" x14ac:dyDescent="0.25">
      <c r="A2496" s="3">
        <f>TITRES_STAT!B2499</f>
        <v>45943</v>
      </c>
      <c r="B2496" s="5">
        <f>TITRES_STAT!C2499</f>
        <v>0.48</v>
      </c>
      <c r="C2496" s="5">
        <f>TITRES_STAT!D2499</f>
        <v>0.48</v>
      </c>
      <c r="D2496" s="5">
        <f>TITRES_STAT!E2499</f>
        <v>21165</v>
      </c>
      <c r="E2496" s="2">
        <f t="shared" si="152"/>
        <v>9660456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45944</v>
      </c>
      <c r="B2497" s="5">
        <f>TITRES_STAT!C2500</f>
        <v>0.48</v>
      </c>
      <c r="C2497" s="5">
        <f>TITRES_STAT!D2500</f>
        <v>0.48</v>
      </c>
      <c r="D2497" s="5">
        <f>TITRES_STAT!E2500</f>
        <v>6032</v>
      </c>
      <c r="E2497" s="2">
        <f t="shared" si="152"/>
        <v>9660456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45946</v>
      </c>
      <c r="B2498" s="5">
        <f>TITRES_STAT!C2501</f>
        <v>0.47</v>
      </c>
      <c r="C2498" s="5">
        <f>TITRES_STAT!D2501</f>
        <v>0.47</v>
      </c>
      <c r="D2498" s="5">
        <f>TITRES_STAT!E2501</f>
        <v>2271</v>
      </c>
      <c r="E2498" s="2">
        <f t="shared" si="152"/>
        <v>9658185</v>
      </c>
      <c r="F2498" s="5" t="str">
        <f t="shared" si="155"/>
        <v>BEARISH</v>
      </c>
      <c r="G2498" s="5" t="str">
        <f t="shared" si="154"/>
        <v>NEUTRAL</v>
      </c>
      <c r="H2498" s="5" t="str">
        <f t="shared" si="153"/>
        <v>CONFIRMED BEARISH</v>
      </c>
    </row>
    <row r="2499" spans="1:8" ht="13.5" x14ac:dyDescent="0.25">
      <c r="A2499" s="3">
        <f>TITRES_STAT!B2502</f>
        <v>45947</v>
      </c>
      <c r="B2499" s="5">
        <f>TITRES_STAT!C2502</f>
        <v>0.48</v>
      </c>
      <c r="C2499" s="5">
        <f>TITRES_STAT!D2502</f>
        <v>0.48</v>
      </c>
      <c r="D2499" s="5">
        <f>TITRES_STAT!E2502</f>
        <v>6920</v>
      </c>
      <c r="E2499" s="2">
        <f t="shared" si="152"/>
        <v>9665105</v>
      </c>
      <c r="F2499" s="5" t="str">
        <f t="shared" si="155"/>
        <v>BULLISH</v>
      </c>
      <c r="G2499" s="5" t="str">
        <f t="shared" si="154"/>
        <v>NEUTRAL</v>
      </c>
      <c r="H2499" s="5" t="str">
        <f t="shared" si="153"/>
        <v>NEUTRAL</v>
      </c>
    </row>
    <row r="2500" spans="1:8" ht="13.5" x14ac:dyDescent="0.25">
      <c r="A2500" s="3">
        <f>TITRES_STAT!B2503</f>
        <v>45950</v>
      </c>
      <c r="B2500" s="5">
        <f>TITRES_STAT!C2503</f>
        <v>0.48</v>
      </c>
      <c r="C2500" s="5">
        <f>TITRES_STAT!D2503</f>
        <v>0.48</v>
      </c>
      <c r="D2500" s="5">
        <f>TITRES_STAT!E2503</f>
        <v>333</v>
      </c>
      <c r="E2500" s="2">
        <f t="shared" ref="E2500:E2508" si="156">IF(B2500&gt;B2499, E2499+D2500, IF(B2500&lt;B2499, E2499-D2500, E2499))</f>
        <v>9665105</v>
      </c>
      <c r="F2500" s="5" t="str">
        <f t="shared" si="155"/>
        <v>BULLISH</v>
      </c>
      <c r="G2500" s="5" t="str">
        <f t="shared" si="154"/>
        <v>NEUTRAL</v>
      </c>
      <c r="H2500" s="5" t="str">
        <f t="shared" si="153"/>
        <v>NEUTRAL</v>
      </c>
    </row>
    <row r="2501" spans="1:8" ht="13.5" x14ac:dyDescent="0.25">
      <c r="A2501" s="3">
        <f>TITRES_STAT!B2504</f>
        <v>45951</v>
      </c>
      <c r="B2501" s="5">
        <f>TITRES_STAT!C2504</f>
        <v>0.46</v>
      </c>
      <c r="C2501" s="5">
        <f>TITRES_STAT!D2504</f>
        <v>0.46</v>
      </c>
      <c r="D2501" s="5">
        <f>TITRES_STAT!E2504</f>
        <v>3608</v>
      </c>
      <c r="E2501" s="2">
        <f t="shared" si="156"/>
        <v>9661497</v>
      </c>
      <c r="F2501" s="5" t="str">
        <f t="shared" si="155"/>
        <v>BULLISH</v>
      </c>
      <c r="G2501" s="5" t="str">
        <f t="shared" si="154"/>
        <v>NEUTRAL</v>
      </c>
      <c r="H2501" s="5" t="str">
        <f t="shared" si="153"/>
        <v>BULLISH DIVERGENCE</v>
      </c>
    </row>
    <row r="2502" spans="1:8" ht="13.5" x14ac:dyDescent="0.25">
      <c r="A2502" s="3">
        <f>TITRES_STAT!B2505</f>
        <v>45952</v>
      </c>
      <c r="B2502" s="5">
        <f>TITRES_STAT!C2505</f>
        <v>0.47</v>
      </c>
      <c r="C2502" s="5">
        <f>TITRES_STAT!D2505</f>
        <v>0.47</v>
      </c>
      <c r="D2502" s="5">
        <f>TITRES_STAT!E2505</f>
        <v>30169</v>
      </c>
      <c r="E2502" s="2">
        <f t="shared" si="156"/>
        <v>9691666</v>
      </c>
      <c r="F2502" s="5" t="str">
        <f t="shared" si="155"/>
        <v>BULLISH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f>TITRES_STAT!B2506</f>
        <v>45953</v>
      </c>
      <c r="B2503" s="5">
        <f>TITRES_STAT!C2506</f>
        <v>0.46</v>
      </c>
      <c r="C2503" s="5">
        <f>TITRES_STAT!D2506</f>
        <v>0.46</v>
      </c>
      <c r="D2503" s="5">
        <f>TITRES_STAT!E2506</f>
        <v>11136</v>
      </c>
      <c r="E2503" s="2">
        <f t="shared" si="156"/>
        <v>9680530</v>
      </c>
      <c r="F2503" s="5" t="str">
        <f t="shared" si="155"/>
        <v>BULLISH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BULLISH DIVERGENCE</v>
      </c>
    </row>
    <row r="2504" spans="1:8" ht="13.5" x14ac:dyDescent="0.25">
      <c r="A2504" s="3">
        <f>TITRES_STAT!B2507</f>
        <v>45954</v>
      </c>
      <c r="B2504" s="5">
        <f>TITRES_STAT!C2507</f>
        <v>0.46</v>
      </c>
      <c r="C2504" s="5">
        <f>TITRES_STAT!D2507</f>
        <v>0.46</v>
      </c>
      <c r="D2504" s="5">
        <f>TITRES_STAT!E2507</f>
        <v>6375</v>
      </c>
      <c r="E2504" s="2">
        <f t="shared" si="156"/>
        <v>9680530</v>
      </c>
      <c r="F2504" s="5" t="str">
        <f t="shared" ref="F2504:F2508" si="159">IF(E2504&gt;E2499,"BULLISH",IF(E2504&lt;E2499,"BEARISH","NEUTRAL"))</f>
        <v>BULLISH</v>
      </c>
      <c r="G2504" s="5" t="str">
        <f t="shared" si="158"/>
        <v>NEUTRAL</v>
      </c>
      <c r="H2504" s="5" t="str">
        <f t="shared" si="157"/>
        <v>BULLISH DIVERGENCE</v>
      </c>
    </row>
    <row r="2505" spans="1:8" ht="13.5" x14ac:dyDescent="0.25">
      <c r="A2505" s="3">
        <f>TITRES_STAT!B2508</f>
        <v>45957</v>
      </c>
      <c r="B2505" s="5">
        <f>TITRES_STAT!C2508</f>
        <v>0.46</v>
      </c>
      <c r="C2505" s="5">
        <f>TITRES_STAT!D2508</f>
        <v>0.46</v>
      </c>
      <c r="D2505" s="5">
        <f>TITRES_STAT!E2508</f>
        <v>3339</v>
      </c>
      <c r="E2505" s="2">
        <f t="shared" si="156"/>
        <v>9680530</v>
      </c>
      <c r="F2505" s="5" t="str">
        <f t="shared" si="159"/>
        <v>BULLISH</v>
      </c>
      <c r="G2505" s="5" t="str">
        <f t="shared" si="158"/>
        <v>NEUTRAL</v>
      </c>
      <c r="H2505" s="5" t="str">
        <f t="shared" si="157"/>
        <v>BULLISH DIVERGENCE</v>
      </c>
    </row>
    <row r="2506" spans="1:8" ht="13.5" x14ac:dyDescent="0.25">
      <c r="A2506" s="3">
        <f>TITRES_STAT!B2509</f>
        <v>45958</v>
      </c>
      <c r="B2506" s="5">
        <f>TITRES_STAT!C2509</f>
        <v>0.46</v>
      </c>
      <c r="C2506" s="5">
        <f>TITRES_STAT!D2509</f>
        <v>0.46</v>
      </c>
      <c r="D2506" s="5">
        <f>TITRES_STAT!E2509</f>
        <v>4850</v>
      </c>
      <c r="E2506" s="2">
        <f t="shared" si="156"/>
        <v>9680530</v>
      </c>
      <c r="F2506" s="5" t="str">
        <f t="shared" si="159"/>
        <v>BULLISH</v>
      </c>
      <c r="G2506" s="5" t="str">
        <f t="shared" si="158"/>
        <v>NEUTRAL</v>
      </c>
      <c r="H2506" s="5" t="str">
        <f t="shared" si="157"/>
        <v>NEUTRAL</v>
      </c>
    </row>
    <row r="2507" spans="1:8" ht="13.5" x14ac:dyDescent="0.25">
      <c r="A2507" s="3">
        <f>TITRES_STAT!B2510</f>
        <v>45959</v>
      </c>
      <c r="B2507" s="5">
        <f>TITRES_STAT!C2510</f>
        <v>0.46</v>
      </c>
      <c r="C2507" s="5">
        <f>TITRES_STAT!D2510</f>
        <v>0.46</v>
      </c>
      <c r="D2507" s="5">
        <f>TITRES_STAT!E2510</f>
        <v>1345</v>
      </c>
      <c r="E2507" s="2">
        <f t="shared" si="156"/>
        <v>9680530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CONFIRMED BEARISH</v>
      </c>
    </row>
    <row r="2508" spans="1:8" ht="13.5" x14ac:dyDescent="0.25">
      <c r="A2508" s="3">
        <f>TITRES_STAT!B2511</f>
        <v>45960</v>
      </c>
      <c r="B2508" s="5">
        <f>TITRES_STAT!C2511</f>
        <v>0.46</v>
      </c>
      <c r="C2508" s="5">
        <f>TITRES_STAT!D2511</f>
        <v>0.46</v>
      </c>
      <c r="D2508" s="5">
        <f>TITRES_STAT!E2511</f>
        <v>322</v>
      </c>
      <c r="E2508" s="2">
        <f t="shared" si="156"/>
        <v>9680530</v>
      </c>
      <c r="F2508" s="5" t="str">
        <f t="shared" si="159"/>
        <v>NEUTRAL</v>
      </c>
      <c r="G2508" s="5" t="str">
        <f t="shared" si="158"/>
        <v>NEUTRAL</v>
      </c>
      <c r="H2508" s="5" t="str">
        <f t="shared" si="157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2.0648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1.9991000000000001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2.0177999999999998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1.8957999999999999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1.9943749999999998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1.8957999999999999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1.9746599999999996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1.8676999999999999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1.9352399999999996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1.8113999999999999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1.8976999999999999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BULLISH DIVERGENCE</v>
      </c>
    </row>
    <row r="9" spans="1:12" ht="13.5" x14ac:dyDescent="0.25">
      <c r="A9" s="3">
        <f>RSI!A9</f>
        <v>42319</v>
      </c>
      <c r="B9" s="2">
        <f>RSI!B9</f>
        <v>1.7269000000000001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1.8395199999999998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1.8301000000000001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1.8263799999999999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1.9334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1.8339000000000003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STRONG</v>
      </c>
      <c r="L11" s="5" t="str">
        <f>OBV!H11</f>
        <v>CONFIRMED BULLISH</v>
      </c>
    </row>
    <row r="12" spans="1:12" ht="13.5" x14ac:dyDescent="0.25">
      <c r="A12" s="3">
        <f>RSI!A12</f>
        <v>42324</v>
      </c>
      <c r="B12" s="2">
        <f>RSI!B12</f>
        <v>1.8864000000000001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1.8376399999999999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CONFIRMED BULLISH</v>
      </c>
    </row>
    <row r="13" spans="1:12" ht="13.5" x14ac:dyDescent="0.25">
      <c r="A13" s="3">
        <f>RSI!A13</f>
        <v>42325</v>
      </c>
      <c r="B13" s="2">
        <f>RSI!B13</f>
        <v>1.9334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1.8620399999999999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STRONG</v>
      </c>
      <c r="L13" s="5" t="str">
        <f>OBV!H13</f>
        <v>CONFIRMED BULLISH</v>
      </c>
    </row>
    <row r="14" spans="1:12" ht="13.5" x14ac:dyDescent="0.25">
      <c r="A14" s="3">
        <f>RSI!A14</f>
        <v>42326</v>
      </c>
      <c r="B14" s="2">
        <f>RSI!B14</f>
        <v>1.9052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1.8976999999999999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CONFIRMED BULLISH</v>
      </c>
    </row>
    <row r="15" spans="1:12" ht="13.5" x14ac:dyDescent="0.25">
      <c r="A15" s="3">
        <f>RSI!A15</f>
        <v>42327</v>
      </c>
      <c r="B15" s="2">
        <f>RSI!B15</f>
        <v>1.8583000000000001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1.90334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CONFIRMED BULLISH</v>
      </c>
    </row>
    <row r="16" spans="1:12" ht="13.5" x14ac:dyDescent="0.25">
      <c r="A16" s="3">
        <f>RSI!A16</f>
        <v>42328</v>
      </c>
      <c r="B16" s="2">
        <f>RSI!B16</f>
        <v>1.8394999999999999</v>
      </c>
      <c r="C16" s="2">
        <f>RSI!I16</f>
        <v>35.36442769910353</v>
      </c>
      <c r="D16" s="2">
        <f>MACD!E16</f>
        <v>0</v>
      </c>
      <c r="E16" s="2">
        <f>MACD!F16</f>
        <v>0</v>
      </c>
      <c r="F16" s="2">
        <f>'Moving Avg'!D16</f>
        <v>1.8845599999999998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WEAK</v>
      </c>
      <c r="L16" s="5" t="str">
        <f>OBV!H16</f>
        <v>CONFIRMED BEARISH</v>
      </c>
    </row>
    <row r="17" spans="1:12" ht="13.5" x14ac:dyDescent="0.25">
      <c r="A17" s="3">
        <f>RSI!A17</f>
        <v>42331</v>
      </c>
      <c r="B17" s="2">
        <f>RSI!B17</f>
        <v>1.8301000000000001</v>
      </c>
      <c r="C17" s="2">
        <f>RSI!I17</f>
        <v>34.905353285261938</v>
      </c>
      <c r="D17" s="2">
        <f>MACD!E17</f>
        <v>0</v>
      </c>
      <c r="E17" s="2">
        <f>MACD!F17</f>
        <v>0</v>
      </c>
      <c r="F17" s="2">
        <f>'Moving Avg'!D17</f>
        <v>1.8733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WEAK</v>
      </c>
      <c r="L17" s="5" t="str">
        <f>OBV!H17</f>
        <v>CONFIRMED BEARISH</v>
      </c>
    </row>
    <row r="18" spans="1:12" ht="13.5" x14ac:dyDescent="0.25">
      <c r="A18" s="3">
        <f>RSI!A18</f>
        <v>42332</v>
      </c>
      <c r="B18" s="2">
        <f>RSI!B18</f>
        <v>1.8394999999999999</v>
      </c>
      <c r="C18" s="2">
        <f>RSI!I18</f>
        <v>35.802817428395016</v>
      </c>
      <c r="D18" s="2">
        <f>MACD!E18</f>
        <v>0</v>
      </c>
      <c r="E18" s="2">
        <f>MACD!F18</f>
        <v>0</v>
      </c>
      <c r="F18" s="2">
        <f>'Moving Avg'!D18</f>
        <v>1.8545199999999997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CONFIRMED BEARISH</v>
      </c>
    </row>
    <row r="19" spans="1:12" ht="13.5" x14ac:dyDescent="0.25">
      <c r="A19" s="3">
        <f>RSI!A19</f>
        <v>42333</v>
      </c>
      <c r="B19" s="2">
        <f>RSI!B19</f>
        <v>1.8489</v>
      </c>
      <c r="C19" s="2">
        <f>RSI!I19</f>
        <v>36.742046768602947</v>
      </c>
      <c r="D19" s="2">
        <f>MACD!E19</f>
        <v>0</v>
      </c>
      <c r="E19" s="2">
        <f>MACD!F19</f>
        <v>0</v>
      </c>
      <c r="F19" s="2">
        <f>'Moving Avg'!D19</f>
        <v>1.8432600000000001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1.8301000000000001</v>
      </c>
      <c r="C20" s="2">
        <f>RSI!I20</f>
        <v>35.619615921627343</v>
      </c>
      <c r="D20" s="2">
        <f>MACD!E20</f>
        <v>0</v>
      </c>
      <c r="E20" s="2">
        <f>MACD!F20</f>
        <v>0</v>
      </c>
      <c r="F20" s="2">
        <f>'Moving Avg'!D20</f>
        <v>1.83762</v>
      </c>
      <c r="G20" s="2">
        <f>'Moving Avg'!F20</f>
        <v>1.8849578947368424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BULLISH DIVERGENCE</v>
      </c>
    </row>
    <row r="21" spans="1:12" ht="13.5" x14ac:dyDescent="0.25">
      <c r="A21" s="3">
        <f>RSI!A21</f>
        <v>42335</v>
      </c>
      <c r="B21" s="2">
        <f>RSI!B21</f>
        <v>1.8301000000000001</v>
      </c>
      <c r="C21" s="2">
        <f>RSI!I21</f>
        <v>35.619615921627343</v>
      </c>
      <c r="D21" s="2">
        <f>MACD!E21</f>
        <v>0</v>
      </c>
      <c r="E21" s="2">
        <f>MACD!F21</f>
        <v>0</v>
      </c>
      <c r="F21" s="2">
        <f>'Moving Avg'!D21</f>
        <v>1.8357399999999999</v>
      </c>
      <c r="G21" s="2">
        <f>'Moving Avg'!F21</f>
        <v>1.8822150000000004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BULLISH DIVERGENCE</v>
      </c>
    </row>
    <row r="22" spans="1:12" ht="13.5" x14ac:dyDescent="0.25">
      <c r="A22" s="3">
        <f>RSI!A22</f>
        <v>42338</v>
      </c>
      <c r="B22" s="2">
        <f>RSI!B22</f>
        <v>1.877</v>
      </c>
      <c r="C22" s="2">
        <f>RSI!I22</f>
        <v>40.847807074271458</v>
      </c>
      <c r="D22" s="2">
        <f>MACD!E22</f>
        <v>0</v>
      </c>
      <c r="E22" s="2">
        <f>MACD!F22</f>
        <v>0</v>
      </c>
      <c r="F22" s="2">
        <f>'Moving Avg'!D22</f>
        <v>1.8451200000000001</v>
      </c>
      <c r="G22" s="2">
        <f>'Moving Avg'!F22</f>
        <v>1.8728250000000002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</row>
    <row r="23" spans="1:12" ht="13.5" x14ac:dyDescent="0.25">
      <c r="A23" s="3">
        <f>RSI!A23</f>
        <v>42339</v>
      </c>
      <c r="B23" s="2">
        <f>RSI!B23</f>
        <v>1.877</v>
      </c>
      <c r="C23" s="2">
        <f>RSI!I23</f>
        <v>40.847807074271451</v>
      </c>
      <c r="D23" s="2">
        <f>MACD!E23</f>
        <v>0</v>
      </c>
      <c r="E23" s="2">
        <f>MACD!F23</f>
        <v>0</v>
      </c>
      <c r="F23" s="2">
        <f>'Moving Avg'!D23</f>
        <v>1.8526199999999999</v>
      </c>
      <c r="G23" s="2">
        <f>'Moving Avg'!F23</f>
        <v>1.8667200000000004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STRONG</v>
      </c>
      <c r="L23" s="5" t="str">
        <f>OBV!H23</f>
        <v>CONFIRMED BULLISH</v>
      </c>
    </row>
    <row r="24" spans="1:12" ht="13.5" x14ac:dyDescent="0.25">
      <c r="A24" s="3">
        <f>RSI!A24</f>
        <v>42340</v>
      </c>
      <c r="B24" s="2">
        <f>RSI!B24</f>
        <v>1.877</v>
      </c>
      <c r="C24" s="2">
        <f>RSI!I24</f>
        <v>40.847807074271451</v>
      </c>
      <c r="D24" s="2">
        <f>MACD!E24</f>
        <v>0</v>
      </c>
      <c r="E24" s="2">
        <f>MACD!F24</f>
        <v>0</v>
      </c>
      <c r="F24" s="2">
        <f>'Moving Avg'!D24</f>
        <v>1.8582399999999999</v>
      </c>
      <c r="G24" s="2">
        <f>'Moving Avg'!F24</f>
        <v>1.8596800000000004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NEUTRAL</v>
      </c>
      <c r="L24" s="5" t="str">
        <f>OBV!H24</f>
        <v>CONFIRMED BULLISH</v>
      </c>
    </row>
    <row r="25" spans="1:12" ht="13.5" x14ac:dyDescent="0.25">
      <c r="A25" s="3">
        <f>RSI!A25</f>
        <v>42341</v>
      </c>
      <c r="B25" s="2">
        <f>RSI!B25</f>
        <v>1.8394999999999999</v>
      </c>
      <c r="C25" s="2">
        <f>RSI!I25</f>
        <v>37.783628756762901</v>
      </c>
      <c r="D25" s="2">
        <f>MACD!E25</f>
        <v>0</v>
      </c>
      <c r="E25" s="2">
        <f>MACD!F25</f>
        <v>0</v>
      </c>
      <c r="F25" s="2">
        <f>'Moving Avg'!D25</f>
        <v>1.8601199999999998</v>
      </c>
      <c r="G25" s="2">
        <f>'Moving Avg'!F25</f>
        <v>1.8568650000000004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CONFIRMED BULLISH</v>
      </c>
    </row>
    <row r="26" spans="1:12" ht="13.5" x14ac:dyDescent="0.25">
      <c r="A26" s="3">
        <f>RSI!A26</f>
        <v>42342</v>
      </c>
      <c r="B26" s="2">
        <f>RSI!B26</f>
        <v>1.8394999999999999</v>
      </c>
      <c r="C26" s="2">
        <f>RSI!I26</f>
        <v>37.783628756762901</v>
      </c>
      <c r="D26" s="2">
        <f>MACD!E26</f>
        <v>0</v>
      </c>
      <c r="E26" s="2">
        <f>MACD!F26</f>
        <v>0</v>
      </c>
      <c r="F26" s="2">
        <f>'Moving Avg'!D26</f>
        <v>1.8620000000000001</v>
      </c>
      <c r="G26" s="2">
        <f>'Moving Avg'!F26</f>
        <v>1.8540500000000004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1.8207</v>
      </c>
      <c r="C27" s="2">
        <f>RSI!I27</f>
        <v>36.204547909837935</v>
      </c>
      <c r="D27" s="2">
        <f>MACD!E27</f>
        <v>-7.0118639714134012E-3</v>
      </c>
      <c r="E27" s="2">
        <f>MACD!F27</f>
        <v>0</v>
      </c>
      <c r="F27" s="2">
        <f>'Moving Avg'!D27</f>
        <v>1.8507400000000001</v>
      </c>
      <c r="G27" s="2">
        <f>'Moving Avg'!F27</f>
        <v>1.8517000000000003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1.7175</v>
      </c>
      <c r="C28" s="2">
        <f>RSI!I28</f>
        <v>29.031857906463571</v>
      </c>
      <c r="D28" s="2">
        <f>MACD!E28</f>
        <v>1.9530861415151257E-4</v>
      </c>
      <c r="E28" s="2">
        <f>MACD!F28</f>
        <v>0</v>
      </c>
      <c r="F28" s="2">
        <f>'Moving Avg'!D28</f>
        <v>1.8188399999999998</v>
      </c>
      <c r="G28" s="2">
        <f>'Moving Avg'!F28</f>
        <v>1.8470050000000005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1.7269000000000001</v>
      </c>
      <c r="C29" s="2">
        <f>RSI!I29</f>
        <v>30.384728612125542</v>
      </c>
      <c r="D29" s="2">
        <f>MACD!E29</f>
        <v>7.9798990032502459E-3</v>
      </c>
      <c r="E29" s="2">
        <f>MACD!F29</f>
        <v>0</v>
      </c>
      <c r="F29" s="2">
        <f>'Moving Avg'!D29</f>
        <v>1.7888200000000001</v>
      </c>
      <c r="G29" s="2">
        <f>'Moving Avg'!F29</f>
        <v>1.847005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CONFIRMED BEARISH</v>
      </c>
    </row>
    <row r="30" spans="1:12" ht="13.5" x14ac:dyDescent="0.25">
      <c r="A30" s="3">
        <f>RSI!A30</f>
        <v>42348</v>
      </c>
      <c r="B30" s="2">
        <f>RSI!B30</f>
        <v>1.8301000000000001</v>
      </c>
      <c r="C30" s="2">
        <f>RSI!I30</f>
        <v>43.189167160755616</v>
      </c>
      <c r="D30" s="2">
        <f>MACD!E30</f>
        <v>4.8415592909687444E-3</v>
      </c>
      <c r="E30" s="2">
        <f>MACD!F30</f>
        <v>0</v>
      </c>
      <c r="F30" s="2">
        <f>'Moving Avg'!D30</f>
        <v>1.78694</v>
      </c>
      <c r="G30" s="2">
        <f>'Moving Avg'!F30</f>
        <v>1.847005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BULLISH DIVERGENCE</v>
      </c>
    </row>
    <row r="31" spans="1:12" ht="13.5" x14ac:dyDescent="0.25">
      <c r="A31" s="3">
        <f>RSI!A31</f>
        <v>42349</v>
      </c>
      <c r="B31" s="2">
        <f>RSI!B31</f>
        <v>1.8207</v>
      </c>
      <c r="C31" s="2">
        <f>RSI!I31</f>
        <v>42.423750486013205</v>
      </c>
      <c r="D31" s="2">
        <f>MACD!E31</f>
        <v>3.0238679575178562E-3</v>
      </c>
      <c r="E31" s="2">
        <f>MACD!F31</f>
        <v>0</v>
      </c>
      <c r="F31" s="2">
        <f>'Moving Avg'!D31</f>
        <v>1.7831800000000002</v>
      </c>
      <c r="G31" s="2">
        <f>'Moving Avg'!F31</f>
        <v>1.8413700000000002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BULLISH DIVERGENCE</v>
      </c>
    </row>
    <row r="32" spans="1:12" ht="13.5" x14ac:dyDescent="0.25">
      <c r="A32" s="3">
        <f>RSI!A32</f>
        <v>42352</v>
      </c>
      <c r="B32" s="2">
        <f>RSI!B32</f>
        <v>1.8207</v>
      </c>
      <c r="C32" s="2">
        <f>RSI!I32</f>
        <v>42.423750486013205</v>
      </c>
      <c r="D32" s="2">
        <f>MACD!E32</f>
        <v>8.8877979047283784E-3</v>
      </c>
      <c r="E32" s="2">
        <f>MACD!F32</f>
        <v>0</v>
      </c>
      <c r="F32" s="2">
        <f>'Moving Avg'!D32</f>
        <v>1.7831800000000002</v>
      </c>
      <c r="G32" s="2">
        <f>'Moving Avg'!F32</f>
        <v>1.8380850000000002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STRONG</v>
      </c>
      <c r="L32" s="5" t="str">
        <f>OBV!H32</f>
        <v>NEUTRAL</v>
      </c>
    </row>
    <row r="33" spans="1:12" ht="13.5" x14ac:dyDescent="0.25">
      <c r="A33" s="3">
        <f>RSI!A33</f>
        <v>42353</v>
      </c>
      <c r="B33" s="2">
        <f>RSI!B33</f>
        <v>1.8864000000000001</v>
      </c>
      <c r="C33" s="2">
        <f>RSI!I33</f>
        <v>49.656062470872861</v>
      </c>
      <c r="D33" s="2">
        <f>MACD!E33</f>
        <v>9.1556883430874425E-3</v>
      </c>
      <c r="E33" s="2">
        <f>MACD!F33</f>
        <v>0</v>
      </c>
      <c r="F33" s="2">
        <f>'Moving Avg'!D33</f>
        <v>1.8169600000000004</v>
      </c>
      <c r="G33" s="2">
        <f>'Moving Avg'!F33</f>
        <v>1.8357350000000003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CONFIRMED BULLISH</v>
      </c>
    </row>
    <row r="34" spans="1:12" ht="13.5" x14ac:dyDescent="0.25">
      <c r="A34" s="3">
        <f>RSI!A34</f>
        <v>42354</v>
      </c>
      <c r="B34" s="2">
        <f>RSI!B34</f>
        <v>1.9052</v>
      </c>
      <c r="C34" s="2">
        <f>RSI!I34</f>
        <v>51.53219825262061</v>
      </c>
      <c r="D34" s="2">
        <f>MACD!E34</f>
        <v>7.7615205857550773E-3</v>
      </c>
      <c r="E34" s="2">
        <f>MACD!F34</f>
        <v>0</v>
      </c>
      <c r="F34" s="2">
        <f>'Moving Avg'!D34</f>
        <v>1.8526200000000004</v>
      </c>
      <c r="G34" s="2">
        <f>'Moving Avg'!F34</f>
        <v>1.8357350000000003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1.877</v>
      </c>
      <c r="C35" s="2">
        <f>RSI!I35</f>
        <v>48.606132408658091</v>
      </c>
      <c r="D35" s="2">
        <f>MACD!E35</f>
        <v>2.5790641310272644E-3</v>
      </c>
      <c r="E35" s="2">
        <f>MACD!F35</f>
        <v>4.1569824287859027E-3</v>
      </c>
      <c r="F35" s="2">
        <f>'Moving Avg'!D35</f>
        <v>1.8620000000000001</v>
      </c>
      <c r="G35" s="2">
        <f>'Moving Avg'!F35</f>
        <v>1.8366700000000002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1.8676999999999999</v>
      </c>
      <c r="C36" s="2">
        <f>RSI!I36</f>
        <v>47.645307868181362</v>
      </c>
      <c r="D36" s="2">
        <f>MACD!E36</f>
        <v>-1.2491175828592826E-3</v>
      </c>
      <c r="E36" s="2">
        <f>MACD!F36</f>
        <v>3.0757624264568656E-3</v>
      </c>
      <c r="F36" s="2">
        <f>'Moving Avg'!D36</f>
        <v>1.8714</v>
      </c>
      <c r="G36" s="2">
        <f>'Moving Avg'!F36</f>
        <v>1.8380800000000002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1.8583000000000001</v>
      </c>
      <c r="C37" s="2">
        <f>RSI!I37</f>
        <v>46.641716008610814</v>
      </c>
      <c r="D37" s="2">
        <f>MACD!E37</f>
        <v>-6.7515492096039686E-3</v>
      </c>
      <c r="E37" s="2">
        <f>MACD!F37</f>
        <v>1.1103000992446989E-3</v>
      </c>
      <c r="F37" s="2">
        <f>'Moving Avg'!D37</f>
        <v>1.8789200000000001</v>
      </c>
      <c r="G37" s="2">
        <f>'Moving Avg'!F37</f>
        <v>1.8394900000000001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1.7926</v>
      </c>
      <c r="C38" s="2">
        <f>RSI!I38</f>
        <v>40.25878873844578</v>
      </c>
      <c r="D38" s="2">
        <f>MACD!E38</f>
        <v>-2.2424376846402749E-2</v>
      </c>
      <c r="E38" s="2">
        <f>MACD!F38</f>
        <v>-3.5966352898847906E-3</v>
      </c>
      <c r="F38" s="2">
        <f>'Moving Avg'!D38</f>
        <v>1.8601599999999998</v>
      </c>
      <c r="G38" s="2">
        <f>'Moving Avg'!F38</f>
        <v>1.837145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</row>
    <row r="39" spans="1:12" ht="13.5" x14ac:dyDescent="0.25">
      <c r="A39" s="3">
        <f>RSI!A39</f>
        <v>42361</v>
      </c>
      <c r="B39" s="2">
        <f>RSI!B39</f>
        <v>1.7363</v>
      </c>
      <c r="C39" s="2">
        <f>RSI!I39</f>
        <v>35.744564812805649</v>
      </c>
      <c r="D39" s="2">
        <f>MACD!E39</f>
        <v>-2.9687425543650781E-2</v>
      </c>
      <c r="E39" s="2">
        <f>MACD!F39</f>
        <v>-8.8147933406379879E-3</v>
      </c>
      <c r="F39" s="2">
        <f>'Moving Avg'!D39</f>
        <v>1.8263799999999999</v>
      </c>
      <c r="G39" s="2">
        <f>'Moving Avg'!F39</f>
        <v>1.831515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42363</v>
      </c>
      <c r="B40" s="2">
        <f>RSI!B40</f>
        <v>1.7269000000000001</v>
      </c>
      <c r="C40" s="2">
        <f>RSI!I40</f>
        <v>35.03813739380341</v>
      </c>
      <c r="D40" s="2">
        <f>MACD!E40</f>
        <v>-1.8573433206239276E-2</v>
      </c>
      <c r="E40" s="2">
        <f>MACD!F40</f>
        <v>-1.0766521313758246E-2</v>
      </c>
      <c r="F40" s="2">
        <f>'Moving Avg'!D40</f>
        <v>1.79636</v>
      </c>
      <c r="G40" s="2">
        <f>'Moving Avg'!F40</f>
        <v>1.8263549999999995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CONFIRMED BEARISH</v>
      </c>
    </row>
    <row r="41" spans="1:12" ht="13.5" x14ac:dyDescent="0.25">
      <c r="A41" s="3">
        <f>RSI!A41</f>
        <v>42366</v>
      </c>
      <c r="B41" s="2">
        <f>RSI!B41</f>
        <v>1.7363</v>
      </c>
      <c r="C41" s="2">
        <f>RSI!I41</f>
        <v>36.391937012317129</v>
      </c>
      <c r="D41" s="2">
        <f>MACD!E41</f>
        <v>-1.0620608062042347E-2</v>
      </c>
      <c r="E41" s="2">
        <f>MACD!F41</f>
        <v>-1.0737338663415067E-2</v>
      </c>
      <c r="F41" s="2">
        <f>'Moving Avg'!D41</f>
        <v>1.7700800000000001</v>
      </c>
      <c r="G41" s="2">
        <f>'Moving Avg'!F41</f>
        <v>1.8216650000000001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1.7363</v>
      </c>
      <c r="C42" s="2">
        <f>RSI!I42</f>
        <v>36.391937012317129</v>
      </c>
      <c r="D42" s="2">
        <f>MACD!E42</f>
        <v>-3.3069062190156373E-3</v>
      </c>
      <c r="E42" s="2">
        <f>MACD!F42</f>
        <v>-9.2512521745351812E-3</v>
      </c>
      <c r="F42" s="2">
        <f>'Moving Avg'!D42</f>
        <v>1.7456800000000001</v>
      </c>
      <c r="G42" s="2">
        <f>'Moving Avg'!F42</f>
        <v>1.8146299999999997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CONFIRMED BEARISH</v>
      </c>
    </row>
    <row r="43" spans="1:12" ht="13.5" x14ac:dyDescent="0.25">
      <c r="A43" s="3">
        <f>RSI!A43</f>
        <v>42368</v>
      </c>
      <c r="B43" s="2">
        <f>RSI!B43</f>
        <v>1.8394999999999999</v>
      </c>
      <c r="C43" s="2">
        <f>RSI!I43</f>
        <v>49.730807071137782</v>
      </c>
      <c r="D43" s="2">
        <f>MACD!E43</f>
        <v>5.8859588285862241E-3</v>
      </c>
      <c r="E43" s="2">
        <f>MACD!F43</f>
        <v>-6.2238099739109001E-3</v>
      </c>
      <c r="F43" s="2">
        <f>'Moving Avg'!D43</f>
        <v>1.7550599999999998</v>
      </c>
      <c r="G43" s="2">
        <f>'Moving Avg'!F43</f>
        <v>1.8127549999999999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</row>
    <row r="44" spans="1:12" ht="13.5" x14ac:dyDescent="0.25">
      <c r="A44" s="3">
        <f>RSI!A44</f>
        <v>42369</v>
      </c>
      <c r="B44" s="2">
        <f>RSI!B44</f>
        <v>1.9427000000000001</v>
      </c>
      <c r="C44" s="2">
        <f>RSI!I44</f>
        <v>58.991881917831179</v>
      </c>
      <c r="D44" s="2">
        <f>MACD!E44</f>
        <v>8.8036057025926429E-3</v>
      </c>
      <c r="E44" s="2">
        <f>MACD!F44</f>
        <v>-3.2183268386101914E-3</v>
      </c>
      <c r="F44" s="2">
        <f>'Moving Avg'!D44</f>
        <v>1.79634</v>
      </c>
      <c r="G44" s="2">
        <f>'Moving Avg'!F44</f>
        <v>1.8160400000000003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</row>
    <row r="45" spans="1:12" ht="13.5" x14ac:dyDescent="0.25">
      <c r="A45" s="3">
        <f>RSI!A45</f>
        <v>42373</v>
      </c>
      <c r="B45" s="2">
        <f>RSI!B45</f>
        <v>1.9991000000000001</v>
      </c>
      <c r="C45" s="2">
        <f>RSI!I45</f>
        <v>63.003371928842235</v>
      </c>
      <c r="D45" s="2">
        <f>MACD!E45</f>
        <v>2.0455956386078444E-3</v>
      </c>
      <c r="E45" s="2">
        <f>MACD!F45</f>
        <v>-2.1655423431665845E-3</v>
      </c>
      <c r="F45" s="2">
        <f>'Moving Avg'!D45</f>
        <v>1.8507799999999999</v>
      </c>
      <c r="G45" s="2">
        <f>'Moving Avg'!F45</f>
        <v>1.8240199999999998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2.1116999999999999</v>
      </c>
      <c r="C46" s="2">
        <f>RSI!I46</f>
        <v>69.432349428109404</v>
      </c>
      <c r="D46" s="2">
        <f>MACD!E46</f>
        <v>-1.4435416185181849E-2</v>
      </c>
      <c r="E46" s="2">
        <f>MACD!F46</f>
        <v>-4.6195171115696373E-3</v>
      </c>
      <c r="F46" s="2">
        <f>'Moving Avg'!D46</f>
        <v>1.9258600000000001</v>
      </c>
      <c r="G46" s="2">
        <f>'Moving Avg'!F46</f>
        <v>1.8376300000000001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2.0648</v>
      </c>
      <c r="C47" s="2">
        <f>RSI!I47</f>
        <v>64.411659655495868</v>
      </c>
      <c r="D47" s="2">
        <f>MACD!E47</f>
        <v>-2.793609022165322E-2</v>
      </c>
      <c r="E47" s="2">
        <f>MACD!F47</f>
        <v>-9.2828317335863549E-3</v>
      </c>
      <c r="F47" s="2">
        <f>'Moving Avg'!D47</f>
        <v>1.9915599999999998</v>
      </c>
      <c r="G47" s="2">
        <f>'Moving Avg'!F47</f>
        <v>1.8498349999999999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</row>
    <row r="48" spans="1:12" ht="13.5" x14ac:dyDescent="0.25">
      <c r="A48" s="3">
        <f>RSI!A48</f>
        <v>42376</v>
      </c>
      <c r="B48" s="2">
        <f>RSI!B48</f>
        <v>2.0459999999999998</v>
      </c>
      <c r="C48" s="2">
        <f>RSI!I48</f>
        <v>62.461876807706474</v>
      </c>
      <c r="D48" s="2">
        <f>MACD!E48</f>
        <v>-4.9263557455679008E-2</v>
      </c>
      <c r="E48" s="2">
        <f>MACD!F48</f>
        <v>-1.7278976878004886E-2</v>
      </c>
      <c r="F48" s="2">
        <f>'Moving Avg'!D48</f>
        <v>2.0328599999999999</v>
      </c>
      <c r="G48" s="2">
        <f>'Moving Avg'!F48</f>
        <v>1.86626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</row>
    <row r="49" spans="1:12" ht="13.5" x14ac:dyDescent="0.25">
      <c r="A49" s="3">
        <f>RSI!A49</f>
        <v>42377</v>
      </c>
      <c r="B49" s="2">
        <f>RSI!B49</f>
        <v>1.9897</v>
      </c>
      <c r="C49" s="2">
        <f>RSI!I49</f>
        <v>56.906437778315052</v>
      </c>
      <c r="D49" s="2">
        <f>MACD!E49</f>
        <v>-7.2790620873155465E-2</v>
      </c>
      <c r="E49" s="2">
        <f>MACD!F49</f>
        <v>-2.8381305677035E-2</v>
      </c>
      <c r="F49" s="2">
        <f>'Moving Avg'!D49</f>
        <v>2.0422600000000002</v>
      </c>
      <c r="G49" s="2">
        <f>'Moving Avg'!F49</f>
        <v>1.8793999999999997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42380</v>
      </c>
      <c r="B50" s="2">
        <f>RSI!B50</f>
        <v>1.8957999999999999</v>
      </c>
      <c r="C50" s="2">
        <f>RSI!I50</f>
        <v>49.067780902627916</v>
      </c>
      <c r="D50" s="2">
        <f>MACD!E50</f>
        <v>-8.7772330150401867E-2</v>
      </c>
      <c r="E50" s="2">
        <f>MACD!F50</f>
        <v>-4.0259510571708373E-2</v>
      </c>
      <c r="F50" s="2">
        <f>'Moving Avg'!D50</f>
        <v>2.0215999999999998</v>
      </c>
      <c r="G50" s="2">
        <f>'Moving Avg'!F50</f>
        <v>1.8826849999999999</v>
      </c>
      <c r="H50" s="2">
        <f>'Moving Avg'!G50</f>
        <v>1.8714938775510213</v>
      </c>
      <c r="I50" s="2">
        <f>'Moving Avg'!H50</f>
        <v>0</v>
      </c>
      <c r="J50" s="5" t="str">
        <f>OBV!F50</f>
        <v>BEARISH</v>
      </c>
      <c r="K50" s="5" t="str">
        <f>OBV!G50</f>
        <v>WEAK</v>
      </c>
      <c r="L50" s="5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1.9052</v>
      </c>
      <c r="C51" s="2">
        <f>RSI!I51</f>
        <v>49.813058265572529</v>
      </c>
      <c r="D51" s="2">
        <f>MACD!E51</f>
        <v>-9.9684810864479223E-2</v>
      </c>
      <c r="E51" s="2">
        <f>MACD!F51</f>
        <v>-5.2144570630262545E-2</v>
      </c>
      <c r="F51" s="2">
        <f>'Moving Avg'!D51</f>
        <v>1.9803000000000002</v>
      </c>
      <c r="G51" s="2">
        <f>'Moving Avg'!F51</f>
        <v>1.8869099999999999</v>
      </c>
      <c r="H51" s="2">
        <f>'Moving Avg'!G51</f>
        <v>1.8721680000000007</v>
      </c>
      <c r="I51" s="2">
        <f>'Moving Avg'!H51</f>
        <v>0</v>
      </c>
      <c r="J51" s="5" t="str">
        <f>OBV!F51</f>
        <v>BEARISH</v>
      </c>
      <c r="K51" s="5" t="str">
        <f>OBV!G51</f>
        <v>WEAK</v>
      </c>
      <c r="L51" s="5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1.9615</v>
      </c>
      <c r="C52" s="2">
        <f>RSI!I52</f>
        <v>54.141307167245913</v>
      </c>
      <c r="D52" s="2">
        <f>MACD!E52</f>
        <v>-0.1139770984796169</v>
      </c>
      <c r="E52" s="2">
        <f>MACD!F52</f>
        <v>-6.4511076200133424E-2</v>
      </c>
      <c r="F52" s="2">
        <f>'Moving Avg'!D52</f>
        <v>1.9596399999999998</v>
      </c>
      <c r="G52" s="2">
        <f>'Moving Avg'!F52</f>
        <v>1.8939499999999998</v>
      </c>
      <c r="H52" s="2">
        <f>'Moving Avg'!G52</f>
        <v>1.8701020000000006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</row>
    <row r="53" spans="1:12" ht="13.5" x14ac:dyDescent="0.25">
      <c r="A53" s="3">
        <f>RSI!A53</f>
        <v>42384</v>
      </c>
      <c r="B53" s="2">
        <f>RSI!B53</f>
        <v>1.9615</v>
      </c>
      <c r="C53" s="2">
        <f>RSI!I53</f>
        <v>54.141307167245913</v>
      </c>
      <c r="D53" s="2">
        <f>MACD!E53</f>
        <v>-0.11056533409284897</v>
      </c>
      <c r="E53" s="2">
        <f>MACD!F53</f>
        <v>-7.3721927778676533E-2</v>
      </c>
      <c r="F53" s="2">
        <f>'Moving Avg'!D53</f>
        <v>1.9427399999999999</v>
      </c>
      <c r="G53" s="2">
        <f>'Moving Avg'!F53</f>
        <v>1.8977049999999998</v>
      </c>
      <c r="H53" s="2">
        <f>'Moving Avg'!G53</f>
        <v>1.8693500000000005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1.9897</v>
      </c>
      <c r="C54" s="2">
        <f>RSI!I54</f>
        <v>56.329184063926071</v>
      </c>
      <c r="D54" s="2">
        <f>MACD!E54</f>
        <v>-9.423457471184471E-2</v>
      </c>
      <c r="E54" s="2">
        <f>MACD!F54</f>
        <v>-7.7824457165310168E-2</v>
      </c>
      <c r="F54" s="2">
        <f>'Moving Avg'!D54</f>
        <v>1.9427399999999999</v>
      </c>
      <c r="G54" s="2">
        <f>'Moving Avg'!F54</f>
        <v>1.9019299999999997</v>
      </c>
      <c r="H54" s="2">
        <f>'Moving Avg'!G54</f>
        <v>1.8687880000000008</v>
      </c>
      <c r="I54" s="2">
        <f>'Moving Avg'!H54</f>
        <v>0</v>
      </c>
      <c r="J54" s="5" t="str">
        <f>OBV!F54</f>
        <v>BEARISH</v>
      </c>
      <c r="K54" s="5" t="str">
        <f>OBV!G54</f>
        <v>NEUTRAL</v>
      </c>
      <c r="L54" s="5" t="str">
        <f>OBV!H54</f>
        <v>NEUTRAL</v>
      </c>
    </row>
    <row r="55" spans="1:12" ht="13.5" x14ac:dyDescent="0.25">
      <c r="A55" s="3">
        <f>RSI!A55</f>
        <v>42388</v>
      </c>
      <c r="B55" s="2">
        <f>RSI!B55</f>
        <v>1.9709000000000001</v>
      </c>
      <c r="C55" s="2">
        <f>RSI!I55</f>
        <v>54.463657496922877</v>
      </c>
      <c r="D55" s="2">
        <f>MACD!E55</f>
        <v>-7.0832018789840356E-2</v>
      </c>
      <c r="E55" s="2">
        <f>MACD!F55</f>
        <v>-7.6425969490216211E-2</v>
      </c>
      <c r="F55" s="2">
        <f>'Moving Avg'!D55</f>
        <v>1.9577599999999999</v>
      </c>
      <c r="G55" s="2">
        <f>'Moving Avg'!F55</f>
        <v>1.906625</v>
      </c>
      <c r="H55" s="2">
        <f>'Moving Avg'!G55</f>
        <v>1.8702900000000005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</row>
    <row r="56" spans="1:12" ht="13.5" x14ac:dyDescent="0.25">
      <c r="A56" s="3">
        <f>RSI!A56</f>
        <v>42389</v>
      </c>
      <c r="B56" s="2">
        <f>RSI!B56</f>
        <v>1.9239999999999999</v>
      </c>
      <c r="C56" s="2">
        <f>RSI!I56</f>
        <v>50.013692694715083</v>
      </c>
      <c r="D56" s="2">
        <f>MACD!E56</f>
        <v>-3.0570961941661867E-2</v>
      </c>
      <c r="E56" s="2">
        <f>MACD!F56</f>
        <v>-6.7254967980505342E-2</v>
      </c>
      <c r="F56" s="2">
        <f>'Moving Avg'!D56</f>
        <v>1.9615200000000002</v>
      </c>
      <c r="G56" s="2">
        <f>'Moving Avg'!F56</f>
        <v>1.90944</v>
      </c>
      <c r="H56" s="2">
        <f>'Moving Avg'!G56</f>
        <v>1.8708540000000005</v>
      </c>
      <c r="I56" s="2">
        <f>'Moving Avg'!H56</f>
        <v>0</v>
      </c>
      <c r="J56" s="5" t="str">
        <f>OBV!F56</f>
        <v>BEARISH</v>
      </c>
      <c r="K56" s="5" t="str">
        <f>OBV!G56</f>
        <v>NEUTRAL</v>
      </c>
      <c r="L56" s="5" t="str">
        <f>OBV!H56</f>
        <v>BEARISH DIVERGENCE</v>
      </c>
    </row>
    <row r="57" spans="1:12" ht="13.5" x14ac:dyDescent="0.25">
      <c r="A57" s="3">
        <f>RSI!A57</f>
        <v>42390</v>
      </c>
      <c r="B57" s="2">
        <f>RSI!B57</f>
        <v>1.8957999999999999</v>
      </c>
      <c r="C57" s="2">
        <f>RSI!I57</f>
        <v>47.50059280269577</v>
      </c>
      <c r="D57" s="2">
        <f>MACD!E57</f>
        <v>-1.6664762407625489E-3</v>
      </c>
      <c r="E57" s="2">
        <f>MACD!F57</f>
        <v>-5.4137269632556786E-2</v>
      </c>
      <c r="F57" s="2">
        <f>'Moving Avg'!D57</f>
        <v>1.9483799999999998</v>
      </c>
      <c r="G57" s="2">
        <f>'Moving Avg'!F57</f>
        <v>1.9113150000000001</v>
      </c>
      <c r="H57" s="2">
        <f>'Moving Avg'!G57</f>
        <v>1.8714160000000004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</row>
    <row r="58" spans="1:12" ht="13.5" x14ac:dyDescent="0.25">
      <c r="A58" s="3">
        <f>RSI!A58</f>
        <v>42391</v>
      </c>
      <c r="B58" s="2">
        <f>RSI!B58</f>
        <v>1.8583000000000001</v>
      </c>
      <c r="C58" s="2">
        <f>RSI!I58</f>
        <v>44.311931756660123</v>
      </c>
      <c r="D58" s="2">
        <f>MACD!E58</f>
        <v>2.2809875533341017E-2</v>
      </c>
      <c r="E58" s="2">
        <f>MACD!F58</f>
        <v>-3.8747840599377227E-2</v>
      </c>
      <c r="F58" s="2">
        <f>'Moving Avg'!D58</f>
        <v>1.92774</v>
      </c>
      <c r="G58" s="2">
        <f>'Moving Avg'!F58</f>
        <v>1.9146000000000001</v>
      </c>
      <c r="H58" s="2">
        <f>'Moving Avg'!G58</f>
        <v>1.8723540000000003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1.8394999999999999</v>
      </c>
      <c r="C59" s="2">
        <f>RSI!I59</f>
        <v>42.762117009342397</v>
      </c>
      <c r="D59" s="2">
        <f>MACD!E59</f>
        <v>3.6596648284751732E-2</v>
      </c>
      <c r="E59" s="2">
        <f>MACD!F59</f>
        <v>-2.3678942822551435E-2</v>
      </c>
      <c r="F59" s="2">
        <f>'Moving Avg'!D59</f>
        <v>1.8976999999999997</v>
      </c>
      <c r="G59" s="2">
        <f>'Moving Avg'!F59</f>
        <v>1.9197600000000006</v>
      </c>
      <c r="H59" s="2">
        <f>'Moving Avg'!G59</f>
        <v>1.8746060000000002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1.8301000000000001</v>
      </c>
      <c r="C60" s="2">
        <f>RSI!I60</f>
        <v>41.971674854644213</v>
      </c>
      <c r="D60" s="2">
        <f>MACD!E60</f>
        <v>3.4943018408680526E-2</v>
      </c>
      <c r="E60" s="2">
        <f>MACD!F60</f>
        <v>-1.1954550576305043E-2</v>
      </c>
      <c r="F60" s="2">
        <f>'Moving Avg'!D60</f>
        <v>1.86954</v>
      </c>
      <c r="G60" s="2">
        <f>'Moving Avg'!F60</f>
        <v>1.9249200000000002</v>
      </c>
      <c r="H60" s="2">
        <f>'Moving Avg'!G60</f>
        <v>1.8746060000000002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1.8207</v>
      </c>
      <c r="C61" s="2">
        <f>RSI!I61</f>
        <v>41.152471907010074</v>
      </c>
      <c r="D61" s="2">
        <f>MACD!E61</f>
        <v>3.6140396501118222E-2</v>
      </c>
      <c r="E61" s="2">
        <f>MACD!F61</f>
        <v>-2.3355611608203899E-3</v>
      </c>
      <c r="F61" s="2">
        <f>'Moving Avg'!D61</f>
        <v>1.8488800000000001</v>
      </c>
      <c r="G61" s="2">
        <f>'Moving Avg'!F61</f>
        <v>1.9291400000000007</v>
      </c>
      <c r="H61" s="2">
        <f>'Moving Avg'!G61</f>
        <v>1.8723520000000005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1.8489</v>
      </c>
      <c r="C62" s="2">
        <f>RSI!I62</f>
        <v>44.643170515572052</v>
      </c>
      <c r="D62" s="2">
        <f>MACD!E62</f>
        <v>4.4202269405437145E-2</v>
      </c>
      <c r="E62" s="2">
        <f>MACD!F62</f>
        <v>6.972004952431117E-3</v>
      </c>
      <c r="F62" s="2">
        <f>'Moving Avg'!D62</f>
        <v>1.8394999999999999</v>
      </c>
      <c r="G62" s="2">
        <f>'Moving Avg'!F62</f>
        <v>1.9347699999999999</v>
      </c>
      <c r="H62" s="2">
        <f>'Moving Avg'!G62</f>
        <v>1.8716020000000002</v>
      </c>
      <c r="I62" s="2">
        <f>'Moving Avg'!H62</f>
        <v>0</v>
      </c>
      <c r="J62" s="5" t="str">
        <f>OBV!F62</f>
        <v>BEARISH</v>
      </c>
      <c r="K62" s="5" t="str">
        <f>OBV!G62</f>
        <v>NEUTRAL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1.877</v>
      </c>
      <c r="C63" s="2">
        <f>RSI!I63</f>
        <v>47.955982848324552</v>
      </c>
      <c r="D63" s="2">
        <f>MACD!E63</f>
        <v>4.9216531431266031E-2</v>
      </c>
      <c r="E63" s="2">
        <f>MACD!F63</f>
        <v>1.54209102481981E-2</v>
      </c>
      <c r="F63" s="2">
        <f>'Moving Avg'!D63</f>
        <v>1.8432400000000002</v>
      </c>
      <c r="G63" s="2">
        <f>'Moving Avg'!F63</f>
        <v>1.9366450000000004</v>
      </c>
      <c r="H63" s="2">
        <f>'Moving Avg'!G63</f>
        <v>1.8704740000000002</v>
      </c>
      <c r="I63" s="2">
        <f>'Moving Avg'!H63</f>
        <v>0</v>
      </c>
      <c r="J63" s="5" t="str">
        <f>OBV!F63</f>
        <v>BULLISH</v>
      </c>
      <c r="K63" s="5" t="str">
        <f>OBV!G63</f>
        <v>NEUTRAL</v>
      </c>
      <c r="L63" s="5" t="str">
        <f>OBV!H63</f>
        <v>CONFIRMED BULLISH</v>
      </c>
    </row>
    <row r="64" spans="1:12" ht="13.5" x14ac:dyDescent="0.25">
      <c r="A64" s="3">
        <f>RSI!A64</f>
        <v>42401</v>
      </c>
      <c r="B64" s="2">
        <f>RSI!B64</f>
        <v>1.8583000000000001</v>
      </c>
      <c r="C64" s="2">
        <f>RSI!I64</f>
        <v>45.983785735042844</v>
      </c>
      <c r="D64" s="2">
        <f>MACD!E64</f>
        <v>5.9270821834051857E-2</v>
      </c>
      <c r="E64" s="2">
        <f>MACD!F64</f>
        <v>2.4190892565368854E-2</v>
      </c>
      <c r="F64" s="2">
        <f>'Moving Avg'!D64</f>
        <v>1.8470000000000002</v>
      </c>
      <c r="G64" s="2">
        <f>'Moving Avg'!F64</f>
        <v>1.9324250000000003</v>
      </c>
      <c r="H64" s="2">
        <f>'Moving Avg'!G64</f>
        <v>1.8695359999999999</v>
      </c>
      <c r="I64" s="2">
        <f>'Moving Avg'!H64</f>
        <v>0</v>
      </c>
      <c r="J64" s="5" t="str">
        <f>OBV!F64</f>
        <v>BULLISH</v>
      </c>
      <c r="K64" s="5" t="str">
        <f>OBV!G64</f>
        <v>NEUTRAL</v>
      </c>
      <c r="L64" s="5" t="str">
        <f>OBV!H64</f>
        <v>CONFIRMED BULLISH</v>
      </c>
    </row>
    <row r="65" spans="1:12" ht="13.5" x14ac:dyDescent="0.25">
      <c r="A65" s="3">
        <f>RSI!A65</f>
        <v>42402</v>
      </c>
      <c r="B65" s="2">
        <f>RSI!B65</f>
        <v>1.8394999999999999</v>
      </c>
      <c r="C65" s="2">
        <f>RSI!I65</f>
        <v>44.023613921934754</v>
      </c>
      <c r="D65" s="2">
        <f>MACD!E65</f>
        <v>6.6470384721316611E-2</v>
      </c>
      <c r="E65" s="2">
        <f>MACD!F65</f>
        <v>3.2646790996558407E-2</v>
      </c>
      <c r="F65" s="2">
        <f>'Moving Avg'!D65</f>
        <v>1.8488799999999999</v>
      </c>
      <c r="G65" s="2">
        <f>'Moving Avg'!F65</f>
        <v>1.924445</v>
      </c>
      <c r="H65" s="2">
        <f>'Moving Avg'!G65</f>
        <v>1.8691599999999999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CONFIRMED BULLISH</v>
      </c>
    </row>
    <row r="66" spans="1:12" ht="13.5" x14ac:dyDescent="0.25">
      <c r="A66" s="3">
        <f>RSI!A66</f>
        <v>42403</v>
      </c>
      <c r="B66" s="2">
        <f>RSI!B66</f>
        <v>1.8113999999999999</v>
      </c>
      <c r="C66" s="2">
        <f>RSI!I66</f>
        <v>41.196868020206168</v>
      </c>
      <c r="D66" s="2">
        <f>MACD!E66</f>
        <v>6.7717103396850886E-2</v>
      </c>
      <c r="E66" s="2">
        <f>MACD!F66</f>
        <v>3.9660853476616909E-2</v>
      </c>
      <c r="F66" s="2">
        <f>'Moving Avg'!D66</f>
        <v>1.8470199999999999</v>
      </c>
      <c r="G66" s="2">
        <f>'Moving Avg'!F66</f>
        <v>1.90943</v>
      </c>
      <c r="H66" s="2">
        <f>'Moving Avg'!G66</f>
        <v>1.868598</v>
      </c>
      <c r="I66" s="2">
        <f>'Moving Avg'!H66</f>
        <v>0</v>
      </c>
      <c r="J66" s="5" t="str">
        <f>OBV!F66</f>
        <v>BEARISH</v>
      </c>
      <c r="K66" s="5" t="str">
        <f>OBV!G66</f>
        <v>NEUTRAL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1.8394999999999999</v>
      </c>
      <c r="C67" s="2">
        <f>RSI!I67</f>
        <v>45.000057793366089</v>
      </c>
      <c r="D67" s="2">
        <f>MACD!E67</f>
        <v>6.2785420269171555E-2</v>
      </c>
      <c r="E67" s="2">
        <f>MACD!F67</f>
        <v>4.4285766835127846E-2</v>
      </c>
      <c r="F67" s="2">
        <f>'Moving Avg'!D67</f>
        <v>1.84514</v>
      </c>
      <c r="G67" s="2">
        <f>'Moving Avg'!F67</f>
        <v>1.8981650000000001</v>
      </c>
      <c r="H67" s="2">
        <f>'Moving Avg'!G67</f>
        <v>1.8687860000000001</v>
      </c>
      <c r="I67" s="2">
        <f>'Moving Avg'!H67</f>
        <v>0</v>
      </c>
      <c r="J67" s="5" t="str">
        <f>OBV!F67</f>
        <v>BULLISH</v>
      </c>
      <c r="K67" s="5" t="str">
        <f>OBV!G67</f>
        <v>STRONG</v>
      </c>
      <c r="L67" s="5" t="str">
        <f>OBV!H67</f>
        <v>BULLISH DIVERGENCE</v>
      </c>
    </row>
    <row r="68" spans="1:12" ht="13.5" x14ac:dyDescent="0.25">
      <c r="A68" s="3">
        <f>RSI!A68</f>
        <v>42405</v>
      </c>
      <c r="B68" s="2">
        <f>RSI!B68</f>
        <v>1.7738</v>
      </c>
      <c r="C68" s="2">
        <f>RSI!I68</f>
        <v>38.698032318209009</v>
      </c>
      <c r="D68" s="2">
        <f>MACD!E68</f>
        <v>5.7945093940999337E-2</v>
      </c>
      <c r="E68" s="2">
        <f>MACD!F68</f>
        <v>4.7017632256302143E-2</v>
      </c>
      <c r="F68" s="2">
        <f>'Moving Avg'!D68</f>
        <v>1.8245</v>
      </c>
      <c r="G68" s="2">
        <f>'Moving Avg'!F68</f>
        <v>1.884555</v>
      </c>
      <c r="H68" s="2">
        <f>'Moving Avg'!G68</f>
        <v>1.867472</v>
      </c>
      <c r="I68" s="2">
        <f>'Moving Avg'!H68</f>
        <v>0</v>
      </c>
      <c r="J68" s="5" t="str">
        <f>OBV!F68</f>
        <v>BEARISH</v>
      </c>
      <c r="K68" s="5" t="str">
        <f>OBV!G68</f>
        <v>NEUTRAL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1.7738</v>
      </c>
      <c r="C69" s="2">
        <f>RSI!I69</f>
        <v>38.698032318209009</v>
      </c>
      <c r="D69" s="2">
        <f>MACD!E69</f>
        <v>5.1563127798516684E-2</v>
      </c>
      <c r="E69" s="2">
        <f>MACD!F69</f>
        <v>4.7926731364745054E-2</v>
      </c>
      <c r="F69" s="2">
        <f>'Moving Avg'!D69</f>
        <v>1.8076000000000001</v>
      </c>
      <c r="G69" s="2">
        <f>'Moving Avg'!F69</f>
        <v>1.8737600000000003</v>
      </c>
      <c r="H69" s="2">
        <f>'Moving Avg'!G69</f>
        <v>1.8659700000000001</v>
      </c>
      <c r="I69" s="2">
        <f>'Moving Avg'!H69</f>
        <v>0</v>
      </c>
      <c r="J69" s="5" t="str">
        <f>OBV!F69</f>
        <v>BEARISH</v>
      </c>
      <c r="K69" s="5" t="str">
        <f>OBV!G69</f>
        <v>NEUTRAL</v>
      </c>
      <c r="L69" s="5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1.7644</v>
      </c>
      <c r="C70" s="2">
        <f>RSI!I70</f>
        <v>37.819189612987849</v>
      </c>
      <c r="D70" s="2">
        <f>MACD!E70</f>
        <v>4.5974258281773484E-2</v>
      </c>
      <c r="E70" s="2">
        <f>MACD!F70</f>
        <v>4.7536236748150745E-2</v>
      </c>
      <c r="F70" s="2">
        <f>'Moving Avg'!D70</f>
        <v>1.7925799999999998</v>
      </c>
      <c r="G70" s="2">
        <f>'Moving Avg'!F70</f>
        <v>1.8671900000000001</v>
      </c>
      <c r="H70" s="2">
        <f>'Moving Avg'!G70</f>
        <v>1.8646559999999996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1.7175</v>
      </c>
      <c r="C71" s="2">
        <f>RSI!I71</f>
        <v>33.70616520439907</v>
      </c>
      <c r="D71" s="2">
        <f>MACD!E71</f>
        <v>4.3848229363735447E-2</v>
      </c>
      <c r="E71" s="2">
        <f>MACD!F71</f>
        <v>4.6798635271267687E-2</v>
      </c>
      <c r="F71" s="2">
        <f>'Moving Avg'!D71</f>
        <v>1.7738</v>
      </c>
      <c r="G71" s="2">
        <f>'Moving Avg'!F71</f>
        <v>1.8578050000000002</v>
      </c>
      <c r="H71" s="2">
        <f>'Moving Avg'!G71</f>
        <v>1.8624039999999999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1.7081</v>
      </c>
      <c r="C72" s="2">
        <f>RSI!I72</f>
        <v>32.933090870385371</v>
      </c>
      <c r="D72" s="2">
        <f>MACD!E72</f>
        <v>4.7893668480785356E-2</v>
      </c>
      <c r="E72" s="2">
        <f>MACD!F72</f>
        <v>4.7017641913171218E-2</v>
      </c>
      <c r="F72" s="2">
        <f>'Moving Avg'!D72</f>
        <v>1.7475200000000002</v>
      </c>
      <c r="G72" s="2">
        <f>'Moving Avg'!F72</f>
        <v>1.8451350000000002</v>
      </c>
      <c r="H72" s="2">
        <f>'Moving Avg'!G72</f>
        <v>1.8590259999999998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1.6893</v>
      </c>
      <c r="C73" s="2">
        <f>RSI!I73</f>
        <v>31.382782690486053</v>
      </c>
      <c r="D73" s="2">
        <f>MACD!E73</f>
        <v>5.7837603190943776E-2</v>
      </c>
      <c r="E73" s="2">
        <f>MACD!F73</f>
        <v>4.9181634168725737E-2</v>
      </c>
      <c r="F73" s="2">
        <f>'Moving Avg'!D73</f>
        <v>1.73062</v>
      </c>
      <c r="G73" s="2">
        <f>'Moving Avg'!F73</f>
        <v>1.8315250000000003</v>
      </c>
      <c r="H73" s="2">
        <f>'Moving Avg'!G73</f>
        <v>1.855272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1.6893</v>
      </c>
      <c r="C74" s="2">
        <f>RSI!I74</f>
        <v>31.382782690486053</v>
      </c>
      <c r="D74" s="2">
        <f>MACD!E74</f>
        <v>6.4231425505843376E-2</v>
      </c>
      <c r="E74" s="2">
        <f>MACD!F74</f>
        <v>5.2191592436149271E-2</v>
      </c>
      <c r="F74" s="2">
        <f>'Moving Avg'!D74</f>
        <v>1.7137199999999999</v>
      </c>
      <c r="G74" s="2">
        <f>'Moving Avg'!F74</f>
        <v>1.8165050000000005</v>
      </c>
      <c r="H74" s="2">
        <f>'Moving Avg'!G74</f>
        <v>1.851518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</row>
    <row r="75" spans="1:12" ht="13.5" x14ac:dyDescent="0.25">
      <c r="A75" s="3">
        <f>RSI!A75</f>
        <v>42416</v>
      </c>
      <c r="B75" s="2">
        <f>RSI!B75</f>
        <v>1.6893</v>
      </c>
      <c r="C75" s="2">
        <f>RSI!I75</f>
        <v>31.382782690486053</v>
      </c>
      <c r="D75" s="2">
        <f>MACD!E75</f>
        <v>6.7542466629985753E-2</v>
      </c>
      <c r="E75" s="2">
        <f>MACD!F75</f>
        <v>5.5261767274916572E-2</v>
      </c>
      <c r="F75" s="2">
        <f>'Moving Avg'!D75</f>
        <v>1.6987000000000001</v>
      </c>
      <c r="G75" s="2">
        <f>'Moving Avg'!F75</f>
        <v>1.8024250000000006</v>
      </c>
      <c r="H75" s="2">
        <f>'Moving Avg'!G75</f>
        <v>1.8485139999999998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1.68</v>
      </c>
      <c r="C76" s="2">
        <f>RSI!I76</f>
        <v>30.495820676539779</v>
      </c>
      <c r="D76" s="2">
        <f>MACD!E76</f>
        <v>6.7444365326906786E-2</v>
      </c>
      <c r="E76" s="2">
        <f>MACD!F76</f>
        <v>5.7698286885314622E-2</v>
      </c>
      <c r="F76" s="2">
        <f>'Moving Avg'!D76</f>
        <v>1.6912000000000003</v>
      </c>
      <c r="G76" s="2">
        <f>'Moving Avg'!F76</f>
        <v>1.7902250000000002</v>
      </c>
      <c r="H76" s="2">
        <f>'Moving Avg'!G76</f>
        <v>1.8453240000000002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</row>
    <row r="77" spans="1:12" ht="13.5" x14ac:dyDescent="0.25">
      <c r="A77" s="3">
        <f>RSI!A77</f>
        <v>42418</v>
      </c>
      <c r="B77" s="2">
        <f>RSI!B77</f>
        <v>1.6517999999999999</v>
      </c>
      <c r="C77" s="2">
        <f>RSI!I77</f>
        <v>27.919108223404905</v>
      </c>
      <c r="D77" s="2">
        <f>MACD!E77</f>
        <v>7.4508310285156476E-2</v>
      </c>
      <c r="E77" s="2">
        <f>MACD!F77</f>
        <v>6.106029156528299E-2</v>
      </c>
      <c r="F77" s="2">
        <f>'Moving Avg'!D77</f>
        <v>1.6799399999999998</v>
      </c>
      <c r="G77" s="2">
        <f>'Moving Avg'!F77</f>
        <v>1.7780250000000002</v>
      </c>
      <c r="H77" s="2">
        <f>'Moving Avg'!G77</f>
        <v>1.8419460000000001</v>
      </c>
      <c r="I77" s="2">
        <f>'Moving Avg'!H77</f>
        <v>0</v>
      </c>
      <c r="J77" s="5" t="str">
        <f>OBV!F77</f>
        <v>BEARISH</v>
      </c>
      <c r="K77" s="5" t="str">
        <f>OBV!G77</f>
        <v>WEAK</v>
      </c>
      <c r="L77" s="5" t="str">
        <f>OBV!H77</f>
        <v>CONFIRMED BEARISH</v>
      </c>
    </row>
    <row r="78" spans="1:12" ht="13.5" x14ac:dyDescent="0.25">
      <c r="A78" s="3">
        <f>RSI!A78</f>
        <v>42419</v>
      </c>
      <c r="B78" s="2">
        <f>RSI!B78</f>
        <v>1.633</v>
      </c>
      <c r="C78" s="2">
        <f>RSI!I78</f>
        <v>26.322334215589336</v>
      </c>
      <c r="D78" s="2">
        <f>MACD!E78</f>
        <v>7.2617574166575549E-2</v>
      </c>
      <c r="E78" s="2">
        <f>MACD!F78</f>
        <v>6.337174808554151E-2</v>
      </c>
      <c r="F78" s="2">
        <f>'Moving Avg'!D78</f>
        <v>1.6686799999999997</v>
      </c>
      <c r="G78" s="2">
        <f>'Moving Avg'!F78</f>
        <v>1.7667600000000003</v>
      </c>
      <c r="H78" s="2">
        <f>'Moving Avg'!G78</f>
        <v>1.8402559999999999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</row>
    <row r="79" spans="1:12" ht="13.5" x14ac:dyDescent="0.25">
      <c r="A79" s="3">
        <f>RSI!A79</f>
        <v>42422</v>
      </c>
      <c r="B79" s="2">
        <f>RSI!B79</f>
        <v>1.6517999999999999</v>
      </c>
      <c r="C79" s="2">
        <f>RSI!I79</f>
        <v>30.597024796058932</v>
      </c>
      <c r="D79" s="2">
        <f>MACD!E79</f>
        <v>7.0520643313937148E-2</v>
      </c>
      <c r="E79" s="2">
        <f>MACD!F79</f>
        <v>6.4801527131220643E-2</v>
      </c>
      <c r="F79" s="2">
        <f>'Moving Avg'!D79</f>
        <v>1.6611799999999999</v>
      </c>
      <c r="G79" s="2">
        <f>'Moving Avg'!F79</f>
        <v>1.7573750000000001</v>
      </c>
      <c r="H79" s="2">
        <f>'Moving Avg'!G79</f>
        <v>1.8387539999999998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CONFIRMED BEARISH</v>
      </c>
    </row>
    <row r="80" spans="1:12" ht="13.5" x14ac:dyDescent="0.25">
      <c r="A80" s="3">
        <f>RSI!A80</f>
        <v>42423</v>
      </c>
      <c r="B80" s="2">
        <f>RSI!B80</f>
        <v>1.6517999999999999</v>
      </c>
      <c r="C80" s="2">
        <f>RSI!I80</f>
        <v>30.597024796058932</v>
      </c>
      <c r="D80" s="2">
        <f>MACD!E80</f>
        <v>6.801825426057162E-2</v>
      </c>
      <c r="E80" s="2">
        <f>MACD!F80</f>
        <v>6.5444872557090833E-2</v>
      </c>
      <c r="F80" s="2">
        <f>'Moving Avg'!D80</f>
        <v>1.65368</v>
      </c>
      <c r="G80" s="2">
        <f>'Moving Avg'!F80</f>
        <v>1.7484600000000001</v>
      </c>
      <c r="H80" s="2">
        <f>'Moving Avg'!G80</f>
        <v>1.835188</v>
      </c>
      <c r="I80" s="2">
        <f>'Moving Avg'!H80</f>
        <v>0</v>
      </c>
      <c r="J80" s="5" t="str">
        <f>OBV!F80</f>
        <v>BEARISH</v>
      </c>
      <c r="K80" s="5" t="str">
        <f>OBV!G80</f>
        <v>WEAK</v>
      </c>
      <c r="L80" s="5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1.6517999999999999</v>
      </c>
      <c r="C81" s="2">
        <f>RSI!I81</f>
        <v>30.597024796058932</v>
      </c>
      <c r="D81" s="2">
        <f>MACD!E81</f>
        <v>5.9350362503540977E-2</v>
      </c>
      <c r="E81" s="2">
        <f>MACD!F81</f>
        <v>6.4225970546380864E-2</v>
      </c>
      <c r="F81" s="2">
        <f>'Moving Avg'!D81</f>
        <v>1.6480399999999999</v>
      </c>
      <c r="G81" s="2">
        <f>'Moving Avg'!F81</f>
        <v>1.7400150000000001</v>
      </c>
      <c r="H81" s="2">
        <f>'Moving Avg'!G81</f>
        <v>1.8318099999999999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1.6424000000000001</v>
      </c>
      <c r="C82" s="2">
        <f>RSI!I82</f>
        <v>29.527194089177939</v>
      </c>
      <c r="D82" s="2">
        <f>MACD!E82</f>
        <v>5.1881782209530547E-2</v>
      </c>
      <c r="E82" s="2">
        <f>MACD!F82</f>
        <v>6.1757132879010808E-2</v>
      </c>
      <c r="F82" s="2">
        <f>'Moving Avg'!D82</f>
        <v>1.6461599999999996</v>
      </c>
      <c r="G82" s="2">
        <f>'Moving Avg'!F82</f>
        <v>1.7296900000000002</v>
      </c>
      <c r="H82" s="2">
        <f>'Moving Avg'!G82</f>
        <v>1.8282439999999998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1.6612</v>
      </c>
      <c r="C83" s="2">
        <f>RSI!I83</f>
        <v>34.462778299656108</v>
      </c>
      <c r="D83" s="2">
        <f>MACD!E83</f>
        <v>4.1902902694741506E-2</v>
      </c>
      <c r="E83" s="2">
        <f>MACD!F83</f>
        <v>5.7786286842156948E-2</v>
      </c>
      <c r="F83" s="2">
        <f>'Moving Avg'!D83</f>
        <v>1.6518000000000002</v>
      </c>
      <c r="G83" s="2">
        <f>'Moving Avg'!F83</f>
        <v>1.7189000000000003</v>
      </c>
      <c r="H83" s="2">
        <f>'Moving Avg'!G83</f>
        <v>1.8237399999999995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</row>
    <row r="84" spans="1:12" ht="13.5" x14ac:dyDescent="0.25">
      <c r="A84" s="3">
        <f>RSI!A84</f>
        <v>42429</v>
      </c>
      <c r="B84" s="2">
        <f>RSI!B84</f>
        <v>1.633</v>
      </c>
      <c r="C84" s="2">
        <f>RSI!I84</f>
        <v>30.96013587855397</v>
      </c>
      <c r="D84" s="2">
        <f>MACD!E84</f>
        <v>3.6016283101163227E-2</v>
      </c>
      <c r="E84" s="2">
        <f>MACD!F84</f>
        <v>5.3432286093958212E-2</v>
      </c>
      <c r="F84" s="2">
        <f>'Moving Avg'!D84</f>
        <v>1.6480399999999999</v>
      </c>
      <c r="G84" s="2">
        <f>'Moving Avg'!F84</f>
        <v>1.7076350000000002</v>
      </c>
      <c r="H84" s="2">
        <f>'Moving Avg'!G84</f>
        <v>1.8182959999999995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1.633</v>
      </c>
      <c r="C85" s="2">
        <f>RSI!I85</f>
        <v>30.96013587855397</v>
      </c>
      <c r="D85" s="2">
        <f>MACD!E85</f>
        <v>3.1635412671993102E-2</v>
      </c>
      <c r="E85" s="2">
        <f>MACD!F85</f>
        <v>4.9072911409565191E-2</v>
      </c>
      <c r="F85" s="2">
        <f>'Moving Avg'!D85</f>
        <v>1.6442799999999997</v>
      </c>
      <c r="G85" s="2">
        <f>'Moving Avg'!F85</f>
        <v>1.6973100000000003</v>
      </c>
      <c r="H85" s="2">
        <f>'Moving Avg'!G85</f>
        <v>1.8134159999999997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1.5767</v>
      </c>
      <c r="C86" s="2">
        <f>RSI!I86</f>
        <v>25.062273490759338</v>
      </c>
      <c r="D86" s="2">
        <f>MACD!E86</f>
        <v>3.1223785838062401E-2</v>
      </c>
      <c r="E86" s="2">
        <f>MACD!F86</f>
        <v>4.5503086295264637E-2</v>
      </c>
      <c r="F86" s="2">
        <f>'Moving Avg'!D86</f>
        <v>1.6292599999999999</v>
      </c>
      <c r="G86" s="2">
        <f>'Moving Avg'!F86</f>
        <v>1.6855750000000005</v>
      </c>
      <c r="H86" s="2">
        <f>'Moving Avg'!G86</f>
        <v>1.8075959999999998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1.5486</v>
      </c>
      <c r="C87" s="2">
        <f>RSI!I87</f>
        <v>22.734407255903207</v>
      </c>
      <c r="D87" s="2">
        <f>MACD!E87</f>
        <v>2.9465687482839176E-2</v>
      </c>
      <c r="E87" s="2">
        <f>MACD!F87</f>
        <v>4.2295606532779549E-2</v>
      </c>
      <c r="F87" s="2">
        <f>'Moving Avg'!D87</f>
        <v>1.6105</v>
      </c>
      <c r="G87" s="2">
        <f>'Moving Avg'!F87</f>
        <v>1.67103</v>
      </c>
      <c r="H87" s="2">
        <f>'Moving Avg'!G87</f>
        <v>1.8014019999999997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1.5767</v>
      </c>
      <c r="C88" s="2">
        <f>RSI!I88</f>
        <v>29.760349588685358</v>
      </c>
      <c r="D88" s="2">
        <f>MACD!E88</f>
        <v>2.3954747888486949E-2</v>
      </c>
      <c r="E88" s="2">
        <f>MACD!F88</f>
        <v>3.8627434803921036E-2</v>
      </c>
      <c r="F88" s="2">
        <f>'Moving Avg'!D88</f>
        <v>1.5935999999999999</v>
      </c>
      <c r="G88" s="2">
        <f>'Moving Avg'!F88</f>
        <v>1.6611750000000001</v>
      </c>
      <c r="H88" s="2">
        <f>'Moving Avg'!G88</f>
        <v>1.7970839999999995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1.6049</v>
      </c>
      <c r="C89" s="2">
        <f>RSI!I89</f>
        <v>36.04551771836416</v>
      </c>
      <c r="D89" s="2">
        <f>MACD!E89</f>
        <v>2.0809085837202757E-2</v>
      </c>
      <c r="E89" s="2">
        <f>MACD!F89</f>
        <v>3.5063765010577383E-2</v>
      </c>
      <c r="F89" s="2">
        <f>'Moving Avg'!D89</f>
        <v>1.5879799999999999</v>
      </c>
      <c r="G89" s="2">
        <f>'Moving Avg'!F89</f>
        <v>1.65273</v>
      </c>
      <c r="H89" s="2">
        <f>'Moving Avg'!G89</f>
        <v>1.7944559999999998</v>
      </c>
      <c r="I89" s="2">
        <f>'Moving Avg'!H89</f>
        <v>0</v>
      </c>
      <c r="J89" s="5" t="str">
        <f>OBV!F89</f>
        <v>BEARISH</v>
      </c>
      <c r="K89" s="5" t="str">
        <f>OBV!G89</f>
        <v>NEUTRAL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1.5861000000000001</v>
      </c>
      <c r="C90" s="2">
        <f>RSI!I90</f>
        <v>33.869620800734126</v>
      </c>
      <c r="D90" s="2">
        <f>MACD!E90</f>
        <v>2.0034460744746685E-2</v>
      </c>
      <c r="E90" s="2">
        <f>MACD!F90</f>
        <v>3.2057904157411249E-2</v>
      </c>
      <c r="F90" s="2">
        <f>'Moving Avg'!D90</f>
        <v>1.5786</v>
      </c>
      <c r="G90" s="2">
        <f>'Moving Avg'!F90</f>
        <v>1.643815</v>
      </c>
      <c r="H90" s="2">
        <f>'Moving Avg'!G90</f>
        <v>1.7916399999999997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1.5767</v>
      </c>
      <c r="C91" s="2">
        <f>RSI!I91</f>
        <v>32.803368028194058</v>
      </c>
      <c r="D91" s="2">
        <f>MACD!E91</f>
        <v>2.064426204558889E-2</v>
      </c>
      <c r="E91" s="2">
        <f>MACD!F91</f>
        <v>2.9775175735046781E-2</v>
      </c>
      <c r="F91" s="2">
        <f>'Moving Avg'!D91</f>
        <v>1.5786</v>
      </c>
      <c r="G91" s="2">
        <f>'Moving Avg'!F91</f>
        <v>1.6367750000000001</v>
      </c>
      <c r="H91" s="2">
        <f>'Moving Avg'!G91</f>
        <v>1.7884479999999998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NEUTRAL</v>
      </c>
    </row>
    <row r="92" spans="1:12" ht="13.5" x14ac:dyDescent="0.25">
      <c r="A92" s="3">
        <f>RSI!A92</f>
        <v>42439</v>
      </c>
      <c r="B92" s="2">
        <f>RSI!B92</f>
        <v>1.5767</v>
      </c>
      <c r="C92" s="2">
        <f>RSI!I92</f>
        <v>32.803368028194058</v>
      </c>
      <c r="D92" s="2">
        <f>MACD!E92</f>
        <v>2.0296450961683643E-2</v>
      </c>
      <c r="E92" s="2">
        <f>MACD!F92</f>
        <v>2.7879430780374158E-2</v>
      </c>
      <c r="F92" s="2">
        <f>'Moving Avg'!D92</f>
        <v>1.5842199999999997</v>
      </c>
      <c r="G92" s="2">
        <f>'Moving Avg'!F92</f>
        <v>1.6302049999999997</v>
      </c>
      <c r="H92" s="2">
        <f>'Moving Avg'!G92</f>
        <v>1.7852559999999997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CONFIRMED BULLISH</v>
      </c>
    </row>
    <row r="93" spans="1:12" ht="13.5" x14ac:dyDescent="0.25">
      <c r="A93" s="3">
        <f>RSI!A93</f>
        <v>42440</v>
      </c>
      <c r="B93" s="2">
        <f>RSI!B93</f>
        <v>1.5391999999999999</v>
      </c>
      <c r="C93" s="2">
        <f>RSI!I93</f>
        <v>28.632873510158163</v>
      </c>
      <c r="D93" s="2">
        <f>MACD!E93</f>
        <v>2.6211454232564879E-2</v>
      </c>
      <c r="E93" s="2">
        <f>MACD!F93</f>
        <v>2.7545835470812303E-2</v>
      </c>
      <c r="F93" s="2">
        <f>'Moving Avg'!D93</f>
        <v>1.5767199999999999</v>
      </c>
      <c r="G93" s="2">
        <f>'Moving Avg'!F93</f>
        <v>1.6226999999999996</v>
      </c>
      <c r="H93" s="2">
        <f>'Moving Avg'!G93</f>
        <v>1.7792499999999998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</row>
    <row r="94" spans="1:12" ht="13.5" x14ac:dyDescent="0.25">
      <c r="A94" s="3">
        <f>RSI!A94</f>
        <v>42443</v>
      </c>
      <c r="B94" s="2">
        <f>RSI!B94</f>
        <v>1.6235999999999999</v>
      </c>
      <c r="C94" s="2">
        <f>RSI!I94</f>
        <v>45.444316190122244</v>
      </c>
      <c r="D94" s="2">
        <f>MACD!E94</f>
        <v>2.1347010023340163E-2</v>
      </c>
      <c r="E94" s="2">
        <f>MACD!F94</f>
        <v>2.6306070381317877E-2</v>
      </c>
      <c r="F94" s="2">
        <f>'Moving Avg'!D94</f>
        <v>1.58046</v>
      </c>
      <c r="G94" s="2">
        <f>'Moving Avg'!F94</f>
        <v>1.619415</v>
      </c>
      <c r="H94" s="2">
        <f>'Moving Avg'!G94</f>
        <v>1.7728679999999997</v>
      </c>
      <c r="I94" s="2">
        <f>'Moving Avg'!H94</f>
        <v>0</v>
      </c>
      <c r="J94" s="5" t="str">
        <f>OBV!F94</f>
        <v>BEARISH</v>
      </c>
      <c r="K94" s="5" t="str">
        <f>OBV!G94</f>
        <v>WEAK</v>
      </c>
      <c r="L94" s="5" t="str">
        <f>OBV!H94</f>
        <v>BEARISH DIVERGENCE</v>
      </c>
    </row>
    <row r="95" spans="1:12" ht="13.5" x14ac:dyDescent="0.25">
      <c r="A95" s="3">
        <f>RSI!A95</f>
        <v>42444</v>
      </c>
      <c r="B95" s="2">
        <f>RSI!B95</f>
        <v>1.6235999999999999</v>
      </c>
      <c r="C95" s="2">
        <f>RSI!I95</f>
        <v>45.444316190122244</v>
      </c>
      <c r="D95" s="2">
        <f>MACD!E95</f>
        <v>1.7399687522969165E-2</v>
      </c>
      <c r="E95" s="2">
        <f>MACD!F95</f>
        <v>2.4524793809648136E-2</v>
      </c>
      <c r="F95" s="2">
        <f>'Moving Avg'!D95</f>
        <v>1.5879599999999998</v>
      </c>
      <c r="G95" s="2">
        <f>'Moving Avg'!F95</f>
        <v>1.6161299999999996</v>
      </c>
      <c r="H95" s="2">
        <f>'Moving Avg'!G95</f>
        <v>1.7653579999999998</v>
      </c>
      <c r="I95" s="2">
        <f>'Moving Avg'!H95</f>
        <v>0</v>
      </c>
      <c r="J95" s="5" t="str">
        <f>OBV!F95</f>
        <v>BEARISH</v>
      </c>
      <c r="K95" s="5" t="str">
        <f>OBV!G95</f>
        <v>WEAK</v>
      </c>
      <c r="L95" s="5" t="str">
        <f>OBV!H95</f>
        <v>BEARISH DIVERGENCE</v>
      </c>
    </row>
    <row r="96" spans="1:12" ht="13.5" x14ac:dyDescent="0.25">
      <c r="A96" s="3">
        <f>RSI!A96</f>
        <v>42445</v>
      </c>
      <c r="B96" s="2">
        <f>RSI!B96</f>
        <v>1.6706000000000001</v>
      </c>
      <c r="C96" s="2">
        <f>RSI!I96</f>
        <v>52.648219357727498</v>
      </c>
      <c r="D96" s="2">
        <f>MACD!E96</f>
        <v>2.0728714611633059E-3</v>
      </c>
      <c r="E96" s="2">
        <f>MACD!F96</f>
        <v>2.0034409339951174E-2</v>
      </c>
      <c r="F96" s="2">
        <f>'Moving Avg'!D96</f>
        <v>1.6067399999999998</v>
      </c>
      <c r="G96" s="2">
        <f>'Moving Avg'!F96</f>
        <v>1.6156599999999997</v>
      </c>
      <c r="H96" s="2">
        <f>'Moving Avg'!G96</f>
        <v>1.7565359999999999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1.6706000000000001</v>
      </c>
      <c r="C97" s="2">
        <f>RSI!I97</f>
        <v>52.648219357727498</v>
      </c>
      <c r="D97" s="2">
        <f>MACD!E97</f>
        <v>-1.5352102621005725E-2</v>
      </c>
      <c r="E97" s="2">
        <f>MACD!F97</f>
        <v>1.2957106947759794E-2</v>
      </c>
      <c r="F97" s="2">
        <f>'Moving Avg'!D97</f>
        <v>1.6255199999999999</v>
      </c>
      <c r="G97" s="2">
        <f>'Moving Avg'!F97</f>
        <v>1.6165999999999996</v>
      </c>
      <c r="H97" s="2">
        <f>'Moving Avg'!G97</f>
        <v>1.7486519999999999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1.6424000000000001</v>
      </c>
      <c r="C98" s="2">
        <f>RSI!I98</f>
        <v>48.217696896642089</v>
      </c>
      <c r="D98" s="2">
        <f>MACD!E98</f>
        <v>-2.3807542684003868E-2</v>
      </c>
      <c r="E98" s="2">
        <f>MACD!F98</f>
        <v>5.6041770214070611E-3</v>
      </c>
      <c r="F98" s="2">
        <f>'Moving Avg'!D98</f>
        <v>1.6461600000000001</v>
      </c>
      <c r="G98" s="2">
        <f>'Moving Avg'!F98</f>
        <v>1.61707</v>
      </c>
      <c r="H98" s="2">
        <f>'Moving Avg'!G98</f>
        <v>1.74058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1.633</v>
      </c>
      <c r="C99" s="2">
        <f>RSI!I99</f>
        <v>46.803806138247467</v>
      </c>
      <c r="D99" s="2">
        <f>MACD!E99</f>
        <v>-2.5874824298216081E-2</v>
      </c>
      <c r="E99" s="2">
        <f>MACD!F99</f>
        <v>-6.9162324251756738E-4</v>
      </c>
      <c r="F99" s="2">
        <f>'Moving Avg'!D99</f>
        <v>1.6480400000000004</v>
      </c>
      <c r="G99" s="2">
        <f>'Moving Avg'!F99</f>
        <v>1.6161300000000001</v>
      </c>
      <c r="H99" s="2">
        <f>'Moving Avg'!G99</f>
        <v>1.733446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</row>
    <row r="100" spans="1:12" ht="13.5" x14ac:dyDescent="0.25">
      <c r="A100" s="3">
        <f>RSI!A100</f>
        <v>42451</v>
      </c>
      <c r="B100" s="2">
        <f>RSI!B100</f>
        <v>1.5954999999999999</v>
      </c>
      <c r="C100" s="2">
        <f>RSI!I100</f>
        <v>41.567217655155567</v>
      </c>
      <c r="D100" s="2">
        <f>MACD!E100</f>
        <v>-2.7634377422761647E-2</v>
      </c>
      <c r="E100" s="2">
        <f>MACD!F100</f>
        <v>-6.0801740785663833E-3</v>
      </c>
      <c r="F100" s="2">
        <f>'Moving Avg'!D100</f>
        <v>1.64242</v>
      </c>
      <c r="G100" s="2">
        <f>'Moving Avg'!F100</f>
        <v>1.6133150000000001</v>
      </c>
      <c r="H100" s="2">
        <f>'Moving Avg'!G100</f>
        <v>1.7274400000000001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BULLISH DIVERGENCE</v>
      </c>
    </row>
    <row r="101" spans="1:12" ht="13.5" x14ac:dyDescent="0.25">
      <c r="A101" s="3">
        <f>RSI!A101</f>
        <v>42452</v>
      </c>
      <c r="B101" s="2">
        <f>RSI!B101</f>
        <v>1.5767</v>
      </c>
      <c r="C101" s="2">
        <f>RSI!I101</f>
        <v>39.199350103713812</v>
      </c>
      <c r="D101" s="2">
        <f>MACD!E101</f>
        <v>-2.8858706766234477E-2</v>
      </c>
      <c r="E101" s="2">
        <f>MACD!F101</f>
        <v>-1.0635880616100003E-2</v>
      </c>
      <c r="F101" s="2">
        <f>'Moving Avg'!D101</f>
        <v>1.62364</v>
      </c>
      <c r="G101" s="2">
        <f>'Moving Avg'!F101</f>
        <v>1.6095600000000001</v>
      </c>
      <c r="H101" s="2">
        <f>'Moving Avg'!G101</f>
        <v>1.7208700000000001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1.5486</v>
      </c>
      <c r="C102" s="2">
        <f>RSI!I102</f>
        <v>35.906911703001299</v>
      </c>
      <c r="D102" s="2">
        <f>MACD!E102</f>
        <v>-2.7407583525180801E-2</v>
      </c>
      <c r="E102" s="2">
        <f>MACD!F102</f>
        <v>-1.3990221197916163E-2</v>
      </c>
      <c r="F102" s="2">
        <f>'Moving Avg'!D102</f>
        <v>1.59924</v>
      </c>
      <c r="G102" s="2">
        <f>'Moving Avg'!F102</f>
        <v>1.60487</v>
      </c>
      <c r="H102" s="2">
        <f>'Moving Avg'!G102</f>
        <v>1.712612</v>
      </c>
      <c r="I102" s="2">
        <f>'Moving Avg'!H102</f>
        <v>0</v>
      </c>
      <c r="J102" s="5" t="str">
        <f>OBV!F102</f>
        <v>BEARISH</v>
      </c>
      <c r="K102" s="5" t="str">
        <f>OBV!G102</f>
        <v>WEAK</v>
      </c>
      <c r="L102" s="5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1.5391999999999999</v>
      </c>
      <c r="C103" s="2">
        <f>RSI!I103</f>
        <v>34.852338027537684</v>
      </c>
      <c r="D103" s="2">
        <f>MACD!E103</f>
        <v>-3.0711033025492718E-2</v>
      </c>
      <c r="E103" s="2">
        <f>MACD!F103</f>
        <v>-1.7334383563431477E-2</v>
      </c>
      <c r="F103" s="2">
        <f>'Moving Avg'!D103</f>
        <v>1.5786</v>
      </c>
      <c r="G103" s="2">
        <f>'Moving Avg'!F103</f>
        <v>1.59877</v>
      </c>
      <c r="H103" s="2">
        <f>'Moving Avg'!G103</f>
        <v>1.7041659999999998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1.5391999999999999</v>
      </c>
      <c r="C104" s="2">
        <f>RSI!I104</f>
        <v>34.852338027537684</v>
      </c>
      <c r="D104" s="2">
        <f>MACD!E104</f>
        <v>-1.9964607043965188E-2</v>
      </c>
      <c r="E104" s="2">
        <f>MACD!F104</f>
        <v>-1.7860428259538222E-2</v>
      </c>
      <c r="F104" s="2">
        <f>'Moving Avg'!D104</f>
        <v>1.5598400000000001</v>
      </c>
      <c r="G104" s="2">
        <f>'Moving Avg'!F104</f>
        <v>1.5940800000000002</v>
      </c>
      <c r="H104" s="2">
        <f>'Moving Avg'!G104</f>
        <v>1.6951559999999999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1.5580000000000001</v>
      </c>
      <c r="C105" s="2">
        <f>RSI!I105</f>
        <v>39.0073809757967</v>
      </c>
      <c r="D105" s="2">
        <f>MACD!E105</f>
        <v>-1.1748294869902587E-2</v>
      </c>
      <c r="E105" s="2">
        <f>MACD!F105</f>
        <v>-1.6638001581611096E-2</v>
      </c>
      <c r="F105" s="2">
        <f>'Moving Avg'!D105</f>
        <v>1.5523400000000001</v>
      </c>
      <c r="G105" s="2">
        <f>'Moving Avg'!F105</f>
        <v>1.59033</v>
      </c>
      <c r="H105" s="2">
        <f>'Moving Avg'!G105</f>
        <v>1.686898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1.5767</v>
      </c>
      <c r="C106" s="2">
        <f>RSI!I106</f>
        <v>42.90788941474721</v>
      </c>
      <c r="D106" s="2">
        <f>MACD!E106</f>
        <v>1.4160328433361347E-3</v>
      </c>
      <c r="E106" s="2">
        <f>MACD!F106</f>
        <v>-1.302719469662165E-2</v>
      </c>
      <c r="F106" s="2">
        <f>'Moving Avg'!D106</f>
        <v>1.5523399999999998</v>
      </c>
      <c r="G106" s="2">
        <f>'Moving Avg'!F106</f>
        <v>1.5903299999999998</v>
      </c>
      <c r="H106" s="2">
        <f>'Moving Avg'!G106</f>
        <v>1.6799520000000001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NEUTRAL</v>
      </c>
    </row>
    <row r="107" spans="1:12" ht="13.5" x14ac:dyDescent="0.25">
      <c r="A107" s="3">
        <f>RSI!A107</f>
        <v>42460</v>
      </c>
      <c r="B107" s="2">
        <f>RSI!B107</f>
        <v>1.5298</v>
      </c>
      <c r="C107" s="2">
        <f>RSI!I107</f>
        <v>36.588135869557554</v>
      </c>
      <c r="D107" s="2">
        <f>MACD!E107</f>
        <v>1.6257987230137605E-2</v>
      </c>
      <c r="E107" s="2">
        <f>MACD!F107</f>
        <v>-7.1701583112697993E-3</v>
      </c>
      <c r="F107" s="2">
        <f>'Moving Avg'!D107</f>
        <v>1.5485799999999998</v>
      </c>
      <c r="G107" s="2">
        <f>'Moving Avg'!F107</f>
        <v>1.5893899999999999</v>
      </c>
      <c r="H107" s="2">
        <f>'Moving Avg'!G107</f>
        <v>1.6726320000000001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1.5016</v>
      </c>
      <c r="C108" s="2">
        <f>RSI!I108</f>
        <v>33.402454607790602</v>
      </c>
      <c r="D108" s="2">
        <f>MACD!E108</f>
        <v>2.7056008618883576E-2</v>
      </c>
      <c r="E108" s="2">
        <f>MACD!F108</f>
        <v>-3.249249252391239E-4</v>
      </c>
      <c r="F108" s="2">
        <f>'Moving Avg'!D108</f>
        <v>1.5410599999999999</v>
      </c>
      <c r="G108" s="2">
        <f>'Moving Avg'!F108</f>
        <v>1.5856350000000001</v>
      </c>
      <c r="H108" s="2">
        <f>'Moving Avg'!G108</f>
        <v>1.6654980000000001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1.5204</v>
      </c>
      <c r="C109" s="2">
        <f>RSI!I109</f>
        <v>37.32059783627615</v>
      </c>
      <c r="D109" s="2">
        <f>MACD!E109</f>
        <v>3.3973478269680335E-2</v>
      </c>
      <c r="E109" s="2">
        <f>MACD!F109</f>
        <v>6.5347557137447687E-3</v>
      </c>
      <c r="F109" s="2">
        <f>'Moving Avg'!D109</f>
        <v>1.5373000000000001</v>
      </c>
      <c r="G109" s="2">
        <f>'Moving Avg'!F109</f>
        <v>1.5814100000000002</v>
      </c>
      <c r="H109" s="2">
        <f>'Moving Avg'!G109</f>
        <v>1.659116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BULLISH DIVERGENCE</v>
      </c>
    </row>
    <row r="110" spans="1:12" ht="13.5" x14ac:dyDescent="0.25">
      <c r="A110" s="3">
        <f>RSI!A110</f>
        <v>42465</v>
      </c>
      <c r="B110" s="2">
        <f>RSI!B110</f>
        <v>1.5861000000000001</v>
      </c>
      <c r="C110" s="2">
        <f>RSI!I110</f>
        <v>48.683115488939563</v>
      </c>
      <c r="D110" s="2">
        <f>MACD!E110</f>
        <v>2.9653279525778009E-2</v>
      </c>
      <c r="E110" s="2">
        <f>MACD!F110</f>
        <v>1.1158460476151419E-2</v>
      </c>
      <c r="F110" s="2">
        <f>'Moving Avg'!D110</f>
        <v>1.5429200000000001</v>
      </c>
      <c r="G110" s="2">
        <f>'Moving Avg'!F110</f>
        <v>1.58141</v>
      </c>
      <c r="H110" s="2">
        <f>'Moving Avg'!G110</f>
        <v>1.6542360000000003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</row>
    <row r="111" spans="1:12" ht="13.5" x14ac:dyDescent="0.25">
      <c r="A111" s="3">
        <f>RSI!A111</f>
        <v>42466</v>
      </c>
      <c r="B111" s="2">
        <f>RSI!B111</f>
        <v>1.5391999999999999</v>
      </c>
      <c r="C111" s="2">
        <f>RSI!I111</f>
        <v>42.728430127893979</v>
      </c>
      <c r="D111" s="2">
        <f>MACD!E111</f>
        <v>2.6619468207612407E-2</v>
      </c>
      <c r="E111" s="2">
        <f>MACD!F111</f>
        <v>1.4250662022443617E-2</v>
      </c>
      <c r="F111" s="2">
        <f>'Moving Avg'!D111</f>
        <v>1.53542</v>
      </c>
      <c r="G111" s="2">
        <f>'Moving Avg'!F111</f>
        <v>1.5795350000000004</v>
      </c>
      <c r="H111" s="2">
        <f>'Moving Avg'!G111</f>
        <v>1.648606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BULLISH DIVERGENCE</v>
      </c>
    </row>
    <row r="112" spans="1:12" ht="13.5" x14ac:dyDescent="0.25">
      <c r="A112" s="3">
        <f>RSI!A112</f>
        <v>42467</v>
      </c>
      <c r="B112" s="2">
        <f>RSI!B112</f>
        <v>1.5204</v>
      </c>
      <c r="C112" s="2">
        <f>RSI!I112</f>
        <v>40.585438904463125</v>
      </c>
      <c r="D112" s="2">
        <f>MACD!E112</f>
        <v>2.1436060842011218E-2</v>
      </c>
      <c r="E112" s="2">
        <f>MACD!F112</f>
        <v>1.5687741786357137E-2</v>
      </c>
      <c r="F112" s="2">
        <f>'Moving Avg'!D112</f>
        <v>1.5335399999999999</v>
      </c>
      <c r="G112" s="2">
        <f>'Moving Avg'!F112</f>
        <v>1.5767200000000001</v>
      </c>
      <c r="H112" s="2">
        <f>'Moving Avg'!G112</f>
        <v>1.6420360000000001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BULLISH DIVERGENCE</v>
      </c>
    </row>
    <row r="113" spans="1:12" ht="13.5" x14ac:dyDescent="0.25">
      <c r="A113" s="3">
        <f>RSI!A113</f>
        <v>42468</v>
      </c>
      <c r="B113" s="2">
        <f>RSI!B113</f>
        <v>1.5391999999999999</v>
      </c>
      <c r="C113" s="2">
        <f>RSI!I113</f>
        <v>43.630076357567823</v>
      </c>
      <c r="D113" s="2">
        <f>MACD!E113</f>
        <v>1.4613322184152677E-2</v>
      </c>
      <c r="E113" s="2">
        <f>MACD!F113</f>
        <v>1.5472857865916246E-2</v>
      </c>
      <c r="F113" s="2">
        <f>'Moving Avg'!D113</f>
        <v>1.5410600000000001</v>
      </c>
      <c r="G113" s="2">
        <f>'Moving Avg'!F113</f>
        <v>1.5767200000000001</v>
      </c>
      <c r="H113" s="2">
        <f>'Moving Avg'!G113</f>
        <v>1.6352800000000003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</row>
    <row r="114" spans="1:12" ht="13.5" x14ac:dyDescent="0.25">
      <c r="A114" s="3">
        <f>RSI!A114</f>
        <v>42471</v>
      </c>
      <c r="B114" s="2">
        <f>RSI!B114</f>
        <v>1.5391999999999999</v>
      </c>
      <c r="C114" s="2">
        <f>RSI!I114</f>
        <v>43.630076357567823</v>
      </c>
      <c r="D114" s="2">
        <f>MACD!E114</f>
        <v>9.1013380825921697E-3</v>
      </c>
      <c r="E114" s="2">
        <f>MACD!F114</f>
        <v>1.4198553909251432E-2</v>
      </c>
      <c r="F114" s="2">
        <f>'Moving Avg'!D114</f>
        <v>1.5448200000000001</v>
      </c>
      <c r="G114" s="2">
        <f>'Moving Avg'!F114</f>
        <v>1.5725</v>
      </c>
      <c r="H114" s="2">
        <f>'Moving Avg'!G114</f>
        <v>1.6288980000000002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</row>
    <row r="115" spans="1:12" ht="13.5" x14ac:dyDescent="0.25">
      <c r="A115" s="3">
        <f>RSI!A115</f>
        <v>42472</v>
      </c>
      <c r="B115" s="2">
        <f>RSI!B115</f>
        <v>1.5391999999999999</v>
      </c>
      <c r="C115" s="2">
        <f>RSI!I115</f>
        <v>43.630076357567823</v>
      </c>
      <c r="D115" s="2">
        <f>MACD!E115</f>
        <v>7.5714207599153482E-3</v>
      </c>
      <c r="E115" s="2">
        <f>MACD!F115</f>
        <v>1.2873127279384215E-2</v>
      </c>
      <c r="F115" s="2">
        <f>'Moving Avg'!D115</f>
        <v>1.5354399999999999</v>
      </c>
      <c r="G115" s="2">
        <f>'Moving Avg'!F115</f>
        <v>1.5682800000000001</v>
      </c>
      <c r="H115" s="2">
        <f>'Moving Avg'!G115</f>
        <v>1.622892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CONFIRMED BEARISH</v>
      </c>
    </row>
    <row r="116" spans="1:12" ht="13.5" x14ac:dyDescent="0.25">
      <c r="A116" s="3">
        <f>RSI!A116</f>
        <v>42473</v>
      </c>
      <c r="B116" s="2">
        <f>RSI!B116</f>
        <v>1.5391999999999999</v>
      </c>
      <c r="C116" s="2">
        <f>RSI!I116</f>
        <v>43.630076357567823</v>
      </c>
      <c r="D116" s="2">
        <f>MACD!E116</f>
        <v>9.3776516807824173E-3</v>
      </c>
      <c r="E116" s="2">
        <f>MACD!F116</f>
        <v>1.2174032159663856E-2</v>
      </c>
      <c r="F116" s="2">
        <f>'Moving Avg'!D116</f>
        <v>1.5354399999999999</v>
      </c>
      <c r="G116" s="2">
        <f>'Moving Avg'!F116</f>
        <v>1.5617100000000002</v>
      </c>
      <c r="H116" s="2">
        <f>'Moving Avg'!G116</f>
        <v>1.6174479999999998</v>
      </c>
      <c r="I116" s="2">
        <f>'Moving Avg'!H116</f>
        <v>0</v>
      </c>
      <c r="J116" s="5" t="str">
        <f>OBV!F116</f>
        <v>BULLISH</v>
      </c>
      <c r="K116" s="5" t="str">
        <f>OBV!G116</f>
        <v>NEUTRAL</v>
      </c>
      <c r="L116" s="5" t="str">
        <f>OBV!H116</f>
        <v>NEUTRAL</v>
      </c>
    </row>
    <row r="117" spans="1:12" ht="13.5" x14ac:dyDescent="0.25">
      <c r="A117" s="3">
        <f>RSI!A117</f>
        <v>42474</v>
      </c>
      <c r="B117" s="2">
        <f>RSI!B117</f>
        <v>1.5016</v>
      </c>
      <c r="C117" s="2">
        <f>RSI!I117</f>
        <v>38.344263085150274</v>
      </c>
      <c r="D117" s="2">
        <f>MACD!E117</f>
        <v>6.6830730383757864E-3</v>
      </c>
      <c r="E117" s="2">
        <f>MACD!F117</f>
        <v>1.1075840335406244E-2</v>
      </c>
      <c r="F117" s="2">
        <f>'Moving Avg'!D117</f>
        <v>1.5316799999999999</v>
      </c>
      <c r="G117" s="2">
        <f>'Moving Avg'!F117</f>
        <v>1.5532600000000003</v>
      </c>
      <c r="H117" s="2">
        <f>'Moving Avg'!G117</f>
        <v>1.6106899999999995</v>
      </c>
      <c r="I117" s="2">
        <f>'Moving Avg'!H117</f>
        <v>0</v>
      </c>
      <c r="J117" s="5" t="str">
        <f>OBV!F117</f>
        <v>BULLISH</v>
      </c>
      <c r="K117" s="5" t="str">
        <f>OBV!G117</f>
        <v>NEUTRAL</v>
      </c>
      <c r="L117" s="5" t="str">
        <f>OBV!H117</f>
        <v>BULLISH DIVERGENCE</v>
      </c>
    </row>
    <row r="118" spans="1:12" ht="13.5" x14ac:dyDescent="0.25">
      <c r="A118" s="3">
        <f>RSI!A118</f>
        <v>42475</v>
      </c>
      <c r="B118" s="2">
        <f>RSI!B118</f>
        <v>1.5204</v>
      </c>
      <c r="C118" s="2">
        <f>RSI!I118</f>
        <v>42.120059810058308</v>
      </c>
      <c r="D118" s="2">
        <f>MACD!E118</f>
        <v>-9.1391106081339935E-4</v>
      </c>
      <c r="E118" s="2">
        <f>MACD!F118</f>
        <v>8.6778900561623167E-3</v>
      </c>
      <c r="F118" s="2">
        <f>'Moving Avg'!D118</f>
        <v>1.5279199999999999</v>
      </c>
      <c r="G118" s="2">
        <f>'Moving Avg'!F118</f>
        <v>1.5471600000000001</v>
      </c>
      <c r="H118" s="2">
        <f>'Moving Avg'!G118</f>
        <v>1.6056219999999997</v>
      </c>
      <c r="I118" s="2">
        <f>'Moving Avg'!H118</f>
        <v>0</v>
      </c>
      <c r="J118" s="5" t="str">
        <f>OBV!F118</f>
        <v>BEARISH</v>
      </c>
      <c r="K118" s="5" t="str">
        <f>OBV!G118</f>
        <v>NEUTRAL</v>
      </c>
      <c r="L118" s="5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1.4829000000000001</v>
      </c>
      <c r="C119" s="2">
        <f>RSI!I119</f>
        <v>37.22330712578713</v>
      </c>
      <c r="D119" s="2">
        <f>MACD!E119</f>
        <v>-1.3997087332742186E-3</v>
      </c>
      <c r="E119" s="2">
        <f>MACD!F119</f>
        <v>6.6623702982750105E-3</v>
      </c>
      <c r="F119" s="2">
        <f>'Moving Avg'!D119</f>
        <v>1.5166600000000001</v>
      </c>
      <c r="G119" s="2">
        <f>'Moving Avg'!F119</f>
        <v>1.5396550000000002</v>
      </c>
      <c r="H119" s="2">
        <f>'Moving Avg'!G119</f>
        <v>1.5998039999999998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1.4641</v>
      </c>
      <c r="C120" s="2">
        <f>RSI!I120</f>
        <v>35.02490363570098</v>
      </c>
      <c r="D120" s="2">
        <f>MACD!E120</f>
        <v>1.0163266978994834E-2</v>
      </c>
      <c r="E120" s="2">
        <f>MACD!F120</f>
        <v>7.3625496344189752E-3</v>
      </c>
      <c r="F120" s="2">
        <f>'Moving Avg'!D120</f>
        <v>1.5016399999999999</v>
      </c>
      <c r="G120" s="2">
        <f>'Moving Avg'!F120</f>
        <v>1.533085</v>
      </c>
      <c r="H120" s="2">
        <f>'Moving Avg'!G120</f>
        <v>1.5937979999999998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1.4453</v>
      </c>
      <c r="C121" s="2">
        <f>RSI!I121</f>
        <v>32.930431649416548</v>
      </c>
      <c r="D121" s="2">
        <f>MACD!E121</f>
        <v>1.4674279095684417E-2</v>
      </c>
      <c r="E121" s="2">
        <f>MACD!F121</f>
        <v>8.8248955266720629E-3</v>
      </c>
      <c r="F121" s="2">
        <f>'Moving Avg'!D121</f>
        <v>1.4828600000000001</v>
      </c>
      <c r="G121" s="2">
        <f>'Moving Avg'!F121</f>
        <v>1.5265150000000001</v>
      </c>
      <c r="H121" s="2">
        <f>'Moving Avg'!G121</f>
        <v>1.5883539999999998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1.4923</v>
      </c>
      <c r="C122" s="2">
        <f>RSI!I122</f>
        <v>42.231141295493835</v>
      </c>
      <c r="D122" s="2">
        <f>MACD!E122</f>
        <v>1.2737615892570053E-2</v>
      </c>
      <c r="E122" s="2">
        <f>MACD!F122</f>
        <v>9.607439599851662E-3</v>
      </c>
      <c r="F122" s="2">
        <f>'Moving Avg'!D122</f>
        <v>1.4810000000000003</v>
      </c>
      <c r="G122" s="2">
        <f>'Moving Avg'!F122</f>
        <v>1.5237000000000001</v>
      </c>
      <c r="H122" s="2">
        <f>'Moving Avg'!G122</f>
        <v>1.5840379999999998</v>
      </c>
      <c r="I122" s="2">
        <f>'Moving Avg'!H122</f>
        <v>0</v>
      </c>
      <c r="J122" s="5" t="str">
        <f>OBV!F122</f>
        <v>BEARISH</v>
      </c>
      <c r="K122" s="5" t="str">
        <f>OBV!G122</f>
        <v>NEUTRAL</v>
      </c>
      <c r="L122" s="5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1.5298</v>
      </c>
      <c r="C123" s="2">
        <f>RSI!I123</f>
        <v>48.381672132557171</v>
      </c>
      <c r="D123" s="2">
        <f>MACD!E123</f>
        <v>1.1509886991069473E-2</v>
      </c>
      <c r="E123" s="2">
        <f>MACD!F123</f>
        <v>9.9879290780952243E-3</v>
      </c>
      <c r="F123" s="2">
        <f>'Moving Avg'!D123</f>
        <v>1.4828800000000002</v>
      </c>
      <c r="G123" s="2">
        <f>'Moving Avg'!F123</f>
        <v>1.5232300000000001</v>
      </c>
      <c r="H123" s="2">
        <f>'Moving Avg'!G123</f>
        <v>1.580848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</row>
    <row r="124" spans="1:12" ht="13.5" x14ac:dyDescent="0.25">
      <c r="A124" s="3">
        <f>RSI!A124</f>
        <v>42485</v>
      </c>
      <c r="B124" s="2">
        <f>RSI!B124</f>
        <v>1.5016</v>
      </c>
      <c r="C124" s="2">
        <f>RSI!I124</f>
        <v>44.54121113807571</v>
      </c>
      <c r="D124" s="2">
        <f>MACD!E124</f>
        <v>1.2612835720764881E-2</v>
      </c>
      <c r="E124" s="2">
        <f>MACD!F124</f>
        <v>1.0512910406629156E-2</v>
      </c>
      <c r="F124" s="2">
        <f>'Moving Avg'!D124</f>
        <v>1.4866199999999998</v>
      </c>
      <c r="G124" s="2">
        <f>'Moving Avg'!F124</f>
        <v>1.52135</v>
      </c>
      <c r="H124" s="2">
        <f>'Moving Avg'!G124</f>
        <v>1.5770940000000002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CONFIRMED BULLISH</v>
      </c>
    </row>
    <row r="125" spans="1:12" ht="13.5" x14ac:dyDescent="0.25">
      <c r="A125" s="3">
        <f>RSI!A125</f>
        <v>42486</v>
      </c>
      <c r="B125" s="2">
        <f>RSI!B125</f>
        <v>1.4266000000000001</v>
      </c>
      <c r="C125" s="2">
        <f>RSI!I125</f>
        <v>36.290486188412316</v>
      </c>
      <c r="D125" s="2">
        <f>MACD!E125</f>
        <v>1.9317278905332191E-2</v>
      </c>
      <c r="E125" s="2">
        <f>MACD!F125</f>
        <v>1.2273784106369765E-2</v>
      </c>
      <c r="F125" s="2">
        <f>'Moving Avg'!D125</f>
        <v>1.47912</v>
      </c>
      <c r="G125" s="2">
        <f>'Moving Avg'!F125</f>
        <v>1.5147799999999998</v>
      </c>
      <c r="H125" s="2">
        <f>'Moving Avg'!G125</f>
        <v>1.5718399999999999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BULLISH DIVERGENCE</v>
      </c>
    </row>
    <row r="126" spans="1:12" ht="13.5" x14ac:dyDescent="0.25">
      <c r="A126" s="3">
        <f>RSI!A126</f>
        <v>42487</v>
      </c>
      <c r="B126" s="2">
        <f>RSI!B126</f>
        <v>1.4266000000000001</v>
      </c>
      <c r="C126" s="2">
        <f>RSI!I126</f>
        <v>36.290486188412316</v>
      </c>
      <c r="D126" s="2">
        <f>MACD!E126</f>
        <v>2.5633098734775706E-2</v>
      </c>
      <c r="E126" s="2">
        <f>MACD!F126</f>
        <v>1.4945647032050955E-2</v>
      </c>
      <c r="F126" s="2">
        <f>'Moving Avg'!D126</f>
        <v>1.4753800000000001</v>
      </c>
      <c r="G126" s="2">
        <f>'Moving Avg'!F126</f>
        <v>1.5072749999999999</v>
      </c>
      <c r="H126" s="2">
        <f>'Moving Avg'!G126</f>
        <v>1.5667720000000001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BULLISH DIVERGENCE</v>
      </c>
    </row>
    <row r="127" spans="1:12" ht="13.5" x14ac:dyDescent="0.25">
      <c r="A127" s="3">
        <f>RSI!A127</f>
        <v>42488</v>
      </c>
      <c r="B127" s="2">
        <f>RSI!B127</f>
        <v>1.4172</v>
      </c>
      <c r="C127" s="2">
        <f>RSI!I127</f>
        <v>35.338961998627369</v>
      </c>
      <c r="D127" s="2">
        <f>MACD!E127</f>
        <v>2.6484147333516006E-2</v>
      </c>
      <c r="E127" s="2">
        <f>MACD!F127</f>
        <v>1.7253347092343968E-2</v>
      </c>
      <c r="F127" s="2">
        <f>'Moving Avg'!D127</f>
        <v>1.4603600000000001</v>
      </c>
      <c r="G127" s="2">
        <f>'Moving Avg'!F127</f>
        <v>1.5016449999999999</v>
      </c>
      <c r="H127" s="2">
        <f>'Moving Avg'!G127</f>
        <v>1.5620799999999999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CONFIRMED BEARISH</v>
      </c>
    </row>
    <row r="128" spans="1:12" ht="13.5" x14ac:dyDescent="0.25">
      <c r="A128" s="3">
        <f>RSI!A128</f>
        <v>42489</v>
      </c>
      <c r="B128" s="2">
        <f>RSI!B128</f>
        <v>1.4077999999999999</v>
      </c>
      <c r="C128" s="2">
        <f>RSI!I128</f>
        <v>34.368513529679021</v>
      </c>
      <c r="D128" s="2">
        <f>MACD!E128</f>
        <v>3.1399537006791212E-2</v>
      </c>
      <c r="E128" s="2">
        <f>MACD!F128</f>
        <v>2.0082585075233417E-2</v>
      </c>
      <c r="F128" s="2">
        <f>'Moving Avg'!D128</f>
        <v>1.4359600000000001</v>
      </c>
      <c r="G128" s="2">
        <f>'Moving Avg'!F128</f>
        <v>1.4969550000000003</v>
      </c>
      <c r="H128" s="2">
        <f>'Moving Avg'!G128</f>
        <v>1.5575760000000001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</row>
    <row r="129" spans="1:12" ht="13.5" x14ac:dyDescent="0.25">
      <c r="A129" s="3">
        <f>RSI!A129</f>
        <v>42492</v>
      </c>
      <c r="B129" s="2">
        <f>RSI!B129</f>
        <v>1.3984000000000001</v>
      </c>
      <c r="C129" s="2">
        <f>RSI!I129</f>
        <v>33.381309889489316</v>
      </c>
      <c r="D129" s="2">
        <f>MACD!E129</f>
        <v>3.1103052710846679E-2</v>
      </c>
      <c r="E129" s="2">
        <f>MACD!F129</f>
        <v>2.2286678602356069E-2</v>
      </c>
      <c r="F129" s="2">
        <f>'Moving Avg'!D129</f>
        <v>1.4153200000000001</v>
      </c>
      <c r="G129" s="2">
        <f>'Moving Avg'!F129</f>
        <v>1.490855</v>
      </c>
      <c r="H129" s="2">
        <f>'Moving Avg'!G129</f>
        <v>1.552508</v>
      </c>
      <c r="I129" s="2">
        <f>'Moving Avg'!H129</f>
        <v>0</v>
      </c>
      <c r="J129" s="5" t="str">
        <f>OBV!F129</f>
        <v>BEARISH</v>
      </c>
      <c r="K129" s="5" t="str">
        <f>OBV!G129</f>
        <v>WEAK</v>
      </c>
      <c r="L129" s="5" t="str">
        <f>OBV!H129</f>
        <v>CONFIRMED BEARISH</v>
      </c>
    </row>
    <row r="130" spans="1:12" ht="13.5" x14ac:dyDescent="0.25">
      <c r="A130" s="3">
        <f>RSI!A130</f>
        <v>42493</v>
      </c>
      <c r="B130" s="2">
        <f>RSI!B130</f>
        <v>1.4359</v>
      </c>
      <c r="C130" s="2">
        <f>RSI!I130</f>
        <v>40.699331474035596</v>
      </c>
      <c r="D130" s="2">
        <f>MACD!E130</f>
        <v>2.580919119452707E-2</v>
      </c>
      <c r="E130" s="2">
        <f>MACD!F130</f>
        <v>2.299118112079027E-2</v>
      </c>
      <c r="F130" s="2">
        <f>'Moving Avg'!D130</f>
        <v>1.4171800000000001</v>
      </c>
      <c r="G130" s="2">
        <f>'Moving Avg'!F130</f>
        <v>1.4833450000000004</v>
      </c>
      <c r="H130" s="2">
        <f>'Moving Avg'!G130</f>
        <v>1.54819</v>
      </c>
      <c r="I130" s="2">
        <f>'Moving Avg'!H130</f>
        <v>0</v>
      </c>
      <c r="J130" s="5" t="str">
        <f>OBV!F130</f>
        <v>BEARISH</v>
      </c>
      <c r="K130" s="5" t="str">
        <f>OBV!G130</f>
        <v>WEAK</v>
      </c>
      <c r="L130" s="5" t="str">
        <f>OBV!H130</f>
        <v>BEARISH DIVERGENCE</v>
      </c>
    </row>
    <row r="131" spans="1:12" ht="13.5" x14ac:dyDescent="0.25">
      <c r="A131" s="3">
        <f>RSI!A131</f>
        <v>42494</v>
      </c>
      <c r="B131" s="2">
        <f>RSI!B131</f>
        <v>1.4077999999999999</v>
      </c>
      <c r="C131" s="2">
        <f>RSI!I131</f>
        <v>37.385288968084879</v>
      </c>
      <c r="D131" s="2">
        <f>MACD!E131</f>
        <v>2.0877998368983075E-2</v>
      </c>
      <c r="E131" s="2">
        <f>MACD!F131</f>
        <v>2.2568544570428832E-2</v>
      </c>
      <c r="F131" s="2">
        <f>'Moving Avg'!D131</f>
        <v>1.4134199999999999</v>
      </c>
      <c r="G131" s="2">
        <f>'Moving Avg'!F131</f>
        <v>1.4767750000000004</v>
      </c>
      <c r="H131" s="2">
        <f>'Moving Avg'!G131</f>
        <v>1.54331</v>
      </c>
      <c r="I131" s="2">
        <f>'Moving Avg'!H131</f>
        <v>0</v>
      </c>
      <c r="J131" s="5" t="str">
        <f>OBV!F131</f>
        <v>BEARISH</v>
      </c>
      <c r="K131" s="5" t="str">
        <f>OBV!G131</f>
        <v>WEAK</v>
      </c>
      <c r="L131" s="5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1.4359</v>
      </c>
      <c r="C132" s="2">
        <f>RSI!I132</f>
        <v>42.433369688067394</v>
      </c>
      <c r="D132" s="2">
        <f>MACD!E132</f>
        <v>2.2353240475819103E-2</v>
      </c>
      <c r="E132" s="2">
        <f>MACD!F132</f>
        <v>2.2525483751506887E-2</v>
      </c>
      <c r="F132" s="2">
        <f>'Moving Avg'!D132</f>
        <v>1.41716</v>
      </c>
      <c r="G132" s="2">
        <f>'Moving Avg'!F132</f>
        <v>1.4725500000000002</v>
      </c>
      <c r="H132" s="2">
        <f>'Moving Avg'!G132</f>
        <v>1.53918</v>
      </c>
      <c r="I132" s="2">
        <f>'Moving Avg'!H132</f>
        <v>0</v>
      </c>
      <c r="J132" s="5" t="str">
        <f>OBV!F132</f>
        <v>BEARISH</v>
      </c>
      <c r="K132" s="5" t="str">
        <f>OBV!G132</f>
        <v>NEUTRAL</v>
      </c>
      <c r="L132" s="5" t="str">
        <f>OBV!H132</f>
        <v>BEARISH DIVERGENCE</v>
      </c>
    </row>
    <row r="133" spans="1:12" ht="13.5" x14ac:dyDescent="0.25">
      <c r="A133" s="3">
        <f>RSI!A133</f>
        <v>42496</v>
      </c>
      <c r="B133" s="2">
        <f>RSI!B133</f>
        <v>1.4266000000000001</v>
      </c>
      <c r="C133" s="2">
        <f>RSI!I133</f>
        <v>41.248105325146199</v>
      </c>
      <c r="D133" s="2">
        <f>MACD!E133</f>
        <v>3.0355173858943374E-2</v>
      </c>
      <c r="E133" s="2">
        <f>MACD!F133</f>
        <v>2.4091421772994184E-2</v>
      </c>
      <c r="F133" s="2">
        <f>'Moving Avg'!D133</f>
        <v>1.42092</v>
      </c>
      <c r="G133" s="2">
        <f>'Moving Avg'!F133</f>
        <v>1.4669200000000002</v>
      </c>
      <c r="H133" s="2">
        <f>'Moving Avg'!G133</f>
        <v>1.5344880000000001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BEARISH DIVERGENCE</v>
      </c>
    </row>
    <row r="134" spans="1:12" ht="13.5" x14ac:dyDescent="0.25">
      <c r="A134" s="3">
        <f>RSI!A134</f>
        <v>42499</v>
      </c>
      <c r="B134" s="2">
        <f>RSI!B134</f>
        <v>1.4641</v>
      </c>
      <c r="C134" s="2">
        <f>RSI!I134</f>
        <v>47.60350600785268</v>
      </c>
      <c r="D134" s="2">
        <f>MACD!E134</f>
        <v>3.0338396038212423E-2</v>
      </c>
      <c r="E134" s="2">
        <f>MACD!F134</f>
        <v>2.5340816626037835E-2</v>
      </c>
      <c r="F134" s="2">
        <f>'Moving Avg'!D134</f>
        <v>1.4340600000000001</v>
      </c>
      <c r="G134" s="2">
        <f>'Moving Avg'!F134</f>
        <v>1.463165</v>
      </c>
      <c r="H134" s="2">
        <f>'Moving Avg'!G134</f>
        <v>1.5311100000000004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CONFIRMED BULLISH</v>
      </c>
    </row>
    <row r="135" spans="1:12" ht="13.5" x14ac:dyDescent="0.25">
      <c r="A135" s="3">
        <f>RSI!A135</f>
        <v>42500</v>
      </c>
      <c r="B135" s="2">
        <f>RSI!B135</f>
        <v>1.5486</v>
      </c>
      <c r="C135" s="2">
        <f>RSI!I135</f>
        <v>58.497863826238039</v>
      </c>
      <c r="D135" s="2">
        <f>MACD!E135</f>
        <v>1.2609143944611878E-2</v>
      </c>
      <c r="E135" s="2">
        <f>MACD!F135</f>
        <v>2.2794482089752644E-2</v>
      </c>
      <c r="F135" s="2">
        <f>'Moving Avg'!D135</f>
        <v>1.4566000000000003</v>
      </c>
      <c r="G135" s="2">
        <f>'Moving Avg'!F135</f>
        <v>1.463635</v>
      </c>
      <c r="H135" s="2">
        <f>'Moving Avg'!G135</f>
        <v>1.5294220000000001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CONFIRMED BULLISH</v>
      </c>
    </row>
    <row r="136" spans="1:12" ht="13.5" x14ac:dyDescent="0.25">
      <c r="A136" s="3">
        <f>RSI!A136</f>
        <v>42501</v>
      </c>
      <c r="B136" s="2">
        <f>RSI!B136</f>
        <v>1.5954999999999999</v>
      </c>
      <c r="C136" s="2">
        <f>RSI!I136</f>
        <v>63.085577480563757</v>
      </c>
      <c r="D136" s="2">
        <f>MACD!E136</f>
        <v>-6.2893771423360167E-3</v>
      </c>
      <c r="E136" s="2">
        <f>MACD!F136</f>
        <v>1.6977710243334911E-2</v>
      </c>
      <c r="F136" s="2">
        <f>'Moving Avg'!D136</f>
        <v>1.4941399999999998</v>
      </c>
      <c r="G136" s="2">
        <f>'Moving Avg'!F136</f>
        <v>1.46645</v>
      </c>
      <c r="H136" s="2">
        <f>'Moving Avg'!G136</f>
        <v>1.5297980000000004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CONFIRMED BULLISH</v>
      </c>
    </row>
    <row r="137" spans="1:12" ht="13.5" x14ac:dyDescent="0.25">
      <c r="A137" s="3">
        <f>RSI!A137</f>
        <v>42502</v>
      </c>
      <c r="B137" s="2">
        <f>RSI!B137</f>
        <v>1.5954999999999999</v>
      </c>
      <c r="C137" s="2">
        <f>RSI!I137</f>
        <v>63.085577480563749</v>
      </c>
      <c r="D137" s="2">
        <f>MACD!E137</f>
        <v>-2.4395177114818312E-2</v>
      </c>
      <c r="E137" s="2">
        <f>MACD!F137</f>
        <v>8.703132771704267E-3</v>
      </c>
      <c r="F137" s="2">
        <f>'Moving Avg'!D137</f>
        <v>1.5260599999999998</v>
      </c>
      <c r="G137" s="2">
        <f>'Moving Avg'!F137</f>
        <v>1.4711450000000004</v>
      </c>
      <c r="H137" s="2">
        <f>'Moving Avg'!G137</f>
        <v>1.5307360000000005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1.6049</v>
      </c>
      <c r="C138" s="2">
        <f>RSI!I138</f>
        <v>64.010335337637002</v>
      </c>
      <c r="D138" s="2">
        <f>MACD!E138</f>
        <v>-4.2476984191665679E-2</v>
      </c>
      <c r="E138" s="2">
        <f>MACD!F138</f>
        <v>-1.5328906209697221E-3</v>
      </c>
      <c r="F138" s="2">
        <f>'Moving Avg'!D138</f>
        <v>1.5617199999999998</v>
      </c>
      <c r="G138" s="2">
        <f>'Moving Avg'!F138</f>
        <v>1.4753700000000003</v>
      </c>
      <c r="H138" s="2">
        <f>'Moving Avg'!G138</f>
        <v>1.5313000000000005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CONFIRMED BULLISH</v>
      </c>
    </row>
    <row r="139" spans="1:12" ht="13.5" x14ac:dyDescent="0.25">
      <c r="A139" s="3">
        <f>RSI!A139</f>
        <v>42506</v>
      </c>
      <c r="B139" s="2">
        <f>RSI!B139</f>
        <v>1.5861000000000001</v>
      </c>
      <c r="C139" s="2">
        <f>RSI!I139</f>
        <v>60.733354517169644</v>
      </c>
      <c r="D139" s="2">
        <f>MACD!E139</f>
        <v>-5.8459289061655317E-2</v>
      </c>
      <c r="E139" s="2">
        <f>MACD!F139</f>
        <v>-1.291817030910684E-2</v>
      </c>
      <c r="F139" s="2">
        <f>'Moving Avg'!D139</f>
        <v>1.5861199999999998</v>
      </c>
      <c r="G139" s="2">
        <f>'Moving Avg'!F139</f>
        <v>1.4805300000000003</v>
      </c>
      <c r="H139" s="2">
        <f>'Moving Avg'!G139</f>
        <v>1.5309240000000006</v>
      </c>
      <c r="I139" s="2">
        <f>'Moving Avg'!H139</f>
        <v>0</v>
      </c>
      <c r="J139" s="5" t="str">
        <f>OBV!F139</f>
        <v>BULLISH</v>
      </c>
      <c r="K139" s="5" t="str">
        <f>OBV!G139</f>
        <v>STRONG</v>
      </c>
      <c r="L139" s="5" t="str">
        <f>OBV!H139</f>
        <v>CONFIRMED BULLISH</v>
      </c>
    </row>
    <row r="140" spans="1:12" ht="13.5" x14ac:dyDescent="0.25">
      <c r="A140" s="3">
        <f>RSI!A140</f>
        <v>42507</v>
      </c>
      <c r="B140" s="2">
        <f>RSI!B140</f>
        <v>1.633</v>
      </c>
      <c r="C140" s="2">
        <f>RSI!I140</f>
        <v>65.481032656486917</v>
      </c>
      <c r="D140" s="2">
        <f>MACD!E140</f>
        <v>-7.0158709810944409E-2</v>
      </c>
      <c r="E140" s="2">
        <f>MACD!F140</f>
        <v>-2.4366278209474356E-2</v>
      </c>
      <c r="F140" s="2">
        <f>'Moving Avg'!D140</f>
        <v>1.6030000000000002</v>
      </c>
      <c r="G140" s="2">
        <f>'Moving Avg'!F140</f>
        <v>1.4889750000000002</v>
      </c>
      <c r="H140" s="2">
        <f>'Moving Avg'!G140</f>
        <v>1.5318620000000005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1.633</v>
      </c>
      <c r="C141" s="2">
        <f>RSI!I141</f>
        <v>65.481032656486917</v>
      </c>
      <c r="D141" s="2">
        <f>MACD!E141</f>
        <v>-8.5094623961402327E-2</v>
      </c>
      <c r="E141" s="2">
        <f>MACD!F141</f>
        <v>-3.651194735985995E-2</v>
      </c>
      <c r="F141" s="2">
        <f>'Moving Avg'!D141</f>
        <v>1.6105</v>
      </c>
      <c r="G141" s="2">
        <f>'Moving Avg'!F141</f>
        <v>1.4983599999999999</v>
      </c>
      <c r="H141" s="2">
        <f>'Moving Avg'!G141</f>
        <v>1.5329880000000002</v>
      </c>
      <c r="I141" s="2">
        <f>'Moving Avg'!H141</f>
        <v>0</v>
      </c>
      <c r="J141" s="5" t="str">
        <f>OBV!F141</f>
        <v>BULLISH</v>
      </c>
      <c r="K141" s="5" t="str">
        <f>OBV!G141</f>
        <v>STRONG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1.5861000000000001</v>
      </c>
      <c r="C142" s="2">
        <f>RSI!I142</f>
        <v>57.428145289762583</v>
      </c>
      <c r="D142" s="2">
        <f>MACD!E142</f>
        <v>-9.0596042467186999E-2</v>
      </c>
      <c r="E142" s="2">
        <f>MACD!F142</f>
        <v>-4.7328766381325361E-2</v>
      </c>
      <c r="F142" s="2">
        <f>'Moving Avg'!D142</f>
        <v>1.6086199999999997</v>
      </c>
      <c r="G142" s="2">
        <f>'Moving Avg'!F142</f>
        <v>1.5030500000000004</v>
      </c>
      <c r="H142" s="2">
        <f>'Moving Avg'!G142</f>
        <v>1.5331760000000003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BULLISH DIVERGENCE</v>
      </c>
    </row>
    <row r="143" spans="1:12" ht="13.5" x14ac:dyDescent="0.25">
      <c r="A143" s="3">
        <f>RSI!A143</f>
        <v>42510</v>
      </c>
      <c r="B143" s="2">
        <f>RSI!B143</f>
        <v>1.5672999999999999</v>
      </c>
      <c r="C143" s="2">
        <f>RSI!I143</f>
        <v>54.533032779497738</v>
      </c>
      <c r="D143" s="2">
        <f>MACD!E143</f>
        <v>-9.5623694658702574E-2</v>
      </c>
      <c r="E143" s="2">
        <f>MACD!F143</f>
        <v>-5.6987752036800815E-2</v>
      </c>
      <c r="F143" s="2">
        <f>'Moving Avg'!D143</f>
        <v>1.6011</v>
      </c>
      <c r="G143" s="2">
        <f>'Moving Avg'!F143</f>
        <v>1.5049250000000003</v>
      </c>
      <c r="H143" s="2">
        <f>'Moving Avg'!G143</f>
        <v>1.5337380000000005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1.5672999999999999</v>
      </c>
      <c r="C144" s="2">
        <f>RSI!I144</f>
        <v>54.533032779497738</v>
      </c>
      <c r="D144" s="2">
        <f>MACD!E144</f>
        <v>-9.4307197718622726E-2</v>
      </c>
      <c r="E144" s="2">
        <f>MACD!F144</f>
        <v>-6.4451641173165208E-2</v>
      </c>
      <c r="F144" s="2">
        <f>'Moving Avg'!D144</f>
        <v>1.5973399999999998</v>
      </c>
      <c r="G144" s="2">
        <f>'Moving Avg'!F144</f>
        <v>1.5082100000000001</v>
      </c>
      <c r="H144" s="2">
        <f>'Moving Avg'!G144</f>
        <v>1.5326120000000003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BULLISH DIVERGENCE</v>
      </c>
    </row>
    <row r="145" spans="1:12" ht="13.5" x14ac:dyDescent="0.25">
      <c r="A145" s="3">
        <f>RSI!A145</f>
        <v>42514</v>
      </c>
      <c r="B145" s="2">
        <f>RSI!B145</f>
        <v>1.6235999999999999</v>
      </c>
      <c r="C145" s="2">
        <f>RSI!I145</f>
        <v>61.307662130286232</v>
      </c>
      <c r="D145" s="2">
        <f>MACD!E145</f>
        <v>-8.4547467093561757E-2</v>
      </c>
      <c r="E145" s="2">
        <f>MACD!F145</f>
        <v>-6.8470806357244521E-2</v>
      </c>
      <c r="F145" s="2">
        <f>'Moving Avg'!D145</f>
        <v>1.5954599999999999</v>
      </c>
      <c r="G145" s="2">
        <f>'Moving Avg'!F145</f>
        <v>1.51806</v>
      </c>
      <c r="H145" s="2">
        <f>'Moving Avg'!G145</f>
        <v>1.5326120000000003</v>
      </c>
      <c r="I145" s="2">
        <f>'Moving Avg'!H145</f>
        <v>0</v>
      </c>
      <c r="J145" s="5" t="str">
        <f>OBV!F145</f>
        <v>BULLISH</v>
      </c>
      <c r="K145" s="5" t="str">
        <f>OBV!G145</f>
        <v>STRONG</v>
      </c>
      <c r="L145" s="5" t="str">
        <f>OBV!H145</f>
        <v>BULLISH DIVERGENCE</v>
      </c>
    </row>
    <row r="146" spans="1:12" ht="13.5" x14ac:dyDescent="0.25">
      <c r="A146" s="3">
        <f>RSI!A146</f>
        <v>42515</v>
      </c>
      <c r="B146" s="2">
        <f>RSI!B146</f>
        <v>1.5861000000000001</v>
      </c>
      <c r="C146" s="2">
        <f>RSI!I146</f>
        <v>55.387804530944017</v>
      </c>
      <c r="D146" s="2">
        <f>MACD!E146</f>
        <v>-6.6798989058616032E-2</v>
      </c>
      <c r="E146" s="2">
        <f>MACD!F146</f>
        <v>-6.8136442897518829E-2</v>
      </c>
      <c r="F146" s="2">
        <f>'Moving Avg'!D146</f>
        <v>1.5860799999999999</v>
      </c>
      <c r="G146" s="2">
        <f>'Moving Avg'!F146</f>
        <v>1.5260349999999998</v>
      </c>
      <c r="H146" s="2">
        <f>'Moving Avg'!G146</f>
        <v>1.5309220000000006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</row>
    <row r="147" spans="1:12" ht="13.5" x14ac:dyDescent="0.25">
      <c r="A147" s="3">
        <f>RSI!A147</f>
        <v>42516</v>
      </c>
      <c r="B147" s="2">
        <f>RSI!B147</f>
        <v>1.5953999999999999</v>
      </c>
      <c r="C147" s="2">
        <f>RSI!I147</f>
        <v>56.509379914346546</v>
      </c>
      <c r="D147" s="2">
        <f>MACD!E147</f>
        <v>-5.2714010665896316E-2</v>
      </c>
      <c r="E147" s="2">
        <f>MACD!F147</f>
        <v>-6.5051956451194326E-2</v>
      </c>
      <c r="F147" s="2">
        <f>'Moving Avg'!D147</f>
        <v>1.5879399999999999</v>
      </c>
      <c r="G147" s="2">
        <f>'Moving Avg'!F147</f>
        <v>1.534945</v>
      </c>
      <c r="H147" s="2">
        <f>'Moving Avg'!G147</f>
        <v>1.5294180000000006</v>
      </c>
      <c r="I147" s="2">
        <f>'Moving Avg'!H147</f>
        <v>0</v>
      </c>
      <c r="J147" s="5" t="str">
        <f>OBV!F147</f>
        <v>BEARISH</v>
      </c>
      <c r="K147" s="5" t="str">
        <f>OBV!G147</f>
        <v>NEUTRAL</v>
      </c>
      <c r="L147" s="5" t="str">
        <f>OBV!H147</f>
        <v>NEUTRAL</v>
      </c>
    </row>
    <row r="148" spans="1:12" ht="13.5" x14ac:dyDescent="0.25">
      <c r="A148" s="3">
        <f>RSI!A148</f>
        <v>42517</v>
      </c>
      <c r="B148" s="2">
        <f>RSI!B148</f>
        <v>1.5765</v>
      </c>
      <c r="C148" s="2">
        <f>RSI!I148</f>
        <v>53.562263231786709</v>
      </c>
      <c r="D148" s="2">
        <f>MACD!E148</f>
        <v>-3.8230748270849491E-2</v>
      </c>
      <c r="E148" s="2">
        <f>MACD!F148</f>
        <v>-5.9687714815125359E-2</v>
      </c>
      <c r="F148" s="2">
        <f>'Moving Avg'!D148</f>
        <v>1.58978</v>
      </c>
      <c r="G148" s="2">
        <f>'Moving Avg'!F148</f>
        <v>1.5433799999999998</v>
      </c>
      <c r="H148" s="2">
        <f>'Moving Avg'!G148</f>
        <v>1.5281000000000002</v>
      </c>
      <c r="I148" s="2">
        <f>'Moving Avg'!H148</f>
        <v>0</v>
      </c>
      <c r="J148" s="5" t="str">
        <f>OBV!F148</f>
        <v>BULLISH</v>
      </c>
      <c r="K148" s="5" t="str">
        <f>OBV!G148</f>
        <v>STRONG</v>
      </c>
      <c r="L148" s="5" t="str">
        <f>OBV!H148</f>
        <v>NEUTRAL</v>
      </c>
    </row>
    <row r="149" spans="1:12" ht="13.5" x14ac:dyDescent="0.25">
      <c r="A149" s="3">
        <f>RSI!A149</f>
        <v>42520</v>
      </c>
      <c r="B149" s="2">
        <f>RSI!B149</f>
        <v>1.5669999999999999</v>
      </c>
      <c r="C149" s="2">
        <f>RSI!I149</f>
        <v>52.091673321670598</v>
      </c>
      <c r="D149" s="2">
        <f>MACD!E149</f>
        <v>-2.831274214058932E-2</v>
      </c>
      <c r="E149" s="2">
        <f>MACD!F149</f>
        <v>-5.3412720280218151E-2</v>
      </c>
      <c r="F149" s="2">
        <f>'Moving Avg'!D149</f>
        <v>1.58972</v>
      </c>
      <c r="G149" s="2">
        <f>'Moving Avg'!F149</f>
        <v>1.5518100000000001</v>
      </c>
      <c r="H149" s="2">
        <f>'Moving Avg'!G149</f>
        <v>1.5267800000000002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1.5859000000000001</v>
      </c>
      <c r="C150" s="2">
        <f>RSI!I150</f>
        <v>54.753272875663505</v>
      </c>
      <c r="D150" s="2">
        <f>MACD!E150</f>
        <v>-1.418652375203111E-2</v>
      </c>
      <c r="E150" s="2">
        <f>MACD!F150</f>
        <v>-4.5567480974580743E-2</v>
      </c>
      <c r="F150" s="2">
        <f>'Moving Avg'!D150</f>
        <v>1.5821799999999999</v>
      </c>
      <c r="G150" s="2">
        <f>'Moving Avg'!F150</f>
        <v>1.5593099999999998</v>
      </c>
      <c r="H150" s="2">
        <f>'Moving Avg'!G150</f>
        <v>1.5265880000000001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1.5859000000000001</v>
      </c>
      <c r="C151" s="2">
        <f>RSI!I151</f>
        <v>54.753272875663505</v>
      </c>
      <c r="D151" s="2">
        <f>MACD!E151</f>
        <v>-2.4205518094053691E-3</v>
      </c>
      <c r="E151" s="2">
        <f>MACD!F151</f>
        <v>-3.6938095141545675E-2</v>
      </c>
      <c r="F151" s="2">
        <f>'Moving Avg'!D151</f>
        <v>1.5821400000000001</v>
      </c>
      <c r="G151" s="2">
        <f>'Moving Avg'!F151</f>
        <v>1.5682149999999997</v>
      </c>
      <c r="H151" s="2">
        <f>'Moving Avg'!G151</f>
        <v>1.526772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1.6519999999999999</v>
      </c>
      <c r="C152" s="2">
        <f>RSI!I152</f>
        <v>63.07418326231992</v>
      </c>
      <c r="D152" s="2">
        <f>MACD!E152</f>
        <v>-4.7495418622265362E-3</v>
      </c>
      <c r="E152" s="2">
        <f>MACD!F152</f>
        <v>-3.0500384485681847E-2</v>
      </c>
      <c r="F152" s="2">
        <f>'Moving Avg'!D152</f>
        <v>1.5934600000000001</v>
      </c>
      <c r="G152" s="2">
        <f>'Moving Avg'!F152</f>
        <v>1.5790199999999999</v>
      </c>
      <c r="H152" s="2">
        <f>'Moving Avg'!G152</f>
        <v>1.5288400000000002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CONFIRMED BULLISH</v>
      </c>
    </row>
    <row r="153" spans="1:12" ht="13.5" x14ac:dyDescent="0.25">
      <c r="A153" s="3">
        <f>RSI!A153</f>
        <v>42524</v>
      </c>
      <c r="B153" s="2">
        <f>RSI!B153</f>
        <v>1.6992</v>
      </c>
      <c r="C153" s="2">
        <f>RSI!I153</f>
        <v>67.649211392686794</v>
      </c>
      <c r="D153" s="2">
        <f>MACD!E153</f>
        <v>-1.3659724474981427E-2</v>
      </c>
      <c r="E153" s="2">
        <f>MACD!F153</f>
        <v>-2.7132252483541765E-2</v>
      </c>
      <c r="F153" s="2">
        <f>'Moving Avg'!D153</f>
        <v>1.6179999999999999</v>
      </c>
      <c r="G153" s="2">
        <f>'Moving Avg'!F153</f>
        <v>1.5926499999999999</v>
      </c>
      <c r="H153" s="2">
        <f>'Moving Avg'!G153</f>
        <v>1.5320400000000001</v>
      </c>
      <c r="I153" s="2">
        <f>'Moving Avg'!H153</f>
        <v>0</v>
      </c>
      <c r="J153" s="5" t="str">
        <f>OBV!F153</f>
        <v>BULLISH</v>
      </c>
      <c r="K153" s="5" t="str">
        <f>OBV!G153</f>
        <v>STRONG</v>
      </c>
      <c r="L153" s="5" t="str">
        <f>OBV!H153</f>
        <v>CONFIRMED BULLISH</v>
      </c>
    </row>
    <row r="154" spans="1:12" ht="13.5" x14ac:dyDescent="0.25">
      <c r="A154" s="3">
        <f>RSI!A154</f>
        <v>42527</v>
      </c>
      <c r="B154" s="2">
        <f>RSI!B154</f>
        <v>1.6614</v>
      </c>
      <c r="C154" s="2">
        <f>RSI!I154</f>
        <v>61.11835953900183</v>
      </c>
      <c r="D154" s="2">
        <f>MACD!E154</f>
        <v>-1.9188104305772447E-2</v>
      </c>
      <c r="E154" s="2">
        <f>MACD!F154</f>
        <v>-2.5543422847987905E-2</v>
      </c>
      <c r="F154" s="2">
        <f>'Moving Avg'!D154</f>
        <v>1.6368800000000001</v>
      </c>
      <c r="G154" s="2">
        <f>'Moving Avg'!F154</f>
        <v>1.6025149999999999</v>
      </c>
      <c r="H154" s="2">
        <f>'Moving Avg'!G154</f>
        <v>1.5344840000000002</v>
      </c>
      <c r="I154" s="2">
        <f>'Moving Avg'!H154</f>
        <v>0</v>
      </c>
      <c r="J154" s="5" t="str">
        <f>OBV!F154</f>
        <v>BULLISH</v>
      </c>
      <c r="K154" s="5" t="str">
        <f>OBV!G154</f>
        <v>STRONG</v>
      </c>
      <c r="L154" s="5" t="str">
        <f>OBV!H154</f>
        <v>CONFIRMED BULLISH</v>
      </c>
    </row>
    <row r="155" spans="1:12" ht="13.5" x14ac:dyDescent="0.25">
      <c r="A155" s="3">
        <f>RSI!A155</f>
        <v>42528</v>
      </c>
      <c r="B155" s="2">
        <f>RSI!B155</f>
        <v>1.6331</v>
      </c>
      <c r="C155" s="2">
        <f>RSI!I155</f>
        <v>56.704637384733445</v>
      </c>
      <c r="D155" s="2">
        <f>MACD!E155</f>
        <v>-1.3615318084246875E-2</v>
      </c>
      <c r="E155" s="2">
        <f>MACD!F155</f>
        <v>-2.3157801895239701E-2</v>
      </c>
      <c r="F155" s="2">
        <f>'Moving Avg'!D155</f>
        <v>1.64632</v>
      </c>
      <c r="G155" s="2">
        <f>'Moving Avg'!F155</f>
        <v>1.6067399999999998</v>
      </c>
      <c r="H155" s="2">
        <f>'Moving Avg'!G155</f>
        <v>1.5359860000000001</v>
      </c>
      <c r="I155" s="2">
        <f>'Moving Avg'!H155</f>
        <v>0</v>
      </c>
      <c r="J155" s="5" t="str">
        <f>OBV!F155</f>
        <v>BULLISH</v>
      </c>
      <c r="K155" s="5" t="str">
        <f>OBV!G155</f>
        <v>STRONG</v>
      </c>
      <c r="L155" s="5" t="str">
        <f>OBV!H155</f>
        <v>CONFIRMED BULLISH</v>
      </c>
    </row>
    <row r="156" spans="1:12" ht="13.5" x14ac:dyDescent="0.25">
      <c r="A156" s="3">
        <f>RSI!A156</f>
        <v>42529</v>
      </c>
      <c r="B156" s="2">
        <f>RSI!B156</f>
        <v>1.5859000000000001</v>
      </c>
      <c r="C156" s="2">
        <f>RSI!I156</f>
        <v>50.193975491568253</v>
      </c>
      <c r="D156" s="2">
        <f>MACD!E156</f>
        <v>-1.1475211294341925E-2</v>
      </c>
      <c r="E156" s="2">
        <f>MACD!F156</f>
        <v>-2.0821283775060147E-2</v>
      </c>
      <c r="F156" s="2">
        <f>'Moving Avg'!D156</f>
        <v>1.64632</v>
      </c>
      <c r="G156" s="2">
        <f>'Moving Avg'!F156</f>
        <v>1.60626</v>
      </c>
      <c r="H156" s="2">
        <f>'Moving Avg'!G156</f>
        <v>1.5361700000000003</v>
      </c>
      <c r="I156" s="2">
        <f>'Moving Avg'!H156</f>
        <v>0</v>
      </c>
      <c r="J156" s="5" t="str">
        <f>OBV!F156</f>
        <v>BULLISH</v>
      </c>
      <c r="K156" s="5" t="str">
        <f>OBV!G156</f>
        <v>STRONG</v>
      </c>
      <c r="L156" s="5" t="str">
        <f>OBV!H156</f>
        <v>NEUTRAL</v>
      </c>
    </row>
    <row r="157" spans="1:12" ht="13.5" x14ac:dyDescent="0.25">
      <c r="A157" s="3">
        <f>RSI!A157</f>
        <v>42530</v>
      </c>
      <c r="B157" s="2">
        <f>RSI!B157</f>
        <v>1.6331</v>
      </c>
      <c r="C157" s="2">
        <f>RSI!I157</f>
        <v>55.674755699529605</v>
      </c>
      <c r="D157" s="2">
        <f>MACD!E157</f>
        <v>-1.1730965674965343E-2</v>
      </c>
      <c r="E157" s="2">
        <f>MACD!F157</f>
        <v>-1.9003220155041186E-2</v>
      </c>
      <c r="F157" s="2">
        <f>'Moving Avg'!D157</f>
        <v>1.6425399999999999</v>
      </c>
      <c r="G157" s="2">
        <f>'Moving Avg'!F157</f>
        <v>1.6081399999999999</v>
      </c>
      <c r="H157" s="2">
        <f>'Moving Avg'!G157</f>
        <v>1.5382360000000004</v>
      </c>
      <c r="I157" s="2">
        <f>'Moving Avg'!H157</f>
        <v>0</v>
      </c>
      <c r="J157" s="5" t="str">
        <f>OBV!F157</f>
        <v>BULLISH</v>
      </c>
      <c r="K157" s="5" t="str">
        <f>OBV!G157</f>
        <v>STRONG</v>
      </c>
      <c r="L157" s="5" t="str">
        <f>OBV!H157</f>
        <v>BULLISH DIVERGENCE</v>
      </c>
    </row>
    <row r="158" spans="1:12" ht="13.5" x14ac:dyDescent="0.25">
      <c r="A158" s="3">
        <f>RSI!A158</f>
        <v>42531</v>
      </c>
      <c r="B158" s="2">
        <f>RSI!B158</f>
        <v>1.6048</v>
      </c>
      <c r="C158" s="2">
        <f>RSI!I158</f>
        <v>51.981269264866043</v>
      </c>
      <c r="D158" s="2">
        <f>MACD!E158</f>
        <v>-1.3038682461209206E-2</v>
      </c>
      <c r="E158" s="2">
        <f>MACD!F158</f>
        <v>-1.781031261627479E-2</v>
      </c>
      <c r="F158" s="2">
        <f>'Moving Avg'!D158</f>
        <v>1.6236599999999999</v>
      </c>
      <c r="G158" s="2">
        <f>'Moving Avg'!F158</f>
        <v>1.6081349999999996</v>
      </c>
      <c r="H158" s="2">
        <f>'Moving Avg'!G158</f>
        <v>1.5403000000000007</v>
      </c>
      <c r="I158" s="2">
        <f>'Moving Avg'!H158</f>
        <v>0</v>
      </c>
      <c r="J158" s="5" t="str">
        <f>OBV!F158</f>
        <v>BEARISH</v>
      </c>
      <c r="K158" s="5" t="str">
        <f>OBV!G158</f>
        <v>WEAK</v>
      </c>
      <c r="L158" s="5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1.6048</v>
      </c>
      <c r="C159" s="2">
        <f>RSI!I159</f>
        <v>51.981269264866043</v>
      </c>
      <c r="D159" s="2">
        <f>MACD!E159</f>
        <v>-1.5698703505004685E-2</v>
      </c>
      <c r="E159" s="2">
        <f>MACD!F159</f>
        <v>-1.7387990794020768E-2</v>
      </c>
      <c r="F159" s="2">
        <f>'Moving Avg'!D159</f>
        <v>1.6123400000000001</v>
      </c>
      <c r="G159" s="2">
        <f>'Moving Avg'!F159</f>
        <v>1.6090699999999998</v>
      </c>
      <c r="H159" s="2">
        <f>'Moving Avg'!G159</f>
        <v>1.5419880000000004</v>
      </c>
      <c r="I159" s="2">
        <f>'Moving Avg'!H159</f>
        <v>0</v>
      </c>
      <c r="J159" s="5" t="str">
        <f>OBV!F159</f>
        <v>BEARISH</v>
      </c>
      <c r="K159" s="5" t="str">
        <f>OBV!G159</f>
        <v>WEAK</v>
      </c>
      <c r="L159" s="5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1.6519999999999999</v>
      </c>
      <c r="C160" s="2">
        <f>RSI!I160</f>
        <v>57.442374067667608</v>
      </c>
      <c r="D160" s="2">
        <f>MACD!E160</f>
        <v>-1.8623236191682047E-2</v>
      </c>
      <c r="E160" s="2">
        <f>MACD!F160</f>
        <v>-1.7635039873553027E-2</v>
      </c>
      <c r="F160" s="2">
        <f>'Moving Avg'!D160</f>
        <v>1.61612</v>
      </c>
      <c r="G160" s="2">
        <f>'Moving Avg'!F160</f>
        <v>1.61002</v>
      </c>
      <c r="H160" s="2">
        <f>'Moving Avg'!G160</f>
        <v>1.5433060000000005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1.6992</v>
      </c>
      <c r="C161" s="2">
        <f>RSI!I161</f>
        <v>62.085970432775397</v>
      </c>
      <c r="D161" s="2">
        <f>MACD!E161</f>
        <v>-2.4951878767378588E-2</v>
      </c>
      <c r="E161" s="2">
        <f>MACD!F161</f>
        <v>-1.9098407652318142E-2</v>
      </c>
      <c r="F161" s="2">
        <f>'Moving Avg'!D161</f>
        <v>1.6387799999999999</v>
      </c>
      <c r="G161" s="2">
        <f>'Moving Avg'!F161</f>
        <v>1.6133300000000002</v>
      </c>
      <c r="H161" s="2">
        <f>'Moving Avg'!G161</f>
        <v>1.5465060000000006</v>
      </c>
      <c r="I161" s="2">
        <f>'Moving Avg'!H161</f>
        <v>0</v>
      </c>
      <c r="J161" s="5" t="str">
        <f>OBV!F161</f>
        <v>BULLISH</v>
      </c>
      <c r="K161" s="5" t="str">
        <f>OBV!G161</f>
        <v>STRONG</v>
      </c>
      <c r="L161" s="5" t="str">
        <f>OBV!H161</f>
        <v>CONFIRMED BULLISH</v>
      </c>
    </row>
    <row r="162" spans="1:12" ht="13.5" x14ac:dyDescent="0.25">
      <c r="A162" s="3">
        <f>RSI!A162</f>
        <v>42537</v>
      </c>
      <c r="B162" s="2">
        <f>RSI!B162</f>
        <v>1.6898</v>
      </c>
      <c r="C162" s="2">
        <f>RSI!I162</f>
        <v>60.666275791513662</v>
      </c>
      <c r="D162" s="2">
        <f>MACD!E162</f>
        <v>-2.0051506098566874E-2</v>
      </c>
      <c r="E162" s="2">
        <f>MACD!F162</f>
        <v>-1.9289027341567889E-2</v>
      </c>
      <c r="F162" s="2">
        <f>'Moving Avg'!D162</f>
        <v>1.65012</v>
      </c>
      <c r="G162" s="2">
        <f>'Moving Avg'!F162</f>
        <v>1.6185149999999999</v>
      </c>
      <c r="H162" s="2">
        <f>'Moving Avg'!G162</f>
        <v>1.5498940000000005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</row>
    <row r="163" spans="1:12" ht="13.5" x14ac:dyDescent="0.25">
      <c r="A163" s="3">
        <f>RSI!A163</f>
        <v>42538</v>
      </c>
      <c r="B163" s="2">
        <f>RSI!B163</f>
        <v>1.6898</v>
      </c>
      <c r="C163" s="2">
        <f>RSI!I163</f>
        <v>60.666275791513662</v>
      </c>
      <c r="D163" s="2">
        <f>MACD!E163</f>
        <v>-9.1529063597706184E-3</v>
      </c>
      <c r="E163" s="2">
        <f>MACD!F163</f>
        <v>-1.7261803145208435E-2</v>
      </c>
      <c r="F163" s="2">
        <f>'Moving Avg'!D163</f>
        <v>1.6671199999999999</v>
      </c>
      <c r="G163" s="2">
        <f>'Moving Avg'!F163</f>
        <v>1.6246400000000001</v>
      </c>
      <c r="H163" s="2">
        <f>'Moving Avg'!G163</f>
        <v>1.5529060000000008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1.6802999999999999</v>
      </c>
      <c r="C164" s="2">
        <f>RSI!I164</f>
        <v>59.082742373208156</v>
      </c>
      <c r="D164" s="2">
        <f>MACD!E164</f>
        <v>-5.5143691700041408E-3</v>
      </c>
      <c r="E164" s="2">
        <f>MACD!F164</f>
        <v>-1.4912316350167576E-2</v>
      </c>
      <c r="F164" s="2">
        <f>'Moving Avg'!D164</f>
        <v>1.6822200000000003</v>
      </c>
      <c r="G164" s="2">
        <f>'Moving Avg'!F164</f>
        <v>1.63029</v>
      </c>
      <c r="H164" s="2">
        <f>'Moving Avg'!G164</f>
        <v>1.5557280000000009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</row>
    <row r="165" spans="1:12" ht="13.5" x14ac:dyDescent="0.25">
      <c r="A165" s="3">
        <f>RSI!A165</f>
        <v>42542</v>
      </c>
      <c r="B165" s="2">
        <f>RSI!B165</f>
        <v>1.6614</v>
      </c>
      <c r="C165" s="2">
        <f>RSI!I165</f>
        <v>55.95356253601647</v>
      </c>
      <c r="D165" s="2">
        <f>MACD!E165</f>
        <v>-5.7700523498736001E-3</v>
      </c>
      <c r="E165" s="2">
        <f>MACD!F165</f>
        <v>-1.3083863550108781E-2</v>
      </c>
      <c r="F165" s="2">
        <f>'Moving Avg'!D165</f>
        <v>1.6841000000000002</v>
      </c>
      <c r="G165" s="2">
        <f>'Moving Avg'!F165</f>
        <v>1.6321799999999995</v>
      </c>
      <c r="H165" s="2">
        <f>'Moving Avg'!G165</f>
        <v>1.558172000000001</v>
      </c>
      <c r="I165" s="2">
        <f>'Moving Avg'!H165</f>
        <v>0</v>
      </c>
      <c r="J165" s="5" t="str">
        <f>OBV!F165</f>
        <v>BULLISH</v>
      </c>
      <c r="K165" s="5" t="str">
        <f>OBV!G165</f>
        <v>STRONG</v>
      </c>
      <c r="L165" s="5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1.6142000000000001</v>
      </c>
      <c r="C166" s="2">
        <f>RSI!I166</f>
        <v>48.977204672081363</v>
      </c>
      <c r="D166" s="2">
        <f>MACD!E166</f>
        <v>-9.9923676349580326E-3</v>
      </c>
      <c r="E166" s="2">
        <f>MACD!F166</f>
        <v>-1.2465564367078633E-2</v>
      </c>
      <c r="F166" s="2">
        <f>'Moving Avg'!D166</f>
        <v>1.6671</v>
      </c>
      <c r="G166" s="2">
        <f>'Moving Avg'!F166</f>
        <v>1.6335850000000001</v>
      </c>
      <c r="H166" s="2">
        <f>'Moving Avg'!G166</f>
        <v>1.5596720000000008</v>
      </c>
      <c r="I166" s="2">
        <f>'Moving Avg'!H166</f>
        <v>0</v>
      </c>
      <c r="J166" s="5" t="str">
        <f>OBV!F166</f>
        <v>BEARISH</v>
      </c>
      <c r="K166" s="5" t="str">
        <f>OBV!G166</f>
        <v>WEAK</v>
      </c>
      <c r="L166" s="5" t="str">
        <f>OBV!H166</f>
        <v>CONFIRMED BEARISH</v>
      </c>
    </row>
    <row r="167" spans="1:12" ht="13.5" x14ac:dyDescent="0.25">
      <c r="A167" s="3">
        <f>RSI!A167</f>
        <v>42544</v>
      </c>
      <c r="B167" s="2">
        <f>RSI!B167</f>
        <v>1.5953999999999999</v>
      </c>
      <c r="C167" s="2">
        <f>RSI!I167</f>
        <v>46.490817675300427</v>
      </c>
      <c r="D167" s="2">
        <f>MACD!E167</f>
        <v>-4.8549523439560538E-3</v>
      </c>
      <c r="E167" s="2">
        <f>MACD!F167</f>
        <v>-1.0943441962454118E-2</v>
      </c>
      <c r="F167" s="2">
        <f>'Moving Avg'!D167</f>
        <v>1.6482199999999998</v>
      </c>
      <c r="G167" s="2">
        <f>'Moving Avg'!F167</f>
        <v>1.6335850000000001</v>
      </c>
      <c r="H167" s="2">
        <f>'Moving Avg'!G167</f>
        <v>1.5615480000000008</v>
      </c>
      <c r="I167" s="2">
        <f>'Moving Avg'!H167</f>
        <v>0</v>
      </c>
      <c r="J167" s="5" t="str">
        <f>OBV!F167</f>
        <v>BEARISH</v>
      </c>
      <c r="K167" s="5" t="str">
        <f>OBV!G167</f>
        <v>WEAK</v>
      </c>
      <c r="L167" s="5" t="str">
        <f>OBV!H167</f>
        <v>CONFIRMED BEARISH</v>
      </c>
    </row>
    <row r="168" spans="1:12" ht="13.5" x14ac:dyDescent="0.25">
      <c r="A168" s="3">
        <f>RSI!A168</f>
        <v>42545</v>
      </c>
      <c r="B168" s="2">
        <f>RSI!B168</f>
        <v>1.5953999999999999</v>
      </c>
      <c r="C168" s="2">
        <f>RSI!I168</f>
        <v>46.490817675300427</v>
      </c>
      <c r="D168" s="2">
        <f>MACD!E168</f>
        <v>-4.6988013057756017E-3</v>
      </c>
      <c r="E168" s="2">
        <f>MACD!F168</f>
        <v>-9.6945138311184138E-3</v>
      </c>
      <c r="F168" s="2">
        <f>'Moving Avg'!D168</f>
        <v>1.6293399999999998</v>
      </c>
      <c r="G168" s="2">
        <f>'Moving Avg'!F168</f>
        <v>1.6345300000000003</v>
      </c>
      <c r="H168" s="2">
        <f>'Moving Avg'!G168</f>
        <v>1.5630480000000007</v>
      </c>
      <c r="I168" s="2">
        <f>'Moving Avg'!H168</f>
        <v>0</v>
      </c>
      <c r="J168" s="5" t="str">
        <f>OBV!F168</f>
        <v>BEARISH</v>
      </c>
      <c r="K168" s="5" t="str">
        <f>OBV!G168</f>
        <v>WEAK</v>
      </c>
      <c r="L168" s="5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1.5765</v>
      </c>
      <c r="C169" s="2">
        <f>RSI!I169</f>
        <v>43.892804305329129</v>
      </c>
      <c r="D169" s="2">
        <f>MACD!E169</f>
        <v>-3.0157906484460373E-3</v>
      </c>
      <c r="E169" s="2">
        <f>MACD!F169</f>
        <v>-8.3587691945839378E-3</v>
      </c>
      <c r="F169" s="2">
        <f>'Moving Avg'!D169</f>
        <v>1.6085799999999999</v>
      </c>
      <c r="G169" s="2">
        <f>'Moving Avg'!F169</f>
        <v>1.6350050000000003</v>
      </c>
      <c r="H169" s="2">
        <f>'Moving Avg'!G169</f>
        <v>1.5649200000000005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1.6236999999999999</v>
      </c>
      <c r="C170" s="2">
        <f>RSI!I170</f>
        <v>51.223566284364125</v>
      </c>
      <c r="D170" s="2">
        <f>MACD!E170</f>
        <v>2.4249247172505317E-3</v>
      </c>
      <c r="E170" s="2">
        <f>MACD!F170</f>
        <v>-6.2020304122170442E-3</v>
      </c>
      <c r="F170" s="2">
        <f>'Moving Avg'!D170</f>
        <v>1.60104</v>
      </c>
      <c r="G170" s="2">
        <f>'Moving Avg'!F170</f>
        <v>1.6368950000000004</v>
      </c>
      <c r="H170" s="2">
        <f>'Moving Avg'!G170</f>
        <v>1.5681120000000002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BULLISH DIVERGENCE</v>
      </c>
    </row>
    <row r="171" spans="1:12" ht="13.5" x14ac:dyDescent="0.25">
      <c r="A171" s="3">
        <f>RSI!A171</f>
        <v>42550</v>
      </c>
      <c r="B171" s="2">
        <f>RSI!B171</f>
        <v>1.5765</v>
      </c>
      <c r="C171" s="2">
        <f>RSI!I171</f>
        <v>44.905109758807683</v>
      </c>
      <c r="D171" s="2">
        <f>MACD!E171</f>
        <v>1.7740300861687652E-2</v>
      </c>
      <c r="E171" s="2">
        <f>MACD!F171</f>
        <v>-1.4135641574361054E-3</v>
      </c>
      <c r="F171" s="2">
        <f>'Moving Avg'!D171</f>
        <v>1.5935000000000001</v>
      </c>
      <c r="G171" s="2">
        <f>'Moving Avg'!F171</f>
        <v>1.6364249999999998</v>
      </c>
      <c r="H171" s="2">
        <f>'Moving Avg'!G171</f>
        <v>1.5707359999999999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1.5953999999999999</v>
      </c>
      <c r="C172" s="2">
        <f>RSI!I172</f>
        <v>47.687701437030462</v>
      </c>
      <c r="D172" s="2">
        <f>MACD!E172</f>
        <v>2.8089495267025422E-2</v>
      </c>
      <c r="E172" s="2">
        <f>MACD!F172</f>
        <v>4.4870477274562004E-3</v>
      </c>
      <c r="F172" s="2">
        <f>'Moving Avg'!D172</f>
        <v>1.5935000000000001</v>
      </c>
      <c r="G172" s="2">
        <f>'Moving Avg'!F172</f>
        <v>1.6335949999999997</v>
      </c>
      <c r="H172" s="2">
        <f>'Moving Avg'!G172</f>
        <v>1.5727979999999999</v>
      </c>
      <c r="I172" s="2">
        <f>'Moving Avg'!H172</f>
        <v>0</v>
      </c>
      <c r="J172" s="5" t="str">
        <f>OBV!F172</f>
        <v>BULLISH</v>
      </c>
      <c r="K172" s="5" t="str">
        <f>OBV!G172</f>
        <v>STRONG</v>
      </c>
      <c r="L172" s="5" t="str">
        <f>OBV!H172</f>
        <v>NEUTRAL</v>
      </c>
    </row>
    <row r="173" spans="1:12" ht="13.5" x14ac:dyDescent="0.25">
      <c r="A173" s="3">
        <f>RSI!A173</f>
        <v>42552</v>
      </c>
      <c r="B173" s="2">
        <f>RSI!B173</f>
        <v>1.5859000000000001</v>
      </c>
      <c r="C173" s="2">
        <f>RSI!I173</f>
        <v>46.418655902883373</v>
      </c>
      <c r="D173" s="2">
        <f>MACD!E173</f>
        <v>3.7657217433406442E-2</v>
      </c>
      <c r="E173" s="2">
        <f>MACD!F173</f>
        <v>1.1121081668646249E-2</v>
      </c>
      <c r="F173" s="2">
        <f>'Moving Avg'!D173</f>
        <v>1.5916000000000001</v>
      </c>
      <c r="G173" s="2">
        <f>'Moving Avg'!F173</f>
        <v>1.6279299999999999</v>
      </c>
      <c r="H173" s="2">
        <f>'Moving Avg'!G173</f>
        <v>1.5739199999999998</v>
      </c>
      <c r="I173" s="2">
        <f>'Moving Avg'!H173</f>
        <v>0</v>
      </c>
      <c r="J173" s="5" t="str">
        <f>OBV!F173</f>
        <v>BULLISH</v>
      </c>
      <c r="K173" s="5" t="str">
        <f>OBV!G173</f>
        <v>NEUTRAL</v>
      </c>
      <c r="L173" s="5" t="str">
        <f>OBV!H173</f>
        <v>BULLISH DIVERGENCE</v>
      </c>
    </row>
    <row r="174" spans="1:12" ht="13.5" x14ac:dyDescent="0.25">
      <c r="A174" s="3">
        <f>RSI!A174</f>
        <v>42555</v>
      </c>
      <c r="B174" s="2">
        <f>RSI!B174</f>
        <v>1.5576000000000001</v>
      </c>
      <c r="C174" s="2">
        <f>RSI!I174</f>
        <v>42.767485937857678</v>
      </c>
      <c r="D174" s="2">
        <f>MACD!E174</f>
        <v>4.6542957393580719E-2</v>
      </c>
      <c r="E174" s="2">
        <f>MACD!F174</f>
        <v>1.8205456813633142E-2</v>
      </c>
      <c r="F174" s="2">
        <f>'Moving Avg'!D174</f>
        <v>1.5878199999999998</v>
      </c>
      <c r="G174" s="2">
        <f>'Moving Avg'!F174</f>
        <v>1.6227399999999998</v>
      </c>
      <c r="H174" s="2">
        <f>'Moving Avg'!G174</f>
        <v>1.5750399999999993</v>
      </c>
      <c r="I174" s="2">
        <f>'Moving Avg'!H174</f>
        <v>0</v>
      </c>
      <c r="J174" s="5" t="str">
        <f>OBV!F174</f>
        <v>BULLISH</v>
      </c>
      <c r="K174" s="5" t="str">
        <f>OBV!G174</f>
        <v>STRONG</v>
      </c>
      <c r="L174" s="5" t="str">
        <f>OBV!H174</f>
        <v>BULLISH DIVERGENCE</v>
      </c>
    </row>
    <row r="175" spans="1:12" ht="13.5" x14ac:dyDescent="0.25">
      <c r="A175" s="3">
        <f>RSI!A175</f>
        <v>42559</v>
      </c>
      <c r="B175" s="2">
        <f>RSI!B175</f>
        <v>1.5765</v>
      </c>
      <c r="C175" s="2">
        <f>RSI!I175</f>
        <v>45.8318712654481</v>
      </c>
      <c r="D175" s="2">
        <f>MACD!E175</f>
        <v>5.0064913688377288E-2</v>
      </c>
      <c r="E175" s="2">
        <f>MACD!F175</f>
        <v>2.4577348188581975E-2</v>
      </c>
      <c r="F175" s="2">
        <f>'Moving Avg'!D175</f>
        <v>1.5783799999999999</v>
      </c>
      <c r="G175" s="2">
        <f>'Moving Avg'!F175</f>
        <v>1.6199100000000002</v>
      </c>
      <c r="H175" s="2">
        <f>'Moving Avg'!G175</f>
        <v>1.5780379999999994</v>
      </c>
      <c r="I175" s="2">
        <f>'Moving Avg'!H175</f>
        <v>0</v>
      </c>
      <c r="J175" s="5" t="str">
        <f>OBV!F175</f>
        <v>BEARISH</v>
      </c>
      <c r="K175" s="5" t="str">
        <f>OBV!G175</f>
        <v>WEAK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1.5576000000000001</v>
      </c>
      <c r="C176" s="2">
        <f>RSI!I176</f>
        <v>43.333217011155696</v>
      </c>
      <c r="D176" s="2">
        <f>MACD!E176</f>
        <v>4.7359723734860193E-2</v>
      </c>
      <c r="E176" s="2">
        <f>MACD!F176</f>
        <v>2.9133823297837622E-2</v>
      </c>
      <c r="F176" s="2">
        <f>'Moving Avg'!D176</f>
        <v>1.5746</v>
      </c>
      <c r="G176" s="2">
        <f>'Moving Avg'!F176</f>
        <v>1.618495</v>
      </c>
      <c r="H176" s="2">
        <f>'Moving Avg'!G176</f>
        <v>1.580657999999999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1.5482</v>
      </c>
      <c r="C177" s="2">
        <f>RSI!I177</f>
        <v>42.10376868447014</v>
      </c>
      <c r="D177" s="2">
        <f>MACD!E177</f>
        <v>4.3149563814186109E-2</v>
      </c>
      <c r="E177" s="2">
        <f>MACD!F177</f>
        <v>3.1936971401107322E-2</v>
      </c>
      <c r="F177" s="2">
        <f>'Moving Avg'!D177</f>
        <v>1.5651600000000001</v>
      </c>
      <c r="G177" s="2">
        <f>'Moving Avg'!F177</f>
        <v>1.6142500000000002</v>
      </c>
      <c r="H177" s="2">
        <f>'Moving Avg'!G177</f>
        <v>1.5832779999999991</v>
      </c>
      <c r="I177" s="2">
        <f>'Moving Avg'!H177</f>
        <v>0</v>
      </c>
      <c r="J177" s="5" t="str">
        <f>OBV!F177</f>
        <v>BEARISH</v>
      </c>
      <c r="K177" s="5" t="str">
        <f>OBV!G177</f>
        <v>WEAK</v>
      </c>
      <c r="L177" s="5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1.5387</v>
      </c>
      <c r="C178" s="2">
        <f>RSI!I178</f>
        <v>40.84257186920383</v>
      </c>
      <c r="D178" s="2">
        <f>MACD!E178</f>
        <v>4.0600867992413692E-2</v>
      </c>
      <c r="E178" s="2">
        <f>MACD!F178</f>
        <v>3.3669750719368598E-2</v>
      </c>
      <c r="F178" s="2">
        <f>'Moving Avg'!D178</f>
        <v>1.5557200000000002</v>
      </c>
      <c r="G178" s="2">
        <f>'Moving Avg'!F178</f>
        <v>1.6109449999999998</v>
      </c>
      <c r="H178" s="2">
        <f>'Moving Avg'!G178</f>
        <v>1.5858959999999991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42565</v>
      </c>
      <c r="B179" s="2">
        <f>RSI!B179</f>
        <v>1.5482</v>
      </c>
      <c r="C179" s="2">
        <f>RSI!I179</f>
        <v>42.691275608115482</v>
      </c>
      <c r="D179" s="2">
        <f>MACD!E179</f>
        <v>3.5176096417037561E-2</v>
      </c>
      <c r="E179" s="2">
        <f>MACD!F179</f>
        <v>3.3971019858902392E-2</v>
      </c>
      <c r="F179" s="2">
        <f>'Moving Avg'!D179</f>
        <v>1.5538399999999999</v>
      </c>
      <c r="G179" s="2">
        <f>'Moving Avg'!F179</f>
        <v>1.6081150000000002</v>
      </c>
      <c r="H179" s="2">
        <f>'Moving Avg'!G179</f>
        <v>1.5888919999999993</v>
      </c>
      <c r="I179" s="2">
        <f>'Moving Avg'!H179</f>
        <v>0</v>
      </c>
      <c r="J179" s="5" t="str">
        <f>OBV!F179</f>
        <v>BULLISH</v>
      </c>
      <c r="K179" s="5" t="str">
        <f>OBV!G179</f>
        <v>NEUTRAL</v>
      </c>
      <c r="L179" s="5" t="str">
        <f>OBV!H179</f>
        <v>BULLISH DIVERGENCE</v>
      </c>
    </row>
    <row r="180" spans="1:12" ht="13.5" x14ac:dyDescent="0.25">
      <c r="A180" s="3">
        <f>RSI!A180</f>
        <v>42566</v>
      </c>
      <c r="B180" s="2">
        <f>RSI!B180</f>
        <v>1.5198</v>
      </c>
      <c r="C180" s="2">
        <f>RSI!I180</f>
        <v>38.788770609737682</v>
      </c>
      <c r="D180" s="2">
        <f>MACD!E180</f>
        <v>4.0212801348956217E-2</v>
      </c>
      <c r="E180" s="2">
        <f>MACD!F180</f>
        <v>3.521937615691316E-2</v>
      </c>
      <c r="F180" s="2">
        <f>'Moving Avg'!D180</f>
        <v>1.5425</v>
      </c>
      <c r="G180" s="2">
        <f>'Moving Avg'!F180</f>
        <v>1.6015050000000002</v>
      </c>
      <c r="H180" s="2">
        <f>'Moving Avg'!G180</f>
        <v>1.5905699999999989</v>
      </c>
      <c r="I180" s="2">
        <f>'Moving Avg'!H180</f>
        <v>0</v>
      </c>
      <c r="J180" s="5" t="str">
        <f>OBV!F180</f>
        <v>BEARISH</v>
      </c>
      <c r="K180" s="5" t="str">
        <f>OBV!G180</f>
        <v>WEAK</v>
      </c>
      <c r="L180" s="5" t="str">
        <f>OBV!H180</f>
        <v>CONFIRMED BEARISH</v>
      </c>
    </row>
    <row r="181" spans="1:12" ht="13.5" x14ac:dyDescent="0.25">
      <c r="A181" s="3">
        <f>RSI!A181</f>
        <v>42569</v>
      </c>
      <c r="B181" s="2">
        <f>RSI!B181</f>
        <v>1.5104</v>
      </c>
      <c r="C181" s="2">
        <f>RSI!I181</f>
        <v>37.564776459959027</v>
      </c>
      <c r="D181" s="2">
        <f>MACD!E181</f>
        <v>3.8319475567992534E-2</v>
      </c>
      <c r="E181" s="2">
        <f>MACD!F181</f>
        <v>3.5839396039129036E-2</v>
      </c>
      <c r="F181" s="2">
        <f>'Moving Avg'!D181</f>
        <v>1.5330599999999999</v>
      </c>
      <c r="G181" s="2">
        <f>'Moving Avg'!F181</f>
        <v>1.5920650000000001</v>
      </c>
      <c r="H181" s="2">
        <f>'Moving Avg'!G181</f>
        <v>1.5926219999999993</v>
      </c>
      <c r="I181" s="2">
        <f>'Moving Avg'!H181</f>
        <v>0</v>
      </c>
      <c r="J181" s="5" t="str">
        <f>OBV!F181</f>
        <v>BEARISH</v>
      </c>
      <c r="K181" s="5" t="str">
        <f>OBV!G181</f>
        <v>WEAK</v>
      </c>
      <c r="L181" s="5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1.5104</v>
      </c>
      <c r="C182" s="2">
        <f>RSI!I182</f>
        <v>37.564776459959027</v>
      </c>
      <c r="D182" s="2">
        <f>MACD!E182</f>
        <v>4.0060380149083752E-2</v>
      </c>
      <c r="E182" s="2">
        <f>MACD!F182</f>
        <v>3.6683592861119982E-2</v>
      </c>
      <c r="F182" s="2">
        <f>'Moving Avg'!D182</f>
        <v>1.5254999999999999</v>
      </c>
      <c r="G182" s="2">
        <f>'Moving Avg'!F182</f>
        <v>1.5830949999999999</v>
      </c>
      <c r="H182" s="2">
        <f>'Moving Avg'!G182</f>
        <v>1.5941119999999995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CONFIRMED BEARISH</v>
      </c>
    </row>
    <row r="183" spans="1:12" ht="13.5" x14ac:dyDescent="0.25">
      <c r="A183" s="3">
        <f>RSI!A183</f>
        <v>42571</v>
      </c>
      <c r="B183" s="2">
        <f>RSI!B183</f>
        <v>1.4915</v>
      </c>
      <c r="C183" s="2">
        <f>RSI!I183</f>
        <v>34.99010460731715</v>
      </c>
      <c r="D183" s="2">
        <f>MACD!E183</f>
        <v>4.1874930688125866E-2</v>
      </c>
      <c r="E183" s="2">
        <f>MACD!F183</f>
        <v>3.7721860426521162E-2</v>
      </c>
      <c r="F183" s="2">
        <f>'Moving Avg'!D183</f>
        <v>1.51606</v>
      </c>
      <c r="G183" s="2">
        <f>'Moving Avg'!F183</f>
        <v>1.57318</v>
      </c>
      <c r="H183" s="2">
        <f>'Moving Avg'!G183</f>
        <v>1.5954099999999993</v>
      </c>
      <c r="I183" s="2">
        <f>'Moving Avg'!H183</f>
        <v>0</v>
      </c>
      <c r="J183" s="5" t="str">
        <f>OBV!F183</f>
        <v>BEARISH</v>
      </c>
      <c r="K183" s="5" t="str">
        <f>OBV!G183</f>
        <v>WEAK</v>
      </c>
      <c r="L183" s="5" t="str">
        <f>OBV!H183</f>
        <v>CONFIRMED BEARISH</v>
      </c>
    </row>
    <row r="184" spans="1:12" ht="13.5" x14ac:dyDescent="0.25">
      <c r="A184" s="3">
        <f>RSI!A184</f>
        <v>42572</v>
      </c>
      <c r="B184" s="2">
        <f>RSI!B184</f>
        <v>1.4725999999999999</v>
      </c>
      <c r="C184" s="2">
        <f>RSI!I184</f>
        <v>32.584950928884112</v>
      </c>
      <c r="D184" s="2">
        <f>MACD!E184</f>
        <v>4.0941317227966456E-2</v>
      </c>
      <c r="E184" s="2">
        <f>MACD!F184</f>
        <v>3.8365751786810225E-2</v>
      </c>
      <c r="F184" s="2">
        <f>'Moving Avg'!D184</f>
        <v>1.5009399999999999</v>
      </c>
      <c r="G184" s="2">
        <f>'Moving Avg'!F184</f>
        <v>1.5627949999999999</v>
      </c>
      <c r="H184" s="2">
        <f>'Moving Avg'!G184</f>
        <v>1.5955799999999996</v>
      </c>
      <c r="I184" s="2">
        <f>'Moving Avg'!H184</f>
        <v>0</v>
      </c>
      <c r="J184" s="5" t="str">
        <f>OBV!F184</f>
        <v>BEARISH</v>
      </c>
      <c r="K184" s="5" t="str">
        <f>OBV!G184</f>
        <v>WEAK</v>
      </c>
      <c r="L184" s="5" t="str">
        <f>OBV!H184</f>
        <v>CONFIRMED BEARISH</v>
      </c>
    </row>
    <row r="185" spans="1:12" ht="13.5" x14ac:dyDescent="0.25">
      <c r="A185" s="3">
        <f>RSI!A185</f>
        <v>42573</v>
      </c>
      <c r="B185" s="2">
        <f>RSI!B185</f>
        <v>1.4725999999999999</v>
      </c>
      <c r="C185" s="2">
        <f>RSI!I185</f>
        <v>32.584950928884112</v>
      </c>
      <c r="D185" s="2">
        <f>MACD!E185</f>
        <v>4.3619639249460107E-2</v>
      </c>
      <c r="E185" s="2">
        <f>MACD!F185</f>
        <v>3.9416529279340203E-2</v>
      </c>
      <c r="F185" s="2">
        <f>'Moving Avg'!D185</f>
        <v>1.4914999999999998</v>
      </c>
      <c r="G185" s="2">
        <f>'Moving Avg'!F185</f>
        <v>1.553355</v>
      </c>
      <c r="H185" s="2">
        <f>'Moving Avg'!G185</f>
        <v>1.5940599999999998</v>
      </c>
      <c r="I185" s="2">
        <f>'Moving Avg'!H185</f>
        <v>0</v>
      </c>
      <c r="J185" s="5" t="str">
        <f>OBV!F185</f>
        <v>BEARISH</v>
      </c>
      <c r="K185" s="5" t="str">
        <f>OBV!G185</f>
        <v>WEAK</v>
      </c>
      <c r="L185" s="5" t="str">
        <f>OBV!H185</f>
        <v>CONFIRMED BEARISH</v>
      </c>
    </row>
    <row r="186" spans="1:12" ht="13.5" x14ac:dyDescent="0.25">
      <c r="A186" s="3">
        <f>RSI!A186</f>
        <v>42577</v>
      </c>
      <c r="B186" s="2">
        <f>RSI!B186</f>
        <v>1.4349000000000001</v>
      </c>
      <c r="C186" s="2">
        <f>RSI!I186</f>
        <v>28.114273208229093</v>
      </c>
      <c r="D186" s="2">
        <f>MACD!E186</f>
        <v>4.6289895656619562E-2</v>
      </c>
      <c r="E186" s="2">
        <f>MACD!F186</f>
        <v>4.0791202554796083E-2</v>
      </c>
      <c r="F186" s="2">
        <f>'Moving Avg'!D186</f>
        <v>1.4763999999999999</v>
      </c>
      <c r="G186" s="2">
        <f>'Moving Avg'!F186</f>
        <v>1.5443900000000002</v>
      </c>
      <c r="H186" s="2">
        <f>'Moving Avg'!G186</f>
        <v>1.590848</v>
      </c>
      <c r="I186" s="2">
        <f>'Moving Avg'!H186</f>
        <v>0</v>
      </c>
      <c r="J186" s="5" t="str">
        <f>OBV!F186</f>
        <v>BEARISH</v>
      </c>
      <c r="K186" s="5" t="str">
        <f>OBV!G186</f>
        <v>WEAK</v>
      </c>
      <c r="L186" s="5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1.4254</v>
      </c>
      <c r="C187" s="2">
        <f>RSI!I187</f>
        <v>27.105080884189277</v>
      </c>
      <c r="D187" s="2">
        <f>MACD!E187</f>
        <v>4.8510297164717553E-2</v>
      </c>
      <c r="E187" s="2">
        <f>MACD!F187</f>
        <v>4.233502147678038E-2</v>
      </c>
      <c r="F187" s="2">
        <f>'Moving Avg'!D187</f>
        <v>1.4594</v>
      </c>
      <c r="G187" s="2">
        <f>'Moving Avg'!F187</f>
        <v>1.53589</v>
      </c>
      <c r="H187" s="2">
        <f>'Moving Avg'!G187</f>
        <v>1.5874459999999999</v>
      </c>
      <c r="I187" s="2">
        <f>'Moving Avg'!H187</f>
        <v>0</v>
      </c>
      <c r="J187" s="5" t="str">
        <f>OBV!F187</f>
        <v>BEARISH</v>
      </c>
      <c r="K187" s="5" t="str">
        <f>OBV!G187</f>
        <v>WEAK</v>
      </c>
      <c r="L187" s="5" t="str">
        <f>OBV!H187</f>
        <v>CONFIRMED BEARISH</v>
      </c>
    </row>
    <row r="188" spans="1:12" ht="13.5" x14ac:dyDescent="0.25">
      <c r="A188" s="3">
        <f>RSI!A188</f>
        <v>42579</v>
      </c>
      <c r="B188" s="2">
        <f>RSI!B188</f>
        <v>1.4159999999999999</v>
      </c>
      <c r="C188" s="2">
        <f>RSI!I188</f>
        <v>26.106496871249107</v>
      </c>
      <c r="D188" s="2">
        <f>MACD!E188</f>
        <v>5.0331292110780357E-2</v>
      </c>
      <c r="E188" s="2">
        <f>MACD!F188</f>
        <v>4.3934275603580375E-2</v>
      </c>
      <c r="F188" s="2">
        <f>'Moving Avg'!D188</f>
        <v>1.4442999999999997</v>
      </c>
      <c r="G188" s="2">
        <f>'Moving Avg'!F188</f>
        <v>1.5269200000000001</v>
      </c>
      <c r="H188" s="2">
        <f>'Moving Avg'!G188</f>
        <v>1.5836679999999999</v>
      </c>
      <c r="I188" s="2">
        <f>'Moving Avg'!H188</f>
        <v>0</v>
      </c>
      <c r="J188" s="5" t="str">
        <f>OBV!F188</f>
        <v>BEARISH</v>
      </c>
      <c r="K188" s="5" t="str">
        <f>OBV!G188</f>
        <v>WEAK</v>
      </c>
      <c r="L188" s="5" t="str">
        <f>OBV!H188</f>
        <v>CONFIRMED BEARISH</v>
      </c>
    </row>
    <row r="189" spans="1:12" ht="13.5" x14ac:dyDescent="0.25">
      <c r="A189" s="3">
        <f>RSI!A189</f>
        <v>42580</v>
      </c>
      <c r="B189" s="2">
        <f>RSI!B189</f>
        <v>1.3782000000000001</v>
      </c>
      <c r="C189" s="2">
        <f>RSI!I189</f>
        <v>22.514436604041961</v>
      </c>
      <c r="D189" s="2">
        <f>MACD!E189</f>
        <v>5.6844250634210836E-2</v>
      </c>
      <c r="E189" s="2">
        <f>MACD!F189</f>
        <v>4.6516270609706471E-2</v>
      </c>
      <c r="F189" s="2">
        <f>'Moving Avg'!D189</f>
        <v>1.4254199999999997</v>
      </c>
      <c r="G189" s="2">
        <f>'Moving Avg'!F189</f>
        <v>1.5170049999999997</v>
      </c>
      <c r="H189" s="2">
        <f>'Moving Avg'!G189</f>
        <v>1.5795100000000002</v>
      </c>
      <c r="I189" s="2">
        <f>'Moving Avg'!H189</f>
        <v>0</v>
      </c>
      <c r="J189" s="5" t="str">
        <f>OBV!F189</f>
        <v>BEARISH</v>
      </c>
      <c r="K189" s="5" t="str">
        <f>OBV!G189</f>
        <v>WEAK</v>
      </c>
      <c r="L189" s="5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1.3876999999999999</v>
      </c>
      <c r="C190" s="2">
        <f>RSI!I190</f>
        <v>25.296410027724903</v>
      </c>
      <c r="D190" s="2">
        <f>MACD!E190</f>
        <v>5.8163585652463379E-2</v>
      </c>
      <c r="E190" s="2">
        <f>MACD!F190</f>
        <v>4.884573361825785E-2</v>
      </c>
      <c r="F190" s="2">
        <f>'Moving Avg'!D190</f>
        <v>1.4084400000000001</v>
      </c>
      <c r="G190" s="2">
        <f>'Moving Avg'!F190</f>
        <v>1.5052049999999997</v>
      </c>
      <c r="H190" s="2">
        <f>'Moving Avg'!G190</f>
        <v>1.5746040000000001</v>
      </c>
      <c r="I190" s="2">
        <f>'Moving Avg'!H190</f>
        <v>0</v>
      </c>
      <c r="J190" s="5" t="str">
        <f>OBV!F190</f>
        <v>BEARISH</v>
      </c>
      <c r="K190" s="5" t="str">
        <f>OBV!G190</f>
        <v>WEAK</v>
      </c>
      <c r="L190" s="5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1.3971</v>
      </c>
      <c r="C191" s="2">
        <f>RSI!I191</f>
        <v>28.049100264343295</v>
      </c>
      <c r="D191" s="2">
        <f>MACD!E191</f>
        <v>5.7897382767590377E-2</v>
      </c>
      <c r="E191" s="2">
        <f>MACD!F191</f>
        <v>5.0656063448124358E-2</v>
      </c>
      <c r="F191" s="2">
        <f>'Moving Avg'!D191</f>
        <v>1.4008799999999999</v>
      </c>
      <c r="G191" s="2">
        <f>'Moving Avg'!F191</f>
        <v>1.4962349999999998</v>
      </c>
      <c r="H191" s="2">
        <f>'Moving Avg'!G191</f>
        <v>1.5698860000000001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1.3876999999999999</v>
      </c>
      <c r="C192" s="2">
        <f>RSI!I192</f>
        <v>26.978521325033</v>
      </c>
      <c r="D192" s="2">
        <f>MACD!E192</f>
        <v>5.9016484407446557E-2</v>
      </c>
      <c r="E192" s="2">
        <f>MACD!F192</f>
        <v>5.2328147639988797E-2</v>
      </c>
      <c r="F192" s="2">
        <f>'Moving Avg'!D192</f>
        <v>1.3933399999999998</v>
      </c>
      <c r="G192" s="2">
        <f>'Moving Avg'!F192</f>
        <v>1.4858499999999997</v>
      </c>
      <c r="H192" s="2">
        <f>'Moving Avg'!G192</f>
        <v>1.5659179999999997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1.3593999999999999</v>
      </c>
      <c r="C193" s="2">
        <f>RSI!I193</f>
        <v>24.007596217135529</v>
      </c>
      <c r="D193" s="2">
        <f>MACD!E193</f>
        <v>5.9807615499556599E-2</v>
      </c>
      <c r="E193" s="2">
        <f>MACD!F193</f>
        <v>5.382404121190236E-2</v>
      </c>
      <c r="F193" s="2">
        <f>'Moving Avg'!D193</f>
        <v>1.38202</v>
      </c>
      <c r="G193" s="2">
        <f>'Moving Avg'!F193</f>
        <v>1.4745250000000001</v>
      </c>
      <c r="H193" s="2">
        <f>'Moving Avg'!G193</f>
        <v>1.5617599999999996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1.3876999999999999</v>
      </c>
      <c r="C194" s="2">
        <f>RSI!I194</f>
        <v>32.064281808780819</v>
      </c>
      <c r="D194" s="2">
        <f>MACD!E194</f>
        <v>5.6247303785402991E-2</v>
      </c>
      <c r="E194" s="2">
        <f>MACD!F194</f>
        <v>5.4308693726602492E-2</v>
      </c>
      <c r="F194" s="2">
        <f>'Moving Avg'!D194</f>
        <v>1.3839199999999998</v>
      </c>
      <c r="G194" s="2">
        <f>'Moving Avg'!F194</f>
        <v>1.4660299999999999</v>
      </c>
      <c r="H194" s="2">
        <f>'Moving Avg'!G194</f>
        <v>1.5581679999999993</v>
      </c>
      <c r="I194" s="2">
        <f>'Moving Avg'!H194</f>
        <v>0</v>
      </c>
      <c r="J194" s="5" t="str">
        <f>OBV!F194</f>
        <v>BULLISH</v>
      </c>
      <c r="K194" s="5" t="str">
        <f>OBV!G194</f>
        <v>NEUTRAL</v>
      </c>
      <c r="L194" s="5" t="str">
        <f>OBV!H194</f>
        <v>CONFIRMED BULLISH</v>
      </c>
    </row>
    <row r="195" spans="1:12" ht="13.5" x14ac:dyDescent="0.25">
      <c r="A195" s="3">
        <f>RSI!A195</f>
        <v>42590</v>
      </c>
      <c r="B195" s="2">
        <f>RSI!B195</f>
        <v>1.3688</v>
      </c>
      <c r="C195" s="2">
        <f>RSI!I195</f>
        <v>29.792565050230451</v>
      </c>
      <c r="D195" s="2">
        <f>MACD!E195</f>
        <v>5.5184412228326263E-2</v>
      </c>
      <c r="E195" s="2">
        <f>MACD!F195</f>
        <v>5.4483837426947249E-2</v>
      </c>
      <c r="F195" s="2">
        <f>'Moving Avg'!D195</f>
        <v>1.3801399999999999</v>
      </c>
      <c r="G195" s="2">
        <f>'Moving Avg'!F195</f>
        <v>1.4556449999999999</v>
      </c>
      <c r="H195" s="2">
        <f>'Moving Avg'!G195</f>
        <v>1.5530719999999991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BULLISH DIVERGENCE</v>
      </c>
    </row>
    <row r="196" spans="1:12" ht="13.5" x14ac:dyDescent="0.25">
      <c r="A196" s="3">
        <f>RSI!A196</f>
        <v>42591</v>
      </c>
      <c r="B196" s="2">
        <f>RSI!B196</f>
        <v>1.3405</v>
      </c>
      <c r="C196" s="2">
        <f>RSI!I196</f>
        <v>26.73786415478321</v>
      </c>
      <c r="D196" s="2">
        <f>MACD!E196</f>
        <v>5.1201982521462019E-2</v>
      </c>
      <c r="E196" s="2">
        <f>MACD!F196</f>
        <v>5.3827466445850208E-2</v>
      </c>
      <c r="F196" s="2">
        <f>'Moving Avg'!D196</f>
        <v>1.3688199999999999</v>
      </c>
      <c r="G196" s="2">
        <f>'Moving Avg'!F196</f>
        <v>1.4447899999999998</v>
      </c>
      <c r="H196" s="2">
        <f>'Moving Avg'!G196</f>
        <v>1.5481599999999995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</row>
    <row r="197" spans="1:12" ht="13.5" x14ac:dyDescent="0.25">
      <c r="A197" s="3">
        <f>RSI!A197</f>
        <v>42592</v>
      </c>
      <c r="B197" s="2">
        <f>RSI!B197</f>
        <v>1.3122</v>
      </c>
      <c r="C197" s="2">
        <f>RSI!I197</f>
        <v>24.079067390844401</v>
      </c>
      <c r="D197" s="2">
        <f>MACD!E197</f>
        <v>4.9208888220967584E-2</v>
      </c>
      <c r="E197" s="2">
        <f>MACD!F197</f>
        <v>5.2903750800873686E-2</v>
      </c>
      <c r="F197" s="2">
        <f>'Moving Avg'!D197</f>
        <v>1.35372</v>
      </c>
      <c r="G197" s="2">
        <f>'Moving Avg'!F197</f>
        <v>1.4329899999999998</v>
      </c>
      <c r="H197" s="2">
        <f>'Moving Avg'!G197</f>
        <v>1.5424959999999999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CONFIRMED BEARISH</v>
      </c>
    </row>
    <row r="198" spans="1:12" ht="13.5" x14ac:dyDescent="0.25">
      <c r="A198" s="3">
        <f>RSI!A198</f>
        <v>42593</v>
      </c>
      <c r="B198" s="2">
        <f>RSI!B198</f>
        <v>1.3027</v>
      </c>
      <c r="C198" s="2">
        <f>RSI!I198</f>
        <v>23.24349939814077</v>
      </c>
      <c r="D198" s="2">
        <f>MACD!E198</f>
        <v>4.7634140398973734E-2</v>
      </c>
      <c r="E198" s="2">
        <f>MACD!F198</f>
        <v>5.18498287204937E-2</v>
      </c>
      <c r="F198" s="2">
        <f>'Moving Avg'!D198</f>
        <v>1.3423799999999999</v>
      </c>
      <c r="G198" s="2">
        <f>'Moving Avg'!F198</f>
        <v>1.4211900000000002</v>
      </c>
      <c r="H198" s="2">
        <f>'Moving Avg'!G198</f>
        <v>1.5370199999999996</v>
      </c>
      <c r="I198" s="2">
        <f>'Moving Avg'!H198</f>
        <v>0</v>
      </c>
      <c r="J198" s="5" t="str">
        <f>OBV!F198</f>
        <v>BEARISH</v>
      </c>
      <c r="K198" s="5" t="str">
        <f>OBV!G198</f>
        <v>WEAK</v>
      </c>
      <c r="L198" s="5" t="str">
        <f>OBV!H198</f>
        <v>CONFIRMED BEARISH</v>
      </c>
    </row>
    <row r="199" spans="1:12" ht="13.5" x14ac:dyDescent="0.25">
      <c r="A199" s="3">
        <f>RSI!A199</f>
        <v>42594</v>
      </c>
      <c r="B199" s="2">
        <f>RSI!B199</f>
        <v>1.3027</v>
      </c>
      <c r="C199" s="2">
        <f>RSI!I199</f>
        <v>23.24349939814077</v>
      </c>
      <c r="D199" s="2">
        <f>MACD!E199</f>
        <v>4.1333307884317882E-2</v>
      </c>
      <c r="E199" s="2">
        <f>MACD!F199</f>
        <v>4.9746524553258543E-2</v>
      </c>
      <c r="F199" s="2">
        <f>'Moving Avg'!D199</f>
        <v>1.3253799999999998</v>
      </c>
      <c r="G199" s="2">
        <f>'Moving Avg'!F199</f>
        <v>1.4089150000000001</v>
      </c>
      <c r="H199" s="2">
        <f>'Moving Avg'!G199</f>
        <v>1.5317339999999999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CONFIRMED BEARISH</v>
      </c>
    </row>
    <row r="200" spans="1:12" ht="13.5" x14ac:dyDescent="0.25">
      <c r="A200" s="3">
        <f>RSI!A200</f>
        <v>42597</v>
      </c>
      <c r="B200" s="2">
        <f>RSI!B200</f>
        <v>1.2932999999999999</v>
      </c>
      <c r="C200" s="2">
        <f>RSI!I200</f>
        <v>22.353358941040383</v>
      </c>
      <c r="D200" s="2">
        <f>MACD!E200</f>
        <v>3.8943956963897408E-2</v>
      </c>
      <c r="E200" s="2">
        <f>MACD!F200</f>
        <v>4.7586011035386316E-2</v>
      </c>
      <c r="F200" s="2">
        <f>'Moving Avg'!D200</f>
        <v>1.3102799999999999</v>
      </c>
      <c r="G200" s="2">
        <f>'Moving Avg'!F200</f>
        <v>1.3975900000000001</v>
      </c>
      <c r="H200" s="2">
        <f>'Moving Avg'!G200</f>
        <v>1.5258820000000002</v>
      </c>
      <c r="I200" s="2">
        <f>'Moving Avg'!H200</f>
        <v>0</v>
      </c>
      <c r="J200" s="5" t="str">
        <f>OBV!F200</f>
        <v>BEARISH</v>
      </c>
      <c r="K200" s="5" t="str">
        <f>OBV!G200</f>
        <v>WEAK</v>
      </c>
      <c r="L200" s="5" t="str">
        <f>OBV!H200</f>
        <v>CONFIRMED BEARISH</v>
      </c>
    </row>
    <row r="201" spans="1:12" ht="13.5" x14ac:dyDescent="0.25">
      <c r="A201" s="3">
        <f>RSI!A201</f>
        <v>42598</v>
      </c>
      <c r="B201" s="2">
        <f>RSI!B201</f>
        <v>1.3499000000000001</v>
      </c>
      <c r="C201" s="2">
        <f>RSI!I201</f>
        <v>37.799618723506406</v>
      </c>
      <c r="D201" s="2">
        <f>MACD!E201</f>
        <v>3.4957497331500775E-2</v>
      </c>
      <c r="E201" s="2">
        <f>MACD!F201</f>
        <v>4.5060308294609212E-2</v>
      </c>
      <c r="F201" s="2">
        <f>'Moving Avg'!D201</f>
        <v>1.31216</v>
      </c>
      <c r="G201" s="2">
        <f>'Moving Avg'!F201</f>
        <v>1.3895650000000002</v>
      </c>
      <c r="H201" s="2">
        <f>'Moving Avg'!G201</f>
        <v>1.5211619999999999</v>
      </c>
      <c r="I201" s="2">
        <f>'Moving Avg'!H201</f>
        <v>1.6602430000000001</v>
      </c>
      <c r="J201" s="5" t="str">
        <f>OBV!F201</f>
        <v>BEARISH</v>
      </c>
      <c r="K201" s="5" t="str">
        <f>OBV!G201</f>
        <v>NEUTRAL</v>
      </c>
      <c r="L201" s="5" t="str">
        <f>OBV!H201</f>
        <v>BEARISH DIVERGENCE</v>
      </c>
    </row>
    <row r="202" spans="1:12" ht="13.5" x14ac:dyDescent="0.25">
      <c r="A202" s="3">
        <f>RSI!A202</f>
        <v>42599</v>
      </c>
      <c r="B202" s="2">
        <f>RSI!B202</f>
        <v>1.4254</v>
      </c>
      <c r="C202" s="2">
        <f>RSI!I202</f>
        <v>51.624002916703269</v>
      </c>
      <c r="D202" s="2">
        <f>MACD!E202</f>
        <v>2.4934972008893608E-2</v>
      </c>
      <c r="E202" s="2">
        <f>MACD!F202</f>
        <v>4.1035241037466093E-2</v>
      </c>
      <c r="F202" s="2">
        <f>'Moving Avg'!D202</f>
        <v>1.3348</v>
      </c>
      <c r="G202" s="2">
        <f>'Moving Avg'!F202</f>
        <v>1.3853150000000001</v>
      </c>
      <c r="H202" s="2">
        <f>'Moving Avg'!G202</f>
        <v>1.5166300000000001</v>
      </c>
      <c r="I202" s="2">
        <f>'Moving Avg'!H202</f>
        <v>1.657046</v>
      </c>
      <c r="J202" s="5" t="str">
        <f>OBV!F202</f>
        <v>BULLISH</v>
      </c>
      <c r="K202" s="5" t="str">
        <f>OBV!G202</f>
        <v>STRONG</v>
      </c>
      <c r="L202" s="5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1.4442999999999999</v>
      </c>
      <c r="C203" s="2">
        <f>RSI!I203</f>
        <v>54.35870631121108</v>
      </c>
      <c r="D203" s="2">
        <f>MACD!E203</f>
        <v>1.061493112070977E-2</v>
      </c>
      <c r="E203" s="2">
        <f>MACD!F203</f>
        <v>3.495117905411483E-2</v>
      </c>
      <c r="F203" s="2">
        <f>'Moving Avg'!D203</f>
        <v>1.3631199999999999</v>
      </c>
      <c r="G203" s="2">
        <f>'Moving Avg'!F203</f>
        <v>1.3829549999999999</v>
      </c>
      <c r="H203" s="2">
        <f>'Moving Avg'!G203</f>
        <v>1.5115320000000005</v>
      </c>
      <c r="I203" s="2">
        <f>'Moving Avg'!H203</f>
        <v>1.654272</v>
      </c>
      <c r="J203" s="5" t="str">
        <f>OBV!F203</f>
        <v>BULLISH</v>
      </c>
      <c r="K203" s="5" t="str">
        <f>OBV!G203</f>
        <v>STRONG</v>
      </c>
      <c r="L203" s="5" t="str">
        <f>OBV!H203</f>
        <v>CONFIRMED BULLISH</v>
      </c>
    </row>
    <row r="204" spans="1:12" ht="13.5" x14ac:dyDescent="0.25">
      <c r="A204" s="3">
        <f>RSI!A204</f>
        <v>42601</v>
      </c>
      <c r="B204" s="2">
        <f>RSI!B204</f>
        <v>1.4349000000000001</v>
      </c>
      <c r="C204" s="2">
        <f>RSI!I204</f>
        <v>52.761188878189515</v>
      </c>
      <c r="D204" s="2">
        <f>MACD!E204</f>
        <v>3.3571790730362316E-3</v>
      </c>
      <c r="E204" s="2">
        <f>MACD!F204</f>
        <v>2.8632379057899112E-2</v>
      </c>
      <c r="F204" s="2">
        <f>'Moving Avg'!D204</f>
        <v>1.3895599999999999</v>
      </c>
      <c r="G204" s="2">
        <f>'Moving Avg'!F204</f>
        <v>1.38107</v>
      </c>
      <c r="H204" s="2">
        <f>'Moving Avg'!G204</f>
        <v>1.5070020000000006</v>
      </c>
      <c r="I204" s="2">
        <f>'Moving Avg'!H204</f>
        <v>1.6513575</v>
      </c>
      <c r="J204" s="5" t="str">
        <f>OBV!F204</f>
        <v>BULLISH</v>
      </c>
      <c r="K204" s="5" t="str">
        <f>OBV!G204</f>
        <v>STRONG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1.4821</v>
      </c>
      <c r="C205" s="2">
        <f>RSI!I205</f>
        <v>59.238895383797505</v>
      </c>
      <c r="D205" s="2">
        <f>MACD!E205</f>
        <v>-9.3092326916428547E-3</v>
      </c>
      <c r="E205" s="2">
        <f>MACD!F205</f>
        <v>2.104405670799072E-2</v>
      </c>
      <c r="F205" s="2">
        <f>'Moving Avg'!D205</f>
        <v>1.4273199999999999</v>
      </c>
      <c r="G205" s="2">
        <f>'Moving Avg'!F205</f>
        <v>1.381545</v>
      </c>
      <c r="H205" s="2">
        <f>'Moving Avg'!G205</f>
        <v>1.5039820000000004</v>
      </c>
      <c r="I205" s="2">
        <f>'Moving Avg'!H205</f>
        <v>1.649289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1.4632000000000001</v>
      </c>
      <c r="C206" s="2">
        <f>RSI!I206</f>
        <v>55.931520510154854</v>
      </c>
      <c r="D206" s="2">
        <f>MACD!E206</f>
        <v>-2.3371985695973763E-2</v>
      </c>
      <c r="E206" s="2">
        <f>MACD!F206</f>
        <v>1.2160848227197825E-2</v>
      </c>
      <c r="F206" s="2">
        <f>'Moving Avg'!D206</f>
        <v>1.44998</v>
      </c>
      <c r="G206" s="2">
        <f>'Moving Avg'!F206</f>
        <v>1.3829600000000002</v>
      </c>
      <c r="H206" s="2">
        <f>'Moving Avg'!G206</f>
        <v>1.5015280000000002</v>
      </c>
      <c r="I206" s="2">
        <f>'Moving Avg'!H206</f>
        <v>1.6471259999999999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1.4349000000000001</v>
      </c>
      <c r="C207" s="2">
        <f>RSI!I207</f>
        <v>51.311923605172758</v>
      </c>
      <c r="D207" s="2">
        <f>MACD!E207</f>
        <v>-3.7779305164370225E-2</v>
      </c>
      <c r="E207" s="2">
        <f>MACD!F207</f>
        <v>2.1728175488842155E-3</v>
      </c>
      <c r="F207" s="2">
        <f>'Moving Avg'!D207</f>
        <v>1.4518800000000001</v>
      </c>
      <c r="G207" s="2">
        <f>'Moving Avg'!F207</f>
        <v>1.383435</v>
      </c>
      <c r="H207" s="2">
        <f>'Moving Avg'!G207</f>
        <v>1.4975640000000001</v>
      </c>
      <c r="I207" s="2">
        <f>'Moving Avg'!H207</f>
        <v>1.6449620000000003</v>
      </c>
      <c r="J207" s="5" t="str">
        <f>OBV!F207</f>
        <v>BEARISH</v>
      </c>
      <c r="K207" s="5" t="str">
        <f>OBV!G207</f>
        <v>NEUTRAL</v>
      </c>
      <c r="L207" s="5" t="str">
        <f>OBV!H207</f>
        <v>BEARISH DIVERGENCE</v>
      </c>
    </row>
    <row r="208" spans="1:12" ht="13.5" x14ac:dyDescent="0.25">
      <c r="A208" s="3">
        <f>RSI!A208</f>
        <v>42607</v>
      </c>
      <c r="B208" s="2">
        <f>RSI!B208</f>
        <v>1.4538</v>
      </c>
      <c r="C208" s="2">
        <f>RSI!I208</f>
        <v>54.041963381449087</v>
      </c>
      <c r="D208" s="2">
        <f>MACD!E208</f>
        <v>-5.2896386740300505E-2</v>
      </c>
      <c r="E208" s="2">
        <f>MACD!F208</f>
        <v>-8.8410233089527279E-3</v>
      </c>
      <c r="F208" s="2">
        <f>'Moving Avg'!D208</f>
        <v>1.4537800000000001</v>
      </c>
      <c r="G208" s="2">
        <f>'Moving Avg'!F208</f>
        <v>1.3853249999999999</v>
      </c>
      <c r="H208" s="2">
        <f>'Moving Avg'!G208</f>
        <v>1.4945440000000003</v>
      </c>
      <c r="I208" s="2">
        <f>'Moving Avg'!H208</f>
        <v>1.6431740000000001</v>
      </c>
      <c r="J208" s="5" t="str">
        <f>OBV!F208</f>
        <v>BEARISH</v>
      </c>
      <c r="K208" s="5" t="str">
        <f>OBV!G208</f>
        <v>NEUTRAL</v>
      </c>
      <c r="L208" s="5" t="str">
        <f>OBV!H208</f>
        <v>BEARISH DIVERGENCE</v>
      </c>
    </row>
    <row r="209" spans="1:12" ht="13.5" x14ac:dyDescent="0.25">
      <c r="A209" s="3">
        <f>RSI!A209</f>
        <v>42608</v>
      </c>
      <c r="B209" s="2">
        <f>RSI!B209</f>
        <v>1.4349000000000001</v>
      </c>
      <c r="C209" s="2">
        <f>RSI!I209</f>
        <v>50.964460469283772</v>
      </c>
      <c r="D209" s="2">
        <f>MACD!E209</f>
        <v>-6.4459383567706752E-2</v>
      </c>
      <c r="E209" s="2">
        <f>MACD!F209</f>
        <v>-1.9964695360703534E-2</v>
      </c>
      <c r="F209" s="2">
        <f>'Moving Avg'!D209</f>
        <v>1.4537800000000001</v>
      </c>
      <c r="G209" s="2">
        <f>'Moving Avg'!F209</f>
        <v>1.3881599999999998</v>
      </c>
      <c r="H209" s="2">
        <f>'Moving Avg'!G209</f>
        <v>1.4911460000000003</v>
      </c>
      <c r="I209" s="2">
        <f>'Moving Avg'!H209</f>
        <v>1.6417140000000001</v>
      </c>
      <c r="J209" s="5" t="str">
        <f>OBV!F209</f>
        <v>BULLISH</v>
      </c>
      <c r="K209" s="5" t="str">
        <f>OBV!G209</f>
        <v>NEUTRAL</v>
      </c>
      <c r="L209" s="5" t="str">
        <f>OBV!H209</f>
        <v>NEUTRAL</v>
      </c>
    </row>
    <row r="210" spans="1:12" ht="13.5" x14ac:dyDescent="0.25">
      <c r="A210" s="3">
        <f>RSI!A210</f>
        <v>42611</v>
      </c>
      <c r="B210" s="2">
        <f>RSI!B210</f>
        <v>1.3782000000000001</v>
      </c>
      <c r="C210" s="2">
        <f>RSI!I210</f>
        <v>43.04499370641232</v>
      </c>
      <c r="D210" s="2">
        <f>MACD!E210</f>
        <v>-7.1536838249375956E-2</v>
      </c>
      <c r="E210" s="2">
        <f>MACD!F210</f>
        <v>-3.027912393843802E-2</v>
      </c>
      <c r="F210" s="2">
        <f>'Moving Avg'!D210</f>
        <v>1.4330000000000003</v>
      </c>
      <c r="G210" s="2">
        <f>'Moving Avg'!F210</f>
        <v>1.3876849999999998</v>
      </c>
      <c r="H210" s="2">
        <f>'Moving Avg'!G210</f>
        <v>1.4856700000000003</v>
      </c>
      <c r="I210" s="2">
        <f>'Moving Avg'!H210</f>
        <v>1.6394545</v>
      </c>
      <c r="J210" s="5" t="str">
        <f>OBV!F210</f>
        <v>BEARISH</v>
      </c>
      <c r="K210" s="5" t="str">
        <f>OBV!G210</f>
        <v>NEUTRAL</v>
      </c>
      <c r="L210" s="5" t="str">
        <f>OBV!H210</f>
        <v>CONFIRMED BEARISH</v>
      </c>
    </row>
    <row r="211" spans="1:12" ht="13.5" x14ac:dyDescent="0.25">
      <c r="A211" s="3">
        <f>RSI!A211</f>
        <v>42612</v>
      </c>
      <c r="B211" s="2">
        <f>RSI!B211</f>
        <v>1.3688</v>
      </c>
      <c r="C211" s="2">
        <f>RSI!I211</f>
        <v>41.88302084347351</v>
      </c>
      <c r="D211" s="2">
        <f>MACD!E211</f>
        <v>-6.7830150740719297E-2</v>
      </c>
      <c r="E211" s="2">
        <f>MACD!F211</f>
        <v>-3.7789329298894274E-2</v>
      </c>
      <c r="F211" s="2">
        <f>'Moving Avg'!D211</f>
        <v>1.41412</v>
      </c>
      <c r="G211" s="2">
        <f>'Moving Avg'!F211</f>
        <v>1.3862699999999999</v>
      </c>
      <c r="H211" s="2">
        <f>'Moving Avg'!G211</f>
        <v>1.4790620000000001</v>
      </c>
      <c r="I211" s="2">
        <f>'Moving Avg'!H211</f>
        <v>1.6366315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1.3216000000000001</v>
      </c>
      <c r="C212" s="2">
        <f>RSI!I212</f>
        <v>36.548003633891945</v>
      </c>
      <c r="D212" s="2">
        <f>MACD!E212</f>
        <v>-4.9256761373644098E-2</v>
      </c>
      <c r="E212" s="2">
        <f>MACD!F212</f>
        <v>-4.0082815713844241E-2</v>
      </c>
      <c r="F212" s="2">
        <f>'Moving Avg'!D212</f>
        <v>1.3914599999999999</v>
      </c>
      <c r="G212" s="2">
        <f>'Moving Avg'!F212</f>
        <v>1.382965</v>
      </c>
      <c r="H212" s="2">
        <f>'Moving Avg'!G212</f>
        <v>1.4716980000000002</v>
      </c>
      <c r="I212" s="2">
        <f>'Moving Avg'!H212</f>
        <v>1.6338074999999999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1.3216000000000001</v>
      </c>
      <c r="C213" s="2">
        <f>RSI!I213</f>
        <v>36.548003633891945</v>
      </c>
      <c r="D213" s="2">
        <f>MACD!E213</f>
        <v>-3.0053031682931275E-2</v>
      </c>
      <c r="E213" s="2">
        <f>MACD!F213</f>
        <v>-3.8076858907661645E-2</v>
      </c>
      <c r="F213" s="2">
        <f>'Moving Avg'!D213</f>
        <v>1.3650200000000001</v>
      </c>
      <c r="G213" s="2">
        <f>'Moving Avg'!F213</f>
        <v>1.3810750000000001</v>
      </c>
      <c r="H213" s="2">
        <f>'Moving Avg'!G213</f>
        <v>1.4643340000000002</v>
      </c>
      <c r="I213" s="2">
        <f>'Moving Avg'!H213</f>
        <v>1.6307484999999995</v>
      </c>
      <c r="J213" s="5" t="str">
        <f>OBV!F213</f>
        <v>BEARISH</v>
      </c>
      <c r="K213" s="5" t="str">
        <f>OBV!G213</f>
        <v>WEAK</v>
      </c>
      <c r="L213" s="5" t="str">
        <f>OBV!H213</f>
        <v>CONFIRMED BEARISH</v>
      </c>
    </row>
    <row r="214" spans="1:12" ht="13.5" x14ac:dyDescent="0.25">
      <c r="A214" s="3">
        <f>RSI!A214</f>
        <v>42615</v>
      </c>
      <c r="B214" s="2">
        <f>RSI!B214</f>
        <v>1.3027</v>
      </c>
      <c r="C214" s="2">
        <f>RSI!I214</f>
        <v>34.506776245998708</v>
      </c>
      <c r="D214" s="2">
        <f>MACD!E214</f>
        <v>-1.3312753074162575E-2</v>
      </c>
      <c r="E214" s="2">
        <f>MACD!F214</f>
        <v>-3.3124037740961836E-2</v>
      </c>
      <c r="F214" s="2">
        <f>'Moving Avg'!D214</f>
        <v>1.3385799999999999</v>
      </c>
      <c r="G214" s="2">
        <f>'Moving Avg'!F214</f>
        <v>1.376825</v>
      </c>
      <c r="H214" s="2">
        <f>'Moving Avg'!G214</f>
        <v>1.4567820000000002</v>
      </c>
      <c r="I214" s="2">
        <f>'Moving Avg'!H214</f>
        <v>1.6277359999999996</v>
      </c>
      <c r="J214" s="5" t="str">
        <f>OBV!F214</f>
        <v>BEARISH</v>
      </c>
      <c r="K214" s="5" t="str">
        <f>OBV!G214</f>
        <v>WEAK</v>
      </c>
      <c r="L214" s="5" t="str">
        <f>OBV!H214</f>
        <v>CONFIRMED BEARISH</v>
      </c>
    </row>
    <row r="215" spans="1:12" ht="13.5" x14ac:dyDescent="0.25">
      <c r="A215" s="3">
        <f>RSI!A215</f>
        <v>42618</v>
      </c>
      <c r="B215" s="2">
        <f>RSI!B215</f>
        <v>1.3027</v>
      </c>
      <c r="C215" s="2">
        <f>RSI!I215</f>
        <v>34.506776245998708</v>
      </c>
      <c r="D215" s="2">
        <f>MACD!E215</f>
        <v>8.7226532782818111E-3</v>
      </c>
      <c r="E215" s="2">
        <f>MACD!F215</f>
        <v>-2.4754699537113106E-2</v>
      </c>
      <c r="F215" s="2">
        <f>'Moving Avg'!D215</f>
        <v>1.32348</v>
      </c>
      <c r="G215" s="2">
        <f>'Moving Avg'!F215</f>
        <v>1.3735200000000001</v>
      </c>
      <c r="H215" s="2">
        <f>'Moving Avg'!G215</f>
        <v>1.4496080000000007</v>
      </c>
      <c r="I215" s="2">
        <f>'Moving Avg'!H215</f>
        <v>1.6249579999999997</v>
      </c>
      <c r="J215" s="5" t="str">
        <f>OBV!F215</f>
        <v>BEARISH</v>
      </c>
      <c r="K215" s="5" t="str">
        <f>OBV!G215</f>
        <v>WEAK</v>
      </c>
      <c r="L215" s="5" t="str">
        <f>OBV!H215</f>
        <v>CONFIRMED BEARISH</v>
      </c>
    </row>
    <row r="216" spans="1:12" ht="13.5" x14ac:dyDescent="0.25">
      <c r="A216" s="3">
        <f>RSI!A216</f>
        <v>42619</v>
      </c>
      <c r="B216" s="2">
        <f>RSI!B216</f>
        <v>1.3027</v>
      </c>
      <c r="C216" s="2">
        <f>RSI!I216</f>
        <v>34.506776245998708</v>
      </c>
      <c r="D216" s="2">
        <f>MACD!E216</f>
        <v>2.5024209215060322E-2</v>
      </c>
      <c r="E216" s="2">
        <f>MACD!F216</f>
        <v>-1.4798917786678419E-2</v>
      </c>
      <c r="F216" s="2">
        <f>'Moving Avg'!D216</f>
        <v>1.31026</v>
      </c>
      <c r="G216" s="2">
        <f>'Moving Avg'!F216</f>
        <v>1.3716300000000001</v>
      </c>
      <c r="H216" s="2">
        <f>'Moving Avg'!G216</f>
        <v>1.4433780000000005</v>
      </c>
      <c r="I216" s="2">
        <f>'Moving Avg'!H216</f>
        <v>1.622274</v>
      </c>
      <c r="J216" s="5" t="str">
        <f>OBV!F216</f>
        <v>BEARISH</v>
      </c>
      <c r="K216" s="5" t="str">
        <f>OBV!G216</f>
        <v>WEAK</v>
      </c>
      <c r="L216" s="5" t="str">
        <f>OBV!H216</f>
        <v>CONFIRMED BEARISH</v>
      </c>
    </row>
    <row r="217" spans="1:12" ht="13.5" x14ac:dyDescent="0.25">
      <c r="A217" s="3">
        <f>RSI!A217</f>
        <v>42620</v>
      </c>
      <c r="B217" s="2">
        <f>RSI!B217</f>
        <v>1.2932999999999999</v>
      </c>
      <c r="C217" s="2">
        <f>RSI!I217</f>
        <v>33.34975721215288</v>
      </c>
      <c r="D217" s="2">
        <f>MACD!E217</f>
        <v>3.5682417322620896E-2</v>
      </c>
      <c r="E217" s="2">
        <f>MACD!F217</f>
        <v>-4.7026507648185558E-3</v>
      </c>
      <c r="F217" s="2">
        <f>'Moving Avg'!D217</f>
        <v>1.3046</v>
      </c>
      <c r="G217" s="2">
        <f>'Moving Avg'!F217</f>
        <v>1.3706850000000002</v>
      </c>
      <c r="H217" s="2">
        <f>'Moving Avg'!G217</f>
        <v>1.4373360000000006</v>
      </c>
      <c r="I217" s="2">
        <f>'Moving Avg'!H217</f>
        <v>1.6195900000000001</v>
      </c>
      <c r="J217" s="5" t="str">
        <f>OBV!F217</f>
        <v>BEARISH</v>
      </c>
      <c r="K217" s="5" t="str">
        <f>OBV!G217</f>
        <v>WEAK</v>
      </c>
      <c r="L217" s="5" t="str">
        <f>OBV!H217</f>
        <v>CONFIRMED BEARISH</v>
      </c>
    </row>
    <row r="218" spans="1:12" ht="13.5" x14ac:dyDescent="0.25">
      <c r="A218" s="3">
        <f>RSI!A218</f>
        <v>42621</v>
      </c>
      <c r="B218" s="2">
        <f>RSI!B218</f>
        <v>1.3122</v>
      </c>
      <c r="C218" s="2">
        <f>RSI!I218</f>
        <v>37.861220895603971</v>
      </c>
      <c r="D218" s="2">
        <f>MACD!E218</f>
        <v>4.6747595557061539E-2</v>
      </c>
      <c r="E218" s="2">
        <f>MACD!F218</f>
        <v>5.5873984995574635E-3</v>
      </c>
      <c r="F218" s="2">
        <f>'Moving Avg'!D218</f>
        <v>1.3027199999999999</v>
      </c>
      <c r="G218" s="2">
        <f>'Moving Avg'!F218</f>
        <v>1.3711600000000004</v>
      </c>
      <c r="H218" s="2">
        <f>'Moving Avg'!G218</f>
        <v>1.4316720000000003</v>
      </c>
      <c r="I218" s="2">
        <f>'Moving Avg'!H218</f>
        <v>1.6169535000000002</v>
      </c>
      <c r="J218" s="5" t="str">
        <f>OBV!F218</f>
        <v>BEARISH</v>
      </c>
      <c r="K218" s="5" t="str">
        <f>OBV!G218</f>
        <v>NEUTRAL</v>
      </c>
      <c r="L218" s="5" t="str">
        <f>OBV!H218</f>
        <v>CONFIRMED BEARISH</v>
      </c>
    </row>
    <row r="219" spans="1:12" ht="13.5" x14ac:dyDescent="0.25">
      <c r="A219" s="3">
        <f>RSI!A219</f>
        <v>42622</v>
      </c>
      <c r="B219" s="2">
        <f>RSI!B219</f>
        <v>1.3216000000000001</v>
      </c>
      <c r="C219" s="2">
        <f>RSI!I219</f>
        <v>40.035236166352554</v>
      </c>
      <c r="D219" s="2">
        <f>MACD!E219</f>
        <v>5.2893845221571034E-2</v>
      </c>
      <c r="E219" s="2">
        <f>MACD!F219</f>
        <v>1.5048687843960178E-2</v>
      </c>
      <c r="F219" s="2">
        <f>'Moving Avg'!D219</f>
        <v>1.3065</v>
      </c>
      <c r="G219" s="2">
        <f>'Moving Avg'!F219</f>
        <v>1.3721050000000001</v>
      </c>
      <c r="H219" s="2">
        <f>'Moving Avg'!G219</f>
        <v>1.4265740000000005</v>
      </c>
      <c r="I219" s="2">
        <f>'Moving Avg'!H219</f>
        <v>1.6143170000000004</v>
      </c>
      <c r="J219" s="5" t="str">
        <f>OBV!F219</f>
        <v>BULLISH</v>
      </c>
      <c r="K219" s="5" t="str">
        <f>OBV!G219</f>
        <v>STRONG</v>
      </c>
      <c r="L219" s="5" t="str">
        <f>OBV!H219</f>
        <v>CONFIRMED BULLISH</v>
      </c>
    </row>
    <row r="220" spans="1:12" ht="13.5" x14ac:dyDescent="0.25">
      <c r="A220" s="3">
        <f>RSI!A220</f>
        <v>42627</v>
      </c>
      <c r="B220" s="2">
        <f>RSI!B220</f>
        <v>1.3216000000000001</v>
      </c>
      <c r="C220" s="2">
        <f>RSI!I220</f>
        <v>40.035236166352554</v>
      </c>
      <c r="D220" s="2">
        <f>MACD!E220</f>
        <v>4.9674595298077717E-2</v>
      </c>
      <c r="E220" s="2">
        <f>MACD!F220</f>
        <v>2.1973869334783687E-2</v>
      </c>
      <c r="F220" s="2">
        <f>'Moving Avg'!D220</f>
        <v>1.3102800000000001</v>
      </c>
      <c r="G220" s="2">
        <f>'Moving Avg'!F220</f>
        <v>1.3735200000000003</v>
      </c>
      <c r="H220" s="2">
        <f>'Moving Avg'!G220</f>
        <v>1.4205320000000006</v>
      </c>
      <c r="I220" s="2">
        <f>'Moving Avg'!H220</f>
        <v>1.6117745000000006</v>
      </c>
      <c r="J220" s="5" t="str">
        <f>OBV!F220</f>
        <v>BULLISH</v>
      </c>
      <c r="K220" s="5" t="str">
        <f>OBV!G220</f>
        <v>STRONG</v>
      </c>
      <c r="L220" s="5" t="str">
        <f>OBV!H220</f>
        <v>CONFIRMED BULLISH</v>
      </c>
    </row>
    <row r="221" spans="1:12" ht="13.5" x14ac:dyDescent="0.25">
      <c r="A221" s="3">
        <f>RSI!A221</f>
        <v>42628</v>
      </c>
      <c r="B221" s="2">
        <f>RSI!B221</f>
        <v>1.2838000000000001</v>
      </c>
      <c r="C221" s="2">
        <f>RSI!I221</f>
        <v>34.419154827116373</v>
      </c>
      <c r="D221" s="2">
        <f>MACD!E221</f>
        <v>4.8585159086815821E-2</v>
      </c>
      <c r="E221" s="2">
        <f>MACD!F221</f>
        <v>2.7296127285190114E-2</v>
      </c>
      <c r="F221" s="2">
        <f>'Moving Avg'!D221</f>
        <v>1.3065000000000002</v>
      </c>
      <c r="G221" s="2">
        <f>'Moving Avg'!F221</f>
        <v>1.3702150000000004</v>
      </c>
      <c r="H221" s="2">
        <f>'Moving Avg'!G221</f>
        <v>1.4146780000000003</v>
      </c>
      <c r="I221" s="2">
        <f>'Moving Avg'!H221</f>
        <v>1.6090430000000007</v>
      </c>
      <c r="J221" s="5" t="str">
        <f>OBV!F221</f>
        <v>BULLISH</v>
      </c>
      <c r="K221" s="5" t="str">
        <f>OBV!G221</f>
        <v>STRONG</v>
      </c>
      <c r="L221" s="5" t="str">
        <f>OBV!H221</f>
        <v>BULLISH DIVERGENCE</v>
      </c>
    </row>
    <row r="222" spans="1:12" ht="13.5" x14ac:dyDescent="0.25">
      <c r="A222" s="3">
        <f>RSI!A222</f>
        <v>42629</v>
      </c>
      <c r="B222" s="2">
        <f>RSI!B222</f>
        <v>1.2838000000000001</v>
      </c>
      <c r="C222" s="2">
        <f>RSI!I222</f>
        <v>34.419154827116373</v>
      </c>
      <c r="D222" s="2">
        <f>MACD!E222</f>
        <v>4.0885057678142767E-2</v>
      </c>
      <c r="E222" s="2">
        <f>MACD!F222</f>
        <v>3.0013913363780648E-2</v>
      </c>
      <c r="F222" s="2">
        <f>'Moving Avg'!D222</f>
        <v>1.3046000000000002</v>
      </c>
      <c r="G222" s="2">
        <f>'Moving Avg'!F222</f>
        <v>1.3631350000000002</v>
      </c>
      <c r="H222" s="2">
        <f>'Moving Avg'!G222</f>
        <v>1.4084460000000005</v>
      </c>
      <c r="I222" s="2">
        <f>'Moving Avg'!H222</f>
        <v>1.6060770000000009</v>
      </c>
      <c r="J222" s="5" t="str">
        <f>OBV!F222</f>
        <v>BULLISH</v>
      </c>
      <c r="K222" s="5" t="str">
        <f>OBV!G222</f>
        <v>STRONG</v>
      </c>
      <c r="L222" s="5" t="str">
        <f>OBV!H222</f>
        <v>BULLISH DIVERGENCE</v>
      </c>
    </row>
    <row r="223" spans="1:12" ht="13.5" x14ac:dyDescent="0.25">
      <c r="A223" s="3">
        <f>RSI!A223</f>
        <v>42632</v>
      </c>
      <c r="B223" s="2">
        <f>RSI!B223</f>
        <v>1.2649999999999999</v>
      </c>
      <c r="C223" s="2">
        <f>RSI!I223</f>
        <v>31.842624459296175</v>
      </c>
      <c r="D223" s="2">
        <f>MACD!E223</f>
        <v>3.6209649934274779E-2</v>
      </c>
      <c r="E223" s="2">
        <f>MACD!F223</f>
        <v>3.1253060677879474E-2</v>
      </c>
      <c r="F223" s="2">
        <f>'Moving Avg'!D223</f>
        <v>1.2951600000000001</v>
      </c>
      <c r="G223" s="2">
        <f>'Moving Avg'!F223</f>
        <v>1.3541700000000001</v>
      </c>
      <c r="H223" s="2">
        <f>'Moving Avg'!G223</f>
        <v>1.4020280000000003</v>
      </c>
      <c r="I223" s="2">
        <f>'Moving Avg'!H223</f>
        <v>1.6030170000000006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</row>
    <row r="224" spans="1:12" ht="13.5" x14ac:dyDescent="0.25">
      <c r="A224" s="3">
        <f>RSI!A224</f>
        <v>42633</v>
      </c>
      <c r="B224" s="2">
        <f>RSI!B224</f>
        <v>1.2555000000000001</v>
      </c>
      <c r="C224" s="2">
        <f>RSI!I224</f>
        <v>30.596235762492483</v>
      </c>
      <c r="D224" s="2">
        <f>MACD!E224</f>
        <v>3.057496124680803E-2</v>
      </c>
      <c r="E224" s="2">
        <f>MACD!F224</f>
        <v>3.1117440791665188E-2</v>
      </c>
      <c r="F224" s="2">
        <f>'Moving Avg'!D224</f>
        <v>1.2819400000000001</v>
      </c>
      <c r="G224" s="2">
        <f>'Moving Avg'!F224</f>
        <v>1.3452</v>
      </c>
      <c r="H224" s="2">
        <f>'Moving Avg'!G224</f>
        <v>1.3959859999999999</v>
      </c>
      <c r="I224" s="2">
        <f>'Moving Avg'!H224</f>
        <v>1.5999095000000005</v>
      </c>
      <c r="J224" s="5" t="str">
        <f>OBV!F224</f>
        <v>BEARISH</v>
      </c>
      <c r="K224" s="5" t="str">
        <f>OBV!G224</f>
        <v>WEAK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1.2555000000000001</v>
      </c>
      <c r="C225" s="2">
        <f>RSI!I225</f>
        <v>30.596235762492498</v>
      </c>
      <c r="D225" s="2">
        <f>MACD!E225</f>
        <v>2.6349778243843547E-2</v>
      </c>
      <c r="E225" s="2">
        <f>MACD!F225</f>
        <v>3.016390828210086E-2</v>
      </c>
      <c r="F225" s="2">
        <f>'Moving Avg'!D225</f>
        <v>1.2687200000000001</v>
      </c>
      <c r="G225" s="2">
        <f>'Moving Avg'!F225</f>
        <v>1.3338700000000001</v>
      </c>
      <c r="H225" s="2">
        <f>'Moving Avg'!G225</f>
        <v>1.3895660000000001</v>
      </c>
      <c r="I225" s="2">
        <f>'Moving Avg'!H225</f>
        <v>1.5969895000000003</v>
      </c>
      <c r="J225" s="5" t="str">
        <f>OBV!F225</f>
        <v>BEARISH</v>
      </c>
      <c r="K225" s="5" t="str">
        <f>OBV!G225</f>
        <v>WEAK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1.2461</v>
      </c>
      <c r="C226" s="2">
        <f>RSI!I226</f>
        <v>29.280998384813088</v>
      </c>
      <c r="D226" s="2">
        <f>MACD!E226</f>
        <v>2.3973355341305957E-2</v>
      </c>
      <c r="E226" s="2">
        <f>MACD!F226</f>
        <v>2.8925797693941883E-2</v>
      </c>
      <c r="F226" s="2">
        <f>'Moving Avg'!D226</f>
        <v>1.26118</v>
      </c>
      <c r="G226" s="2">
        <f>'Moving Avg'!F226</f>
        <v>1.3230150000000001</v>
      </c>
      <c r="H226" s="2">
        <f>'Moving Avg'!G226</f>
        <v>1.3833359999999999</v>
      </c>
      <c r="I226" s="2">
        <f>'Moving Avg'!H226</f>
        <v>1.5940225000000003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1.2272000000000001</v>
      </c>
      <c r="C227" s="2">
        <f>RSI!I227</f>
        <v>26.787616233754022</v>
      </c>
      <c r="D227" s="2">
        <f>MACD!E227</f>
        <v>2.2437145314060825E-2</v>
      </c>
      <c r="E227" s="2">
        <f>MACD!F227</f>
        <v>2.7628067217965672E-2</v>
      </c>
      <c r="F227" s="2">
        <f>'Moving Avg'!D227</f>
        <v>1.24986</v>
      </c>
      <c r="G227" s="2">
        <f>'Moving Avg'!F227</f>
        <v>1.31263</v>
      </c>
      <c r="H227" s="2">
        <f>'Moving Avg'!G227</f>
        <v>1.376916</v>
      </c>
      <c r="I227" s="2">
        <f>'Moving Avg'!H227</f>
        <v>1.5910550000000003</v>
      </c>
      <c r="J227" s="5" t="str">
        <f>OBV!F227</f>
        <v>BEARISH</v>
      </c>
      <c r="K227" s="5" t="str">
        <f>OBV!G227</f>
        <v>WEAK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1.1989000000000001</v>
      </c>
      <c r="C228" s="2">
        <f>RSI!I228</f>
        <v>23.553420722287868</v>
      </c>
      <c r="D228" s="2">
        <f>MACD!E228</f>
        <v>2.6735132952953711E-2</v>
      </c>
      <c r="E228" s="2">
        <f>MACD!F228</f>
        <v>2.744948036496328E-2</v>
      </c>
      <c r="F228" s="2">
        <f>'Moving Avg'!D228</f>
        <v>1.23664</v>
      </c>
      <c r="G228" s="2">
        <f>'Moving Avg'!F228</f>
        <v>1.2998850000000002</v>
      </c>
      <c r="H228" s="2">
        <f>'Moving Avg'!G228</f>
        <v>1.37012</v>
      </c>
      <c r="I228" s="2">
        <f>'Moving Avg'!H228</f>
        <v>1.5884620000000005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1.2082999999999999</v>
      </c>
      <c r="C229" s="2">
        <f>RSI!I229</f>
        <v>26.718276876149631</v>
      </c>
      <c r="D229" s="2">
        <f>MACD!E229</f>
        <v>3.1838853946924539E-2</v>
      </c>
      <c r="E229" s="2">
        <f>MACD!F229</f>
        <v>2.8327355081355532E-2</v>
      </c>
      <c r="F229" s="2">
        <f>'Moving Avg'!D229</f>
        <v>1.2271999999999998</v>
      </c>
      <c r="G229" s="2">
        <f>'Moving Avg'!F229</f>
        <v>1.2885550000000001</v>
      </c>
      <c r="H229" s="2">
        <f>'Moving Avg'!G229</f>
        <v>1.3633219999999997</v>
      </c>
      <c r="I229" s="2">
        <f>'Moving Avg'!H229</f>
        <v>1.5858690000000004</v>
      </c>
      <c r="J229" s="5" t="str">
        <f>OBV!F229</f>
        <v>BEARISH</v>
      </c>
      <c r="K229" s="5" t="str">
        <f>OBV!G229</f>
        <v>NEUTRAL</v>
      </c>
      <c r="L229" s="5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1.2082999999999999</v>
      </c>
      <c r="C230" s="2">
        <f>RSI!I230</f>
        <v>26.718276876149631</v>
      </c>
      <c r="D230" s="2">
        <f>MACD!E230</f>
        <v>3.6765827900070658E-2</v>
      </c>
      <c r="E230" s="2">
        <f>MACD!F230</f>
        <v>3.001504964509856E-2</v>
      </c>
      <c r="F230" s="2">
        <f>'Moving Avg'!D230</f>
        <v>1.2177599999999997</v>
      </c>
      <c r="G230" s="2">
        <f>'Moving Avg'!F230</f>
        <v>1.2800600000000002</v>
      </c>
      <c r="H230" s="2">
        <f>'Moving Avg'!G230</f>
        <v>1.3570919999999997</v>
      </c>
      <c r="I230" s="2">
        <f>'Moving Avg'!H230</f>
        <v>1.5827600000000006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1.2082999999999999</v>
      </c>
      <c r="C231" s="2">
        <f>RSI!I231</f>
        <v>26.718276876149631</v>
      </c>
      <c r="D231" s="2">
        <f>MACD!E231</f>
        <v>3.5682792360226978E-2</v>
      </c>
      <c r="E231" s="2">
        <f>MACD!F231</f>
        <v>3.1148598188124245E-2</v>
      </c>
      <c r="F231" s="2">
        <f>'Moving Avg'!D231</f>
        <v>1.2101999999999999</v>
      </c>
      <c r="G231" s="2">
        <f>'Moving Avg'!F231</f>
        <v>1.2720350000000002</v>
      </c>
      <c r="H231" s="2">
        <f>'Moving Avg'!G231</f>
        <v>1.3510499999999999</v>
      </c>
      <c r="I231" s="2">
        <f>'Moving Avg'!H231</f>
        <v>1.5796980000000005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1.2178</v>
      </c>
      <c r="C232" s="2">
        <f>RSI!I232</f>
        <v>30.357590704785466</v>
      </c>
      <c r="D232" s="2">
        <f>MACD!E232</f>
        <v>3.4584313890432483E-2</v>
      </c>
      <c r="E232" s="2">
        <f>MACD!F232</f>
        <v>3.1835741328585895E-2</v>
      </c>
      <c r="F232" s="2">
        <f>'Moving Avg'!D232</f>
        <v>1.2083200000000001</v>
      </c>
      <c r="G232" s="2">
        <f>'Moving Avg'!F232</f>
        <v>1.2668450000000002</v>
      </c>
      <c r="H232" s="2">
        <f>'Moving Avg'!G232</f>
        <v>1.3451980000000001</v>
      </c>
      <c r="I232" s="2">
        <f>'Moving Avg'!H232</f>
        <v>1.5766835000000006</v>
      </c>
      <c r="J232" s="5" t="str">
        <f>OBV!F232</f>
        <v>BULLISH</v>
      </c>
      <c r="K232" s="5" t="str">
        <f>OBV!G232</f>
        <v>NEUTRAL</v>
      </c>
      <c r="L232" s="5" t="str">
        <f>OBV!H232</f>
        <v>BULLISH DIVERGENCE</v>
      </c>
    </row>
    <row r="233" spans="1:12" ht="13.5" x14ac:dyDescent="0.25">
      <c r="A233" s="3">
        <f>RSI!A233</f>
        <v>42647</v>
      </c>
      <c r="B233" s="2">
        <f>RSI!B233</f>
        <v>1.1894</v>
      </c>
      <c r="C233" s="2">
        <f>RSI!I233</f>
        <v>26.172968662558105</v>
      </c>
      <c r="D233" s="2">
        <f>MACD!E233</f>
        <v>3.3293092138992675E-2</v>
      </c>
      <c r="E233" s="2">
        <f>MACD!F233</f>
        <v>3.2127211490667253E-2</v>
      </c>
      <c r="F233" s="2">
        <f>'Moving Avg'!D233</f>
        <v>1.20642</v>
      </c>
      <c r="G233" s="2">
        <f>'Moving Avg'!F233</f>
        <v>1.260235</v>
      </c>
      <c r="H233" s="2">
        <f>'Moving Avg'!G233</f>
        <v>1.339156</v>
      </c>
      <c r="I233" s="2">
        <f>'Moving Avg'!H233</f>
        <v>1.5731985000000006</v>
      </c>
      <c r="J233" s="5" t="str">
        <f>OBV!F233</f>
        <v>BULLISH</v>
      </c>
      <c r="K233" s="5" t="str">
        <f>OBV!G233</f>
        <v>NEUTRAL</v>
      </c>
      <c r="L233" s="5" t="str">
        <f>OBV!H233</f>
        <v>BULLISH DIVERGENCE</v>
      </c>
    </row>
    <row r="234" spans="1:12" ht="13.5" x14ac:dyDescent="0.25">
      <c r="A234" s="3">
        <f>RSI!A234</f>
        <v>42648</v>
      </c>
      <c r="B234" s="2">
        <f>RSI!B234</f>
        <v>1.1989000000000001</v>
      </c>
      <c r="C234" s="2">
        <f>RSI!I234</f>
        <v>29.665553465588701</v>
      </c>
      <c r="D234" s="2">
        <f>MACD!E234</f>
        <v>3.0598339004514585E-2</v>
      </c>
      <c r="E234" s="2">
        <f>MACD!F234</f>
        <v>3.1821436993436723E-2</v>
      </c>
      <c r="F234" s="2">
        <f>'Moving Avg'!D234</f>
        <v>1.2045400000000002</v>
      </c>
      <c r="G234" s="2">
        <f>'Moving Avg'!F234</f>
        <v>1.2550450000000002</v>
      </c>
      <c r="H234" s="2">
        <f>'Moving Avg'!G234</f>
        <v>1.3336820000000003</v>
      </c>
      <c r="I234" s="2">
        <f>'Moving Avg'!H234</f>
        <v>1.5696670000000004</v>
      </c>
      <c r="J234" s="5" t="str">
        <f>OBV!F234</f>
        <v>BULLISH</v>
      </c>
      <c r="K234" s="5" t="str">
        <f>OBV!G234</f>
        <v>NEUTRAL</v>
      </c>
      <c r="L234" s="5" t="str">
        <f>OBV!H234</f>
        <v>BULLISH DIVERGENCE</v>
      </c>
    </row>
    <row r="235" spans="1:12" ht="13.5" x14ac:dyDescent="0.25">
      <c r="A235" s="3">
        <f>RSI!A235</f>
        <v>42649</v>
      </c>
      <c r="B235" s="2">
        <f>RSI!B235</f>
        <v>1.1989000000000001</v>
      </c>
      <c r="C235" s="2">
        <f>RSI!I235</f>
        <v>29.665553465588701</v>
      </c>
      <c r="D235" s="2">
        <f>MACD!E235</f>
        <v>2.878338040622519E-2</v>
      </c>
      <c r="E235" s="2">
        <f>MACD!F235</f>
        <v>3.1213825675994417E-2</v>
      </c>
      <c r="F235" s="2">
        <f>'Moving Avg'!D235</f>
        <v>1.2026600000000001</v>
      </c>
      <c r="G235" s="2">
        <f>'Moving Avg'!F235</f>
        <v>1.2498550000000002</v>
      </c>
      <c r="H235" s="2">
        <f>'Moving Avg'!G235</f>
        <v>1.3282079999999998</v>
      </c>
      <c r="I235" s="2">
        <f>'Moving Avg'!H235</f>
        <v>1.5662765000000001</v>
      </c>
      <c r="J235" s="5" t="str">
        <f>OBV!F235</f>
        <v>BULLISH</v>
      </c>
      <c r="K235" s="5" t="str">
        <f>OBV!G235</f>
        <v>NEUTRAL</v>
      </c>
      <c r="L235" s="5" t="str">
        <f>OBV!H235</f>
        <v>BULLISH DIVERGENCE</v>
      </c>
    </row>
    <row r="236" spans="1:12" ht="13.5" x14ac:dyDescent="0.25">
      <c r="A236" s="3">
        <f>RSI!A236</f>
        <v>42650</v>
      </c>
      <c r="B236" s="2">
        <f>RSI!B236</f>
        <v>1.1894</v>
      </c>
      <c r="C236" s="2">
        <f>RSI!I236</f>
        <v>28.122588000202668</v>
      </c>
      <c r="D236" s="2">
        <f>MACD!E236</f>
        <v>2.6935952667893392E-2</v>
      </c>
      <c r="E236" s="2">
        <f>MACD!F236</f>
        <v>3.0358251074374214E-2</v>
      </c>
      <c r="F236" s="2">
        <f>'Moving Avg'!D236</f>
        <v>1.1988799999999999</v>
      </c>
      <c r="G236" s="2">
        <f>'Moving Avg'!F236</f>
        <v>1.2441900000000001</v>
      </c>
      <c r="H236" s="2">
        <f>'Moving Avg'!G236</f>
        <v>1.3232980000000003</v>
      </c>
      <c r="I236" s="2">
        <f>'Moving Avg'!H236</f>
        <v>1.5628850000000003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</row>
    <row r="237" spans="1:12" ht="13.5" x14ac:dyDescent="0.25">
      <c r="A237" s="3">
        <f>RSI!A237</f>
        <v>42653</v>
      </c>
      <c r="B237" s="2">
        <f>RSI!B237</f>
        <v>1.1894</v>
      </c>
      <c r="C237" s="2">
        <f>RSI!I237</f>
        <v>28.122588000202668</v>
      </c>
      <c r="D237" s="2">
        <f>MACD!E237</f>
        <v>2.292003688808486E-2</v>
      </c>
      <c r="E237" s="2">
        <f>MACD!F237</f>
        <v>2.8870608237116346E-2</v>
      </c>
      <c r="F237" s="2">
        <f>'Moving Avg'!D237</f>
        <v>1.1932</v>
      </c>
      <c r="G237" s="2">
        <f>'Moving Avg'!F237</f>
        <v>1.2389949999999998</v>
      </c>
      <c r="H237" s="2">
        <f>'Moving Avg'!G237</f>
        <v>1.3185780000000002</v>
      </c>
      <c r="I237" s="2">
        <f>'Moving Avg'!H237</f>
        <v>1.5595405</v>
      </c>
      <c r="J237" s="5" t="str">
        <f>OBV!F237</f>
        <v>BEARISH</v>
      </c>
      <c r="K237" s="5" t="str">
        <f>OBV!G237</f>
        <v>NEUTRAL</v>
      </c>
      <c r="L237" s="5" t="str">
        <f>OBV!H237</f>
        <v>CONFIRMED BEARISH</v>
      </c>
    </row>
    <row r="238" spans="1:12" ht="13.5" x14ac:dyDescent="0.25">
      <c r="A238" s="3">
        <f>RSI!A238</f>
        <v>42654</v>
      </c>
      <c r="B238" s="2">
        <f>RSI!B238</f>
        <v>1.2555000000000001</v>
      </c>
      <c r="C238" s="2">
        <f>RSI!I238</f>
        <v>49.371821679699309</v>
      </c>
      <c r="D238" s="2">
        <f>MACD!E238</f>
        <v>1.0693093905179696E-2</v>
      </c>
      <c r="E238" s="2">
        <f>MACD!F238</f>
        <v>2.5235105370729018E-2</v>
      </c>
      <c r="F238" s="2">
        <f>'Moving Avg'!D238</f>
        <v>1.20642</v>
      </c>
      <c r="G238" s="2">
        <f>'Moving Avg'!F238</f>
        <v>1.2361600000000001</v>
      </c>
      <c r="H238" s="2">
        <f>'Moving Avg'!G238</f>
        <v>1.3153680000000001</v>
      </c>
      <c r="I238" s="2">
        <f>'Moving Avg'!H238</f>
        <v>1.5568549999999997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1.2932999999999999</v>
      </c>
      <c r="C239" s="2">
        <f>RSI!I239</f>
        <v>57.169708003611227</v>
      </c>
      <c r="D239" s="2">
        <f>MACD!E239</f>
        <v>-1.0071388467280951E-3</v>
      </c>
      <c r="E239" s="2">
        <f>MACD!F239</f>
        <v>1.9986656527237596E-2</v>
      </c>
      <c r="F239" s="2">
        <f>'Moving Avg'!D239</f>
        <v>1.2253000000000001</v>
      </c>
      <c r="G239" s="2">
        <f>'Moving Avg'!F239</f>
        <v>1.2347449999999998</v>
      </c>
      <c r="H239" s="2">
        <f>'Moving Avg'!G239</f>
        <v>1.3136700000000001</v>
      </c>
      <c r="I239" s="2">
        <f>'Moving Avg'!H239</f>
        <v>1.5546399999999998</v>
      </c>
      <c r="J239" s="5" t="str">
        <f>OBV!F239</f>
        <v>BULLISH</v>
      </c>
      <c r="K239" s="5" t="str">
        <f>OBV!G239</f>
        <v>STRONG</v>
      </c>
      <c r="L239" s="5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1.2555000000000001</v>
      </c>
      <c r="C240" s="2">
        <f>RSI!I240</f>
        <v>49.036068414353778</v>
      </c>
      <c r="D240" s="2">
        <f>MACD!E240</f>
        <v>-8.3311714717642094E-3</v>
      </c>
      <c r="E240" s="2">
        <f>MACD!F240</f>
        <v>1.4323090927437237E-2</v>
      </c>
      <c r="F240" s="2">
        <f>'Moving Avg'!D240</f>
        <v>1.2366199999999998</v>
      </c>
      <c r="G240" s="2">
        <f>'Moving Avg'!F240</f>
        <v>1.2314400000000001</v>
      </c>
      <c r="H240" s="2">
        <f>'Moving Avg'!G240</f>
        <v>1.311026</v>
      </c>
      <c r="I240" s="2">
        <f>'Moving Avg'!H240</f>
        <v>1.552282999999999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1.2461</v>
      </c>
      <c r="C241" s="2">
        <f>RSI!I241</f>
        <v>47.236304255796725</v>
      </c>
      <c r="D241" s="2">
        <f>MACD!E241</f>
        <v>-1.3816026987427898E-2</v>
      </c>
      <c r="E241" s="2">
        <f>MACD!F241</f>
        <v>8.6952673444642102E-3</v>
      </c>
      <c r="F241" s="2">
        <f>'Moving Avg'!D241</f>
        <v>1.2479600000000002</v>
      </c>
      <c r="G241" s="2">
        <f>'Moving Avg'!F241</f>
        <v>1.229555</v>
      </c>
      <c r="H241" s="2">
        <f>'Moving Avg'!G241</f>
        <v>1.308006</v>
      </c>
      <c r="I241" s="2">
        <f>'Moving Avg'!H241</f>
        <v>1.5498319999999992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1.2178</v>
      </c>
      <c r="C242" s="2">
        <f>RSI!I242</f>
        <v>42.213000456012551</v>
      </c>
      <c r="D242" s="2">
        <f>MACD!E242</f>
        <v>-1.4828765331751814E-2</v>
      </c>
      <c r="E242" s="2">
        <f>MACD!F242</f>
        <v>3.9904608092210057E-3</v>
      </c>
      <c r="F242" s="2">
        <f>'Moving Avg'!D242</f>
        <v>1.2536400000000001</v>
      </c>
      <c r="G242" s="2">
        <f>'Moving Avg'!F242</f>
        <v>1.2262549999999999</v>
      </c>
      <c r="H242" s="2">
        <f>'Moving Avg'!G242</f>
        <v>1.304608</v>
      </c>
      <c r="I242" s="2">
        <f>'Moving Avg'!H242</f>
        <v>1.5472394999999992</v>
      </c>
      <c r="J242" s="5" t="str">
        <f>OBV!F242</f>
        <v>BULLISH</v>
      </c>
      <c r="K242" s="5" t="str">
        <f>OBV!G242</f>
        <v>STRONG</v>
      </c>
      <c r="L242" s="5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1.2178</v>
      </c>
      <c r="C243" s="2">
        <f>RSI!I243</f>
        <v>42.213000456012551</v>
      </c>
      <c r="D243" s="2">
        <f>MACD!E243</f>
        <v>-1.9822463290048553E-2</v>
      </c>
      <c r="E243" s="2">
        <f>MACD!F243</f>
        <v>-7.7212401063290635E-4</v>
      </c>
      <c r="F243" s="2">
        <f>'Moving Avg'!D243</f>
        <v>1.2461000000000002</v>
      </c>
      <c r="G243" s="2">
        <f>'Moving Avg'!F243</f>
        <v>1.223895</v>
      </c>
      <c r="H243" s="2">
        <f>'Moving Avg'!G243</f>
        <v>1.3017759999999998</v>
      </c>
      <c r="I243" s="2">
        <f>'Moving Avg'!H243</f>
        <v>1.5441309999999993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</row>
    <row r="244" spans="1:12" ht="13.5" x14ac:dyDescent="0.25">
      <c r="A244" s="3">
        <f>RSI!A244</f>
        <v>42662</v>
      </c>
      <c r="B244" s="2">
        <f>RSI!B244</f>
        <v>1.2272000000000001</v>
      </c>
      <c r="C244" s="2">
        <f>RSI!I244</f>
        <v>44.487144076326466</v>
      </c>
      <c r="D244" s="2">
        <f>MACD!E244</f>
        <v>-2.3067412251220665E-2</v>
      </c>
      <c r="E244" s="2">
        <f>MACD!F244</f>
        <v>-5.2311816587504584E-3</v>
      </c>
      <c r="F244" s="2">
        <f>'Moving Avg'!D244</f>
        <v>1.23288</v>
      </c>
      <c r="G244" s="2">
        <f>'Moving Avg'!F244</f>
        <v>1.2224799999999998</v>
      </c>
      <c r="H244" s="2">
        <f>'Moving Avg'!G244</f>
        <v>1.2985659999999999</v>
      </c>
      <c r="I244" s="2">
        <f>'Moving Avg'!H244</f>
        <v>1.5405534999999988</v>
      </c>
      <c r="J244" s="5" t="str">
        <f>OBV!F244</f>
        <v>BEARISH</v>
      </c>
      <c r="K244" s="5" t="str">
        <f>OBV!G244</f>
        <v>WEAK</v>
      </c>
      <c r="L244" s="5" t="str">
        <f>OBV!H244</f>
        <v>CONFIRMED BEARISH</v>
      </c>
    </row>
    <row r="245" spans="1:12" ht="13.5" x14ac:dyDescent="0.25">
      <c r="A245" s="3">
        <f>RSI!A245</f>
        <v>42663</v>
      </c>
      <c r="B245" s="2">
        <f>RSI!B245</f>
        <v>1.2649999999999999</v>
      </c>
      <c r="C245" s="2">
        <f>RSI!I245</f>
        <v>52.570392137708389</v>
      </c>
      <c r="D245" s="2">
        <f>MACD!E245</f>
        <v>-2.8469381810529493E-2</v>
      </c>
      <c r="E245" s="2">
        <f>MACD!F245</f>
        <v>-9.8788216891062645E-3</v>
      </c>
      <c r="F245" s="2">
        <f>'Moving Avg'!D245</f>
        <v>1.23478</v>
      </c>
      <c r="G245" s="2">
        <f>'Moving Avg'!F245</f>
        <v>1.222955</v>
      </c>
      <c r="H245" s="2">
        <f>'Moving Avg'!G245</f>
        <v>1.2964899999999997</v>
      </c>
      <c r="I245" s="2">
        <f>'Moving Avg'!H245</f>
        <v>1.5368829999999989</v>
      </c>
      <c r="J245" s="5" t="str">
        <f>OBV!F245</f>
        <v>BULLISH</v>
      </c>
      <c r="K245" s="5" t="str">
        <f>OBV!G245</f>
        <v>NEUTRAL</v>
      </c>
      <c r="L245" s="5" t="str">
        <f>OBV!H245</f>
        <v>CONFIRMED BULLISH</v>
      </c>
    </row>
    <row r="246" spans="1:12" ht="13.5" x14ac:dyDescent="0.25">
      <c r="A246" s="3">
        <f>RSI!A246</f>
        <v>42664</v>
      </c>
      <c r="B246" s="2">
        <f>RSI!B246</f>
        <v>1.2365999999999999</v>
      </c>
      <c r="C246" s="2">
        <f>RSI!I246</f>
        <v>47.029565911543067</v>
      </c>
      <c r="D246" s="2">
        <f>MACD!E246</f>
        <v>-3.2488367854882405E-2</v>
      </c>
      <c r="E246" s="2">
        <f>MACD!F246</f>
        <v>-1.4400730922261493E-2</v>
      </c>
      <c r="F246" s="2">
        <f>'Moving Avg'!D246</f>
        <v>1.23288</v>
      </c>
      <c r="G246" s="2">
        <f>'Moving Avg'!F246</f>
        <v>1.22248</v>
      </c>
      <c r="H246" s="2">
        <f>'Moving Avg'!G246</f>
        <v>1.2944120000000001</v>
      </c>
      <c r="I246" s="2">
        <f>'Moving Avg'!H246</f>
        <v>1.532507499999999</v>
      </c>
      <c r="J246" s="5" t="str">
        <f>OBV!F246</f>
        <v>BULLISH</v>
      </c>
      <c r="K246" s="5" t="str">
        <f>OBV!G246</f>
        <v>NEUTRAL</v>
      </c>
      <c r="L246" s="5" t="str">
        <f>OBV!H246</f>
        <v>BULLISH DIVERGENCE</v>
      </c>
    </row>
    <row r="247" spans="1:12" ht="13.5" x14ac:dyDescent="0.25">
      <c r="A247" s="3">
        <f>RSI!A247</f>
        <v>42667</v>
      </c>
      <c r="B247" s="2">
        <f>RSI!B247</f>
        <v>1.2461</v>
      </c>
      <c r="C247" s="2">
        <f>RSI!I247</f>
        <v>48.96720383775731</v>
      </c>
      <c r="D247" s="2">
        <f>MACD!E247</f>
        <v>-3.6508503726043529E-2</v>
      </c>
      <c r="E247" s="2">
        <f>MACD!F247</f>
        <v>-1.8822285483017901E-2</v>
      </c>
      <c r="F247" s="2">
        <f>'Moving Avg'!D247</f>
        <v>1.23854</v>
      </c>
      <c r="G247" s="2">
        <f>'Moving Avg'!F247</f>
        <v>1.223425</v>
      </c>
      <c r="H247" s="2">
        <f>'Moving Avg'!G247</f>
        <v>1.2930900000000001</v>
      </c>
      <c r="I247" s="2">
        <f>'Moving Avg'!H247</f>
        <v>1.5284139999999991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1.2365999999999999</v>
      </c>
      <c r="C248" s="2">
        <f>RSI!I248</f>
        <v>47.111327149420468</v>
      </c>
      <c r="D248" s="2">
        <f>MACD!E248</f>
        <v>-2.9015350876086421E-2</v>
      </c>
      <c r="E248" s="2">
        <f>MACD!F248</f>
        <v>-2.0860898561631605E-2</v>
      </c>
      <c r="F248" s="2">
        <f>'Moving Avg'!D248</f>
        <v>1.2423</v>
      </c>
      <c r="G248" s="2">
        <f>'Moving Avg'!F248</f>
        <v>1.2253099999999999</v>
      </c>
      <c r="H248" s="2">
        <f>'Moving Avg'!G248</f>
        <v>1.2917680000000002</v>
      </c>
      <c r="I248" s="2">
        <f>'Moving Avg'!H248</f>
        <v>1.5243669999999991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1.2555000000000001</v>
      </c>
      <c r="C249" s="2">
        <f>RSI!I249</f>
        <v>51.083448654953379</v>
      </c>
      <c r="D249" s="2">
        <f>MACD!E249</f>
        <v>-1.8183218576250271E-2</v>
      </c>
      <c r="E249" s="2">
        <f>MACD!F249</f>
        <v>-2.032536256455534E-2</v>
      </c>
      <c r="F249" s="2">
        <f>'Moving Avg'!D249</f>
        <v>1.2479600000000002</v>
      </c>
      <c r="G249" s="2">
        <f>'Moving Avg'!F249</f>
        <v>1.22767</v>
      </c>
      <c r="H249" s="2">
        <f>'Moving Avg'!G249</f>
        <v>1.290824</v>
      </c>
      <c r="I249" s="2">
        <f>'Moving Avg'!H249</f>
        <v>1.5206959999999987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1.331</v>
      </c>
      <c r="C250" s="2">
        <f>RSI!I250</f>
        <v>63.028681618501018</v>
      </c>
      <c r="D250" s="2">
        <f>MACD!E250</f>
        <v>-2.0466497047019416E-2</v>
      </c>
      <c r="E250" s="2">
        <f>MACD!F250</f>
        <v>-2.0353589461048156E-2</v>
      </c>
      <c r="F250" s="2">
        <f>'Moving Avg'!D250</f>
        <v>1.2611599999999998</v>
      </c>
      <c r="G250" s="2">
        <f>'Moving Avg'!F250</f>
        <v>1.2338049999999998</v>
      </c>
      <c r="H250" s="2">
        <f>'Moving Avg'!G250</f>
        <v>1.2915780000000001</v>
      </c>
      <c r="I250" s="2">
        <f>'Moving Avg'!H250</f>
        <v>1.5178719999999988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1.3405</v>
      </c>
      <c r="C251" s="2">
        <f>RSI!I251</f>
        <v>64.212886377110678</v>
      </c>
      <c r="D251" s="2">
        <f>MACD!E251</f>
        <v>-2.503241041247084E-2</v>
      </c>
      <c r="E251" s="2">
        <f>MACD!F251</f>
        <v>-2.1289353651332693E-2</v>
      </c>
      <c r="F251" s="2">
        <f>'Moving Avg'!D251</f>
        <v>1.2819400000000001</v>
      </c>
      <c r="G251" s="2">
        <f>'Moving Avg'!F251</f>
        <v>1.2404149999999998</v>
      </c>
      <c r="H251" s="2">
        <f>'Moving Avg'!G251</f>
        <v>1.2913900000000005</v>
      </c>
      <c r="I251" s="2">
        <f>'Moving Avg'!H251</f>
        <v>1.5150484999999987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1.3122</v>
      </c>
      <c r="C252" s="2">
        <f>RSI!I252</f>
        <v>58.229432652618407</v>
      </c>
      <c r="D252" s="2">
        <f>MACD!E252</f>
        <v>-3.1657756662753611E-2</v>
      </c>
      <c r="E252" s="2">
        <f>MACD!F252</f>
        <v>-2.3363034253616875E-2</v>
      </c>
      <c r="F252" s="2">
        <f>'Moving Avg'!D252</f>
        <v>1.2951599999999999</v>
      </c>
      <c r="G252" s="2">
        <f>'Moving Avg'!F252</f>
        <v>1.2451349999999999</v>
      </c>
      <c r="H252" s="2">
        <f>'Moving Avg'!G252</f>
        <v>1.2891260000000002</v>
      </c>
      <c r="I252" s="2">
        <f>'Moving Avg'!H252</f>
        <v>1.5118019999999985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1.3876999999999999</v>
      </c>
      <c r="C253" s="2">
        <f>RSI!I253</f>
        <v>67.050542216824709</v>
      </c>
      <c r="D253" s="2">
        <f>MACD!E253</f>
        <v>-4.315615891966762E-2</v>
      </c>
      <c r="E253" s="2">
        <f>MACD!F253</f>
        <v>-2.7321659186827024E-2</v>
      </c>
      <c r="F253" s="2">
        <f>'Moving Avg'!D253</f>
        <v>1.32538</v>
      </c>
      <c r="G253" s="2">
        <f>'Moving Avg'!F253</f>
        <v>1.25505</v>
      </c>
      <c r="H253" s="2">
        <f>'Moving Avg'!G253</f>
        <v>1.2879939999999999</v>
      </c>
      <c r="I253" s="2">
        <f>'Moving Avg'!H253</f>
        <v>1.5089329999999983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1.4254</v>
      </c>
      <c r="C254" s="2">
        <f>RSI!I254</f>
        <v>70.410748248977526</v>
      </c>
      <c r="D254" s="2">
        <f>MACD!E254</f>
        <v>-5.4955691640387272E-2</v>
      </c>
      <c r="E254" s="2">
        <f>MACD!F254</f>
        <v>-3.2848465677539074E-2</v>
      </c>
      <c r="F254" s="2">
        <f>'Moving Avg'!D254</f>
        <v>1.3593599999999999</v>
      </c>
      <c r="G254" s="2">
        <f>'Moving Avg'!F254</f>
        <v>1.2663749999999998</v>
      </c>
      <c r="H254" s="2">
        <f>'Moving Avg'!G254</f>
        <v>1.2878039999999999</v>
      </c>
      <c r="I254" s="2">
        <f>'Moving Avg'!H254</f>
        <v>1.506111499999998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1.4349000000000001</v>
      </c>
      <c r="C255" s="2">
        <f>RSI!I255</f>
        <v>71.207573057196043</v>
      </c>
      <c r="D255" s="2">
        <f>MACD!E255</f>
        <v>-6.072107264220028E-2</v>
      </c>
      <c r="E255" s="2">
        <f>MACD!F255</f>
        <v>-3.8422987070471315E-2</v>
      </c>
      <c r="F255" s="2">
        <f>'Moving Avg'!D255</f>
        <v>1.3801399999999999</v>
      </c>
      <c r="G255" s="2">
        <f>'Moving Avg'!F255</f>
        <v>1.2781749999999998</v>
      </c>
      <c r="H255" s="2">
        <f>'Moving Avg'!G255</f>
        <v>1.2868600000000001</v>
      </c>
      <c r="I255" s="2">
        <f>'Moving Avg'!H255</f>
        <v>1.5034314999999985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1.4442999999999999</v>
      </c>
      <c r="C256" s="2">
        <f>RSI!I256</f>
        <v>72.010746088795116</v>
      </c>
      <c r="D256" s="2">
        <f>MACD!E256</f>
        <v>-7.154784040553297E-2</v>
      </c>
      <c r="E256" s="2">
        <f>MACD!F256</f>
        <v>-4.504795773748365E-2</v>
      </c>
      <c r="F256" s="2">
        <f>'Moving Avg'!D256</f>
        <v>1.4009</v>
      </c>
      <c r="G256" s="2">
        <f>'Moving Avg'!F256</f>
        <v>1.2909199999999998</v>
      </c>
      <c r="H256" s="2">
        <f>'Moving Avg'!G256</f>
        <v>1.2864820000000001</v>
      </c>
      <c r="I256" s="2">
        <f>'Moving Avg'!H256</f>
        <v>1.5010329999999985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1.4632000000000001</v>
      </c>
      <c r="C257" s="2">
        <f>RSI!I257</f>
        <v>73.605047265536143</v>
      </c>
      <c r="D257" s="2">
        <f>MACD!E257</f>
        <v>-8.1520403862212154E-2</v>
      </c>
      <c r="E257" s="2">
        <f>MACD!F257</f>
        <v>-5.2342446962429359E-2</v>
      </c>
      <c r="F257" s="2">
        <f>'Moving Avg'!D257</f>
        <v>1.4311</v>
      </c>
      <c r="G257" s="2">
        <f>'Moving Avg'!F257</f>
        <v>1.3046099999999998</v>
      </c>
      <c r="H257" s="2">
        <f>'Moving Avg'!G257</f>
        <v>1.287048</v>
      </c>
      <c r="I257" s="2">
        <f>'Moving Avg'!H257</f>
        <v>1.4988699999999986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1.5482</v>
      </c>
      <c r="C258" s="2">
        <f>RSI!I258</f>
        <v>79.312361330840105</v>
      </c>
      <c r="D258" s="2">
        <f>MACD!E258</f>
        <v>-9.8636567210183435E-2</v>
      </c>
      <c r="E258" s="2">
        <f>MACD!F258</f>
        <v>-6.160127101198018E-2</v>
      </c>
      <c r="F258" s="2">
        <f>'Moving Avg'!D258</f>
        <v>1.4631999999999998</v>
      </c>
      <c r="G258" s="2">
        <f>'Moving Avg'!F258</f>
        <v>1.319245</v>
      </c>
      <c r="H258" s="2">
        <f>'Moving Avg'!G258</f>
        <v>1.2889360000000003</v>
      </c>
      <c r="I258" s="2">
        <f>'Moving Avg'!H258</f>
        <v>1.4973194999999988</v>
      </c>
      <c r="J258" s="5" t="str">
        <f>OBV!F258</f>
        <v>BULLISH</v>
      </c>
      <c r="K258" s="5" t="str">
        <f>OBV!G258</f>
        <v>STRONG</v>
      </c>
      <c r="L258" s="5" t="str">
        <f>OBV!H258</f>
        <v>CONFIRMED BULLISH</v>
      </c>
    </row>
    <row r="259" spans="1:12" ht="13.5" x14ac:dyDescent="0.25">
      <c r="A259" s="3">
        <f>RSI!A259</f>
        <v>42683</v>
      </c>
      <c r="B259" s="2">
        <f>RSI!B259</f>
        <v>1.5669999999999999</v>
      </c>
      <c r="C259" s="2">
        <f>RSI!I259</f>
        <v>80.325653765186459</v>
      </c>
      <c r="D259" s="2">
        <f>MACD!E259</f>
        <v>-0.11295850069124125</v>
      </c>
      <c r="E259" s="2">
        <f>MACD!F259</f>
        <v>-7.1872716947832399E-2</v>
      </c>
      <c r="F259" s="2">
        <f>'Moving Avg'!D259</f>
        <v>1.49152</v>
      </c>
      <c r="G259" s="2">
        <f>'Moving Avg'!F259</f>
        <v>1.3329299999999997</v>
      </c>
      <c r="H259" s="2">
        <f>'Moving Avg'!G259</f>
        <v>1.2915780000000001</v>
      </c>
      <c r="I259" s="2">
        <f>'Moving Avg'!H259</f>
        <v>1.4959569999999991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</row>
    <row r="260" spans="1:12" ht="13.5" x14ac:dyDescent="0.25">
      <c r="A260" s="3">
        <f>RSI!A260</f>
        <v>42684</v>
      </c>
      <c r="B260" s="2">
        <f>RSI!B260</f>
        <v>1.5765</v>
      </c>
      <c r="C260" s="2">
        <f>RSI!I260</f>
        <v>80.836452971825651</v>
      </c>
      <c r="D260" s="2">
        <f>MACD!E260</f>
        <v>-0.11553028902322415</v>
      </c>
      <c r="E260" s="2">
        <f>MACD!F260</f>
        <v>-8.0604231362910755E-2</v>
      </c>
      <c r="F260" s="2">
        <f>'Moving Avg'!D260</f>
        <v>1.5198400000000001</v>
      </c>
      <c r="G260" s="2">
        <f>'Moving Avg'!F260</f>
        <v>1.3489799999999998</v>
      </c>
      <c r="H260" s="2">
        <f>'Moving Avg'!G260</f>
        <v>1.2955440000000003</v>
      </c>
      <c r="I260" s="2">
        <f>'Moving Avg'!H260</f>
        <v>1.4946889999999993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1.5669999999999999</v>
      </c>
      <c r="C261" s="2">
        <f>RSI!I261</f>
        <v>78.637754418079581</v>
      </c>
      <c r="D261" s="2">
        <f>MACD!E261</f>
        <v>-0.11686111704374369</v>
      </c>
      <c r="E261" s="2">
        <f>MACD!F261</f>
        <v>-8.7855608499077351E-2</v>
      </c>
      <c r="F261" s="2">
        <f>'Moving Avg'!D261</f>
        <v>1.5443800000000001</v>
      </c>
      <c r="G261" s="2">
        <f>'Moving Avg'!F261</f>
        <v>1.3650249999999999</v>
      </c>
      <c r="H261" s="2">
        <f>'Moving Avg'!G261</f>
        <v>1.2995080000000001</v>
      </c>
      <c r="I261" s="2">
        <f>'Moving Avg'!H261</f>
        <v>1.4934204999999994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1.5576000000000001</v>
      </c>
      <c r="C262" s="2">
        <f>RSI!I262</f>
        <v>76.422772611299635</v>
      </c>
      <c r="D262" s="2">
        <f>MACD!E262</f>
        <v>-0.12281078438695725</v>
      </c>
      <c r="E262" s="2">
        <f>MACD!F262</f>
        <v>-9.4846643676653339E-2</v>
      </c>
      <c r="F262" s="2">
        <f>'Moving Avg'!D262</f>
        <v>1.5632600000000001</v>
      </c>
      <c r="G262" s="2">
        <f>'Moving Avg'!F262</f>
        <v>1.3820150000000002</v>
      </c>
      <c r="H262" s="2">
        <f>'Moving Avg'!G262</f>
        <v>1.3042279999999999</v>
      </c>
      <c r="I262" s="2">
        <f>'Moving Avg'!H262</f>
        <v>1.4919639999999992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</row>
    <row r="263" spans="1:12" ht="13.5" x14ac:dyDescent="0.25">
      <c r="A263" s="3">
        <f>RSI!A263</f>
        <v>42689</v>
      </c>
      <c r="B263" s="2">
        <f>RSI!B263</f>
        <v>1.5104</v>
      </c>
      <c r="C263" s="2">
        <f>RSI!I263</f>
        <v>66.321174279447888</v>
      </c>
      <c r="D263" s="2">
        <f>MACD!E263</f>
        <v>-0.11375755185657521</v>
      </c>
      <c r="E263" s="2">
        <f>MACD!F263</f>
        <v>-9.8628825312637725E-2</v>
      </c>
      <c r="F263" s="2">
        <f>'Moving Avg'!D263</f>
        <v>1.5556999999999999</v>
      </c>
      <c r="G263" s="2">
        <f>'Moving Avg'!F263</f>
        <v>1.3966450000000001</v>
      </c>
      <c r="H263" s="2">
        <f>'Moving Avg'!G263</f>
        <v>1.3080039999999999</v>
      </c>
      <c r="I263" s="2">
        <f>'Moving Avg'!H263</f>
        <v>1.4901309999999994</v>
      </c>
      <c r="J263" s="5" t="str">
        <f>OBV!F263</f>
        <v>BULLISH</v>
      </c>
      <c r="K263" s="5" t="str">
        <f>OBV!G263</f>
        <v>NEUTRAL</v>
      </c>
      <c r="L263" s="5" t="str">
        <f>OBV!H263</f>
        <v>BULLISH DIVERGENCE</v>
      </c>
    </row>
    <row r="264" spans="1:12" ht="13.5" x14ac:dyDescent="0.25">
      <c r="A264" s="3">
        <f>RSI!A264</f>
        <v>42690</v>
      </c>
      <c r="B264" s="2">
        <f>RSI!B264</f>
        <v>1.5293000000000001</v>
      </c>
      <c r="C264" s="2">
        <f>RSI!I264</f>
        <v>68.137333471584739</v>
      </c>
      <c r="D264" s="2">
        <f>MACD!E264</f>
        <v>-0.10236647164779633</v>
      </c>
      <c r="E264" s="2">
        <f>MACD!F264</f>
        <v>-9.9376354579669451E-2</v>
      </c>
      <c r="F264" s="2">
        <f>'Moving Avg'!D264</f>
        <v>1.54816</v>
      </c>
      <c r="G264" s="2">
        <f>'Moving Avg'!F264</f>
        <v>1.4117500000000001</v>
      </c>
      <c r="H264" s="2">
        <f>'Moving Avg'!G264</f>
        <v>1.3125360000000004</v>
      </c>
      <c r="I264" s="2">
        <f>'Moving Avg'!H264</f>
        <v>1.4884859999999998</v>
      </c>
      <c r="J264" s="5" t="str">
        <f>OBV!F264</f>
        <v>BULLISH</v>
      </c>
      <c r="K264" s="5" t="str">
        <f>OBV!G264</f>
        <v>NEUTRAL</v>
      </c>
      <c r="L264" s="5" t="str">
        <f>OBV!H264</f>
        <v>BULLISH DIVERGENCE</v>
      </c>
    </row>
    <row r="265" spans="1:12" ht="13.5" x14ac:dyDescent="0.25">
      <c r="A265" s="3">
        <f>RSI!A265</f>
        <v>42691</v>
      </c>
      <c r="B265" s="2">
        <f>RSI!B265</f>
        <v>1.4915</v>
      </c>
      <c r="C265" s="2">
        <f>RSI!I265</f>
        <v>61.046863720066312</v>
      </c>
      <c r="D265" s="2">
        <f>MACD!E265</f>
        <v>-8.9197773801626967E-2</v>
      </c>
      <c r="E265" s="2">
        <f>MACD!F265</f>
        <v>-9.734063842406096E-2</v>
      </c>
      <c r="F265" s="2">
        <f>'Moving Avg'!D265</f>
        <v>1.5311600000000001</v>
      </c>
      <c r="G265" s="2">
        <f>'Moving Avg'!F265</f>
        <v>1.4230750000000001</v>
      </c>
      <c r="H265" s="2">
        <f>'Moving Avg'!G265</f>
        <v>1.3163120000000004</v>
      </c>
      <c r="I265" s="2">
        <f>'Moving Avg'!H265</f>
        <v>1.4867459999999997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1.5009999999999999</v>
      </c>
      <c r="C266" s="2">
        <f>RSI!I266</f>
        <v>62.113916916647668</v>
      </c>
      <c r="D266" s="2">
        <f>MACD!E266</f>
        <v>-7.7766483195065739E-2</v>
      </c>
      <c r="E266" s="2">
        <f>MACD!F266</f>
        <v>-9.3425807378261921E-2</v>
      </c>
      <c r="F266" s="2">
        <f>'Moving Avg'!D266</f>
        <v>1.51796</v>
      </c>
      <c r="G266" s="2">
        <f>'Moving Avg'!F266</f>
        <v>1.4362950000000001</v>
      </c>
      <c r="H266" s="2">
        <f>'Moving Avg'!G266</f>
        <v>1.3202780000000001</v>
      </c>
      <c r="I266" s="2">
        <f>'Moving Avg'!H266</f>
        <v>1.4851939999999999</v>
      </c>
      <c r="J266" s="5" t="str">
        <f>OBV!F266</f>
        <v>BEARISH</v>
      </c>
      <c r="K266" s="5" t="str">
        <f>OBV!G266</f>
        <v>WEAK</v>
      </c>
      <c r="L266" s="5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1.4632000000000001</v>
      </c>
      <c r="C267" s="2">
        <f>RSI!I267</f>
        <v>55.58886023846226</v>
      </c>
      <c r="D267" s="2">
        <f>MACD!E267</f>
        <v>-6.2862577640693473E-2</v>
      </c>
      <c r="E267" s="2">
        <f>MACD!F267</f>
        <v>-8.7313161430748229E-2</v>
      </c>
      <c r="F267" s="2">
        <f>'Moving Avg'!D267</f>
        <v>1.49908</v>
      </c>
      <c r="G267" s="2">
        <f>'Moving Avg'!F267</f>
        <v>1.4471500000000002</v>
      </c>
      <c r="H267" s="2">
        <f>'Moving Avg'!G267</f>
        <v>1.3236760000000001</v>
      </c>
      <c r="I267" s="2">
        <f>'Moving Avg'!H267</f>
        <v>1.4833124999999998</v>
      </c>
      <c r="J267" s="5" t="str">
        <f>OBV!F267</f>
        <v>BEARISH</v>
      </c>
      <c r="K267" s="5" t="str">
        <f>OBV!G267</f>
        <v>NEUTRAL</v>
      </c>
      <c r="L267" s="5" t="str">
        <f>OBV!H267</f>
        <v>CONFIRMED BEARISH</v>
      </c>
    </row>
    <row r="268" spans="1:12" ht="13.5" x14ac:dyDescent="0.25">
      <c r="A268" s="3">
        <f>RSI!A268</f>
        <v>42696</v>
      </c>
      <c r="B268" s="2">
        <f>RSI!B268</f>
        <v>1.5387</v>
      </c>
      <c r="C268" s="2">
        <f>RSI!I268</f>
        <v>63.77445337382823</v>
      </c>
      <c r="D268" s="2">
        <f>MACD!E268</f>
        <v>-4.2985015424126249E-2</v>
      </c>
      <c r="E268" s="2">
        <f>MACD!F268</f>
        <v>-7.8447532229423841E-2</v>
      </c>
      <c r="F268" s="2">
        <f>'Moving Avg'!D268</f>
        <v>1.5047400000000004</v>
      </c>
      <c r="G268" s="2">
        <f>'Moving Avg'!F268</f>
        <v>1.4622550000000001</v>
      </c>
      <c r="H268" s="2">
        <f>'Moving Avg'!G268</f>
        <v>1.3282060000000002</v>
      </c>
      <c r="I268" s="2">
        <f>'Moving Avg'!H268</f>
        <v>1.4821369999999998</v>
      </c>
      <c r="J268" s="5" t="str">
        <f>OBV!F268</f>
        <v>BULLISH</v>
      </c>
      <c r="K268" s="5" t="str">
        <f>OBV!G268</f>
        <v>STRONG</v>
      </c>
      <c r="L268" s="5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1.5104</v>
      </c>
      <c r="C269" s="2">
        <f>RSI!I269</f>
        <v>59.358113463474645</v>
      </c>
      <c r="D269" s="2">
        <f>MACD!E269</f>
        <v>-2.1824702970415277E-2</v>
      </c>
      <c r="E269" s="2">
        <f>MACD!F269</f>
        <v>-6.7122966377622134E-2</v>
      </c>
      <c r="F269" s="2">
        <f>'Moving Avg'!D269</f>
        <v>1.5009600000000001</v>
      </c>
      <c r="G269" s="2">
        <f>'Moving Avg'!F269</f>
        <v>1.4750000000000001</v>
      </c>
      <c r="H269" s="2">
        <f>'Moving Avg'!G269</f>
        <v>1.3319820000000002</v>
      </c>
      <c r="I269" s="2">
        <f>'Moving Avg'!H269</f>
        <v>1.48082</v>
      </c>
      <c r="J269" s="5" t="str">
        <f>OBV!F269</f>
        <v>BULLISH</v>
      </c>
      <c r="K269" s="5" t="str">
        <f>OBV!G269</f>
        <v>NEUTRAL</v>
      </c>
      <c r="L269" s="5" t="str">
        <f>OBV!H269</f>
        <v>BULLISH DIVERGENCE</v>
      </c>
    </row>
    <row r="270" spans="1:12" ht="13.5" x14ac:dyDescent="0.25">
      <c r="A270" s="3">
        <f>RSI!A270</f>
        <v>42698</v>
      </c>
      <c r="B270" s="2">
        <f>RSI!B270</f>
        <v>1.4915</v>
      </c>
      <c r="C270" s="2">
        <f>RSI!I270</f>
        <v>56.542019662385314</v>
      </c>
      <c r="D270" s="2">
        <f>MACD!E270</f>
        <v>-1.4908433218334682E-3</v>
      </c>
      <c r="E270" s="2">
        <f>MACD!F270</f>
        <v>-5.3996541766464408E-2</v>
      </c>
      <c r="F270" s="2">
        <f>'Moving Avg'!D270</f>
        <v>1.5009600000000001</v>
      </c>
      <c r="G270" s="2">
        <f>'Moving Avg'!F270</f>
        <v>1.4830249999999998</v>
      </c>
      <c r="H270" s="2">
        <f>'Moving Avg'!G270</f>
        <v>1.33538</v>
      </c>
      <c r="I270" s="2">
        <f>'Moving Avg'!H270</f>
        <v>1.4794554999999996</v>
      </c>
      <c r="J270" s="5" t="str">
        <f>OBV!F270</f>
        <v>BULLISH</v>
      </c>
      <c r="K270" s="5" t="str">
        <f>OBV!G270</f>
        <v>NEUTRAL</v>
      </c>
      <c r="L270" s="5" t="str">
        <f>OBV!H270</f>
        <v>NEUTRAL</v>
      </c>
    </row>
    <row r="271" spans="1:12" ht="13.5" x14ac:dyDescent="0.25">
      <c r="A271" s="3">
        <f>RSI!A271</f>
        <v>42699</v>
      </c>
      <c r="B271" s="2">
        <f>RSI!B271</f>
        <v>1.4442999999999999</v>
      </c>
      <c r="C271" s="2">
        <f>RSI!I271</f>
        <v>50.143930635357805</v>
      </c>
      <c r="D271" s="2">
        <f>MACD!E271</f>
        <v>1.7460651768330004E-2</v>
      </c>
      <c r="E271" s="2">
        <f>MACD!F271</f>
        <v>-3.9705103059505524E-2</v>
      </c>
      <c r="F271" s="2">
        <f>'Moving Avg'!D271</f>
        <v>1.4896199999999999</v>
      </c>
      <c r="G271" s="2">
        <f>'Moving Avg'!F271</f>
        <v>1.4882149999999998</v>
      </c>
      <c r="H271" s="2">
        <f>'Moving Avg'!G271</f>
        <v>1.3385899999999997</v>
      </c>
      <c r="I271" s="2">
        <f>'Moving Avg'!H271</f>
        <v>1.4780894999999998</v>
      </c>
      <c r="J271" s="5" t="str">
        <f>OBV!F271</f>
        <v>BULLISH</v>
      </c>
      <c r="K271" s="5" t="str">
        <f>OBV!G271</f>
        <v>NEUTRAL</v>
      </c>
      <c r="L271" s="5" t="str">
        <f>OBV!H271</f>
        <v>BULLISH DIVERGENCE</v>
      </c>
    </row>
    <row r="272" spans="1:12" ht="13.5" x14ac:dyDescent="0.25">
      <c r="A272" s="3">
        <f>RSI!A272</f>
        <v>42702</v>
      </c>
      <c r="B272" s="2">
        <f>RSI!B272</f>
        <v>1.4915</v>
      </c>
      <c r="C272" s="2">
        <f>RSI!I272</f>
        <v>55.559482867488242</v>
      </c>
      <c r="D272" s="2">
        <f>MACD!E272</f>
        <v>2.8565547901439947E-2</v>
      </c>
      <c r="E272" s="2">
        <f>MACD!F272</f>
        <v>-2.6050972867316429E-2</v>
      </c>
      <c r="F272" s="2">
        <f>'Moving Avg'!D272</f>
        <v>1.4952800000000002</v>
      </c>
      <c r="G272" s="2">
        <f>'Moving Avg'!F272</f>
        <v>1.4971799999999997</v>
      </c>
      <c r="H272" s="2">
        <f>'Moving Avg'!G272</f>
        <v>1.3427439999999999</v>
      </c>
      <c r="I272" s="2">
        <f>'Moving Avg'!H272</f>
        <v>1.4770064999999999</v>
      </c>
      <c r="J272" s="5" t="str">
        <f>OBV!F272</f>
        <v>BULLISH</v>
      </c>
      <c r="K272" s="5" t="str">
        <f>OBV!G272</f>
        <v>NEUTRAL</v>
      </c>
      <c r="L272" s="5" t="str">
        <f>OBV!H272</f>
        <v>CONFIRMED BULLISH</v>
      </c>
    </row>
    <row r="273" spans="1:12" ht="13.5" x14ac:dyDescent="0.25">
      <c r="A273" s="3">
        <f>RSI!A273</f>
        <v>42703</v>
      </c>
      <c r="B273" s="2">
        <f>RSI!B273</f>
        <v>1.4821</v>
      </c>
      <c r="C273" s="2">
        <f>RSI!I273</f>
        <v>54.294595505669456</v>
      </c>
      <c r="D273" s="2">
        <f>MACD!E273</f>
        <v>3.1128465978361275E-2</v>
      </c>
      <c r="E273" s="2">
        <f>MACD!F273</f>
        <v>-1.4615085098180889E-2</v>
      </c>
      <c r="F273" s="2">
        <f>'Moving Avg'!D273</f>
        <v>1.4839600000000002</v>
      </c>
      <c r="G273" s="2">
        <f>'Moving Avg'!F273</f>
        <v>1.5018999999999996</v>
      </c>
      <c r="H273" s="2">
        <f>'Moving Avg'!G273</f>
        <v>1.3470860000000002</v>
      </c>
      <c r="I273" s="2">
        <f>'Moving Avg'!H273</f>
        <v>1.4759704999999999</v>
      </c>
      <c r="J273" s="5" t="str">
        <f>OBV!F273</f>
        <v>BEARISH</v>
      </c>
      <c r="K273" s="5" t="str">
        <f>OBV!G273</f>
        <v>WEAK</v>
      </c>
      <c r="L273" s="5" t="str">
        <f>OBV!H273</f>
        <v>CONFIRMED BEARISH</v>
      </c>
    </row>
    <row r="274" spans="1:12" ht="13.5" x14ac:dyDescent="0.25">
      <c r="A274" s="3">
        <f>RSI!A274</f>
        <v>42704</v>
      </c>
      <c r="B274" s="2">
        <f>RSI!B274</f>
        <v>1.4821</v>
      </c>
      <c r="C274" s="2">
        <f>RSI!I274</f>
        <v>54.294595505669456</v>
      </c>
      <c r="D274" s="2">
        <f>MACD!E274</f>
        <v>3.6011909303831358E-2</v>
      </c>
      <c r="E274" s="2">
        <f>MACD!F274</f>
        <v>-4.4896862177784408E-3</v>
      </c>
      <c r="F274" s="2">
        <f>'Moving Avg'!D274</f>
        <v>1.4782999999999999</v>
      </c>
      <c r="G274" s="2">
        <f>'Moving Avg'!F274</f>
        <v>1.5047349999999997</v>
      </c>
      <c r="H274" s="2">
        <f>'Moving Avg'!G274</f>
        <v>1.351618</v>
      </c>
      <c r="I274" s="2">
        <f>'Moving Avg'!H274</f>
        <v>1.4749345</v>
      </c>
      <c r="J274" s="5" t="str">
        <f>OBV!F274</f>
        <v>BEARISH</v>
      </c>
      <c r="K274" s="5" t="str">
        <f>OBV!G274</f>
        <v>WEAK</v>
      </c>
      <c r="L274" s="5" t="str">
        <f>OBV!H274</f>
        <v>CONFIRMED BEARISH</v>
      </c>
    </row>
    <row r="275" spans="1:12" ht="13.5" x14ac:dyDescent="0.25">
      <c r="A275" s="3">
        <f>RSI!A275</f>
        <v>42705</v>
      </c>
      <c r="B275" s="2">
        <f>RSI!B275</f>
        <v>1.4821</v>
      </c>
      <c r="C275" s="2">
        <f>RSI!I275</f>
        <v>54.294595505669456</v>
      </c>
      <c r="D275" s="2">
        <f>MACD!E275</f>
        <v>3.4150083883002225E-2</v>
      </c>
      <c r="E275" s="2">
        <f>MACD!F275</f>
        <v>3.238267802377692E-3</v>
      </c>
      <c r="F275" s="2">
        <f>'Moving Avg'!D275</f>
        <v>1.4764199999999998</v>
      </c>
      <c r="G275" s="2">
        <f>'Moving Avg'!F275</f>
        <v>1.5070949999999996</v>
      </c>
      <c r="H275" s="2">
        <f>'Moving Avg'!G275</f>
        <v>1.3561500000000002</v>
      </c>
      <c r="I275" s="2">
        <f>'Moving Avg'!H275</f>
        <v>1.4738985</v>
      </c>
      <c r="J275" s="5" t="str">
        <f>OBV!F275</f>
        <v>BEARISH</v>
      </c>
      <c r="K275" s="5" t="str">
        <f>OBV!G275</f>
        <v>NEUTRAL</v>
      </c>
      <c r="L275" s="5" t="str">
        <f>OBV!H275</f>
        <v>CONFIRMED BEARISH</v>
      </c>
    </row>
    <row r="276" spans="1:12" ht="13.5" x14ac:dyDescent="0.25">
      <c r="A276" s="3">
        <f>RSI!A276</f>
        <v>42706</v>
      </c>
      <c r="B276" s="2">
        <f>RSI!B276</f>
        <v>1.4632000000000001</v>
      </c>
      <c r="C276" s="2">
        <f>RSI!I276</f>
        <v>51.358347718135128</v>
      </c>
      <c r="D276" s="2">
        <f>MACD!E276</f>
        <v>3.5270874976278233E-2</v>
      </c>
      <c r="E276" s="2">
        <f>MACD!F276</f>
        <v>9.6447892371578012E-3</v>
      </c>
      <c r="F276" s="2">
        <f>'Moving Avg'!D276</f>
        <v>1.4802</v>
      </c>
      <c r="G276" s="2">
        <f>'Moving Avg'!F276</f>
        <v>1.5080399999999998</v>
      </c>
      <c r="H276" s="2">
        <f>'Moving Avg'!G276</f>
        <v>1.360492</v>
      </c>
      <c r="I276" s="2">
        <f>'Moving Avg'!H276</f>
        <v>1.4728144999999997</v>
      </c>
      <c r="J276" s="5" t="str">
        <f>OBV!F276</f>
        <v>BEARISH</v>
      </c>
      <c r="K276" s="5" t="str">
        <f>OBV!G276</f>
        <v>NEUTRAL</v>
      </c>
      <c r="L276" s="5" t="str">
        <f>OBV!H276</f>
        <v>BEARISH DIVERGENCE</v>
      </c>
    </row>
    <row r="277" spans="1:12" ht="13.5" x14ac:dyDescent="0.25">
      <c r="A277" s="3">
        <f>RSI!A277</f>
        <v>42709</v>
      </c>
      <c r="B277" s="2">
        <f>RSI!B277</f>
        <v>1.4349000000000001</v>
      </c>
      <c r="C277" s="2">
        <f>RSI!I277</f>
        <v>47.238845942191347</v>
      </c>
      <c r="D277" s="2">
        <f>MACD!E277</f>
        <v>3.2458721274699176E-2</v>
      </c>
      <c r="E277" s="2">
        <f>MACD!F277</f>
        <v>1.4207575644666078E-2</v>
      </c>
      <c r="F277" s="2">
        <f>'Moving Avg'!D277</f>
        <v>1.46888</v>
      </c>
      <c r="G277" s="2">
        <f>'Moving Avg'!F277</f>
        <v>1.5066249999999997</v>
      </c>
      <c r="H277" s="2">
        <f>'Moving Avg'!G277</f>
        <v>1.3646460000000002</v>
      </c>
      <c r="I277" s="2">
        <f>'Moving Avg'!H277</f>
        <v>1.4717299999999998</v>
      </c>
      <c r="J277" s="5" t="str">
        <f>OBV!F277</f>
        <v>BEARISH</v>
      </c>
      <c r="K277" s="5" t="str">
        <f>OBV!G277</f>
        <v>WEAK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1.4538</v>
      </c>
      <c r="C278" s="2">
        <f>RSI!I278</f>
        <v>50.1165754106352</v>
      </c>
      <c r="D278" s="2">
        <f>MACD!E278</f>
        <v>4.0423458730445505E-2</v>
      </c>
      <c r="E278" s="2">
        <f>MACD!F278</f>
        <v>1.9450752261821965E-2</v>
      </c>
      <c r="F278" s="2">
        <f>'Moving Avg'!D278</f>
        <v>1.4632200000000002</v>
      </c>
      <c r="G278" s="2">
        <f>'Moving Avg'!F278</f>
        <v>1.5019049999999996</v>
      </c>
      <c r="H278" s="2">
        <f>'Moving Avg'!G278</f>
        <v>1.3697440000000001</v>
      </c>
      <c r="I278" s="2">
        <f>'Moving Avg'!H278</f>
        <v>1.4708339999999995</v>
      </c>
      <c r="J278" s="5" t="str">
        <f>OBV!F278</f>
        <v>BEARISH</v>
      </c>
      <c r="K278" s="5" t="str">
        <f>OBV!G278</f>
        <v>NEUTRAL</v>
      </c>
      <c r="L278" s="5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1.4349000000000001</v>
      </c>
      <c r="C279" s="2">
        <f>RSI!I279</f>
        <v>47.336137636440348</v>
      </c>
      <c r="D279" s="2">
        <f>MACD!E279</f>
        <v>4.4216646666082271E-2</v>
      </c>
      <c r="E279" s="2">
        <f>MACD!F279</f>
        <v>2.4403931142674029E-2</v>
      </c>
      <c r="F279" s="2">
        <f>'Moving Avg'!D279</f>
        <v>1.4537800000000001</v>
      </c>
      <c r="G279" s="2">
        <f>'Moving Avg'!F279</f>
        <v>1.4952999999999999</v>
      </c>
      <c r="H279" s="2">
        <f>'Moving Avg'!G279</f>
        <v>1.3742760000000001</v>
      </c>
      <c r="I279" s="2">
        <f>'Moving Avg'!H279</f>
        <v>1.4697494999999998</v>
      </c>
      <c r="J279" s="5" t="str">
        <f>OBV!F279</f>
        <v>BEARISH</v>
      </c>
      <c r="K279" s="5" t="str">
        <f>OBV!G279</f>
        <v>NEUTRAL</v>
      </c>
      <c r="L279" s="5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1.4349000000000001</v>
      </c>
      <c r="C280" s="2">
        <f>RSI!I280</f>
        <v>47.336137636440348</v>
      </c>
      <c r="D280" s="2">
        <f>MACD!E280</f>
        <v>4.4637330699232924E-2</v>
      </c>
      <c r="E280" s="2">
        <f>MACD!F280</f>
        <v>2.845061105398581E-2</v>
      </c>
      <c r="F280" s="2">
        <f>'Moving Avg'!D280</f>
        <v>1.44434</v>
      </c>
      <c r="G280" s="2">
        <f>'Moving Avg'!F280</f>
        <v>1.4882199999999997</v>
      </c>
      <c r="H280" s="2">
        <f>'Moving Avg'!G280</f>
        <v>1.3788080000000003</v>
      </c>
      <c r="I280" s="2">
        <f>'Moving Avg'!H280</f>
        <v>1.4686649999999997</v>
      </c>
      <c r="J280" s="5" t="str">
        <f>OBV!F280</f>
        <v>BEARISH</v>
      </c>
      <c r="K280" s="5" t="str">
        <f>OBV!G280</f>
        <v>NEUTRAL</v>
      </c>
      <c r="L280" s="5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1.4066000000000001</v>
      </c>
      <c r="C281" s="2">
        <f>RSI!I281</f>
        <v>43.176345133372607</v>
      </c>
      <c r="D281" s="2">
        <f>MACD!E281</f>
        <v>3.993801100213723E-2</v>
      </c>
      <c r="E281" s="2">
        <f>MACD!F281</f>
        <v>3.0748091043616095E-2</v>
      </c>
      <c r="F281" s="2">
        <f>'Moving Avg'!D281</f>
        <v>1.43302</v>
      </c>
      <c r="G281" s="2">
        <f>'Moving Avg'!F281</f>
        <v>1.4802</v>
      </c>
      <c r="H281" s="2">
        <f>'Moving Avg'!G281</f>
        <v>1.3827739999999997</v>
      </c>
      <c r="I281" s="2">
        <f>'Moving Avg'!H281</f>
        <v>1.4674389999999999</v>
      </c>
      <c r="J281" s="5" t="str">
        <f>OBV!F281</f>
        <v>BEARISH</v>
      </c>
      <c r="K281" s="5" t="str">
        <f>OBV!G281</f>
        <v>NEUTRAL</v>
      </c>
      <c r="L281" s="5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1.4349000000000001</v>
      </c>
      <c r="C282" s="2">
        <f>RSI!I282</f>
        <v>48.08906895820774</v>
      </c>
      <c r="D282" s="2">
        <f>MACD!E282</f>
        <v>4.1395945587009653E-2</v>
      </c>
      <c r="E282" s="2">
        <f>MACD!F282</f>
        <v>3.2877661952294808E-2</v>
      </c>
      <c r="F282" s="2">
        <f>'Moving Avg'!D282</f>
        <v>1.43302</v>
      </c>
      <c r="G282" s="2">
        <f>'Moving Avg'!F282</f>
        <v>1.474065</v>
      </c>
      <c r="H282" s="2">
        <f>'Moving Avg'!G282</f>
        <v>1.387116</v>
      </c>
      <c r="I282" s="2">
        <f>'Moving Avg'!H282</f>
        <v>1.4664015000000004</v>
      </c>
      <c r="J282" s="5" t="str">
        <f>OBV!F282</f>
        <v>BULLISH</v>
      </c>
      <c r="K282" s="5" t="str">
        <f>OBV!G282</f>
        <v>NEUTRAL</v>
      </c>
      <c r="L282" s="5" t="str">
        <f>OBV!H282</f>
        <v>NEUTRAL</v>
      </c>
    </row>
    <row r="283" spans="1:12" ht="13.5" x14ac:dyDescent="0.25">
      <c r="A283" s="3">
        <f>RSI!A283</f>
        <v>42718</v>
      </c>
      <c r="B283" s="2">
        <f>RSI!B283</f>
        <v>1.4349000000000001</v>
      </c>
      <c r="C283" s="2">
        <f>RSI!I283</f>
        <v>48.089068958207733</v>
      </c>
      <c r="D283" s="2">
        <f>MACD!E283</f>
        <v>4.1265313759351052E-2</v>
      </c>
      <c r="E283" s="2">
        <f>MACD!F283</f>
        <v>3.455519231370606E-2</v>
      </c>
      <c r="F283" s="2">
        <f>'Moving Avg'!D283</f>
        <v>1.4292400000000001</v>
      </c>
      <c r="G283" s="2">
        <f>'Moving Avg'!F283</f>
        <v>1.4702899999999999</v>
      </c>
      <c r="H283" s="2">
        <f>'Moving Avg'!G283</f>
        <v>1.392026</v>
      </c>
      <c r="I283" s="2">
        <f>'Moving Avg'!H283</f>
        <v>1.4652700000000005</v>
      </c>
      <c r="J283" s="5" t="str">
        <f>OBV!F283</f>
        <v>BULLISH</v>
      </c>
      <c r="K283" s="5" t="str">
        <f>OBV!G283</f>
        <v>NEUTRAL</v>
      </c>
      <c r="L283" s="5" t="str">
        <f>OBV!H283</f>
        <v>BULLISH DIVERGENCE</v>
      </c>
    </row>
    <row r="284" spans="1:12" ht="13.5" x14ac:dyDescent="0.25">
      <c r="A284" s="3">
        <f>RSI!A284</f>
        <v>42719</v>
      </c>
      <c r="B284" s="2">
        <f>RSI!B284</f>
        <v>1.4915</v>
      </c>
      <c r="C284" s="2">
        <f>RSI!I284</f>
        <v>56.760207915109184</v>
      </c>
      <c r="D284" s="2">
        <f>MACD!E284</f>
        <v>3.7038006045266858E-2</v>
      </c>
      <c r="E284" s="2">
        <f>MACD!F284</f>
        <v>3.5051755060018217E-2</v>
      </c>
      <c r="F284" s="2">
        <f>'Moving Avg'!D284</f>
        <v>1.4405600000000001</v>
      </c>
      <c r="G284" s="2">
        <f>'Moving Avg'!F284</f>
        <v>1.4683999999999997</v>
      </c>
      <c r="H284" s="2">
        <f>'Moving Avg'!G284</f>
        <v>1.397878</v>
      </c>
      <c r="I284" s="2">
        <f>'Moving Avg'!H284</f>
        <v>1.4645625000000004</v>
      </c>
      <c r="J284" s="5" t="str">
        <f>OBV!F284</f>
        <v>BULLISH</v>
      </c>
      <c r="K284" s="5" t="str">
        <f>OBV!G284</f>
        <v>STRONG</v>
      </c>
      <c r="L284" s="5" t="str">
        <f>OBV!H284</f>
        <v>CONFIRMED BULLISH</v>
      </c>
    </row>
    <row r="285" spans="1:12" ht="13.5" x14ac:dyDescent="0.25">
      <c r="A285" s="3">
        <f>RSI!A285</f>
        <v>42720</v>
      </c>
      <c r="B285" s="2">
        <f>RSI!B285</f>
        <v>1.4915</v>
      </c>
      <c r="C285" s="2">
        <f>RSI!I285</f>
        <v>56.760207915109184</v>
      </c>
      <c r="D285" s="2">
        <f>MACD!E285</f>
        <v>3.3196804775881938E-2</v>
      </c>
      <c r="E285" s="2">
        <f>MACD!F285</f>
        <v>3.4680765003190964E-2</v>
      </c>
      <c r="F285" s="2">
        <f>'Moving Avg'!D285</f>
        <v>1.4518800000000001</v>
      </c>
      <c r="G285" s="2">
        <f>'Moving Avg'!F285</f>
        <v>1.4683999999999995</v>
      </c>
      <c r="H285" s="2">
        <f>'Moving Avg'!G285</f>
        <v>1.4037300000000001</v>
      </c>
      <c r="I285" s="2">
        <f>'Moving Avg'!H285</f>
        <v>1.4638550000000001</v>
      </c>
      <c r="J285" s="5" t="str">
        <f>OBV!F285</f>
        <v>BULLISH</v>
      </c>
      <c r="K285" s="5" t="str">
        <f>OBV!G285</f>
        <v>STRONG</v>
      </c>
      <c r="L285" s="5" t="str">
        <f>OBV!H285</f>
        <v>CONFIRMED BULLISH</v>
      </c>
    </row>
    <row r="286" spans="1:12" ht="13.5" x14ac:dyDescent="0.25">
      <c r="A286" s="3">
        <f>RSI!A286</f>
        <v>42723</v>
      </c>
      <c r="B286" s="2">
        <f>RSI!B286</f>
        <v>1.4159999999999999</v>
      </c>
      <c r="C286" s="2">
        <f>RSI!I286</f>
        <v>45.104533439255881</v>
      </c>
      <c r="D286" s="2">
        <f>MACD!E286</f>
        <v>3.238678321410271E-2</v>
      </c>
      <c r="E286" s="2">
        <f>MACD!F286</f>
        <v>3.4221968645373316E-2</v>
      </c>
      <c r="F286" s="2">
        <f>'Moving Avg'!D286</f>
        <v>1.4537600000000002</v>
      </c>
      <c r="G286" s="2">
        <f>'Moving Avg'!F286</f>
        <v>1.4641499999999996</v>
      </c>
      <c r="H286" s="2">
        <f>'Moving Avg'!G286</f>
        <v>1.4082619999999999</v>
      </c>
      <c r="I286" s="2">
        <f>'Moving Avg'!H286</f>
        <v>1.4630515000000002</v>
      </c>
      <c r="J286" s="5" t="str">
        <f>OBV!F286</f>
        <v>BULLISH</v>
      </c>
      <c r="K286" s="5" t="str">
        <f>OBV!G286</f>
        <v>NEUTRAL</v>
      </c>
      <c r="L286" s="5" t="str">
        <f>OBV!H286</f>
        <v>CONFIRMED BULLISH</v>
      </c>
    </row>
    <row r="287" spans="1:12" ht="13.5" x14ac:dyDescent="0.25">
      <c r="A287" s="3">
        <f>RSI!A287</f>
        <v>42724</v>
      </c>
      <c r="B287" s="2">
        <f>RSI!B287</f>
        <v>1.4349000000000001</v>
      </c>
      <c r="C287" s="2">
        <f>RSI!I287</f>
        <v>47.984112337060978</v>
      </c>
      <c r="D287" s="2">
        <f>MACD!E287</f>
        <v>2.6167116369812948E-2</v>
      </c>
      <c r="E287" s="2">
        <f>MACD!F287</f>
        <v>3.2610998190261239E-2</v>
      </c>
      <c r="F287" s="2">
        <f>'Moving Avg'!D287</f>
        <v>1.4537599999999999</v>
      </c>
      <c r="G287" s="2">
        <f>'Moving Avg'!F287</f>
        <v>1.4627349999999997</v>
      </c>
      <c r="H287" s="2">
        <f>'Moving Avg'!G287</f>
        <v>1.4131719999999999</v>
      </c>
      <c r="I287" s="2">
        <f>'Moving Avg'!H287</f>
        <v>1.4624830000000002</v>
      </c>
      <c r="J287" s="5" t="str">
        <f>OBV!F287</f>
        <v>BULLISH</v>
      </c>
      <c r="K287" s="5" t="str">
        <f>OBV!G287</f>
        <v>STRONG</v>
      </c>
      <c r="L287" s="5" t="str">
        <f>OBV!H287</f>
        <v>NEUTRAL</v>
      </c>
    </row>
    <row r="288" spans="1:12" ht="13.5" x14ac:dyDescent="0.25">
      <c r="A288" s="3">
        <f>RSI!A288</f>
        <v>42725</v>
      </c>
      <c r="B288" s="2">
        <f>RSI!B288</f>
        <v>1.4159999999999999</v>
      </c>
      <c r="C288" s="2">
        <f>RSI!I288</f>
        <v>45.418394109037102</v>
      </c>
      <c r="D288" s="2">
        <f>MACD!E288</f>
        <v>2.5303649567365971E-2</v>
      </c>
      <c r="E288" s="2">
        <f>MACD!F288</f>
        <v>3.114952846568219E-2</v>
      </c>
      <c r="F288" s="2">
        <f>'Moving Avg'!D288</f>
        <v>1.44998</v>
      </c>
      <c r="G288" s="2">
        <f>'Moving Avg'!F288</f>
        <v>1.4565999999999997</v>
      </c>
      <c r="H288" s="2">
        <f>'Moving Avg'!G288</f>
        <v>1.4163819999999998</v>
      </c>
      <c r="I288" s="2">
        <f>'Moving Avg'!H288</f>
        <v>1.4616795000000005</v>
      </c>
      <c r="J288" s="5" t="str">
        <f>OBV!F288</f>
        <v>BULLISH</v>
      </c>
      <c r="K288" s="5" t="str">
        <f>OBV!G288</f>
        <v>NEUTRAL</v>
      </c>
      <c r="L288" s="5" t="str">
        <f>OBV!H288</f>
        <v>BULLISH DIVERGENCE</v>
      </c>
    </row>
    <row r="289" spans="1:12" ht="13.5" x14ac:dyDescent="0.25">
      <c r="A289" s="3">
        <f>RSI!A289</f>
        <v>42726</v>
      </c>
      <c r="B289" s="2">
        <f>RSI!B289</f>
        <v>1.3971</v>
      </c>
      <c r="C289" s="2">
        <f>RSI!I289</f>
        <v>42.945455197479397</v>
      </c>
      <c r="D289" s="2">
        <f>MACD!E289</f>
        <v>2.3261860482059804E-2</v>
      </c>
      <c r="E289" s="2">
        <f>MACD!F289</f>
        <v>2.9571994868957712E-2</v>
      </c>
      <c r="F289" s="2">
        <f>'Moving Avg'!D289</f>
        <v>1.4311</v>
      </c>
      <c r="G289" s="2">
        <f>'Moving Avg'!F289</f>
        <v>1.4509349999999999</v>
      </c>
      <c r="H289" s="2">
        <f>'Moving Avg'!G289</f>
        <v>1.4184579999999998</v>
      </c>
      <c r="I289" s="2">
        <f>'Moving Avg'!H289</f>
        <v>1.4606405000000007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1.3782000000000001</v>
      </c>
      <c r="C290" s="2">
        <f>RSI!I290</f>
        <v>40.566771257793775</v>
      </c>
      <c r="D290" s="2">
        <f>MACD!E290</f>
        <v>2.3227844982380619E-2</v>
      </c>
      <c r="E290" s="2">
        <f>MACD!F290</f>
        <v>2.8303164891642293E-2</v>
      </c>
      <c r="F290" s="2">
        <f>'Moving Avg'!D290</f>
        <v>1.4084399999999999</v>
      </c>
      <c r="G290" s="2">
        <f>'Moving Avg'!F290</f>
        <v>1.4452699999999996</v>
      </c>
      <c r="H290" s="2">
        <f>'Moving Avg'!G290</f>
        <v>1.420912</v>
      </c>
      <c r="I290" s="2">
        <f>'Moving Avg'!H290</f>
        <v>1.4596010000000006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1.3971</v>
      </c>
      <c r="C291" s="2">
        <f>RSI!I291</f>
        <v>43.91235146383903</v>
      </c>
      <c r="D291" s="2">
        <f>MACD!E291</f>
        <v>1.782879756830269E-2</v>
      </c>
      <c r="E291" s="2">
        <f>MACD!F291</f>
        <v>2.6208291426974374E-2</v>
      </c>
      <c r="F291" s="2">
        <f>'Moving Avg'!D291</f>
        <v>1.4046600000000002</v>
      </c>
      <c r="G291" s="2">
        <f>'Moving Avg'!F291</f>
        <v>1.4429099999999999</v>
      </c>
      <c r="H291" s="2">
        <f>'Moving Avg'!G291</f>
        <v>1.4239319999999998</v>
      </c>
      <c r="I291" s="2">
        <f>'Moving Avg'!H291</f>
        <v>1.4587030000000007</v>
      </c>
      <c r="J291" s="5" t="str">
        <f>OBV!F291</f>
        <v>BULLISH</v>
      </c>
      <c r="K291" s="5" t="str">
        <f>OBV!G291</f>
        <v>STRONG</v>
      </c>
      <c r="L291" s="5" t="str">
        <f>OBV!H291</f>
        <v>BULLISH DIVERGENCE</v>
      </c>
    </row>
    <row r="292" spans="1:12" ht="13.5" x14ac:dyDescent="0.25">
      <c r="A292" s="3">
        <f>RSI!A292</f>
        <v>42731</v>
      </c>
      <c r="B292" s="2">
        <f>RSI!B292</f>
        <v>1.3876999999999999</v>
      </c>
      <c r="C292" s="2">
        <f>RSI!I292</f>
        <v>42.627127189935422</v>
      </c>
      <c r="D292" s="2">
        <f>MACD!E292</f>
        <v>1.85540020436743E-2</v>
      </c>
      <c r="E292" s="2">
        <f>MACD!F292</f>
        <v>2.4677433550314362E-2</v>
      </c>
      <c r="F292" s="2">
        <f>'Moving Avg'!D292</f>
        <v>1.3952199999999999</v>
      </c>
      <c r="G292" s="2">
        <f>'Moving Avg'!F292</f>
        <v>1.4377200000000001</v>
      </c>
      <c r="H292" s="2">
        <f>'Moving Avg'!G292</f>
        <v>1.4273299999999998</v>
      </c>
      <c r="I292" s="2">
        <f>'Moving Avg'!H292</f>
        <v>1.4577580000000006</v>
      </c>
      <c r="J292" s="5" t="str">
        <f>OBV!F292</f>
        <v>BULLISH</v>
      </c>
      <c r="K292" s="5" t="str">
        <f>OBV!G292</f>
        <v>NEUTRAL</v>
      </c>
      <c r="L292" s="5" t="str">
        <f>OBV!H292</f>
        <v>BULLISH DIVERGENCE</v>
      </c>
    </row>
    <row r="293" spans="1:12" ht="13.5" x14ac:dyDescent="0.25">
      <c r="A293" s="3">
        <f>RSI!A293</f>
        <v>42732</v>
      </c>
      <c r="B293" s="2">
        <f>RSI!B293</f>
        <v>1.3782000000000001</v>
      </c>
      <c r="C293" s="2">
        <f>RSI!I293</f>
        <v>41.311174714506706</v>
      </c>
      <c r="D293" s="2">
        <f>MACD!E293</f>
        <v>2.0152336011060257E-2</v>
      </c>
      <c r="E293" s="2">
        <f>MACD!F293</f>
        <v>2.3772414042463542E-2</v>
      </c>
      <c r="F293" s="2">
        <f>'Moving Avg'!D293</f>
        <v>1.3876599999999999</v>
      </c>
      <c r="G293" s="2">
        <f>'Moving Avg'!F293</f>
        <v>1.4325250000000003</v>
      </c>
      <c r="H293" s="2">
        <f>'Moving Avg'!G293</f>
        <v>1.4305379999999999</v>
      </c>
      <c r="I293" s="2">
        <f>'Moving Avg'!H293</f>
        <v>1.4569530000000006</v>
      </c>
      <c r="J293" s="5" t="str">
        <f>OBV!F293</f>
        <v>BULLISH</v>
      </c>
      <c r="K293" s="5" t="str">
        <f>OBV!G293</f>
        <v>STRONG</v>
      </c>
      <c r="L293" s="5" t="str">
        <f>OBV!H293</f>
        <v>BULLISH DIVERGENCE</v>
      </c>
    </row>
    <row r="294" spans="1:12" ht="13.5" x14ac:dyDescent="0.25">
      <c r="A294" s="3">
        <f>RSI!A294</f>
        <v>42733</v>
      </c>
      <c r="B294" s="2">
        <f>RSI!B294</f>
        <v>1.3876999999999999</v>
      </c>
      <c r="C294" s="2">
        <f>RSI!I294</f>
        <v>43.199559647208297</v>
      </c>
      <c r="D294" s="2">
        <f>MACD!E294</f>
        <v>2.9825078167718289E-2</v>
      </c>
      <c r="E294" s="2">
        <f>MACD!F294</f>
        <v>2.4982946867514493E-2</v>
      </c>
      <c r="F294" s="2">
        <f>'Moving Avg'!D294</f>
        <v>1.38578</v>
      </c>
      <c r="G294" s="2">
        <f>'Moving Avg'!F294</f>
        <v>1.427805</v>
      </c>
      <c r="H294" s="2">
        <f>'Moving Avg'!G294</f>
        <v>1.433748</v>
      </c>
      <c r="I294" s="2">
        <f>'Moving Avg'!H294</f>
        <v>1.4557735000000005</v>
      </c>
      <c r="J294" s="5" t="str">
        <f>OBV!F294</f>
        <v>BULLISH</v>
      </c>
      <c r="K294" s="5" t="str">
        <f>OBV!G294</f>
        <v>STRONG</v>
      </c>
      <c r="L294" s="5" t="str">
        <f>OBV!H294</f>
        <v>BULLISH DIVERGENCE</v>
      </c>
    </row>
    <row r="295" spans="1:12" ht="13.5" x14ac:dyDescent="0.25">
      <c r="A295" s="3">
        <f>RSI!A295</f>
        <v>42734</v>
      </c>
      <c r="B295" s="2">
        <f>RSI!B295</f>
        <v>1.3688</v>
      </c>
      <c r="C295" s="2">
        <f>RSI!I295</f>
        <v>40.413535732130221</v>
      </c>
      <c r="D295" s="2">
        <f>MACD!E295</f>
        <v>3.9646456459485169E-2</v>
      </c>
      <c r="E295" s="2">
        <f>MACD!F295</f>
        <v>2.7915648785908631E-2</v>
      </c>
      <c r="F295" s="2">
        <f>'Moving Avg'!D295</f>
        <v>1.3839000000000001</v>
      </c>
      <c r="G295" s="2">
        <f>'Moving Avg'!F295</f>
        <v>1.42214</v>
      </c>
      <c r="H295" s="2">
        <f>'Moving Avg'!G295</f>
        <v>1.4358239999999998</v>
      </c>
      <c r="I295" s="2">
        <f>'Moving Avg'!H295</f>
        <v>1.4544995000000009</v>
      </c>
      <c r="J295" s="5" t="str">
        <f>OBV!F295</f>
        <v>BULLISH</v>
      </c>
      <c r="K295" s="5" t="str">
        <f>OBV!G295</f>
        <v>NEUTRAL</v>
      </c>
      <c r="L295" s="5" t="str">
        <f>OBV!H295</f>
        <v>BULLISH DIVERGENCE</v>
      </c>
    </row>
    <row r="296" spans="1:12" ht="13.5" x14ac:dyDescent="0.25">
      <c r="A296" s="3">
        <f>RSI!A296</f>
        <v>42737</v>
      </c>
      <c r="B296" s="2">
        <f>RSI!B296</f>
        <v>1.3971</v>
      </c>
      <c r="C296" s="2">
        <f>RSI!I296</f>
        <v>46.026536747002709</v>
      </c>
      <c r="D296" s="2">
        <f>MACD!E296</f>
        <v>3.4576066728424726E-2</v>
      </c>
      <c r="E296" s="2">
        <f>MACD!F296</f>
        <v>2.9247732374411851E-2</v>
      </c>
      <c r="F296" s="2">
        <f>'Moving Avg'!D296</f>
        <v>1.3839000000000001</v>
      </c>
      <c r="G296" s="2">
        <f>'Moving Avg'!F296</f>
        <v>1.4188350000000001</v>
      </c>
      <c r="H296" s="2">
        <f>'Moving Avg'!G296</f>
        <v>1.4390339999999997</v>
      </c>
      <c r="I296" s="2">
        <f>'Moving Avg'!H296</f>
        <v>1.4531320000000008</v>
      </c>
      <c r="J296" s="5" t="str">
        <f>OBV!F296</f>
        <v>BEARISH</v>
      </c>
      <c r="K296" s="5" t="str">
        <f>OBV!G296</f>
        <v>WEAK</v>
      </c>
      <c r="L296" s="5" t="str">
        <f>OBV!H296</f>
        <v>NEUTRAL</v>
      </c>
    </row>
    <row r="297" spans="1:12" ht="13.5" x14ac:dyDescent="0.25">
      <c r="A297" s="3">
        <f>RSI!A297</f>
        <v>42738</v>
      </c>
      <c r="B297" s="2">
        <f>RSI!B297</f>
        <v>1.3593999999999999</v>
      </c>
      <c r="C297" s="2">
        <f>RSI!I297</f>
        <v>40.546977925389037</v>
      </c>
      <c r="D297" s="2">
        <f>MACD!E297</f>
        <v>3.6125179426557574E-2</v>
      </c>
      <c r="E297" s="2">
        <f>MACD!F297</f>
        <v>3.0623221784840997E-2</v>
      </c>
      <c r="F297" s="2">
        <f>'Moving Avg'!D297</f>
        <v>1.3782400000000001</v>
      </c>
      <c r="G297" s="2">
        <f>'Moving Avg'!F297</f>
        <v>1.41506</v>
      </c>
      <c r="H297" s="2">
        <f>'Moving Avg'!G297</f>
        <v>1.4412999999999996</v>
      </c>
      <c r="I297" s="2">
        <f>'Moving Avg'!H297</f>
        <v>1.4515760000000009</v>
      </c>
      <c r="J297" s="5" t="str">
        <f>OBV!F297</f>
        <v>BEARISH</v>
      </c>
      <c r="K297" s="5" t="str">
        <f>OBV!G297</f>
        <v>WEAK</v>
      </c>
      <c r="L297" s="5" t="str">
        <f>OBV!H297</f>
        <v>CONFIRMED BEARISH</v>
      </c>
    </row>
    <row r="298" spans="1:12" ht="13.5" x14ac:dyDescent="0.25">
      <c r="A298" s="3">
        <f>RSI!A298</f>
        <v>42739</v>
      </c>
      <c r="B298" s="2">
        <f>RSI!B298</f>
        <v>1.3593999999999999</v>
      </c>
      <c r="C298" s="2">
        <f>RSI!I298</f>
        <v>40.546977925389037</v>
      </c>
      <c r="D298" s="2">
        <f>MACD!E298</f>
        <v>3.4879895307698305E-2</v>
      </c>
      <c r="E298" s="2">
        <f>MACD!F298</f>
        <v>3.1474556489412463E-2</v>
      </c>
      <c r="F298" s="2">
        <f>'Moving Avg'!D298</f>
        <v>1.3744799999999999</v>
      </c>
      <c r="G298" s="2">
        <f>'Moving Avg'!F298</f>
        <v>1.4103400000000001</v>
      </c>
      <c r="H298" s="2">
        <f>'Moving Avg'!G298</f>
        <v>1.4437559999999996</v>
      </c>
      <c r="I298" s="2">
        <f>'Moving Avg'!H298</f>
        <v>1.4501610000000007</v>
      </c>
      <c r="J298" s="5" t="str">
        <f>OBV!F298</f>
        <v>BEARISH</v>
      </c>
      <c r="K298" s="5" t="str">
        <f>OBV!G298</f>
        <v>WEAK</v>
      </c>
      <c r="L298" s="5" t="str">
        <f>OBV!H298</f>
        <v>CONFIRMED BEARISH</v>
      </c>
    </row>
    <row r="299" spans="1:12" ht="13.5" x14ac:dyDescent="0.25">
      <c r="A299" s="3">
        <f>RSI!A299</f>
        <v>42740</v>
      </c>
      <c r="B299" s="2">
        <f>RSI!B299</f>
        <v>1.3593999999999999</v>
      </c>
      <c r="C299" s="2">
        <f>RSI!I299</f>
        <v>40.546977925389029</v>
      </c>
      <c r="D299" s="2">
        <f>MACD!E299</f>
        <v>3.1244075609928812E-2</v>
      </c>
      <c r="E299" s="2">
        <f>MACD!F299</f>
        <v>3.1428460313515733E-2</v>
      </c>
      <c r="F299" s="2">
        <f>'Moving Avg'!D299</f>
        <v>1.3688199999999999</v>
      </c>
      <c r="G299" s="2">
        <f>'Moving Avg'!F299</f>
        <v>1.4065650000000001</v>
      </c>
      <c r="H299" s="2">
        <f>'Moving Avg'!G299</f>
        <v>1.4458339999999996</v>
      </c>
      <c r="I299" s="2">
        <f>'Moving Avg'!H299</f>
        <v>1.4487930000000009</v>
      </c>
      <c r="J299" s="5" t="str">
        <f>OBV!F299</f>
        <v>BEARISH</v>
      </c>
      <c r="K299" s="5" t="str">
        <f>OBV!G299</f>
        <v>WEAK</v>
      </c>
      <c r="L299" s="5" t="str">
        <f>OBV!H299</f>
        <v>CONFIRMED BEARISH</v>
      </c>
    </row>
    <row r="300" spans="1:12" ht="13.5" x14ac:dyDescent="0.25">
      <c r="A300" s="3">
        <f>RSI!A300</f>
        <v>42741</v>
      </c>
      <c r="B300" s="2">
        <f>RSI!B300</f>
        <v>1.3216000000000001</v>
      </c>
      <c r="C300" s="2">
        <f>RSI!I300</f>
        <v>35.286234603562633</v>
      </c>
      <c r="D300" s="2">
        <f>MACD!E300</f>
        <v>2.8361378403870763E-2</v>
      </c>
      <c r="E300" s="2">
        <f>MACD!F300</f>
        <v>3.0815043931586742E-2</v>
      </c>
      <c r="F300" s="2">
        <f>'Moving Avg'!D300</f>
        <v>1.35938</v>
      </c>
      <c r="G300" s="2">
        <f>'Moving Avg'!F300</f>
        <v>1.4009000000000003</v>
      </c>
      <c r="H300" s="2">
        <f>'Moving Avg'!G300</f>
        <v>1.4456459999999993</v>
      </c>
      <c r="I300" s="2">
        <f>'Moving Avg'!H300</f>
        <v>1.4474235000000006</v>
      </c>
      <c r="J300" s="5" t="str">
        <f>OBV!F300</f>
        <v>BEARISH</v>
      </c>
      <c r="K300" s="5" t="str">
        <f>OBV!G300</f>
        <v>NEUTRAL</v>
      </c>
      <c r="L300" s="5" t="str">
        <f>OBV!H300</f>
        <v>CONFIRMED BEARISH</v>
      </c>
    </row>
    <row r="301" spans="1:12" ht="13.5" x14ac:dyDescent="0.25">
      <c r="A301" s="3">
        <f>RSI!A301</f>
        <v>42744</v>
      </c>
      <c r="B301" s="2">
        <f>RSI!B301</f>
        <v>1.3216000000000001</v>
      </c>
      <c r="C301" s="2">
        <f>RSI!I301</f>
        <v>35.286234603562633</v>
      </c>
      <c r="D301" s="2">
        <f>MACD!E301</f>
        <v>2.9332354913040426E-2</v>
      </c>
      <c r="E301" s="2">
        <f>MACD!F301</f>
        <v>3.051850612787748E-2</v>
      </c>
      <c r="F301" s="2">
        <f>'Moving Avg'!D301</f>
        <v>1.3442799999999999</v>
      </c>
      <c r="G301" s="2">
        <f>'Moving Avg'!F301</f>
        <v>1.3966500000000004</v>
      </c>
      <c r="H301" s="2">
        <f>'Moving Avg'!G301</f>
        <v>1.4452679999999996</v>
      </c>
      <c r="I301" s="2">
        <f>'Moving Avg'!H301</f>
        <v>1.4461480000000007</v>
      </c>
      <c r="J301" s="5" t="str">
        <f>OBV!F301</f>
        <v>BEARISH</v>
      </c>
      <c r="K301" s="5" t="str">
        <f>OBV!G301</f>
        <v>NEUTRAL</v>
      </c>
      <c r="L301" s="5" t="str">
        <f>OBV!H301</f>
        <v>CONFIRMED BEARISH</v>
      </c>
    </row>
    <row r="302" spans="1:12" ht="13.5" x14ac:dyDescent="0.25">
      <c r="A302" s="3">
        <f>RSI!A302</f>
        <v>42745</v>
      </c>
      <c r="B302" s="2">
        <f>RSI!B302</f>
        <v>1.3216000000000001</v>
      </c>
      <c r="C302" s="2">
        <f>RSI!I302</f>
        <v>35.286234603562633</v>
      </c>
      <c r="D302" s="2">
        <f>MACD!E302</f>
        <v>2.9173064657682879E-2</v>
      </c>
      <c r="E302" s="2">
        <f>MACD!F302</f>
        <v>3.0249417833838561E-2</v>
      </c>
      <c r="F302" s="2">
        <f>'Moving Avg'!D302</f>
        <v>1.3367200000000001</v>
      </c>
      <c r="G302" s="2">
        <f>'Moving Avg'!F302</f>
        <v>1.3909850000000001</v>
      </c>
      <c r="H302" s="2">
        <f>'Moving Avg'!G302</f>
        <v>1.4454559999999999</v>
      </c>
      <c r="I302" s="2">
        <f>'Moving Avg'!H302</f>
        <v>1.4450130000000008</v>
      </c>
      <c r="J302" s="5" t="str">
        <f>OBV!F302</f>
        <v>BEARISH</v>
      </c>
      <c r="K302" s="5" t="str">
        <f>OBV!G302</f>
        <v>NEUTRAL</v>
      </c>
      <c r="L302" s="5" t="str">
        <f>OBV!H302</f>
        <v>CONFIRMED BEARISH</v>
      </c>
    </row>
    <row r="303" spans="1:12" ht="13.5" x14ac:dyDescent="0.25">
      <c r="A303" s="3">
        <f>RSI!A303</f>
        <v>42746</v>
      </c>
      <c r="B303" s="2">
        <f>RSI!B303</f>
        <v>1.2932999999999999</v>
      </c>
      <c r="C303" s="2">
        <f>RSI!I303</f>
        <v>31.468440298396914</v>
      </c>
      <c r="D303" s="2">
        <f>MACD!E303</f>
        <v>3.0103842210805309E-2</v>
      </c>
      <c r="E303" s="2">
        <f>MACD!F303</f>
        <v>3.0220302709231914E-2</v>
      </c>
      <c r="F303" s="2">
        <f>'Moving Avg'!D303</f>
        <v>1.3234999999999999</v>
      </c>
      <c r="G303" s="2">
        <f>'Moving Avg'!F303</f>
        <v>1.3839049999999999</v>
      </c>
      <c r="H303" s="2">
        <f>'Moving Avg'!G303</f>
        <v>1.443568</v>
      </c>
      <c r="I303" s="2">
        <f>'Moving Avg'!H303</f>
        <v>1.4437835000000003</v>
      </c>
      <c r="J303" s="5" t="str">
        <f>OBV!F303</f>
        <v>BEARISH</v>
      </c>
      <c r="K303" s="5" t="str">
        <f>OBV!G303</f>
        <v>NEUTRAL</v>
      </c>
      <c r="L303" s="5" t="str">
        <f>OBV!H303</f>
        <v>CONFIRMED BEARISH</v>
      </c>
    </row>
    <row r="304" spans="1:12" ht="13.5" x14ac:dyDescent="0.25">
      <c r="A304" s="3">
        <f>RSI!A304</f>
        <v>42747</v>
      </c>
      <c r="B304" s="2">
        <f>RSI!B304</f>
        <v>1.3027</v>
      </c>
      <c r="C304" s="2">
        <f>RSI!I304</f>
        <v>34.021923245296193</v>
      </c>
      <c r="D304" s="2">
        <f>MACD!E304</f>
        <v>3.2222783687344991E-2</v>
      </c>
      <c r="E304" s="2">
        <f>MACD!F304</f>
        <v>3.0620798904854533E-2</v>
      </c>
      <c r="F304" s="2">
        <f>'Moving Avg'!D304</f>
        <v>1.31216</v>
      </c>
      <c r="G304" s="2">
        <f>'Moving Avg'!F304</f>
        <v>1.3744650000000003</v>
      </c>
      <c r="H304" s="2">
        <f>'Moving Avg'!G304</f>
        <v>1.441114</v>
      </c>
      <c r="I304" s="2">
        <f>'Moving Avg'!H304</f>
        <v>1.4426010000000005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</row>
    <row r="305" spans="1:12" ht="13.5" x14ac:dyDescent="0.25">
      <c r="A305" s="3">
        <f>RSI!A305</f>
        <v>42748</v>
      </c>
      <c r="B305" s="2">
        <f>RSI!B305</f>
        <v>1.2838000000000001</v>
      </c>
      <c r="C305" s="2">
        <f>RSI!I305</f>
        <v>31.481985379399219</v>
      </c>
      <c r="D305" s="2">
        <f>MACD!E305</f>
        <v>3.2976680471672903E-2</v>
      </c>
      <c r="E305" s="2">
        <f>MACD!F305</f>
        <v>3.1091975218218208E-2</v>
      </c>
      <c r="F305" s="2">
        <f>'Moving Avg'!D305</f>
        <v>1.3046000000000002</v>
      </c>
      <c r="G305" s="2">
        <f>'Moving Avg'!F305</f>
        <v>1.36408</v>
      </c>
      <c r="H305" s="2">
        <f>'Moving Avg'!G305</f>
        <v>1.4380920000000001</v>
      </c>
      <c r="I305" s="2">
        <f>'Moving Avg'!H305</f>
        <v>1.4412300000000002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</row>
    <row r="306" spans="1:12" ht="13.5" x14ac:dyDescent="0.25">
      <c r="A306" s="3">
        <f>RSI!A306</f>
        <v>42751</v>
      </c>
      <c r="B306" s="2">
        <f>RSI!B306</f>
        <v>1.2838000000000001</v>
      </c>
      <c r="C306" s="2">
        <f>RSI!I306</f>
        <v>31.481985379399219</v>
      </c>
      <c r="D306" s="2">
        <f>MACD!E306</f>
        <v>3.8514044841483352E-2</v>
      </c>
      <c r="E306" s="2">
        <f>MACD!F306</f>
        <v>3.257638914287124E-2</v>
      </c>
      <c r="F306" s="2">
        <f>'Moving Avg'!D306</f>
        <v>1.2970400000000002</v>
      </c>
      <c r="G306" s="2">
        <f>'Moving Avg'!F306</f>
        <v>1.3574700000000002</v>
      </c>
      <c r="H306" s="2">
        <f>'Moving Avg'!G306</f>
        <v>1.434882</v>
      </c>
      <c r="I306" s="2">
        <f>'Moving Avg'!H306</f>
        <v>1.4397655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</row>
    <row r="307" spans="1:12" ht="13.5" x14ac:dyDescent="0.25">
      <c r="A307" s="3">
        <f>RSI!A307</f>
        <v>42752</v>
      </c>
      <c r="B307" s="2">
        <f>RSI!B307</f>
        <v>1.3216000000000001</v>
      </c>
      <c r="C307" s="2">
        <f>RSI!I307</f>
        <v>41.59565479637498</v>
      </c>
      <c r="D307" s="2">
        <f>MACD!E307</f>
        <v>3.5104697326759249E-2</v>
      </c>
      <c r="E307" s="2">
        <f>MACD!F307</f>
        <v>3.308205077964884E-2</v>
      </c>
      <c r="F307" s="2">
        <f>'Moving Avg'!D307</f>
        <v>1.2970400000000002</v>
      </c>
      <c r="G307" s="2">
        <f>'Moving Avg'!F307</f>
        <v>1.3518050000000001</v>
      </c>
      <c r="H307" s="2">
        <f>'Moving Avg'!G307</f>
        <v>1.43205</v>
      </c>
      <c r="I307" s="2">
        <f>'Moving Avg'!H307</f>
        <v>1.4387245000000002</v>
      </c>
      <c r="J307" s="5" t="str">
        <f>OBV!F307</f>
        <v>BULLISH</v>
      </c>
      <c r="K307" s="5" t="str">
        <f>OBV!G307</f>
        <v>NEUTRAL</v>
      </c>
      <c r="L307" s="5" t="str">
        <f>OBV!H307</f>
        <v>NEUTRAL</v>
      </c>
    </row>
    <row r="308" spans="1:12" ht="13.5" x14ac:dyDescent="0.25">
      <c r="A308" s="3">
        <f>RSI!A308</f>
        <v>42753</v>
      </c>
      <c r="B308" s="2">
        <f>RSI!B308</f>
        <v>1.3027</v>
      </c>
      <c r="C308" s="2">
        <f>RSI!I308</f>
        <v>38.533042821338249</v>
      </c>
      <c r="D308" s="2">
        <f>MACD!E308</f>
        <v>3.3864271811499647E-2</v>
      </c>
      <c r="E308" s="2">
        <f>MACD!F308</f>
        <v>3.3238494986019003E-2</v>
      </c>
      <c r="F308" s="2">
        <f>'Moving Avg'!D308</f>
        <v>1.2989200000000001</v>
      </c>
      <c r="G308" s="2">
        <f>'Moving Avg'!F308</f>
        <v>1.3461400000000001</v>
      </c>
      <c r="H308" s="2">
        <f>'Moving Avg'!G308</f>
        <v>1.4271400000000003</v>
      </c>
      <c r="I308" s="2">
        <f>'Moving Avg'!H308</f>
        <v>1.4377300000000002</v>
      </c>
      <c r="J308" s="5" t="str">
        <f>OBV!F308</f>
        <v>BULLISH</v>
      </c>
      <c r="K308" s="5" t="str">
        <f>OBV!G308</f>
        <v>NEUTRAL</v>
      </c>
      <c r="L308" s="5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1.3122</v>
      </c>
      <c r="C309" s="2">
        <f>RSI!I309</f>
        <v>40.888955184585186</v>
      </c>
      <c r="D309" s="2">
        <f>MACD!E309</f>
        <v>3.2448960974056806E-2</v>
      </c>
      <c r="E309" s="2">
        <f>MACD!F309</f>
        <v>3.3080588183626566E-2</v>
      </c>
      <c r="F309" s="2">
        <f>'Moving Avg'!D309</f>
        <v>1.3008200000000001</v>
      </c>
      <c r="G309" s="2">
        <f>'Moving Avg'!F309</f>
        <v>1.3418950000000001</v>
      </c>
      <c r="H309" s="2">
        <f>'Moving Avg'!G309</f>
        <v>1.4220440000000005</v>
      </c>
      <c r="I309" s="2">
        <f>'Moving Avg'!H309</f>
        <v>1.4366890000000005</v>
      </c>
      <c r="J309" s="5" t="str">
        <f>OBV!F309</f>
        <v>BULLISH</v>
      </c>
      <c r="K309" s="5" t="str">
        <f>OBV!G309</f>
        <v>NEUTRAL</v>
      </c>
      <c r="L309" s="5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1.3122</v>
      </c>
      <c r="C310" s="2">
        <f>RSI!I310</f>
        <v>40.888955184585193</v>
      </c>
      <c r="D310" s="2">
        <f>MACD!E310</f>
        <v>2.5692817600287743E-2</v>
      </c>
      <c r="E310" s="2">
        <f>MACD!F310</f>
        <v>3.1603034066958802E-2</v>
      </c>
      <c r="F310" s="2">
        <f>'Moving Avg'!D310</f>
        <v>1.3065</v>
      </c>
      <c r="G310" s="2">
        <f>'Moving Avg'!F310</f>
        <v>1.3385950000000002</v>
      </c>
      <c r="H310" s="2">
        <f>'Moving Avg'!G310</f>
        <v>1.4167580000000006</v>
      </c>
      <c r="I310" s="2">
        <f>'Moving Avg'!H310</f>
        <v>1.4353195000000005</v>
      </c>
      <c r="J310" s="5" t="str">
        <f>OBV!F310</f>
        <v>BULLISH</v>
      </c>
      <c r="K310" s="5" t="str">
        <f>OBV!G310</f>
        <v>NEUTRAL</v>
      </c>
      <c r="L310" s="5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1.3122</v>
      </c>
      <c r="C311" s="2">
        <f>RSI!I311</f>
        <v>40.8889551845852</v>
      </c>
      <c r="D311" s="2">
        <f>MACD!E311</f>
        <v>2.0213869742203405E-2</v>
      </c>
      <c r="E311" s="2">
        <f>MACD!F311</f>
        <v>2.9325201202007725E-2</v>
      </c>
      <c r="F311" s="2">
        <f>'Moving Avg'!D311</f>
        <v>1.3121799999999999</v>
      </c>
      <c r="G311" s="2">
        <f>'Moving Avg'!F311</f>
        <v>1.3343500000000001</v>
      </c>
      <c r="H311" s="2">
        <f>'Moving Avg'!G311</f>
        <v>1.4116620000000006</v>
      </c>
      <c r="I311" s="2">
        <f>'Moving Avg'!H311</f>
        <v>1.4341845000000004</v>
      </c>
      <c r="J311" s="5" t="str">
        <f>OBV!F311</f>
        <v>BULLISH</v>
      </c>
      <c r="K311" s="5" t="str">
        <f>OBV!G311</f>
        <v>NEUTRAL</v>
      </c>
      <c r="L311" s="5" t="str">
        <f>OBV!H311</f>
        <v>CONFIRMED BULLISH</v>
      </c>
    </row>
    <row r="312" spans="1:12" ht="13.5" x14ac:dyDescent="0.25">
      <c r="A312" s="3">
        <f>RSI!A312</f>
        <v>42759</v>
      </c>
      <c r="B312" s="2">
        <f>RSI!B312</f>
        <v>1.2932999999999999</v>
      </c>
      <c r="C312" s="2">
        <f>RSI!I312</f>
        <v>37.333401603097769</v>
      </c>
      <c r="D312" s="2">
        <f>MACD!E312</f>
        <v>1.7198011793650547E-2</v>
      </c>
      <c r="E312" s="2">
        <f>MACD!F312</f>
        <v>2.6899763320336292E-2</v>
      </c>
      <c r="F312" s="2">
        <f>'Moving Avg'!D312</f>
        <v>1.3065200000000001</v>
      </c>
      <c r="G312" s="2">
        <f>'Moving Avg'!F312</f>
        <v>1.3296300000000001</v>
      </c>
      <c r="H312" s="2">
        <f>'Moving Avg'!G312</f>
        <v>1.4063760000000007</v>
      </c>
      <c r="I312" s="2">
        <f>'Moving Avg'!H312</f>
        <v>1.4330490000000002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1.2838000000000001</v>
      </c>
      <c r="C313" s="2">
        <f>RSI!I313</f>
        <v>35.655102405294983</v>
      </c>
      <c r="D313" s="2">
        <f>MACD!E313</f>
        <v>1.1311536058531857E-2</v>
      </c>
      <c r="E313" s="2">
        <f>MACD!F313</f>
        <v>2.3782117867975409E-2</v>
      </c>
      <c r="F313" s="2">
        <f>'Moving Avg'!D313</f>
        <v>1.3027400000000002</v>
      </c>
      <c r="G313" s="2">
        <f>'Moving Avg'!F313</f>
        <v>1.32491</v>
      </c>
      <c r="H313" s="2">
        <f>'Moving Avg'!G313</f>
        <v>1.4018440000000008</v>
      </c>
      <c r="I313" s="2">
        <f>'Moving Avg'!H313</f>
        <v>1.4317720000000003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1.2932999999999999</v>
      </c>
      <c r="C314" s="2">
        <f>RSI!I314</f>
        <v>38.626347503210383</v>
      </c>
      <c r="D314" s="2">
        <f>MACD!E314</f>
        <v>7.4214307269315771E-3</v>
      </c>
      <c r="E314" s="2">
        <f>MACD!F314</f>
        <v>2.0509980439766644E-2</v>
      </c>
      <c r="F314" s="2">
        <f>'Moving Avg'!D314</f>
        <v>1.2989599999999999</v>
      </c>
      <c r="G314" s="2">
        <f>'Moving Avg'!F314</f>
        <v>1.32019</v>
      </c>
      <c r="H314" s="2">
        <f>'Moving Avg'!G314</f>
        <v>1.3971240000000003</v>
      </c>
      <c r="I314" s="2">
        <f>'Moving Avg'!H314</f>
        <v>1.4305425000000003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1.2932999999999999</v>
      </c>
      <c r="C315" s="2">
        <f>RSI!I315</f>
        <v>38.626347503210383</v>
      </c>
      <c r="D315" s="2">
        <f>MACD!E315</f>
        <v>1.4884828947441253E-3</v>
      </c>
      <c r="E315" s="2">
        <f>MACD!F315</f>
        <v>1.6705680930762142E-2</v>
      </c>
      <c r="F315" s="2">
        <f>'Moving Avg'!D315</f>
        <v>1.2951800000000002</v>
      </c>
      <c r="G315" s="2">
        <f>'Moving Avg'!F315</f>
        <v>1.3164149999999999</v>
      </c>
      <c r="H315" s="2">
        <f>'Moving Avg'!G315</f>
        <v>1.3931600000000004</v>
      </c>
      <c r="I315" s="2">
        <f>'Moving Avg'!H315</f>
        <v>1.4293130000000003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1.2838000000000001</v>
      </c>
      <c r="C316" s="2">
        <f>RSI!I316</f>
        <v>36.662894630938567</v>
      </c>
      <c r="D316" s="2">
        <f>MACD!E316</f>
        <v>-2.5813592289896103E-3</v>
      </c>
      <c r="E316" s="2">
        <f>MACD!F316</f>
        <v>1.2848272898811791E-2</v>
      </c>
      <c r="F316" s="2">
        <f>'Moving Avg'!D316</f>
        <v>1.2894999999999999</v>
      </c>
      <c r="G316" s="2">
        <f>'Moving Avg'!F316</f>
        <v>1.3107499999999996</v>
      </c>
      <c r="H316" s="2">
        <f>'Moving Avg'!G316</f>
        <v>1.3888160000000003</v>
      </c>
      <c r="I316" s="2">
        <f>'Moving Avg'!H316</f>
        <v>1.4280360000000005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1.2744</v>
      </c>
      <c r="C317" s="2">
        <f>RSI!I317</f>
        <v>34.779056570686649</v>
      </c>
      <c r="D317" s="2">
        <f>MACD!E317</f>
        <v>7.71116135366956E-4</v>
      </c>
      <c r="E317" s="2">
        <f>MACD!F317</f>
        <v>1.0432841546122826E-2</v>
      </c>
      <c r="F317" s="2">
        <f>'Moving Avg'!D317</f>
        <v>1.28572</v>
      </c>
      <c r="G317" s="2">
        <f>'Moving Avg'!F317</f>
        <v>1.3064999999999998</v>
      </c>
      <c r="H317" s="2">
        <f>'Moving Avg'!G317</f>
        <v>1.3850400000000005</v>
      </c>
      <c r="I317" s="2">
        <f>'Moving Avg'!H317</f>
        <v>1.4269000000000003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1.2649999999999999</v>
      </c>
      <c r="C318" s="2">
        <f>RSI!I318</f>
        <v>32.95545955901828</v>
      </c>
      <c r="D318" s="2">
        <f>MACD!E318</f>
        <v>1.7154074762690819E-3</v>
      </c>
      <c r="E318" s="2">
        <f>MACD!F318</f>
        <v>8.6893547321520766E-3</v>
      </c>
      <c r="F318" s="2">
        <f>'Moving Avg'!D318</f>
        <v>1.28196</v>
      </c>
      <c r="G318" s="2">
        <f>'Moving Avg'!F318</f>
        <v>1.3017799999999997</v>
      </c>
      <c r="H318" s="2">
        <f>'Moving Avg'!G318</f>
        <v>1.3795660000000001</v>
      </c>
      <c r="I318" s="2">
        <f>'Moving Avg'!H318</f>
        <v>1.4256230000000003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1.2744</v>
      </c>
      <c r="C319" s="2">
        <f>RSI!I319</f>
        <v>36.53892470564432</v>
      </c>
      <c r="D319" s="2">
        <f>MACD!E319</f>
        <v>3.6305598661348082E-3</v>
      </c>
      <c r="E319" s="2">
        <f>MACD!F319</f>
        <v>7.6775957589486233E-3</v>
      </c>
      <c r="F319" s="2">
        <f>'Moving Avg'!D319</f>
        <v>1.2781799999999999</v>
      </c>
      <c r="G319" s="2">
        <f>'Moving Avg'!F319</f>
        <v>1.2975299999999999</v>
      </c>
      <c r="H319" s="2">
        <f>'Moving Avg'!G319</f>
        <v>1.3748460000000007</v>
      </c>
      <c r="I319" s="2">
        <f>'Moving Avg'!H319</f>
        <v>1.4245805000000002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</row>
    <row r="320" spans="1:12" ht="13.5" x14ac:dyDescent="0.25">
      <c r="A320" s="3">
        <f>RSI!A320</f>
        <v>42769</v>
      </c>
      <c r="B320" s="2">
        <f>RSI!B320</f>
        <v>1.2838000000000001</v>
      </c>
      <c r="C320" s="2">
        <f>RSI!I320</f>
        <v>39.992959124260899</v>
      </c>
      <c r="D320" s="2">
        <f>MACD!E320</f>
        <v>4.8241344181252366E-3</v>
      </c>
      <c r="E320" s="2">
        <f>MACD!F320</f>
        <v>7.1069034907839468E-3</v>
      </c>
      <c r="F320" s="2">
        <f>'Moving Avg'!D320</f>
        <v>1.2762800000000001</v>
      </c>
      <c r="G320" s="2">
        <f>'Moving Avg'!F320</f>
        <v>1.2956400000000001</v>
      </c>
      <c r="H320" s="2">
        <f>'Moving Avg'!G320</f>
        <v>1.3706920000000005</v>
      </c>
      <c r="I320" s="2">
        <f>'Moving Avg'!H320</f>
        <v>1.4236789999999999</v>
      </c>
      <c r="J320" s="5" t="str">
        <f>OBV!F320</f>
        <v>BEARISH</v>
      </c>
      <c r="K320" s="5" t="str">
        <f>OBV!G320</f>
        <v>NEUTRAL</v>
      </c>
      <c r="L320" s="5" t="str">
        <f>OBV!H320</f>
        <v>CONFIRMED BEARISH</v>
      </c>
    </row>
    <row r="321" spans="1:12" ht="13.5" x14ac:dyDescent="0.25">
      <c r="A321" s="3">
        <f>RSI!A321</f>
        <v>42772</v>
      </c>
      <c r="B321" s="2">
        <f>RSI!B321</f>
        <v>1.2744</v>
      </c>
      <c r="C321" s="2">
        <f>RSI!I321</f>
        <v>37.778591708775153</v>
      </c>
      <c r="D321" s="2">
        <f>MACD!E321</f>
        <v>6.7242383045207355E-3</v>
      </c>
      <c r="E321" s="2">
        <f>MACD!F321</f>
        <v>7.0303704535313047E-3</v>
      </c>
      <c r="F321" s="2">
        <f>'Moving Avg'!D321</f>
        <v>1.2744</v>
      </c>
      <c r="G321" s="2">
        <f>'Moving Avg'!F321</f>
        <v>1.29328</v>
      </c>
      <c r="H321" s="2">
        <f>'Moving Avg'!G321</f>
        <v>1.367294</v>
      </c>
      <c r="I321" s="2">
        <f>'Moving Avg'!H321</f>
        <v>1.4228245000000002</v>
      </c>
      <c r="J321" s="5" t="str">
        <f>OBV!F321</f>
        <v>BEARISH</v>
      </c>
      <c r="K321" s="5" t="str">
        <f>OBV!G321</f>
        <v>NEUTRAL</v>
      </c>
      <c r="L321" s="5" t="str">
        <f>OBV!H321</f>
        <v>CONFIRMED BEARISH</v>
      </c>
    </row>
    <row r="322" spans="1:12" ht="13.5" x14ac:dyDescent="0.25">
      <c r="A322" s="3">
        <f>RSI!A322</f>
        <v>42773</v>
      </c>
      <c r="B322" s="2">
        <f>RSI!B322</f>
        <v>1.2838000000000001</v>
      </c>
      <c r="C322" s="2">
        <f>RSI!I322</f>
        <v>41.279955241722291</v>
      </c>
      <c r="D322" s="2">
        <f>MACD!E322</f>
        <v>4.9630748160327531E-3</v>
      </c>
      <c r="E322" s="2">
        <f>MACD!F322</f>
        <v>6.6169113260315954E-3</v>
      </c>
      <c r="F322" s="2">
        <f>'Moving Avg'!D322</f>
        <v>1.2762800000000001</v>
      </c>
      <c r="G322" s="2">
        <f>'Moving Avg'!F322</f>
        <v>1.29139</v>
      </c>
      <c r="H322" s="2">
        <f>'Moving Avg'!G322</f>
        <v>1.3631400000000005</v>
      </c>
      <c r="I322" s="2">
        <f>'Moving Avg'!H322</f>
        <v>1.4217820000000001</v>
      </c>
      <c r="J322" s="5" t="str">
        <f>OBV!F322</f>
        <v>BEARISH</v>
      </c>
      <c r="K322" s="5" t="str">
        <f>OBV!G322</f>
        <v>NEUTRAL</v>
      </c>
      <c r="L322" s="5" t="str">
        <f>OBV!H322</f>
        <v>BEARISH DIVERGENCE</v>
      </c>
    </row>
    <row r="323" spans="1:12" ht="13.5" x14ac:dyDescent="0.25">
      <c r="A323" s="3">
        <f>RSI!A323</f>
        <v>42774</v>
      </c>
      <c r="B323" s="2">
        <f>RSI!B323</f>
        <v>1.2649999999999999</v>
      </c>
      <c r="C323" s="2">
        <f>RSI!I323</f>
        <v>36.817569016293994</v>
      </c>
      <c r="D323" s="2">
        <f>MACD!E323</f>
        <v>3.5660028542141564E-3</v>
      </c>
      <c r="E323" s="2">
        <f>MACD!F323</f>
        <v>6.0067296316681082E-3</v>
      </c>
      <c r="F323" s="2">
        <f>'Moving Avg'!D323</f>
        <v>1.2762800000000001</v>
      </c>
      <c r="G323" s="2">
        <f>'Moving Avg'!F323</f>
        <v>1.2899750000000001</v>
      </c>
      <c r="H323" s="2">
        <f>'Moving Avg'!G323</f>
        <v>1.3587980000000004</v>
      </c>
      <c r="I323" s="2">
        <f>'Moving Avg'!H323</f>
        <v>1.4204579999999998</v>
      </c>
      <c r="J323" s="5" t="str">
        <f>OBV!F323</f>
        <v>BEARISH</v>
      </c>
      <c r="K323" s="5" t="str">
        <f>OBV!G323</f>
        <v>NEUTRAL</v>
      </c>
      <c r="L323" s="5" t="str">
        <f>OBV!H323</f>
        <v>NEUTRAL</v>
      </c>
    </row>
    <row r="324" spans="1:12" ht="13.5" x14ac:dyDescent="0.25">
      <c r="A324" s="3">
        <f>RSI!A324</f>
        <v>42775</v>
      </c>
      <c r="B324" s="2">
        <f>RSI!B324</f>
        <v>1.2555000000000001</v>
      </c>
      <c r="C324" s="2">
        <f>RSI!I324</f>
        <v>34.772027081574748</v>
      </c>
      <c r="D324" s="2">
        <f>MACD!E324</f>
        <v>4.8102797746787385E-3</v>
      </c>
      <c r="E324" s="2">
        <f>MACD!F324</f>
        <v>5.7674396602702344E-3</v>
      </c>
      <c r="F324" s="2">
        <f>'Moving Avg'!D324</f>
        <v>1.2725000000000002</v>
      </c>
      <c r="G324" s="2">
        <f>'Moving Avg'!F324</f>
        <v>1.2876150000000002</v>
      </c>
      <c r="H324" s="2">
        <f>'Moving Avg'!G324</f>
        <v>1.3542660000000004</v>
      </c>
      <c r="I324" s="2">
        <f>'Moving Avg'!H324</f>
        <v>1.4192274999999999</v>
      </c>
      <c r="J324" s="5" t="str">
        <f>OBV!F324</f>
        <v>BEARISH</v>
      </c>
      <c r="K324" s="5" t="str">
        <f>OBV!G324</f>
        <v>NEUTRAL</v>
      </c>
      <c r="L324" s="5" t="str">
        <f>OBV!H324</f>
        <v>CONFIRMED BEARISH</v>
      </c>
    </row>
    <row r="325" spans="1:12" ht="13.5" x14ac:dyDescent="0.25">
      <c r="A325" s="3">
        <f>RSI!A325</f>
        <v>42776</v>
      </c>
      <c r="B325" s="2">
        <f>RSI!B325</f>
        <v>1.2555000000000001</v>
      </c>
      <c r="C325" s="2">
        <f>RSI!I325</f>
        <v>34.772027081574748</v>
      </c>
      <c r="D325" s="2">
        <f>MACD!E325</f>
        <v>6.1610918374395141E-3</v>
      </c>
      <c r="E325" s="2">
        <f>MACD!F325</f>
        <v>5.8461700957040908E-3</v>
      </c>
      <c r="F325" s="2">
        <f>'Moving Avg'!D325</f>
        <v>1.2668399999999997</v>
      </c>
      <c r="G325" s="2">
        <f>'Moving Avg'!F325</f>
        <v>1.2862</v>
      </c>
      <c r="H325" s="2">
        <f>'Moving Avg'!G325</f>
        <v>1.349734</v>
      </c>
      <c r="I325" s="2">
        <f>'Moving Avg'!H325</f>
        <v>1.4183719999999997</v>
      </c>
      <c r="J325" s="5" t="str">
        <f>OBV!F325</f>
        <v>BEARISH</v>
      </c>
      <c r="K325" s="5" t="str">
        <f>OBV!G325</f>
        <v>NEUTRAL</v>
      </c>
      <c r="L325" s="5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1.2555000000000001</v>
      </c>
      <c r="C326" s="2">
        <f>RSI!I326</f>
        <v>34.772027081574748</v>
      </c>
      <c r="D326" s="2">
        <f>MACD!E326</f>
        <v>6.1184392730788684E-3</v>
      </c>
      <c r="E326" s="2">
        <f>MACD!F326</f>
        <v>5.900623931179046E-3</v>
      </c>
      <c r="F326" s="2">
        <f>'Moving Avg'!D326</f>
        <v>1.2630600000000001</v>
      </c>
      <c r="G326" s="2">
        <f>'Moving Avg'!F326</f>
        <v>1.2847850000000001</v>
      </c>
      <c r="H326" s="2">
        <f>'Moving Avg'!G326</f>
        <v>1.3455800000000002</v>
      </c>
      <c r="I326" s="2">
        <f>'Moving Avg'!H326</f>
        <v>1.4175164999999996</v>
      </c>
      <c r="J326" s="5" t="str">
        <f>OBV!F326</f>
        <v>BEARISH</v>
      </c>
      <c r="K326" s="5" t="str">
        <f>OBV!G326</f>
        <v>NEUTRAL</v>
      </c>
      <c r="L326" s="5" t="str">
        <f>OBV!H326</f>
        <v>CONFIRMED BEARISH</v>
      </c>
    </row>
    <row r="327" spans="1:12" ht="13.5" x14ac:dyDescent="0.25">
      <c r="A327" s="3">
        <f>RSI!A327</f>
        <v>42780</v>
      </c>
      <c r="B327" s="2">
        <f>RSI!B327</f>
        <v>1.2649999999999999</v>
      </c>
      <c r="C327" s="2">
        <f>RSI!I327</f>
        <v>39.004599658961723</v>
      </c>
      <c r="D327" s="2">
        <f>MACD!E327</f>
        <v>4.1879457907669781E-3</v>
      </c>
      <c r="E327" s="2">
        <f>MACD!F327</f>
        <v>5.558088303096633E-3</v>
      </c>
      <c r="F327" s="2">
        <f>'Moving Avg'!D327</f>
        <v>1.2593000000000001</v>
      </c>
      <c r="G327" s="2">
        <f>'Moving Avg'!F327</f>
        <v>1.2819550000000004</v>
      </c>
      <c r="H327" s="2">
        <f>'Moving Avg'!G327</f>
        <v>1.3421820000000002</v>
      </c>
      <c r="I327" s="2">
        <f>'Moving Avg'!H327</f>
        <v>1.4167554999999996</v>
      </c>
      <c r="J327" s="5" t="str">
        <f>OBV!F327</f>
        <v>BEARISH</v>
      </c>
      <c r="K327" s="5" t="str">
        <f>OBV!G327</f>
        <v>NEUTRAL</v>
      </c>
      <c r="L327" s="5" t="str">
        <f>OBV!H327</f>
        <v>CONFIRMED BEARISH</v>
      </c>
    </row>
    <row r="328" spans="1:12" ht="13.5" x14ac:dyDescent="0.25">
      <c r="A328" s="3">
        <f>RSI!A328</f>
        <v>42781</v>
      </c>
      <c r="B328" s="2">
        <f>RSI!B328</f>
        <v>1.2272000000000001</v>
      </c>
      <c r="C328" s="2">
        <f>RSI!I328</f>
        <v>30.518829225287121</v>
      </c>
      <c r="D328" s="2">
        <f>MACD!E328</f>
        <v>4.0886936802289053E-3</v>
      </c>
      <c r="E328" s="2">
        <f>MACD!F328</f>
        <v>5.2642093785230876E-3</v>
      </c>
      <c r="F328" s="2">
        <f>'Moving Avg'!D328</f>
        <v>1.2517400000000001</v>
      </c>
      <c r="G328" s="2">
        <f>'Moving Avg'!F328</f>
        <v>1.2781800000000003</v>
      </c>
      <c r="H328" s="2">
        <f>'Moving Avg'!G328</f>
        <v>1.3376500000000002</v>
      </c>
      <c r="I328" s="2">
        <f>'Moving Avg'!H328</f>
        <v>1.4158524999999997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1.2178</v>
      </c>
      <c r="C329" s="2">
        <f>RSI!I329</f>
        <v>28.838593310070294</v>
      </c>
      <c r="D329" s="2">
        <f>MACD!E329</f>
        <v>6.537556628608332E-3</v>
      </c>
      <c r="E329" s="2">
        <f>MACD!F329</f>
        <v>5.5188788285401372E-3</v>
      </c>
      <c r="F329" s="2">
        <f>'Moving Avg'!D329</f>
        <v>1.2442</v>
      </c>
      <c r="G329" s="2">
        <f>'Moving Avg'!F329</f>
        <v>1.2734600000000003</v>
      </c>
      <c r="H329" s="2">
        <f>'Moving Avg'!G329</f>
        <v>1.3333079999999997</v>
      </c>
      <c r="I329" s="2">
        <f>'Moving Avg'!H329</f>
        <v>1.4149494999999999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1.2272000000000001</v>
      </c>
      <c r="C330" s="2">
        <f>RSI!I330</f>
        <v>32.821649332902624</v>
      </c>
      <c r="D330" s="2">
        <f>MACD!E330</f>
        <v>9.7765511707448294E-3</v>
      </c>
      <c r="E330" s="2">
        <f>MACD!F330</f>
        <v>6.3704132969810761E-3</v>
      </c>
      <c r="F330" s="2">
        <f>'Moving Avg'!D330</f>
        <v>1.23854</v>
      </c>
      <c r="G330" s="2">
        <f>'Moving Avg'!F330</f>
        <v>1.2692100000000004</v>
      </c>
      <c r="H330" s="2">
        <f>'Moving Avg'!G330</f>
        <v>1.3291539999999997</v>
      </c>
      <c r="I330" s="2">
        <f>'Moving Avg'!H330</f>
        <v>1.4139059999999994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1.1989000000000001</v>
      </c>
      <c r="C331" s="2">
        <f>RSI!I331</f>
        <v>27.780247976881483</v>
      </c>
      <c r="D331" s="2">
        <f>MACD!E331</f>
        <v>1.3497967963920221E-2</v>
      </c>
      <c r="E331" s="2">
        <f>MACD!F331</f>
        <v>7.7959242303689055E-3</v>
      </c>
      <c r="F331" s="2">
        <f>'Moving Avg'!D331</f>
        <v>1.22722</v>
      </c>
      <c r="G331" s="2">
        <f>'Moving Avg'!F331</f>
        <v>1.2635450000000001</v>
      </c>
      <c r="H331" s="2">
        <f>'Moving Avg'!G331</f>
        <v>1.3249999999999997</v>
      </c>
      <c r="I331" s="2">
        <f>'Moving Avg'!H331</f>
        <v>1.4128614999999993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1.1989000000000001</v>
      </c>
      <c r="C332" s="2">
        <f>RSI!I332</f>
        <v>27.780247976881483</v>
      </c>
      <c r="D332" s="2">
        <f>MACD!E332</f>
        <v>1.8566337611406025E-2</v>
      </c>
      <c r="E332" s="2">
        <f>MACD!F332</f>
        <v>9.9500069065763305E-3</v>
      </c>
      <c r="F332" s="2">
        <f>'Moving Avg'!D332</f>
        <v>1.214</v>
      </c>
      <c r="G332" s="2">
        <f>'Moving Avg'!F332</f>
        <v>1.2588250000000003</v>
      </c>
      <c r="H332" s="2">
        <f>'Moving Avg'!G332</f>
        <v>1.3202799999999999</v>
      </c>
      <c r="I332" s="2">
        <f>'Moving Avg'!H332</f>
        <v>1.4116764999999993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1.1989000000000001</v>
      </c>
      <c r="C333" s="2">
        <f>RSI!I333</f>
        <v>27.780247976881483</v>
      </c>
      <c r="D333" s="2">
        <f>MACD!E333</f>
        <v>2.0400913972126622E-2</v>
      </c>
      <c r="E333" s="2">
        <f>MACD!F333</f>
        <v>1.2040188319686389E-2</v>
      </c>
      <c r="F333" s="2">
        <f>'Moving Avg'!D333</f>
        <v>1.2083400000000002</v>
      </c>
      <c r="G333" s="2">
        <f>'Moving Avg'!F333</f>
        <v>1.2545800000000003</v>
      </c>
      <c r="H333" s="2">
        <f>'Moving Avg'!G333</f>
        <v>1.3155599999999998</v>
      </c>
      <c r="I333" s="2">
        <f>'Moving Avg'!H333</f>
        <v>1.4105379999999992</v>
      </c>
      <c r="J333" s="5" t="str">
        <f>OBV!F333</f>
        <v>BEARISH</v>
      </c>
      <c r="K333" s="5" t="str">
        <f>OBV!G333</f>
        <v>NEUTRAL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1.2082999999999999</v>
      </c>
      <c r="C334" s="2">
        <f>RSI!I334</f>
        <v>32.106525502448562</v>
      </c>
      <c r="D334" s="2">
        <f>MACD!E334</f>
        <v>2.0201212671014712E-2</v>
      </c>
      <c r="E334" s="2">
        <f>MACD!F334</f>
        <v>1.3672393189952056E-2</v>
      </c>
      <c r="F334" s="2">
        <f>'Moving Avg'!D334</f>
        <v>1.20644</v>
      </c>
      <c r="G334" s="2">
        <f>'Moving Avg'!F334</f>
        <v>1.2503300000000004</v>
      </c>
      <c r="H334" s="2">
        <f>'Moving Avg'!G334</f>
        <v>1.3098959999999999</v>
      </c>
      <c r="I334" s="2">
        <f>'Moving Avg'!H334</f>
        <v>1.4092589999999996</v>
      </c>
      <c r="J334" s="5" t="str">
        <f>OBV!F334</f>
        <v>BULLISH</v>
      </c>
      <c r="K334" s="5" t="str">
        <f>OBV!G334</f>
        <v>NEUTRAL</v>
      </c>
      <c r="L334" s="5" t="str">
        <f>OBV!H334</f>
        <v>BULLISH DIVERGENCE</v>
      </c>
    </row>
    <row r="335" spans="1:12" ht="13.5" x14ac:dyDescent="0.25">
      <c r="A335" s="3">
        <f>RSI!A335</f>
        <v>42790</v>
      </c>
      <c r="B335" s="2">
        <f>RSI!B335</f>
        <v>1.2365999999999999</v>
      </c>
      <c r="C335" s="2">
        <f>RSI!I335</f>
        <v>43.148432637535265</v>
      </c>
      <c r="D335" s="2">
        <f>MACD!E335</f>
        <v>1.8256133729448232E-2</v>
      </c>
      <c r="E335" s="2">
        <f>MACD!F335</f>
        <v>1.4589141297851292E-2</v>
      </c>
      <c r="F335" s="2">
        <f>'Moving Avg'!D335</f>
        <v>1.2083200000000001</v>
      </c>
      <c r="G335" s="2">
        <f>'Moving Avg'!F335</f>
        <v>1.2474950000000002</v>
      </c>
      <c r="H335" s="2">
        <f>'Moving Avg'!G335</f>
        <v>1.3047979999999999</v>
      </c>
      <c r="I335" s="2">
        <f>'Moving Avg'!H335</f>
        <v>1.4076989999999998</v>
      </c>
      <c r="J335" s="5" t="str">
        <f>OBV!F335</f>
        <v>BULLISH</v>
      </c>
      <c r="K335" s="5" t="str">
        <f>OBV!G335</f>
        <v>STRONG</v>
      </c>
      <c r="L335" s="5" t="str">
        <f>OBV!H335</f>
        <v>CONFIRMED BULLISH</v>
      </c>
    </row>
    <row r="336" spans="1:12" ht="13.5" x14ac:dyDescent="0.25">
      <c r="A336" s="3">
        <f>RSI!A336</f>
        <v>42793</v>
      </c>
      <c r="B336" s="2">
        <f>RSI!B336</f>
        <v>1.2178</v>
      </c>
      <c r="C336" s="2">
        <f>RSI!I336</f>
        <v>38.651294790042719</v>
      </c>
      <c r="D336" s="2">
        <f>MACD!E336</f>
        <v>1.8132141581731265E-2</v>
      </c>
      <c r="E336" s="2">
        <f>MACD!F336</f>
        <v>1.5297741354627286E-2</v>
      </c>
      <c r="F336" s="2">
        <f>'Moving Avg'!D336</f>
        <v>1.2121</v>
      </c>
      <c r="G336" s="2">
        <f>'Moving Avg'!F336</f>
        <v>1.2441950000000002</v>
      </c>
      <c r="H336" s="2">
        <f>'Moving Avg'!G336</f>
        <v>1.3008340000000005</v>
      </c>
      <c r="I336" s="2">
        <f>'Moving Avg'!H336</f>
        <v>1.4058104999999999</v>
      </c>
      <c r="J336" s="5" t="str">
        <f>OBV!F336</f>
        <v>BULLISH</v>
      </c>
      <c r="K336" s="5" t="str">
        <f>OBV!G336</f>
        <v>STRONG</v>
      </c>
      <c r="L336" s="5" t="str">
        <f>OBV!H336</f>
        <v>CONFIRMED BULLISH</v>
      </c>
    </row>
    <row r="337" spans="1:12" ht="13.5" x14ac:dyDescent="0.25">
      <c r="A337" s="3">
        <f>RSI!A337</f>
        <v>42794</v>
      </c>
      <c r="B337" s="2">
        <f>RSI!B337</f>
        <v>1.1989000000000001</v>
      </c>
      <c r="C337" s="2">
        <f>RSI!I337</f>
        <v>34.732148596928468</v>
      </c>
      <c r="D337" s="2">
        <f>MACD!E337</f>
        <v>2.1119530735722591E-2</v>
      </c>
      <c r="E337" s="2">
        <f>MACD!F337</f>
        <v>1.646209923084635E-2</v>
      </c>
      <c r="F337" s="2">
        <f>'Moving Avg'!D337</f>
        <v>1.2121</v>
      </c>
      <c r="G337" s="2">
        <f>'Moving Avg'!F337</f>
        <v>1.2404200000000003</v>
      </c>
      <c r="H337" s="2">
        <f>'Moving Avg'!G337</f>
        <v>1.2961140000000002</v>
      </c>
      <c r="I337" s="2">
        <f>'Moving Avg'!H337</f>
        <v>1.4038274999999996</v>
      </c>
      <c r="J337" s="5" t="str">
        <f>OBV!F337</f>
        <v>BULLISH</v>
      </c>
      <c r="K337" s="5" t="str">
        <f>OBV!G337</f>
        <v>NEUTRAL</v>
      </c>
      <c r="L337" s="5" t="str">
        <f>OBV!H337</f>
        <v>NEUTRAL</v>
      </c>
    </row>
    <row r="338" spans="1:12" ht="13.5" x14ac:dyDescent="0.25">
      <c r="A338" s="3">
        <f>RSI!A338</f>
        <v>42795</v>
      </c>
      <c r="B338" s="2">
        <f>RSI!B338</f>
        <v>1.2082999999999999</v>
      </c>
      <c r="C338" s="2">
        <f>RSI!I338</f>
        <v>38.094237747507641</v>
      </c>
      <c r="D338" s="2">
        <f>MACD!E338</f>
        <v>1.7460994822345866E-2</v>
      </c>
      <c r="E338" s="2">
        <f>MACD!F338</f>
        <v>1.6661878349146252E-2</v>
      </c>
      <c r="F338" s="2">
        <f>'Moving Avg'!D338</f>
        <v>1.2139799999999998</v>
      </c>
      <c r="G338" s="2">
        <f>'Moving Avg'!F338</f>
        <v>1.2375850000000004</v>
      </c>
      <c r="H338" s="2">
        <f>'Moving Avg'!G338</f>
        <v>1.2919600000000002</v>
      </c>
      <c r="I338" s="2">
        <f>'Moving Avg'!H338</f>
        <v>1.4018444999999997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</row>
    <row r="339" spans="1:12" ht="13.5" x14ac:dyDescent="0.25">
      <c r="A339" s="3">
        <f>RSI!A339</f>
        <v>42796</v>
      </c>
      <c r="B339" s="2">
        <f>RSI!B339</f>
        <v>1.2178</v>
      </c>
      <c r="C339" s="2">
        <f>RSI!I339</f>
        <v>41.380716651063629</v>
      </c>
      <c r="D339" s="2">
        <f>MACD!E339</f>
        <v>1.246116190078439E-2</v>
      </c>
      <c r="E339" s="2">
        <f>MACD!F339</f>
        <v>1.5821735059473881E-2</v>
      </c>
      <c r="F339" s="2">
        <f>'Moving Avg'!D339</f>
        <v>1.2158799999999998</v>
      </c>
      <c r="G339" s="2">
        <f>'Moving Avg'!F339</f>
        <v>1.2347550000000003</v>
      </c>
      <c r="H339" s="2">
        <f>'Moving Avg'!G339</f>
        <v>1.2883740000000004</v>
      </c>
      <c r="I339" s="2">
        <f>'Moving Avg'!H339</f>
        <v>1.4000029999999994</v>
      </c>
      <c r="J339" s="5" t="str">
        <f>OBV!F339</f>
        <v>BULLISH</v>
      </c>
      <c r="K339" s="5" t="str">
        <f>OBV!G339</f>
        <v>STRONG</v>
      </c>
      <c r="L339" s="5" t="str">
        <f>OBV!H339</f>
        <v>CONFIRMED BULLISH</v>
      </c>
    </row>
    <row r="340" spans="1:12" ht="13.5" x14ac:dyDescent="0.25">
      <c r="A340" s="3">
        <f>RSI!A340</f>
        <v>42797</v>
      </c>
      <c r="B340" s="2">
        <f>RSI!B340</f>
        <v>1.2272000000000001</v>
      </c>
      <c r="C340" s="2">
        <f>RSI!I340</f>
        <v>44.519279279116518</v>
      </c>
      <c r="D340" s="2">
        <f>MACD!E340</f>
        <v>9.1517638921447819E-3</v>
      </c>
      <c r="E340" s="2">
        <f>MACD!F340</f>
        <v>1.4487740826008063E-2</v>
      </c>
      <c r="F340" s="2">
        <f>'Moving Avg'!D340</f>
        <v>1.214</v>
      </c>
      <c r="G340" s="2">
        <f>'Moving Avg'!F340</f>
        <v>1.2319249999999999</v>
      </c>
      <c r="H340" s="2">
        <f>'Moving Avg'!G340</f>
        <v>1.2853540000000001</v>
      </c>
      <c r="I340" s="2">
        <f>'Moving Avg'!H340</f>
        <v>1.3979739999999996</v>
      </c>
      <c r="J340" s="5" t="str">
        <f>OBV!F340</f>
        <v>BULLISH</v>
      </c>
      <c r="K340" s="5" t="str">
        <f>OBV!G340</f>
        <v>NEUTRAL</v>
      </c>
      <c r="L340" s="5" t="str">
        <f>OBV!H340</f>
        <v>BULLISH DIVERGENCE</v>
      </c>
    </row>
    <row r="341" spans="1:12" ht="13.5" x14ac:dyDescent="0.25">
      <c r="A341" s="3">
        <f>RSI!A341</f>
        <v>42800</v>
      </c>
      <c r="B341" s="2">
        <f>RSI!B341</f>
        <v>1.2461</v>
      </c>
      <c r="C341" s="2">
        <f>RSI!I341</f>
        <v>50.283129800137758</v>
      </c>
      <c r="D341" s="2">
        <f>MACD!E341</f>
        <v>7.0079093503783163E-4</v>
      </c>
      <c r="E341" s="2">
        <f>MACD!F341</f>
        <v>1.1730350847814017E-2</v>
      </c>
      <c r="F341" s="2">
        <f>'Moving Avg'!D341</f>
        <v>1.21966</v>
      </c>
      <c r="G341" s="2">
        <f>'Moving Avg'!F341</f>
        <v>1.23051</v>
      </c>
      <c r="H341" s="2">
        <f>'Moving Avg'!G341</f>
        <v>1.2823340000000001</v>
      </c>
      <c r="I341" s="2">
        <f>'Moving Avg'!H341</f>
        <v>1.3960394999999997</v>
      </c>
      <c r="J341" s="5" t="str">
        <f>OBV!F341</f>
        <v>BULLISH</v>
      </c>
      <c r="K341" s="5" t="str">
        <f>OBV!G341</f>
        <v>STRONG</v>
      </c>
      <c r="L341" s="5" t="str">
        <f>OBV!H341</f>
        <v>CONFIRMED BULLISH</v>
      </c>
    </row>
    <row r="342" spans="1:12" ht="13.5" x14ac:dyDescent="0.25">
      <c r="A342" s="3">
        <f>RSI!A342</f>
        <v>42801</v>
      </c>
      <c r="B342" s="2">
        <f>RSI!B342</f>
        <v>1.3216000000000001</v>
      </c>
      <c r="C342" s="2">
        <f>RSI!I342</f>
        <v>65.63977731311536</v>
      </c>
      <c r="D342" s="2">
        <f>MACD!E342</f>
        <v>-1.2058812275630215E-2</v>
      </c>
      <c r="E342" s="2">
        <f>MACD!F342</f>
        <v>6.9725182231251707E-3</v>
      </c>
      <c r="F342" s="2">
        <f>'Moving Avg'!D342</f>
        <v>1.2442</v>
      </c>
      <c r="G342" s="2">
        <f>'Moving Avg'!F342</f>
        <v>1.2323999999999999</v>
      </c>
      <c r="H342" s="2">
        <f>'Moving Avg'!G342</f>
        <v>1.281012</v>
      </c>
      <c r="I342" s="2">
        <f>'Moving Avg'!H342</f>
        <v>1.3947169999999993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</row>
    <row r="343" spans="1:12" ht="13.5" x14ac:dyDescent="0.25">
      <c r="A343" s="3">
        <f>RSI!A343</f>
        <v>42802</v>
      </c>
      <c r="B343" s="2">
        <f>RSI!B343</f>
        <v>1.3027</v>
      </c>
      <c r="C343" s="2">
        <f>RSI!I343</f>
        <v>60.5940674216559</v>
      </c>
      <c r="D343" s="2">
        <f>MACD!E343</f>
        <v>-2.1916520634123637E-2</v>
      </c>
      <c r="E343" s="2">
        <f>MACD!F343</f>
        <v>1.1947104516754087E-3</v>
      </c>
      <c r="F343" s="2">
        <f>'Moving Avg'!D343</f>
        <v>1.26308</v>
      </c>
      <c r="G343" s="2">
        <f>'Moving Avg'!F343</f>
        <v>1.2342850000000001</v>
      </c>
      <c r="H343" s="2">
        <f>'Moving Avg'!G343</f>
        <v>1.2795019999999999</v>
      </c>
      <c r="I343" s="2">
        <f>'Moving Avg'!H343</f>
        <v>1.3933939999999996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</row>
    <row r="344" spans="1:12" ht="13.5" x14ac:dyDescent="0.25">
      <c r="A344" s="3">
        <f>RSI!A344</f>
        <v>42803</v>
      </c>
      <c r="B344" s="2">
        <f>RSI!B344</f>
        <v>1.2838000000000001</v>
      </c>
      <c r="C344" s="2">
        <f>RSI!I344</f>
        <v>55.961426516084444</v>
      </c>
      <c r="D344" s="2">
        <f>MACD!E344</f>
        <v>-2.7726787631414895E-2</v>
      </c>
      <c r="E344" s="2">
        <f>MACD!F344</f>
        <v>-4.5895891649426531E-3</v>
      </c>
      <c r="F344" s="2">
        <f>'Moving Avg'!D344</f>
        <v>1.2762800000000001</v>
      </c>
      <c r="G344" s="2">
        <f>'Moving Avg'!F344</f>
        <v>1.2357</v>
      </c>
      <c r="H344" s="2">
        <f>'Moving Avg'!G344</f>
        <v>1.2774240000000001</v>
      </c>
      <c r="I344" s="2">
        <f>'Moving Avg'!H344</f>
        <v>1.3919764999999995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</row>
    <row r="345" spans="1:12" ht="13.5" x14ac:dyDescent="0.25">
      <c r="A345" s="3">
        <f>RSI!A345</f>
        <v>42804</v>
      </c>
      <c r="B345" s="2">
        <f>RSI!B345</f>
        <v>1.2932999999999999</v>
      </c>
      <c r="C345" s="2">
        <f>RSI!I345</f>
        <v>57.711542613298398</v>
      </c>
      <c r="D345" s="2">
        <f>MACD!E345</f>
        <v>-2.9173272741755074E-2</v>
      </c>
      <c r="E345" s="2">
        <f>MACD!F345</f>
        <v>-9.5063258803051373E-3</v>
      </c>
      <c r="F345" s="2">
        <f>'Moving Avg'!D345</f>
        <v>1.2894999999999999</v>
      </c>
      <c r="G345" s="2">
        <f>'Moving Avg'!F345</f>
        <v>1.2375899999999997</v>
      </c>
      <c r="H345" s="2">
        <f>'Moving Avg'!G345</f>
        <v>1.2759140000000002</v>
      </c>
      <c r="I345" s="2">
        <f>'Moving Avg'!H345</f>
        <v>1.3903249999999994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</row>
    <row r="346" spans="1:12" ht="13.5" x14ac:dyDescent="0.25">
      <c r="A346" s="3">
        <f>RSI!A346</f>
        <v>42807</v>
      </c>
      <c r="B346" s="2">
        <f>RSI!B346</f>
        <v>1.2461</v>
      </c>
      <c r="C346" s="2">
        <f>RSI!I346</f>
        <v>47.591812345904387</v>
      </c>
      <c r="D346" s="2">
        <f>MACD!E346</f>
        <v>-3.0016265090406336E-2</v>
      </c>
      <c r="E346" s="2">
        <f>MACD!F346</f>
        <v>-1.3608313722325377E-2</v>
      </c>
      <c r="F346" s="2">
        <f>'Moving Avg'!D346</f>
        <v>1.2894999999999999</v>
      </c>
      <c r="G346" s="2">
        <f>'Moving Avg'!F346</f>
        <v>1.2371199999999998</v>
      </c>
      <c r="H346" s="2">
        <f>'Moving Avg'!G346</f>
        <v>1.272894</v>
      </c>
      <c r="I346" s="2">
        <f>'Moving Avg'!H346</f>
        <v>1.3886249999999996</v>
      </c>
      <c r="J346" s="5" t="str">
        <f>OBV!F346</f>
        <v>BEARISH</v>
      </c>
      <c r="K346" s="5" t="str">
        <f>OBV!G346</f>
        <v>NEUTRAL</v>
      </c>
      <c r="L346" s="5" t="str">
        <f>OBV!H346</f>
        <v>NEUTRAL</v>
      </c>
    </row>
    <row r="347" spans="1:12" ht="13.5" x14ac:dyDescent="0.25">
      <c r="A347" s="3">
        <f>RSI!A347</f>
        <v>42808</v>
      </c>
      <c r="B347" s="2">
        <f>RSI!B347</f>
        <v>1.2461</v>
      </c>
      <c r="C347" s="2">
        <f>RSI!I347</f>
        <v>47.591812345904387</v>
      </c>
      <c r="D347" s="2">
        <f>MACD!E347</f>
        <v>-3.3564862912393467E-2</v>
      </c>
      <c r="E347" s="2">
        <f>MACD!F347</f>
        <v>-1.7599623560338996E-2</v>
      </c>
      <c r="F347" s="2">
        <f>'Moving Avg'!D347</f>
        <v>1.2744</v>
      </c>
      <c r="G347" s="2">
        <f>'Moving Avg'!F347</f>
        <v>1.2361749999999998</v>
      </c>
      <c r="H347" s="2">
        <f>'Moving Avg'!G347</f>
        <v>1.2706280000000001</v>
      </c>
      <c r="I347" s="2">
        <f>'Moving Avg'!H347</f>
        <v>1.3868784999999999</v>
      </c>
      <c r="J347" s="5" t="str">
        <f>OBV!F347</f>
        <v>BEARISH</v>
      </c>
      <c r="K347" s="5" t="str">
        <f>OBV!G347</f>
        <v>WEAK</v>
      </c>
      <c r="L347" s="5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1.2744</v>
      </c>
      <c r="C348" s="2">
        <f>RSI!I348</f>
        <v>53.287581866437236</v>
      </c>
      <c r="D348" s="2">
        <f>MACD!E348</f>
        <v>-3.7150631998994044E-2</v>
      </c>
      <c r="E348" s="2">
        <f>MACD!F348</f>
        <v>-2.1509825248070005E-2</v>
      </c>
      <c r="F348" s="2">
        <f>'Moving Avg'!D348</f>
        <v>1.26874</v>
      </c>
      <c r="G348" s="2">
        <f>'Moving Avg'!F348</f>
        <v>1.2385349999999997</v>
      </c>
      <c r="H348" s="2">
        <f>'Moving Avg'!G348</f>
        <v>1.2689279999999998</v>
      </c>
      <c r="I348" s="2">
        <f>'Moving Avg'!H348</f>
        <v>1.3853680000000004</v>
      </c>
      <c r="J348" s="5" t="str">
        <f>OBV!F348</f>
        <v>BULLISH</v>
      </c>
      <c r="K348" s="5" t="str">
        <f>OBV!G348</f>
        <v>NEUTRAL</v>
      </c>
      <c r="L348" s="5" t="str">
        <f>OBV!H348</f>
        <v>BULLISH DIVERGENCE</v>
      </c>
    </row>
    <row r="349" spans="1:12" ht="13.5" x14ac:dyDescent="0.25">
      <c r="A349" s="3">
        <f>RSI!A349</f>
        <v>42810</v>
      </c>
      <c r="B349" s="2">
        <f>RSI!B349</f>
        <v>1.2838000000000001</v>
      </c>
      <c r="C349" s="2">
        <f>RSI!I349</f>
        <v>55.035608663951116</v>
      </c>
      <c r="D349" s="2">
        <f>MACD!E349</f>
        <v>-3.9524660405886314E-2</v>
      </c>
      <c r="E349" s="2">
        <f>MACD!F349</f>
        <v>-2.5112792279633266E-2</v>
      </c>
      <c r="F349" s="2">
        <f>'Moving Avg'!D349</f>
        <v>1.26874</v>
      </c>
      <c r="G349" s="2">
        <f>'Moving Avg'!F349</f>
        <v>1.2418349999999996</v>
      </c>
      <c r="H349" s="2">
        <f>'Moving Avg'!G349</f>
        <v>1.2674160000000001</v>
      </c>
      <c r="I349" s="2">
        <f>'Moving Avg'!H349</f>
        <v>1.3839520000000001</v>
      </c>
      <c r="J349" s="5" t="str">
        <f>OBV!F349</f>
        <v>BULLISH</v>
      </c>
      <c r="K349" s="5" t="str">
        <f>OBV!G349</f>
        <v>STRONG</v>
      </c>
      <c r="L349" s="5" t="str">
        <f>OBV!H349</f>
        <v>NEUTRAL</v>
      </c>
    </row>
    <row r="350" spans="1:12" ht="13.5" x14ac:dyDescent="0.25">
      <c r="A350" s="3">
        <f>RSI!A350</f>
        <v>42811</v>
      </c>
      <c r="B350" s="2">
        <f>RSI!B350</f>
        <v>1.2932999999999999</v>
      </c>
      <c r="C350" s="2">
        <f>RSI!I350</f>
        <v>56.795263674562676</v>
      </c>
      <c r="D350" s="2">
        <f>MACD!E350</f>
        <v>-4.0943917301247579E-2</v>
      </c>
      <c r="E350" s="2">
        <f>MACD!F350</f>
        <v>-2.8279017283956133E-2</v>
      </c>
      <c r="F350" s="2">
        <f>'Moving Avg'!D350</f>
        <v>1.26874</v>
      </c>
      <c r="G350" s="2">
        <f>'Moving Avg'!F350</f>
        <v>1.2451399999999997</v>
      </c>
      <c r="H350" s="2">
        <f>'Moving Avg'!G350</f>
        <v>1.2668500000000003</v>
      </c>
      <c r="I350" s="2">
        <f>'Moving Avg'!H350</f>
        <v>1.3824890000000003</v>
      </c>
      <c r="J350" s="5" t="str">
        <f>OBV!F350</f>
        <v>BULLISH</v>
      </c>
      <c r="K350" s="5" t="str">
        <f>OBV!G350</f>
        <v>STRONG</v>
      </c>
      <c r="L350" s="5" t="str">
        <f>OBV!H350</f>
        <v>NEUTRAL</v>
      </c>
    </row>
    <row r="351" spans="1:12" ht="13.5" x14ac:dyDescent="0.25">
      <c r="A351" s="3">
        <f>RSI!A351</f>
        <v>42815</v>
      </c>
      <c r="B351" s="2">
        <f>RSI!B351</f>
        <v>1.2838000000000001</v>
      </c>
      <c r="C351" s="2">
        <f>RSI!I351</f>
        <v>54.49844045750114</v>
      </c>
      <c r="D351" s="2">
        <f>MACD!E351</f>
        <v>-3.8731153703012167E-2</v>
      </c>
      <c r="E351" s="2">
        <f>MACD!F351</f>
        <v>-3.0369444567767342E-2</v>
      </c>
      <c r="F351" s="2">
        <f>'Moving Avg'!D351</f>
        <v>1.2762800000000001</v>
      </c>
      <c r="G351" s="2">
        <f>'Moving Avg'!F351</f>
        <v>1.2493849999999997</v>
      </c>
      <c r="H351" s="2">
        <f>'Moving Avg'!G351</f>
        <v>1.2660940000000003</v>
      </c>
      <c r="I351" s="2">
        <f>'Moving Avg'!H351</f>
        <v>1.3809784999999999</v>
      </c>
      <c r="J351" s="5" t="str">
        <f>OBV!F351</f>
        <v>BULLISH</v>
      </c>
      <c r="K351" s="5" t="str">
        <f>OBV!G351</f>
        <v>NEUTRAL</v>
      </c>
      <c r="L351" s="5" t="str">
        <f>OBV!H351</f>
        <v>CONFIRMED BULLISH</v>
      </c>
    </row>
    <row r="352" spans="1:12" ht="13.5" x14ac:dyDescent="0.25">
      <c r="A352" s="3">
        <f>RSI!A352</f>
        <v>42816</v>
      </c>
      <c r="B352" s="2">
        <f>RSI!B352</f>
        <v>1.2838000000000001</v>
      </c>
      <c r="C352" s="2">
        <f>RSI!I352</f>
        <v>54.49844045750114</v>
      </c>
      <c r="D352" s="2">
        <f>MACD!E352</f>
        <v>-2.5370371354502819E-2</v>
      </c>
      <c r="E352" s="2">
        <f>MACD!F352</f>
        <v>-2.9369629925114438E-2</v>
      </c>
      <c r="F352" s="2">
        <f>'Moving Avg'!D352</f>
        <v>1.28382</v>
      </c>
      <c r="G352" s="2">
        <f>'Moving Avg'!F352</f>
        <v>1.2536299999999996</v>
      </c>
      <c r="H352" s="2">
        <f>'Moving Avg'!G352</f>
        <v>1.2653380000000005</v>
      </c>
      <c r="I352" s="2">
        <f>'Moving Avg'!H352</f>
        <v>1.3791374999999999</v>
      </c>
      <c r="J352" s="5" t="str">
        <f>OBV!F352</f>
        <v>BULLISH</v>
      </c>
      <c r="K352" s="5" t="str">
        <f>OBV!G352</f>
        <v>NEUTRAL</v>
      </c>
      <c r="L352" s="5" t="str">
        <f>OBV!H352</f>
        <v>CONFIRMED BULLISH</v>
      </c>
    </row>
    <row r="353" spans="1:12" ht="13.5" x14ac:dyDescent="0.25">
      <c r="A353" s="3">
        <f>RSI!A353</f>
        <v>42817</v>
      </c>
      <c r="B353" s="2">
        <f>RSI!B353</f>
        <v>1.2649999999999999</v>
      </c>
      <c r="C353" s="2">
        <f>RSI!I353</f>
        <v>49.869768405685015</v>
      </c>
      <c r="D353" s="2">
        <f>MACD!E353</f>
        <v>-1.5697731379408442E-2</v>
      </c>
      <c r="E353" s="2">
        <f>MACD!F353</f>
        <v>-2.6635250215973242E-2</v>
      </c>
      <c r="F353" s="2">
        <f>'Moving Avg'!D353</f>
        <v>1.2819400000000001</v>
      </c>
      <c r="G353" s="2">
        <f>'Moving Avg'!F353</f>
        <v>1.2569349999999997</v>
      </c>
      <c r="H353" s="2">
        <f>'Moving Avg'!G353</f>
        <v>1.2647720000000005</v>
      </c>
      <c r="I353" s="2">
        <f>'Moving Avg'!H353</f>
        <v>1.3769665</v>
      </c>
      <c r="J353" s="5" t="str">
        <f>OBV!F353</f>
        <v>BULLISH</v>
      </c>
      <c r="K353" s="5" t="str">
        <f>OBV!G353</f>
        <v>NEUTRAL</v>
      </c>
      <c r="L353" s="5" t="str">
        <f>OBV!H353</f>
        <v>BULLISH DIVERGENCE</v>
      </c>
    </row>
    <row r="354" spans="1:12" ht="13.5" x14ac:dyDescent="0.25">
      <c r="A354" s="3">
        <f>RSI!A354</f>
        <v>42818</v>
      </c>
      <c r="B354" s="2">
        <f>RSI!B354</f>
        <v>1.2649999999999999</v>
      </c>
      <c r="C354" s="2">
        <f>RSI!I354</f>
        <v>49.869768405685015</v>
      </c>
      <c r="D354" s="2">
        <f>MACD!E354</f>
        <v>-1.0418623349013778E-2</v>
      </c>
      <c r="E354" s="2">
        <f>MACD!F354</f>
        <v>-2.3391924842581353E-2</v>
      </c>
      <c r="F354" s="2">
        <f>'Moving Avg'!D354</f>
        <v>1.2781799999999999</v>
      </c>
      <c r="G354" s="2">
        <f>'Moving Avg'!F354</f>
        <v>1.2597699999999998</v>
      </c>
      <c r="H354" s="2">
        <f>'Moving Avg'!G354</f>
        <v>1.2640180000000003</v>
      </c>
      <c r="I354" s="2">
        <f>'Moving Avg'!H354</f>
        <v>1.3749844999999998</v>
      </c>
      <c r="J354" s="5" t="str">
        <f>OBV!F354</f>
        <v>BEARISH</v>
      </c>
      <c r="K354" s="5" t="str">
        <f>OBV!G354</f>
        <v>NEUTRAL</v>
      </c>
      <c r="L354" s="5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1.2744</v>
      </c>
      <c r="C355" s="2">
        <f>RSI!I355</f>
        <v>52.222823978710757</v>
      </c>
      <c r="D355" s="2">
        <f>MACD!E355</f>
        <v>-5.1843521189436359E-3</v>
      </c>
      <c r="E355" s="2">
        <f>MACD!F355</f>
        <v>-1.9750410297853811E-2</v>
      </c>
      <c r="F355" s="2">
        <f>'Moving Avg'!D355</f>
        <v>1.2744</v>
      </c>
      <c r="G355" s="2">
        <f>'Moving Avg'!F355</f>
        <v>1.26166</v>
      </c>
      <c r="H355" s="2">
        <f>'Moving Avg'!G355</f>
        <v>1.26383</v>
      </c>
      <c r="I355" s="2">
        <f>'Moving Avg'!H355</f>
        <v>1.3731909999999998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1.2744</v>
      </c>
      <c r="C356" s="2">
        <f>RSI!I356</f>
        <v>52.222823978710757</v>
      </c>
      <c r="D356" s="2">
        <f>MACD!E356</f>
        <v>-8.0705002763652445E-3</v>
      </c>
      <c r="E356" s="2">
        <f>MACD!F356</f>
        <v>-1.7414428293556099E-2</v>
      </c>
      <c r="F356" s="2">
        <f>'Moving Avg'!D356</f>
        <v>1.2725199999999999</v>
      </c>
      <c r="G356" s="2">
        <f>'Moving Avg'!F356</f>
        <v>1.2644899999999999</v>
      </c>
      <c r="H356" s="2">
        <f>'Moving Avg'!G356</f>
        <v>1.2636420000000002</v>
      </c>
      <c r="I356" s="2">
        <f>'Moving Avg'!H356</f>
        <v>1.3716335000000002</v>
      </c>
      <c r="J356" s="5" t="str">
        <f>OBV!F356</f>
        <v>BULLISH</v>
      </c>
      <c r="K356" s="5" t="str">
        <f>OBV!G356</f>
        <v>NEUTRAL</v>
      </c>
      <c r="L356" s="5" t="str">
        <f>OBV!H356</f>
        <v>BULLISH DIVERGENCE</v>
      </c>
    </row>
    <row r="357" spans="1:12" ht="13.5" x14ac:dyDescent="0.25">
      <c r="A357" s="3">
        <f>RSI!A357</f>
        <v>42823</v>
      </c>
      <c r="B357" s="2">
        <f>RSI!B357</f>
        <v>1.2365999999999999</v>
      </c>
      <c r="C357" s="2">
        <f>RSI!I357</f>
        <v>42.843868685059853</v>
      </c>
      <c r="D357" s="2">
        <f>MACD!E357</f>
        <v>-7.7622630746143617E-3</v>
      </c>
      <c r="E357" s="2">
        <f>MACD!F357</f>
        <v>-1.5483995249767752E-2</v>
      </c>
      <c r="F357" s="2">
        <f>'Moving Avg'!D357</f>
        <v>1.26308</v>
      </c>
      <c r="G357" s="2">
        <f>'Moving Avg'!F357</f>
        <v>1.2663749999999998</v>
      </c>
      <c r="H357" s="2">
        <f>'Moving Avg'!G357</f>
        <v>1.2619420000000003</v>
      </c>
      <c r="I357" s="2">
        <f>'Moving Avg'!H357</f>
        <v>1.3696509999999997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1.2272000000000001</v>
      </c>
      <c r="C358" s="2">
        <f>RSI!I358</f>
        <v>40.877784111109278</v>
      </c>
      <c r="D358" s="2">
        <f>MACD!E358</f>
        <v>-2.273903294614632E-3</v>
      </c>
      <c r="E358" s="2">
        <f>MACD!F358</f>
        <v>-1.284197685873713E-2</v>
      </c>
      <c r="F358" s="2">
        <f>'Moving Avg'!D358</f>
        <v>1.25552</v>
      </c>
      <c r="G358" s="2">
        <f>'Moving Avg'!F358</f>
        <v>1.26732</v>
      </c>
      <c r="H358" s="2">
        <f>'Moving Avg'!G358</f>
        <v>1.2604320000000004</v>
      </c>
      <c r="I358" s="2">
        <f>'Moving Avg'!H358</f>
        <v>1.3677630000000003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1.2365999999999999</v>
      </c>
      <c r="C359" s="2">
        <f>RSI!I359</f>
        <v>43.661979946864157</v>
      </c>
      <c r="D359" s="2">
        <f>MACD!E359</f>
        <v>3.339756399626026E-3</v>
      </c>
      <c r="E359" s="2">
        <f>MACD!F359</f>
        <v>-9.6056302070644996E-3</v>
      </c>
      <c r="F359" s="2">
        <f>'Moving Avg'!D359</f>
        <v>1.2498400000000001</v>
      </c>
      <c r="G359" s="2">
        <f>'Moving Avg'!F359</f>
        <v>1.2682599999999999</v>
      </c>
      <c r="H359" s="2">
        <f>'Moving Avg'!G359</f>
        <v>1.2589200000000005</v>
      </c>
      <c r="I359" s="2">
        <f>'Moving Avg'!H359</f>
        <v>1.3659219999999999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1.2461</v>
      </c>
      <c r="C360" s="2">
        <f>RSI!I360</f>
        <v>46.408756586675466</v>
      </c>
      <c r="D360" s="2">
        <f>MACD!E360</f>
        <v>8.9955894204738485E-3</v>
      </c>
      <c r="E360" s="2">
        <f>MACD!F360</f>
        <v>-5.8853862815568302E-3</v>
      </c>
      <c r="F360" s="2">
        <f>'Moving Avg'!D360</f>
        <v>1.2441800000000001</v>
      </c>
      <c r="G360" s="2">
        <f>'Moving Avg'!F360</f>
        <v>1.2692049999999999</v>
      </c>
      <c r="H360" s="2">
        <f>'Moving Avg'!G360</f>
        <v>1.2575980000000007</v>
      </c>
      <c r="I360" s="2">
        <f>'Moving Avg'!H360</f>
        <v>1.3638925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1.2461</v>
      </c>
      <c r="C361" s="2">
        <f>RSI!I361</f>
        <v>46.408756586675466</v>
      </c>
      <c r="D361" s="2">
        <f>MACD!E361</f>
        <v>1.2400637064494457E-2</v>
      </c>
      <c r="E361" s="2">
        <f>MACD!F361</f>
        <v>-2.2281816123465728E-3</v>
      </c>
      <c r="F361" s="2">
        <f>'Moving Avg'!D361</f>
        <v>1.2385200000000001</v>
      </c>
      <c r="G361" s="2">
        <f>'Moving Avg'!F361</f>
        <v>1.2692049999999997</v>
      </c>
      <c r="H361" s="2">
        <f>'Moving Avg'!G361</f>
        <v>1.2562760000000004</v>
      </c>
      <c r="I361" s="2">
        <f>'Moving Avg'!H361</f>
        <v>1.3616269999999999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1.2555000000000001</v>
      </c>
      <c r="C362" s="2">
        <f>RSI!I362</f>
        <v>49.248284281765827</v>
      </c>
      <c r="D362" s="2">
        <f>MACD!E362</f>
        <v>1.4660424967194663E-2</v>
      </c>
      <c r="E362" s="2">
        <f>MACD!F362</f>
        <v>1.1495397035616744E-3</v>
      </c>
      <c r="F362" s="2">
        <f>'Moving Avg'!D362</f>
        <v>1.2423000000000002</v>
      </c>
      <c r="G362" s="2">
        <f>'Moving Avg'!F362</f>
        <v>1.2658999999999998</v>
      </c>
      <c r="H362" s="2">
        <f>'Moving Avg'!G362</f>
        <v>1.2555200000000004</v>
      </c>
      <c r="I362" s="2">
        <f>'Moving Avg'!H362</f>
        <v>1.3594555000000001</v>
      </c>
      <c r="J362" s="5" t="str">
        <f>OBV!F362</f>
        <v>BULLISH</v>
      </c>
      <c r="K362" s="5" t="str">
        <f>OBV!G362</f>
        <v>NEUTRAL</v>
      </c>
      <c r="L362" s="5" t="str">
        <f>OBV!H362</f>
        <v>CONFIRMED BULLISH</v>
      </c>
    </row>
    <row r="363" spans="1:12" ht="13.5" x14ac:dyDescent="0.25">
      <c r="A363" s="3">
        <f>RSI!A363</f>
        <v>42831</v>
      </c>
      <c r="B363" s="2">
        <f>RSI!B363</f>
        <v>1.2555000000000001</v>
      </c>
      <c r="C363" s="2">
        <f>RSI!I363</f>
        <v>49.248284281765827</v>
      </c>
      <c r="D363" s="2">
        <f>MACD!E363</f>
        <v>1.3694043124954591E-2</v>
      </c>
      <c r="E363" s="2">
        <f>MACD!F363</f>
        <v>3.658440387840258E-3</v>
      </c>
      <c r="F363" s="2">
        <f>'Moving Avg'!D363</f>
        <v>1.2479599999999997</v>
      </c>
      <c r="G363" s="2">
        <f>'Moving Avg'!F363</f>
        <v>1.2635399999999999</v>
      </c>
      <c r="H363" s="2">
        <f>'Moving Avg'!G363</f>
        <v>1.2549540000000003</v>
      </c>
      <c r="I363" s="2">
        <f>'Moving Avg'!H363</f>
        <v>1.3572840000000002</v>
      </c>
      <c r="J363" s="5" t="str">
        <f>OBV!F363</f>
        <v>BULLISH</v>
      </c>
      <c r="K363" s="5" t="str">
        <f>OBV!G363</f>
        <v>STRONG</v>
      </c>
      <c r="L363" s="5" t="str">
        <f>OBV!H363</f>
        <v>CONFIRMED BULLISH</v>
      </c>
    </row>
    <row r="364" spans="1:12" ht="13.5" x14ac:dyDescent="0.25">
      <c r="A364" s="3">
        <f>RSI!A364</f>
        <v>42832</v>
      </c>
      <c r="B364" s="2">
        <f>RSI!B364</f>
        <v>1.2744</v>
      </c>
      <c r="C364" s="2">
        <f>RSI!I364</f>
        <v>54.829290481146046</v>
      </c>
      <c r="D364" s="2">
        <f>MACD!E364</f>
        <v>1.1489110990721363E-2</v>
      </c>
      <c r="E364" s="2">
        <f>MACD!F364</f>
        <v>5.22457450841648E-3</v>
      </c>
      <c r="F364" s="2">
        <f>'Moving Avg'!D364</f>
        <v>1.25552</v>
      </c>
      <c r="G364" s="2">
        <f>'Moving Avg'!F364</f>
        <v>1.2630699999999999</v>
      </c>
      <c r="H364" s="2">
        <f>'Moving Avg'!G364</f>
        <v>1.2545760000000004</v>
      </c>
      <c r="I364" s="2">
        <f>'Moving Avg'!H364</f>
        <v>1.3552545000000007</v>
      </c>
      <c r="J364" s="5" t="str">
        <f>OBV!F364</f>
        <v>BULLISH</v>
      </c>
      <c r="K364" s="5" t="str">
        <f>OBV!G364</f>
        <v>STRONG</v>
      </c>
      <c r="L364" s="5" t="str">
        <f>OBV!H364</f>
        <v>CONFIRMED BULLISH</v>
      </c>
    </row>
    <row r="365" spans="1:12" ht="13.5" x14ac:dyDescent="0.25">
      <c r="A365" s="3">
        <f>RSI!A365</f>
        <v>42835</v>
      </c>
      <c r="B365" s="2">
        <f>RSI!B365</f>
        <v>1.2744</v>
      </c>
      <c r="C365" s="2">
        <f>RSI!I365</f>
        <v>54.829290481146046</v>
      </c>
      <c r="D365" s="2">
        <f>MACD!E365</f>
        <v>1.0969701358593209E-2</v>
      </c>
      <c r="E365" s="2">
        <f>MACD!F365</f>
        <v>6.3735998784518258E-3</v>
      </c>
      <c r="F365" s="2">
        <f>'Moving Avg'!D365</f>
        <v>1.26118</v>
      </c>
      <c r="G365" s="2">
        <f>'Moving Avg'!F365</f>
        <v>1.2621249999999999</v>
      </c>
      <c r="H365" s="2">
        <f>'Moving Avg'!G365</f>
        <v>1.2541980000000001</v>
      </c>
      <c r="I365" s="2">
        <f>'Moving Avg'!H365</f>
        <v>1.3533195000000007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</row>
    <row r="366" spans="1:12" ht="13.5" x14ac:dyDescent="0.25">
      <c r="A366" s="3">
        <f>RSI!A366</f>
        <v>42836</v>
      </c>
      <c r="B366" s="2">
        <f>RSI!B366</f>
        <v>1.3122</v>
      </c>
      <c r="C366" s="2">
        <f>RSI!I366</f>
        <v>64.009439800745497</v>
      </c>
      <c r="D366" s="2">
        <f>MACD!E366</f>
        <v>7.6377456484235662E-3</v>
      </c>
      <c r="E366" s="2">
        <f>MACD!F366</f>
        <v>6.6264290324461739E-3</v>
      </c>
      <c r="F366" s="2">
        <f>'Moving Avg'!D366</f>
        <v>1.2744</v>
      </c>
      <c r="G366" s="2">
        <f>'Moving Avg'!F366</f>
        <v>1.2654300000000001</v>
      </c>
      <c r="H366" s="2">
        <f>'Moving Avg'!G366</f>
        <v>1.2547660000000003</v>
      </c>
      <c r="I366" s="2">
        <f>'Moving Avg'!H366</f>
        <v>1.3518095000000003</v>
      </c>
      <c r="J366" s="5" t="str">
        <f>OBV!F366</f>
        <v>BULLISH</v>
      </c>
      <c r="K366" s="5" t="str">
        <f>OBV!G366</f>
        <v>STRONG</v>
      </c>
      <c r="L366" s="5" t="str">
        <f>OBV!H366</f>
        <v>CONFIRMED BULLISH</v>
      </c>
    </row>
    <row r="367" spans="1:12" ht="13.5" x14ac:dyDescent="0.25">
      <c r="A367" s="3">
        <f>RSI!A367</f>
        <v>42837</v>
      </c>
      <c r="B367" s="2">
        <f>RSI!B367</f>
        <v>1.3027</v>
      </c>
      <c r="C367" s="2">
        <f>RSI!I367</f>
        <v>60.6721151424235</v>
      </c>
      <c r="D367" s="2">
        <f>MACD!E367</f>
        <v>-6.0225094100774257E-4</v>
      </c>
      <c r="E367" s="2">
        <f>MACD!F367</f>
        <v>5.1806930377553909E-3</v>
      </c>
      <c r="F367" s="2">
        <f>'Moving Avg'!D367</f>
        <v>1.2838400000000001</v>
      </c>
      <c r="G367" s="2">
        <f>'Moving Avg'!F367</f>
        <v>1.2682600000000002</v>
      </c>
      <c r="H367" s="2">
        <f>'Moving Avg'!G367</f>
        <v>1.2553320000000001</v>
      </c>
      <c r="I367" s="2">
        <f>'Moving Avg'!H367</f>
        <v>1.3503460000000005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</row>
    <row r="368" spans="1:12" ht="13.5" x14ac:dyDescent="0.25">
      <c r="A368" s="3">
        <f>RSI!A368</f>
        <v>42838</v>
      </c>
      <c r="B368" s="2">
        <f>RSI!B368</f>
        <v>1.2838000000000001</v>
      </c>
      <c r="C368" s="2">
        <f>RSI!I368</f>
        <v>54.575673547885074</v>
      </c>
      <c r="D368" s="2">
        <f>MACD!E368</f>
        <v>-7.8506556655935089E-3</v>
      </c>
      <c r="E368" s="2">
        <f>MACD!F368</f>
        <v>2.5744232970856115E-3</v>
      </c>
      <c r="F368" s="2">
        <f>'Moving Avg'!D368</f>
        <v>1.2894999999999999</v>
      </c>
      <c r="G368" s="2">
        <f>'Moving Avg'!F368</f>
        <v>1.2687300000000001</v>
      </c>
      <c r="H368" s="2">
        <f>'Moving Avg'!G368</f>
        <v>1.2557080000000003</v>
      </c>
      <c r="I368" s="2">
        <f>'Moving Avg'!H368</f>
        <v>1.3487880000000001</v>
      </c>
      <c r="J368" s="5" t="str">
        <f>OBV!F368</f>
        <v>BEARISH</v>
      </c>
      <c r="K368" s="5" t="str">
        <f>OBV!G368</f>
        <v>NEUTRAL</v>
      </c>
      <c r="L368" s="5" t="str">
        <f>OBV!H368</f>
        <v>BEARISH DIVERGENCE</v>
      </c>
    </row>
    <row r="369" spans="1:12" ht="13.5" x14ac:dyDescent="0.25">
      <c r="A369" s="3">
        <f>RSI!A369</f>
        <v>42839</v>
      </c>
      <c r="B369" s="2">
        <f>RSI!B369</f>
        <v>1.2932999999999999</v>
      </c>
      <c r="C369" s="2">
        <f>RSI!I369</f>
        <v>56.918932181151455</v>
      </c>
      <c r="D369" s="2">
        <f>MACD!E369</f>
        <v>-1.334270317727082E-2</v>
      </c>
      <c r="E369" s="2">
        <f>MACD!F369</f>
        <v>-6.090019977856749E-4</v>
      </c>
      <c r="F369" s="2">
        <f>'Moving Avg'!D369</f>
        <v>1.29328</v>
      </c>
      <c r="G369" s="2">
        <f>'Moving Avg'!F369</f>
        <v>1.2692049999999999</v>
      </c>
      <c r="H369" s="2">
        <f>'Moving Avg'!G369</f>
        <v>1.256086</v>
      </c>
      <c r="I369" s="2">
        <f>'Moving Avg'!H369</f>
        <v>1.347372</v>
      </c>
      <c r="J369" s="5" t="str">
        <f>OBV!F369</f>
        <v>BEARISH</v>
      </c>
      <c r="K369" s="5" t="str">
        <f>OBV!G369</f>
        <v>NEUTRAL</v>
      </c>
      <c r="L369" s="5" t="str">
        <f>OBV!H369</f>
        <v>BEARISH DIVERGENCE</v>
      </c>
    </row>
    <row r="370" spans="1:12" ht="13.5" x14ac:dyDescent="0.25">
      <c r="A370" s="3">
        <f>RSI!A370</f>
        <v>42842</v>
      </c>
      <c r="B370" s="2">
        <f>RSI!B370</f>
        <v>1.2649999999999999</v>
      </c>
      <c r="C370" s="2">
        <f>RSI!I370</f>
        <v>48.836792121209925</v>
      </c>
      <c r="D370" s="2">
        <f>MACD!E370</f>
        <v>-1.4581854895225677E-2</v>
      </c>
      <c r="E370" s="2">
        <f>MACD!F370</f>
        <v>-3.4035725772736756E-3</v>
      </c>
      <c r="F370" s="2">
        <f>'Moving Avg'!D370</f>
        <v>1.2913999999999999</v>
      </c>
      <c r="G370" s="2">
        <f>'Moving Avg'!F370</f>
        <v>1.26779</v>
      </c>
      <c r="H370" s="2">
        <f>'Moving Avg'!G370</f>
        <v>1.2557099999999999</v>
      </c>
      <c r="I370" s="2">
        <f>'Moving Avg'!H370</f>
        <v>1.3455785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1.2365999999999999</v>
      </c>
      <c r="C371" s="2">
        <f>RSI!I371</f>
        <v>42.339505863288778</v>
      </c>
      <c r="D371" s="2">
        <f>MACD!E371</f>
        <v>-1.3498206185415418E-2</v>
      </c>
      <c r="E371" s="2">
        <f>MACD!F371</f>
        <v>-5.4224992989020237E-3</v>
      </c>
      <c r="F371" s="2">
        <f>'Moving Avg'!D371</f>
        <v>1.2762800000000001</v>
      </c>
      <c r="G371" s="2">
        <f>'Moving Avg'!F371</f>
        <v>1.2654299999999998</v>
      </c>
      <c r="H371" s="2">
        <f>'Moving Avg'!G371</f>
        <v>1.2549540000000001</v>
      </c>
      <c r="I371" s="2">
        <f>'Moving Avg'!H371</f>
        <v>1.343879</v>
      </c>
      <c r="J371" s="5" t="str">
        <f>OBV!F371</f>
        <v>BEARISH</v>
      </c>
      <c r="K371" s="5" t="str">
        <f>OBV!G371</f>
        <v>WEAK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1.2461</v>
      </c>
      <c r="C372" s="2">
        <f>RSI!I372</f>
        <v>44.976580358856232</v>
      </c>
      <c r="D372" s="2">
        <f>MACD!E372</f>
        <v>-1.16446557012575E-2</v>
      </c>
      <c r="E372" s="2">
        <f>MACD!F372</f>
        <v>-6.6669305793731187E-3</v>
      </c>
      <c r="F372" s="2">
        <f>'Moving Avg'!D372</f>
        <v>1.2649599999999999</v>
      </c>
      <c r="G372" s="2">
        <f>'Moving Avg'!F372</f>
        <v>1.2635449999999999</v>
      </c>
      <c r="H372" s="2">
        <f>'Moving Avg'!G372</f>
        <v>1.2542</v>
      </c>
      <c r="I372" s="2">
        <f>'Moving Avg'!H372</f>
        <v>1.3421325000000002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1.2461</v>
      </c>
      <c r="C373" s="2">
        <f>RSI!I373</f>
        <v>44.976580358856232</v>
      </c>
      <c r="D373" s="2">
        <f>MACD!E373</f>
        <v>-9.9526186472733702E-3</v>
      </c>
      <c r="E373" s="2">
        <f>MACD!F373</f>
        <v>-7.3240681929531704E-3</v>
      </c>
      <c r="F373" s="2">
        <f>'Moving Avg'!D373</f>
        <v>1.2574200000000002</v>
      </c>
      <c r="G373" s="2">
        <f>'Moving Avg'!F373</f>
        <v>1.2625999999999997</v>
      </c>
      <c r="H373" s="2">
        <f>'Moving Avg'!G373</f>
        <v>1.253822</v>
      </c>
      <c r="I373" s="2">
        <f>'Moving Avg'!H373</f>
        <v>1.3404335000000003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1.2461</v>
      </c>
      <c r="C374" s="2">
        <f>RSI!I374</f>
        <v>44.976580358856232</v>
      </c>
      <c r="D374" s="2">
        <f>MACD!E374</f>
        <v>-5.4987136203936693E-3</v>
      </c>
      <c r="E374" s="2">
        <f>MACD!F374</f>
        <v>-6.9589972784412698E-3</v>
      </c>
      <c r="F374" s="2">
        <f>'Moving Avg'!D374</f>
        <v>1.2479800000000001</v>
      </c>
      <c r="G374" s="2">
        <f>'Moving Avg'!F374</f>
        <v>1.2616549999999997</v>
      </c>
      <c r="H374" s="2">
        <f>'Moving Avg'!G374</f>
        <v>1.2536339999999999</v>
      </c>
      <c r="I374" s="2">
        <f>'Moving Avg'!H374</f>
        <v>1.3388760000000002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1.2272000000000001</v>
      </c>
      <c r="C375" s="2">
        <f>RSI!I375</f>
        <v>40.38695346601024</v>
      </c>
      <c r="D375" s="2">
        <f>MACD!E375</f>
        <v>-2.2401636434388195E-4</v>
      </c>
      <c r="E375" s="2">
        <f>MACD!F375</f>
        <v>-5.6120010956217927E-3</v>
      </c>
      <c r="F375" s="2">
        <f>'Moving Avg'!D375</f>
        <v>1.2404199999999999</v>
      </c>
      <c r="G375" s="2">
        <f>'Moving Avg'!F375</f>
        <v>1.2592949999999996</v>
      </c>
      <c r="H375" s="2">
        <f>'Moving Avg'!G375</f>
        <v>1.2530679999999998</v>
      </c>
      <c r="I375" s="2">
        <f>'Moving Avg'!H375</f>
        <v>1.3371295000000003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1.2555000000000001</v>
      </c>
      <c r="C376" s="2">
        <f>RSI!I376</f>
        <v>48.810269698796041</v>
      </c>
      <c r="D376" s="2">
        <f>MACD!E376</f>
        <v>8.1681141509584165E-3</v>
      </c>
      <c r="E376" s="2">
        <f>MACD!F376</f>
        <v>-2.8559780463057512E-3</v>
      </c>
      <c r="F376" s="2">
        <f>'Moving Avg'!D376</f>
        <v>1.2442</v>
      </c>
      <c r="G376" s="2">
        <f>'Moving Avg'!F376</f>
        <v>1.2583499999999996</v>
      </c>
      <c r="H376" s="2">
        <f>'Moving Avg'!G376</f>
        <v>1.2530679999999998</v>
      </c>
      <c r="I376" s="2">
        <f>'Moving Avg'!H376</f>
        <v>1.3356189999999999</v>
      </c>
      <c r="J376" s="5" t="str">
        <f>OBV!F376</f>
        <v>BULLISH</v>
      </c>
      <c r="K376" s="5" t="str">
        <f>OBV!G376</f>
        <v>NEUTRAL</v>
      </c>
      <c r="L376" s="5" t="str">
        <f>OBV!H376</f>
        <v>CONFIRMED BULLISH</v>
      </c>
    </row>
    <row r="377" spans="1:12" ht="13.5" x14ac:dyDescent="0.25">
      <c r="A377" s="3">
        <f>RSI!A377</f>
        <v>42851</v>
      </c>
      <c r="B377" s="2">
        <f>RSI!B377</f>
        <v>1.2838000000000001</v>
      </c>
      <c r="C377" s="2">
        <f>RSI!I377</f>
        <v>55.570991875927191</v>
      </c>
      <c r="D377" s="2">
        <f>MACD!E377</f>
        <v>1.1738380347836808E-2</v>
      </c>
      <c r="E377" s="2">
        <f>MACD!F377</f>
        <v>6.2893632522760794E-5</v>
      </c>
      <c r="F377" s="2">
        <f>'Moving Avg'!D377</f>
        <v>1.2517400000000001</v>
      </c>
      <c r="G377" s="2">
        <f>'Moving Avg'!F377</f>
        <v>1.2607099999999998</v>
      </c>
      <c r="H377" s="2">
        <f>'Moving Avg'!G377</f>
        <v>1.2534439999999998</v>
      </c>
      <c r="I377" s="2">
        <f>'Moving Avg'!H377</f>
        <v>1.3342970000000003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1.2744</v>
      </c>
      <c r="C378" s="2">
        <f>RSI!I378</f>
        <v>53.06409145996659</v>
      </c>
      <c r="D378" s="2">
        <f>MACD!E378</f>
        <v>1.240581534142704E-2</v>
      </c>
      <c r="E378" s="2">
        <f>MACD!F378</f>
        <v>2.5314779743036168E-3</v>
      </c>
      <c r="F378" s="2">
        <f>'Moving Avg'!D378</f>
        <v>1.2574000000000001</v>
      </c>
      <c r="G378" s="2">
        <f>'Moving Avg'!F378</f>
        <v>1.2630699999999997</v>
      </c>
      <c r="H378" s="2">
        <f>'Moving Avg'!G378</f>
        <v>1.2543879999999998</v>
      </c>
      <c r="I378" s="2">
        <f>'Moving Avg'!H378</f>
        <v>1.3329755000000003</v>
      </c>
      <c r="J378" s="5" t="str">
        <f>OBV!F378</f>
        <v>BULLISH</v>
      </c>
      <c r="K378" s="5" t="str">
        <f>OBV!G378</f>
        <v>NEUTRAL</v>
      </c>
      <c r="L378" s="5" t="str">
        <f>OBV!H378</f>
        <v>CONFIRMED BULLISH</v>
      </c>
    </row>
    <row r="379" spans="1:12" ht="13.5" x14ac:dyDescent="0.25">
      <c r="A379" s="3">
        <f>RSI!A379</f>
        <v>42853</v>
      </c>
      <c r="B379" s="2">
        <f>RSI!B379</f>
        <v>1.2744</v>
      </c>
      <c r="C379" s="2">
        <f>RSI!I379</f>
        <v>53.064091459966576</v>
      </c>
      <c r="D379" s="2">
        <f>MACD!E379</f>
        <v>1.435601865160252E-2</v>
      </c>
      <c r="E379" s="2">
        <f>MACD!F379</f>
        <v>4.896386109763398E-3</v>
      </c>
      <c r="F379" s="2">
        <f>'Moving Avg'!D379</f>
        <v>1.2630600000000001</v>
      </c>
      <c r="G379" s="2">
        <f>'Moving Avg'!F379</f>
        <v>1.2649599999999999</v>
      </c>
      <c r="H379" s="2">
        <f>'Moving Avg'!G379</f>
        <v>1.25552</v>
      </c>
      <c r="I379" s="2">
        <f>'Moving Avg'!H379</f>
        <v>1.3316065000000001</v>
      </c>
      <c r="J379" s="5" t="str">
        <f>OBV!F379</f>
        <v>BULLISH</v>
      </c>
      <c r="K379" s="5" t="str">
        <f>OBV!G379</f>
        <v>NEUTRAL</v>
      </c>
      <c r="L379" s="5" t="str">
        <f>OBV!H379</f>
        <v>CONFIRMED BULLISH</v>
      </c>
    </row>
    <row r="380" spans="1:12" ht="13.5" x14ac:dyDescent="0.25">
      <c r="A380" s="3">
        <f>RSI!A380</f>
        <v>42857</v>
      </c>
      <c r="B380" s="2">
        <f>RSI!B380</f>
        <v>1.2365999999999999</v>
      </c>
      <c r="C380" s="2">
        <f>RSI!I380</f>
        <v>43.840540585335411</v>
      </c>
      <c r="D380" s="2">
        <f>MACD!E380</f>
        <v>1.4381892827362908E-2</v>
      </c>
      <c r="E380" s="2">
        <f>MACD!F380</f>
        <v>6.7934874532833006E-3</v>
      </c>
      <c r="F380" s="2">
        <f>'Moving Avg'!D380</f>
        <v>1.26494</v>
      </c>
      <c r="G380" s="2">
        <f>'Moving Avg'!F380</f>
        <v>1.2644849999999999</v>
      </c>
      <c r="H380" s="2">
        <f>'Moving Avg'!G380</f>
        <v>1.2557079999999998</v>
      </c>
      <c r="I380" s="2">
        <f>'Moving Avg'!H380</f>
        <v>1.3301904999999998</v>
      </c>
      <c r="J380" s="5" t="str">
        <f>OBV!F380</f>
        <v>BEARISH</v>
      </c>
      <c r="K380" s="5" t="str">
        <f>OBV!G380</f>
        <v>NEUTRAL</v>
      </c>
      <c r="L380" s="5" t="str">
        <f>OBV!H380</f>
        <v>BEARISH DIVERGENCE</v>
      </c>
    </row>
    <row r="381" spans="1:12" ht="13.5" x14ac:dyDescent="0.25">
      <c r="A381" s="3">
        <f>RSI!A381</f>
        <v>42858</v>
      </c>
      <c r="B381" s="2">
        <f>RSI!B381</f>
        <v>1.2461</v>
      </c>
      <c r="C381" s="2">
        <f>RSI!I381</f>
        <v>46.363855505413532</v>
      </c>
      <c r="D381" s="2">
        <f>MACD!E381</f>
        <v>9.4889806536435639E-3</v>
      </c>
      <c r="E381" s="2">
        <f>MACD!F381</f>
        <v>7.3325860933553533E-3</v>
      </c>
      <c r="F381" s="2">
        <f>'Moving Avg'!D381</f>
        <v>1.2630600000000001</v>
      </c>
      <c r="G381" s="2">
        <f>'Moving Avg'!F381</f>
        <v>1.2644849999999999</v>
      </c>
      <c r="H381" s="2">
        <f>'Moving Avg'!G381</f>
        <v>1.2566519999999999</v>
      </c>
      <c r="I381" s="2">
        <f>'Moving Avg'!H381</f>
        <v>1.3288690000000003</v>
      </c>
      <c r="J381" s="5" t="str">
        <f>OBV!F381</f>
        <v>BULLISH</v>
      </c>
      <c r="K381" s="5" t="str">
        <f>OBV!G381</f>
        <v>NEUTRAL</v>
      </c>
      <c r="L381" s="5" t="str">
        <f>OBV!H381</f>
        <v>BULLISH DIVERGENCE</v>
      </c>
    </row>
    <row r="382" spans="1:12" ht="13.5" x14ac:dyDescent="0.25">
      <c r="A382" s="3">
        <f>RSI!A382</f>
        <v>42859</v>
      </c>
      <c r="B382" s="2">
        <f>RSI!B382</f>
        <v>1.2365999999999999</v>
      </c>
      <c r="C382" s="2">
        <f>RSI!I382</f>
        <v>44.223968072833145</v>
      </c>
      <c r="D382" s="2">
        <f>MACD!E382</f>
        <v>7.6043459801755642E-3</v>
      </c>
      <c r="E382" s="2">
        <f>MACD!F382</f>
        <v>7.3869380707193956E-3</v>
      </c>
      <c r="F382" s="2">
        <f>'Moving Avg'!D382</f>
        <v>1.2536200000000002</v>
      </c>
      <c r="G382" s="2">
        <f>'Moving Avg'!F382</f>
        <v>1.2635399999999999</v>
      </c>
      <c r="H382" s="2">
        <f>'Moving Avg'!G382</f>
        <v>1.2574059999999998</v>
      </c>
      <c r="I382" s="2">
        <f>'Moving Avg'!H382</f>
        <v>1.3275000000000006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1.2365999999999999</v>
      </c>
      <c r="C383" s="2">
        <f>RSI!I383</f>
        <v>44.223968072833152</v>
      </c>
      <c r="D383" s="2">
        <f>MACD!E383</f>
        <v>6.1493832476273713E-3</v>
      </c>
      <c r="E383" s="2">
        <f>MACD!F383</f>
        <v>7.1394271061009911E-3</v>
      </c>
      <c r="F383" s="2">
        <f>'Moving Avg'!D383</f>
        <v>1.2460600000000002</v>
      </c>
      <c r="G383" s="2">
        <f>'Moving Avg'!F383</f>
        <v>1.2625949999999997</v>
      </c>
      <c r="H383" s="2">
        <f>'Moving Avg'!G383</f>
        <v>1.2581599999999999</v>
      </c>
      <c r="I383" s="2">
        <f>'Moving Avg'!H383</f>
        <v>1.3262255000000005</v>
      </c>
      <c r="J383" s="5" t="str">
        <f>OBV!F383</f>
        <v>BEARISH</v>
      </c>
      <c r="K383" s="5" t="str">
        <f>OBV!G383</f>
        <v>NEUTRAL</v>
      </c>
      <c r="L383" s="5" t="str">
        <f>OBV!H383</f>
        <v>CONFIRMED BEARISH</v>
      </c>
    </row>
    <row r="384" spans="1:12" ht="13.5" x14ac:dyDescent="0.25">
      <c r="A384" s="3">
        <f>RSI!A384</f>
        <v>42863</v>
      </c>
      <c r="B384" s="2">
        <f>RSI!B384</f>
        <v>1.2365999999999999</v>
      </c>
      <c r="C384" s="2">
        <f>RSI!I384</f>
        <v>44.223968072833152</v>
      </c>
      <c r="D384" s="2">
        <f>MACD!E384</f>
        <v>5.0476388475100276E-3</v>
      </c>
      <c r="E384" s="2">
        <f>MACD!F384</f>
        <v>6.7210694543827984E-3</v>
      </c>
      <c r="F384" s="2">
        <f>'Moving Avg'!D384</f>
        <v>1.2384999999999999</v>
      </c>
      <c r="G384" s="2">
        <f>'Moving Avg'!F384</f>
        <v>1.2607049999999997</v>
      </c>
      <c r="H384" s="2">
        <f>'Moving Avg'!G384</f>
        <v>1.258726</v>
      </c>
      <c r="I384" s="2">
        <f>'Moving Avg'!H384</f>
        <v>1.325045500000001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</row>
    <row r="385" spans="1:12" ht="13.5" x14ac:dyDescent="0.25">
      <c r="A385" s="3">
        <f>RSI!A385</f>
        <v>42864</v>
      </c>
      <c r="B385" s="2">
        <f>RSI!B385</f>
        <v>1.2272000000000001</v>
      </c>
      <c r="C385" s="2">
        <f>RSI!I385</f>
        <v>41.837605113245196</v>
      </c>
      <c r="D385" s="2">
        <f>MACD!E385</f>
        <v>2.023791937474817E-3</v>
      </c>
      <c r="E385" s="2">
        <f>MACD!F385</f>
        <v>5.7816139510012019E-3</v>
      </c>
      <c r="F385" s="2">
        <f>'Moving Avg'!D385</f>
        <v>1.2366199999999998</v>
      </c>
      <c r="G385" s="2">
        <f>'Moving Avg'!F385</f>
        <v>1.2583449999999998</v>
      </c>
      <c r="H385" s="2">
        <f>'Moving Avg'!G385</f>
        <v>1.2585380000000002</v>
      </c>
      <c r="I385" s="2">
        <f>'Moving Avg'!H385</f>
        <v>1.3238185000000009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</row>
    <row r="386" spans="1:12" ht="13.5" x14ac:dyDescent="0.25">
      <c r="A386" s="3">
        <f>RSI!A386</f>
        <v>42865</v>
      </c>
      <c r="B386" s="2">
        <f>RSI!B386</f>
        <v>1.2272000000000001</v>
      </c>
      <c r="C386" s="2">
        <f>RSI!I386</f>
        <v>41.837605113245196</v>
      </c>
      <c r="D386" s="2">
        <f>MACD!E386</f>
        <v>3.9854641083876263E-3</v>
      </c>
      <c r="E386" s="2">
        <f>MACD!F386</f>
        <v>5.4223839824784877E-3</v>
      </c>
      <c r="F386" s="2">
        <f>'Moving Avg'!D386</f>
        <v>1.2328399999999999</v>
      </c>
      <c r="G386" s="2">
        <f>'Moving Avg'!F386</f>
        <v>1.2540949999999997</v>
      </c>
      <c r="H386" s="2">
        <f>'Moving Avg'!G386</f>
        <v>1.2587260000000002</v>
      </c>
      <c r="I386" s="2">
        <f>'Moving Avg'!H386</f>
        <v>1.3227800000000007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</row>
    <row r="387" spans="1:12" ht="13.5" x14ac:dyDescent="0.25">
      <c r="A387" s="3">
        <f>RSI!A387</f>
        <v>42866</v>
      </c>
      <c r="B387" s="2">
        <f>RSI!B387</f>
        <v>1.2461</v>
      </c>
      <c r="C387" s="2">
        <f>RSI!I387</f>
        <v>48.338180599488204</v>
      </c>
      <c r="D387" s="2">
        <f>MACD!E387</f>
        <v>8.7533216313717688E-3</v>
      </c>
      <c r="E387" s="2">
        <f>MACD!F387</f>
        <v>6.0885715122571439E-3</v>
      </c>
      <c r="F387" s="2">
        <f>'Moving Avg'!D387</f>
        <v>1.2347399999999999</v>
      </c>
      <c r="G387" s="2">
        <f>'Moving Avg'!F387</f>
        <v>1.2512649999999996</v>
      </c>
      <c r="H387" s="2">
        <f>'Moving Avg'!G387</f>
        <v>1.2596700000000001</v>
      </c>
      <c r="I387" s="2">
        <f>'Moving Avg'!H387</f>
        <v>1.3218835000000011</v>
      </c>
      <c r="J387" s="5" t="str">
        <f>OBV!F387</f>
        <v>BEARISH</v>
      </c>
      <c r="K387" s="5" t="str">
        <f>OBV!G387</f>
        <v>NEUTRAL</v>
      </c>
      <c r="L387" s="5" t="str">
        <f>OBV!H387</f>
        <v>BEARISH DIVERGENCE</v>
      </c>
    </row>
    <row r="388" spans="1:12" ht="13.5" x14ac:dyDescent="0.25">
      <c r="A388" s="3">
        <f>RSI!A388</f>
        <v>42867</v>
      </c>
      <c r="B388" s="2">
        <f>RSI!B388</f>
        <v>1.2365999999999999</v>
      </c>
      <c r="C388" s="2">
        <f>RSI!I388</f>
        <v>45.580553104903842</v>
      </c>
      <c r="D388" s="2">
        <f>MACD!E388</f>
        <v>1.2076249073808443E-2</v>
      </c>
      <c r="E388" s="2">
        <f>MACD!F388</f>
        <v>7.2861070245674037E-3</v>
      </c>
      <c r="F388" s="2">
        <f>'Moving Avg'!D388</f>
        <v>1.2347399999999999</v>
      </c>
      <c r="G388" s="2">
        <f>'Moving Avg'!F388</f>
        <v>1.2489049999999997</v>
      </c>
      <c r="H388" s="2">
        <f>'Moving Avg'!G388</f>
        <v>1.2602360000000004</v>
      </c>
      <c r="I388" s="2">
        <f>'Moving Avg'!H388</f>
        <v>1.3209865000000007</v>
      </c>
      <c r="J388" s="5" t="str">
        <f>OBV!F388</f>
        <v>BEARISH</v>
      </c>
      <c r="K388" s="5" t="str">
        <f>OBV!G388</f>
        <v>NEUTRAL</v>
      </c>
      <c r="L388" s="5" t="str">
        <f>OBV!H388</f>
        <v>NEUTRAL</v>
      </c>
    </row>
    <row r="389" spans="1:12" ht="13.5" x14ac:dyDescent="0.25">
      <c r="A389" s="3">
        <f>RSI!A389</f>
        <v>42870</v>
      </c>
      <c r="B389" s="2">
        <f>RSI!B389</f>
        <v>1.2272000000000001</v>
      </c>
      <c r="C389" s="2">
        <f>RSI!I389</f>
        <v>42.968486261814739</v>
      </c>
      <c r="D389" s="2">
        <f>MACD!E389</f>
        <v>1.5669126710203818E-2</v>
      </c>
      <c r="E389" s="2">
        <f>MACD!F389</f>
        <v>8.9627109616946879E-3</v>
      </c>
      <c r="F389" s="2">
        <f>'Moving Avg'!D389</f>
        <v>1.2328600000000001</v>
      </c>
      <c r="G389" s="2">
        <f>'Moving Avg'!F389</f>
        <v>1.2455999999999998</v>
      </c>
      <c r="H389" s="2">
        <f>'Moving Avg'!G389</f>
        <v>1.2604240000000002</v>
      </c>
      <c r="I389" s="2">
        <f>'Moving Avg'!H389</f>
        <v>1.3202315000000007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</row>
    <row r="390" spans="1:12" ht="13.5" x14ac:dyDescent="0.25">
      <c r="A390" s="3">
        <f>RSI!A390</f>
        <v>42871</v>
      </c>
      <c r="B390" s="2">
        <f>RSI!B390</f>
        <v>1.2365999999999999</v>
      </c>
      <c r="C390" s="2">
        <f>RSI!I390</f>
        <v>46.283584505060396</v>
      </c>
      <c r="D390" s="2">
        <f>MACD!E390</f>
        <v>1.233170461096722E-2</v>
      </c>
      <c r="E390" s="2">
        <f>MACD!F390</f>
        <v>9.6365096915491943E-3</v>
      </c>
      <c r="F390" s="2">
        <f>'Moving Avg'!D390</f>
        <v>1.2347399999999999</v>
      </c>
      <c r="G390" s="2">
        <f>'Moving Avg'!F390</f>
        <v>1.2441799999999996</v>
      </c>
      <c r="H390" s="2">
        <f>'Moving Avg'!G390</f>
        <v>1.2606120000000005</v>
      </c>
      <c r="I390" s="2">
        <f>'Moving Avg'!H390</f>
        <v>1.3194760000000008</v>
      </c>
      <c r="J390" s="5" t="str">
        <f>OBV!F390</f>
        <v>BULLISH</v>
      </c>
      <c r="K390" s="5" t="str">
        <f>OBV!G390</f>
        <v>NEUTRAL</v>
      </c>
      <c r="L390" s="5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1.2272000000000001</v>
      </c>
      <c r="C391" s="2">
        <f>RSI!I391</f>
        <v>43.556969362367482</v>
      </c>
      <c r="D391" s="2">
        <f>MACD!E391</f>
        <v>1.1734217728534446E-2</v>
      </c>
      <c r="E391" s="2">
        <f>MACD!F391</f>
        <v>1.0056051298946244E-2</v>
      </c>
      <c r="F391" s="2">
        <f>'Moving Avg'!D391</f>
        <v>1.2347399999999999</v>
      </c>
      <c r="G391" s="2">
        <f>'Moving Avg'!F391</f>
        <v>1.2437099999999996</v>
      </c>
      <c r="H391" s="2">
        <f>'Moving Avg'!G391</f>
        <v>1.2602340000000005</v>
      </c>
      <c r="I391" s="2">
        <f>'Moving Avg'!H391</f>
        <v>1.3186265000000006</v>
      </c>
      <c r="J391" s="5" t="str">
        <f>OBV!F391</f>
        <v>BULLISH</v>
      </c>
      <c r="K391" s="5" t="str">
        <f>OBV!G391</f>
        <v>NEUTRAL</v>
      </c>
      <c r="L391" s="5" t="str">
        <f>OBV!H391</f>
        <v>NEUTRAL</v>
      </c>
    </row>
    <row r="392" spans="1:12" ht="13.5" x14ac:dyDescent="0.25">
      <c r="A392" s="3">
        <f>RSI!A392</f>
        <v>42873</v>
      </c>
      <c r="B392" s="2">
        <f>RSI!B392</f>
        <v>1.2178</v>
      </c>
      <c r="C392" s="2">
        <f>RSI!I392</f>
        <v>40.958455089514864</v>
      </c>
      <c r="D392" s="2">
        <f>MACD!E392</f>
        <v>1.0582520396388517E-2</v>
      </c>
      <c r="E392" s="2">
        <f>MACD!F392</f>
        <v>1.01613451184347E-2</v>
      </c>
      <c r="F392" s="2">
        <f>'Moving Avg'!D392</f>
        <v>1.2290800000000002</v>
      </c>
      <c r="G392" s="2">
        <f>'Moving Avg'!F392</f>
        <v>1.2422949999999999</v>
      </c>
      <c r="H392" s="2">
        <f>'Moving Avg'!G392</f>
        <v>1.2581580000000006</v>
      </c>
      <c r="I392" s="2">
        <f>'Moving Avg'!H392</f>
        <v>1.3177770000000013</v>
      </c>
      <c r="J392" s="5" t="str">
        <f>OBV!F392</f>
        <v>BULLISH</v>
      </c>
      <c r="K392" s="5" t="str">
        <f>OBV!G392</f>
        <v>NEUTRAL</v>
      </c>
      <c r="L392" s="5" t="str">
        <f>OBV!H392</f>
        <v>BULLISH DIVERGENCE</v>
      </c>
    </row>
    <row r="393" spans="1:12" ht="13.5" x14ac:dyDescent="0.25">
      <c r="A393" s="3">
        <f>RSI!A393</f>
        <v>42874</v>
      </c>
      <c r="B393" s="2">
        <f>RSI!B393</f>
        <v>1.2178</v>
      </c>
      <c r="C393" s="2">
        <f>RSI!I393</f>
        <v>40.958455089514864</v>
      </c>
      <c r="D393" s="2">
        <f>MACD!E393</f>
        <v>9.7738399179676527E-3</v>
      </c>
      <c r="E393" s="2">
        <f>MACD!F393</f>
        <v>1.0083844078341292E-2</v>
      </c>
      <c r="F393" s="2">
        <f>'Moving Avg'!D393</f>
        <v>1.22532</v>
      </c>
      <c r="G393" s="2">
        <f>'Moving Avg'!F393</f>
        <v>1.2408799999999998</v>
      </c>
      <c r="H393" s="2">
        <f>'Moving Avg'!G393</f>
        <v>1.2564600000000004</v>
      </c>
      <c r="I393" s="2">
        <f>'Moving Avg'!H393</f>
        <v>1.3170690000000009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</row>
    <row r="394" spans="1:12" ht="13.5" x14ac:dyDescent="0.25">
      <c r="A394" s="3">
        <f>RSI!A394</f>
        <v>42877</v>
      </c>
      <c r="B394" s="2">
        <f>RSI!B394</f>
        <v>1.2178</v>
      </c>
      <c r="C394" s="2">
        <f>RSI!I394</f>
        <v>40.958455089514878</v>
      </c>
      <c r="D394" s="2">
        <f>MACD!E394</f>
        <v>9.2431205697125485E-3</v>
      </c>
      <c r="E394" s="2">
        <f>MACD!F394</f>
        <v>9.9156993766155443E-3</v>
      </c>
      <c r="F394" s="2">
        <f>'Moving Avg'!D394</f>
        <v>1.2234400000000001</v>
      </c>
      <c r="G394" s="2">
        <f>'Moving Avg'!F394</f>
        <v>1.2394649999999998</v>
      </c>
      <c r="H394" s="2">
        <f>'Moving Avg'!G394</f>
        <v>1.2551400000000001</v>
      </c>
      <c r="I394" s="2">
        <f>'Moving Avg'!H394</f>
        <v>1.3162195000000012</v>
      </c>
      <c r="J394" s="5" t="str">
        <f>OBV!F394</f>
        <v>BULLISH</v>
      </c>
      <c r="K394" s="5" t="str">
        <f>OBV!G394</f>
        <v>NEUTRAL</v>
      </c>
      <c r="L394" s="5" t="str">
        <f>OBV!H394</f>
        <v>BULLISH DIVERGENCE</v>
      </c>
    </row>
    <row r="395" spans="1:12" ht="13.5" x14ac:dyDescent="0.25">
      <c r="A395" s="3">
        <f>RSI!A395</f>
        <v>42878</v>
      </c>
      <c r="B395" s="2">
        <f>RSI!B395</f>
        <v>1.2178</v>
      </c>
      <c r="C395" s="2">
        <f>RSI!I395</f>
        <v>40.958455089514878</v>
      </c>
      <c r="D395" s="2">
        <f>MACD!E395</f>
        <v>7.4900712732768326E-3</v>
      </c>
      <c r="E395" s="2">
        <f>MACD!F395</f>
        <v>9.430573755947802E-3</v>
      </c>
      <c r="F395" s="2">
        <f>'Moving Avg'!D395</f>
        <v>1.2196799999999999</v>
      </c>
      <c r="G395" s="2">
        <f>'Moving Avg'!F395</f>
        <v>1.2389949999999998</v>
      </c>
      <c r="H395" s="2">
        <f>'Moving Avg'!G395</f>
        <v>1.2536300000000002</v>
      </c>
      <c r="I395" s="2">
        <f>'Moving Avg'!H395</f>
        <v>1.3154645000000014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1.1894</v>
      </c>
      <c r="C396" s="2">
        <f>RSI!I396</f>
        <v>32.966255925210632</v>
      </c>
      <c r="D396" s="2">
        <f>MACD!E396</f>
        <v>8.2420688755187044E-3</v>
      </c>
      <c r="E396" s="2">
        <f>MACD!F396</f>
        <v>9.1928727798619835E-3</v>
      </c>
      <c r="F396" s="2">
        <f>'Moving Avg'!D396</f>
        <v>1.2121200000000001</v>
      </c>
      <c r="G396" s="2">
        <f>'Moving Avg'!F396</f>
        <v>1.23569</v>
      </c>
      <c r="H396" s="2">
        <f>'Moving Avg'!G396</f>
        <v>1.2524960000000003</v>
      </c>
      <c r="I396" s="2">
        <f>'Moving Avg'!H396</f>
        <v>1.3147090000000015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1.1894</v>
      </c>
      <c r="C397" s="2">
        <f>RSI!I397</f>
        <v>32.966255925210632</v>
      </c>
      <c r="D397" s="2">
        <f>MACD!E397</f>
        <v>1.2075775613736628E-2</v>
      </c>
      <c r="E397" s="2">
        <f>MACD!F397</f>
        <v>9.7694533466369127E-3</v>
      </c>
      <c r="F397" s="2">
        <f>'Moving Avg'!D397</f>
        <v>1.2064400000000002</v>
      </c>
      <c r="G397" s="2">
        <f>'Moving Avg'!F397</f>
        <v>1.2309699999999999</v>
      </c>
      <c r="H397" s="2">
        <f>'Moving Avg'!G397</f>
        <v>1.2513620000000001</v>
      </c>
      <c r="I397" s="2">
        <f>'Moving Avg'!H397</f>
        <v>1.3140950000000016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1.1989000000000001</v>
      </c>
      <c r="C398" s="2">
        <f>RSI!I398</f>
        <v>37.683621861492561</v>
      </c>
      <c r="D398" s="2">
        <f>MACD!E398</f>
        <v>1.3422688008480455E-2</v>
      </c>
      <c r="E398" s="2">
        <f>MACD!F398</f>
        <v>1.0500100279005622E-2</v>
      </c>
      <c r="F398" s="2">
        <f>'Moving Avg'!D398</f>
        <v>1.2026600000000001</v>
      </c>
      <c r="G398" s="2">
        <f>'Moving Avg'!F398</f>
        <v>1.227195</v>
      </c>
      <c r="H398" s="2">
        <f>'Moving Avg'!G398</f>
        <v>1.2498520000000002</v>
      </c>
      <c r="I398" s="2">
        <f>'Moving Avg'!H398</f>
        <v>1.3135760000000014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1.1989000000000001</v>
      </c>
      <c r="C399" s="2">
        <f>RSI!I399</f>
        <v>37.683621861492561</v>
      </c>
      <c r="D399" s="2">
        <f>MACD!E399</f>
        <v>1.3308471930191468E-2</v>
      </c>
      <c r="E399" s="2">
        <f>MACD!F399</f>
        <v>1.1061774609242793E-2</v>
      </c>
      <c r="F399" s="2">
        <f>'Moving Avg'!D399</f>
        <v>1.1988800000000002</v>
      </c>
      <c r="G399" s="2">
        <f>'Moving Avg'!F399</f>
        <v>1.2234200000000002</v>
      </c>
      <c r="H399" s="2">
        <f>'Moving Avg'!G399</f>
        <v>1.2481540000000002</v>
      </c>
      <c r="I399" s="2">
        <f>'Moving Avg'!H399</f>
        <v>1.3130570000000015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</row>
    <row r="400" spans="1:12" ht="13.5" x14ac:dyDescent="0.25">
      <c r="A400" s="3">
        <f>RSI!A400</f>
        <v>42885</v>
      </c>
      <c r="B400" s="2">
        <f>RSI!B400</f>
        <v>1.18</v>
      </c>
      <c r="C400" s="2">
        <f>RSI!I400</f>
        <v>32.419562217635416</v>
      </c>
      <c r="D400" s="2">
        <f>MACD!E400</f>
        <v>1.6235983869649528E-2</v>
      </c>
      <c r="E400" s="2">
        <f>MACD!F400</f>
        <v>1.209661646132414E-2</v>
      </c>
      <c r="F400" s="2">
        <f>'Moving Avg'!D400</f>
        <v>1.1913199999999999</v>
      </c>
      <c r="G400" s="2">
        <f>'Moving Avg'!F400</f>
        <v>1.2205900000000001</v>
      </c>
      <c r="H400" s="2">
        <f>'Moving Avg'!G400</f>
        <v>1.2458880000000001</v>
      </c>
      <c r="I400" s="2">
        <f>'Moving Avg'!H400</f>
        <v>1.3124905000000016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1.1894</v>
      </c>
      <c r="C401" s="2">
        <f>RSI!I401</f>
        <v>37.123960422830059</v>
      </c>
      <c r="D401" s="2">
        <f>MACD!E401</f>
        <v>1.6847157225411191E-2</v>
      </c>
      <c r="E401" s="2">
        <f>MACD!F401</f>
        <v>1.3046724614141549E-2</v>
      </c>
      <c r="F401" s="2">
        <f>'Moving Avg'!D401</f>
        <v>1.1913199999999999</v>
      </c>
      <c r="G401" s="2">
        <f>'Moving Avg'!F401</f>
        <v>1.2177549999999999</v>
      </c>
      <c r="H401" s="2">
        <f>'Moving Avg'!G401</f>
        <v>1.2440000000000002</v>
      </c>
      <c r="I401" s="2">
        <f>'Moving Avg'!H401</f>
        <v>1.3116880000000015</v>
      </c>
      <c r="J401" s="5" t="str">
        <f>OBV!F401</f>
        <v>BULLISH</v>
      </c>
      <c r="K401" s="5" t="str">
        <f>OBV!G401</f>
        <v>NEUTRAL</v>
      </c>
      <c r="L401" s="5" t="str">
        <f>OBV!H401</f>
        <v>NEUTRAL</v>
      </c>
    </row>
    <row r="402" spans="1:12" ht="13.5" x14ac:dyDescent="0.25">
      <c r="A402" s="3">
        <f>RSI!A402</f>
        <v>42887</v>
      </c>
      <c r="B402" s="2">
        <f>RSI!B402</f>
        <v>1.18</v>
      </c>
      <c r="C402" s="2">
        <f>RSI!I402</f>
        <v>34.534989978750716</v>
      </c>
      <c r="D402" s="2">
        <f>MACD!E402</f>
        <v>1.6814918034336657E-2</v>
      </c>
      <c r="E402" s="2">
        <f>MACD!F402</f>
        <v>1.380036329818057E-2</v>
      </c>
      <c r="F402" s="2">
        <f>'Moving Avg'!D402</f>
        <v>1.1894399999999998</v>
      </c>
      <c r="G402" s="2">
        <f>'Moving Avg'!F402</f>
        <v>1.2149250000000003</v>
      </c>
      <c r="H402" s="2">
        <f>'Moving Avg'!G402</f>
        <v>1.2419240000000002</v>
      </c>
      <c r="I402" s="2">
        <f>'Moving Avg'!H402</f>
        <v>1.3104610000000017</v>
      </c>
      <c r="J402" s="5" t="str">
        <f>OBV!F402</f>
        <v>BULLISH</v>
      </c>
      <c r="K402" s="5" t="str">
        <f>OBV!G402</f>
        <v>NEUTRAL</v>
      </c>
      <c r="L402" s="5" t="str">
        <f>OBV!H402</f>
        <v>BULLISH DIVERGENCE</v>
      </c>
    </row>
    <row r="403" spans="1:12" ht="13.5" x14ac:dyDescent="0.25">
      <c r="A403" s="3">
        <f>RSI!A403</f>
        <v>42888</v>
      </c>
      <c r="B403" s="2">
        <f>RSI!B403</f>
        <v>1.1611</v>
      </c>
      <c r="C403" s="2">
        <f>RSI!I403</f>
        <v>30.004204116022834</v>
      </c>
      <c r="D403" s="2">
        <f>MACD!E403</f>
        <v>1.8428805642077828E-2</v>
      </c>
      <c r="E403" s="2">
        <f>MACD!F403</f>
        <v>1.4726051766960022E-2</v>
      </c>
      <c r="F403" s="2">
        <f>'Moving Avg'!D403</f>
        <v>1.18188</v>
      </c>
      <c r="G403" s="2">
        <f>'Moving Avg'!F403</f>
        <v>1.2111500000000002</v>
      </c>
      <c r="H403" s="2">
        <f>'Moving Avg'!G403</f>
        <v>1.2398460000000002</v>
      </c>
      <c r="I403" s="2">
        <f>'Moving Avg'!H403</f>
        <v>1.3090450000000018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1.1516999999999999</v>
      </c>
      <c r="C404" s="2">
        <f>RSI!I404</f>
        <v>28.034259466438272</v>
      </c>
      <c r="D404" s="2">
        <f>MACD!E404</f>
        <v>2.0825682763332853E-2</v>
      </c>
      <c r="E404" s="2">
        <f>MACD!F404</f>
        <v>1.5945977966234589E-2</v>
      </c>
      <c r="F404" s="2">
        <f>'Moving Avg'!D404</f>
        <v>1.1724399999999999</v>
      </c>
      <c r="G404" s="2">
        <f>'Moving Avg'!F404</f>
        <v>1.2069050000000001</v>
      </c>
      <c r="H404" s="2">
        <f>'Moving Avg'!G404</f>
        <v>1.2375800000000001</v>
      </c>
      <c r="I404" s="2">
        <f>'Moving Avg'!H404</f>
        <v>1.3076290000000017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1.1328</v>
      </c>
      <c r="C405" s="2">
        <f>RSI!I405</f>
        <v>24.544857077737134</v>
      </c>
      <c r="D405" s="2">
        <f>MACD!E405</f>
        <v>2.4619524578979091E-2</v>
      </c>
      <c r="E405" s="2">
        <f>MACD!F405</f>
        <v>1.7680687288783491E-2</v>
      </c>
      <c r="F405" s="2">
        <f>'Moving Avg'!D405</f>
        <v>1.1629999999999998</v>
      </c>
      <c r="G405" s="2">
        <f>'Moving Avg'!F405</f>
        <v>1.2021849999999998</v>
      </c>
      <c r="H405" s="2">
        <f>'Moving Avg'!G405</f>
        <v>1.2347480000000002</v>
      </c>
      <c r="I405" s="2">
        <f>'Moving Avg'!H405</f>
        <v>1.3058825000000016</v>
      </c>
      <c r="J405" s="5" t="str">
        <f>OBV!F405</f>
        <v>BEARISH</v>
      </c>
      <c r="K405" s="5" t="str">
        <f>OBV!G405</f>
        <v>WEAK</v>
      </c>
      <c r="L405" s="5" t="str">
        <f>OBV!H405</f>
        <v>CONFIRMED BEARISH</v>
      </c>
    </row>
    <row r="406" spans="1:12" ht="13.5" x14ac:dyDescent="0.25">
      <c r="A406" s="3">
        <f>RSI!A406</f>
        <v>42893</v>
      </c>
      <c r="B406" s="2">
        <f>RSI!B406</f>
        <v>1.1706000000000001</v>
      </c>
      <c r="C406" s="2">
        <f>RSI!I406</f>
        <v>40.496897891958028</v>
      </c>
      <c r="D406" s="2">
        <f>MACD!E406</f>
        <v>2.1110773584638975E-2</v>
      </c>
      <c r="E406" s="2">
        <f>MACD!F406</f>
        <v>1.8366704547954589E-2</v>
      </c>
      <c r="F406" s="2">
        <f>'Moving Avg'!D406</f>
        <v>1.15924</v>
      </c>
      <c r="G406" s="2">
        <f>'Moving Avg'!F406</f>
        <v>1.1993550000000002</v>
      </c>
      <c r="H406" s="2">
        <f>'Moving Avg'!G406</f>
        <v>1.232672</v>
      </c>
      <c r="I406" s="2">
        <f>'Moving Avg'!H406</f>
        <v>1.3044195000000016</v>
      </c>
      <c r="J406" s="5" t="str">
        <f>OBV!F406</f>
        <v>BEARISH</v>
      </c>
      <c r="K406" s="5" t="str">
        <f>OBV!G406</f>
        <v>NEUTRAL</v>
      </c>
      <c r="L406" s="5" t="str">
        <f>OBV!H406</f>
        <v>CONFIRMED BEARISH</v>
      </c>
    </row>
    <row r="407" spans="1:12" ht="13.5" x14ac:dyDescent="0.25">
      <c r="A407" s="3">
        <f>RSI!A407</f>
        <v>42894</v>
      </c>
      <c r="B407" s="2">
        <f>RSI!B407</f>
        <v>1.18</v>
      </c>
      <c r="C407" s="2">
        <f>RSI!I407</f>
        <v>43.685277977812902</v>
      </c>
      <c r="D407" s="2">
        <f>MACD!E407</f>
        <v>1.7639122251926764E-2</v>
      </c>
      <c r="E407" s="2">
        <f>MACD!F407</f>
        <v>1.8221188088749025E-2</v>
      </c>
      <c r="F407" s="2">
        <f>'Moving Avg'!D407</f>
        <v>1.15924</v>
      </c>
      <c r="G407" s="2">
        <f>'Moving Avg'!F407</f>
        <v>1.1960500000000001</v>
      </c>
      <c r="H407" s="2">
        <f>'Moving Avg'!G407</f>
        <v>1.2315399999999999</v>
      </c>
      <c r="I407" s="2">
        <f>'Moving Avg'!H407</f>
        <v>1.303145000000002</v>
      </c>
      <c r="J407" s="5" t="str">
        <f>OBV!F407</f>
        <v>BEARISH</v>
      </c>
      <c r="K407" s="5" t="str">
        <f>OBV!G407</f>
        <v>NEUTRAL</v>
      </c>
      <c r="L407" s="5" t="str">
        <f>OBV!H407</f>
        <v>NEUTRAL</v>
      </c>
    </row>
    <row r="408" spans="1:12" ht="13.5" x14ac:dyDescent="0.25">
      <c r="A408" s="3">
        <f>RSI!A408</f>
        <v>42895</v>
      </c>
      <c r="B408" s="2">
        <f>RSI!B408</f>
        <v>1.1611</v>
      </c>
      <c r="C408" s="2">
        <f>RSI!I408</f>
        <v>39.143660521090119</v>
      </c>
      <c r="D408" s="2">
        <f>MACD!E408</f>
        <v>1.7686812834537768E-2</v>
      </c>
      <c r="E408" s="2">
        <f>MACD!F408</f>
        <v>1.8114313037906775E-2</v>
      </c>
      <c r="F408" s="2">
        <f>'Moving Avg'!D408</f>
        <v>1.15924</v>
      </c>
      <c r="G408" s="2">
        <f>'Moving Avg'!F408</f>
        <v>1.192275</v>
      </c>
      <c r="H408" s="2">
        <f>'Moving Avg'!G408</f>
        <v>1.2302179999999998</v>
      </c>
      <c r="I408" s="2">
        <f>'Moving Avg'!H408</f>
        <v>1.3016815000000019</v>
      </c>
      <c r="J408" s="5" t="str">
        <f>OBV!F408</f>
        <v>BEARISH</v>
      </c>
      <c r="K408" s="5" t="str">
        <f>OBV!G408</f>
        <v>NEUTRAL</v>
      </c>
      <c r="L408" s="5" t="str">
        <f>OBV!H408</f>
        <v>NEUTRAL</v>
      </c>
    </row>
    <row r="409" spans="1:12" ht="13.5" x14ac:dyDescent="0.25">
      <c r="A409" s="3">
        <f>RSI!A409</f>
        <v>42898</v>
      </c>
      <c r="B409" s="2">
        <f>RSI!B409</f>
        <v>1.1706000000000001</v>
      </c>
      <c r="C409" s="2">
        <f>RSI!I409</f>
        <v>42.385939748812255</v>
      </c>
      <c r="D409" s="2">
        <f>MACD!E409</f>
        <v>1.7249683657557302E-2</v>
      </c>
      <c r="E409" s="2">
        <f>MACD!F409</f>
        <v>1.794138716183688E-2</v>
      </c>
      <c r="F409" s="2">
        <f>'Moving Avg'!D409</f>
        <v>1.1630199999999999</v>
      </c>
      <c r="G409" s="2">
        <f>'Moving Avg'!F409</f>
        <v>1.1894449999999999</v>
      </c>
      <c r="H409" s="2">
        <f>'Moving Avg'!G409</f>
        <v>1.2288979999999998</v>
      </c>
      <c r="I409" s="2">
        <f>'Moving Avg'!H409</f>
        <v>1.3003600000000022</v>
      </c>
      <c r="J409" s="5" t="str">
        <f>OBV!F409</f>
        <v>BULLISH</v>
      </c>
      <c r="K409" s="5" t="str">
        <f>OBV!G409</f>
        <v>NEUTRAL</v>
      </c>
      <c r="L409" s="5" t="str">
        <f>OBV!H409</f>
        <v>CONFIRMED BULLISH</v>
      </c>
    </row>
    <row r="410" spans="1:12" ht="13.5" x14ac:dyDescent="0.25">
      <c r="A410" s="3">
        <f>RSI!A410</f>
        <v>42899</v>
      </c>
      <c r="B410" s="2">
        <f>RSI!B410</f>
        <v>1.1611</v>
      </c>
      <c r="C410" s="2">
        <f>RSI!I410</f>
        <v>40.085972280587541</v>
      </c>
      <c r="D410" s="2">
        <f>MACD!E410</f>
        <v>1.4829144460122068E-2</v>
      </c>
      <c r="E410" s="2">
        <f>MACD!F410</f>
        <v>1.7318938621493918E-2</v>
      </c>
      <c r="F410" s="2">
        <f>'Moving Avg'!D410</f>
        <v>1.1686800000000002</v>
      </c>
      <c r="G410" s="2">
        <f>'Moving Avg'!F410</f>
        <v>1.18567</v>
      </c>
      <c r="H410" s="2">
        <f>'Moving Avg'!G410</f>
        <v>1.2271979999999998</v>
      </c>
      <c r="I410" s="2">
        <f>'Moving Avg'!H410</f>
        <v>1.2992745000000021</v>
      </c>
      <c r="J410" s="5" t="str">
        <f>OBV!F410</f>
        <v>BULLISH</v>
      </c>
      <c r="K410" s="5" t="str">
        <f>OBV!G410</f>
        <v>NEUTRAL</v>
      </c>
      <c r="L410" s="5" t="str">
        <f>OBV!H410</f>
        <v>CONFIRMED BULLISH</v>
      </c>
    </row>
    <row r="411" spans="1:12" ht="13.5" x14ac:dyDescent="0.25">
      <c r="A411" s="3">
        <f>RSI!A411</f>
        <v>42900</v>
      </c>
      <c r="B411" s="2">
        <f>RSI!B411</f>
        <v>1.1422000000000001</v>
      </c>
      <c r="C411" s="2">
        <f>RSI!I411</f>
        <v>35.911028750428954</v>
      </c>
      <c r="D411" s="2">
        <f>MACD!E411</f>
        <v>1.5825255978255015E-2</v>
      </c>
      <c r="E411" s="2">
        <f>MACD!F411</f>
        <v>1.7020202092846139E-2</v>
      </c>
      <c r="F411" s="2">
        <f>'Moving Avg'!D411</f>
        <v>1.163</v>
      </c>
      <c r="G411" s="2">
        <f>'Moving Avg'!F411</f>
        <v>1.1814199999999999</v>
      </c>
      <c r="H411" s="2">
        <f>'Moving Avg'!G411</f>
        <v>1.2251199999999998</v>
      </c>
      <c r="I411" s="2">
        <f>'Moving Avg'!H411</f>
        <v>1.2981415000000021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1.1138999999999999</v>
      </c>
      <c r="C412" s="2">
        <f>RSI!I412</f>
        <v>30.747187374883069</v>
      </c>
      <c r="D412" s="2">
        <f>MACD!E412</f>
        <v>1.7613374620914835E-2</v>
      </c>
      <c r="E412" s="2">
        <f>MACD!F412</f>
        <v>1.713883659845988E-2</v>
      </c>
      <c r="F412" s="2">
        <f>'Moving Avg'!D412</f>
        <v>1.14978</v>
      </c>
      <c r="G412" s="2">
        <f>'Moving Avg'!F412</f>
        <v>1.1762250000000001</v>
      </c>
      <c r="H412" s="2">
        <f>'Moving Avg'!G412</f>
        <v>1.2222879999999998</v>
      </c>
      <c r="I412" s="2">
        <f>'Moving Avg'!H412</f>
        <v>1.2971030000000026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1.1045</v>
      </c>
      <c r="C413" s="2">
        <f>RSI!I413</f>
        <v>29.243029208666044</v>
      </c>
      <c r="D413" s="2">
        <f>MACD!E413</f>
        <v>1.7355480399398715E-2</v>
      </c>
      <c r="E413" s="2">
        <f>MACD!F413</f>
        <v>1.7182165358647646E-2</v>
      </c>
      <c r="F413" s="2">
        <f>'Moving Avg'!D413</f>
        <v>1.13846</v>
      </c>
      <c r="G413" s="2">
        <f>'Moving Avg'!F413</f>
        <v>1.1705600000000003</v>
      </c>
      <c r="H413" s="2">
        <f>'Moving Avg'!G413</f>
        <v>1.2192679999999998</v>
      </c>
      <c r="I413" s="2">
        <f>'Moving Avg'!H413</f>
        <v>1.2960175000000023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1.1234</v>
      </c>
      <c r="C414" s="2">
        <f>RSI!I414</f>
        <v>36.020216834707071</v>
      </c>
      <c r="D414" s="2">
        <f>MACD!E414</f>
        <v>1.4754503668588104E-2</v>
      </c>
      <c r="E414" s="2">
        <f>MACD!F414</f>
        <v>1.6696633020635739E-2</v>
      </c>
      <c r="F414" s="2">
        <f>'Moving Avg'!D414</f>
        <v>1.1290200000000001</v>
      </c>
      <c r="G414" s="2">
        <f>'Moving Avg'!F414</f>
        <v>1.1658400000000002</v>
      </c>
      <c r="H414" s="2">
        <f>'Moving Avg'!G414</f>
        <v>1.2162479999999996</v>
      </c>
      <c r="I414" s="2">
        <f>'Moving Avg'!H414</f>
        <v>1.2951210000000026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1.1045</v>
      </c>
      <c r="C415" s="2">
        <f>RSI!I415</f>
        <v>32.652177819655265</v>
      </c>
      <c r="D415" s="2">
        <f>MACD!E415</f>
        <v>1.136337370947893E-2</v>
      </c>
      <c r="E415" s="2">
        <f>MACD!F415</f>
        <v>1.5629981158404378E-2</v>
      </c>
      <c r="F415" s="2">
        <f>'Moving Avg'!D415</f>
        <v>1.1176999999999999</v>
      </c>
      <c r="G415" s="2">
        <f>'Moving Avg'!F415</f>
        <v>1.1601750000000002</v>
      </c>
      <c r="H415" s="2">
        <f>'Moving Avg'!G415</f>
        <v>1.2128499999999995</v>
      </c>
      <c r="I415" s="2">
        <f>'Moving Avg'!H415</f>
        <v>1.2941300000000027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1.1138999999999999</v>
      </c>
      <c r="C416" s="2">
        <f>RSI!I416</f>
        <v>35.86422468175634</v>
      </c>
      <c r="D416" s="2">
        <f>MACD!E416</f>
        <v>1.4018603813202635E-2</v>
      </c>
      <c r="E416" s="2">
        <f>MACD!F416</f>
        <v>1.5307705689364029E-2</v>
      </c>
      <c r="F416" s="2">
        <f>'Moving Avg'!D416</f>
        <v>1.1120399999999999</v>
      </c>
      <c r="G416" s="2">
        <f>'Moving Avg'!F416</f>
        <v>1.1564000000000001</v>
      </c>
      <c r="H416" s="2">
        <f>'Moving Avg'!G416</f>
        <v>1.2088839999999996</v>
      </c>
      <c r="I416" s="2">
        <f>'Moving Avg'!H416</f>
        <v>1.2931860000000028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1.1234</v>
      </c>
      <c r="C417" s="2">
        <f>RSI!I417</f>
        <v>39.02913291818134</v>
      </c>
      <c r="D417" s="2">
        <f>MACD!E417</f>
        <v>1.7327760118818647E-2</v>
      </c>
      <c r="E417" s="2">
        <f>MACD!F417</f>
        <v>1.5711716575254955E-2</v>
      </c>
      <c r="F417" s="2">
        <f>'Moving Avg'!D417</f>
        <v>1.1139399999999999</v>
      </c>
      <c r="G417" s="2">
        <f>'Moving Avg'!F417</f>
        <v>1.1531000000000002</v>
      </c>
      <c r="H417" s="2">
        <f>'Moving Avg'!G417</f>
        <v>1.2052979999999998</v>
      </c>
      <c r="I417" s="2">
        <f>'Moving Avg'!H417</f>
        <v>1.2923365000000029</v>
      </c>
      <c r="J417" s="5" t="str">
        <f>OBV!F417</f>
        <v>BULLISH</v>
      </c>
      <c r="K417" s="5" t="str">
        <f>OBV!G417</f>
        <v>NEUTRAL</v>
      </c>
      <c r="L417" s="5" t="str">
        <f>OBV!H417</f>
        <v>CONFIRMED BULLISH</v>
      </c>
    </row>
    <row r="418" spans="1:12" ht="13.5" x14ac:dyDescent="0.25">
      <c r="A418" s="3">
        <f>RSI!A418</f>
        <v>42909</v>
      </c>
      <c r="B418" s="2">
        <f>RSI!B418</f>
        <v>1.1611</v>
      </c>
      <c r="C418" s="2">
        <f>RSI!I418</f>
        <v>49.648035186720996</v>
      </c>
      <c r="D418" s="2">
        <f>MACD!E418</f>
        <v>1.4667665940953034E-2</v>
      </c>
      <c r="E418" s="2">
        <f>MACD!F418</f>
        <v>1.5502906448394572E-2</v>
      </c>
      <c r="F418" s="2">
        <f>'Moving Avg'!D418</f>
        <v>1.1252600000000001</v>
      </c>
      <c r="G418" s="2">
        <f>'Moving Avg'!F418</f>
        <v>1.1512100000000003</v>
      </c>
      <c r="H418" s="2">
        <f>'Moving Avg'!G418</f>
        <v>1.2028439999999996</v>
      </c>
      <c r="I418" s="2">
        <f>'Moving Avg'!H418</f>
        <v>1.2915810000000028</v>
      </c>
      <c r="J418" s="5" t="str">
        <f>OBV!F418</f>
        <v>BULLISH</v>
      </c>
      <c r="K418" s="5" t="str">
        <f>OBV!G418</f>
        <v>NEUTRAL</v>
      </c>
      <c r="L418" s="5" t="str">
        <f>OBV!H418</f>
        <v>CONFIRMED BULLISH</v>
      </c>
    </row>
    <row r="419" spans="1:12" ht="13.5" x14ac:dyDescent="0.25">
      <c r="A419" s="3">
        <f>RSI!A419</f>
        <v>42914</v>
      </c>
      <c r="B419" s="2">
        <f>RSI!B419</f>
        <v>1.1516999999999999</v>
      </c>
      <c r="C419" s="2">
        <f>RSI!I419</f>
        <v>47.429935925312094</v>
      </c>
      <c r="D419" s="2">
        <f>MACD!E419</f>
        <v>1.4574228440449311E-2</v>
      </c>
      <c r="E419" s="2">
        <f>MACD!F419</f>
        <v>1.531717084680552E-2</v>
      </c>
      <c r="F419" s="2">
        <f>'Moving Avg'!D419</f>
        <v>1.1309200000000001</v>
      </c>
      <c r="G419" s="2">
        <f>'Moving Avg'!F419</f>
        <v>1.1488500000000001</v>
      </c>
      <c r="H419" s="2">
        <f>'Moving Avg'!G419</f>
        <v>1.2000119999999996</v>
      </c>
      <c r="I419" s="2">
        <f>'Moving Avg'!H419</f>
        <v>1.290731500000003</v>
      </c>
      <c r="J419" s="5" t="str">
        <f>OBV!F419</f>
        <v>BULLISH</v>
      </c>
      <c r="K419" s="5" t="str">
        <f>OBV!G419</f>
        <v>NEUTRAL</v>
      </c>
      <c r="L419" s="5" t="str">
        <f>OBV!H419</f>
        <v>CONFIRMED BULLISH</v>
      </c>
    </row>
    <row r="420" spans="1:12" ht="13.5" x14ac:dyDescent="0.25">
      <c r="A420" s="3">
        <f>RSI!A420</f>
        <v>42915</v>
      </c>
      <c r="B420" s="2">
        <f>RSI!B420</f>
        <v>1.1894</v>
      </c>
      <c r="C420" s="2">
        <f>RSI!I420</f>
        <v>55.933248237035784</v>
      </c>
      <c r="D420" s="2">
        <f>MACD!E420</f>
        <v>1.0296187909394128E-2</v>
      </c>
      <c r="E420" s="2">
        <f>MACD!F420</f>
        <v>1.4312974259323243E-2</v>
      </c>
      <c r="F420" s="2">
        <f>'Moving Avg'!D420</f>
        <v>1.1478999999999999</v>
      </c>
      <c r="G420" s="2">
        <f>'Moving Avg'!F420</f>
        <v>1.1493200000000001</v>
      </c>
      <c r="H420" s="2">
        <f>'Moving Avg'!G420</f>
        <v>1.1984999999999999</v>
      </c>
      <c r="I420" s="2">
        <f>'Moving Avg'!H420</f>
        <v>1.290070500000003</v>
      </c>
      <c r="J420" s="5" t="str">
        <f>OBV!F420</f>
        <v>BULLISH</v>
      </c>
      <c r="K420" s="5" t="str">
        <f>OBV!G420</f>
        <v>STRONG</v>
      </c>
      <c r="L420" s="5" t="str">
        <f>OBV!H420</f>
        <v>CONFIRMED BULLISH</v>
      </c>
    </row>
    <row r="421" spans="1:12" ht="13.5" x14ac:dyDescent="0.25">
      <c r="A421" s="3">
        <f>RSI!A421</f>
        <v>42916</v>
      </c>
      <c r="B421" s="2">
        <f>RSI!B421</f>
        <v>1.18</v>
      </c>
      <c r="C421" s="2">
        <f>RSI!I421</f>
        <v>53.605016296009701</v>
      </c>
      <c r="D421" s="2">
        <f>MACD!E421</f>
        <v>4.2932081439304159E-3</v>
      </c>
      <c r="E421" s="2">
        <f>MACD!F421</f>
        <v>1.2309021036244677E-2</v>
      </c>
      <c r="F421" s="2">
        <f>'Moving Avg'!D421</f>
        <v>1.1611199999999999</v>
      </c>
      <c r="G421" s="2">
        <f>'Moving Avg'!F421</f>
        <v>1.1488500000000001</v>
      </c>
      <c r="H421" s="2">
        <f>'Moving Avg'!G421</f>
        <v>1.1973679999999998</v>
      </c>
      <c r="I421" s="2">
        <f>'Moving Avg'!H421</f>
        <v>1.2895515000000028</v>
      </c>
      <c r="J421" s="5" t="str">
        <f>OBV!F421</f>
        <v>BULLISH</v>
      </c>
      <c r="K421" s="5" t="str">
        <f>OBV!G421</f>
        <v>STRONG</v>
      </c>
      <c r="L421" s="5" t="str">
        <f>OBV!H421</f>
        <v>CONFIRMED BULLISH</v>
      </c>
    </row>
    <row r="422" spans="1:12" ht="13.5" x14ac:dyDescent="0.25">
      <c r="A422" s="3">
        <f>RSI!A422</f>
        <v>42919</v>
      </c>
      <c r="B422" s="2">
        <f>RSI!B422</f>
        <v>1.18</v>
      </c>
      <c r="C422" s="2">
        <f>RSI!I422</f>
        <v>53.605016296009701</v>
      </c>
      <c r="D422" s="2">
        <f>MACD!E422</f>
        <v>-5.243521964554354E-3</v>
      </c>
      <c r="E422" s="2">
        <f>MACD!F422</f>
        <v>8.798512436084871E-3</v>
      </c>
      <c r="F422" s="2">
        <f>'Moving Avg'!D422</f>
        <v>1.1724399999999999</v>
      </c>
      <c r="G422" s="2">
        <f>'Moving Avg'!F422</f>
        <v>1.1488499999999999</v>
      </c>
      <c r="H422" s="2">
        <f>'Moving Avg'!G422</f>
        <v>1.1960459999999997</v>
      </c>
      <c r="I422" s="2">
        <f>'Moving Avg'!H422</f>
        <v>1.2890325000000029</v>
      </c>
      <c r="J422" s="5" t="str">
        <f>OBV!F422</f>
        <v>BULLISH</v>
      </c>
      <c r="K422" s="5" t="str">
        <f>OBV!G422</f>
        <v>STRONG</v>
      </c>
      <c r="L422" s="5" t="str">
        <f>OBV!H422</f>
        <v>CONFIRMED BULLISH</v>
      </c>
    </row>
    <row r="423" spans="1:12" ht="13.5" x14ac:dyDescent="0.25">
      <c r="A423" s="3">
        <f>RSI!A423</f>
        <v>42920</v>
      </c>
      <c r="B423" s="2">
        <f>RSI!B423</f>
        <v>1.1706000000000001</v>
      </c>
      <c r="C423" s="2">
        <f>RSI!I423</f>
        <v>51.136388463089816</v>
      </c>
      <c r="D423" s="2">
        <f>MACD!E423</f>
        <v>-1.4158697725167313E-2</v>
      </c>
      <c r="E423" s="2">
        <f>MACD!F423</f>
        <v>4.2070704038344349E-3</v>
      </c>
      <c r="F423" s="2">
        <f>'Moving Avg'!D423</f>
        <v>1.1743399999999999</v>
      </c>
      <c r="G423" s="2">
        <f>'Moving Avg'!F423</f>
        <v>1.1493249999999999</v>
      </c>
      <c r="H423" s="2">
        <f>'Moving Avg'!G423</f>
        <v>1.1945359999999996</v>
      </c>
      <c r="I423" s="2">
        <f>'Moving Avg'!H423</f>
        <v>1.2885605000000029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</row>
    <row r="424" spans="1:12" ht="13.5" x14ac:dyDescent="0.25">
      <c r="A424" s="3">
        <f>RSI!A424</f>
        <v>42921</v>
      </c>
      <c r="B424" s="2">
        <f>RSI!B424</f>
        <v>1.1422000000000001</v>
      </c>
      <c r="C424" s="2">
        <f>RSI!I424</f>
        <v>44.472644347188705</v>
      </c>
      <c r="D424" s="2">
        <f>MACD!E424</f>
        <v>-1.6724049700289623E-2</v>
      </c>
      <c r="E424" s="2">
        <f>MACD!F424</f>
        <v>2.0846383009623728E-5</v>
      </c>
      <c r="F424" s="2">
        <f>'Moving Avg'!D424</f>
        <v>1.1724399999999999</v>
      </c>
      <c r="G424" s="2">
        <f>'Moving Avg'!F424</f>
        <v>1.1488499999999999</v>
      </c>
      <c r="H424" s="2">
        <f>'Moving Avg'!G424</f>
        <v>1.1924579999999998</v>
      </c>
      <c r="I424" s="2">
        <f>'Moving Avg'!H424</f>
        <v>1.287994000000003</v>
      </c>
      <c r="J424" s="5" t="str">
        <f>OBV!F424</f>
        <v>BULLISH</v>
      </c>
      <c r="K424" s="5" t="str">
        <f>OBV!G424</f>
        <v>STRONG</v>
      </c>
      <c r="L424" s="5" t="str">
        <f>OBV!H424</f>
        <v>BULLISH DIVERGENCE</v>
      </c>
    </row>
    <row r="425" spans="1:12" ht="13.5" x14ac:dyDescent="0.25">
      <c r="A425" s="3">
        <f>RSI!A425</f>
        <v>42922</v>
      </c>
      <c r="B425" s="2">
        <f>RSI!B425</f>
        <v>1.1422000000000001</v>
      </c>
      <c r="C425" s="2">
        <f>RSI!I425</f>
        <v>44.472644347188705</v>
      </c>
      <c r="D425" s="2">
        <f>MACD!E425</f>
        <v>-2.1665290709855123E-2</v>
      </c>
      <c r="E425" s="2">
        <f>MACD!F425</f>
        <v>-4.3163810355633259E-3</v>
      </c>
      <c r="F425" s="2">
        <f>'Moving Avg'!D425</f>
        <v>1.1629999999999998</v>
      </c>
      <c r="G425" s="2">
        <f>'Moving Avg'!F425</f>
        <v>1.1493199999999999</v>
      </c>
      <c r="H425" s="2">
        <f>'Moving Avg'!G425</f>
        <v>1.1907579999999998</v>
      </c>
      <c r="I425" s="2">
        <f>'Moving Avg'!H425</f>
        <v>1.2874275000000031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</row>
    <row r="426" spans="1:12" ht="13.5" x14ac:dyDescent="0.25">
      <c r="A426" s="3">
        <f>RSI!A426</f>
        <v>42923</v>
      </c>
      <c r="B426" s="2">
        <f>RSI!B426</f>
        <v>1.1611</v>
      </c>
      <c r="C426" s="2">
        <f>RSI!I426</f>
        <v>49.547076253637655</v>
      </c>
      <c r="D426" s="2">
        <f>MACD!E426</f>
        <v>-2.5673211264815254E-2</v>
      </c>
      <c r="E426" s="2">
        <f>MACD!F426</f>
        <v>-8.5877470814137123E-3</v>
      </c>
      <c r="F426" s="2">
        <f>'Moving Avg'!D426</f>
        <v>1.1592199999999999</v>
      </c>
      <c r="G426" s="2">
        <f>'Moving Avg'!F426</f>
        <v>1.1488449999999999</v>
      </c>
      <c r="H426" s="2">
        <f>'Moving Avg'!G426</f>
        <v>1.1888699999999999</v>
      </c>
      <c r="I426" s="2">
        <f>'Moving Avg'!H426</f>
        <v>1.2870025000000029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</row>
    <row r="427" spans="1:12" ht="13.5" x14ac:dyDescent="0.25">
      <c r="A427" s="3">
        <f>RSI!A427</f>
        <v>42926</v>
      </c>
      <c r="B427" s="2">
        <f>RSI!B427</f>
        <v>1.1611</v>
      </c>
      <c r="C427" s="2">
        <f>RSI!I427</f>
        <v>49.547076253637655</v>
      </c>
      <c r="D427" s="2">
        <f>MACD!E427</f>
        <v>-2.7597101029928517E-2</v>
      </c>
      <c r="E427" s="2">
        <f>MACD!F427</f>
        <v>-1.2389617871116674E-2</v>
      </c>
      <c r="F427" s="2">
        <f>'Moving Avg'!D427</f>
        <v>1.15544</v>
      </c>
      <c r="G427" s="2">
        <f>'Moving Avg'!F427</f>
        <v>1.1478999999999999</v>
      </c>
      <c r="H427" s="2">
        <f>'Moving Avg'!G427</f>
        <v>1.1864159999999999</v>
      </c>
      <c r="I427" s="2">
        <f>'Moving Avg'!H427</f>
        <v>1.2866720000000029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1.1989000000000001</v>
      </c>
      <c r="C428" s="2">
        <f>RSI!I428</f>
        <v>58.371235236808531</v>
      </c>
      <c r="D428" s="2">
        <f>MACD!E428</f>
        <v>-2.6219554822767499E-2</v>
      </c>
      <c r="E428" s="2">
        <f>MACD!F428</f>
        <v>-1.5155605261446841E-2</v>
      </c>
      <c r="F428" s="2">
        <f>'Moving Avg'!D428</f>
        <v>1.1611</v>
      </c>
      <c r="G428" s="2">
        <f>'Moving Avg'!F428</f>
        <v>1.1497900000000001</v>
      </c>
      <c r="H428" s="2">
        <f>'Moving Avg'!G428</f>
        <v>1.184906</v>
      </c>
      <c r="I428" s="2">
        <f>'Moving Avg'!H428</f>
        <v>1.2866720000000031</v>
      </c>
      <c r="J428" s="5" t="str">
        <f>OBV!F428</f>
        <v>BULLISH</v>
      </c>
      <c r="K428" s="5" t="str">
        <f>OBV!G428</f>
        <v>STRONG</v>
      </c>
      <c r="L428" s="5" t="str">
        <f>OBV!H428</f>
        <v>CONFIRMED BULLISH</v>
      </c>
    </row>
    <row r="429" spans="1:12" ht="13.5" x14ac:dyDescent="0.25">
      <c r="A429" s="3">
        <f>RSI!A429</f>
        <v>42928</v>
      </c>
      <c r="B429" s="2">
        <f>RSI!B429</f>
        <v>1.2272000000000001</v>
      </c>
      <c r="C429" s="2">
        <f>RSI!I429</f>
        <v>63.516033529236516</v>
      </c>
      <c r="D429" s="2">
        <f>MACD!E429</f>
        <v>-2.8814701756498806E-2</v>
      </c>
      <c r="E429" s="2">
        <f>MACD!F429</f>
        <v>-1.7887424560457235E-2</v>
      </c>
      <c r="F429" s="2">
        <f>'Moving Avg'!D429</f>
        <v>1.1781000000000001</v>
      </c>
      <c r="G429" s="2">
        <f>'Moving Avg'!F429</f>
        <v>1.1526200000000002</v>
      </c>
      <c r="H429" s="2">
        <f>'Moving Avg'!G429</f>
        <v>1.183962</v>
      </c>
      <c r="I429" s="2">
        <f>'Moving Avg'!H429</f>
        <v>1.286766500000003</v>
      </c>
      <c r="J429" s="5" t="str">
        <f>OBV!F429</f>
        <v>BULLISH</v>
      </c>
      <c r="K429" s="5" t="str">
        <f>OBV!G429</f>
        <v>STRONG</v>
      </c>
      <c r="L429" s="5" t="str">
        <f>OBV!H429</f>
        <v>CONFIRMED BULLISH</v>
      </c>
    </row>
    <row r="430" spans="1:12" ht="13.5" x14ac:dyDescent="0.25">
      <c r="A430" s="3">
        <f>RSI!A430</f>
        <v>42929</v>
      </c>
      <c r="B430" s="2">
        <f>RSI!B430</f>
        <v>1.2649999999999999</v>
      </c>
      <c r="C430" s="2">
        <f>RSI!I430</f>
        <v>69.022911708422669</v>
      </c>
      <c r="D430" s="2">
        <f>MACD!E430</f>
        <v>-2.8379962724447649E-2</v>
      </c>
      <c r="E430" s="2">
        <f>MACD!F430</f>
        <v>-1.9985932193255319E-2</v>
      </c>
      <c r="F430" s="2">
        <f>'Moving Avg'!D430</f>
        <v>1.2026600000000001</v>
      </c>
      <c r="G430" s="2">
        <f>'Moving Avg'!F430</f>
        <v>1.1578149999999998</v>
      </c>
      <c r="H430" s="2">
        <f>'Moving Avg'!G430</f>
        <v>1.1845300000000001</v>
      </c>
      <c r="I430" s="2">
        <f>'Moving Avg'!H430</f>
        <v>1.2870500000000034</v>
      </c>
      <c r="J430" s="5" t="str">
        <f>OBV!F430</f>
        <v>BULLISH</v>
      </c>
      <c r="K430" s="5" t="str">
        <f>OBV!G430</f>
        <v>STRONG</v>
      </c>
      <c r="L430" s="5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1.2461</v>
      </c>
      <c r="C431" s="2">
        <f>RSI!I431</f>
        <v>63.834730478604705</v>
      </c>
      <c r="D431" s="2">
        <f>MACD!E431</f>
        <v>-2.8623629149770125E-2</v>
      </c>
      <c r="E431" s="2">
        <f>MACD!F431</f>
        <v>-2.1713471584558282E-2</v>
      </c>
      <c r="F431" s="2">
        <f>'Moving Avg'!D431</f>
        <v>1.21966</v>
      </c>
      <c r="G431" s="2">
        <f>'Moving Avg'!F431</f>
        <v>1.1630100000000001</v>
      </c>
      <c r="H431" s="2">
        <f>'Moving Avg'!G431</f>
        <v>1.1845300000000001</v>
      </c>
      <c r="I431" s="2">
        <f>'Moving Avg'!H431</f>
        <v>1.2872390000000029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</row>
    <row r="432" spans="1:12" ht="13.5" x14ac:dyDescent="0.25">
      <c r="A432" s="3">
        <f>RSI!A432</f>
        <v>42933</v>
      </c>
      <c r="B432" s="2">
        <f>RSI!B432</f>
        <v>1.2178</v>
      </c>
      <c r="C432" s="2">
        <f>RSI!I432</f>
        <v>56.933889339368072</v>
      </c>
      <c r="D432" s="2">
        <f>MACD!E432</f>
        <v>-2.7145320746250423E-2</v>
      </c>
      <c r="E432" s="2">
        <f>MACD!F432</f>
        <v>-2.2799841416896713E-2</v>
      </c>
      <c r="F432" s="2">
        <f>'Moving Avg'!D432</f>
        <v>1.2309999999999999</v>
      </c>
      <c r="G432" s="2">
        <f>'Moving Avg'!F432</f>
        <v>1.1682049999999999</v>
      </c>
      <c r="H432" s="2">
        <f>'Moving Avg'!G432</f>
        <v>1.1841540000000002</v>
      </c>
      <c r="I432" s="2">
        <f>'Moving Avg'!H432</f>
        <v>1.2872390000000034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</row>
    <row r="433" spans="1:12" ht="13.5" x14ac:dyDescent="0.25">
      <c r="A433" s="3">
        <f>RSI!A433</f>
        <v>42934</v>
      </c>
      <c r="B433" s="2">
        <f>RSI!B433</f>
        <v>1.2082999999999999</v>
      </c>
      <c r="C433" s="2">
        <f>RSI!I433</f>
        <v>54.792536377155578</v>
      </c>
      <c r="D433" s="2">
        <f>MACD!E433</f>
        <v>-2.6850972900230641E-2</v>
      </c>
      <c r="E433" s="2">
        <f>MACD!F433</f>
        <v>-2.3610067713563498E-2</v>
      </c>
      <c r="F433" s="2">
        <f>'Moving Avg'!D433</f>
        <v>1.2328799999999998</v>
      </c>
      <c r="G433" s="2">
        <f>'Moving Avg'!F433</f>
        <v>1.173395</v>
      </c>
      <c r="H433" s="2">
        <f>'Moving Avg'!G433</f>
        <v>1.1835880000000001</v>
      </c>
      <c r="I433" s="2">
        <f>'Moving Avg'!H433</f>
        <v>1.2873335000000032</v>
      </c>
      <c r="J433" s="5" t="str">
        <f>OBV!F433</f>
        <v>BULLISH</v>
      </c>
      <c r="K433" s="5" t="str">
        <f>OBV!G433</f>
        <v>NEUTRAL</v>
      </c>
      <c r="L433" s="5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1.1989000000000001</v>
      </c>
      <c r="C434" s="2">
        <f>RSI!I434</f>
        <v>52.681178657868131</v>
      </c>
      <c r="D434" s="2">
        <f>MACD!E434</f>
        <v>-3.0416928600355053E-2</v>
      </c>
      <c r="E434" s="2">
        <f>MACD!F434</f>
        <v>-2.497143989092181E-2</v>
      </c>
      <c r="F434" s="2">
        <f>'Moving Avg'!D434</f>
        <v>1.22722</v>
      </c>
      <c r="G434" s="2">
        <f>'Moving Avg'!F434</f>
        <v>1.1771700000000003</v>
      </c>
      <c r="H434" s="2">
        <f>'Moving Avg'!G434</f>
        <v>1.1828339999999999</v>
      </c>
      <c r="I434" s="2">
        <f>'Moving Avg'!H434</f>
        <v>1.2873335000000032</v>
      </c>
      <c r="J434" s="5" t="str">
        <f>OBV!F434</f>
        <v>BULLISH</v>
      </c>
      <c r="K434" s="5" t="str">
        <f>OBV!G434</f>
        <v>NEUTRAL</v>
      </c>
      <c r="L434" s="5" t="str">
        <f>OBV!H434</f>
        <v>BULLISH DIVERGENCE</v>
      </c>
    </row>
    <row r="435" spans="1:12" ht="13.5" x14ac:dyDescent="0.25">
      <c r="A435" s="3">
        <f>RSI!A435</f>
        <v>42936</v>
      </c>
      <c r="B435" s="2">
        <f>RSI!B435</f>
        <v>1.18</v>
      </c>
      <c r="C435" s="2">
        <f>RSI!I435</f>
        <v>48.624124161377772</v>
      </c>
      <c r="D435" s="2">
        <f>MACD!E435</f>
        <v>-3.2110290717542567E-2</v>
      </c>
      <c r="E435" s="2">
        <f>MACD!F435</f>
        <v>-2.6399210056245966E-2</v>
      </c>
      <c r="F435" s="2">
        <f>'Moving Avg'!D435</f>
        <v>1.2102200000000001</v>
      </c>
      <c r="G435" s="2">
        <f>'Moving Avg'!F435</f>
        <v>1.1809450000000001</v>
      </c>
      <c r="H435" s="2">
        <f>'Moving Avg'!G435</f>
        <v>1.1818899999999999</v>
      </c>
      <c r="I435" s="2">
        <f>'Moving Avg'!H435</f>
        <v>1.2872390000000034</v>
      </c>
      <c r="J435" s="5" t="str">
        <f>OBV!F435</f>
        <v>BEARISH</v>
      </c>
      <c r="K435" s="5" t="str">
        <f>OBV!G435</f>
        <v>NEUTRAL</v>
      </c>
      <c r="L435" s="5" t="str">
        <f>OBV!H435</f>
        <v>CONFIRMED BEARISH</v>
      </c>
    </row>
    <row r="436" spans="1:12" ht="13.5" x14ac:dyDescent="0.25">
      <c r="A436" s="3">
        <f>RSI!A436</f>
        <v>42937</v>
      </c>
      <c r="B436" s="2">
        <f>RSI!B436</f>
        <v>1.1611</v>
      </c>
      <c r="C436" s="2">
        <f>RSI!I436</f>
        <v>44.900299057573697</v>
      </c>
      <c r="D436" s="2">
        <f>MACD!E436</f>
        <v>-2.9194146613144678E-2</v>
      </c>
      <c r="E436" s="2">
        <f>MACD!F436</f>
        <v>-2.6958197367625711E-2</v>
      </c>
      <c r="F436" s="2">
        <f>'Moving Avg'!D436</f>
        <v>1.1932199999999999</v>
      </c>
      <c r="G436" s="2">
        <f>'Moving Avg'!F436</f>
        <v>1.1833050000000003</v>
      </c>
      <c r="H436" s="2">
        <f>'Moving Avg'!G436</f>
        <v>1.1805680000000001</v>
      </c>
      <c r="I436" s="2">
        <f>'Moving Avg'!H436</f>
        <v>1.2870975000000029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</row>
    <row r="437" spans="1:12" ht="13.5" x14ac:dyDescent="0.25">
      <c r="A437" s="3">
        <f>RSI!A437</f>
        <v>42940</v>
      </c>
      <c r="B437" s="2">
        <f>RSI!B437</f>
        <v>1.1894</v>
      </c>
      <c r="C437" s="2">
        <f>RSI!I437</f>
        <v>50.956847277515337</v>
      </c>
      <c r="D437" s="2">
        <f>MACD!E437</f>
        <v>-2.8673017795019407E-2</v>
      </c>
      <c r="E437" s="2">
        <f>MACD!F437</f>
        <v>-2.7301161453104454E-2</v>
      </c>
      <c r="F437" s="2">
        <f>'Moving Avg'!D437</f>
        <v>1.18754</v>
      </c>
      <c r="G437" s="2">
        <f>'Moving Avg'!F437</f>
        <v>1.1866049999999999</v>
      </c>
      <c r="H437" s="2">
        <f>'Moving Avg'!G437</f>
        <v>1.1794339999999999</v>
      </c>
      <c r="I437" s="2">
        <f>'Moving Avg'!H437</f>
        <v>1.2870975000000029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</row>
    <row r="438" spans="1:12" ht="13.5" x14ac:dyDescent="0.25">
      <c r="A438" s="3">
        <f>RSI!A438</f>
        <v>42942</v>
      </c>
      <c r="B438" s="2">
        <f>RSI!B438</f>
        <v>1.1894</v>
      </c>
      <c r="C438" s="2">
        <f>RSI!I438</f>
        <v>50.956847277515337</v>
      </c>
      <c r="D438" s="2">
        <f>MACD!E438</f>
        <v>-2.2445090455519345E-2</v>
      </c>
      <c r="E438" s="2">
        <f>MACD!F438</f>
        <v>-2.6329947253587432E-2</v>
      </c>
      <c r="F438" s="2">
        <f>'Moving Avg'!D438</f>
        <v>1.1837599999999999</v>
      </c>
      <c r="G438" s="2">
        <f>'Moving Avg'!F438</f>
        <v>1.1880200000000001</v>
      </c>
      <c r="H438" s="2">
        <f>'Moving Avg'!G438</f>
        <v>1.1784899999999998</v>
      </c>
      <c r="I438" s="2">
        <f>'Moving Avg'!H438</f>
        <v>1.2867670000000029</v>
      </c>
      <c r="J438" s="5" t="str">
        <f>OBV!F438</f>
        <v>BULLISH</v>
      </c>
      <c r="K438" s="5" t="str">
        <f>OBV!G438</f>
        <v>NEUTRAL</v>
      </c>
      <c r="L438" s="5" t="str">
        <f>OBV!H438</f>
        <v>BULLISH DIVERGENCE</v>
      </c>
    </row>
    <row r="439" spans="1:12" ht="13.5" x14ac:dyDescent="0.25">
      <c r="A439" s="3">
        <f>RSI!A439</f>
        <v>42943</v>
      </c>
      <c r="B439" s="2">
        <f>RSI!B439</f>
        <v>1.1989000000000001</v>
      </c>
      <c r="C439" s="2">
        <f>RSI!I439</f>
        <v>52.969469890988506</v>
      </c>
      <c r="D439" s="2">
        <f>MACD!E439</f>
        <v>-1.3551471138754101E-2</v>
      </c>
      <c r="E439" s="2">
        <f>MACD!F439</f>
        <v>-2.3774252030620766E-2</v>
      </c>
      <c r="F439" s="2">
        <f>'Moving Avg'!D439</f>
        <v>1.1837599999999999</v>
      </c>
      <c r="G439" s="2">
        <f>'Moving Avg'!F439</f>
        <v>1.19038</v>
      </c>
      <c r="H439" s="2">
        <f>'Moving Avg'!G439</f>
        <v>1.177924</v>
      </c>
      <c r="I439" s="2">
        <f>'Moving Avg'!H439</f>
        <v>1.2862950000000029</v>
      </c>
      <c r="J439" s="5" t="str">
        <f>OBV!F439</f>
        <v>BULLISH</v>
      </c>
      <c r="K439" s="5" t="str">
        <f>OBV!G439</f>
        <v>NEUTRAL</v>
      </c>
      <c r="L439" s="5" t="str">
        <f>OBV!H439</f>
        <v>NEUTRAL</v>
      </c>
    </row>
    <row r="440" spans="1:12" ht="13.5" x14ac:dyDescent="0.25">
      <c r="A440" s="3">
        <f>RSI!A440</f>
        <v>42944</v>
      </c>
      <c r="B440" s="2">
        <f>RSI!B440</f>
        <v>1.2082999999999999</v>
      </c>
      <c r="C440" s="2">
        <f>RSI!I440</f>
        <v>54.93991745304541</v>
      </c>
      <c r="D440" s="2">
        <f>MACD!E440</f>
        <v>-9.8750761549060151E-4</v>
      </c>
      <c r="E440" s="2">
        <f>MACD!F440</f>
        <v>-1.9216903147594732E-2</v>
      </c>
      <c r="F440" s="2">
        <f>'Moving Avg'!D440</f>
        <v>1.1894200000000001</v>
      </c>
      <c r="G440" s="2">
        <f>'Moving Avg'!F440</f>
        <v>1.1913250000000002</v>
      </c>
      <c r="H440" s="2">
        <f>'Moving Avg'!G440</f>
        <v>1.1773580000000001</v>
      </c>
      <c r="I440" s="2">
        <f>'Moving Avg'!H440</f>
        <v>1.2860590000000029</v>
      </c>
      <c r="J440" s="5" t="str">
        <f>OBV!F440</f>
        <v>BULLISH</v>
      </c>
      <c r="K440" s="5" t="str">
        <f>OBV!G440</f>
        <v>NEUTRAL</v>
      </c>
      <c r="L440" s="5" t="str">
        <f>OBV!H440</f>
        <v>CONFIRMED BULLISH</v>
      </c>
    </row>
    <row r="441" spans="1:12" ht="13.5" x14ac:dyDescent="0.25">
      <c r="A441" s="3">
        <f>RSI!A441</f>
        <v>42947</v>
      </c>
      <c r="B441" s="2">
        <f>RSI!B441</f>
        <v>1.1989000000000001</v>
      </c>
      <c r="C441" s="2">
        <f>RSI!I441</f>
        <v>52.56804402823272</v>
      </c>
      <c r="D441" s="2">
        <f>MACD!E441</f>
        <v>7.3020650322568326E-3</v>
      </c>
      <c r="E441" s="2">
        <f>MACD!F441</f>
        <v>-1.391310951162442E-2</v>
      </c>
      <c r="F441" s="2">
        <f>'Moving Avg'!D441</f>
        <v>1.1969799999999999</v>
      </c>
      <c r="G441" s="2">
        <f>'Moving Avg'!F441</f>
        <v>1.1922700000000002</v>
      </c>
      <c r="H441" s="2">
        <f>'Moving Avg'!G441</f>
        <v>1.1767920000000003</v>
      </c>
      <c r="I441" s="2">
        <f>'Moving Avg'!H441</f>
        <v>1.2858230000000028</v>
      </c>
      <c r="J441" s="5" t="str">
        <f>OBV!F441</f>
        <v>BULLISH</v>
      </c>
      <c r="K441" s="5" t="str">
        <f>OBV!G441</f>
        <v>NEUTRAL</v>
      </c>
      <c r="L441" s="5" t="str">
        <f>OBV!H441</f>
        <v>CONFIRMED BULLISH</v>
      </c>
    </row>
    <row r="442" spans="1:12" ht="13.5" x14ac:dyDescent="0.25">
      <c r="A442" s="3">
        <f>RSI!A442</f>
        <v>42948</v>
      </c>
      <c r="B442" s="2">
        <f>RSI!B442</f>
        <v>1.2082999999999999</v>
      </c>
      <c r="C442" s="2">
        <f>RSI!I442</f>
        <v>54.675327054226187</v>
      </c>
      <c r="D442" s="2">
        <f>MACD!E442</f>
        <v>9.2012793285576322E-3</v>
      </c>
      <c r="E442" s="2">
        <f>MACD!F442</f>
        <v>-9.2902317435880101E-3</v>
      </c>
      <c r="F442" s="2">
        <f>'Moving Avg'!D442</f>
        <v>1.20076</v>
      </c>
      <c r="G442" s="2">
        <f>'Moving Avg'!F442</f>
        <v>1.1936850000000003</v>
      </c>
      <c r="H442" s="2">
        <f>'Moving Avg'!G442</f>
        <v>1.1766020000000001</v>
      </c>
      <c r="I442" s="2">
        <f>'Moving Avg'!H442</f>
        <v>1.2857755000000028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</row>
    <row r="443" spans="1:12" ht="13.5" x14ac:dyDescent="0.25">
      <c r="A443" s="3">
        <f>RSI!A443</f>
        <v>42949</v>
      </c>
      <c r="B443" s="2">
        <f>RSI!B443</f>
        <v>1.2178</v>
      </c>
      <c r="C443" s="2">
        <f>RSI!I443</f>
        <v>56.765869542081155</v>
      </c>
      <c r="D443" s="2">
        <f>MACD!E443</f>
        <v>8.5274297962740775E-3</v>
      </c>
      <c r="E443" s="2">
        <f>MACD!F443</f>
        <v>-5.7266994356155922E-3</v>
      </c>
      <c r="F443" s="2">
        <f>'Moving Avg'!D443</f>
        <v>1.20644</v>
      </c>
      <c r="G443" s="2">
        <f>'Moving Avg'!F443</f>
        <v>1.1960450000000002</v>
      </c>
      <c r="H443" s="2">
        <f>'Moving Avg'!G443</f>
        <v>1.1766020000000001</v>
      </c>
      <c r="I443" s="2">
        <f>'Moving Avg'!H443</f>
        <v>1.2857755000000028</v>
      </c>
      <c r="J443" s="5" t="str">
        <f>OBV!F443</f>
        <v>BULLISH</v>
      </c>
      <c r="K443" s="5" t="str">
        <f>OBV!G443</f>
        <v>NEUTRAL</v>
      </c>
      <c r="L443" s="5" t="str">
        <f>OBV!H443</f>
        <v>CONFIRMED BULLISH</v>
      </c>
    </row>
    <row r="444" spans="1:12" ht="13.5" x14ac:dyDescent="0.25">
      <c r="A444" s="3">
        <f>RSI!A444</f>
        <v>42950</v>
      </c>
      <c r="B444" s="2">
        <f>RSI!B444</f>
        <v>1.2082999999999999</v>
      </c>
      <c r="C444" s="2">
        <f>RSI!I444</f>
        <v>54.079641922116643</v>
      </c>
      <c r="D444" s="2">
        <f>MACD!E444</f>
        <v>7.0515940681743494E-3</v>
      </c>
      <c r="E444" s="2">
        <f>MACD!F444</f>
        <v>-3.1710407348576036E-3</v>
      </c>
      <c r="F444" s="2">
        <f>'Moving Avg'!D444</f>
        <v>1.2083199999999998</v>
      </c>
      <c r="G444" s="2">
        <f>'Moving Avg'!F444</f>
        <v>1.1993500000000004</v>
      </c>
      <c r="H444" s="2">
        <f>'Moving Avg'!G444</f>
        <v>1.1764120000000002</v>
      </c>
      <c r="I444" s="2">
        <f>'Moving Avg'!H444</f>
        <v>1.285681000000003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1.1894</v>
      </c>
      <c r="C445" s="2">
        <f>RSI!I445</f>
        <v>49.101438767435468</v>
      </c>
      <c r="D445" s="2">
        <f>MACD!E445</f>
        <v>4.2001376536437984E-3</v>
      </c>
      <c r="E445" s="2">
        <f>MACD!F445</f>
        <v>-1.6968050571573232E-3</v>
      </c>
      <c r="F445" s="2">
        <f>'Moving Avg'!D445</f>
        <v>1.2045399999999999</v>
      </c>
      <c r="G445" s="2">
        <f>'Moving Avg'!F445</f>
        <v>1.2017100000000001</v>
      </c>
      <c r="H445" s="2">
        <f>'Moving Avg'!G445</f>
        <v>1.1758440000000001</v>
      </c>
      <c r="I445" s="2">
        <f>'Moving Avg'!H445</f>
        <v>1.2853030000000027</v>
      </c>
      <c r="J445" s="5" t="str">
        <f>OBV!F445</f>
        <v>BEARISH</v>
      </c>
      <c r="K445" s="5" t="str">
        <f>OBV!G445</f>
        <v>NEUTRAL</v>
      </c>
      <c r="L445" s="5" t="str">
        <f>OBV!H445</f>
        <v>CONFIRMED BEARISH</v>
      </c>
    </row>
    <row r="446" spans="1:12" ht="13.5" x14ac:dyDescent="0.25">
      <c r="A446" s="3">
        <f>RSI!A446</f>
        <v>42954</v>
      </c>
      <c r="B446" s="2">
        <f>RSI!B446</f>
        <v>1.18</v>
      </c>
      <c r="C446" s="2">
        <f>RSI!I446</f>
        <v>46.794255551813585</v>
      </c>
      <c r="D446" s="2">
        <f>MACD!E446</f>
        <v>-4.0029272986186193E-4</v>
      </c>
      <c r="E446" s="2">
        <f>MACD!F446</f>
        <v>-1.437502591698231E-3</v>
      </c>
      <c r="F446" s="2">
        <f>'Moving Avg'!D446</f>
        <v>1.20076</v>
      </c>
      <c r="G446" s="2">
        <f>'Moving Avg'!F446</f>
        <v>1.2026549999999998</v>
      </c>
      <c r="H446" s="2">
        <f>'Moving Avg'!G446</f>
        <v>1.1756560000000003</v>
      </c>
      <c r="I446" s="2">
        <f>'Moving Avg'!H446</f>
        <v>1.2850200000000027</v>
      </c>
      <c r="J446" s="5" t="str">
        <f>OBV!F446</f>
        <v>BEARISH</v>
      </c>
      <c r="K446" s="5" t="str">
        <f>OBV!G446</f>
        <v>NEUTRAL</v>
      </c>
      <c r="L446" s="5" t="str">
        <f>OBV!H446</f>
        <v>CONFIRMED BEARISH</v>
      </c>
    </row>
    <row r="447" spans="1:12" ht="13.5" x14ac:dyDescent="0.25">
      <c r="A447" s="3">
        <f>RSI!A447</f>
        <v>42955</v>
      </c>
      <c r="B447" s="2">
        <f>RSI!B447</f>
        <v>1.1706000000000001</v>
      </c>
      <c r="C447" s="2">
        <f>RSI!I447</f>
        <v>44.540397120012813</v>
      </c>
      <c r="D447" s="2">
        <f>MACD!E447</f>
        <v>8.347010463640725E-4</v>
      </c>
      <c r="E447" s="2">
        <f>MACD!F447</f>
        <v>-9.830618640857703E-4</v>
      </c>
      <c r="F447" s="2">
        <f>'Moving Avg'!D447</f>
        <v>1.1932199999999999</v>
      </c>
      <c r="G447" s="2">
        <f>'Moving Avg'!F447</f>
        <v>1.20313</v>
      </c>
      <c r="H447" s="2">
        <f>'Moving Avg'!G447</f>
        <v>1.1752800000000001</v>
      </c>
      <c r="I447" s="2">
        <f>'Moving Avg'!H447</f>
        <v>1.284642500000003</v>
      </c>
      <c r="J447" s="5" t="str">
        <f>OBV!F447</f>
        <v>BEARISH</v>
      </c>
      <c r="K447" s="5" t="str">
        <f>OBV!G447</f>
        <v>NEUTRAL</v>
      </c>
      <c r="L447" s="5" t="str">
        <f>OBV!H447</f>
        <v>CONFIRMED BEARISH</v>
      </c>
    </row>
    <row r="448" spans="1:12" ht="13.5" x14ac:dyDescent="0.25">
      <c r="A448" s="3">
        <f>RSI!A448</f>
        <v>42956</v>
      </c>
      <c r="B448" s="2">
        <f>RSI!B448</f>
        <v>1.1706000000000001</v>
      </c>
      <c r="C448" s="2">
        <f>RSI!I448</f>
        <v>44.540397120012805</v>
      </c>
      <c r="D448" s="2">
        <f>MACD!E448</f>
        <v>2.007021514388807E-3</v>
      </c>
      <c r="E448" s="2">
        <f>MACD!F448</f>
        <v>-3.8504518839085487E-4</v>
      </c>
      <c r="F448" s="2">
        <f>'Moving Avg'!D448</f>
        <v>1.1837800000000001</v>
      </c>
      <c r="G448" s="2">
        <f>'Moving Avg'!F448</f>
        <v>1.2017149999999999</v>
      </c>
      <c r="H448" s="2">
        <f>'Moving Avg'!G448</f>
        <v>1.174714</v>
      </c>
      <c r="I448" s="2">
        <f>'Moving Avg'!H448</f>
        <v>1.2843125000000029</v>
      </c>
      <c r="J448" s="5" t="str">
        <f>OBV!F448</f>
        <v>BEARISH</v>
      </c>
      <c r="K448" s="5" t="str">
        <f>OBV!G448</f>
        <v>NEUTRAL</v>
      </c>
      <c r="L448" s="5" t="str">
        <f>OBV!H448</f>
        <v>CONFIRMED BEARISH</v>
      </c>
    </row>
    <row r="449" spans="1:12" ht="13.5" x14ac:dyDescent="0.25">
      <c r="A449" s="3">
        <f>RSI!A449</f>
        <v>42957</v>
      </c>
      <c r="B449" s="2">
        <f>RSI!B449</f>
        <v>1.1422000000000001</v>
      </c>
      <c r="C449" s="2">
        <f>RSI!I449</f>
        <v>38.10879510781708</v>
      </c>
      <c r="D449" s="2">
        <f>MACD!E449</f>
        <v>6.6821213509964394E-3</v>
      </c>
      <c r="E449" s="2">
        <f>MACD!F449</f>
        <v>1.0283881194866041E-3</v>
      </c>
      <c r="F449" s="2">
        <f>'Moving Avg'!D449</f>
        <v>1.17056</v>
      </c>
      <c r="G449" s="2">
        <f>'Moving Avg'!F449</f>
        <v>1.1974649999999998</v>
      </c>
      <c r="H449" s="2">
        <f>'Moving Avg'!G449</f>
        <v>1.1735800000000003</v>
      </c>
      <c r="I449" s="2">
        <f>'Moving Avg'!H449</f>
        <v>1.2837460000000029</v>
      </c>
      <c r="J449" s="5" t="str">
        <f>OBV!F449</f>
        <v>BEARISH</v>
      </c>
      <c r="K449" s="5" t="str">
        <f>OBV!G449</f>
        <v>NEUTRAL</v>
      </c>
      <c r="L449" s="5" t="str">
        <f>OBV!H449</f>
        <v>CONFIRMED BEARISH</v>
      </c>
    </row>
    <row r="450" spans="1:12" ht="13.5" x14ac:dyDescent="0.25">
      <c r="A450" s="3">
        <f>RSI!A450</f>
        <v>42958</v>
      </c>
      <c r="B450" s="2">
        <f>RSI!B450</f>
        <v>1.1611</v>
      </c>
      <c r="C450" s="2">
        <f>RSI!I450</f>
        <v>43.91315382870792</v>
      </c>
      <c r="D450" s="2">
        <f>MACD!E450</f>
        <v>1.0961107019552552E-2</v>
      </c>
      <c r="E450" s="2">
        <f>MACD!F450</f>
        <v>3.0149318994997934E-3</v>
      </c>
      <c r="F450" s="2">
        <f>'Moving Avg'!D450</f>
        <v>1.1649</v>
      </c>
      <c r="G450" s="2">
        <f>'Moving Avg'!F450</f>
        <v>1.1922700000000002</v>
      </c>
      <c r="H450" s="2">
        <f>'Moving Avg'!G450</f>
        <v>1.1732020000000001</v>
      </c>
      <c r="I450" s="2">
        <f>'Moving Avg'!H450</f>
        <v>1.282896500000003</v>
      </c>
      <c r="J450" s="5" t="str">
        <f>OBV!F450</f>
        <v>BEARISH</v>
      </c>
      <c r="K450" s="5" t="str">
        <f>OBV!G450</f>
        <v>NEUTRAL</v>
      </c>
      <c r="L450" s="5" t="str">
        <f>OBV!H450</f>
        <v>CONFIRMED BEARISH</v>
      </c>
    </row>
    <row r="451" spans="1:12" ht="13.5" x14ac:dyDescent="0.25">
      <c r="A451" s="3">
        <f>RSI!A451</f>
        <v>42961</v>
      </c>
      <c r="B451" s="2">
        <f>RSI!B451</f>
        <v>1.1234</v>
      </c>
      <c r="C451" s="2">
        <f>RSI!I451</f>
        <v>36.549815924474665</v>
      </c>
      <c r="D451" s="2">
        <f>MACD!E451</f>
        <v>1.6073006252528943E-2</v>
      </c>
      <c r="E451" s="2">
        <f>MACD!F451</f>
        <v>5.6265467701056239E-3</v>
      </c>
      <c r="F451" s="2">
        <f>'Moving Avg'!D451</f>
        <v>1.1535800000000003</v>
      </c>
      <c r="G451" s="2">
        <f>'Moving Avg'!F451</f>
        <v>1.1861349999999999</v>
      </c>
      <c r="H451" s="2">
        <f>'Moving Avg'!G451</f>
        <v>1.1718820000000001</v>
      </c>
      <c r="I451" s="2">
        <f>'Moving Avg'!H451</f>
        <v>1.2818110000000029</v>
      </c>
      <c r="J451" s="5" t="str">
        <f>OBV!F451</f>
        <v>BEARISH</v>
      </c>
      <c r="K451" s="5" t="str">
        <f>OBV!G451</f>
        <v>WEAK</v>
      </c>
      <c r="L451" s="5" t="str">
        <f>OBV!H451</f>
        <v>CONFIRMED BEARISH</v>
      </c>
    </row>
    <row r="452" spans="1:12" ht="13.5" x14ac:dyDescent="0.25">
      <c r="A452" s="3">
        <f>RSI!A452</f>
        <v>42962</v>
      </c>
      <c r="B452" s="2">
        <f>RSI!B452</f>
        <v>1.1234</v>
      </c>
      <c r="C452" s="2">
        <f>RSI!I452</f>
        <v>36.549815924474672</v>
      </c>
      <c r="D452" s="2">
        <f>MACD!E452</f>
        <v>2.2201440053265076E-2</v>
      </c>
      <c r="E452" s="2">
        <f>MACD!F452</f>
        <v>8.9415254267375156E-3</v>
      </c>
      <c r="F452" s="2">
        <f>'Moving Avg'!D452</f>
        <v>1.1441400000000002</v>
      </c>
      <c r="G452" s="2">
        <f>'Moving Avg'!F452</f>
        <v>1.1814149999999999</v>
      </c>
      <c r="H452" s="2">
        <f>'Moving Avg'!G452</f>
        <v>1.1707499999999997</v>
      </c>
      <c r="I452" s="2">
        <f>'Moving Avg'!H452</f>
        <v>1.2808670000000033</v>
      </c>
      <c r="J452" s="5" t="str">
        <f>OBV!F452</f>
        <v>BEARISH</v>
      </c>
      <c r="K452" s="5" t="str">
        <f>OBV!G452</f>
        <v>WEAK</v>
      </c>
      <c r="L452" s="5" t="str">
        <f>OBV!H452</f>
        <v>CONFIRMED BEARISH</v>
      </c>
    </row>
    <row r="453" spans="1:12" ht="13.5" x14ac:dyDescent="0.25">
      <c r="A453" s="3">
        <f>RSI!A453</f>
        <v>42963</v>
      </c>
      <c r="B453" s="2">
        <f>RSI!B453</f>
        <v>1.1422000000000001</v>
      </c>
      <c r="C453" s="2">
        <f>RSI!I453</f>
        <v>42.159024345997246</v>
      </c>
      <c r="D453" s="2">
        <f>MACD!E453</f>
        <v>2.778637889938862E-2</v>
      </c>
      <c r="E453" s="2">
        <f>MACD!F453</f>
        <v>1.2710496121267737E-2</v>
      </c>
      <c r="F453" s="2">
        <f>'Moving Avg'!D453</f>
        <v>1.13846</v>
      </c>
      <c r="G453" s="2">
        <f>'Moving Avg'!F453</f>
        <v>1.17811</v>
      </c>
      <c r="H453" s="2">
        <f>'Moving Avg'!G453</f>
        <v>1.170372</v>
      </c>
      <c r="I453" s="2">
        <f>'Moving Avg'!H453</f>
        <v>1.2796395000000031</v>
      </c>
      <c r="J453" s="5" t="str">
        <f>OBV!F453</f>
        <v>BEARISH</v>
      </c>
      <c r="K453" s="5" t="str">
        <f>OBV!G453</f>
        <v>WEAK</v>
      </c>
      <c r="L453" s="5" t="str">
        <f>OBV!H453</f>
        <v>CONFIRMED BEARISH</v>
      </c>
    </row>
    <row r="454" spans="1:12" ht="13.5" x14ac:dyDescent="0.25">
      <c r="A454" s="3">
        <f>RSI!A454</f>
        <v>42964</v>
      </c>
      <c r="B454" s="2">
        <f>RSI!B454</f>
        <v>1.1234</v>
      </c>
      <c r="C454" s="2">
        <f>RSI!I454</f>
        <v>38.494234603524198</v>
      </c>
      <c r="D454" s="2">
        <f>MACD!E454</f>
        <v>3.2637981939520833E-2</v>
      </c>
      <c r="E454" s="2">
        <f>MACD!F454</f>
        <v>1.6695993284918359E-2</v>
      </c>
      <c r="F454" s="2">
        <f>'Moving Avg'!D454</f>
        <v>1.1347</v>
      </c>
      <c r="G454" s="2">
        <f>'Moving Avg'!F454</f>
        <v>1.1743349999999999</v>
      </c>
      <c r="H454" s="2">
        <f>'Moving Avg'!G454</f>
        <v>1.1698059999999999</v>
      </c>
      <c r="I454" s="2">
        <f>'Moving Avg'!H454</f>
        <v>1.278129500000003</v>
      </c>
      <c r="J454" s="5" t="str">
        <f>OBV!F454</f>
        <v>BEARISH</v>
      </c>
      <c r="K454" s="5" t="str">
        <f>OBV!G454</f>
        <v>WEAK</v>
      </c>
      <c r="L454" s="5" t="str">
        <f>OBV!H454</f>
        <v>CONFIRMED BEARISH</v>
      </c>
    </row>
    <row r="455" spans="1:12" ht="13.5" x14ac:dyDescent="0.25">
      <c r="A455" s="3">
        <f>RSI!A455</f>
        <v>42965</v>
      </c>
      <c r="B455" s="2">
        <f>RSI!B455</f>
        <v>1.1234</v>
      </c>
      <c r="C455" s="2">
        <f>RSI!I455</f>
        <v>38.494234603524198</v>
      </c>
      <c r="D455" s="2">
        <f>MACD!E455</f>
        <v>3.412698167820527E-2</v>
      </c>
      <c r="E455" s="2">
        <f>MACD!F455</f>
        <v>2.0182190963575743E-2</v>
      </c>
      <c r="F455" s="2">
        <f>'Moving Avg'!D455</f>
        <v>1.1271600000000002</v>
      </c>
      <c r="G455" s="2">
        <f>'Moving Avg'!F455</f>
        <v>1.171505</v>
      </c>
      <c r="H455" s="2">
        <f>'Moving Avg'!G455</f>
        <v>1.1696179999999998</v>
      </c>
      <c r="I455" s="2">
        <f>'Moving Avg'!H455</f>
        <v>1.2765720000000034</v>
      </c>
      <c r="J455" s="5" t="str">
        <f>OBV!F455</f>
        <v>BEARISH</v>
      </c>
      <c r="K455" s="5" t="str">
        <f>OBV!G455</f>
        <v>WEAK</v>
      </c>
      <c r="L455" s="5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1.1328</v>
      </c>
      <c r="C456" s="2">
        <f>RSI!I456</f>
        <v>41.445822801729499</v>
      </c>
      <c r="D456" s="2">
        <f>MACD!E456</f>
        <v>3.3514352052636864E-2</v>
      </c>
      <c r="E456" s="2">
        <f>MACD!F456</f>
        <v>2.2848623181387966E-2</v>
      </c>
      <c r="F456" s="2">
        <f>'Moving Avg'!D456</f>
        <v>1.1290400000000003</v>
      </c>
      <c r="G456" s="2">
        <f>'Moving Avg'!F456</f>
        <v>1.1700899999999999</v>
      </c>
      <c r="H456" s="2">
        <f>'Moving Avg'!G456</f>
        <v>1.1688619999999998</v>
      </c>
      <c r="I456" s="2">
        <f>'Moving Avg'!H456</f>
        <v>1.2750145000000033</v>
      </c>
      <c r="J456" s="5" t="str">
        <f>OBV!F456</f>
        <v>BEARISH</v>
      </c>
      <c r="K456" s="5" t="str">
        <f>OBV!G456</f>
        <v>NEUTRAL</v>
      </c>
      <c r="L456" s="5" t="str">
        <f>OBV!H456</f>
        <v>BEARISH DIVERGENCE</v>
      </c>
    </row>
    <row r="457" spans="1:12" ht="13.5" x14ac:dyDescent="0.25">
      <c r="A457" s="3">
        <f>RSI!A457</f>
        <v>42969</v>
      </c>
      <c r="B457" s="2">
        <f>RSI!B457</f>
        <v>1.1234</v>
      </c>
      <c r="C457" s="2">
        <f>RSI!I457</f>
        <v>39.409148103626684</v>
      </c>
      <c r="D457" s="2">
        <f>MACD!E457</f>
        <v>3.2440475826876369E-2</v>
      </c>
      <c r="E457" s="2">
        <f>MACD!F457</f>
        <v>2.4766993710485647E-2</v>
      </c>
      <c r="F457" s="2">
        <f>'Moving Avg'!D457</f>
        <v>1.1290400000000003</v>
      </c>
      <c r="G457" s="2">
        <f>'Moving Avg'!F457</f>
        <v>1.16679</v>
      </c>
      <c r="H457" s="2">
        <f>'Moving Avg'!G457</f>
        <v>1.1677299999999997</v>
      </c>
      <c r="I457" s="2">
        <f>'Moving Avg'!H457</f>
        <v>1.2733155000000032</v>
      </c>
      <c r="J457" s="5" t="str">
        <f>OBV!F457</f>
        <v>BEARISH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1.1234</v>
      </c>
      <c r="C458" s="2">
        <f>RSI!I458</f>
        <v>39.409148103626677</v>
      </c>
      <c r="D458" s="2">
        <f>MACD!E458</f>
        <v>3.1767319515219494E-2</v>
      </c>
      <c r="E458" s="2">
        <f>MACD!F458</f>
        <v>2.6167058871432419E-2</v>
      </c>
      <c r="F458" s="2">
        <f>'Moving Avg'!D458</f>
        <v>1.1252800000000001</v>
      </c>
      <c r="G458" s="2">
        <f>'Moving Avg'!F458</f>
        <v>1.1634899999999999</v>
      </c>
      <c r="H458" s="2">
        <f>'Moving Avg'!G458</f>
        <v>1.1669759999999998</v>
      </c>
      <c r="I458" s="2">
        <f>'Moving Avg'!H458</f>
        <v>1.2711915000000031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1.1138999999999999</v>
      </c>
      <c r="C459" s="2">
        <f>RSI!I459</f>
        <v>37.262887162609502</v>
      </c>
      <c r="D459" s="2">
        <f>MACD!E459</f>
        <v>2.7750261783690666E-2</v>
      </c>
      <c r="E459" s="2">
        <f>MACD!F459</f>
        <v>2.6483699453884069E-2</v>
      </c>
      <c r="F459" s="2">
        <f>'Moving Avg'!D459</f>
        <v>1.12338</v>
      </c>
      <c r="G459" s="2">
        <f>'Moving Avg'!F459</f>
        <v>1.15924</v>
      </c>
      <c r="H459" s="2">
        <f>'Moving Avg'!G459</f>
        <v>1.165842</v>
      </c>
      <c r="I459" s="2">
        <f>'Moving Avg'!H459</f>
        <v>1.2689260000000033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1.1138999999999999</v>
      </c>
      <c r="C460" s="2">
        <f>RSI!I460</f>
        <v>37.262887162609502</v>
      </c>
      <c r="D460" s="2">
        <f>MACD!E460</f>
        <v>2.7516951460883732E-2</v>
      </c>
      <c r="E460" s="2">
        <f>MACD!F460</f>
        <v>2.6690349855284005E-2</v>
      </c>
      <c r="F460" s="2">
        <f>'Moving Avg'!D460</f>
        <v>1.12148</v>
      </c>
      <c r="G460" s="2">
        <f>'Moving Avg'!F460</f>
        <v>1.1545200000000002</v>
      </c>
      <c r="H460" s="2">
        <f>'Moving Avg'!G460</f>
        <v>1.164898</v>
      </c>
      <c r="I460" s="2">
        <f>'Moving Avg'!H460</f>
        <v>1.2666130000000033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1.1138999999999999</v>
      </c>
      <c r="C461" s="2">
        <f>RSI!I461</f>
        <v>37.262887162609502</v>
      </c>
      <c r="D461" s="2">
        <f>MACD!E461</f>
        <v>2.1758466718389657E-2</v>
      </c>
      <c r="E461" s="2">
        <f>MACD!F461</f>
        <v>2.5703973227905137E-2</v>
      </c>
      <c r="F461" s="2">
        <f>'Moving Avg'!D461</f>
        <v>1.1176999999999999</v>
      </c>
      <c r="G461" s="2">
        <f>'Moving Avg'!F461</f>
        <v>1.1502700000000003</v>
      </c>
      <c r="H461" s="2">
        <f>'Moving Avg'!G461</f>
        <v>1.1643319999999999</v>
      </c>
      <c r="I461" s="2">
        <f>'Moving Avg'!H461</f>
        <v>1.2643475000000033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1.1045</v>
      </c>
      <c r="C462" s="2">
        <f>RSI!I462</f>
        <v>34.913081450588876</v>
      </c>
      <c r="D462" s="2">
        <f>MACD!E462</f>
        <v>1.7803432043006939E-2</v>
      </c>
      <c r="E462" s="2">
        <f>MACD!F462</f>
        <v>2.41238649909255E-2</v>
      </c>
      <c r="F462" s="2">
        <f>'Moving Avg'!D462</f>
        <v>1.1139199999999998</v>
      </c>
      <c r="G462" s="2">
        <f>'Moving Avg'!F462</f>
        <v>1.1450800000000003</v>
      </c>
      <c r="H462" s="2">
        <f>'Moving Avg'!G462</f>
        <v>1.1641439999999998</v>
      </c>
      <c r="I462" s="2">
        <f>'Moving Avg'!H462</f>
        <v>1.2620820000000033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1.095</v>
      </c>
      <c r="C463" s="2">
        <f>RSI!I463</f>
        <v>32.670773264227748</v>
      </c>
      <c r="D463" s="2">
        <f>MACD!E463</f>
        <v>1.831326604898309E-2</v>
      </c>
      <c r="E463" s="2">
        <f>MACD!F463</f>
        <v>2.2961745202537021E-2</v>
      </c>
      <c r="F463" s="2">
        <f>'Moving Avg'!D463</f>
        <v>1.1082399999999999</v>
      </c>
      <c r="G463" s="2">
        <f>'Moving Avg'!F463</f>
        <v>1.1389400000000003</v>
      </c>
      <c r="H463" s="2">
        <f>'Moving Avg'!G463</f>
        <v>1.1639539999999997</v>
      </c>
      <c r="I463" s="2">
        <f>'Moving Avg'!H463</f>
        <v>1.2600050000000032</v>
      </c>
      <c r="J463" s="5" t="str">
        <f>OBV!F463</f>
        <v>BEARISH</v>
      </c>
      <c r="K463" s="5" t="str">
        <f>OBV!G463</f>
        <v>WEAK</v>
      </c>
      <c r="L463" s="5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1.095</v>
      </c>
      <c r="C464" s="2">
        <f>RSI!I464</f>
        <v>32.670773264227748</v>
      </c>
      <c r="D464" s="2">
        <f>MACD!E464</f>
        <v>1.6149594503249709E-2</v>
      </c>
      <c r="E464" s="2">
        <f>MACD!F464</f>
        <v>2.159931506267956E-2</v>
      </c>
      <c r="F464" s="2">
        <f>'Moving Avg'!D464</f>
        <v>1.10446</v>
      </c>
      <c r="G464" s="2">
        <f>'Moving Avg'!F464</f>
        <v>1.133275</v>
      </c>
      <c r="H464" s="2">
        <f>'Moving Avg'!G464</f>
        <v>1.1633859999999998</v>
      </c>
      <c r="I464" s="2">
        <f>'Moving Avg'!H464</f>
        <v>1.2578335000000029</v>
      </c>
      <c r="J464" s="5" t="str">
        <f>OBV!F464</f>
        <v>BEARISH</v>
      </c>
      <c r="K464" s="5" t="str">
        <f>OBV!G464</f>
        <v>WEAK</v>
      </c>
      <c r="L464" s="5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1.1234</v>
      </c>
      <c r="C465" s="2">
        <f>RSI!I465</f>
        <v>44.932845217998178</v>
      </c>
      <c r="D465" s="2">
        <f>MACD!E465</f>
        <v>1.2490312300714956E-2</v>
      </c>
      <c r="E465" s="2">
        <f>MACD!F465</f>
        <v>1.9777514510286642E-2</v>
      </c>
      <c r="F465" s="2">
        <f>'Moving Avg'!D465</f>
        <v>1.10636</v>
      </c>
      <c r="G465" s="2">
        <f>'Moving Avg'!F465</f>
        <v>1.1299750000000002</v>
      </c>
      <c r="H465" s="2">
        <f>'Moving Avg'!G465</f>
        <v>1.1637639999999998</v>
      </c>
      <c r="I465" s="2">
        <f>'Moving Avg'!H465</f>
        <v>1.2559930000000028</v>
      </c>
      <c r="J465" s="5" t="str">
        <f>OBV!F465</f>
        <v>BEARISH</v>
      </c>
      <c r="K465" s="5" t="str">
        <f>OBV!G465</f>
        <v>NEUTRAL</v>
      </c>
      <c r="L465" s="5" t="str">
        <f>OBV!H465</f>
        <v>BEARISH DIVERGENCE</v>
      </c>
    </row>
    <row r="466" spans="1:12" ht="13.5" x14ac:dyDescent="0.25">
      <c r="A466" s="3">
        <f>RSI!A466</f>
        <v>42983</v>
      </c>
      <c r="B466" s="2">
        <f>RSI!B466</f>
        <v>1.095</v>
      </c>
      <c r="C466" s="2">
        <f>RSI!I466</f>
        <v>37.565172801996233</v>
      </c>
      <c r="D466" s="2">
        <f>MACD!E466</f>
        <v>1.3030871118663745E-2</v>
      </c>
      <c r="E466" s="2">
        <f>MACD!F466</f>
        <v>1.8428185831962065E-2</v>
      </c>
      <c r="F466" s="2">
        <f>'Moving Avg'!D466</f>
        <v>1.1025800000000001</v>
      </c>
      <c r="G466" s="2">
        <f>'Moving Avg'!F466</f>
        <v>1.1257249999999999</v>
      </c>
      <c r="H466" s="2">
        <f>'Moving Avg'!G466</f>
        <v>1.1633859999999998</v>
      </c>
      <c r="I466" s="2">
        <f>'Moving Avg'!H466</f>
        <v>1.2539630000000026</v>
      </c>
      <c r="J466" s="5" t="str">
        <f>OBV!F466</f>
        <v>BEARISH</v>
      </c>
      <c r="K466" s="5" t="str">
        <f>OBV!G466</f>
        <v>WEAK</v>
      </c>
      <c r="L466" s="5" t="str">
        <f>OBV!H466</f>
        <v>CONFIRMED BEARISH</v>
      </c>
    </row>
    <row r="467" spans="1:12" ht="13.5" x14ac:dyDescent="0.25">
      <c r="A467" s="3">
        <f>RSI!A467</f>
        <v>42984</v>
      </c>
      <c r="B467" s="2">
        <f>RSI!B467</f>
        <v>1.0762</v>
      </c>
      <c r="C467" s="2">
        <f>RSI!I467</f>
        <v>33.633619342245225</v>
      </c>
      <c r="D467" s="2">
        <f>MACD!E467</f>
        <v>1.3683093883510633E-2</v>
      </c>
      <c r="E467" s="2">
        <f>MACD!F467</f>
        <v>1.7479167442271779E-2</v>
      </c>
      <c r="F467" s="2">
        <f>'Moving Avg'!D467</f>
        <v>1.0969199999999999</v>
      </c>
      <c r="G467" s="2">
        <f>'Moving Avg'!F467</f>
        <v>1.1210049999999998</v>
      </c>
      <c r="H467" s="2">
        <f>'Moving Avg'!G467</f>
        <v>1.1624419999999995</v>
      </c>
      <c r="I467" s="2">
        <f>'Moving Avg'!H467</f>
        <v>1.2520280000000028</v>
      </c>
      <c r="J467" s="5" t="str">
        <f>OBV!F467</f>
        <v>BEARISH</v>
      </c>
      <c r="K467" s="5" t="str">
        <f>OBV!G467</f>
        <v>WEAK</v>
      </c>
      <c r="L467" s="5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1.095</v>
      </c>
      <c r="C468" s="2">
        <f>RSI!I468</f>
        <v>40.356099302905179</v>
      </c>
      <c r="D468" s="2">
        <f>MACD!E468</f>
        <v>1.31834610766699E-2</v>
      </c>
      <c r="E468" s="2">
        <f>MACD!F468</f>
        <v>1.6620026169151404E-2</v>
      </c>
      <c r="F468" s="2">
        <f>'Moving Avg'!D468</f>
        <v>1.0969199999999999</v>
      </c>
      <c r="G468" s="2">
        <f>'Moving Avg'!F468</f>
        <v>1.1172249999999999</v>
      </c>
      <c r="H468" s="2">
        <f>'Moving Avg'!G468</f>
        <v>1.1611199999999997</v>
      </c>
      <c r="I468" s="2">
        <f>'Moving Avg'!H468</f>
        <v>1.2498095000000025</v>
      </c>
      <c r="J468" s="5" t="str">
        <f>OBV!F468</f>
        <v>BEARISH</v>
      </c>
      <c r="K468" s="5" t="str">
        <f>OBV!G468</f>
        <v>WEAK</v>
      </c>
      <c r="L468" s="5" t="str">
        <f>OBV!H468</f>
        <v>NEUTRAL</v>
      </c>
    </row>
    <row r="469" spans="1:12" ht="13.5" x14ac:dyDescent="0.25">
      <c r="A469" s="3">
        <f>RSI!A469</f>
        <v>42986</v>
      </c>
      <c r="B469" s="2">
        <f>RSI!B469</f>
        <v>1.1234</v>
      </c>
      <c r="C469" s="2">
        <f>RSI!I469</f>
        <v>48.794216823686412</v>
      </c>
      <c r="D469" s="2">
        <f>MACD!E469</f>
        <v>9.4001765576159357E-3</v>
      </c>
      <c r="E469" s="2">
        <f>MACD!F469</f>
        <v>1.5176056246844313E-2</v>
      </c>
      <c r="F469" s="2">
        <f>'Moving Avg'!D469</f>
        <v>1.1026</v>
      </c>
      <c r="G469" s="2">
        <f>'Moving Avg'!F469</f>
        <v>1.116285</v>
      </c>
      <c r="H469" s="2">
        <f>'Moving Avg'!G469</f>
        <v>1.1605539999999999</v>
      </c>
      <c r="I469" s="2">
        <f>'Moving Avg'!H469</f>
        <v>1.2478745000000027</v>
      </c>
      <c r="J469" s="5" t="str">
        <f>OBV!F469</f>
        <v>BEARISH</v>
      </c>
      <c r="K469" s="5" t="str">
        <f>OBV!G469</f>
        <v>WEAK</v>
      </c>
      <c r="L469" s="5" t="str">
        <f>OBV!H469</f>
        <v>BEARISH DIVERGENCE</v>
      </c>
    </row>
    <row r="470" spans="1:12" ht="13.5" x14ac:dyDescent="0.25">
      <c r="A470" s="3">
        <f>RSI!A470</f>
        <v>42989</v>
      </c>
      <c r="B470" s="2">
        <f>RSI!B470</f>
        <v>1.095</v>
      </c>
      <c r="C470" s="2">
        <f>RSI!I470</f>
        <v>42.342945854031953</v>
      </c>
      <c r="D470" s="2">
        <f>MACD!E470</f>
        <v>8.3243818312048745E-3</v>
      </c>
      <c r="E470" s="2">
        <f>MACD!F470</f>
        <v>1.3805721363716425E-2</v>
      </c>
      <c r="F470" s="2">
        <f>'Moving Avg'!D470</f>
        <v>1.0969199999999999</v>
      </c>
      <c r="G470" s="2">
        <f>'Moving Avg'!F470</f>
        <v>1.1129799999999999</v>
      </c>
      <c r="H470" s="2">
        <f>'Moving Avg'!G470</f>
        <v>1.1586659999999995</v>
      </c>
      <c r="I470" s="2">
        <f>'Moving Avg'!H470</f>
        <v>1.2458920000000029</v>
      </c>
      <c r="J470" s="5" t="str">
        <f>OBV!F470</f>
        <v>BEARISH</v>
      </c>
      <c r="K470" s="5" t="str">
        <f>OBV!G470</f>
        <v>WEAK</v>
      </c>
      <c r="L470" s="5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1.1045</v>
      </c>
      <c r="C471" s="2">
        <f>RSI!I471</f>
        <v>44.964217479837586</v>
      </c>
      <c r="D471" s="2">
        <f>MACD!E471</f>
        <v>6.8983388765386788E-3</v>
      </c>
      <c r="E471" s="2">
        <f>MACD!F471</f>
        <v>1.2424244866280876E-2</v>
      </c>
      <c r="F471" s="2">
        <f>'Moving Avg'!D471</f>
        <v>1.0988199999999999</v>
      </c>
      <c r="G471" s="2">
        <f>'Moving Avg'!F471</f>
        <v>1.1120350000000001</v>
      </c>
      <c r="H471" s="2">
        <f>'Moving Avg'!G471</f>
        <v>1.1571559999999996</v>
      </c>
      <c r="I471" s="2">
        <f>'Moving Avg'!H471</f>
        <v>1.2441930000000025</v>
      </c>
      <c r="J471" s="5" t="str">
        <f>OBV!F471</f>
        <v>BEARISH</v>
      </c>
      <c r="K471" s="5" t="str">
        <f>OBV!G471</f>
        <v>NEUTRAL</v>
      </c>
      <c r="L471" s="5" t="str">
        <f>OBV!H471</f>
        <v>BEARISH DIVERGENCE</v>
      </c>
    </row>
    <row r="472" spans="1:12" ht="13.5" x14ac:dyDescent="0.25">
      <c r="A472" s="3">
        <f>RSI!A472</f>
        <v>42991</v>
      </c>
      <c r="B472" s="2">
        <f>RSI!B472</f>
        <v>1.095</v>
      </c>
      <c r="C472" s="2">
        <f>RSI!I472</f>
        <v>42.865508409108742</v>
      </c>
      <c r="D472" s="2">
        <f>MACD!E472</f>
        <v>5.0671275715832298E-3</v>
      </c>
      <c r="E472" s="2">
        <f>MACD!F472</f>
        <v>1.0952821407341348E-2</v>
      </c>
      <c r="F472" s="2">
        <f>'Moving Avg'!D472</f>
        <v>1.1025799999999999</v>
      </c>
      <c r="G472" s="2">
        <f>'Moving Avg'!F472</f>
        <v>1.1106150000000001</v>
      </c>
      <c r="H472" s="2">
        <f>'Moving Avg'!G472</f>
        <v>1.1554559999999996</v>
      </c>
      <c r="I472" s="2">
        <f>'Moving Avg'!H472</f>
        <v>1.2422105000000028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</row>
    <row r="473" spans="1:12" ht="13.5" x14ac:dyDescent="0.25">
      <c r="A473" s="3">
        <f>RSI!A473</f>
        <v>42992</v>
      </c>
      <c r="B473" s="2">
        <f>RSI!B473</f>
        <v>1.0855999999999999</v>
      </c>
      <c r="C473" s="2">
        <f>RSI!I473</f>
        <v>40.834546098799933</v>
      </c>
      <c r="D473" s="2">
        <f>MACD!E473</f>
        <v>2.917692759192736E-3</v>
      </c>
      <c r="E473" s="2">
        <f>MACD!F473</f>
        <v>9.3457956777116252E-3</v>
      </c>
      <c r="F473" s="2">
        <f>'Moving Avg'!D473</f>
        <v>1.1006999999999998</v>
      </c>
      <c r="G473" s="2">
        <f>'Moving Avg'!F473</f>
        <v>1.107785</v>
      </c>
      <c r="H473" s="2">
        <f>'Moving Avg'!G473</f>
        <v>1.1537559999999996</v>
      </c>
      <c r="I473" s="2">
        <f>'Moving Avg'!H473</f>
        <v>1.2402280000000028</v>
      </c>
      <c r="J473" s="5" t="str">
        <f>OBV!F473</f>
        <v>BULLISH</v>
      </c>
      <c r="K473" s="5" t="str">
        <f>OBV!G473</f>
        <v>NEUTRAL</v>
      </c>
      <c r="L473" s="5" t="str">
        <f>OBV!H473</f>
        <v>BULLISH DIVERGENCE</v>
      </c>
    </row>
    <row r="474" spans="1:12" ht="13.5" x14ac:dyDescent="0.25">
      <c r="A474" s="3">
        <f>RSI!A474</f>
        <v>42993</v>
      </c>
      <c r="B474" s="2">
        <f>RSI!B474</f>
        <v>1.095</v>
      </c>
      <c r="C474" s="2">
        <f>RSI!I474</f>
        <v>43.706873480715117</v>
      </c>
      <c r="D474" s="2">
        <f>MACD!E474</f>
        <v>6.1123878641722307E-4</v>
      </c>
      <c r="E474" s="2">
        <f>MACD!F474</f>
        <v>7.5988842994527458E-3</v>
      </c>
      <c r="F474" s="2">
        <f>'Moving Avg'!D474</f>
        <v>1.0950200000000001</v>
      </c>
      <c r="G474" s="2">
        <f>'Moving Avg'!F474</f>
        <v>1.106365</v>
      </c>
      <c r="H474" s="2">
        <f>'Moving Avg'!G474</f>
        <v>1.1528119999999997</v>
      </c>
      <c r="I474" s="2">
        <f>'Moving Avg'!H474</f>
        <v>1.2382925000000027</v>
      </c>
      <c r="J474" s="5" t="str">
        <f>OBV!F474</f>
        <v>BULLISH</v>
      </c>
      <c r="K474" s="5" t="str">
        <f>OBV!G474</f>
        <v>STRONG</v>
      </c>
      <c r="L474" s="5" t="str">
        <f>OBV!H474</f>
        <v>BULLISH DIVERGENCE</v>
      </c>
    </row>
    <row r="475" spans="1:12" ht="13.5" x14ac:dyDescent="0.25">
      <c r="A475" s="3">
        <f>RSI!A475</f>
        <v>42996</v>
      </c>
      <c r="B475" s="2">
        <f>RSI!B475</f>
        <v>1.1234</v>
      </c>
      <c r="C475" s="2">
        <f>RSI!I475</f>
        <v>51.385854040507908</v>
      </c>
      <c r="D475" s="2">
        <f>MACD!E475</f>
        <v>1.0627493343975392E-3</v>
      </c>
      <c r="E475" s="2">
        <f>MACD!F475</f>
        <v>6.2916573064417045E-3</v>
      </c>
      <c r="F475" s="2">
        <f>'Moving Avg'!D475</f>
        <v>1.1007</v>
      </c>
      <c r="G475" s="2">
        <f>'Moving Avg'!F475</f>
        <v>1.106365</v>
      </c>
      <c r="H475" s="2">
        <f>'Moving Avg'!G475</f>
        <v>1.1524359999999996</v>
      </c>
      <c r="I475" s="2">
        <f>'Moving Avg'!H475</f>
        <v>1.2364990000000025</v>
      </c>
      <c r="J475" s="5" t="str">
        <f>OBV!F475</f>
        <v>BULLISH</v>
      </c>
      <c r="K475" s="5" t="str">
        <f>OBV!G475</f>
        <v>STRONG</v>
      </c>
      <c r="L475" s="5" t="str">
        <f>OBV!H475</f>
        <v>CONFIRMED BULLISH</v>
      </c>
    </row>
    <row r="476" spans="1:12" ht="13.5" x14ac:dyDescent="0.25">
      <c r="A476" s="3">
        <f>RSI!A476</f>
        <v>42997</v>
      </c>
      <c r="B476" s="2">
        <f>RSI!B476</f>
        <v>1.1234</v>
      </c>
      <c r="C476" s="2">
        <f>RSI!I476</f>
        <v>51.385854040507908</v>
      </c>
      <c r="D476" s="2">
        <f>MACD!E476</f>
        <v>-2.9648449580326197E-3</v>
      </c>
      <c r="E476" s="2">
        <f>MACD!F476</f>
        <v>4.4403568535468403E-3</v>
      </c>
      <c r="F476" s="2">
        <f>'Moving Avg'!D476</f>
        <v>1.1044800000000001</v>
      </c>
      <c r="G476" s="2">
        <f>'Moving Avg'!F476</f>
        <v>1.1058949999999999</v>
      </c>
      <c r="H476" s="2">
        <f>'Moving Avg'!G476</f>
        <v>1.1516819999999994</v>
      </c>
      <c r="I476" s="2">
        <f>'Moving Avg'!H476</f>
        <v>1.2348000000000026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</row>
    <row r="477" spans="1:12" ht="13.5" x14ac:dyDescent="0.25">
      <c r="A477" s="3">
        <f>RSI!A477</f>
        <v>42998</v>
      </c>
      <c r="B477" s="2">
        <f>RSI!B477</f>
        <v>1.1138999999999999</v>
      </c>
      <c r="C477" s="2">
        <f>RSI!I477</f>
        <v>48.803172351567206</v>
      </c>
      <c r="D477" s="2">
        <f>MACD!E477</f>
        <v>-8.5988308571387506E-3</v>
      </c>
      <c r="E477" s="2">
        <f>MACD!F477</f>
        <v>1.8325193114097221E-3</v>
      </c>
      <c r="F477" s="2">
        <f>'Moving Avg'!D477</f>
        <v>1.10826</v>
      </c>
      <c r="G477" s="2">
        <f>'Moving Avg'!F477</f>
        <v>1.1054200000000001</v>
      </c>
      <c r="H477" s="2">
        <f>'Moving Avg'!G477</f>
        <v>1.1507379999999996</v>
      </c>
      <c r="I477" s="2">
        <f>'Moving Avg'!H477</f>
        <v>1.2331950000000025</v>
      </c>
      <c r="J477" s="5" t="str">
        <f>OBV!F477</f>
        <v>BULLISH</v>
      </c>
      <c r="K477" s="5" t="str">
        <f>OBV!G477</f>
        <v>NEUTRAL</v>
      </c>
      <c r="L477" s="5" t="str">
        <f>OBV!H477</f>
        <v>CONFIRMED BULLISH</v>
      </c>
    </row>
    <row r="478" spans="1:12" ht="13.5" x14ac:dyDescent="0.25">
      <c r="A478" s="3">
        <f>RSI!A478</f>
        <v>43000</v>
      </c>
      <c r="B478" s="2">
        <f>RSI!B478</f>
        <v>1.1234</v>
      </c>
      <c r="C478" s="2">
        <f>RSI!I478</f>
        <v>51.432000539410069</v>
      </c>
      <c r="D478" s="2">
        <f>MACD!E478</f>
        <v>-1.115595564011751E-2</v>
      </c>
      <c r="E478" s="2">
        <f>MACD!F478</f>
        <v>-7.6517567889572424E-4</v>
      </c>
      <c r="F478" s="2">
        <f>'Moving Avg'!D478</f>
        <v>1.11582</v>
      </c>
      <c r="G478" s="2">
        <f>'Moving Avg'!F478</f>
        <v>1.1054200000000001</v>
      </c>
      <c r="H478" s="2">
        <f>'Moving Avg'!G478</f>
        <v>1.1492279999999995</v>
      </c>
      <c r="I478" s="2">
        <f>'Moving Avg'!H478</f>
        <v>1.2315430000000025</v>
      </c>
      <c r="J478" s="5" t="str">
        <f>OBV!F478</f>
        <v>BULLISH</v>
      </c>
      <c r="K478" s="5" t="str">
        <f>OBV!G478</f>
        <v>STRONG</v>
      </c>
      <c r="L478" s="5" t="str">
        <f>OBV!H478</f>
        <v>CONFIRMED BULLISH</v>
      </c>
    </row>
    <row r="479" spans="1:12" ht="13.5" x14ac:dyDescent="0.25">
      <c r="A479" s="3">
        <f>RSI!A479</f>
        <v>43003</v>
      </c>
      <c r="B479" s="2">
        <f>RSI!B479</f>
        <v>1.1045</v>
      </c>
      <c r="C479" s="2">
        <f>RSI!I479</f>
        <v>46.334613836241324</v>
      </c>
      <c r="D479" s="2">
        <f>MACD!E479</f>
        <v>-7.5866835397149224E-3</v>
      </c>
      <c r="E479" s="2">
        <f>MACD!F479</f>
        <v>-2.129477251059564E-3</v>
      </c>
      <c r="F479" s="2">
        <f>'Moving Avg'!D479</f>
        <v>1.1177199999999998</v>
      </c>
      <c r="G479" s="2">
        <f>'Moving Avg'!F479</f>
        <v>1.1049500000000001</v>
      </c>
      <c r="H479" s="2">
        <f>'Moving Avg'!G479</f>
        <v>1.1467739999999995</v>
      </c>
      <c r="I479" s="2">
        <f>'Moving Avg'!H479</f>
        <v>1.2298910000000023</v>
      </c>
      <c r="J479" s="5" t="str">
        <f>OBV!F479</f>
        <v>BULLISH</v>
      </c>
      <c r="K479" s="5" t="str">
        <f>OBV!G479</f>
        <v>NEUTRAL</v>
      </c>
      <c r="L479" s="5" t="str">
        <f>OBV!H479</f>
        <v>CONFIRMED BULLISH</v>
      </c>
    </row>
    <row r="480" spans="1:12" ht="13.5" x14ac:dyDescent="0.25">
      <c r="A480" s="3">
        <f>RSI!A480</f>
        <v>43004</v>
      </c>
      <c r="B480" s="2">
        <f>RSI!B480</f>
        <v>1.1045</v>
      </c>
      <c r="C480" s="2">
        <f>RSI!I480</f>
        <v>46.334613836241324</v>
      </c>
      <c r="D480" s="2">
        <f>MACD!E480</f>
        <v>-8.8576335061834044E-3</v>
      </c>
      <c r="E480" s="2">
        <f>MACD!F480</f>
        <v>-3.4751085020843322E-3</v>
      </c>
      <c r="F480" s="2">
        <f>'Moving Avg'!D480</f>
        <v>1.1139399999999999</v>
      </c>
      <c r="G480" s="2">
        <f>'Moving Avg'!F480</f>
        <v>1.1044800000000001</v>
      </c>
      <c r="H480" s="2">
        <f>'Moving Avg'!G480</f>
        <v>1.1435639999999996</v>
      </c>
      <c r="I480" s="2">
        <f>'Moving Avg'!H480</f>
        <v>1.2282390000000023</v>
      </c>
      <c r="J480" s="5" t="str">
        <f>OBV!F480</f>
        <v>BULLISH</v>
      </c>
      <c r="K480" s="5" t="str">
        <f>OBV!G480</f>
        <v>NEUTRAL</v>
      </c>
      <c r="L480" s="5" t="str">
        <f>OBV!H480</f>
        <v>BULLISH DIVERGENCE</v>
      </c>
    </row>
    <row r="481" spans="1:12" ht="13.5" x14ac:dyDescent="0.25">
      <c r="A481" s="3">
        <f>RSI!A481</f>
        <v>43005</v>
      </c>
      <c r="B481" s="2">
        <f>RSI!B481</f>
        <v>1.1138999999999999</v>
      </c>
      <c r="C481" s="2">
        <f>RSI!I481</f>
        <v>49.236631258996503</v>
      </c>
      <c r="D481" s="2">
        <f>MACD!E481</f>
        <v>-9.095470277562745E-3</v>
      </c>
      <c r="E481" s="2">
        <f>MACD!F481</f>
        <v>-4.5991808571800149E-3</v>
      </c>
      <c r="F481" s="2">
        <f>'Moving Avg'!D481</f>
        <v>1.1120399999999999</v>
      </c>
      <c r="G481" s="2">
        <f>'Moving Avg'!F481</f>
        <v>1.1044800000000001</v>
      </c>
      <c r="H481" s="2">
        <f>'Moving Avg'!G481</f>
        <v>1.1409199999999997</v>
      </c>
      <c r="I481" s="2">
        <f>'Moving Avg'!H481</f>
        <v>1.2267755000000022</v>
      </c>
      <c r="J481" s="5" t="str">
        <f>OBV!F481</f>
        <v>BULLISH</v>
      </c>
      <c r="K481" s="5" t="str">
        <f>OBV!G481</f>
        <v>NEUTRAL</v>
      </c>
      <c r="L481" s="5" t="str">
        <f>OBV!H481</f>
        <v>BULLISH DIVERGENCE</v>
      </c>
    </row>
    <row r="482" spans="1:12" ht="13.5" x14ac:dyDescent="0.25">
      <c r="A482" s="3">
        <f>RSI!A482</f>
        <v>43006</v>
      </c>
      <c r="B482" s="2">
        <f>RSI!B482</f>
        <v>1.0855999999999999</v>
      </c>
      <c r="C482" s="2">
        <f>RSI!I482</f>
        <v>41.891854380806173</v>
      </c>
      <c r="D482" s="2">
        <f>MACD!E482</f>
        <v>-8.6505222177879482E-3</v>
      </c>
      <c r="E482" s="2">
        <f>MACD!F482</f>
        <v>-5.4094491293016017E-3</v>
      </c>
      <c r="F482" s="2">
        <f>'Moving Avg'!D482</f>
        <v>1.1063800000000001</v>
      </c>
      <c r="G482" s="2">
        <f>'Moving Avg'!F482</f>
        <v>1.1035350000000004</v>
      </c>
      <c r="H482" s="2">
        <f>'Moving Avg'!G482</f>
        <v>1.1382759999999996</v>
      </c>
      <c r="I482" s="2">
        <f>'Moving Avg'!H482</f>
        <v>1.2250290000000021</v>
      </c>
      <c r="J482" s="5" t="str">
        <f>OBV!F482</f>
        <v>BULLISH</v>
      </c>
      <c r="K482" s="5" t="str">
        <f>OBV!G482</f>
        <v>NEUTRAL</v>
      </c>
      <c r="L482" s="5" t="str">
        <f>OBV!H482</f>
        <v>BULLISH DIVERGENCE</v>
      </c>
    </row>
    <row r="483" spans="1:12" ht="13.5" x14ac:dyDescent="0.25">
      <c r="A483" s="3">
        <f>RSI!A483</f>
        <v>43007</v>
      </c>
      <c r="B483" s="2">
        <f>RSI!B483</f>
        <v>1.0762</v>
      </c>
      <c r="C483" s="2">
        <f>RSI!I483</f>
        <v>39.769738418873487</v>
      </c>
      <c r="D483" s="2">
        <f>MACD!E483</f>
        <v>-8.8460697810093247E-3</v>
      </c>
      <c r="E483" s="2">
        <f>MACD!F483</f>
        <v>-6.096773259643147E-3</v>
      </c>
      <c r="F483" s="2">
        <f>'Moving Avg'!D483</f>
        <v>1.09694</v>
      </c>
      <c r="G483" s="2">
        <f>'Moving Avg'!F483</f>
        <v>1.1025950000000002</v>
      </c>
      <c r="H483" s="2">
        <f>'Moving Avg'!G483</f>
        <v>1.1356339999999998</v>
      </c>
      <c r="I483" s="2">
        <f>'Moving Avg'!H483</f>
        <v>1.2232355000000021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</row>
    <row r="484" spans="1:12" ht="13.5" x14ac:dyDescent="0.25">
      <c r="A484" s="3">
        <f>RSI!A484</f>
        <v>43010</v>
      </c>
      <c r="B484" s="2">
        <f>RSI!B484</f>
        <v>1.0667</v>
      </c>
      <c r="C484" s="2">
        <f>RSI!I484</f>
        <v>37.691645059374302</v>
      </c>
      <c r="D484" s="2">
        <f>MACD!E484</f>
        <v>-6.6414865922967969E-3</v>
      </c>
      <c r="E484" s="2">
        <f>MACD!F484</f>
        <v>-6.2057159261738777E-3</v>
      </c>
      <c r="F484" s="2">
        <f>'Moving Avg'!D484</f>
        <v>1.08938</v>
      </c>
      <c r="G484" s="2">
        <f>'Moving Avg'!F484</f>
        <v>1.10118</v>
      </c>
      <c r="H484" s="2">
        <f>'Moving Avg'!G484</f>
        <v>1.1329899999999997</v>
      </c>
      <c r="I484" s="2">
        <f>'Moving Avg'!H484</f>
        <v>1.2211115000000021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</row>
    <row r="485" spans="1:12" ht="13.5" x14ac:dyDescent="0.25">
      <c r="A485" s="3">
        <f>RSI!A485</f>
        <v>43011</v>
      </c>
      <c r="B485" s="2">
        <f>RSI!B485</f>
        <v>1.0762</v>
      </c>
      <c r="C485" s="2">
        <f>RSI!I485</f>
        <v>41.011103787536435</v>
      </c>
      <c r="D485" s="2">
        <f>MACD!E485</f>
        <v>-8.5052840635624349E-4</v>
      </c>
      <c r="E485" s="2">
        <f>MACD!F485</f>
        <v>-5.134678422210351E-3</v>
      </c>
      <c r="F485" s="2">
        <f>'Moving Avg'!D485</f>
        <v>1.08372</v>
      </c>
      <c r="G485" s="2">
        <f>'Moving Avg'!F485</f>
        <v>1.0988200000000001</v>
      </c>
      <c r="H485" s="2">
        <f>'Moving Avg'!G485</f>
        <v>1.1309139999999998</v>
      </c>
      <c r="I485" s="2">
        <f>'Moving Avg'!H485</f>
        <v>1.2190350000000021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</row>
    <row r="486" spans="1:12" ht="13.5" x14ac:dyDescent="0.25">
      <c r="A486" s="3">
        <f>RSI!A486</f>
        <v>43012</v>
      </c>
      <c r="B486" s="2">
        <f>RSI!B486</f>
        <v>1.0667</v>
      </c>
      <c r="C486" s="2">
        <f>RSI!I486</f>
        <v>38.785852732558659</v>
      </c>
      <c r="D486" s="2">
        <f>MACD!E486</f>
        <v>4.9378351684559174E-3</v>
      </c>
      <c r="E486" s="2">
        <f>MACD!F486</f>
        <v>-3.1201757040770972E-3</v>
      </c>
      <c r="F486" s="2">
        <f>'Moving Avg'!D486</f>
        <v>1.0742800000000001</v>
      </c>
      <c r="G486" s="2">
        <f>'Moving Avg'!F486</f>
        <v>1.097405</v>
      </c>
      <c r="H486" s="2">
        <f>'Moving Avg'!G486</f>
        <v>1.1290259999999996</v>
      </c>
      <c r="I486" s="2">
        <f>'Moving Avg'!H486</f>
        <v>1.217288500000002</v>
      </c>
      <c r="J486" s="5" t="str">
        <f>OBV!F486</f>
        <v>BEARISH</v>
      </c>
      <c r="K486" s="5" t="str">
        <f>OBV!G486</f>
        <v>NEUTRAL</v>
      </c>
      <c r="L486" s="5" t="str">
        <f>OBV!H486</f>
        <v>CONFIRMED BEARISH</v>
      </c>
    </row>
    <row r="487" spans="1:12" ht="13.5" x14ac:dyDescent="0.25">
      <c r="A487" s="3">
        <f>RSI!A487</f>
        <v>43013</v>
      </c>
      <c r="B487" s="2">
        <f>RSI!B487</f>
        <v>1.0572999999999999</v>
      </c>
      <c r="C487" s="2">
        <f>RSI!I487</f>
        <v>36.665887720980685</v>
      </c>
      <c r="D487" s="2">
        <f>MACD!E487</f>
        <v>9.2975179103349515E-3</v>
      </c>
      <c r="E487" s="2">
        <f>MACD!F487</f>
        <v>-6.3663698119468745E-4</v>
      </c>
      <c r="F487" s="2">
        <f>'Moving Avg'!D487</f>
        <v>1.0686199999999999</v>
      </c>
      <c r="G487" s="2">
        <f>'Moving Avg'!F487</f>
        <v>1.09646</v>
      </c>
      <c r="H487" s="2">
        <f>'Moving Avg'!G487</f>
        <v>1.1263839999999996</v>
      </c>
      <c r="I487" s="2">
        <f>'Moving Avg'!H487</f>
        <v>1.2154005000000019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1.0667</v>
      </c>
      <c r="C488" s="2">
        <f>RSI!I488</f>
        <v>40.18666115343283</v>
      </c>
      <c r="D488" s="2">
        <f>MACD!E488</f>
        <v>1.4017525552429966E-2</v>
      </c>
      <c r="E488" s="2">
        <f>MACD!F488</f>
        <v>2.2941955255302432E-3</v>
      </c>
      <c r="F488" s="2">
        <f>'Moving Avg'!D488</f>
        <v>1.0667199999999999</v>
      </c>
      <c r="G488" s="2">
        <f>'Moving Avg'!F488</f>
        <v>1.095045</v>
      </c>
      <c r="H488" s="2">
        <f>'Moving Avg'!G488</f>
        <v>1.1239299999999997</v>
      </c>
      <c r="I488" s="2">
        <f>'Moving Avg'!H488</f>
        <v>1.213654000000002</v>
      </c>
      <c r="J488" s="5" t="str">
        <f>OBV!F488</f>
        <v>BEARISH</v>
      </c>
      <c r="K488" s="5" t="str">
        <f>OBV!G488</f>
        <v>NEUTRAL</v>
      </c>
      <c r="L488" s="5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1.0384</v>
      </c>
      <c r="C489" s="2">
        <f>RSI!I489</f>
        <v>34.049657236584466</v>
      </c>
      <c r="D489" s="2">
        <f>MACD!E489</f>
        <v>1.7390551191650339E-2</v>
      </c>
      <c r="E489" s="2">
        <f>MACD!F489</f>
        <v>5.3134666587542623E-3</v>
      </c>
      <c r="F489" s="2">
        <f>'Moving Avg'!D489</f>
        <v>1.0610599999999999</v>
      </c>
      <c r="G489" s="2">
        <f>'Moving Avg'!F489</f>
        <v>1.0907950000000002</v>
      </c>
      <c r="H489" s="2">
        <f>'Moving Avg'!G489</f>
        <v>1.1207199999999995</v>
      </c>
      <c r="I489" s="2">
        <f>'Moving Avg'!H489</f>
        <v>1.2118605000000018</v>
      </c>
      <c r="J489" s="5" t="str">
        <f>OBV!F489</f>
        <v>BEARISH</v>
      </c>
      <c r="K489" s="5" t="str">
        <f>OBV!G489</f>
        <v>WEAK</v>
      </c>
      <c r="L489" s="5" t="str">
        <f>OBV!H489</f>
        <v>CONFIRMED BEARISH</v>
      </c>
    </row>
    <row r="490" spans="1:12" ht="13.5" x14ac:dyDescent="0.25">
      <c r="A490" s="3">
        <f>RSI!A490</f>
        <v>43018</v>
      </c>
      <c r="B490" s="2">
        <f>RSI!B490</f>
        <v>1.0005999999999999</v>
      </c>
      <c r="C490" s="2">
        <f>RSI!I490</f>
        <v>27.91717855180066</v>
      </c>
      <c r="D490" s="2">
        <f>MACD!E490</f>
        <v>2.3388328530736135E-2</v>
      </c>
      <c r="E490" s="2">
        <f>MACD!F490</f>
        <v>8.9284390331506383E-3</v>
      </c>
      <c r="F490" s="2">
        <f>'Moving Avg'!D490</f>
        <v>1.0459399999999999</v>
      </c>
      <c r="G490" s="2">
        <f>'Moving Avg'!F490</f>
        <v>1.0860749999999999</v>
      </c>
      <c r="H490" s="2">
        <f>'Moving Avg'!G490</f>
        <v>1.1165659999999997</v>
      </c>
      <c r="I490" s="2">
        <f>'Moving Avg'!H490</f>
        <v>1.2099725000000017</v>
      </c>
      <c r="J490" s="5" t="str">
        <f>OBV!F490</f>
        <v>BEARISH</v>
      </c>
      <c r="K490" s="5" t="str">
        <f>OBV!G490</f>
        <v>WEAK</v>
      </c>
      <c r="L490" s="5" t="str">
        <f>OBV!H490</f>
        <v>CONFIRMED BEARISH</v>
      </c>
    </row>
    <row r="491" spans="1:12" ht="13.5" x14ac:dyDescent="0.25">
      <c r="A491" s="3">
        <f>RSI!A491</f>
        <v>43019</v>
      </c>
      <c r="B491" s="2">
        <f>RSI!B491</f>
        <v>1.0005999999999999</v>
      </c>
      <c r="C491" s="2">
        <f>RSI!I491</f>
        <v>27.917178551800674</v>
      </c>
      <c r="D491" s="2">
        <f>MACD!E491</f>
        <v>3.0451107602319061E-2</v>
      </c>
      <c r="E491" s="2">
        <f>MACD!F491</f>
        <v>1.3232972746984324E-2</v>
      </c>
      <c r="F491" s="2">
        <f>'Moving Avg'!D491</f>
        <v>1.0327200000000001</v>
      </c>
      <c r="G491" s="2">
        <f>'Moving Avg'!F491</f>
        <v>1.0808800000000001</v>
      </c>
      <c r="H491" s="2">
        <f>'Moving Avg'!G491</f>
        <v>1.1125999999999998</v>
      </c>
      <c r="I491" s="2">
        <f>'Moving Avg'!H491</f>
        <v>1.2079900000000017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0.98180000000000001</v>
      </c>
      <c r="C492" s="2">
        <f>RSI!I492</f>
        <v>25.289901584888554</v>
      </c>
      <c r="D492" s="2">
        <f>MACD!E492</f>
        <v>3.3967517329601238E-2</v>
      </c>
      <c r="E492" s="2">
        <f>MACD!F492</f>
        <v>1.7379881663507707E-2</v>
      </c>
      <c r="F492" s="2">
        <f>'Moving Avg'!D492</f>
        <v>1.01762</v>
      </c>
      <c r="G492" s="2">
        <f>'Moving Avg'!F492</f>
        <v>1.0752200000000001</v>
      </c>
      <c r="H492" s="2">
        <f>'Moving Avg'!G492</f>
        <v>1.1080699999999997</v>
      </c>
      <c r="I492" s="2">
        <f>'Moving Avg'!H492</f>
        <v>1.2059605000000015</v>
      </c>
      <c r="J492" s="5" t="str">
        <f>OBV!F492</f>
        <v>BEARISH</v>
      </c>
      <c r="K492" s="5" t="str">
        <f>OBV!G492</f>
        <v>WEAK</v>
      </c>
      <c r="L492" s="5" t="str">
        <f>OBV!H492</f>
        <v>CONFIRMED BEARISH</v>
      </c>
    </row>
    <row r="493" spans="1:12" ht="13.5" x14ac:dyDescent="0.25">
      <c r="A493" s="3">
        <f>RSI!A493</f>
        <v>43021</v>
      </c>
      <c r="B493" s="2">
        <f>RSI!B493</f>
        <v>0.97230000000000005</v>
      </c>
      <c r="C493" s="2">
        <f>RSI!I493</f>
        <v>24.05781574062236</v>
      </c>
      <c r="D493" s="2">
        <f>MACD!E493</f>
        <v>3.6775900821579111E-2</v>
      </c>
      <c r="E493" s="2">
        <f>MACD!F493</f>
        <v>2.1259085495121989E-2</v>
      </c>
      <c r="F493" s="2">
        <f>'Moving Avg'!D493</f>
        <v>0.99873999999999996</v>
      </c>
      <c r="G493" s="2">
        <f>'Moving Avg'!F493</f>
        <v>1.0695549999999998</v>
      </c>
      <c r="H493" s="2">
        <f>'Moving Avg'!G493</f>
        <v>1.1031599999999997</v>
      </c>
      <c r="I493" s="2">
        <f>'Moving Avg'!H493</f>
        <v>1.2039310000000014</v>
      </c>
      <c r="J493" s="5" t="str">
        <f>OBV!F493</f>
        <v>BEARISH</v>
      </c>
      <c r="K493" s="5" t="str">
        <f>OBV!G493</f>
        <v>WEAK</v>
      </c>
      <c r="L493" s="5" t="str">
        <f>OBV!H493</f>
        <v>CONFIRMED BEARISH</v>
      </c>
    </row>
    <row r="494" spans="1:12" ht="13.5" x14ac:dyDescent="0.25">
      <c r="A494" s="3">
        <f>RSI!A494</f>
        <v>43024</v>
      </c>
      <c r="B494" s="2">
        <f>RSI!B494</f>
        <v>0.98180000000000001</v>
      </c>
      <c r="C494" s="2">
        <f>RSI!I494</f>
        <v>27.843579361613223</v>
      </c>
      <c r="D494" s="2">
        <f>MACD!E494</f>
        <v>3.7575906112198965E-2</v>
      </c>
      <c r="E494" s="2">
        <f>MACD!F494</f>
        <v>2.4522449618537383E-2</v>
      </c>
      <c r="F494" s="2">
        <f>'Moving Avg'!D494</f>
        <v>0.98741999999999996</v>
      </c>
      <c r="G494" s="2">
        <f>'Moving Avg'!F494</f>
        <v>1.0638949999999998</v>
      </c>
      <c r="H494" s="2">
        <f>'Moving Avg'!G494</f>
        <v>1.0986299999999996</v>
      </c>
      <c r="I494" s="2">
        <f>'Moving Avg'!H494</f>
        <v>1.2019015000000011</v>
      </c>
      <c r="J494" s="5" t="str">
        <f>OBV!F494</f>
        <v>BEARISH</v>
      </c>
      <c r="K494" s="5" t="str">
        <f>OBV!G494</f>
        <v>NEUTRAL</v>
      </c>
      <c r="L494" s="5" t="str">
        <f>OBV!H494</f>
        <v>CONFIRMED BEARISH</v>
      </c>
    </row>
    <row r="495" spans="1:12" ht="13.5" x14ac:dyDescent="0.25">
      <c r="A495" s="3">
        <f>RSI!A495</f>
        <v>43025</v>
      </c>
      <c r="B495" s="2">
        <f>RSI!B495</f>
        <v>1.0384</v>
      </c>
      <c r="C495" s="2">
        <f>RSI!I495</f>
        <v>45.329880151120399</v>
      </c>
      <c r="D495" s="2">
        <f>MACD!E495</f>
        <v>3.6010942666249157E-2</v>
      </c>
      <c r="E495" s="2">
        <f>MACD!F495</f>
        <v>2.6820148228079738E-2</v>
      </c>
      <c r="F495" s="2">
        <f>'Moving Avg'!D495</f>
        <v>0.99497999999999998</v>
      </c>
      <c r="G495" s="2">
        <f>'Moving Avg'!F495</f>
        <v>1.0596449999999997</v>
      </c>
      <c r="H495" s="2">
        <f>'Moving Avg'!G495</f>
        <v>1.0956099999999998</v>
      </c>
      <c r="I495" s="2">
        <f>'Moving Avg'!H495</f>
        <v>1.2002495000000011</v>
      </c>
      <c r="J495" s="5" t="str">
        <f>OBV!F495</f>
        <v>BEARISH</v>
      </c>
      <c r="K495" s="5" t="str">
        <f>OBV!G495</f>
        <v>NEUTRAL</v>
      </c>
      <c r="L495" s="5" t="str">
        <f>OBV!H495</f>
        <v>BEARISH DIVERGENCE</v>
      </c>
    </row>
    <row r="496" spans="1:12" ht="13.5" x14ac:dyDescent="0.25">
      <c r="A496" s="3">
        <f>RSI!A496</f>
        <v>43026</v>
      </c>
      <c r="B496" s="2">
        <f>RSI!B496</f>
        <v>1.0667</v>
      </c>
      <c r="C496" s="2">
        <f>RSI!I496</f>
        <v>51.640338479176656</v>
      </c>
      <c r="D496" s="2">
        <f>MACD!E496</f>
        <v>3.124738506425162E-2</v>
      </c>
      <c r="E496" s="2">
        <f>MACD!F496</f>
        <v>2.7705595595314117E-2</v>
      </c>
      <c r="F496" s="2">
        <f>'Moving Avg'!D496</f>
        <v>1.0082</v>
      </c>
      <c r="G496" s="2">
        <f>'Moving Avg'!F496</f>
        <v>1.05681</v>
      </c>
      <c r="H496" s="2">
        <f>'Moving Avg'!G496</f>
        <v>1.0933439999999996</v>
      </c>
      <c r="I496" s="2">
        <f>'Moving Avg'!H496</f>
        <v>1.1985975000000011</v>
      </c>
      <c r="J496" s="5" t="str">
        <f>OBV!F496</f>
        <v>BULLISH</v>
      </c>
      <c r="K496" s="5" t="str">
        <f>OBV!G496</f>
        <v>STRONG</v>
      </c>
      <c r="L496" s="5" t="str">
        <f>OBV!H496</f>
        <v>CONFIRMED BULLISH</v>
      </c>
    </row>
    <row r="497" spans="1:12" ht="13.5" x14ac:dyDescent="0.25">
      <c r="A497" s="3">
        <f>RSI!A497</f>
        <v>43027</v>
      </c>
      <c r="B497" s="2">
        <f>RSI!B497</f>
        <v>1.0384</v>
      </c>
      <c r="C497" s="2">
        <f>RSI!I497</f>
        <v>45.930816765941046</v>
      </c>
      <c r="D497" s="2">
        <f>MACD!E497</f>
        <v>2.7809299933749143E-2</v>
      </c>
      <c r="E497" s="2">
        <f>MACD!F497</f>
        <v>2.7726336463001124E-2</v>
      </c>
      <c r="F497" s="2">
        <f>'Moving Avg'!D497</f>
        <v>1.01952</v>
      </c>
      <c r="G497" s="2">
        <f>'Moving Avg'!F497</f>
        <v>1.0530349999999999</v>
      </c>
      <c r="H497" s="2">
        <f>'Moving Avg'!G497</f>
        <v>1.0906999999999996</v>
      </c>
      <c r="I497" s="2">
        <f>'Moving Avg'!H497</f>
        <v>1.196992500000001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</row>
    <row r="498" spans="1:12" ht="13.5" x14ac:dyDescent="0.25">
      <c r="A498" s="3">
        <f>RSI!A498</f>
        <v>43028</v>
      </c>
      <c r="B498" s="2">
        <f>RSI!B498</f>
        <v>1.0384</v>
      </c>
      <c r="C498" s="2">
        <f>RSI!I498</f>
        <v>45.930816765941053</v>
      </c>
      <c r="D498" s="2">
        <f>MACD!E498</f>
        <v>2.6460266855050651E-2</v>
      </c>
      <c r="E498" s="2">
        <f>MACD!F498</f>
        <v>2.747312254141103E-2</v>
      </c>
      <c r="F498" s="2">
        <f>'Moving Avg'!D498</f>
        <v>1.03274</v>
      </c>
      <c r="G498" s="2">
        <f>'Moving Avg'!F498</f>
        <v>1.0487850000000001</v>
      </c>
      <c r="H498" s="2">
        <f>'Moving Avg'!G498</f>
        <v>1.0880559999999997</v>
      </c>
      <c r="I498" s="2">
        <f>'Moving Avg'!H498</f>
        <v>1.1953875000000009</v>
      </c>
      <c r="J498" s="5" t="str">
        <f>OBV!F498</f>
        <v>BULLISH</v>
      </c>
      <c r="K498" s="5" t="str">
        <f>OBV!G498</f>
        <v>STRONG</v>
      </c>
      <c r="L498" s="5" t="str">
        <f>OBV!H498</f>
        <v>CONFIRMED BULLISH</v>
      </c>
    </row>
    <row r="499" spans="1:12" ht="13.5" x14ac:dyDescent="0.25">
      <c r="A499" s="3">
        <f>RSI!A499</f>
        <v>43031</v>
      </c>
      <c r="B499" s="2">
        <f>RSI!B499</f>
        <v>1.0101</v>
      </c>
      <c r="C499" s="2">
        <f>RSI!I499</f>
        <v>40.710610851797611</v>
      </c>
      <c r="D499" s="2">
        <f>MACD!E499</f>
        <v>2.3166747869118431E-2</v>
      </c>
      <c r="E499" s="2">
        <f>MACD!F499</f>
        <v>2.661184760695251E-2</v>
      </c>
      <c r="F499" s="2">
        <f>'Moving Avg'!D499</f>
        <v>1.0384</v>
      </c>
      <c r="G499" s="2">
        <f>'Moving Avg'!F499</f>
        <v>1.044065</v>
      </c>
      <c r="H499" s="2">
        <f>'Moving Avg'!G499</f>
        <v>1.0854139999999999</v>
      </c>
      <c r="I499" s="2">
        <f>'Moving Avg'!H499</f>
        <v>1.1936410000000008</v>
      </c>
      <c r="J499" s="5" t="str">
        <f>OBV!F499</f>
        <v>BULLISH</v>
      </c>
      <c r="K499" s="5" t="str">
        <f>OBV!G499</f>
        <v>NEUTRAL</v>
      </c>
      <c r="L499" s="5" t="str">
        <f>OBV!H499</f>
        <v>CONFIRMED BULLISH</v>
      </c>
    </row>
    <row r="500" spans="1:12" ht="13.5" x14ac:dyDescent="0.25">
      <c r="A500" s="3">
        <f>RSI!A500</f>
        <v>43032</v>
      </c>
      <c r="B500" s="2">
        <f>RSI!B500</f>
        <v>1.0101</v>
      </c>
      <c r="C500" s="2">
        <f>RSI!I500</f>
        <v>40.710610851797604</v>
      </c>
      <c r="D500" s="2">
        <f>MACD!E500</f>
        <v>1.4829469485620361E-2</v>
      </c>
      <c r="E500" s="2">
        <f>MACD!F500</f>
        <v>2.4255371982686083E-2</v>
      </c>
      <c r="F500" s="2">
        <f>'Moving Avg'!D500</f>
        <v>1.03274</v>
      </c>
      <c r="G500" s="2">
        <f>'Moving Avg'!F500</f>
        <v>1.039345</v>
      </c>
      <c r="H500" s="2">
        <f>'Moving Avg'!G500</f>
        <v>1.0823939999999999</v>
      </c>
      <c r="I500" s="2">
        <f>'Moving Avg'!H500</f>
        <v>1.192083500000001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1.0101</v>
      </c>
      <c r="C501" s="2">
        <f>RSI!I501</f>
        <v>40.710610851797604</v>
      </c>
      <c r="D501" s="2">
        <f>MACD!E501</f>
        <v>8.0201548605363104E-3</v>
      </c>
      <c r="E501" s="2">
        <f>MACD!F501</f>
        <v>2.1008328558256129E-2</v>
      </c>
      <c r="F501" s="2">
        <f>'Moving Avg'!D501</f>
        <v>1.0214199999999998</v>
      </c>
      <c r="G501" s="2">
        <f>'Moving Avg'!F501</f>
        <v>1.0341550000000002</v>
      </c>
      <c r="H501" s="2">
        <f>'Moving Avg'!G501</f>
        <v>1.080128</v>
      </c>
      <c r="I501" s="2">
        <f>'Moving Avg'!H501</f>
        <v>1.1905260000000009</v>
      </c>
      <c r="J501" s="5" t="str">
        <f>OBV!F501</f>
        <v>BEARISH</v>
      </c>
      <c r="K501" s="5" t="str">
        <f>OBV!G501</f>
        <v>WEAK</v>
      </c>
      <c r="L501" s="5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1.0195000000000001</v>
      </c>
      <c r="C502" s="2">
        <f>RSI!I502</f>
        <v>43.380216653154079</v>
      </c>
      <c r="D502" s="2">
        <f>MACD!E502</f>
        <v>-1.1030421233391152E-3</v>
      </c>
      <c r="E502" s="2">
        <f>MACD!F502</f>
        <v>1.6586054421937082E-2</v>
      </c>
      <c r="F502" s="2">
        <f>'Moving Avg'!D502</f>
        <v>1.0176399999999999</v>
      </c>
      <c r="G502" s="2">
        <f>'Moving Avg'!F502</f>
        <v>1.0308500000000003</v>
      </c>
      <c r="H502" s="2">
        <f>'Moving Avg'!G502</f>
        <v>1.0780500000000002</v>
      </c>
      <c r="I502" s="2">
        <f>'Moving Avg'!H502</f>
        <v>1.1890155000000009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</row>
    <row r="503" spans="1:12" ht="13.5" x14ac:dyDescent="0.25">
      <c r="A503" s="3">
        <f>RSI!A503</f>
        <v>43035</v>
      </c>
      <c r="B503" s="2">
        <f>RSI!B503</f>
        <v>1.0195000000000001</v>
      </c>
      <c r="C503" s="2">
        <f>RSI!I503</f>
        <v>43.380216653154079</v>
      </c>
      <c r="D503" s="2">
        <f>MACD!E503</f>
        <v>-1.0129443838645003E-2</v>
      </c>
      <c r="E503" s="2">
        <f>MACD!F503</f>
        <v>1.1242954769820667E-2</v>
      </c>
      <c r="F503" s="2">
        <f>'Moving Avg'!D503</f>
        <v>1.01386</v>
      </c>
      <c r="G503" s="2">
        <f>'Moving Avg'!F503</f>
        <v>1.0280150000000003</v>
      </c>
      <c r="H503" s="2">
        <f>'Moving Avg'!G503</f>
        <v>1.075596</v>
      </c>
      <c r="I503" s="2">
        <f>'Moving Avg'!H503</f>
        <v>1.1876465000000009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</row>
    <row r="504" spans="1:12" ht="13.5" x14ac:dyDescent="0.25">
      <c r="A504" s="3">
        <f>RSI!A504</f>
        <v>43038</v>
      </c>
      <c r="B504" s="2">
        <f>RSI!B504</f>
        <v>1.0572999999999999</v>
      </c>
      <c r="C504" s="2">
        <f>RSI!I504</f>
        <v>53.20649479415556</v>
      </c>
      <c r="D504" s="2">
        <f>MACD!E504</f>
        <v>-1.896232901344419E-2</v>
      </c>
      <c r="E504" s="2">
        <f>MACD!F504</f>
        <v>5.2018980131676952E-3</v>
      </c>
      <c r="F504" s="2">
        <f>'Moving Avg'!D504</f>
        <v>1.0232999999999999</v>
      </c>
      <c r="G504" s="2">
        <f>'Moving Avg'!F504</f>
        <v>1.0275450000000002</v>
      </c>
      <c r="H504" s="2">
        <f>'Moving Avg'!G504</f>
        <v>1.074274</v>
      </c>
      <c r="I504" s="2">
        <f>'Moving Avg'!H504</f>
        <v>1.1864195000000008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1.1045</v>
      </c>
      <c r="C505" s="2">
        <f>RSI!I505</f>
        <v>62.060624998414326</v>
      </c>
      <c r="D505" s="2">
        <f>MACD!E505</f>
        <v>-2.1315588577592415E-2</v>
      </c>
      <c r="E505" s="2">
        <f>MACD!F505</f>
        <v>-1.0159930498432682E-4</v>
      </c>
      <c r="F505" s="2">
        <f>'Moving Avg'!D505</f>
        <v>1.0421799999999999</v>
      </c>
      <c r="G505" s="2">
        <f>'Moving Avg'!F505</f>
        <v>1.0289600000000001</v>
      </c>
      <c r="H505" s="2">
        <f>'Moving Avg'!G505</f>
        <v>1.0738960000000002</v>
      </c>
      <c r="I505" s="2">
        <f>'Moving Avg'!H505</f>
        <v>1.1855230000000008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1.1611</v>
      </c>
      <c r="C506" s="2">
        <f>RSI!I506</f>
        <v>69.510786165526525</v>
      </c>
      <c r="D506" s="2">
        <f>MACD!E506</f>
        <v>-2.350842056001512E-2</v>
      </c>
      <c r="E506" s="2">
        <f>MACD!F506</f>
        <v>-4.7829635559904857E-3</v>
      </c>
      <c r="F506" s="2">
        <f>'Moving Avg'!D506</f>
        <v>1.0723800000000001</v>
      </c>
      <c r="G506" s="2">
        <f>'Moving Avg'!F506</f>
        <v>1.0336799999999999</v>
      </c>
      <c r="H506" s="2">
        <f>'Moving Avg'!G506</f>
        <v>1.074462</v>
      </c>
      <c r="I506" s="2">
        <f>'Moving Avg'!H506</f>
        <v>1.1849095000000007</v>
      </c>
      <c r="J506" s="5" t="str">
        <f>OBV!F506</f>
        <v>BULLISH</v>
      </c>
      <c r="K506" s="5" t="str">
        <f>OBV!G506</f>
        <v>STRONG</v>
      </c>
      <c r="L506" s="5" t="str">
        <f>OBV!H506</f>
        <v>CONFIRMED BULLISH</v>
      </c>
    </row>
    <row r="507" spans="1:12" ht="13.5" x14ac:dyDescent="0.25">
      <c r="A507" s="3">
        <f>RSI!A507</f>
        <v>43041</v>
      </c>
      <c r="B507" s="2">
        <f>RSI!B507</f>
        <v>1.1516999999999999</v>
      </c>
      <c r="C507" s="2">
        <f>RSI!I507</f>
        <v>67.152304405086085</v>
      </c>
      <c r="D507" s="2">
        <f>MACD!E507</f>
        <v>-2.9691882420203486E-2</v>
      </c>
      <c r="E507" s="2">
        <f>MACD!F507</f>
        <v>-9.7647473288330865E-3</v>
      </c>
      <c r="F507" s="2">
        <f>'Moving Avg'!D507</f>
        <v>1.0988200000000001</v>
      </c>
      <c r="G507" s="2">
        <f>'Moving Avg'!F507</f>
        <v>1.0384</v>
      </c>
      <c r="H507" s="2">
        <f>'Moving Avg'!G507</f>
        <v>1.0750280000000001</v>
      </c>
      <c r="I507" s="2">
        <f>'Moving Avg'!H507</f>
        <v>1.1840600000000008</v>
      </c>
      <c r="J507" s="5" t="str">
        <f>OBV!F507</f>
        <v>BULLISH</v>
      </c>
      <c r="K507" s="5" t="str">
        <f>OBV!G507</f>
        <v>STRONG</v>
      </c>
      <c r="L507" s="5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1.1234</v>
      </c>
      <c r="C508" s="2">
        <f>RSI!I508</f>
        <v>60.497144939192829</v>
      </c>
      <c r="D508" s="2">
        <f>MACD!E508</f>
        <v>-3.3392977810149604E-2</v>
      </c>
      <c r="E508" s="2">
        <f>MACD!F508</f>
        <v>-1.4490393425096391E-2</v>
      </c>
      <c r="F508" s="2">
        <f>'Moving Avg'!D508</f>
        <v>1.1195999999999999</v>
      </c>
      <c r="G508" s="2">
        <f>'Moving Avg'!F508</f>
        <v>1.0412350000000001</v>
      </c>
      <c r="H508" s="2">
        <f>'Moving Avg'!G508</f>
        <v>1.0750280000000003</v>
      </c>
      <c r="I508" s="2">
        <f>'Moving Avg'!H508</f>
        <v>1.1831635000000009</v>
      </c>
      <c r="J508" s="5" t="str">
        <f>OBV!F508</f>
        <v>BULLISH</v>
      </c>
      <c r="K508" s="5" t="str">
        <f>OBV!G508</f>
        <v>STRONG</v>
      </c>
      <c r="L508" s="5" t="str">
        <f>OBV!H508</f>
        <v>CONFIRMED BULLISH</v>
      </c>
    </row>
    <row r="509" spans="1:12" ht="13.5" x14ac:dyDescent="0.25">
      <c r="A509" s="3">
        <f>RSI!A509</f>
        <v>43045</v>
      </c>
      <c r="B509" s="2">
        <f>RSI!B509</f>
        <v>1.1234</v>
      </c>
      <c r="C509" s="2">
        <f>RSI!I509</f>
        <v>60.497144939192829</v>
      </c>
      <c r="D509" s="2">
        <f>MACD!E509</f>
        <v>-4.1234656787342061E-2</v>
      </c>
      <c r="E509" s="2">
        <f>MACD!F509</f>
        <v>-1.9839246097545525E-2</v>
      </c>
      <c r="F509" s="2">
        <f>'Moving Avg'!D509</f>
        <v>1.1328200000000002</v>
      </c>
      <c r="G509" s="2">
        <f>'Moving Avg'!F509</f>
        <v>1.045485</v>
      </c>
      <c r="H509" s="2">
        <f>'Moving Avg'!G509</f>
        <v>1.0752180000000002</v>
      </c>
      <c r="I509" s="2">
        <f>'Moving Avg'!H509</f>
        <v>1.1822195000000009</v>
      </c>
      <c r="J509" s="5" t="str">
        <f>OBV!F509</f>
        <v>BULLISH</v>
      </c>
      <c r="K509" s="5" t="str">
        <f>OBV!G509</f>
        <v>NEUTRAL</v>
      </c>
      <c r="L509" s="5" t="str">
        <f>OBV!H509</f>
        <v>CONFIRMED BULLISH</v>
      </c>
    </row>
    <row r="510" spans="1:12" ht="13.5" x14ac:dyDescent="0.25">
      <c r="A510" s="3">
        <f>RSI!A510</f>
        <v>43046</v>
      </c>
      <c r="B510" s="2">
        <f>RSI!B510</f>
        <v>1.1045</v>
      </c>
      <c r="C510" s="2">
        <f>RSI!I510</f>
        <v>56.184360765948021</v>
      </c>
      <c r="D510" s="2">
        <f>MACD!E510</f>
        <v>-4.6799679840272557E-2</v>
      </c>
      <c r="E510" s="2">
        <f>MACD!F510</f>
        <v>-2.5231332846090932E-2</v>
      </c>
      <c r="F510" s="2">
        <f>'Moving Avg'!D510</f>
        <v>1.1328200000000002</v>
      </c>
      <c r="G510" s="2">
        <f>'Moving Avg'!F510</f>
        <v>1.0506800000000003</v>
      </c>
      <c r="H510" s="2">
        <f>'Moving Avg'!G510</f>
        <v>1.0750300000000002</v>
      </c>
      <c r="I510" s="2">
        <f>'Moving Avg'!H510</f>
        <v>1.1811810000000009</v>
      </c>
      <c r="J510" s="5" t="str">
        <f>OBV!F510</f>
        <v>BEARISH</v>
      </c>
      <c r="K510" s="5" t="str">
        <f>OBV!G510</f>
        <v>NEUTRAL</v>
      </c>
      <c r="L510" s="5" t="str">
        <f>OBV!H510</f>
        <v>NEUTRAL</v>
      </c>
    </row>
    <row r="511" spans="1:12" ht="13.5" x14ac:dyDescent="0.25">
      <c r="A511" s="3">
        <f>RSI!A511</f>
        <v>43047</v>
      </c>
      <c r="B511" s="2">
        <f>RSI!B511</f>
        <v>1.1234</v>
      </c>
      <c r="C511" s="2">
        <f>RSI!I511</f>
        <v>59.308372051570544</v>
      </c>
      <c r="D511" s="2">
        <f>MACD!E511</f>
        <v>-5.3102194427722127E-2</v>
      </c>
      <c r="E511" s="2">
        <f>MACD!F511</f>
        <v>-3.0805505162417174E-2</v>
      </c>
      <c r="F511" s="2">
        <f>'Moving Avg'!D511</f>
        <v>1.1252800000000001</v>
      </c>
      <c r="G511" s="2">
        <f>'Moving Avg'!F511</f>
        <v>1.0568200000000001</v>
      </c>
      <c r="H511" s="2">
        <f>'Moving Avg'!G511</f>
        <v>1.0752200000000001</v>
      </c>
      <c r="I511" s="2">
        <f>'Moving Avg'!H511</f>
        <v>1.1802370000000009</v>
      </c>
      <c r="J511" s="5" t="str">
        <f>OBV!F511</f>
        <v>BEARISH</v>
      </c>
      <c r="K511" s="5" t="str">
        <f>OBV!G511</f>
        <v>NEUTRAL</v>
      </c>
      <c r="L511" s="5" t="str">
        <f>OBV!H511</f>
        <v>CONFIRMED BEARISH</v>
      </c>
    </row>
    <row r="512" spans="1:12" ht="13.5" x14ac:dyDescent="0.25">
      <c r="A512" s="3">
        <f>RSI!A512</f>
        <v>43048</v>
      </c>
      <c r="B512" s="2">
        <f>RSI!B512</f>
        <v>1.1045</v>
      </c>
      <c r="C512" s="2">
        <f>RSI!I512</f>
        <v>55.079196422326625</v>
      </c>
      <c r="D512" s="2">
        <f>MACD!E512</f>
        <v>-5.5879923014154453E-2</v>
      </c>
      <c r="E512" s="2">
        <f>MACD!F512</f>
        <v>-3.5820388732764628E-2</v>
      </c>
      <c r="F512" s="2">
        <f>'Moving Avg'!D512</f>
        <v>1.1158399999999999</v>
      </c>
      <c r="G512" s="2">
        <f>'Moving Avg'!F512</f>
        <v>1.0629550000000001</v>
      </c>
      <c r="H512" s="2">
        <f>'Moving Avg'!G512</f>
        <v>1.0752200000000001</v>
      </c>
      <c r="I512" s="2">
        <f>'Moving Avg'!H512</f>
        <v>1.179293000000001</v>
      </c>
      <c r="J512" s="5" t="str">
        <f>OBV!F512</f>
        <v>BEARISH</v>
      </c>
      <c r="K512" s="5" t="str">
        <f>OBV!G512</f>
        <v>NEUTRAL</v>
      </c>
      <c r="L512" s="5" t="str">
        <f>OBV!H512</f>
        <v>CONFIRMED BEARISH</v>
      </c>
    </row>
    <row r="513" spans="1:12" ht="13.5" x14ac:dyDescent="0.25">
      <c r="A513" s="3">
        <f>RSI!A513</f>
        <v>43049</v>
      </c>
      <c r="B513" s="2">
        <f>RSI!B513</f>
        <v>1.095</v>
      </c>
      <c r="C513" s="2">
        <f>RSI!I513</f>
        <v>53.032160234262996</v>
      </c>
      <c r="D513" s="2">
        <f>MACD!E513</f>
        <v>-5.7684355120172004E-2</v>
      </c>
      <c r="E513" s="2">
        <f>MACD!F513</f>
        <v>-4.0193182010246103E-2</v>
      </c>
      <c r="F513" s="2">
        <f>'Moving Avg'!D513</f>
        <v>1.11016</v>
      </c>
      <c r="G513" s="2">
        <f>'Moving Avg'!F513</f>
        <v>1.0690900000000001</v>
      </c>
      <c r="H513" s="2">
        <f>'Moving Avg'!G513</f>
        <v>1.0752200000000001</v>
      </c>
      <c r="I513" s="2">
        <f>'Moving Avg'!H513</f>
        <v>1.178349000000001</v>
      </c>
      <c r="J513" s="5" t="str">
        <f>OBV!F513</f>
        <v>BEARISH</v>
      </c>
      <c r="K513" s="5" t="str">
        <f>OBV!G513</f>
        <v>NEUTRAL</v>
      </c>
      <c r="L513" s="5" t="str">
        <f>OBV!H513</f>
        <v>CONFIRMED BEARISH</v>
      </c>
    </row>
    <row r="514" spans="1:12" ht="13.5" x14ac:dyDescent="0.25">
      <c r="A514" s="3">
        <f>RSI!A514</f>
        <v>43052</v>
      </c>
      <c r="B514" s="2">
        <f>RSI!B514</f>
        <v>1.1045</v>
      </c>
      <c r="C514" s="2">
        <f>RSI!I514</f>
        <v>54.839666248575028</v>
      </c>
      <c r="D514" s="2">
        <f>MACD!E514</f>
        <v>-5.4189430358560164E-2</v>
      </c>
      <c r="E514" s="2">
        <f>MACD!F514</f>
        <v>-4.2992431679908918E-2</v>
      </c>
      <c r="F514" s="2">
        <f>'Moving Avg'!D514</f>
        <v>1.1063799999999999</v>
      </c>
      <c r="G514" s="2">
        <f>'Moving Avg'!F514</f>
        <v>1.0752250000000001</v>
      </c>
      <c r="H514" s="2">
        <f>'Moving Avg'!G514</f>
        <v>1.0754100000000002</v>
      </c>
      <c r="I514" s="2">
        <f>'Moving Avg'!H514</f>
        <v>1.1774050000000009</v>
      </c>
      <c r="J514" s="5" t="str">
        <f>OBV!F514</f>
        <v>BEARISH</v>
      </c>
      <c r="K514" s="5" t="str">
        <f>OBV!G514</f>
        <v>NEUTRAL</v>
      </c>
      <c r="L514" s="5" t="str">
        <f>OBV!H514</f>
        <v>CONFIRMED BEARISH</v>
      </c>
    </row>
    <row r="515" spans="1:12" ht="13.5" x14ac:dyDescent="0.25">
      <c r="A515" s="3">
        <f>RSI!A515</f>
        <v>43053</v>
      </c>
      <c r="B515" s="2">
        <f>RSI!B515</f>
        <v>1.0762</v>
      </c>
      <c r="C515" s="2">
        <f>RSI!I515</f>
        <v>48.813184813786961</v>
      </c>
      <c r="D515" s="2">
        <f>MACD!E515</f>
        <v>-4.2013755056914848E-2</v>
      </c>
      <c r="E515" s="2">
        <f>MACD!F515</f>
        <v>-4.279669635531011E-2</v>
      </c>
      <c r="F515" s="2">
        <f>'Moving Avg'!D515</f>
        <v>1.1007199999999999</v>
      </c>
      <c r="G515" s="2">
        <f>'Moving Avg'!F515</f>
        <v>1.077115</v>
      </c>
      <c r="H515" s="2">
        <f>'Moving Avg'!G515</f>
        <v>1.0744660000000001</v>
      </c>
      <c r="I515" s="2">
        <f>'Moving Avg'!H515</f>
        <v>1.1763195000000009</v>
      </c>
      <c r="J515" s="5" t="str">
        <f>OBV!F515</f>
        <v>BEARISH</v>
      </c>
      <c r="K515" s="5" t="str">
        <f>OBV!G515</f>
        <v>NEUTRAL</v>
      </c>
      <c r="L515" s="5" t="str">
        <f>OBV!H515</f>
        <v>CONFIRMED BEARISH</v>
      </c>
    </row>
    <row r="516" spans="1:12" ht="13.5" x14ac:dyDescent="0.25">
      <c r="A516" s="3">
        <f>RSI!A516</f>
        <v>43054</v>
      </c>
      <c r="B516" s="2">
        <f>RSI!B516</f>
        <v>1.0762</v>
      </c>
      <c r="C516" s="2">
        <f>RSI!I516</f>
        <v>48.813184813786961</v>
      </c>
      <c r="D516" s="2">
        <f>MACD!E516</f>
        <v>-2.2965419648994345E-2</v>
      </c>
      <c r="E516" s="2">
        <f>MACD!F516</f>
        <v>-3.8830441014046958E-2</v>
      </c>
      <c r="F516" s="2">
        <f>'Moving Avg'!D516</f>
        <v>1.09128</v>
      </c>
      <c r="G516" s="2">
        <f>'Moving Avg'!F516</f>
        <v>1.07759</v>
      </c>
      <c r="H516" s="2">
        <f>'Moving Avg'!G516</f>
        <v>1.07409</v>
      </c>
      <c r="I516" s="2">
        <f>'Moving Avg'!H516</f>
        <v>1.1752815000000008</v>
      </c>
      <c r="J516" s="5" t="str">
        <f>OBV!F516</f>
        <v>BEARISH</v>
      </c>
      <c r="K516" s="5" t="str">
        <f>OBV!G516</f>
        <v>NEUTRAL</v>
      </c>
      <c r="L516" s="5" t="str">
        <f>OBV!H516</f>
        <v>CONFIRMED BEARISH</v>
      </c>
    </row>
    <row r="517" spans="1:12" ht="13.5" x14ac:dyDescent="0.25">
      <c r="A517" s="3">
        <f>RSI!A517</f>
        <v>43055</v>
      </c>
      <c r="B517" s="2">
        <f>RSI!B517</f>
        <v>1.0572999999999999</v>
      </c>
      <c r="C517" s="2">
        <f>RSI!I517</f>
        <v>44.984280331990419</v>
      </c>
      <c r="D517" s="2">
        <f>MACD!E517</f>
        <v>-6.8584284359625158E-3</v>
      </c>
      <c r="E517" s="2">
        <f>MACD!F517</f>
        <v>-3.2436038498430068E-2</v>
      </c>
      <c r="F517" s="2">
        <f>'Moving Avg'!D517</f>
        <v>1.0818400000000001</v>
      </c>
      <c r="G517" s="2">
        <f>'Moving Avg'!F517</f>
        <v>1.078535</v>
      </c>
      <c r="H517" s="2">
        <f>'Moving Avg'!G517</f>
        <v>1.0737119999999998</v>
      </c>
      <c r="I517" s="2">
        <f>'Moving Avg'!H517</f>
        <v>1.1741960000000009</v>
      </c>
      <c r="J517" s="5" t="str">
        <f>OBV!F517</f>
        <v>BEARISH</v>
      </c>
      <c r="K517" s="5" t="str">
        <f>OBV!G517</f>
        <v>NEUTRAL</v>
      </c>
      <c r="L517" s="5" t="str">
        <f>OBV!H517</f>
        <v>CONFIRMED BEARISH</v>
      </c>
    </row>
    <row r="518" spans="1:12" ht="13.5" x14ac:dyDescent="0.25">
      <c r="A518" s="3">
        <f>RSI!A518</f>
        <v>43056</v>
      </c>
      <c r="B518" s="2">
        <f>RSI!B518</f>
        <v>1.0478000000000001</v>
      </c>
      <c r="C518" s="2">
        <f>RSI!I518</f>
        <v>43.152028807441788</v>
      </c>
      <c r="D518" s="2">
        <f>MACD!E518</f>
        <v>3.264808878360892E-3</v>
      </c>
      <c r="E518" s="2">
        <f>MACD!F518</f>
        <v>-2.5295869023071876E-2</v>
      </c>
      <c r="F518" s="2">
        <f>'Moving Avg'!D518</f>
        <v>1.0724</v>
      </c>
      <c r="G518" s="2">
        <f>'Moving Avg'!F518</f>
        <v>1.079005</v>
      </c>
      <c r="H518" s="2">
        <f>'Moving Avg'!G518</f>
        <v>1.0727679999999997</v>
      </c>
      <c r="I518" s="2">
        <f>'Moving Avg'!H518</f>
        <v>1.1731100000000008</v>
      </c>
      <c r="J518" s="5" t="str">
        <f>OBV!F518</f>
        <v>BEARISH</v>
      </c>
      <c r="K518" s="5" t="str">
        <f>OBV!G518</f>
        <v>NEUTRAL</v>
      </c>
      <c r="L518" s="5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1.0855999999999999</v>
      </c>
      <c r="C519" s="2">
        <f>RSI!I519</f>
        <v>51.599505322909017</v>
      </c>
      <c r="D519" s="2">
        <f>MACD!E519</f>
        <v>9.2204528268666763E-3</v>
      </c>
      <c r="E519" s="2">
        <f>MACD!F519</f>
        <v>-1.8392604653084167E-2</v>
      </c>
      <c r="F519" s="2">
        <f>'Moving Avg'!D519</f>
        <v>1.0686199999999999</v>
      </c>
      <c r="G519" s="2">
        <f>'Moving Avg'!F519</f>
        <v>1.0827800000000001</v>
      </c>
      <c r="H519" s="2">
        <f>'Moving Avg'!G519</f>
        <v>1.072012</v>
      </c>
      <c r="I519" s="2">
        <f>'Moving Avg'!H519</f>
        <v>1.1721660000000007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1.0667</v>
      </c>
      <c r="C520" s="2">
        <f>RSI!I520</f>
        <v>47.776694475608146</v>
      </c>
      <c r="D520" s="2">
        <f>MACD!E520</f>
        <v>1.2704556173110726E-2</v>
      </c>
      <c r="E520" s="2">
        <f>MACD!F520</f>
        <v>-1.2173172487845187E-2</v>
      </c>
      <c r="F520" s="2">
        <f>'Moving Avg'!D520</f>
        <v>1.0667199999999999</v>
      </c>
      <c r="G520" s="2">
        <f>'Moving Avg'!F520</f>
        <v>1.08561</v>
      </c>
      <c r="H520" s="2">
        <f>'Moving Avg'!G520</f>
        <v>1.0714459999999997</v>
      </c>
      <c r="I520" s="2">
        <f>'Moving Avg'!H520</f>
        <v>1.1710805000000006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1.0667</v>
      </c>
      <c r="C521" s="2">
        <f>RSI!I521</f>
        <v>47.776694475608139</v>
      </c>
      <c r="D521" s="2">
        <f>MACD!E521</f>
        <v>1.8627947043551307E-2</v>
      </c>
      <c r="E521" s="2">
        <f>MACD!F521</f>
        <v>-6.0129485815658898E-3</v>
      </c>
      <c r="F521" s="2">
        <f>'Moving Avg'!D521</f>
        <v>1.0648200000000001</v>
      </c>
      <c r="G521" s="2">
        <f>'Moving Avg'!F521</f>
        <v>1.0884400000000001</v>
      </c>
      <c r="H521" s="2">
        <f>'Moving Avg'!G521</f>
        <v>1.0706899999999997</v>
      </c>
      <c r="I521" s="2">
        <f>'Moving Avg'!H521</f>
        <v>1.1700420000000007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1.0572999999999999</v>
      </c>
      <c r="C522" s="2">
        <f>RSI!I522</f>
        <v>45.818682754938926</v>
      </c>
      <c r="D522" s="2">
        <f>MACD!E522</f>
        <v>2.1491253884568184E-2</v>
      </c>
      <c r="E522" s="2">
        <f>MACD!F522</f>
        <v>-5.1210808833907547E-4</v>
      </c>
      <c r="F522" s="2">
        <f>'Moving Avg'!D522</f>
        <v>1.0648199999999999</v>
      </c>
      <c r="G522" s="2">
        <f>'Moving Avg'!F522</f>
        <v>1.0903300000000002</v>
      </c>
      <c r="H522" s="2">
        <f>'Moving Avg'!G522</f>
        <v>1.0699359999999998</v>
      </c>
      <c r="I522" s="2">
        <f>'Moving Avg'!H522</f>
        <v>1.1689095000000007</v>
      </c>
      <c r="J522" s="5" t="str">
        <f>OBV!F522</f>
        <v>BEARISH</v>
      </c>
      <c r="K522" s="5" t="str">
        <f>OBV!G522</f>
        <v>NEUTRAL</v>
      </c>
      <c r="L522" s="5" t="str">
        <f>OBV!H522</f>
        <v>NEUTRAL</v>
      </c>
    </row>
    <row r="523" spans="1:12" ht="13.5" x14ac:dyDescent="0.25">
      <c r="A523" s="3">
        <f>RSI!A523</f>
        <v>43063</v>
      </c>
      <c r="B523" s="2">
        <f>RSI!B523</f>
        <v>1.0667</v>
      </c>
      <c r="C523" s="2">
        <f>RSI!I523</f>
        <v>48.108900344138803</v>
      </c>
      <c r="D523" s="2">
        <f>MACD!E523</f>
        <v>2.1869727861039578E-2</v>
      </c>
      <c r="E523" s="2">
        <f>MACD!F523</f>
        <v>3.9642591015366562E-3</v>
      </c>
      <c r="F523" s="2">
        <f>'Moving Avg'!D523</f>
        <v>1.0686</v>
      </c>
      <c r="G523" s="2">
        <f>'Moving Avg'!F523</f>
        <v>1.0926900000000002</v>
      </c>
      <c r="H523" s="2">
        <f>'Moving Avg'!G523</f>
        <v>1.0695579999999996</v>
      </c>
      <c r="I523" s="2">
        <f>'Moving Avg'!H523</f>
        <v>1.1679180000000007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1.0667</v>
      </c>
      <c r="C524" s="2">
        <f>RSI!I524</f>
        <v>48.108900344138803</v>
      </c>
      <c r="D524" s="2">
        <f>MACD!E524</f>
        <v>2.3701070972394156E-2</v>
      </c>
      <c r="E524" s="2">
        <f>MACD!F524</f>
        <v>7.9116214757081575E-3</v>
      </c>
      <c r="F524" s="2">
        <f>'Moving Avg'!D524</f>
        <v>1.0648199999999999</v>
      </c>
      <c r="G524" s="2">
        <f>'Moving Avg'!F524</f>
        <v>1.0931600000000004</v>
      </c>
      <c r="H524" s="2">
        <f>'Moving Avg'!G524</f>
        <v>1.0689919999999995</v>
      </c>
      <c r="I524" s="2">
        <f>'Moving Avg'!H524</f>
        <v>1.1669740000000006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1.0384</v>
      </c>
      <c r="C525" s="2">
        <f>RSI!I525</f>
        <v>41.921701961217408</v>
      </c>
      <c r="D525" s="2">
        <f>MACD!E525</f>
        <v>2.3039005649695854E-2</v>
      </c>
      <c r="E525" s="2">
        <f>MACD!F525</f>
        <v>1.0937098310505697E-2</v>
      </c>
      <c r="F525" s="2">
        <f>'Moving Avg'!D525</f>
        <v>1.0591599999999999</v>
      </c>
      <c r="G525" s="2">
        <f>'Moving Avg'!F525</f>
        <v>1.0898550000000002</v>
      </c>
      <c r="H525" s="2">
        <f>'Moving Avg'!G525</f>
        <v>1.0672919999999997</v>
      </c>
      <c r="I525" s="2">
        <f>'Moving Avg'!H525</f>
        <v>1.1658885000000005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</row>
    <row r="526" spans="1:12" ht="13.5" x14ac:dyDescent="0.25">
      <c r="A526" s="3">
        <f>RSI!A526</f>
        <v>43068</v>
      </c>
      <c r="B526" s="2">
        <f>RSI!B526</f>
        <v>1.0572999999999999</v>
      </c>
      <c r="C526" s="2">
        <f>RSI!I526</f>
        <v>46.838951011753643</v>
      </c>
      <c r="D526" s="2">
        <f>MACD!E526</f>
        <v>2.1288509962115176E-2</v>
      </c>
      <c r="E526" s="2">
        <f>MACD!F526</f>
        <v>1.3007380640827593E-2</v>
      </c>
      <c r="F526" s="2">
        <f>'Moving Avg'!D526</f>
        <v>1.05728</v>
      </c>
      <c r="G526" s="2">
        <f>'Moving Avg'!F526</f>
        <v>1.0846650000000002</v>
      </c>
      <c r="H526" s="2">
        <f>'Moving Avg'!G526</f>
        <v>1.0659699999999999</v>
      </c>
      <c r="I526" s="2">
        <f>'Moving Avg'!H526</f>
        <v>1.1648975000000006</v>
      </c>
      <c r="J526" s="5" t="str">
        <f>OBV!F526</f>
        <v>BEARISH</v>
      </c>
      <c r="K526" s="5" t="str">
        <f>OBV!G526</f>
        <v>NEUTRAL</v>
      </c>
      <c r="L526" s="5" t="str">
        <f>OBV!H526</f>
        <v>CONFIRMED BEARISH</v>
      </c>
    </row>
    <row r="527" spans="1:12" ht="13.5" x14ac:dyDescent="0.25">
      <c r="A527" s="3">
        <f>RSI!A527</f>
        <v>43069</v>
      </c>
      <c r="B527" s="2">
        <f>RSI!B527</f>
        <v>1.0572999999999999</v>
      </c>
      <c r="C527" s="2">
        <f>RSI!I527</f>
        <v>46.838951011753643</v>
      </c>
      <c r="D527" s="2">
        <f>MACD!E527</f>
        <v>1.6982127187376905E-2</v>
      </c>
      <c r="E527" s="2">
        <f>MACD!F527</f>
        <v>1.3802329950137457E-2</v>
      </c>
      <c r="F527" s="2">
        <f>'Moving Avg'!D527</f>
        <v>1.05728</v>
      </c>
      <c r="G527" s="2">
        <f>'Moving Avg'!F527</f>
        <v>1.0799450000000004</v>
      </c>
      <c r="H527" s="2">
        <f>'Moving Avg'!G527</f>
        <v>1.0648379999999997</v>
      </c>
      <c r="I527" s="2">
        <f>'Moving Avg'!H527</f>
        <v>1.1638590000000004</v>
      </c>
      <c r="J527" s="5" t="str">
        <f>OBV!F527</f>
        <v>BULLISH</v>
      </c>
      <c r="K527" s="5" t="str">
        <f>OBV!G527</f>
        <v>NEUTRAL</v>
      </c>
      <c r="L527" s="5" t="str">
        <f>OBV!H527</f>
        <v>NEUTRAL</v>
      </c>
    </row>
    <row r="528" spans="1:12" ht="13.5" x14ac:dyDescent="0.25">
      <c r="A528" s="3">
        <f>RSI!A528</f>
        <v>43073</v>
      </c>
      <c r="B528" s="2">
        <f>RSI!B528</f>
        <v>1.0667</v>
      </c>
      <c r="C528" s="2">
        <f>RSI!I528</f>
        <v>49.314260613552186</v>
      </c>
      <c r="D528" s="2">
        <f>MACD!E528</f>
        <v>1.1256817296201538E-2</v>
      </c>
      <c r="E528" s="2">
        <f>MACD!F528</f>
        <v>1.3293227419350274E-2</v>
      </c>
      <c r="F528" s="2">
        <f>'Moving Avg'!D528</f>
        <v>1.05728</v>
      </c>
      <c r="G528" s="2">
        <f>'Moving Avg'!F528</f>
        <v>1.0771100000000002</v>
      </c>
      <c r="H528" s="2">
        <f>'Moving Avg'!G528</f>
        <v>1.063704</v>
      </c>
      <c r="I528" s="2">
        <f>'Moving Avg'!H528</f>
        <v>1.1630565000000004</v>
      </c>
      <c r="J528" s="5" t="str">
        <f>OBV!F528</f>
        <v>BULLISH</v>
      </c>
      <c r="K528" s="5" t="str">
        <f>OBV!G528</f>
        <v>NEUTRAL</v>
      </c>
      <c r="L528" s="5" t="str">
        <f>OBV!H528</f>
        <v>NEUTRAL</v>
      </c>
    </row>
    <row r="529" spans="1:12" ht="13.5" x14ac:dyDescent="0.25">
      <c r="A529" s="3">
        <f>RSI!A529</f>
        <v>43074</v>
      </c>
      <c r="B529" s="2">
        <f>RSI!B529</f>
        <v>1.0572999999999999</v>
      </c>
      <c r="C529" s="2">
        <f>RSI!I529</f>
        <v>46.959513584447365</v>
      </c>
      <c r="D529" s="2">
        <f>MACD!E529</f>
        <v>1.2939189121677241E-2</v>
      </c>
      <c r="E529" s="2">
        <f>MACD!F529</f>
        <v>1.3222419759815668E-2</v>
      </c>
      <c r="F529" s="2">
        <f>'Moving Avg'!D529</f>
        <v>1.0553999999999999</v>
      </c>
      <c r="G529" s="2">
        <f>'Moving Avg'!F529</f>
        <v>1.0738050000000003</v>
      </c>
      <c r="H529" s="2">
        <f>'Moving Avg'!G529</f>
        <v>1.0627599999999999</v>
      </c>
      <c r="I529" s="2">
        <f>'Moving Avg'!H529</f>
        <v>1.1622540000000003</v>
      </c>
      <c r="J529" s="5" t="str">
        <f>OBV!F529</f>
        <v>BEARISH</v>
      </c>
      <c r="K529" s="5" t="str">
        <f>OBV!G529</f>
        <v>NEUTRAL</v>
      </c>
      <c r="L529" s="5" t="str">
        <f>OBV!H529</f>
        <v>CONFIRMED BEARISH</v>
      </c>
    </row>
    <row r="530" spans="1:12" ht="13.5" x14ac:dyDescent="0.25">
      <c r="A530" s="3">
        <f>RSI!A530</f>
        <v>43075</v>
      </c>
      <c r="B530" s="2">
        <f>RSI!B530</f>
        <v>1.0478000000000001</v>
      </c>
      <c r="C530" s="2">
        <f>RSI!I530</f>
        <v>44.639596683345879</v>
      </c>
      <c r="D530" s="2">
        <f>MACD!E530</f>
        <v>1.222835007757217E-2</v>
      </c>
      <c r="E530" s="2">
        <f>MACD!F530</f>
        <v>1.3023605823366969E-2</v>
      </c>
      <c r="F530" s="2">
        <f>'Moving Avg'!D530</f>
        <v>1.05728</v>
      </c>
      <c r="G530" s="2">
        <f>'Moving Avg'!F530</f>
        <v>1.0709700000000002</v>
      </c>
      <c r="H530" s="2">
        <f>'Moving Avg'!G530</f>
        <v>1.0616259999999997</v>
      </c>
      <c r="I530" s="2">
        <f>'Moving Avg'!H530</f>
        <v>1.1613570000000002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1.0384</v>
      </c>
      <c r="C531" s="2">
        <f>RSI!I531</f>
        <v>42.407170697572454</v>
      </c>
      <c r="D531" s="2">
        <f>MACD!E531</f>
        <v>1.2443751395409208E-2</v>
      </c>
      <c r="E531" s="2">
        <f>MACD!F531</f>
        <v>1.2907634937775418E-2</v>
      </c>
      <c r="F531" s="2">
        <f>'Moving Avg'!D531</f>
        <v>1.0534999999999999</v>
      </c>
      <c r="G531" s="2">
        <f>'Moving Avg'!F531</f>
        <v>1.0667200000000001</v>
      </c>
      <c r="H531" s="2">
        <f>'Moving Avg'!G531</f>
        <v>1.0601159999999998</v>
      </c>
      <c r="I531" s="2">
        <f>'Moving Avg'!H531</f>
        <v>1.1605545000000002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</row>
    <row r="532" spans="1:12" ht="13.5" x14ac:dyDescent="0.25">
      <c r="A532" s="3">
        <f>RSI!A532</f>
        <v>43077</v>
      </c>
      <c r="B532" s="2">
        <f>RSI!B532</f>
        <v>1.0572999999999999</v>
      </c>
      <c r="C532" s="2">
        <f>RSI!I532</f>
        <v>48.034362290862731</v>
      </c>
      <c r="D532" s="2">
        <f>MACD!E532</f>
        <v>9.9470572553055359E-3</v>
      </c>
      <c r="E532" s="2">
        <f>MACD!F532</f>
        <v>1.2315519401281441E-2</v>
      </c>
      <c r="F532" s="2">
        <f>'Moving Avg'!D532</f>
        <v>1.0534999999999999</v>
      </c>
      <c r="G532" s="2">
        <f>'Moving Avg'!F532</f>
        <v>1.0643600000000002</v>
      </c>
      <c r="H532" s="2">
        <f>'Moving Avg'!G532</f>
        <v>1.05955</v>
      </c>
      <c r="I532" s="2">
        <f>'Moving Avg'!H532</f>
        <v>1.1598465000000002</v>
      </c>
      <c r="J532" s="5" t="str">
        <f>OBV!F532</f>
        <v>BULLISH</v>
      </c>
      <c r="K532" s="5" t="str">
        <f>OBV!G532</f>
        <v>NEUTRAL</v>
      </c>
      <c r="L532" s="5" t="str">
        <f>OBV!H532</f>
        <v>NEUTRAL</v>
      </c>
    </row>
    <row r="533" spans="1:12" ht="13.5" x14ac:dyDescent="0.25">
      <c r="A533" s="3">
        <f>RSI!A533</f>
        <v>43080</v>
      </c>
      <c r="B533" s="2">
        <f>RSI!B533</f>
        <v>1.0289999999999999</v>
      </c>
      <c r="C533" s="2">
        <f>RSI!I533</f>
        <v>41.496392031998354</v>
      </c>
      <c r="D533" s="2">
        <f>MACD!E533</f>
        <v>1.1420051222400307E-2</v>
      </c>
      <c r="E533" s="2">
        <f>MACD!F533</f>
        <v>1.2136425765505214E-2</v>
      </c>
      <c r="F533" s="2">
        <f>'Moving Avg'!D533</f>
        <v>1.04596</v>
      </c>
      <c r="G533" s="2">
        <f>'Moving Avg'!F533</f>
        <v>1.0610599999999999</v>
      </c>
      <c r="H533" s="2">
        <f>'Moving Avg'!G533</f>
        <v>1.0586059999999997</v>
      </c>
      <c r="I533" s="2">
        <f>'Moving Avg'!H533</f>
        <v>1.1589970000000003</v>
      </c>
      <c r="J533" s="5" t="str">
        <f>OBV!F533</f>
        <v>BULLISH</v>
      </c>
      <c r="K533" s="5" t="str">
        <f>OBV!G533</f>
        <v>NEUTRAL</v>
      </c>
      <c r="L533" s="5" t="str">
        <f>OBV!H533</f>
        <v>BULLISH DIVERGENCE</v>
      </c>
    </row>
    <row r="534" spans="1:12" ht="13.5" x14ac:dyDescent="0.25">
      <c r="A534" s="3">
        <f>RSI!A534</f>
        <v>43081</v>
      </c>
      <c r="B534" s="2">
        <f>RSI!B534</f>
        <v>0.99119999999999997</v>
      </c>
      <c r="C534" s="2">
        <f>RSI!I534</f>
        <v>34.702198040634485</v>
      </c>
      <c r="D534" s="2">
        <f>MACD!E534</f>
        <v>1.5673592920581125E-2</v>
      </c>
      <c r="E534" s="2">
        <f>MACD!F534</f>
        <v>1.2843859196520398E-2</v>
      </c>
      <c r="F534" s="2">
        <f>'Moving Avg'!D534</f>
        <v>1.03274</v>
      </c>
      <c r="G534" s="2">
        <f>'Moving Avg'!F534</f>
        <v>1.0553950000000001</v>
      </c>
      <c r="H534" s="2">
        <f>'Moving Avg'!G534</f>
        <v>1.0570959999999998</v>
      </c>
      <c r="I534" s="2">
        <f>'Moving Avg'!H534</f>
        <v>1.1579115000000002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1.0195000000000001</v>
      </c>
      <c r="C535" s="2">
        <f>RSI!I535</f>
        <v>42.316940372150569</v>
      </c>
      <c r="D535" s="2">
        <f>MACD!E535</f>
        <v>1.3237779801827054E-2</v>
      </c>
      <c r="E535" s="2">
        <f>MACD!F535</f>
        <v>1.2922643317581731E-2</v>
      </c>
      <c r="F535" s="2">
        <f>'Moving Avg'!D535</f>
        <v>1.02708</v>
      </c>
      <c r="G535" s="2">
        <f>'Moving Avg'!F535</f>
        <v>1.0525600000000002</v>
      </c>
      <c r="H535" s="2">
        <f>'Moving Avg'!G535</f>
        <v>1.0559619999999998</v>
      </c>
      <c r="I535" s="2">
        <f>'Moving Avg'!H535</f>
        <v>1.1568260000000001</v>
      </c>
      <c r="J535" s="5" t="str">
        <f>OBV!F535</f>
        <v>BULLISH</v>
      </c>
      <c r="K535" s="5" t="str">
        <f>OBV!G535</f>
        <v>NEUTRAL</v>
      </c>
      <c r="L535" s="5" t="str">
        <f>OBV!H535</f>
        <v>BULLISH DIVERGENCE</v>
      </c>
    </row>
    <row r="536" spans="1:12" ht="13.5" x14ac:dyDescent="0.25">
      <c r="A536" s="3">
        <f>RSI!A536</f>
        <v>43083</v>
      </c>
      <c r="B536" s="2">
        <f>RSI!B536</f>
        <v>1.0289999999999999</v>
      </c>
      <c r="C536" s="2">
        <f>RSI!I536</f>
        <v>44.650362355142825</v>
      </c>
      <c r="D536" s="2">
        <f>MACD!E536</f>
        <v>1.3597894540104516E-2</v>
      </c>
      <c r="E536" s="2">
        <f>MACD!F536</f>
        <v>1.3057693562086289E-2</v>
      </c>
      <c r="F536" s="2">
        <f>'Moving Avg'!D536</f>
        <v>1.0251999999999999</v>
      </c>
      <c r="G536" s="2">
        <f>'Moving Avg'!F536</f>
        <v>1.0502</v>
      </c>
      <c r="H536" s="2">
        <f>'Moving Avg'!G536</f>
        <v>1.0552079999999997</v>
      </c>
      <c r="I536" s="2">
        <f>'Moving Avg'!H536</f>
        <v>1.1558820000000001</v>
      </c>
      <c r="J536" s="5" t="str">
        <f>OBV!F536</f>
        <v>BULLISH</v>
      </c>
      <c r="K536" s="5" t="str">
        <f>OBV!G536</f>
        <v>NEUTRAL</v>
      </c>
      <c r="L536" s="5" t="str">
        <f>OBV!H536</f>
        <v>BULLISH DIVERGENCE</v>
      </c>
    </row>
    <row r="537" spans="1:12" ht="13.5" x14ac:dyDescent="0.25">
      <c r="A537" s="3">
        <f>RSI!A537</f>
        <v>43084</v>
      </c>
      <c r="B537" s="2">
        <f>RSI!B537</f>
        <v>1.0384</v>
      </c>
      <c r="C537" s="2">
        <f>RSI!I537</f>
        <v>46.937648103186369</v>
      </c>
      <c r="D537" s="2">
        <f>MACD!E537</f>
        <v>1.3351284781887518E-2</v>
      </c>
      <c r="E537" s="2">
        <f>MACD!F537</f>
        <v>1.3116411806046537E-2</v>
      </c>
      <c r="F537" s="2">
        <f>'Moving Avg'!D537</f>
        <v>1.02142</v>
      </c>
      <c r="G537" s="2">
        <f>'Moving Avg'!F537</f>
        <v>1.0492549999999998</v>
      </c>
      <c r="H537" s="2">
        <f>'Moving Avg'!G537</f>
        <v>1.0548299999999999</v>
      </c>
      <c r="I537" s="2">
        <f>'Moving Avg'!H537</f>
        <v>1.1550795</v>
      </c>
      <c r="J537" s="5" t="str">
        <f>OBV!F537</f>
        <v>BULLISH</v>
      </c>
      <c r="K537" s="5" t="str">
        <f>OBV!G537</f>
        <v>NEUTRAL</v>
      </c>
      <c r="L537" s="5" t="str">
        <f>OBV!H537</f>
        <v>BULLISH DIVERGENCE</v>
      </c>
    </row>
    <row r="538" spans="1:12" ht="13.5" x14ac:dyDescent="0.25">
      <c r="A538" s="3">
        <f>RSI!A538</f>
        <v>43087</v>
      </c>
      <c r="B538" s="2">
        <f>RSI!B538</f>
        <v>1.0384</v>
      </c>
      <c r="C538" s="2">
        <f>RSI!I538</f>
        <v>46.937648103186369</v>
      </c>
      <c r="D538" s="2">
        <f>MACD!E538</f>
        <v>1.4667459076368461E-2</v>
      </c>
      <c r="E538" s="2">
        <f>MACD!F538</f>
        <v>1.3426621260110922E-2</v>
      </c>
      <c r="F538" s="2">
        <f>'Moving Avg'!D538</f>
        <v>1.0233000000000001</v>
      </c>
      <c r="G538" s="2">
        <f>'Moving Avg'!F538</f>
        <v>1.0487850000000001</v>
      </c>
      <c r="H538" s="2">
        <f>'Moving Avg'!G538</f>
        <v>1.0542640000000001</v>
      </c>
      <c r="I538" s="2">
        <f>'Moving Avg'!H538</f>
        <v>1.1542300000000001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</row>
    <row r="539" spans="1:12" ht="13.5" x14ac:dyDescent="0.25">
      <c r="A539" s="3">
        <f>RSI!A539</f>
        <v>43088</v>
      </c>
      <c r="B539" s="2">
        <f>RSI!B539</f>
        <v>1.0855999999999999</v>
      </c>
      <c r="C539" s="2">
        <f>RSI!I539</f>
        <v>57.230263183507844</v>
      </c>
      <c r="D539" s="2">
        <f>MACD!E539</f>
        <v>1.0911556212199747E-2</v>
      </c>
      <c r="E539" s="2">
        <f>MACD!F539</f>
        <v>1.2923608250528688E-2</v>
      </c>
      <c r="F539" s="2">
        <f>'Moving Avg'!D539</f>
        <v>1.0421800000000001</v>
      </c>
      <c r="G539" s="2">
        <f>'Moving Avg'!F539</f>
        <v>1.0487849999999999</v>
      </c>
      <c r="H539" s="2">
        <f>'Moving Avg'!G539</f>
        <v>1.0552079999999997</v>
      </c>
      <c r="I539" s="2">
        <f>'Moving Avg'!H539</f>
        <v>1.1535690000000001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</row>
    <row r="540" spans="1:12" ht="13.5" x14ac:dyDescent="0.25">
      <c r="A540" s="3">
        <f>RSI!A540</f>
        <v>43089</v>
      </c>
      <c r="B540" s="2">
        <f>RSI!B540</f>
        <v>1.1516999999999999</v>
      </c>
      <c r="C540" s="2">
        <f>RSI!I540</f>
        <v>66.910286220843332</v>
      </c>
      <c r="D540" s="2">
        <f>MACD!E540</f>
        <v>1.1642071737516524E-3</v>
      </c>
      <c r="E540" s="2">
        <f>MACD!F540</f>
        <v>1.0571728035173282E-2</v>
      </c>
      <c r="F540" s="2">
        <f>'Moving Avg'!D540</f>
        <v>1.0686199999999999</v>
      </c>
      <c r="G540" s="2">
        <f>'Moving Avg'!F540</f>
        <v>1.0530349999999999</v>
      </c>
      <c r="H540" s="2">
        <f>'Moving Avg'!G540</f>
        <v>1.05823</v>
      </c>
      <c r="I540" s="2">
        <f>'Moving Avg'!H540</f>
        <v>1.1531914999999999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</row>
    <row r="541" spans="1:12" ht="13.5" x14ac:dyDescent="0.25">
      <c r="A541" s="3">
        <f>RSI!A541</f>
        <v>43090</v>
      </c>
      <c r="B541" s="2">
        <f>RSI!B541</f>
        <v>1.1706000000000001</v>
      </c>
      <c r="C541" s="2">
        <f>RSI!I541</f>
        <v>69.066138400381973</v>
      </c>
      <c r="D541" s="2">
        <f>MACD!E541</f>
        <v>-1.0516071499377055E-2</v>
      </c>
      <c r="E541" s="2">
        <f>MACD!F541</f>
        <v>6.3541681282632146E-3</v>
      </c>
      <c r="F541" s="2">
        <f>'Moving Avg'!D541</f>
        <v>1.09694</v>
      </c>
      <c r="G541" s="2">
        <f>'Moving Avg'!F541</f>
        <v>1.05823</v>
      </c>
      <c r="H541" s="2">
        <f>'Moving Avg'!G541</f>
        <v>1.0616299999999999</v>
      </c>
      <c r="I541" s="2">
        <f>'Moving Avg'!H541</f>
        <v>1.152814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</row>
    <row r="542" spans="1:12" ht="13.5" x14ac:dyDescent="0.25">
      <c r="A542" s="3">
        <f>RSI!A542</f>
        <v>43091</v>
      </c>
      <c r="B542" s="2">
        <f>RSI!B542</f>
        <v>1.1422000000000001</v>
      </c>
      <c r="C542" s="2">
        <f>RSI!I542</f>
        <v>62.478938675801636</v>
      </c>
      <c r="D542" s="2">
        <f>MACD!E542</f>
        <v>-1.6042602408530726E-2</v>
      </c>
      <c r="E542" s="2">
        <f>MACD!F542</f>
        <v>1.8748140209044269E-3</v>
      </c>
      <c r="F542" s="2">
        <f>'Moving Avg'!D542</f>
        <v>1.1176999999999999</v>
      </c>
      <c r="G542" s="2">
        <f>'Moving Avg'!F542</f>
        <v>1.0624749999999996</v>
      </c>
      <c r="H542" s="2">
        <f>'Moving Avg'!G542</f>
        <v>1.064838</v>
      </c>
      <c r="I542" s="2">
        <f>'Moving Avg'!H542</f>
        <v>1.1519170000000001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</row>
    <row r="543" spans="1:12" ht="13.5" x14ac:dyDescent="0.25">
      <c r="A543" s="3">
        <f>RSI!A543</f>
        <v>43094</v>
      </c>
      <c r="B543" s="2">
        <f>RSI!B543</f>
        <v>1.1234</v>
      </c>
      <c r="C543" s="2">
        <f>RSI!I543</f>
        <v>58.501299685196415</v>
      </c>
      <c r="D543" s="2">
        <f>MACD!E543</f>
        <v>-2.411845879138852E-2</v>
      </c>
      <c r="E543" s="2">
        <f>MACD!F543</f>
        <v>-3.3238405415541624E-3</v>
      </c>
      <c r="F543" s="2">
        <f>'Moving Avg'!D543</f>
        <v>1.1347</v>
      </c>
      <c r="G543" s="2">
        <f>'Moving Avg'!F543</f>
        <v>1.0653099999999998</v>
      </c>
      <c r="H543" s="2">
        <f>'Moving Avg'!G543</f>
        <v>1.0678599999999998</v>
      </c>
      <c r="I543" s="2">
        <f>'Moving Avg'!H543</f>
        <v>1.1510205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</row>
    <row r="544" spans="1:12" ht="13.5" x14ac:dyDescent="0.25">
      <c r="A544" s="3">
        <f>RSI!A544</f>
        <v>43095</v>
      </c>
      <c r="B544" s="2">
        <f>RSI!B544</f>
        <v>1.1234</v>
      </c>
      <c r="C544" s="2">
        <f>RSI!I544</f>
        <v>58.501299685196415</v>
      </c>
      <c r="D544" s="2">
        <f>MACD!E544</f>
        <v>-3.7062010558113201E-2</v>
      </c>
      <c r="E544" s="2">
        <f>MACD!F544</f>
        <v>-1.007147454486597E-2</v>
      </c>
      <c r="F544" s="2">
        <f>'Moving Avg'!D544</f>
        <v>1.1422600000000001</v>
      </c>
      <c r="G544" s="2">
        <f>'Moving Avg'!F544</f>
        <v>1.0681449999999999</v>
      </c>
      <c r="H544" s="2">
        <f>'Moving Avg'!G544</f>
        <v>1.070692</v>
      </c>
      <c r="I544" s="2">
        <f>'Moving Avg'!H544</f>
        <v>1.1502184999999998</v>
      </c>
      <c r="J544" s="5" t="str">
        <f>OBV!F544</f>
        <v>BULLISH</v>
      </c>
      <c r="K544" s="5" t="str">
        <f>OBV!G544</f>
        <v>STRONG</v>
      </c>
      <c r="L544" s="5" t="str">
        <f>OBV!H544</f>
        <v>CONFIRMED BULLISH</v>
      </c>
    </row>
    <row r="545" spans="1:12" ht="13.5" x14ac:dyDescent="0.25">
      <c r="A545" s="3">
        <f>RSI!A545</f>
        <v>43096</v>
      </c>
      <c r="B545" s="2">
        <f>RSI!B545</f>
        <v>1.1045</v>
      </c>
      <c r="C545" s="2">
        <f>RSI!I545</f>
        <v>54.458946307315685</v>
      </c>
      <c r="D545" s="2">
        <f>MACD!E545</f>
        <v>-4.2533317377534408E-2</v>
      </c>
      <c r="E545" s="2">
        <f>MACD!F545</f>
        <v>-1.6563843111399659E-2</v>
      </c>
      <c r="F545" s="2">
        <f>'Moving Avg'!D545</f>
        <v>1.1328200000000002</v>
      </c>
      <c r="G545" s="2">
        <f>'Moving Avg'!F545</f>
        <v>1.07145</v>
      </c>
      <c r="H545" s="2">
        <f>'Moving Avg'!G545</f>
        <v>1.072014</v>
      </c>
      <c r="I545" s="2">
        <f>'Moving Avg'!H545</f>
        <v>1.1492745</v>
      </c>
      <c r="J545" s="5" t="str">
        <f>OBV!F545</f>
        <v>BEARISH</v>
      </c>
      <c r="K545" s="5" t="str">
        <f>OBV!G545</f>
        <v>NEUTRAL</v>
      </c>
      <c r="L545" s="5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1.0762</v>
      </c>
      <c r="C546" s="2">
        <f>RSI!I546</f>
        <v>48.999261049867421</v>
      </c>
      <c r="D546" s="2">
        <f>MACD!E546</f>
        <v>-4.3746069815798538E-2</v>
      </c>
      <c r="E546" s="2">
        <f>MACD!F546</f>
        <v>-2.2000288452279436E-2</v>
      </c>
      <c r="F546" s="2">
        <f>'Moving Avg'!D546</f>
        <v>1.1139399999999999</v>
      </c>
      <c r="G546" s="2">
        <f>'Moving Avg'!F546</f>
        <v>1.072395</v>
      </c>
      <c r="H546" s="2">
        <f>'Moving Avg'!G546</f>
        <v>1.0722039999999999</v>
      </c>
      <c r="I546" s="2">
        <f>'Moving Avg'!H546</f>
        <v>1.1484249999999998</v>
      </c>
      <c r="J546" s="5" t="str">
        <f>OBV!F546</f>
        <v>BEARISH</v>
      </c>
      <c r="K546" s="5" t="str">
        <f>OBV!G546</f>
        <v>WEAK</v>
      </c>
      <c r="L546" s="5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1.0478000000000001</v>
      </c>
      <c r="C547" s="2">
        <f>RSI!I547</f>
        <v>44.209333662090842</v>
      </c>
      <c r="D547" s="2">
        <f>MACD!E547</f>
        <v>-4.1185735460412376E-2</v>
      </c>
      <c r="E547" s="2">
        <f>MACD!F547</f>
        <v>-2.5837377853906024E-2</v>
      </c>
      <c r="F547" s="2">
        <f>'Moving Avg'!D547</f>
        <v>1.0950600000000001</v>
      </c>
      <c r="G547" s="2">
        <f>'Moving Avg'!F547</f>
        <v>1.07192</v>
      </c>
      <c r="H547" s="2">
        <f>'Moving Avg'!G547</f>
        <v>1.072392</v>
      </c>
      <c r="I547" s="2">
        <f>'Moving Avg'!H547</f>
        <v>1.1474335</v>
      </c>
      <c r="J547" s="5" t="str">
        <f>OBV!F547</f>
        <v>BEARISH</v>
      </c>
      <c r="K547" s="5" t="str">
        <f>OBV!G547</f>
        <v>WEAK</v>
      </c>
      <c r="L547" s="5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1.095</v>
      </c>
      <c r="C548" s="2">
        <f>RSI!I548</f>
        <v>52.517111454005011</v>
      </c>
      <c r="D548" s="2">
        <f>MACD!E548</f>
        <v>-4.2313841188124757E-2</v>
      </c>
      <c r="E548" s="2">
        <f>MACD!F548</f>
        <v>-2.9132670520749769E-2</v>
      </c>
      <c r="F548" s="2">
        <f>'Moving Avg'!D548</f>
        <v>1.08938</v>
      </c>
      <c r="G548" s="2">
        <f>'Moving Avg'!F548</f>
        <v>1.0733349999999999</v>
      </c>
      <c r="H548" s="2">
        <f>'Moving Avg'!G548</f>
        <v>1.0735239999999999</v>
      </c>
      <c r="I548" s="2">
        <f>'Moving Avg'!H548</f>
        <v>1.1465364999999998</v>
      </c>
      <c r="J548" s="5" t="str">
        <f>OBV!F548</f>
        <v>BEARISH</v>
      </c>
      <c r="K548" s="5" t="str">
        <f>OBV!G548</f>
        <v>WEAK</v>
      </c>
      <c r="L548" s="5" t="str">
        <f>OBV!H548</f>
        <v>CONFIRMED BEARISH</v>
      </c>
    </row>
    <row r="549" spans="1:12" ht="13.5" x14ac:dyDescent="0.25">
      <c r="A549" s="3">
        <f>RSI!A549</f>
        <v>43103</v>
      </c>
      <c r="B549" s="2">
        <f>RSI!B549</f>
        <v>1.1328</v>
      </c>
      <c r="C549" s="2">
        <f>RSI!I549</f>
        <v>57.921185641406645</v>
      </c>
      <c r="D549" s="2">
        <f>MACD!E549</f>
        <v>-3.8898951474074739E-2</v>
      </c>
      <c r="E549" s="2">
        <f>MACD!F549</f>
        <v>-3.1085926711414764E-2</v>
      </c>
      <c r="F549" s="2">
        <f>'Moving Avg'!D549</f>
        <v>1.0912600000000001</v>
      </c>
      <c r="G549" s="2">
        <f>'Moving Avg'!F549</f>
        <v>1.0771099999999998</v>
      </c>
      <c r="H549" s="2">
        <f>'Moving Avg'!G549</f>
        <v>1.0759780000000001</v>
      </c>
      <c r="I549" s="2">
        <f>'Moving Avg'!H549</f>
        <v>1.1457815</v>
      </c>
      <c r="J549" s="5" t="str">
        <f>OBV!F549</f>
        <v>BEARISH</v>
      </c>
      <c r="K549" s="5" t="str">
        <f>OBV!G549</f>
        <v>NEUTRAL</v>
      </c>
      <c r="L549" s="5" t="str">
        <f>OBV!H549</f>
        <v>BEARISH DIVERGENCE</v>
      </c>
    </row>
    <row r="550" spans="1:12" ht="13.5" x14ac:dyDescent="0.25">
      <c r="A550" s="3">
        <f>RSI!A550</f>
        <v>43104</v>
      </c>
      <c r="B550" s="2">
        <f>RSI!B550</f>
        <v>1.1611</v>
      </c>
      <c r="C550" s="2">
        <f>RSI!I550</f>
        <v>61.457891638662289</v>
      </c>
      <c r="D550" s="2">
        <f>MACD!E550</f>
        <v>-2.8245132450541943E-2</v>
      </c>
      <c r="E550" s="2">
        <f>MACD!F550</f>
        <v>-3.0517767859240201E-2</v>
      </c>
      <c r="F550" s="2">
        <f>'Moving Avg'!D550</f>
        <v>1.1025800000000001</v>
      </c>
      <c r="G550" s="2">
        <f>'Moving Avg'!F550</f>
        <v>1.082775</v>
      </c>
      <c r="H550" s="2">
        <f>'Moving Avg'!G550</f>
        <v>1.0789980000000003</v>
      </c>
      <c r="I550" s="2">
        <f>'Moving Avg'!H550</f>
        <v>1.1451205</v>
      </c>
      <c r="J550" s="5" t="str">
        <f>OBV!F550</f>
        <v>BULLISH</v>
      </c>
      <c r="K550" s="5" t="str">
        <f>OBV!G550</f>
        <v>NEUTRAL</v>
      </c>
      <c r="L550" s="5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1.2178</v>
      </c>
      <c r="C551" s="2">
        <f>RSI!I551</f>
        <v>67.374512967682392</v>
      </c>
      <c r="D551" s="2">
        <f>MACD!E551</f>
        <v>-2.0975671592212031E-2</v>
      </c>
      <c r="E551" s="2">
        <f>MACD!F551</f>
        <v>-2.860934860583457E-2</v>
      </c>
      <c r="F551" s="2">
        <f>'Moving Avg'!D551</f>
        <v>1.1309</v>
      </c>
      <c r="G551" s="2">
        <f>'Moving Avg'!F551</f>
        <v>1.091745</v>
      </c>
      <c r="H551" s="2">
        <f>'Moving Avg'!G551</f>
        <v>1.0831520000000001</v>
      </c>
      <c r="I551" s="2">
        <f>'Moving Avg'!H551</f>
        <v>1.1447904999999998</v>
      </c>
      <c r="J551" s="5" t="str">
        <f>OBV!F551</f>
        <v>BULLISH</v>
      </c>
      <c r="K551" s="5" t="str">
        <f>OBV!G551</f>
        <v>STRONG</v>
      </c>
      <c r="L551" s="5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1.2461</v>
      </c>
      <c r="C552" s="2">
        <f>RSI!I552</f>
        <v>69.861365000529631</v>
      </c>
      <c r="D552" s="2">
        <f>MACD!E552</f>
        <v>-2.2044604861700678E-2</v>
      </c>
      <c r="E552" s="2">
        <f>MACD!F552</f>
        <v>-2.7296399857007794E-2</v>
      </c>
      <c r="F552" s="2">
        <f>'Moving Avg'!D552</f>
        <v>1.17056</v>
      </c>
      <c r="G552" s="2">
        <f>'Moving Avg'!F552</f>
        <v>1.1011849999999999</v>
      </c>
      <c r="H552" s="2">
        <f>'Moving Avg'!G552</f>
        <v>1.0876840000000001</v>
      </c>
      <c r="I552" s="2">
        <f>'Moving Avg'!H552</f>
        <v>1.1446019999999999</v>
      </c>
      <c r="J552" s="5" t="str">
        <f>OBV!F552</f>
        <v>BULLISH</v>
      </c>
      <c r="K552" s="5" t="str">
        <f>OBV!G552</f>
        <v>STRONG</v>
      </c>
      <c r="L552" s="5" t="str">
        <f>OBV!H552</f>
        <v>CONFIRMED BULLISH</v>
      </c>
    </row>
    <row r="553" spans="1:12" ht="13.5" x14ac:dyDescent="0.25">
      <c r="A553" s="3">
        <f>RSI!A553</f>
        <v>43109</v>
      </c>
      <c r="B553" s="2">
        <f>RSI!B553</f>
        <v>1.2178</v>
      </c>
      <c r="C553" s="2">
        <f>RSI!I553</f>
        <v>64.561653032311966</v>
      </c>
      <c r="D553" s="2">
        <f>MACD!E553</f>
        <v>-2.4610924604329121E-2</v>
      </c>
      <c r="E553" s="2">
        <f>MACD!F553</f>
        <v>-2.675930480647206E-2</v>
      </c>
      <c r="F553" s="2">
        <f>'Moving Avg'!D553</f>
        <v>1.19512</v>
      </c>
      <c r="G553" s="2">
        <f>'Moving Avg'!F553</f>
        <v>1.1106250000000002</v>
      </c>
      <c r="H553" s="2">
        <f>'Moving Avg'!G553</f>
        <v>1.09165</v>
      </c>
      <c r="I553" s="2">
        <f>'Moving Avg'!H553</f>
        <v>1.144366</v>
      </c>
      <c r="J553" s="5" t="str">
        <f>OBV!F553</f>
        <v>BULLISH</v>
      </c>
      <c r="K553" s="5" t="str">
        <f>OBV!G553</f>
        <v>STRONG</v>
      </c>
      <c r="L553" s="5" t="str">
        <f>OBV!H553</f>
        <v>CONFIRMED BULLISH</v>
      </c>
    </row>
    <row r="554" spans="1:12" ht="13.5" x14ac:dyDescent="0.25">
      <c r="A554" s="3">
        <f>RSI!A554</f>
        <v>43110</v>
      </c>
      <c r="B554" s="2">
        <f>RSI!B554</f>
        <v>1.1611</v>
      </c>
      <c r="C554" s="2">
        <f>RSI!I554</f>
        <v>55.480574053221581</v>
      </c>
      <c r="D554" s="2">
        <f>MACD!E554</f>
        <v>-2.321689107386038E-2</v>
      </c>
      <c r="E554" s="2">
        <f>MACD!F554</f>
        <v>-2.6050822059949724E-2</v>
      </c>
      <c r="F554" s="2">
        <f>'Moving Avg'!D554</f>
        <v>1.2007800000000002</v>
      </c>
      <c r="G554" s="2">
        <f>'Moving Avg'!F554</f>
        <v>1.1191200000000001</v>
      </c>
      <c r="H554" s="2">
        <f>'Moving Avg'!G554</f>
        <v>1.0937260000000002</v>
      </c>
      <c r="I554" s="2">
        <f>'Moving Avg'!H554</f>
        <v>1.1438465</v>
      </c>
      <c r="J554" s="5" t="str">
        <f>OBV!F554</f>
        <v>BULLISH</v>
      </c>
      <c r="K554" s="5" t="str">
        <f>OBV!G554</f>
        <v>STRONG</v>
      </c>
      <c r="L554" s="5" t="str">
        <f>OBV!H554</f>
        <v>CONFIRMED BULLISH</v>
      </c>
    </row>
    <row r="555" spans="1:12" ht="13.5" x14ac:dyDescent="0.25">
      <c r="A555" s="3">
        <f>RSI!A555</f>
        <v>43111</v>
      </c>
      <c r="B555" s="2">
        <f>RSI!B555</f>
        <v>1.2082999999999999</v>
      </c>
      <c r="C555" s="2">
        <f>RSI!I555</f>
        <v>60.465744370765435</v>
      </c>
      <c r="D555" s="2">
        <f>MACD!E555</f>
        <v>-2.8693737839745603E-2</v>
      </c>
      <c r="E555" s="2">
        <f>MACD!F555</f>
        <v>-2.6579405215908902E-2</v>
      </c>
      <c r="F555" s="2">
        <f>'Moving Avg'!D555</f>
        <v>1.2102200000000001</v>
      </c>
      <c r="G555" s="2">
        <f>'Moving Avg'!F555</f>
        <v>1.12856</v>
      </c>
      <c r="H555" s="2">
        <f>'Moving Avg'!G555</f>
        <v>1.0958019999999999</v>
      </c>
      <c r="I555" s="2">
        <f>'Moving Avg'!H555</f>
        <v>1.143516</v>
      </c>
      <c r="J555" s="5" t="str">
        <f>OBV!F555</f>
        <v>BULLISH</v>
      </c>
      <c r="K555" s="5" t="str">
        <f>OBV!G555</f>
        <v>STRONG</v>
      </c>
      <c r="L555" s="5" t="str">
        <f>OBV!H555</f>
        <v>CONFIRMED BULLISH</v>
      </c>
    </row>
    <row r="556" spans="1:12" ht="13.5" x14ac:dyDescent="0.25">
      <c r="A556" s="3">
        <f>RSI!A556</f>
        <v>43112</v>
      </c>
      <c r="B556" s="2">
        <f>RSI!B556</f>
        <v>1.2082999999999999</v>
      </c>
      <c r="C556" s="2">
        <f>RSI!I556</f>
        <v>60.465744370765428</v>
      </c>
      <c r="D556" s="2">
        <f>MACD!E556</f>
        <v>-3.8194472623960474E-2</v>
      </c>
      <c r="E556" s="2">
        <f>MACD!F556</f>
        <v>-2.8902418697519219E-2</v>
      </c>
      <c r="F556" s="2">
        <f>'Moving Avg'!D556</f>
        <v>1.2083199999999998</v>
      </c>
      <c r="G556" s="2">
        <f>'Moving Avg'!F556</f>
        <v>1.1375250000000001</v>
      </c>
      <c r="H556" s="2">
        <f>'Moving Avg'!G556</f>
        <v>1.0967460000000002</v>
      </c>
      <c r="I556" s="2">
        <f>'Moving Avg'!H556</f>
        <v>1.1431855</v>
      </c>
      <c r="J556" s="5" t="str">
        <f>OBV!F556</f>
        <v>BULLISH</v>
      </c>
      <c r="K556" s="5" t="str">
        <f>OBV!G556</f>
        <v>STRONG</v>
      </c>
      <c r="L556" s="5" t="str">
        <f>OBV!H556</f>
        <v>BULLISH DIVERGENCE</v>
      </c>
    </row>
    <row r="557" spans="1:12" ht="13.5" x14ac:dyDescent="0.25">
      <c r="A557" s="3">
        <f>RSI!A557</f>
        <v>43115</v>
      </c>
      <c r="B557" s="2">
        <f>RSI!B557</f>
        <v>1.2365999999999999</v>
      </c>
      <c r="C557" s="2">
        <f>RSI!I557</f>
        <v>63.321712146806185</v>
      </c>
      <c r="D557" s="2">
        <f>MACD!E557</f>
        <v>-5.3173743778271554E-2</v>
      </c>
      <c r="E557" s="2">
        <f>MACD!F557</f>
        <v>-3.3756683713669688E-2</v>
      </c>
      <c r="F557" s="2">
        <f>'Moving Avg'!D557</f>
        <v>1.20642</v>
      </c>
      <c r="G557" s="2">
        <f>'Moving Avg'!F557</f>
        <v>1.1474350000000002</v>
      </c>
      <c r="H557" s="2">
        <f>'Moving Avg'!G557</f>
        <v>1.098444</v>
      </c>
      <c r="I557" s="2">
        <f>'Moving Avg'!H557</f>
        <v>1.1431855</v>
      </c>
      <c r="J557" s="5" t="str">
        <f>OBV!F557</f>
        <v>BEARISH</v>
      </c>
      <c r="K557" s="5" t="str">
        <f>OBV!G557</f>
        <v>NEUTRAL</v>
      </c>
      <c r="L557" s="5" t="str">
        <f>OBV!H557</f>
        <v>CONFIRMED BEARISH</v>
      </c>
    </row>
    <row r="558" spans="1:12" ht="13.5" x14ac:dyDescent="0.25">
      <c r="A558" s="3">
        <f>RSI!A558</f>
        <v>43116</v>
      </c>
      <c r="B558" s="2">
        <f>RSI!B558</f>
        <v>1.2272000000000001</v>
      </c>
      <c r="C558" s="2">
        <f>RSI!I558</f>
        <v>61.726646643863518</v>
      </c>
      <c r="D558" s="2">
        <f>MACD!E558</f>
        <v>-5.8497403585458185E-2</v>
      </c>
      <c r="E558" s="2">
        <f>MACD!F558</f>
        <v>-3.8704827688027389E-2</v>
      </c>
      <c r="F558" s="2">
        <f>'Moving Avg'!D558</f>
        <v>1.2082999999999999</v>
      </c>
      <c r="G558" s="2">
        <f>'Moving Avg'!F558</f>
        <v>1.1568750000000001</v>
      </c>
      <c r="H558" s="2">
        <f>'Moving Avg'!G558</f>
        <v>1.1005200000000002</v>
      </c>
      <c r="I558" s="2">
        <f>'Moving Avg'!H558</f>
        <v>1.1431855000000002</v>
      </c>
      <c r="J558" s="5" t="str">
        <f>OBV!F558</f>
        <v>BULLISH</v>
      </c>
      <c r="K558" s="5" t="str">
        <f>OBV!G558</f>
        <v>NEUTRAL</v>
      </c>
      <c r="L558" s="5" t="str">
        <f>OBV!H558</f>
        <v>CONFIRMED BULLISH</v>
      </c>
    </row>
    <row r="559" spans="1:12" ht="13.5" x14ac:dyDescent="0.25">
      <c r="A559" s="3">
        <f>RSI!A559</f>
        <v>43117</v>
      </c>
      <c r="B559" s="2">
        <f>RSI!B559</f>
        <v>1.2178</v>
      </c>
      <c r="C559" s="2">
        <f>RSI!I559</f>
        <v>60.096379172848067</v>
      </c>
      <c r="D559" s="2">
        <f>MACD!E559</f>
        <v>-5.699659684082703E-2</v>
      </c>
      <c r="E559" s="2">
        <f>MACD!F559</f>
        <v>-4.2363181518587319E-2</v>
      </c>
      <c r="F559" s="2">
        <f>'Moving Avg'!D559</f>
        <v>1.2196400000000001</v>
      </c>
      <c r="G559" s="2">
        <f>'Moving Avg'!F559</f>
        <v>1.1634850000000001</v>
      </c>
      <c r="H559" s="2">
        <f>'Moving Avg'!G559</f>
        <v>1.1024079999999998</v>
      </c>
      <c r="I559" s="2">
        <f>'Moving Avg'!H559</f>
        <v>1.1430915000000001</v>
      </c>
      <c r="J559" s="5" t="str">
        <f>OBV!F559</f>
        <v>BULLISH</v>
      </c>
      <c r="K559" s="5" t="str">
        <f>OBV!G559</f>
        <v>NEUTRAL</v>
      </c>
      <c r="L559" s="5" t="str">
        <f>OBV!H559</f>
        <v>CONFIRMED BULLISH</v>
      </c>
    </row>
    <row r="560" spans="1:12" ht="13.5" x14ac:dyDescent="0.25">
      <c r="A560" s="3">
        <f>RSI!A560</f>
        <v>43118</v>
      </c>
      <c r="B560" s="2">
        <f>RSI!B560</f>
        <v>1.18</v>
      </c>
      <c r="C560" s="2">
        <f>RSI!I560</f>
        <v>53.928279621175193</v>
      </c>
      <c r="D560" s="2">
        <f>MACD!E560</f>
        <v>-4.8986032048414341E-2</v>
      </c>
      <c r="E560" s="2">
        <f>MACD!F560</f>
        <v>-4.3687751624552726E-2</v>
      </c>
      <c r="F560" s="2">
        <f>'Moving Avg'!D560</f>
        <v>1.2139799999999998</v>
      </c>
      <c r="G560" s="2">
        <f>'Moving Avg'!F560</f>
        <v>1.1649</v>
      </c>
      <c r="H560" s="2">
        <f>'Moving Avg'!G560</f>
        <v>1.103918</v>
      </c>
      <c r="I560" s="2">
        <f>'Moving Avg'!H560</f>
        <v>1.1427610000000001</v>
      </c>
      <c r="J560" s="5" t="str">
        <f>OBV!F560</f>
        <v>BEARISH</v>
      </c>
      <c r="K560" s="5" t="str">
        <f>OBV!G560</f>
        <v>NEUTRAL</v>
      </c>
      <c r="L560" s="5" t="str">
        <f>OBV!H560</f>
        <v>CONFIRMED BEARISH</v>
      </c>
    </row>
    <row r="561" spans="1:12" ht="13.5" x14ac:dyDescent="0.25">
      <c r="A561" s="3">
        <f>RSI!A561</f>
        <v>43119</v>
      </c>
      <c r="B561" s="2">
        <f>RSI!B561</f>
        <v>1.2082999999999999</v>
      </c>
      <c r="C561" s="2">
        <f>RSI!I561</f>
        <v>57.449453934628487</v>
      </c>
      <c r="D561" s="2">
        <f>MACD!E561</f>
        <v>-3.5740307130730065E-2</v>
      </c>
      <c r="E561" s="2">
        <f>MACD!F561</f>
        <v>-4.2098262725788191E-2</v>
      </c>
      <c r="F561" s="2">
        <f>'Moving Avg'!D561</f>
        <v>1.2139800000000001</v>
      </c>
      <c r="G561" s="2">
        <f>'Moving Avg'!F561</f>
        <v>1.1667850000000002</v>
      </c>
      <c r="H561" s="2">
        <f>'Moving Avg'!G561</f>
        <v>1.1056159999999999</v>
      </c>
      <c r="I561" s="2">
        <f>'Moving Avg'!H561</f>
        <v>1.1425720000000001</v>
      </c>
      <c r="J561" s="5" t="str">
        <f>OBV!F561</f>
        <v>BEARISH</v>
      </c>
      <c r="K561" s="5" t="str">
        <f>OBV!G561</f>
        <v>NEUTRAL</v>
      </c>
      <c r="L561" s="5" t="str">
        <f>OBV!H561</f>
        <v>NEUTRAL</v>
      </c>
    </row>
    <row r="562" spans="1:12" ht="13.5" x14ac:dyDescent="0.25">
      <c r="A562" s="3">
        <f>RSI!A562</f>
        <v>43122</v>
      </c>
      <c r="B562" s="2">
        <f>RSI!B562</f>
        <v>1.2082999999999999</v>
      </c>
      <c r="C562" s="2">
        <f>RSI!I562</f>
        <v>57.449453934628487</v>
      </c>
      <c r="D562" s="2">
        <f>MACD!E562</f>
        <v>-2.0493197213675707E-2</v>
      </c>
      <c r="E562" s="2">
        <f>MACD!F562</f>
        <v>-3.7777249623365698E-2</v>
      </c>
      <c r="F562" s="2">
        <f>'Moving Avg'!D562</f>
        <v>1.2083199999999998</v>
      </c>
      <c r="G562" s="2">
        <f>'Moving Avg'!F562</f>
        <v>1.1700900000000001</v>
      </c>
      <c r="H562" s="2">
        <f>'Moving Avg'!G562</f>
        <v>1.1076919999999999</v>
      </c>
      <c r="I562" s="2">
        <f>'Moving Avg'!H562</f>
        <v>1.1423360000000002</v>
      </c>
      <c r="J562" s="5" t="str">
        <f>OBV!F562</f>
        <v>BEARISH</v>
      </c>
      <c r="K562" s="5" t="str">
        <f>OBV!G562</f>
        <v>NEUTRAL</v>
      </c>
      <c r="L562" s="5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1.1989000000000001</v>
      </c>
      <c r="C563" s="2">
        <f>RSI!I563</f>
        <v>55.806414449994321</v>
      </c>
      <c r="D563" s="2">
        <f>MACD!E563</f>
        <v>-1.154069574346317E-2</v>
      </c>
      <c r="E563" s="2">
        <f>MACD!F563</f>
        <v>-3.2529938847385191E-2</v>
      </c>
      <c r="F563" s="2">
        <f>'Moving Avg'!D563</f>
        <v>1.2026600000000001</v>
      </c>
      <c r="G563" s="2">
        <f>'Moving Avg'!F563</f>
        <v>1.1738649999999999</v>
      </c>
      <c r="H563" s="2">
        <f>'Moving Avg'!G563</f>
        <v>1.1097699999999999</v>
      </c>
      <c r="I563" s="2">
        <f>'Moving Avg'!H563</f>
        <v>1.1420530000000002</v>
      </c>
      <c r="J563" s="5" t="str">
        <f>OBV!F563</f>
        <v>BEARISH</v>
      </c>
      <c r="K563" s="5" t="str">
        <f>OBV!G563</f>
        <v>NEUTRAL</v>
      </c>
      <c r="L563" s="5" t="str">
        <f>OBV!H563</f>
        <v>CONFIRMED BEARISH</v>
      </c>
    </row>
    <row r="564" spans="1:12" ht="13.5" x14ac:dyDescent="0.25">
      <c r="A564" s="3">
        <f>RSI!A564</f>
        <v>43124</v>
      </c>
      <c r="B564" s="2">
        <f>RSI!B564</f>
        <v>1.1894</v>
      </c>
      <c r="C564" s="2">
        <f>RSI!I564</f>
        <v>54.121746426992928</v>
      </c>
      <c r="D564" s="2">
        <f>MACD!E564</f>
        <v>-1.2199098343798509E-2</v>
      </c>
      <c r="E564" s="2">
        <f>MACD!F564</f>
        <v>-2.8463770746667859E-2</v>
      </c>
      <c r="F564" s="2">
        <f>'Moving Avg'!D564</f>
        <v>1.1969800000000002</v>
      </c>
      <c r="G564" s="2">
        <f>'Moving Avg'!F564</f>
        <v>1.177165</v>
      </c>
      <c r="H564" s="2">
        <f>'Moving Avg'!G564</f>
        <v>1.1114679999999999</v>
      </c>
      <c r="I564" s="2">
        <f>'Moving Avg'!H564</f>
        <v>1.1416280000000003</v>
      </c>
      <c r="J564" s="5" t="str">
        <f>OBV!F564</f>
        <v>BEARISH</v>
      </c>
      <c r="K564" s="5" t="str">
        <f>OBV!G564</f>
        <v>NEUTRAL</v>
      </c>
      <c r="L564" s="5" t="str">
        <f>OBV!H564</f>
        <v>CONFIRMED BEARISH</v>
      </c>
    </row>
    <row r="565" spans="1:12" ht="13.5" x14ac:dyDescent="0.25">
      <c r="A565" s="3">
        <f>RSI!A565</f>
        <v>43125</v>
      </c>
      <c r="B565" s="2">
        <f>RSI!B565</f>
        <v>1.1989000000000001</v>
      </c>
      <c r="C565" s="2">
        <f>RSI!I565</f>
        <v>55.56627977407927</v>
      </c>
      <c r="D565" s="2">
        <f>MACD!E565</f>
        <v>-6.3405921378638652E-3</v>
      </c>
      <c r="E565" s="2">
        <f>MACD!F565</f>
        <v>-2.4039135024907062E-2</v>
      </c>
      <c r="F565" s="2">
        <f>'Moving Avg'!D565</f>
        <v>1.20076</v>
      </c>
      <c r="G565" s="2">
        <f>'Moving Avg'!F565</f>
        <v>1.1818850000000001</v>
      </c>
      <c r="H565" s="2">
        <f>'Moving Avg'!G565</f>
        <v>1.1139220000000001</v>
      </c>
      <c r="I565" s="2">
        <f>'Moving Avg'!H565</f>
        <v>1.1412505000000004</v>
      </c>
      <c r="J565" s="5" t="str">
        <f>OBV!F565</f>
        <v>BULLISH</v>
      </c>
      <c r="K565" s="5" t="str">
        <f>OBV!G565</f>
        <v>NEUTRAL</v>
      </c>
      <c r="L565" s="5" t="str">
        <f>OBV!H565</f>
        <v>CONFIRMED BULLISH</v>
      </c>
    </row>
    <row r="566" spans="1:12" ht="13.5" x14ac:dyDescent="0.25">
      <c r="A566" s="3">
        <f>RSI!A566</f>
        <v>43126</v>
      </c>
      <c r="B566" s="2">
        <f>RSI!B566</f>
        <v>1.1989000000000001</v>
      </c>
      <c r="C566" s="2">
        <f>RSI!I566</f>
        <v>55.56627977407927</v>
      </c>
      <c r="D566" s="2">
        <f>MACD!E566</f>
        <v>-1.5712144307884479E-3</v>
      </c>
      <c r="E566" s="2">
        <f>MACD!F566</f>
        <v>-1.9545550906083339E-2</v>
      </c>
      <c r="F566" s="2">
        <f>'Moving Avg'!D566</f>
        <v>1.1988800000000002</v>
      </c>
      <c r="G566" s="2">
        <f>'Moving Avg'!F566</f>
        <v>1.1880200000000003</v>
      </c>
      <c r="H566" s="2">
        <f>'Moving Avg'!G566</f>
        <v>1.1163760000000003</v>
      </c>
      <c r="I566" s="2">
        <f>'Moving Avg'!H566</f>
        <v>1.140684</v>
      </c>
      <c r="J566" s="5" t="str">
        <f>OBV!F566</f>
        <v>BEARISH</v>
      </c>
      <c r="K566" s="5" t="str">
        <f>OBV!G566</f>
        <v>NEUTRAL</v>
      </c>
      <c r="L566" s="5" t="str">
        <f>OBV!H566</f>
        <v>CONFIRMED BEARISH</v>
      </c>
    </row>
    <row r="567" spans="1:12" ht="13.5" x14ac:dyDescent="0.25">
      <c r="A567" s="3">
        <f>RSI!A567</f>
        <v>43129</v>
      </c>
      <c r="B567" s="2">
        <f>RSI!B567</f>
        <v>1.1894</v>
      </c>
      <c r="C567" s="2">
        <f>RSI!I567</f>
        <v>53.608674482133502</v>
      </c>
      <c r="D567" s="2">
        <f>MACD!E567</f>
        <v>7.3480554471854198E-3</v>
      </c>
      <c r="E567" s="2">
        <f>MACD!F567</f>
        <v>-1.4166829635429588E-2</v>
      </c>
      <c r="F567" s="2">
        <f>'Moving Avg'!D567</f>
        <v>1.1951000000000001</v>
      </c>
      <c r="G567" s="2">
        <f>'Moving Avg'!F567</f>
        <v>1.1951000000000001</v>
      </c>
      <c r="H567" s="2">
        <f>'Moving Avg'!G567</f>
        <v>1.1190179999999998</v>
      </c>
      <c r="I567" s="2">
        <f>'Moving Avg'!H567</f>
        <v>1.1401175000000001</v>
      </c>
      <c r="J567" s="5" t="str">
        <f>OBV!F567</f>
        <v>BEARISH</v>
      </c>
      <c r="K567" s="5" t="str">
        <f>OBV!G567</f>
        <v>NEUTRAL</v>
      </c>
      <c r="L567" s="5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1.2082999999999999</v>
      </c>
      <c r="C568" s="2">
        <f>RSI!I568</f>
        <v>56.864572531838022</v>
      </c>
      <c r="D568" s="2">
        <f>MACD!E568</f>
        <v>1.1944086770986351E-2</v>
      </c>
      <c r="E568" s="2">
        <f>MACD!F568</f>
        <v>-8.9446463541464002E-3</v>
      </c>
      <c r="F568" s="2">
        <f>'Moving Avg'!D568</f>
        <v>1.1969799999999999</v>
      </c>
      <c r="G568" s="2">
        <f>'Moving Avg'!F568</f>
        <v>1.2007650000000001</v>
      </c>
      <c r="H568" s="2">
        <f>'Moving Avg'!G568</f>
        <v>1.122228</v>
      </c>
      <c r="I568" s="2">
        <f>'Moving Avg'!H568</f>
        <v>1.1397400000000002</v>
      </c>
      <c r="J568" s="5" t="str">
        <f>OBV!F568</f>
        <v>BEARISH</v>
      </c>
      <c r="K568" s="5" t="str">
        <f>OBV!G568</f>
        <v>NEUTRAL</v>
      </c>
      <c r="L568" s="5" t="str">
        <f>OBV!H568</f>
        <v>BEARISH DIVERGENCE</v>
      </c>
    </row>
    <row r="569" spans="1:12" ht="13.5" x14ac:dyDescent="0.25">
      <c r="A569" s="3">
        <f>RSI!A569</f>
        <v>43131</v>
      </c>
      <c r="B569" s="2">
        <f>RSI!B569</f>
        <v>1.2082999999999999</v>
      </c>
      <c r="C569" s="2">
        <f>RSI!I569</f>
        <v>56.864572531838014</v>
      </c>
      <c r="D569" s="2">
        <f>MACD!E569</f>
        <v>1.4178081833554179E-2</v>
      </c>
      <c r="E569" s="2">
        <f>MACD!F569</f>
        <v>-4.3201007166062842E-3</v>
      </c>
      <c r="F569" s="2">
        <f>'Moving Avg'!D569</f>
        <v>1.20076</v>
      </c>
      <c r="G569" s="2">
        <f>'Moving Avg'!F569</f>
        <v>1.2045400000000002</v>
      </c>
      <c r="H569" s="2">
        <f>'Moving Avg'!G569</f>
        <v>1.124682</v>
      </c>
      <c r="I569" s="2">
        <f>'Moving Avg'!H569</f>
        <v>1.1393150000000003</v>
      </c>
      <c r="J569" s="5" t="str">
        <f>OBV!F569</f>
        <v>BULLISH</v>
      </c>
      <c r="K569" s="5" t="str">
        <f>OBV!G569</f>
        <v>NEUTRAL</v>
      </c>
      <c r="L569" s="5" t="str">
        <f>OBV!H569</f>
        <v>CONFIRMED BULLISH</v>
      </c>
    </row>
    <row r="570" spans="1:12" ht="13.5" x14ac:dyDescent="0.25">
      <c r="A570" s="3">
        <f>RSI!A570</f>
        <v>43132</v>
      </c>
      <c r="B570" s="2">
        <f>RSI!B570</f>
        <v>1.18</v>
      </c>
      <c r="C570" s="2">
        <f>RSI!I570</f>
        <v>50.686914436360738</v>
      </c>
      <c r="D570" s="2">
        <f>MACD!E570</f>
        <v>1.2155963072505438E-2</v>
      </c>
      <c r="E570" s="2">
        <f>MACD!F570</f>
        <v>-1.0248879587839398E-3</v>
      </c>
      <c r="F570" s="2">
        <f>'Moving Avg'!D570</f>
        <v>1.1969799999999999</v>
      </c>
      <c r="G570" s="2">
        <f>'Moving Avg'!F570</f>
        <v>1.2054850000000001</v>
      </c>
      <c r="H570" s="2">
        <f>'Moving Avg'!G570</f>
        <v>1.1269480000000001</v>
      </c>
      <c r="I570" s="2">
        <f>'Moving Avg'!H570</f>
        <v>1.1388900000000004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1.1989000000000001</v>
      </c>
      <c r="C571" s="2">
        <f>RSI!I571</f>
        <v>54.260724160031785</v>
      </c>
      <c r="D571" s="2">
        <f>MACD!E571</f>
        <v>1.3386998652053839E-2</v>
      </c>
      <c r="E571" s="2">
        <f>MACD!F571</f>
        <v>1.8574893633836161E-3</v>
      </c>
      <c r="F571" s="2">
        <f>'Moving Avg'!D571</f>
        <v>1.1969799999999999</v>
      </c>
      <c r="G571" s="2">
        <f>'Moving Avg'!F571</f>
        <v>1.2045400000000002</v>
      </c>
      <c r="H571" s="2">
        <f>'Moving Avg'!G571</f>
        <v>1.1295920000000002</v>
      </c>
      <c r="I571" s="2">
        <f>'Moving Avg'!H571</f>
        <v>1.1387015000000005</v>
      </c>
      <c r="J571" s="5" t="str">
        <f>OBV!F571</f>
        <v>BEARISH</v>
      </c>
      <c r="K571" s="5" t="str">
        <f>OBV!G571</f>
        <v>NEUTRAL</v>
      </c>
      <c r="L571" s="5" t="str">
        <f>OBV!H571</f>
        <v>NEUTRAL</v>
      </c>
    </row>
    <row r="572" spans="1:12" ht="13.5" x14ac:dyDescent="0.25">
      <c r="A572" s="3">
        <f>RSI!A572</f>
        <v>43136</v>
      </c>
      <c r="B572" s="2">
        <f>RSI!B572</f>
        <v>1.18</v>
      </c>
      <c r="C572" s="2">
        <f>RSI!I572</f>
        <v>50.332448217137291</v>
      </c>
      <c r="D572" s="2">
        <f>MACD!E572</f>
        <v>1.5706049335152628E-2</v>
      </c>
      <c r="E572" s="2">
        <f>MACD!F572</f>
        <v>4.6272013577374187E-3</v>
      </c>
      <c r="F572" s="2">
        <f>'Moving Avg'!D572</f>
        <v>1.1950999999999998</v>
      </c>
      <c r="G572" s="2">
        <f>'Moving Avg'!F572</f>
        <v>1.2012350000000001</v>
      </c>
      <c r="H572" s="2">
        <f>'Moving Avg'!G572</f>
        <v>1.1320460000000001</v>
      </c>
      <c r="I572" s="2">
        <f>'Moving Avg'!H572</f>
        <v>1.1383710000000005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1.1516999999999999</v>
      </c>
      <c r="C573" s="2">
        <f>RSI!I573</f>
        <v>45.070808954326246</v>
      </c>
      <c r="D573" s="2">
        <f>MACD!E573</f>
        <v>1.8316632641453667E-2</v>
      </c>
      <c r="E573" s="2">
        <f>MACD!F573</f>
        <v>7.3650876144806688E-3</v>
      </c>
      <c r="F573" s="2">
        <f>'Moving Avg'!D573</f>
        <v>1.1837800000000001</v>
      </c>
      <c r="G573" s="2">
        <f>'Moving Avg'!F573</f>
        <v>1.1979299999999999</v>
      </c>
      <c r="H573" s="2">
        <f>'Moving Avg'!G573</f>
        <v>1.1337460000000001</v>
      </c>
      <c r="I573" s="2">
        <f>'Moving Avg'!H573</f>
        <v>1.1378990000000004</v>
      </c>
      <c r="J573" s="5" t="str">
        <f>OBV!F573</f>
        <v>BEARISH</v>
      </c>
      <c r="K573" s="5" t="str">
        <f>OBV!G573</f>
        <v>WEAK</v>
      </c>
      <c r="L573" s="5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1.18</v>
      </c>
      <c r="C574" s="2">
        <f>RSI!I574</f>
        <v>50.628955726799624</v>
      </c>
      <c r="D574" s="2">
        <f>MACD!E574</f>
        <v>1.7133281868424888E-2</v>
      </c>
      <c r="E574" s="2">
        <f>MACD!F574</f>
        <v>9.3187264652695133E-3</v>
      </c>
      <c r="F574" s="2">
        <f>'Moving Avg'!D574</f>
        <v>1.1781199999999998</v>
      </c>
      <c r="G574" s="2">
        <f>'Moving Avg'!F574</f>
        <v>1.1988749999999999</v>
      </c>
      <c r="H574" s="2">
        <f>'Moving Avg'!G574</f>
        <v>1.1360120000000002</v>
      </c>
      <c r="I574" s="2">
        <f>'Moving Avg'!H574</f>
        <v>1.1375685000000004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1.1894</v>
      </c>
      <c r="C575" s="2">
        <f>RSI!I575</f>
        <v>52.353536654959534</v>
      </c>
      <c r="D575" s="2">
        <f>MACD!E575</f>
        <v>1.68832687913405E-2</v>
      </c>
      <c r="E575" s="2">
        <f>MACD!F575</f>
        <v>1.0831634930483711E-2</v>
      </c>
      <c r="F575" s="2">
        <f>'Moving Avg'!D575</f>
        <v>1.18</v>
      </c>
      <c r="G575" s="2">
        <f>'Moving Avg'!F575</f>
        <v>1.1979299999999995</v>
      </c>
      <c r="H575" s="2">
        <f>'Moving Avg'!G575</f>
        <v>1.139032</v>
      </c>
      <c r="I575" s="2">
        <f>'Moving Avg'!H575</f>
        <v>1.1373795000000007</v>
      </c>
      <c r="J575" s="5" t="str">
        <f>OBV!F575</f>
        <v>BEARISH</v>
      </c>
      <c r="K575" s="5" t="str">
        <f>OBV!G575</f>
        <v>NEUTRAL</v>
      </c>
      <c r="L575" s="5" t="str">
        <f>OBV!H575</f>
        <v>BEARISH DIVERGENCE</v>
      </c>
    </row>
    <row r="576" spans="1:12" ht="13.5" x14ac:dyDescent="0.25">
      <c r="A576" s="3">
        <f>RSI!A576</f>
        <v>43140</v>
      </c>
      <c r="B576" s="2">
        <f>RSI!B576</f>
        <v>1.1894</v>
      </c>
      <c r="C576" s="2">
        <f>RSI!I576</f>
        <v>52.353536654959534</v>
      </c>
      <c r="D576" s="2">
        <f>MACD!E576</f>
        <v>1.6603249784606477E-2</v>
      </c>
      <c r="E576" s="2">
        <f>MACD!F576</f>
        <v>1.1985957901308264E-2</v>
      </c>
      <c r="F576" s="2">
        <f>'Moving Avg'!D576</f>
        <v>1.1780999999999999</v>
      </c>
      <c r="G576" s="2">
        <f>'Moving Avg'!F576</f>
        <v>1.1969849999999997</v>
      </c>
      <c r="H576" s="2">
        <f>'Moving Avg'!G576</f>
        <v>1.1416740000000001</v>
      </c>
      <c r="I576" s="2">
        <f>'Moving Avg'!H576</f>
        <v>1.1370490000000006</v>
      </c>
      <c r="J576" s="5" t="str">
        <f>OBV!F576</f>
        <v>BEARISH</v>
      </c>
      <c r="K576" s="5" t="str">
        <f>OBV!G576</f>
        <v>NEUTRAL</v>
      </c>
      <c r="L576" s="5" t="str">
        <f>OBV!H576</f>
        <v>CONFIRMED BEARISH</v>
      </c>
    </row>
    <row r="577" spans="1:12" ht="13.5" x14ac:dyDescent="0.25">
      <c r="A577" s="3">
        <f>RSI!A577</f>
        <v>43143</v>
      </c>
      <c r="B577" s="2">
        <f>RSI!B577</f>
        <v>1.1611</v>
      </c>
      <c r="C577" s="2">
        <f>RSI!I577</f>
        <v>46.662315056689103</v>
      </c>
      <c r="D577" s="2">
        <f>MACD!E577</f>
        <v>1.6937670793181203E-2</v>
      </c>
      <c r="E577" s="2">
        <f>MACD!F577</f>
        <v>1.2976300479682852E-2</v>
      </c>
      <c r="F577" s="2">
        <f>'Moving Avg'!D577</f>
        <v>1.17432</v>
      </c>
      <c r="G577" s="2">
        <f>'Moving Avg'!F577</f>
        <v>1.1932099999999997</v>
      </c>
      <c r="H577" s="2">
        <f>'Moving Avg'!G577</f>
        <v>1.14375</v>
      </c>
      <c r="I577" s="2">
        <f>'Moving Avg'!H577</f>
        <v>1.1364355000000008</v>
      </c>
      <c r="J577" s="5" t="str">
        <f>OBV!F577</f>
        <v>BULLISH</v>
      </c>
      <c r="K577" s="5" t="str">
        <f>OBV!G577</f>
        <v>NEUTRAL</v>
      </c>
      <c r="L577" s="5" t="str">
        <f>OBV!H577</f>
        <v>BULLISH DIVERGENCE</v>
      </c>
    </row>
    <row r="578" spans="1:12" ht="13.5" x14ac:dyDescent="0.25">
      <c r="A578" s="3">
        <f>RSI!A578</f>
        <v>43144</v>
      </c>
      <c r="B578" s="2">
        <f>RSI!B578</f>
        <v>1.1516999999999999</v>
      </c>
      <c r="C578" s="2">
        <f>RSI!I578</f>
        <v>44.915752085467616</v>
      </c>
      <c r="D578" s="2">
        <f>MACD!E578</f>
        <v>2.0933155391999803E-2</v>
      </c>
      <c r="E578" s="2">
        <f>MACD!F578</f>
        <v>1.4567671462146242E-2</v>
      </c>
      <c r="F578" s="2">
        <f>'Moving Avg'!D578</f>
        <v>1.17432</v>
      </c>
      <c r="G578" s="2">
        <f>'Moving Avg'!F578</f>
        <v>1.189435</v>
      </c>
      <c r="H578" s="2">
        <f>'Moving Avg'!G578</f>
        <v>1.1454500000000001</v>
      </c>
      <c r="I578" s="2">
        <f>'Moving Avg'!H578</f>
        <v>1.1358220000000008</v>
      </c>
      <c r="J578" s="5" t="str">
        <f>OBV!F578</f>
        <v>BULLISH</v>
      </c>
      <c r="K578" s="5" t="str">
        <f>OBV!G578</f>
        <v>NEUTRAL</v>
      </c>
      <c r="L578" s="5" t="str">
        <f>OBV!H578</f>
        <v>NEUTRAL</v>
      </c>
    </row>
    <row r="579" spans="1:12" ht="13.5" x14ac:dyDescent="0.25">
      <c r="A579" s="3">
        <f>RSI!A579</f>
        <v>43145</v>
      </c>
      <c r="B579" s="2">
        <f>RSI!B579</f>
        <v>1.1516999999999999</v>
      </c>
      <c r="C579" s="2">
        <f>RSI!I579</f>
        <v>44.915752085467616</v>
      </c>
      <c r="D579" s="2">
        <f>MACD!E579</f>
        <v>2.446998058603711E-2</v>
      </c>
      <c r="E579" s="2">
        <f>MACD!F579</f>
        <v>1.6548133286924414E-2</v>
      </c>
      <c r="F579" s="2">
        <f>'Moving Avg'!D579</f>
        <v>1.16866</v>
      </c>
      <c r="G579" s="2">
        <f>'Moving Avg'!F579</f>
        <v>1.1861299999999997</v>
      </c>
      <c r="H579" s="2">
        <f>'Moving Avg'!G579</f>
        <v>1.147338</v>
      </c>
      <c r="I579" s="2">
        <f>'Moving Avg'!H579</f>
        <v>1.1352085000000007</v>
      </c>
      <c r="J579" s="5" t="str">
        <f>OBV!F579</f>
        <v>BEARISH</v>
      </c>
      <c r="K579" s="5" t="str">
        <f>OBV!G579</f>
        <v>NEUTRAL</v>
      </c>
      <c r="L579" s="5" t="str">
        <f>OBV!H579</f>
        <v>CONFIRMED BEARISH</v>
      </c>
    </row>
    <row r="580" spans="1:12" ht="13.5" x14ac:dyDescent="0.25">
      <c r="A580" s="3">
        <f>RSI!A580</f>
        <v>43146</v>
      </c>
      <c r="B580" s="2">
        <f>RSI!B580</f>
        <v>1.1234</v>
      </c>
      <c r="C580" s="2">
        <f>RSI!I580</f>
        <v>39.724159193561526</v>
      </c>
      <c r="D580" s="2">
        <f>MACD!E580</f>
        <v>2.5349601685798362E-2</v>
      </c>
      <c r="E580" s="2">
        <f>MACD!F580</f>
        <v>1.8308426966699206E-2</v>
      </c>
      <c r="F580" s="2">
        <f>'Moving Avg'!D580</f>
        <v>1.1554600000000002</v>
      </c>
      <c r="G580" s="2">
        <f>'Moving Avg'!F580</f>
        <v>1.1832999999999996</v>
      </c>
      <c r="H580" s="2">
        <f>'Moving Avg'!G580</f>
        <v>1.1488499999999999</v>
      </c>
      <c r="I580" s="2">
        <f>'Moving Avg'!H580</f>
        <v>1.1346425000000009</v>
      </c>
      <c r="J580" s="5" t="str">
        <f>OBV!F580</f>
        <v>BEARISH</v>
      </c>
      <c r="K580" s="5" t="str">
        <f>OBV!G580</f>
        <v>WEAK</v>
      </c>
      <c r="L580" s="5" t="str">
        <f>OBV!H580</f>
        <v>CONFIRMED BEARISH</v>
      </c>
    </row>
    <row r="581" spans="1:12" ht="13.5" x14ac:dyDescent="0.25">
      <c r="A581" s="3">
        <f>RSI!A581</f>
        <v>43147</v>
      </c>
      <c r="B581" s="2">
        <f>RSI!B581</f>
        <v>1.1328</v>
      </c>
      <c r="C581" s="2">
        <f>RSI!I581</f>
        <v>42.117345420629221</v>
      </c>
      <c r="D581" s="2">
        <f>MACD!E581</f>
        <v>2.8606289422810072E-2</v>
      </c>
      <c r="E581" s="2">
        <f>MACD!F581</f>
        <v>2.0367999457921379E-2</v>
      </c>
      <c r="F581" s="2">
        <f>'Moving Avg'!D581</f>
        <v>1.1441400000000002</v>
      </c>
      <c r="G581" s="2">
        <f>'Moving Avg'!F581</f>
        <v>1.1795249999999999</v>
      </c>
      <c r="H581" s="2">
        <f>'Moving Avg'!G581</f>
        <v>1.150738</v>
      </c>
      <c r="I581" s="2">
        <f>'Moving Avg'!H581</f>
        <v>1.134076000000001</v>
      </c>
      <c r="J581" s="5" t="str">
        <f>OBV!F581</f>
        <v>BEARISH</v>
      </c>
      <c r="K581" s="5" t="str">
        <f>OBV!G581</f>
        <v>WEAK</v>
      </c>
      <c r="L581" s="5" t="str">
        <f>OBV!H581</f>
        <v>CONFIRMED BEARISH</v>
      </c>
    </row>
    <row r="582" spans="1:12" ht="13.5" x14ac:dyDescent="0.25">
      <c r="A582" s="3">
        <f>RSI!A582</f>
        <v>43150</v>
      </c>
      <c r="B582" s="2">
        <f>RSI!B582</f>
        <v>1.1422000000000001</v>
      </c>
      <c r="C582" s="2">
        <f>RSI!I582</f>
        <v>44.490810189544739</v>
      </c>
      <c r="D582" s="2">
        <f>MACD!E582</f>
        <v>2.7981115548129099E-2</v>
      </c>
      <c r="E582" s="2">
        <f>MACD!F582</f>
        <v>2.1890622675962923E-2</v>
      </c>
      <c r="F582" s="2">
        <f>'Moving Avg'!D582</f>
        <v>1.1403599999999998</v>
      </c>
      <c r="G582" s="2">
        <f>'Moving Avg'!F582</f>
        <v>1.1762199999999998</v>
      </c>
      <c r="H582" s="2">
        <f>'Moving Avg'!G582</f>
        <v>1.152436</v>
      </c>
      <c r="I582" s="2">
        <f>'Moving Avg'!H582</f>
        <v>1.1336040000000012</v>
      </c>
      <c r="J582" s="5" t="str">
        <f>OBV!F582</f>
        <v>BEARISH</v>
      </c>
      <c r="K582" s="5" t="str">
        <f>OBV!G582</f>
        <v>NEUTRAL</v>
      </c>
      <c r="L582" s="5" t="str">
        <f>OBV!H582</f>
        <v>CONFIRMED BEARISH</v>
      </c>
    </row>
    <row r="583" spans="1:12" ht="13.5" x14ac:dyDescent="0.25">
      <c r="A583" s="3">
        <f>RSI!A583</f>
        <v>43151</v>
      </c>
      <c r="B583" s="2">
        <f>RSI!B583</f>
        <v>1.1422000000000001</v>
      </c>
      <c r="C583" s="2">
        <f>RSI!I583</f>
        <v>44.490810189544739</v>
      </c>
      <c r="D583" s="2">
        <f>MACD!E583</f>
        <v>2.324935692211838E-2</v>
      </c>
      <c r="E583" s="2">
        <f>MACD!F583</f>
        <v>2.2162369525194014E-2</v>
      </c>
      <c r="F583" s="2">
        <f>'Moving Avg'!D583</f>
        <v>1.13846</v>
      </c>
      <c r="G583" s="2">
        <f>'Moving Avg'!F583</f>
        <v>1.1733849999999997</v>
      </c>
      <c r="H583" s="2">
        <f>'Moving Avg'!G583</f>
        <v>1.1547000000000001</v>
      </c>
      <c r="I583" s="2">
        <f>'Moving Avg'!H583</f>
        <v>1.1331320000000011</v>
      </c>
      <c r="J583" s="5" t="str">
        <f>OBV!F583</f>
        <v>BEARISH</v>
      </c>
      <c r="K583" s="5" t="str">
        <f>OBV!G583</f>
        <v>NEUTRAL</v>
      </c>
      <c r="L583" s="5" t="str">
        <f>OBV!H583</f>
        <v>CONFIRMED BEARISH</v>
      </c>
    </row>
    <row r="584" spans="1:12" ht="13.5" x14ac:dyDescent="0.25">
      <c r="A584" s="3">
        <f>RSI!A584</f>
        <v>43152</v>
      </c>
      <c r="B584" s="2">
        <f>RSI!B584</f>
        <v>1.1422000000000001</v>
      </c>
      <c r="C584" s="2">
        <f>RSI!I584</f>
        <v>44.490810189544739</v>
      </c>
      <c r="D584" s="2">
        <f>MACD!E584</f>
        <v>2.3739296951059918E-2</v>
      </c>
      <c r="E584" s="2">
        <f>MACD!F584</f>
        <v>2.2477755010367195E-2</v>
      </c>
      <c r="F584" s="2">
        <f>'Moving Avg'!D584</f>
        <v>1.1365599999999998</v>
      </c>
      <c r="G584" s="2">
        <f>'Moving Avg'!F584</f>
        <v>1.1710249999999998</v>
      </c>
      <c r="H584" s="2">
        <f>'Moving Avg'!G584</f>
        <v>1.1577200000000003</v>
      </c>
      <c r="I584" s="2">
        <f>'Moving Avg'!H584</f>
        <v>1.1326600000000011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</row>
    <row r="585" spans="1:12" ht="13.5" x14ac:dyDescent="0.25">
      <c r="A585" s="3">
        <f>RSI!A585</f>
        <v>43153</v>
      </c>
      <c r="B585" s="2">
        <f>RSI!B585</f>
        <v>1.1328</v>
      </c>
      <c r="C585" s="2">
        <f>RSI!I585</f>
        <v>42.323267836530313</v>
      </c>
      <c r="D585" s="2">
        <f>MACD!E585</f>
        <v>2.6425839173723098E-2</v>
      </c>
      <c r="E585" s="2">
        <f>MACD!F585</f>
        <v>2.3267371843038377E-2</v>
      </c>
      <c r="F585" s="2">
        <f>'Moving Avg'!D585</f>
        <v>1.1384399999999999</v>
      </c>
      <c r="G585" s="2">
        <f>'Moving Avg'!F585</f>
        <v>1.1677199999999996</v>
      </c>
      <c r="H585" s="2">
        <f>'Moving Avg'!G585</f>
        <v>1.1599860000000002</v>
      </c>
      <c r="I585" s="2">
        <f>'Moving Avg'!H585</f>
        <v>1.1321880000000011</v>
      </c>
      <c r="J585" s="5" t="str">
        <f>OBV!F585</f>
        <v>BULLISH</v>
      </c>
      <c r="K585" s="5" t="str">
        <f>OBV!G585</f>
        <v>NEUTRAL</v>
      </c>
      <c r="L585" s="5" t="str">
        <f>OBV!H585</f>
        <v>CONFIRMED BULLISH</v>
      </c>
    </row>
    <row r="586" spans="1:12" ht="13.5" x14ac:dyDescent="0.25">
      <c r="A586" s="3">
        <f>RSI!A586</f>
        <v>43154</v>
      </c>
      <c r="B586" s="2">
        <f>RSI!B586</f>
        <v>1.1611</v>
      </c>
      <c r="C586" s="2">
        <f>RSI!I586</f>
        <v>50.190981204294076</v>
      </c>
      <c r="D586" s="2">
        <f>MACD!E586</f>
        <v>2.6778248730809917E-2</v>
      </c>
      <c r="E586" s="2">
        <f>MACD!F586</f>
        <v>2.3969547220592687E-2</v>
      </c>
      <c r="F586" s="2">
        <f>'Moving Avg'!D586</f>
        <v>1.1441000000000001</v>
      </c>
      <c r="G586" s="2">
        <f>'Moving Avg'!F586</f>
        <v>1.1658299999999997</v>
      </c>
      <c r="H586" s="2">
        <f>'Moving Avg'!G586</f>
        <v>1.1626280000000002</v>
      </c>
      <c r="I586" s="2">
        <f>'Moving Avg'!H586</f>
        <v>1.1318575000000013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</row>
    <row r="587" spans="1:12" ht="13.5" x14ac:dyDescent="0.25">
      <c r="A587" s="3">
        <f>RSI!A587</f>
        <v>43157</v>
      </c>
      <c r="B587" s="2">
        <f>RSI!B587</f>
        <v>1.1516999999999999</v>
      </c>
      <c r="C587" s="2">
        <f>RSI!I587</f>
        <v>47.855861628051933</v>
      </c>
      <c r="D587" s="2">
        <f>MACD!E587</f>
        <v>2.3414145121908536E-2</v>
      </c>
      <c r="E587" s="2">
        <f>MACD!F587</f>
        <v>2.3858466800855859E-2</v>
      </c>
      <c r="F587" s="2">
        <f>'Moving Avg'!D587</f>
        <v>1.1460000000000001</v>
      </c>
      <c r="G587" s="2">
        <f>'Moving Avg'!F587</f>
        <v>1.163945</v>
      </c>
      <c r="H587" s="2">
        <f>'Moving Avg'!G587</f>
        <v>1.1648940000000001</v>
      </c>
      <c r="I587" s="2">
        <f>'Moving Avg'!H587</f>
        <v>1.1313855000000013</v>
      </c>
      <c r="J587" s="5" t="str">
        <f>OBV!F587</f>
        <v>BEARISH</v>
      </c>
      <c r="K587" s="5" t="str">
        <f>OBV!G587</f>
        <v>NEUTRAL</v>
      </c>
      <c r="L587" s="5" t="str">
        <f>OBV!H587</f>
        <v>BEARISH DIVERGENCE</v>
      </c>
    </row>
    <row r="588" spans="1:12" ht="13.5" x14ac:dyDescent="0.25">
      <c r="A588" s="3">
        <f>RSI!A588</f>
        <v>43158</v>
      </c>
      <c r="B588" s="2">
        <f>RSI!B588</f>
        <v>1.1516999999999999</v>
      </c>
      <c r="C588" s="2">
        <f>RSI!I588</f>
        <v>47.855861628051919</v>
      </c>
      <c r="D588" s="2">
        <f>MACD!E588</f>
        <v>1.9172592207562511E-2</v>
      </c>
      <c r="E588" s="2">
        <f>MACD!F588</f>
        <v>2.292129188219719E-2</v>
      </c>
      <c r="F588" s="2">
        <f>'Moving Avg'!D588</f>
        <v>1.1479000000000001</v>
      </c>
      <c r="G588" s="2">
        <f>'Moving Avg'!F588</f>
        <v>1.1611149999999999</v>
      </c>
      <c r="H588" s="2">
        <f>'Moving Avg'!G588</f>
        <v>1.16716</v>
      </c>
      <c r="I588" s="2">
        <f>'Moving Avg'!H588</f>
        <v>1.1309610000000014</v>
      </c>
      <c r="J588" s="5" t="str">
        <f>OBV!F588</f>
        <v>BEARISH</v>
      </c>
      <c r="K588" s="5" t="str">
        <f>OBV!G588</f>
        <v>NEUTRAL</v>
      </c>
      <c r="L588" s="5" t="str">
        <f>OBV!H588</f>
        <v>BEARISH DIVERGENCE</v>
      </c>
    </row>
    <row r="589" spans="1:12" ht="13.5" x14ac:dyDescent="0.25">
      <c r="A589" s="3">
        <f>RSI!A589</f>
        <v>43159</v>
      </c>
      <c r="B589" s="2">
        <f>RSI!B589</f>
        <v>1.1706000000000001</v>
      </c>
      <c r="C589" s="2">
        <f>RSI!I589</f>
        <v>52.959275163113624</v>
      </c>
      <c r="D589" s="2">
        <f>MACD!E589</f>
        <v>1.4230947135552396E-2</v>
      </c>
      <c r="E589" s="2">
        <f>MACD!F589</f>
        <v>2.1183222932868236E-2</v>
      </c>
      <c r="F589" s="2">
        <f>'Moving Avg'!D589</f>
        <v>1.15358</v>
      </c>
      <c r="G589" s="2">
        <f>'Moving Avg'!F589</f>
        <v>1.1592299999999998</v>
      </c>
      <c r="H589" s="2">
        <f>'Moving Avg'!G589</f>
        <v>1.16886</v>
      </c>
      <c r="I589" s="2">
        <f>'Moving Avg'!H589</f>
        <v>1.1306780000000014</v>
      </c>
      <c r="J589" s="5" t="str">
        <f>OBV!F589</f>
        <v>BULLISH</v>
      </c>
      <c r="K589" s="5" t="str">
        <f>OBV!G589</f>
        <v>NEUTRAL</v>
      </c>
      <c r="L589" s="5" t="str">
        <f>OBV!H589</f>
        <v>CONFIRMED BULLISH</v>
      </c>
    </row>
    <row r="590" spans="1:12" ht="13.5" x14ac:dyDescent="0.25">
      <c r="A590" s="3">
        <f>RSI!A590</f>
        <v>43160</v>
      </c>
      <c r="B590" s="2">
        <f>RSI!B590</f>
        <v>1.18</v>
      </c>
      <c r="C590" s="2">
        <f>RSI!I590</f>
        <v>55.302373216549945</v>
      </c>
      <c r="D590" s="2">
        <f>MACD!E590</f>
        <v>4.9315847898403486E-3</v>
      </c>
      <c r="E590" s="2">
        <f>MACD!F590</f>
        <v>1.7932895304262661E-2</v>
      </c>
      <c r="F590" s="2">
        <f>'Moving Avg'!D590</f>
        <v>1.1630199999999999</v>
      </c>
      <c r="G590" s="2">
        <f>'Moving Avg'!F590</f>
        <v>1.1592299999999998</v>
      </c>
      <c r="H590" s="2">
        <f>'Moving Avg'!G590</f>
        <v>1.1694260000000001</v>
      </c>
      <c r="I590" s="2">
        <f>'Moving Avg'!H590</f>
        <v>1.1303950000000014</v>
      </c>
      <c r="J590" s="5" t="str">
        <f>OBV!F590</f>
        <v>BULLISH</v>
      </c>
      <c r="K590" s="5" t="str">
        <f>OBV!G590</f>
        <v>NEUTRAL</v>
      </c>
      <c r="L590" s="5" t="str">
        <f>OBV!H590</f>
        <v>CONFIRMED BULLISH</v>
      </c>
    </row>
    <row r="591" spans="1:12" ht="13.5" x14ac:dyDescent="0.25">
      <c r="A591" s="3">
        <f>RSI!A591</f>
        <v>43161</v>
      </c>
      <c r="B591" s="2">
        <f>RSI!B591</f>
        <v>1.18</v>
      </c>
      <c r="C591" s="2">
        <f>RSI!I591</f>
        <v>55.302373216549945</v>
      </c>
      <c r="D591" s="2">
        <f>MACD!E591</f>
        <v>-1.609301205117486E-3</v>
      </c>
      <c r="E591" s="2">
        <f>MACD!F591</f>
        <v>1.4024456002386634E-2</v>
      </c>
      <c r="F591" s="2">
        <f>'Moving Avg'!D591</f>
        <v>1.1667999999999998</v>
      </c>
      <c r="G591" s="2">
        <f>'Moving Avg'!F591</f>
        <v>1.158285</v>
      </c>
      <c r="H591" s="2">
        <f>'Moving Avg'!G591</f>
        <v>1.1696140000000002</v>
      </c>
      <c r="I591" s="2">
        <f>'Moving Avg'!H591</f>
        <v>1.1301590000000015</v>
      </c>
      <c r="J591" s="5" t="str">
        <f>OBV!F591</f>
        <v>BULLISH</v>
      </c>
      <c r="K591" s="5" t="str">
        <f>OBV!G591</f>
        <v>NEUTRAL</v>
      </c>
      <c r="L591" s="5" t="str">
        <f>OBV!H591</f>
        <v>CONFIRMED BULLISH</v>
      </c>
    </row>
    <row r="592" spans="1:12" ht="13.5" x14ac:dyDescent="0.25">
      <c r="A592" s="3">
        <f>RSI!A592</f>
        <v>43164</v>
      </c>
      <c r="B592" s="2">
        <f>RSI!B592</f>
        <v>1.1706000000000001</v>
      </c>
      <c r="C592" s="2">
        <f>RSI!I592</f>
        <v>52.28214854019118</v>
      </c>
      <c r="D592" s="2">
        <f>MACD!E592</f>
        <v>-5.1110289652112062E-3</v>
      </c>
      <c r="E592" s="2">
        <f>MACD!F592</f>
        <v>1.0197359008867066E-2</v>
      </c>
      <c r="F592" s="2">
        <f>'Moving Avg'!D592</f>
        <v>1.17058</v>
      </c>
      <c r="G592" s="2">
        <f>'Moving Avg'!F592</f>
        <v>1.157815</v>
      </c>
      <c r="H592" s="2">
        <f>'Moving Avg'!G592</f>
        <v>1.1701820000000001</v>
      </c>
      <c r="I592" s="2">
        <f>'Moving Avg'!H592</f>
        <v>1.1299230000000013</v>
      </c>
      <c r="J592" s="5" t="str">
        <f>OBV!F592</f>
        <v>BULLISH</v>
      </c>
      <c r="K592" s="5" t="str">
        <f>OBV!G592</f>
        <v>NEUTRAL</v>
      </c>
      <c r="L592" s="5" t="str">
        <f>OBV!H592</f>
        <v>CONFIRMED BULLISH</v>
      </c>
    </row>
    <row r="593" spans="1:12" ht="13.5" x14ac:dyDescent="0.25">
      <c r="A593" s="3">
        <f>RSI!A593</f>
        <v>43165</v>
      </c>
      <c r="B593" s="2">
        <f>RSI!B593</f>
        <v>1.1611</v>
      </c>
      <c r="C593" s="2">
        <f>RSI!I593</f>
        <v>49.348871112689004</v>
      </c>
      <c r="D593" s="2">
        <f>MACD!E593</f>
        <v>-7.4162455411797001E-3</v>
      </c>
      <c r="E593" s="2">
        <f>MACD!F593</f>
        <v>6.6746380988577138E-3</v>
      </c>
      <c r="F593" s="2">
        <f>'Moving Avg'!D593</f>
        <v>1.1724600000000001</v>
      </c>
      <c r="G593" s="2">
        <f>'Moving Avg'!F593</f>
        <v>1.1582849999999998</v>
      </c>
      <c r="H593" s="2">
        <f>'Moving Avg'!G593</f>
        <v>1.170936</v>
      </c>
      <c r="I593" s="2">
        <f>'Moving Avg'!H593</f>
        <v>1.1296395000000015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</row>
    <row r="594" spans="1:12" ht="13.5" x14ac:dyDescent="0.25">
      <c r="A594" s="3">
        <f>RSI!A594</f>
        <v>43166</v>
      </c>
      <c r="B594" s="2">
        <f>RSI!B594</f>
        <v>1.1422000000000001</v>
      </c>
      <c r="C594" s="2">
        <f>RSI!I594</f>
        <v>44.053428027965509</v>
      </c>
      <c r="D594" s="2">
        <f>MACD!E594</f>
        <v>-7.9531959007996811E-3</v>
      </c>
      <c r="E594" s="2">
        <f>MACD!F594</f>
        <v>3.749071298926235E-3</v>
      </c>
      <c r="F594" s="2">
        <f>'Moving Avg'!D594</f>
        <v>1.1667799999999999</v>
      </c>
      <c r="G594" s="2">
        <f>'Moving Avg'!F594</f>
        <v>1.1563950000000003</v>
      </c>
      <c r="H594" s="2">
        <f>'Moving Avg'!G594</f>
        <v>1.1713120000000001</v>
      </c>
      <c r="I594" s="2">
        <f>'Moving Avg'!H594</f>
        <v>1.1292615000000015</v>
      </c>
      <c r="J594" s="5" t="str">
        <f>OBV!F594</f>
        <v>BEARISH</v>
      </c>
      <c r="K594" s="5" t="str">
        <f>OBV!G594</f>
        <v>NEUTRAL</v>
      </c>
      <c r="L594" s="5" t="str">
        <f>OBV!H594</f>
        <v>CONFIRMED BEARISH</v>
      </c>
    </row>
    <row r="595" spans="1:12" ht="13.5" x14ac:dyDescent="0.25">
      <c r="A595" s="3">
        <f>RSI!A595</f>
        <v>43167</v>
      </c>
      <c r="B595" s="2">
        <f>RSI!B595</f>
        <v>1.1422000000000001</v>
      </c>
      <c r="C595" s="2">
        <f>RSI!I595</f>
        <v>44.053428027965509</v>
      </c>
      <c r="D595" s="2">
        <f>MACD!E595</f>
        <v>-9.7294026395240429E-3</v>
      </c>
      <c r="E595" s="2">
        <f>MACD!F595</f>
        <v>1.0533765112361794E-3</v>
      </c>
      <c r="F595" s="2">
        <f>'Moving Avg'!D595</f>
        <v>1.1592199999999999</v>
      </c>
      <c r="G595" s="2">
        <f>'Moving Avg'!F595</f>
        <v>1.1540349999999999</v>
      </c>
      <c r="H595" s="2">
        <f>'Moving Avg'!G595</f>
        <v>1.1720660000000001</v>
      </c>
      <c r="I595" s="2">
        <f>'Moving Avg'!H595</f>
        <v>1.1288835000000015</v>
      </c>
      <c r="J595" s="5" t="str">
        <f>OBV!F595</f>
        <v>BEARISH</v>
      </c>
      <c r="K595" s="5" t="str">
        <f>OBV!G595</f>
        <v>NEUTRAL</v>
      </c>
      <c r="L595" s="5" t="str">
        <f>OBV!H595</f>
        <v>CONFIRMED BEARISH</v>
      </c>
    </row>
    <row r="596" spans="1:12" ht="13.5" x14ac:dyDescent="0.25">
      <c r="A596" s="3">
        <f>RSI!A596</f>
        <v>43168</v>
      </c>
      <c r="B596" s="2">
        <f>RSI!B596</f>
        <v>1.1328</v>
      </c>
      <c r="C596" s="2">
        <f>RSI!I596</f>
        <v>41.485644882472833</v>
      </c>
      <c r="D596" s="2">
        <f>MACD!E596</f>
        <v>-6.0671212793848017E-3</v>
      </c>
      <c r="E596" s="2">
        <f>MACD!F596</f>
        <v>-3.707230468880169E-4</v>
      </c>
      <c r="F596" s="2">
        <f>'Moving Avg'!D596</f>
        <v>1.1497800000000002</v>
      </c>
      <c r="G596" s="2">
        <f>'Moving Avg'!F596</f>
        <v>1.151205</v>
      </c>
      <c r="H596" s="2">
        <f>'Moving Avg'!G596</f>
        <v>1.1731980000000002</v>
      </c>
      <c r="I596" s="2">
        <f>'Moving Avg'!H596</f>
        <v>1.1286005000000014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1.1328</v>
      </c>
      <c r="C597" s="2">
        <f>RSI!I597</f>
        <v>41.485644882472833</v>
      </c>
      <c r="D597" s="2">
        <f>MACD!E597</f>
        <v>-4.2523182618467992E-3</v>
      </c>
      <c r="E597" s="2">
        <f>MACD!F597</f>
        <v>-1.1470420898797734E-3</v>
      </c>
      <c r="F597" s="2">
        <f>'Moving Avg'!D597</f>
        <v>1.14222</v>
      </c>
      <c r="G597" s="2">
        <f>'Moving Avg'!F597</f>
        <v>1.1497899999999999</v>
      </c>
      <c r="H597" s="2">
        <f>'Moving Avg'!G597</f>
        <v>1.1748980000000002</v>
      </c>
      <c r="I597" s="2">
        <f>'Moving Avg'!H597</f>
        <v>1.1283175000000014</v>
      </c>
      <c r="J597" s="5" t="str">
        <f>OBV!F597</f>
        <v>BEARISH</v>
      </c>
      <c r="K597" s="5" t="str">
        <f>OBV!G597</f>
        <v>NEUTRAL</v>
      </c>
      <c r="L597" s="5" t="str">
        <f>OBV!H597</f>
        <v>CONFIRMED BEARISH</v>
      </c>
    </row>
    <row r="598" spans="1:12" ht="13.5" x14ac:dyDescent="0.25">
      <c r="A598" s="3">
        <f>RSI!A598</f>
        <v>43172</v>
      </c>
      <c r="B598" s="2">
        <f>RSI!B598</f>
        <v>1.1611</v>
      </c>
      <c r="C598" s="2">
        <f>RSI!I598</f>
        <v>51.380644491207548</v>
      </c>
      <c r="D598" s="2">
        <f>MACD!E598</f>
        <v>-4.6629162593672113E-3</v>
      </c>
      <c r="E598" s="2">
        <f>MACD!F598</f>
        <v>-1.8502169237772611E-3</v>
      </c>
      <c r="F598" s="2">
        <f>'Moving Avg'!D598</f>
        <v>1.1422200000000002</v>
      </c>
      <c r="G598" s="2">
        <f>'Moving Avg'!F598</f>
        <v>1.1502599999999998</v>
      </c>
      <c r="H598" s="2">
        <f>'Moving Avg'!G598</f>
        <v>1.17622</v>
      </c>
      <c r="I598" s="2">
        <f>'Moving Avg'!H598</f>
        <v>1.1281285000000014</v>
      </c>
      <c r="J598" s="5" t="str">
        <f>OBV!F598</f>
        <v>BEARISH</v>
      </c>
      <c r="K598" s="5" t="str">
        <f>OBV!G598</f>
        <v>NEUTRAL</v>
      </c>
      <c r="L598" s="5" t="str">
        <f>OBV!H598</f>
        <v>NEUTRAL</v>
      </c>
    </row>
    <row r="599" spans="1:12" ht="13.5" x14ac:dyDescent="0.25">
      <c r="A599" s="3">
        <f>RSI!A599</f>
        <v>43173</v>
      </c>
      <c r="B599" s="2">
        <f>RSI!B599</f>
        <v>1.18</v>
      </c>
      <c r="C599" s="2">
        <f>RSI!I599</f>
        <v>56.652651162073745</v>
      </c>
      <c r="D599" s="2">
        <f>MACD!E599</f>
        <v>-3.5309013997677496E-3</v>
      </c>
      <c r="E599" s="2">
        <f>MACD!F599</f>
        <v>-2.1863538189753591E-3</v>
      </c>
      <c r="F599" s="2">
        <f>'Moving Avg'!D599</f>
        <v>1.14978</v>
      </c>
      <c r="G599" s="2">
        <f>'Moving Avg'!F599</f>
        <v>1.1516749999999998</v>
      </c>
      <c r="H599" s="2">
        <f>'Moving Avg'!G599</f>
        <v>1.1771640000000001</v>
      </c>
      <c r="I599" s="2">
        <f>'Moving Avg'!H599</f>
        <v>1.1280340000000015</v>
      </c>
      <c r="J599" s="5" t="str">
        <f>OBV!F599</f>
        <v>BULLISH</v>
      </c>
      <c r="K599" s="5" t="str">
        <f>OBV!G599</f>
        <v>NEUTRAL</v>
      </c>
      <c r="L599" s="5" t="str">
        <f>OBV!H599</f>
        <v>CONFIRMED BULLISH</v>
      </c>
    </row>
    <row r="600" spans="1:12" ht="13.5" x14ac:dyDescent="0.25">
      <c r="A600" s="3">
        <f>RSI!A600</f>
        <v>43174</v>
      </c>
      <c r="B600" s="2">
        <f>RSI!B600</f>
        <v>1.1706000000000001</v>
      </c>
      <c r="C600" s="2">
        <f>RSI!I600</f>
        <v>53.542942381672205</v>
      </c>
      <c r="D600" s="2">
        <f>MACD!E600</f>
        <v>-5.6842934281964297E-4</v>
      </c>
      <c r="E600" s="2">
        <f>MACD!F600</f>
        <v>-1.862768923744216E-3</v>
      </c>
      <c r="F600" s="2">
        <f>'Moving Avg'!D600</f>
        <v>1.1554600000000002</v>
      </c>
      <c r="G600" s="2">
        <f>'Moving Avg'!F600</f>
        <v>1.1540349999999999</v>
      </c>
      <c r="H600" s="2">
        <f>'Moving Avg'!G600</f>
        <v>1.1773540000000002</v>
      </c>
      <c r="I600" s="2">
        <f>'Moving Avg'!H600</f>
        <v>1.1279870000000016</v>
      </c>
      <c r="J600" s="5" t="str">
        <f>OBV!F600</f>
        <v>BULLISH</v>
      </c>
      <c r="K600" s="5" t="str">
        <f>OBV!G600</f>
        <v>NEUTRAL</v>
      </c>
      <c r="L600" s="5" t="str">
        <f>OBV!H600</f>
        <v>CONFIRMED BULLISH</v>
      </c>
    </row>
    <row r="601" spans="1:12" ht="13.5" x14ac:dyDescent="0.25">
      <c r="A601" s="3">
        <f>RSI!A601</f>
        <v>43175</v>
      </c>
      <c r="B601" s="2">
        <f>RSI!B601</f>
        <v>1.1516999999999999</v>
      </c>
      <c r="C601" s="2">
        <f>RSI!I601</f>
        <v>47.855114155327882</v>
      </c>
      <c r="D601" s="2">
        <f>MACD!E601</f>
        <v>3.2661961074140766E-3</v>
      </c>
      <c r="E601" s="2">
        <f>MACD!F601</f>
        <v>-8.3697591751255758E-4</v>
      </c>
      <c r="F601" s="2">
        <f>'Moving Avg'!D601</f>
        <v>1.15924</v>
      </c>
      <c r="G601" s="2">
        <f>'Moving Avg'!F601</f>
        <v>1.1549800000000001</v>
      </c>
      <c r="H601" s="2">
        <f>'Moving Avg'!G601</f>
        <v>1.1760320000000002</v>
      </c>
      <c r="I601" s="2">
        <f>'Moving Avg'!H601</f>
        <v>1.1277985000000015</v>
      </c>
      <c r="J601" s="5" t="str">
        <f>OBV!F601</f>
        <v>BULLISH</v>
      </c>
      <c r="K601" s="5" t="str">
        <f>OBV!G601</f>
        <v>NEUTRAL</v>
      </c>
      <c r="L601" s="5" t="str">
        <f>OBV!H601</f>
        <v>CONFIRMED BULLISH</v>
      </c>
    </row>
    <row r="602" spans="1:12" ht="13.5" x14ac:dyDescent="0.25">
      <c r="A602" s="3">
        <f>RSI!A602</f>
        <v>43178</v>
      </c>
      <c r="B602" s="2">
        <f>RSI!B602</f>
        <v>1.1516999999999999</v>
      </c>
      <c r="C602" s="2">
        <f>RSI!I602</f>
        <v>47.855114155327882</v>
      </c>
      <c r="D602" s="2">
        <f>MACD!E602</f>
        <v>5.1096639546637235E-3</v>
      </c>
      <c r="E602" s="2">
        <f>MACD!F602</f>
        <v>3.5235205692269865E-4</v>
      </c>
      <c r="F602" s="2">
        <f>'Moving Avg'!D602</f>
        <v>1.1630199999999999</v>
      </c>
      <c r="G602" s="2">
        <f>'Moving Avg'!F602</f>
        <v>1.1554549999999999</v>
      </c>
      <c r="H602" s="2">
        <f>'Moving Avg'!G602</f>
        <v>1.1741440000000001</v>
      </c>
      <c r="I602" s="2">
        <f>'Moving Avg'!H602</f>
        <v>1.1276570000000015</v>
      </c>
      <c r="J602" s="5" t="str">
        <f>OBV!F602</f>
        <v>BULLISH</v>
      </c>
      <c r="K602" s="5" t="str">
        <f>OBV!G602</f>
        <v>NEUTRAL</v>
      </c>
      <c r="L602" s="5" t="str">
        <f>OBV!H602</f>
        <v>CONFIRMED BULLISH</v>
      </c>
    </row>
    <row r="603" spans="1:12" ht="13.5" x14ac:dyDescent="0.25">
      <c r="A603" s="3">
        <f>RSI!A603</f>
        <v>43180</v>
      </c>
      <c r="B603" s="2">
        <f>RSI!B603</f>
        <v>1.1422000000000001</v>
      </c>
      <c r="C603" s="2">
        <f>RSI!I603</f>
        <v>45.06443845907603</v>
      </c>
      <c r="D603" s="2">
        <f>MACD!E603</f>
        <v>5.9532964394928278E-3</v>
      </c>
      <c r="E603" s="2">
        <f>MACD!F603</f>
        <v>1.4725409334367247E-3</v>
      </c>
      <c r="F603" s="2">
        <f>'Moving Avg'!D603</f>
        <v>1.15924</v>
      </c>
      <c r="G603" s="2">
        <f>'Moving Avg'!F603</f>
        <v>1.1554550000000001</v>
      </c>
      <c r="H603" s="2">
        <f>'Moving Avg'!G603</f>
        <v>1.1726320000000001</v>
      </c>
      <c r="I603" s="2">
        <f>'Moving Avg'!H603</f>
        <v>1.1275625000000016</v>
      </c>
      <c r="J603" s="5" t="str">
        <f>OBV!F603</f>
        <v>BEARISH</v>
      </c>
      <c r="K603" s="5" t="str">
        <f>OBV!G603</f>
        <v>NEUTRAL</v>
      </c>
      <c r="L603" s="5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1.1234</v>
      </c>
      <c r="C604" s="2">
        <f>RSI!I604</f>
        <v>40.082945006619163</v>
      </c>
      <c r="D604" s="2">
        <f>MACD!E604</f>
        <v>5.2467031277265708E-3</v>
      </c>
      <c r="E604" s="2">
        <f>MACD!F604</f>
        <v>2.2273733722946941E-3</v>
      </c>
      <c r="F604" s="2">
        <f>'Moving Avg'!D604</f>
        <v>1.1479200000000001</v>
      </c>
      <c r="G604" s="2">
        <f>'Moving Avg'!F604</f>
        <v>1.154515</v>
      </c>
      <c r="H604" s="2">
        <f>'Moving Avg'!G604</f>
        <v>1.1718780000000002</v>
      </c>
      <c r="I604" s="2">
        <f>'Moving Avg'!H604</f>
        <v>1.1274210000000016</v>
      </c>
      <c r="J604" s="5" t="str">
        <f>OBV!F604</f>
        <v>BEARISH</v>
      </c>
      <c r="K604" s="5" t="str">
        <f>OBV!G604</f>
        <v>NEUTRAL</v>
      </c>
      <c r="L604" s="5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1.1422000000000001</v>
      </c>
      <c r="C605" s="2">
        <f>RSI!I605</f>
        <v>46.456962991710192</v>
      </c>
      <c r="D605" s="2">
        <f>MACD!E605</f>
        <v>3.454965312209124E-3</v>
      </c>
      <c r="E605" s="2">
        <f>MACD!F605</f>
        <v>2.4728917602775801E-3</v>
      </c>
      <c r="F605" s="2">
        <f>'Moving Avg'!D605</f>
        <v>1.1422399999999999</v>
      </c>
      <c r="G605" s="2">
        <f>'Moving Avg'!F605</f>
        <v>1.1549849999999997</v>
      </c>
      <c r="H605" s="2">
        <f>'Moving Avg'!G605</f>
        <v>1.1705559999999999</v>
      </c>
      <c r="I605" s="2">
        <f>'Moving Avg'!H605</f>
        <v>1.1274680000000015</v>
      </c>
      <c r="J605" s="5" t="str">
        <f>OBV!F605</f>
        <v>BEARISH</v>
      </c>
      <c r="K605" s="5" t="str">
        <f>OBV!G605</f>
        <v>NEUTRAL</v>
      </c>
      <c r="L605" s="5" t="str">
        <f>OBV!H605</f>
        <v>CONFIRMED BEARISH</v>
      </c>
    </row>
    <row r="606" spans="1:12" ht="13.5" x14ac:dyDescent="0.25">
      <c r="A606" s="3">
        <f>RSI!A606</f>
        <v>43185</v>
      </c>
      <c r="B606" s="2">
        <f>RSI!B606</f>
        <v>1.1611</v>
      </c>
      <c r="C606" s="2">
        <f>RSI!I606</f>
        <v>51.986797545796428</v>
      </c>
      <c r="D606" s="2">
        <f>MACD!E606</f>
        <v>-8.3434454681130532E-4</v>
      </c>
      <c r="E606" s="2">
        <f>MACD!F606</f>
        <v>1.811444498859803E-3</v>
      </c>
      <c r="F606" s="2">
        <f>'Moving Avg'!D606</f>
        <v>1.14412</v>
      </c>
      <c r="G606" s="2">
        <f>'Moving Avg'!F606</f>
        <v>1.1549849999999999</v>
      </c>
      <c r="H606" s="2">
        <f>'Moving Avg'!G606</f>
        <v>1.1696119999999999</v>
      </c>
      <c r="I606" s="2">
        <f>'Moving Avg'!H606</f>
        <v>1.1274205000000015</v>
      </c>
      <c r="J606" s="5" t="str">
        <f>OBV!F606</f>
        <v>BEARISH</v>
      </c>
      <c r="K606" s="5" t="str">
        <f>OBV!G606</f>
        <v>NEUTRAL</v>
      </c>
      <c r="L606" s="5" t="str">
        <f>OBV!H606</f>
        <v>BEARISH DIVERGENCE</v>
      </c>
    </row>
    <row r="607" spans="1:12" ht="13.5" x14ac:dyDescent="0.25">
      <c r="A607" s="3">
        <f>RSI!A607</f>
        <v>43186</v>
      </c>
      <c r="B607" s="2">
        <f>RSI!B607</f>
        <v>1.1611</v>
      </c>
      <c r="C607" s="2">
        <f>RSI!I607</f>
        <v>51.986797545796428</v>
      </c>
      <c r="D607" s="2">
        <f>MACD!E607</f>
        <v>-4.5079138717210032E-3</v>
      </c>
      <c r="E607" s="2">
        <f>MACD!F607</f>
        <v>5.4757282474364173E-4</v>
      </c>
      <c r="F607" s="2">
        <f>'Moving Avg'!D607</f>
        <v>1.1460000000000001</v>
      </c>
      <c r="G607" s="2">
        <f>'Moving Avg'!F607</f>
        <v>1.1554550000000001</v>
      </c>
      <c r="H607" s="2">
        <f>'Moving Avg'!G607</f>
        <v>1.1681019999999998</v>
      </c>
      <c r="I607" s="2">
        <f>'Moving Avg'!H607</f>
        <v>1.1273260000000016</v>
      </c>
      <c r="J607" s="5" t="str">
        <f>OBV!F607</f>
        <v>BEARISH</v>
      </c>
      <c r="K607" s="5" t="str">
        <f>OBV!G607</f>
        <v>NEUTRAL</v>
      </c>
      <c r="L607" s="5" t="str">
        <f>OBV!H607</f>
        <v>BEARISH DIVERGENCE</v>
      </c>
    </row>
    <row r="608" spans="1:12" ht="13.5" x14ac:dyDescent="0.25">
      <c r="A608" s="3">
        <f>RSI!A608</f>
        <v>43187</v>
      </c>
      <c r="B608" s="2">
        <f>RSI!B608</f>
        <v>1.1611</v>
      </c>
      <c r="C608" s="2">
        <f>RSI!I608</f>
        <v>51.986797545796428</v>
      </c>
      <c r="D608" s="2">
        <f>MACD!E608</f>
        <v>-3.3033552075139028E-3</v>
      </c>
      <c r="E608" s="2">
        <f>MACD!F608</f>
        <v>-2.2261278170786724E-4</v>
      </c>
      <c r="F608" s="2">
        <f>'Moving Avg'!D608</f>
        <v>1.1497800000000002</v>
      </c>
      <c r="G608" s="2">
        <f>'Moving Avg'!F608</f>
        <v>1.1559250000000001</v>
      </c>
      <c r="H608" s="2">
        <f>'Moving Avg'!G608</f>
        <v>1.1667799999999997</v>
      </c>
      <c r="I608" s="2">
        <f>'Moving Avg'!H608</f>
        <v>1.1273260000000016</v>
      </c>
      <c r="J608" s="5" t="str">
        <f>OBV!F608</f>
        <v>BULLISH</v>
      </c>
      <c r="K608" s="5" t="str">
        <f>OBV!G608</f>
        <v>NEUTRAL</v>
      </c>
      <c r="L608" s="5" t="str">
        <f>OBV!H608</f>
        <v>CONFIRMED BULLISH</v>
      </c>
    </row>
    <row r="609" spans="1:12" ht="13.5" x14ac:dyDescent="0.25">
      <c r="A609" s="3">
        <f>RSI!A609</f>
        <v>43188</v>
      </c>
      <c r="B609" s="2">
        <f>RSI!B609</f>
        <v>1.1611</v>
      </c>
      <c r="C609" s="2">
        <f>RSI!I609</f>
        <v>51.986797545796428</v>
      </c>
      <c r="D609" s="2">
        <f>MACD!E609</f>
        <v>5.8572471695050865E-4</v>
      </c>
      <c r="E609" s="2">
        <f>MACD!F609</f>
        <v>-6.0945281976192064E-5</v>
      </c>
      <c r="F609" s="2">
        <f>'Moving Avg'!D609</f>
        <v>1.1573200000000001</v>
      </c>
      <c r="G609" s="2">
        <f>'Moving Avg'!F609</f>
        <v>1.1554500000000001</v>
      </c>
      <c r="H609" s="2">
        <f>'Moving Avg'!G609</f>
        <v>1.1656459999999997</v>
      </c>
      <c r="I609" s="2">
        <f>'Moving Avg'!H609</f>
        <v>1.1272785000000016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1.1516999999999999</v>
      </c>
      <c r="C610" s="2">
        <f>RSI!I610</f>
        <v>48.627157108544239</v>
      </c>
      <c r="D610" s="2">
        <f>MACD!E610</f>
        <v>3.0915767977479636E-3</v>
      </c>
      <c r="E610" s="2">
        <f>MACD!F610</f>
        <v>5.6955913396863911E-4</v>
      </c>
      <c r="F610" s="2">
        <f>'Moving Avg'!D610</f>
        <v>1.1592199999999999</v>
      </c>
      <c r="G610" s="2">
        <f>'Moving Avg'!F610</f>
        <v>1.1540349999999999</v>
      </c>
      <c r="H610" s="2">
        <f>'Moving Avg'!G610</f>
        <v>1.1650799999999997</v>
      </c>
      <c r="I610" s="2">
        <f>'Moving Avg'!H610</f>
        <v>1.1272315000000015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1.1516999999999999</v>
      </c>
      <c r="C611" s="2">
        <f>RSI!I611</f>
        <v>48.627157108544239</v>
      </c>
      <c r="D611" s="2">
        <f>MACD!E611</f>
        <v>2.3273118832987105E-3</v>
      </c>
      <c r="E611" s="2">
        <f>MACD!F611</f>
        <v>9.2110968383465343E-4</v>
      </c>
      <c r="F611" s="2">
        <f>'Moving Avg'!D611</f>
        <v>1.15734</v>
      </c>
      <c r="G611" s="2">
        <f>'Moving Avg'!F611</f>
        <v>1.1526200000000002</v>
      </c>
      <c r="H611" s="2">
        <f>'Moving Avg'!G611</f>
        <v>1.1639479999999998</v>
      </c>
      <c r="I611" s="2">
        <f>'Moving Avg'!H611</f>
        <v>1.1272790000000017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1.1234</v>
      </c>
      <c r="C612" s="2">
        <f>RSI!I612</f>
        <v>39.674715373415545</v>
      </c>
      <c r="D612" s="2">
        <f>MACD!E612</f>
        <v>3.7983030542196872E-3</v>
      </c>
      <c r="E612" s="2">
        <f>MACD!F612</f>
        <v>1.4965483579116603E-3</v>
      </c>
      <c r="F612" s="2">
        <f>'Moving Avg'!D612</f>
        <v>1.1498000000000002</v>
      </c>
      <c r="G612" s="2">
        <f>'Moving Avg'!F612</f>
        <v>1.1502600000000003</v>
      </c>
      <c r="H612" s="2">
        <f>'Moving Avg'!G612</f>
        <v>1.1622499999999996</v>
      </c>
      <c r="I612" s="2">
        <f>'Moving Avg'!H612</f>
        <v>1.1273265000000017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43194</v>
      </c>
      <c r="B613" s="2">
        <f>RSI!B613</f>
        <v>1.1138999999999999</v>
      </c>
      <c r="C613" s="2">
        <f>RSI!I613</f>
        <v>37.198919677614455</v>
      </c>
      <c r="D613" s="2">
        <f>MACD!E613</f>
        <v>4.4721758741239626E-3</v>
      </c>
      <c r="E613" s="2">
        <f>MACD!F613</f>
        <v>2.0916738611541207E-3</v>
      </c>
      <c r="F613" s="2">
        <f>'Moving Avg'!D613</f>
        <v>1.14036</v>
      </c>
      <c r="G613" s="2">
        <f>'Moving Avg'!F613</f>
        <v>1.1479000000000001</v>
      </c>
      <c r="H613" s="2">
        <f>'Moving Avg'!G613</f>
        <v>1.1605499999999997</v>
      </c>
      <c r="I613" s="2">
        <f>'Moving Avg'!H613</f>
        <v>1.1273735000000016</v>
      </c>
      <c r="J613" s="5" t="str">
        <f>OBV!F613</f>
        <v>BEARISH</v>
      </c>
      <c r="K613" s="5" t="str">
        <f>OBV!G613</f>
        <v>WEAK</v>
      </c>
      <c r="L613" s="5" t="str">
        <f>OBV!H613</f>
        <v>CONFIRMED BEARISH</v>
      </c>
    </row>
    <row r="614" spans="1:12" ht="13.5" x14ac:dyDescent="0.25">
      <c r="A614" s="3">
        <f>RSI!A614</f>
        <v>43195</v>
      </c>
      <c r="B614" s="2">
        <f>RSI!B614</f>
        <v>1.1328</v>
      </c>
      <c r="C614" s="2">
        <f>RSI!I614</f>
        <v>44.605090476513112</v>
      </c>
      <c r="D614" s="2">
        <f>MACD!E614</f>
        <v>9.7937337263442892E-4</v>
      </c>
      <c r="E614" s="2">
        <f>MACD!F614</f>
        <v>1.8692137634501826E-3</v>
      </c>
      <c r="F614" s="2">
        <f>'Moving Avg'!D614</f>
        <v>1.1347</v>
      </c>
      <c r="G614" s="2">
        <f>'Moving Avg'!F614</f>
        <v>1.1474299999999999</v>
      </c>
      <c r="H614" s="2">
        <f>'Moving Avg'!G614</f>
        <v>1.1594179999999996</v>
      </c>
      <c r="I614" s="2">
        <f>'Moving Avg'!H614</f>
        <v>1.1274205000000017</v>
      </c>
      <c r="J614" s="5" t="str">
        <f>OBV!F614</f>
        <v>BEARISH</v>
      </c>
      <c r="K614" s="5" t="str">
        <f>OBV!G614</f>
        <v>WEAK</v>
      </c>
      <c r="L614" s="5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1.1328</v>
      </c>
      <c r="C615" s="2">
        <f>RSI!I615</f>
        <v>44.605090476513105</v>
      </c>
      <c r="D615" s="2">
        <f>MACD!E615</f>
        <v>1.0168714313234517E-3</v>
      </c>
      <c r="E615" s="2">
        <f>MACD!F615</f>
        <v>1.6987452970248366E-3</v>
      </c>
      <c r="F615" s="2">
        <f>'Moving Avg'!D615</f>
        <v>1.1309200000000001</v>
      </c>
      <c r="G615" s="2">
        <f>'Moving Avg'!F615</f>
        <v>1.1469599999999998</v>
      </c>
      <c r="H615" s="2">
        <f>'Moving Avg'!G615</f>
        <v>1.1580959999999998</v>
      </c>
      <c r="I615" s="2">
        <f>'Moving Avg'!H615</f>
        <v>1.1275620000000017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1.1328</v>
      </c>
      <c r="C616" s="2">
        <f>RSI!I616</f>
        <v>44.605090476513112</v>
      </c>
      <c r="D616" s="2">
        <f>MACD!E616</f>
        <v>4.0494767886287697E-3</v>
      </c>
      <c r="E616" s="2">
        <f>MACD!F616</f>
        <v>2.1688915953456235E-3</v>
      </c>
      <c r="F616" s="2">
        <f>'Moving Avg'!D616</f>
        <v>1.12714</v>
      </c>
      <c r="G616" s="2">
        <f>'Moving Avg'!F616</f>
        <v>1.14696</v>
      </c>
      <c r="H616" s="2">
        <f>'Moving Avg'!G616</f>
        <v>1.1567739999999997</v>
      </c>
      <c r="I616" s="2">
        <f>'Moving Avg'!H616</f>
        <v>1.1276565000000016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1.1328</v>
      </c>
      <c r="C617" s="2">
        <f>RSI!I617</f>
        <v>44.605090476513119</v>
      </c>
      <c r="D617" s="2">
        <f>MACD!E617</f>
        <v>6.7018088857924152E-3</v>
      </c>
      <c r="E617" s="2">
        <f>MACD!F617</f>
        <v>3.0754750534349824E-3</v>
      </c>
      <c r="F617" s="2">
        <f>'Moving Avg'!D617</f>
        <v>1.1290199999999999</v>
      </c>
      <c r="G617" s="2">
        <f>'Moving Avg'!F617</f>
        <v>1.1469599999999998</v>
      </c>
      <c r="H617" s="2">
        <f>'Moving Avg'!G617</f>
        <v>1.1556420000000001</v>
      </c>
      <c r="I617" s="2">
        <f>'Moving Avg'!H617</f>
        <v>1.1277035000000017</v>
      </c>
      <c r="J617" s="5" t="str">
        <f>OBV!F617</f>
        <v>BEARISH</v>
      </c>
      <c r="K617" s="5" t="str">
        <f>OBV!G617</f>
        <v>NEUTRAL</v>
      </c>
      <c r="L617" s="5" t="str">
        <f>OBV!H617</f>
        <v>BEARISH DIVERGENCE</v>
      </c>
    </row>
    <row r="618" spans="1:12" ht="13.5" x14ac:dyDescent="0.25">
      <c r="A618" s="3">
        <f>RSI!A618</f>
        <v>43202</v>
      </c>
      <c r="B618" s="2">
        <f>RSI!B618</f>
        <v>1.1328</v>
      </c>
      <c r="C618" s="2">
        <f>RSI!I618</f>
        <v>44.605090476513119</v>
      </c>
      <c r="D618" s="2">
        <f>MACD!E618</f>
        <v>9.025980085726637E-3</v>
      </c>
      <c r="E618" s="2">
        <f>MACD!F618</f>
        <v>4.2655760598933135E-3</v>
      </c>
      <c r="F618" s="2">
        <f>'Moving Avg'!D618</f>
        <v>1.1328</v>
      </c>
      <c r="G618" s="2">
        <f>'Moving Avg'!F618</f>
        <v>1.1455449999999998</v>
      </c>
      <c r="H618" s="2">
        <f>'Moving Avg'!G618</f>
        <v>1.1541319999999999</v>
      </c>
      <c r="I618" s="2">
        <f>'Moving Avg'!H618</f>
        <v>1.1275620000000017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</row>
    <row r="619" spans="1:12" ht="13.5" x14ac:dyDescent="0.25">
      <c r="A619" s="3">
        <f>RSI!A619</f>
        <v>43203</v>
      </c>
      <c r="B619" s="2">
        <f>RSI!B619</f>
        <v>1.1328</v>
      </c>
      <c r="C619" s="2">
        <f>RSI!I619</f>
        <v>44.605090476513119</v>
      </c>
      <c r="D619" s="2">
        <f>MACD!E619</f>
        <v>1.1066558888116917E-2</v>
      </c>
      <c r="E619" s="2">
        <f>MACD!F619</f>
        <v>5.6257726255380339E-3</v>
      </c>
      <c r="F619" s="2">
        <f>'Moving Avg'!D619</f>
        <v>1.1328</v>
      </c>
      <c r="G619" s="2">
        <f>'Moving Avg'!F619</f>
        <v>1.1431849999999997</v>
      </c>
      <c r="H619" s="2">
        <f>'Moving Avg'!G619</f>
        <v>1.152622</v>
      </c>
      <c r="I619" s="2">
        <f>'Moving Avg'!H619</f>
        <v>1.1274675000000018</v>
      </c>
      <c r="J619" s="5" t="str">
        <f>OBV!F619</f>
        <v>NEUTRAL</v>
      </c>
      <c r="K619" s="5" t="str">
        <f>OBV!G619</f>
        <v>NEUTRAL</v>
      </c>
      <c r="L619" s="5" t="str">
        <f>OBV!H619</f>
        <v>NEUTRAL</v>
      </c>
    </row>
    <row r="620" spans="1:12" ht="13.5" x14ac:dyDescent="0.25">
      <c r="A620" s="3">
        <f>RSI!A620</f>
        <v>43206</v>
      </c>
      <c r="B620" s="2">
        <f>RSI!B620</f>
        <v>1.1328</v>
      </c>
      <c r="C620" s="2">
        <f>RSI!I620</f>
        <v>44.605090476513119</v>
      </c>
      <c r="D620" s="2">
        <f>MACD!E620</f>
        <v>1.1415541609213431E-2</v>
      </c>
      <c r="E620" s="2">
        <f>MACD!F620</f>
        <v>6.7837264222731144E-3</v>
      </c>
      <c r="F620" s="2">
        <f>'Moving Avg'!D620</f>
        <v>1.1328</v>
      </c>
      <c r="G620" s="2">
        <f>'Moving Avg'!F620</f>
        <v>1.1412949999999999</v>
      </c>
      <c r="H620" s="2">
        <f>'Moving Avg'!G620</f>
        <v>1.151678</v>
      </c>
      <c r="I620" s="2">
        <f>'Moving Avg'!H620</f>
        <v>1.1271845000000018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</row>
    <row r="621" spans="1:12" ht="13.5" x14ac:dyDescent="0.25">
      <c r="A621" s="3">
        <f>RSI!A621</f>
        <v>43207</v>
      </c>
      <c r="B621" s="2">
        <f>RSI!B621</f>
        <v>1.1328</v>
      </c>
      <c r="C621" s="2">
        <f>RSI!I621</f>
        <v>44.605090476513119</v>
      </c>
      <c r="D621" s="2">
        <f>MACD!E621</f>
        <v>1.1774254093158465E-2</v>
      </c>
      <c r="E621" s="2">
        <f>MACD!F621</f>
        <v>7.781831956450185E-3</v>
      </c>
      <c r="F621" s="2">
        <f>'Moving Avg'!D621</f>
        <v>1.1328</v>
      </c>
      <c r="G621" s="2">
        <f>'Moving Avg'!F621</f>
        <v>1.1403499999999998</v>
      </c>
      <c r="H621" s="2">
        <f>'Moving Avg'!G621</f>
        <v>1.1503560000000002</v>
      </c>
      <c r="I621" s="2">
        <f>'Moving Avg'!H621</f>
        <v>1.1269485000000017</v>
      </c>
      <c r="J621" s="5" t="str">
        <f>OBV!F621</f>
        <v>NEUTRAL</v>
      </c>
      <c r="K621" s="5" t="str">
        <f>OBV!G621</f>
        <v>NEUTRAL</v>
      </c>
      <c r="L621" s="5" t="str">
        <f>OBV!H621</f>
        <v>NEUTRAL</v>
      </c>
    </row>
    <row r="622" spans="1:12" ht="13.5" x14ac:dyDescent="0.25">
      <c r="A622" s="3">
        <f>RSI!A622</f>
        <v>43208</v>
      </c>
      <c r="B622" s="2">
        <f>RSI!B622</f>
        <v>1.1611</v>
      </c>
      <c r="C622" s="2">
        <f>RSI!I622</f>
        <v>58.01727058755295</v>
      </c>
      <c r="D622" s="2">
        <f>MACD!E622</f>
        <v>5.6863592689766485E-3</v>
      </c>
      <c r="E622" s="2">
        <f>MACD!F622</f>
        <v>7.3627374189554782E-3</v>
      </c>
      <c r="F622" s="2">
        <f>'Moving Avg'!D622</f>
        <v>1.13846</v>
      </c>
      <c r="G622" s="2">
        <f>'Moving Avg'!F622</f>
        <v>1.1408199999999999</v>
      </c>
      <c r="H622" s="2">
        <f>'Moving Avg'!G622</f>
        <v>1.1499780000000002</v>
      </c>
      <c r="I622" s="2">
        <f>'Moving Avg'!H622</f>
        <v>1.1268540000000018</v>
      </c>
      <c r="J622" s="5" t="str">
        <f>OBV!F622</f>
        <v>BULLISH</v>
      </c>
      <c r="K622" s="5" t="str">
        <f>OBV!G622</f>
        <v>NEUTRAL</v>
      </c>
      <c r="L622" s="5" t="str">
        <f>OBV!H622</f>
        <v>CONFIRMED BULLISH</v>
      </c>
    </row>
    <row r="623" spans="1:12" ht="13.5" x14ac:dyDescent="0.25">
      <c r="A623" s="3">
        <f>RSI!A623</f>
        <v>43209</v>
      </c>
      <c r="B623" s="2">
        <f>RSI!B623</f>
        <v>1.1706000000000001</v>
      </c>
      <c r="C623" s="2">
        <f>RSI!I623</f>
        <v>61.396216528633175</v>
      </c>
      <c r="D623" s="2">
        <f>MACD!E623</f>
        <v>-1.7430325080203257E-3</v>
      </c>
      <c r="E623" s="2">
        <f>MACD!F623</f>
        <v>5.541583433560318E-3</v>
      </c>
      <c r="F623" s="2">
        <f>'Moving Avg'!D623</f>
        <v>1.14602</v>
      </c>
      <c r="G623" s="2">
        <f>'Moving Avg'!F623</f>
        <v>1.1422399999999999</v>
      </c>
      <c r="H623" s="2">
        <f>'Moving Avg'!G623</f>
        <v>1.1503559999999999</v>
      </c>
      <c r="I623" s="2">
        <f>'Moving Avg'!H623</f>
        <v>1.1268540000000018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1.2272000000000001</v>
      </c>
      <c r="C624" s="2">
        <f>RSI!I624</f>
        <v>74.542516825150528</v>
      </c>
      <c r="D624" s="2">
        <f>MACD!E624</f>
        <v>-9.4749715639805832E-3</v>
      </c>
      <c r="E624" s="2">
        <f>MACD!F624</f>
        <v>2.5382724340521374E-3</v>
      </c>
      <c r="F624" s="2">
        <f>'Moving Avg'!D624</f>
        <v>1.1649</v>
      </c>
      <c r="G624" s="2">
        <f>'Moving Avg'!F624</f>
        <v>1.1474299999999999</v>
      </c>
      <c r="H624" s="2">
        <f>'Moving Avg'!G624</f>
        <v>1.1513000000000002</v>
      </c>
      <c r="I624" s="2">
        <f>'Moving Avg'!H624</f>
        <v>1.1272790000000017</v>
      </c>
      <c r="J624" s="5" t="str">
        <f>OBV!F624</f>
        <v>BULLISH</v>
      </c>
      <c r="K624" s="5" t="str">
        <f>OBV!G624</f>
        <v>STRONG</v>
      </c>
      <c r="L624" s="5" t="str">
        <f>OBV!H624</f>
        <v>CONFIRMED BULLISH</v>
      </c>
    </row>
    <row r="625" spans="1:12" ht="13.5" x14ac:dyDescent="0.25">
      <c r="A625" s="3">
        <f>RSI!A625</f>
        <v>43213</v>
      </c>
      <c r="B625" s="2">
        <f>RSI!B625</f>
        <v>1.2272000000000001</v>
      </c>
      <c r="C625" s="2">
        <f>RSI!I625</f>
        <v>74.542516825150528</v>
      </c>
      <c r="D625" s="2">
        <f>MACD!E625</f>
        <v>-1.6500565165499692E-2</v>
      </c>
      <c r="E625" s="2">
        <f>MACD!F625</f>
        <v>-1.2694950858582283E-3</v>
      </c>
      <c r="F625" s="2">
        <f>'Moving Avg'!D625</f>
        <v>1.1837800000000001</v>
      </c>
      <c r="G625" s="2">
        <f>'Moving Avg'!F625</f>
        <v>1.1516799999999998</v>
      </c>
      <c r="H625" s="2">
        <f>'Moving Avg'!G625</f>
        <v>1.1520560000000004</v>
      </c>
      <c r="I625" s="2">
        <f>'Moving Avg'!H625</f>
        <v>1.1277040000000018</v>
      </c>
      <c r="J625" s="5" t="str">
        <f>OBV!F625</f>
        <v>BULLISH</v>
      </c>
      <c r="K625" s="5" t="str">
        <f>OBV!G625</f>
        <v>STRONG</v>
      </c>
      <c r="L625" s="5" t="str">
        <f>OBV!H625</f>
        <v>CONFIRMED BULLISH</v>
      </c>
    </row>
    <row r="626" spans="1:12" ht="13.5" x14ac:dyDescent="0.25">
      <c r="A626" s="3">
        <f>RSI!A626</f>
        <v>43214</v>
      </c>
      <c r="B626" s="2">
        <f>RSI!B626</f>
        <v>1.1611</v>
      </c>
      <c r="C626" s="2">
        <f>RSI!I626</f>
        <v>51.013150979526635</v>
      </c>
      <c r="D626" s="2">
        <f>MACD!E626</f>
        <v>-1.7996394167652641E-2</v>
      </c>
      <c r="E626" s="2">
        <f>MACD!F626</f>
        <v>-4.6148749022171115E-3</v>
      </c>
      <c r="F626" s="2">
        <f>'Moving Avg'!D626</f>
        <v>1.1894400000000001</v>
      </c>
      <c r="G626" s="2">
        <f>'Moving Avg'!F626</f>
        <v>1.15168</v>
      </c>
      <c r="H626" s="2">
        <f>'Moving Avg'!G626</f>
        <v>1.1514900000000003</v>
      </c>
      <c r="I626" s="2">
        <f>'Moving Avg'!H626</f>
        <v>1.1277040000000018</v>
      </c>
      <c r="J626" s="5" t="str">
        <f>OBV!F626</f>
        <v>BULLISH</v>
      </c>
      <c r="K626" s="5" t="str">
        <f>OBV!G626</f>
        <v>STRONG</v>
      </c>
      <c r="L626" s="5" t="str">
        <f>OBV!H626</f>
        <v>CONFIRMED BULLISH</v>
      </c>
    </row>
    <row r="627" spans="1:12" ht="13.5" x14ac:dyDescent="0.25">
      <c r="A627" s="3">
        <f>RSI!A627</f>
        <v>43215</v>
      </c>
      <c r="B627" s="2">
        <f>RSI!B627</f>
        <v>1.1138999999999999</v>
      </c>
      <c r="C627" s="2">
        <f>RSI!I627</f>
        <v>41.04911676887459</v>
      </c>
      <c r="D627" s="2">
        <f>MACD!E627</f>
        <v>-1.5789463680249582E-2</v>
      </c>
      <c r="E627" s="2">
        <f>MACD!F627</f>
        <v>-6.8497926578236059E-3</v>
      </c>
      <c r="F627" s="2">
        <f>'Moving Avg'!D627</f>
        <v>1.1800000000000002</v>
      </c>
      <c r="G627" s="2">
        <f>'Moving Avg'!F627</f>
        <v>1.1493199999999999</v>
      </c>
      <c r="H627" s="2">
        <f>'Moving Avg'!G627</f>
        <v>1.1505460000000003</v>
      </c>
      <c r="I627" s="2">
        <f>'Moving Avg'!H627</f>
        <v>1.1274680000000017</v>
      </c>
      <c r="J627" s="5" t="str">
        <f>OBV!F627</f>
        <v>BULLISH</v>
      </c>
      <c r="K627" s="5" t="str">
        <f>OBV!G627</f>
        <v>STRONG</v>
      </c>
      <c r="L627" s="5" t="str">
        <f>OBV!H627</f>
        <v>BULLISH DIVERGENCE</v>
      </c>
    </row>
    <row r="628" spans="1:12" ht="13.5" x14ac:dyDescent="0.25">
      <c r="A628" s="3">
        <f>RSI!A628</f>
        <v>43216</v>
      </c>
      <c r="B628" s="2">
        <f>RSI!B628</f>
        <v>1.1138999999999999</v>
      </c>
      <c r="C628" s="2">
        <f>RSI!I628</f>
        <v>41.04911676887459</v>
      </c>
      <c r="D628" s="2">
        <f>MACD!E628</f>
        <v>-1.3665065564133272E-2</v>
      </c>
      <c r="E628" s="2">
        <f>MACD!F628</f>
        <v>-8.2128472390855384E-3</v>
      </c>
      <c r="F628" s="2">
        <f>'Moving Avg'!D628</f>
        <v>1.16866</v>
      </c>
      <c r="G628" s="2">
        <f>'Moving Avg'!F628</f>
        <v>1.14696</v>
      </c>
      <c r="H628" s="2">
        <f>'Moving Avg'!G628</f>
        <v>1.1497900000000003</v>
      </c>
      <c r="I628" s="2">
        <f>'Moving Avg'!H628</f>
        <v>1.1270430000000018</v>
      </c>
      <c r="J628" s="5" t="str">
        <f>OBV!F628</f>
        <v>BULLISH</v>
      </c>
      <c r="K628" s="5" t="str">
        <f>OBV!G628</f>
        <v>NEUTRAL</v>
      </c>
      <c r="L628" s="5" t="str">
        <f>OBV!H628</f>
        <v>BULLISH DIVERGENCE</v>
      </c>
    </row>
    <row r="629" spans="1:12" ht="13.5" x14ac:dyDescent="0.25">
      <c r="A629" s="3">
        <f>RSI!A629</f>
        <v>43217</v>
      </c>
      <c r="B629" s="2">
        <f>RSI!B629</f>
        <v>1.1138999999999999</v>
      </c>
      <c r="C629" s="2">
        <f>RSI!I629</f>
        <v>41.04911676887459</v>
      </c>
      <c r="D629" s="2">
        <f>MACD!E629</f>
        <v>-1.1629539227413943E-2</v>
      </c>
      <c r="E629" s="2">
        <f>MACD!F629</f>
        <v>-8.8961856367512204E-3</v>
      </c>
      <c r="F629" s="2">
        <f>'Moving Avg'!D629</f>
        <v>1.1460000000000001</v>
      </c>
      <c r="G629" s="2">
        <f>'Moving Avg'!F629</f>
        <v>1.1446000000000001</v>
      </c>
      <c r="H629" s="2">
        <f>'Moving Avg'!G629</f>
        <v>1.1490340000000001</v>
      </c>
      <c r="I629" s="2">
        <f>'Moving Avg'!H629</f>
        <v>1.1264765000000019</v>
      </c>
      <c r="J629" s="5" t="str">
        <f>OBV!F629</f>
        <v>BEARISH</v>
      </c>
      <c r="K629" s="5" t="str">
        <f>OBV!G629</f>
        <v>WEAK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1.1234</v>
      </c>
      <c r="C630" s="2">
        <f>RSI!I630</f>
        <v>43.80818098114564</v>
      </c>
      <c r="D630" s="2">
        <f>MACD!E630</f>
        <v>-1.0390542362719968E-2</v>
      </c>
      <c r="E630" s="2">
        <f>MACD!F630</f>
        <v>-9.1950569819449698E-3</v>
      </c>
      <c r="F630" s="2">
        <f>'Moving Avg'!D630</f>
        <v>1.12524</v>
      </c>
      <c r="G630" s="2">
        <f>'Moving Avg'!F630</f>
        <v>1.1431850000000001</v>
      </c>
      <c r="H630" s="2">
        <f>'Moving Avg'!G630</f>
        <v>1.1490340000000003</v>
      </c>
      <c r="I630" s="2">
        <f>'Moving Avg'!H630</f>
        <v>1.1257685000000019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1.1138999999999999</v>
      </c>
      <c r="C631" s="2">
        <f>RSI!I631</f>
        <v>41.706070912371402</v>
      </c>
      <c r="D631" s="2">
        <f>MACD!E631</f>
        <v>-8.4905813734275082E-3</v>
      </c>
      <c r="E631" s="2">
        <f>MACD!F631</f>
        <v>-9.0541618602414786E-3</v>
      </c>
      <c r="F631" s="2">
        <f>'Moving Avg'!D631</f>
        <v>1.1157999999999999</v>
      </c>
      <c r="G631" s="2">
        <f>'Moving Avg'!F631</f>
        <v>1.1412950000000002</v>
      </c>
      <c r="H631" s="2">
        <f>'Moving Avg'!G631</f>
        <v>1.1486560000000003</v>
      </c>
      <c r="I631" s="2">
        <f>'Moving Avg'!H631</f>
        <v>1.1251075000000019</v>
      </c>
      <c r="J631" s="5" t="str">
        <f>OBV!F631</f>
        <v>BEARISH</v>
      </c>
      <c r="K631" s="5" t="str">
        <f>OBV!G631</f>
        <v>WEAK</v>
      </c>
      <c r="L631" s="5" t="str">
        <f>OBV!H631</f>
        <v>CONFIRMED BEARISH</v>
      </c>
    </row>
    <row r="632" spans="1:12" ht="13.5" x14ac:dyDescent="0.25">
      <c r="A632" s="3">
        <f>RSI!A632</f>
        <v>43223</v>
      </c>
      <c r="B632" s="2">
        <f>RSI!B632</f>
        <v>1.095</v>
      </c>
      <c r="C632" s="2">
        <f>RSI!I632</f>
        <v>37.818101519462616</v>
      </c>
      <c r="D632" s="2">
        <f>MACD!E632</f>
        <v>-9.360184174469488E-4</v>
      </c>
      <c r="E632" s="2">
        <f>MACD!F632</f>
        <v>-7.4305331716825731E-3</v>
      </c>
      <c r="F632" s="2">
        <f>'Moving Avg'!D632</f>
        <v>1.1120199999999998</v>
      </c>
      <c r="G632" s="2">
        <f>'Moving Avg'!F632</f>
        <v>1.139875</v>
      </c>
      <c r="H632" s="2">
        <f>'Moving Avg'!G632</f>
        <v>1.1477120000000005</v>
      </c>
      <c r="I632" s="2">
        <f>'Moving Avg'!H632</f>
        <v>1.1244935000000018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1.1234</v>
      </c>
      <c r="C633" s="2">
        <f>RSI!I633</f>
        <v>45.969037521032725</v>
      </c>
      <c r="D633" s="2">
        <f>MACD!E633</f>
        <v>5.1045767009700871E-3</v>
      </c>
      <c r="E633" s="2">
        <f>MACD!F633</f>
        <v>-4.9235111971520414E-3</v>
      </c>
      <c r="F633" s="2">
        <f>'Moving Avg'!D633</f>
        <v>1.1139199999999998</v>
      </c>
      <c r="G633" s="2">
        <f>'Moving Avg'!F633</f>
        <v>1.14035</v>
      </c>
      <c r="H633" s="2">
        <f>'Moving Avg'!G633</f>
        <v>1.1473360000000006</v>
      </c>
      <c r="I633" s="2">
        <f>'Moving Avg'!H633</f>
        <v>1.124069000000002</v>
      </c>
      <c r="J633" s="5" t="str">
        <f>OBV!F633</f>
        <v>BEARISH</v>
      </c>
      <c r="K633" s="5" t="str">
        <f>OBV!G633</f>
        <v>NEUTRAL</v>
      </c>
      <c r="L633" s="5" t="str">
        <f>OBV!H633</f>
        <v>BEARISH DIVERGENCE</v>
      </c>
    </row>
    <row r="634" spans="1:12" ht="13.5" x14ac:dyDescent="0.25">
      <c r="A634" s="3">
        <f>RSI!A634</f>
        <v>43227</v>
      </c>
      <c r="B634" s="2">
        <f>RSI!B634</f>
        <v>1.1516999999999999</v>
      </c>
      <c r="C634" s="2">
        <f>RSI!I634</f>
        <v>52.632187834343348</v>
      </c>
      <c r="D634" s="2">
        <f>MACD!E634</f>
        <v>1.6928352629063781E-2</v>
      </c>
      <c r="E634" s="2">
        <f>MACD!F634</f>
        <v>-5.5313843190887661E-4</v>
      </c>
      <c r="F634" s="2">
        <f>'Moving Avg'!D634</f>
        <v>1.12148</v>
      </c>
      <c r="G634" s="2">
        <f>'Moving Avg'!F634</f>
        <v>1.1412949999999999</v>
      </c>
      <c r="H634" s="2">
        <f>'Moving Avg'!G634</f>
        <v>1.1475260000000005</v>
      </c>
      <c r="I634" s="2">
        <f>'Moving Avg'!H634</f>
        <v>1.1238330000000019</v>
      </c>
      <c r="J634" s="5" t="str">
        <f>OBV!F634</f>
        <v>BEARISH</v>
      </c>
      <c r="K634" s="5" t="str">
        <f>OBV!G634</f>
        <v>NEUTRAL</v>
      </c>
      <c r="L634" s="5" t="str">
        <f>OBV!H634</f>
        <v>BEARISH DIVERGENCE</v>
      </c>
    </row>
    <row r="635" spans="1:12" ht="13.5" x14ac:dyDescent="0.25">
      <c r="A635" s="3">
        <f>RSI!A635</f>
        <v>43228</v>
      </c>
      <c r="B635" s="2">
        <f>RSI!B635</f>
        <v>1.1611</v>
      </c>
      <c r="C635" s="2">
        <f>RSI!I635</f>
        <v>54.633426947919979</v>
      </c>
      <c r="D635" s="2">
        <f>MACD!E635</f>
        <v>2.6163181602595342E-2</v>
      </c>
      <c r="E635" s="2">
        <f>MACD!F635</f>
        <v>4.7901255749919673E-3</v>
      </c>
      <c r="F635" s="2">
        <f>'Moving Avg'!D635</f>
        <v>1.1290200000000001</v>
      </c>
      <c r="G635" s="2">
        <f>'Moving Avg'!F635</f>
        <v>1.1427099999999997</v>
      </c>
      <c r="H635" s="2">
        <f>'Moving Avg'!G635</f>
        <v>1.1480920000000003</v>
      </c>
      <c r="I635" s="2">
        <f>'Moving Avg'!H635</f>
        <v>1.1237385000000017</v>
      </c>
      <c r="J635" s="5" t="str">
        <f>OBV!F635</f>
        <v>BULLISH</v>
      </c>
      <c r="K635" s="5" t="str">
        <f>OBV!G635</f>
        <v>NEUTRAL</v>
      </c>
      <c r="L635" s="5" t="str">
        <f>OBV!H635</f>
        <v>CONFIRMED BULLISH</v>
      </c>
    </row>
    <row r="636" spans="1:12" ht="13.5" x14ac:dyDescent="0.25">
      <c r="A636" s="3">
        <f>RSI!A636</f>
        <v>43229</v>
      </c>
      <c r="B636" s="2">
        <f>RSI!B636</f>
        <v>1.1516999999999999</v>
      </c>
      <c r="C636" s="2">
        <f>RSI!I636</f>
        <v>52.255846465597266</v>
      </c>
      <c r="D636" s="2">
        <f>MACD!E636</f>
        <v>2.4380632432540184E-2</v>
      </c>
      <c r="E636" s="2">
        <f>MACD!F636</f>
        <v>8.7082269465016109E-3</v>
      </c>
      <c r="F636" s="2">
        <f>'Moving Avg'!D636</f>
        <v>1.1365799999999999</v>
      </c>
      <c r="G636" s="2">
        <f>'Moving Avg'!F636</f>
        <v>1.1436550000000001</v>
      </c>
      <c r="H636" s="2">
        <f>'Moving Avg'!G636</f>
        <v>1.1479040000000003</v>
      </c>
      <c r="I636" s="2">
        <f>'Moving Avg'!H636</f>
        <v>1.1236915000000018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</row>
    <row r="637" spans="1:12" ht="13.5" x14ac:dyDescent="0.25">
      <c r="A637" s="3">
        <f>RSI!A637</f>
        <v>43230</v>
      </c>
      <c r="B637" s="2">
        <f>RSI!B637</f>
        <v>1.18</v>
      </c>
      <c r="C637" s="2">
        <f>RSI!I637</f>
        <v>58.159452977103882</v>
      </c>
      <c r="D637" s="2">
        <f>MACD!E637</f>
        <v>1.3455494109191779E-2</v>
      </c>
      <c r="E637" s="2">
        <f>MACD!F637</f>
        <v>9.6576803790396452E-3</v>
      </c>
      <c r="F637" s="2">
        <f>'Moving Avg'!D637</f>
        <v>1.15358</v>
      </c>
      <c r="G637" s="2">
        <f>'Moving Avg'!F637</f>
        <v>1.1460149999999998</v>
      </c>
      <c r="H637" s="2">
        <f>'Moving Avg'!G637</f>
        <v>1.1484700000000003</v>
      </c>
      <c r="I637" s="2">
        <f>'Moving Avg'!H637</f>
        <v>1.1236445000000017</v>
      </c>
      <c r="J637" s="5" t="str">
        <f>OBV!F637</f>
        <v>BULLISH</v>
      </c>
      <c r="K637" s="5" t="str">
        <f>OBV!G637</f>
        <v>NEUTRAL</v>
      </c>
      <c r="L637" s="5" t="str">
        <f>OBV!H637</f>
        <v>CONFIRMED BULLISH</v>
      </c>
    </row>
    <row r="638" spans="1:12" ht="13.5" x14ac:dyDescent="0.25">
      <c r="A638" s="3">
        <f>RSI!A638</f>
        <v>43231</v>
      </c>
      <c r="B638" s="2">
        <f>RSI!B638</f>
        <v>1.1894</v>
      </c>
      <c r="C638" s="2">
        <f>RSI!I638</f>
        <v>59.931699874074269</v>
      </c>
      <c r="D638" s="2">
        <f>MACD!E638</f>
        <v>3.293001187945066E-3</v>
      </c>
      <c r="E638" s="2">
        <f>MACD!F638</f>
        <v>8.3847445408207297E-3</v>
      </c>
      <c r="F638" s="2">
        <f>'Moving Avg'!D638</f>
        <v>1.1667799999999999</v>
      </c>
      <c r="G638" s="2">
        <f>'Moving Avg'!F638</f>
        <v>1.1488450000000001</v>
      </c>
      <c r="H638" s="2">
        <f>'Moving Avg'!G638</f>
        <v>1.149224</v>
      </c>
      <c r="I638" s="2">
        <f>'Moving Avg'!H638</f>
        <v>1.1236445000000017</v>
      </c>
      <c r="J638" s="5" t="str">
        <f>OBV!F638</f>
        <v>BULLISH</v>
      </c>
      <c r="K638" s="5" t="str">
        <f>OBV!G638</f>
        <v>STRONG</v>
      </c>
      <c r="L638" s="5" t="str">
        <f>OBV!H638</f>
        <v>CONFIRMED BULLISH</v>
      </c>
    </row>
    <row r="639" spans="1:12" ht="13.5" x14ac:dyDescent="0.25">
      <c r="A639" s="3">
        <f>RSI!A639</f>
        <v>43234</v>
      </c>
      <c r="B639" s="2">
        <f>RSI!B639</f>
        <v>1.1611</v>
      </c>
      <c r="C639" s="2">
        <f>RSI!I639</f>
        <v>52.695014895788454</v>
      </c>
      <c r="D639" s="2">
        <f>MACD!E639</f>
        <v>-3.470695558763115E-3</v>
      </c>
      <c r="E639" s="2">
        <f>MACD!F639</f>
        <v>6.0136565209039615E-3</v>
      </c>
      <c r="F639" s="2">
        <f>'Moving Avg'!D639</f>
        <v>1.16866</v>
      </c>
      <c r="G639" s="2">
        <f>'Moving Avg'!F639</f>
        <v>1.1502599999999998</v>
      </c>
      <c r="H639" s="2">
        <f>'Moving Avg'!G639</f>
        <v>1.1490340000000001</v>
      </c>
      <c r="I639" s="2">
        <f>'Moving Avg'!H639</f>
        <v>1.1234555000000017</v>
      </c>
      <c r="J639" s="5" t="str">
        <f>OBV!F639</f>
        <v>BULLISH</v>
      </c>
      <c r="K639" s="5" t="str">
        <f>OBV!G639</f>
        <v>NEUTRAL</v>
      </c>
      <c r="L639" s="5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1.1611</v>
      </c>
      <c r="C640" s="2">
        <f>RSI!I640</f>
        <v>52.695014895788454</v>
      </c>
      <c r="D640" s="2">
        <f>MACD!E640</f>
        <v>-7.8066893567965145E-3</v>
      </c>
      <c r="E640" s="2">
        <f>MACD!F640</f>
        <v>3.2495873453638668E-3</v>
      </c>
      <c r="F640" s="2">
        <f>'Moving Avg'!D640</f>
        <v>1.16866</v>
      </c>
      <c r="G640" s="2">
        <f>'Moving Avg'!F640</f>
        <v>1.1516750000000002</v>
      </c>
      <c r="H640" s="2">
        <f>'Moving Avg'!G640</f>
        <v>1.1486559999999999</v>
      </c>
      <c r="I640" s="2">
        <f>'Moving Avg'!H640</f>
        <v>1.1232195000000018</v>
      </c>
      <c r="J640" s="5" t="str">
        <f>OBV!F640</f>
        <v>BULLISH</v>
      </c>
      <c r="K640" s="5" t="str">
        <f>OBV!G640</f>
        <v>NEUTRAL</v>
      </c>
      <c r="L640" s="5" t="str">
        <f>OBV!H640</f>
        <v>NEUTRAL</v>
      </c>
    </row>
    <row r="641" spans="1:12" ht="13.5" x14ac:dyDescent="0.25">
      <c r="A641" s="3">
        <f>RSI!A641</f>
        <v>43236</v>
      </c>
      <c r="B641" s="2">
        <f>RSI!B641</f>
        <v>1.1611</v>
      </c>
      <c r="C641" s="2">
        <f>RSI!I641</f>
        <v>52.695014895788454</v>
      </c>
      <c r="D641" s="2">
        <f>MACD!E641</f>
        <v>-1.3006038465149583E-2</v>
      </c>
      <c r="E641" s="2">
        <f>MACD!F641</f>
        <v>-1.53781673882308E-6</v>
      </c>
      <c r="F641" s="2">
        <f>'Moving Avg'!D641</f>
        <v>1.1705400000000001</v>
      </c>
      <c r="G641" s="2">
        <f>'Moving Avg'!F641</f>
        <v>1.1530900000000002</v>
      </c>
      <c r="H641" s="2">
        <f>'Moving Avg'!G641</f>
        <v>1.1482779999999999</v>
      </c>
      <c r="I641" s="2">
        <f>'Moving Avg'!H641</f>
        <v>1.1230305000000016</v>
      </c>
      <c r="J641" s="5" t="str">
        <f>OBV!F641</f>
        <v>BULLISH</v>
      </c>
      <c r="K641" s="5" t="str">
        <f>OBV!G641</f>
        <v>NEUTRAL</v>
      </c>
      <c r="L641" s="5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1.1328</v>
      </c>
      <c r="C642" s="2">
        <f>RSI!I642</f>
        <v>45.789403880812579</v>
      </c>
      <c r="D642" s="2">
        <f>MACD!E642</f>
        <v>-1.8280673368102685E-2</v>
      </c>
      <c r="E642" s="2">
        <f>MACD!F642</f>
        <v>-3.6573649270115957E-3</v>
      </c>
      <c r="F642" s="2">
        <f>'Moving Avg'!D642</f>
        <v>1.1611</v>
      </c>
      <c r="G642" s="2">
        <f>'Moving Avg'!F642</f>
        <v>1.1516750000000002</v>
      </c>
      <c r="H642" s="2">
        <f>'Moving Avg'!G642</f>
        <v>1.1475219999999999</v>
      </c>
      <c r="I642" s="2">
        <f>'Moving Avg'!H642</f>
        <v>1.1226530000000017</v>
      </c>
      <c r="J642" s="5" t="str">
        <f>OBV!F642</f>
        <v>BEARISH</v>
      </c>
      <c r="K642" s="5" t="str">
        <f>OBV!G642</f>
        <v>NEUTRAL</v>
      </c>
      <c r="L642" s="5" t="str">
        <f>OBV!H642</f>
        <v>CONFIRMED BEARISH</v>
      </c>
    </row>
    <row r="643" spans="1:12" ht="13.5" x14ac:dyDescent="0.25">
      <c r="A643" s="3">
        <f>RSI!A643</f>
        <v>43238</v>
      </c>
      <c r="B643" s="2">
        <f>RSI!B643</f>
        <v>1.1328</v>
      </c>
      <c r="C643" s="2">
        <f>RSI!I643</f>
        <v>45.789403880812579</v>
      </c>
      <c r="D643" s="2">
        <f>MACD!E643</f>
        <v>-1.8266433780751212E-2</v>
      </c>
      <c r="E643" s="2">
        <f>MACD!F643</f>
        <v>-6.5791786977595192E-3</v>
      </c>
      <c r="F643" s="2">
        <f>'Moving Avg'!D643</f>
        <v>1.1497799999999998</v>
      </c>
      <c r="G643" s="2">
        <f>'Moving Avg'!F643</f>
        <v>1.1497850000000001</v>
      </c>
      <c r="H643" s="2">
        <f>'Moving Avg'!G643</f>
        <v>1.1469559999999999</v>
      </c>
      <c r="I643" s="2">
        <f>'Moving Avg'!H643</f>
        <v>1.1222280000000016</v>
      </c>
      <c r="J643" s="5" t="str">
        <f>OBV!F643</f>
        <v>BEARISH</v>
      </c>
      <c r="K643" s="5" t="str">
        <f>OBV!G643</f>
        <v>NEUTRAL</v>
      </c>
      <c r="L643" s="5" t="str">
        <f>OBV!H643</f>
        <v>CONFIRMED BEARISH</v>
      </c>
    </row>
    <row r="644" spans="1:12" ht="13.5" x14ac:dyDescent="0.25">
      <c r="A644" s="3">
        <f>RSI!A644</f>
        <v>43241</v>
      </c>
      <c r="B644" s="2">
        <f>RSI!B644</f>
        <v>1.18</v>
      </c>
      <c r="C644" s="2">
        <f>RSI!I644</f>
        <v>56.752203870816331</v>
      </c>
      <c r="D644" s="2">
        <f>MACD!E644</f>
        <v>-1.7296685570937331E-2</v>
      </c>
      <c r="E644" s="2">
        <f>MACD!F644</f>
        <v>-8.722680072395083E-3</v>
      </c>
      <c r="F644" s="2">
        <f>'Moving Avg'!D644</f>
        <v>1.1535599999999999</v>
      </c>
      <c r="G644" s="2">
        <f>'Moving Avg'!F644</f>
        <v>1.1474250000000001</v>
      </c>
      <c r="H644" s="2">
        <f>'Moving Avg'!G644</f>
        <v>1.1477119999999998</v>
      </c>
      <c r="I644" s="2">
        <f>'Moving Avg'!H644</f>
        <v>1.1220865000000018</v>
      </c>
      <c r="J644" s="5" t="str">
        <f>OBV!F644</f>
        <v>BEARISH</v>
      </c>
      <c r="K644" s="5" t="str">
        <f>OBV!G644</f>
        <v>NEUTRAL</v>
      </c>
      <c r="L644" s="5" t="str">
        <f>OBV!H644</f>
        <v>BEARISH DIVERGENCE</v>
      </c>
    </row>
    <row r="645" spans="1:12" ht="13.5" x14ac:dyDescent="0.25">
      <c r="A645" s="3">
        <f>RSI!A645</f>
        <v>43242</v>
      </c>
      <c r="B645" s="2">
        <f>RSI!B645</f>
        <v>1.2272000000000001</v>
      </c>
      <c r="C645" s="2">
        <f>RSI!I645</f>
        <v>64.486422066093127</v>
      </c>
      <c r="D645" s="2">
        <f>MACD!E645</f>
        <v>-1.8712447679249289E-2</v>
      </c>
      <c r="E645" s="2">
        <f>MACD!F645</f>
        <v>-1.0720633593765924E-2</v>
      </c>
      <c r="F645" s="2">
        <f>'Moving Avg'!D645</f>
        <v>1.1667799999999999</v>
      </c>
      <c r="G645" s="2">
        <f>'Moving Avg'!F645</f>
        <v>1.1474249999999997</v>
      </c>
      <c r="H645" s="2">
        <f>'Moving Avg'!G645</f>
        <v>1.1494119999999999</v>
      </c>
      <c r="I645" s="2">
        <f>'Moving Avg'!H645</f>
        <v>1.1222755000000018</v>
      </c>
      <c r="J645" s="5" t="str">
        <f>OBV!F645</f>
        <v>BEARISH</v>
      </c>
      <c r="K645" s="5" t="str">
        <f>OBV!G645</f>
        <v>NEUTRAL</v>
      </c>
      <c r="L645" s="5" t="str">
        <f>OBV!H645</f>
        <v>BEARISH DIVERGENCE</v>
      </c>
    </row>
    <row r="646" spans="1:12" ht="13.5" x14ac:dyDescent="0.25">
      <c r="A646" s="3">
        <f>RSI!A646</f>
        <v>43243</v>
      </c>
      <c r="B646" s="2">
        <f>RSI!B646</f>
        <v>1.2932999999999999</v>
      </c>
      <c r="C646" s="2">
        <f>RSI!I646</f>
        <v>72.030159623053208</v>
      </c>
      <c r="D646" s="2">
        <f>MACD!E646</f>
        <v>-2.6704142235000727E-2</v>
      </c>
      <c r="E646" s="2">
        <f>MACD!F646</f>
        <v>-1.3917335322012885E-2</v>
      </c>
      <c r="F646" s="2">
        <f>'Moving Avg'!D646</f>
        <v>1.1932199999999997</v>
      </c>
      <c r="G646" s="2">
        <f>'Moving Avg'!F646</f>
        <v>1.1540349999999999</v>
      </c>
      <c r="H646" s="2">
        <f>'Moving Avg'!G646</f>
        <v>1.152622</v>
      </c>
      <c r="I646" s="2">
        <f>'Moving Avg'!H646</f>
        <v>1.1228420000000015</v>
      </c>
      <c r="J646" s="5" t="str">
        <f>OBV!F646</f>
        <v>BULLISH</v>
      </c>
      <c r="K646" s="5" t="str">
        <f>OBV!G646</f>
        <v>STRONG</v>
      </c>
      <c r="L646" s="5" t="str">
        <f>OBV!H646</f>
        <v>CONFIRMED BULLISH</v>
      </c>
    </row>
    <row r="647" spans="1:12" ht="13.5" x14ac:dyDescent="0.25">
      <c r="A647" s="3">
        <f>RSI!A647</f>
        <v>43244</v>
      </c>
      <c r="B647" s="2">
        <f>RSI!B647</f>
        <v>1.3499000000000001</v>
      </c>
      <c r="C647" s="2">
        <f>RSI!I647</f>
        <v>76.611514178650111</v>
      </c>
      <c r="D647" s="2">
        <f>MACD!E647</f>
        <v>-3.4113542331558167E-2</v>
      </c>
      <c r="E647" s="2">
        <f>MACD!F647</f>
        <v>-1.7956576723921942E-2</v>
      </c>
      <c r="F647" s="2">
        <f>'Moving Avg'!D647</f>
        <v>1.23664</v>
      </c>
      <c r="G647" s="2">
        <f>'Moving Avg'!F647</f>
        <v>1.165835</v>
      </c>
      <c r="H647" s="2">
        <f>'Moving Avg'!G647</f>
        <v>1.1569639999999997</v>
      </c>
      <c r="I647" s="2">
        <f>'Moving Avg'!H647</f>
        <v>1.1237385000000015</v>
      </c>
      <c r="J647" s="5" t="str">
        <f>OBV!F647</f>
        <v>BULLISH</v>
      </c>
      <c r="K647" s="5" t="str">
        <f>OBV!G647</f>
        <v>STRONG</v>
      </c>
      <c r="L647" s="5" t="str">
        <f>OBV!H647</f>
        <v>CONFIRMED BULLISH</v>
      </c>
    </row>
    <row r="648" spans="1:12" ht="13.5" x14ac:dyDescent="0.25">
      <c r="A648" s="3">
        <f>RSI!A648</f>
        <v>43245</v>
      </c>
      <c r="B648" s="2">
        <f>RSI!B648</f>
        <v>1.4254</v>
      </c>
      <c r="C648" s="2">
        <f>RSI!I648</f>
        <v>81.066530702869528</v>
      </c>
      <c r="D648" s="2">
        <f>MACD!E648</f>
        <v>-4.5612490642746639E-2</v>
      </c>
      <c r="E648" s="2">
        <f>MACD!F648</f>
        <v>-2.3487759507686883E-2</v>
      </c>
      <c r="F648" s="2">
        <f>'Moving Avg'!D648</f>
        <v>1.2951599999999999</v>
      </c>
      <c r="G648" s="2">
        <f>'Moving Avg'!F648</f>
        <v>1.1814099999999998</v>
      </c>
      <c r="H648" s="2">
        <f>'Moving Avg'!G648</f>
        <v>1.1622499999999998</v>
      </c>
      <c r="I648" s="2">
        <f>'Moving Avg'!H648</f>
        <v>1.1250125000000013</v>
      </c>
      <c r="J648" s="5" t="str">
        <f>OBV!F648</f>
        <v>BULLISH</v>
      </c>
      <c r="K648" s="5" t="str">
        <f>OBV!G648</f>
        <v>STRONG</v>
      </c>
      <c r="L648" s="5" t="str">
        <f>OBV!H648</f>
        <v>CONFIRMED BULLISH</v>
      </c>
    </row>
    <row r="649" spans="1:12" ht="13.5" x14ac:dyDescent="0.25">
      <c r="A649" s="3">
        <f>RSI!A649</f>
        <v>43248</v>
      </c>
      <c r="B649" s="2">
        <f>RSI!B649</f>
        <v>1.3593999999999999</v>
      </c>
      <c r="C649" s="2">
        <f>RSI!I649</f>
        <v>68.740059056211706</v>
      </c>
      <c r="D649" s="2">
        <f>MACD!E649</f>
        <v>-5.6256253671253198E-2</v>
      </c>
      <c r="E649" s="2">
        <f>MACD!F649</f>
        <v>-3.0041458340400149E-2</v>
      </c>
      <c r="F649" s="2">
        <f>'Moving Avg'!D649</f>
        <v>1.33104</v>
      </c>
      <c r="G649" s="2">
        <f>'Moving Avg'!F649</f>
        <v>1.1936849999999999</v>
      </c>
      <c r="H649" s="2">
        <f>'Moving Avg'!G649</f>
        <v>1.1658379999999999</v>
      </c>
      <c r="I649" s="2">
        <f>'Moving Avg'!H649</f>
        <v>1.1260985000000012</v>
      </c>
      <c r="J649" s="5" t="str">
        <f>OBV!F649</f>
        <v>BULLISH</v>
      </c>
      <c r="K649" s="5" t="str">
        <f>OBV!G649</f>
        <v>STRONG</v>
      </c>
      <c r="L649" s="5" t="str">
        <f>OBV!H649</f>
        <v>CONFIRMED BULLISH</v>
      </c>
    </row>
    <row r="650" spans="1:12" ht="13.5" x14ac:dyDescent="0.25">
      <c r="A650" s="3">
        <f>RSI!A650</f>
        <v>43249</v>
      </c>
      <c r="B650" s="2">
        <f>RSI!B650</f>
        <v>1.331</v>
      </c>
      <c r="C650" s="2">
        <f>RSI!I650</f>
        <v>64.215306429948114</v>
      </c>
      <c r="D650" s="2">
        <f>MACD!E650</f>
        <v>-6.4110412697333752E-2</v>
      </c>
      <c r="E650" s="2">
        <f>MACD!F650</f>
        <v>-3.6855249211786872E-2</v>
      </c>
      <c r="F650" s="2">
        <f>'Moving Avg'!D650</f>
        <v>1.3518000000000001</v>
      </c>
      <c r="G650" s="2">
        <f>'Moving Avg'!F650</f>
        <v>1.2040649999999999</v>
      </c>
      <c r="H650" s="2">
        <f>'Moving Avg'!G650</f>
        <v>1.1690459999999998</v>
      </c>
      <c r="I650" s="2">
        <f>'Moving Avg'!H650</f>
        <v>1.1269480000000012</v>
      </c>
      <c r="J650" s="5" t="str">
        <f>OBV!F650</f>
        <v>BULLISH</v>
      </c>
      <c r="K650" s="5" t="str">
        <f>OBV!G650</f>
        <v>STRONG</v>
      </c>
      <c r="L650" s="5" t="str">
        <f>OBV!H650</f>
        <v>CONFIRMED BULLISH</v>
      </c>
    </row>
    <row r="651" spans="1:12" ht="13.5" x14ac:dyDescent="0.25">
      <c r="A651" s="3">
        <f>RSI!A651</f>
        <v>43250</v>
      </c>
      <c r="B651" s="2">
        <f>RSI!B651</f>
        <v>1.2838000000000001</v>
      </c>
      <c r="C651" s="2">
        <f>RSI!I651</f>
        <v>57.447270150887832</v>
      </c>
      <c r="D651" s="2">
        <f>MACD!E651</f>
        <v>-6.7973239140019626E-2</v>
      </c>
      <c r="E651" s="2">
        <f>MACD!F651</f>
        <v>-4.3078847197433427E-2</v>
      </c>
      <c r="F651" s="2">
        <f>'Moving Avg'!D651</f>
        <v>1.3499000000000001</v>
      </c>
      <c r="G651" s="2">
        <f>'Moving Avg'!F651</f>
        <v>1.2125599999999999</v>
      </c>
      <c r="H651" s="2">
        <f>'Moving Avg'!G651</f>
        <v>1.1716879999999998</v>
      </c>
      <c r="I651" s="2">
        <f>'Moving Avg'!H651</f>
        <v>1.1277500000000011</v>
      </c>
      <c r="J651" s="5" t="str">
        <f>OBV!F651</f>
        <v>BEARISH</v>
      </c>
      <c r="K651" s="5" t="str">
        <f>OBV!G651</f>
        <v>WEAK</v>
      </c>
      <c r="L651" s="5" t="str">
        <f>OBV!H651</f>
        <v>CONFIRMED BEARISH</v>
      </c>
    </row>
    <row r="652" spans="1:12" ht="13.5" x14ac:dyDescent="0.25">
      <c r="A652" s="3">
        <f>RSI!A652</f>
        <v>43251</v>
      </c>
      <c r="B652" s="2">
        <f>RSI!B652</f>
        <v>1.2838000000000001</v>
      </c>
      <c r="C652" s="2">
        <f>RSI!I652</f>
        <v>57.447270150887832</v>
      </c>
      <c r="D652" s="2">
        <f>MACD!E652</f>
        <v>-7.597718305790746E-2</v>
      </c>
      <c r="E652" s="2">
        <f>MACD!F652</f>
        <v>-4.9658514369528235E-2</v>
      </c>
      <c r="F652" s="2">
        <f>'Moving Avg'!D652</f>
        <v>1.3366800000000001</v>
      </c>
      <c r="G652" s="2">
        <f>'Moving Avg'!F652</f>
        <v>1.222</v>
      </c>
      <c r="H652" s="2">
        <f>'Moving Avg'!G652</f>
        <v>1.1743299999999999</v>
      </c>
      <c r="I652" s="2">
        <f>'Moving Avg'!H652</f>
        <v>1.1285520000000013</v>
      </c>
      <c r="J652" s="5" t="str">
        <f>OBV!F652</f>
        <v>BEARISH</v>
      </c>
      <c r="K652" s="5" t="str">
        <f>OBV!G652</f>
        <v>WEAK</v>
      </c>
      <c r="L652" s="5" t="str">
        <f>OBV!H652</f>
        <v>CONFIRMED BEARISH</v>
      </c>
    </row>
    <row r="653" spans="1:12" ht="13.5" x14ac:dyDescent="0.25">
      <c r="A653" s="3">
        <f>RSI!A653</f>
        <v>43252</v>
      </c>
      <c r="B653" s="2">
        <f>RSI!B653</f>
        <v>1.3499000000000001</v>
      </c>
      <c r="C653" s="2">
        <f>RSI!I653</f>
        <v>63.666788252952678</v>
      </c>
      <c r="D653" s="2">
        <f>MACD!E653</f>
        <v>-8.7999336463000066E-2</v>
      </c>
      <c r="E653" s="2">
        <f>MACD!F653</f>
        <v>-5.7326678788222604E-2</v>
      </c>
      <c r="F653" s="2">
        <f>'Moving Avg'!D653</f>
        <v>1.32158</v>
      </c>
      <c r="G653" s="2">
        <f>'Moving Avg'!F653</f>
        <v>1.233325</v>
      </c>
      <c r="H653" s="2">
        <f>'Moving Avg'!G653</f>
        <v>1.1784840000000001</v>
      </c>
      <c r="I653" s="2">
        <f>'Moving Avg'!H653</f>
        <v>1.1295905000000011</v>
      </c>
      <c r="J653" s="5" t="str">
        <f>OBV!F653</f>
        <v>BEARISH</v>
      </c>
      <c r="K653" s="5" t="str">
        <f>OBV!G653</f>
        <v>WEAK</v>
      </c>
      <c r="L653" s="5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1.3122</v>
      </c>
      <c r="C654" s="2">
        <f>RSI!I654</f>
        <v>58.421974010571496</v>
      </c>
      <c r="D654" s="2">
        <f>MACD!E654</f>
        <v>-8.8835504099890272E-2</v>
      </c>
      <c r="E654" s="2">
        <f>MACD!F654</f>
        <v>-6.3628443850556146E-2</v>
      </c>
      <c r="F654" s="2">
        <f>'Moving Avg'!D654</f>
        <v>1.3121399999999999</v>
      </c>
      <c r="G654" s="2">
        <f>'Moving Avg'!F654</f>
        <v>1.2413500000000002</v>
      </c>
      <c r="H654" s="2">
        <f>'Moving Avg'!G654</f>
        <v>1.1822600000000001</v>
      </c>
      <c r="I654" s="2">
        <f>'Moving Avg'!H654</f>
        <v>1.1305345000000009</v>
      </c>
      <c r="J654" s="5" t="str">
        <f>OBV!F654</f>
        <v>BEARISH</v>
      </c>
      <c r="K654" s="5" t="str">
        <f>OBV!G654</f>
        <v>WEAK</v>
      </c>
      <c r="L654" s="5" t="str">
        <f>OBV!H654</f>
        <v>CONFIRMED BEARISH</v>
      </c>
    </row>
    <row r="655" spans="1:12" ht="13.5" x14ac:dyDescent="0.25">
      <c r="A655" s="3">
        <f>RSI!A655</f>
        <v>43256</v>
      </c>
      <c r="B655" s="2">
        <f>RSI!B655</f>
        <v>1.3216000000000001</v>
      </c>
      <c r="C655" s="2">
        <f>RSI!I655</f>
        <v>59.321782872733003</v>
      </c>
      <c r="D655" s="2">
        <f>MACD!E655</f>
        <v>-8.3419561318537783E-2</v>
      </c>
      <c r="E655" s="2">
        <f>MACD!F655</f>
        <v>-6.7586667344152473E-2</v>
      </c>
      <c r="F655" s="2">
        <f>'Moving Avg'!D655</f>
        <v>1.31026</v>
      </c>
      <c r="G655" s="2">
        <f>'Moving Avg'!F655</f>
        <v>1.2493750000000001</v>
      </c>
      <c r="H655" s="2">
        <f>'Moving Avg'!G655</f>
        <v>1.185848</v>
      </c>
      <c r="I655" s="2">
        <f>'Moving Avg'!H655</f>
        <v>1.1315255000000009</v>
      </c>
      <c r="J655" s="5" t="str">
        <f>OBV!F655</f>
        <v>BULLISH</v>
      </c>
      <c r="K655" s="5" t="str">
        <f>OBV!G655</f>
        <v>NEUTRAL</v>
      </c>
      <c r="L655" s="5" t="str">
        <f>OBV!H655</f>
        <v>BULLISH DIVERGENCE</v>
      </c>
    </row>
    <row r="656" spans="1:12" ht="13.5" x14ac:dyDescent="0.25">
      <c r="A656" s="3">
        <f>RSI!A656</f>
        <v>43257</v>
      </c>
      <c r="B656" s="2">
        <f>RSI!B656</f>
        <v>1.2932999999999999</v>
      </c>
      <c r="C656" s="2">
        <f>RSI!I656</f>
        <v>55.43229413836162</v>
      </c>
      <c r="D656" s="2">
        <f>MACD!E656</f>
        <v>-6.7035907443477649E-2</v>
      </c>
      <c r="E656" s="2">
        <f>MACD!F656</f>
        <v>-6.7476515364017511E-2</v>
      </c>
      <c r="F656" s="2">
        <f>'Moving Avg'!D656</f>
        <v>1.31216</v>
      </c>
      <c r="G656" s="2">
        <f>'Moving Avg'!F656</f>
        <v>1.2564549999999999</v>
      </c>
      <c r="H656" s="2">
        <f>'Moving Avg'!G656</f>
        <v>1.1884919999999999</v>
      </c>
      <c r="I656" s="2">
        <f>'Moving Avg'!H656</f>
        <v>1.1323280000000009</v>
      </c>
      <c r="J656" s="5" t="str">
        <f>OBV!F656</f>
        <v>BULLISH</v>
      </c>
      <c r="K656" s="5" t="str">
        <f>OBV!G656</f>
        <v>NEUTRAL</v>
      </c>
      <c r="L656" s="5" t="str">
        <f>OBV!H656</f>
        <v>CONFIRMED BULLISH</v>
      </c>
    </row>
    <row r="657" spans="1:12" ht="13.5" x14ac:dyDescent="0.25">
      <c r="A657" s="3">
        <f>RSI!A657</f>
        <v>43258</v>
      </c>
      <c r="B657" s="2">
        <f>RSI!B657</f>
        <v>1.2838000000000001</v>
      </c>
      <c r="C657" s="2">
        <f>RSI!I657</f>
        <v>54.148814079203248</v>
      </c>
      <c r="D657" s="2">
        <f>MACD!E657</f>
        <v>-4.4024373410954887E-2</v>
      </c>
      <c r="E657" s="2">
        <f>MACD!F657</f>
        <v>-6.2786086973404986E-2</v>
      </c>
      <c r="F657" s="2">
        <f>'Moving Avg'!D657</f>
        <v>1.31216</v>
      </c>
      <c r="G657" s="2">
        <f>'Moving Avg'!F657</f>
        <v>1.2616449999999999</v>
      </c>
      <c r="H657" s="2">
        <f>'Moving Avg'!G657</f>
        <v>1.1909460000000001</v>
      </c>
      <c r="I657" s="2">
        <f>'Moving Avg'!H657</f>
        <v>1.1331300000000011</v>
      </c>
      <c r="J657" s="5" t="str">
        <f>OBV!F657</f>
        <v>BULLISH</v>
      </c>
      <c r="K657" s="5" t="str">
        <f>OBV!G657</f>
        <v>NEUTRAL</v>
      </c>
      <c r="L657" s="5" t="str">
        <f>OBV!H657</f>
        <v>NEUTRAL</v>
      </c>
    </row>
    <row r="658" spans="1:12" ht="13.5" x14ac:dyDescent="0.25">
      <c r="A658" s="3">
        <f>RSI!A658</f>
        <v>43259</v>
      </c>
      <c r="B658" s="2">
        <f>RSI!B658</f>
        <v>1.2649999999999999</v>
      </c>
      <c r="C658" s="2">
        <f>RSI!I658</f>
        <v>51.602477810663004</v>
      </c>
      <c r="D658" s="2">
        <f>MACD!E658</f>
        <v>-1.1732437933497319E-2</v>
      </c>
      <c r="E658" s="2">
        <f>MACD!F658</f>
        <v>-5.2575357165423456E-2</v>
      </c>
      <c r="F658" s="2">
        <f>'Moving Avg'!D658</f>
        <v>1.2951799999999998</v>
      </c>
      <c r="G658" s="2">
        <f>'Moving Avg'!F658</f>
        <v>1.265425</v>
      </c>
      <c r="H658" s="2">
        <f>'Moving Avg'!G658</f>
        <v>1.1930240000000001</v>
      </c>
      <c r="I658" s="2">
        <f>'Moving Avg'!H658</f>
        <v>1.133838000000001</v>
      </c>
      <c r="J658" s="5" t="str">
        <f>OBV!F658</f>
        <v>BEARISH</v>
      </c>
      <c r="K658" s="5" t="str">
        <f>OBV!G658</f>
        <v>WEAK</v>
      </c>
      <c r="L658" s="5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1.3027</v>
      </c>
      <c r="C659" s="2">
        <f>RSI!I659</f>
        <v>56.064302629003073</v>
      </c>
      <c r="D659" s="2">
        <f>MACD!E659</f>
        <v>2.5826959925274728E-3</v>
      </c>
      <c r="E659" s="2">
        <f>MACD!F659</f>
        <v>-4.1543746533833276E-2</v>
      </c>
      <c r="F659" s="2">
        <f>'Moving Avg'!D659</f>
        <v>1.2932799999999998</v>
      </c>
      <c r="G659" s="2">
        <f>'Moving Avg'!F659</f>
        <v>1.272505</v>
      </c>
      <c r="H659" s="2">
        <f>'Moving Avg'!G659</f>
        <v>1.1958560000000003</v>
      </c>
      <c r="I659" s="2">
        <f>'Moving Avg'!H659</f>
        <v>1.1347820000000008</v>
      </c>
      <c r="J659" s="5" t="str">
        <f>OBV!F659</f>
        <v>BULLISH</v>
      </c>
      <c r="K659" s="5" t="str">
        <f>OBV!G659</f>
        <v>NEUTRAL</v>
      </c>
      <c r="L659" s="5" t="str">
        <f>OBV!H659</f>
        <v>BULLISH DIVERGENCE</v>
      </c>
    </row>
    <row r="660" spans="1:12" ht="13.5" x14ac:dyDescent="0.25">
      <c r="A660" s="3">
        <f>RSI!A660</f>
        <v>43263</v>
      </c>
      <c r="B660" s="2">
        <f>RSI!B660</f>
        <v>1.3027</v>
      </c>
      <c r="C660" s="2">
        <f>RSI!I660</f>
        <v>56.064302629003073</v>
      </c>
      <c r="D660" s="2">
        <f>MACD!E660</f>
        <v>1.0045747404740402E-2</v>
      </c>
      <c r="E660" s="2">
        <f>MACD!F660</f>
        <v>-3.1225847746118543E-2</v>
      </c>
      <c r="F660" s="2">
        <f>'Moving Avg'!D660</f>
        <v>1.2894999999999999</v>
      </c>
      <c r="G660" s="2">
        <f>'Moving Avg'!F660</f>
        <v>1.2795850000000002</v>
      </c>
      <c r="H660" s="2">
        <f>'Moving Avg'!G660</f>
        <v>1.1988760000000003</v>
      </c>
      <c r="I660" s="2">
        <f>'Moving Avg'!H660</f>
        <v>1.1357260000000009</v>
      </c>
      <c r="J660" s="5" t="str">
        <f>OBV!F660</f>
        <v>BEARISH</v>
      </c>
      <c r="K660" s="5" t="str">
        <f>OBV!G660</f>
        <v>NEUTRAL</v>
      </c>
      <c r="L660" s="5" t="str">
        <f>OBV!H660</f>
        <v>CONFIRMED BEARISH</v>
      </c>
    </row>
    <row r="661" spans="1:12" ht="13.5" x14ac:dyDescent="0.25">
      <c r="A661" s="3">
        <f>RSI!A661</f>
        <v>43264</v>
      </c>
      <c r="B661" s="2">
        <f>RSI!B661</f>
        <v>1.3405</v>
      </c>
      <c r="C661" s="2">
        <f>RSI!I661</f>
        <v>60.318319957577522</v>
      </c>
      <c r="D661" s="2">
        <f>MACD!E661</f>
        <v>6.0393546661070552E-3</v>
      </c>
      <c r="E661" s="2">
        <f>MACD!F661</f>
        <v>-2.3772807263673427E-2</v>
      </c>
      <c r="F661" s="2">
        <f>'Moving Avg'!D661</f>
        <v>1.29894</v>
      </c>
      <c r="G661" s="2">
        <f>'Moving Avg'!F661</f>
        <v>1.2885549999999999</v>
      </c>
      <c r="H661" s="2">
        <f>'Moving Avg'!G661</f>
        <v>1.2026520000000003</v>
      </c>
      <c r="I661" s="2">
        <f>'Moving Avg'!H661</f>
        <v>1.1368590000000007</v>
      </c>
      <c r="J661" s="5" t="str">
        <f>OBV!F661</f>
        <v>BULLISH</v>
      </c>
      <c r="K661" s="5" t="str">
        <f>OBV!G661</f>
        <v>STRONG</v>
      </c>
      <c r="L661" s="5" t="str">
        <f>OBV!H661</f>
        <v>CONFIRMED BULLISH</v>
      </c>
    </row>
    <row r="662" spans="1:12" ht="13.5" x14ac:dyDescent="0.25">
      <c r="A662" s="3">
        <f>RSI!A662</f>
        <v>43265</v>
      </c>
      <c r="B662" s="2">
        <f>RSI!B662</f>
        <v>1.3405</v>
      </c>
      <c r="C662" s="2">
        <f>RSI!I662</f>
        <v>60.318319957577529</v>
      </c>
      <c r="D662" s="2">
        <f>MACD!E662</f>
        <v>2.1854645755410296E-3</v>
      </c>
      <c r="E662" s="2">
        <f>MACD!F662</f>
        <v>-1.8581152895830538E-2</v>
      </c>
      <c r="F662" s="2">
        <f>'Moving Avg'!D662</f>
        <v>1.3102800000000001</v>
      </c>
      <c r="G662" s="2">
        <f>'Moving Avg'!F662</f>
        <v>1.2989399999999998</v>
      </c>
      <c r="H662" s="2">
        <f>'Moving Avg'!G662</f>
        <v>1.2069940000000003</v>
      </c>
      <c r="I662" s="2">
        <f>'Moving Avg'!H662</f>
        <v>1.1380390000000007</v>
      </c>
      <c r="J662" s="5" t="str">
        <f>OBV!F662</f>
        <v>BULLISH</v>
      </c>
      <c r="K662" s="5" t="str">
        <f>OBV!G662</f>
        <v>STRONG</v>
      </c>
      <c r="L662" s="5" t="str">
        <f>OBV!H662</f>
        <v>CONFIRMED BULLISH</v>
      </c>
    </row>
    <row r="663" spans="1:12" ht="13.5" x14ac:dyDescent="0.25">
      <c r="A663" s="3">
        <f>RSI!A663</f>
        <v>43269</v>
      </c>
      <c r="B663" s="2">
        <f>RSI!B663</f>
        <v>1.331</v>
      </c>
      <c r="C663" s="2">
        <f>RSI!I663</f>
        <v>58.662758216602469</v>
      </c>
      <c r="D663" s="2">
        <f>MACD!E663</f>
        <v>9.3679100649775027E-3</v>
      </c>
      <c r="E663" s="2">
        <f>MACD!F663</f>
        <v>-1.2991340303668931E-2</v>
      </c>
      <c r="F663" s="2">
        <f>'Moving Avg'!D663</f>
        <v>1.32348</v>
      </c>
      <c r="G663" s="2">
        <f>'Moving Avg'!F663</f>
        <v>1.3088500000000001</v>
      </c>
      <c r="H663" s="2">
        <f>'Moving Avg'!G663</f>
        <v>1.2113360000000002</v>
      </c>
      <c r="I663" s="2">
        <f>'Moving Avg'!H663</f>
        <v>1.1392190000000006</v>
      </c>
      <c r="J663" s="5" t="str">
        <f>OBV!F663</f>
        <v>BULLISH</v>
      </c>
      <c r="K663" s="5" t="str">
        <f>OBV!G663</f>
        <v>STRONG</v>
      </c>
      <c r="L663" s="5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1.3216000000000001</v>
      </c>
      <c r="C664" s="2">
        <f>RSI!I664</f>
        <v>56.995788005401877</v>
      </c>
      <c r="D664" s="2">
        <f>MACD!E664</f>
        <v>1.0000106273909237E-2</v>
      </c>
      <c r="E664" s="2">
        <f>MACD!F664</f>
        <v>-8.3930509881532979E-3</v>
      </c>
      <c r="F664" s="2">
        <f>'Moving Avg'!D664</f>
        <v>1.3272600000000001</v>
      </c>
      <c r="G664" s="2">
        <f>'Moving Avg'!F664</f>
        <v>1.31593</v>
      </c>
      <c r="H664" s="2">
        <f>'Moving Avg'!G664</f>
        <v>1.2151120000000004</v>
      </c>
      <c r="I664" s="2">
        <f>'Moving Avg'!H664</f>
        <v>1.1403520000000007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1.3122</v>
      </c>
      <c r="C665" s="2">
        <f>RSI!I665</f>
        <v>55.303392675788523</v>
      </c>
      <c r="D665" s="2">
        <f>MACD!E665</f>
        <v>1.2416783004281617E-2</v>
      </c>
      <c r="E665" s="2">
        <f>MACD!F665</f>
        <v>-4.2310841896663152E-3</v>
      </c>
      <c r="F665" s="2">
        <f>'Moving Avg'!D665</f>
        <v>1.3291600000000001</v>
      </c>
      <c r="G665" s="2">
        <f>'Moving Avg'!F665</f>
        <v>1.3201800000000001</v>
      </c>
      <c r="H665" s="2">
        <f>'Moving Avg'!G665</f>
        <v>1.2187000000000001</v>
      </c>
      <c r="I665" s="2">
        <f>'Moving Avg'!H665</f>
        <v>1.1412960000000005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</row>
    <row r="666" spans="1:12" ht="13.5" x14ac:dyDescent="0.25">
      <c r="A666" s="3">
        <f>RSI!A666</f>
        <v>43272</v>
      </c>
      <c r="B666" s="2">
        <f>RSI!B666</f>
        <v>1.3216000000000001</v>
      </c>
      <c r="C666" s="2">
        <f>RSI!I666</f>
        <v>56.688387319419249</v>
      </c>
      <c r="D666" s="2">
        <f>MACD!E666</f>
        <v>9.2256689553789073E-3</v>
      </c>
      <c r="E666" s="2">
        <f>MACD!F666</f>
        <v>-1.5397335606572706E-3</v>
      </c>
      <c r="F666" s="2">
        <f>'Moving Avg'!D666</f>
        <v>1.32538</v>
      </c>
      <c r="G666" s="2">
        <f>'Moving Avg'!F666</f>
        <v>1.3215950000000001</v>
      </c>
      <c r="H666" s="2">
        <f>'Moving Avg'!G666</f>
        <v>1.2224760000000003</v>
      </c>
      <c r="I666" s="2">
        <f>'Moving Avg'!H666</f>
        <v>1.1424290000000006</v>
      </c>
      <c r="J666" s="5" t="str">
        <f>OBV!F666</f>
        <v>BEARISH</v>
      </c>
      <c r="K666" s="5" t="str">
        <f>OBV!G666</f>
        <v>WEAK</v>
      </c>
      <c r="L666" s="5" t="str">
        <f>OBV!H666</f>
        <v>CONFIRMED BEARISH</v>
      </c>
    </row>
    <row r="667" spans="1:12" ht="13.5" x14ac:dyDescent="0.25">
      <c r="A667" s="3">
        <f>RSI!A667</f>
        <v>43273</v>
      </c>
      <c r="B667" s="2">
        <f>RSI!B667</f>
        <v>1.2932999999999999</v>
      </c>
      <c r="C667" s="2">
        <f>RSI!I667</f>
        <v>51.513099784720161</v>
      </c>
      <c r="D667" s="2">
        <f>MACD!E667</f>
        <v>6.9326232594539849E-3</v>
      </c>
      <c r="E667" s="2">
        <f>MACD!F667</f>
        <v>1.547378033649805E-4</v>
      </c>
      <c r="F667" s="2">
        <f>'Moving Avg'!D667</f>
        <v>1.3159400000000001</v>
      </c>
      <c r="G667" s="2">
        <f>'Moving Avg'!F667</f>
        <v>1.318765</v>
      </c>
      <c r="H667" s="2">
        <f>'Moving Avg'!G667</f>
        <v>1.2256860000000001</v>
      </c>
      <c r="I667" s="2">
        <f>'Moving Avg'!H667</f>
        <v>1.1435145000000004</v>
      </c>
      <c r="J667" s="5" t="str">
        <f>OBV!F667</f>
        <v>BEARISH</v>
      </c>
      <c r="K667" s="5" t="str">
        <f>OBV!G667</f>
        <v>WEAK</v>
      </c>
      <c r="L667" s="5" t="str">
        <f>OBV!H667</f>
        <v>CONFIRMED BEARISH</v>
      </c>
    </row>
    <row r="668" spans="1:12" ht="13.5" x14ac:dyDescent="0.25">
      <c r="A668" s="3">
        <f>RSI!A668</f>
        <v>43276</v>
      </c>
      <c r="B668" s="2">
        <f>RSI!B668</f>
        <v>1.3027</v>
      </c>
      <c r="C668" s="2">
        <f>RSI!I668</f>
        <v>53.046427974475627</v>
      </c>
      <c r="D668" s="2">
        <f>MACD!E668</f>
        <v>1.3602071357581291E-3</v>
      </c>
      <c r="E668" s="2">
        <f>MACD!F668</f>
        <v>3.9583166984361029E-4</v>
      </c>
      <c r="F668" s="2">
        <f>'Moving Avg'!D668</f>
        <v>1.3102799999999999</v>
      </c>
      <c r="G668" s="2">
        <f>'Moving Avg'!F668</f>
        <v>1.31263</v>
      </c>
      <c r="H668" s="2">
        <f>'Moving Avg'!G668</f>
        <v>1.2290840000000003</v>
      </c>
      <c r="I668" s="2">
        <f>'Moving Avg'!H668</f>
        <v>1.1445530000000004</v>
      </c>
      <c r="J668" s="5" t="str">
        <f>OBV!F668</f>
        <v>BEARISH</v>
      </c>
      <c r="K668" s="5" t="str">
        <f>OBV!G668</f>
        <v>WEAK</v>
      </c>
      <c r="L668" s="5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1.2838000000000001</v>
      </c>
      <c r="C669" s="2">
        <f>RSI!I669</f>
        <v>49.646879118709634</v>
      </c>
      <c r="D669" s="2">
        <f>MACD!E669</f>
        <v>3.7492234817428916E-3</v>
      </c>
      <c r="E669" s="2">
        <f>MACD!F669</f>
        <v>1.0665100322234666E-3</v>
      </c>
      <c r="F669" s="2">
        <f>'Moving Avg'!D669</f>
        <v>1.3027200000000001</v>
      </c>
      <c r="G669" s="2">
        <f>'Moving Avg'!F669</f>
        <v>1.3088500000000001</v>
      </c>
      <c r="H669" s="2">
        <f>'Moving Avg'!G669</f>
        <v>1.2321040000000003</v>
      </c>
      <c r="I669" s="2">
        <f>'Moving Avg'!H669</f>
        <v>1.1453550000000003</v>
      </c>
      <c r="J669" s="5" t="str">
        <f>OBV!F669</f>
        <v>BEARISH</v>
      </c>
      <c r="K669" s="5" t="str">
        <f>OBV!G669</f>
        <v>WEAK</v>
      </c>
      <c r="L669" s="5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1.2555000000000001</v>
      </c>
      <c r="C670" s="2">
        <f>RSI!I670</f>
        <v>44.996841300761844</v>
      </c>
      <c r="D670" s="2">
        <f>MACD!E670</f>
        <v>7.8899146533066844E-3</v>
      </c>
      <c r="E670" s="2">
        <f>MACD!F670</f>
        <v>2.4311909564401104E-3</v>
      </c>
      <c r="F670" s="2">
        <f>'Moving Avg'!D670</f>
        <v>1.2913800000000002</v>
      </c>
      <c r="G670" s="2">
        <f>'Moving Avg'!F670</f>
        <v>1.305075</v>
      </c>
      <c r="H670" s="2">
        <f>'Moving Avg'!G670</f>
        <v>1.234558</v>
      </c>
      <c r="I670" s="2">
        <f>'Moving Avg'!H670</f>
        <v>1.1461575000000004</v>
      </c>
      <c r="J670" s="5" t="str">
        <f>OBV!F670</f>
        <v>BEARISH</v>
      </c>
      <c r="K670" s="5" t="str">
        <f>OBV!G670</f>
        <v>NEUTRAL</v>
      </c>
      <c r="L670" s="5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1.2555000000000001</v>
      </c>
      <c r="C671" s="2">
        <f>RSI!I671</f>
        <v>44.996841300761844</v>
      </c>
      <c r="D671" s="2">
        <f>MACD!E671</f>
        <v>1.7397408709052486E-2</v>
      </c>
      <c r="E671" s="2">
        <f>MACD!F671</f>
        <v>5.4244345069625862E-3</v>
      </c>
      <c r="F671" s="2">
        <f>'Moving Avg'!D671</f>
        <v>1.2781600000000002</v>
      </c>
      <c r="G671" s="2">
        <f>'Moving Avg'!F671</f>
        <v>1.3036600000000003</v>
      </c>
      <c r="H671" s="2">
        <f>'Moving Avg'!G671</f>
        <v>1.237012</v>
      </c>
      <c r="I671" s="2">
        <f>'Moving Avg'!H671</f>
        <v>1.1469125000000007</v>
      </c>
      <c r="J671" s="5" t="str">
        <f>OBV!F671</f>
        <v>BEARISH</v>
      </c>
      <c r="K671" s="5" t="str">
        <f>OBV!G671</f>
        <v>WEAK</v>
      </c>
      <c r="L671" s="5" t="str">
        <f>OBV!H671</f>
        <v>CONFIRMED BEARISH</v>
      </c>
    </row>
    <row r="672" spans="1:12" ht="13.5" x14ac:dyDescent="0.25">
      <c r="A672" s="3">
        <f>RSI!A672</f>
        <v>43280</v>
      </c>
      <c r="B672" s="2">
        <f>RSI!B672</f>
        <v>1.2555000000000001</v>
      </c>
      <c r="C672" s="2">
        <f>RSI!I672</f>
        <v>44.996841300761844</v>
      </c>
      <c r="D672" s="2">
        <f>MACD!E672</f>
        <v>2.5616699964020828E-2</v>
      </c>
      <c r="E672" s="2">
        <f>MACD!F672</f>
        <v>9.4628875983742353E-3</v>
      </c>
      <c r="F672" s="2">
        <f>'Moving Avg'!D672</f>
        <v>1.2706</v>
      </c>
      <c r="G672" s="2">
        <f>'Moving Avg'!F672</f>
        <v>1.3022450000000003</v>
      </c>
      <c r="H672" s="2">
        <f>'Moving Avg'!G672</f>
        <v>1.2388999999999999</v>
      </c>
      <c r="I672" s="2">
        <f>'Moving Avg'!H672</f>
        <v>1.1477150000000007</v>
      </c>
      <c r="J672" s="5" t="str">
        <f>OBV!F672</f>
        <v>BEARISH</v>
      </c>
      <c r="K672" s="5" t="str">
        <f>OBV!G672</f>
        <v>NEUTRAL</v>
      </c>
      <c r="L672" s="5" t="str">
        <f>OBV!H672</f>
        <v>CONFIRMED BEARISH</v>
      </c>
    </row>
    <row r="673" spans="1:12" ht="13.5" x14ac:dyDescent="0.25">
      <c r="A673" s="3">
        <f>RSI!A673</f>
        <v>43283</v>
      </c>
      <c r="B673" s="2">
        <f>RSI!B673</f>
        <v>1.2744</v>
      </c>
      <c r="C673" s="2">
        <f>RSI!I673</f>
        <v>48.982610808254741</v>
      </c>
      <c r="D673" s="2">
        <f>MACD!E673</f>
        <v>2.9871509922027029E-2</v>
      </c>
      <c r="E673" s="2">
        <f>MACD!F673</f>
        <v>1.3544612063104793E-2</v>
      </c>
      <c r="F673" s="2">
        <f>'Moving Avg'!D673</f>
        <v>1.26494</v>
      </c>
      <c r="G673" s="2">
        <f>'Moving Avg'!F673</f>
        <v>1.2984700000000002</v>
      </c>
      <c r="H673" s="2">
        <f>'Moving Avg'!G673</f>
        <v>1.2409760000000001</v>
      </c>
      <c r="I673" s="2">
        <f>'Moving Avg'!H673</f>
        <v>1.1486590000000008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1.2365999999999999</v>
      </c>
      <c r="C674" s="2">
        <f>RSI!I674</f>
        <v>42.36967428393995</v>
      </c>
      <c r="D674" s="2">
        <f>MACD!E674</f>
        <v>3.4863494818789587E-2</v>
      </c>
      <c r="E674" s="2">
        <f>MACD!F674</f>
        <v>1.7808388614241753E-2</v>
      </c>
      <c r="F674" s="2">
        <f>'Moving Avg'!D674</f>
        <v>1.2555000000000001</v>
      </c>
      <c r="G674" s="2">
        <f>'Moving Avg'!F674</f>
        <v>1.2946900000000001</v>
      </c>
      <c r="H674" s="2">
        <f>'Moving Avg'!G674</f>
        <v>1.2411640000000002</v>
      </c>
      <c r="I674" s="2">
        <f>'Moving Avg'!H674</f>
        <v>1.1493670000000007</v>
      </c>
      <c r="J674" s="5" t="str">
        <f>OBV!F674</f>
        <v>BEARISH</v>
      </c>
      <c r="K674" s="5" t="str">
        <f>OBV!G674</f>
        <v>NEUTRAL</v>
      </c>
      <c r="L674" s="5" t="str">
        <f>OBV!H674</f>
        <v>CONFIRMED BEARISH</v>
      </c>
    </row>
    <row r="675" spans="1:12" ht="13.5" x14ac:dyDescent="0.25">
      <c r="A675" s="3">
        <f>RSI!A675</f>
        <v>43285</v>
      </c>
      <c r="B675" s="2">
        <f>RSI!B675</f>
        <v>1.2365999999999999</v>
      </c>
      <c r="C675" s="2">
        <f>RSI!I675</f>
        <v>42.36967428393995</v>
      </c>
      <c r="D675" s="2">
        <f>MACD!E675</f>
        <v>3.7899796435127309E-2</v>
      </c>
      <c r="E675" s="2">
        <f>MACD!F675</f>
        <v>2.1826670178418866E-2</v>
      </c>
      <c r="F675" s="2">
        <f>'Moving Avg'!D675</f>
        <v>1.2517200000000002</v>
      </c>
      <c r="G675" s="2">
        <f>'Moving Avg'!F675</f>
        <v>1.29044</v>
      </c>
      <c r="H675" s="2">
        <f>'Moving Avg'!G675</f>
        <v>1.241352</v>
      </c>
      <c r="I675" s="2">
        <f>'Moving Avg'!H675</f>
        <v>1.1499330000000005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</row>
    <row r="676" spans="1:12" ht="13.5" x14ac:dyDescent="0.25">
      <c r="A676" s="3">
        <f>RSI!A676</f>
        <v>43286</v>
      </c>
      <c r="B676" s="2">
        <f>RSI!B676</f>
        <v>1.2365999999999999</v>
      </c>
      <c r="C676" s="2">
        <f>RSI!I676</f>
        <v>42.36967428393995</v>
      </c>
      <c r="D676" s="2">
        <f>MACD!E676</f>
        <v>4.2154451018467487E-2</v>
      </c>
      <c r="E676" s="2">
        <f>MACD!F676</f>
        <v>2.5892226346428591E-2</v>
      </c>
      <c r="F676" s="2">
        <f>'Moving Avg'!D676</f>
        <v>1.24794</v>
      </c>
      <c r="G676" s="2">
        <f>'Moving Avg'!F676</f>
        <v>1.2876050000000001</v>
      </c>
      <c r="H676" s="2">
        <f>'Moving Avg'!G676</f>
        <v>1.2428619999999999</v>
      </c>
      <c r="I676" s="2">
        <f>'Moving Avg'!H676</f>
        <v>1.1504990000000008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</row>
    <row r="677" spans="1:12" ht="13.5" x14ac:dyDescent="0.25">
      <c r="A677" s="3">
        <f>RSI!A677</f>
        <v>43287</v>
      </c>
      <c r="B677" s="2">
        <f>RSI!B677</f>
        <v>1.2082999999999999</v>
      </c>
      <c r="C677" s="2">
        <f>RSI!I677</f>
        <v>37.620426535921339</v>
      </c>
      <c r="D677" s="2">
        <f>MACD!E677</f>
        <v>4.3718588358480748E-2</v>
      </c>
      <c r="E677" s="2">
        <f>MACD!F677</f>
        <v>2.9457498748839024E-2</v>
      </c>
      <c r="F677" s="2">
        <f>'Moving Avg'!D677</f>
        <v>1.2385000000000002</v>
      </c>
      <c r="G677" s="2">
        <f>'Moving Avg'!F677</f>
        <v>1.2838300000000002</v>
      </c>
      <c r="H677" s="2">
        <f>'Moving Avg'!G677</f>
        <v>1.2447500000000002</v>
      </c>
      <c r="I677" s="2">
        <f>'Moving Avg'!H677</f>
        <v>1.1509710000000011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</row>
    <row r="678" spans="1:12" ht="13.5" x14ac:dyDescent="0.25">
      <c r="A678" s="3">
        <f>RSI!A678</f>
        <v>43290</v>
      </c>
      <c r="B678" s="2">
        <f>RSI!B678</f>
        <v>1.2272000000000001</v>
      </c>
      <c r="C678" s="2">
        <f>RSI!I678</f>
        <v>42.274145198355384</v>
      </c>
      <c r="D678" s="2">
        <f>MACD!E678</f>
        <v>4.5460649370075323E-2</v>
      </c>
      <c r="E678" s="2">
        <f>MACD!F678</f>
        <v>3.2658128873086285E-2</v>
      </c>
      <c r="F678" s="2">
        <f>'Moving Avg'!D678</f>
        <v>1.2290599999999998</v>
      </c>
      <c r="G678" s="2">
        <f>'Moving Avg'!F678</f>
        <v>1.2819400000000001</v>
      </c>
      <c r="H678" s="2">
        <f>'Moving Avg'!G678</f>
        <v>1.2470160000000003</v>
      </c>
      <c r="I678" s="2">
        <f>'Moving Avg'!H678</f>
        <v>1.151490000000001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1.2555000000000001</v>
      </c>
      <c r="C679" s="2">
        <f>RSI!I679</f>
        <v>48.47287810582273</v>
      </c>
      <c r="D679" s="2">
        <f>MACD!E679</f>
        <v>4.2163852164115889E-2</v>
      </c>
      <c r="E679" s="2">
        <f>MACD!F679</f>
        <v>3.4559273531292206E-2</v>
      </c>
      <c r="F679" s="2">
        <f>'Moving Avg'!D679</f>
        <v>1.2328399999999999</v>
      </c>
      <c r="G679" s="2">
        <f>'Moving Avg'!F679</f>
        <v>1.2795799999999999</v>
      </c>
      <c r="H679" s="2">
        <f>'Moving Avg'!G679</f>
        <v>1.2498480000000003</v>
      </c>
      <c r="I679" s="2">
        <f>'Moving Avg'!H679</f>
        <v>1.1522450000000009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</row>
    <row r="680" spans="1:12" ht="13.5" x14ac:dyDescent="0.25">
      <c r="A680" s="3">
        <f>RSI!A680</f>
        <v>43292</v>
      </c>
      <c r="B680" s="2">
        <f>RSI!B680</f>
        <v>1.3216000000000001</v>
      </c>
      <c r="C680" s="2">
        <f>RSI!I680</f>
        <v>59.430809966020639</v>
      </c>
      <c r="D680" s="2">
        <f>MACD!E680</f>
        <v>3.0172756322818683E-2</v>
      </c>
      <c r="E680" s="2">
        <f>MACD!F680</f>
        <v>3.3681970089597502E-2</v>
      </c>
      <c r="F680" s="2">
        <f>'Moving Avg'!D680</f>
        <v>1.2498400000000001</v>
      </c>
      <c r="G680" s="2">
        <f>'Moving Avg'!F680</f>
        <v>1.2805249999999999</v>
      </c>
      <c r="H680" s="2">
        <f>'Moving Avg'!G680</f>
        <v>1.2538120000000001</v>
      </c>
      <c r="I680" s="2">
        <f>'Moving Avg'!H680</f>
        <v>1.1533305000000009</v>
      </c>
      <c r="J680" s="5" t="str">
        <f>OBV!F680</f>
        <v>BULLISH</v>
      </c>
      <c r="K680" s="5" t="str">
        <f>OBV!G680</f>
        <v>STRONG</v>
      </c>
      <c r="L680" s="5" t="str">
        <f>OBV!H680</f>
        <v>CONFIRMED BULLISH</v>
      </c>
    </row>
    <row r="681" spans="1:12" ht="13.5" x14ac:dyDescent="0.25">
      <c r="A681" s="3">
        <f>RSI!A681</f>
        <v>43293</v>
      </c>
      <c r="B681" s="2">
        <f>RSI!B681</f>
        <v>1.3216000000000001</v>
      </c>
      <c r="C681" s="2">
        <f>RSI!I681</f>
        <v>59.430809966020639</v>
      </c>
      <c r="D681" s="2">
        <f>MACD!E681</f>
        <v>1.9680897685644849E-2</v>
      </c>
      <c r="E681" s="2">
        <f>MACD!F681</f>
        <v>3.0881755608806974E-2</v>
      </c>
      <c r="F681" s="2">
        <f>'Moving Avg'!D681</f>
        <v>1.2668400000000002</v>
      </c>
      <c r="G681" s="2">
        <f>'Moving Avg'!F681</f>
        <v>1.2795799999999999</v>
      </c>
      <c r="H681" s="2">
        <f>'Moving Avg'!G681</f>
        <v>1.2579660000000001</v>
      </c>
      <c r="I681" s="2">
        <f>'Moving Avg'!H681</f>
        <v>1.1543690000000009</v>
      </c>
      <c r="J681" s="5" t="str">
        <f>OBV!F681</f>
        <v>BULLISH</v>
      </c>
      <c r="K681" s="5" t="str">
        <f>OBV!G681</f>
        <v>STRONG</v>
      </c>
      <c r="L681" s="5" t="str">
        <f>OBV!H681</f>
        <v>CONFIRMED BULLISH</v>
      </c>
    </row>
    <row r="682" spans="1:12" ht="13.5" x14ac:dyDescent="0.25">
      <c r="A682" s="3">
        <f>RSI!A682</f>
        <v>43294</v>
      </c>
      <c r="B682" s="2">
        <f>RSI!B682</f>
        <v>1.2838000000000001</v>
      </c>
      <c r="C682" s="2">
        <f>RSI!I682</f>
        <v>52.084623515697409</v>
      </c>
      <c r="D682" s="2">
        <f>MACD!E682</f>
        <v>1.3283220432182441E-2</v>
      </c>
      <c r="E682" s="2">
        <f>MACD!F682</f>
        <v>2.7362048573482071E-2</v>
      </c>
      <c r="F682" s="2">
        <f>'Moving Avg'!D682</f>
        <v>1.2819400000000001</v>
      </c>
      <c r="G682" s="2">
        <f>'Moving Avg'!F682</f>
        <v>1.276745</v>
      </c>
      <c r="H682" s="2">
        <f>'Moving Avg'!G682</f>
        <v>1.2617420000000001</v>
      </c>
      <c r="I682" s="2">
        <f>'Moving Avg'!H682</f>
        <v>1.1553600000000011</v>
      </c>
      <c r="J682" s="5" t="str">
        <f>OBV!F682</f>
        <v>BULLISH</v>
      </c>
      <c r="K682" s="5" t="str">
        <f>OBV!G682</f>
        <v>STRONG</v>
      </c>
      <c r="L682" s="5" t="str">
        <f>OBV!H682</f>
        <v>CONFIRMED BULLISH</v>
      </c>
    </row>
    <row r="683" spans="1:12" ht="13.5" x14ac:dyDescent="0.25">
      <c r="A683" s="3">
        <f>RSI!A683</f>
        <v>43297</v>
      </c>
      <c r="B683" s="2">
        <f>RSI!B683</f>
        <v>1.2838000000000001</v>
      </c>
      <c r="C683" s="2">
        <f>RSI!I683</f>
        <v>52.084623515697395</v>
      </c>
      <c r="D683" s="2">
        <f>MACD!E683</f>
        <v>1.0704604687364894E-2</v>
      </c>
      <c r="E683" s="2">
        <f>MACD!F683</f>
        <v>2.4030559796258635E-2</v>
      </c>
      <c r="F683" s="2">
        <f>'Moving Avg'!D683</f>
        <v>1.2932600000000001</v>
      </c>
      <c r="G683" s="2">
        <f>'Moving Avg'!F683</f>
        <v>1.2743850000000001</v>
      </c>
      <c r="H683" s="2">
        <f>'Moving Avg'!G683</f>
        <v>1.26495</v>
      </c>
      <c r="I683" s="2">
        <f>'Moving Avg'!H683</f>
        <v>1.1563980000000009</v>
      </c>
      <c r="J683" s="5" t="str">
        <f>OBV!F683</f>
        <v>BULLISH</v>
      </c>
      <c r="K683" s="5" t="str">
        <f>OBV!G683</f>
        <v>STRONG</v>
      </c>
      <c r="L683" s="5" t="str">
        <f>OBV!H683</f>
        <v>CONFIRMED BULLISH</v>
      </c>
    </row>
    <row r="684" spans="1:12" ht="13.5" x14ac:dyDescent="0.25">
      <c r="A684" s="3">
        <f>RSI!A684</f>
        <v>43298</v>
      </c>
      <c r="B684" s="2">
        <f>RSI!B684</f>
        <v>1.2461</v>
      </c>
      <c r="C684" s="2">
        <f>RSI!I684</f>
        <v>45.569226670805442</v>
      </c>
      <c r="D684" s="2">
        <f>MACD!E684</f>
        <v>5.4324173694890732E-3</v>
      </c>
      <c r="E684" s="2">
        <f>MACD!F684</f>
        <v>2.0310931310904726E-2</v>
      </c>
      <c r="F684" s="2">
        <f>'Moving Avg'!D684</f>
        <v>1.2913800000000002</v>
      </c>
      <c r="G684" s="2">
        <f>'Moving Avg'!F684</f>
        <v>1.2706099999999998</v>
      </c>
      <c r="H684" s="2">
        <f>'Moving Avg'!G684</f>
        <v>1.2668379999999999</v>
      </c>
      <c r="I684" s="2">
        <f>'Moving Avg'!H684</f>
        <v>1.1572950000000011</v>
      </c>
      <c r="J684" s="5" t="str">
        <f>OBV!F684</f>
        <v>BULLISH</v>
      </c>
      <c r="K684" s="5" t="str">
        <f>OBV!G684</f>
        <v>NEUTRAL</v>
      </c>
      <c r="L684" s="5" t="str">
        <f>OBV!H684</f>
        <v>BULLISH DIVERGENCE</v>
      </c>
    </row>
    <row r="685" spans="1:12" ht="13.5" x14ac:dyDescent="0.25">
      <c r="A685" s="3">
        <f>RSI!A685</f>
        <v>43299</v>
      </c>
      <c r="B685" s="2">
        <f>RSI!B685</f>
        <v>1.2555000000000001</v>
      </c>
      <c r="C685" s="2">
        <f>RSI!I685</f>
        <v>47.338109146113084</v>
      </c>
      <c r="D685" s="2">
        <f>MACD!E685</f>
        <v>4.3531998517676307E-4</v>
      </c>
      <c r="E685" s="2">
        <f>MACD!F685</f>
        <v>1.6335809045759132E-2</v>
      </c>
      <c r="F685" s="2">
        <f>'Moving Avg'!D685</f>
        <v>1.2781600000000002</v>
      </c>
      <c r="G685" s="2">
        <f>'Moving Avg'!F685</f>
        <v>1.2677749999999999</v>
      </c>
      <c r="H685" s="2">
        <f>'Moving Avg'!G685</f>
        <v>1.268726</v>
      </c>
      <c r="I685" s="2">
        <f>'Moving Avg'!H685</f>
        <v>1.1581915000000012</v>
      </c>
      <c r="J685" s="5" t="str">
        <f>OBV!F685</f>
        <v>BEARISH</v>
      </c>
      <c r="K685" s="5" t="str">
        <f>OBV!G685</f>
        <v>NEUTRAL</v>
      </c>
      <c r="L685" s="5" t="str">
        <f>OBV!H685</f>
        <v>CONFIRMED BEARISH</v>
      </c>
    </row>
    <row r="686" spans="1:12" ht="13.5" x14ac:dyDescent="0.25">
      <c r="A686" s="3">
        <f>RSI!A686</f>
        <v>43300</v>
      </c>
      <c r="B686" s="2">
        <f>RSI!B686</f>
        <v>1.2744</v>
      </c>
      <c r="C686" s="2">
        <f>RSI!I686</f>
        <v>50.800184995210337</v>
      </c>
      <c r="D686" s="2">
        <f>MACD!E686</f>
        <v>-5.1001303299991196E-3</v>
      </c>
      <c r="E686" s="2">
        <f>MACD!F686</f>
        <v>1.2048621170607482E-2</v>
      </c>
      <c r="F686" s="2">
        <f>'Moving Avg'!D686</f>
        <v>1.2687200000000001</v>
      </c>
      <c r="G686" s="2">
        <f>'Moving Avg'!F686</f>
        <v>1.2654149999999997</v>
      </c>
      <c r="H686" s="2">
        <f>'Moving Avg'!G686</f>
        <v>1.27118</v>
      </c>
      <c r="I686" s="2">
        <f>'Moving Avg'!H686</f>
        <v>1.1592300000000009</v>
      </c>
      <c r="J686" s="5" t="str">
        <f>OBV!F686</f>
        <v>BEARISH</v>
      </c>
      <c r="K686" s="5" t="str">
        <f>OBV!G686</f>
        <v>NEUTRAL</v>
      </c>
      <c r="L686" s="5" t="str">
        <f>OBV!H686</f>
        <v>CONFIRMED BEARISH</v>
      </c>
    </row>
    <row r="687" spans="1:12" ht="13.5" x14ac:dyDescent="0.25">
      <c r="A687" s="3">
        <f>RSI!A687</f>
        <v>43301</v>
      </c>
      <c r="B687" s="2">
        <f>RSI!B687</f>
        <v>1.2649999999999999</v>
      </c>
      <c r="C687" s="2">
        <f>RSI!I687</f>
        <v>49.072252177564039</v>
      </c>
      <c r="D687" s="2">
        <f>MACD!E687</f>
        <v>-1.346721954752983E-2</v>
      </c>
      <c r="E687" s="2">
        <f>MACD!F687</f>
        <v>6.9454530269800214E-3</v>
      </c>
      <c r="F687" s="2">
        <f>'Moving Avg'!D687</f>
        <v>1.2649599999999999</v>
      </c>
      <c r="G687" s="2">
        <f>'Moving Avg'!F687</f>
        <v>1.2639999999999998</v>
      </c>
      <c r="H687" s="2">
        <f>'Moving Avg'!G687</f>
        <v>1.2728799999999998</v>
      </c>
      <c r="I687" s="2">
        <f>'Moving Avg'!H687</f>
        <v>1.160268500000001</v>
      </c>
      <c r="J687" s="5" t="str">
        <f>OBV!F687</f>
        <v>BEARISH</v>
      </c>
      <c r="K687" s="5" t="str">
        <f>OBV!G687</f>
        <v>NEUTRAL</v>
      </c>
      <c r="L687" s="5" t="str">
        <f>OBV!H687</f>
        <v>CONFIRMED BEARISH</v>
      </c>
    </row>
    <row r="688" spans="1:12" ht="13.5" x14ac:dyDescent="0.25">
      <c r="A688" s="3">
        <f>RSI!A688</f>
        <v>43304</v>
      </c>
      <c r="B688" s="2">
        <f>RSI!B688</f>
        <v>1.2272000000000001</v>
      </c>
      <c r="C688" s="2">
        <f>RSI!I688</f>
        <v>42.771850620048632</v>
      </c>
      <c r="D688" s="2">
        <f>MACD!E688</f>
        <v>-1.4807620278671774E-2</v>
      </c>
      <c r="E688" s="2">
        <f>MACD!F688</f>
        <v>2.5948383658496625E-3</v>
      </c>
      <c r="F688" s="2">
        <f>'Moving Avg'!D688</f>
        <v>1.2536399999999999</v>
      </c>
      <c r="G688" s="2">
        <f>'Moving Avg'!F688</f>
        <v>1.2602249999999997</v>
      </c>
      <c r="H688" s="2">
        <f>'Moving Avg'!G688</f>
        <v>1.273636</v>
      </c>
      <c r="I688" s="2">
        <f>'Moving Avg'!H688</f>
        <v>1.1610710000000011</v>
      </c>
      <c r="J688" s="5" t="str">
        <f>OBV!F688</f>
        <v>BEARISH</v>
      </c>
      <c r="K688" s="5" t="str">
        <f>OBV!G688</f>
        <v>NEUTRAL</v>
      </c>
      <c r="L688" s="5" t="str">
        <f>OBV!H688</f>
        <v>CONFIRMED BEARISH</v>
      </c>
    </row>
    <row r="689" spans="1:12" ht="13.5" x14ac:dyDescent="0.25">
      <c r="A689" s="3">
        <f>RSI!A689</f>
        <v>43305</v>
      </c>
      <c r="B689" s="2">
        <f>RSI!B689</f>
        <v>1.2178</v>
      </c>
      <c r="C689" s="2">
        <f>RSI!I689</f>
        <v>41.35008064745616</v>
      </c>
      <c r="D689" s="2">
        <f>MACD!E689</f>
        <v>-1.0638901532088463E-2</v>
      </c>
      <c r="E689" s="2">
        <f>MACD!F689</f>
        <v>-5.1909613737962518E-5</v>
      </c>
      <c r="F689" s="2">
        <f>'Moving Avg'!D689</f>
        <v>1.2479800000000001</v>
      </c>
      <c r="G689" s="2">
        <f>'Moving Avg'!F689</f>
        <v>1.2569250000000001</v>
      </c>
      <c r="H689" s="2">
        <f>'Moving Avg'!G689</f>
        <v>1.27477</v>
      </c>
      <c r="I689" s="2">
        <f>'Moving Avg'!H689</f>
        <v>1.161968000000001</v>
      </c>
      <c r="J689" s="5" t="str">
        <f>OBV!F689</f>
        <v>BEARISH</v>
      </c>
      <c r="K689" s="5" t="str">
        <f>OBV!G689</f>
        <v>NEUTRAL</v>
      </c>
      <c r="L689" s="5" t="str">
        <f>OBV!H689</f>
        <v>CONFIRMED BEARISH</v>
      </c>
    </row>
    <row r="690" spans="1:12" ht="13.5" x14ac:dyDescent="0.25">
      <c r="A690" s="3">
        <f>RSI!A690</f>
        <v>43307</v>
      </c>
      <c r="B690" s="2">
        <f>RSI!B690</f>
        <v>1.2461</v>
      </c>
      <c r="C690" s="2">
        <f>RSI!I690</f>
        <v>47.056067395501238</v>
      </c>
      <c r="D690" s="2">
        <f>MACD!E690</f>
        <v>1.250993799645661E-3</v>
      </c>
      <c r="E690" s="2">
        <f>MACD!F690</f>
        <v>2.0867106893876223E-4</v>
      </c>
      <c r="F690" s="2">
        <f>'Moving Avg'!D690</f>
        <v>1.2460999999999998</v>
      </c>
      <c r="G690" s="2">
        <f>'Moving Avg'!F690</f>
        <v>1.2564549999999999</v>
      </c>
      <c r="H690" s="2">
        <f>'Moving Avg'!G690</f>
        <v>1.27647</v>
      </c>
      <c r="I690" s="2">
        <f>'Moving Avg'!H690</f>
        <v>1.1631955000000012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</row>
    <row r="691" spans="1:12" ht="13.5" x14ac:dyDescent="0.25">
      <c r="A691" s="3">
        <f>RSI!A691</f>
        <v>43308</v>
      </c>
      <c r="B691" s="2">
        <f>RSI!B691</f>
        <v>1.2178</v>
      </c>
      <c r="C691" s="2">
        <f>RSI!I691</f>
        <v>42.593438955632053</v>
      </c>
      <c r="D691" s="2">
        <f>MACD!E691</f>
        <v>1.3508877677219422E-2</v>
      </c>
      <c r="E691" s="2">
        <f>MACD!F691</f>
        <v>2.8687123905948944E-3</v>
      </c>
      <c r="F691" s="2">
        <f>'Moving Avg'!D691</f>
        <v>1.23478</v>
      </c>
      <c r="G691" s="2">
        <f>'Moving Avg'!F691</f>
        <v>1.25457</v>
      </c>
      <c r="H691" s="2">
        <f>'Moving Avg'!G691</f>
        <v>1.277604</v>
      </c>
      <c r="I691" s="2">
        <f>'Moving Avg'!H691</f>
        <v>1.1642815000000011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</row>
    <row r="692" spans="1:12" ht="13.5" x14ac:dyDescent="0.25">
      <c r="A692" s="3">
        <f>RSI!A692</f>
        <v>43311</v>
      </c>
      <c r="B692" s="2">
        <f>RSI!B692</f>
        <v>1.2178</v>
      </c>
      <c r="C692" s="2">
        <f>RSI!I692</f>
        <v>42.593438955632053</v>
      </c>
      <c r="D692" s="2">
        <f>MACD!E692</f>
        <v>1.8326206895521002E-2</v>
      </c>
      <c r="E692" s="2">
        <f>MACD!F692</f>
        <v>5.9602112915801159E-3</v>
      </c>
      <c r="F692" s="2">
        <f>'Moving Avg'!D692</f>
        <v>1.2253400000000003</v>
      </c>
      <c r="G692" s="2">
        <f>'Moving Avg'!F692</f>
        <v>1.252685</v>
      </c>
      <c r="H692" s="2">
        <f>'Moving Avg'!G692</f>
        <v>1.2793039999999998</v>
      </c>
      <c r="I692" s="2">
        <f>'Moving Avg'!H692</f>
        <v>1.165461500000001</v>
      </c>
      <c r="J692" s="5" t="str">
        <f>OBV!F692</f>
        <v>BEARISH</v>
      </c>
      <c r="K692" s="5" t="str">
        <f>OBV!G692</f>
        <v>NEUTRAL</v>
      </c>
      <c r="L692" s="5" t="str">
        <f>OBV!H692</f>
        <v>CONFIRMED BEARISH</v>
      </c>
    </row>
    <row r="693" spans="1:12" ht="13.5" x14ac:dyDescent="0.25">
      <c r="A693" s="3">
        <f>RSI!A693</f>
        <v>43312</v>
      </c>
      <c r="B693" s="2">
        <f>RSI!B693</f>
        <v>1.2082999999999999</v>
      </c>
      <c r="C693" s="2">
        <f>RSI!I693</f>
        <v>41.076813361012583</v>
      </c>
      <c r="D693" s="2">
        <f>MACD!E693</f>
        <v>2.3347462472304015E-2</v>
      </c>
      <c r="E693" s="2">
        <f>MACD!F693</f>
        <v>9.437661527724895E-3</v>
      </c>
      <c r="F693" s="2">
        <f>'Moving Avg'!D693</f>
        <v>1.2215599999999998</v>
      </c>
      <c r="G693" s="2">
        <f>'Moving Avg'!F693</f>
        <v>1.2493799999999999</v>
      </c>
      <c r="H693" s="2">
        <f>'Moving Avg'!G693</f>
        <v>1.2808140000000001</v>
      </c>
      <c r="I693" s="2">
        <f>'Moving Avg'!H693</f>
        <v>1.1666415000000014</v>
      </c>
      <c r="J693" s="5" t="str">
        <f>OBV!F693</f>
        <v>BEARISH</v>
      </c>
      <c r="K693" s="5" t="str">
        <f>OBV!G693</f>
        <v>WEAK</v>
      </c>
      <c r="L693" s="5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1.2365999999999999</v>
      </c>
      <c r="C694" s="2">
        <f>RSI!I694</f>
        <v>47.117610593318965</v>
      </c>
      <c r="D694" s="2">
        <f>MACD!E694</f>
        <v>1.9979529235056637E-2</v>
      </c>
      <c r="E694" s="2">
        <f>MACD!F694</f>
        <v>1.1546035069191243E-2</v>
      </c>
      <c r="F694" s="2">
        <f>'Moving Avg'!D694</f>
        <v>1.22532</v>
      </c>
      <c r="G694" s="2">
        <f>'Moving Avg'!F694</f>
        <v>1.2493799999999999</v>
      </c>
      <c r="H694" s="2">
        <f>'Moving Avg'!G694</f>
        <v>1.2819459999999998</v>
      </c>
      <c r="I694" s="2">
        <f>'Moving Avg'!H694</f>
        <v>1.1679155000000012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</row>
    <row r="695" spans="1:12" ht="13.5" x14ac:dyDescent="0.25">
      <c r="A695" s="3">
        <f>RSI!A695</f>
        <v>43314</v>
      </c>
      <c r="B695" s="2">
        <f>RSI!B695</f>
        <v>1.2555000000000001</v>
      </c>
      <c r="C695" s="2">
        <f>RSI!I695</f>
        <v>50.749080326920456</v>
      </c>
      <c r="D695" s="2">
        <f>MACD!E695</f>
        <v>1.7267564114876288E-2</v>
      </c>
      <c r="E695" s="2">
        <f>MACD!F695</f>
        <v>1.2690340878328252E-2</v>
      </c>
      <c r="F695" s="2">
        <f>'Moving Avg'!D695</f>
        <v>1.2271999999999998</v>
      </c>
      <c r="G695" s="2">
        <f>'Moving Avg'!F695</f>
        <v>1.2503250000000001</v>
      </c>
      <c r="H695" s="2">
        <f>'Moving Avg'!G695</f>
        <v>1.2825120000000001</v>
      </c>
      <c r="I695" s="2">
        <f>'Moving Avg'!H695</f>
        <v>1.1690010000000015</v>
      </c>
      <c r="J695" s="5" t="str">
        <f>OBV!F695</f>
        <v>BULLISH</v>
      </c>
      <c r="K695" s="5" t="str">
        <f>OBV!G695</f>
        <v>STRONG</v>
      </c>
      <c r="L695" s="5" t="str">
        <f>OBV!H695</f>
        <v>CONFIRMED BULLISH</v>
      </c>
    </row>
    <row r="696" spans="1:12" ht="13.5" x14ac:dyDescent="0.25">
      <c r="A696" s="3">
        <f>RSI!A696</f>
        <v>43315</v>
      </c>
      <c r="B696" s="2">
        <f>RSI!B696</f>
        <v>1.2555000000000001</v>
      </c>
      <c r="C696" s="2">
        <f>RSI!I696</f>
        <v>50.749080326920456</v>
      </c>
      <c r="D696" s="2">
        <f>MACD!E696</f>
        <v>1.7853716067841807E-2</v>
      </c>
      <c r="E696" s="2">
        <f>MACD!F696</f>
        <v>1.3723015916230964E-2</v>
      </c>
      <c r="F696" s="2">
        <f>'Moving Avg'!D696</f>
        <v>1.2347399999999999</v>
      </c>
      <c r="G696" s="2">
        <f>'Moving Avg'!F696</f>
        <v>1.2512700000000003</v>
      </c>
      <c r="H696" s="2">
        <f>'Moving Avg'!G696</f>
        <v>1.2817560000000003</v>
      </c>
      <c r="I696" s="2">
        <f>'Moving Avg'!H696</f>
        <v>1.1699450000000013</v>
      </c>
      <c r="J696" s="5" t="str">
        <f>OBV!F696</f>
        <v>BULLISH</v>
      </c>
      <c r="K696" s="5" t="str">
        <f>OBV!G696</f>
        <v>STRONG</v>
      </c>
      <c r="L696" s="5" t="str">
        <f>OBV!H696</f>
        <v>CONFIRMED BULLISH</v>
      </c>
    </row>
    <row r="697" spans="1:12" ht="13.5" x14ac:dyDescent="0.25">
      <c r="A697" s="3">
        <f>RSI!A697</f>
        <v>43318</v>
      </c>
      <c r="B697" s="2">
        <f>RSI!B697</f>
        <v>1.2744</v>
      </c>
      <c r="C697" s="2">
        <f>RSI!I697</f>
        <v>54.382164040302676</v>
      </c>
      <c r="D697" s="2">
        <f>MACD!E697</f>
        <v>1.5478721545887808E-2</v>
      </c>
      <c r="E697" s="2">
        <f>MACD!F697</f>
        <v>1.4074157042162333E-2</v>
      </c>
      <c r="F697" s="2">
        <f>'Moving Avg'!D697</f>
        <v>1.2460599999999999</v>
      </c>
      <c r="G697" s="2">
        <f>'Moving Avg'!F697</f>
        <v>1.2545750000000002</v>
      </c>
      <c r="H697" s="2">
        <f>'Moving Avg'!G697</f>
        <v>1.2802460000000002</v>
      </c>
      <c r="I697" s="2">
        <f>'Moving Avg'!H697</f>
        <v>1.1711250000000013</v>
      </c>
      <c r="J697" s="5" t="str">
        <f>OBV!F697</f>
        <v>BULLISH</v>
      </c>
      <c r="K697" s="5" t="str">
        <f>OBV!G697</f>
        <v>STRONG</v>
      </c>
      <c r="L697" s="5" t="str">
        <f>OBV!H697</f>
        <v>CONFIRMED BULLISH</v>
      </c>
    </row>
    <row r="698" spans="1:12" ht="13.5" x14ac:dyDescent="0.25">
      <c r="A698" s="3">
        <f>RSI!A698</f>
        <v>43319</v>
      </c>
      <c r="B698" s="2">
        <f>RSI!B698</f>
        <v>1.2838000000000001</v>
      </c>
      <c r="C698" s="2">
        <f>RSI!I698</f>
        <v>56.116038381540058</v>
      </c>
      <c r="D698" s="2">
        <f>MACD!E698</f>
        <v>6.822771746113343E-3</v>
      </c>
      <c r="E698" s="2">
        <f>MACD!F698</f>
        <v>1.2623879982952536E-2</v>
      </c>
      <c r="F698" s="2">
        <f>'Moving Avg'!D698</f>
        <v>1.2611600000000001</v>
      </c>
      <c r="G698" s="2">
        <f>'Moving Avg'!F698</f>
        <v>1.2574050000000001</v>
      </c>
      <c r="H698" s="2">
        <f>'Moving Avg'!G698</f>
        <v>1.277414</v>
      </c>
      <c r="I698" s="2">
        <f>'Moving Avg'!H698</f>
        <v>1.1723520000000014</v>
      </c>
      <c r="J698" s="5" t="str">
        <f>OBV!F698</f>
        <v>BULLISH</v>
      </c>
      <c r="K698" s="5" t="str">
        <f>OBV!G698</f>
        <v>STRONG</v>
      </c>
      <c r="L698" s="5" t="str">
        <f>OBV!H698</f>
        <v>CONFIRMED BULLISH</v>
      </c>
    </row>
    <row r="699" spans="1:12" ht="13.5" x14ac:dyDescent="0.25">
      <c r="A699" s="3">
        <f>RSI!A699</f>
        <v>43320</v>
      </c>
      <c r="B699" s="2">
        <f>RSI!B699</f>
        <v>1.2744</v>
      </c>
      <c r="C699" s="2">
        <f>RSI!I699</f>
        <v>53.909395341837801</v>
      </c>
      <c r="D699" s="2">
        <f>MACD!E699</f>
        <v>-1.4315794844350638E-3</v>
      </c>
      <c r="E699" s="2">
        <f>MACD!F699</f>
        <v>9.812788089475017E-3</v>
      </c>
      <c r="F699" s="2">
        <f>'Moving Avg'!D699</f>
        <v>1.2687200000000001</v>
      </c>
      <c r="G699" s="2">
        <f>'Moving Avg'!F699</f>
        <v>1.2583500000000003</v>
      </c>
      <c r="H699" s="2">
        <f>'Moving Avg'!G699</f>
        <v>1.275714</v>
      </c>
      <c r="I699" s="2">
        <f>'Moving Avg'!H699</f>
        <v>1.1736735000000016</v>
      </c>
      <c r="J699" s="5" t="str">
        <f>OBV!F699</f>
        <v>BULLISH</v>
      </c>
      <c r="K699" s="5" t="str">
        <f>OBV!G699</f>
        <v>STRONG</v>
      </c>
      <c r="L699" s="5" t="str">
        <f>OBV!H699</f>
        <v>CONFIRMED BULLISH</v>
      </c>
    </row>
    <row r="700" spans="1:12" ht="13.5" x14ac:dyDescent="0.25">
      <c r="A700" s="3">
        <f>RSI!A700</f>
        <v>43321</v>
      </c>
      <c r="B700" s="2">
        <f>RSI!B700</f>
        <v>1.2744</v>
      </c>
      <c r="C700" s="2">
        <f>RSI!I700</f>
        <v>53.909395341837808</v>
      </c>
      <c r="D700" s="2">
        <f>MACD!E700</f>
        <v>-4.1735175769226363E-3</v>
      </c>
      <c r="E700" s="2">
        <f>MACD!F700</f>
        <v>7.0155269561954867E-3</v>
      </c>
      <c r="F700" s="2">
        <f>'Moving Avg'!D700</f>
        <v>1.2725</v>
      </c>
      <c r="G700" s="2">
        <f>'Moving Avg'!F700</f>
        <v>1.2559900000000002</v>
      </c>
      <c r="H700" s="2">
        <f>'Moving Avg'!G700</f>
        <v>1.2745819999999999</v>
      </c>
      <c r="I700" s="2">
        <f>'Moving Avg'!H700</f>
        <v>1.1749950000000016</v>
      </c>
      <c r="J700" s="5" t="str">
        <f>OBV!F700</f>
        <v>BULLISH</v>
      </c>
      <c r="K700" s="5" t="str">
        <f>OBV!G700</f>
        <v>NEUTRAL</v>
      </c>
      <c r="L700" s="5" t="str">
        <f>OBV!H700</f>
        <v>CONFIRMED BULLISH</v>
      </c>
    </row>
    <row r="701" spans="1:12" ht="13.5" x14ac:dyDescent="0.25">
      <c r="A701" s="3">
        <f>RSI!A701</f>
        <v>43322</v>
      </c>
      <c r="B701" s="2">
        <f>RSI!B701</f>
        <v>1.2744</v>
      </c>
      <c r="C701" s="2">
        <f>RSI!I701</f>
        <v>53.909395341837808</v>
      </c>
      <c r="D701" s="2">
        <f>MACD!E701</f>
        <v>-1.0950551494661509E-2</v>
      </c>
      <c r="E701" s="2">
        <f>MACD!F701</f>
        <v>3.4223112660240881E-3</v>
      </c>
      <c r="F701" s="2">
        <f>'Moving Avg'!D701</f>
        <v>1.2762800000000001</v>
      </c>
      <c r="G701" s="2">
        <f>'Moving Avg'!F701</f>
        <v>1.2536300000000002</v>
      </c>
      <c r="H701" s="2">
        <f>'Moving Avg'!G701</f>
        <v>1.274394</v>
      </c>
      <c r="I701" s="2">
        <f>'Moving Avg'!H701</f>
        <v>1.1763165000000015</v>
      </c>
      <c r="J701" s="5" t="str">
        <f>OBV!F701</f>
        <v>BULLISH</v>
      </c>
      <c r="K701" s="5" t="str">
        <f>OBV!G701</f>
        <v>NEUTRAL</v>
      </c>
      <c r="L701" s="5" t="str">
        <f>OBV!H701</f>
        <v>CONFIRMED BULLISH</v>
      </c>
    </row>
    <row r="702" spans="1:12" ht="13.5" x14ac:dyDescent="0.25">
      <c r="A702" s="3">
        <f>RSI!A702</f>
        <v>43326</v>
      </c>
      <c r="B702" s="2">
        <f>RSI!B702</f>
        <v>1.2649999999999999</v>
      </c>
      <c r="C702" s="2">
        <f>RSI!I702</f>
        <v>51.38567517333248</v>
      </c>
      <c r="D702" s="2">
        <f>MACD!E702</f>
        <v>-1.6084118792095925E-2</v>
      </c>
      <c r="E702" s="2">
        <f>MACD!F702</f>
        <v>-4.7897474559991477E-4</v>
      </c>
      <c r="F702" s="2">
        <f>'Moving Avg'!D702</f>
        <v>1.2744</v>
      </c>
      <c r="G702" s="2">
        <f>'Moving Avg'!F702</f>
        <v>1.2526900000000001</v>
      </c>
      <c r="H702" s="2">
        <f>'Moving Avg'!G702</f>
        <v>1.2740179999999999</v>
      </c>
      <c r="I702" s="2">
        <f>'Moving Avg'!H702</f>
        <v>1.1775440000000015</v>
      </c>
      <c r="J702" s="5" t="str">
        <f>OBV!F702</f>
        <v>BULLISH</v>
      </c>
      <c r="K702" s="5" t="str">
        <f>OBV!G702</f>
        <v>NEUTRAL</v>
      </c>
      <c r="L702" s="5" t="str">
        <f>OBV!H702</f>
        <v>BULLISH DIVERGENCE</v>
      </c>
    </row>
    <row r="703" spans="1:12" ht="13.5" x14ac:dyDescent="0.25">
      <c r="A703" s="3">
        <f>RSI!A703</f>
        <v>43327</v>
      </c>
      <c r="B703" s="2">
        <f>RSI!B703</f>
        <v>1.2365999999999999</v>
      </c>
      <c r="C703" s="2">
        <f>RSI!I703</f>
        <v>44.593301983571791</v>
      </c>
      <c r="D703" s="2">
        <f>MACD!E703</f>
        <v>-1.9818576147156097E-2</v>
      </c>
      <c r="E703" s="2">
        <f>MACD!F703</f>
        <v>-4.3468950259111508E-3</v>
      </c>
      <c r="F703" s="2">
        <f>'Moving Avg'!D703</f>
        <v>1.2649599999999999</v>
      </c>
      <c r="G703" s="2">
        <f>'Moving Avg'!F703</f>
        <v>1.2503299999999999</v>
      </c>
      <c r="H703" s="2">
        <f>'Moving Avg'!G703</f>
        <v>1.271752</v>
      </c>
      <c r="I703" s="2">
        <f>'Moving Avg'!H703</f>
        <v>1.1786295000000016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</row>
    <row r="704" spans="1:12" ht="13.5" x14ac:dyDescent="0.25">
      <c r="A704" s="3">
        <f>RSI!A704</f>
        <v>43328</v>
      </c>
      <c r="B704" s="2">
        <f>RSI!B704</f>
        <v>1.2555000000000001</v>
      </c>
      <c r="C704" s="2">
        <f>RSI!I704</f>
        <v>49.387998582569097</v>
      </c>
      <c r="D704" s="2">
        <f>MACD!E704</f>
        <v>-1.9887241298304215E-2</v>
      </c>
      <c r="E704" s="2">
        <f>MACD!F704</f>
        <v>-7.4549642803897632E-3</v>
      </c>
      <c r="F704" s="2">
        <f>'Moving Avg'!D704</f>
        <v>1.26118</v>
      </c>
      <c r="G704" s="2">
        <f>'Moving Avg'!F704</f>
        <v>1.2507999999999999</v>
      </c>
      <c r="H704" s="2">
        <f>'Moving Avg'!G704</f>
        <v>1.2706179999999998</v>
      </c>
      <c r="I704" s="2">
        <f>'Moving Avg'!H704</f>
        <v>1.179620500000002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</row>
    <row r="705" spans="1:12" ht="13.5" x14ac:dyDescent="0.25">
      <c r="A705" s="3">
        <f>RSI!A705</f>
        <v>43329</v>
      </c>
      <c r="B705" s="2">
        <f>RSI!B705</f>
        <v>1.2555000000000001</v>
      </c>
      <c r="C705" s="2">
        <f>RSI!I705</f>
        <v>49.387998582569097</v>
      </c>
      <c r="D705" s="2">
        <f>MACD!E705</f>
        <v>-1.7022095860618869E-2</v>
      </c>
      <c r="E705" s="2">
        <f>MACD!F705</f>
        <v>-9.3683905964355857E-3</v>
      </c>
      <c r="F705" s="2">
        <f>'Moving Avg'!D705</f>
        <v>1.2573999999999999</v>
      </c>
      <c r="G705" s="2">
        <f>'Moving Avg'!F705</f>
        <v>1.2508000000000001</v>
      </c>
      <c r="H705" s="2">
        <f>'Moving Avg'!G705</f>
        <v>1.269296</v>
      </c>
      <c r="I705" s="2">
        <f>'Moving Avg'!H705</f>
        <v>1.1803755000000018</v>
      </c>
      <c r="J705" s="5" t="str">
        <f>OBV!F705</f>
        <v>BEARISH</v>
      </c>
      <c r="K705" s="5" t="str">
        <f>OBV!G705</f>
        <v>NEUTRAL</v>
      </c>
      <c r="L705" s="5" t="str">
        <f>OBV!H705</f>
        <v>CONFIRMED BEARISH</v>
      </c>
    </row>
    <row r="706" spans="1:12" ht="13.5" x14ac:dyDescent="0.25">
      <c r="A706" s="3">
        <f>RSI!A706</f>
        <v>43332</v>
      </c>
      <c r="B706" s="2">
        <f>RSI!B706</f>
        <v>1.2649999999999999</v>
      </c>
      <c r="C706" s="2">
        <f>RSI!I706</f>
        <v>51.818577079585964</v>
      </c>
      <c r="D706" s="2">
        <f>MACD!E706</f>
        <v>-1.5287043499348396E-2</v>
      </c>
      <c r="E706" s="2">
        <f>MACD!F706</f>
        <v>-1.0552121177018148E-2</v>
      </c>
      <c r="F706" s="2">
        <f>'Moving Avg'!D706</f>
        <v>1.25552</v>
      </c>
      <c r="G706" s="2">
        <f>'Moving Avg'!F706</f>
        <v>1.2503300000000002</v>
      </c>
      <c r="H706" s="2">
        <f>'Moving Avg'!G706</f>
        <v>1.2687299999999999</v>
      </c>
      <c r="I706" s="2">
        <f>'Moving Avg'!H706</f>
        <v>1.1808950000000018</v>
      </c>
      <c r="J706" s="5" t="str">
        <f>OBV!F706</f>
        <v>BEARISH</v>
      </c>
      <c r="K706" s="5" t="str">
        <f>OBV!G706</f>
        <v>NEUTRAL</v>
      </c>
      <c r="L706" s="5" t="str">
        <f>OBV!H706</f>
        <v>CONFIRMED BEARISH</v>
      </c>
    </row>
    <row r="707" spans="1:12" ht="13.5" x14ac:dyDescent="0.25">
      <c r="A707" s="3">
        <f>RSI!A707</f>
        <v>43335</v>
      </c>
      <c r="B707" s="2">
        <f>RSI!B707</f>
        <v>1.2649999999999999</v>
      </c>
      <c r="C707" s="2">
        <f>RSI!I707</f>
        <v>51.818577079585964</v>
      </c>
      <c r="D707" s="2">
        <f>MACD!E707</f>
        <v>-1.0954030469870313E-2</v>
      </c>
      <c r="E707" s="2">
        <f>MACD!F707</f>
        <v>-1.0632503035588582E-2</v>
      </c>
      <c r="F707" s="2">
        <f>'Moving Avg'!D707</f>
        <v>1.25552</v>
      </c>
      <c r="G707" s="2">
        <f>'Moving Avg'!F707</f>
        <v>1.2503300000000002</v>
      </c>
      <c r="H707" s="2">
        <f>'Moving Avg'!G707</f>
        <v>1.268354</v>
      </c>
      <c r="I707" s="2">
        <f>'Moving Avg'!H707</f>
        <v>1.1814615000000017</v>
      </c>
      <c r="J707" s="5" t="str">
        <f>OBV!F707</f>
        <v>BEARISH</v>
      </c>
      <c r="K707" s="5" t="str">
        <f>OBV!G707</f>
        <v>NEUTRAL</v>
      </c>
      <c r="L707" s="5" t="str">
        <f>OBV!H707</f>
        <v>NEUTRAL</v>
      </c>
    </row>
    <row r="708" spans="1:12" ht="13.5" x14ac:dyDescent="0.25">
      <c r="A708" s="3">
        <f>RSI!A708</f>
        <v>43336</v>
      </c>
      <c r="B708" s="2">
        <f>RSI!B708</f>
        <v>1.2744</v>
      </c>
      <c r="C708" s="2">
        <f>RSI!I708</f>
        <v>54.335162474002964</v>
      </c>
      <c r="D708" s="2">
        <f>MACD!E708</f>
        <v>-6.5774073787423504E-3</v>
      </c>
      <c r="E708" s="2">
        <f>MACD!F708</f>
        <v>-9.8214839042193372E-3</v>
      </c>
      <c r="F708" s="2">
        <f>'Moving Avg'!D708</f>
        <v>1.26308</v>
      </c>
      <c r="G708" s="2">
        <f>'Moving Avg'!F708</f>
        <v>1.2526900000000001</v>
      </c>
      <c r="H708" s="2">
        <f>'Moving Avg'!G708</f>
        <v>1.2685419999999998</v>
      </c>
      <c r="I708" s="2">
        <f>'Moving Avg'!H708</f>
        <v>1.1822165000000018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1.3216000000000001</v>
      </c>
      <c r="C709" s="2">
        <f>RSI!I709</f>
        <v>64.392307437031846</v>
      </c>
      <c r="D709" s="2">
        <f>MACD!E709</f>
        <v>-7.9088005993259713E-3</v>
      </c>
      <c r="E709" s="2">
        <f>MACD!F709</f>
        <v>-9.4389472432406633E-3</v>
      </c>
      <c r="F709" s="2">
        <f>'Moving Avg'!D709</f>
        <v>1.2763</v>
      </c>
      <c r="G709" s="2">
        <f>'Moving Avg'!F709</f>
        <v>1.2578800000000001</v>
      </c>
      <c r="H709" s="2">
        <f>'Moving Avg'!G709</f>
        <v>1.2689199999999996</v>
      </c>
      <c r="I709" s="2">
        <f>'Moving Avg'!H709</f>
        <v>1.1832075000000017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1.3216000000000001</v>
      </c>
      <c r="C710" s="2">
        <f>RSI!I710</f>
        <v>64.392307437031832</v>
      </c>
      <c r="D710" s="2">
        <f>MACD!E710</f>
        <v>-9.3996779020701915E-3</v>
      </c>
      <c r="E710" s="2">
        <f>MACD!F710</f>
        <v>-9.431093375006569E-3</v>
      </c>
      <c r="F710" s="2">
        <f>'Moving Avg'!D710</f>
        <v>1.28952</v>
      </c>
      <c r="G710" s="2">
        <f>'Moving Avg'!F710</f>
        <v>1.2616550000000002</v>
      </c>
      <c r="H710" s="2">
        <f>'Moving Avg'!G710</f>
        <v>1.2692979999999998</v>
      </c>
      <c r="I710" s="2">
        <f>'Moving Avg'!H710</f>
        <v>1.1842930000000016</v>
      </c>
      <c r="J710" s="5" t="str">
        <f>OBV!F710</f>
        <v>BULLISH</v>
      </c>
      <c r="K710" s="5" t="str">
        <f>OBV!G710</f>
        <v>STRONG</v>
      </c>
      <c r="L710" s="5" t="str">
        <f>OBV!H710</f>
        <v>CONFIRMED BULLISH</v>
      </c>
    </row>
    <row r="711" spans="1:12" ht="13.5" x14ac:dyDescent="0.25">
      <c r="A711" s="3">
        <f>RSI!A711</f>
        <v>43341</v>
      </c>
      <c r="B711" s="2">
        <f>RSI!B711</f>
        <v>1.2932999999999999</v>
      </c>
      <c r="C711" s="2">
        <f>RSI!I711</f>
        <v>55.840534458660734</v>
      </c>
      <c r="D711" s="2">
        <f>MACD!E711</f>
        <v>-8.9022207700082401E-3</v>
      </c>
      <c r="E711" s="2">
        <f>MACD!F711</f>
        <v>-9.3253188540069025E-3</v>
      </c>
      <c r="F711" s="2">
        <f>'Moving Avg'!D711</f>
        <v>1.2951799999999998</v>
      </c>
      <c r="G711" s="2">
        <f>'Moving Avg'!F711</f>
        <v>1.2654300000000001</v>
      </c>
      <c r="H711" s="2">
        <f>'Moving Avg'!G711</f>
        <v>1.268354</v>
      </c>
      <c r="I711" s="2">
        <f>'Moving Avg'!H711</f>
        <v>1.1851425000000015</v>
      </c>
      <c r="J711" s="5" t="str">
        <f>OBV!F711</f>
        <v>BULLISH</v>
      </c>
      <c r="K711" s="5" t="str">
        <f>OBV!G711</f>
        <v>STRONG</v>
      </c>
      <c r="L711" s="5" t="str">
        <f>OBV!H711</f>
        <v>CONFIRMED BULLISH</v>
      </c>
    </row>
    <row r="712" spans="1:12" ht="13.5" x14ac:dyDescent="0.25">
      <c r="A712" s="3">
        <f>RSI!A712</f>
        <v>43342</v>
      </c>
      <c r="B712" s="2">
        <f>RSI!B712</f>
        <v>1.2838000000000001</v>
      </c>
      <c r="C712" s="2">
        <f>RSI!I712</f>
        <v>53.282375049248913</v>
      </c>
      <c r="D712" s="2">
        <f>MACD!E712</f>
        <v>-9.3688601022103857E-3</v>
      </c>
      <c r="E712" s="2">
        <f>MACD!F712</f>
        <v>-9.3340271036475991E-3</v>
      </c>
      <c r="F712" s="2">
        <f>'Moving Avg'!D712</f>
        <v>1.2989400000000002</v>
      </c>
      <c r="G712" s="2">
        <f>'Moving Avg'!F712</f>
        <v>1.2687299999999999</v>
      </c>
      <c r="H712" s="2">
        <f>'Moving Avg'!G712</f>
        <v>1.2672199999999998</v>
      </c>
      <c r="I712" s="2">
        <f>'Moving Avg'!H712</f>
        <v>1.1860390000000016</v>
      </c>
      <c r="J712" s="5" t="str">
        <f>OBV!F712</f>
        <v>BULLISH</v>
      </c>
      <c r="K712" s="5" t="str">
        <f>OBV!G712</f>
        <v>NEUTRAL</v>
      </c>
      <c r="L712" s="5" t="str">
        <f>OBV!H712</f>
        <v>CONFIRMED BULLISH</v>
      </c>
    </row>
    <row r="713" spans="1:12" ht="13.5" x14ac:dyDescent="0.25">
      <c r="A713" s="3">
        <f>RSI!A713</f>
        <v>43343</v>
      </c>
      <c r="B713" s="2">
        <f>RSI!B713</f>
        <v>1.2461</v>
      </c>
      <c r="C713" s="2">
        <f>RSI!I713</f>
        <v>44.558473265327798</v>
      </c>
      <c r="D713" s="2">
        <f>MACD!E713</f>
        <v>-1.1418576272999248E-2</v>
      </c>
      <c r="E713" s="2">
        <f>MACD!F713</f>
        <v>-9.7509369375179296E-3</v>
      </c>
      <c r="F713" s="2">
        <f>'Moving Avg'!D713</f>
        <v>1.29328</v>
      </c>
      <c r="G713" s="2">
        <f>'Moving Avg'!F713</f>
        <v>1.2706199999999999</v>
      </c>
      <c r="H713" s="2">
        <f>'Moving Avg'!G713</f>
        <v>1.265522</v>
      </c>
      <c r="I713" s="2">
        <f>'Moving Avg'!H713</f>
        <v>1.1867945000000015</v>
      </c>
      <c r="J713" s="5" t="str">
        <f>OBV!F713</f>
        <v>BULLISH</v>
      </c>
      <c r="K713" s="5" t="str">
        <f>OBV!G713</f>
        <v>NEUTRAL</v>
      </c>
      <c r="L713" s="5" t="str">
        <f>OBV!H713</f>
        <v>BULLISH DIVERGENCE</v>
      </c>
    </row>
    <row r="714" spans="1:12" ht="13.5" x14ac:dyDescent="0.25">
      <c r="A714" s="3">
        <f>RSI!A714</f>
        <v>43346</v>
      </c>
      <c r="B714" s="2">
        <f>RSI!B714</f>
        <v>1.2649999999999999</v>
      </c>
      <c r="C714" s="2">
        <f>RSI!I714</f>
        <v>49.061251902455894</v>
      </c>
      <c r="D714" s="2">
        <f>MACD!E714</f>
        <v>-1.149492283104725E-2</v>
      </c>
      <c r="E714" s="2">
        <f>MACD!F714</f>
        <v>-1.0099734116223794E-2</v>
      </c>
      <c r="F714" s="2">
        <f>'Moving Avg'!D714</f>
        <v>1.28196</v>
      </c>
      <c r="G714" s="2">
        <f>'Moving Avg'!F714</f>
        <v>1.2720399999999998</v>
      </c>
      <c r="H714" s="2">
        <f>'Moving Avg'!G714</f>
        <v>1.2643899999999999</v>
      </c>
      <c r="I714" s="2">
        <f>'Moving Avg'!H714</f>
        <v>1.1875970000000013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</row>
    <row r="715" spans="1:12" ht="13.5" x14ac:dyDescent="0.25">
      <c r="A715" s="3">
        <f>RSI!A715</f>
        <v>43347</v>
      </c>
      <c r="B715" s="2">
        <f>RSI!B715</f>
        <v>1.2272000000000001</v>
      </c>
      <c r="C715" s="2">
        <f>RSI!I715</f>
        <v>41.756804717382209</v>
      </c>
      <c r="D715" s="2">
        <f>MACD!E715</f>
        <v>-8.7320043471126318E-3</v>
      </c>
      <c r="E715" s="2">
        <f>MACD!F715</f>
        <v>-9.8261881624015605E-3</v>
      </c>
      <c r="F715" s="2">
        <f>'Moving Avg'!D715</f>
        <v>1.26308</v>
      </c>
      <c r="G715" s="2">
        <f>'Moving Avg'!F715</f>
        <v>1.2706249999999997</v>
      </c>
      <c r="H715" s="2">
        <f>'Moving Avg'!G715</f>
        <v>1.2626899999999999</v>
      </c>
      <c r="I715" s="2">
        <f>'Moving Avg'!H715</f>
        <v>1.1883520000000016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</row>
    <row r="716" spans="1:12" ht="13.5" x14ac:dyDescent="0.25">
      <c r="A716" s="3">
        <f>RSI!A716</f>
        <v>43348</v>
      </c>
      <c r="B716" s="2">
        <f>RSI!B716</f>
        <v>1.24</v>
      </c>
      <c r="C716" s="2">
        <f>RSI!I716</f>
        <v>44.756209306595181</v>
      </c>
      <c r="D716" s="2">
        <f>MACD!E716</f>
        <v>-5.6319171662853051E-3</v>
      </c>
      <c r="E716" s="2">
        <f>MACD!F716</f>
        <v>-8.9873339631783098E-3</v>
      </c>
      <c r="F716" s="2">
        <f>'Moving Avg'!D716</f>
        <v>1.2524200000000001</v>
      </c>
      <c r="G716" s="2">
        <f>'Moving Avg'!F716</f>
        <v>1.2698499999999997</v>
      </c>
      <c r="H716" s="2">
        <f>'Moving Avg'!G716</f>
        <v>1.2610580000000002</v>
      </c>
      <c r="I716" s="2">
        <f>'Moving Avg'!H716</f>
        <v>1.1891710000000015</v>
      </c>
      <c r="J716" s="5" t="str">
        <f>OBV!F716</f>
        <v>BEARISH</v>
      </c>
      <c r="K716" s="5" t="str">
        <f>OBV!G716</f>
        <v>WEAK</v>
      </c>
      <c r="L716" s="5" t="str">
        <f>OBV!H716</f>
        <v>CONFIRMED BEARISH</v>
      </c>
    </row>
    <row r="717" spans="1:12" ht="13.5" x14ac:dyDescent="0.25">
      <c r="A717" s="3">
        <f>RSI!A717</f>
        <v>43349</v>
      </c>
      <c r="B717" s="2">
        <f>RSI!B717</f>
        <v>1.24</v>
      </c>
      <c r="C717" s="2">
        <f>RSI!I717</f>
        <v>44.756209306595181</v>
      </c>
      <c r="D717" s="2">
        <f>MACD!E717</f>
        <v>-2.8539922563346476E-3</v>
      </c>
      <c r="E717" s="2">
        <f>MACD!F717</f>
        <v>-7.7606656218095777E-3</v>
      </c>
      <c r="F717" s="2">
        <f>'Moving Avg'!D717</f>
        <v>1.24366</v>
      </c>
      <c r="G717" s="2">
        <f>'Moving Avg'!F717</f>
        <v>1.2681299999999998</v>
      </c>
      <c r="H717" s="2">
        <f>'Moving Avg'!G717</f>
        <v>1.2599920000000002</v>
      </c>
      <c r="I717" s="2">
        <f>'Moving Avg'!H717</f>
        <v>1.1900845000000015</v>
      </c>
      <c r="J717" s="5" t="str">
        <f>OBV!F717</f>
        <v>BEARISH</v>
      </c>
      <c r="K717" s="5" t="str">
        <f>OBV!G717</f>
        <v>WEAK</v>
      </c>
      <c r="L717" s="5" t="str">
        <f>OBV!H717</f>
        <v>CONFIRMED BEARISH</v>
      </c>
    </row>
    <row r="718" spans="1:12" ht="13.5" x14ac:dyDescent="0.25">
      <c r="A718" s="3">
        <f>RSI!A718</f>
        <v>43350</v>
      </c>
      <c r="B718" s="2">
        <f>RSI!B718</f>
        <v>1.25</v>
      </c>
      <c r="C718" s="2">
        <f>RSI!I718</f>
        <v>47.218996566814383</v>
      </c>
      <c r="D718" s="2">
        <f>MACD!E718</f>
        <v>3.4528215751650215E-4</v>
      </c>
      <c r="E718" s="2">
        <f>MACD!F718</f>
        <v>-6.1394760659443616E-3</v>
      </c>
      <c r="F718" s="2">
        <f>'Moving Avg'!D718</f>
        <v>1.24444</v>
      </c>
      <c r="G718" s="2">
        <f>'Moving Avg'!F718</f>
        <v>1.2664399999999998</v>
      </c>
      <c r="H718" s="2">
        <f>'Moving Avg'!G718</f>
        <v>1.2589380000000001</v>
      </c>
      <c r="I718" s="2">
        <f>'Moving Avg'!H718</f>
        <v>1.1910955000000016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</row>
    <row r="719" spans="1:12" ht="13.5" x14ac:dyDescent="0.25">
      <c r="A719" s="3">
        <f>RSI!A719</f>
        <v>43353</v>
      </c>
      <c r="B719" s="2">
        <f>RSI!B719</f>
        <v>1.24</v>
      </c>
      <c r="C719" s="2">
        <f>RSI!I719</f>
        <v>45.055881599080706</v>
      </c>
      <c r="D719" s="2">
        <f>MACD!E719</f>
        <v>1.1128243226402601E-2</v>
      </c>
      <c r="E719" s="2">
        <f>MACD!F719</f>
        <v>-2.6859322074749697E-3</v>
      </c>
      <c r="F719" s="2">
        <f>'Moving Avg'!D719</f>
        <v>1.2394400000000001</v>
      </c>
      <c r="G719" s="2">
        <f>'Moving Avg'!F719</f>
        <v>1.2647199999999998</v>
      </c>
      <c r="H719" s="2">
        <f>'Moving Avg'!G719</f>
        <v>1.2580620000000002</v>
      </c>
      <c r="I719" s="2">
        <f>'Moving Avg'!H719</f>
        <v>1.1918675000000016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1.22</v>
      </c>
      <c r="C720" s="2">
        <f>RSI!I720</f>
        <v>41.00954100346128</v>
      </c>
      <c r="D720" s="2">
        <f>MACD!E720</f>
        <v>2.18610105228072E-2</v>
      </c>
      <c r="E720" s="2">
        <f>MACD!F720</f>
        <v>2.2234563385814649E-3</v>
      </c>
      <c r="F720" s="2">
        <f>'Moving Avg'!D720</f>
        <v>1.238</v>
      </c>
      <c r="G720" s="2">
        <f>'Moving Avg'!F720</f>
        <v>1.2619999999999996</v>
      </c>
      <c r="H720" s="2">
        <f>'Moving Avg'!G720</f>
        <v>1.2573520000000002</v>
      </c>
      <c r="I720" s="2">
        <f>'Moving Avg'!H720</f>
        <v>1.1926340000000015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1.22</v>
      </c>
      <c r="C721" s="2">
        <f>RSI!I721</f>
        <v>41.00954100346128</v>
      </c>
      <c r="D721" s="2">
        <f>MACD!E721</f>
        <v>2.6824734068163547E-2</v>
      </c>
      <c r="E721" s="2">
        <f>MACD!F721</f>
        <v>7.1437118844978817E-3</v>
      </c>
      <c r="F721" s="2">
        <f>'Moving Avg'!D721</f>
        <v>1.234</v>
      </c>
      <c r="G721" s="2">
        <f>'Moving Avg'!F721</f>
        <v>1.2592799999999997</v>
      </c>
      <c r="H721" s="2">
        <f>'Moving Avg'!G721</f>
        <v>1.2566420000000003</v>
      </c>
      <c r="I721" s="2">
        <f>'Moving Avg'!H721</f>
        <v>1.1934005000000014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</row>
    <row r="722" spans="1:12" ht="13.5" x14ac:dyDescent="0.25">
      <c r="A722" s="3">
        <f>RSI!A722</f>
        <v>43357</v>
      </c>
      <c r="B722" s="2">
        <f>RSI!B722</f>
        <v>1.19</v>
      </c>
      <c r="C722" s="2">
        <f>RSI!I722</f>
        <v>35.468245882507134</v>
      </c>
      <c r="D722" s="2">
        <f>MACD!E722</f>
        <v>3.2004007682694402E-2</v>
      </c>
      <c r="E722" s="2">
        <f>MACD!F722</f>
        <v>1.2115771044137186E-2</v>
      </c>
      <c r="F722" s="2">
        <f>'Moving Avg'!D722</f>
        <v>1.2239999999999998</v>
      </c>
      <c r="G722" s="2">
        <f>'Moving Avg'!F722</f>
        <v>1.2555299999999998</v>
      </c>
      <c r="H722" s="2">
        <f>'Moving Avg'!G722</f>
        <v>1.2553320000000001</v>
      </c>
      <c r="I722" s="2">
        <f>'Moving Avg'!H722</f>
        <v>1.1940640000000013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</row>
    <row r="723" spans="1:12" ht="13.5" x14ac:dyDescent="0.25">
      <c r="A723" s="3">
        <f>RSI!A723</f>
        <v>43360</v>
      </c>
      <c r="B723" s="2">
        <f>RSI!B723</f>
        <v>1.22</v>
      </c>
      <c r="C723" s="2">
        <f>RSI!I723</f>
        <v>43.665781781982957</v>
      </c>
      <c r="D723" s="2">
        <f>MACD!E723</f>
        <v>2.8743848746128009E-2</v>
      </c>
      <c r="E723" s="2">
        <f>MACD!F723</f>
        <v>1.5441386584535352E-2</v>
      </c>
      <c r="F723" s="2">
        <f>'Moving Avg'!D723</f>
        <v>1.2179999999999997</v>
      </c>
      <c r="G723" s="2">
        <f>'Moving Avg'!F723</f>
        <v>1.2546999999999997</v>
      </c>
      <c r="H723" s="2">
        <f>'Moving Avg'!G723</f>
        <v>1.2542440000000001</v>
      </c>
      <c r="I723" s="2">
        <f>'Moving Avg'!H723</f>
        <v>1.1948305000000015</v>
      </c>
      <c r="J723" s="5" t="str">
        <f>OBV!F723</f>
        <v>BEARISH</v>
      </c>
      <c r="K723" s="5" t="str">
        <f>OBV!G723</f>
        <v>NEUTRAL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1.22</v>
      </c>
      <c r="C724" s="2">
        <f>RSI!I724</f>
        <v>43.665781781982957</v>
      </c>
      <c r="D724" s="2">
        <f>MACD!E724</f>
        <v>2.9067156146298068E-2</v>
      </c>
      <c r="E724" s="2">
        <f>MACD!F724</f>
        <v>1.8166540496887894E-2</v>
      </c>
      <c r="F724" s="2">
        <f>'Moving Avg'!D724</f>
        <v>1.214</v>
      </c>
      <c r="G724" s="2">
        <f>'Moving Avg'!F724</f>
        <v>1.2529249999999998</v>
      </c>
      <c r="H724" s="2">
        <f>'Moving Avg'!G724</f>
        <v>1.2539119999999999</v>
      </c>
      <c r="I724" s="2">
        <f>'Moving Avg'!H724</f>
        <v>1.1955970000000014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1.19</v>
      </c>
      <c r="C725" s="2">
        <f>RSI!I725</f>
        <v>38.058741829568945</v>
      </c>
      <c r="D725" s="2">
        <f>MACD!E725</f>
        <v>2.5908868141915509E-2</v>
      </c>
      <c r="E725" s="2">
        <f>MACD!F725</f>
        <v>1.971500602589342E-2</v>
      </c>
      <c r="F725" s="2">
        <f>'Moving Avg'!D725</f>
        <v>1.2079999999999997</v>
      </c>
      <c r="G725" s="2">
        <f>'Moving Avg'!F725</f>
        <v>1.2496499999999999</v>
      </c>
      <c r="H725" s="2">
        <f>'Moving Avg'!G725</f>
        <v>1.25298</v>
      </c>
      <c r="I725" s="2">
        <f>'Moving Avg'!H725</f>
        <v>1.1963550000000012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1.19</v>
      </c>
      <c r="C726" s="2">
        <f>RSI!I726</f>
        <v>38.058741829568945</v>
      </c>
      <c r="D726" s="2">
        <f>MACD!E726</f>
        <v>2.5532330609798981E-2</v>
      </c>
      <c r="E726" s="2">
        <f>MACD!F726</f>
        <v>2.0878470942674532E-2</v>
      </c>
      <c r="F726" s="2">
        <f>'Moving Avg'!D726</f>
        <v>1.202</v>
      </c>
      <c r="G726" s="2">
        <f>'Moving Avg'!F726</f>
        <v>1.2459</v>
      </c>
      <c r="H726" s="2">
        <f>'Moving Avg'!G726</f>
        <v>1.252048</v>
      </c>
      <c r="I726" s="2">
        <f>'Moving Avg'!H726</f>
        <v>1.1970185000000013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1.17</v>
      </c>
      <c r="C727" s="2">
        <f>RSI!I727</f>
        <v>34.621454569381953</v>
      </c>
      <c r="D727" s="2">
        <f>MACD!E727</f>
        <v>2.6997637892501869E-2</v>
      </c>
      <c r="E727" s="2">
        <f>MACD!F727</f>
        <v>2.2102304332639999E-2</v>
      </c>
      <c r="F727" s="2">
        <f>'Moving Avg'!D727</f>
        <v>1.198</v>
      </c>
      <c r="G727" s="2">
        <f>'Moving Avg'!F727</f>
        <v>1.24115</v>
      </c>
      <c r="H727" s="2">
        <f>'Moving Avg'!G727</f>
        <v>1.2512820000000002</v>
      </c>
      <c r="I727" s="2">
        <f>'Moving Avg'!H727</f>
        <v>1.1975820000000013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</row>
    <row r="728" spans="1:12" ht="13.5" x14ac:dyDescent="0.25">
      <c r="A728" s="3">
        <f>RSI!A728</f>
        <v>43367</v>
      </c>
      <c r="B728" s="2">
        <f>RSI!B728</f>
        <v>1.17</v>
      </c>
      <c r="C728" s="2">
        <f>RSI!I728</f>
        <v>34.621454569381953</v>
      </c>
      <c r="D728" s="2">
        <f>MACD!E728</f>
        <v>3.0174187610944259E-2</v>
      </c>
      <c r="E728" s="2">
        <f>MACD!F728</f>
        <v>2.3716680988300851E-2</v>
      </c>
      <c r="F728" s="2">
        <f>'Moving Avg'!D728</f>
        <v>1.1879999999999999</v>
      </c>
      <c r="G728" s="2">
        <f>'Moving Avg'!F728</f>
        <v>1.2359300000000002</v>
      </c>
      <c r="H728" s="2">
        <f>'Moving Avg'!G728</f>
        <v>1.250138</v>
      </c>
      <c r="I728" s="2">
        <f>'Moving Avg'!H728</f>
        <v>1.1980985000000013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</row>
    <row r="729" spans="1:12" ht="13.5" x14ac:dyDescent="0.25">
      <c r="A729" s="3">
        <f>RSI!A729</f>
        <v>43368</v>
      </c>
      <c r="B729" s="2">
        <f>RSI!B729</f>
        <v>1.17</v>
      </c>
      <c r="C729" s="2">
        <f>RSI!I729</f>
        <v>34.621454569381953</v>
      </c>
      <c r="D729" s="2">
        <f>MACD!E729</f>
        <v>3.1692291377690474E-2</v>
      </c>
      <c r="E729" s="2">
        <f>MACD!F729</f>
        <v>2.5311803066178775E-2</v>
      </c>
      <c r="F729" s="2">
        <f>'Moving Avg'!D729</f>
        <v>1.1779999999999999</v>
      </c>
      <c r="G729" s="2">
        <f>'Moving Avg'!F729</f>
        <v>1.2283500000000003</v>
      </c>
      <c r="H729" s="2">
        <f>'Moving Avg'!G729</f>
        <v>1.2484280000000003</v>
      </c>
      <c r="I729" s="2">
        <f>'Moving Avg'!H729</f>
        <v>1.1986620000000012</v>
      </c>
      <c r="J729" s="5" t="str">
        <f>OBV!F729</f>
        <v>BEARISH</v>
      </c>
      <c r="K729" s="5" t="str">
        <f>OBV!G729</f>
        <v>NEUTRAL</v>
      </c>
      <c r="L729" s="5" t="str">
        <f>OBV!H729</f>
        <v>CONFIRMED BEARISH</v>
      </c>
    </row>
    <row r="730" spans="1:12" ht="13.5" x14ac:dyDescent="0.25">
      <c r="A730" s="3">
        <f>RSI!A730</f>
        <v>43369</v>
      </c>
      <c r="B730" s="2">
        <f>RSI!B730</f>
        <v>1.17</v>
      </c>
      <c r="C730" s="2">
        <f>RSI!I730</f>
        <v>34.621454569381967</v>
      </c>
      <c r="D730" s="2">
        <f>MACD!E730</f>
        <v>3.0241320922831161E-2</v>
      </c>
      <c r="E730" s="2">
        <f>MACD!F730</f>
        <v>2.6297706637509254E-2</v>
      </c>
      <c r="F730" s="2">
        <f>'Moving Avg'!D730</f>
        <v>1.1739999999999999</v>
      </c>
      <c r="G730" s="2">
        <f>'Moving Avg'!F730</f>
        <v>1.2207700000000004</v>
      </c>
      <c r="H730" s="2">
        <f>'Moving Avg'!G730</f>
        <v>1.2453960000000004</v>
      </c>
      <c r="I730" s="2">
        <f>'Moving Avg'!H730</f>
        <v>1.1992730000000011</v>
      </c>
      <c r="J730" s="5" t="str">
        <f>OBV!F730</f>
        <v>BEARISH</v>
      </c>
      <c r="K730" s="5" t="str">
        <f>OBV!G730</f>
        <v>NEUTRAL</v>
      </c>
      <c r="L730" s="5" t="str">
        <f>OBV!H730</f>
        <v>CONFIRMED BEARISH</v>
      </c>
    </row>
    <row r="731" spans="1:12" ht="13.5" x14ac:dyDescent="0.25">
      <c r="A731" s="3">
        <f>RSI!A731</f>
        <v>43370</v>
      </c>
      <c r="B731" s="2">
        <f>RSI!B731</f>
        <v>1.19</v>
      </c>
      <c r="C731" s="2">
        <f>RSI!I731</f>
        <v>41.703266015268909</v>
      </c>
      <c r="D731" s="2">
        <f>MACD!E731</f>
        <v>2.7848209359362164E-2</v>
      </c>
      <c r="E731" s="2">
        <f>MACD!F731</f>
        <v>2.6607807181879838E-2</v>
      </c>
      <c r="F731" s="2">
        <f>'Moving Avg'!D731</f>
        <v>1.1739999999999999</v>
      </c>
      <c r="G731" s="2">
        <f>'Moving Avg'!F731</f>
        <v>1.2156050000000005</v>
      </c>
      <c r="H731" s="2">
        <f>'Moving Avg'!G731</f>
        <v>1.2427640000000002</v>
      </c>
      <c r="I731" s="2">
        <f>'Moving Avg'!H731</f>
        <v>1.200031000000001</v>
      </c>
      <c r="J731" s="5" t="str">
        <f>OBV!F731</f>
        <v>BEARISH</v>
      </c>
      <c r="K731" s="5" t="str">
        <f>OBV!G731</f>
        <v>NEUTRAL</v>
      </c>
      <c r="L731" s="5" t="str">
        <f>OBV!H731</f>
        <v>NEUTRAL</v>
      </c>
    </row>
    <row r="732" spans="1:12" ht="13.5" x14ac:dyDescent="0.25">
      <c r="A732" s="3">
        <f>RSI!A732</f>
        <v>43371</v>
      </c>
      <c r="B732" s="2">
        <f>RSI!B732</f>
        <v>1.19</v>
      </c>
      <c r="C732" s="2">
        <f>RSI!I732</f>
        <v>41.703266015268902</v>
      </c>
      <c r="D732" s="2">
        <f>MACD!E732</f>
        <v>2.1382401617506375E-2</v>
      </c>
      <c r="E732" s="2">
        <f>MACD!F732</f>
        <v>2.556272606900515E-2</v>
      </c>
      <c r="F732" s="2">
        <f>'Moving Avg'!D732</f>
        <v>1.1779999999999997</v>
      </c>
      <c r="G732" s="2">
        <f>'Moving Avg'!F732</f>
        <v>1.2109150000000004</v>
      </c>
      <c r="H732" s="2">
        <f>'Moving Avg'!G732</f>
        <v>1.2408880000000002</v>
      </c>
      <c r="I732" s="2">
        <f>'Moving Avg'!H732</f>
        <v>1.2006945000000011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</row>
    <row r="733" spans="1:12" ht="13.5" x14ac:dyDescent="0.25">
      <c r="A733" s="3">
        <f>RSI!A733</f>
        <v>43374</v>
      </c>
      <c r="B733" s="2">
        <f>RSI!B733</f>
        <v>1.19</v>
      </c>
      <c r="C733" s="2">
        <f>RSI!I733</f>
        <v>41.703266015268909</v>
      </c>
      <c r="D733" s="2">
        <f>MACD!E733</f>
        <v>2.0688308354029461E-2</v>
      </c>
      <c r="E733" s="2">
        <f>MACD!F733</f>
        <v>2.4587842526010012E-2</v>
      </c>
      <c r="F733" s="2">
        <f>'Moving Avg'!D733</f>
        <v>1.1819999999999999</v>
      </c>
      <c r="G733" s="2">
        <f>'Moving Avg'!F733</f>
        <v>1.2081100000000005</v>
      </c>
      <c r="H733" s="2">
        <f>'Moving Avg'!G733</f>
        <v>1.2390120000000002</v>
      </c>
      <c r="I733" s="2">
        <f>'Moving Avg'!H733</f>
        <v>1.2014995000000011</v>
      </c>
      <c r="J733" s="5" t="str">
        <f>OBV!F733</f>
        <v>BULLISH</v>
      </c>
      <c r="K733" s="5" t="str">
        <f>OBV!G733</f>
        <v>NEUTRAL</v>
      </c>
      <c r="L733" s="5" t="str">
        <f>OBV!H733</f>
        <v>CONFIRMED BULLISH</v>
      </c>
    </row>
    <row r="734" spans="1:12" ht="13.5" x14ac:dyDescent="0.25">
      <c r="A734" s="3">
        <f>RSI!A734</f>
        <v>43375</v>
      </c>
      <c r="B734" s="2">
        <f>RSI!B734</f>
        <v>1.19</v>
      </c>
      <c r="C734" s="2">
        <f>RSI!I734</f>
        <v>41.703266015268909</v>
      </c>
      <c r="D734" s="2">
        <f>MACD!E734</f>
        <v>2.0250619234735368E-2</v>
      </c>
      <c r="E734" s="2">
        <f>MACD!F734</f>
        <v>2.3720397867755084E-2</v>
      </c>
      <c r="F734" s="2">
        <f>'Moving Avg'!D734</f>
        <v>1.1859999999999999</v>
      </c>
      <c r="G734" s="2">
        <f>'Moving Avg'!F734</f>
        <v>1.2043600000000005</v>
      </c>
      <c r="H734" s="2">
        <f>'Moving Avg'!G734</f>
        <v>1.2378899999999999</v>
      </c>
      <c r="I734" s="2">
        <f>'Moving Avg'!H734</f>
        <v>1.202493500000001</v>
      </c>
      <c r="J734" s="5" t="str">
        <f>OBV!F734</f>
        <v>BULLISH</v>
      </c>
      <c r="K734" s="5" t="str">
        <f>OBV!G734</f>
        <v>NEUTRAL</v>
      </c>
      <c r="L734" s="5" t="str">
        <f>OBV!H734</f>
        <v>CONFIRMED BULLISH</v>
      </c>
    </row>
    <row r="735" spans="1:12" ht="13.5" x14ac:dyDescent="0.25">
      <c r="A735" s="3">
        <f>RSI!A735</f>
        <v>43376</v>
      </c>
      <c r="B735" s="2">
        <f>RSI!B735</f>
        <v>1.1599999999999999</v>
      </c>
      <c r="C735" s="2">
        <f>RSI!I735</f>
        <v>34.223846158551979</v>
      </c>
      <c r="D735" s="2">
        <f>MACD!E735</f>
        <v>1.7625642070220104E-2</v>
      </c>
      <c r="E735" s="2">
        <f>MACD!F735</f>
        <v>2.250144670824809E-2</v>
      </c>
      <c r="F735" s="2">
        <f>'Moving Avg'!D735</f>
        <v>1.1839999999999999</v>
      </c>
      <c r="G735" s="2">
        <f>'Moving Avg'!F735</f>
        <v>1.2010000000000003</v>
      </c>
      <c r="H735" s="2">
        <f>'Moving Avg'!G735</f>
        <v>1.2359799999999999</v>
      </c>
      <c r="I735" s="2">
        <f>'Moving Avg'!H735</f>
        <v>1.2031960000000008</v>
      </c>
      <c r="J735" s="5" t="str">
        <f>OBV!F735</f>
        <v>BEARISH</v>
      </c>
      <c r="K735" s="5" t="str">
        <f>OBV!G735</f>
        <v>NEUTRAL</v>
      </c>
      <c r="L735" s="5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1.1399999999999999</v>
      </c>
      <c r="C736" s="2">
        <f>RSI!I736</f>
        <v>30.319778836598843</v>
      </c>
      <c r="D736" s="2">
        <f>MACD!E736</f>
        <v>1.7191535835113347E-2</v>
      </c>
      <c r="E736" s="2">
        <f>MACD!F736</f>
        <v>2.1439464533621146E-2</v>
      </c>
      <c r="F736" s="2">
        <f>'Moving Avg'!D736</f>
        <v>1.1739999999999999</v>
      </c>
      <c r="G736" s="2">
        <f>'Moving Avg'!F736</f>
        <v>1.1960000000000002</v>
      </c>
      <c r="H736" s="2">
        <f>'Moving Avg'!G736</f>
        <v>1.2332919999999998</v>
      </c>
      <c r="I736" s="2">
        <f>'Moving Avg'!H736</f>
        <v>1.2037510000000007</v>
      </c>
      <c r="J736" s="5" t="str">
        <f>OBV!F736</f>
        <v>BEARISH</v>
      </c>
      <c r="K736" s="5" t="str">
        <f>OBV!G736</f>
        <v>WEAK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1.1499999999999999</v>
      </c>
      <c r="C737" s="2">
        <f>RSI!I737</f>
        <v>34.35217779747029</v>
      </c>
      <c r="D737" s="2">
        <f>MACD!E737</f>
        <v>1.340764592629573E-2</v>
      </c>
      <c r="E737" s="2">
        <f>MACD!F737</f>
        <v>1.9833100812156064E-2</v>
      </c>
      <c r="F737" s="2">
        <f>'Moving Avg'!D737</f>
        <v>1.1659999999999999</v>
      </c>
      <c r="G737" s="2">
        <f>'Moving Avg'!F737</f>
        <v>1.1915</v>
      </c>
      <c r="H737" s="2">
        <f>'Moving Avg'!G737</f>
        <v>1.2309919999999999</v>
      </c>
      <c r="I737" s="2">
        <f>'Moving Avg'!H737</f>
        <v>1.204309000000001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1.1599999999999999</v>
      </c>
      <c r="C738" s="2">
        <f>RSI!I738</f>
        <v>38.203438913240603</v>
      </c>
      <c r="D738" s="2">
        <f>MACD!E738</f>
        <v>9.7774456168084889E-3</v>
      </c>
      <c r="E738" s="2">
        <f>MACD!F738</f>
        <v>1.782196977308655E-2</v>
      </c>
      <c r="F738" s="2">
        <f>'Moving Avg'!D738</f>
        <v>1.1599999999999997</v>
      </c>
      <c r="G738" s="2">
        <f>'Moving Avg'!F738</f>
        <v>1.1869999999999998</v>
      </c>
      <c r="H738" s="2">
        <f>'Moving Avg'!G738</f>
        <v>1.2296479999999996</v>
      </c>
      <c r="I738" s="2">
        <f>'Moving Avg'!H738</f>
        <v>1.2049170000000011</v>
      </c>
      <c r="J738" s="5" t="str">
        <f>OBV!F738</f>
        <v>BEARISH</v>
      </c>
      <c r="K738" s="5" t="str">
        <f>OBV!G738</f>
        <v>WEAK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1.18</v>
      </c>
      <c r="C739" s="2">
        <f>RSI!I739</f>
        <v>45.135873630823575</v>
      </c>
      <c r="D739" s="2">
        <f>MACD!E739</f>
        <v>5.4543263359645433E-3</v>
      </c>
      <c r="E739" s="2">
        <f>MACD!F739</f>
        <v>1.5348441085662148E-2</v>
      </c>
      <c r="F739" s="2">
        <f>'Moving Avg'!D739</f>
        <v>1.1579999999999999</v>
      </c>
      <c r="G739" s="2">
        <f>'Moving Avg'!F739</f>
        <v>1.1839999999999999</v>
      </c>
      <c r="H739" s="2">
        <f>'Moving Avg'!G739</f>
        <v>1.2288919999999997</v>
      </c>
      <c r="I739" s="2">
        <f>'Moving Avg'!H739</f>
        <v>1.2053890000000009</v>
      </c>
      <c r="J739" s="5" t="str">
        <f>OBV!F739</f>
        <v>BEARISH</v>
      </c>
      <c r="K739" s="5" t="str">
        <f>OBV!G739</f>
        <v>WEAK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1.1599999999999999</v>
      </c>
      <c r="C740" s="2">
        <f>RSI!I740</f>
        <v>40.270729997726448</v>
      </c>
      <c r="D740" s="2">
        <f>MACD!E740</f>
        <v>3.3726308727852761E-3</v>
      </c>
      <c r="E740" s="2">
        <f>MACD!F740</f>
        <v>1.2953279043086774E-2</v>
      </c>
      <c r="F740" s="2">
        <f>'Moving Avg'!D740</f>
        <v>1.1579999999999999</v>
      </c>
      <c r="G740" s="2">
        <f>'Moving Avg'!F740</f>
        <v>1.1809999999999998</v>
      </c>
      <c r="H740" s="2">
        <f>'Moving Avg'!G740</f>
        <v>1.2271699999999996</v>
      </c>
      <c r="I740" s="2">
        <f>'Moving Avg'!H740</f>
        <v>1.2054305000000012</v>
      </c>
      <c r="J740" s="5" t="str">
        <f>OBV!F740</f>
        <v>BEARISH</v>
      </c>
      <c r="K740" s="5" t="str">
        <f>OBV!G740</f>
        <v>WEAK</v>
      </c>
      <c r="L740" s="5" t="str">
        <f>OBV!H740</f>
        <v>NEUTRAL</v>
      </c>
    </row>
    <row r="741" spans="1:12" ht="13.5" x14ac:dyDescent="0.25">
      <c r="A741" s="3">
        <f>RSI!A741</f>
        <v>43384</v>
      </c>
      <c r="B741" s="2">
        <f>RSI!B741</f>
        <v>1.17</v>
      </c>
      <c r="C741" s="2">
        <f>RSI!I741</f>
        <v>43.547255564561091</v>
      </c>
      <c r="D741" s="2">
        <f>MACD!E741</f>
        <v>4.1533807990945526E-3</v>
      </c>
      <c r="E741" s="2">
        <f>MACD!F741</f>
        <v>1.119329939428833E-2</v>
      </c>
      <c r="F741" s="2">
        <f>'Moving Avg'!D741</f>
        <v>1.1639999999999999</v>
      </c>
      <c r="G741" s="2">
        <f>'Moving Avg'!F741</f>
        <v>1.1784999999999997</v>
      </c>
      <c r="H741" s="2">
        <f>'Moving Avg'!G741</f>
        <v>1.2262139999999995</v>
      </c>
      <c r="I741" s="2">
        <f>'Moving Avg'!H741</f>
        <v>1.2054275000000008</v>
      </c>
      <c r="J741" s="5" t="str">
        <f>OBV!F741</f>
        <v>BULLISH</v>
      </c>
      <c r="K741" s="5" t="str">
        <f>OBV!G741</f>
        <v>STRONG</v>
      </c>
      <c r="L741" s="5" t="str">
        <f>OBV!H741</f>
        <v>CONFIRMED BULLISH</v>
      </c>
    </row>
    <row r="742" spans="1:12" ht="13.5" x14ac:dyDescent="0.25">
      <c r="A742" s="3">
        <f>RSI!A742</f>
        <v>43385</v>
      </c>
      <c r="B742" s="2">
        <f>RSI!B742</f>
        <v>1.17</v>
      </c>
      <c r="C742" s="2">
        <f>RSI!I742</f>
        <v>43.547255564561091</v>
      </c>
      <c r="D742" s="2">
        <f>MACD!E742</f>
        <v>4.9456677123103088E-3</v>
      </c>
      <c r="E742" s="2">
        <f>MACD!F742</f>
        <v>9.9437730578927248E-3</v>
      </c>
      <c r="F742" s="2">
        <f>'Moving Avg'!D742</f>
        <v>1.1679999999999999</v>
      </c>
      <c r="G742" s="2">
        <f>'Moving Avg'!F742</f>
        <v>1.1774999999999998</v>
      </c>
      <c r="H742" s="2">
        <f>'Moving Avg'!G742</f>
        <v>1.2252579999999995</v>
      </c>
      <c r="I742" s="2">
        <f>'Moving Avg'!H742</f>
        <v>1.2055665000000007</v>
      </c>
      <c r="J742" s="5" t="str">
        <f>OBV!F742</f>
        <v>BULLISH</v>
      </c>
      <c r="K742" s="5" t="str">
        <f>OBV!G742</f>
        <v>NEUTRAL</v>
      </c>
      <c r="L742" s="5" t="str">
        <f>OBV!H742</f>
        <v>CONFIRMED BULLISH</v>
      </c>
    </row>
    <row r="743" spans="1:12" ht="13.5" x14ac:dyDescent="0.25">
      <c r="A743" s="3">
        <f>RSI!A743</f>
        <v>43389</v>
      </c>
      <c r="B743" s="2">
        <f>RSI!B743</f>
        <v>1.17</v>
      </c>
      <c r="C743" s="2">
        <f>RSI!I743</f>
        <v>43.547255564561091</v>
      </c>
      <c r="D743" s="2">
        <f>MACD!E743</f>
        <v>5.7379646646895655E-3</v>
      </c>
      <c r="E743" s="2">
        <f>MACD!F743</f>
        <v>9.1026113792520933E-3</v>
      </c>
      <c r="F743" s="2">
        <f>'Moving Avg'!D743</f>
        <v>1.17</v>
      </c>
      <c r="G743" s="2">
        <f>'Moving Avg'!F743</f>
        <v>1.175</v>
      </c>
      <c r="H743" s="2">
        <f>'Moving Avg'!G743</f>
        <v>1.2244919999999995</v>
      </c>
      <c r="I743" s="2">
        <f>'Moving Avg'!H743</f>
        <v>1.2057995000000006</v>
      </c>
      <c r="J743" s="5" t="str">
        <f>OBV!F743</f>
        <v>BULLISH</v>
      </c>
      <c r="K743" s="5" t="str">
        <f>OBV!G743</f>
        <v>NEUTRAL</v>
      </c>
      <c r="L743" s="5" t="str">
        <f>OBV!H743</f>
        <v>CONFIRMED BULLISH</v>
      </c>
    </row>
    <row r="744" spans="1:12" ht="13.5" x14ac:dyDescent="0.25">
      <c r="A744" s="3">
        <f>RSI!A744</f>
        <v>43390</v>
      </c>
      <c r="B744" s="2">
        <f>RSI!B744</f>
        <v>1.17</v>
      </c>
      <c r="C744" s="2">
        <f>RSI!I744</f>
        <v>43.547255564561091</v>
      </c>
      <c r="D744" s="2">
        <f>MACD!E744</f>
        <v>6.5212404574117588E-3</v>
      </c>
      <c r="E744" s="2">
        <f>MACD!F744</f>
        <v>8.5863371948840268E-3</v>
      </c>
      <c r="F744" s="2">
        <f>'Moving Avg'!D744</f>
        <v>1.1679999999999999</v>
      </c>
      <c r="G744" s="2">
        <f>'Moving Avg'!F744</f>
        <v>1.1725000000000001</v>
      </c>
      <c r="H744" s="2">
        <f>'Moving Avg'!G744</f>
        <v>1.2231599999999994</v>
      </c>
      <c r="I744" s="2">
        <f>'Moving Avg'!H744</f>
        <v>1.2060325000000005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1.1499999999999999</v>
      </c>
      <c r="C745" s="2">
        <f>RSI!I745</f>
        <v>37.94739682024629</v>
      </c>
      <c r="D745" s="2">
        <f>MACD!E745</f>
        <v>4.1546190362407032E-3</v>
      </c>
      <c r="E745" s="2">
        <f>MACD!F745</f>
        <v>7.6999935631553622E-3</v>
      </c>
      <c r="F745" s="2">
        <f>'Moving Avg'!D745</f>
        <v>1.1659999999999999</v>
      </c>
      <c r="G745" s="2">
        <f>'Moving Avg'!F745</f>
        <v>1.1705000000000001</v>
      </c>
      <c r="H745" s="2">
        <f>'Moving Avg'!G745</f>
        <v>1.2210499999999995</v>
      </c>
      <c r="I745" s="2">
        <f>'Moving Avg'!H745</f>
        <v>1.2062600000000008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</row>
    <row r="746" spans="1:12" ht="13.5" x14ac:dyDescent="0.25">
      <c r="A746" s="3">
        <f>RSI!A746</f>
        <v>43392</v>
      </c>
      <c r="B746" s="2">
        <f>RSI!B746</f>
        <v>1.1599999999999999</v>
      </c>
      <c r="C746" s="2">
        <f>RSI!I746</f>
        <v>41.96581266019173</v>
      </c>
      <c r="D746" s="2">
        <f>MACD!E746</f>
        <v>-1.4506213254887879E-3</v>
      </c>
      <c r="E746" s="2">
        <f>MACD!F746</f>
        <v>5.8698705854265329E-3</v>
      </c>
      <c r="F746" s="2">
        <f>'Moving Avg'!D746</f>
        <v>1.1640000000000001</v>
      </c>
      <c r="G746" s="2">
        <f>'Moving Avg'!F746</f>
        <v>1.169</v>
      </c>
      <c r="H746" s="2">
        <f>'Moving Avg'!G746</f>
        <v>1.2191399999999994</v>
      </c>
      <c r="I746" s="2">
        <f>'Moving Avg'!H746</f>
        <v>1.2066790000000005</v>
      </c>
      <c r="J746" s="5" t="str">
        <f>OBV!F746</f>
        <v>BULLISH</v>
      </c>
      <c r="K746" s="5" t="str">
        <f>OBV!G746</f>
        <v>NEUTRAL</v>
      </c>
      <c r="L746" s="5" t="str">
        <f>OBV!H746</f>
        <v>BULLISH DIVERGENCE</v>
      </c>
    </row>
    <row r="747" spans="1:12" ht="13.5" x14ac:dyDescent="0.25">
      <c r="A747" s="3">
        <f>RSI!A747</f>
        <v>43395</v>
      </c>
      <c r="B747" s="2">
        <f>RSI!B747</f>
        <v>1.1399999999999999</v>
      </c>
      <c r="C747" s="2">
        <f>RSI!I747</f>
        <v>36.828940310899036</v>
      </c>
      <c r="D747" s="2">
        <f>MACD!E747</f>
        <v>-3.0336373202852762E-3</v>
      </c>
      <c r="E747" s="2">
        <f>MACD!F747</f>
        <v>4.0891690042841712E-3</v>
      </c>
      <c r="F747" s="2">
        <f>'Moving Avg'!D747</f>
        <v>1.1579999999999999</v>
      </c>
      <c r="G747" s="2">
        <f>'Moving Avg'!F747</f>
        <v>1.1675000000000002</v>
      </c>
      <c r="H747" s="2">
        <f>'Moving Avg'!G747</f>
        <v>1.2164519999999994</v>
      </c>
      <c r="I747" s="2">
        <f>'Moving Avg'!H747</f>
        <v>1.2071400000000005</v>
      </c>
      <c r="J747" s="5" t="str">
        <f>OBV!F747</f>
        <v>BEARISH</v>
      </c>
      <c r="K747" s="5" t="str">
        <f>OBV!G747</f>
        <v>NEUTRAL</v>
      </c>
      <c r="L747" s="5" t="str">
        <f>OBV!H747</f>
        <v>CONFIRMED BEARISH</v>
      </c>
    </row>
    <row r="748" spans="1:12" ht="13.5" x14ac:dyDescent="0.25">
      <c r="A748" s="3">
        <f>RSI!A748</f>
        <v>43396</v>
      </c>
      <c r="B748" s="2">
        <f>RSI!B748</f>
        <v>1.1399999999999999</v>
      </c>
      <c r="C748" s="2">
        <f>RSI!I748</f>
        <v>36.828940310899036</v>
      </c>
      <c r="D748" s="2">
        <f>MACD!E748</f>
        <v>-2.5868989991681968E-3</v>
      </c>
      <c r="E748" s="2">
        <f>MACD!F748</f>
        <v>2.7539554035936977E-3</v>
      </c>
      <c r="F748" s="2">
        <f>'Moving Avg'!D748</f>
        <v>1.1519999999999997</v>
      </c>
      <c r="G748" s="2">
        <f>'Moving Avg'!F748</f>
        <v>1.1660000000000001</v>
      </c>
      <c r="H748" s="2">
        <f>'Moving Avg'!G748</f>
        <v>1.2135759999999995</v>
      </c>
      <c r="I748" s="2">
        <f>'Moving Avg'!H748</f>
        <v>1.2073650000000007</v>
      </c>
      <c r="J748" s="5" t="str">
        <f>OBV!F748</f>
        <v>BEARISH</v>
      </c>
      <c r="K748" s="5" t="str">
        <f>OBV!G748</f>
        <v>NEUTRAL</v>
      </c>
      <c r="L748" s="5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1.1200000000000001</v>
      </c>
      <c r="C749" s="2">
        <f>RSI!I749</f>
        <v>32.250579406849198</v>
      </c>
      <c r="D749" s="2">
        <f>MACD!E749</f>
        <v>2.5789147737771412E-3</v>
      </c>
      <c r="E749" s="2">
        <f>MACD!F749</f>
        <v>2.7189472776303863E-3</v>
      </c>
      <c r="F749" s="2">
        <f>'Moving Avg'!D749</f>
        <v>1.1419999999999999</v>
      </c>
      <c r="G749" s="2">
        <f>'Moving Avg'!F749</f>
        <v>1.1635000000000002</v>
      </c>
      <c r="H749" s="2">
        <f>'Moving Avg'!G749</f>
        <v>1.2104879999999996</v>
      </c>
      <c r="I749" s="2">
        <f>'Moving Avg'!H749</f>
        <v>1.2073010000000004</v>
      </c>
      <c r="J749" s="5" t="str">
        <f>OBV!F749</f>
        <v>BEARISH</v>
      </c>
      <c r="K749" s="5" t="str">
        <f>OBV!G749</f>
        <v>NEUTRAL</v>
      </c>
      <c r="L749" s="5" t="str">
        <f>OBV!H749</f>
        <v>CONFIRMED BEARISH</v>
      </c>
    </row>
    <row r="750" spans="1:12" ht="13.5" x14ac:dyDescent="0.25">
      <c r="A750" s="3">
        <f>RSI!A750</f>
        <v>43398</v>
      </c>
      <c r="B750" s="2">
        <f>RSI!B750</f>
        <v>1.1200000000000001</v>
      </c>
      <c r="C750" s="2">
        <f>RSI!I750</f>
        <v>32.250579406849198</v>
      </c>
      <c r="D750" s="2">
        <f>MACD!E750</f>
        <v>4.2036530315119336E-3</v>
      </c>
      <c r="E750" s="2">
        <f>MACD!F750</f>
        <v>3.015888428406696E-3</v>
      </c>
      <c r="F750" s="2">
        <f>'Moving Avg'!D750</f>
        <v>1.1359999999999999</v>
      </c>
      <c r="G750" s="2">
        <f>'Moving Avg'!F750</f>
        <v>1.161</v>
      </c>
      <c r="H750" s="2">
        <f>'Moving Avg'!G750</f>
        <v>1.2073999999999996</v>
      </c>
      <c r="I750" s="2">
        <f>'Moving Avg'!H750</f>
        <v>1.2070955000000005</v>
      </c>
      <c r="J750" s="5" t="str">
        <f>OBV!F750</f>
        <v>BEARISH</v>
      </c>
      <c r="K750" s="5" t="str">
        <f>OBV!G750</f>
        <v>NEUTRAL</v>
      </c>
      <c r="L750" s="5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1.1299999999999999</v>
      </c>
      <c r="C751" s="2">
        <f>RSI!I751</f>
        <v>36.806073747851961</v>
      </c>
      <c r="D751" s="2">
        <f>MACD!E751</f>
        <v>6.6822524866430033E-3</v>
      </c>
      <c r="E751" s="2">
        <f>MACD!F751</f>
        <v>3.7491612400539576E-3</v>
      </c>
      <c r="F751" s="2">
        <f>'Moving Avg'!D751</f>
        <v>1.1299999999999999</v>
      </c>
      <c r="G751" s="2">
        <f>'Moving Avg'!F751</f>
        <v>1.1579999999999999</v>
      </c>
      <c r="H751" s="2">
        <f>'Moving Avg'!G751</f>
        <v>1.2045119999999996</v>
      </c>
      <c r="I751" s="2">
        <f>'Moving Avg'!H751</f>
        <v>1.2066565000000009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1.1000000000000001</v>
      </c>
      <c r="C752" s="2">
        <f>RSI!I752</f>
        <v>30.237367477625099</v>
      </c>
      <c r="D752" s="2">
        <f>MACD!E752</f>
        <v>1.1226086789248413E-2</v>
      </c>
      <c r="E752" s="2">
        <f>MACD!F752</f>
        <v>5.2445463498928483E-3</v>
      </c>
      <c r="F752" s="2">
        <f>'Moving Avg'!D752</f>
        <v>1.1219999999999999</v>
      </c>
      <c r="G752" s="2">
        <f>'Moving Avg'!F752</f>
        <v>1.1535000000000002</v>
      </c>
      <c r="H752" s="2">
        <f>'Moving Avg'!G752</f>
        <v>1.2012119999999995</v>
      </c>
      <c r="I752" s="2">
        <f>'Moving Avg'!H752</f>
        <v>1.2059260000000007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1.1200000000000001</v>
      </c>
      <c r="C753" s="2">
        <f>RSI!I753</f>
        <v>38.160869109726121</v>
      </c>
      <c r="D753" s="2">
        <f>MACD!E753</f>
        <v>1.3974377632722579E-2</v>
      </c>
      <c r="E753" s="2">
        <f>MACD!F753</f>
        <v>6.9905126064587946E-3</v>
      </c>
      <c r="F753" s="2">
        <f>'Moving Avg'!D753</f>
        <v>1.1180000000000001</v>
      </c>
      <c r="G753" s="2">
        <f>'Moving Avg'!F753</f>
        <v>1.1500000000000001</v>
      </c>
      <c r="H753" s="2">
        <f>'Moving Avg'!G753</f>
        <v>1.1988799999999997</v>
      </c>
      <c r="I753" s="2">
        <f>'Moving Avg'!H753</f>
        <v>1.2054370000000008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1.1100000000000001</v>
      </c>
      <c r="C754" s="2">
        <f>RSI!I754</f>
        <v>35.961554135836607</v>
      </c>
      <c r="D754" s="2">
        <f>MACD!E754</f>
        <v>1.7278886098319512E-2</v>
      </c>
      <c r="E754" s="2">
        <f>MACD!F754</f>
        <v>9.0481873048309375E-3</v>
      </c>
      <c r="F754" s="2">
        <f>'Moving Avg'!D754</f>
        <v>1.1160000000000001</v>
      </c>
      <c r="G754" s="2">
        <f>'Moving Avg'!F754</f>
        <v>1.1460000000000001</v>
      </c>
      <c r="H754" s="2">
        <f>'Moving Avg'!G754</f>
        <v>1.1959699999999998</v>
      </c>
      <c r="I754" s="2">
        <f>'Moving Avg'!H754</f>
        <v>1.205181500000001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1.1200000000000001</v>
      </c>
      <c r="C755" s="2">
        <f>RSI!I755</f>
        <v>39.703893166295906</v>
      </c>
      <c r="D755" s="2">
        <f>MACD!E755</f>
        <v>1.6537074940615515E-2</v>
      </c>
      <c r="E755" s="2">
        <f>MACD!F755</f>
        <v>1.0545964831987853E-2</v>
      </c>
      <c r="F755" s="2">
        <f>'Moving Avg'!D755</f>
        <v>1.1160000000000001</v>
      </c>
      <c r="G755" s="2">
        <f>'Moving Avg'!F755</f>
        <v>1.1440000000000001</v>
      </c>
      <c r="H755" s="2">
        <f>'Moving Avg'!G755</f>
        <v>1.1932599999999995</v>
      </c>
      <c r="I755" s="2">
        <f>'Moving Avg'!H755</f>
        <v>1.2047400000000008</v>
      </c>
      <c r="J755" s="5" t="str">
        <f>OBV!F755</f>
        <v>BULLISH</v>
      </c>
      <c r="K755" s="5" t="str">
        <f>OBV!G755</f>
        <v>NEUTRAL</v>
      </c>
      <c r="L755" s="5" t="str">
        <f>OBV!H755</f>
        <v>NEUTRAL</v>
      </c>
    </row>
    <row r="756" spans="1:12" ht="13.5" x14ac:dyDescent="0.25">
      <c r="A756" s="3">
        <f>RSI!A756</f>
        <v>43406</v>
      </c>
      <c r="B756" s="2">
        <f>RSI!B756</f>
        <v>1.1200000000000001</v>
      </c>
      <c r="C756" s="2">
        <f>RSI!I756</f>
        <v>39.703893166295906</v>
      </c>
      <c r="D756" s="2">
        <f>MACD!E756</f>
        <v>1.764776904850418E-2</v>
      </c>
      <c r="E756" s="2">
        <f>MACD!F756</f>
        <v>1.1966325675291118E-2</v>
      </c>
      <c r="F756" s="2">
        <f>'Moving Avg'!D756</f>
        <v>1.1140000000000001</v>
      </c>
      <c r="G756" s="2">
        <f>'Moving Avg'!F756</f>
        <v>1.1430000000000002</v>
      </c>
      <c r="H756" s="2">
        <f>'Moving Avg'!G756</f>
        <v>1.1903599999999996</v>
      </c>
      <c r="I756" s="2">
        <f>'Moving Avg'!H756</f>
        <v>1.2042985000000008</v>
      </c>
      <c r="J756" s="5" t="str">
        <f>OBV!F756</f>
        <v>BULLISH</v>
      </c>
      <c r="K756" s="5" t="str">
        <f>OBV!G756</f>
        <v>NEUTRAL</v>
      </c>
      <c r="L756" s="5" t="str">
        <f>OBV!H756</f>
        <v>BULLISH DIVERGENCE</v>
      </c>
    </row>
    <row r="757" spans="1:12" ht="13.5" x14ac:dyDescent="0.25">
      <c r="A757" s="3">
        <f>RSI!A757</f>
        <v>43409</v>
      </c>
      <c r="B757" s="2">
        <f>RSI!B757</f>
        <v>1.1200000000000001</v>
      </c>
      <c r="C757" s="2">
        <f>RSI!I757</f>
        <v>39.703893166295899</v>
      </c>
      <c r="D757" s="2">
        <f>MACD!E757</f>
        <v>1.5695774186610834E-2</v>
      </c>
      <c r="E757" s="2">
        <f>MACD!F757</f>
        <v>1.2712215377555061E-2</v>
      </c>
      <c r="F757" s="2">
        <f>'Moving Avg'!D757</f>
        <v>1.1180000000000001</v>
      </c>
      <c r="G757" s="2">
        <f>'Moving Avg'!F757</f>
        <v>1.1415000000000002</v>
      </c>
      <c r="H757" s="2">
        <f>'Moving Avg'!G757</f>
        <v>1.1874599999999997</v>
      </c>
      <c r="I757" s="2">
        <f>'Moving Avg'!H757</f>
        <v>1.2037155000000008</v>
      </c>
      <c r="J757" s="5" t="str">
        <f>OBV!F757</f>
        <v>BULLISH</v>
      </c>
      <c r="K757" s="5" t="str">
        <f>OBV!G757</f>
        <v>NEUTRAL</v>
      </c>
      <c r="L757" s="5" t="str">
        <f>OBV!H757</f>
        <v>CONFIRMED BULLISH</v>
      </c>
    </row>
    <row r="758" spans="1:12" ht="13.5" x14ac:dyDescent="0.25">
      <c r="A758" s="3">
        <f>RSI!A758</f>
        <v>43410</v>
      </c>
      <c r="B758" s="2">
        <f>RSI!B758</f>
        <v>1.1200000000000001</v>
      </c>
      <c r="C758" s="2">
        <f>RSI!I758</f>
        <v>39.703893166295899</v>
      </c>
      <c r="D758" s="2">
        <f>MACD!E758</f>
        <v>1.4215484489268349E-2</v>
      </c>
      <c r="E758" s="2">
        <f>MACD!F758</f>
        <v>1.301286919989772E-2</v>
      </c>
      <c r="F758" s="2">
        <f>'Moving Avg'!D758</f>
        <v>1.1180000000000001</v>
      </c>
      <c r="G758" s="2">
        <f>'Moving Avg'!F758</f>
        <v>1.1395000000000004</v>
      </c>
      <c r="H758" s="2">
        <f>'Moving Avg'!G758</f>
        <v>1.1843719999999998</v>
      </c>
      <c r="I758" s="2">
        <f>'Moving Avg'!H758</f>
        <v>1.203179500000001</v>
      </c>
      <c r="J758" s="5" t="str">
        <f>OBV!F758</f>
        <v>BULLISH</v>
      </c>
      <c r="K758" s="5" t="str">
        <f>OBV!G758</f>
        <v>NEUTRAL</v>
      </c>
      <c r="L758" s="5" t="str">
        <f>OBV!H758</f>
        <v>NEUTRAL</v>
      </c>
    </row>
    <row r="759" spans="1:12" ht="13.5" x14ac:dyDescent="0.25">
      <c r="A759" s="3">
        <f>RSI!A759</f>
        <v>43411</v>
      </c>
      <c r="B759" s="2">
        <f>RSI!B759</f>
        <v>1.1299999999999999</v>
      </c>
      <c r="C759" s="2">
        <f>RSI!I759</f>
        <v>44.097979486514625</v>
      </c>
      <c r="D759" s="2">
        <f>MACD!E759</f>
        <v>9.3039699458890013E-3</v>
      </c>
      <c r="E759" s="2">
        <f>MACD!F759</f>
        <v>1.2271089349095977E-2</v>
      </c>
      <c r="F759" s="2">
        <f>'Moving Avg'!D759</f>
        <v>1.1220000000000001</v>
      </c>
      <c r="G759" s="2">
        <f>'Moving Avg'!F759</f>
        <v>1.137</v>
      </c>
      <c r="H759" s="2">
        <f>'Moving Avg'!G759</f>
        <v>1.1805399999999999</v>
      </c>
      <c r="I759" s="2">
        <f>'Moving Avg'!H759</f>
        <v>1.2027405000000011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</row>
    <row r="760" spans="1:12" ht="13.5" x14ac:dyDescent="0.25">
      <c r="A760" s="3">
        <f>RSI!A760</f>
        <v>43412</v>
      </c>
      <c r="B760" s="2">
        <f>RSI!B760</f>
        <v>1.1299999999999999</v>
      </c>
      <c r="C760" s="2">
        <f>RSI!I760</f>
        <v>44.097979486514632</v>
      </c>
      <c r="D760" s="2">
        <f>MACD!E760</f>
        <v>5.235928979470339E-3</v>
      </c>
      <c r="E760" s="2">
        <f>MACD!F760</f>
        <v>1.0864057275170851E-2</v>
      </c>
      <c r="F760" s="2">
        <f>'Moving Avg'!D760</f>
        <v>1.1240000000000001</v>
      </c>
      <c r="G760" s="2">
        <f>'Moving Avg'!F760</f>
        <v>1.1355</v>
      </c>
      <c r="H760" s="2">
        <f>'Moving Avg'!G760</f>
        <v>1.1767080000000001</v>
      </c>
      <c r="I760" s="2">
        <f>'Moving Avg'!H760</f>
        <v>1.202490500000001</v>
      </c>
      <c r="J760" s="5" t="str">
        <f>OBV!F760</f>
        <v>BULLISH</v>
      </c>
      <c r="K760" s="5" t="str">
        <f>OBV!G760</f>
        <v>NEUTRAL</v>
      </c>
      <c r="L760" s="5" t="str">
        <f>OBV!H760</f>
        <v>CONFIRMED BULLISH</v>
      </c>
    </row>
    <row r="761" spans="1:12" ht="13.5" x14ac:dyDescent="0.25">
      <c r="A761" s="3">
        <f>RSI!A761</f>
        <v>43413</v>
      </c>
      <c r="B761" s="2">
        <f>RSI!B761</f>
        <v>1.1399999999999999</v>
      </c>
      <c r="C761" s="2">
        <f>RSI!I761</f>
        <v>48.45449697163302</v>
      </c>
      <c r="D761" s="2">
        <f>MACD!E761</f>
        <v>2.6728093735359781E-3</v>
      </c>
      <c r="E761" s="2">
        <f>MACD!F761</f>
        <v>9.2258076948438759E-3</v>
      </c>
      <c r="F761" s="2">
        <f>'Moving Avg'!D761</f>
        <v>1.1279999999999999</v>
      </c>
      <c r="G761" s="2">
        <f>'Moving Avg'!F761</f>
        <v>1.1339999999999999</v>
      </c>
      <c r="H761" s="2">
        <f>'Moving Avg'!G761</f>
        <v>1.1736420000000001</v>
      </c>
      <c r="I761" s="2">
        <f>'Moving Avg'!H761</f>
        <v>1.202149000000001</v>
      </c>
      <c r="J761" s="5" t="str">
        <f>OBV!F761</f>
        <v>BULLISH</v>
      </c>
      <c r="K761" s="5" t="str">
        <f>OBV!G761</f>
        <v>NEUTRAL</v>
      </c>
      <c r="L761" s="5" t="str">
        <f>OBV!H761</f>
        <v>CONFIRMED BULLISH</v>
      </c>
    </row>
    <row r="762" spans="1:12" ht="13.5" x14ac:dyDescent="0.25">
      <c r="A762" s="3">
        <f>RSI!A762</f>
        <v>43416</v>
      </c>
      <c r="B762" s="2">
        <f>RSI!B762</f>
        <v>1.1200000000000001</v>
      </c>
      <c r="C762" s="2">
        <f>RSI!I762</f>
        <v>41.49027028194655</v>
      </c>
      <c r="D762" s="2">
        <f>MACD!E762</f>
        <v>-2.6136553818090213E-3</v>
      </c>
      <c r="E762" s="2">
        <f>MACD!F762</f>
        <v>6.857915079513297E-3</v>
      </c>
      <c r="F762" s="2">
        <f>'Moving Avg'!D762</f>
        <v>1.1279999999999999</v>
      </c>
      <c r="G762" s="2">
        <f>'Moving Avg'!F762</f>
        <v>1.1315</v>
      </c>
      <c r="H762" s="2">
        <f>'Moving Avg'!G762</f>
        <v>1.170366</v>
      </c>
      <c r="I762" s="2">
        <f>'Moving Avg'!H762</f>
        <v>1.201707500000001</v>
      </c>
      <c r="J762" s="5" t="str">
        <f>OBV!F762</f>
        <v>BULLISH</v>
      </c>
      <c r="K762" s="5" t="str">
        <f>OBV!G762</f>
        <v>NEUTRAL</v>
      </c>
      <c r="L762" s="5" t="str">
        <f>OBV!H762</f>
        <v>NEUTRAL</v>
      </c>
    </row>
    <row r="763" spans="1:12" ht="13.5" x14ac:dyDescent="0.25">
      <c r="A763" s="3">
        <f>RSI!A763</f>
        <v>43417</v>
      </c>
      <c r="B763" s="2">
        <f>RSI!B763</f>
        <v>1.1299999999999999</v>
      </c>
      <c r="C763" s="2">
        <f>RSI!I763</f>
        <v>45.693160323317215</v>
      </c>
      <c r="D763" s="2">
        <f>MACD!E763</f>
        <v>-4.6174251430415314E-3</v>
      </c>
      <c r="E763" s="2">
        <f>MACD!F763</f>
        <v>4.562847035002331E-3</v>
      </c>
      <c r="F763" s="2">
        <f>'Moving Avg'!D763</f>
        <v>1.1299999999999999</v>
      </c>
      <c r="G763" s="2">
        <f>'Moving Avg'!F763</f>
        <v>1.1294999999999999</v>
      </c>
      <c r="H763" s="2">
        <f>'Moving Avg'!G763</f>
        <v>1.1680440000000001</v>
      </c>
      <c r="I763" s="2">
        <f>'Moving Avg'!H763</f>
        <v>1.2013630000000008</v>
      </c>
      <c r="J763" s="5" t="str">
        <f>OBV!F763</f>
        <v>BULLISH</v>
      </c>
      <c r="K763" s="5" t="str">
        <f>OBV!G763</f>
        <v>NEUTRAL</v>
      </c>
      <c r="L763" s="5" t="str">
        <f>OBV!H763</f>
        <v>CONFIRMED BULLISH</v>
      </c>
    </row>
    <row r="764" spans="1:12" ht="13.5" x14ac:dyDescent="0.25">
      <c r="A764" s="3">
        <f>RSI!A764</f>
        <v>43418</v>
      </c>
      <c r="B764" s="2">
        <f>RSI!B764</f>
        <v>1.1499999999999999</v>
      </c>
      <c r="C764" s="2">
        <f>RSI!I764</f>
        <v>52.969518081239158</v>
      </c>
      <c r="D764" s="2">
        <f>MACD!E764</f>
        <v>-9.2686131309813735E-3</v>
      </c>
      <c r="E764" s="2">
        <f>MACD!F764</f>
        <v>1.79655500180559E-3</v>
      </c>
      <c r="F764" s="2">
        <f>'Moving Avg'!D764</f>
        <v>1.1339999999999999</v>
      </c>
      <c r="G764" s="2">
        <f>'Moving Avg'!F764</f>
        <v>1.1285000000000001</v>
      </c>
      <c r="H764" s="2">
        <f>'Moving Avg'!G764</f>
        <v>1.1657439999999999</v>
      </c>
      <c r="I764" s="2">
        <f>'Moving Avg'!H764</f>
        <v>1.2011660000000008</v>
      </c>
      <c r="J764" s="5" t="str">
        <f>OBV!F764</f>
        <v>BULLISH</v>
      </c>
      <c r="K764" s="5" t="str">
        <f>OBV!G764</f>
        <v>NEUTRAL</v>
      </c>
      <c r="L764" s="5" t="str">
        <f>OBV!H764</f>
        <v>CONFIRMED BULLISH</v>
      </c>
    </row>
    <row r="765" spans="1:12" ht="13.5" x14ac:dyDescent="0.25">
      <c r="A765" s="3">
        <f>RSI!A765</f>
        <v>43419</v>
      </c>
      <c r="B765" s="2">
        <f>RSI!B765</f>
        <v>1.18</v>
      </c>
      <c r="C765" s="2">
        <f>RSI!I765</f>
        <v>61.33757374994569</v>
      </c>
      <c r="D765" s="2">
        <f>MACD!E765</f>
        <v>-1.3946682202660821E-2</v>
      </c>
      <c r="E765" s="2">
        <f>MACD!F765</f>
        <v>-1.3520924390876925E-3</v>
      </c>
      <c r="F765" s="2">
        <f>'Moving Avg'!D765</f>
        <v>1.1439999999999997</v>
      </c>
      <c r="G765" s="2">
        <f>'Moving Avg'!F765</f>
        <v>1.1300000000000001</v>
      </c>
      <c r="H765" s="2">
        <f>'Moving Avg'!G765</f>
        <v>1.1647999999999998</v>
      </c>
      <c r="I765" s="2">
        <f>'Moving Avg'!H765</f>
        <v>1.2010715000000007</v>
      </c>
      <c r="J765" s="5" t="str">
        <f>OBV!F765</f>
        <v>BULLISH</v>
      </c>
      <c r="K765" s="5" t="str">
        <f>OBV!G765</f>
        <v>STRONG</v>
      </c>
      <c r="L765" s="5" t="str">
        <f>OBV!H765</f>
        <v>CONFIRMED BULLISH</v>
      </c>
    </row>
    <row r="766" spans="1:12" ht="13.5" x14ac:dyDescent="0.25">
      <c r="A766" s="3">
        <f>RSI!A766</f>
        <v>43420</v>
      </c>
      <c r="B766" s="2">
        <f>RSI!B766</f>
        <v>1.17</v>
      </c>
      <c r="C766" s="2">
        <f>RSI!I766</f>
        <v>57.655047154318346</v>
      </c>
      <c r="D766" s="2">
        <f>MACD!E766</f>
        <v>-1.7395919427450446E-2</v>
      </c>
      <c r="E766" s="2">
        <f>MACD!F766</f>
        <v>-4.5608578367602433E-3</v>
      </c>
      <c r="F766" s="2">
        <f>'Moving Avg'!D766</f>
        <v>1.1499999999999999</v>
      </c>
      <c r="G766" s="2">
        <f>'Moving Avg'!F766</f>
        <v>1.1305000000000001</v>
      </c>
      <c r="H766" s="2">
        <f>'Moving Avg'!G766</f>
        <v>1.1634</v>
      </c>
      <c r="I766" s="2">
        <f>'Moving Avg'!H766</f>
        <v>1.2009270000000007</v>
      </c>
      <c r="J766" s="5" t="str">
        <f>OBV!F766</f>
        <v>BULLISH</v>
      </c>
      <c r="K766" s="5" t="str">
        <f>OBV!G766</f>
        <v>NEUTRAL</v>
      </c>
      <c r="L766" s="5" t="str">
        <f>OBV!H766</f>
        <v>CONFIRMED BULLISH</v>
      </c>
    </row>
    <row r="767" spans="1:12" ht="13.5" x14ac:dyDescent="0.25">
      <c r="A767" s="3">
        <f>RSI!A767</f>
        <v>43423</v>
      </c>
      <c r="B767" s="2">
        <f>RSI!B767</f>
        <v>1.18</v>
      </c>
      <c r="C767" s="2">
        <f>RSI!I767</f>
        <v>60.226606933284245</v>
      </c>
      <c r="D767" s="2">
        <f>MACD!E767</f>
        <v>-2.1210610479038383E-2</v>
      </c>
      <c r="E767" s="2">
        <f>MACD!F767</f>
        <v>-7.8908083652158723E-3</v>
      </c>
      <c r="F767" s="2">
        <f>'Moving Avg'!D767</f>
        <v>1.1619999999999999</v>
      </c>
      <c r="G767" s="2">
        <f>'Moving Avg'!F767</f>
        <v>1.1324999999999998</v>
      </c>
      <c r="H767" s="2">
        <f>'Moving Avg'!G767</f>
        <v>1.1621999999999999</v>
      </c>
      <c r="I767" s="2">
        <f>'Moving Avg'!H767</f>
        <v>1.2008800000000008</v>
      </c>
      <c r="J767" s="5" t="str">
        <f>OBV!F767</f>
        <v>BULLISH</v>
      </c>
      <c r="K767" s="5" t="str">
        <f>OBV!G767</f>
        <v>STRONG</v>
      </c>
      <c r="L767" s="5" t="str">
        <f>OBV!H767</f>
        <v>CONFIRMED BULLISH</v>
      </c>
    </row>
    <row r="768" spans="1:12" ht="13.5" x14ac:dyDescent="0.25">
      <c r="A768" s="3">
        <f>RSI!A768</f>
        <v>43425</v>
      </c>
      <c r="B768" s="2">
        <f>RSI!B768</f>
        <v>1.17</v>
      </c>
      <c r="C768" s="2">
        <f>RSI!I768</f>
        <v>56.529557638982148</v>
      </c>
      <c r="D768" s="2">
        <f>MACD!E768</f>
        <v>-2.3900632123683874E-2</v>
      </c>
      <c r="E768" s="2">
        <f>MACD!F768</f>
        <v>-1.1092773116909474E-2</v>
      </c>
      <c r="F768" s="2">
        <f>'Moving Avg'!D768</f>
        <v>1.17</v>
      </c>
      <c r="G768" s="2">
        <f>'Moving Avg'!F768</f>
        <v>1.1339999999999999</v>
      </c>
      <c r="H768" s="2">
        <f>'Moving Avg'!G768</f>
        <v>1.1605999999999999</v>
      </c>
      <c r="I768" s="2">
        <f>'Moving Avg'!H768</f>
        <v>1.2006885000000005</v>
      </c>
      <c r="J768" s="5" t="str">
        <f>OBV!F768</f>
        <v>BULLISH</v>
      </c>
      <c r="K768" s="5" t="str">
        <f>OBV!G768</f>
        <v>NEUTRAL</v>
      </c>
      <c r="L768" s="5" t="str">
        <f>OBV!H768</f>
        <v>CONFIRMED BULLISH</v>
      </c>
    </row>
    <row r="769" spans="1:12" ht="13.5" x14ac:dyDescent="0.25">
      <c r="A769" s="3">
        <f>RSI!A769</f>
        <v>43426</v>
      </c>
      <c r="B769" s="2">
        <f>RSI!B769</f>
        <v>1.1599999999999999</v>
      </c>
      <c r="C769" s="2">
        <f>RSI!I769</f>
        <v>53.024250581025022</v>
      </c>
      <c r="D769" s="2">
        <f>MACD!E769</f>
        <v>-2.4026425353834258E-2</v>
      </c>
      <c r="E769" s="2">
        <f>MACD!F769</f>
        <v>-1.3679503564294431E-2</v>
      </c>
      <c r="F769" s="2">
        <f>'Moving Avg'!D769</f>
        <v>1.1719999999999999</v>
      </c>
      <c r="G769" s="2">
        <f>'Moving Avg'!F769</f>
        <v>1.1360000000000001</v>
      </c>
      <c r="H769" s="2">
        <f>'Moving Avg'!G769</f>
        <v>1.1589999999999998</v>
      </c>
      <c r="I769" s="2">
        <f>'Moving Avg'!H769</f>
        <v>1.2004470000000005</v>
      </c>
      <c r="J769" s="5" t="str">
        <f>OBV!F769</f>
        <v>BEARISH</v>
      </c>
      <c r="K769" s="5" t="str">
        <f>OBV!G769</f>
        <v>NEUTRAL</v>
      </c>
      <c r="L769" s="5" t="str">
        <f>OBV!H769</f>
        <v>BEARISH DIVERGENCE</v>
      </c>
    </row>
    <row r="770" spans="1:12" ht="13.5" x14ac:dyDescent="0.25">
      <c r="A770" s="3">
        <f>RSI!A770</f>
        <v>43427</v>
      </c>
      <c r="B770" s="2">
        <f>RSI!B770</f>
        <v>1.1499999999999999</v>
      </c>
      <c r="C770" s="2">
        <f>RSI!I770</f>
        <v>49.705034375640231</v>
      </c>
      <c r="D770" s="2">
        <f>MACD!E770</f>
        <v>-2.3452315487384245E-2</v>
      </c>
      <c r="E770" s="2">
        <f>MACD!F770</f>
        <v>-1.5634065948912396E-2</v>
      </c>
      <c r="F770" s="2">
        <f>'Moving Avg'!D770</f>
        <v>1.1659999999999999</v>
      </c>
      <c r="G770" s="2">
        <f>'Moving Avg'!F770</f>
        <v>1.1375000000000002</v>
      </c>
      <c r="H770" s="2">
        <f>'Moving Avg'!G770</f>
        <v>1.1575999999999997</v>
      </c>
      <c r="I770" s="2">
        <f>'Moving Avg'!H770</f>
        <v>1.2002970000000008</v>
      </c>
      <c r="J770" s="5" t="str">
        <f>OBV!F770</f>
        <v>BEARISH</v>
      </c>
      <c r="K770" s="5" t="str">
        <f>OBV!G770</f>
        <v>WEAK</v>
      </c>
      <c r="L770" s="5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1.1499999999999999</v>
      </c>
      <c r="C771" s="2">
        <f>RSI!I771</f>
        <v>49.705034375640231</v>
      </c>
      <c r="D771" s="2">
        <f>MACD!E771</f>
        <v>-2.1424710144867465E-2</v>
      </c>
      <c r="E771" s="2">
        <f>MACD!F771</f>
        <v>-1.6792194788103409E-2</v>
      </c>
      <c r="F771" s="2">
        <f>'Moving Avg'!D771</f>
        <v>1.1620000000000001</v>
      </c>
      <c r="G771" s="2">
        <f>'Moving Avg'!F771</f>
        <v>1.1385000000000001</v>
      </c>
      <c r="H771" s="2">
        <f>'Moving Avg'!G771</f>
        <v>1.1561999999999997</v>
      </c>
      <c r="I771" s="2">
        <f>'Moving Avg'!H771</f>
        <v>1.2000525000000006</v>
      </c>
      <c r="J771" s="5" t="str">
        <f>OBV!F771</f>
        <v>BEARISH</v>
      </c>
      <c r="K771" s="5" t="str">
        <f>OBV!G771</f>
        <v>NEUTRAL</v>
      </c>
      <c r="L771" s="5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1.1599999999999999</v>
      </c>
      <c r="C772" s="2">
        <f>RSI!I772</f>
        <v>53.109253568482245</v>
      </c>
      <c r="D772" s="2">
        <f>MACD!E772</f>
        <v>-2.3523598151216518E-2</v>
      </c>
      <c r="E772" s="2">
        <f>MACD!F772</f>
        <v>-1.8138475460726031E-2</v>
      </c>
      <c r="F772" s="2">
        <f>'Moving Avg'!D772</f>
        <v>1.1579999999999999</v>
      </c>
      <c r="G772" s="2">
        <f>'Moving Avg'!F772</f>
        <v>1.1415</v>
      </c>
      <c r="H772" s="2">
        <f>'Moving Avg'!G772</f>
        <v>1.1555999999999997</v>
      </c>
      <c r="I772" s="2">
        <f>'Moving Avg'!H772</f>
        <v>1.1999525000000006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</row>
    <row r="773" spans="1:12" ht="13.5" x14ac:dyDescent="0.25">
      <c r="A773" s="3">
        <f>RSI!A773</f>
        <v>43432</v>
      </c>
      <c r="B773" s="2">
        <f>RSI!B773</f>
        <v>1.17</v>
      </c>
      <c r="C773" s="2">
        <f>RSI!I773</f>
        <v>56.29498361086992</v>
      </c>
      <c r="D773" s="2">
        <f>MACD!E773</f>
        <v>-2.4558070541931931E-2</v>
      </c>
      <c r="E773" s="2">
        <f>MACD!F773</f>
        <v>-1.9422394476967211E-2</v>
      </c>
      <c r="F773" s="2">
        <f>'Moving Avg'!D773</f>
        <v>1.1579999999999999</v>
      </c>
      <c r="G773" s="2">
        <f>'Moving Avg'!F773</f>
        <v>1.1439999999999997</v>
      </c>
      <c r="H773" s="2">
        <f>'Moving Avg'!G773</f>
        <v>1.1545999999999998</v>
      </c>
      <c r="I773" s="2">
        <f>'Moving Avg'!H773</f>
        <v>1.2000440000000006</v>
      </c>
      <c r="J773" s="5" t="str">
        <f>OBV!F773</f>
        <v>BEARISH</v>
      </c>
      <c r="K773" s="5" t="str">
        <f>OBV!G773</f>
        <v>NEUTRAL</v>
      </c>
      <c r="L773" s="5" t="str">
        <f>OBV!H773</f>
        <v>NEUTRAL</v>
      </c>
    </row>
    <row r="774" spans="1:12" ht="13.5" x14ac:dyDescent="0.25">
      <c r="A774" s="3">
        <f>RSI!A774</f>
        <v>43433</v>
      </c>
      <c r="B774" s="2">
        <f>RSI!B774</f>
        <v>1.19</v>
      </c>
      <c r="C774" s="2">
        <f>RSI!I774</f>
        <v>61.874001236111674</v>
      </c>
      <c r="D774" s="2">
        <f>MACD!E774</f>
        <v>-2.3949089417370617E-2</v>
      </c>
      <c r="E774" s="2">
        <f>MACD!F774</f>
        <v>-2.0327733465047893E-2</v>
      </c>
      <c r="F774" s="2">
        <f>'Moving Avg'!D774</f>
        <v>1.1640000000000001</v>
      </c>
      <c r="G774" s="2">
        <f>'Moving Avg'!F774</f>
        <v>1.1479999999999999</v>
      </c>
      <c r="H774" s="2">
        <f>'Moving Avg'!G774</f>
        <v>1.1539999999999997</v>
      </c>
      <c r="I774" s="2">
        <f>'Moving Avg'!H774</f>
        <v>1.2000940000000004</v>
      </c>
      <c r="J774" s="5" t="str">
        <f>OBV!F774</f>
        <v>BULLISH</v>
      </c>
      <c r="K774" s="5" t="str">
        <f>OBV!G774</f>
        <v>NEUTRAL</v>
      </c>
      <c r="L774" s="5" t="str">
        <f>OBV!H774</f>
        <v>CONFIRMED BULLISH</v>
      </c>
    </row>
    <row r="775" spans="1:12" ht="13.5" x14ac:dyDescent="0.25">
      <c r="A775" s="3">
        <f>RSI!A775</f>
        <v>43434</v>
      </c>
      <c r="B775" s="2">
        <f>RSI!B775</f>
        <v>1.19</v>
      </c>
      <c r="C775" s="2">
        <f>RSI!I775</f>
        <v>61.874001236111674</v>
      </c>
      <c r="D775" s="2">
        <f>MACD!E775</f>
        <v>-1.9039499198214349E-2</v>
      </c>
      <c r="E775" s="2">
        <f>MACD!F775</f>
        <v>-2.0070086611681186E-2</v>
      </c>
      <c r="F775" s="2">
        <f>'Moving Avg'!D775</f>
        <v>1.1719999999999999</v>
      </c>
      <c r="G775" s="2">
        <f>'Moving Avg'!F775</f>
        <v>1.1515</v>
      </c>
      <c r="H775" s="2">
        <f>'Moving Avg'!G775</f>
        <v>1.1539999999999997</v>
      </c>
      <c r="I775" s="2">
        <f>'Moving Avg'!H775</f>
        <v>1.2000970000000004</v>
      </c>
      <c r="J775" s="5" t="str">
        <f>OBV!F775</f>
        <v>BULLISH</v>
      </c>
      <c r="K775" s="5" t="str">
        <f>OBV!G775</f>
        <v>STRONG</v>
      </c>
      <c r="L775" s="5" t="str">
        <f>OBV!H775</f>
        <v>CONFIRMED BULLISH</v>
      </c>
    </row>
    <row r="776" spans="1:12" ht="13.5" x14ac:dyDescent="0.25">
      <c r="A776" s="3">
        <f>RSI!A776</f>
        <v>43437</v>
      </c>
      <c r="B776" s="2">
        <f>RSI!B776</f>
        <v>1.17</v>
      </c>
      <c r="C776" s="2">
        <f>RSI!I776</f>
        <v>53.895067906483703</v>
      </c>
      <c r="D776" s="2">
        <f>MACD!E776</f>
        <v>-1.5146919975818962E-2</v>
      </c>
      <c r="E776" s="2">
        <f>MACD!F776</f>
        <v>-1.9085453284508742E-2</v>
      </c>
      <c r="F776" s="2">
        <f>'Moving Avg'!D776</f>
        <v>1.1759999999999999</v>
      </c>
      <c r="G776" s="2">
        <f>'Moving Avg'!F776</f>
        <v>1.1539999999999999</v>
      </c>
      <c r="H776" s="2">
        <f>'Moving Avg'!G776</f>
        <v>1.1536</v>
      </c>
      <c r="I776" s="2">
        <f>'Moving Avg'!H776</f>
        <v>1.2000000000000002</v>
      </c>
      <c r="J776" s="5" t="str">
        <f>OBV!F776</f>
        <v>BULLISH</v>
      </c>
      <c r="K776" s="5" t="str">
        <f>OBV!G776</f>
        <v>NEUTRAL</v>
      </c>
      <c r="L776" s="5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1.1399999999999999</v>
      </c>
      <c r="C777" s="2">
        <f>RSI!I777</f>
        <v>44.60363260929612</v>
      </c>
      <c r="D777" s="2">
        <f>MACD!E777</f>
        <v>-8.1638801864682975E-3</v>
      </c>
      <c r="E777" s="2">
        <f>MACD!F777</f>
        <v>-1.6901138664900655E-2</v>
      </c>
      <c r="F777" s="2">
        <f>'Moving Avg'!D777</f>
        <v>1.1719999999999999</v>
      </c>
      <c r="G777" s="2">
        <f>'Moving Avg'!F777</f>
        <v>1.155</v>
      </c>
      <c r="H777" s="2">
        <f>'Moving Avg'!G777</f>
        <v>1.153</v>
      </c>
      <c r="I777" s="2">
        <f>'Moving Avg'!H777</f>
        <v>1.1998945000000001</v>
      </c>
      <c r="J777" s="5" t="str">
        <f>OBV!F777</f>
        <v>BEARISH</v>
      </c>
      <c r="K777" s="5" t="str">
        <f>OBV!G777</f>
        <v>NEUTRAL</v>
      </c>
      <c r="L777" s="5" t="str">
        <f>OBV!H777</f>
        <v>CONFIRMED BEARISH</v>
      </c>
    </row>
    <row r="778" spans="1:12" ht="13.5" x14ac:dyDescent="0.25">
      <c r="A778" s="3">
        <f>RSI!A778</f>
        <v>43439</v>
      </c>
      <c r="B778" s="2">
        <f>RSI!B778</f>
        <v>1.1499999999999999</v>
      </c>
      <c r="C778" s="2">
        <f>RSI!I778</f>
        <v>47.832129141371432</v>
      </c>
      <c r="D778" s="2">
        <f>MACD!E778</f>
        <v>-4.423163768185745E-3</v>
      </c>
      <c r="E778" s="2">
        <f>MACD!F778</f>
        <v>-1.4405543685557673E-2</v>
      </c>
      <c r="F778" s="2">
        <f>'Moving Avg'!D778</f>
        <v>1.1679999999999999</v>
      </c>
      <c r="G778" s="2">
        <f>'Moving Avg'!F778</f>
        <v>1.1565000000000001</v>
      </c>
      <c r="H778" s="2">
        <f>'Moving Avg'!G778</f>
        <v>1.1525999999999998</v>
      </c>
      <c r="I778" s="2">
        <f>'Moving Avg'!H778</f>
        <v>1.199886</v>
      </c>
      <c r="J778" s="5" t="str">
        <f>OBV!F778</f>
        <v>BULLISH</v>
      </c>
      <c r="K778" s="5" t="str">
        <f>OBV!G778</f>
        <v>NEUTRAL</v>
      </c>
      <c r="L778" s="5" t="str">
        <f>OBV!H778</f>
        <v>BULLISH DIVERGENCE</v>
      </c>
    </row>
    <row r="779" spans="1:12" ht="13.5" x14ac:dyDescent="0.25">
      <c r="A779" s="3">
        <f>RSI!A779</f>
        <v>43440</v>
      </c>
      <c r="B779" s="2">
        <f>RSI!B779</f>
        <v>1.1399999999999999</v>
      </c>
      <c r="C779" s="2">
        <f>RSI!I779</f>
        <v>45.007333684584438</v>
      </c>
      <c r="D779" s="2">
        <f>MACD!E779</f>
        <v>-2.0117971867026352E-3</v>
      </c>
      <c r="E779" s="2">
        <f>MACD!F779</f>
        <v>-1.1926794385786666E-2</v>
      </c>
      <c r="F779" s="2">
        <f>'Moving Avg'!D779</f>
        <v>1.1579999999999999</v>
      </c>
      <c r="G779" s="2">
        <f>'Moving Avg'!F779</f>
        <v>1.157</v>
      </c>
      <c r="H779" s="2">
        <f>'Moving Avg'!G779</f>
        <v>1.1520000000000001</v>
      </c>
      <c r="I779" s="2">
        <f>'Moving Avg'!H779</f>
        <v>1.1998275</v>
      </c>
      <c r="J779" s="5" t="str">
        <f>OBV!F779</f>
        <v>BEARISH</v>
      </c>
      <c r="K779" s="5" t="str">
        <f>OBV!G779</f>
        <v>NEUTRAL</v>
      </c>
      <c r="L779" s="5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1.1499999999999999</v>
      </c>
      <c r="C780" s="2">
        <f>RSI!I780</f>
        <v>48.295688954490593</v>
      </c>
      <c r="D780" s="2">
        <f>MACD!E780</f>
        <v>-2.1509054526440696E-3</v>
      </c>
      <c r="E780" s="2">
        <f>MACD!F780</f>
        <v>-9.9716165991581476E-3</v>
      </c>
      <c r="F780" s="2">
        <f>'Moving Avg'!D780</f>
        <v>1.1499999999999999</v>
      </c>
      <c r="G780" s="2">
        <f>'Moving Avg'!F780</f>
        <v>1.1579999999999999</v>
      </c>
      <c r="H780" s="2">
        <f>'Moving Avg'!G780</f>
        <v>1.1516</v>
      </c>
      <c r="I780" s="2">
        <f>'Moving Avg'!H780</f>
        <v>1.1999605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1.1000000000000001</v>
      </c>
      <c r="C781" s="2">
        <f>RSI!I781</f>
        <v>36.532849069451345</v>
      </c>
      <c r="D781" s="2">
        <f>MACD!E781</f>
        <v>1.4683220364632987E-3</v>
      </c>
      <c r="E781" s="2">
        <f>MACD!F781</f>
        <v>-7.6836288720338588E-3</v>
      </c>
      <c r="F781" s="2">
        <f>'Moving Avg'!D781</f>
        <v>1.1359999999999999</v>
      </c>
      <c r="G781" s="2">
        <f>'Moving Avg'!F781</f>
        <v>1.1559999999999999</v>
      </c>
      <c r="H781" s="2">
        <f>'Moving Avg'!G781</f>
        <v>1.1497999999999999</v>
      </c>
      <c r="I781" s="2">
        <f>'Moving Avg'!H781</f>
        <v>1.1997965000000002</v>
      </c>
      <c r="J781" s="5" t="str">
        <f>OBV!F781</f>
        <v>BEARISH</v>
      </c>
      <c r="K781" s="5" t="str">
        <f>OBV!G781</f>
        <v>WEAK</v>
      </c>
      <c r="L781" s="5" t="str">
        <f>OBV!H781</f>
        <v>CONFIRMED BEARISH</v>
      </c>
    </row>
    <row r="782" spans="1:12" ht="13.5" x14ac:dyDescent="0.25">
      <c r="A782" s="3">
        <f>RSI!A782</f>
        <v>43445</v>
      </c>
      <c r="B782" s="2">
        <f>RSI!B782</f>
        <v>1.1000000000000001</v>
      </c>
      <c r="C782" s="2">
        <f>RSI!I782</f>
        <v>36.532849069451345</v>
      </c>
      <c r="D782" s="2">
        <f>MACD!E782</f>
        <v>6.3954282226703629E-3</v>
      </c>
      <c r="E782" s="2">
        <f>MACD!F782</f>
        <v>-4.8678174530930145E-3</v>
      </c>
      <c r="F782" s="2">
        <f>'Moving Avg'!D782</f>
        <v>1.1280000000000001</v>
      </c>
      <c r="G782" s="2">
        <f>'Moving Avg'!F782</f>
        <v>1.155</v>
      </c>
      <c r="H782" s="2">
        <f>'Moving Avg'!G782</f>
        <v>1.1479999999999999</v>
      </c>
      <c r="I782" s="2">
        <f>'Moving Avg'!H782</f>
        <v>1.1995855</v>
      </c>
      <c r="J782" s="5" t="str">
        <f>OBV!F782</f>
        <v>BEARISH</v>
      </c>
      <c r="K782" s="5" t="str">
        <f>OBV!G782</f>
        <v>WEAK</v>
      </c>
      <c r="L782" s="5" t="str">
        <f>OBV!H782</f>
        <v>CONFIRMED BEARISH</v>
      </c>
    </row>
    <row r="783" spans="1:12" ht="13.5" x14ac:dyDescent="0.25">
      <c r="A783" s="3">
        <f>RSI!A783</f>
        <v>43446</v>
      </c>
      <c r="B783" s="2">
        <f>RSI!B783</f>
        <v>1.1000000000000001</v>
      </c>
      <c r="C783" s="2">
        <f>RSI!I783</f>
        <v>36.532849069451345</v>
      </c>
      <c r="D783" s="2">
        <f>MACD!E783</f>
        <v>1.2405036451491824E-2</v>
      </c>
      <c r="E783" s="2">
        <f>MACD!F783</f>
        <v>-1.4132466721760465E-3</v>
      </c>
      <c r="F783" s="2">
        <f>'Moving Avg'!D783</f>
        <v>1.1179999999999999</v>
      </c>
      <c r="G783" s="2">
        <f>'Moving Avg'!F783</f>
        <v>1.1535</v>
      </c>
      <c r="H783" s="2">
        <f>'Moving Avg'!G783</f>
        <v>1.1462000000000001</v>
      </c>
      <c r="I783" s="2">
        <f>'Moving Avg'!H783</f>
        <v>1.1993745</v>
      </c>
      <c r="J783" s="5" t="str">
        <f>OBV!F783</f>
        <v>BEARISH</v>
      </c>
      <c r="K783" s="5" t="str">
        <f>OBV!G783</f>
        <v>WEAK</v>
      </c>
      <c r="L783" s="5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1.1299999999999999</v>
      </c>
      <c r="C784" s="2">
        <f>RSI!I784</f>
        <v>46.328872954009682</v>
      </c>
      <c r="D784" s="2">
        <f>MACD!E784</f>
        <v>1.8624472682602811E-2</v>
      </c>
      <c r="E784" s="2">
        <f>MACD!F784</f>
        <v>2.5942971987797251E-3</v>
      </c>
      <c r="F784" s="2">
        <f>'Moving Avg'!D784</f>
        <v>1.1160000000000001</v>
      </c>
      <c r="G784" s="2">
        <f>'Moving Avg'!F784</f>
        <v>1.1525000000000001</v>
      </c>
      <c r="H784" s="2">
        <f>'Moving Avg'!G784</f>
        <v>1.145</v>
      </c>
      <c r="I784" s="2">
        <f>'Moving Avg'!H784</f>
        <v>1.1993134999999997</v>
      </c>
      <c r="J784" s="5" t="str">
        <f>OBV!F784</f>
        <v>BULLISH</v>
      </c>
      <c r="K784" s="5" t="str">
        <f>OBV!G784</f>
        <v>STRONG</v>
      </c>
      <c r="L784" s="5" t="str">
        <f>OBV!H784</f>
        <v>BULLISH DIVERGENCE</v>
      </c>
    </row>
    <row r="785" spans="1:12" ht="13.5" x14ac:dyDescent="0.25">
      <c r="A785" s="3">
        <f>RSI!A785</f>
        <v>43448</v>
      </c>
      <c r="B785" s="2">
        <f>RSI!B785</f>
        <v>1.1399999999999999</v>
      </c>
      <c r="C785" s="2">
        <f>RSI!I785</f>
        <v>49.146509849253192</v>
      </c>
      <c r="D785" s="2">
        <f>MACD!E785</f>
        <v>2.3228025596634172E-2</v>
      </c>
      <c r="E785" s="2">
        <f>MACD!F785</f>
        <v>6.7210428783506145E-3</v>
      </c>
      <c r="F785" s="2">
        <f>'Moving Avg'!D785</f>
        <v>1.1139999999999999</v>
      </c>
      <c r="G785" s="2">
        <f>'Moving Avg'!F785</f>
        <v>1.1505000000000001</v>
      </c>
      <c r="H785" s="2">
        <f>'Moving Avg'!G785</f>
        <v>1.1446000000000001</v>
      </c>
      <c r="I785" s="2">
        <f>'Moving Avg'!H785</f>
        <v>1.1993494999999994</v>
      </c>
      <c r="J785" s="5" t="str">
        <f>OBV!F785</f>
        <v>BULLISH</v>
      </c>
      <c r="K785" s="5" t="str">
        <f>OBV!G785</f>
        <v>STRONG</v>
      </c>
      <c r="L785" s="5" t="str">
        <f>OBV!H785</f>
        <v>BULLISH DIVERGENCE</v>
      </c>
    </row>
    <row r="786" spans="1:12" ht="13.5" x14ac:dyDescent="0.25">
      <c r="A786" s="3">
        <f>RSI!A786</f>
        <v>43451</v>
      </c>
      <c r="B786" s="2">
        <f>RSI!B786</f>
        <v>1.1100000000000001</v>
      </c>
      <c r="C786" s="2">
        <f>RSI!I786</f>
        <v>42.019587414780695</v>
      </c>
      <c r="D786" s="2">
        <f>MACD!E786</f>
        <v>2.6285190693420946E-2</v>
      </c>
      <c r="E786" s="2">
        <f>MACD!F786</f>
        <v>1.0633872441364682E-2</v>
      </c>
      <c r="F786" s="2">
        <f>'Moving Avg'!D786</f>
        <v>1.1160000000000001</v>
      </c>
      <c r="G786" s="2">
        <f>'Moving Avg'!F786</f>
        <v>1.1475000000000002</v>
      </c>
      <c r="H786" s="2">
        <f>'Moving Avg'!G786</f>
        <v>1.1440000000000001</v>
      </c>
      <c r="I786" s="2">
        <f>'Moving Avg'!H786</f>
        <v>1.1990939999999997</v>
      </c>
      <c r="J786" s="5" t="str">
        <f>OBV!F786</f>
        <v>BULLISH</v>
      </c>
      <c r="K786" s="5" t="str">
        <f>OBV!G786</f>
        <v>STRONG</v>
      </c>
      <c r="L786" s="5" t="str">
        <f>OBV!H786</f>
        <v>CONFIRMED BULLISH</v>
      </c>
    </row>
    <row r="787" spans="1:12" ht="13.5" x14ac:dyDescent="0.25">
      <c r="A787" s="3">
        <f>RSI!A787</f>
        <v>43452</v>
      </c>
      <c r="B787" s="2">
        <f>RSI!B787</f>
        <v>1.1100000000000001</v>
      </c>
      <c r="C787" s="2">
        <f>RSI!I787</f>
        <v>42.019587414780702</v>
      </c>
      <c r="D787" s="2">
        <f>MACD!E787</f>
        <v>2.4449235248528378E-2</v>
      </c>
      <c r="E787" s="2">
        <f>MACD!F787</f>
        <v>1.3396945002797422E-2</v>
      </c>
      <c r="F787" s="2">
        <f>'Moving Avg'!D787</f>
        <v>1.1180000000000001</v>
      </c>
      <c r="G787" s="2">
        <f>'Moving Avg'!F787</f>
        <v>1.1440000000000001</v>
      </c>
      <c r="H787" s="2">
        <f>'Moving Avg'!G787</f>
        <v>1.1432</v>
      </c>
      <c r="I787" s="2">
        <f>'Moving Avg'!H787</f>
        <v>1.1988854999999996</v>
      </c>
      <c r="J787" s="5" t="str">
        <f>OBV!F787</f>
        <v>BULLISH</v>
      </c>
      <c r="K787" s="5" t="str">
        <f>OBV!G787</f>
        <v>STRONG</v>
      </c>
      <c r="L787" s="5" t="str">
        <f>OBV!H787</f>
        <v>CONFIRMED BULLISH</v>
      </c>
    </row>
    <row r="788" spans="1:12" ht="13.5" x14ac:dyDescent="0.25">
      <c r="A788" s="3">
        <f>RSI!A788</f>
        <v>43453</v>
      </c>
      <c r="B788" s="2">
        <f>RSI!B788</f>
        <v>1.08</v>
      </c>
      <c r="C788" s="2">
        <f>RSI!I788</f>
        <v>35.970078717545476</v>
      </c>
      <c r="D788" s="2">
        <f>MACD!E788</f>
        <v>2.6834748956962473E-2</v>
      </c>
      <c r="E788" s="2">
        <f>MACD!F788</f>
        <v>1.6084505793630435E-2</v>
      </c>
      <c r="F788" s="2">
        <f>'Moving Avg'!D788</f>
        <v>1.1140000000000001</v>
      </c>
      <c r="G788" s="2">
        <f>'Moving Avg'!F788</f>
        <v>1.1395</v>
      </c>
      <c r="H788" s="2">
        <f>'Moving Avg'!G788</f>
        <v>1.1415999999999999</v>
      </c>
      <c r="I788" s="2">
        <f>'Moving Avg'!H788</f>
        <v>1.1985269999999995</v>
      </c>
      <c r="J788" s="5" t="str">
        <f>OBV!F788</f>
        <v>BULLISH</v>
      </c>
      <c r="K788" s="5" t="str">
        <f>OBV!G788</f>
        <v>STRONG</v>
      </c>
      <c r="L788" s="5" t="str">
        <f>OBV!H788</f>
        <v>BULLISH DIVERGENCE</v>
      </c>
    </row>
    <row r="789" spans="1:12" ht="13.5" x14ac:dyDescent="0.25">
      <c r="A789" s="3">
        <f>RSI!A789</f>
        <v>43454</v>
      </c>
      <c r="B789" s="2">
        <f>RSI!B789</f>
        <v>1.0900000000000001</v>
      </c>
      <c r="C789" s="2">
        <f>RSI!I789</f>
        <v>39.116599821463176</v>
      </c>
      <c r="D789" s="2">
        <f>MACD!E789</f>
        <v>2.6916450592265884E-2</v>
      </c>
      <c r="E789" s="2">
        <f>MACD!F789</f>
        <v>1.8250894753357526E-2</v>
      </c>
      <c r="F789" s="2">
        <f>'Moving Avg'!D789</f>
        <v>1.1060000000000001</v>
      </c>
      <c r="G789" s="2">
        <f>'Moving Avg'!F789</f>
        <v>1.1360000000000001</v>
      </c>
      <c r="H789" s="2">
        <f>'Moving Avg'!G789</f>
        <v>1.1397999999999999</v>
      </c>
      <c r="I789" s="2">
        <f>'Moving Avg'!H789</f>
        <v>1.1981239999999995</v>
      </c>
      <c r="J789" s="5" t="str">
        <f>OBV!F789</f>
        <v>BULLISH</v>
      </c>
      <c r="K789" s="5" t="str">
        <f>OBV!G789</f>
        <v>STRONG</v>
      </c>
      <c r="L789" s="5" t="str">
        <f>OBV!H789</f>
        <v>BULLISH DIVERGENCE</v>
      </c>
    </row>
    <row r="790" spans="1:12" ht="13.5" x14ac:dyDescent="0.25">
      <c r="A790" s="3">
        <f>RSI!A790</f>
        <v>43455</v>
      </c>
      <c r="B790" s="2">
        <f>RSI!B790</f>
        <v>1.0900000000000001</v>
      </c>
      <c r="C790" s="2">
        <f>RSI!I790</f>
        <v>39.116599821463168</v>
      </c>
      <c r="D790" s="2">
        <f>MACD!E790</f>
        <v>2.8781983775568953E-2</v>
      </c>
      <c r="E790" s="2">
        <f>MACD!F790</f>
        <v>2.0357112557799813E-2</v>
      </c>
      <c r="F790" s="2">
        <f>'Moving Avg'!D790</f>
        <v>1.0960000000000001</v>
      </c>
      <c r="G790" s="2">
        <f>'Moving Avg'!F790</f>
        <v>1.1329999999999998</v>
      </c>
      <c r="H790" s="2">
        <f>'Moving Avg'!G790</f>
        <v>1.1384000000000001</v>
      </c>
      <c r="I790" s="2">
        <f>'Moving Avg'!H790</f>
        <v>1.1976739999999992</v>
      </c>
      <c r="J790" s="5" t="str">
        <f>OBV!F790</f>
        <v>BEARISH</v>
      </c>
      <c r="K790" s="5" t="str">
        <f>OBV!G790</f>
        <v>WEAK</v>
      </c>
      <c r="L790" s="5" t="str">
        <f>OBV!H790</f>
        <v>CONFIRMED BEARISH</v>
      </c>
    </row>
    <row r="791" spans="1:12" ht="13.5" x14ac:dyDescent="0.25">
      <c r="A791" s="3">
        <f>RSI!A791</f>
        <v>43458</v>
      </c>
      <c r="B791" s="2">
        <f>RSI!B791</f>
        <v>1.0900000000000001</v>
      </c>
      <c r="C791" s="2">
        <f>RSI!I791</f>
        <v>39.116599821463168</v>
      </c>
      <c r="D791" s="2">
        <f>MACD!E791</f>
        <v>2.29070370243043E-2</v>
      </c>
      <c r="E791" s="2">
        <f>MACD!F791</f>
        <v>2.086709745110071E-2</v>
      </c>
      <c r="F791" s="2">
        <f>'Moving Avg'!D791</f>
        <v>1.0920000000000001</v>
      </c>
      <c r="G791" s="2">
        <f>'Moving Avg'!F791</f>
        <v>1.1299999999999999</v>
      </c>
      <c r="H791" s="2">
        <f>'Moving Avg'!G791</f>
        <v>1.1368000000000003</v>
      </c>
      <c r="I791" s="2">
        <f>'Moving Avg'!H791</f>
        <v>1.1972239999999994</v>
      </c>
      <c r="J791" s="5" t="str">
        <f>OBV!F791</f>
        <v>BEARISH</v>
      </c>
      <c r="K791" s="5" t="str">
        <f>OBV!G791</f>
        <v>WEAK</v>
      </c>
      <c r="L791" s="5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1.08</v>
      </c>
      <c r="C792" s="2">
        <f>RSI!I792</f>
        <v>36.854595746428096</v>
      </c>
      <c r="D792" s="2">
        <f>MACD!E792</f>
        <v>1.8897810515201563E-2</v>
      </c>
      <c r="E792" s="2">
        <f>MACD!F792</f>
        <v>2.0473240063920883E-2</v>
      </c>
      <c r="F792" s="2">
        <f>'Moving Avg'!D792</f>
        <v>1.0859999999999999</v>
      </c>
      <c r="G792" s="2">
        <f>'Moving Avg'!F792</f>
        <v>1.1260000000000001</v>
      </c>
      <c r="H792" s="2">
        <f>'Moving Avg'!G792</f>
        <v>1.1350000000000002</v>
      </c>
      <c r="I792" s="2">
        <f>'Moving Avg'!H792</f>
        <v>1.1967709999999994</v>
      </c>
      <c r="J792" s="5" t="str">
        <f>OBV!F792</f>
        <v>BEARISH</v>
      </c>
      <c r="K792" s="5" t="str">
        <f>OBV!G792</f>
        <v>WEAK</v>
      </c>
      <c r="L792" s="5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1.07</v>
      </c>
      <c r="C793" s="2">
        <f>RSI!I793</f>
        <v>34.69401017828838</v>
      </c>
      <c r="D793" s="2">
        <f>MACD!E793</f>
        <v>1.6509979939520525E-2</v>
      </c>
      <c r="E793" s="2">
        <f>MACD!F793</f>
        <v>1.9680588039040811E-2</v>
      </c>
      <c r="F793" s="2">
        <f>'Moving Avg'!D793</f>
        <v>1.0840000000000001</v>
      </c>
      <c r="G793" s="2">
        <f>'Moving Avg'!F793</f>
        <v>1.121</v>
      </c>
      <c r="H793" s="2">
        <f>'Moving Avg'!G793</f>
        <v>1.133</v>
      </c>
      <c r="I793" s="2">
        <f>'Moving Avg'!H793</f>
        <v>1.1963154999999992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1.06</v>
      </c>
      <c r="C794" s="2">
        <f>RSI!I794</f>
        <v>32.633707982519837</v>
      </c>
      <c r="D794" s="2">
        <f>MACD!E794</f>
        <v>2.0149030286898517E-2</v>
      </c>
      <c r="E794" s="2">
        <f>MACD!F794</f>
        <v>1.9774276488612352E-2</v>
      </c>
      <c r="F794" s="2">
        <f>'Moving Avg'!D794</f>
        <v>1.0780000000000001</v>
      </c>
      <c r="G794" s="2">
        <f>'Moving Avg'!F794</f>
        <v>1.1144999999999998</v>
      </c>
      <c r="H794" s="2">
        <f>'Moving Avg'!G794</f>
        <v>1.1308000000000002</v>
      </c>
      <c r="I794" s="2">
        <f>'Moving Avg'!H794</f>
        <v>1.1959044999999993</v>
      </c>
      <c r="J794" s="5" t="str">
        <f>OBV!F794</f>
        <v>BEARISH</v>
      </c>
      <c r="K794" s="5" t="str">
        <f>OBV!G794</f>
        <v>WEAK</v>
      </c>
      <c r="L794" s="5" t="str">
        <f>OBV!H794</f>
        <v>CONFIRMED BEARISH</v>
      </c>
    </row>
    <row r="795" spans="1:12" ht="13.5" x14ac:dyDescent="0.25">
      <c r="A795" s="3">
        <f>RSI!A795</f>
        <v>43462</v>
      </c>
      <c r="B795" s="2">
        <f>RSI!B795</f>
        <v>1.04</v>
      </c>
      <c r="C795" s="2">
        <f>RSI!I795</f>
        <v>28.933001866123163</v>
      </c>
      <c r="D795" s="2">
        <f>MACD!E795</f>
        <v>2.6588183347814098E-2</v>
      </c>
      <c r="E795" s="2">
        <f>MACD!F795</f>
        <v>2.1137057860452703E-2</v>
      </c>
      <c r="F795" s="2">
        <f>'Moving Avg'!D795</f>
        <v>1.0680000000000001</v>
      </c>
      <c r="G795" s="2">
        <f>'Moving Avg'!F795</f>
        <v>1.1069999999999998</v>
      </c>
      <c r="H795" s="2">
        <f>'Moving Avg'!G795</f>
        <v>1.1286000000000003</v>
      </c>
      <c r="I795" s="2">
        <f>'Moving Avg'!H795</f>
        <v>1.1953934999999991</v>
      </c>
      <c r="J795" s="5" t="str">
        <f>OBV!F795</f>
        <v>BEARISH</v>
      </c>
      <c r="K795" s="5" t="str">
        <f>OBV!G795</f>
        <v>WEAK</v>
      </c>
      <c r="L795" s="5" t="str">
        <f>OBV!H795</f>
        <v>CONFIRMED BEARISH</v>
      </c>
    </row>
    <row r="796" spans="1:12" ht="13.5" x14ac:dyDescent="0.25">
      <c r="A796" s="3">
        <f>RSI!A796</f>
        <v>43465</v>
      </c>
      <c r="B796" s="2">
        <f>RSI!B796</f>
        <v>1.05</v>
      </c>
      <c r="C796" s="2">
        <f>RSI!I796</f>
        <v>33.022782054119261</v>
      </c>
      <c r="D796" s="2">
        <f>MACD!E796</f>
        <v>2.7113580380180302E-2</v>
      </c>
      <c r="E796" s="2">
        <f>MACD!F796</f>
        <v>2.2332362364398225E-2</v>
      </c>
      <c r="F796" s="2">
        <f>'Moving Avg'!D796</f>
        <v>1.06</v>
      </c>
      <c r="G796" s="2">
        <f>'Moving Avg'!F796</f>
        <v>1.1009999999999998</v>
      </c>
      <c r="H796" s="2">
        <f>'Moving Avg'!G796</f>
        <v>1.1264000000000003</v>
      </c>
      <c r="I796" s="2">
        <f>'Moving Avg'!H796</f>
        <v>1.1949794999999994</v>
      </c>
      <c r="J796" s="5" t="str">
        <f>OBV!F796</f>
        <v>BEARISH</v>
      </c>
      <c r="K796" s="5" t="str">
        <f>OBV!G796</f>
        <v>NEUTRAL</v>
      </c>
      <c r="L796" s="5" t="str">
        <f>OBV!H796</f>
        <v>CONFIRMED BEARISH</v>
      </c>
    </row>
    <row r="797" spans="1:12" ht="13.5" x14ac:dyDescent="0.25">
      <c r="A797" s="3">
        <f>RSI!A797</f>
        <v>43467</v>
      </c>
      <c r="B797" s="2">
        <f>RSI!B797</f>
        <v>1.07</v>
      </c>
      <c r="C797" s="2">
        <f>RSI!I797</f>
        <v>40.409079134851325</v>
      </c>
      <c r="D797" s="2">
        <f>MACD!E797</f>
        <v>2.6418508763029314E-2</v>
      </c>
      <c r="E797" s="2">
        <f>MACD!F797</f>
        <v>2.3149591644124445E-2</v>
      </c>
      <c r="F797" s="2">
        <f>'Moving Avg'!D797</f>
        <v>1.0580000000000001</v>
      </c>
      <c r="G797" s="2">
        <f>'Moving Avg'!F797</f>
        <v>1.0974999999999997</v>
      </c>
      <c r="H797" s="2">
        <f>'Moving Avg'!G797</f>
        <v>1.1250000000000002</v>
      </c>
      <c r="I797" s="2">
        <f>'Moving Avg'!H797</f>
        <v>1.194665499999999</v>
      </c>
      <c r="J797" s="5" t="str">
        <f>OBV!F797</f>
        <v>BULLISH</v>
      </c>
      <c r="K797" s="5" t="str">
        <f>OBV!G797</f>
        <v>NEUTRAL</v>
      </c>
      <c r="L797" s="5" t="str">
        <f>OBV!H797</f>
        <v>BULLISH DIVERGENCE</v>
      </c>
    </row>
    <row r="798" spans="1:12" ht="13.5" x14ac:dyDescent="0.25">
      <c r="A798" s="3">
        <f>RSI!A798</f>
        <v>43468</v>
      </c>
      <c r="B798" s="2">
        <f>RSI!B798</f>
        <v>1.07</v>
      </c>
      <c r="C798" s="2">
        <f>RSI!I798</f>
        <v>40.409079134851332</v>
      </c>
      <c r="D798" s="2">
        <f>MACD!E798</f>
        <v>2.141332719673672E-2</v>
      </c>
      <c r="E798" s="2">
        <f>MACD!F798</f>
        <v>2.2802338754646902E-2</v>
      </c>
      <c r="F798" s="2">
        <f>'Moving Avg'!D798</f>
        <v>1.0580000000000003</v>
      </c>
      <c r="G798" s="2">
        <f>'Moving Avg'!F798</f>
        <v>1.0934999999999999</v>
      </c>
      <c r="H798" s="2">
        <f>'Moving Avg'!G798</f>
        <v>1.1236000000000004</v>
      </c>
      <c r="I798" s="2">
        <f>'Moving Avg'!H798</f>
        <v>1.1942099999999991</v>
      </c>
      <c r="J798" s="5" t="str">
        <f>OBV!F798</f>
        <v>BULLISH</v>
      </c>
      <c r="K798" s="5" t="str">
        <f>OBV!G798</f>
        <v>NEUTRAL</v>
      </c>
      <c r="L798" s="5" t="str">
        <f>OBV!H798</f>
        <v>NEUTRAL</v>
      </c>
    </row>
    <row r="799" spans="1:12" ht="13.5" x14ac:dyDescent="0.25">
      <c r="A799" s="3">
        <f>RSI!A799</f>
        <v>43469</v>
      </c>
      <c r="B799" s="2">
        <f>RSI!B799</f>
        <v>1.1000000000000001</v>
      </c>
      <c r="C799" s="2">
        <f>RSI!I799</f>
        <v>50.001296949130655</v>
      </c>
      <c r="D799" s="2">
        <f>MACD!E799</f>
        <v>1.6678061557086066E-2</v>
      </c>
      <c r="E799" s="2">
        <f>MACD!F799</f>
        <v>2.1577483315134736E-2</v>
      </c>
      <c r="F799" s="2">
        <f>'Moving Avg'!D799</f>
        <v>1.0660000000000001</v>
      </c>
      <c r="G799" s="2">
        <f>'Moving Avg'!F799</f>
        <v>1.0915000000000001</v>
      </c>
      <c r="H799" s="2">
        <f>'Moving Avg'!G799</f>
        <v>1.1232000000000004</v>
      </c>
      <c r="I799" s="2">
        <f>'Moving Avg'!H799</f>
        <v>1.1938099999999989</v>
      </c>
      <c r="J799" s="5" t="str">
        <f>OBV!F799</f>
        <v>BULLISH</v>
      </c>
      <c r="K799" s="5" t="str">
        <f>OBV!G799</f>
        <v>STRONG</v>
      </c>
      <c r="L799" s="5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1.1299999999999999</v>
      </c>
      <c r="C800" s="2">
        <f>RSI!I800</f>
        <v>57.388070977426494</v>
      </c>
      <c r="D800" s="2">
        <f>MACD!E800</f>
        <v>1.0441849884344601E-2</v>
      </c>
      <c r="E800" s="2">
        <f>MACD!F800</f>
        <v>1.9350356628976707E-2</v>
      </c>
      <c r="F800" s="2">
        <f>'Moving Avg'!D800</f>
        <v>1.0840000000000001</v>
      </c>
      <c r="G800" s="2">
        <f>'Moving Avg'!F800</f>
        <v>1.0905</v>
      </c>
      <c r="H800" s="2">
        <f>'Moving Avg'!G800</f>
        <v>1.1234000000000004</v>
      </c>
      <c r="I800" s="2">
        <f>'Moving Avg'!H800</f>
        <v>1.193606999999999</v>
      </c>
      <c r="J800" s="5" t="str">
        <f>OBV!F800</f>
        <v>BULLISH</v>
      </c>
      <c r="K800" s="5" t="str">
        <f>OBV!G800</f>
        <v>STRONG</v>
      </c>
      <c r="L800" s="5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1.1499999999999999</v>
      </c>
      <c r="C801" s="2">
        <f>RSI!I801</f>
        <v>61.474447449821156</v>
      </c>
      <c r="D801" s="2">
        <f>MACD!E801</f>
        <v>3.4996116805230404E-3</v>
      </c>
      <c r="E801" s="2">
        <f>MACD!F801</f>
        <v>1.6180207639285973E-2</v>
      </c>
      <c r="F801" s="2">
        <f>'Moving Avg'!D801</f>
        <v>1.1039999999999999</v>
      </c>
      <c r="G801" s="2">
        <f>'Moving Avg'!F801</f>
        <v>1.0930000000000002</v>
      </c>
      <c r="H801" s="2">
        <f>'Moving Avg'!G801</f>
        <v>1.1238000000000004</v>
      </c>
      <c r="I801" s="2">
        <f>'Moving Avg'!H801</f>
        <v>1.1935984999999989</v>
      </c>
      <c r="J801" s="5" t="str">
        <f>OBV!F801</f>
        <v>BULLISH</v>
      </c>
      <c r="K801" s="5" t="str">
        <f>OBV!G801</f>
        <v>STRONG</v>
      </c>
      <c r="L801" s="5" t="str">
        <f>OBV!H801</f>
        <v>CONFIRMED BULLISH</v>
      </c>
    </row>
    <row r="802" spans="1:12" ht="13.5" x14ac:dyDescent="0.25">
      <c r="A802" s="3">
        <f>RSI!A802</f>
        <v>43474</v>
      </c>
      <c r="B802" s="2">
        <f>RSI!B802</f>
        <v>1.1299999999999999</v>
      </c>
      <c r="C802" s="2">
        <f>RSI!I802</f>
        <v>55.720007891921703</v>
      </c>
      <c r="D802" s="2">
        <f>MACD!E802</f>
        <v>-2.7200861906249152E-3</v>
      </c>
      <c r="E802" s="2">
        <f>MACD!F802</f>
        <v>1.2400148873303797E-2</v>
      </c>
      <c r="F802" s="2">
        <f>'Moving Avg'!D802</f>
        <v>1.1159999999999999</v>
      </c>
      <c r="G802" s="2">
        <f>'Moving Avg'!F802</f>
        <v>1.0945</v>
      </c>
      <c r="H802" s="2">
        <f>'Moving Avg'!G802</f>
        <v>1.1244000000000005</v>
      </c>
      <c r="I802" s="2">
        <f>'Moving Avg'!H802</f>
        <v>1.1934899999999988</v>
      </c>
      <c r="J802" s="5" t="str">
        <f>OBV!F802</f>
        <v>BULLISH</v>
      </c>
      <c r="K802" s="5" t="str">
        <f>OBV!G802</f>
        <v>STRONG</v>
      </c>
      <c r="L802" s="5" t="str">
        <f>OBV!H802</f>
        <v>CONFIRMED BULLISH</v>
      </c>
    </row>
    <row r="803" spans="1:12" ht="13.5" x14ac:dyDescent="0.25">
      <c r="A803" s="3">
        <f>RSI!A803</f>
        <v>43475</v>
      </c>
      <c r="B803" s="2">
        <f>RSI!B803</f>
        <v>1.1299999999999999</v>
      </c>
      <c r="C803" s="2">
        <f>RSI!I803</f>
        <v>55.720007891921703</v>
      </c>
      <c r="D803" s="2">
        <f>MACD!E803</f>
        <v>-9.670332828240813E-3</v>
      </c>
      <c r="E803" s="2">
        <f>MACD!F803</f>
        <v>7.9860525329948744E-3</v>
      </c>
      <c r="F803" s="2">
        <f>'Moving Avg'!D803</f>
        <v>1.1279999999999999</v>
      </c>
      <c r="G803" s="2">
        <f>'Moving Avg'!F803</f>
        <v>1.0959999999999999</v>
      </c>
      <c r="H803" s="2">
        <f>'Moving Avg'!G803</f>
        <v>1.1246000000000003</v>
      </c>
      <c r="I803" s="2">
        <f>'Moving Avg'!H803</f>
        <v>1.193428999999999</v>
      </c>
      <c r="J803" s="5" t="str">
        <f>OBV!F803</f>
        <v>BULLISH</v>
      </c>
      <c r="K803" s="5" t="str">
        <f>OBV!G803</f>
        <v>STRONG</v>
      </c>
      <c r="L803" s="5" t="str">
        <f>OBV!H803</f>
        <v>CONFIRMED BULLISH</v>
      </c>
    </row>
    <row r="804" spans="1:12" ht="13.5" x14ac:dyDescent="0.25">
      <c r="A804" s="3">
        <f>RSI!A804</f>
        <v>43476</v>
      </c>
      <c r="B804" s="2">
        <f>RSI!B804</f>
        <v>1.1100000000000001</v>
      </c>
      <c r="C804" s="2">
        <f>RSI!I804</f>
        <v>50.263322006701657</v>
      </c>
      <c r="D804" s="2">
        <f>MACD!E804</f>
        <v>-1.5746220275624001E-2</v>
      </c>
      <c r="E804" s="2">
        <f>MACD!F804</f>
        <v>3.2395979712710994E-3</v>
      </c>
      <c r="F804" s="2">
        <f>'Moving Avg'!D804</f>
        <v>1.1299999999999999</v>
      </c>
      <c r="G804" s="2">
        <f>'Moving Avg'!F804</f>
        <v>1.095</v>
      </c>
      <c r="H804" s="2">
        <f>'Moving Avg'!G804</f>
        <v>1.1246000000000003</v>
      </c>
      <c r="I804" s="2">
        <f>'Moving Avg'!H804</f>
        <v>1.1933619999999991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</row>
    <row r="805" spans="1:12" ht="13.5" x14ac:dyDescent="0.25">
      <c r="A805" s="3">
        <f>RSI!A805</f>
        <v>43480</v>
      </c>
      <c r="B805" s="2">
        <f>RSI!B805</f>
        <v>1.08</v>
      </c>
      <c r="C805" s="2">
        <f>RSI!I805</f>
        <v>43.39796545462432</v>
      </c>
      <c r="D805" s="2">
        <f>MACD!E805</f>
        <v>-2.17515882725694E-2</v>
      </c>
      <c r="E805" s="2">
        <f>MACD!F805</f>
        <v>-1.7586392774970004E-3</v>
      </c>
      <c r="F805" s="2">
        <f>'Moving Avg'!D805</f>
        <v>1.1199999999999999</v>
      </c>
      <c r="G805" s="2">
        <f>'Moving Avg'!F805</f>
        <v>1.0919999999999999</v>
      </c>
      <c r="H805" s="2">
        <f>'Moving Avg'!G805</f>
        <v>1.1238000000000004</v>
      </c>
      <c r="I805" s="2">
        <f>'Moving Avg'!H805</f>
        <v>1.1930509999999992</v>
      </c>
      <c r="J805" s="5" t="str">
        <f>OBV!F805</f>
        <v>BULLISH</v>
      </c>
      <c r="K805" s="5" t="str">
        <f>OBV!G805</f>
        <v>NEUTRAL</v>
      </c>
      <c r="L805" s="5" t="str">
        <f>OBV!H805</f>
        <v>BULLISH DIVERGENCE</v>
      </c>
    </row>
    <row r="806" spans="1:12" ht="13.5" x14ac:dyDescent="0.25">
      <c r="A806" s="3">
        <f>RSI!A806</f>
        <v>43481</v>
      </c>
      <c r="B806" s="2">
        <f>RSI!B806</f>
        <v>1.08</v>
      </c>
      <c r="C806" s="2">
        <f>RSI!I806</f>
        <v>43.39796545462432</v>
      </c>
      <c r="D806" s="2">
        <f>MACD!E806</f>
        <v>-2.5126146238580116E-2</v>
      </c>
      <c r="E806" s="2">
        <f>MACD!F806</f>
        <v>-6.4321406697136242E-3</v>
      </c>
      <c r="F806" s="2">
        <f>'Moving Avg'!D806</f>
        <v>1.1060000000000001</v>
      </c>
      <c r="G806" s="2">
        <f>'Moving Avg'!F806</f>
        <v>1.0904999999999998</v>
      </c>
      <c r="H806" s="2">
        <f>'Moving Avg'!G806</f>
        <v>1.1230000000000002</v>
      </c>
      <c r="I806" s="2">
        <f>'Moving Avg'!H806</f>
        <v>1.1926454999999994</v>
      </c>
      <c r="J806" s="5" t="str">
        <f>OBV!F806</f>
        <v>BEARISH</v>
      </c>
      <c r="K806" s="5" t="str">
        <f>OBV!G806</f>
        <v>WEAK</v>
      </c>
      <c r="L806" s="5" t="str">
        <f>OBV!H806</f>
        <v>CONFIRMED BEARISH</v>
      </c>
    </row>
    <row r="807" spans="1:12" ht="13.5" x14ac:dyDescent="0.25">
      <c r="A807" s="3">
        <f>RSI!A807</f>
        <v>43482</v>
      </c>
      <c r="B807" s="2">
        <f>RSI!B807</f>
        <v>1.07</v>
      </c>
      <c r="C807" s="2">
        <f>RSI!I807</f>
        <v>41.221347510326815</v>
      </c>
      <c r="D807" s="2">
        <f>MACD!E807</f>
        <v>-2.4007909360228563E-2</v>
      </c>
      <c r="E807" s="2">
        <f>MACD!F807</f>
        <v>-9.9472944078166127E-3</v>
      </c>
      <c r="F807" s="2">
        <f>'Moving Avg'!D807</f>
        <v>1.0940000000000001</v>
      </c>
      <c r="G807" s="2">
        <f>'Moving Avg'!F807</f>
        <v>1.0885000000000002</v>
      </c>
      <c r="H807" s="2">
        <f>'Moving Avg'!G807</f>
        <v>1.1220000000000001</v>
      </c>
      <c r="I807" s="2">
        <f>'Moving Avg'!H807</f>
        <v>1.1921899999999994</v>
      </c>
      <c r="J807" s="5" t="str">
        <f>OBV!F807</f>
        <v>BEARISH</v>
      </c>
      <c r="K807" s="5" t="str">
        <f>OBV!G807</f>
        <v>WEAK</v>
      </c>
      <c r="L807" s="5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1.08</v>
      </c>
      <c r="C808" s="2">
        <f>RSI!I808</f>
        <v>44.233460208755652</v>
      </c>
      <c r="D808" s="2">
        <f>MACD!E808</f>
        <v>-2.359894417792785E-2</v>
      </c>
      <c r="E808" s="2">
        <f>MACD!F808</f>
        <v>-1.2677624361838861E-2</v>
      </c>
      <c r="F808" s="2">
        <f>'Moving Avg'!D808</f>
        <v>1.0840000000000001</v>
      </c>
      <c r="G808" s="2">
        <f>'Moving Avg'!F808</f>
        <v>1.0884999999999998</v>
      </c>
      <c r="H808" s="2">
        <f>'Moving Avg'!G808</f>
        <v>1.1212000000000004</v>
      </c>
      <c r="I808" s="2">
        <f>'Moving Avg'!H808</f>
        <v>1.1917844999999994</v>
      </c>
      <c r="J808" s="5" t="str">
        <f>OBV!F808</f>
        <v>BEARISH</v>
      </c>
      <c r="K808" s="5" t="str">
        <f>OBV!G808</f>
        <v>NEUTRAL</v>
      </c>
      <c r="L808" s="5" t="str">
        <f>OBV!H808</f>
        <v>CONFIRMED BEARISH</v>
      </c>
    </row>
    <row r="809" spans="1:12" ht="13.5" x14ac:dyDescent="0.25">
      <c r="A809" s="3">
        <f>RSI!A809</f>
        <v>43486</v>
      </c>
      <c r="B809" s="2">
        <f>RSI!B809</f>
        <v>1.08</v>
      </c>
      <c r="C809" s="2">
        <f>RSI!I809</f>
        <v>44.233460208755652</v>
      </c>
      <c r="D809" s="2">
        <f>MACD!E809</f>
        <v>-1.8508171523100359E-2</v>
      </c>
      <c r="E809" s="2">
        <f>MACD!F809</f>
        <v>-1.3843733794091161E-2</v>
      </c>
      <c r="F809" s="2">
        <f>'Moving Avg'!D809</f>
        <v>1.0780000000000001</v>
      </c>
      <c r="G809" s="2">
        <f>'Moving Avg'!F809</f>
        <v>1.0879999999999999</v>
      </c>
      <c r="H809" s="2">
        <f>'Moving Avg'!G809</f>
        <v>1.1202000000000003</v>
      </c>
      <c r="I809" s="2">
        <f>'Moving Avg'!H809</f>
        <v>1.1913789999999993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1.06</v>
      </c>
      <c r="C810" s="2">
        <f>RSI!I810</f>
        <v>39.534254009305464</v>
      </c>
      <c r="D810" s="2">
        <f>MACD!E810</f>
        <v>-7.9839687704792439E-3</v>
      </c>
      <c r="E810" s="2">
        <f>MACD!F810</f>
        <v>-1.2671780789368779E-2</v>
      </c>
      <c r="F810" s="2">
        <f>'Moving Avg'!D810</f>
        <v>1.0740000000000003</v>
      </c>
      <c r="G810" s="2">
        <f>'Moving Avg'!F810</f>
        <v>1.0864999999999996</v>
      </c>
      <c r="H810" s="2">
        <f>'Moving Avg'!G810</f>
        <v>1.1188000000000002</v>
      </c>
      <c r="I810" s="2">
        <f>'Moving Avg'!H810</f>
        <v>1.1909204999999994</v>
      </c>
      <c r="J810" s="5" t="str">
        <f>OBV!F810</f>
        <v>BEARISH</v>
      </c>
      <c r="K810" s="5" t="str">
        <f>OBV!G810</f>
        <v>WEAK</v>
      </c>
      <c r="L810" s="5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1.05</v>
      </c>
      <c r="C811" s="2">
        <f>RSI!I811</f>
        <v>37.395095704303593</v>
      </c>
      <c r="D811" s="2">
        <f>MACD!E811</f>
        <v>4.9678592410669076E-3</v>
      </c>
      <c r="E811" s="2">
        <f>MACD!F811</f>
        <v>-9.1438527832816419E-3</v>
      </c>
      <c r="F811" s="2">
        <f>'Moving Avg'!D811</f>
        <v>1.0680000000000001</v>
      </c>
      <c r="G811" s="2">
        <f>'Moving Avg'!F811</f>
        <v>1.0844999999999998</v>
      </c>
      <c r="H811" s="2">
        <f>'Moving Avg'!G811</f>
        <v>1.117</v>
      </c>
      <c r="I811" s="2">
        <f>'Moving Avg'!H811</f>
        <v>1.1904119999999994</v>
      </c>
      <c r="J811" s="5" t="str">
        <f>OBV!F811</f>
        <v>BEARISH</v>
      </c>
      <c r="K811" s="5" t="str">
        <f>OBV!G811</f>
        <v>WEAK</v>
      </c>
      <c r="L811" s="5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1.06</v>
      </c>
      <c r="C812" s="2">
        <f>RSI!I812</f>
        <v>40.842287387996286</v>
      </c>
      <c r="D812" s="2">
        <f>MACD!E812</f>
        <v>1.2380626381269133E-2</v>
      </c>
      <c r="E812" s="2">
        <f>MACD!F812</f>
        <v>-4.8389569503714865E-3</v>
      </c>
      <c r="F812" s="2">
        <f>'Moving Avg'!D812</f>
        <v>1.0660000000000001</v>
      </c>
      <c r="G812" s="2">
        <f>'Moving Avg'!F812</f>
        <v>1.0834999999999999</v>
      </c>
      <c r="H812" s="2">
        <f>'Moving Avg'!G812</f>
        <v>1.1158000000000001</v>
      </c>
      <c r="I812" s="2">
        <f>'Moving Avg'!H812</f>
        <v>1.1900949999999992</v>
      </c>
      <c r="J812" s="5" t="str">
        <f>OBV!F812</f>
        <v>BEARISH</v>
      </c>
      <c r="K812" s="5" t="str">
        <f>OBV!G812</f>
        <v>WEAK</v>
      </c>
      <c r="L812" s="5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1.06</v>
      </c>
      <c r="C813" s="2">
        <f>RSI!I813</f>
        <v>40.842287387996279</v>
      </c>
      <c r="D813" s="2">
        <f>MACD!E813</f>
        <v>1.8844980962552604E-2</v>
      </c>
      <c r="E813" s="2">
        <f>MACD!F813</f>
        <v>-1.0216936778666835E-4</v>
      </c>
      <c r="F813" s="2">
        <f>'Moving Avg'!D813</f>
        <v>1.0620000000000001</v>
      </c>
      <c r="G813" s="2">
        <f>'Moving Avg'!F813</f>
        <v>1.0829999999999997</v>
      </c>
      <c r="H813" s="2">
        <f>'Moving Avg'!G813</f>
        <v>1.1144000000000001</v>
      </c>
      <c r="I813" s="2">
        <f>'Moving Avg'!H813</f>
        <v>1.1898254999999991</v>
      </c>
      <c r="J813" s="5" t="str">
        <f>OBV!F813</f>
        <v>BEARISH</v>
      </c>
      <c r="K813" s="5" t="str">
        <f>OBV!G813</f>
        <v>WEAK</v>
      </c>
      <c r="L813" s="5" t="str">
        <f>OBV!H813</f>
        <v>CONFIRMED BEARISH</v>
      </c>
    </row>
    <row r="814" spans="1:12" ht="13.5" x14ac:dyDescent="0.25">
      <c r="A814" s="3">
        <f>RSI!A814</f>
        <v>43493</v>
      </c>
      <c r="B814" s="2">
        <f>RSI!B814</f>
        <v>1.05</v>
      </c>
      <c r="C814" s="2">
        <f>RSI!I814</f>
        <v>38.390672956773024</v>
      </c>
      <c r="D814" s="2">
        <f>MACD!E814</f>
        <v>2.2156427076520435E-2</v>
      </c>
      <c r="E814" s="2">
        <f>MACD!F814</f>
        <v>4.3495499210747524E-3</v>
      </c>
      <c r="F814" s="2">
        <f>'Moving Avg'!D814</f>
        <v>1.056</v>
      </c>
      <c r="G814" s="2">
        <f>'Moving Avg'!F814</f>
        <v>1.0824999999999998</v>
      </c>
      <c r="H814" s="2">
        <f>'Moving Avg'!G814</f>
        <v>1.1124000000000001</v>
      </c>
      <c r="I814" s="2">
        <f>'Moving Avg'!H814</f>
        <v>1.1894114999999992</v>
      </c>
      <c r="J814" s="5" t="str">
        <f>OBV!F814</f>
        <v>BEARISH</v>
      </c>
      <c r="K814" s="5" t="str">
        <f>OBV!G814</f>
        <v>WEAK</v>
      </c>
      <c r="L814" s="5" t="str">
        <f>OBV!H814</f>
        <v>CONFIRMED BEARISH</v>
      </c>
    </row>
    <row r="815" spans="1:12" ht="13.5" x14ac:dyDescent="0.25">
      <c r="A815" s="3">
        <f>RSI!A815</f>
        <v>43494</v>
      </c>
      <c r="B815" s="2">
        <f>RSI!B815</f>
        <v>1.05</v>
      </c>
      <c r="C815" s="2">
        <f>RSI!I815</f>
        <v>38.390672956773024</v>
      </c>
      <c r="D815" s="2">
        <f>MACD!E815</f>
        <v>2.0566746088016563E-2</v>
      </c>
      <c r="E815" s="2">
        <f>MACD!F815</f>
        <v>7.5929891544631147E-3</v>
      </c>
      <c r="F815" s="2">
        <f>'Moving Avg'!D815</f>
        <v>1.054</v>
      </c>
      <c r="G815" s="2">
        <f>'Moving Avg'!F815</f>
        <v>1.083</v>
      </c>
      <c r="H815" s="2">
        <f>'Moving Avg'!G815</f>
        <v>1.1098000000000001</v>
      </c>
      <c r="I815" s="2">
        <f>'Moving Avg'!H815</f>
        <v>1.1889974999999993</v>
      </c>
      <c r="J815" s="5" t="str">
        <f>OBV!F815</f>
        <v>BEARISH</v>
      </c>
      <c r="K815" s="5" t="str">
        <f>OBV!G815</f>
        <v>WEAK</v>
      </c>
      <c r="L815" s="5" t="str">
        <f>OBV!H815</f>
        <v>CONFIRMED BEARISH</v>
      </c>
    </row>
    <row r="816" spans="1:12" ht="13.5" x14ac:dyDescent="0.25">
      <c r="A816" s="3">
        <f>RSI!A816</f>
        <v>43495</v>
      </c>
      <c r="B816" s="2">
        <f>RSI!B816</f>
        <v>1.05</v>
      </c>
      <c r="C816" s="2">
        <f>RSI!I816</f>
        <v>38.390672956773024</v>
      </c>
      <c r="D816" s="2">
        <f>MACD!E816</f>
        <v>1.9428770999154299E-2</v>
      </c>
      <c r="E816" s="2">
        <f>MACD!F816</f>
        <v>9.9601455234013519E-3</v>
      </c>
      <c r="F816" s="2">
        <f>'Moving Avg'!D816</f>
        <v>1.0539999999999998</v>
      </c>
      <c r="G816" s="2">
        <f>'Moving Avg'!F816</f>
        <v>1.083</v>
      </c>
      <c r="H816" s="2">
        <f>'Moving Avg'!G816</f>
        <v>1.1073999999999999</v>
      </c>
      <c r="I816" s="2">
        <f>'Moving Avg'!H816</f>
        <v>1.1885834999999993</v>
      </c>
      <c r="J816" s="5" t="str">
        <f>OBV!F816</f>
        <v>BEARISH</v>
      </c>
      <c r="K816" s="5" t="str">
        <f>OBV!G816</f>
        <v>NEUTRAL</v>
      </c>
      <c r="L816" s="5" t="str">
        <f>OBV!H816</f>
        <v>NEUTRAL</v>
      </c>
    </row>
    <row r="817" spans="1:12" ht="13.5" x14ac:dyDescent="0.25">
      <c r="A817" s="3">
        <f>RSI!A817</f>
        <v>43496</v>
      </c>
      <c r="B817" s="2">
        <f>RSI!B817</f>
        <v>1.03</v>
      </c>
      <c r="C817" s="2">
        <f>RSI!I817</f>
        <v>33.384848981717496</v>
      </c>
      <c r="D817" s="2">
        <f>MACD!E817</f>
        <v>1.8600684864015449E-2</v>
      </c>
      <c r="E817" s="2">
        <f>MACD!F817</f>
        <v>1.1688253391524172E-2</v>
      </c>
      <c r="F817" s="2">
        <f>'Moving Avg'!D817</f>
        <v>1.048</v>
      </c>
      <c r="G817" s="2">
        <f>'Moving Avg'!F817</f>
        <v>1.081</v>
      </c>
      <c r="H817" s="2">
        <f>'Moving Avg'!G817</f>
        <v>1.1044</v>
      </c>
      <c r="I817" s="2">
        <f>'Moving Avg'!H817</f>
        <v>1.1880694999999992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1.04</v>
      </c>
      <c r="C818" s="2">
        <f>RSI!I818</f>
        <v>37.755118124501529</v>
      </c>
      <c r="D818" s="2">
        <f>MACD!E818</f>
        <v>1.8993487067379355E-2</v>
      </c>
      <c r="E818" s="2">
        <f>MACD!F818</f>
        <v>1.3149300126695209E-2</v>
      </c>
      <c r="F818" s="2">
        <f>'Moving Avg'!D818</f>
        <v>1.044</v>
      </c>
      <c r="G818" s="2">
        <f>'Moving Avg'!F818</f>
        <v>1.0795000000000001</v>
      </c>
      <c r="H818" s="2">
        <f>'Moving Avg'!G818</f>
        <v>1.1017999999999999</v>
      </c>
      <c r="I818" s="2">
        <f>'Moving Avg'!H818</f>
        <v>1.1876054999999992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1.01</v>
      </c>
      <c r="C819" s="2">
        <f>RSI!I819</f>
        <v>31.152276329936086</v>
      </c>
      <c r="D819" s="2">
        <f>MACD!E819</f>
        <v>2.1762850764403874E-2</v>
      </c>
      <c r="E819" s="2">
        <f>MACD!F819</f>
        <v>1.4872010254236942E-2</v>
      </c>
      <c r="F819" s="2">
        <f>'Moving Avg'!D819</f>
        <v>1.036</v>
      </c>
      <c r="G819" s="2">
        <f>'Moving Avg'!F819</f>
        <v>1.0750000000000002</v>
      </c>
      <c r="H819" s="2">
        <f>'Moving Avg'!G819</f>
        <v>1.0988</v>
      </c>
      <c r="I819" s="2">
        <f>'Moving Avg'!H819</f>
        <v>1.1869914999999991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1.03</v>
      </c>
      <c r="C820" s="2">
        <f>RSI!I820</f>
        <v>38.832426864007616</v>
      </c>
      <c r="D820" s="2">
        <f>MACD!E820</f>
        <v>1.9923886700654814E-2</v>
      </c>
      <c r="E820" s="2">
        <f>MACD!F820</f>
        <v>1.5882385543520516E-2</v>
      </c>
      <c r="F820" s="2">
        <f>'Moving Avg'!D820</f>
        <v>1.032</v>
      </c>
      <c r="G820" s="2">
        <f>'Moving Avg'!F820</f>
        <v>1.0700000000000003</v>
      </c>
      <c r="H820" s="2">
        <f>'Moving Avg'!G820</f>
        <v>1.0963999999999998</v>
      </c>
      <c r="I820" s="2">
        <f>'Moving Avg'!H820</f>
        <v>1.1864774999999992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1.04</v>
      </c>
      <c r="C821" s="2">
        <f>RSI!I821</f>
        <v>42.298381164373517</v>
      </c>
      <c r="D821" s="2">
        <f>MACD!E821</f>
        <v>1.6318728112809655E-2</v>
      </c>
      <c r="E821" s="2">
        <f>MACD!F821</f>
        <v>1.5969654057378345E-2</v>
      </c>
      <c r="F821" s="2">
        <f>'Moving Avg'!D821</f>
        <v>1.03</v>
      </c>
      <c r="G821" s="2">
        <f>'Moving Avg'!F821</f>
        <v>1.0645000000000002</v>
      </c>
      <c r="H821" s="2">
        <f>'Moving Avg'!G821</f>
        <v>1.0941999999999998</v>
      </c>
      <c r="I821" s="2">
        <f>'Moving Avg'!H821</f>
        <v>1.1860134999999992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</row>
    <row r="822" spans="1:12" ht="13.5" x14ac:dyDescent="0.25">
      <c r="A822" s="3">
        <f>RSI!A822</f>
        <v>43503</v>
      </c>
      <c r="B822" s="2">
        <f>RSI!B822</f>
        <v>1.04</v>
      </c>
      <c r="C822" s="2">
        <f>RSI!I822</f>
        <v>42.298381164373517</v>
      </c>
      <c r="D822" s="2">
        <f>MACD!E822</f>
        <v>1.4960626904523044E-2</v>
      </c>
      <c r="E822" s="2">
        <f>MACD!F822</f>
        <v>1.5767848626807284E-2</v>
      </c>
      <c r="F822" s="2">
        <f>'Moving Avg'!D822</f>
        <v>1.032</v>
      </c>
      <c r="G822" s="2">
        <f>'Moving Avg'!F822</f>
        <v>1.0600000000000003</v>
      </c>
      <c r="H822" s="2">
        <f>'Moving Avg'!G822</f>
        <v>1.0917999999999999</v>
      </c>
      <c r="I822" s="2">
        <f>'Moving Avg'!H822</f>
        <v>1.1854079999999991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</row>
    <row r="823" spans="1:12" ht="13.5" x14ac:dyDescent="0.25">
      <c r="A823" s="3">
        <f>RSI!A823</f>
        <v>43504</v>
      </c>
      <c r="B823" s="2">
        <f>RSI!B823</f>
        <v>1.06</v>
      </c>
      <c r="C823" s="2">
        <f>RSI!I823</f>
        <v>49.001246658844053</v>
      </c>
      <c r="D823" s="2">
        <f>MACD!E823</f>
        <v>1.2472534768064536E-2</v>
      </c>
      <c r="E823" s="2">
        <f>MACD!F823</f>
        <v>1.5108785855058735E-2</v>
      </c>
      <c r="F823" s="2">
        <f>'Moving Avg'!D823</f>
        <v>1.036</v>
      </c>
      <c r="G823" s="2">
        <f>'Moving Avg'!F823</f>
        <v>1.0565000000000002</v>
      </c>
      <c r="H823" s="2">
        <f>'Moving Avg'!G823</f>
        <v>1.0895999999999999</v>
      </c>
      <c r="I823" s="2">
        <f>'Moving Avg'!H823</f>
        <v>1.1848549999999991</v>
      </c>
      <c r="J823" s="5" t="str">
        <f>OBV!F823</f>
        <v>BEARISH</v>
      </c>
      <c r="K823" s="5" t="str">
        <f>OBV!G823</f>
        <v>NEUTRAL</v>
      </c>
      <c r="L823" s="5" t="str">
        <f>OBV!H823</f>
        <v>BEARISH DIVERGENCE</v>
      </c>
    </row>
    <row r="824" spans="1:12" ht="13.5" x14ac:dyDescent="0.25">
      <c r="A824" s="3">
        <f>RSI!A824</f>
        <v>43507</v>
      </c>
      <c r="B824" s="2">
        <f>RSI!B824</f>
        <v>1.04</v>
      </c>
      <c r="C824" s="2">
        <f>RSI!I824</f>
        <v>43.552793668318991</v>
      </c>
      <c r="D824" s="2">
        <f>MACD!E824</f>
        <v>1.0324057626758698E-2</v>
      </c>
      <c r="E824" s="2">
        <f>MACD!F824</f>
        <v>1.4151840209398728E-2</v>
      </c>
      <c r="F824" s="2">
        <f>'Moving Avg'!D824</f>
        <v>1.042</v>
      </c>
      <c r="G824" s="2">
        <f>'Moving Avg'!F824</f>
        <v>1.0529999999999999</v>
      </c>
      <c r="H824" s="2">
        <f>'Moving Avg'!G824</f>
        <v>1.0865999999999998</v>
      </c>
      <c r="I824" s="2">
        <f>'Moving Avg'!H824</f>
        <v>1.1839189999999993</v>
      </c>
      <c r="J824" s="5" t="str">
        <f>OBV!F824</f>
        <v>BEARISH</v>
      </c>
      <c r="K824" s="5" t="str">
        <f>OBV!G824</f>
        <v>NEUTRAL</v>
      </c>
      <c r="L824" s="5" t="str">
        <f>OBV!H824</f>
        <v>BEARISH DIVERGENCE</v>
      </c>
    </row>
    <row r="825" spans="1:12" ht="13.5" x14ac:dyDescent="0.25">
      <c r="A825" s="3">
        <f>RSI!A825</f>
        <v>43508</v>
      </c>
      <c r="B825" s="2">
        <f>RSI!B825</f>
        <v>1.03</v>
      </c>
      <c r="C825" s="2">
        <f>RSI!I825</f>
        <v>41.092519340786964</v>
      </c>
      <c r="D825" s="2">
        <f>MACD!E825</f>
        <v>9.3778255915277775E-3</v>
      </c>
      <c r="E825" s="2">
        <f>MACD!F825</f>
        <v>1.3197037285824539E-2</v>
      </c>
      <c r="F825" s="2">
        <f>'Moving Avg'!D825</f>
        <v>1.042</v>
      </c>
      <c r="G825" s="2">
        <f>'Moving Avg'!F825</f>
        <v>1.0505</v>
      </c>
      <c r="H825" s="2">
        <f>'Moving Avg'!G825</f>
        <v>1.0833999999999997</v>
      </c>
      <c r="I825" s="2">
        <f>'Moving Avg'!H825</f>
        <v>1.1829329999999993</v>
      </c>
      <c r="J825" s="5" t="str">
        <f>OBV!F825</f>
        <v>BEARISH</v>
      </c>
      <c r="K825" s="5" t="str">
        <f>OBV!G825</f>
        <v>NEUTRAL</v>
      </c>
      <c r="L825" s="5" t="str">
        <f>OBV!H825</f>
        <v>NEUTRAL</v>
      </c>
    </row>
    <row r="826" spans="1:12" ht="13.5" x14ac:dyDescent="0.25">
      <c r="A826" s="3">
        <f>RSI!A826</f>
        <v>43509</v>
      </c>
      <c r="B826" s="2">
        <f>RSI!B826</f>
        <v>1.03</v>
      </c>
      <c r="C826" s="2">
        <f>RSI!I826</f>
        <v>41.092519340786964</v>
      </c>
      <c r="D826" s="2">
        <f>MACD!E826</f>
        <v>8.7575261269845495E-3</v>
      </c>
      <c r="E826" s="2">
        <f>MACD!F826</f>
        <v>1.2309135054056543E-2</v>
      </c>
      <c r="F826" s="2">
        <f>'Moving Avg'!D826</f>
        <v>1.04</v>
      </c>
      <c r="G826" s="2">
        <f>'Moving Avg'!F826</f>
        <v>1.048</v>
      </c>
      <c r="H826" s="2">
        <f>'Moving Avg'!G826</f>
        <v>1.0805999999999998</v>
      </c>
      <c r="I826" s="2">
        <f>'Moving Avg'!H826</f>
        <v>1.1822774999999992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</row>
    <row r="827" spans="1:12" ht="13.5" x14ac:dyDescent="0.25">
      <c r="A827" s="3">
        <f>RSI!A827</f>
        <v>43510</v>
      </c>
      <c r="B827" s="2">
        <f>RSI!B827</f>
        <v>1.03</v>
      </c>
      <c r="C827" s="2">
        <f>RSI!I827</f>
        <v>41.092519340786964</v>
      </c>
      <c r="D827" s="2">
        <f>MACD!E827</f>
        <v>5.3227328014651132E-3</v>
      </c>
      <c r="E827" s="2">
        <f>MACD!F827</f>
        <v>1.0911854603538258E-2</v>
      </c>
      <c r="F827" s="2">
        <f>'Moving Avg'!D827</f>
        <v>1.038</v>
      </c>
      <c r="G827" s="2">
        <f>'Moving Avg'!F827</f>
        <v>1.0459999999999998</v>
      </c>
      <c r="H827" s="2">
        <f>'Moving Avg'!G827</f>
        <v>1.0783999999999998</v>
      </c>
      <c r="I827" s="2">
        <f>'Moving Avg'!H827</f>
        <v>1.1818579999999996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1.05</v>
      </c>
      <c r="C828" s="2">
        <f>RSI!I828</f>
        <v>48.376944256578405</v>
      </c>
      <c r="D828" s="2">
        <f>MACD!E828</f>
        <v>2.627977542993154E-3</v>
      </c>
      <c r="E828" s="2">
        <f>MACD!F828</f>
        <v>9.2550791914292364E-3</v>
      </c>
      <c r="F828" s="2">
        <f>'Moving Avg'!D828</f>
        <v>1.036</v>
      </c>
      <c r="G828" s="2">
        <f>'Moving Avg'!F828</f>
        <v>1.0445000000000002</v>
      </c>
      <c r="H828" s="2">
        <f>'Moving Avg'!G828</f>
        <v>1.0763999999999998</v>
      </c>
      <c r="I828" s="2">
        <f>'Moving Avg'!H828</f>
        <v>1.1815384999999996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1.02</v>
      </c>
      <c r="C829" s="2">
        <f>RSI!I829</f>
        <v>40.322304688303788</v>
      </c>
      <c r="D829" s="2">
        <f>MACD!E829</f>
        <v>-2.0203689135647185E-3</v>
      </c>
      <c r="E829" s="2">
        <f>MACD!F829</f>
        <v>6.9999895704304458E-3</v>
      </c>
      <c r="F829" s="2">
        <f>'Moving Avg'!D829</f>
        <v>1.032</v>
      </c>
      <c r="G829" s="2">
        <f>'Moving Avg'!F829</f>
        <v>1.0415000000000001</v>
      </c>
      <c r="H829" s="2">
        <f>'Moving Avg'!G829</f>
        <v>1.0739999999999998</v>
      </c>
      <c r="I829" s="2">
        <f>'Moving Avg'!H829</f>
        <v>1.1810689999999997</v>
      </c>
      <c r="J829" s="5" t="str">
        <f>OBV!F829</f>
        <v>BEARISH</v>
      </c>
      <c r="K829" s="5" t="str">
        <f>OBV!G829</f>
        <v>NEUTRAL</v>
      </c>
      <c r="L829" s="5" t="str">
        <f>OBV!H829</f>
        <v>CONFIRMED BEARISH</v>
      </c>
    </row>
    <row r="830" spans="1:12" ht="13.5" x14ac:dyDescent="0.25">
      <c r="A830" s="3">
        <f>RSI!A830</f>
        <v>43515</v>
      </c>
      <c r="B830" s="2">
        <f>RSI!B830</f>
        <v>1.03</v>
      </c>
      <c r="C830" s="2">
        <f>RSI!I830</f>
        <v>43.687979975900305</v>
      </c>
      <c r="D830" s="2">
        <f>MACD!E830</f>
        <v>-3.4169894260978051E-3</v>
      </c>
      <c r="E830" s="2">
        <f>MACD!F830</f>
        <v>4.9165937711247954E-3</v>
      </c>
      <c r="F830" s="2">
        <f>'Moving Avg'!D830</f>
        <v>1.0320000000000003</v>
      </c>
      <c r="G830" s="2">
        <f>'Moving Avg'!F830</f>
        <v>1.04</v>
      </c>
      <c r="H830" s="2">
        <f>'Moving Avg'!G830</f>
        <v>1.0715999999999999</v>
      </c>
      <c r="I830" s="2">
        <f>'Moving Avg'!H830</f>
        <v>1.1806019999999997</v>
      </c>
      <c r="J830" s="5" t="str">
        <f>OBV!F830</f>
        <v>BEARISH</v>
      </c>
      <c r="K830" s="5" t="str">
        <f>OBV!G830</f>
        <v>NEUTRAL</v>
      </c>
      <c r="L830" s="5" t="str">
        <f>OBV!H830</f>
        <v>NEUTRAL</v>
      </c>
    </row>
    <row r="831" spans="1:12" ht="13.5" x14ac:dyDescent="0.25">
      <c r="A831" s="3">
        <f>RSI!A831</f>
        <v>43516</v>
      </c>
      <c r="B831" s="2">
        <f>RSI!B831</f>
        <v>1.03</v>
      </c>
      <c r="C831" s="2">
        <f>RSI!I831</f>
        <v>43.687979975900305</v>
      </c>
      <c r="D831" s="2">
        <f>MACD!E831</f>
        <v>-2.9338061874717436E-3</v>
      </c>
      <c r="E831" s="2">
        <f>MACD!F831</f>
        <v>3.3465137794054878E-3</v>
      </c>
      <c r="F831" s="2">
        <f>'Moving Avg'!D831</f>
        <v>1.032</v>
      </c>
      <c r="G831" s="2">
        <f>'Moving Avg'!F831</f>
        <v>1.0390000000000001</v>
      </c>
      <c r="H831" s="2">
        <f>'Moving Avg'!G831</f>
        <v>1.0702</v>
      </c>
      <c r="I831" s="2">
        <f>'Moving Avg'!H831</f>
        <v>1.1801824999999997</v>
      </c>
      <c r="J831" s="5" t="str">
        <f>OBV!F831</f>
        <v>BEARISH</v>
      </c>
      <c r="K831" s="5" t="str">
        <f>OBV!G831</f>
        <v>NEUTRAL</v>
      </c>
      <c r="L831" s="5" t="str">
        <f>OBV!H831</f>
        <v>NEUTRAL</v>
      </c>
    </row>
    <row r="832" spans="1:12" ht="13.5" x14ac:dyDescent="0.25">
      <c r="A832" s="3">
        <f>RSI!A832</f>
        <v>43517</v>
      </c>
      <c r="B832" s="2">
        <f>RSI!B832</f>
        <v>1.02</v>
      </c>
      <c r="C832" s="2">
        <f>RSI!I832</f>
        <v>41.005875872297587</v>
      </c>
      <c r="D832" s="2">
        <f>MACD!E832</f>
        <v>-1.667109277579959E-3</v>
      </c>
      <c r="E832" s="2">
        <f>MACD!F832</f>
        <v>2.3437891680083986E-3</v>
      </c>
      <c r="F832" s="2">
        <f>'Moving Avg'!D832</f>
        <v>1.03</v>
      </c>
      <c r="G832" s="2">
        <f>'Moving Avg'!F832</f>
        <v>1.0369999999999999</v>
      </c>
      <c r="H832" s="2">
        <f>'Moving Avg'!G832</f>
        <v>1.0686</v>
      </c>
      <c r="I832" s="2">
        <f>'Moving Avg'!H832</f>
        <v>1.1798074999999997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1.03</v>
      </c>
      <c r="C833" s="2">
        <f>RSI!I833</f>
        <v>44.664376684912469</v>
      </c>
      <c r="D833" s="2">
        <f>MACD!E833</f>
        <v>1.9084180367523462E-3</v>
      </c>
      <c r="E833" s="2">
        <f>MACD!F833</f>
        <v>2.2567149417571882E-3</v>
      </c>
      <c r="F833" s="2">
        <f>'Moving Avg'!D833</f>
        <v>1.026</v>
      </c>
      <c r="G833" s="2">
        <f>'Moving Avg'!F833</f>
        <v>1.0355000000000003</v>
      </c>
      <c r="H833" s="2">
        <f>'Moving Avg'!G833</f>
        <v>1.0671999999999999</v>
      </c>
      <c r="I833" s="2">
        <f>'Moving Avg'!H833</f>
        <v>1.1793404999999997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1.02</v>
      </c>
      <c r="C834" s="2">
        <f>RSI!I834</f>
        <v>41.868207474866828</v>
      </c>
      <c r="D834" s="2">
        <f>MACD!E834</f>
        <v>2.69370675269065E-3</v>
      </c>
      <c r="E834" s="2">
        <f>MACD!F834</f>
        <v>2.3441133039438806E-3</v>
      </c>
      <c r="F834" s="2">
        <f>'Moving Avg'!D834</f>
        <v>1.0260000000000002</v>
      </c>
      <c r="G834" s="2">
        <f>'Moving Avg'!F834</f>
        <v>1.034</v>
      </c>
      <c r="H834" s="2">
        <f>'Moving Avg'!G834</f>
        <v>1.0649999999999999</v>
      </c>
      <c r="I834" s="2">
        <f>'Moving Avg'!H834</f>
        <v>1.1786819999999998</v>
      </c>
      <c r="J834" s="5" t="str">
        <f>OBV!F834</f>
        <v>BEARISH</v>
      </c>
      <c r="K834" s="5" t="str">
        <f>OBV!G834</f>
        <v>NEUTRAL</v>
      </c>
      <c r="L834" s="5" t="str">
        <f>OBV!H834</f>
        <v>NEUTRAL</v>
      </c>
    </row>
    <row r="835" spans="1:12" ht="13.5" x14ac:dyDescent="0.25">
      <c r="A835" s="3">
        <f>RSI!A835</f>
        <v>43522</v>
      </c>
      <c r="B835" s="2">
        <f>RSI!B835</f>
        <v>1.01</v>
      </c>
      <c r="C835" s="2">
        <f>RSI!I835</f>
        <v>39.223753539084747</v>
      </c>
      <c r="D835" s="2">
        <f>MACD!E835</f>
        <v>2.708463362013358E-3</v>
      </c>
      <c r="E835" s="2">
        <f>MACD!F835</f>
        <v>2.4169833155577762E-3</v>
      </c>
      <c r="F835" s="2">
        <f>'Moving Avg'!D835</f>
        <v>1.0219999999999998</v>
      </c>
      <c r="G835" s="2">
        <f>'Moving Avg'!F835</f>
        <v>1.032</v>
      </c>
      <c r="H835" s="2">
        <f>'Moving Avg'!G835</f>
        <v>1.0624</v>
      </c>
      <c r="I835" s="2">
        <f>'Moving Avg'!H835</f>
        <v>1.1779264999999999</v>
      </c>
      <c r="J835" s="5" t="str">
        <f>OBV!F835</f>
        <v>BEARISH</v>
      </c>
      <c r="K835" s="5" t="str">
        <f>OBV!G835</f>
        <v>WEAK</v>
      </c>
      <c r="L835" s="5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0.99</v>
      </c>
      <c r="C836" s="2">
        <f>RSI!I836</f>
        <v>34.52673923706007</v>
      </c>
      <c r="D836" s="2">
        <f>MACD!E836</f>
        <v>4.3985608381265084E-3</v>
      </c>
      <c r="E836" s="2">
        <f>MACD!F836</f>
        <v>2.8132988200715229E-3</v>
      </c>
      <c r="F836" s="2">
        <f>'Moving Avg'!D836</f>
        <v>1.014</v>
      </c>
      <c r="G836" s="2">
        <f>'Moving Avg'!F836</f>
        <v>1.0289999999999999</v>
      </c>
      <c r="H836" s="2">
        <f>'Moving Avg'!G836</f>
        <v>1.06</v>
      </c>
      <c r="I836" s="2">
        <f>'Moving Avg'!H836</f>
        <v>1.1771179999999997</v>
      </c>
      <c r="J836" s="5" t="str">
        <f>OBV!F836</f>
        <v>BEARISH</v>
      </c>
      <c r="K836" s="5" t="str">
        <f>OBV!G836</f>
        <v>WEAK</v>
      </c>
      <c r="L836" s="5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1.03</v>
      </c>
      <c r="C837" s="2">
        <f>RSI!I837</f>
        <v>47.951231491437539</v>
      </c>
      <c r="D837" s="2">
        <f>MACD!E837</f>
        <v>3.1654627258148604E-3</v>
      </c>
      <c r="E837" s="2">
        <f>MACD!F837</f>
        <v>2.8837316012201904E-3</v>
      </c>
      <c r="F837" s="2">
        <f>'Moving Avg'!D837</f>
        <v>1.016</v>
      </c>
      <c r="G837" s="2">
        <f>'Moving Avg'!F837</f>
        <v>1.0289999999999999</v>
      </c>
      <c r="H837" s="2">
        <f>'Moving Avg'!G837</f>
        <v>1.0584000000000002</v>
      </c>
      <c r="I837" s="2">
        <f>'Moving Avg'!H837</f>
        <v>1.1763679999999999</v>
      </c>
      <c r="J837" s="5" t="str">
        <f>OBV!F837</f>
        <v>BEARISH</v>
      </c>
      <c r="K837" s="5" t="str">
        <f>OBV!G837</f>
        <v>NEUTRAL</v>
      </c>
      <c r="L837" s="5" t="str">
        <f>OBV!H837</f>
        <v>BEARISH DIVERGENCE</v>
      </c>
    </row>
    <row r="838" spans="1:12" ht="13.5" x14ac:dyDescent="0.25">
      <c r="A838" s="3">
        <f>RSI!A838</f>
        <v>43525</v>
      </c>
      <c r="B838" s="2">
        <f>RSI!B838</f>
        <v>1</v>
      </c>
      <c r="C838" s="2">
        <f>RSI!I838</f>
        <v>41.138405461487153</v>
      </c>
      <c r="D838" s="2">
        <f>MACD!E838</f>
        <v>7.4624318660172495E-3</v>
      </c>
      <c r="E838" s="2">
        <f>MACD!F838</f>
        <v>3.7994716541796024E-3</v>
      </c>
      <c r="F838" s="2">
        <f>'Moving Avg'!D838</f>
        <v>1.0100000000000002</v>
      </c>
      <c r="G838" s="2">
        <f>'Moving Avg'!F838</f>
        <v>1.0269999999999999</v>
      </c>
      <c r="H838" s="2">
        <f>'Moving Avg'!G838</f>
        <v>1.0568000000000002</v>
      </c>
      <c r="I838" s="2">
        <f>'Moving Avg'!H838</f>
        <v>1.1754209999999998</v>
      </c>
      <c r="J838" s="5" t="str">
        <f>OBV!F838</f>
        <v>BEARISH</v>
      </c>
      <c r="K838" s="5" t="str">
        <f>OBV!G838</f>
        <v>WEAK</v>
      </c>
      <c r="L838" s="5" t="str">
        <f>OBV!H838</f>
        <v>CONFIRMED BEARISH</v>
      </c>
    </row>
    <row r="839" spans="1:12" ht="13.5" x14ac:dyDescent="0.25">
      <c r="A839" s="3">
        <f>RSI!A839</f>
        <v>43528</v>
      </c>
      <c r="B839" s="2">
        <f>RSI!B839</f>
        <v>1.01</v>
      </c>
      <c r="C839" s="2">
        <f>RSI!I839</f>
        <v>43.994807014620228</v>
      </c>
      <c r="D839" s="2">
        <f>MACD!E839</f>
        <v>5.9576363847968494E-3</v>
      </c>
      <c r="E839" s="2">
        <f>MACD!F839</f>
        <v>4.2311046003030515E-3</v>
      </c>
      <c r="F839" s="2">
        <f>'Moving Avg'!D839</f>
        <v>1.008</v>
      </c>
      <c r="G839" s="2">
        <f>'Moving Avg'!F839</f>
        <v>1.0269999999999999</v>
      </c>
      <c r="H839" s="2">
        <f>'Moving Avg'!G839</f>
        <v>1.0552000000000001</v>
      </c>
      <c r="I839" s="2">
        <f>'Moving Avg'!H839</f>
        <v>1.1746654999999999</v>
      </c>
      <c r="J839" s="5" t="str">
        <f>OBV!F839</f>
        <v>BEARISH</v>
      </c>
      <c r="K839" s="5" t="str">
        <f>OBV!G839</f>
        <v>WEAK</v>
      </c>
      <c r="L839" s="5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1.02</v>
      </c>
      <c r="C840" s="2">
        <f>RSI!I840</f>
        <v>46.776294002270419</v>
      </c>
      <c r="D840" s="2">
        <f>MACD!E840</f>
        <v>5.6224531857231863E-3</v>
      </c>
      <c r="E840" s="2">
        <f>MACD!F840</f>
        <v>4.5093743173870784E-3</v>
      </c>
      <c r="F840" s="2">
        <f>'Moving Avg'!D840</f>
        <v>1.0100000000000002</v>
      </c>
      <c r="G840" s="2">
        <f>'Moving Avg'!F840</f>
        <v>1.0265</v>
      </c>
      <c r="H840" s="2">
        <f>'Moving Avg'!G840</f>
        <v>1.0538000000000003</v>
      </c>
      <c r="I840" s="2">
        <f>'Moving Avg'!H840</f>
        <v>1.1739600000000001</v>
      </c>
      <c r="J840" s="5" t="str">
        <f>OBV!F840</f>
        <v>BEARISH</v>
      </c>
      <c r="K840" s="5" t="str">
        <f>OBV!G840</f>
        <v>NEUTRAL</v>
      </c>
      <c r="L840" s="5" t="str">
        <f>OBV!H840</f>
        <v>BEARISH DIVERGENCE</v>
      </c>
    </row>
    <row r="841" spans="1:12" ht="13.5" x14ac:dyDescent="0.25">
      <c r="A841" s="3">
        <f>RSI!A841</f>
        <v>43530</v>
      </c>
      <c r="B841" s="2">
        <f>RSI!B841</f>
        <v>1.02</v>
      </c>
      <c r="C841" s="2">
        <f>RSI!I841</f>
        <v>46.776294002270419</v>
      </c>
      <c r="D841" s="2">
        <f>MACD!E841</f>
        <v>5.409731839603138E-3</v>
      </c>
      <c r="E841" s="2">
        <f>MACD!F841</f>
        <v>4.6894458218302909E-3</v>
      </c>
      <c r="F841" s="2">
        <f>'Moving Avg'!D841</f>
        <v>1.016</v>
      </c>
      <c r="G841" s="2">
        <f>'Moving Avg'!F841</f>
        <v>1.0254999999999999</v>
      </c>
      <c r="H841" s="2">
        <f>'Moving Avg'!G841</f>
        <v>1.0524000000000004</v>
      </c>
      <c r="I841" s="2">
        <f>'Moving Avg'!H841</f>
        <v>1.1732545000000001</v>
      </c>
      <c r="J841" s="5" t="str">
        <f>OBV!F841</f>
        <v>BULLISH</v>
      </c>
      <c r="K841" s="5" t="str">
        <f>OBV!G841</f>
        <v>NEUTRAL</v>
      </c>
      <c r="L841" s="5" t="str">
        <f>OBV!H841</f>
        <v>CONFIRMED BULLISH</v>
      </c>
    </row>
    <row r="842" spans="1:12" ht="13.5" x14ac:dyDescent="0.25">
      <c r="A842" s="3">
        <f>RSI!A842</f>
        <v>43531</v>
      </c>
      <c r="B842" s="2">
        <f>RSI!B842</f>
        <v>1.03</v>
      </c>
      <c r="C842" s="2">
        <f>RSI!I842</f>
        <v>49.67498558359442</v>
      </c>
      <c r="D842" s="2">
        <f>MACD!E842</f>
        <v>3.0161782853539432E-3</v>
      </c>
      <c r="E842" s="2">
        <f>MACD!F842</f>
        <v>4.3547923145350219E-3</v>
      </c>
      <c r="F842" s="2">
        <f>'Moving Avg'!D842</f>
        <v>1.016</v>
      </c>
      <c r="G842" s="2">
        <f>'Moving Avg'!F842</f>
        <v>1.0249999999999999</v>
      </c>
      <c r="H842" s="2">
        <f>'Moving Avg'!G842</f>
        <v>1.0514000000000003</v>
      </c>
      <c r="I842" s="2">
        <f>'Moving Avg'!H842</f>
        <v>1.1727405000000002</v>
      </c>
      <c r="J842" s="5" t="str">
        <f>OBV!F842</f>
        <v>BEARISH</v>
      </c>
      <c r="K842" s="5" t="str">
        <f>OBV!G842</f>
        <v>NEUTRAL</v>
      </c>
      <c r="L842" s="5" t="str">
        <f>OBV!H842</f>
        <v>NEUTRAL</v>
      </c>
    </row>
    <row r="843" spans="1:12" ht="13.5" x14ac:dyDescent="0.25">
      <c r="A843" s="3">
        <f>RSI!A843</f>
        <v>43532</v>
      </c>
      <c r="B843" s="2">
        <f>RSI!B843</f>
        <v>1.03</v>
      </c>
      <c r="C843" s="2">
        <f>RSI!I843</f>
        <v>49.67498558359442</v>
      </c>
      <c r="D843" s="2">
        <f>MACD!E843</f>
        <v>2.5310160615366062E-3</v>
      </c>
      <c r="E843" s="2">
        <f>MACD!F843</f>
        <v>3.9900370639353389E-3</v>
      </c>
      <c r="F843" s="2">
        <f>'Moving Avg'!D843</f>
        <v>1.022</v>
      </c>
      <c r="G843" s="2">
        <f>'Moving Avg'!F843</f>
        <v>1.0235000000000001</v>
      </c>
      <c r="H843" s="2">
        <f>'Moving Avg'!G843</f>
        <v>1.0506000000000004</v>
      </c>
      <c r="I843" s="2">
        <f>'Moving Avg'!H843</f>
        <v>1.1722265000000003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</row>
    <row r="844" spans="1:12" ht="13.5" x14ac:dyDescent="0.25">
      <c r="A844" s="3">
        <f>RSI!A844</f>
        <v>43535</v>
      </c>
      <c r="B844" s="2">
        <f>RSI!B844</f>
        <v>1.01</v>
      </c>
      <c r="C844" s="2">
        <f>RSI!I844</f>
        <v>44.103519306309323</v>
      </c>
      <c r="D844" s="2">
        <f>MACD!E844</f>
        <v>2.0650796632577517E-3</v>
      </c>
      <c r="E844" s="2">
        <f>MACD!F844</f>
        <v>3.6050455837998217E-3</v>
      </c>
      <c r="F844" s="2">
        <f>'Moving Avg'!D844</f>
        <v>1.022</v>
      </c>
      <c r="G844" s="2">
        <f>'Moving Avg'!F844</f>
        <v>1.022</v>
      </c>
      <c r="H844" s="2">
        <f>'Moving Avg'!G844</f>
        <v>1.0496000000000003</v>
      </c>
      <c r="I844" s="2">
        <f>'Moving Avg'!H844</f>
        <v>1.1713765000000003</v>
      </c>
      <c r="J844" s="5" t="str">
        <f>OBV!F844</f>
        <v>BULLISH</v>
      </c>
      <c r="K844" s="5" t="str">
        <f>OBV!G844</f>
        <v>NEUTRAL</v>
      </c>
      <c r="L844" s="5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1.02</v>
      </c>
      <c r="C845" s="2">
        <f>RSI!I845</f>
        <v>47.287013529669032</v>
      </c>
      <c r="D845" s="2">
        <f>MACD!E845</f>
        <v>-4.8874605805204752E-4</v>
      </c>
      <c r="E845" s="2">
        <f>MACD!F845</f>
        <v>2.7862872554294481E-3</v>
      </c>
      <c r="F845" s="2">
        <f>'Moving Avg'!D845</f>
        <v>1.0219999999999998</v>
      </c>
      <c r="G845" s="2">
        <f>'Moving Avg'!F845</f>
        <v>1.0215000000000001</v>
      </c>
      <c r="H845" s="2">
        <f>'Moving Avg'!G845</f>
        <v>1.0492000000000004</v>
      </c>
      <c r="I845" s="2">
        <f>'Moving Avg'!H845</f>
        <v>1.1703405000000004</v>
      </c>
      <c r="J845" s="5" t="str">
        <f>OBV!F845</f>
        <v>BULLISH</v>
      </c>
      <c r="K845" s="5" t="str">
        <f>OBV!G845</f>
        <v>NEUTRAL</v>
      </c>
      <c r="L845" s="5" t="str">
        <f>OBV!H845</f>
        <v>NEUTRAL</v>
      </c>
    </row>
    <row r="846" spans="1:12" ht="13.5" x14ac:dyDescent="0.25">
      <c r="A846" s="3">
        <f>RSI!A846</f>
        <v>43537</v>
      </c>
      <c r="B846" s="2">
        <f>RSI!B846</f>
        <v>1.02</v>
      </c>
      <c r="C846" s="2">
        <f>RSI!I846</f>
        <v>47.287013529669032</v>
      </c>
      <c r="D846" s="2">
        <f>MACD!E846</f>
        <v>-5.6749201011518924E-3</v>
      </c>
      <c r="E846" s="2">
        <f>MACD!F846</f>
        <v>1.0940457841131803E-3</v>
      </c>
      <c r="F846" s="2">
        <f>'Moving Avg'!D846</f>
        <v>1.0219999999999998</v>
      </c>
      <c r="G846" s="2">
        <f>'Moving Avg'!F846</f>
        <v>1.0210000000000001</v>
      </c>
      <c r="H846" s="2">
        <f>'Moving Avg'!G846</f>
        <v>1.0486000000000004</v>
      </c>
      <c r="I846" s="2">
        <f>'Moving Avg'!H846</f>
        <v>1.1689740000000004</v>
      </c>
      <c r="J846" s="5" t="str">
        <f>OBV!F846</f>
        <v>BULLISH</v>
      </c>
      <c r="K846" s="5" t="str">
        <f>OBV!G846</f>
        <v>NEUTRAL</v>
      </c>
      <c r="L846" s="5" t="str">
        <f>OBV!H846</f>
        <v>NEUTRAL</v>
      </c>
    </row>
    <row r="847" spans="1:12" ht="13.5" x14ac:dyDescent="0.25">
      <c r="A847" s="3">
        <f>RSI!A847</f>
        <v>43538</v>
      </c>
      <c r="B847" s="2">
        <f>RSI!B847</f>
        <v>1.04</v>
      </c>
      <c r="C847" s="2">
        <f>RSI!I847</f>
        <v>53.438072789340609</v>
      </c>
      <c r="D847" s="2">
        <f>MACD!E847</f>
        <v>-5.3430060881827224E-3</v>
      </c>
      <c r="E847" s="2">
        <f>MACD!F847</f>
        <v>-1.9336459034600029E-4</v>
      </c>
      <c r="F847" s="2">
        <f>'Moving Avg'!D847</f>
        <v>1.024</v>
      </c>
      <c r="G847" s="2">
        <f>'Moving Avg'!F847</f>
        <v>1.0215000000000001</v>
      </c>
      <c r="H847" s="2">
        <f>'Moving Avg'!G847</f>
        <v>1.0480000000000005</v>
      </c>
      <c r="I847" s="2">
        <f>'Moving Avg'!H847</f>
        <v>1.1674245000000005</v>
      </c>
      <c r="J847" s="5" t="str">
        <f>OBV!F847</f>
        <v>BULLISH</v>
      </c>
      <c r="K847" s="5" t="str">
        <f>OBV!G847</f>
        <v>NEUTRAL</v>
      </c>
      <c r="L847" s="5" t="str">
        <f>OBV!H847</f>
        <v>CONFIRMED BULLISH</v>
      </c>
    </row>
    <row r="848" spans="1:12" ht="13.5" x14ac:dyDescent="0.25">
      <c r="A848" s="3">
        <f>RSI!A848</f>
        <v>43539</v>
      </c>
      <c r="B848" s="2">
        <f>RSI!B848</f>
        <v>1.04</v>
      </c>
      <c r="C848" s="2">
        <f>RSI!I848</f>
        <v>53.438072789340609</v>
      </c>
      <c r="D848" s="2">
        <f>MACD!E848</f>
        <v>-9.75141526789991E-3</v>
      </c>
      <c r="E848" s="2">
        <f>MACD!F848</f>
        <v>-2.1049747258567826E-3</v>
      </c>
      <c r="F848" s="2">
        <f>'Moving Avg'!D848</f>
        <v>1.026</v>
      </c>
      <c r="G848" s="2">
        <f>'Moving Avg'!F848</f>
        <v>1.0209999999999997</v>
      </c>
      <c r="H848" s="2">
        <f>'Moving Avg'!G848</f>
        <v>1.0474000000000006</v>
      </c>
      <c r="I848" s="2">
        <f>'Moving Avg'!H848</f>
        <v>1.1654975000000005</v>
      </c>
      <c r="J848" s="5" t="str">
        <f>OBV!F848</f>
        <v>BULLISH</v>
      </c>
      <c r="K848" s="5" t="str">
        <f>OBV!G848</f>
        <v>NEUTRAL</v>
      </c>
      <c r="L848" s="5" t="str">
        <f>OBV!H848</f>
        <v>CONFIRMED BULLISH</v>
      </c>
    </row>
    <row r="849" spans="1:12" ht="13.5" x14ac:dyDescent="0.25">
      <c r="A849" s="3">
        <f>RSI!A849</f>
        <v>43542</v>
      </c>
      <c r="B849" s="2">
        <f>RSI!B849</f>
        <v>1.06</v>
      </c>
      <c r="C849" s="2">
        <f>RSI!I849</f>
        <v>58.988284976917875</v>
      </c>
      <c r="D849" s="2">
        <f>MACD!E849</f>
        <v>-1.3493030263200811E-2</v>
      </c>
      <c r="E849" s="2">
        <f>MACD!F849</f>
        <v>-4.3825858333255887E-3</v>
      </c>
      <c r="F849" s="2">
        <f>'Moving Avg'!D849</f>
        <v>1.036</v>
      </c>
      <c r="G849" s="2">
        <f>'Moving Avg'!F849</f>
        <v>1.0229999999999997</v>
      </c>
      <c r="H849" s="2">
        <f>'Moving Avg'!G849</f>
        <v>1.0466000000000006</v>
      </c>
      <c r="I849" s="2">
        <f>'Moving Avg'!H849</f>
        <v>1.1640005000000004</v>
      </c>
      <c r="J849" s="5" t="str">
        <f>OBV!F849</f>
        <v>BULLISH</v>
      </c>
      <c r="K849" s="5" t="str">
        <f>OBV!G849</f>
        <v>STRONG</v>
      </c>
      <c r="L849" s="5" t="str">
        <f>OBV!H849</f>
        <v>CONFIRMED BULLISH</v>
      </c>
    </row>
    <row r="850" spans="1:12" ht="13.5" x14ac:dyDescent="0.25">
      <c r="A850" s="3">
        <f>RSI!A850</f>
        <v>43543</v>
      </c>
      <c r="B850" s="2">
        <f>RSI!B850</f>
        <v>1.1000000000000001</v>
      </c>
      <c r="C850" s="2">
        <f>RSI!I850</f>
        <v>67.366583985998446</v>
      </c>
      <c r="D850" s="2">
        <f>MACD!E850</f>
        <v>-1.8265030270764981E-2</v>
      </c>
      <c r="E850" s="2">
        <f>MACD!F850</f>
        <v>-7.1590747208134676E-3</v>
      </c>
      <c r="F850" s="2">
        <f>'Moving Avg'!D850</f>
        <v>1.052</v>
      </c>
      <c r="G850" s="2">
        <f>'Moving Avg'!F850</f>
        <v>1.0264999999999997</v>
      </c>
      <c r="H850" s="2">
        <f>'Moving Avg'!G850</f>
        <v>1.0460000000000005</v>
      </c>
      <c r="I850" s="2">
        <f>'Moving Avg'!H850</f>
        <v>1.1628455000000004</v>
      </c>
      <c r="J850" s="5" t="str">
        <f>OBV!F850</f>
        <v>BULLISH</v>
      </c>
      <c r="K850" s="5" t="str">
        <f>OBV!G850</f>
        <v>STRONG</v>
      </c>
      <c r="L850" s="5" t="str">
        <f>OBV!H850</f>
        <v>CONFIRMED BULLISH</v>
      </c>
    </row>
    <row r="851" spans="1:12" ht="13.5" x14ac:dyDescent="0.25">
      <c r="A851" s="3">
        <f>RSI!A851</f>
        <v>43545</v>
      </c>
      <c r="B851" s="2">
        <f>RSI!B851</f>
        <v>1.1200000000000001</v>
      </c>
      <c r="C851" s="2">
        <f>RSI!I851</f>
        <v>70.600592710905147</v>
      </c>
      <c r="D851" s="2">
        <f>MACD!E851</f>
        <v>-2.4188790615485845E-2</v>
      </c>
      <c r="E851" s="2">
        <f>MACD!F851</f>
        <v>-1.0565017899747942E-2</v>
      </c>
      <c r="F851" s="2">
        <f>'Moving Avg'!D851</f>
        <v>1.0720000000000001</v>
      </c>
      <c r="G851" s="2">
        <f>'Moving Avg'!F851</f>
        <v>1.0309999999999999</v>
      </c>
      <c r="H851" s="2">
        <f>'Moving Avg'!G851</f>
        <v>1.0454000000000006</v>
      </c>
      <c r="I851" s="2">
        <f>'Moving Avg'!H851</f>
        <v>1.1620265000000003</v>
      </c>
      <c r="J851" s="5" t="str">
        <f>OBV!F851</f>
        <v>BULLISH</v>
      </c>
      <c r="K851" s="5" t="str">
        <f>OBV!G851</f>
        <v>STRONG</v>
      </c>
      <c r="L851" s="5" t="str">
        <f>OBV!H851</f>
        <v>CONFIRMED BULLISH</v>
      </c>
    </row>
    <row r="852" spans="1:12" ht="13.5" x14ac:dyDescent="0.25">
      <c r="A852" s="3">
        <f>RSI!A852</f>
        <v>43546</v>
      </c>
      <c r="B852" s="2">
        <f>RSI!B852</f>
        <v>1.08</v>
      </c>
      <c r="C852" s="2">
        <f>RSI!I852</f>
        <v>58.181773986862986</v>
      </c>
      <c r="D852" s="2">
        <f>MACD!E852</f>
        <v>-2.5192434297355737E-2</v>
      </c>
      <c r="E852" s="2">
        <f>MACD!F852</f>
        <v>-1.3490501179269501E-2</v>
      </c>
      <c r="F852" s="2">
        <f>'Moving Avg'!D852</f>
        <v>1.08</v>
      </c>
      <c r="G852" s="2">
        <f>'Moving Avg'!F852</f>
        <v>1.034</v>
      </c>
      <c r="H852" s="2">
        <f>'Moving Avg'!G852</f>
        <v>1.0444000000000004</v>
      </c>
      <c r="I852" s="2">
        <f>'Moving Avg'!H852</f>
        <v>1.1610075000000004</v>
      </c>
      <c r="J852" s="5" t="str">
        <f>OBV!F852</f>
        <v>BULLISH</v>
      </c>
      <c r="K852" s="5" t="str">
        <f>OBV!G852</f>
        <v>STRONG</v>
      </c>
      <c r="L852" s="5" t="str">
        <f>OBV!H852</f>
        <v>CONFIRMED BULLISH</v>
      </c>
    </row>
    <row r="853" spans="1:12" ht="13.5" x14ac:dyDescent="0.25">
      <c r="A853" s="3">
        <f>RSI!A853</f>
        <v>43549</v>
      </c>
      <c r="B853" s="2">
        <f>RSI!B853</f>
        <v>1.05</v>
      </c>
      <c r="C853" s="2">
        <f>RSI!I853</f>
        <v>50.94391373123814</v>
      </c>
      <c r="D853" s="2">
        <f>MACD!E853</f>
        <v>-2.403924989657158E-2</v>
      </c>
      <c r="E853" s="2">
        <f>MACD!F853</f>
        <v>-1.5600250922729918E-2</v>
      </c>
      <c r="F853" s="2">
        <f>'Moving Avg'!D853</f>
        <v>1.0820000000000001</v>
      </c>
      <c r="G853" s="2">
        <f>'Moving Avg'!F853</f>
        <v>1.0349999999999999</v>
      </c>
      <c r="H853" s="2">
        <f>'Moving Avg'!G853</f>
        <v>1.0428000000000004</v>
      </c>
      <c r="I853" s="2">
        <f>'Moving Avg'!H853</f>
        <v>1.1595080000000004</v>
      </c>
      <c r="J853" s="5" t="str">
        <f>OBV!F853</f>
        <v>BULLISH</v>
      </c>
      <c r="K853" s="5" t="str">
        <f>OBV!G853</f>
        <v>STRONG</v>
      </c>
      <c r="L853" s="5" t="str">
        <f>OBV!H853</f>
        <v>CONFIRMED BULLISH</v>
      </c>
    </row>
    <row r="854" spans="1:12" ht="13.5" x14ac:dyDescent="0.25">
      <c r="A854" s="3">
        <f>RSI!A854</f>
        <v>43550</v>
      </c>
      <c r="B854" s="2">
        <f>RSI!B854</f>
        <v>1.03</v>
      </c>
      <c r="C854" s="2">
        <f>RSI!I854</f>
        <v>46.76699412568766</v>
      </c>
      <c r="D854" s="2">
        <f>MACD!E854</f>
        <v>-2.4685168102264177E-2</v>
      </c>
      <c r="E854" s="2">
        <f>MACD!F854</f>
        <v>-1.741723435863677E-2</v>
      </c>
      <c r="F854" s="2">
        <f>'Moving Avg'!D854</f>
        <v>1.0760000000000001</v>
      </c>
      <c r="G854" s="2">
        <f>'Moving Avg'!F854</f>
        <v>1.0354999999999999</v>
      </c>
      <c r="H854" s="2">
        <f>'Moving Avg'!G854</f>
        <v>1.0412000000000003</v>
      </c>
      <c r="I854" s="2">
        <f>'Moving Avg'!H854</f>
        <v>1.1580970000000006</v>
      </c>
      <c r="J854" s="5" t="str">
        <f>OBV!F854</f>
        <v>BULLISH</v>
      </c>
      <c r="K854" s="5" t="str">
        <f>OBV!G854</f>
        <v>STRONG</v>
      </c>
      <c r="L854" s="5" t="str">
        <f>OBV!H854</f>
        <v>BULLISH DIVERGENCE</v>
      </c>
    </row>
    <row r="855" spans="1:12" ht="13.5" x14ac:dyDescent="0.25">
      <c r="A855" s="3">
        <f>RSI!A855</f>
        <v>43551</v>
      </c>
      <c r="B855" s="2">
        <f>RSI!B855</f>
        <v>1.02</v>
      </c>
      <c r="C855" s="2">
        <f>RSI!I855</f>
        <v>44.789589351146518</v>
      </c>
      <c r="D855" s="2">
        <f>MACD!E855</f>
        <v>-2.2858634866242511E-2</v>
      </c>
      <c r="E855" s="2">
        <f>MACD!F855</f>
        <v>-1.8505514460157919E-2</v>
      </c>
      <c r="F855" s="2">
        <f>'Moving Avg'!D855</f>
        <v>1.06</v>
      </c>
      <c r="G855" s="2">
        <f>'Moving Avg'!F855</f>
        <v>1.036</v>
      </c>
      <c r="H855" s="2">
        <f>'Moving Avg'!G855</f>
        <v>1.0400000000000003</v>
      </c>
      <c r="I855" s="2">
        <f>'Moving Avg'!H855</f>
        <v>1.1565890000000005</v>
      </c>
      <c r="J855" s="5" t="str">
        <f>OBV!F855</f>
        <v>BEARISH</v>
      </c>
      <c r="K855" s="5" t="str">
        <f>OBV!G855</f>
        <v>NEUTRAL</v>
      </c>
      <c r="L855" s="5" t="str">
        <f>OBV!H855</f>
        <v>CONFIRMED BEARISH</v>
      </c>
    </row>
    <row r="856" spans="1:12" ht="13.5" x14ac:dyDescent="0.25">
      <c r="A856" s="3">
        <f>RSI!A856</f>
        <v>43552</v>
      </c>
      <c r="B856" s="2">
        <f>RSI!B856</f>
        <v>1.03</v>
      </c>
      <c r="C856" s="2">
        <f>RSI!I856</f>
        <v>47.194081724200402</v>
      </c>
      <c r="D856" s="2">
        <f>MACD!E856</f>
        <v>-2.19078337854135E-2</v>
      </c>
      <c r="E856" s="2">
        <f>MACD!F856</f>
        <v>-1.9185978325209036E-2</v>
      </c>
      <c r="F856" s="2">
        <f>'Moving Avg'!D856</f>
        <v>1.042</v>
      </c>
      <c r="G856" s="2">
        <f>'Moving Avg'!F856</f>
        <v>1.0380000000000003</v>
      </c>
      <c r="H856" s="2">
        <f>'Moving Avg'!G856</f>
        <v>1.0390000000000004</v>
      </c>
      <c r="I856" s="2">
        <f>'Moving Avg'!H856</f>
        <v>1.1552725000000006</v>
      </c>
      <c r="J856" s="5" t="str">
        <f>OBV!F856</f>
        <v>BEARISH</v>
      </c>
      <c r="K856" s="5" t="str">
        <f>OBV!G856</f>
        <v>WEAK</v>
      </c>
      <c r="L856" s="5" t="str">
        <f>OBV!H856</f>
        <v>CONFIRMED BEARISH</v>
      </c>
    </row>
    <row r="857" spans="1:12" ht="13.5" x14ac:dyDescent="0.25">
      <c r="A857" s="3">
        <f>RSI!A857</f>
        <v>43553</v>
      </c>
      <c r="B857" s="2">
        <f>RSI!B857</f>
        <v>1.02</v>
      </c>
      <c r="C857" s="2">
        <f>RSI!I857</f>
        <v>45.079771007335268</v>
      </c>
      <c r="D857" s="2">
        <f>MACD!E857</f>
        <v>-1.7209538536497426E-2</v>
      </c>
      <c r="E857" s="2">
        <f>MACD!F857</f>
        <v>-1.8790690367466716E-2</v>
      </c>
      <c r="F857" s="2">
        <f>'Moving Avg'!D857</f>
        <v>1.03</v>
      </c>
      <c r="G857" s="2">
        <f>'Moving Avg'!F857</f>
        <v>1.0375000000000001</v>
      </c>
      <c r="H857" s="2">
        <f>'Moving Avg'!G857</f>
        <v>1.0380000000000005</v>
      </c>
      <c r="I857" s="2">
        <f>'Moving Avg'!H857</f>
        <v>1.1539535000000007</v>
      </c>
      <c r="J857" s="5" t="str">
        <f>OBV!F857</f>
        <v>BEARISH</v>
      </c>
      <c r="K857" s="5" t="str">
        <f>OBV!G857</f>
        <v>WEAK</v>
      </c>
      <c r="L857" s="5" t="str">
        <f>OBV!H857</f>
        <v>CONFIRMED BEARISH</v>
      </c>
    </row>
    <row r="858" spans="1:12" ht="13.5" x14ac:dyDescent="0.25">
      <c r="A858" s="3">
        <f>RSI!A858</f>
        <v>43556</v>
      </c>
      <c r="B858" s="2">
        <f>RSI!B858</f>
        <v>1.03</v>
      </c>
      <c r="C858" s="2">
        <f>RSI!I858</f>
        <v>47.607525355527152</v>
      </c>
      <c r="D858" s="2">
        <f>MACD!E858</f>
        <v>-1.3845238400890691E-2</v>
      </c>
      <c r="E858" s="2">
        <f>MACD!F858</f>
        <v>-1.7801599974151511E-2</v>
      </c>
      <c r="F858" s="2">
        <f>'Moving Avg'!D858</f>
        <v>1.026</v>
      </c>
      <c r="G858" s="2">
        <f>'Moving Avg'!F858</f>
        <v>1.0390000000000001</v>
      </c>
      <c r="H858" s="2">
        <f>'Moving Avg'!G858</f>
        <v>1.0370000000000004</v>
      </c>
      <c r="I858" s="2">
        <f>'Moving Avg'!H858</f>
        <v>1.1527785000000006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</row>
    <row r="859" spans="1:12" ht="13.5" x14ac:dyDescent="0.25">
      <c r="A859" s="3">
        <f>RSI!A859</f>
        <v>43557</v>
      </c>
      <c r="B859" s="2">
        <f>RSI!B859</f>
        <v>1.05</v>
      </c>
      <c r="C859" s="2">
        <f>RSI!I859</f>
        <v>52.332896931445163</v>
      </c>
      <c r="D859" s="2">
        <f>MACD!E859</f>
        <v>-9.3422085122998322E-3</v>
      </c>
      <c r="E859" s="2">
        <f>MACD!F859</f>
        <v>-1.6109721681781177E-2</v>
      </c>
      <c r="F859" s="2">
        <f>'Moving Avg'!D859</f>
        <v>1.0299999999999998</v>
      </c>
      <c r="G859" s="2">
        <f>'Moving Avg'!F859</f>
        <v>1.0410000000000001</v>
      </c>
      <c r="H859" s="2">
        <f>'Moving Avg'!G859</f>
        <v>1.0364000000000004</v>
      </c>
      <c r="I859" s="2">
        <f>'Moving Avg'!H859</f>
        <v>1.1515150000000005</v>
      </c>
      <c r="J859" s="5" t="str">
        <f>OBV!F859</f>
        <v>BULLISH</v>
      </c>
      <c r="K859" s="5" t="str">
        <f>OBV!G859</f>
        <v>NEUTRAL</v>
      </c>
      <c r="L859" s="5" t="str">
        <f>OBV!H859</f>
        <v>CONFIRMED BULLISH</v>
      </c>
    </row>
    <row r="860" spans="1:12" ht="13.5" x14ac:dyDescent="0.25">
      <c r="A860" s="3">
        <f>RSI!A860</f>
        <v>43558</v>
      </c>
      <c r="B860" s="2">
        <f>RSI!B860</f>
        <v>1.05</v>
      </c>
      <c r="C860" s="2">
        <f>RSI!I860</f>
        <v>52.332896931445163</v>
      </c>
      <c r="D860" s="2">
        <f>MACD!E860</f>
        <v>5.6007654015521879E-4</v>
      </c>
      <c r="E860" s="2">
        <f>MACD!F860</f>
        <v>-1.2775762037393898E-2</v>
      </c>
      <c r="F860" s="2">
        <f>'Moving Avg'!D860</f>
        <v>1.036</v>
      </c>
      <c r="G860" s="2">
        <f>'Moving Avg'!F860</f>
        <v>1.0425</v>
      </c>
      <c r="H860" s="2">
        <f>'Moving Avg'!G860</f>
        <v>1.0362000000000002</v>
      </c>
      <c r="I860" s="2">
        <f>'Moving Avg'!H860</f>
        <v>1.1502515000000006</v>
      </c>
      <c r="J860" s="5" t="str">
        <f>OBV!F860</f>
        <v>BULLISH</v>
      </c>
      <c r="K860" s="5" t="str">
        <f>OBV!G860</f>
        <v>NEUTRAL</v>
      </c>
      <c r="L860" s="5" t="str">
        <f>OBV!H860</f>
        <v>CONFIRMED BULLISH</v>
      </c>
    </row>
    <row r="861" spans="1:12" ht="13.5" x14ac:dyDescent="0.25">
      <c r="A861" s="3">
        <f>RSI!A861</f>
        <v>43559</v>
      </c>
      <c r="B861" s="2">
        <f>RSI!B861</f>
        <v>1.04</v>
      </c>
      <c r="C861" s="2">
        <f>RSI!I861</f>
        <v>49.731890690842292</v>
      </c>
      <c r="D861" s="2">
        <f>MACD!E861</f>
        <v>1.2699358828657914E-2</v>
      </c>
      <c r="E861" s="2">
        <f>MACD!F861</f>
        <v>-7.6807378641835355E-3</v>
      </c>
      <c r="F861" s="2">
        <f>'Moving Avg'!D861</f>
        <v>1.0379999999999998</v>
      </c>
      <c r="G861" s="2">
        <f>'Moving Avg'!F861</f>
        <v>1.0435000000000001</v>
      </c>
      <c r="H861" s="2">
        <f>'Moving Avg'!G861</f>
        <v>1.036</v>
      </c>
      <c r="I861" s="2">
        <f>'Moving Avg'!H861</f>
        <v>1.1487490000000007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</row>
    <row r="862" spans="1:12" ht="13.5" x14ac:dyDescent="0.25">
      <c r="A862" s="3">
        <f>RSI!A862</f>
        <v>43560</v>
      </c>
      <c r="B862" s="2">
        <f>RSI!B862</f>
        <v>1.04</v>
      </c>
      <c r="C862" s="2">
        <f>RSI!I862</f>
        <v>49.731890690842285</v>
      </c>
      <c r="D862" s="2">
        <f>MACD!E862</f>
        <v>1.6823305250377674E-2</v>
      </c>
      <c r="E862" s="2">
        <f>MACD!F862</f>
        <v>-2.7799292412712937E-3</v>
      </c>
      <c r="F862" s="2">
        <f>'Moving Avg'!D862</f>
        <v>1.042</v>
      </c>
      <c r="G862" s="2">
        <f>'Moving Avg'!F862</f>
        <v>1.044</v>
      </c>
      <c r="H862" s="2">
        <f>'Moving Avg'!G862</f>
        <v>1.0356000000000001</v>
      </c>
      <c r="I862" s="2">
        <f>'Moving Avg'!H862</f>
        <v>1.1472465000000007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</row>
    <row r="863" spans="1:12" ht="13.5" x14ac:dyDescent="0.25">
      <c r="A863" s="3">
        <f>RSI!A863</f>
        <v>43563</v>
      </c>
      <c r="B863" s="2">
        <f>RSI!B863</f>
        <v>1.03</v>
      </c>
      <c r="C863" s="2">
        <f>RSI!I863</f>
        <v>47.021496654726981</v>
      </c>
      <c r="D863" s="2">
        <f>MACD!E863</f>
        <v>1.6443795406991368E-2</v>
      </c>
      <c r="E863" s="2">
        <f>MACD!F863</f>
        <v>1.0648156883812389E-3</v>
      </c>
      <c r="F863" s="2">
        <f>'Moving Avg'!D863</f>
        <v>1.042</v>
      </c>
      <c r="G863" s="2">
        <f>'Moving Avg'!F863</f>
        <v>1.044</v>
      </c>
      <c r="H863" s="2">
        <f>'Moving Avg'!G863</f>
        <v>1.0350000000000004</v>
      </c>
      <c r="I863" s="2">
        <f>'Moving Avg'!H863</f>
        <v>1.1457415000000009</v>
      </c>
      <c r="J863" s="5" t="str">
        <f>OBV!F863</f>
        <v>BEARISH</v>
      </c>
      <c r="K863" s="5" t="str">
        <f>OBV!G863</f>
        <v>NEUTRAL</v>
      </c>
      <c r="L863" s="5" t="str">
        <f>OBV!H863</f>
        <v>NEUTRAL</v>
      </c>
    </row>
    <row r="864" spans="1:12" ht="13.5" x14ac:dyDescent="0.25">
      <c r="A864" s="3">
        <f>RSI!A864</f>
        <v>43565</v>
      </c>
      <c r="B864" s="2">
        <f>RSI!B864</f>
        <v>1.04</v>
      </c>
      <c r="C864" s="2">
        <f>RSI!I864</f>
        <v>49.95855125642985</v>
      </c>
      <c r="D864" s="2">
        <f>MACD!E864</f>
        <v>1.2369321365512054E-2</v>
      </c>
      <c r="E864" s="2">
        <f>MACD!F864</f>
        <v>3.3257168238074023E-3</v>
      </c>
      <c r="F864" s="2">
        <f>'Moving Avg'!D864</f>
        <v>1.04</v>
      </c>
      <c r="G864" s="2">
        <f>'Moving Avg'!F864</f>
        <v>1.0454999999999999</v>
      </c>
      <c r="H864" s="2">
        <f>'Moving Avg'!G864</f>
        <v>1.0347999999999999</v>
      </c>
      <c r="I864" s="2">
        <f>'Moving Avg'!H864</f>
        <v>1.1443335000000008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1.03</v>
      </c>
      <c r="C865" s="2">
        <f>RSI!I865</f>
        <v>47.14391263968372</v>
      </c>
      <c r="D865" s="2">
        <f>MACD!E865</f>
        <v>8.1244277846892476E-3</v>
      </c>
      <c r="E865" s="2">
        <f>MACD!F865</f>
        <v>4.2854590159837717E-3</v>
      </c>
      <c r="F865" s="2">
        <f>'Moving Avg'!D865</f>
        <v>1.036</v>
      </c>
      <c r="G865" s="2">
        <f>'Moving Avg'!F865</f>
        <v>1.0459999999999998</v>
      </c>
      <c r="H865" s="2">
        <f>'Moving Avg'!G865</f>
        <v>1.0344000000000002</v>
      </c>
      <c r="I865" s="2">
        <f>'Moving Avg'!H865</f>
        <v>1.1429225000000007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1.06</v>
      </c>
      <c r="C866" s="2">
        <f>RSI!I866</f>
        <v>55.283248830408247</v>
      </c>
      <c r="D866" s="2">
        <f>MACD!E866</f>
        <v>3.9083495913416755E-3</v>
      </c>
      <c r="E866" s="2">
        <f>MACD!F866</f>
        <v>4.2100371310553521E-3</v>
      </c>
      <c r="F866" s="2">
        <f>'Moving Avg'!D866</f>
        <v>1.0400000000000003</v>
      </c>
      <c r="G866" s="2">
        <f>'Moving Avg'!F866</f>
        <v>1.0479999999999998</v>
      </c>
      <c r="H866" s="2">
        <f>'Moving Avg'!G866</f>
        <v>1.0346000000000002</v>
      </c>
      <c r="I866" s="2">
        <f>'Moving Avg'!H866</f>
        <v>1.1416145000000009</v>
      </c>
      <c r="J866" s="5" t="str">
        <f>OBV!F866</f>
        <v>BEARISH</v>
      </c>
      <c r="K866" s="5" t="str">
        <f>OBV!G866</f>
        <v>NEUTRAL</v>
      </c>
      <c r="L866" s="5" t="str">
        <f>OBV!H866</f>
        <v>BEARISH DIVERGENCE</v>
      </c>
    </row>
    <row r="867" spans="1:12" ht="13.5" x14ac:dyDescent="0.25">
      <c r="A867" s="3">
        <f>RSI!A867</f>
        <v>43570</v>
      </c>
      <c r="B867" s="2">
        <f>RSI!B867</f>
        <v>1.07</v>
      </c>
      <c r="C867" s="2">
        <f>RSI!I867</f>
        <v>57.625645795562527</v>
      </c>
      <c r="D867" s="2">
        <f>MACD!E867</f>
        <v>-2.0604677919517922E-3</v>
      </c>
      <c r="E867" s="2">
        <f>MACD!F867</f>
        <v>2.9559361464539234E-3</v>
      </c>
      <c r="F867" s="2">
        <f>'Moving Avg'!D867</f>
        <v>1.046</v>
      </c>
      <c r="G867" s="2">
        <f>'Moving Avg'!F867</f>
        <v>1.0494999999999999</v>
      </c>
      <c r="H867" s="2">
        <f>'Moving Avg'!G867</f>
        <v>1.0354000000000001</v>
      </c>
      <c r="I867" s="2">
        <f>'Moving Avg'!H867</f>
        <v>1.1404980000000009</v>
      </c>
      <c r="J867" s="5" t="str">
        <f>OBV!F867</f>
        <v>BULLISH</v>
      </c>
      <c r="K867" s="5" t="str">
        <f>OBV!G867</f>
        <v>NEUTRAL</v>
      </c>
      <c r="L867" s="5" t="str">
        <f>OBV!H867</f>
        <v>CONFIRMED BULLISH</v>
      </c>
    </row>
    <row r="868" spans="1:12" ht="13.5" x14ac:dyDescent="0.25">
      <c r="A868" s="3">
        <f>RSI!A868</f>
        <v>43571</v>
      </c>
      <c r="B868" s="2">
        <f>RSI!B868</f>
        <v>1.1200000000000001</v>
      </c>
      <c r="C868" s="2">
        <f>RSI!I868</f>
        <v>66.948286067385268</v>
      </c>
      <c r="D868" s="2">
        <f>MACD!E868</f>
        <v>-9.4484532883558625E-3</v>
      </c>
      <c r="E868" s="2">
        <f>MACD!F868</f>
        <v>4.750582594919661E-4</v>
      </c>
      <c r="F868" s="2">
        <f>'Moving Avg'!D868</f>
        <v>1.0640000000000001</v>
      </c>
      <c r="G868" s="2">
        <f>'Moving Avg'!F868</f>
        <v>1.0535000000000001</v>
      </c>
      <c r="H868" s="2">
        <f>'Moving Avg'!G868</f>
        <v>1.0369999999999999</v>
      </c>
      <c r="I868" s="2">
        <f>'Moving Avg'!H868</f>
        <v>1.1395845000000009</v>
      </c>
      <c r="J868" s="5" t="str">
        <f>OBV!F868</f>
        <v>BULLISH</v>
      </c>
      <c r="K868" s="5" t="str">
        <f>OBV!G868</f>
        <v>STRONG</v>
      </c>
      <c r="L868" s="5" t="str">
        <f>OBV!H868</f>
        <v>CONFIRMED BULLISH</v>
      </c>
    </row>
    <row r="869" spans="1:12" ht="13.5" x14ac:dyDescent="0.25">
      <c r="A869" s="3">
        <f>RSI!A869</f>
        <v>43572</v>
      </c>
      <c r="B869" s="2">
        <f>RSI!B869</f>
        <v>1.0900000000000001</v>
      </c>
      <c r="C869" s="2">
        <f>RSI!I869</f>
        <v>58.615600628496956</v>
      </c>
      <c r="D869" s="2">
        <f>MACD!E869</f>
        <v>-1.0855582058605595E-2</v>
      </c>
      <c r="E869" s="2">
        <f>MACD!F869</f>
        <v>-1.7910698041275464E-3</v>
      </c>
      <c r="F869" s="2">
        <f>'Moving Avg'!D869</f>
        <v>1.0740000000000001</v>
      </c>
      <c r="G869" s="2">
        <f>'Moving Avg'!F869</f>
        <v>1.0550000000000002</v>
      </c>
      <c r="H869" s="2">
        <f>'Moving Avg'!G869</f>
        <v>1.0386</v>
      </c>
      <c r="I869" s="2">
        <f>'Moving Avg'!H869</f>
        <v>1.1386155000000011</v>
      </c>
      <c r="J869" s="5" t="str">
        <f>OBV!F869</f>
        <v>BULLISH</v>
      </c>
      <c r="K869" s="5" t="str">
        <f>OBV!G869</f>
        <v>STRONG</v>
      </c>
      <c r="L869" s="5" t="str">
        <f>OBV!H869</f>
        <v>CONFIRMED BULLISH</v>
      </c>
    </row>
    <row r="870" spans="1:12" ht="13.5" x14ac:dyDescent="0.25">
      <c r="A870" s="3">
        <f>RSI!A870</f>
        <v>43573</v>
      </c>
      <c r="B870" s="2">
        <f>RSI!B870</f>
        <v>1.0900000000000001</v>
      </c>
      <c r="C870" s="2">
        <f>RSI!I870</f>
        <v>58.615600628496949</v>
      </c>
      <c r="D870" s="2">
        <f>MACD!E870</f>
        <v>-1.2290163493318795E-2</v>
      </c>
      <c r="E870" s="2">
        <f>MACD!F870</f>
        <v>-3.8908885419657964E-3</v>
      </c>
      <c r="F870" s="2">
        <f>'Moving Avg'!D870</f>
        <v>1.0859999999999999</v>
      </c>
      <c r="G870" s="2">
        <f>'Moving Avg'!F870</f>
        <v>1.0545000000000002</v>
      </c>
      <c r="H870" s="2">
        <f>'Moving Avg'!G870</f>
        <v>1.0398000000000001</v>
      </c>
      <c r="I870" s="2">
        <f>'Moving Avg'!H870</f>
        <v>1.1377880000000011</v>
      </c>
      <c r="J870" s="5" t="str">
        <f>OBV!F870</f>
        <v>BULLISH</v>
      </c>
      <c r="K870" s="5" t="str">
        <f>OBV!G870</f>
        <v>STRONG</v>
      </c>
      <c r="L870" s="5" t="str">
        <f>OBV!H870</f>
        <v>CONFIRMED BULLISH</v>
      </c>
    </row>
    <row r="871" spans="1:12" ht="13.5" x14ac:dyDescent="0.25">
      <c r="A871" s="3">
        <f>RSI!A871</f>
        <v>43574</v>
      </c>
      <c r="B871" s="2">
        <f>RSI!B871</f>
        <v>1.1000000000000001</v>
      </c>
      <c r="C871" s="2">
        <f>RSI!I871</f>
        <v>60.515456926334949</v>
      </c>
      <c r="D871" s="2">
        <f>MACD!E871</f>
        <v>-1.600910719865456E-2</v>
      </c>
      <c r="E871" s="2">
        <f>MACD!F871</f>
        <v>-6.3145322733035494E-3</v>
      </c>
      <c r="F871" s="2">
        <f>'Moving Avg'!D871</f>
        <v>1.0940000000000001</v>
      </c>
      <c r="G871" s="2">
        <f>'Moving Avg'!F871</f>
        <v>1.0535000000000001</v>
      </c>
      <c r="H871" s="2">
        <f>'Moving Avg'!G871</f>
        <v>1.0410000000000001</v>
      </c>
      <c r="I871" s="2">
        <f>'Moving Avg'!H871</f>
        <v>1.137010500000001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</row>
    <row r="872" spans="1:12" ht="13.5" x14ac:dyDescent="0.25">
      <c r="A872" s="3">
        <f>RSI!A872</f>
        <v>43577</v>
      </c>
      <c r="B872" s="2">
        <f>RSI!B872</f>
        <v>1.1000000000000001</v>
      </c>
      <c r="C872" s="2">
        <f>RSI!I872</f>
        <v>60.515456926334949</v>
      </c>
      <c r="D872" s="2">
        <f>MACD!E872</f>
        <v>-1.9424130247579718E-2</v>
      </c>
      <c r="E872" s="2">
        <f>MACD!F872</f>
        <v>-8.9364518681587842E-3</v>
      </c>
      <c r="F872" s="2">
        <f>'Moving Avg'!D872</f>
        <v>1.1000000000000001</v>
      </c>
      <c r="G872" s="2">
        <f>'Moving Avg'!F872</f>
        <v>1.0545000000000002</v>
      </c>
      <c r="H872" s="2">
        <f>'Moving Avg'!G872</f>
        <v>1.0422000000000002</v>
      </c>
      <c r="I872" s="2">
        <f>'Moving Avg'!H872</f>
        <v>1.1362330000000012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</row>
    <row r="873" spans="1:12" ht="13.5" x14ac:dyDescent="0.25">
      <c r="A873" s="3">
        <f>RSI!A873</f>
        <v>43578</v>
      </c>
      <c r="B873" s="2">
        <f>RSI!B873</f>
        <v>1.1200000000000001</v>
      </c>
      <c r="C873" s="2">
        <f>RSI!I873</f>
        <v>64.315298792693795</v>
      </c>
      <c r="D873" s="2">
        <f>MACD!E873</f>
        <v>-2.5582064200468713E-2</v>
      </c>
      <c r="E873" s="2">
        <f>MACD!F873</f>
        <v>-1.226557433462077E-2</v>
      </c>
      <c r="F873" s="2">
        <f>'Moving Avg'!D873</f>
        <v>1.1000000000000001</v>
      </c>
      <c r="G873" s="2">
        <f>'Moving Avg'!F873</f>
        <v>1.0580000000000003</v>
      </c>
      <c r="H873" s="2">
        <f>'Moving Avg'!G873</f>
        <v>1.0434000000000001</v>
      </c>
      <c r="I873" s="2">
        <f>'Moving Avg'!H873</f>
        <v>1.1354610000000012</v>
      </c>
      <c r="J873" s="5" t="str">
        <f>OBV!F873</f>
        <v>BULLISH</v>
      </c>
      <c r="K873" s="5" t="str">
        <f>OBV!G873</f>
        <v>STRONG</v>
      </c>
      <c r="L873" s="5" t="str">
        <f>OBV!H873</f>
        <v>NEUTRAL</v>
      </c>
    </row>
    <row r="874" spans="1:12" ht="13.5" x14ac:dyDescent="0.25">
      <c r="A874" s="3">
        <f>RSI!A874</f>
        <v>43579</v>
      </c>
      <c r="B874" s="2">
        <f>RSI!B874</f>
        <v>1.0900000000000001</v>
      </c>
      <c r="C874" s="2">
        <f>RSI!I874</f>
        <v>55.662147326217337</v>
      </c>
      <c r="D874" s="2">
        <f>MACD!E874</f>
        <v>-2.7380080098595938E-2</v>
      </c>
      <c r="E874" s="2">
        <f>MACD!F874</f>
        <v>-1.5288475487415805E-2</v>
      </c>
      <c r="F874" s="2">
        <f>'Moving Avg'!D874</f>
        <v>1.1000000000000001</v>
      </c>
      <c r="G874" s="2">
        <f>'Moving Avg'!F874</f>
        <v>1.0610000000000002</v>
      </c>
      <c r="H874" s="2">
        <f>'Moving Avg'!G874</f>
        <v>1.0444000000000002</v>
      </c>
      <c r="I874" s="2">
        <f>'Moving Avg'!H874</f>
        <v>1.1347280000000013</v>
      </c>
      <c r="J874" s="5" t="str">
        <f>OBV!F874</f>
        <v>BEARISH</v>
      </c>
      <c r="K874" s="5" t="str">
        <f>OBV!G874</f>
        <v>NEUTRAL</v>
      </c>
      <c r="L874" s="5" t="str">
        <f>OBV!H874</f>
        <v>NEUTRAL</v>
      </c>
    </row>
    <row r="875" spans="1:12" ht="13.5" x14ac:dyDescent="0.25">
      <c r="A875" s="3">
        <f>RSI!A875</f>
        <v>43580</v>
      </c>
      <c r="B875" s="2">
        <f>RSI!B875</f>
        <v>1.07</v>
      </c>
      <c r="C875" s="2">
        <f>RSI!I875</f>
        <v>50.759086962983147</v>
      </c>
      <c r="D875" s="2">
        <f>MACD!E875</f>
        <v>-2.9103538935036477E-2</v>
      </c>
      <c r="E875" s="2">
        <f>MACD!F875</f>
        <v>-1.8051488176939939E-2</v>
      </c>
      <c r="F875" s="2">
        <f>'Moving Avg'!D875</f>
        <v>1.0960000000000001</v>
      </c>
      <c r="G875" s="2">
        <f>'Moving Avg'!F875</f>
        <v>1.0635000000000001</v>
      </c>
      <c r="H875" s="2">
        <f>'Moving Avg'!G875</f>
        <v>1.0452000000000004</v>
      </c>
      <c r="I875" s="2">
        <f>'Moving Avg'!H875</f>
        <v>1.1338950000000012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1.07</v>
      </c>
      <c r="C876" s="2">
        <f>RSI!I876</f>
        <v>50.759086962983147</v>
      </c>
      <c r="D876" s="2">
        <f>MACD!E876</f>
        <v>-2.5962618776292912E-2</v>
      </c>
      <c r="E876" s="2">
        <f>MACD!F876</f>
        <v>-1.9633714296810535E-2</v>
      </c>
      <c r="F876" s="2">
        <f>'Moving Avg'!D876</f>
        <v>1.0900000000000003</v>
      </c>
      <c r="G876" s="2">
        <f>'Moving Avg'!F876</f>
        <v>1.0655000000000001</v>
      </c>
      <c r="H876" s="2">
        <f>'Moving Avg'!G876</f>
        <v>1.0460000000000003</v>
      </c>
      <c r="I876" s="2">
        <f>'Moving Avg'!H876</f>
        <v>1.1330620000000011</v>
      </c>
      <c r="J876" s="5" t="str">
        <f>OBV!F876</f>
        <v>BEARISH</v>
      </c>
      <c r="K876" s="5" t="str">
        <f>OBV!G876</f>
        <v>NEUTRAL</v>
      </c>
      <c r="L876" s="5" t="str">
        <f>OBV!H876</f>
        <v>CONFIRMED BEARISH</v>
      </c>
    </row>
    <row r="877" spans="1:12" ht="13.5" x14ac:dyDescent="0.25">
      <c r="A877" s="3">
        <f>RSI!A877</f>
        <v>43584</v>
      </c>
      <c r="B877" s="2">
        <f>RSI!B877</f>
        <v>1.05</v>
      </c>
      <c r="C877" s="2">
        <f>RSI!I877</f>
        <v>46.054232444526363</v>
      </c>
      <c r="D877" s="2">
        <f>MACD!E877</f>
        <v>-2.029993068865843E-2</v>
      </c>
      <c r="E877" s="2">
        <f>MACD!F877</f>
        <v>-1.9766957575180114E-2</v>
      </c>
      <c r="F877" s="2">
        <f>'Moving Avg'!D877</f>
        <v>1.08</v>
      </c>
      <c r="G877" s="2">
        <f>'Moving Avg'!F877</f>
        <v>1.0670000000000002</v>
      </c>
      <c r="H877" s="2">
        <f>'Moving Avg'!G877</f>
        <v>1.0464</v>
      </c>
      <c r="I877" s="2">
        <f>'Moving Avg'!H877</f>
        <v>1.1322705000000013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1.06</v>
      </c>
      <c r="C878" s="2">
        <f>RSI!I878</f>
        <v>48.618671678316467</v>
      </c>
      <c r="D878" s="2">
        <f>MACD!E878</f>
        <v>-8.4525262816665947E-3</v>
      </c>
      <c r="E878" s="2">
        <f>MACD!F878</f>
        <v>-1.750407131647741E-2</v>
      </c>
      <c r="F878" s="2">
        <f>'Moving Avg'!D878</f>
        <v>1.0680000000000001</v>
      </c>
      <c r="G878" s="2">
        <f>'Moving Avg'!F878</f>
        <v>1.0685</v>
      </c>
      <c r="H878" s="2">
        <f>'Moving Avg'!G878</f>
        <v>1.0466000000000002</v>
      </c>
      <c r="I878" s="2">
        <f>'Moving Avg'!H878</f>
        <v>1.1314345000000012</v>
      </c>
      <c r="J878" s="5" t="str">
        <f>OBV!F878</f>
        <v>BEARISH</v>
      </c>
      <c r="K878" s="5" t="str">
        <f>OBV!G878</f>
        <v>WEAK</v>
      </c>
      <c r="L878" s="5" t="str">
        <f>OBV!H878</f>
        <v>CONFIRMED BEARISH</v>
      </c>
    </row>
    <row r="879" spans="1:12" ht="13.5" x14ac:dyDescent="0.25">
      <c r="A879" s="3">
        <f>RSI!A879</f>
        <v>43587</v>
      </c>
      <c r="B879" s="2">
        <f>RSI!B879</f>
        <v>1.06</v>
      </c>
      <c r="C879" s="2">
        <f>RSI!I879</f>
        <v>48.618671678316467</v>
      </c>
      <c r="D879" s="2">
        <f>MACD!E879</f>
        <v>-3.0056706775372088E-3</v>
      </c>
      <c r="E879" s="2">
        <f>MACD!F879</f>
        <v>-1.4604391188689371E-2</v>
      </c>
      <c r="F879" s="2">
        <f>'Moving Avg'!D879</f>
        <v>1.0620000000000001</v>
      </c>
      <c r="G879" s="2">
        <f>'Moving Avg'!F879</f>
        <v>1.069</v>
      </c>
      <c r="H879" s="2">
        <f>'Moving Avg'!G879</f>
        <v>1.0474000000000003</v>
      </c>
      <c r="I879" s="2">
        <f>'Moving Avg'!H879</f>
        <v>1.1304570000000012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1.05</v>
      </c>
      <c r="C880" s="2">
        <f>RSI!I880</f>
        <v>46.078280107287995</v>
      </c>
      <c r="D880" s="2">
        <f>MACD!E880</f>
        <v>2.3786825243024001E-3</v>
      </c>
      <c r="E880" s="2">
        <f>MACD!F880</f>
        <v>-1.1207776446091017E-2</v>
      </c>
      <c r="F880" s="2">
        <f>'Moving Avg'!D880</f>
        <v>1.0580000000000001</v>
      </c>
      <c r="G880" s="2">
        <f>'Moving Avg'!F880</f>
        <v>1.069</v>
      </c>
      <c r="H880" s="2">
        <f>'Moving Avg'!G880</f>
        <v>1.0478000000000003</v>
      </c>
      <c r="I880" s="2">
        <f>'Moving Avg'!H880</f>
        <v>1.1290990000000012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1.05</v>
      </c>
      <c r="C881" s="2">
        <f>RSI!I881</f>
        <v>46.078280107287995</v>
      </c>
      <c r="D881" s="2">
        <f>MACD!E881</f>
        <v>8.564387368771742E-3</v>
      </c>
      <c r="E881" s="2">
        <f>MACD!F881</f>
        <v>-7.2533436831184669E-3</v>
      </c>
      <c r="F881" s="2">
        <f>'Moving Avg'!D881</f>
        <v>1.054</v>
      </c>
      <c r="G881" s="2">
        <f>'Moving Avg'!F881</f>
        <v>1.0695000000000001</v>
      </c>
      <c r="H881" s="2">
        <f>'Moving Avg'!G881</f>
        <v>1.0482000000000002</v>
      </c>
      <c r="I881" s="2">
        <f>'Moving Avg'!H881</f>
        <v>1.1277410000000012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1.01</v>
      </c>
      <c r="C882" s="2">
        <f>RSI!I882</f>
        <v>37.088214552239748</v>
      </c>
      <c r="D882" s="2">
        <f>MACD!E882</f>
        <v>1.6845900994851393E-2</v>
      </c>
      <c r="E882" s="2">
        <f>MACD!F882</f>
        <v>-2.433494747524495E-3</v>
      </c>
      <c r="F882" s="2">
        <f>'Moving Avg'!D882</f>
        <v>1.0459999999999998</v>
      </c>
      <c r="G882" s="2">
        <f>'Moving Avg'!F882</f>
        <v>1.0680000000000001</v>
      </c>
      <c r="H882" s="2">
        <f>'Moving Avg'!G882</f>
        <v>1.048</v>
      </c>
      <c r="I882" s="2">
        <f>'Moving Avg'!H882</f>
        <v>1.1263720000000013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1.02</v>
      </c>
      <c r="C883" s="2">
        <f>RSI!I883</f>
        <v>40.227925169805772</v>
      </c>
      <c r="D883" s="2">
        <f>MACD!E883</f>
        <v>2.6504113653519568E-2</v>
      </c>
      <c r="E883" s="2">
        <f>MACD!F883</f>
        <v>3.3540269326843182E-3</v>
      </c>
      <c r="F883" s="2">
        <f>'Moving Avg'!D883</f>
        <v>1.0379999999999998</v>
      </c>
      <c r="G883" s="2">
        <f>'Moving Avg'!F883</f>
        <v>1.0675000000000001</v>
      </c>
      <c r="H883" s="2">
        <f>'Moving Avg'!G883</f>
        <v>1.0478000000000003</v>
      </c>
      <c r="I883" s="2">
        <f>'Moving Avg'!H883</f>
        <v>1.1250530000000012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1.02</v>
      </c>
      <c r="C884" s="2">
        <f>RSI!I884</f>
        <v>40.227925169805765</v>
      </c>
      <c r="D884" s="2">
        <f>MACD!E884</f>
        <v>3.0293264726225289E-2</v>
      </c>
      <c r="E884" s="2">
        <f>MACD!F884</f>
        <v>8.7418744913925137E-3</v>
      </c>
      <c r="F884" s="2">
        <f>'Moving Avg'!D884</f>
        <v>1.03</v>
      </c>
      <c r="G884" s="2">
        <f>'Moving Avg'!F884</f>
        <v>1.0665000000000002</v>
      </c>
      <c r="H884" s="2">
        <f>'Moving Avg'!G884</f>
        <v>1.0478000000000001</v>
      </c>
      <c r="I884" s="2">
        <f>'Moving Avg'!H884</f>
        <v>1.1239225000000013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1.04</v>
      </c>
      <c r="C885" s="2">
        <f>RSI!I885</f>
        <v>46.429252806872704</v>
      </c>
      <c r="D885" s="2">
        <f>MACD!E885</f>
        <v>2.9156066680894988E-2</v>
      </c>
      <c r="E885" s="2">
        <f>MACD!F885</f>
        <v>1.2824712929293009E-2</v>
      </c>
      <c r="F885" s="2">
        <f>'Moving Avg'!D885</f>
        <v>1.028</v>
      </c>
      <c r="G885" s="2">
        <f>'Moving Avg'!F885</f>
        <v>1.0670000000000002</v>
      </c>
      <c r="H885" s="2">
        <f>'Moving Avg'!G885</f>
        <v>1.0484000000000002</v>
      </c>
      <c r="I885" s="2">
        <f>'Moving Avg'!H885</f>
        <v>1.122845000000001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</row>
    <row r="886" spans="1:12" ht="13.5" x14ac:dyDescent="0.25">
      <c r="A886" s="3">
        <f>RSI!A886</f>
        <v>43598</v>
      </c>
      <c r="B886" s="2">
        <f>RSI!B886</f>
        <v>1.03</v>
      </c>
      <c r="C886" s="2">
        <f>RSI!I886</f>
        <v>43.972710382218224</v>
      </c>
      <c r="D886" s="2">
        <f>MACD!E886</f>
        <v>2.9015457765825703E-2</v>
      </c>
      <c r="E886" s="2">
        <f>MACD!F886</f>
        <v>1.6062861896599549E-2</v>
      </c>
      <c r="F886" s="2">
        <f>'Moving Avg'!D886</f>
        <v>1.024</v>
      </c>
      <c r="G886" s="2">
        <f>'Moving Avg'!F886</f>
        <v>1.0655000000000003</v>
      </c>
      <c r="H886" s="2">
        <f>'Moving Avg'!G886</f>
        <v>1.0492000000000004</v>
      </c>
      <c r="I886" s="2">
        <f>'Moving Avg'!H886</f>
        <v>1.1216230000000011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1.02</v>
      </c>
      <c r="C887" s="2">
        <f>RSI!I887</f>
        <v>41.602242895307199</v>
      </c>
      <c r="D887" s="2">
        <f>MACD!E887</f>
        <v>2.6694291718226237E-2</v>
      </c>
      <c r="E887" s="2">
        <f>MACD!F887</f>
        <v>1.818914786092489E-2</v>
      </c>
      <c r="F887" s="2">
        <f>'Moving Avg'!D887</f>
        <v>1.0260000000000002</v>
      </c>
      <c r="G887" s="2">
        <f>'Moving Avg'!F887</f>
        <v>1.0630000000000002</v>
      </c>
      <c r="H887" s="2">
        <f>'Moving Avg'!G887</f>
        <v>1.0490000000000004</v>
      </c>
      <c r="I887" s="2">
        <f>'Moving Avg'!H887</f>
        <v>1.1203980000000011</v>
      </c>
      <c r="J887" s="5" t="str">
        <f>OBV!F887</f>
        <v>BEARISH</v>
      </c>
      <c r="K887" s="5" t="str">
        <f>OBV!G887</f>
        <v>NEUTRAL</v>
      </c>
      <c r="L887" s="5" t="str">
        <f>OBV!H887</f>
        <v>BEARISH DIVERGENCE</v>
      </c>
    </row>
    <row r="888" spans="1:12" ht="13.5" x14ac:dyDescent="0.25">
      <c r="A888" s="3">
        <f>RSI!A888</f>
        <v>43600</v>
      </c>
      <c r="B888" s="2">
        <f>RSI!B888</f>
        <v>1.03</v>
      </c>
      <c r="C888" s="2">
        <f>RSI!I888</f>
        <v>44.806472315989829</v>
      </c>
      <c r="D888" s="2">
        <f>MACD!E888</f>
        <v>2.5711107017477808E-2</v>
      </c>
      <c r="E888" s="2">
        <f>MACD!F888</f>
        <v>1.9693539692235473E-2</v>
      </c>
      <c r="F888" s="2">
        <f>'Moving Avg'!D888</f>
        <v>1.028</v>
      </c>
      <c r="G888" s="2">
        <f>'Moving Avg'!F888</f>
        <v>1.0585000000000002</v>
      </c>
      <c r="H888" s="2">
        <f>'Moving Avg'!G888</f>
        <v>1.0496000000000003</v>
      </c>
      <c r="I888" s="2">
        <f>'Moving Avg'!H888</f>
        <v>1.1194120000000012</v>
      </c>
      <c r="J888" s="5" t="str">
        <f>OBV!F888</f>
        <v>BEARISH</v>
      </c>
      <c r="K888" s="5" t="str">
        <f>OBV!G888</f>
        <v>NEUTRAL</v>
      </c>
      <c r="L888" s="5" t="str">
        <f>OBV!H888</f>
        <v>BEARISH DIVERGENCE</v>
      </c>
    </row>
    <row r="889" spans="1:12" ht="13.5" x14ac:dyDescent="0.25">
      <c r="A889" s="3">
        <f>RSI!A889</f>
        <v>43601</v>
      </c>
      <c r="B889" s="2">
        <f>RSI!B889</f>
        <v>1.03</v>
      </c>
      <c r="C889" s="2">
        <f>RSI!I889</f>
        <v>44.806472315989829</v>
      </c>
      <c r="D889" s="2">
        <f>MACD!E889</f>
        <v>2.498968188706252E-2</v>
      </c>
      <c r="E889" s="2">
        <f>MACD!F889</f>
        <v>2.0752768131200885E-2</v>
      </c>
      <c r="F889" s="2">
        <f>'Moving Avg'!D889</f>
        <v>1.03</v>
      </c>
      <c r="G889" s="2">
        <f>'Moving Avg'!F889</f>
        <v>1.0555000000000003</v>
      </c>
      <c r="H889" s="2">
        <f>'Moving Avg'!G889</f>
        <v>1.0500000000000003</v>
      </c>
      <c r="I889" s="2">
        <f>'Moving Avg'!H889</f>
        <v>1.1184730000000012</v>
      </c>
      <c r="J889" s="5" t="str">
        <f>OBV!F889</f>
        <v>BEARISH</v>
      </c>
      <c r="K889" s="5" t="str">
        <f>OBV!G889</f>
        <v>NEUTRAL</v>
      </c>
      <c r="L889" s="5" t="str">
        <f>OBV!H889</f>
        <v>BEARISH DIVERGENCE</v>
      </c>
    </row>
    <row r="890" spans="1:12" ht="13.5" x14ac:dyDescent="0.25">
      <c r="A890" s="3">
        <f>RSI!A890</f>
        <v>43602</v>
      </c>
      <c r="B890" s="2">
        <f>RSI!B890</f>
        <v>1.05</v>
      </c>
      <c r="C890" s="2">
        <f>RSI!I890</f>
        <v>51.037890783606549</v>
      </c>
      <c r="D890" s="2">
        <f>MACD!E890</f>
        <v>2.1461617390160947E-2</v>
      </c>
      <c r="E890" s="2">
        <f>MACD!F890</f>
        <v>2.08945379829929E-2</v>
      </c>
      <c r="F890" s="2">
        <f>'Moving Avg'!D890</f>
        <v>1.032</v>
      </c>
      <c r="G890" s="2">
        <f>'Moving Avg'!F890</f>
        <v>1.0535000000000001</v>
      </c>
      <c r="H890" s="2">
        <f>'Moving Avg'!G890</f>
        <v>1.0506000000000002</v>
      </c>
      <c r="I890" s="2">
        <f>'Moving Avg'!H890</f>
        <v>1.1174925000000011</v>
      </c>
      <c r="J890" s="5" t="str">
        <f>OBV!F890</f>
        <v>BEARISH</v>
      </c>
      <c r="K890" s="5" t="str">
        <f>OBV!G890</f>
        <v>NEUTRAL</v>
      </c>
      <c r="L890" s="5" t="str">
        <f>OBV!H890</f>
        <v>BEARISH DIVERGENCE</v>
      </c>
    </row>
    <row r="891" spans="1:12" ht="13.5" x14ac:dyDescent="0.25">
      <c r="A891" s="3">
        <f>RSI!A891</f>
        <v>43605</v>
      </c>
      <c r="B891" s="2">
        <f>RSI!B891</f>
        <v>1.04</v>
      </c>
      <c r="C891" s="2">
        <f>RSI!I891</f>
        <v>48.112960412534122</v>
      </c>
      <c r="D891" s="2">
        <f>MACD!E891</f>
        <v>1.9193628198683532E-2</v>
      </c>
      <c r="E891" s="2">
        <f>MACD!F891</f>
        <v>2.0554356026131027E-2</v>
      </c>
      <c r="F891" s="2">
        <f>'Moving Avg'!D891</f>
        <v>1.034</v>
      </c>
      <c r="G891" s="2">
        <f>'Moving Avg'!F891</f>
        <v>1.0505000000000002</v>
      </c>
      <c r="H891" s="2">
        <f>'Moving Avg'!G891</f>
        <v>1.0510000000000002</v>
      </c>
      <c r="I891" s="2">
        <f>'Moving Avg'!H891</f>
        <v>1.116603500000001</v>
      </c>
      <c r="J891" s="5" t="str">
        <f>OBV!F891</f>
        <v>BEARISH</v>
      </c>
      <c r="K891" s="5" t="str">
        <f>OBV!G891</f>
        <v>NEUTRAL</v>
      </c>
      <c r="L891" s="5" t="str">
        <f>OBV!H891</f>
        <v>BEARISH DIVERGENCE</v>
      </c>
    </row>
    <row r="892" spans="1:12" ht="13.5" x14ac:dyDescent="0.25">
      <c r="A892" s="3">
        <f>RSI!A892</f>
        <v>43606</v>
      </c>
      <c r="B892" s="2">
        <f>RSI!B892</f>
        <v>1.05</v>
      </c>
      <c r="C892" s="2">
        <f>RSI!I892</f>
        <v>51.12914184635212</v>
      </c>
      <c r="D892" s="2">
        <f>MACD!E892</f>
        <v>1.0417356003666223E-2</v>
      </c>
      <c r="E892" s="2">
        <f>MACD!F892</f>
        <v>1.8526956021638067E-2</v>
      </c>
      <c r="F892" s="2">
        <f>'Moving Avg'!D892</f>
        <v>1.04</v>
      </c>
      <c r="G892" s="2">
        <f>'Moving Avg'!F892</f>
        <v>1.048</v>
      </c>
      <c r="H892" s="2">
        <f>'Moving Avg'!G892</f>
        <v>1.0514000000000001</v>
      </c>
      <c r="I892" s="2">
        <f>'Moving Avg'!H892</f>
        <v>1.1157645000000012</v>
      </c>
      <c r="J892" s="5" t="str">
        <f>OBV!F892</f>
        <v>BULLISH</v>
      </c>
      <c r="K892" s="5" t="str">
        <f>OBV!G892</f>
        <v>NEUTRAL</v>
      </c>
      <c r="L892" s="5" t="str">
        <f>OBV!H892</f>
        <v>CONFIRMED BULLISH</v>
      </c>
    </row>
    <row r="893" spans="1:12" ht="13.5" x14ac:dyDescent="0.25">
      <c r="A893" s="3">
        <f>RSI!A893</f>
        <v>43607</v>
      </c>
      <c r="B893" s="2">
        <f>RSI!B893</f>
        <v>1.06</v>
      </c>
      <c r="C893" s="2">
        <f>RSI!I893</f>
        <v>54.008282494562174</v>
      </c>
      <c r="D893" s="2">
        <f>MACD!E893</f>
        <v>3.7645233038245962E-3</v>
      </c>
      <c r="E893" s="2">
        <f>MACD!F893</f>
        <v>1.5574469478075373E-2</v>
      </c>
      <c r="F893" s="2">
        <f>'Moving Avg'!D893</f>
        <v>1.046</v>
      </c>
      <c r="G893" s="2">
        <f>'Moving Avg'!F893</f>
        <v>1.0449999999999999</v>
      </c>
      <c r="H893" s="2">
        <f>'Moving Avg'!G893</f>
        <v>1.0520000000000003</v>
      </c>
      <c r="I893" s="2">
        <f>'Moving Avg'!H893</f>
        <v>1.1150230000000012</v>
      </c>
      <c r="J893" s="5" t="str">
        <f>OBV!F893</f>
        <v>BULLISH</v>
      </c>
      <c r="K893" s="5" t="str">
        <f>OBV!G893</f>
        <v>NEUTRAL</v>
      </c>
      <c r="L893" s="5" t="str">
        <f>OBV!H893</f>
        <v>CONFIRMED BULLISH</v>
      </c>
    </row>
    <row r="894" spans="1:12" ht="13.5" x14ac:dyDescent="0.25">
      <c r="A894" s="3">
        <f>RSI!A894</f>
        <v>43608</v>
      </c>
      <c r="B894" s="2">
        <f>RSI!B894</f>
        <v>1.06</v>
      </c>
      <c r="C894" s="2">
        <f>RSI!I894</f>
        <v>54.008282494562174</v>
      </c>
      <c r="D894" s="2">
        <f>MACD!E894</f>
        <v>-1.9465510143286124E-3</v>
      </c>
      <c r="E894" s="2">
        <f>MACD!F894</f>
        <v>1.2070265379594576E-2</v>
      </c>
      <c r="F894" s="2">
        <f>'Moving Avg'!D894</f>
        <v>1.052</v>
      </c>
      <c r="G894" s="2">
        <f>'Moving Avg'!F894</f>
        <v>1.0434999999999997</v>
      </c>
      <c r="H894" s="2">
        <f>'Moving Avg'!G894</f>
        <v>1.0530000000000002</v>
      </c>
      <c r="I894" s="2">
        <f>'Moving Avg'!H894</f>
        <v>1.114140000000001</v>
      </c>
      <c r="J894" s="5" t="str">
        <f>OBV!F894</f>
        <v>BULLISH</v>
      </c>
      <c r="K894" s="5" t="str">
        <f>OBV!G894</f>
        <v>NEUTRAL</v>
      </c>
      <c r="L894" s="5" t="str">
        <f>OBV!H894</f>
        <v>CONFIRMED BULLISH</v>
      </c>
    </row>
    <row r="895" spans="1:12" ht="13.5" x14ac:dyDescent="0.25">
      <c r="A895" s="3">
        <f>RSI!A895</f>
        <v>43609</v>
      </c>
      <c r="B895" s="2">
        <f>RSI!B895</f>
        <v>1.06</v>
      </c>
      <c r="C895" s="2">
        <f>RSI!I895</f>
        <v>54.008282494562174</v>
      </c>
      <c r="D895" s="2">
        <f>MACD!E895</f>
        <v>-3.7777739016071621E-3</v>
      </c>
      <c r="E895" s="2">
        <f>MACD!F895</f>
        <v>8.9006575233542291E-3</v>
      </c>
      <c r="F895" s="2">
        <f>'Moving Avg'!D895</f>
        <v>1.0539999999999998</v>
      </c>
      <c r="G895" s="2">
        <f>'Moving Avg'!F895</f>
        <v>1.0429999999999997</v>
      </c>
      <c r="H895" s="2">
        <f>'Moving Avg'!G895</f>
        <v>1.0538000000000001</v>
      </c>
      <c r="I895" s="2">
        <f>'Moving Avg'!H895</f>
        <v>1.1131625000000009</v>
      </c>
      <c r="J895" s="5" t="str">
        <f>OBV!F895</f>
        <v>BULLISH</v>
      </c>
      <c r="K895" s="5" t="str">
        <f>OBV!G895</f>
        <v>NEUTRAL</v>
      </c>
      <c r="L895" s="5" t="str">
        <f>OBV!H895</f>
        <v>CONFIRMED BULLISH</v>
      </c>
    </row>
    <row r="896" spans="1:12" ht="13.5" x14ac:dyDescent="0.25">
      <c r="A896" s="3">
        <f>RSI!A896</f>
        <v>43612</v>
      </c>
      <c r="B896" s="2">
        <f>RSI!B896</f>
        <v>1.07</v>
      </c>
      <c r="C896" s="2">
        <f>RSI!I896</f>
        <v>57.160467432232394</v>
      </c>
      <c r="D896" s="2">
        <f>MACD!E896</f>
        <v>-7.6765636406248561E-3</v>
      </c>
      <c r="E896" s="2">
        <f>MACD!F896</f>
        <v>5.5852132905584119E-3</v>
      </c>
      <c r="F896" s="2">
        <f>'Moving Avg'!D896</f>
        <v>1.06</v>
      </c>
      <c r="G896" s="2">
        <f>'Moving Avg'!F896</f>
        <v>1.0429999999999997</v>
      </c>
      <c r="H896" s="2">
        <f>'Moving Avg'!G896</f>
        <v>1.0548000000000002</v>
      </c>
      <c r="I896" s="2">
        <f>'Moving Avg'!H896</f>
        <v>1.112235000000001</v>
      </c>
      <c r="J896" s="5" t="str">
        <f>OBV!F896</f>
        <v>BULLISH</v>
      </c>
      <c r="K896" s="5" t="str">
        <f>OBV!G896</f>
        <v>NEUTRAL</v>
      </c>
      <c r="L896" s="5" t="str">
        <f>OBV!H896</f>
        <v>CONFIRMED BULLISH</v>
      </c>
    </row>
    <row r="897" spans="1:12" ht="13.5" x14ac:dyDescent="0.25">
      <c r="A897" s="3">
        <f>RSI!A897</f>
        <v>43613</v>
      </c>
      <c r="B897" s="2">
        <f>RSI!B897</f>
        <v>1.07</v>
      </c>
      <c r="C897" s="2">
        <f>RSI!I897</f>
        <v>57.160467432232394</v>
      </c>
      <c r="D897" s="2">
        <f>MACD!E897</f>
        <v>-1.2637990773580077E-2</v>
      </c>
      <c r="E897" s="2">
        <f>MACD!F897</f>
        <v>1.9405724777307146E-3</v>
      </c>
      <c r="F897" s="2">
        <f>'Moving Avg'!D897</f>
        <v>1.0640000000000001</v>
      </c>
      <c r="G897" s="2">
        <f>'Moving Avg'!F897</f>
        <v>1.0439999999999998</v>
      </c>
      <c r="H897" s="2">
        <f>'Moving Avg'!G897</f>
        <v>1.0554000000000001</v>
      </c>
      <c r="I897" s="2">
        <f>'Moving Avg'!H897</f>
        <v>1.1112130000000009</v>
      </c>
      <c r="J897" s="5" t="str">
        <f>OBV!F897</f>
        <v>BULLISH</v>
      </c>
      <c r="K897" s="5" t="str">
        <f>OBV!G897</f>
        <v>NEUTRAL</v>
      </c>
      <c r="L897" s="5" t="str">
        <f>OBV!H897</f>
        <v>CONFIRMED BULLISH</v>
      </c>
    </row>
    <row r="898" spans="1:12" ht="13.5" x14ac:dyDescent="0.25">
      <c r="A898" s="3">
        <f>RSI!A898</f>
        <v>43614</v>
      </c>
      <c r="B898" s="2">
        <f>RSI!B898</f>
        <v>1.04</v>
      </c>
      <c r="C898" s="2">
        <f>RSI!I898</f>
        <v>46.154325860769895</v>
      </c>
      <c r="D898" s="2">
        <f>MACD!E898</f>
        <v>-1.319024290596893E-2</v>
      </c>
      <c r="E898" s="2">
        <f>MACD!F898</f>
        <v>-1.0855905990092146E-3</v>
      </c>
      <c r="F898" s="2">
        <f>'Moving Avg'!D898</f>
        <v>1.06</v>
      </c>
      <c r="G898" s="2">
        <f>'Moving Avg'!F898</f>
        <v>1.0429999999999999</v>
      </c>
      <c r="H898" s="2">
        <f>'Moving Avg'!G898</f>
        <v>1.0554000000000001</v>
      </c>
      <c r="I898" s="2">
        <f>'Moving Avg'!H898</f>
        <v>1.1099940000000006</v>
      </c>
      <c r="J898" s="5" t="str">
        <f>OBV!F898</f>
        <v>BEARISH</v>
      </c>
      <c r="K898" s="5" t="str">
        <f>OBV!G898</f>
        <v>NEUTRAL</v>
      </c>
      <c r="L898" s="5" t="str">
        <f>OBV!H898</f>
        <v>CONFIRMED BEARISH</v>
      </c>
    </row>
    <row r="899" spans="1:12" ht="13.5" x14ac:dyDescent="0.25">
      <c r="A899" s="3">
        <f>RSI!A899</f>
        <v>43615</v>
      </c>
      <c r="B899" s="2">
        <f>RSI!B899</f>
        <v>1.07</v>
      </c>
      <c r="C899" s="2">
        <f>RSI!I899</f>
        <v>55.40212119334798</v>
      </c>
      <c r="D899" s="2">
        <f>MACD!E899</f>
        <v>-1.5808785255778002E-2</v>
      </c>
      <c r="E899" s="2">
        <f>MACD!F899</f>
        <v>-4.030229530362972E-3</v>
      </c>
      <c r="F899" s="2">
        <f>'Moving Avg'!D899</f>
        <v>1.0620000000000001</v>
      </c>
      <c r="G899" s="2">
        <f>'Moving Avg'!F899</f>
        <v>1.0435000000000001</v>
      </c>
      <c r="H899" s="2">
        <f>'Moving Avg'!G899</f>
        <v>1.0556000000000001</v>
      </c>
      <c r="I899" s="2">
        <f>'Moving Avg'!H899</f>
        <v>1.1089720000000007</v>
      </c>
      <c r="J899" s="5" t="str">
        <f>OBV!F899</f>
        <v>BULLISH</v>
      </c>
      <c r="K899" s="5" t="str">
        <f>OBV!G899</f>
        <v>NEUTRAL</v>
      </c>
      <c r="L899" s="5" t="str">
        <f>OBV!H899</f>
        <v>CONFIRMED BULLISH</v>
      </c>
    </row>
    <row r="900" spans="1:12" ht="13.5" x14ac:dyDescent="0.25">
      <c r="A900" s="3">
        <f>RSI!A900</f>
        <v>43616</v>
      </c>
      <c r="B900" s="2">
        <f>RSI!B900</f>
        <v>1.04</v>
      </c>
      <c r="C900" s="2">
        <f>RSI!I900</f>
        <v>46.75451959202325</v>
      </c>
      <c r="D900" s="2">
        <f>MACD!E900</f>
        <v>-1.2836887834622335E-2</v>
      </c>
      <c r="E900" s="2">
        <f>MACD!F900</f>
        <v>-5.7915611912148449E-3</v>
      </c>
      <c r="F900" s="2">
        <f>'Moving Avg'!D900</f>
        <v>1.0580000000000001</v>
      </c>
      <c r="G900" s="2">
        <f>'Moving Avg'!F900</f>
        <v>1.0429999999999999</v>
      </c>
      <c r="H900" s="2">
        <f>'Moving Avg'!G900</f>
        <v>1.0544000000000002</v>
      </c>
      <c r="I900" s="2">
        <f>'Moving Avg'!H900</f>
        <v>1.1078000000000006</v>
      </c>
      <c r="J900" s="5" t="str">
        <f>OBV!F900</f>
        <v>BULLISH</v>
      </c>
      <c r="K900" s="5" t="str">
        <f>OBV!G900</f>
        <v>NEUTRAL</v>
      </c>
      <c r="L900" s="5" t="str">
        <f>OBV!H900</f>
        <v>BULLISH DIVERGENCE</v>
      </c>
    </row>
    <row r="901" spans="1:12" ht="13.5" x14ac:dyDescent="0.25">
      <c r="A901" s="3">
        <f>RSI!A901</f>
        <v>43619</v>
      </c>
      <c r="B901" s="2">
        <f>RSI!B901</f>
        <v>1.02</v>
      </c>
      <c r="C901" s="2">
        <f>RSI!I901</f>
        <v>42.043044865181301</v>
      </c>
      <c r="D901" s="2">
        <f>MACD!E901</f>
        <v>-1.0305208797140253E-2</v>
      </c>
      <c r="E901" s="2">
        <f>MACD!F901</f>
        <v>-6.6942907123999276E-3</v>
      </c>
      <c r="F901" s="2">
        <f>'Moving Avg'!D901</f>
        <v>1.048</v>
      </c>
      <c r="G901" s="2">
        <f>'Moving Avg'!F901</f>
        <v>1.0415000000000001</v>
      </c>
      <c r="H901" s="2">
        <f>'Moving Avg'!G901</f>
        <v>1.0524000000000004</v>
      </c>
      <c r="I901" s="2">
        <f>'Moving Avg'!H901</f>
        <v>1.1065280000000006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1.04</v>
      </c>
      <c r="C902" s="2">
        <f>RSI!I902</f>
        <v>47.716912224140657</v>
      </c>
      <c r="D902" s="2">
        <f>MACD!E902</f>
        <v>-7.9193610179486562E-3</v>
      </c>
      <c r="E902" s="2">
        <f>MACD!F902</f>
        <v>-6.9393047735096733E-3</v>
      </c>
      <c r="F902" s="2">
        <f>'Moving Avg'!D902</f>
        <v>1.042</v>
      </c>
      <c r="G902" s="2">
        <f>'Moving Avg'!F902</f>
        <v>1.0430000000000001</v>
      </c>
      <c r="H902" s="2">
        <f>'Moving Avg'!G902</f>
        <v>1.0516000000000003</v>
      </c>
      <c r="I902" s="2">
        <f>'Moving Avg'!H902</f>
        <v>1.1054030000000004</v>
      </c>
      <c r="J902" s="5" t="str">
        <f>OBV!F902</f>
        <v>BEARISH</v>
      </c>
      <c r="K902" s="5" t="str">
        <f>OBV!G902</f>
        <v>NEUTRAL</v>
      </c>
      <c r="L902" s="5" t="str">
        <f>OBV!H902</f>
        <v>CONFIRMED BEARISH</v>
      </c>
    </row>
    <row r="903" spans="1:12" ht="13.5" x14ac:dyDescent="0.25">
      <c r="A903" s="3">
        <f>RSI!A903</f>
        <v>43626</v>
      </c>
      <c r="B903" s="2">
        <f>RSI!B903</f>
        <v>1.05</v>
      </c>
      <c r="C903" s="2">
        <f>RSI!I903</f>
        <v>50.334968747367562</v>
      </c>
      <c r="D903" s="2">
        <f>MACD!E903</f>
        <v>-5.0481770198023135E-3</v>
      </c>
      <c r="E903" s="2">
        <f>MACD!F903</f>
        <v>-6.5610792227682024E-3</v>
      </c>
      <c r="F903" s="2">
        <f>'Moving Avg'!D903</f>
        <v>1.044</v>
      </c>
      <c r="G903" s="2">
        <f>'Moving Avg'!F903</f>
        <v>1.0445</v>
      </c>
      <c r="H903" s="2">
        <f>'Moving Avg'!G903</f>
        <v>1.0516000000000003</v>
      </c>
      <c r="I903" s="2">
        <f>'Moving Avg'!H903</f>
        <v>1.1044700000000005</v>
      </c>
      <c r="J903" s="5" t="str">
        <f>OBV!F903</f>
        <v>BEARISH</v>
      </c>
      <c r="K903" s="5" t="str">
        <f>OBV!G903</f>
        <v>NEUTRAL</v>
      </c>
      <c r="L903" s="5" t="str">
        <f>OBV!H903</f>
        <v>BEARISH DIVERGENCE</v>
      </c>
    </row>
    <row r="904" spans="1:12" ht="13.5" x14ac:dyDescent="0.25">
      <c r="A904" s="3">
        <f>RSI!A904</f>
        <v>43627</v>
      </c>
      <c r="B904" s="2">
        <f>RSI!B904</f>
        <v>1.03</v>
      </c>
      <c r="C904" s="2">
        <f>RSI!I904</f>
        <v>45.434697606232078</v>
      </c>
      <c r="D904" s="2">
        <f>MACD!E904</f>
        <v>-1.1457032090629315E-3</v>
      </c>
      <c r="E904" s="2">
        <f>MACD!F904</f>
        <v>-5.4780040200271491E-3</v>
      </c>
      <c r="F904" s="2">
        <f>'Moving Avg'!D904</f>
        <v>1.036</v>
      </c>
      <c r="G904" s="2">
        <f>'Moving Avg'!F904</f>
        <v>1.0450000000000002</v>
      </c>
      <c r="H904" s="2">
        <f>'Moving Avg'!G904</f>
        <v>1.0516000000000003</v>
      </c>
      <c r="I904" s="2">
        <f>'Moving Avg'!H904</f>
        <v>1.1033425000000003</v>
      </c>
      <c r="J904" s="5" t="str">
        <f>OBV!F904</f>
        <v>BEARISH</v>
      </c>
      <c r="K904" s="5" t="str">
        <f>OBV!G904</f>
        <v>NEUTRAL</v>
      </c>
      <c r="L904" s="5" t="str">
        <f>OBV!H904</f>
        <v>CONFIRMED BEARISH</v>
      </c>
    </row>
    <row r="905" spans="1:12" ht="13.5" x14ac:dyDescent="0.25">
      <c r="A905" s="3">
        <f>RSI!A905</f>
        <v>43628</v>
      </c>
      <c r="B905" s="2">
        <f>RSI!B905</f>
        <v>1.03</v>
      </c>
      <c r="C905" s="2">
        <f>RSI!I905</f>
        <v>45.434697606232078</v>
      </c>
      <c r="D905" s="2">
        <f>MACD!E905</f>
        <v>2.2667273060070769E-3</v>
      </c>
      <c r="E905" s="2">
        <f>MACD!F905</f>
        <v>-3.929057754820304E-3</v>
      </c>
      <c r="F905" s="2">
        <f>'Moving Avg'!D905</f>
        <v>1.0340000000000003</v>
      </c>
      <c r="G905" s="2">
        <f>'Moving Avg'!F905</f>
        <v>1.0445000000000002</v>
      </c>
      <c r="H905" s="2">
        <f>'Moving Avg'!G905</f>
        <v>1.0518000000000003</v>
      </c>
      <c r="I905" s="2">
        <f>'Moving Avg'!H905</f>
        <v>1.1022150000000004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</row>
    <row r="906" spans="1:12" ht="13.5" x14ac:dyDescent="0.25">
      <c r="A906" s="3">
        <f>RSI!A906</f>
        <v>43629</v>
      </c>
      <c r="B906" s="2">
        <f>RSI!B906</f>
        <v>1.03</v>
      </c>
      <c r="C906" s="2">
        <f>RSI!I906</f>
        <v>45.434697606232078</v>
      </c>
      <c r="D906" s="2">
        <f>MACD!E906</f>
        <v>6.7947942074892964E-3</v>
      </c>
      <c r="E906" s="2">
        <f>MACD!F906</f>
        <v>-1.7842873623583838E-3</v>
      </c>
      <c r="F906" s="2">
        <f>'Moving Avg'!D906</f>
        <v>1.036</v>
      </c>
      <c r="G906" s="2">
        <f>'Moving Avg'!F906</f>
        <v>1.0445000000000002</v>
      </c>
      <c r="H906" s="2">
        <f>'Moving Avg'!G906</f>
        <v>1.0518000000000003</v>
      </c>
      <c r="I906" s="2">
        <f>'Moving Avg'!H906</f>
        <v>1.1010400000000005</v>
      </c>
      <c r="J906" s="5" t="str">
        <f>OBV!F906</f>
        <v>BULLISH</v>
      </c>
      <c r="K906" s="5" t="str">
        <f>OBV!G906</f>
        <v>NEUTRAL</v>
      </c>
      <c r="L906" s="5" t="str">
        <f>OBV!H906</f>
        <v>CONFIRMED BULLISH</v>
      </c>
    </row>
    <row r="907" spans="1:12" ht="13.5" x14ac:dyDescent="0.25">
      <c r="A907" s="3">
        <f>RSI!A907</f>
        <v>43630</v>
      </c>
      <c r="B907" s="2">
        <f>RSI!B907</f>
        <v>1.02</v>
      </c>
      <c r="C907" s="2">
        <f>RSI!I907</f>
        <v>42.830762435439809</v>
      </c>
      <c r="D907" s="2">
        <f>MACD!E907</f>
        <v>1.146157261511771E-2</v>
      </c>
      <c r="E907" s="2">
        <f>MACD!F907</f>
        <v>8.6488463313683507E-4</v>
      </c>
      <c r="F907" s="2">
        <f>'Moving Avg'!D907</f>
        <v>1.032</v>
      </c>
      <c r="G907" s="2">
        <f>'Moving Avg'!F907</f>
        <v>1.0445000000000002</v>
      </c>
      <c r="H907" s="2">
        <f>'Moving Avg'!G907</f>
        <v>1.0518000000000003</v>
      </c>
      <c r="I907" s="2">
        <f>'Moving Avg'!H907</f>
        <v>1.0998150000000004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1.02</v>
      </c>
      <c r="C908" s="2">
        <f>RSI!I908</f>
        <v>42.830762435439809</v>
      </c>
      <c r="D908" s="2">
        <f>MACD!E908</f>
        <v>1.0941680226620232E-2</v>
      </c>
      <c r="E908" s="2">
        <f>MACD!F908</f>
        <v>2.8802437518335145E-3</v>
      </c>
      <c r="F908" s="2">
        <f>'Moving Avg'!D908</f>
        <v>1.0259999999999998</v>
      </c>
      <c r="G908" s="2">
        <f>'Moving Avg'!F908</f>
        <v>1.044</v>
      </c>
      <c r="H908" s="2">
        <f>'Moving Avg'!G908</f>
        <v>1.0516000000000003</v>
      </c>
      <c r="I908" s="2">
        <f>'Moving Avg'!H908</f>
        <v>1.0985430000000007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1.01</v>
      </c>
      <c r="C909" s="2">
        <f>RSI!I909</f>
        <v>40.161323971925135</v>
      </c>
      <c r="D909" s="2">
        <f>MACD!E909</f>
        <v>1.5993711201710559E-2</v>
      </c>
      <c r="E909" s="2">
        <f>MACD!F909</f>
        <v>5.502937241808923E-3</v>
      </c>
      <c r="F909" s="2">
        <f>'Moving Avg'!D909</f>
        <v>1.0219999999999998</v>
      </c>
      <c r="G909" s="2">
        <f>'Moving Avg'!F909</f>
        <v>1.0429999999999999</v>
      </c>
      <c r="H909" s="2">
        <f>'Moving Avg'!G909</f>
        <v>1.0508000000000002</v>
      </c>
      <c r="I909" s="2">
        <f>'Moving Avg'!H909</f>
        <v>1.0969850000000008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</row>
    <row r="910" spans="1:12" ht="13.5" x14ac:dyDescent="0.25">
      <c r="A910" s="3">
        <f>RSI!A910</f>
        <v>43635</v>
      </c>
      <c r="B910" s="2">
        <f>RSI!B910</f>
        <v>1.02</v>
      </c>
      <c r="C910" s="2">
        <f>RSI!I910</f>
        <v>43.925047437153154</v>
      </c>
      <c r="D910" s="2">
        <f>MACD!E910</f>
        <v>1.5097225940579495E-2</v>
      </c>
      <c r="E910" s="2">
        <f>MACD!F910</f>
        <v>7.4217949815630381E-3</v>
      </c>
      <c r="F910" s="2">
        <f>'Moving Avg'!D910</f>
        <v>1.02</v>
      </c>
      <c r="G910" s="2">
        <f>'Moving Avg'!F910</f>
        <v>1.0414999999999999</v>
      </c>
      <c r="H910" s="2">
        <f>'Moving Avg'!G910</f>
        <v>1.0502000000000005</v>
      </c>
      <c r="I910" s="2">
        <f>'Moving Avg'!H910</f>
        <v>1.0954770000000007</v>
      </c>
      <c r="J910" s="5" t="str">
        <f>OBV!F910</f>
        <v>BULLISH</v>
      </c>
      <c r="K910" s="5" t="str">
        <f>OBV!G910</f>
        <v>NEUTRAL</v>
      </c>
      <c r="L910" s="5" t="str">
        <f>OBV!H910</f>
        <v>BULLISH DIVERGENCE</v>
      </c>
    </row>
    <row r="911" spans="1:12" ht="13.5" x14ac:dyDescent="0.25">
      <c r="A911" s="3">
        <f>RSI!A911</f>
        <v>43636</v>
      </c>
      <c r="B911" s="2">
        <f>RSI!B911</f>
        <v>1.01</v>
      </c>
      <c r="C911" s="2">
        <f>RSI!I911</f>
        <v>41.138485423017883</v>
      </c>
      <c r="D911" s="2">
        <f>MACD!E911</f>
        <v>1.2114541181111216E-2</v>
      </c>
      <c r="E911" s="2">
        <f>MACD!F911</f>
        <v>8.360344221472674E-3</v>
      </c>
      <c r="F911" s="2">
        <f>'Moving Avg'!D911</f>
        <v>1.016</v>
      </c>
      <c r="G911" s="2">
        <f>'Moving Avg'!F911</f>
        <v>1.04</v>
      </c>
      <c r="H911" s="2">
        <f>'Moving Avg'!G911</f>
        <v>1.0496000000000003</v>
      </c>
      <c r="I911" s="2">
        <f>'Moving Avg'!H911</f>
        <v>1.0940605000000008</v>
      </c>
      <c r="J911" s="5" t="str">
        <f>OBV!F911</f>
        <v>BULLISH</v>
      </c>
      <c r="K911" s="5" t="str">
        <f>OBV!G911</f>
        <v>NEUTRAL</v>
      </c>
      <c r="L911" s="5" t="str">
        <f>OBV!H911</f>
        <v>BULLISH DIVERGENCE</v>
      </c>
    </row>
    <row r="912" spans="1:12" ht="13.5" x14ac:dyDescent="0.25">
      <c r="A912" s="3">
        <f>RSI!A912</f>
        <v>43637</v>
      </c>
      <c r="B912" s="2">
        <f>RSI!B912</f>
        <v>1.01</v>
      </c>
      <c r="C912" s="2">
        <f>RSI!I912</f>
        <v>41.13848542301789</v>
      </c>
      <c r="D912" s="2">
        <f>MACD!E912</f>
        <v>1.2830505643851131E-2</v>
      </c>
      <c r="E912" s="2">
        <f>MACD!F912</f>
        <v>9.2543765059483665E-3</v>
      </c>
      <c r="F912" s="2">
        <f>'Moving Avg'!D912</f>
        <v>1.014</v>
      </c>
      <c r="G912" s="2">
        <f>'Moving Avg'!F912</f>
        <v>1.0380000000000003</v>
      </c>
      <c r="H912" s="2">
        <f>'Moving Avg'!G912</f>
        <v>1.0490000000000004</v>
      </c>
      <c r="I912" s="2">
        <f>'Moving Avg'!H912</f>
        <v>1.0926915000000006</v>
      </c>
      <c r="J912" s="5" t="str">
        <f>OBV!F912</f>
        <v>BULLISH</v>
      </c>
      <c r="K912" s="5" t="str">
        <f>OBV!G912</f>
        <v>NEUTRAL</v>
      </c>
      <c r="L912" s="5" t="str">
        <f>OBV!H912</f>
        <v>BULLISH DIVERGENCE</v>
      </c>
    </row>
    <row r="913" spans="1:12" ht="13.5" x14ac:dyDescent="0.25">
      <c r="A913" s="3">
        <f>RSI!A913</f>
        <v>43640</v>
      </c>
      <c r="B913" s="2">
        <f>RSI!B913</f>
        <v>1.01</v>
      </c>
      <c r="C913" s="2">
        <f>RSI!I913</f>
        <v>41.13848542301789</v>
      </c>
      <c r="D913" s="2">
        <f>MACD!E913</f>
        <v>1.5125571754045275E-2</v>
      </c>
      <c r="E913" s="2">
        <f>MACD!F913</f>
        <v>1.0428615555567749E-2</v>
      </c>
      <c r="F913" s="2">
        <f>'Moving Avg'!D913</f>
        <v>1.012</v>
      </c>
      <c r="G913" s="2">
        <f>'Moving Avg'!F913</f>
        <v>1.0355000000000003</v>
      </c>
      <c r="H913" s="2">
        <f>'Moving Avg'!G913</f>
        <v>1.0486000000000002</v>
      </c>
      <c r="I913" s="2">
        <f>'Moving Avg'!H913</f>
        <v>1.0915110000000008</v>
      </c>
      <c r="J913" s="5" t="str">
        <f>OBV!F913</f>
        <v>BULLISH</v>
      </c>
      <c r="K913" s="5" t="str">
        <f>OBV!G913</f>
        <v>NEUTRAL</v>
      </c>
      <c r="L913" s="5" t="str">
        <f>OBV!H913</f>
        <v>BULLISH DIVERGENCE</v>
      </c>
    </row>
    <row r="914" spans="1:12" ht="13.5" x14ac:dyDescent="0.25">
      <c r="A914" s="3">
        <f>RSI!A914</f>
        <v>43641</v>
      </c>
      <c r="B914" s="2">
        <f>RSI!B914</f>
        <v>1.02</v>
      </c>
      <c r="C914" s="2">
        <f>RSI!I914</f>
        <v>45.459904802253625</v>
      </c>
      <c r="D914" s="2">
        <f>MACD!E914</f>
        <v>1.3389505922954736E-2</v>
      </c>
      <c r="E914" s="2">
        <f>MACD!F914</f>
        <v>1.1020793629045147E-2</v>
      </c>
      <c r="F914" s="2">
        <f>'Moving Avg'!D914</f>
        <v>1.014</v>
      </c>
      <c r="G914" s="2">
        <f>'Moving Avg'!F914</f>
        <v>1.0335000000000001</v>
      </c>
      <c r="H914" s="2">
        <f>'Moving Avg'!G914</f>
        <v>1.0482000000000002</v>
      </c>
      <c r="I914" s="2">
        <f>'Moving Avg'!H914</f>
        <v>1.0902860000000008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</row>
    <row r="915" spans="1:12" ht="13.5" x14ac:dyDescent="0.25">
      <c r="A915" s="3">
        <f>RSI!A915</f>
        <v>43642</v>
      </c>
      <c r="B915" s="2">
        <f>RSI!B915</f>
        <v>1.02</v>
      </c>
      <c r="C915" s="2">
        <f>RSI!I915</f>
        <v>45.459904802253625</v>
      </c>
      <c r="D915" s="2">
        <f>MACD!E915</f>
        <v>1.1990713537650688E-2</v>
      </c>
      <c r="E915" s="2">
        <f>MACD!F915</f>
        <v>1.1214777610766256E-2</v>
      </c>
      <c r="F915" s="2">
        <f>'Moving Avg'!D915</f>
        <v>1.014</v>
      </c>
      <c r="G915" s="2">
        <f>'Moving Avg'!F915</f>
        <v>1.0314999999999999</v>
      </c>
      <c r="H915" s="2">
        <f>'Moving Avg'!G915</f>
        <v>1.0480000000000003</v>
      </c>
      <c r="I915" s="2">
        <f>'Moving Avg'!H915</f>
        <v>1.0892500000000007</v>
      </c>
      <c r="J915" s="5" t="str">
        <f>OBV!F915</f>
        <v>BULLISH</v>
      </c>
      <c r="K915" s="5" t="str">
        <f>OBV!G915</f>
        <v>NEUTRAL</v>
      </c>
      <c r="L915" s="5" t="str">
        <f>OBV!H915</f>
        <v>NEUTRAL</v>
      </c>
    </row>
    <row r="916" spans="1:12" ht="13.5" x14ac:dyDescent="0.25">
      <c r="A916" s="3">
        <f>RSI!A916</f>
        <v>43643</v>
      </c>
      <c r="B916" s="2">
        <f>RSI!B916</f>
        <v>1.01</v>
      </c>
      <c r="C916" s="2">
        <f>RSI!I916</f>
        <v>41.892891824601527</v>
      </c>
      <c r="D916" s="2">
        <f>MACD!E916</f>
        <v>1.1612848124234132E-2</v>
      </c>
      <c r="E916" s="2">
        <f>MACD!F916</f>
        <v>1.1294391713459832E-2</v>
      </c>
      <c r="F916" s="2">
        <f>'Moving Avg'!D916</f>
        <v>1.014</v>
      </c>
      <c r="G916" s="2">
        <f>'Moving Avg'!F916</f>
        <v>1.0285</v>
      </c>
      <c r="H916" s="2">
        <f>'Moving Avg'!G916</f>
        <v>1.0470000000000002</v>
      </c>
      <c r="I916" s="2">
        <f>'Moving Avg'!H916</f>
        <v>1.0881000000000005</v>
      </c>
      <c r="J916" s="5" t="str">
        <f>OBV!F916</f>
        <v>BEARISH</v>
      </c>
      <c r="K916" s="5" t="str">
        <f>OBV!G916</f>
        <v>NEUTRAL</v>
      </c>
      <c r="L916" s="5" t="str">
        <f>OBV!H916</f>
        <v>NEUTRAL</v>
      </c>
    </row>
    <row r="917" spans="1:12" ht="13.5" x14ac:dyDescent="0.25">
      <c r="A917" s="3">
        <f>RSI!A917</f>
        <v>43644</v>
      </c>
      <c r="B917" s="2">
        <f>RSI!B917</f>
        <v>0.99</v>
      </c>
      <c r="C917" s="2">
        <f>RSI!I917</f>
        <v>35.836470542634871</v>
      </c>
      <c r="D917" s="2">
        <f>MACD!E917</f>
        <v>1.1355399744785499E-2</v>
      </c>
      <c r="E917" s="2">
        <f>MACD!F917</f>
        <v>1.1306593319724965E-2</v>
      </c>
      <c r="F917" s="2">
        <f>'Moving Avg'!D917</f>
        <v>1.0100000000000002</v>
      </c>
      <c r="G917" s="2">
        <f>'Moving Avg'!F917</f>
        <v>1.0245</v>
      </c>
      <c r="H917" s="2">
        <f>'Moving Avg'!G917</f>
        <v>1.0454000000000001</v>
      </c>
      <c r="I917" s="2">
        <f>'Moving Avg'!H917</f>
        <v>1.0868500000000005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</row>
    <row r="918" spans="1:12" ht="13.5" x14ac:dyDescent="0.25">
      <c r="A918" s="3">
        <f>RSI!A918</f>
        <v>43647</v>
      </c>
      <c r="B918" s="2">
        <f>RSI!B918</f>
        <v>1</v>
      </c>
      <c r="C918" s="2">
        <f>RSI!I918</f>
        <v>40.470538301250535</v>
      </c>
      <c r="D918" s="2">
        <f>MACD!E918</f>
        <v>1.062542851023407E-2</v>
      </c>
      <c r="E918" s="2">
        <f>MACD!F918</f>
        <v>1.1170360357826786E-2</v>
      </c>
      <c r="F918" s="2">
        <f>'Moving Avg'!D918</f>
        <v>1.008</v>
      </c>
      <c r="G918" s="2">
        <f>'Moving Avg'!F918</f>
        <v>1.0225</v>
      </c>
      <c r="H918" s="2">
        <f>'Moving Avg'!G918</f>
        <v>1.0430000000000001</v>
      </c>
      <c r="I918" s="2">
        <f>'Moving Avg'!H918</f>
        <v>1.0856000000000003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</row>
    <row r="919" spans="1:12" ht="13.5" x14ac:dyDescent="0.25">
      <c r="A919" s="3">
        <f>RSI!A919</f>
        <v>43648</v>
      </c>
      <c r="B919" s="2">
        <f>RSI!B919</f>
        <v>1</v>
      </c>
      <c r="C919" s="2">
        <f>RSI!I919</f>
        <v>40.470538301250528</v>
      </c>
      <c r="D919" s="2">
        <f>MACD!E919</f>
        <v>8.6218849103978368E-3</v>
      </c>
      <c r="E919" s="2">
        <f>MACD!F919</f>
        <v>1.0660665268340998E-2</v>
      </c>
      <c r="F919" s="2">
        <f>'Moving Avg'!D919</f>
        <v>1.004</v>
      </c>
      <c r="G919" s="2">
        <f>'Moving Avg'!F919</f>
        <v>1.0189999999999999</v>
      </c>
      <c r="H919" s="2">
        <f>'Moving Avg'!G919</f>
        <v>1.0412000000000003</v>
      </c>
      <c r="I919" s="2">
        <f>'Moving Avg'!H919</f>
        <v>1.0844000000000005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</row>
    <row r="920" spans="1:12" ht="13.5" x14ac:dyDescent="0.25">
      <c r="A920" s="3">
        <f>RSI!A920</f>
        <v>43649</v>
      </c>
      <c r="B920" s="2">
        <f>RSI!B920</f>
        <v>1</v>
      </c>
      <c r="C920" s="2">
        <f>RSI!I920</f>
        <v>40.470538301250528</v>
      </c>
      <c r="D920" s="2">
        <f>MACD!E920</f>
        <v>8.6063235725157838E-3</v>
      </c>
      <c r="E920" s="2">
        <f>MACD!F920</f>
        <v>1.0249796929175955E-2</v>
      </c>
      <c r="F920" s="2">
        <f>'Moving Avg'!D920</f>
        <v>1</v>
      </c>
      <c r="G920" s="2">
        <f>'Moving Avg'!F920</f>
        <v>1.0169999999999999</v>
      </c>
      <c r="H920" s="2">
        <f>'Moving Avg'!G920</f>
        <v>1.0394000000000001</v>
      </c>
      <c r="I920" s="2">
        <f>'Moving Avg'!H920</f>
        <v>1.0833000000000004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1</v>
      </c>
      <c r="C921" s="2">
        <f>RSI!I921</f>
        <v>40.470538301250528</v>
      </c>
      <c r="D921" s="2">
        <f>MACD!E921</f>
        <v>7.1855125690751809E-3</v>
      </c>
      <c r="E921" s="2">
        <f>MACD!F921</f>
        <v>9.636940057155801E-3</v>
      </c>
      <c r="F921" s="2">
        <f>'Moving Avg'!D921</f>
        <v>0.998</v>
      </c>
      <c r="G921" s="2">
        <f>'Moving Avg'!F921</f>
        <v>1.0159999999999998</v>
      </c>
      <c r="H921" s="2">
        <f>'Moving Avg'!G921</f>
        <v>1.0374000000000003</v>
      </c>
      <c r="I921" s="2">
        <f>'Moving Avg'!H921</f>
        <v>1.0822000000000005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</row>
    <row r="922" spans="1:12" ht="13.5" x14ac:dyDescent="0.25">
      <c r="A922" s="3">
        <f>RSI!A922</f>
        <v>43651</v>
      </c>
      <c r="B922" s="2">
        <f>RSI!B922</f>
        <v>1.01</v>
      </c>
      <c r="C922" s="2">
        <f>RSI!I922</f>
        <v>45.741398126861014</v>
      </c>
      <c r="D922" s="2">
        <f>MACD!E922</f>
        <v>5.3636747450795941E-3</v>
      </c>
      <c r="E922" s="2">
        <f>MACD!F922</f>
        <v>8.7822869947405593E-3</v>
      </c>
      <c r="F922" s="2">
        <f>'Moving Avg'!D922</f>
        <v>1.002</v>
      </c>
      <c r="G922" s="2">
        <f>'Moving Avg'!F922</f>
        <v>1.0145</v>
      </c>
      <c r="H922" s="2">
        <f>'Moving Avg'!G922</f>
        <v>1.0356000000000001</v>
      </c>
      <c r="I922" s="2">
        <f>'Moving Avg'!H922</f>
        <v>1.0813000000000004</v>
      </c>
      <c r="J922" s="5" t="str">
        <f>OBV!F922</f>
        <v>BULLISH</v>
      </c>
      <c r="K922" s="5" t="str">
        <f>OBV!G922</f>
        <v>NEUTRAL</v>
      </c>
      <c r="L922" s="5" t="str">
        <f>OBV!H922</f>
        <v>CONFIRMED BULLISH</v>
      </c>
    </row>
    <row r="923" spans="1:12" ht="13.5" x14ac:dyDescent="0.25">
      <c r="A923" s="3">
        <f>RSI!A923</f>
        <v>43654</v>
      </c>
      <c r="B923" s="2">
        <f>RSI!B923</f>
        <v>1.03</v>
      </c>
      <c r="C923" s="2">
        <f>RSI!I923</f>
        <v>54.43156815324874</v>
      </c>
      <c r="D923" s="2">
        <f>MACD!E923</f>
        <v>2.3937029485581185E-3</v>
      </c>
      <c r="E923" s="2">
        <f>MACD!F923</f>
        <v>7.5045701855040708E-3</v>
      </c>
      <c r="F923" s="2">
        <f>'Moving Avg'!D923</f>
        <v>1.008</v>
      </c>
      <c r="G923" s="2">
        <f>'Moving Avg'!F923</f>
        <v>1.0135000000000001</v>
      </c>
      <c r="H923" s="2">
        <f>'Moving Avg'!G923</f>
        <v>1.0338000000000001</v>
      </c>
      <c r="I923" s="2">
        <f>'Moving Avg'!H923</f>
        <v>1.0803500000000004</v>
      </c>
      <c r="J923" s="5" t="str">
        <f>OBV!F923</f>
        <v>BULLISH</v>
      </c>
      <c r="K923" s="5" t="str">
        <f>OBV!G923</f>
        <v>NEUTRAL</v>
      </c>
      <c r="L923" s="5" t="str">
        <f>OBV!H923</f>
        <v>CONFIRMED BULLISH</v>
      </c>
    </row>
    <row r="924" spans="1:12" ht="13.5" x14ac:dyDescent="0.25">
      <c r="A924" s="3">
        <f>RSI!A924</f>
        <v>43655</v>
      </c>
      <c r="B924" s="2">
        <f>RSI!B924</f>
        <v>1.03</v>
      </c>
      <c r="C924" s="2">
        <f>RSI!I924</f>
        <v>54.431568153248733</v>
      </c>
      <c r="D924" s="2">
        <f>MACD!E924</f>
        <v>1.3500646128383753E-3</v>
      </c>
      <c r="E924" s="2">
        <f>MACD!F924</f>
        <v>6.2736690709709322E-3</v>
      </c>
      <c r="F924" s="2">
        <f>'Moving Avg'!D924</f>
        <v>1.014</v>
      </c>
      <c r="G924" s="2">
        <f>'Moving Avg'!F924</f>
        <v>1.0135000000000001</v>
      </c>
      <c r="H924" s="2">
        <f>'Moving Avg'!G924</f>
        <v>1.0326</v>
      </c>
      <c r="I924" s="2">
        <f>'Moving Avg'!H924</f>
        <v>1.0794000000000004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</row>
    <row r="925" spans="1:12" ht="13.5" x14ac:dyDescent="0.25">
      <c r="A925" s="3">
        <f>RSI!A925</f>
        <v>43656</v>
      </c>
      <c r="B925" s="2">
        <f>RSI!B925</f>
        <v>1.02</v>
      </c>
      <c r="C925" s="2">
        <f>RSI!I925</f>
        <v>49.805847711917608</v>
      </c>
      <c r="D925" s="2">
        <f>MACD!E925</f>
        <v>1.1437945251624448E-3</v>
      </c>
      <c r="E925" s="2">
        <f>MACD!F925</f>
        <v>5.2476941618092351E-3</v>
      </c>
      <c r="F925" s="2">
        <f>'Moving Avg'!D925</f>
        <v>1.018</v>
      </c>
      <c r="G925" s="2">
        <f>'Moving Avg'!F925</f>
        <v>1.0130000000000001</v>
      </c>
      <c r="H925" s="2">
        <f>'Moving Avg'!G925</f>
        <v>1.0316000000000001</v>
      </c>
      <c r="I925" s="2">
        <f>'Moving Avg'!H925</f>
        <v>1.0785500000000003</v>
      </c>
      <c r="J925" s="5" t="str">
        <f>OBV!F925</f>
        <v>BULLISH</v>
      </c>
      <c r="K925" s="5" t="str">
        <f>OBV!G925</f>
        <v>NEUTRAL</v>
      </c>
      <c r="L925" s="5" t="str">
        <f>OBV!H925</f>
        <v>CONFIRMED BULLISH</v>
      </c>
    </row>
    <row r="926" spans="1:12" ht="13.5" x14ac:dyDescent="0.25">
      <c r="A926" s="3">
        <f>RSI!A926</f>
        <v>43657</v>
      </c>
      <c r="B926" s="2">
        <f>RSI!B926</f>
        <v>1.03</v>
      </c>
      <c r="C926" s="2">
        <f>RSI!I926</f>
        <v>54.014420857785701</v>
      </c>
      <c r="D926" s="2">
        <f>MACD!E926</f>
        <v>-1.3100500680329752E-3</v>
      </c>
      <c r="E926" s="2">
        <f>MACD!F926</f>
        <v>3.936145315840793E-3</v>
      </c>
      <c r="F926" s="2">
        <f>'Moving Avg'!D926</f>
        <v>1.024</v>
      </c>
      <c r="G926" s="2">
        <f>'Moving Avg'!F926</f>
        <v>1.0130000000000001</v>
      </c>
      <c r="H926" s="2">
        <f>'Moving Avg'!G926</f>
        <v>1.0308000000000002</v>
      </c>
      <c r="I926" s="2">
        <f>'Moving Avg'!H926</f>
        <v>1.0777500000000004</v>
      </c>
      <c r="J926" s="5" t="str">
        <f>OBV!F926</f>
        <v>BULLISH</v>
      </c>
      <c r="K926" s="5" t="str">
        <f>OBV!G926</f>
        <v>NEUTRAL</v>
      </c>
      <c r="L926" s="5" t="str">
        <f>OBV!H926</f>
        <v>CONFIRMED BULLISH</v>
      </c>
    </row>
    <row r="927" spans="1:12" ht="13.5" x14ac:dyDescent="0.25">
      <c r="A927" s="3">
        <f>RSI!A927</f>
        <v>43658</v>
      </c>
      <c r="B927" s="2">
        <f>RSI!B927</f>
        <v>1.02</v>
      </c>
      <c r="C927" s="2">
        <f>RSI!I927</f>
        <v>49.541080779547386</v>
      </c>
      <c r="D927" s="2">
        <f>MACD!E927</f>
        <v>-5.781751101812338E-3</v>
      </c>
      <c r="E927" s="2">
        <f>MACD!F927</f>
        <v>1.992566032310167E-3</v>
      </c>
      <c r="F927" s="2">
        <f>'Moving Avg'!D927</f>
        <v>1.0260000000000002</v>
      </c>
      <c r="G927" s="2">
        <f>'Moving Avg'!F927</f>
        <v>1.0130000000000001</v>
      </c>
      <c r="H927" s="2">
        <f>'Moving Avg'!G927</f>
        <v>1.0302</v>
      </c>
      <c r="I927" s="2">
        <f>'Moving Avg'!H927</f>
        <v>1.0770000000000006</v>
      </c>
      <c r="J927" s="5" t="str">
        <f>OBV!F927</f>
        <v>BEARISH</v>
      </c>
      <c r="K927" s="5" t="str">
        <f>OBV!G927</f>
        <v>NEUTRAL</v>
      </c>
      <c r="L927" s="5" t="str">
        <f>OBV!H927</f>
        <v>BEARISH DIVERGENCE</v>
      </c>
    </row>
    <row r="928" spans="1:12" ht="13.5" x14ac:dyDescent="0.25">
      <c r="A928" s="3">
        <f>RSI!A928</f>
        <v>43661</v>
      </c>
      <c r="B928" s="2">
        <f>RSI!B928</f>
        <v>1</v>
      </c>
      <c r="C928" s="2">
        <f>RSI!I928</f>
        <v>42.041821121515106</v>
      </c>
      <c r="D928" s="2">
        <f>MACD!E928</f>
        <v>-6.5412689932142776E-3</v>
      </c>
      <c r="E928" s="2">
        <f>MACD!F928</f>
        <v>2.8579902720527817E-4</v>
      </c>
      <c r="F928" s="2">
        <f>'Moving Avg'!D928</f>
        <v>1.02</v>
      </c>
      <c r="G928" s="2">
        <f>'Moving Avg'!F928</f>
        <v>1.012</v>
      </c>
      <c r="H928" s="2">
        <f>'Moving Avg'!G928</f>
        <v>1.0290000000000001</v>
      </c>
      <c r="I928" s="2">
        <f>'Moving Avg'!H928</f>
        <v>1.0761500000000006</v>
      </c>
      <c r="J928" s="5" t="str">
        <f>OBV!F928</f>
        <v>BEARISH</v>
      </c>
      <c r="K928" s="5" t="str">
        <f>OBV!G928</f>
        <v>NEUTRAL</v>
      </c>
      <c r="L928" s="5" t="str">
        <f>OBV!H928</f>
        <v>CONFIRMED BEARISH</v>
      </c>
    </row>
    <row r="929" spans="1:12" ht="13.5" x14ac:dyDescent="0.25">
      <c r="A929" s="3">
        <f>RSI!A929</f>
        <v>43662</v>
      </c>
      <c r="B929" s="2">
        <f>RSI!B929</f>
        <v>1.03</v>
      </c>
      <c r="C929" s="2">
        <f>RSI!I929</f>
        <v>53.429595768537588</v>
      </c>
      <c r="D929" s="2">
        <f>MACD!E929</f>
        <v>-9.284010714475599E-3</v>
      </c>
      <c r="E929" s="2">
        <f>MACD!F929</f>
        <v>-1.6281629211308973E-3</v>
      </c>
      <c r="F929" s="2">
        <f>'Moving Avg'!D929</f>
        <v>1.02</v>
      </c>
      <c r="G929" s="2">
        <f>'Moving Avg'!F929</f>
        <v>1.0130000000000001</v>
      </c>
      <c r="H929" s="2">
        <f>'Moving Avg'!G929</f>
        <v>1.0284000000000004</v>
      </c>
      <c r="I929" s="2">
        <f>'Moving Avg'!H929</f>
        <v>1.0754500000000007</v>
      </c>
      <c r="J929" s="5" t="str">
        <f>OBV!F929</f>
        <v>BEARISH</v>
      </c>
      <c r="K929" s="5" t="str">
        <f>OBV!G929</f>
        <v>NEUTRAL</v>
      </c>
      <c r="L929" s="5" t="str">
        <f>OBV!H929</f>
        <v>NEUTRAL</v>
      </c>
    </row>
    <row r="930" spans="1:12" ht="13.5" x14ac:dyDescent="0.25">
      <c r="A930" s="3">
        <f>RSI!A930</f>
        <v>43663</v>
      </c>
      <c r="B930" s="2">
        <f>RSI!B930</f>
        <v>1.01</v>
      </c>
      <c r="C930" s="2">
        <f>RSI!I930</f>
        <v>46.824345554314114</v>
      </c>
      <c r="D930" s="2">
        <f>MACD!E930</f>
        <v>-1.0187480601908661E-2</v>
      </c>
      <c r="E930" s="2">
        <f>MACD!F930</f>
        <v>-3.3400264572864503E-3</v>
      </c>
      <c r="F930" s="2">
        <f>'Moving Avg'!D930</f>
        <v>1.018</v>
      </c>
      <c r="G930" s="2">
        <f>'Moving Avg'!F930</f>
        <v>1.0125</v>
      </c>
      <c r="H930" s="2">
        <f>'Moving Avg'!G930</f>
        <v>1.0276000000000003</v>
      </c>
      <c r="I930" s="2">
        <f>'Moving Avg'!H930</f>
        <v>1.0746500000000005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1.01</v>
      </c>
      <c r="C931" s="2">
        <f>RSI!I931</f>
        <v>46.824345554314114</v>
      </c>
      <c r="D931" s="2">
        <f>MACD!E931</f>
        <v>-1.0893190848735967E-2</v>
      </c>
      <c r="E931" s="2">
        <f>MACD!F931</f>
        <v>-4.8506593355763534E-3</v>
      </c>
      <c r="F931" s="2">
        <f>'Moving Avg'!D931</f>
        <v>1.0139999999999998</v>
      </c>
      <c r="G931" s="2">
        <f>'Moving Avg'!F931</f>
        <v>1.0125000000000002</v>
      </c>
      <c r="H931" s="2">
        <f>'Moving Avg'!G931</f>
        <v>1.0268000000000004</v>
      </c>
      <c r="I931" s="2">
        <f>'Moving Avg'!H931</f>
        <v>1.0737500000000006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</row>
    <row r="932" spans="1:12" ht="13.5" x14ac:dyDescent="0.25">
      <c r="A932" s="3">
        <f>RSI!A932</f>
        <v>43665</v>
      </c>
      <c r="B932" s="2">
        <f>RSI!B932</f>
        <v>1.02</v>
      </c>
      <c r="C932" s="2">
        <f>RSI!I932</f>
        <v>50.381405732756321</v>
      </c>
      <c r="D932" s="2">
        <f>MACD!E932</f>
        <v>-1.0638198126464271E-2</v>
      </c>
      <c r="E932" s="2">
        <f>MACD!F932</f>
        <v>-6.0081670937539369E-3</v>
      </c>
      <c r="F932" s="2">
        <f>'Moving Avg'!D932</f>
        <v>1.014</v>
      </c>
      <c r="G932" s="2">
        <f>'Moving Avg'!F932</f>
        <v>1.0130000000000001</v>
      </c>
      <c r="H932" s="2">
        <f>'Moving Avg'!G932</f>
        <v>1.0270000000000004</v>
      </c>
      <c r="I932" s="2">
        <f>'Moving Avg'!H932</f>
        <v>1.0729000000000006</v>
      </c>
      <c r="J932" s="5" t="str">
        <f>OBV!F932</f>
        <v>BEARISH</v>
      </c>
      <c r="K932" s="5" t="str">
        <f>OBV!G932</f>
        <v>NEUTRAL</v>
      </c>
      <c r="L932" s="5" t="str">
        <f>OBV!H932</f>
        <v>NEUTRAL</v>
      </c>
    </row>
    <row r="933" spans="1:12" ht="13.5" x14ac:dyDescent="0.25">
      <c r="A933" s="3">
        <f>RSI!A933</f>
        <v>43668</v>
      </c>
      <c r="B933" s="2">
        <f>RSI!B933</f>
        <v>1</v>
      </c>
      <c r="C933" s="2">
        <f>RSI!I933</f>
        <v>44.036746859098585</v>
      </c>
      <c r="D933" s="2">
        <f>MACD!E933</f>
        <v>-5.8727400320752743E-3</v>
      </c>
      <c r="E933" s="2">
        <f>MACD!F933</f>
        <v>-5.9810816814182049E-3</v>
      </c>
      <c r="F933" s="2">
        <f>'Moving Avg'!D933</f>
        <v>1.014</v>
      </c>
      <c r="G933" s="2">
        <f>'Moving Avg'!F933</f>
        <v>1.0125</v>
      </c>
      <c r="H933" s="2">
        <f>'Moving Avg'!G933</f>
        <v>1.0266000000000004</v>
      </c>
      <c r="I933" s="2">
        <f>'Moving Avg'!H933</f>
        <v>1.0719500000000006</v>
      </c>
      <c r="J933" s="5" t="str">
        <f>OBV!F933</f>
        <v>BEARISH</v>
      </c>
      <c r="K933" s="5" t="str">
        <f>OBV!G933</f>
        <v>NEUTRAL</v>
      </c>
      <c r="L933" s="5" t="str">
        <f>OBV!H933</f>
        <v>NEUTRAL</v>
      </c>
    </row>
    <row r="934" spans="1:12" ht="13.5" x14ac:dyDescent="0.25">
      <c r="A934" s="3">
        <f>RSI!A934</f>
        <v>43669</v>
      </c>
      <c r="B934" s="2">
        <f>RSI!B934</f>
        <v>1.01</v>
      </c>
      <c r="C934" s="2">
        <f>RSI!I934</f>
        <v>47.59061834838824</v>
      </c>
      <c r="D934" s="2">
        <f>MACD!E934</f>
        <v>-2.4710536044816322E-3</v>
      </c>
      <c r="E934" s="2">
        <f>MACD!F934</f>
        <v>-5.2790760660308906E-3</v>
      </c>
      <c r="F934" s="2">
        <f>'Moving Avg'!D934</f>
        <v>1.01</v>
      </c>
      <c r="G934" s="2">
        <f>'Moving Avg'!F934</f>
        <v>1.012</v>
      </c>
      <c r="H934" s="2">
        <f>'Moving Avg'!G934</f>
        <v>1.0264000000000002</v>
      </c>
      <c r="I934" s="2">
        <f>'Moving Avg'!H934</f>
        <v>1.0710500000000005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1.02</v>
      </c>
      <c r="C935" s="2">
        <f>RSI!I935</f>
        <v>50.945392266070364</v>
      </c>
      <c r="D935" s="2">
        <f>MACD!E935</f>
        <v>-1.8290365617290583E-3</v>
      </c>
      <c r="E935" s="2">
        <f>MACD!F935</f>
        <v>-4.5890681651705239E-3</v>
      </c>
      <c r="F935" s="2">
        <f>'Moving Avg'!D935</f>
        <v>1.012</v>
      </c>
      <c r="G935" s="2">
        <f>'Moving Avg'!F935</f>
        <v>1.012</v>
      </c>
      <c r="H935" s="2">
        <f>'Moving Avg'!G935</f>
        <v>1.0260000000000005</v>
      </c>
      <c r="I935" s="2">
        <f>'Moving Avg'!H935</f>
        <v>1.0703500000000006</v>
      </c>
      <c r="J935" s="5" t="str">
        <f>OBV!F935</f>
        <v>BEARISH</v>
      </c>
      <c r="K935" s="5" t="str">
        <f>OBV!G935</f>
        <v>NEUTRAL</v>
      </c>
      <c r="L935" s="5" t="str">
        <f>OBV!H935</f>
        <v>BEARISH DIVERGENCE</v>
      </c>
    </row>
    <row r="936" spans="1:12" ht="13.5" x14ac:dyDescent="0.25">
      <c r="A936" s="3">
        <f>RSI!A936</f>
        <v>43672</v>
      </c>
      <c r="B936" s="2">
        <f>RSI!B936</f>
        <v>1.03</v>
      </c>
      <c r="C936" s="2">
        <f>RSI!I936</f>
        <v>54.108889592401908</v>
      </c>
      <c r="D936" s="2">
        <f>MACD!E936</f>
        <v>-5.0746723693162465E-4</v>
      </c>
      <c r="E936" s="2">
        <f>MACD!F936</f>
        <v>-3.7727479795227441E-3</v>
      </c>
      <c r="F936" s="2">
        <f>'Moving Avg'!D936</f>
        <v>1.0160000000000002</v>
      </c>
      <c r="G936" s="2">
        <f>'Moving Avg'!F936</f>
        <v>1.0130000000000001</v>
      </c>
      <c r="H936" s="2">
        <f>'Moving Avg'!G936</f>
        <v>1.0260000000000005</v>
      </c>
      <c r="I936" s="2">
        <f>'Moving Avg'!H936</f>
        <v>1.0698000000000005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</row>
    <row r="937" spans="1:12" ht="13.5" x14ac:dyDescent="0.25">
      <c r="A937" s="3">
        <f>RSI!A937</f>
        <v>43675</v>
      </c>
      <c r="B937" s="2">
        <f>RSI!B937</f>
        <v>1.02</v>
      </c>
      <c r="C937" s="2">
        <f>RSI!I937</f>
        <v>50.595061761572971</v>
      </c>
      <c r="D937" s="2">
        <f>MACD!E937</f>
        <v>-2.6398737007404804E-4</v>
      </c>
      <c r="E937" s="2">
        <f>MACD!F937</f>
        <v>-3.070995857633005E-3</v>
      </c>
      <c r="F937" s="2">
        <f>'Moving Avg'!D937</f>
        <v>1.016</v>
      </c>
      <c r="G937" s="2">
        <f>'Moving Avg'!F937</f>
        <v>1.0145</v>
      </c>
      <c r="H937" s="2">
        <f>'Moving Avg'!G937</f>
        <v>1.0260000000000005</v>
      </c>
      <c r="I937" s="2">
        <f>'Moving Avg'!H937</f>
        <v>1.0691500000000005</v>
      </c>
      <c r="J937" s="5" t="str">
        <f>OBV!F937</f>
        <v>BEARISH</v>
      </c>
      <c r="K937" s="5" t="str">
        <f>OBV!G937</f>
        <v>NEUTRAL</v>
      </c>
      <c r="L937" s="5" t="str">
        <f>OBV!H937</f>
        <v>NEUTRAL</v>
      </c>
    </row>
    <row r="938" spans="1:12" ht="13.5" x14ac:dyDescent="0.25">
      <c r="A938" s="3">
        <f>RSI!A938</f>
        <v>43676</v>
      </c>
      <c r="B938" s="2">
        <f>RSI!B938</f>
        <v>1</v>
      </c>
      <c r="C938" s="2">
        <f>RSI!I938</f>
        <v>44.386670172943184</v>
      </c>
      <c r="D938" s="2">
        <f>MACD!E938</f>
        <v>-1.6656599829911745E-3</v>
      </c>
      <c r="E938" s="2">
        <f>MACD!F938</f>
        <v>-2.789928682704639E-3</v>
      </c>
      <c r="F938" s="2">
        <f>'Moving Avg'!D938</f>
        <v>1.016</v>
      </c>
      <c r="G938" s="2">
        <f>'Moving Avg'!F938</f>
        <v>1.0145</v>
      </c>
      <c r="H938" s="2">
        <f>'Moving Avg'!G938</f>
        <v>1.0254000000000003</v>
      </c>
      <c r="I938" s="2">
        <f>'Moving Avg'!H938</f>
        <v>1.0683500000000004</v>
      </c>
      <c r="J938" s="5" t="str">
        <f>OBV!F938</f>
        <v>BEARISH</v>
      </c>
      <c r="K938" s="5" t="str">
        <f>OBV!G938</f>
        <v>NEUTRAL</v>
      </c>
      <c r="L938" s="5" t="str">
        <f>OBV!H938</f>
        <v>NEUTRAL</v>
      </c>
    </row>
    <row r="939" spans="1:12" ht="13.5" x14ac:dyDescent="0.25">
      <c r="A939" s="3">
        <f>RSI!A939</f>
        <v>43677</v>
      </c>
      <c r="B939" s="2">
        <f>RSI!B939</f>
        <v>1.01</v>
      </c>
      <c r="C939" s="2">
        <f>RSI!I939</f>
        <v>47.833481509977858</v>
      </c>
      <c r="D939" s="2">
        <f>MACD!E939</f>
        <v>1.1297892232189355E-3</v>
      </c>
      <c r="E939" s="2">
        <f>MACD!F939</f>
        <v>-2.0059851015199245E-3</v>
      </c>
      <c r="F939" s="2">
        <f>'Moving Avg'!D939</f>
        <v>1.016</v>
      </c>
      <c r="G939" s="2">
        <f>'Moving Avg'!F939</f>
        <v>1.0150000000000001</v>
      </c>
      <c r="H939" s="2">
        <f>'Moving Avg'!G939</f>
        <v>1.0250000000000004</v>
      </c>
      <c r="I939" s="2">
        <f>'Moving Avg'!H939</f>
        <v>1.0675000000000003</v>
      </c>
      <c r="J939" s="5" t="str">
        <f>OBV!F939</f>
        <v>BEARISH</v>
      </c>
      <c r="K939" s="5" t="str">
        <f>OBV!G939</f>
        <v>NEUTRAL</v>
      </c>
      <c r="L939" s="5" t="str">
        <f>OBV!H939</f>
        <v>NEUTRAL</v>
      </c>
    </row>
    <row r="940" spans="1:12" ht="13.5" x14ac:dyDescent="0.25">
      <c r="A940" s="3">
        <f>RSI!A940</f>
        <v>43678</v>
      </c>
      <c r="B940" s="2">
        <f>RSI!B940</f>
        <v>1</v>
      </c>
      <c r="C940" s="2">
        <f>RSI!I940</f>
        <v>44.840566478122724</v>
      </c>
      <c r="D940" s="2">
        <f>MACD!E940</f>
        <v>1.1988187810962891E-3</v>
      </c>
      <c r="E940" s="2">
        <f>MACD!F940</f>
        <v>-1.3650243249966817E-3</v>
      </c>
      <c r="F940" s="2">
        <f>'Moving Avg'!D940</f>
        <v>1.012</v>
      </c>
      <c r="G940" s="2">
        <f>'Moving Avg'!F940</f>
        <v>1.0150000000000001</v>
      </c>
      <c r="H940" s="2">
        <f>'Moving Avg'!G940</f>
        <v>1.0240000000000002</v>
      </c>
      <c r="I940" s="2">
        <f>'Moving Avg'!H940</f>
        <v>1.0667000000000002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</row>
    <row r="941" spans="1:12" ht="13.5" x14ac:dyDescent="0.25">
      <c r="A941" s="3">
        <f>RSI!A941</f>
        <v>43679</v>
      </c>
      <c r="B941" s="2">
        <f>RSI!B941</f>
        <v>1</v>
      </c>
      <c r="C941" s="2">
        <f>RSI!I941</f>
        <v>44.840566478122724</v>
      </c>
      <c r="D941" s="2">
        <f>MACD!E941</f>
        <v>1.3532001295060159E-3</v>
      </c>
      <c r="E941" s="2">
        <f>MACD!F941</f>
        <v>-8.2137943409614218E-4</v>
      </c>
      <c r="F941" s="2">
        <f>'Moving Avg'!D941</f>
        <v>1.006</v>
      </c>
      <c r="G941" s="2">
        <f>'Moving Avg'!F941</f>
        <v>1.0150000000000001</v>
      </c>
      <c r="H941" s="2">
        <f>'Moving Avg'!G941</f>
        <v>1.0232000000000003</v>
      </c>
      <c r="I941" s="2">
        <f>'Moving Avg'!H941</f>
        <v>1.0658500000000004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</row>
    <row r="942" spans="1:12" ht="13.5" x14ac:dyDescent="0.25">
      <c r="A942" s="3">
        <f>RSI!A942</f>
        <v>43682</v>
      </c>
      <c r="B942" s="2">
        <f>RSI!B942</f>
        <v>1.02</v>
      </c>
      <c r="C942" s="2">
        <f>RSI!I942</f>
        <v>51.831355328248954</v>
      </c>
      <c r="D942" s="2">
        <f>MACD!E942</f>
        <v>1.6296732642486766E-3</v>
      </c>
      <c r="E942" s="2">
        <f>MACD!F942</f>
        <v>-3.3116889442717844E-4</v>
      </c>
      <c r="F942" s="2">
        <f>'Moving Avg'!D942</f>
        <v>1.0059999999999998</v>
      </c>
      <c r="G942" s="2">
        <f>'Moving Avg'!F942</f>
        <v>1.0155000000000001</v>
      </c>
      <c r="H942" s="2">
        <f>'Moving Avg'!G942</f>
        <v>1.0226000000000004</v>
      </c>
      <c r="I942" s="2">
        <f>'Moving Avg'!H942</f>
        <v>1.0651000000000004</v>
      </c>
      <c r="J942" s="5" t="str">
        <f>OBV!F942</f>
        <v>BEARISH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1</v>
      </c>
      <c r="C943" s="2">
        <f>RSI!I943</f>
        <v>45.606644370587887</v>
      </c>
      <c r="D943" s="2">
        <f>MACD!E943</f>
        <v>2.3226989956848243E-4</v>
      </c>
      <c r="E943" s="2">
        <f>MACD!F943</f>
        <v>-2.1848113562804631E-4</v>
      </c>
      <c r="F943" s="2">
        <f>'Moving Avg'!D943</f>
        <v>1.0059999999999998</v>
      </c>
      <c r="G943" s="2">
        <f>'Moving Avg'!F943</f>
        <v>1.0139999999999998</v>
      </c>
      <c r="H943" s="2">
        <f>'Moving Avg'!G943</f>
        <v>1.0214000000000005</v>
      </c>
      <c r="I943" s="2">
        <f>'Moving Avg'!H943</f>
        <v>1.0642500000000004</v>
      </c>
      <c r="J943" s="5" t="str">
        <f>OBV!F943</f>
        <v>BULLISH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1</v>
      </c>
      <c r="C944" s="2">
        <f>RSI!I944</f>
        <v>45.606644370587887</v>
      </c>
      <c r="D944" s="2">
        <f>MACD!E944</f>
        <v>6.7325279163310547E-4</v>
      </c>
      <c r="E944" s="2">
        <f>MACD!F944</f>
        <v>-4.0134350175815962E-5</v>
      </c>
      <c r="F944" s="2">
        <f>'Moving Avg'!D944</f>
        <v>1.004</v>
      </c>
      <c r="G944" s="2">
        <f>'Moving Avg'!F944</f>
        <v>1.0124999999999997</v>
      </c>
      <c r="H944" s="2">
        <f>'Moving Avg'!G944</f>
        <v>1.0202000000000002</v>
      </c>
      <c r="I944" s="2">
        <f>'Moving Avg'!H944</f>
        <v>1.0634000000000006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</row>
    <row r="945" spans="1:12" ht="13.5" x14ac:dyDescent="0.25">
      <c r="A945" s="3">
        <f>RSI!A945</f>
        <v>43685</v>
      </c>
      <c r="B945" s="2">
        <f>RSI!B945</f>
        <v>1</v>
      </c>
      <c r="C945" s="2">
        <f>RSI!I945</f>
        <v>45.606644370587887</v>
      </c>
      <c r="D945" s="2">
        <f>MACD!E945</f>
        <v>2.6635014644287303E-3</v>
      </c>
      <c r="E945" s="2">
        <f>MACD!F945</f>
        <v>5.0059281274509324E-4</v>
      </c>
      <c r="F945" s="2">
        <f>'Moving Avg'!D945</f>
        <v>1.004</v>
      </c>
      <c r="G945" s="2">
        <f>'Moving Avg'!F945</f>
        <v>1.0114999999999998</v>
      </c>
      <c r="H945" s="2">
        <f>'Moving Avg'!G945</f>
        <v>1.0190000000000001</v>
      </c>
      <c r="I945" s="2">
        <f>'Moving Avg'!H945</f>
        <v>1.0626500000000005</v>
      </c>
      <c r="J945" s="5" t="str">
        <f>OBV!F945</f>
        <v>BULLISH</v>
      </c>
      <c r="K945" s="5" t="str">
        <f>OBV!G945</f>
        <v>NEUTRAL</v>
      </c>
      <c r="L945" s="5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1</v>
      </c>
      <c r="C946" s="2">
        <f>RSI!I946</f>
        <v>45.606644370587887</v>
      </c>
      <c r="D946" s="2">
        <f>MACD!E946</f>
        <v>5.9588415759985747E-3</v>
      </c>
      <c r="E946" s="2">
        <f>MACD!F946</f>
        <v>1.5922425653957897E-3</v>
      </c>
      <c r="F946" s="2">
        <f>'Moving Avg'!D946</f>
        <v>1.004</v>
      </c>
      <c r="G946" s="2">
        <f>'Moving Avg'!F946</f>
        <v>1.01</v>
      </c>
      <c r="H946" s="2">
        <f>'Moving Avg'!G946</f>
        <v>1.0176000000000003</v>
      </c>
      <c r="I946" s="2">
        <f>'Moving Avg'!H946</f>
        <v>1.0618500000000006</v>
      </c>
      <c r="J946" s="5" t="str">
        <f>OBV!F946</f>
        <v>BULLISH</v>
      </c>
      <c r="K946" s="5" t="str">
        <f>OBV!G946</f>
        <v>NEUTRAL</v>
      </c>
      <c r="L946" s="5" t="str">
        <f>OBV!H946</f>
        <v>NEUTRAL</v>
      </c>
    </row>
    <row r="947" spans="1:12" ht="13.5" x14ac:dyDescent="0.25">
      <c r="A947" s="3">
        <f>RSI!A947</f>
        <v>43691</v>
      </c>
      <c r="B947" s="2">
        <f>RSI!B947</f>
        <v>1</v>
      </c>
      <c r="C947" s="2">
        <f>RSI!I947</f>
        <v>45.606644370587887</v>
      </c>
      <c r="D947" s="2">
        <f>MACD!E947</f>
        <v>7.2761725286418777E-3</v>
      </c>
      <c r="E947" s="2">
        <f>MACD!F947</f>
        <v>2.7290285580450074E-3</v>
      </c>
      <c r="F947" s="2">
        <f>'Moving Avg'!D947</f>
        <v>1</v>
      </c>
      <c r="G947" s="2">
        <f>'Moving Avg'!F947</f>
        <v>1.0089999999999999</v>
      </c>
      <c r="H947" s="2">
        <f>'Moving Avg'!G947</f>
        <v>1.0162000000000002</v>
      </c>
      <c r="I947" s="2">
        <f>'Moving Avg'!H947</f>
        <v>1.0611500000000007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</row>
    <row r="948" spans="1:12" ht="13.5" x14ac:dyDescent="0.25">
      <c r="A948" s="3">
        <f>RSI!A948</f>
        <v>43692</v>
      </c>
      <c r="B948" s="2">
        <f>RSI!B948</f>
        <v>1</v>
      </c>
      <c r="C948" s="2">
        <f>RSI!I948</f>
        <v>45.60664437058788</v>
      </c>
      <c r="D948" s="2">
        <f>MACD!E948</f>
        <v>5.3763472348022923E-3</v>
      </c>
      <c r="E948" s="2">
        <f>MACD!F948</f>
        <v>3.2584922933964647E-3</v>
      </c>
      <c r="F948" s="2">
        <f>'Moving Avg'!D948</f>
        <v>1</v>
      </c>
      <c r="G948" s="2">
        <f>'Moving Avg'!F948</f>
        <v>1.0089999999999999</v>
      </c>
      <c r="H948" s="2">
        <f>'Moving Avg'!G948</f>
        <v>1.0154000000000003</v>
      </c>
      <c r="I948" s="2">
        <f>'Moving Avg'!H948</f>
        <v>1.0604500000000008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1.02</v>
      </c>
      <c r="C949" s="2">
        <f>RSI!I949</f>
        <v>54.188966552203077</v>
      </c>
      <c r="D949" s="2">
        <f>MACD!E949</f>
        <v>3.8835912668675476E-3</v>
      </c>
      <c r="E949" s="2">
        <f>MACD!F949</f>
        <v>3.3835120880906814E-3</v>
      </c>
      <c r="F949" s="2">
        <f>'Moving Avg'!D949</f>
        <v>1.004</v>
      </c>
      <c r="G949" s="2">
        <f>'Moving Avg'!F949</f>
        <v>1.0085</v>
      </c>
      <c r="H949" s="2">
        <f>'Moving Avg'!G949</f>
        <v>1.0144000000000004</v>
      </c>
      <c r="I949" s="2">
        <f>'Moving Avg'!H949</f>
        <v>1.0599500000000008</v>
      </c>
      <c r="J949" s="5" t="str">
        <f>OBV!F949</f>
        <v>BULLISH</v>
      </c>
      <c r="K949" s="5" t="str">
        <f>OBV!G949</f>
        <v>NEUTRAL</v>
      </c>
      <c r="L949" s="5" t="str">
        <f>OBV!H949</f>
        <v>CONFIRMED BULLISH</v>
      </c>
    </row>
    <row r="950" spans="1:12" ht="13.5" x14ac:dyDescent="0.25">
      <c r="A950" s="3">
        <f>RSI!A950</f>
        <v>43696</v>
      </c>
      <c r="B950" s="2">
        <f>RSI!B950</f>
        <v>1.01</v>
      </c>
      <c r="C950" s="2">
        <f>RSI!I950</f>
        <v>49.945596978506266</v>
      </c>
      <c r="D950" s="2">
        <f>MACD!E950</f>
        <v>1.758114753336093E-3</v>
      </c>
      <c r="E950" s="2">
        <f>MACD!F950</f>
        <v>3.058432621139764E-3</v>
      </c>
      <c r="F950" s="2">
        <f>'Moving Avg'!D950</f>
        <v>1.0059999999999998</v>
      </c>
      <c r="G950" s="2">
        <f>'Moving Avg'!F950</f>
        <v>1.0085000000000002</v>
      </c>
      <c r="H950" s="2">
        <f>'Moving Avg'!G950</f>
        <v>1.0138000000000003</v>
      </c>
      <c r="I950" s="2">
        <f>'Moving Avg'!H950</f>
        <v>1.0594000000000008</v>
      </c>
      <c r="J950" s="5" t="str">
        <f>OBV!F950</f>
        <v>BULLISH</v>
      </c>
      <c r="K950" s="5" t="str">
        <f>OBV!G950</f>
        <v>NEUTRAL</v>
      </c>
      <c r="L950" s="5" t="str">
        <f>OBV!H950</f>
        <v>CONFIRMED BULLISH</v>
      </c>
    </row>
    <row r="951" spans="1:12" ht="13.5" x14ac:dyDescent="0.25">
      <c r="A951" s="3">
        <f>RSI!A951</f>
        <v>43697</v>
      </c>
      <c r="B951" s="2">
        <f>RSI!B951</f>
        <v>1</v>
      </c>
      <c r="C951" s="2">
        <f>RSI!I951</f>
        <v>46.061230409556224</v>
      </c>
      <c r="D951" s="2">
        <f>MACD!E951</f>
        <v>6.9960050765383031E-4</v>
      </c>
      <c r="E951" s="2">
        <f>MACD!F951</f>
        <v>2.5866661984425775E-3</v>
      </c>
      <c r="F951" s="2">
        <f>'Moving Avg'!D951</f>
        <v>1.006</v>
      </c>
      <c r="G951" s="2">
        <f>'Moving Avg'!F951</f>
        <v>1.0080000000000002</v>
      </c>
      <c r="H951" s="2">
        <f>'Moving Avg'!G951</f>
        <v>1.0134000000000001</v>
      </c>
      <c r="I951" s="2">
        <f>'Moving Avg'!H951</f>
        <v>1.0587500000000007</v>
      </c>
      <c r="J951" s="5" t="str">
        <f>OBV!F951</f>
        <v>BEARISH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1</v>
      </c>
      <c r="C952" s="2">
        <f>RSI!I952</f>
        <v>46.061230409556217</v>
      </c>
      <c r="D952" s="2">
        <f>MACD!E952</f>
        <v>2.9392306512625588E-3</v>
      </c>
      <c r="E952" s="2">
        <f>MACD!F952</f>
        <v>2.6571790890065738E-3</v>
      </c>
      <c r="F952" s="2">
        <f>'Moving Avg'!D952</f>
        <v>1.006</v>
      </c>
      <c r="G952" s="2">
        <f>'Moving Avg'!F952</f>
        <v>1.0070000000000001</v>
      </c>
      <c r="H952" s="2">
        <f>'Moving Avg'!G952</f>
        <v>1.0126000000000004</v>
      </c>
      <c r="I952" s="2">
        <f>'Moving Avg'!H952</f>
        <v>1.0582500000000008</v>
      </c>
      <c r="J952" s="5" t="str">
        <f>OBV!F952</f>
        <v>BEARISH</v>
      </c>
      <c r="K952" s="5" t="str">
        <f>OBV!G952</f>
        <v>NEUTRAL</v>
      </c>
      <c r="L952" s="5" t="str">
        <f>OBV!H952</f>
        <v>NEUTRAL</v>
      </c>
    </row>
    <row r="953" spans="1:12" ht="13.5" x14ac:dyDescent="0.25">
      <c r="A953" s="3">
        <f>RSI!A953</f>
        <v>43699</v>
      </c>
      <c r="B953" s="2">
        <f>RSI!B953</f>
        <v>0.99</v>
      </c>
      <c r="C953" s="2">
        <f>RSI!I953</f>
        <v>42.250371275442298</v>
      </c>
      <c r="D953" s="2">
        <f>MACD!E953</f>
        <v>2.5521690184631129E-3</v>
      </c>
      <c r="E953" s="2">
        <f>MACD!F953</f>
        <v>2.6361770748978817E-3</v>
      </c>
      <c r="F953" s="2">
        <f>'Moving Avg'!D953</f>
        <v>1.004</v>
      </c>
      <c r="G953" s="2">
        <f>'Moving Avg'!F953</f>
        <v>1.0065</v>
      </c>
      <c r="H953" s="2">
        <f>'Moving Avg'!G953</f>
        <v>1.0114000000000003</v>
      </c>
      <c r="I953" s="2">
        <f>'Moving Avg'!H953</f>
        <v>1.0576000000000008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1</v>
      </c>
      <c r="C954" s="2">
        <f>RSI!I954</f>
        <v>46.974850522510167</v>
      </c>
      <c r="D954" s="2">
        <f>MACD!E954</f>
        <v>1.5930504284527025E-3</v>
      </c>
      <c r="E954" s="2">
        <f>MACD!F954</f>
        <v>2.4275517456088459E-3</v>
      </c>
      <c r="F954" s="2">
        <f>'Moving Avg'!D954</f>
        <v>1</v>
      </c>
      <c r="G954" s="2">
        <f>'Moving Avg'!F954</f>
        <v>1.0059999999999998</v>
      </c>
      <c r="H954" s="2">
        <f>'Moving Avg'!G954</f>
        <v>1.0108000000000004</v>
      </c>
      <c r="I954" s="2">
        <f>'Moving Avg'!H954</f>
        <v>1.0570500000000007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0.99</v>
      </c>
      <c r="C955" s="2">
        <f>RSI!I955</f>
        <v>43.171337267985294</v>
      </c>
      <c r="D955" s="2">
        <f>MACD!E955</f>
        <v>1.5641905596017747E-3</v>
      </c>
      <c r="E955" s="2">
        <f>MACD!F955</f>
        <v>2.254879508407432E-3</v>
      </c>
      <c r="F955" s="2">
        <f>'Moving Avg'!D955</f>
        <v>0.99600000000000011</v>
      </c>
      <c r="G955" s="2">
        <f>'Moving Avg'!F955</f>
        <v>1.0044999999999997</v>
      </c>
      <c r="H955" s="2">
        <f>'Moving Avg'!G955</f>
        <v>1.0100000000000002</v>
      </c>
      <c r="I955" s="2">
        <f>'Moving Avg'!H955</f>
        <v>1.0564000000000007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</row>
    <row r="956" spans="1:12" ht="13.5" x14ac:dyDescent="0.25">
      <c r="A956" s="3">
        <f>RSI!A956</f>
        <v>43704</v>
      </c>
      <c r="B956" s="2">
        <f>RSI!B956</f>
        <v>1</v>
      </c>
      <c r="C956" s="2">
        <f>RSI!I956</f>
        <v>47.729220426705361</v>
      </c>
      <c r="D956" s="2">
        <f>MACD!E956</f>
        <v>8.9697339101935114E-4</v>
      </c>
      <c r="E956" s="2">
        <f>MACD!F956</f>
        <v>1.9832982849298159E-3</v>
      </c>
      <c r="F956" s="2">
        <f>'Moving Avg'!D956</f>
        <v>0.99600000000000011</v>
      </c>
      <c r="G956" s="2">
        <f>'Moving Avg'!F956</f>
        <v>1.0029999999999997</v>
      </c>
      <c r="H956" s="2">
        <f>'Moving Avg'!G956</f>
        <v>1.0094000000000003</v>
      </c>
      <c r="I956" s="2">
        <f>'Moving Avg'!H956</f>
        <v>1.0558000000000007</v>
      </c>
      <c r="J956" s="5" t="str">
        <f>OBV!F956</f>
        <v>BEARISH</v>
      </c>
      <c r="K956" s="5" t="str">
        <f>OBV!G956</f>
        <v>NEUTRAL</v>
      </c>
      <c r="L956" s="5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0.99</v>
      </c>
      <c r="C957" s="2">
        <f>RSI!I957</f>
        <v>43.934449024429611</v>
      </c>
      <c r="D957" s="2">
        <f>MACD!E957</f>
        <v>1.1047437188704823E-3</v>
      </c>
      <c r="E957" s="2">
        <f>MACD!F957</f>
        <v>1.8075873717179492E-3</v>
      </c>
      <c r="F957" s="2">
        <f>'Moving Avg'!D957</f>
        <v>0.99399999999999999</v>
      </c>
      <c r="G957" s="2">
        <f>'Moving Avg'!F957</f>
        <v>1.0014999999999996</v>
      </c>
      <c r="H957" s="2">
        <f>'Moving Avg'!G957</f>
        <v>1.0088000000000004</v>
      </c>
      <c r="I957" s="2">
        <f>'Moving Avg'!H957</f>
        <v>1.0551500000000009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</row>
    <row r="958" spans="1:12" ht="13.5" x14ac:dyDescent="0.25">
      <c r="A958" s="3">
        <f>RSI!A958</f>
        <v>43706</v>
      </c>
      <c r="B958" s="2">
        <f>RSI!B958</f>
        <v>0.99</v>
      </c>
      <c r="C958" s="2">
        <f>RSI!I958</f>
        <v>43.934449024429611</v>
      </c>
      <c r="D958" s="2">
        <f>MACD!E958</f>
        <v>1.3688971812169104E-3</v>
      </c>
      <c r="E958" s="2">
        <f>MACD!F958</f>
        <v>1.7198493336177416E-3</v>
      </c>
      <c r="F958" s="2">
        <f>'Moving Avg'!D958</f>
        <v>0.99400000000000011</v>
      </c>
      <c r="G958" s="2">
        <f>'Moving Avg'!F958</f>
        <v>1.0009999999999997</v>
      </c>
      <c r="H958" s="2">
        <f>'Moving Avg'!G958</f>
        <v>1.0082000000000004</v>
      </c>
      <c r="I958" s="2">
        <f>'Moving Avg'!H958</f>
        <v>1.0545000000000009</v>
      </c>
      <c r="J958" s="5" t="str">
        <f>OBV!F958</f>
        <v>BEARISH</v>
      </c>
      <c r="K958" s="5" t="str">
        <f>OBV!G958</f>
        <v>NEUTRAL</v>
      </c>
      <c r="L958" s="5" t="str">
        <f>OBV!H958</f>
        <v>NEUTRAL</v>
      </c>
    </row>
    <row r="959" spans="1:12" ht="13.5" x14ac:dyDescent="0.25">
      <c r="A959" s="3">
        <f>RSI!A959</f>
        <v>43707</v>
      </c>
      <c r="B959" s="2">
        <f>RSI!B959</f>
        <v>0.99</v>
      </c>
      <c r="C959" s="2">
        <f>RSI!I959</f>
        <v>43.934449024429611</v>
      </c>
      <c r="D959" s="2">
        <f>MACD!E959</f>
        <v>4.7511382450926565E-3</v>
      </c>
      <c r="E959" s="2">
        <f>MACD!F959</f>
        <v>2.3261071159127247E-3</v>
      </c>
      <c r="F959" s="2">
        <f>'Moving Avg'!D959</f>
        <v>0.99199999999999999</v>
      </c>
      <c r="G959" s="2">
        <f>'Moving Avg'!F959</f>
        <v>0.99999999999999967</v>
      </c>
      <c r="H959" s="2">
        <f>'Moving Avg'!G959</f>
        <v>1.0078000000000005</v>
      </c>
      <c r="I959" s="2">
        <f>'Moving Avg'!H959</f>
        <v>1.0538000000000007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</row>
    <row r="960" spans="1:12" ht="13.5" x14ac:dyDescent="0.25">
      <c r="A960" s="3">
        <f>RSI!A960</f>
        <v>43710</v>
      </c>
      <c r="B960" s="2">
        <f>RSI!B960</f>
        <v>1.01</v>
      </c>
      <c r="C960" s="2">
        <f>RSI!I960</f>
        <v>53.224244177442166</v>
      </c>
      <c r="D960" s="2">
        <f>MACD!E960</f>
        <v>4.6688355088688738E-3</v>
      </c>
      <c r="E960" s="2">
        <f>MACD!F960</f>
        <v>2.7946527945039547E-3</v>
      </c>
      <c r="F960" s="2">
        <f>'Moving Avg'!D960</f>
        <v>0.99599999999999989</v>
      </c>
      <c r="G960" s="2">
        <f>'Moving Avg'!F960</f>
        <v>1.0004999999999999</v>
      </c>
      <c r="H960" s="2">
        <f>'Moving Avg'!G960</f>
        <v>1.0076000000000003</v>
      </c>
      <c r="I960" s="2">
        <f>'Moving Avg'!H960</f>
        <v>1.0532000000000008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1.01</v>
      </c>
      <c r="C961" s="2">
        <f>RSI!I961</f>
        <v>53.224244177442166</v>
      </c>
      <c r="D961" s="2">
        <f>MACD!E961</f>
        <v>3.0126856669969726E-3</v>
      </c>
      <c r="E961" s="2">
        <f>MACD!F961</f>
        <v>2.8382593690025586E-3</v>
      </c>
      <c r="F961" s="2">
        <f>'Moving Avg'!D961</f>
        <v>0.99799999999999989</v>
      </c>
      <c r="G961" s="2">
        <f>'Moving Avg'!F961</f>
        <v>1.0009999999999999</v>
      </c>
      <c r="H961" s="2">
        <f>'Moving Avg'!G961</f>
        <v>1.0076000000000003</v>
      </c>
      <c r="I961" s="2">
        <f>'Moving Avg'!H961</f>
        <v>1.0525500000000005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1.03</v>
      </c>
      <c r="C962" s="2">
        <f>RSI!I962</f>
        <v>60.764099817689008</v>
      </c>
      <c r="D962" s="2">
        <f>MACD!E962</f>
        <v>8.5358176447947187E-5</v>
      </c>
      <c r="E962" s="2">
        <f>MACD!F962</f>
        <v>2.2876791304916365E-3</v>
      </c>
      <c r="F962" s="2">
        <f>'Moving Avg'!D962</f>
        <v>1.006</v>
      </c>
      <c r="G962" s="2">
        <f>'Moving Avg'!F962</f>
        <v>1.0015000000000003</v>
      </c>
      <c r="H962" s="2">
        <f>'Moving Avg'!G962</f>
        <v>1.0080000000000002</v>
      </c>
      <c r="I962" s="2">
        <f>'Moving Avg'!H962</f>
        <v>1.0521000000000005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1.02</v>
      </c>
      <c r="C963" s="2">
        <f>RSI!I963</f>
        <v>55.911257656410548</v>
      </c>
      <c r="D963" s="2">
        <f>MACD!E963</f>
        <v>-3.3487059050529844E-3</v>
      </c>
      <c r="E963" s="2">
        <f>MACD!F963</f>
        <v>1.1604021233827125E-3</v>
      </c>
      <c r="F963" s="2">
        <f>'Moving Avg'!D963</f>
        <v>1.012</v>
      </c>
      <c r="G963" s="2">
        <f>'Moving Avg'!F963</f>
        <v>1.0025000000000002</v>
      </c>
      <c r="H963" s="2">
        <f>'Moving Avg'!G963</f>
        <v>1.0082000000000002</v>
      </c>
      <c r="I963" s="2">
        <f>'Moving Avg'!H963</f>
        <v>1.0515500000000007</v>
      </c>
      <c r="J963" s="5" t="str">
        <f>OBV!F963</f>
        <v>BULLISH</v>
      </c>
      <c r="K963" s="5" t="str">
        <f>OBV!G963</f>
        <v>NEUTRAL</v>
      </c>
      <c r="L963" s="5" t="str">
        <f>OBV!H963</f>
        <v>CONFIRMED BULLISH</v>
      </c>
    </row>
    <row r="964" spans="1:12" ht="13.5" x14ac:dyDescent="0.25">
      <c r="A964" s="3">
        <f>RSI!A964</f>
        <v>43714</v>
      </c>
      <c r="B964" s="2">
        <f>RSI!B964</f>
        <v>1.01</v>
      </c>
      <c r="C964" s="2">
        <f>RSI!I964</f>
        <v>51.483330994689211</v>
      </c>
      <c r="D964" s="2">
        <f>MACD!E964</f>
        <v>-4.063728123834931E-3</v>
      </c>
      <c r="E964" s="2">
        <f>MACD!F964</f>
        <v>1.1557607393918382E-4</v>
      </c>
      <c r="F964" s="2">
        <f>'Moving Avg'!D964</f>
        <v>1.016</v>
      </c>
      <c r="G964" s="2">
        <f>'Moving Avg'!F964</f>
        <v>1.0030000000000001</v>
      </c>
      <c r="H964" s="2">
        <f>'Moving Avg'!G964</f>
        <v>1.0080000000000002</v>
      </c>
      <c r="I964" s="2">
        <f>'Moving Avg'!H964</f>
        <v>1.0508500000000003</v>
      </c>
      <c r="J964" s="5" t="str">
        <f>OBV!F964</f>
        <v>BEARISH</v>
      </c>
      <c r="K964" s="5" t="str">
        <f>OBV!G964</f>
        <v>NEUTRAL</v>
      </c>
      <c r="L964" s="5" t="str">
        <f>OBV!H964</f>
        <v>BEARISH DIVERGENCE</v>
      </c>
    </row>
    <row r="965" spans="1:12" ht="13.5" x14ac:dyDescent="0.25">
      <c r="A965" s="3">
        <f>RSI!A965</f>
        <v>43717</v>
      </c>
      <c r="B965" s="2">
        <f>RSI!B965</f>
        <v>1.03</v>
      </c>
      <c r="C965" s="2">
        <f>RSI!I965</f>
        <v>58.553137076817514</v>
      </c>
      <c r="D965" s="2">
        <f>MACD!E965</f>
        <v>-7.7115235587912334E-3</v>
      </c>
      <c r="E965" s="2">
        <f>MACD!F965</f>
        <v>-1.4498438526068997E-3</v>
      </c>
      <c r="F965" s="2">
        <f>'Moving Avg'!D965</f>
        <v>1.02</v>
      </c>
      <c r="G965" s="2">
        <f>'Moving Avg'!F965</f>
        <v>1.0045000000000002</v>
      </c>
      <c r="H965" s="2">
        <f>'Moving Avg'!G965</f>
        <v>1.0082000000000002</v>
      </c>
      <c r="I965" s="2">
        <f>'Moving Avg'!H965</f>
        <v>1.0501000000000003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</row>
    <row r="966" spans="1:12" ht="13.5" x14ac:dyDescent="0.25">
      <c r="A966" s="3">
        <f>RSI!A966</f>
        <v>43718</v>
      </c>
      <c r="B966" s="2">
        <f>RSI!B966</f>
        <v>1.02</v>
      </c>
      <c r="C966" s="2">
        <f>RSI!I966</f>
        <v>54.293077498410675</v>
      </c>
      <c r="D966" s="2">
        <f>MACD!E966</f>
        <v>-8.6582405114346006E-3</v>
      </c>
      <c r="E966" s="2">
        <f>MACD!F966</f>
        <v>-2.8915231843724401E-3</v>
      </c>
      <c r="F966" s="2">
        <f>'Moving Avg'!D966</f>
        <v>1.0219999999999998</v>
      </c>
      <c r="G966" s="2">
        <f>'Moving Avg'!F966</f>
        <v>1.0055000000000001</v>
      </c>
      <c r="H966" s="2">
        <f>'Moving Avg'!G966</f>
        <v>1.0084000000000004</v>
      </c>
      <c r="I966" s="2">
        <f>'Moving Avg'!H966</f>
        <v>1.0493500000000004</v>
      </c>
      <c r="J966" s="5" t="str">
        <f>OBV!F966</f>
        <v>BEARISH</v>
      </c>
      <c r="K966" s="5" t="str">
        <f>OBV!G966</f>
        <v>NEUTRAL</v>
      </c>
      <c r="L966" s="5" t="str">
        <f>OBV!H966</f>
        <v>BEARISH DIVERGENCE</v>
      </c>
    </row>
    <row r="967" spans="1:12" ht="13.5" x14ac:dyDescent="0.25">
      <c r="A967" s="3">
        <f>RSI!A967</f>
        <v>43719</v>
      </c>
      <c r="B967" s="2">
        <f>RSI!B967</f>
        <v>1.01</v>
      </c>
      <c r="C967" s="2">
        <f>RSI!I967</f>
        <v>50.348194815728938</v>
      </c>
      <c r="D967" s="2">
        <f>MACD!E967</f>
        <v>-1.032694193574013E-2</v>
      </c>
      <c r="E967" s="2">
        <f>MACD!F967</f>
        <v>-4.3786069346459788E-3</v>
      </c>
      <c r="F967" s="2">
        <f>'Moving Avg'!D967</f>
        <v>1.018</v>
      </c>
      <c r="G967" s="2">
        <f>'Moving Avg'!F967</f>
        <v>1.0060000000000002</v>
      </c>
      <c r="H967" s="2">
        <f>'Moving Avg'!G967</f>
        <v>1.0088000000000001</v>
      </c>
      <c r="I967" s="2">
        <f>'Moving Avg'!H967</f>
        <v>1.0485000000000004</v>
      </c>
      <c r="J967" s="5" t="str">
        <f>OBV!F967</f>
        <v>BEARISH</v>
      </c>
      <c r="K967" s="5" t="str">
        <f>OBV!G967</f>
        <v>NEUTRAL</v>
      </c>
      <c r="L967" s="5" t="str">
        <f>OBV!H967</f>
        <v>CONFIRMED BEARISH</v>
      </c>
    </row>
    <row r="968" spans="1:12" ht="13.5" x14ac:dyDescent="0.25">
      <c r="A968" s="3">
        <f>RSI!A968</f>
        <v>43720</v>
      </c>
      <c r="B968" s="2">
        <f>RSI!B968</f>
        <v>1.02</v>
      </c>
      <c r="C968" s="2">
        <f>RSI!I968</f>
        <v>53.95141349178288</v>
      </c>
      <c r="D968" s="2">
        <f>MACD!E968</f>
        <v>-1.2485304112210382E-2</v>
      </c>
      <c r="E968" s="2">
        <f>MACD!F968</f>
        <v>-5.9999463701588601E-3</v>
      </c>
      <c r="F968" s="2">
        <f>'Moving Avg'!D968</f>
        <v>1.018</v>
      </c>
      <c r="G968" s="2">
        <f>'Moving Avg'!F968</f>
        <v>1.0070000000000001</v>
      </c>
      <c r="H968" s="2">
        <f>'Moving Avg'!G968</f>
        <v>1.0092000000000003</v>
      </c>
      <c r="I968" s="2">
        <f>'Moving Avg'!H968</f>
        <v>1.0477500000000004</v>
      </c>
      <c r="J968" s="5" t="str">
        <f>OBV!F968</f>
        <v>BEARISH</v>
      </c>
      <c r="K968" s="5" t="str">
        <f>OBV!G968</f>
        <v>NEUTRAL</v>
      </c>
      <c r="L968" s="5" t="str">
        <f>OBV!H968</f>
        <v>NEUTRAL</v>
      </c>
    </row>
    <row r="969" spans="1:12" ht="13.5" x14ac:dyDescent="0.25">
      <c r="A969" s="3">
        <f>RSI!A969</f>
        <v>43721</v>
      </c>
      <c r="B969" s="2">
        <f>RSI!B969</f>
        <v>1.01</v>
      </c>
      <c r="C969" s="2">
        <f>RSI!I969</f>
        <v>50.040636214217642</v>
      </c>
      <c r="D969" s="2">
        <f>MACD!E969</f>
        <v>-1.3635185542639316E-2</v>
      </c>
      <c r="E969" s="2">
        <f>MACD!F969</f>
        <v>-7.5269942046549522E-3</v>
      </c>
      <c r="F969" s="2">
        <f>'Moving Avg'!D969</f>
        <v>1.018</v>
      </c>
      <c r="G969" s="2">
        <f>'Moving Avg'!F969</f>
        <v>1.0065000000000002</v>
      </c>
      <c r="H969" s="2">
        <f>'Moving Avg'!G969</f>
        <v>1.0094000000000003</v>
      </c>
      <c r="I969" s="2">
        <f>'Moving Avg'!H969</f>
        <v>1.0470000000000004</v>
      </c>
      <c r="J969" s="5" t="str">
        <f>OBV!F969</f>
        <v>BEARISH</v>
      </c>
      <c r="K969" s="5" t="str">
        <f>OBV!G969</f>
        <v>NEUTRAL</v>
      </c>
      <c r="L969" s="5" t="str">
        <f>OBV!H969</f>
        <v>NEUTRAL</v>
      </c>
    </row>
    <row r="970" spans="1:12" ht="13.5" x14ac:dyDescent="0.25">
      <c r="A970" s="3">
        <f>RSI!A970</f>
        <v>43724</v>
      </c>
      <c r="B970" s="2">
        <f>RSI!B970</f>
        <v>1.03</v>
      </c>
      <c r="C970" s="2">
        <f>RSI!I970</f>
        <v>56.787263309272475</v>
      </c>
      <c r="D970" s="2">
        <f>MACD!E970</f>
        <v>-1.3013181699896625E-2</v>
      </c>
      <c r="E970" s="2">
        <f>MACD!F970</f>
        <v>-8.6242317037032862E-3</v>
      </c>
      <c r="F970" s="2">
        <f>'Moving Avg'!D970</f>
        <v>1.0180000000000002</v>
      </c>
      <c r="G970" s="2">
        <f>'Moving Avg'!F970</f>
        <v>1.0075000000000001</v>
      </c>
      <c r="H970" s="2">
        <f>'Moving Avg'!G970</f>
        <v>1.0100000000000002</v>
      </c>
      <c r="I970" s="2">
        <f>'Moving Avg'!H970</f>
        <v>1.0464000000000002</v>
      </c>
      <c r="J970" s="5" t="str">
        <f>OBV!F970</f>
        <v>BEARISH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1</v>
      </c>
      <c r="C971" s="2">
        <f>RSI!I971</f>
        <v>46.617809803736129</v>
      </c>
      <c r="D971" s="2">
        <f>MACD!E971</f>
        <v>-1.0383256390626538E-2</v>
      </c>
      <c r="E971" s="2">
        <f>MACD!F971</f>
        <v>-8.9760366410879377E-3</v>
      </c>
      <c r="F971" s="2">
        <f>'Moving Avg'!D971</f>
        <v>1.014</v>
      </c>
      <c r="G971" s="2">
        <f>'Moving Avg'!F971</f>
        <v>1.0075000000000001</v>
      </c>
      <c r="H971" s="2">
        <f>'Moving Avg'!G971</f>
        <v>1.0100000000000002</v>
      </c>
      <c r="I971" s="2">
        <f>'Moving Avg'!H971</f>
        <v>1.0456500000000002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</row>
    <row r="972" spans="1:12" ht="13.5" x14ac:dyDescent="0.25">
      <c r="A972" s="3">
        <f>RSI!A972</f>
        <v>43726</v>
      </c>
      <c r="B972" s="2">
        <f>RSI!B972</f>
        <v>1</v>
      </c>
      <c r="C972" s="2">
        <f>RSI!I972</f>
        <v>46.617809803736129</v>
      </c>
      <c r="D972" s="2">
        <f>MACD!E972</f>
        <v>-5.0135626994247673E-3</v>
      </c>
      <c r="E972" s="2">
        <f>MACD!F972</f>
        <v>-8.1835418527553046E-3</v>
      </c>
      <c r="F972" s="2">
        <f>'Moving Avg'!D972</f>
        <v>1.012</v>
      </c>
      <c r="G972" s="2">
        <f>'Moving Avg'!F972</f>
        <v>1.0075000000000001</v>
      </c>
      <c r="H972" s="2">
        <f>'Moving Avg'!G972</f>
        <v>1.0098000000000003</v>
      </c>
      <c r="I972" s="2">
        <f>'Moving Avg'!H972</f>
        <v>1.0448500000000003</v>
      </c>
      <c r="J972" s="5" t="str">
        <f>OBV!F972</f>
        <v>BULLISH</v>
      </c>
      <c r="K972" s="5" t="str">
        <f>OBV!G972</f>
        <v>NEUTRAL</v>
      </c>
      <c r="L972" s="5" t="str">
        <f>OBV!H972</f>
        <v>BULLISH DIVERGENCE</v>
      </c>
    </row>
    <row r="973" spans="1:12" ht="13.5" x14ac:dyDescent="0.25">
      <c r="A973" s="3">
        <f>RSI!A973</f>
        <v>43727</v>
      </c>
      <c r="B973" s="2">
        <f>RSI!B973</f>
        <v>0.99</v>
      </c>
      <c r="C973" s="2">
        <f>RSI!I973</f>
        <v>43.599418867601436</v>
      </c>
      <c r="D973" s="2">
        <f>MACD!E973</f>
        <v>-1.2052435658689298E-3</v>
      </c>
      <c r="E973" s="2">
        <f>MACD!F973</f>
        <v>-6.78788219537803E-3</v>
      </c>
      <c r="F973" s="2">
        <f>'Moving Avg'!D973</f>
        <v>1.006</v>
      </c>
      <c r="G973" s="2">
        <f>'Moving Avg'!F973</f>
        <v>1.0074999999999998</v>
      </c>
      <c r="H973" s="2">
        <f>'Moving Avg'!G973</f>
        <v>1.0090000000000001</v>
      </c>
      <c r="I973" s="2">
        <f>'Moving Avg'!H973</f>
        <v>1.0439500000000002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</row>
    <row r="974" spans="1:12" ht="13.5" x14ac:dyDescent="0.25">
      <c r="A974" s="3">
        <f>RSI!A974</f>
        <v>43728</v>
      </c>
      <c r="B974" s="2">
        <f>RSI!B974</f>
        <v>1.01</v>
      </c>
      <c r="C974" s="2">
        <f>RSI!I974</f>
        <v>50.502201319665495</v>
      </c>
      <c r="D974" s="2">
        <f>MACD!E974</f>
        <v>-8.8584545763148448E-4</v>
      </c>
      <c r="E974" s="2">
        <f>MACD!F974</f>
        <v>-5.6074748478287207E-3</v>
      </c>
      <c r="F974" s="2">
        <f>'Moving Avg'!D974</f>
        <v>1.006</v>
      </c>
      <c r="G974" s="2">
        <f>'Moving Avg'!F974</f>
        <v>1.0079999999999998</v>
      </c>
      <c r="H974" s="2">
        <f>'Moving Avg'!G974</f>
        <v>1.0085999999999999</v>
      </c>
      <c r="I974" s="2">
        <f>'Moving Avg'!H974</f>
        <v>1.0430500000000003</v>
      </c>
      <c r="J974" s="5" t="str">
        <f>OBV!F974</f>
        <v>BULLISH</v>
      </c>
      <c r="K974" s="5" t="str">
        <f>OBV!G974</f>
        <v>NEUTRAL</v>
      </c>
      <c r="L974" s="5" t="str">
        <f>OBV!H974</f>
        <v>NEUTRAL</v>
      </c>
    </row>
    <row r="975" spans="1:12" ht="13.5" x14ac:dyDescent="0.25">
      <c r="A975" s="3">
        <f>RSI!A975</f>
        <v>43731</v>
      </c>
      <c r="B975" s="2">
        <f>RSI!B975</f>
        <v>0.99</v>
      </c>
      <c r="C975" s="2">
        <f>RSI!I975</f>
        <v>44.62101742166179</v>
      </c>
      <c r="D975" s="2">
        <f>MACD!E975</f>
        <v>3.9328948887953352E-3</v>
      </c>
      <c r="E975" s="2">
        <f>MACD!F975</f>
        <v>-3.6994009005039095E-3</v>
      </c>
      <c r="F975" s="2">
        <f>'Moving Avg'!D975</f>
        <v>0.998</v>
      </c>
      <c r="G975" s="2">
        <f>'Moving Avg'!F975</f>
        <v>1.0079999999999996</v>
      </c>
      <c r="H975" s="2">
        <f>'Moving Avg'!G975</f>
        <v>1.008</v>
      </c>
      <c r="I975" s="2">
        <f>'Moving Avg'!H975</f>
        <v>1.0420500000000004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</row>
    <row r="976" spans="1:12" ht="13.5" x14ac:dyDescent="0.25">
      <c r="A976" s="3">
        <f>RSI!A976</f>
        <v>43732</v>
      </c>
      <c r="B976" s="2">
        <f>RSI!B976</f>
        <v>0.98</v>
      </c>
      <c r="C976" s="2">
        <f>RSI!I976</f>
        <v>41.98811070742066</v>
      </c>
      <c r="D976" s="2">
        <f>MACD!E976</f>
        <v>7.321561600226234E-3</v>
      </c>
      <c r="E976" s="2">
        <f>MACD!F976</f>
        <v>-1.495208400357881E-3</v>
      </c>
      <c r="F976" s="2">
        <f>'Moving Avg'!D976</f>
        <v>0.99400000000000011</v>
      </c>
      <c r="G976" s="2">
        <f>'Moving Avg'!F976</f>
        <v>1.0069999999999997</v>
      </c>
      <c r="H976" s="2">
        <f>'Moving Avg'!G976</f>
        <v>1.0070000000000001</v>
      </c>
      <c r="I976" s="2">
        <f>'Moving Avg'!H976</f>
        <v>1.0411000000000004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</row>
    <row r="977" spans="1:12" ht="13.5" x14ac:dyDescent="0.25">
      <c r="A977" s="3">
        <f>RSI!A977</f>
        <v>43733</v>
      </c>
      <c r="B977" s="2">
        <f>RSI!B977</f>
        <v>0.99</v>
      </c>
      <c r="C977" s="2">
        <f>RSI!I977</f>
        <v>45.454216928119806</v>
      </c>
      <c r="D977" s="2">
        <f>MACD!E977</f>
        <v>8.0697014841082382E-3</v>
      </c>
      <c r="E977" s="2">
        <f>MACD!F977</f>
        <v>4.1777357653534288E-4</v>
      </c>
      <c r="F977" s="2">
        <f>'Moving Avg'!D977</f>
        <v>0.99199999999999999</v>
      </c>
      <c r="G977" s="2">
        <f>'Moving Avg'!F977</f>
        <v>1.0069999999999999</v>
      </c>
      <c r="H977" s="2">
        <f>'Moving Avg'!G977</f>
        <v>1.0064</v>
      </c>
      <c r="I977" s="2">
        <f>'Moving Avg'!H977</f>
        <v>1.0403500000000003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1</v>
      </c>
      <c r="C978" s="2">
        <f>RSI!I978</f>
        <v>48.75174587406002</v>
      </c>
      <c r="D978" s="2">
        <f>MACD!E978</f>
        <v>9.5895295813479553E-3</v>
      </c>
      <c r="E978" s="2">
        <f>MACD!F978</f>
        <v>2.2521247774978654E-3</v>
      </c>
      <c r="F978" s="2">
        <f>'Moving Avg'!D978</f>
        <v>0.99399999999999999</v>
      </c>
      <c r="G978" s="2">
        <f>'Moving Avg'!F978</f>
        <v>1.0074999999999998</v>
      </c>
      <c r="H978" s="2">
        <f>'Moving Avg'!G978</f>
        <v>1.0064</v>
      </c>
      <c r="I978" s="2">
        <f>'Moving Avg'!H978</f>
        <v>1.0396000000000005</v>
      </c>
      <c r="J978" s="5" t="str">
        <f>OBV!F978</f>
        <v>BULLISH</v>
      </c>
      <c r="K978" s="5" t="str">
        <f>OBV!G978</f>
        <v>NEUTRAL</v>
      </c>
      <c r="L978" s="5" t="str">
        <f>OBV!H978</f>
        <v>CONFIRMED BULLISH</v>
      </c>
    </row>
    <row r="979" spans="1:12" ht="13.5" x14ac:dyDescent="0.25">
      <c r="A979" s="3">
        <f>RSI!A979</f>
        <v>43735</v>
      </c>
      <c r="B979" s="2">
        <f>RSI!B979</f>
        <v>1</v>
      </c>
      <c r="C979" s="2">
        <f>RSI!I979</f>
        <v>48.75174587406002</v>
      </c>
      <c r="D979" s="2">
        <f>MACD!E979</f>
        <v>9.3604543916483429E-3</v>
      </c>
      <c r="E979" s="2">
        <f>MACD!F979</f>
        <v>3.6737907003279611E-3</v>
      </c>
      <c r="F979" s="2">
        <f>'Moving Avg'!D979</f>
        <v>0.99199999999999999</v>
      </c>
      <c r="G979" s="2">
        <f>'Moving Avg'!F979</f>
        <v>1.0079999999999998</v>
      </c>
      <c r="H979" s="2">
        <f>'Moving Avg'!G979</f>
        <v>1.0058</v>
      </c>
      <c r="I979" s="2">
        <f>'Moving Avg'!H979</f>
        <v>1.0389000000000004</v>
      </c>
      <c r="J979" s="5" t="str">
        <f>OBV!F979</f>
        <v>BULLISH</v>
      </c>
      <c r="K979" s="5" t="str">
        <f>OBV!G979</f>
        <v>NEUTRAL</v>
      </c>
      <c r="L979" s="5" t="str">
        <f>OBV!H979</f>
        <v>BULLISH DIVERGENCE</v>
      </c>
    </row>
    <row r="980" spans="1:12" ht="13.5" x14ac:dyDescent="0.25">
      <c r="A980" s="3">
        <f>RSI!A980</f>
        <v>43738</v>
      </c>
      <c r="B980" s="2">
        <f>RSI!B980</f>
        <v>1</v>
      </c>
      <c r="C980" s="2">
        <f>RSI!I980</f>
        <v>48.751745874060013</v>
      </c>
      <c r="D980" s="2">
        <f>MACD!E980</f>
        <v>1.2265190873887999E-2</v>
      </c>
      <c r="E980" s="2">
        <f>MACD!F980</f>
        <v>5.3920707350399687E-3</v>
      </c>
      <c r="F980" s="2">
        <f>'Moving Avg'!D980</f>
        <v>0.99399999999999999</v>
      </c>
      <c r="G980" s="2">
        <f>'Moving Avg'!F980</f>
        <v>1.0074999999999998</v>
      </c>
      <c r="H980" s="2">
        <f>'Moving Avg'!G980</f>
        <v>1.0056</v>
      </c>
      <c r="I980" s="2">
        <f>'Moving Avg'!H980</f>
        <v>1.0381500000000006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</row>
    <row r="981" spans="1:12" ht="13.5" x14ac:dyDescent="0.25">
      <c r="A981" s="3">
        <f>RSI!A981</f>
        <v>43739</v>
      </c>
      <c r="B981" s="2">
        <f>RSI!B981</f>
        <v>0.99</v>
      </c>
      <c r="C981" s="2">
        <f>RSI!I981</f>
        <v>45.329124803843406</v>
      </c>
      <c r="D981" s="2">
        <f>MACD!E981</f>
        <v>1.0868443777364512E-2</v>
      </c>
      <c r="E981" s="2">
        <f>MACD!F981</f>
        <v>6.4873453435048776E-3</v>
      </c>
      <c r="F981" s="2">
        <f>'Moving Avg'!D981</f>
        <v>0.99600000000000011</v>
      </c>
      <c r="G981" s="2">
        <f>'Moving Avg'!F981</f>
        <v>1.0064999999999997</v>
      </c>
      <c r="H981" s="2">
        <f>'Moving Avg'!G981</f>
        <v>1.0052000000000001</v>
      </c>
      <c r="I981" s="2">
        <f>'Moving Avg'!H981</f>
        <v>1.0376000000000005</v>
      </c>
      <c r="J981" s="5" t="str">
        <f>OBV!F981</f>
        <v>BEARISH</v>
      </c>
      <c r="K981" s="5" t="str">
        <f>OBV!G981</f>
        <v>NEUTRAL</v>
      </c>
      <c r="L981" s="5" t="str">
        <f>OBV!H981</f>
        <v>BEARISH DIVERGENCE</v>
      </c>
    </row>
    <row r="982" spans="1:12" ht="13.5" x14ac:dyDescent="0.25">
      <c r="A982" s="3">
        <f>RSI!A982</f>
        <v>43740</v>
      </c>
      <c r="B982" s="2">
        <f>RSI!B982</f>
        <v>1.01</v>
      </c>
      <c r="C982" s="2">
        <f>RSI!I982</f>
        <v>52.510116575474406</v>
      </c>
      <c r="D982" s="2">
        <f>MACD!E982</f>
        <v>8.2827479749334465E-3</v>
      </c>
      <c r="E982" s="2">
        <f>MACD!F982</f>
        <v>6.8464258697905917E-3</v>
      </c>
      <c r="F982" s="2">
        <f>'Moving Avg'!D982</f>
        <v>1</v>
      </c>
      <c r="G982" s="2">
        <f>'Moving Avg'!F982</f>
        <v>1.0055000000000001</v>
      </c>
      <c r="H982" s="2">
        <f>'Moving Avg'!G982</f>
        <v>1.0049999999999999</v>
      </c>
      <c r="I982" s="2">
        <f>'Moving Avg'!H982</f>
        <v>1.0371500000000005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</row>
    <row r="983" spans="1:12" ht="13.5" x14ac:dyDescent="0.25">
      <c r="A983" s="3">
        <f>RSI!A983</f>
        <v>43741</v>
      </c>
      <c r="B983" s="2">
        <f>RSI!B983</f>
        <v>1.02</v>
      </c>
      <c r="C983" s="2">
        <f>RSI!I983</f>
        <v>55.647052021346866</v>
      </c>
      <c r="D983" s="2">
        <f>MACD!E983</f>
        <v>3.7693652468187011E-3</v>
      </c>
      <c r="E983" s="2">
        <f>MACD!F983</f>
        <v>6.2310137451962134E-3</v>
      </c>
      <c r="F983" s="2">
        <f>'Moving Avg'!D983</f>
        <v>1.004</v>
      </c>
      <c r="G983" s="2">
        <f>'Moving Avg'!F983</f>
        <v>1.0055000000000001</v>
      </c>
      <c r="H983" s="2">
        <f>'Moving Avg'!G983</f>
        <v>1.0054000000000001</v>
      </c>
      <c r="I983" s="2">
        <f>'Moving Avg'!H983</f>
        <v>1.0367500000000005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</row>
    <row r="984" spans="1:12" ht="13.5" x14ac:dyDescent="0.25">
      <c r="A984" s="3">
        <f>RSI!A984</f>
        <v>43742</v>
      </c>
      <c r="B984" s="2">
        <f>RSI!B984</f>
        <v>1.02</v>
      </c>
      <c r="C984" s="2">
        <f>RSI!I984</f>
        <v>55.647052021346866</v>
      </c>
      <c r="D984" s="2">
        <f>MACD!E984</f>
        <v>2.9253261835171518E-3</v>
      </c>
      <c r="E984" s="2">
        <f>MACD!F984</f>
        <v>5.5698762328604016E-3</v>
      </c>
      <c r="F984" s="2">
        <f>'Moving Avg'!D984</f>
        <v>1.0079999999999998</v>
      </c>
      <c r="G984" s="2">
        <f>'Moving Avg'!F984</f>
        <v>1.006</v>
      </c>
      <c r="H984" s="2">
        <f>'Moving Avg'!G984</f>
        <v>1.0056000000000003</v>
      </c>
      <c r="I984" s="2">
        <f>'Moving Avg'!H984</f>
        <v>1.0362000000000005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</row>
    <row r="985" spans="1:12" ht="13.5" x14ac:dyDescent="0.25">
      <c r="A985" s="3">
        <f>RSI!A985</f>
        <v>43745</v>
      </c>
      <c r="B985" s="2">
        <f>RSI!B985</f>
        <v>1.03</v>
      </c>
      <c r="C985" s="2">
        <f>RSI!I985</f>
        <v>58.803064801301787</v>
      </c>
      <c r="D985" s="2">
        <f>MACD!E985</f>
        <v>-1.7009189650354362E-3</v>
      </c>
      <c r="E985" s="2">
        <f>MACD!F985</f>
        <v>4.1157171932812344E-3</v>
      </c>
      <c r="F985" s="2">
        <f>'Moving Avg'!D985</f>
        <v>1.014</v>
      </c>
      <c r="G985" s="2">
        <f>'Moving Avg'!F985</f>
        <v>1.006</v>
      </c>
      <c r="H985" s="2">
        <f>'Moving Avg'!G985</f>
        <v>1.0058</v>
      </c>
      <c r="I985" s="2">
        <f>'Moving Avg'!H985</f>
        <v>1.0356500000000006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</row>
    <row r="986" spans="1:12" ht="13.5" x14ac:dyDescent="0.25">
      <c r="A986" s="3">
        <f>RSI!A986</f>
        <v>43746</v>
      </c>
      <c r="B986" s="2">
        <f>RSI!B986</f>
        <v>1.02</v>
      </c>
      <c r="C986" s="2">
        <f>RSI!I986</f>
        <v>54.617690730880192</v>
      </c>
      <c r="D986" s="2">
        <f>MACD!E986</f>
        <v>-6.5596475690008482E-3</v>
      </c>
      <c r="E986" s="2">
        <f>MACD!F986</f>
        <v>1.9806442408248177E-3</v>
      </c>
      <c r="F986" s="2">
        <f>'Moving Avg'!D986</f>
        <v>1.02</v>
      </c>
      <c r="G986" s="2">
        <f>'Moving Avg'!F986</f>
        <v>1.006</v>
      </c>
      <c r="H986" s="2">
        <f>'Moving Avg'!G986</f>
        <v>1.0056000000000003</v>
      </c>
      <c r="I986" s="2">
        <f>'Moving Avg'!H986</f>
        <v>1.0352000000000006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</row>
    <row r="987" spans="1:12" ht="13.5" x14ac:dyDescent="0.25">
      <c r="A987" s="3">
        <f>RSI!A987</f>
        <v>43747</v>
      </c>
      <c r="B987" s="2">
        <f>RSI!B987</f>
        <v>0.99</v>
      </c>
      <c r="C987" s="2">
        <f>RSI!I987</f>
        <v>44.406300962184481</v>
      </c>
      <c r="D987" s="2">
        <f>MACD!E987</f>
        <v>-6.9867466453954474E-3</v>
      </c>
      <c r="E987" s="2">
        <f>MACD!F987</f>
        <v>1.8716606358076468E-4</v>
      </c>
      <c r="F987" s="2">
        <f>'Moving Avg'!D987</f>
        <v>1.016</v>
      </c>
      <c r="G987" s="2">
        <f>'Moving Avg'!F987</f>
        <v>1.0050000000000001</v>
      </c>
      <c r="H987" s="2">
        <f>'Moving Avg'!G987</f>
        <v>1.0050000000000003</v>
      </c>
      <c r="I987" s="2">
        <f>'Moving Avg'!H987</f>
        <v>1.0346000000000006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</row>
    <row r="988" spans="1:12" ht="13.5" x14ac:dyDescent="0.25">
      <c r="A988" s="3">
        <f>RSI!A988</f>
        <v>43748</v>
      </c>
      <c r="B988" s="2">
        <f>RSI!B988</f>
        <v>0.99</v>
      </c>
      <c r="C988" s="2">
        <f>RSI!I988</f>
        <v>44.406300962184488</v>
      </c>
      <c r="D988" s="2">
        <f>MACD!E988</f>
        <v>-5.7032858460419611E-3</v>
      </c>
      <c r="E988" s="2">
        <f>MACD!F988</f>
        <v>-9.909243183437806E-4</v>
      </c>
      <c r="F988" s="2">
        <f>'Moving Avg'!D988</f>
        <v>1.01</v>
      </c>
      <c r="G988" s="2">
        <f>'Moving Avg'!F988</f>
        <v>1.0034999999999998</v>
      </c>
      <c r="H988" s="2">
        <f>'Moving Avg'!G988</f>
        <v>1.0048000000000004</v>
      </c>
      <c r="I988" s="2">
        <f>'Moving Avg'!H988</f>
        <v>1.0341500000000006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</row>
    <row r="989" spans="1:12" ht="13.5" x14ac:dyDescent="0.25">
      <c r="A989" s="3">
        <f>RSI!A989</f>
        <v>43749</v>
      </c>
      <c r="B989" s="2">
        <f>RSI!B989</f>
        <v>1</v>
      </c>
      <c r="C989" s="2">
        <f>RSI!I989</f>
        <v>48.153599084131962</v>
      </c>
      <c r="D989" s="2">
        <f>MACD!E989</f>
        <v>-5.259511306992426E-3</v>
      </c>
      <c r="E989" s="2">
        <f>MACD!F989</f>
        <v>-1.8446417160735097E-3</v>
      </c>
      <c r="F989" s="2">
        <f>'Moving Avg'!D989</f>
        <v>1.006</v>
      </c>
      <c r="G989" s="2">
        <f>'Moving Avg'!F989</f>
        <v>1.0029999999999997</v>
      </c>
      <c r="H989" s="2">
        <f>'Moving Avg'!G989</f>
        <v>1.0046000000000004</v>
      </c>
      <c r="I989" s="2">
        <f>'Moving Avg'!H989</f>
        <v>1.0337000000000005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</row>
    <row r="990" spans="1:12" ht="13.5" x14ac:dyDescent="0.25">
      <c r="A990" s="3">
        <f>RSI!A990</f>
        <v>43752</v>
      </c>
      <c r="B990" s="2">
        <f>RSI!B990</f>
        <v>0.99</v>
      </c>
      <c r="C990" s="2">
        <f>RSI!I990</f>
        <v>44.89468937469907</v>
      </c>
      <c r="D990" s="2">
        <f>MACD!E990</f>
        <v>-4.1111465107912526E-3</v>
      </c>
      <c r="E990" s="2">
        <f>MACD!F990</f>
        <v>-2.2979426750170586E-3</v>
      </c>
      <c r="F990" s="2">
        <f>'Moving Avg'!D990</f>
        <v>0.998</v>
      </c>
      <c r="G990" s="2">
        <f>'Moving Avg'!F990</f>
        <v>1.0009999999999999</v>
      </c>
      <c r="H990" s="2">
        <f>'Moving Avg'!G990</f>
        <v>1.0044000000000004</v>
      </c>
      <c r="I990" s="2">
        <f>'Moving Avg'!H990</f>
        <v>1.0332000000000008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</row>
    <row r="991" spans="1:12" ht="13.5" x14ac:dyDescent="0.25">
      <c r="A991" s="3">
        <f>RSI!A991</f>
        <v>43754</v>
      </c>
      <c r="B991" s="2">
        <f>RSI!B991</f>
        <v>0.99</v>
      </c>
      <c r="C991" s="2">
        <f>RSI!I991</f>
        <v>44.894689374699063</v>
      </c>
      <c r="D991" s="2">
        <f>MACD!E991</f>
        <v>-4.5890812543853965E-3</v>
      </c>
      <c r="E991" s="2">
        <f>MACD!F991</f>
        <v>-2.7561703908907261E-3</v>
      </c>
      <c r="F991" s="2">
        <f>'Moving Avg'!D991</f>
        <v>0.99199999999999999</v>
      </c>
      <c r="G991" s="2">
        <f>'Moving Avg'!F991</f>
        <v>1.0004999999999997</v>
      </c>
      <c r="H991" s="2">
        <f>'Moving Avg'!G991</f>
        <v>1.0042000000000004</v>
      </c>
      <c r="I991" s="2">
        <f>'Moving Avg'!H991</f>
        <v>1.0327000000000011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0.99</v>
      </c>
      <c r="C992" s="2">
        <f>RSI!I992</f>
        <v>44.894689374699063</v>
      </c>
      <c r="D992" s="2">
        <f>MACD!E992</f>
        <v>-1.8343112528778072E-3</v>
      </c>
      <c r="E992" s="2">
        <f>MACD!F992</f>
        <v>-2.5717985632881424E-3</v>
      </c>
      <c r="F992" s="2">
        <f>'Moving Avg'!D992</f>
        <v>0.99199999999999999</v>
      </c>
      <c r="G992" s="2">
        <f>'Moving Avg'!F992</f>
        <v>0.99999999999999967</v>
      </c>
      <c r="H992" s="2">
        <f>'Moving Avg'!G992</f>
        <v>1.0036000000000005</v>
      </c>
      <c r="I992" s="2">
        <f>'Moving Avg'!H992</f>
        <v>1.032250000000001</v>
      </c>
      <c r="J992" s="5" t="str">
        <f>OBV!F992</f>
        <v>BEARISH</v>
      </c>
      <c r="K992" s="5" t="str">
        <f>OBV!G992</f>
        <v>NEUTRAL</v>
      </c>
      <c r="L992" s="5" t="str">
        <f>OBV!H992</f>
        <v>NEUTRAL</v>
      </c>
    </row>
    <row r="993" spans="1:12" ht="13.5" x14ac:dyDescent="0.25">
      <c r="A993" s="3">
        <f>RSI!A993</f>
        <v>43756</v>
      </c>
      <c r="B993" s="2">
        <f>RSI!B993</f>
        <v>0.98</v>
      </c>
      <c r="C993" s="2">
        <f>RSI!I993</f>
        <v>41.395623981017884</v>
      </c>
      <c r="D993" s="2">
        <f>MACD!E993</f>
        <v>2.8520106714131632E-3</v>
      </c>
      <c r="E993" s="2">
        <f>MACD!F993</f>
        <v>-1.4870367163478814E-3</v>
      </c>
      <c r="F993" s="2">
        <f>'Moving Avg'!D993</f>
        <v>0.98999999999999988</v>
      </c>
      <c r="G993" s="2">
        <f>'Moving Avg'!F993</f>
        <v>0.99949999999999972</v>
      </c>
      <c r="H993" s="2">
        <f>'Moving Avg'!G993</f>
        <v>1.0032000000000005</v>
      </c>
      <c r="I993" s="2">
        <f>'Moving Avg'!H993</f>
        <v>1.0318000000000007</v>
      </c>
      <c r="J993" s="5" t="str">
        <f>OBV!F993</f>
        <v>BEARISH</v>
      </c>
      <c r="K993" s="5" t="str">
        <f>OBV!G993</f>
        <v>NEUTRAL</v>
      </c>
      <c r="L993" s="5" t="str">
        <f>OBV!H993</f>
        <v>CONFIRMED BEARISH</v>
      </c>
    </row>
    <row r="994" spans="1:12" ht="13.5" x14ac:dyDescent="0.25">
      <c r="A994" s="3">
        <f>RSI!A994</f>
        <v>43759</v>
      </c>
      <c r="B994" s="2">
        <f>RSI!B994</f>
        <v>0.99</v>
      </c>
      <c r="C994" s="2">
        <f>RSI!I994</f>
        <v>45.933667750071578</v>
      </c>
      <c r="D994" s="2">
        <f>MACD!E994</f>
        <v>6.2062285816534279E-3</v>
      </c>
      <c r="E994" s="2">
        <f>MACD!F994</f>
        <v>5.16163432523805E-5</v>
      </c>
      <c r="F994" s="2">
        <f>'Moving Avg'!D994</f>
        <v>0.98799999999999988</v>
      </c>
      <c r="G994" s="2">
        <f>'Moving Avg'!F994</f>
        <v>0.99849999999999972</v>
      </c>
      <c r="H994" s="2">
        <f>'Moving Avg'!G994</f>
        <v>1.0030000000000006</v>
      </c>
      <c r="I994" s="2">
        <f>'Moving Avg'!H994</f>
        <v>1.0314500000000009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</row>
    <row r="995" spans="1:12" ht="13.5" x14ac:dyDescent="0.25">
      <c r="A995" s="3">
        <f>RSI!A995</f>
        <v>43760</v>
      </c>
      <c r="B995" s="2">
        <f>RSI!B995</f>
        <v>0.97</v>
      </c>
      <c r="C995" s="2">
        <f>RSI!I995</f>
        <v>39.36776983644787</v>
      </c>
      <c r="D995" s="2">
        <f>MACD!E995</f>
        <v>1.212527419700804E-2</v>
      </c>
      <c r="E995" s="2">
        <f>MACD!F995</f>
        <v>2.4663479140035129E-3</v>
      </c>
      <c r="F995" s="2">
        <f>'Moving Avg'!D995</f>
        <v>0.98399999999999999</v>
      </c>
      <c r="G995" s="2">
        <f>'Moving Avg'!F995</f>
        <v>0.99749999999999983</v>
      </c>
      <c r="H995" s="2">
        <f>'Moving Avg'!G995</f>
        <v>1.0024000000000006</v>
      </c>
      <c r="I995" s="2">
        <f>'Moving Avg'!H995</f>
        <v>1.0311000000000008</v>
      </c>
      <c r="J995" s="5" t="str">
        <f>OBV!F995</f>
        <v>BULLISH</v>
      </c>
      <c r="K995" s="5" t="str">
        <f>OBV!G995</f>
        <v>NEUTRAL</v>
      </c>
      <c r="L995" s="5" t="str">
        <f>OBV!H995</f>
        <v>BULLISH DIVERGENCE</v>
      </c>
    </row>
    <row r="996" spans="1:12" ht="13.5" x14ac:dyDescent="0.25">
      <c r="A996" s="3">
        <f>RSI!A996</f>
        <v>43761</v>
      </c>
      <c r="B996" s="2">
        <f>RSI!B996</f>
        <v>1</v>
      </c>
      <c r="C996" s="2">
        <f>RSI!I996</f>
        <v>50.741866082596175</v>
      </c>
      <c r="D996" s="2">
        <f>MACD!E996</f>
        <v>1.3547600258074777E-2</v>
      </c>
      <c r="E996" s="2">
        <f>MACD!F996</f>
        <v>4.6825983828177658E-3</v>
      </c>
      <c r="F996" s="2">
        <f>'Moving Avg'!D996</f>
        <v>0.98599999999999999</v>
      </c>
      <c r="G996" s="2">
        <f>'Moving Avg'!F996</f>
        <v>0.99849999999999972</v>
      </c>
      <c r="H996" s="2">
        <f>'Moving Avg'!G996</f>
        <v>1.0024000000000004</v>
      </c>
      <c r="I996" s="2">
        <f>'Moving Avg'!H996</f>
        <v>1.0308500000000007</v>
      </c>
      <c r="J996" s="5" t="str">
        <f>OBV!F996</f>
        <v>BULLISH</v>
      </c>
      <c r="K996" s="5" t="str">
        <f>OBV!G996</f>
        <v>NEUTRAL</v>
      </c>
      <c r="L996" s="5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0.99</v>
      </c>
      <c r="C997" s="2">
        <f>RSI!I997</f>
        <v>47.540464152576966</v>
      </c>
      <c r="D997" s="2">
        <f>MACD!E997</f>
        <v>1.0860846029473903E-2</v>
      </c>
      <c r="E997" s="2">
        <f>MACD!F997</f>
        <v>5.9182479121489932E-3</v>
      </c>
      <c r="F997" s="2">
        <f>'Moving Avg'!D997</f>
        <v>0.98599999999999999</v>
      </c>
      <c r="G997" s="2">
        <f>'Moving Avg'!F997</f>
        <v>0.99849999999999972</v>
      </c>
      <c r="H997" s="2">
        <f>'Moving Avg'!G997</f>
        <v>1.0022000000000004</v>
      </c>
      <c r="I997" s="2">
        <f>'Moving Avg'!H997</f>
        <v>1.030450000000001</v>
      </c>
      <c r="J997" s="5" t="str">
        <f>OBV!F997</f>
        <v>BULLISH</v>
      </c>
      <c r="K997" s="5" t="str">
        <f>OBV!G997</f>
        <v>NEUTRAL</v>
      </c>
      <c r="L997" s="5" t="str">
        <f>OBV!H997</f>
        <v>NEUTRAL</v>
      </c>
    </row>
    <row r="998" spans="1:12" ht="13.5" x14ac:dyDescent="0.25">
      <c r="A998" s="3">
        <f>RSI!A998</f>
        <v>43763</v>
      </c>
      <c r="B998" s="2">
        <f>RSI!B998</f>
        <v>0.99</v>
      </c>
      <c r="C998" s="2">
        <f>RSI!I998</f>
        <v>47.540464152576966</v>
      </c>
      <c r="D998" s="2">
        <f>MACD!E998</f>
        <v>8.6320688300917103E-3</v>
      </c>
      <c r="E998" s="2">
        <f>MACD!F998</f>
        <v>6.4610120957375372E-3</v>
      </c>
      <c r="F998" s="2">
        <f>'Moving Avg'!D998</f>
        <v>0.9880000000000001</v>
      </c>
      <c r="G998" s="2">
        <f>'Moving Avg'!F998</f>
        <v>0.99799999999999989</v>
      </c>
      <c r="H998" s="2">
        <f>'Moving Avg'!G998</f>
        <v>1.0020000000000004</v>
      </c>
      <c r="I998" s="2">
        <f>'Moving Avg'!H998</f>
        <v>1.030050000000001</v>
      </c>
      <c r="J998" s="5" t="str">
        <f>OBV!F998</f>
        <v>BULLISH</v>
      </c>
      <c r="K998" s="5" t="str">
        <f>OBV!G998</f>
        <v>NEUTRAL</v>
      </c>
      <c r="L998" s="5" t="str">
        <f>OBV!H998</f>
        <v>CONFIRMED BULLISH</v>
      </c>
    </row>
    <row r="999" spans="1:12" ht="13.5" x14ac:dyDescent="0.25">
      <c r="A999" s="3">
        <f>RSI!A999</f>
        <v>43766</v>
      </c>
      <c r="B999" s="2">
        <f>RSI!B999</f>
        <v>0.97</v>
      </c>
      <c r="C999" s="2">
        <f>RSI!I999</f>
        <v>41.471398799666872</v>
      </c>
      <c r="D999" s="2">
        <f>MACD!E999</f>
        <v>9.8074477327969589E-3</v>
      </c>
      <c r="E999" s="2">
        <f>MACD!F999</f>
        <v>7.1302992231494222E-3</v>
      </c>
      <c r="F999" s="2">
        <f>'Moving Avg'!D999</f>
        <v>0.98399999999999999</v>
      </c>
      <c r="G999" s="2">
        <f>'Moving Avg'!F999</f>
        <v>0.99649999999999994</v>
      </c>
      <c r="H999" s="2">
        <f>'Moving Avg'!G999</f>
        <v>1.0010000000000003</v>
      </c>
      <c r="I999" s="2">
        <f>'Moving Avg'!H999</f>
        <v>1.029400000000001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0.99</v>
      </c>
      <c r="C1000" s="2">
        <f>RSI!I1000</f>
        <v>48.545430889745766</v>
      </c>
      <c r="D1000" s="2">
        <f>MACD!E1000</f>
        <v>7.9385001752833029E-3</v>
      </c>
      <c r="E1000" s="2">
        <f>MACD!F1000</f>
        <v>7.2919394135761992E-3</v>
      </c>
      <c r="F1000" s="2">
        <f>'Moving Avg'!D1000</f>
        <v>0.9880000000000001</v>
      </c>
      <c r="G1000" s="2">
        <f>'Moving Avg'!F1000</f>
        <v>0.99599999999999989</v>
      </c>
      <c r="H1000" s="2">
        <f>'Moving Avg'!G1000</f>
        <v>1.0006000000000004</v>
      </c>
      <c r="I1000" s="2">
        <f>'Moving Avg'!H1000</f>
        <v>1.0287000000000011</v>
      </c>
      <c r="J1000" s="5" t="str">
        <f>OBV!F1000</f>
        <v>BULLISH</v>
      </c>
      <c r="K1000" s="5" t="str">
        <f>OBV!G1000</f>
        <v>NEUTRAL</v>
      </c>
      <c r="L1000" s="5" t="str">
        <f>OBV!H1000</f>
        <v>CONFIRMED BULLISH</v>
      </c>
    </row>
    <row r="1001" spans="1:12" ht="13.5" x14ac:dyDescent="0.25">
      <c r="A1001" s="3">
        <f>RSI!A1001</f>
        <v>43768</v>
      </c>
      <c r="B1001" s="2">
        <f>RSI!B1001</f>
        <v>0.99</v>
      </c>
      <c r="C1001" s="2">
        <f>RSI!I1001</f>
        <v>48.545430889745759</v>
      </c>
      <c r="D1001" s="2">
        <f>MACD!E1001</f>
        <v>6.3837577849206184E-3</v>
      </c>
      <c r="E1001" s="2">
        <f>MACD!F1001</f>
        <v>7.1103030878450837E-3</v>
      </c>
      <c r="F1001" s="2">
        <f>'Moving Avg'!D1001</f>
        <v>0.9860000000000001</v>
      </c>
      <c r="G1001" s="2">
        <f>'Moving Avg'!F1001</f>
        <v>0.99599999999999989</v>
      </c>
      <c r="H1001" s="2">
        <f>'Moving Avg'!G1001</f>
        <v>1.0004000000000004</v>
      </c>
      <c r="I1001" s="2">
        <f>'Moving Avg'!H1001</f>
        <v>1.0279000000000011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</row>
    <row r="1002" spans="1:12" ht="13.5" x14ac:dyDescent="0.25">
      <c r="A1002" s="3">
        <f>RSI!A1002</f>
        <v>43769</v>
      </c>
      <c r="B1002" s="2">
        <f>RSI!B1002</f>
        <v>0.97</v>
      </c>
      <c r="C1002" s="2">
        <f>RSI!I1002</f>
        <v>42.57720326699225</v>
      </c>
      <c r="D1002" s="2">
        <f>MACD!E1002</f>
        <v>6.5743868775433034E-3</v>
      </c>
      <c r="E1002" s="2">
        <f>MACD!F1002</f>
        <v>7.0031198457847282E-3</v>
      </c>
      <c r="F1002" s="2">
        <f>'Moving Avg'!D1002</f>
        <v>0.98199999999999998</v>
      </c>
      <c r="G1002" s="2">
        <f>'Moving Avg'!F1002</f>
        <v>0.99399999999999999</v>
      </c>
      <c r="H1002" s="2">
        <f>'Moving Avg'!G1002</f>
        <v>0.99980000000000036</v>
      </c>
      <c r="I1002" s="2">
        <f>'Moving Avg'!H1002</f>
        <v>1.027100000000001</v>
      </c>
      <c r="J1002" s="5" t="str">
        <f>OBV!F1002</f>
        <v>BEARISH</v>
      </c>
      <c r="K1002" s="5" t="str">
        <f>OBV!G1002</f>
        <v>NEUTRAL</v>
      </c>
      <c r="L1002" s="5" t="str">
        <f>OBV!H1002</f>
        <v>CONFIRMED BEARISH</v>
      </c>
    </row>
    <row r="1003" spans="1:12" ht="13.5" x14ac:dyDescent="0.25">
      <c r="A1003" s="3">
        <f>RSI!A1003</f>
        <v>43770</v>
      </c>
      <c r="B1003" s="2">
        <f>RSI!B1003</f>
        <v>0.97</v>
      </c>
      <c r="C1003" s="2">
        <f>RSI!I1003</f>
        <v>42.57720326699225</v>
      </c>
      <c r="D1003" s="2">
        <f>MACD!E1003</f>
        <v>5.3382770569195825E-3</v>
      </c>
      <c r="E1003" s="2">
        <f>MACD!F1003</f>
        <v>6.6701512880116996E-3</v>
      </c>
      <c r="F1003" s="2">
        <f>'Moving Avg'!D1003</f>
        <v>0.97799999999999998</v>
      </c>
      <c r="G1003" s="2">
        <f>'Moving Avg'!F1003</f>
        <v>0.99149999999999994</v>
      </c>
      <c r="H1003" s="2">
        <f>'Moving Avg'!G1003</f>
        <v>0.99940000000000029</v>
      </c>
      <c r="I1003" s="2">
        <f>'Moving Avg'!H1003</f>
        <v>1.0263000000000009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</row>
    <row r="1004" spans="1:12" ht="13.5" x14ac:dyDescent="0.25">
      <c r="A1004" s="3">
        <f>RSI!A1004</f>
        <v>43773</v>
      </c>
      <c r="B1004" s="2">
        <f>RSI!B1004</f>
        <v>0.98</v>
      </c>
      <c r="C1004" s="2">
        <f>RSI!I1004</f>
        <v>46.398521103984933</v>
      </c>
      <c r="D1004" s="2">
        <f>MACD!E1004</f>
        <v>5.2206607922493653E-3</v>
      </c>
      <c r="E1004" s="2">
        <f>MACD!F1004</f>
        <v>6.3802531888592327E-3</v>
      </c>
      <c r="F1004" s="2">
        <f>'Moving Avg'!D1004</f>
        <v>0.98000000000000009</v>
      </c>
      <c r="G1004" s="2">
        <f>'Moving Avg'!F1004</f>
        <v>0.98949999999999994</v>
      </c>
      <c r="H1004" s="2">
        <f>'Moving Avg'!G1004</f>
        <v>0.99900000000000011</v>
      </c>
      <c r="I1004" s="2">
        <f>'Moving Avg'!H1004</f>
        <v>1.0256500000000008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0.97</v>
      </c>
      <c r="C1005" s="2">
        <f>RSI!I1005</f>
        <v>43.295689778356156</v>
      </c>
      <c r="D1005" s="2">
        <f>MACD!E1005</f>
        <v>2.8467943650321015E-3</v>
      </c>
      <c r="E1005" s="2">
        <f>MACD!F1005</f>
        <v>5.6735614240938067E-3</v>
      </c>
      <c r="F1005" s="2">
        <f>'Moving Avg'!D1005</f>
        <v>0.97599999999999998</v>
      </c>
      <c r="G1005" s="2">
        <f>'Moving Avg'!F1005</f>
        <v>0.98650000000000004</v>
      </c>
      <c r="H1005" s="2">
        <f>'Moving Avg'!G1005</f>
        <v>0.99860000000000004</v>
      </c>
      <c r="I1005" s="2">
        <f>'Moving Avg'!H1005</f>
        <v>1.0251000000000008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0.97</v>
      </c>
      <c r="C1006" s="2">
        <f>RSI!I1006</f>
        <v>43.295689778356156</v>
      </c>
      <c r="D1006" s="2">
        <f>MACD!E1006</f>
        <v>5.5698700204597218E-3</v>
      </c>
      <c r="E1006" s="2">
        <f>MACD!F1006</f>
        <v>5.6528231433669897E-3</v>
      </c>
      <c r="F1006" s="2">
        <f>'Moving Avg'!D1006</f>
        <v>0.97199999999999986</v>
      </c>
      <c r="G1006" s="2">
        <f>'Moving Avg'!F1006</f>
        <v>0.98399999999999999</v>
      </c>
      <c r="H1006" s="2">
        <f>'Moving Avg'!G1006</f>
        <v>0.99799999999999978</v>
      </c>
      <c r="I1006" s="2">
        <f>'Moving Avg'!H1006</f>
        <v>1.0245500000000007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0.97</v>
      </c>
      <c r="C1007" s="2">
        <f>RSI!I1007</f>
        <v>43.295689778356149</v>
      </c>
      <c r="D1007" s="2">
        <f>MACD!E1007</f>
        <v>6.4432783542510697E-3</v>
      </c>
      <c r="E1007" s="2">
        <f>MACD!F1007</f>
        <v>5.8109141855438064E-3</v>
      </c>
      <c r="F1007" s="2">
        <f>'Moving Avg'!D1007</f>
        <v>0.97199999999999986</v>
      </c>
      <c r="G1007" s="2">
        <f>'Moving Avg'!F1007</f>
        <v>0.98299999999999987</v>
      </c>
      <c r="H1007" s="2">
        <f>'Moving Avg'!G1007</f>
        <v>0.99759999999999993</v>
      </c>
      <c r="I1007" s="2">
        <f>'Moving Avg'!H1007</f>
        <v>1.0240500000000008</v>
      </c>
      <c r="J1007" s="5" t="str">
        <f>OBV!F1007</f>
        <v>BEARISH</v>
      </c>
      <c r="K1007" s="5" t="str">
        <f>OBV!G1007</f>
        <v>NEUTRAL</v>
      </c>
      <c r="L1007" s="5" t="str">
        <f>OBV!H1007</f>
        <v>NEUTRAL</v>
      </c>
    </row>
    <row r="1008" spans="1:12" ht="13.5" x14ac:dyDescent="0.25">
      <c r="A1008" s="3">
        <f>RSI!A1008</f>
        <v>43777</v>
      </c>
      <c r="B1008" s="2">
        <f>RSI!B1008</f>
        <v>0.96</v>
      </c>
      <c r="C1008" s="2">
        <f>RSI!I1008</f>
        <v>39.958242190505352</v>
      </c>
      <c r="D1008" s="2">
        <f>MACD!E1008</f>
        <v>8.0228059279706665E-3</v>
      </c>
      <c r="E1008" s="2">
        <f>MACD!F1008</f>
        <v>6.2532925340291791E-3</v>
      </c>
      <c r="F1008" s="2">
        <f>'Moving Avg'!D1008</f>
        <v>0.97</v>
      </c>
      <c r="G1008" s="2">
        <f>'Moving Avg'!F1008</f>
        <v>0.98149999999999993</v>
      </c>
      <c r="H1008" s="2">
        <f>'Moving Avg'!G1008</f>
        <v>0.99699999999999989</v>
      </c>
      <c r="I1008" s="2">
        <f>'Moving Avg'!H1008</f>
        <v>1.0234500000000009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0.96</v>
      </c>
      <c r="C1009" s="2">
        <f>RSI!I1009</f>
        <v>39.958242190505352</v>
      </c>
      <c r="D1009" s="2">
        <f>MACD!E1009</f>
        <v>6.4338568084864045E-3</v>
      </c>
      <c r="E1009" s="2">
        <f>MACD!F1009</f>
        <v>6.2894053889206245E-3</v>
      </c>
      <c r="F1009" s="2">
        <f>'Moving Avg'!D1009</f>
        <v>0.96599999999999997</v>
      </c>
      <c r="G1009" s="2">
        <f>'Moving Avg'!F1009</f>
        <v>0.97950000000000015</v>
      </c>
      <c r="H1009" s="2">
        <f>'Moving Avg'!G1009</f>
        <v>0.99639999999999984</v>
      </c>
      <c r="I1009" s="2">
        <f>'Moving Avg'!H1009</f>
        <v>1.0228500000000009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</row>
    <row r="1010" spans="1:12" ht="13.5" x14ac:dyDescent="0.25">
      <c r="A1010" s="3">
        <f>RSI!A1010</f>
        <v>43781</v>
      </c>
      <c r="B1010" s="2">
        <f>RSI!B1010</f>
        <v>0.96</v>
      </c>
      <c r="C1010" s="2">
        <f>RSI!I1010</f>
        <v>39.958242190505352</v>
      </c>
      <c r="D1010" s="2">
        <f>MACD!E1010</f>
        <v>8.3065165375687533E-3</v>
      </c>
      <c r="E1010" s="2">
        <f>MACD!F1010</f>
        <v>6.692827618650251E-3</v>
      </c>
      <c r="F1010" s="2">
        <f>'Moving Avg'!D1010</f>
        <v>0.96400000000000008</v>
      </c>
      <c r="G1010" s="2">
        <f>'Moving Avg'!F1010</f>
        <v>0.97800000000000031</v>
      </c>
      <c r="H1010" s="2">
        <f>'Moving Avg'!G1010</f>
        <v>0.99539999999999973</v>
      </c>
      <c r="I1010" s="2">
        <f>'Moving Avg'!H1010</f>
        <v>1.022350000000001</v>
      </c>
      <c r="J1010" s="5" t="str">
        <f>OBV!F1010</f>
        <v>BEARISH</v>
      </c>
      <c r="K1010" s="5" t="str">
        <f>OBV!G1010</f>
        <v>NEUTRAL</v>
      </c>
      <c r="L1010" s="5" t="str">
        <f>OBV!H1010</f>
        <v>CONFIRMED BEARISH</v>
      </c>
    </row>
    <row r="1011" spans="1:12" ht="13.5" x14ac:dyDescent="0.25">
      <c r="A1011" s="3">
        <f>RSI!A1011</f>
        <v>43782</v>
      </c>
      <c r="B1011" s="2">
        <f>RSI!B1011</f>
        <v>0.96</v>
      </c>
      <c r="C1011" s="2">
        <f>RSI!I1011</f>
        <v>39.958242190505352</v>
      </c>
      <c r="D1011" s="2">
        <f>MACD!E1011</f>
        <v>1.0020919270751993E-2</v>
      </c>
      <c r="E1011" s="2">
        <f>MACD!F1011</f>
        <v>7.3584459490705998E-3</v>
      </c>
      <c r="F1011" s="2">
        <f>'Moving Avg'!D1011</f>
        <v>0.96199999999999997</v>
      </c>
      <c r="G1011" s="2">
        <f>'Moving Avg'!F1011</f>
        <v>0.97650000000000026</v>
      </c>
      <c r="H1011" s="2">
        <f>'Moving Avg'!G1011</f>
        <v>0.99439999999999984</v>
      </c>
      <c r="I1011" s="2">
        <f>'Moving Avg'!H1011</f>
        <v>1.0219000000000009</v>
      </c>
      <c r="J1011" s="5" t="str">
        <f>OBV!F1011</f>
        <v>BEARISH</v>
      </c>
      <c r="K1011" s="5" t="str">
        <f>OBV!G1011</f>
        <v>NEUTRAL</v>
      </c>
      <c r="L1011" s="5" t="str">
        <f>OBV!H1011</f>
        <v>CONFIRMED BEARISH</v>
      </c>
    </row>
    <row r="1012" spans="1:12" ht="13.5" x14ac:dyDescent="0.25">
      <c r="A1012" s="3">
        <f>RSI!A1012</f>
        <v>43783</v>
      </c>
      <c r="B1012" s="2">
        <f>RSI!B1012</f>
        <v>0.96</v>
      </c>
      <c r="C1012" s="2">
        <f>RSI!I1012</f>
        <v>39.958242190505352</v>
      </c>
      <c r="D1012" s="2">
        <f>MACD!E1012</f>
        <v>8.5148710500752012E-3</v>
      </c>
      <c r="E1012" s="2">
        <f>MACD!F1012</f>
        <v>7.5897309692715209E-3</v>
      </c>
      <c r="F1012" s="2">
        <f>'Moving Avg'!D1012</f>
        <v>0.96</v>
      </c>
      <c r="G1012" s="2">
        <f>'Moving Avg'!F1012</f>
        <v>0.97500000000000031</v>
      </c>
      <c r="H1012" s="2">
        <f>'Moving Avg'!G1012</f>
        <v>0.99299999999999988</v>
      </c>
      <c r="I1012" s="2">
        <f>'Moving Avg'!H1012</f>
        <v>1.021400000000001</v>
      </c>
      <c r="J1012" s="5" t="str">
        <f>OBV!F1012</f>
        <v>BEARISH</v>
      </c>
      <c r="K1012" s="5" t="str">
        <f>OBV!G1012</f>
        <v>NEUTRAL</v>
      </c>
      <c r="L1012" s="5" t="str">
        <f>OBV!H1012</f>
        <v>CONFIRMED BEARISH</v>
      </c>
    </row>
    <row r="1013" spans="1:12" ht="13.5" x14ac:dyDescent="0.25">
      <c r="A1013" s="3">
        <f>RSI!A1013</f>
        <v>43784</v>
      </c>
      <c r="B1013" s="2">
        <f>RSI!B1013</f>
        <v>0.96</v>
      </c>
      <c r="C1013" s="2">
        <f>RSI!I1013</f>
        <v>39.958242190505352</v>
      </c>
      <c r="D1013" s="2">
        <f>MACD!E1013</f>
        <v>7.351843286866E-3</v>
      </c>
      <c r="E1013" s="2">
        <f>MACD!F1013</f>
        <v>7.5421534327904166E-3</v>
      </c>
      <c r="F1013" s="2">
        <f>'Moving Avg'!D1013</f>
        <v>0.96</v>
      </c>
      <c r="G1013" s="2">
        <f>'Moving Avg'!F1013</f>
        <v>0.97400000000000042</v>
      </c>
      <c r="H1013" s="2">
        <f>'Moving Avg'!G1013</f>
        <v>0.9917999999999999</v>
      </c>
      <c r="I1013" s="2">
        <f>'Moving Avg'!H1013</f>
        <v>1.020900000000001</v>
      </c>
      <c r="J1013" s="5" t="str">
        <f>OBV!F1013</f>
        <v>NEUTRAL</v>
      </c>
      <c r="K1013" s="5" t="str">
        <f>OBV!G1013</f>
        <v>NEUTRAL</v>
      </c>
      <c r="L1013" s="5" t="str">
        <f>OBV!H1013</f>
        <v>NEUTRAL</v>
      </c>
    </row>
    <row r="1014" spans="1:12" ht="13.5" x14ac:dyDescent="0.25">
      <c r="A1014" s="3">
        <f>RSI!A1014</f>
        <v>43787</v>
      </c>
      <c r="B1014" s="2">
        <f>RSI!B1014</f>
        <v>0.97</v>
      </c>
      <c r="C1014" s="2">
        <f>RSI!I1014</f>
        <v>46.403155933047394</v>
      </c>
      <c r="D1014" s="2">
        <f>MACD!E1014</f>
        <v>7.2685384206836456E-3</v>
      </c>
      <c r="E1014" s="2">
        <f>MACD!F1014</f>
        <v>7.4874304303690631E-3</v>
      </c>
      <c r="F1014" s="2">
        <f>'Moving Avg'!D1014</f>
        <v>0.96199999999999997</v>
      </c>
      <c r="G1014" s="2">
        <f>'Moving Avg'!F1014</f>
        <v>0.9730000000000002</v>
      </c>
      <c r="H1014" s="2">
        <f>'Moving Avg'!G1014</f>
        <v>0.99099999999999977</v>
      </c>
      <c r="I1014" s="2">
        <f>'Moving Avg'!H1014</f>
        <v>1.0205000000000011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</row>
    <row r="1015" spans="1:12" ht="13.5" x14ac:dyDescent="0.25">
      <c r="A1015" s="3">
        <f>RSI!A1015</f>
        <v>43788</v>
      </c>
      <c r="B1015" s="2">
        <f>RSI!B1015</f>
        <v>0.96</v>
      </c>
      <c r="C1015" s="2">
        <f>RSI!I1015</f>
        <v>41.59489104245062</v>
      </c>
      <c r="D1015" s="2">
        <f>MACD!E1015</f>
        <v>6.4366780449488514E-3</v>
      </c>
      <c r="E1015" s="2">
        <f>MACD!F1015</f>
        <v>7.2772799532850214E-3</v>
      </c>
      <c r="F1015" s="2">
        <f>'Moving Avg'!D1015</f>
        <v>0.96199999999999997</v>
      </c>
      <c r="G1015" s="2">
        <f>'Moving Avg'!F1015</f>
        <v>0.97250000000000036</v>
      </c>
      <c r="H1015" s="2">
        <f>'Moving Avg'!G1015</f>
        <v>0.98959999999999981</v>
      </c>
      <c r="I1015" s="2">
        <f>'Moving Avg'!H1015</f>
        <v>1.020050000000001</v>
      </c>
      <c r="J1015" s="5" t="str">
        <f>OBV!F1015</f>
        <v>BULLISH</v>
      </c>
      <c r="K1015" s="5" t="str">
        <f>OBV!G1015</f>
        <v>NEUTRAL</v>
      </c>
      <c r="L1015" s="5" t="str">
        <f>OBV!H1015</f>
        <v>NEUTRAL</v>
      </c>
    </row>
    <row r="1016" spans="1:12" ht="13.5" x14ac:dyDescent="0.25">
      <c r="A1016" s="3">
        <f>RSI!A1016</f>
        <v>43789</v>
      </c>
      <c r="B1016" s="2">
        <f>RSI!B1016</f>
        <v>0.97</v>
      </c>
      <c r="C1016" s="2">
        <f>RSI!I1016</f>
        <v>47.458050830328816</v>
      </c>
      <c r="D1016" s="2">
        <f>MACD!E1016</f>
        <v>5.084802502194341E-3</v>
      </c>
      <c r="E1016" s="2">
        <f>MACD!F1016</f>
        <v>6.8387844630668857E-3</v>
      </c>
      <c r="F1016" s="2">
        <f>'Moving Avg'!D1016</f>
        <v>0.96399999999999986</v>
      </c>
      <c r="G1016" s="2">
        <f>'Moving Avg'!F1016</f>
        <v>0.97100000000000031</v>
      </c>
      <c r="H1016" s="2">
        <f>'Moving Avg'!G1016</f>
        <v>0.9885999999999997</v>
      </c>
      <c r="I1016" s="2">
        <f>'Moving Avg'!H1016</f>
        <v>1.0196500000000011</v>
      </c>
      <c r="J1016" s="5" t="str">
        <f>OBV!F1016</f>
        <v>BULLISH</v>
      </c>
      <c r="K1016" s="5" t="str">
        <f>OBV!G1016</f>
        <v>NEUTRAL</v>
      </c>
      <c r="L1016" s="5" t="str">
        <f>OBV!H1016</f>
        <v>CONFIRMED BULLISH</v>
      </c>
    </row>
    <row r="1017" spans="1:12" ht="13.5" x14ac:dyDescent="0.25">
      <c r="A1017" s="3">
        <f>RSI!A1017</f>
        <v>43790</v>
      </c>
      <c r="B1017" s="2">
        <f>RSI!B1017</f>
        <v>0.99</v>
      </c>
      <c r="C1017" s="2">
        <f>RSI!I1017</f>
        <v>56.798971027314174</v>
      </c>
      <c r="D1017" s="2">
        <f>MACD!E1017</f>
        <v>2.4862128034299769E-3</v>
      </c>
      <c r="E1017" s="2">
        <f>MACD!F1017</f>
        <v>5.9682701311395041E-3</v>
      </c>
      <c r="F1017" s="2">
        <f>'Moving Avg'!D1017</f>
        <v>0.97</v>
      </c>
      <c r="G1017" s="2">
        <f>'Moving Avg'!F1017</f>
        <v>0.97100000000000009</v>
      </c>
      <c r="H1017" s="2">
        <f>'Moving Avg'!G1017</f>
        <v>0.98819999999999975</v>
      </c>
      <c r="I1017" s="2">
        <f>'Moving Avg'!H1017</f>
        <v>1.0194500000000013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0.98</v>
      </c>
      <c r="C1018" s="2">
        <f>RSI!I1018</f>
        <v>51.83675177660551</v>
      </c>
      <c r="D1018" s="2">
        <f>MACD!E1018</f>
        <v>-6.0369323182329904E-4</v>
      </c>
      <c r="E1018" s="2">
        <f>MACD!F1018</f>
        <v>4.6538774585469433E-3</v>
      </c>
      <c r="F1018" s="2">
        <f>'Moving Avg'!D1018</f>
        <v>0.97399999999999987</v>
      </c>
      <c r="G1018" s="2">
        <f>'Moving Avg'!F1018</f>
        <v>0.97050000000000003</v>
      </c>
      <c r="H1018" s="2">
        <f>'Moving Avg'!G1018</f>
        <v>0.9873999999999995</v>
      </c>
      <c r="I1018" s="2">
        <f>'Moving Avg'!H1018</f>
        <v>1.0191500000000011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1</v>
      </c>
      <c r="C1019" s="2">
        <f>RSI!I1019</f>
        <v>59.464342501189869</v>
      </c>
      <c r="D1019" s="2">
        <f>MACD!E1019</f>
        <v>-4.7270817981120983E-3</v>
      </c>
      <c r="E1019" s="2">
        <f>MACD!F1019</f>
        <v>2.7776856072151352E-3</v>
      </c>
      <c r="F1019" s="2">
        <f>'Moving Avg'!D1019</f>
        <v>0.98000000000000009</v>
      </c>
      <c r="G1019" s="2">
        <f>'Moving Avg'!F1019</f>
        <v>0.97200000000000009</v>
      </c>
      <c r="H1019" s="2">
        <f>'Moving Avg'!G1019</f>
        <v>0.98719999999999952</v>
      </c>
      <c r="I1019" s="2">
        <f>'Moving Avg'!H1019</f>
        <v>1.019100000000001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0.96</v>
      </c>
      <c r="C1020" s="2">
        <f>RSI!I1020</f>
        <v>44.339857770841405</v>
      </c>
      <c r="D1020" s="2">
        <f>MACD!E1020</f>
        <v>-5.3966645004966951E-3</v>
      </c>
      <c r="E1020" s="2">
        <f>MACD!F1020</f>
        <v>1.1428155856727689E-3</v>
      </c>
      <c r="F1020" s="2">
        <f>'Moving Avg'!D1020</f>
        <v>0.98000000000000009</v>
      </c>
      <c r="G1020" s="2">
        <f>'Moving Avg'!F1020</f>
        <v>0.97050000000000014</v>
      </c>
      <c r="H1020" s="2">
        <f>'Moving Avg'!G1020</f>
        <v>0.98579999999999957</v>
      </c>
      <c r="I1020" s="2">
        <f>'Moving Avg'!H1020</f>
        <v>1.0187500000000012</v>
      </c>
      <c r="J1020" s="5" t="str">
        <f>OBV!F1020</f>
        <v>BEARISH</v>
      </c>
      <c r="K1020" s="5" t="str">
        <f>OBV!G1020</f>
        <v>NEUTRAL</v>
      </c>
      <c r="L1020" s="5" t="str">
        <f>OBV!H1020</f>
        <v>NEUTRAL</v>
      </c>
    </row>
    <row r="1021" spans="1:12" ht="13.5" x14ac:dyDescent="0.25">
      <c r="A1021" s="3">
        <f>RSI!A1021</f>
        <v>43796</v>
      </c>
      <c r="B1021" s="2">
        <f>RSI!B1021</f>
        <v>0.98</v>
      </c>
      <c r="C1021" s="2">
        <f>RSI!I1021</f>
        <v>51.044561600658277</v>
      </c>
      <c r="D1021" s="2">
        <f>MACD!E1021</f>
        <v>-7.3412473641826237E-3</v>
      </c>
      <c r="E1021" s="2">
        <f>MACD!F1021</f>
        <v>-5.5399700429830962E-4</v>
      </c>
      <c r="F1021" s="2">
        <f>'Moving Avg'!D1021</f>
        <v>0.98199999999999998</v>
      </c>
      <c r="G1021" s="2">
        <f>'Moving Avg'!F1021</f>
        <v>0.97000000000000008</v>
      </c>
      <c r="H1021" s="2">
        <f>'Moving Avg'!G1021</f>
        <v>0.9853999999999995</v>
      </c>
      <c r="I1021" s="2">
        <f>'Moving Avg'!H1021</f>
        <v>1.018450000000001</v>
      </c>
      <c r="J1021" s="5" t="str">
        <f>OBV!F1021</f>
        <v>BEARISH</v>
      </c>
      <c r="K1021" s="5" t="str">
        <f>OBV!G1021</f>
        <v>NEUTRAL</v>
      </c>
      <c r="L1021" s="5" t="str">
        <f>OBV!H1021</f>
        <v>BEARISH DIVERGENCE</v>
      </c>
    </row>
    <row r="1022" spans="1:12" ht="13.5" x14ac:dyDescent="0.25">
      <c r="A1022" s="3">
        <f>RSI!A1022</f>
        <v>43797</v>
      </c>
      <c r="B1022" s="2">
        <f>RSI!B1022</f>
        <v>0.95</v>
      </c>
      <c r="C1022" s="2">
        <f>RSI!I1022</f>
        <v>42.729923608705818</v>
      </c>
      <c r="D1022" s="2">
        <f>MACD!E1022</f>
        <v>-6.7868180139173395E-3</v>
      </c>
      <c r="E1022" s="2">
        <f>MACD!F1022</f>
        <v>-1.8005612062221158E-3</v>
      </c>
      <c r="F1022" s="2">
        <f>'Moving Avg'!D1022</f>
        <v>0.97399999999999998</v>
      </c>
      <c r="G1022" s="2">
        <f>'Moving Avg'!F1022</f>
        <v>0.96900000000000008</v>
      </c>
      <c r="H1022" s="2">
        <f>'Moving Avg'!G1022</f>
        <v>0.98439999999999972</v>
      </c>
      <c r="I1022" s="2">
        <f>'Moving Avg'!H1022</f>
        <v>1.0180000000000009</v>
      </c>
      <c r="J1022" s="5" t="str">
        <f>OBV!F1022</f>
        <v>BEARISH</v>
      </c>
      <c r="K1022" s="5" t="str">
        <f>OBV!G1022</f>
        <v>NEUTRAL</v>
      </c>
      <c r="L1022" s="5" t="str">
        <f>OBV!H1022</f>
        <v>CONFIRMED BEARISH</v>
      </c>
    </row>
    <row r="1023" spans="1:12" ht="13.5" x14ac:dyDescent="0.25">
      <c r="A1023" s="3">
        <f>RSI!A1023</f>
        <v>43798</v>
      </c>
      <c r="B1023" s="2">
        <f>RSI!B1023</f>
        <v>0.96</v>
      </c>
      <c r="C1023" s="2">
        <f>RSI!I1023</f>
        <v>45.893695533870314</v>
      </c>
      <c r="D1023" s="2">
        <f>MACD!E1023</f>
        <v>-6.9018740156876479E-3</v>
      </c>
      <c r="E1023" s="2">
        <f>MACD!F1023</f>
        <v>-2.8208237681152225E-3</v>
      </c>
      <c r="F1023" s="2">
        <f>'Moving Avg'!D1023</f>
        <v>0.97</v>
      </c>
      <c r="G1023" s="2">
        <f>'Moving Avg'!F1023</f>
        <v>0.96850000000000003</v>
      </c>
      <c r="H1023" s="2">
        <f>'Moving Avg'!G1023</f>
        <v>0.98379999999999967</v>
      </c>
      <c r="I1023" s="2">
        <f>'Moving Avg'!H1023</f>
        <v>1.0175000000000012</v>
      </c>
      <c r="J1023" s="5" t="str">
        <f>OBV!F1023</f>
        <v>BEARISH</v>
      </c>
      <c r="K1023" s="5" t="str">
        <f>OBV!G1023</f>
        <v>NEUTRAL</v>
      </c>
      <c r="L1023" s="5" t="str">
        <f>OBV!H1023</f>
        <v>CONFIRMED BEARISH</v>
      </c>
    </row>
    <row r="1024" spans="1:12" ht="13.5" x14ac:dyDescent="0.25">
      <c r="A1024" s="3">
        <f>RSI!A1024</f>
        <v>43801</v>
      </c>
      <c r="B1024" s="2">
        <f>RSI!B1024</f>
        <v>0.97</v>
      </c>
      <c r="C1024" s="2">
        <f>RSI!I1024</f>
        <v>48.931865606709643</v>
      </c>
      <c r="D1024" s="2">
        <f>MACD!E1024</f>
        <v>-6.1156429741607843E-3</v>
      </c>
      <c r="E1024" s="2">
        <f>MACD!F1024</f>
        <v>-3.4797876093243352E-3</v>
      </c>
      <c r="F1024" s="2">
        <f>'Moving Avg'!D1024</f>
        <v>0.96399999999999986</v>
      </c>
      <c r="G1024" s="2">
        <f>'Moving Avg'!F1024</f>
        <v>0.96800000000000019</v>
      </c>
      <c r="H1024" s="2">
        <f>'Moving Avg'!G1024</f>
        <v>0.98299999999999965</v>
      </c>
      <c r="I1024" s="2">
        <f>'Moving Avg'!H1024</f>
        <v>1.0171500000000011</v>
      </c>
      <c r="J1024" s="5" t="str">
        <f>OBV!F1024</f>
        <v>BEARISH</v>
      </c>
      <c r="K1024" s="5" t="str">
        <f>OBV!G1024</f>
        <v>NEUTRAL</v>
      </c>
      <c r="L1024" s="5" t="str">
        <f>OBV!H1024</f>
        <v>CONFIRMED BEARISH</v>
      </c>
    </row>
    <row r="1025" spans="1:12" ht="13.5" x14ac:dyDescent="0.25">
      <c r="A1025" s="3">
        <f>RSI!A1025</f>
        <v>43802</v>
      </c>
      <c r="B1025" s="2">
        <f>RSI!B1025</f>
        <v>0.97</v>
      </c>
      <c r="C1025" s="2">
        <f>RSI!I1025</f>
        <v>48.931865606709643</v>
      </c>
      <c r="D1025" s="2">
        <f>MACD!E1025</f>
        <v>-6.968417594341636E-3</v>
      </c>
      <c r="E1025" s="2">
        <f>MACD!F1025</f>
        <v>-4.177513606327796E-3</v>
      </c>
      <c r="F1025" s="2">
        <f>'Moving Avg'!D1025</f>
        <v>0.96599999999999986</v>
      </c>
      <c r="G1025" s="2">
        <f>'Moving Avg'!F1025</f>
        <v>0.96799999999999997</v>
      </c>
      <c r="H1025" s="2">
        <f>'Moving Avg'!G1025</f>
        <v>0.98259999999999958</v>
      </c>
      <c r="I1025" s="2">
        <f>'Moving Avg'!H1025</f>
        <v>1.0168500000000009</v>
      </c>
      <c r="J1025" s="5" t="str">
        <f>OBV!F1025</f>
        <v>BEARISH</v>
      </c>
      <c r="K1025" s="5" t="str">
        <f>OBV!G1025</f>
        <v>NEUTRAL</v>
      </c>
      <c r="L1025" s="5" t="str">
        <f>OBV!H1025</f>
        <v>BEARISH DIVERGENCE</v>
      </c>
    </row>
    <row r="1026" spans="1:12" ht="13.5" x14ac:dyDescent="0.25">
      <c r="A1026" s="3">
        <f>RSI!A1026</f>
        <v>43803</v>
      </c>
      <c r="B1026" s="2">
        <f>RSI!B1026</f>
        <v>0.95</v>
      </c>
      <c r="C1026" s="2">
        <f>RSI!I1026</f>
        <v>43.293120513872616</v>
      </c>
      <c r="D1026" s="2">
        <f>MACD!E1026</f>
        <v>-4.651150785715874E-3</v>
      </c>
      <c r="E1026" s="2">
        <f>MACD!F1026</f>
        <v>-4.2722410422054114E-3</v>
      </c>
      <c r="F1026" s="2">
        <f>'Moving Avg'!D1026</f>
        <v>0.96</v>
      </c>
      <c r="G1026" s="2">
        <f>'Moving Avg'!F1026</f>
        <v>0.96699999999999997</v>
      </c>
      <c r="H1026" s="2">
        <f>'Moving Avg'!G1026</f>
        <v>0.98199999999999976</v>
      </c>
      <c r="I1026" s="2">
        <f>'Moving Avg'!H1026</f>
        <v>1.016450000000001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0.95</v>
      </c>
      <c r="C1027" s="2">
        <f>RSI!I1027</f>
        <v>43.293120513872616</v>
      </c>
      <c r="D1027" s="2">
        <f>MACD!E1027</f>
        <v>5.2221951489639373E-4</v>
      </c>
      <c r="E1027" s="2">
        <f>MACD!F1027</f>
        <v>-3.3133489307850508E-3</v>
      </c>
      <c r="F1027" s="2">
        <f>'Moving Avg'!D1027</f>
        <v>0.96</v>
      </c>
      <c r="G1027" s="2">
        <f>'Moving Avg'!F1027</f>
        <v>0.96599999999999986</v>
      </c>
      <c r="H1027" s="2">
        <f>'Moving Avg'!G1027</f>
        <v>0.98119999999999974</v>
      </c>
      <c r="I1027" s="2">
        <f>'Moving Avg'!H1027</f>
        <v>1.0160500000000008</v>
      </c>
      <c r="J1027" s="5" t="str">
        <f>OBV!F1027</f>
        <v>BULLISH</v>
      </c>
      <c r="K1027" s="5" t="str">
        <f>OBV!G1027</f>
        <v>NEUTRAL</v>
      </c>
      <c r="L1027" s="5" t="str">
        <f>OBV!H1027</f>
        <v>NEUTRAL</v>
      </c>
    </row>
    <row r="1028" spans="1:12" ht="13.5" x14ac:dyDescent="0.25">
      <c r="A1028" s="3">
        <f>RSI!A1028</f>
        <v>43805</v>
      </c>
      <c r="B1028" s="2">
        <f>RSI!B1028</f>
        <v>0.95</v>
      </c>
      <c r="C1028" s="2">
        <f>RSI!I1028</f>
        <v>43.293120513872609</v>
      </c>
      <c r="D1028" s="2">
        <f>MACD!E1028</f>
        <v>3.4868575622150066E-3</v>
      </c>
      <c r="E1028" s="2">
        <f>MACD!F1028</f>
        <v>-1.9533076321850396E-3</v>
      </c>
      <c r="F1028" s="2">
        <f>'Moving Avg'!D1028</f>
        <v>0.95799999999999996</v>
      </c>
      <c r="G1028" s="2">
        <f>'Moving Avg'!F1028</f>
        <v>0.96549999999999991</v>
      </c>
      <c r="H1028" s="2">
        <f>'Moving Avg'!G1028</f>
        <v>0.98019999999999996</v>
      </c>
      <c r="I1028" s="2">
        <f>'Moving Avg'!H1028</f>
        <v>1.0155500000000008</v>
      </c>
      <c r="J1028" s="5" t="str">
        <f>OBV!F1028</f>
        <v>BULLISH</v>
      </c>
      <c r="K1028" s="5" t="str">
        <f>OBV!G1028</f>
        <v>NEUTRAL</v>
      </c>
      <c r="L1028" s="5" t="str">
        <f>OBV!H1028</f>
        <v>BULLISH DIVERGENCE</v>
      </c>
    </row>
    <row r="1029" spans="1:12" ht="13.5" x14ac:dyDescent="0.25">
      <c r="A1029" s="3">
        <f>RSI!A1029</f>
        <v>43808</v>
      </c>
      <c r="B1029" s="2">
        <f>RSI!B1029</f>
        <v>0.96</v>
      </c>
      <c r="C1029" s="2">
        <f>RSI!I1029</f>
        <v>47.100010513903278</v>
      </c>
      <c r="D1029" s="2">
        <f>MACD!E1029</f>
        <v>8.4479060886074597E-3</v>
      </c>
      <c r="E1029" s="2">
        <f>MACD!F1029</f>
        <v>1.2693511197346013E-4</v>
      </c>
      <c r="F1029" s="2">
        <f>'Moving Avg'!D1029</f>
        <v>0.95600000000000007</v>
      </c>
      <c r="G1029" s="2">
        <f>'Moving Avg'!F1029</f>
        <v>0.96549999999999991</v>
      </c>
      <c r="H1029" s="2">
        <f>'Moving Avg'!G1029</f>
        <v>0.97939999999999994</v>
      </c>
      <c r="I1029" s="2">
        <f>'Moving Avg'!H1029</f>
        <v>1.0152500000000009</v>
      </c>
      <c r="J1029" s="5" t="str">
        <f>OBV!F1029</f>
        <v>BULLISH</v>
      </c>
      <c r="K1029" s="5" t="str">
        <f>OBV!G1029</f>
        <v>NEUTRAL</v>
      </c>
      <c r="L1029" s="5" t="str">
        <f>OBV!H1029</f>
        <v>BULLISH DIVERGENCE</v>
      </c>
    </row>
    <row r="1030" spans="1:12" ht="13.5" x14ac:dyDescent="0.25">
      <c r="A1030" s="3">
        <f>RSI!A1030</f>
        <v>43809</v>
      </c>
      <c r="B1030" s="2">
        <f>RSI!B1030</f>
        <v>0.96</v>
      </c>
      <c r="C1030" s="2">
        <f>RSI!I1030</f>
        <v>47.100010513903278</v>
      </c>
      <c r="D1030" s="2">
        <f>MACD!E1030</f>
        <v>6.5404893376203033E-3</v>
      </c>
      <c r="E1030" s="2">
        <f>MACD!F1030</f>
        <v>1.4096459571028288E-3</v>
      </c>
      <c r="F1030" s="2">
        <f>'Moving Avg'!D1030</f>
        <v>0.95399999999999996</v>
      </c>
      <c r="G1030" s="2">
        <f>'Moving Avg'!F1030</f>
        <v>0.96550000000000014</v>
      </c>
      <c r="H1030" s="2">
        <f>'Moving Avg'!G1030</f>
        <v>0.97860000000000003</v>
      </c>
      <c r="I1030" s="2">
        <f>'Moving Avg'!H1030</f>
        <v>1.0149000000000008</v>
      </c>
      <c r="J1030" s="5" t="str">
        <f>OBV!F1030</f>
        <v>BULLISH</v>
      </c>
      <c r="K1030" s="5" t="str">
        <f>OBV!G1030</f>
        <v>NEUTRAL</v>
      </c>
      <c r="L1030" s="5" t="str">
        <f>OBV!H1030</f>
        <v>BULLISH DIVERGENCE</v>
      </c>
    </row>
    <row r="1031" spans="1:12" ht="13.5" x14ac:dyDescent="0.25">
      <c r="A1031" s="3">
        <f>RSI!A1031</f>
        <v>43810</v>
      </c>
      <c r="B1031" s="2">
        <f>RSI!B1031</f>
        <v>0.94</v>
      </c>
      <c r="C1031" s="2">
        <f>RSI!I1031</f>
        <v>40.753957074344783</v>
      </c>
      <c r="D1031" s="2">
        <f>MACD!E1031</f>
        <v>9.5299435716033054E-3</v>
      </c>
      <c r="E1031" s="2">
        <f>MACD!F1031</f>
        <v>3.0337054800029239E-3</v>
      </c>
      <c r="F1031" s="2">
        <f>'Moving Avg'!D1031</f>
        <v>0.95199999999999996</v>
      </c>
      <c r="G1031" s="2">
        <f>'Moving Avg'!F1031</f>
        <v>0.96450000000000014</v>
      </c>
      <c r="H1031" s="2">
        <f>'Moving Avg'!G1031</f>
        <v>0.97760000000000002</v>
      </c>
      <c r="I1031" s="2">
        <f>'Moving Avg'!H1031</f>
        <v>1.0144500000000007</v>
      </c>
      <c r="J1031" s="5" t="str">
        <f>OBV!F1031</f>
        <v>BULLISH</v>
      </c>
      <c r="K1031" s="5" t="str">
        <f>OBV!G1031</f>
        <v>NEUTRAL</v>
      </c>
      <c r="L1031" s="5" t="str">
        <f>OBV!H1031</f>
        <v>BULLISH DIVERGENCE</v>
      </c>
    </row>
    <row r="1032" spans="1:12" ht="13.5" x14ac:dyDescent="0.25">
      <c r="A1032" s="3">
        <f>RSI!A1032</f>
        <v>43811</v>
      </c>
      <c r="B1032" s="2">
        <f>RSI!B1032</f>
        <v>0.93</v>
      </c>
      <c r="C1032" s="2">
        <f>RSI!I1032</f>
        <v>37.997256189853687</v>
      </c>
      <c r="D1032" s="2">
        <f>MACD!E1032</f>
        <v>8.3447018053894872E-3</v>
      </c>
      <c r="E1032" s="2">
        <f>MACD!F1032</f>
        <v>4.0959047450802363E-3</v>
      </c>
      <c r="F1032" s="2">
        <f>'Moving Avg'!D1032</f>
        <v>0.94800000000000006</v>
      </c>
      <c r="G1032" s="2">
        <f>'Moving Avg'!F1032</f>
        <v>0.96300000000000008</v>
      </c>
      <c r="H1032" s="2">
        <f>'Moving Avg'!G1032</f>
        <v>0.97600000000000009</v>
      </c>
      <c r="I1032" s="2">
        <f>'Moving Avg'!H1032</f>
        <v>1.0140000000000007</v>
      </c>
      <c r="J1032" s="5" t="str">
        <f>OBV!F1032</f>
        <v>BEARISH</v>
      </c>
      <c r="K1032" s="5" t="str">
        <f>OBV!G1032</f>
        <v>NEUTRAL</v>
      </c>
      <c r="L1032" s="5" t="str">
        <f>OBV!H1032</f>
        <v>CONFIRMED BEARISH</v>
      </c>
    </row>
    <row r="1033" spans="1:12" ht="13.5" x14ac:dyDescent="0.25">
      <c r="A1033" s="3">
        <f>RSI!A1033</f>
        <v>43812</v>
      </c>
      <c r="B1033" s="2">
        <f>RSI!B1033</f>
        <v>0.94</v>
      </c>
      <c r="C1033" s="2">
        <f>RSI!I1033</f>
        <v>42.207217908431815</v>
      </c>
      <c r="D1033" s="2">
        <f>MACD!E1033</f>
        <v>8.3466382927673832E-3</v>
      </c>
      <c r="E1033" s="2">
        <f>MACD!F1033</f>
        <v>4.9460514546176655E-3</v>
      </c>
      <c r="F1033" s="2">
        <f>'Moving Avg'!D1033</f>
        <v>0.94600000000000006</v>
      </c>
      <c r="G1033" s="2">
        <f>'Moving Avg'!F1033</f>
        <v>0.96200000000000008</v>
      </c>
      <c r="H1033" s="2">
        <f>'Moving Avg'!G1033</f>
        <v>0.97440000000000015</v>
      </c>
      <c r="I1033" s="2">
        <f>'Moving Avg'!H1033</f>
        <v>1.0135500000000008</v>
      </c>
      <c r="J1033" s="5" t="str">
        <f>OBV!F1033</f>
        <v>BULLISH</v>
      </c>
      <c r="K1033" s="5" t="str">
        <f>OBV!G1033</f>
        <v>STRONG</v>
      </c>
      <c r="L1033" s="5" t="str">
        <f>OBV!H1033</f>
        <v>BULLISH DIVERGENCE</v>
      </c>
    </row>
    <row r="1034" spans="1:12" ht="13.5" x14ac:dyDescent="0.25">
      <c r="A1034" s="3">
        <f>RSI!A1034</f>
        <v>43815</v>
      </c>
      <c r="B1034" s="2">
        <f>RSI!B1034</f>
        <v>0.92</v>
      </c>
      <c r="C1034" s="2">
        <f>RSI!I1034</f>
        <v>36.822151346408866</v>
      </c>
      <c r="D1034" s="2">
        <f>MACD!E1034</f>
        <v>1.1500900346493315E-2</v>
      </c>
      <c r="E1034" s="2">
        <f>MACD!F1034</f>
        <v>6.2570212329927958E-3</v>
      </c>
      <c r="F1034" s="2">
        <f>'Moving Avg'!D1034</f>
        <v>0.93800000000000006</v>
      </c>
      <c r="G1034" s="2">
        <f>'Moving Avg'!F1034</f>
        <v>0.95950000000000024</v>
      </c>
      <c r="H1034" s="2">
        <f>'Moving Avg'!G1034</f>
        <v>0.97240000000000004</v>
      </c>
      <c r="I1034" s="2">
        <f>'Moving Avg'!H1034</f>
        <v>1.0130500000000005</v>
      </c>
      <c r="J1034" s="5" t="str">
        <f>OBV!F1034</f>
        <v>BULLISH</v>
      </c>
      <c r="K1034" s="5" t="str">
        <f>OBV!G1034</f>
        <v>STRONG</v>
      </c>
      <c r="L1034" s="5" t="str">
        <f>OBV!H1034</f>
        <v>BULLISH DIVERGENCE</v>
      </c>
    </row>
    <row r="1035" spans="1:12" ht="13.5" x14ac:dyDescent="0.25">
      <c r="A1035" s="3">
        <f>RSI!A1035</f>
        <v>43816</v>
      </c>
      <c r="B1035" s="2">
        <f>RSI!B1035</f>
        <v>0.91</v>
      </c>
      <c r="C1035" s="2">
        <f>RSI!I1035</f>
        <v>34.455075148608799</v>
      </c>
      <c r="D1035" s="2">
        <f>MACD!E1035</f>
        <v>1.5151665199452546E-2</v>
      </c>
      <c r="E1035" s="2">
        <f>MACD!F1035</f>
        <v>8.035950026284747E-3</v>
      </c>
      <c r="F1035" s="2">
        <f>'Moving Avg'!D1035</f>
        <v>0.92799999999999994</v>
      </c>
      <c r="G1035" s="2">
        <f>'Moving Avg'!F1035</f>
        <v>0.95700000000000018</v>
      </c>
      <c r="H1035" s="2">
        <f>'Moving Avg'!G1035</f>
        <v>0.97</v>
      </c>
      <c r="I1035" s="2">
        <f>'Moving Avg'!H1035</f>
        <v>1.0125500000000005</v>
      </c>
      <c r="J1035" s="5" t="str">
        <f>OBV!F1035</f>
        <v>BULLISH</v>
      </c>
      <c r="K1035" s="5" t="str">
        <f>OBV!G1035</f>
        <v>STRONG</v>
      </c>
      <c r="L1035" s="5" t="str">
        <f>OBV!H1035</f>
        <v>BULLISH DIVERGENCE</v>
      </c>
    </row>
    <row r="1036" spans="1:12" ht="13.5" x14ac:dyDescent="0.25">
      <c r="A1036" s="3">
        <f>RSI!A1036</f>
        <v>43817</v>
      </c>
      <c r="B1036" s="2">
        <f>RSI!B1036</f>
        <v>0.92</v>
      </c>
      <c r="C1036" s="2">
        <f>RSI!I1036</f>
        <v>38.69888701391956</v>
      </c>
      <c r="D1036" s="2">
        <f>MACD!E1036</f>
        <v>1.4705379369725935E-2</v>
      </c>
      <c r="E1036" s="2">
        <f>MACD!F1036</f>
        <v>9.3698358949729846E-3</v>
      </c>
      <c r="F1036" s="2">
        <f>'Moving Avg'!D1036</f>
        <v>0.92400000000000004</v>
      </c>
      <c r="G1036" s="2">
        <f>'Moving Avg'!F1036</f>
        <v>0.95450000000000002</v>
      </c>
      <c r="H1036" s="2">
        <f>'Moving Avg'!G1036</f>
        <v>0.96800000000000008</v>
      </c>
      <c r="I1036" s="2">
        <f>'Moving Avg'!H1036</f>
        <v>1.0122000000000007</v>
      </c>
      <c r="J1036" s="5" t="str">
        <f>OBV!F1036</f>
        <v>BULLISH</v>
      </c>
      <c r="K1036" s="5" t="str">
        <f>OBV!G1036</f>
        <v>STRONG</v>
      </c>
      <c r="L1036" s="5" t="str">
        <f>OBV!H1036</f>
        <v>BULLISH DIVERGENCE</v>
      </c>
    </row>
    <row r="1037" spans="1:12" ht="13.5" x14ac:dyDescent="0.25">
      <c r="A1037" s="3">
        <f>RSI!A1037</f>
        <v>43818</v>
      </c>
      <c r="B1037" s="2">
        <f>RSI!B1037</f>
        <v>0.92</v>
      </c>
      <c r="C1037" s="2">
        <f>RSI!I1037</f>
        <v>38.698887013919567</v>
      </c>
      <c r="D1037" s="2">
        <f>MACD!E1037</f>
        <v>1.4530022900626993E-2</v>
      </c>
      <c r="E1037" s="2">
        <f>MACD!F1037</f>
        <v>1.0401873296103786E-2</v>
      </c>
      <c r="F1037" s="2">
        <f>'Moving Avg'!D1037</f>
        <v>0.92200000000000004</v>
      </c>
      <c r="G1037" s="2">
        <f>'Moving Avg'!F1037</f>
        <v>0.95100000000000018</v>
      </c>
      <c r="H1037" s="2">
        <f>'Moving Avg'!G1037</f>
        <v>0.96660000000000013</v>
      </c>
      <c r="I1037" s="2">
        <f>'Moving Avg'!H1037</f>
        <v>1.0116500000000004</v>
      </c>
      <c r="J1037" s="5" t="str">
        <f>OBV!F1037</f>
        <v>BULLISH</v>
      </c>
      <c r="K1037" s="5" t="str">
        <f>OBV!G1037</f>
        <v>STRONG</v>
      </c>
      <c r="L1037" s="5" t="str">
        <f>OBV!H1037</f>
        <v>BULLISH DIVERGENCE</v>
      </c>
    </row>
    <row r="1038" spans="1:12" ht="13.5" x14ac:dyDescent="0.25">
      <c r="A1038" s="3">
        <f>RSI!A1038</f>
        <v>43819</v>
      </c>
      <c r="B1038" s="2">
        <f>RSI!B1038</f>
        <v>0.91</v>
      </c>
      <c r="C1038" s="2">
        <f>RSI!I1038</f>
        <v>35.995926068293159</v>
      </c>
      <c r="D1038" s="2">
        <f>MACD!E1038</f>
        <v>1.5309672129673491E-2</v>
      </c>
      <c r="E1038" s="2">
        <f>MACD!F1038</f>
        <v>1.1383433062817727E-2</v>
      </c>
      <c r="F1038" s="2">
        <f>'Moving Avg'!D1038</f>
        <v>0.91600000000000004</v>
      </c>
      <c r="G1038" s="2">
        <f>'Moving Avg'!F1038</f>
        <v>0.94750000000000001</v>
      </c>
      <c r="H1038" s="2">
        <f>'Moving Avg'!G1038</f>
        <v>0.96500000000000019</v>
      </c>
      <c r="I1038" s="2">
        <f>'Moving Avg'!H1038</f>
        <v>1.0112000000000005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0.91</v>
      </c>
      <c r="C1039" s="2">
        <f>RSI!I1039</f>
        <v>35.995926068293159</v>
      </c>
      <c r="D1039" s="2">
        <f>MACD!E1039</f>
        <v>1.7740341216480049E-2</v>
      </c>
      <c r="E1039" s="2">
        <f>MACD!F1039</f>
        <v>1.2654814693550192E-2</v>
      </c>
      <c r="F1039" s="2">
        <f>'Moving Avg'!D1039</f>
        <v>0.91400000000000003</v>
      </c>
      <c r="G1039" s="2">
        <f>'Moving Avg'!F1039</f>
        <v>0.94299999999999995</v>
      </c>
      <c r="H1039" s="2">
        <f>'Moving Avg'!G1039</f>
        <v>0.96320000000000006</v>
      </c>
      <c r="I1039" s="2">
        <f>'Moving Avg'!H1039</f>
        <v>1.0107000000000006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0.9</v>
      </c>
      <c r="C1040" s="2">
        <f>RSI!I1040</f>
        <v>33.298581686344733</v>
      </c>
      <c r="D1040" s="2">
        <f>MACD!E1040</f>
        <v>2.0753083763505265E-2</v>
      </c>
      <c r="E1040" s="2">
        <f>MACD!F1040</f>
        <v>1.4274468507541205E-2</v>
      </c>
      <c r="F1040" s="2">
        <f>'Moving Avg'!D1040</f>
        <v>0.91200000000000014</v>
      </c>
      <c r="G1040" s="2">
        <f>'Moving Avg'!F1040</f>
        <v>0.94000000000000006</v>
      </c>
      <c r="H1040" s="2">
        <f>'Moving Avg'!G1040</f>
        <v>0.96140000000000003</v>
      </c>
      <c r="I1040" s="2">
        <f>'Moving Avg'!H1040</f>
        <v>1.0101000000000004</v>
      </c>
      <c r="J1040" s="5" t="str">
        <f>OBV!F1040</f>
        <v>BEARISH</v>
      </c>
      <c r="K1040" s="5" t="str">
        <f>OBV!G1040</f>
        <v>NEUTRAL</v>
      </c>
      <c r="L1040" s="5" t="str">
        <f>OBV!H1040</f>
        <v>CONFIRMED BEARISH</v>
      </c>
    </row>
    <row r="1041" spans="1:12" ht="13.5" x14ac:dyDescent="0.25">
      <c r="A1041" s="3">
        <f>RSI!A1041</f>
        <v>43824</v>
      </c>
      <c r="B1041" s="2">
        <f>RSI!B1041</f>
        <v>0.9</v>
      </c>
      <c r="C1041" s="2">
        <f>RSI!I1041</f>
        <v>33.298581686344733</v>
      </c>
      <c r="D1041" s="2">
        <f>MACD!E1041</f>
        <v>2.0483829818712995E-2</v>
      </c>
      <c r="E1041" s="2">
        <f>MACD!F1041</f>
        <v>1.5516340769775563E-2</v>
      </c>
      <c r="F1041" s="2">
        <f>'Moving Avg'!D1041</f>
        <v>0.90800000000000003</v>
      </c>
      <c r="G1041" s="2">
        <f>'Moving Avg'!F1041</f>
        <v>0.93599999999999972</v>
      </c>
      <c r="H1041" s="2">
        <f>'Moving Avg'!G1041</f>
        <v>0.95960000000000012</v>
      </c>
      <c r="I1041" s="2">
        <f>'Moving Avg'!H1041</f>
        <v>1.0095000000000005</v>
      </c>
      <c r="J1041" s="5" t="str">
        <f>OBV!F1041</f>
        <v>BEARISH</v>
      </c>
      <c r="K1041" s="5" t="str">
        <f>OBV!G1041</f>
        <v>NEUTRAL</v>
      </c>
      <c r="L1041" s="5" t="str">
        <f>OBV!H1041</f>
        <v>CONFIRMED BEARISH</v>
      </c>
    </row>
    <row r="1042" spans="1:12" ht="13.5" x14ac:dyDescent="0.25">
      <c r="A1042" s="3">
        <f>RSI!A1042</f>
        <v>43825</v>
      </c>
      <c r="B1042" s="2">
        <f>RSI!B1042</f>
        <v>0.9</v>
      </c>
      <c r="C1042" s="2">
        <f>RSI!I1042</f>
        <v>33.298581686344733</v>
      </c>
      <c r="D1042" s="2">
        <f>MACD!E1042</f>
        <v>1.8956820832693899E-2</v>
      </c>
      <c r="E1042" s="2">
        <f>MACD!F1042</f>
        <v>1.6204436782359232E-2</v>
      </c>
      <c r="F1042" s="2">
        <f>'Moving Avg'!D1042</f>
        <v>0.90400000000000014</v>
      </c>
      <c r="G1042" s="2">
        <f>'Moving Avg'!F1042</f>
        <v>0.93349999999999977</v>
      </c>
      <c r="H1042" s="2">
        <f>'Moving Avg'!G1042</f>
        <v>0.95779999999999998</v>
      </c>
      <c r="I1042" s="2">
        <f>'Moving Avg'!H1042</f>
        <v>1.0088500000000007</v>
      </c>
      <c r="J1042" s="5" t="str">
        <f>OBV!F1042</f>
        <v>BEARISH</v>
      </c>
      <c r="K1042" s="5" t="str">
        <f>OBV!G1042</f>
        <v>NEUTRAL</v>
      </c>
      <c r="L1042" s="5" t="str">
        <f>OBV!H1042</f>
        <v>CONFIRMED BEARISH</v>
      </c>
    </row>
    <row r="1043" spans="1:12" ht="13.5" x14ac:dyDescent="0.25">
      <c r="A1043" s="3">
        <f>RSI!A1043</f>
        <v>43826</v>
      </c>
      <c r="B1043" s="2">
        <f>RSI!B1043</f>
        <v>0.89</v>
      </c>
      <c r="C1043" s="2">
        <f>RSI!I1043</f>
        <v>30.448825875386106</v>
      </c>
      <c r="D1043" s="2">
        <f>MACD!E1043</f>
        <v>2.0165496745839007E-2</v>
      </c>
      <c r="E1043" s="2">
        <f>MACD!F1043</f>
        <v>1.6996648775055186E-2</v>
      </c>
      <c r="F1043" s="2">
        <f>'Moving Avg'!D1043</f>
        <v>0.9</v>
      </c>
      <c r="G1043" s="2">
        <f>'Moving Avg'!F1043</f>
        <v>0.92999999999999994</v>
      </c>
      <c r="H1043" s="2">
        <f>'Moving Avg'!G1043</f>
        <v>0.95599999999999996</v>
      </c>
      <c r="I1043" s="2">
        <f>'Moving Avg'!H1043</f>
        <v>1.0081500000000003</v>
      </c>
      <c r="J1043" s="5" t="str">
        <f>OBV!F1043</f>
        <v>BEARISH</v>
      </c>
      <c r="K1043" s="5" t="str">
        <f>OBV!G1043</f>
        <v>NEUTRAL</v>
      </c>
      <c r="L1043" s="5" t="str">
        <f>OBV!H1043</f>
        <v>CONFIRMED BEARISH</v>
      </c>
    </row>
    <row r="1044" spans="1:12" ht="13.5" x14ac:dyDescent="0.25">
      <c r="A1044" s="3">
        <f>RSI!A1044</f>
        <v>43829</v>
      </c>
      <c r="B1044" s="2">
        <f>RSI!B1044</f>
        <v>0.94</v>
      </c>
      <c r="C1044" s="2">
        <f>RSI!I1044</f>
        <v>52.389132566231375</v>
      </c>
      <c r="D1044" s="2">
        <f>MACD!E1044</f>
        <v>1.4671832612310864E-2</v>
      </c>
      <c r="E1044" s="2">
        <f>MACD!F1044</f>
        <v>1.6531685542506322E-2</v>
      </c>
      <c r="F1044" s="2">
        <f>'Moving Avg'!D1044</f>
        <v>0.90600000000000003</v>
      </c>
      <c r="G1044" s="2">
        <f>'Moving Avg'!F1044</f>
        <v>0.92849999999999999</v>
      </c>
      <c r="H1044" s="2">
        <f>'Moving Avg'!G1044</f>
        <v>0.95499999999999985</v>
      </c>
      <c r="I1044" s="2">
        <f>'Moving Avg'!H1044</f>
        <v>1.0078000000000005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0.94</v>
      </c>
      <c r="C1045" s="2">
        <f>RSI!I1045</f>
        <v>52.389132566231368</v>
      </c>
      <c r="D1045" s="2">
        <f>MACD!E1045</f>
        <v>8.4340976631098741E-3</v>
      </c>
      <c r="E1045" s="2">
        <f>MACD!F1045</f>
        <v>1.4912167966627034E-2</v>
      </c>
      <c r="F1045" s="2">
        <f>'Moving Avg'!D1045</f>
        <v>0.91400000000000003</v>
      </c>
      <c r="G1045" s="2">
        <f>'Moving Avg'!F1045</f>
        <v>0.92700000000000016</v>
      </c>
      <c r="H1045" s="2">
        <f>'Moving Avg'!G1045</f>
        <v>0.95439999999999969</v>
      </c>
      <c r="I1045" s="2">
        <f>'Moving Avg'!H1045</f>
        <v>1.0074000000000003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0.94</v>
      </c>
      <c r="C1046" s="2">
        <f>RSI!I1046</f>
        <v>52.389132566231353</v>
      </c>
      <c r="D1046" s="2">
        <f>MACD!E1046</f>
        <v>4.6474495101677116E-3</v>
      </c>
      <c r="E1046" s="2">
        <f>MACD!F1046</f>
        <v>1.285922427533517E-2</v>
      </c>
      <c r="F1046" s="2">
        <f>'Moving Avg'!D1046</f>
        <v>0.92199999999999993</v>
      </c>
      <c r="G1046" s="2">
        <f>'Moving Avg'!F1046</f>
        <v>0.92650000000000021</v>
      </c>
      <c r="H1046" s="2">
        <f>'Moving Avg'!G1046</f>
        <v>0.9531999999999996</v>
      </c>
      <c r="I1046" s="2">
        <f>'Moving Avg'!H1046</f>
        <v>1.0070000000000006</v>
      </c>
      <c r="J1046" s="5" t="str">
        <f>OBV!F1046</f>
        <v>BULLISH</v>
      </c>
      <c r="K1046" s="5" t="str">
        <f>OBV!G1046</f>
        <v>NEUTRAL</v>
      </c>
      <c r="L1046" s="5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0.94</v>
      </c>
      <c r="C1047" s="2">
        <f>RSI!I1047</f>
        <v>52.389132566231353</v>
      </c>
      <c r="D1047" s="2">
        <f>MACD!E1047</f>
        <v>1.399819766293886E-3</v>
      </c>
      <c r="E1047" s="2">
        <f>MACD!F1047</f>
        <v>1.0567343373526914E-2</v>
      </c>
      <c r="F1047" s="2">
        <f>'Moving Avg'!D1047</f>
        <v>0.93</v>
      </c>
      <c r="G1047" s="2">
        <f>'Moving Avg'!F1047</f>
        <v>0.92600000000000016</v>
      </c>
      <c r="H1047" s="2">
        <f>'Moving Avg'!G1047</f>
        <v>0.9521999999999996</v>
      </c>
      <c r="I1047" s="2">
        <f>'Moving Avg'!H1047</f>
        <v>1.0065000000000004</v>
      </c>
      <c r="J1047" s="5" t="str">
        <f>OBV!F1047</f>
        <v>BULLISH</v>
      </c>
      <c r="K1047" s="5" t="str">
        <f>OBV!G1047</f>
        <v>NEUTRAL</v>
      </c>
      <c r="L1047" s="5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0.94</v>
      </c>
      <c r="C1048" s="2">
        <f>RSI!I1048</f>
        <v>52.389132566231353</v>
      </c>
      <c r="D1048" s="2">
        <f>MACD!E1048</f>
        <v>-2.9269536201178559E-3</v>
      </c>
      <c r="E1048" s="2">
        <f>MACD!F1048</f>
        <v>7.8684839747979601E-3</v>
      </c>
      <c r="F1048" s="2">
        <f>'Moving Avg'!D1048</f>
        <v>0.93999999999999984</v>
      </c>
      <c r="G1048" s="2">
        <f>'Moving Avg'!F1048</f>
        <v>0.92550000000000021</v>
      </c>
      <c r="H1048" s="2">
        <f>'Moving Avg'!G1048</f>
        <v>0.9511999999999996</v>
      </c>
      <c r="I1048" s="2">
        <f>'Moving Avg'!H1048</f>
        <v>1.0060000000000004</v>
      </c>
      <c r="J1048" s="5" t="str">
        <f>OBV!F1048</f>
        <v>BULLISH</v>
      </c>
      <c r="K1048" s="5" t="str">
        <f>OBV!G1048</f>
        <v>NEUTRAL</v>
      </c>
      <c r="L1048" s="5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0.94</v>
      </c>
      <c r="C1049" s="2">
        <f>RSI!I1049</f>
        <v>52.389132566231353</v>
      </c>
      <c r="D1049" s="2">
        <f>MACD!E1049</f>
        <v>-6.6254005340288247E-3</v>
      </c>
      <c r="E1049" s="2">
        <f>MACD!F1049</f>
        <v>4.9697070730326037E-3</v>
      </c>
      <c r="F1049" s="2">
        <f>'Moving Avg'!D1049</f>
        <v>0.93999999999999984</v>
      </c>
      <c r="G1049" s="2">
        <f>'Moving Avg'!F1049</f>
        <v>0.9245000000000001</v>
      </c>
      <c r="H1049" s="2">
        <f>'Moving Avg'!G1049</f>
        <v>0.95059999999999956</v>
      </c>
      <c r="I1049" s="2">
        <f>'Moving Avg'!H1049</f>
        <v>1.0054000000000005</v>
      </c>
      <c r="J1049" s="5" t="str">
        <f>OBV!F1049</f>
        <v>NEUTRAL</v>
      </c>
      <c r="K1049" s="5" t="str">
        <f>OBV!G1049</f>
        <v>NEUTRAL</v>
      </c>
      <c r="L1049" s="5" t="str">
        <f>OBV!H1049</f>
        <v>NEUTRAL</v>
      </c>
    </row>
    <row r="1050" spans="1:12" ht="13.5" x14ac:dyDescent="0.25">
      <c r="A1050" s="3">
        <f>RSI!A1050</f>
        <v>43838</v>
      </c>
      <c r="B1050" s="2">
        <f>RSI!B1050</f>
        <v>0.93</v>
      </c>
      <c r="C1050" s="2">
        <f>RSI!I1050</f>
        <v>47.695060744379127</v>
      </c>
      <c r="D1050" s="2">
        <f>MACD!E1050</f>
        <v>-1.0587142127161164E-2</v>
      </c>
      <c r="E1050" s="2">
        <f>MACD!F1050</f>
        <v>1.8583372329938497E-3</v>
      </c>
      <c r="F1050" s="2">
        <f>'Moving Avg'!D1050</f>
        <v>0.93799999999999994</v>
      </c>
      <c r="G1050" s="2">
        <f>'Moving Avg'!F1050</f>
        <v>0.92300000000000004</v>
      </c>
      <c r="H1050" s="2">
        <f>'Moving Avg'!G1050</f>
        <v>0.94939999999999958</v>
      </c>
      <c r="I1050" s="2">
        <f>'Moving Avg'!H1050</f>
        <v>1.0045500000000005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0.93</v>
      </c>
      <c r="C1051" s="2">
        <f>RSI!I1051</f>
        <v>47.69506074437912</v>
      </c>
      <c r="D1051" s="2">
        <f>MACD!E1051</f>
        <v>-1.3912299875316947E-2</v>
      </c>
      <c r="E1051" s="2">
        <f>MACD!F1051</f>
        <v>-1.2957901886683097E-3</v>
      </c>
      <c r="F1051" s="2">
        <f>'Moving Avg'!D1051</f>
        <v>0.93599999999999994</v>
      </c>
      <c r="G1051" s="2">
        <f>'Moving Avg'!F1051</f>
        <v>0.92249999999999999</v>
      </c>
      <c r="H1051" s="2">
        <f>'Moving Avg'!G1051</f>
        <v>0.9481999999999996</v>
      </c>
      <c r="I1051" s="2">
        <f>'Moving Avg'!H1051</f>
        <v>1.0036000000000005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0.92</v>
      </c>
      <c r="C1052" s="2">
        <f>RSI!I1052</f>
        <v>43.205377578629673</v>
      </c>
      <c r="D1052" s="2">
        <f>MACD!E1052</f>
        <v>-1.596007532044974E-2</v>
      </c>
      <c r="E1052" s="2">
        <f>MACD!F1052</f>
        <v>-4.2286472150245957E-3</v>
      </c>
      <c r="F1052" s="2">
        <f>'Moving Avg'!D1052</f>
        <v>0.93200000000000005</v>
      </c>
      <c r="G1052" s="2">
        <f>'Moving Avg'!F1052</f>
        <v>0.92200000000000004</v>
      </c>
      <c r="H1052" s="2">
        <f>'Moving Avg'!G1052</f>
        <v>0.94719999999999971</v>
      </c>
      <c r="I1052" s="2">
        <f>'Moving Avg'!H1052</f>
        <v>1.0028000000000004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0.93</v>
      </c>
      <c r="C1053" s="2">
        <f>RSI!I1053</f>
        <v>48.432941263200789</v>
      </c>
      <c r="D1053" s="2">
        <f>MACD!E1053</f>
        <v>-1.9889699098597058E-2</v>
      </c>
      <c r="E1053" s="2">
        <f>MACD!F1053</f>
        <v>-7.3608575917390884E-3</v>
      </c>
      <c r="F1053" s="2">
        <f>'Moving Avg'!D1053</f>
        <v>0.93</v>
      </c>
      <c r="G1053" s="2">
        <f>'Moving Avg'!F1053</f>
        <v>0.92149999999999999</v>
      </c>
      <c r="H1053" s="2">
        <f>'Moving Avg'!G1053</f>
        <v>0.94639999999999957</v>
      </c>
      <c r="I1053" s="2">
        <f>'Moving Avg'!H1053</f>
        <v>1.0022000000000004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0.93</v>
      </c>
      <c r="C1054" s="2">
        <f>RSI!I1054</f>
        <v>48.432941263200789</v>
      </c>
      <c r="D1054" s="2">
        <f>MACD!E1054</f>
        <v>-1.5505333692887979E-2</v>
      </c>
      <c r="E1054" s="2">
        <f>MACD!F1054</f>
        <v>-8.9897528119688673E-3</v>
      </c>
      <c r="F1054" s="2">
        <f>'Moving Avg'!D1054</f>
        <v>0.92800000000000016</v>
      </c>
      <c r="G1054" s="2">
        <f>'Moving Avg'!F1054</f>
        <v>0.92199999999999993</v>
      </c>
      <c r="H1054" s="2">
        <f>'Moving Avg'!G1054</f>
        <v>0.9453999999999998</v>
      </c>
      <c r="I1054" s="2">
        <f>'Moving Avg'!H1054</f>
        <v>1.0017000000000005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</row>
    <row r="1055" spans="1:12" ht="13.5" x14ac:dyDescent="0.25">
      <c r="A1055" s="3">
        <f>RSI!A1055</f>
        <v>43846</v>
      </c>
      <c r="B1055" s="2">
        <f>RSI!B1055</f>
        <v>0.92</v>
      </c>
      <c r="C1055" s="2">
        <f>RSI!I1055</f>
        <v>43.761472888155367</v>
      </c>
      <c r="D1055" s="2">
        <f>MACD!E1055</f>
        <v>-1.103888975744205E-2</v>
      </c>
      <c r="E1055" s="2">
        <f>MACD!F1055</f>
        <v>-9.3995802010635038E-3</v>
      </c>
      <c r="F1055" s="2">
        <f>'Moving Avg'!D1055</f>
        <v>0.92600000000000016</v>
      </c>
      <c r="G1055" s="2">
        <f>'Moving Avg'!F1055</f>
        <v>0.92249999999999999</v>
      </c>
      <c r="H1055" s="2">
        <f>'Moving Avg'!G1055</f>
        <v>0.9443999999999998</v>
      </c>
      <c r="I1055" s="2">
        <f>'Moving Avg'!H1055</f>
        <v>1.0012000000000005</v>
      </c>
      <c r="J1055" s="5" t="str">
        <f>OBV!F1055</f>
        <v>BULLISH</v>
      </c>
      <c r="K1055" s="5" t="str">
        <f>OBV!G1055</f>
        <v>NEUTRAL</v>
      </c>
      <c r="L1055" s="5" t="str">
        <f>OBV!H1055</f>
        <v>BULLISH DIVERGENCE</v>
      </c>
    </row>
    <row r="1056" spans="1:12" ht="13.5" x14ac:dyDescent="0.25">
      <c r="A1056" s="3">
        <f>RSI!A1056</f>
        <v>43847</v>
      </c>
      <c r="B1056" s="2">
        <f>RSI!B1056</f>
        <v>0.93</v>
      </c>
      <c r="C1056" s="2">
        <f>RSI!I1056</f>
        <v>49.053384598224859</v>
      </c>
      <c r="D1056" s="2">
        <f>MACD!E1056</f>
        <v>-7.9265602951132941E-3</v>
      </c>
      <c r="E1056" s="2">
        <f>MACD!F1056</f>
        <v>-9.1049762198734622E-3</v>
      </c>
      <c r="F1056" s="2">
        <f>'Moving Avg'!D1056</f>
        <v>0.92599999999999993</v>
      </c>
      <c r="G1056" s="2">
        <f>'Moving Avg'!F1056</f>
        <v>0.92299999999999982</v>
      </c>
      <c r="H1056" s="2">
        <f>'Moving Avg'!G1056</f>
        <v>0.94359999999999988</v>
      </c>
      <c r="I1056" s="2">
        <f>'Moving Avg'!H1056</f>
        <v>1.0007000000000004</v>
      </c>
      <c r="J1056" s="5" t="str">
        <f>OBV!F1056</f>
        <v>BULLISH</v>
      </c>
      <c r="K1056" s="5" t="str">
        <f>OBV!G1056</f>
        <v>NEUTRAL</v>
      </c>
      <c r="L1056" s="5" t="str">
        <f>OBV!H1056</f>
        <v>NEUTRAL</v>
      </c>
    </row>
    <row r="1057" spans="1:12" ht="13.5" x14ac:dyDescent="0.25">
      <c r="A1057" s="3">
        <f>RSI!A1057</f>
        <v>43850</v>
      </c>
      <c r="B1057" s="2">
        <f>RSI!B1057</f>
        <v>0.93</v>
      </c>
      <c r="C1057" s="2">
        <f>RSI!I1057</f>
        <v>49.053384598224859</v>
      </c>
      <c r="D1057" s="2">
        <f>MACD!E1057</f>
        <v>-5.2838342457660614E-3</v>
      </c>
      <c r="E1057" s="2">
        <f>MACD!F1057</f>
        <v>-8.3407478250519824E-3</v>
      </c>
      <c r="F1057" s="2">
        <f>'Moving Avg'!D1057</f>
        <v>0.92800000000000016</v>
      </c>
      <c r="G1057" s="2">
        <f>'Moving Avg'!F1057</f>
        <v>0.92349999999999977</v>
      </c>
      <c r="H1057" s="2">
        <f>'Moving Avg'!G1057</f>
        <v>0.94279999999999986</v>
      </c>
      <c r="I1057" s="2">
        <f>'Moving Avg'!H1057</f>
        <v>1.0002500000000003</v>
      </c>
      <c r="J1057" s="5" t="str">
        <f>OBV!F1057</f>
        <v>BULLISH</v>
      </c>
      <c r="K1057" s="5" t="str">
        <f>OBV!G1057</f>
        <v>NEUTRAL</v>
      </c>
      <c r="L1057" s="5" t="str">
        <f>OBV!H1057</f>
        <v>CONFIRMED BULLISH</v>
      </c>
    </row>
    <row r="1058" spans="1:12" ht="13.5" x14ac:dyDescent="0.25">
      <c r="A1058" s="3">
        <f>RSI!A1058</f>
        <v>43851</v>
      </c>
      <c r="B1058" s="2">
        <f>RSI!B1058</f>
        <v>0.95</v>
      </c>
      <c r="C1058" s="2">
        <f>RSI!I1058</f>
        <v>58.180902101657736</v>
      </c>
      <c r="D1058" s="2">
        <f>MACD!E1058</f>
        <v>-4.5206291159838319E-3</v>
      </c>
      <c r="E1058" s="2">
        <f>MACD!F1058</f>
        <v>-7.5767240832383528E-3</v>
      </c>
      <c r="F1058" s="2">
        <f>'Moving Avg'!D1058</f>
        <v>0.93200000000000005</v>
      </c>
      <c r="G1058" s="2">
        <f>'Moving Avg'!F1058</f>
        <v>0.92549999999999977</v>
      </c>
      <c r="H1058" s="2">
        <f>'Moving Avg'!G1058</f>
        <v>0.94259999999999988</v>
      </c>
      <c r="I1058" s="2">
        <f>'Moving Avg'!H1058</f>
        <v>0.99985000000000024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</row>
    <row r="1059" spans="1:12" ht="13.5" x14ac:dyDescent="0.25">
      <c r="A1059" s="3">
        <f>RSI!A1059</f>
        <v>43852</v>
      </c>
      <c r="B1059" s="2">
        <f>RSI!B1059</f>
        <v>0.95</v>
      </c>
      <c r="C1059" s="2">
        <f>RSI!I1059</f>
        <v>58.180902101657743</v>
      </c>
      <c r="D1059" s="2">
        <f>MACD!E1059</f>
        <v>-3.9851193520121786E-3</v>
      </c>
      <c r="E1059" s="2">
        <f>MACD!F1059</f>
        <v>-6.8584031369931181E-3</v>
      </c>
      <c r="F1059" s="2">
        <f>'Moving Avg'!D1059</f>
        <v>0.93600000000000017</v>
      </c>
      <c r="G1059" s="2">
        <f>'Moving Avg'!F1059</f>
        <v>0.92749999999999988</v>
      </c>
      <c r="H1059" s="2">
        <f>'Moving Avg'!G1059</f>
        <v>0.9423999999999999</v>
      </c>
      <c r="I1059" s="2">
        <f>'Moving Avg'!H1059</f>
        <v>0.99935000000000029</v>
      </c>
      <c r="J1059" s="5" t="str">
        <f>OBV!F1059</f>
        <v>BULLISH</v>
      </c>
      <c r="K1059" s="5" t="str">
        <f>OBV!G1059</f>
        <v>NEUTRAL</v>
      </c>
      <c r="L1059" s="5" t="str">
        <f>OBV!H1059</f>
        <v>CONFIRMED BULLISH</v>
      </c>
    </row>
    <row r="1060" spans="1:12" ht="13.5" x14ac:dyDescent="0.25">
      <c r="A1060" s="3">
        <f>RSI!A1060</f>
        <v>43853</v>
      </c>
      <c r="B1060" s="2">
        <f>RSI!B1060</f>
        <v>0.95</v>
      </c>
      <c r="C1060" s="2">
        <f>RSI!I1060</f>
        <v>58.180902101657736</v>
      </c>
      <c r="D1060" s="2">
        <f>MACD!E1060</f>
        <v>-5.172567606997136E-3</v>
      </c>
      <c r="E1060" s="2">
        <f>MACD!F1060</f>
        <v>-6.5212360309939215E-3</v>
      </c>
      <c r="F1060" s="2">
        <f>'Moving Avg'!D1060</f>
        <v>0.94199999999999995</v>
      </c>
      <c r="G1060" s="2">
        <f>'Moving Avg'!F1060</f>
        <v>0.92999999999999972</v>
      </c>
      <c r="H1060" s="2">
        <f>'Moving Avg'!G1060</f>
        <v>0.94220000000000015</v>
      </c>
      <c r="I1060" s="2">
        <f>'Moving Avg'!H1060</f>
        <v>0.99885000000000002</v>
      </c>
      <c r="J1060" s="5" t="str">
        <f>OBV!F1060</f>
        <v>BULLISH</v>
      </c>
      <c r="K1060" s="5" t="str">
        <f>OBV!G1060</f>
        <v>NEUTRAL</v>
      </c>
      <c r="L1060" s="5" t="str">
        <f>OBV!H1060</f>
        <v>CONFIRMED BULLISH</v>
      </c>
    </row>
    <row r="1061" spans="1:12" ht="13.5" x14ac:dyDescent="0.25">
      <c r="A1061" s="3">
        <f>RSI!A1061</f>
        <v>43854</v>
      </c>
      <c r="B1061" s="2">
        <f>RSI!B1061</f>
        <v>0.94</v>
      </c>
      <c r="C1061" s="2">
        <f>RSI!I1061</f>
        <v>52.326493570644381</v>
      </c>
      <c r="D1061" s="2">
        <f>MACD!E1061</f>
        <v>-5.5311374066919772E-3</v>
      </c>
      <c r="E1061" s="2">
        <f>MACD!F1061</f>
        <v>-6.323216306133533E-3</v>
      </c>
      <c r="F1061" s="2">
        <f>'Moving Avg'!D1061</f>
        <v>0.94400000000000017</v>
      </c>
      <c r="G1061" s="2">
        <f>'Moving Avg'!F1061</f>
        <v>0.93199999999999983</v>
      </c>
      <c r="H1061" s="2">
        <f>'Moving Avg'!G1061</f>
        <v>0.94180000000000008</v>
      </c>
      <c r="I1061" s="2">
        <f>'Moving Avg'!H1061</f>
        <v>0.99835000000000007</v>
      </c>
      <c r="J1061" s="5" t="str">
        <f>OBV!F1061</f>
        <v>BULLISH</v>
      </c>
      <c r="K1061" s="5" t="str">
        <f>OBV!G1061</f>
        <v>NEUTRAL</v>
      </c>
      <c r="L1061" s="5" t="str">
        <f>OBV!H1061</f>
        <v>CONFIRMED BULLISH</v>
      </c>
    </row>
    <row r="1062" spans="1:12" ht="13.5" x14ac:dyDescent="0.25">
      <c r="A1062" s="3">
        <f>RSI!A1062</f>
        <v>43857</v>
      </c>
      <c r="B1062" s="2">
        <f>RSI!B1062</f>
        <v>0.95</v>
      </c>
      <c r="C1062" s="2">
        <f>RSI!I1062</f>
        <v>56.987521702220171</v>
      </c>
      <c r="D1062" s="2">
        <f>MACD!E1062</f>
        <v>-8.142197649681604E-3</v>
      </c>
      <c r="E1062" s="2">
        <f>MACD!F1062</f>
        <v>-6.6870125748431479E-3</v>
      </c>
      <c r="F1062" s="2">
        <f>'Moving Avg'!D1062</f>
        <v>0.94799999999999984</v>
      </c>
      <c r="G1062" s="2">
        <f>'Moving Avg'!F1062</f>
        <v>0.93449999999999989</v>
      </c>
      <c r="H1062" s="2">
        <f>'Moving Avg'!G1062</f>
        <v>0.94160000000000021</v>
      </c>
      <c r="I1062" s="2">
        <f>'Moving Avg'!H1062</f>
        <v>0.9978999999999999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0.96</v>
      </c>
      <c r="C1063" s="2">
        <f>RSI!I1063</f>
        <v>61.084911946844933</v>
      </c>
      <c r="D1063" s="2">
        <f>MACD!E1063</f>
        <v>-9.6392710862155395E-3</v>
      </c>
      <c r="E1063" s="2">
        <f>MACD!F1063</f>
        <v>-7.2774642771176266E-3</v>
      </c>
      <c r="F1063" s="2">
        <f>'Moving Avg'!D1063</f>
        <v>0.95</v>
      </c>
      <c r="G1063" s="2">
        <f>'Moving Avg'!F1063</f>
        <v>0.93799999999999972</v>
      </c>
      <c r="H1063" s="2">
        <f>'Moving Avg'!G1063</f>
        <v>0.94160000000000021</v>
      </c>
      <c r="I1063" s="2">
        <f>'Moving Avg'!H1063</f>
        <v>0.99754999999999994</v>
      </c>
      <c r="J1063" s="5" t="str">
        <f>OBV!F1063</f>
        <v>BULLISH</v>
      </c>
      <c r="K1063" s="5" t="str">
        <f>OBV!G1063</f>
        <v>NEUTRAL</v>
      </c>
      <c r="L1063" s="5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0.97</v>
      </c>
      <c r="C1064" s="2">
        <f>RSI!I1064</f>
        <v>64.705692553284308</v>
      </c>
      <c r="D1064" s="2">
        <f>MACD!E1064</f>
        <v>-1.1784963709298046E-2</v>
      </c>
      <c r="E1064" s="2">
        <f>MACD!F1064</f>
        <v>-8.1789641635537109E-3</v>
      </c>
      <c r="F1064" s="2">
        <f>'Moving Avg'!D1064</f>
        <v>0.95399999999999996</v>
      </c>
      <c r="G1064" s="2">
        <f>'Moving Avg'!F1064</f>
        <v>0.93949999999999978</v>
      </c>
      <c r="H1064" s="2">
        <f>'Moving Avg'!G1064</f>
        <v>0.94160000000000044</v>
      </c>
      <c r="I1064" s="2">
        <f>'Moving Avg'!H1064</f>
        <v>0.99719999999999986</v>
      </c>
      <c r="J1064" s="5" t="str">
        <f>OBV!F1064</f>
        <v>BULLISH</v>
      </c>
      <c r="K1064" s="5" t="str">
        <f>OBV!G1064</f>
        <v>NEUTRAL</v>
      </c>
      <c r="L1064" s="5" t="str">
        <f>OBV!H1064</f>
        <v>CONFIRMED BULLISH</v>
      </c>
    </row>
    <row r="1065" spans="1:12" ht="13.5" x14ac:dyDescent="0.25">
      <c r="A1065" s="3">
        <f>RSI!A1065</f>
        <v>43860</v>
      </c>
      <c r="B1065" s="2">
        <f>RSI!B1065</f>
        <v>0.99</v>
      </c>
      <c r="C1065" s="2">
        <f>RSI!I1065</f>
        <v>70.597890887381723</v>
      </c>
      <c r="D1065" s="2">
        <f>MACD!E1065</f>
        <v>-1.6807543813316506E-2</v>
      </c>
      <c r="E1065" s="2">
        <f>MACD!F1065</f>
        <v>-9.9046800935062712E-3</v>
      </c>
      <c r="F1065" s="2">
        <f>'Moving Avg'!D1065</f>
        <v>0.96199999999999997</v>
      </c>
      <c r="G1065" s="2">
        <f>'Moving Avg'!F1065</f>
        <v>0.94199999999999962</v>
      </c>
      <c r="H1065" s="2">
        <f>'Moving Avg'!G1065</f>
        <v>0.94220000000000037</v>
      </c>
      <c r="I1065" s="2">
        <f>'Moving Avg'!H1065</f>
        <v>0.99699999999999989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</row>
    <row r="1066" spans="1:12" ht="13.5" x14ac:dyDescent="0.25">
      <c r="A1066" s="3">
        <f>RSI!A1066</f>
        <v>43861</v>
      </c>
      <c r="B1066" s="2">
        <f>RSI!B1066</f>
        <v>1.02</v>
      </c>
      <c r="C1066" s="2">
        <f>RSI!I1066</f>
        <v>76.842896937194311</v>
      </c>
      <c r="D1066" s="2">
        <f>MACD!E1066</f>
        <v>-2.2032556216028287E-2</v>
      </c>
      <c r="E1066" s="2">
        <f>MACD!F1066</f>
        <v>-1.2330255318010675E-2</v>
      </c>
      <c r="F1066" s="2">
        <f>'Moving Avg'!D1066</f>
        <v>0.97800000000000009</v>
      </c>
      <c r="G1066" s="2">
        <f>'Moving Avg'!F1066</f>
        <v>0.94599999999999951</v>
      </c>
      <c r="H1066" s="2">
        <f>'Moving Avg'!G1066</f>
        <v>0.94320000000000048</v>
      </c>
      <c r="I1066" s="2">
        <f>'Moving Avg'!H1066</f>
        <v>0.9967999999999998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</row>
    <row r="1067" spans="1:12" ht="13.5" x14ac:dyDescent="0.25">
      <c r="A1067" s="3">
        <f>RSI!A1067</f>
        <v>43864</v>
      </c>
      <c r="B1067" s="2">
        <f>RSI!B1067</f>
        <v>1.01</v>
      </c>
      <c r="C1067" s="2">
        <f>RSI!I1067</f>
        <v>71.39899951443337</v>
      </c>
      <c r="D1067" s="2">
        <f>MACD!E1067</f>
        <v>-2.6160043925092746E-2</v>
      </c>
      <c r="E1067" s="2">
        <f>MACD!F1067</f>
        <v>-1.5096213039427091E-2</v>
      </c>
      <c r="F1067" s="2">
        <f>'Moving Avg'!D1067</f>
        <v>0.99</v>
      </c>
      <c r="G1067" s="2">
        <f>'Moving Avg'!F1067</f>
        <v>0.9494999999999999</v>
      </c>
      <c r="H1067" s="2">
        <f>'Moving Avg'!G1067</f>
        <v>0.94360000000000044</v>
      </c>
      <c r="I1067" s="2">
        <f>'Moving Avg'!H1067</f>
        <v>0.99649999999999972</v>
      </c>
      <c r="J1067" s="5" t="str">
        <f>OBV!F1067</f>
        <v>BULLISH</v>
      </c>
      <c r="K1067" s="5" t="str">
        <f>OBV!G1067</f>
        <v>STRONG</v>
      </c>
      <c r="L1067" s="5" t="str">
        <f>OBV!H1067</f>
        <v>CONFIRMED BULLISH</v>
      </c>
    </row>
    <row r="1068" spans="1:12" ht="13.5" x14ac:dyDescent="0.25">
      <c r="A1068" s="3">
        <f>RSI!A1068</f>
        <v>43865</v>
      </c>
      <c r="B1068" s="2">
        <f>RSI!B1068</f>
        <v>0.97</v>
      </c>
      <c r="C1068" s="2">
        <f>RSI!I1068</f>
        <v>54.704484449738459</v>
      </c>
      <c r="D1068" s="2">
        <f>MACD!E1068</f>
        <v>-2.3967505304842929E-2</v>
      </c>
      <c r="E1068" s="2">
        <f>MACD!F1068</f>
        <v>-1.687047149251026E-2</v>
      </c>
      <c r="F1068" s="2">
        <f>'Moving Avg'!D1068</f>
        <v>0.99199999999999999</v>
      </c>
      <c r="G1068" s="2">
        <f>'Moving Avg'!F1068</f>
        <v>0.95099999999999985</v>
      </c>
      <c r="H1068" s="2">
        <f>'Moving Avg'!G1068</f>
        <v>0.94340000000000035</v>
      </c>
      <c r="I1068" s="2">
        <f>'Moving Avg'!H1068</f>
        <v>0.99574999999999969</v>
      </c>
      <c r="J1068" s="5" t="str">
        <f>OBV!F1068</f>
        <v>BULLISH</v>
      </c>
      <c r="K1068" s="5" t="str">
        <f>OBV!G1068</f>
        <v>STRONG</v>
      </c>
      <c r="L1068" s="5" t="str">
        <f>OBV!H1068</f>
        <v>CONFIRMED BULLISH</v>
      </c>
    </row>
    <row r="1069" spans="1:12" ht="13.5" x14ac:dyDescent="0.25">
      <c r="A1069" s="3">
        <f>RSI!A1069</f>
        <v>43866</v>
      </c>
      <c r="B1069" s="2">
        <f>RSI!B1069</f>
        <v>0.94</v>
      </c>
      <c r="C1069" s="2">
        <f>RSI!I1069</f>
        <v>46.014443837129079</v>
      </c>
      <c r="D1069" s="2">
        <f>MACD!E1069</f>
        <v>-1.9982268433651806E-2</v>
      </c>
      <c r="E1069" s="2">
        <f>MACD!F1069</f>
        <v>-1.749283088073857E-2</v>
      </c>
      <c r="F1069" s="2">
        <f>'Moving Avg'!D1069</f>
        <v>0.98599999999999999</v>
      </c>
      <c r="G1069" s="2">
        <f>'Moving Avg'!F1069</f>
        <v>0.95099999999999996</v>
      </c>
      <c r="H1069" s="2">
        <f>'Moving Avg'!G1069</f>
        <v>0.94220000000000026</v>
      </c>
      <c r="I1069" s="2">
        <f>'Moving Avg'!H1069</f>
        <v>0.99499999999999966</v>
      </c>
      <c r="J1069" s="5" t="str">
        <f>OBV!F1069</f>
        <v>BULLISH</v>
      </c>
      <c r="K1069" s="5" t="str">
        <f>OBV!G1069</f>
        <v>STRONG</v>
      </c>
      <c r="L1069" s="5" t="str">
        <f>OBV!H1069</f>
        <v>BULLISH DIVERGENCE</v>
      </c>
    </row>
    <row r="1070" spans="1:12" ht="13.5" x14ac:dyDescent="0.25">
      <c r="A1070" s="3">
        <f>RSI!A1070</f>
        <v>43867</v>
      </c>
      <c r="B1070" s="2">
        <f>RSI!B1070</f>
        <v>0.96</v>
      </c>
      <c r="C1070" s="2">
        <f>RSI!I1070</f>
        <v>51.541138911405625</v>
      </c>
      <c r="D1070" s="2">
        <f>MACD!E1070</f>
        <v>-1.7999735062392164E-2</v>
      </c>
      <c r="E1070" s="2">
        <f>MACD!F1070</f>
        <v>-1.7594211717069291E-2</v>
      </c>
      <c r="F1070" s="2">
        <f>'Moving Avg'!D1070</f>
        <v>0.98000000000000009</v>
      </c>
      <c r="G1070" s="2">
        <f>'Moving Avg'!F1070</f>
        <v>0.95250000000000001</v>
      </c>
      <c r="H1070" s="2">
        <f>'Moving Avg'!G1070</f>
        <v>0.94220000000000026</v>
      </c>
      <c r="I1070" s="2">
        <f>'Moving Avg'!H1070</f>
        <v>0.99434999999999973</v>
      </c>
      <c r="J1070" s="5" t="str">
        <f>OBV!F1070</f>
        <v>BULLISH</v>
      </c>
      <c r="K1070" s="5" t="str">
        <f>OBV!G1070</f>
        <v>NEUTRAL</v>
      </c>
      <c r="L1070" s="5" t="str">
        <f>OBV!H1070</f>
        <v>BULLISH DIVERGENCE</v>
      </c>
    </row>
    <row r="1071" spans="1:12" ht="13.5" x14ac:dyDescent="0.25">
      <c r="A1071" s="3">
        <f>RSI!A1071</f>
        <v>43868</v>
      </c>
      <c r="B1071" s="2">
        <f>RSI!B1071</f>
        <v>0.96</v>
      </c>
      <c r="C1071" s="2">
        <f>RSI!I1071</f>
        <v>51.541138911405625</v>
      </c>
      <c r="D1071" s="2">
        <f>MACD!E1071</f>
        <v>-1.7893764642603172E-2</v>
      </c>
      <c r="E1071" s="2">
        <f>MACD!F1071</f>
        <v>-1.765412230217607E-2</v>
      </c>
      <c r="F1071" s="2">
        <f>'Moving Avg'!D1071</f>
        <v>0.96799999999999997</v>
      </c>
      <c r="G1071" s="2">
        <f>'Moving Avg'!F1071</f>
        <v>0.95400000000000007</v>
      </c>
      <c r="H1071" s="2">
        <f>'Moving Avg'!G1071</f>
        <v>0.9418000000000003</v>
      </c>
      <c r="I1071" s="2">
        <f>'Moving Avg'!H1071</f>
        <v>0.9936499999999997</v>
      </c>
      <c r="J1071" s="5" t="str">
        <f>OBV!F1071</f>
        <v>BEARISH</v>
      </c>
      <c r="K1071" s="5" t="str">
        <f>OBV!G1071</f>
        <v>WEAK</v>
      </c>
      <c r="L1071" s="5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0.96</v>
      </c>
      <c r="C1072" s="2">
        <f>RSI!I1072</f>
        <v>51.541138911405625</v>
      </c>
      <c r="D1072" s="2">
        <f>MACD!E1072</f>
        <v>-1.6296280528607765E-2</v>
      </c>
      <c r="E1072" s="2">
        <f>MACD!F1072</f>
        <v>-1.7382553947462409E-2</v>
      </c>
      <c r="F1072" s="2">
        <f>'Moving Avg'!D1072</f>
        <v>0.95799999999999996</v>
      </c>
      <c r="G1072" s="2">
        <f>'Moving Avg'!F1072</f>
        <v>0.95600000000000018</v>
      </c>
      <c r="H1072" s="2">
        <f>'Moving Avg'!G1072</f>
        <v>0.94200000000000028</v>
      </c>
      <c r="I1072" s="2">
        <f>'Moving Avg'!H1072</f>
        <v>0.99294999999999956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</row>
    <row r="1073" spans="1:12" ht="13.5" x14ac:dyDescent="0.25">
      <c r="A1073" s="3">
        <f>RSI!A1073</f>
        <v>43872</v>
      </c>
      <c r="B1073" s="2">
        <f>RSI!B1073</f>
        <v>0.96</v>
      </c>
      <c r="C1073" s="2">
        <f>RSI!I1073</f>
        <v>51.541138911405625</v>
      </c>
      <c r="D1073" s="2">
        <f>MACD!E1073</f>
        <v>-1.3434476387687022E-2</v>
      </c>
      <c r="E1073" s="2">
        <f>MACD!F1073</f>
        <v>-1.6592938435507333E-2</v>
      </c>
      <c r="F1073" s="2">
        <f>'Moving Avg'!D1073</f>
        <v>0.95599999999999985</v>
      </c>
      <c r="G1073" s="2">
        <f>'Moving Avg'!F1073</f>
        <v>0.95750000000000013</v>
      </c>
      <c r="H1073" s="2">
        <f>'Moving Avg'!G1073</f>
        <v>0.94200000000000028</v>
      </c>
      <c r="I1073" s="2">
        <f>'Moving Avg'!H1073</f>
        <v>0.99214999999999975</v>
      </c>
      <c r="J1073" s="5" t="str">
        <f>OBV!F1073</f>
        <v>BEARISH</v>
      </c>
      <c r="K1073" s="5" t="str">
        <f>OBV!G1073</f>
        <v>NEUTRAL</v>
      </c>
      <c r="L1073" s="5" t="str">
        <f>OBV!H1073</f>
        <v>CONFIRMED BEARISH</v>
      </c>
    </row>
    <row r="1074" spans="1:12" ht="13.5" x14ac:dyDescent="0.25">
      <c r="A1074" s="3">
        <f>RSI!A1074</f>
        <v>43873</v>
      </c>
      <c r="B1074" s="2">
        <f>RSI!B1074</f>
        <v>0.98</v>
      </c>
      <c r="C1074" s="2">
        <f>RSI!I1074</f>
        <v>57.406205992189712</v>
      </c>
      <c r="D1074" s="2">
        <f>MACD!E1074</f>
        <v>-1.0982242643231221E-2</v>
      </c>
      <c r="E1074" s="2">
        <f>MACD!F1074</f>
        <v>-1.5470799277052113E-2</v>
      </c>
      <c r="F1074" s="2">
        <f>'Moving Avg'!D1074</f>
        <v>0.96400000000000008</v>
      </c>
      <c r="G1074" s="2">
        <f>'Moving Avg'!F1074</f>
        <v>0.96000000000000019</v>
      </c>
      <c r="H1074" s="2">
        <f>'Moving Avg'!G1074</f>
        <v>0.94220000000000026</v>
      </c>
      <c r="I1074" s="2">
        <f>'Moving Avg'!H1074</f>
        <v>0.99159999999999959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</row>
    <row r="1075" spans="1:12" ht="13.5" x14ac:dyDescent="0.25">
      <c r="A1075" s="3">
        <f>RSI!A1075</f>
        <v>43874</v>
      </c>
      <c r="B1075" s="2">
        <f>RSI!B1075</f>
        <v>0.97</v>
      </c>
      <c r="C1075" s="2">
        <f>RSI!I1075</f>
        <v>53.893886818698888</v>
      </c>
      <c r="D1075" s="2">
        <f>MACD!E1075</f>
        <v>-5.2321194230082746E-3</v>
      </c>
      <c r="E1075" s="2">
        <f>MACD!F1075</f>
        <v>-1.3423063306243346E-2</v>
      </c>
      <c r="F1075" s="2">
        <f>'Moving Avg'!D1075</f>
        <v>0.96599999999999997</v>
      </c>
      <c r="G1075" s="2">
        <f>'Moving Avg'!F1075</f>
        <v>0.96250000000000013</v>
      </c>
      <c r="H1075" s="2">
        <f>'Moving Avg'!G1075</f>
        <v>0.94220000000000015</v>
      </c>
      <c r="I1075" s="2">
        <f>'Moving Avg'!H1075</f>
        <v>0.99109999999999954</v>
      </c>
      <c r="J1075" s="5" t="str">
        <f>OBV!F1075</f>
        <v>BEARISH</v>
      </c>
      <c r="K1075" s="5" t="str">
        <f>OBV!G1075</f>
        <v>NEUTRAL</v>
      </c>
      <c r="L1075" s="5" t="str">
        <f>OBV!H1075</f>
        <v>BEARISH DIVERGENCE</v>
      </c>
    </row>
    <row r="1076" spans="1:12" ht="13.5" x14ac:dyDescent="0.25">
      <c r="A1076" s="3">
        <f>RSI!A1076</f>
        <v>43875</v>
      </c>
      <c r="B1076" s="2">
        <f>RSI!B1076</f>
        <v>0.98</v>
      </c>
      <c r="C1076" s="2">
        <f>RSI!I1076</f>
        <v>56.744025013830942</v>
      </c>
      <c r="D1076" s="2">
        <f>MACD!E1076</f>
        <v>3.4351522671722812E-3</v>
      </c>
      <c r="E1076" s="2">
        <f>MACD!F1076</f>
        <v>-1.0051420191560221E-2</v>
      </c>
      <c r="F1076" s="2">
        <f>'Moving Avg'!D1076</f>
        <v>0.97</v>
      </c>
      <c r="G1076" s="2">
        <f>'Moving Avg'!F1076</f>
        <v>0.96500000000000008</v>
      </c>
      <c r="H1076" s="2">
        <f>'Moving Avg'!G1076</f>
        <v>0.94280000000000019</v>
      </c>
      <c r="I1076" s="2">
        <f>'Moving Avg'!H1076</f>
        <v>0.99064999999999936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</row>
    <row r="1077" spans="1:12" ht="13.5" x14ac:dyDescent="0.25">
      <c r="A1077" s="3">
        <f>RSI!A1077</f>
        <v>43878</v>
      </c>
      <c r="B1077" s="2">
        <f>RSI!B1077</f>
        <v>0.97</v>
      </c>
      <c r="C1077" s="2">
        <f>RSI!I1077</f>
        <v>53.202241440964286</v>
      </c>
      <c r="D1077" s="2">
        <f>MACD!E1077</f>
        <v>9.8447223689698271E-3</v>
      </c>
      <c r="E1077" s="2">
        <f>MACD!F1077</f>
        <v>-6.072191679454211E-3</v>
      </c>
      <c r="F1077" s="2">
        <f>'Moving Avg'!D1077</f>
        <v>0.97200000000000009</v>
      </c>
      <c r="G1077" s="2">
        <f>'Moving Avg'!F1077</f>
        <v>0.96699999999999997</v>
      </c>
      <c r="H1077" s="2">
        <f>'Moving Avg'!G1077</f>
        <v>0.94320000000000004</v>
      </c>
      <c r="I1077" s="2">
        <f>'Moving Avg'!H1077</f>
        <v>0.99024999999999952</v>
      </c>
      <c r="J1077" s="5" t="str">
        <f>OBV!F1077</f>
        <v>BEARISH</v>
      </c>
      <c r="K1077" s="5" t="str">
        <f>OBV!G1077</f>
        <v>NEUTRAL</v>
      </c>
      <c r="L1077" s="5" t="str">
        <f>OBV!H1077</f>
        <v>BEARISH DIVERGENCE</v>
      </c>
    </row>
    <row r="1078" spans="1:12" ht="13.5" x14ac:dyDescent="0.25">
      <c r="A1078" s="3">
        <f>RSI!A1078</f>
        <v>43879</v>
      </c>
      <c r="B1078" s="2">
        <f>RSI!B1078</f>
        <v>0.98</v>
      </c>
      <c r="C1078" s="2">
        <f>RSI!I1078</f>
        <v>56.149772660182641</v>
      </c>
      <c r="D1078" s="2">
        <f>MACD!E1078</f>
        <v>8.3155283191649332E-3</v>
      </c>
      <c r="E1078" s="2">
        <f>MACD!F1078</f>
        <v>-3.1946476797303823E-3</v>
      </c>
      <c r="F1078" s="2">
        <f>'Moving Avg'!D1078</f>
        <v>0.97599999999999976</v>
      </c>
      <c r="G1078" s="2">
        <f>'Moving Avg'!F1078</f>
        <v>0.96850000000000003</v>
      </c>
      <c r="H1078" s="2">
        <f>'Moving Avg'!G1078</f>
        <v>0.94379999999999997</v>
      </c>
      <c r="I1078" s="2">
        <f>'Moving Avg'!H1078</f>
        <v>0.98984999999999945</v>
      </c>
      <c r="J1078" s="5" t="str">
        <f>OBV!F1078</f>
        <v>BEARISH</v>
      </c>
      <c r="K1078" s="5" t="str">
        <f>OBV!G1078</f>
        <v>NEUTRAL</v>
      </c>
      <c r="L1078" s="5" t="str">
        <f>OBV!H1078</f>
        <v>BEARISH DIVERGENCE</v>
      </c>
    </row>
    <row r="1079" spans="1:12" ht="13.5" x14ac:dyDescent="0.25">
      <c r="A1079" s="3">
        <f>RSI!A1079</f>
        <v>43880</v>
      </c>
      <c r="B1079" s="2">
        <f>RSI!B1079</f>
        <v>0.97</v>
      </c>
      <c r="C1079" s="2">
        <f>RSI!I1079</f>
        <v>52.583092479158708</v>
      </c>
      <c r="D1079" s="2">
        <f>MACD!E1079</f>
        <v>3.034073968814277E-3</v>
      </c>
      <c r="E1079" s="2">
        <f>MACD!F1079</f>
        <v>-1.9489033500214503E-3</v>
      </c>
      <c r="F1079" s="2">
        <f>'Moving Avg'!D1079</f>
        <v>0.97399999999999998</v>
      </c>
      <c r="G1079" s="2">
        <f>'Moving Avg'!F1079</f>
        <v>0.96950000000000003</v>
      </c>
      <c r="H1079" s="2">
        <f>'Moving Avg'!G1079</f>
        <v>0.94399999999999995</v>
      </c>
      <c r="I1079" s="2">
        <f>'Moving Avg'!H1079</f>
        <v>0.9893999999999995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0.97</v>
      </c>
      <c r="C1080" s="2">
        <f>RSI!I1080</f>
        <v>52.583092479158708</v>
      </c>
      <c r="D1080" s="2">
        <f>MACD!E1080</f>
        <v>1.5966487772995919E-3</v>
      </c>
      <c r="E1080" s="2">
        <f>MACD!F1080</f>
        <v>-1.2397929245572419E-3</v>
      </c>
      <c r="F1080" s="2">
        <f>'Moving Avg'!D1080</f>
        <v>0.97399999999999987</v>
      </c>
      <c r="G1080" s="2">
        <f>'Moving Avg'!F1080</f>
        <v>0.97050000000000014</v>
      </c>
      <c r="H1080" s="2">
        <f>'Moving Avg'!G1080</f>
        <v>0.94419999999999971</v>
      </c>
      <c r="I1080" s="2">
        <f>'Moving Avg'!H1080</f>
        <v>0.98899999999999944</v>
      </c>
      <c r="J1080" s="5" t="str">
        <f>OBV!F1080</f>
        <v>BEARISH</v>
      </c>
      <c r="K1080" s="5" t="str">
        <f>OBV!G1080</f>
        <v>NEUTRAL</v>
      </c>
      <c r="L1080" s="5" t="str">
        <f>OBV!H1080</f>
        <v>NEUTRAL</v>
      </c>
    </row>
    <row r="1081" spans="1:12" ht="13.5" x14ac:dyDescent="0.25">
      <c r="A1081" s="3">
        <f>RSI!A1081</f>
        <v>43882</v>
      </c>
      <c r="B1081" s="2">
        <f>RSI!B1081</f>
        <v>0.98</v>
      </c>
      <c r="C1081" s="2">
        <f>RSI!I1081</f>
        <v>55.836573618532427</v>
      </c>
      <c r="D1081" s="2">
        <f>MACD!E1081</f>
        <v>-4.0243533317263491E-4</v>
      </c>
      <c r="E1081" s="2">
        <f>MACD!F1081</f>
        <v>-1.0723214062803206E-3</v>
      </c>
      <c r="F1081" s="2">
        <f>'Moving Avg'!D1081</f>
        <v>0.97399999999999987</v>
      </c>
      <c r="G1081" s="2">
        <f>'Moving Avg'!F1081</f>
        <v>0.97250000000000014</v>
      </c>
      <c r="H1081" s="2">
        <f>'Moving Avg'!G1081</f>
        <v>0.94499999999999962</v>
      </c>
      <c r="I1081" s="2">
        <f>'Moving Avg'!H1081</f>
        <v>0.98864999999999936</v>
      </c>
      <c r="J1081" s="5" t="str">
        <f>OBV!F1081</f>
        <v>BEARISH</v>
      </c>
      <c r="K1081" s="5" t="str">
        <f>OBV!G1081</f>
        <v>NEUTRAL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0.98</v>
      </c>
      <c r="C1082" s="2">
        <f>RSI!I1082</f>
        <v>55.836573618532427</v>
      </c>
      <c r="D1082" s="2">
        <f>MACD!E1082</f>
        <v>-2.1920033931360772E-3</v>
      </c>
      <c r="E1082" s="2">
        <f>MACD!F1082</f>
        <v>-1.2962578036514721E-3</v>
      </c>
      <c r="F1082" s="2">
        <f>'Moving Avg'!D1082</f>
        <v>0.97599999999999998</v>
      </c>
      <c r="G1082" s="2">
        <f>'Moving Avg'!F1082</f>
        <v>0.97399999999999998</v>
      </c>
      <c r="H1082" s="2">
        <f>'Moving Avg'!G1082</f>
        <v>0.94599999999999951</v>
      </c>
      <c r="I1082" s="2">
        <f>'Moving Avg'!H1082</f>
        <v>0.98849999999999938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</row>
    <row r="1083" spans="1:12" ht="13.5" x14ac:dyDescent="0.25">
      <c r="A1083" s="3">
        <f>RSI!A1083</f>
        <v>43886</v>
      </c>
      <c r="B1083" s="2">
        <f>RSI!B1083</f>
        <v>0.96</v>
      </c>
      <c r="C1083" s="2">
        <f>RSI!I1083</f>
        <v>48.170155861780174</v>
      </c>
      <c r="D1083" s="2">
        <f>MACD!E1083</f>
        <v>-2.3155452817896771E-3</v>
      </c>
      <c r="E1083" s="2">
        <f>MACD!F1083</f>
        <v>-1.5001152992791132E-3</v>
      </c>
      <c r="F1083" s="2">
        <f>'Moving Avg'!D1083</f>
        <v>0.97199999999999986</v>
      </c>
      <c r="G1083" s="2">
        <f>'Moving Avg'!F1083</f>
        <v>0.97400000000000042</v>
      </c>
      <c r="H1083" s="2">
        <f>'Moving Avg'!G1083</f>
        <v>0.94639999999999957</v>
      </c>
      <c r="I1083" s="2">
        <f>'Moving Avg'!H1083</f>
        <v>0.98819999999999919</v>
      </c>
      <c r="J1083" s="5" t="str">
        <f>OBV!F1083</f>
        <v>BULLISH</v>
      </c>
      <c r="K1083" s="5" t="str">
        <f>OBV!G1083</f>
        <v>NEUTRAL</v>
      </c>
      <c r="L1083" s="5" t="str">
        <f>OBV!H1083</f>
        <v>BULLISH DIVERGENCE</v>
      </c>
    </row>
    <row r="1084" spans="1:12" ht="13.5" x14ac:dyDescent="0.25">
      <c r="A1084" s="3">
        <f>RSI!A1084</f>
        <v>43887</v>
      </c>
      <c r="B1084" s="2">
        <f>RSI!B1084</f>
        <v>0.96</v>
      </c>
      <c r="C1084" s="2">
        <f>RSI!I1084</f>
        <v>48.170155861780174</v>
      </c>
      <c r="D1084" s="2">
        <f>MACD!E1084</f>
        <v>6.9097369754778093E-4</v>
      </c>
      <c r="E1084" s="2">
        <f>MACD!F1084</f>
        <v>-1.0618974999137346E-3</v>
      </c>
      <c r="F1084" s="2">
        <f>'Moving Avg'!D1084</f>
        <v>0.97</v>
      </c>
      <c r="G1084" s="2">
        <f>'Moving Avg'!F1084</f>
        <v>0.97350000000000025</v>
      </c>
      <c r="H1084" s="2">
        <f>'Moving Avg'!G1084</f>
        <v>0.9471999999999996</v>
      </c>
      <c r="I1084" s="2">
        <f>'Moving Avg'!H1084</f>
        <v>0.98789999999999922</v>
      </c>
      <c r="J1084" s="5" t="str">
        <f>OBV!F1084</f>
        <v>BULLISH</v>
      </c>
      <c r="K1084" s="5" t="str">
        <f>OBV!G1084</f>
        <v>NEUTRAL</v>
      </c>
      <c r="L1084" s="5" t="str">
        <f>OBV!H1084</f>
        <v>BULLISH DIVERGENCE</v>
      </c>
    </row>
    <row r="1085" spans="1:12" ht="13.5" x14ac:dyDescent="0.25">
      <c r="A1085" s="3">
        <f>RSI!A1085</f>
        <v>43888</v>
      </c>
      <c r="B1085" s="2">
        <f>RSI!B1085</f>
        <v>0.96</v>
      </c>
      <c r="C1085" s="2">
        <f>RSI!I1085</f>
        <v>48.170155861780174</v>
      </c>
      <c r="D1085" s="2">
        <f>MACD!E1085</f>
        <v>1.728092855746044E-3</v>
      </c>
      <c r="E1085" s="2">
        <f>MACD!F1085</f>
        <v>-5.0389942878177889E-4</v>
      </c>
      <c r="F1085" s="2">
        <f>'Moving Avg'!D1085</f>
        <v>0.96799999999999997</v>
      </c>
      <c r="G1085" s="2">
        <f>'Moving Avg'!F1085</f>
        <v>0.9720000000000002</v>
      </c>
      <c r="H1085" s="2">
        <f>'Moving Avg'!G1085</f>
        <v>0.9481999999999996</v>
      </c>
      <c r="I1085" s="2">
        <f>'Moving Avg'!H1085</f>
        <v>0.98749999999999916</v>
      </c>
      <c r="J1085" s="5" t="str">
        <f>OBV!F1085</f>
        <v>BULLISH</v>
      </c>
      <c r="K1085" s="5" t="str">
        <f>OBV!G1085</f>
        <v>NEUTRAL</v>
      </c>
      <c r="L1085" s="5" t="str">
        <f>OBV!H1085</f>
        <v>BULLISH DIVERGENCE</v>
      </c>
    </row>
    <row r="1086" spans="1:12" ht="13.5" x14ac:dyDescent="0.25">
      <c r="A1086" s="3">
        <f>RSI!A1086</f>
        <v>43889</v>
      </c>
      <c r="B1086" s="2">
        <f>RSI!B1086</f>
        <v>0.98</v>
      </c>
      <c r="C1086" s="2">
        <f>RSI!I1086</f>
        <v>55.757166667280039</v>
      </c>
      <c r="D1086" s="2">
        <f>MACD!E1086</f>
        <v>2.6918974058358636E-3</v>
      </c>
      <c r="E1086" s="2">
        <f>MACD!F1086</f>
        <v>1.3525993814174955E-4</v>
      </c>
      <c r="F1086" s="2">
        <f>'Moving Avg'!D1086</f>
        <v>0.96799999999999997</v>
      </c>
      <c r="G1086" s="2">
        <f>'Moving Avg'!F1086</f>
        <v>0.97000000000000031</v>
      </c>
      <c r="H1086" s="2">
        <f>'Moving Avg'!G1086</f>
        <v>0.94939999999999958</v>
      </c>
      <c r="I1086" s="2">
        <f>'Moving Avg'!H1086</f>
        <v>0.98724999999999907</v>
      </c>
      <c r="J1086" s="5" t="str">
        <f>OBV!F1086</f>
        <v>BULLISH</v>
      </c>
      <c r="K1086" s="5" t="str">
        <f>OBV!G1086</f>
        <v>NEUTRAL</v>
      </c>
      <c r="L1086" s="5" t="str">
        <f>OBV!H1086</f>
        <v>NEUTRAL</v>
      </c>
    </row>
    <row r="1087" spans="1:12" ht="13.5" x14ac:dyDescent="0.25">
      <c r="A1087" s="3">
        <f>RSI!A1087</f>
        <v>43892</v>
      </c>
      <c r="B1087" s="2">
        <f>RSI!B1087</f>
        <v>0.97</v>
      </c>
      <c r="C1087" s="2">
        <f>RSI!I1087</f>
        <v>51.683396407487123</v>
      </c>
      <c r="D1087" s="2">
        <f>MACD!E1087</f>
        <v>2.6186172396004403E-3</v>
      </c>
      <c r="E1087" s="2">
        <f>MACD!F1087</f>
        <v>6.3193139843348777E-4</v>
      </c>
      <c r="F1087" s="2">
        <f>'Moving Avg'!D1087</f>
        <v>0.96599999999999997</v>
      </c>
      <c r="G1087" s="2">
        <f>'Moving Avg'!F1087</f>
        <v>0.96800000000000019</v>
      </c>
      <c r="H1087" s="2">
        <f>'Moving Avg'!G1087</f>
        <v>0.95039999999999947</v>
      </c>
      <c r="I1087" s="2">
        <f>'Moving Avg'!H1087</f>
        <v>0.98699999999999899</v>
      </c>
      <c r="J1087" s="5" t="str">
        <f>OBV!F1087</f>
        <v>BULLISH</v>
      </c>
      <c r="K1087" s="5" t="str">
        <f>OBV!G1087</f>
        <v>NEUTRAL</v>
      </c>
      <c r="L1087" s="5" t="str">
        <f>OBV!H1087</f>
        <v>BULLISH DIVERGENCE</v>
      </c>
    </row>
    <row r="1088" spans="1:12" ht="13.5" x14ac:dyDescent="0.25">
      <c r="A1088" s="3">
        <f>RSI!A1088</f>
        <v>43893</v>
      </c>
      <c r="B1088" s="2">
        <f>RSI!B1088</f>
        <v>0.98</v>
      </c>
      <c r="C1088" s="2">
        <f>RSI!I1088</f>
        <v>55.207779524364746</v>
      </c>
      <c r="D1088" s="2">
        <f>MACD!E1088</f>
        <v>3.3290830097625346E-3</v>
      </c>
      <c r="E1088" s="2">
        <f>MACD!F1088</f>
        <v>1.1713617206992972E-3</v>
      </c>
      <c r="F1088" s="2">
        <f>'Moving Avg'!D1088</f>
        <v>0.97</v>
      </c>
      <c r="G1088" s="2">
        <f>'Moving Avg'!F1088</f>
        <v>0.96850000000000025</v>
      </c>
      <c r="H1088" s="2">
        <f>'Moving Avg'!G1088</f>
        <v>0.95179999999999931</v>
      </c>
      <c r="I1088" s="2">
        <f>'Moving Avg'!H1088</f>
        <v>0.98674999999999879</v>
      </c>
      <c r="J1088" s="5" t="str">
        <f>OBV!F1088</f>
        <v>BULLISH</v>
      </c>
      <c r="K1088" s="5" t="str">
        <f>OBV!G1088</f>
        <v>NEUTRAL</v>
      </c>
      <c r="L1088" s="5" t="str">
        <f>OBV!H1088</f>
        <v>CONFIRMED BULLISH</v>
      </c>
    </row>
    <row r="1089" spans="1:12" ht="13.5" x14ac:dyDescent="0.25">
      <c r="A1089" s="3">
        <f>RSI!A1089</f>
        <v>43894</v>
      </c>
      <c r="B1089" s="2">
        <f>RSI!B1089</f>
        <v>0.98</v>
      </c>
      <c r="C1089" s="2">
        <f>RSI!I1089</f>
        <v>55.207779524364746</v>
      </c>
      <c r="D1089" s="2">
        <f>MACD!E1089</f>
        <v>2.3093159292939536E-3</v>
      </c>
      <c r="E1089" s="2">
        <f>MACD!F1089</f>
        <v>1.3989525624182285E-3</v>
      </c>
      <c r="F1089" s="2">
        <f>'Moving Avg'!D1089</f>
        <v>0.97399999999999998</v>
      </c>
      <c r="G1089" s="2">
        <f>'Moving Avg'!F1089</f>
        <v>0.97050000000000014</v>
      </c>
      <c r="H1089" s="2">
        <f>'Moving Avg'!G1089</f>
        <v>0.95319999999999938</v>
      </c>
      <c r="I1089" s="2">
        <f>'Moving Avg'!H1089</f>
        <v>0.98649999999999882</v>
      </c>
      <c r="J1089" s="5" t="str">
        <f>OBV!F1089</f>
        <v>BULLISH</v>
      </c>
      <c r="K1089" s="5" t="str">
        <f>OBV!G1089</f>
        <v>NEUTRAL</v>
      </c>
      <c r="L1089" s="5" t="str">
        <f>OBV!H1089</f>
        <v>CONFIRMED BULLISH</v>
      </c>
    </row>
    <row r="1090" spans="1:12" ht="13.5" x14ac:dyDescent="0.25">
      <c r="A1090" s="3">
        <f>RSI!A1090</f>
        <v>43895</v>
      </c>
      <c r="B1090" s="2">
        <f>RSI!B1090</f>
        <v>0.97</v>
      </c>
      <c r="C1090" s="2">
        <f>RSI!I1090</f>
        <v>50.901642207340124</v>
      </c>
      <c r="D1090" s="2">
        <f>MACD!E1090</f>
        <v>2.1108167530943245E-3</v>
      </c>
      <c r="E1090" s="2">
        <f>MACD!F1090</f>
        <v>1.5413254005534477E-3</v>
      </c>
      <c r="F1090" s="2">
        <f>'Moving Avg'!D1090</f>
        <v>0.97599999999999998</v>
      </c>
      <c r="G1090" s="2">
        <f>'Moving Avg'!F1090</f>
        <v>0.97100000000000009</v>
      </c>
      <c r="H1090" s="2">
        <f>'Moving Avg'!G1090</f>
        <v>0.95459999999999934</v>
      </c>
      <c r="I1090" s="2">
        <f>'Moving Avg'!H1090</f>
        <v>0.98609999999999887</v>
      </c>
      <c r="J1090" s="5" t="str">
        <f>OBV!F1090</f>
        <v>BULLISH</v>
      </c>
      <c r="K1090" s="5" t="str">
        <f>OBV!G1090</f>
        <v>NEUTRAL</v>
      </c>
      <c r="L1090" s="5" t="str">
        <f>OBV!H1090</f>
        <v>CONFIRMED BULLISH</v>
      </c>
    </row>
    <row r="1091" spans="1:12" ht="13.5" x14ac:dyDescent="0.25">
      <c r="A1091" s="3">
        <f>RSI!A1091</f>
        <v>43896</v>
      </c>
      <c r="B1091" s="2">
        <f>RSI!B1091</f>
        <v>0.97</v>
      </c>
      <c r="C1091" s="2">
        <f>RSI!I1091</f>
        <v>50.90164220734011</v>
      </c>
      <c r="D1091" s="2">
        <f>MACD!E1091</f>
        <v>3.4697041021904962E-3</v>
      </c>
      <c r="E1091" s="2">
        <f>MACD!F1091</f>
        <v>1.9270011408808576E-3</v>
      </c>
      <c r="F1091" s="2">
        <f>'Moving Avg'!D1091</f>
        <v>0.97399999999999987</v>
      </c>
      <c r="G1091" s="2">
        <f>'Moving Avg'!F1091</f>
        <v>0.97150000000000003</v>
      </c>
      <c r="H1091" s="2">
        <f>'Moving Avg'!G1091</f>
        <v>0.95599999999999952</v>
      </c>
      <c r="I1091" s="2">
        <f>'Moving Avg'!H1091</f>
        <v>0.98574999999999879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0.96</v>
      </c>
      <c r="C1092" s="2">
        <f>RSI!I1092</f>
        <v>46.679051529760152</v>
      </c>
      <c r="D1092" s="2">
        <f>MACD!E1092</f>
        <v>5.3495194998903761E-3</v>
      </c>
      <c r="E1092" s="2">
        <f>MACD!F1092</f>
        <v>2.6115048126827611E-3</v>
      </c>
      <c r="F1092" s="2">
        <f>'Moving Avg'!D1092</f>
        <v>0.97199999999999986</v>
      </c>
      <c r="G1092" s="2">
        <f>'Moving Avg'!F1092</f>
        <v>0.97150000000000003</v>
      </c>
      <c r="H1092" s="2">
        <f>'Moving Avg'!G1092</f>
        <v>0.95719999999999961</v>
      </c>
      <c r="I1092" s="2">
        <f>'Moving Avg'!H1092</f>
        <v>0.98529999999999884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0.94</v>
      </c>
      <c r="C1093" s="2">
        <f>RSI!I1093</f>
        <v>39.60301425827064</v>
      </c>
      <c r="D1093" s="2">
        <f>MACD!E1093</f>
        <v>5.3938247886878843E-3</v>
      </c>
      <c r="E1093" s="2">
        <f>MACD!F1093</f>
        <v>3.1679688078837861E-3</v>
      </c>
      <c r="F1093" s="2">
        <f>'Moving Avg'!D1093</f>
        <v>0.96400000000000008</v>
      </c>
      <c r="G1093" s="2">
        <f>'Moving Avg'!F1093</f>
        <v>0.97050000000000014</v>
      </c>
      <c r="H1093" s="2">
        <f>'Moving Avg'!G1093</f>
        <v>0.9581999999999995</v>
      </c>
      <c r="I1093" s="2">
        <f>'Moving Avg'!H1093</f>
        <v>0.9846999999999988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0.94</v>
      </c>
      <c r="C1094" s="2">
        <f>RSI!I1094</f>
        <v>39.60301425827064</v>
      </c>
      <c r="D1094" s="2">
        <f>MACD!E1094</f>
        <v>5.5949890487009268E-3</v>
      </c>
      <c r="E1094" s="2">
        <f>MACD!F1094</f>
        <v>3.6533728560472142E-3</v>
      </c>
      <c r="F1094" s="2">
        <f>'Moving Avg'!D1094</f>
        <v>0.95599999999999985</v>
      </c>
      <c r="G1094" s="2">
        <f>'Moving Avg'!F1094</f>
        <v>0.96850000000000036</v>
      </c>
      <c r="H1094" s="2">
        <f>'Moving Avg'!G1094</f>
        <v>0.9581999999999995</v>
      </c>
      <c r="I1094" s="2">
        <f>'Moving Avg'!H1094</f>
        <v>0.98409999999999898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0.95</v>
      </c>
      <c r="C1095" s="2">
        <f>RSI!I1095</f>
        <v>44.483153864792804</v>
      </c>
      <c r="D1095" s="2">
        <f>MACD!E1095</f>
        <v>5.1760153031418232E-3</v>
      </c>
      <c r="E1095" s="2">
        <f>MACD!F1095</f>
        <v>3.9579013454661364E-3</v>
      </c>
      <c r="F1095" s="2">
        <f>'Moving Avg'!D1095</f>
        <v>0.95199999999999996</v>
      </c>
      <c r="G1095" s="2">
        <f>'Moving Avg'!F1095</f>
        <v>0.96750000000000025</v>
      </c>
      <c r="H1095" s="2">
        <f>'Moving Avg'!G1095</f>
        <v>0.95839999999999959</v>
      </c>
      <c r="I1095" s="2">
        <f>'Moving Avg'!H1095</f>
        <v>0.98354999999999893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0.92</v>
      </c>
      <c r="C1096" s="2">
        <f>RSI!I1096</f>
        <v>35.274707871512561</v>
      </c>
      <c r="D1096" s="2">
        <f>MACD!E1096</f>
        <v>1.0201879003309045E-2</v>
      </c>
      <c r="E1096" s="2">
        <f>MACD!F1096</f>
        <v>5.2066968770347185E-3</v>
      </c>
      <c r="F1096" s="2">
        <f>'Moving Avg'!D1096</f>
        <v>0.94199999999999995</v>
      </c>
      <c r="G1096" s="2">
        <f>'Moving Avg'!F1096</f>
        <v>0.96450000000000036</v>
      </c>
      <c r="H1096" s="2">
        <f>'Moving Avg'!G1096</f>
        <v>0.95799999999999952</v>
      </c>
      <c r="I1096" s="2">
        <f>'Moving Avg'!H1096</f>
        <v>0.9827999999999989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0.88</v>
      </c>
      <c r="C1097" s="2">
        <f>RSI!I1097</f>
        <v>27.192022050345315</v>
      </c>
      <c r="D1097" s="2">
        <f>MACD!E1097</f>
        <v>1.6131522882319782E-2</v>
      </c>
      <c r="E1097" s="2">
        <f>MACD!F1097</f>
        <v>7.3916620780917312E-3</v>
      </c>
      <c r="F1097" s="2">
        <f>'Moving Avg'!D1097</f>
        <v>0.92599999999999993</v>
      </c>
      <c r="G1097" s="2">
        <f>'Moving Avg'!F1097</f>
        <v>0.96000000000000019</v>
      </c>
      <c r="H1097" s="2">
        <f>'Moving Avg'!G1097</f>
        <v>0.95679999999999976</v>
      </c>
      <c r="I1097" s="2">
        <f>'Moving Avg'!H1097</f>
        <v>0.98184999999999878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0.86</v>
      </c>
      <c r="C1098" s="2">
        <f>RSI!I1098</f>
        <v>24.205528818598395</v>
      </c>
      <c r="D1098" s="2">
        <f>MACD!E1098</f>
        <v>2.4639004293142142E-2</v>
      </c>
      <c r="E1098" s="2">
        <f>MACD!F1098</f>
        <v>1.0841130521101814E-2</v>
      </c>
      <c r="F1098" s="2">
        <f>'Moving Avg'!D1098</f>
        <v>0.90999999999999992</v>
      </c>
      <c r="G1098" s="2">
        <f>'Moving Avg'!F1098</f>
        <v>0.95400000000000007</v>
      </c>
      <c r="H1098" s="2">
        <f>'Moving Avg'!G1098</f>
        <v>0.95519999999999983</v>
      </c>
      <c r="I1098" s="2">
        <f>'Moving Avg'!H1098</f>
        <v>0.98094999999999888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0.84</v>
      </c>
      <c r="C1099" s="2">
        <f>RSI!I1099</f>
        <v>21.645355129461223</v>
      </c>
      <c r="D1099" s="2">
        <f>MACD!E1099</f>
        <v>3.3872626432183695E-2</v>
      </c>
      <c r="E1099" s="2">
        <f>MACD!F1099</f>
        <v>1.5447429703318191E-2</v>
      </c>
      <c r="F1099" s="2">
        <f>'Moving Avg'!D1099</f>
        <v>0.89</v>
      </c>
      <c r="G1099" s="2">
        <f>'Moving Avg'!F1099</f>
        <v>0.94750000000000001</v>
      </c>
      <c r="H1099" s="2">
        <f>'Moving Avg'!G1099</f>
        <v>0.95319999999999994</v>
      </c>
      <c r="I1099" s="2">
        <f>'Moving Avg'!H1099</f>
        <v>0.97979999999999901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0.82</v>
      </c>
      <c r="C1100" s="2">
        <f>RSI!I1100</f>
        <v>19.431972828650174</v>
      </c>
      <c r="D1100" s="2">
        <f>MACD!E1100</f>
        <v>4.225939447351601E-2</v>
      </c>
      <c r="E1100" s="2">
        <f>MACD!F1100</f>
        <v>2.0809822657357757E-2</v>
      </c>
      <c r="F1100" s="2">
        <f>'Moving Avg'!D1100</f>
        <v>0.8640000000000001</v>
      </c>
      <c r="G1100" s="2">
        <f>'Moving Avg'!F1100</f>
        <v>0.94000000000000006</v>
      </c>
      <c r="H1100" s="2">
        <f>'Moving Avg'!G1100</f>
        <v>0.95099999999999996</v>
      </c>
      <c r="I1100" s="2">
        <f>'Moving Avg'!H1100</f>
        <v>0.97869999999999902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0.8</v>
      </c>
      <c r="C1101" s="2">
        <f>RSI!I1101</f>
        <v>17.50434868806731</v>
      </c>
      <c r="D1101" s="2">
        <f>MACD!E1101</f>
        <v>5.1539518785403082E-2</v>
      </c>
      <c r="E1101" s="2">
        <f>MACD!F1101</f>
        <v>2.6955761882966823E-2</v>
      </c>
      <c r="F1101" s="2">
        <f>'Moving Avg'!D1101</f>
        <v>0.84000000000000008</v>
      </c>
      <c r="G1101" s="2">
        <f>'Moving Avg'!F1101</f>
        <v>0.93100000000000005</v>
      </c>
      <c r="H1101" s="2">
        <f>'Moving Avg'!G1101</f>
        <v>0.94839999999999991</v>
      </c>
      <c r="I1101" s="2">
        <f>'Moving Avg'!H1101</f>
        <v>0.97759999999999891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0.78</v>
      </c>
      <c r="C1102" s="2">
        <f>RSI!I1102</f>
        <v>15.814859266199846</v>
      </c>
      <c r="D1102" s="2">
        <f>MACD!E1102</f>
        <v>6.0103268388329911E-2</v>
      </c>
      <c r="E1102" s="2">
        <f>MACD!F1102</f>
        <v>3.3585263184039441E-2</v>
      </c>
      <c r="F1102" s="2">
        <f>'Moving Avg'!D1102</f>
        <v>0.82000000000000006</v>
      </c>
      <c r="G1102" s="2">
        <f>'Moving Avg'!F1102</f>
        <v>0.92100000000000004</v>
      </c>
      <c r="H1102" s="2">
        <f>'Moving Avg'!G1102</f>
        <v>0.9456</v>
      </c>
      <c r="I1102" s="2">
        <f>'Moving Avg'!H1102</f>
        <v>0.97629999999999895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0.76</v>
      </c>
      <c r="C1103" s="2">
        <f>RSI!I1103</f>
        <v>14.325796569112384</v>
      </c>
      <c r="D1103" s="2">
        <f>MACD!E1103</f>
        <v>6.6583661742322997E-2</v>
      </c>
      <c r="E1103" s="2">
        <f>MACD!F1103</f>
        <v>4.0184942895696157E-2</v>
      </c>
      <c r="F1103" s="2">
        <f>'Moving Avg'!D1103</f>
        <v>0.8</v>
      </c>
      <c r="G1103" s="2">
        <f>'Moving Avg'!F1103</f>
        <v>0.91100000000000014</v>
      </c>
      <c r="H1103" s="2">
        <f>'Moving Avg'!G1103</f>
        <v>0.94220000000000004</v>
      </c>
      <c r="I1103" s="2">
        <f>'Moving Avg'!H1103</f>
        <v>0.97484999999999888</v>
      </c>
      <c r="J1103" s="5" t="str">
        <f>OBV!F1103</f>
        <v>BEARISH</v>
      </c>
      <c r="K1103" s="5" t="str">
        <f>OBV!G1103</f>
        <v>NEUTRAL</v>
      </c>
      <c r="L1103" s="5" t="str">
        <f>OBV!H1103</f>
        <v>CONFIRMED BEARISH</v>
      </c>
    </row>
    <row r="1104" spans="1:12" ht="13.5" x14ac:dyDescent="0.25">
      <c r="A1104" s="3">
        <f>RSI!A1104</f>
        <v>43916</v>
      </c>
      <c r="B1104" s="2">
        <f>RSI!B1104</f>
        <v>0.74</v>
      </c>
      <c r="C1104" s="2">
        <f>RSI!I1104</f>
        <v>13.006912686920828</v>
      </c>
      <c r="D1104" s="2">
        <f>MACD!E1104</f>
        <v>7.4434868367333928E-2</v>
      </c>
      <c r="E1104" s="2">
        <f>MACD!F1104</f>
        <v>4.7034927990023713E-2</v>
      </c>
      <c r="F1104" s="2">
        <f>'Moving Avg'!D1104</f>
        <v>0.78</v>
      </c>
      <c r="G1104" s="2">
        <f>'Moving Avg'!F1104</f>
        <v>0.9</v>
      </c>
      <c r="H1104" s="2">
        <f>'Moving Avg'!G1104</f>
        <v>0.93840000000000001</v>
      </c>
      <c r="I1104" s="2">
        <f>'Moving Avg'!H1104</f>
        <v>0.97339999999999904</v>
      </c>
      <c r="J1104" s="5" t="str">
        <f>OBV!F1104</f>
        <v>BEARISH</v>
      </c>
      <c r="K1104" s="5" t="str">
        <f>OBV!G1104</f>
        <v>WEAK</v>
      </c>
      <c r="L1104" s="5" t="str">
        <f>OBV!H1104</f>
        <v>CONFIRMED BEARISH</v>
      </c>
    </row>
    <row r="1105" spans="1:12" ht="13.5" x14ac:dyDescent="0.25">
      <c r="A1105" s="3">
        <f>RSI!A1105</f>
        <v>43917</v>
      </c>
      <c r="B1105" s="2">
        <f>RSI!B1105</f>
        <v>0.74</v>
      </c>
      <c r="C1105" s="2">
        <f>RSI!I1105</f>
        <v>13.006912686920828</v>
      </c>
      <c r="D1105" s="2">
        <f>MACD!E1105</f>
        <v>8.3555501838583734E-2</v>
      </c>
      <c r="E1105" s="2">
        <f>MACD!F1105</f>
        <v>5.4339042759735723E-2</v>
      </c>
      <c r="F1105" s="2">
        <f>'Moving Avg'!D1105</f>
        <v>0.76400000000000001</v>
      </c>
      <c r="G1105" s="2">
        <f>'Moving Avg'!F1105</f>
        <v>0.8889999999999999</v>
      </c>
      <c r="H1105" s="2">
        <f>'Moving Avg'!G1105</f>
        <v>0.93480000000000019</v>
      </c>
      <c r="I1105" s="2">
        <f>'Moving Avg'!H1105</f>
        <v>0.97194999999999909</v>
      </c>
      <c r="J1105" s="5" t="str">
        <f>OBV!F1105</f>
        <v>BEARISH</v>
      </c>
      <c r="K1105" s="5" t="str">
        <f>OBV!G1105</f>
        <v>WEAK</v>
      </c>
      <c r="L1105" s="5" t="str">
        <f>OBV!H1105</f>
        <v>CONFIRMED BEARISH</v>
      </c>
    </row>
    <row r="1106" spans="1:12" ht="13.5" x14ac:dyDescent="0.25">
      <c r="A1106" s="3">
        <f>RSI!A1106</f>
        <v>43920</v>
      </c>
      <c r="B1106" s="2">
        <f>RSI!B1106</f>
        <v>0.75</v>
      </c>
      <c r="C1106" s="2">
        <f>RSI!I1106</f>
        <v>17.415752964993473</v>
      </c>
      <c r="D1106" s="2">
        <f>MACD!E1106</f>
        <v>8.6786134879151544E-2</v>
      </c>
      <c r="E1106" s="2">
        <f>MACD!F1106</f>
        <v>6.0828461183618891E-2</v>
      </c>
      <c r="F1106" s="2">
        <f>'Moving Avg'!D1106</f>
        <v>0.75400000000000011</v>
      </c>
      <c r="G1106" s="2">
        <f>'Moving Avg'!F1106</f>
        <v>0.87749999999999984</v>
      </c>
      <c r="H1106" s="2">
        <f>'Moving Avg'!G1106</f>
        <v>0.93120000000000014</v>
      </c>
      <c r="I1106" s="2">
        <f>'Moving Avg'!H1106</f>
        <v>0.97054999999999902</v>
      </c>
      <c r="J1106" s="5" t="str">
        <f>OBV!F1106</f>
        <v>BEARISH</v>
      </c>
      <c r="K1106" s="5" t="str">
        <f>OBV!G1106</f>
        <v>WEAK</v>
      </c>
      <c r="L1106" s="5" t="str">
        <f>OBV!H1106</f>
        <v>CONFIRMED BEARISH</v>
      </c>
    </row>
    <row r="1107" spans="1:12" ht="13.5" x14ac:dyDescent="0.25">
      <c r="A1107" s="3">
        <f>RSI!A1107</f>
        <v>43921</v>
      </c>
      <c r="B1107" s="2">
        <f>RSI!B1107</f>
        <v>0.75</v>
      </c>
      <c r="C1107" s="2">
        <f>RSI!I1107</f>
        <v>17.415752964993473</v>
      </c>
      <c r="D1107" s="2">
        <f>MACD!E1107</f>
        <v>8.4111717633110317E-2</v>
      </c>
      <c r="E1107" s="2">
        <f>MACD!F1107</f>
        <v>6.5485112473517182E-2</v>
      </c>
      <c r="F1107" s="2">
        <f>'Moving Avg'!D1107</f>
        <v>0.748</v>
      </c>
      <c r="G1107" s="2">
        <f>'Moving Avg'!F1107</f>
        <v>0.86649999999999994</v>
      </c>
      <c r="H1107" s="2">
        <f>'Moving Avg'!G1107</f>
        <v>0.9276000000000002</v>
      </c>
      <c r="I1107" s="2">
        <f>'Moving Avg'!H1107</f>
        <v>0.96919999999999917</v>
      </c>
      <c r="J1107" s="5" t="str">
        <f>OBV!F1107</f>
        <v>BEARISH</v>
      </c>
      <c r="K1107" s="5" t="str">
        <f>OBV!G1107</f>
        <v>NEUTRAL</v>
      </c>
      <c r="L1107" s="5" t="str">
        <f>OBV!H1107</f>
        <v>CONFIRMED BEARISH</v>
      </c>
    </row>
    <row r="1108" spans="1:12" ht="13.5" x14ac:dyDescent="0.25">
      <c r="A1108" s="3">
        <f>RSI!A1108</f>
        <v>43922</v>
      </c>
      <c r="B1108" s="2">
        <f>RSI!B1108</f>
        <v>0.75</v>
      </c>
      <c r="C1108" s="2">
        <f>RSI!I1108</f>
        <v>17.415752964993473</v>
      </c>
      <c r="D1108" s="2">
        <f>MACD!E1108</f>
        <v>7.9462396797800539E-2</v>
      </c>
      <c r="E1108" s="2">
        <f>MACD!F1108</f>
        <v>6.8280569338373856E-2</v>
      </c>
      <c r="F1108" s="2">
        <f>'Moving Avg'!D1108</f>
        <v>0.746</v>
      </c>
      <c r="G1108" s="2">
        <f>'Moving Avg'!F1108</f>
        <v>0.85500000000000009</v>
      </c>
      <c r="H1108" s="2">
        <f>'Moving Avg'!G1108</f>
        <v>0.92360000000000009</v>
      </c>
      <c r="I1108" s="2">
        <f>'Moving Avg'!H1108</f>
        <v>0.96784999999999921</v>
      </c>
      <c r="J1108" s="5" t="str">
        <f>OBV!F1108</f>
        <v>BEARISH</v>
      </c>
      <c r="K1108" s="5" t="str">
        <f>OBV!G1108</f>
        <v>NEUTRAL</v>
      </c>
      <c r="L1108" s="5" t="str">
        <f>OBV!H1108</f>
        <v>CONFIRMED BEARISH</v>
      </c>
    </row>
    <row r="1109" spans="1:12" ht="13.5" x14ac:dyDescent="0.25">
      <c r="A1109" s="3">
        <f>RSI!A1109</f>
        <v>43923</v>
      </c>
      <c r="B1109" s="2">
        <f>RSI!B1109</f>
        <v>0.77</v>
      </c>
      <c r="C1109" s="2">
        <f>RSI!I1109</f>
        <v>26.69584454616141</v>
      </c>
      <c r="D1109" s="2">
        <f>MACD!E1109</f>
        <v>7.1609368829420483E-2</v>
      </c>
      <c r="E1109" s="2">
        <f>MACD!F1109</f>
        <v>6.8946329236583184E-2</v>
      </c>
      <c r="F1109" s="2">
        <f>'Moving Avg'!D1109</f>
        <v>0.752</v>
      </c>
      <c r="G1109" s="2">
        <f>'Moving Avg'!F1109</f>
        <v>0.84449999999999981</v>
      </c>
      <c r="H1109" s="2">
        <f>'Moving Avg'!G1109</f>
        <v>0.92000000000000015</v>
      </c>
      <c r="I1109" s="2">
        <f>'Moving Avg'!H1109</f>
        <v>0.96664999999999934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0.78</v>
      </c>
      <c r="C1110" s="2">
        <f>RSI!I1110</f>
        <v>30.878234826523396</v>
      </c>
      <c r="D1110" s="2">
        <f>MACD!E1110</f>
        <v>6.1620707386052409E-2</v>
      </c>
      <c r="E1110" s="2">
        <f>MACD!F1110</f>
        <v>6.7481204866477032E-2</v>
      </c>
      <c r="F1110" s="2">
        <f>'Moving Avg'!D1110</f>
        <v>0.76</v>
      </c>
      <c r="G1110" s="2">
        <f>'Moving Avg'!F1110</f>
        <v>0.83499999999999996</v>
      </c>
      <c r="H1110" s="2">
        <f>'Moving Avg'!G1110</f>
        <v>0.91660000000000041</v>
      </c>
      <c r="I1110" s="2">
        <f>'Moving Avg'!H1110</f>
        <v>0.96544999999999914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0.78</v>
      </c>
      <c r="C1111" s="2">
        <f>RSI!I1111</f>
        <v>30.878234826523396</v>
      </c>
      <c r="D1111" s="2">
        <f>MACD!E1111</f>
        <v>5.047152013115086E-2</v>
      </c>
      <c r="E1111" s="2">
        <f>MACD!F1111</f>
        <v>6.4079267919411806E-2</v>
      </c>
      <c r="F1111" s="2">
        <f>'Moving Avg'!D1111</f>
        <v>0.76600000000000001</v>
      </c>
      <c r="G1111" s="2">
        <f>'Moving Avg'!F1111</f>
        <v>0.8254999999999999</v>
      </c>
      <c r="H1111" s="2">
        <f>'Moving Avg'!G1111</f>
        <v>0.91340000000000043</v>
      </c>
      <c r="I1111" s="2">
        <f>'Moving Avg'!H1111</f>
        <v>0.96429999999999927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0.79</v>
      </c>
      <c r="C1112" s="2">
        <f>RSI!I1112</f>
        <v>35.168196681924243</v>
      </c>
      <c r="D1112" s="2">
        <f>MACD!E1112</f>
        <v>3.757148430316648E-2</v>
      </c>
      <c r="E1112" s="2">
        <f>MACD!F1112</f>
        <v>5.8777711196162742E-2</v>
      </c>
      <c r="F1112" s="2">
        <f>'Moving Avg'!D1112</f>
        <v>0.77400000000000002</v>
      </c>
      <c r="G1112" s="2">
        <f>'Moving Avg'!F1112</f>
        <v>0.81699999999999995</v>
      </c>
      <c r="H1112" s="2">
        <f>'Moving Avg'!G1112</f>
        <v>0.91020000000000034</v>
      </c>
      <c r="I1112" s="2">
        <f>'Moving Avg'!H1112</f>
        <v>0.96319999999999917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</row>
    <row r="1113" spans="1:12" ht="13.5" x14ac:dyDescent="0.25">
      <c r="A1113" s="3">
        <f>RSI!A1113</f>
        <v>43929</v>
      </c>
      <c r="B1113" s="2">
        <f>RSI!B1113</f>
        <v>0.8</v>
      </c>
      <c r="C1113" s="2">
        <f>RSI!I1113</f>
        <v>39.229944244706076</v>
      </c>
      <c r="D1113" s="2">
        <f>MACD!E1113</f>
        <v>2.3104829631062862E-2</v>
      </c>
      <c r="E1113" s="2">
        <f>MACD!F1113</f>
        <v>5.1643134883142768E-2</v>
      </c>
      <c r="F1113" s="2">
        <f>'Moving Avg'!D1113</f>
        <v>0.78400000000000003</v>
      </c>
      <c r="G1113" s="2">
        <f>'Moving Avg'!F1113</f>
        <v>0.80999999999999994</v>
      </c>
      <c r="H1113" s="2">
        <f>'Moving Avg'!G1113</f>
        <v>0.90700000000000036</v>
      </c>
      <c r="I1113" s="2">
        <f>'Moving Avg'!H1113</f>
        <v>0.96214999999999928</v>
      </c>
      <c r="J1113" s="5" t="str">
        <f>OBV!F1113</f>
        <v>BULLISH</v>
      </c>
      <c r="K1113" s="5" t="str">
        <f>OBV!G1113</f>
        <v>STRONG</v>
      </c>
      <c r="L1113" s="5" t="str">
        <f>OBV!H1113</f>
        <v>CONFIRMED BULLISH</v>
      </c>
    </row>
    <row r="1114" spans="1:12" ht="13.5" x14ac:dyDescent="0.25">
      <c r="A1114" s="3">
        <f>RSI!A1114</f>
        <v>43934</v>
      </c>
      <c r="B1114" s="2">
        <f>RSI!B1114</f>
        <v>0.8</v>
      </c>
      <c r="C1114" s="2">
        <f>RSI!I1114</f>
        <v>39.229944244706076</v>
      </c>
      <c r="D1114" s="2">
        <f>MACD!E1114</f>
        <v>7.9744895930208282E-3</v>
      </c>
      <c r="E1114" s="2">
        <f>MACD!F1114</f>
        <v>4.2909405825118381E-2</v>
      </c>
      <c r="F1114" s="2">
        <f>'Moving Avg'!D1114</f>
        <v>0.79</v>
      </c>
      <c r="G1114" s="2">
        <f>'Moving Avg'!F1114</f>
        <v>0.80299999999999994</v>
      </c>
      <c r="H1114" s="2">
        <f>'Moving Avg'!G1114</f>
        <v>0.90360000000000029</v>
      </c>
      <c r="I1114" s="2">
        <f>'Moving Avg'!H1114</f>
        <v>0.96104999999999952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</row>
    <row r="1115" spans="1:12" ht="13.5" x14ac:dyDescent="0.25">
      <c r="A1115" s="3">
        <f>RSI!A1115</f>
        <v>43935</v>
      </c>
      <c r="B1115" s="2">
        <f>RSI!B1115</f>
        <v>0.8</v>
      </c>
      <c r="C1115" s="2">
        <f>RSI!I1115</f>
        <v>39.229944244706076</v>
      </c>
      <c r="D1115" s="2">
        <f>MACD!E1115</f>
        <v>-4.6544034805793277E-3</v>
      </c>
      <c r="E1115" s="2">
        <f>MACD!F1115</f>
        <v>3.3396643963978838E-2</v>
      </c>
      <c r="F1115" s="2">
        <f>'Moving Avg'!D1115</f>
        <v>0.79399999999999993</v>
      </c>
      <c r="G1115" s="2">
        <f>'Moving Avg'!F1115</f>
        <v>0.79549999999999998</v>
      </c>
      <c r="H1115" s="2">
        <f>'Moving Avg'!G1115</f>
        <v>0.89980000000000004</v>
      </c>
      <c r="I1115" s="2">
        <f>'Moving Avg'!H1115</f>
        <v>0.95994999999999953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</row>
    <row r="1116" spans="1:12" ht="13.5" x14ac:dyDescent="0.25">
      <c r="A1116" s="3">
        <f>RSI!A1116</f>
        <v>43936</v>
      </c>
      <c r="B1116" s="2">
        <f>RSI!B1116</f>
        <v>0.8</v>
      </c>
      <c r="C1116" s="2">
        <f>RSI!I1116</f>
        <v>39.229944244706076</v>
      </c>
      <c r="D1116" s="2">
        <f>MACD!E1116</f>
        <v>-1.3641092886042872E-2</v>
      </c>
      <c r="E1116" s="2">
        <f>MACD!F1116</f>
        <v>2.3989096593974499E-2</v>
      </c>
      <c r="F1116" s="2">
        <f>'Moving Avg'!D1116</f>
        <v>0.79800000000000004</v>
      </c>
      <c r="G1116" s="2">
        <f>'Moving Avg'!F1116</f>
        <v>0.78950000000000009</v>
      </c>
      <c r="H1116" s="2">
        <f>'Moving Avg'!G1116</f>
        <v>0.89539999999999997</v>
      </c>
      <c r="I1116" s="2">
        <f>'Moving Avg'!H1116</f>
        <v>0.95889999999999953</v>
      </c>
      <c r="J1116" s="5" t="str">
        <f>OBV!F1116</f>
        <v>BULLISH</v>
      </c>
      <c r="K1116" s="5" t="str">
        <f>OBV!G1116</f>
        <v>NEUTRAL</v>
      </c>
      <c r="L1116" s="5" t="str">
        <f>OBV!H1116</f>
        <v>CONFIRMED BULLISH</v>
      </c>
    </row>
    <row r="1117" spans="1:12" ht="13.5" x14ac:dyDescent="0.25">
      <c r="A1117" s="3">
        <f>RSI!A1117</f>
        <v>43937</v>
      </c>
      <c r="B1117" s="2">
        <f>RSI!B1117</f>
        <v>0.8</v>
      </c>
      <c r="C1117" s="2">
        <f>RSI!I1117</f>
        <v>39.229944244706076</v>
      </c>
      <c r="D1117" s="2">
        <f>MACD!E1117</f>
        <v>-2.1096292928659E-2</v>
      </c>
      <c r="E1117" s="2">
        <f>MACD!F1117</f>
        <v>1.4972018689447801E-2</v>
      </c>
      <c r="F1117" s="2">
        <f>'Moving Avg'!D1117</f>
        <v>0.8</v>
      </c>
      <c r="G1117" s="2">
        <f>'Moving Avg'!F1117</f>
        <v>0.78550000000000009</v>
      </c>
      <c r="H1117" s="2">
        <f>'Moving Avg'!G1117</f>
        <v>0.89119999999999988</v>
      </c>
      <c r="I1117" s="2">
        <f>'Moving Avg'!H1117</f>
        <v>0.95794999999999964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</row>
    <row r="1118" spans="1:12" ht="13.5" x14ac:dyDescent="0.25">
      <c r="A1118" s="3">
        <f>RSI!A1118</f>
        <v>43938</v>
      </c>
      <c r="B1118" s="2">
        <f>RSI!B1118</f>
        <v>0.8</v>
      </c>
      <c r="C1118" s="2">
        <f>RSI!I1118</f>
        <v>39.229944244706076</v>
      </c>
      <c r="D1118" s="2">
        <f>MACD!E1118</f>
        <v>-2.7266648598188392E-2</v>
      </c>
      <c r="E1118" s="2">
        <f>MACD!F1118</f>
        <v>6.5242852319205621E-3</v>
      </c>
      <c r="F1118" s="2">
        <f>'Moving Avg'!D1118</f>
        <v>0.8</v>
      </c>
      <c r="G1118" s="2">
        <f>'Moving Avg'!F1118</f>
        <v>0.78250000000000008</v>
      </c>
      <c r="H1118" s="2">
        <f>'Moving Avg'!G1118</f>
        <v>0.88780000000000003</v>
      </c>
      <c r="I1118" s="2">
        <f>'Moving Avg'!H1118</f>
        <v>0.95694999999999963</v>
      </c>
      <c r="J1118" s="5" t="str">
        <f>OBV!F1118</f>
        <v>NEUTRAL</v>
      </c>
      <c r="K1118" s="5" t="str">
        <f>OBV!G1118</f>
        <v>NEUTRAL</v>
      </c>
      <c r="L1118" s="5" t="str">
        <f>OBV!H1118</f>
        <v>NEUTRAL</v>
      </c>
    </row>
    <row r="1119" spans="1:12" ht="13.5" x14ac:dyDescent="0.25">
      <c r="A1119" s="3">
        <f>RSI!A1119</f>
        <v>43941</v>
      </c>
      <c r="B1119" s="2">
        <f>RSI!B1119</f>
        <v>0.78</v>
      </c>
      <c r="C1119" s="2">
        <f>RSI!I1119</f>
        <v>32.815711092134336</v>
      </c>
      <c r="D1119" s="2">
        <f>MACD!E1119</f>
        <v>-2.7801637813937186E-2</v>
      </c>
      <c r="E1119" s="2">
        <f>MACD!F1119</f>
        <v>-3.408993772509878E-4</v>
      </c>
      <c r="F1119" s="2">
        <f>'Moving Avg'!D1119</f>
        <v>0.79600000000000004</v>
      </c>
      <c r="G1119" s="2">
        <f>'Moving Avg'!F1119</f>
        <v>0.77950000000000008</v>
      </c>
      <c r="H1119" s="2">
        <f>'Moving Avg'!G1119</f>
        <v>0.88459999999999994</v>
      </c>
      <c r="I1119" s="2">
        <f>'Moving Avg'!H1119</f>
        <v>0.95584999999999964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</row>
    <row r="1120" spans="1:12" ht="13.5" x14ac:dyDescent="0.25">
      <c r="A1120" s="3">
        <f>RSI!A1120</f>
        <v>43942</v>
      </c>
      <c r="B1120" s="2">
        <f>RSI!B1120</f>
        <v>0.76</v>
      </c>
      <c r="C1120" s="2">
        <f>RSI!I1120</f>
        <v>27.902601696065972</v>
      </c>
      <c r="D1120" s="2">
        <f>MACD!E1120</f>
        <v>-2.4997978221558803E-2</v>
      </c>
      <c r="E1120" s="2">
        <f>MACD!F1120</f>
        <v>-5.2723151461125514E-3</v>
      </c>
      <c r="F1120" s="2">
        <f>'Moving Avg'!D1120</f>
        <v>0.78800000000000003</v>
      </c>
      <c r="G1120" s="2">
        <f>'Moving Avg'!F1120</f>
        <v>0.77650000000000019</v>
      </c>
      <c r="H1120" s="2">
        <f>'Moving Avg'!G1120</f>
        <v>0.88059999999999983</v>
      </c>
      <c r="I1120" s="2">
        <f>'Moving Avg'!H1120</f>
        <v>0.95464999999999955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</row>
    <row r="1121" spans="1:12" ht="13.5" x14ac:dyDescent="0.25">
      <c r="A1121" s="3">
        <f>RSI!A1121</f>
        <v>43943</v>
      </c>
      <c r="B1121" s="2">
        <f>RSI!B1121</f>
        <v>0.77</v>
      </c>
      <c r="C1121" s="2">
        <f>RSI!I1121</f>
        <v>33.281296482240251</v>
      </c>
      <c r="D1121" s="2">
        <f>MACD!E1121</f>
        <v>-2.3029322093951143E-2</v>
      </c>
      <c r="E1121" s="2">
        <f>MACD!F1121</f>
        <v>-8.8237165356802698E-3</v>
      </c>
      <c r="F1121" s="2">
        <f>'Moving Avg'!D1121</f>
        <v>0.78199999999999992</v>
      </c>
      <c r="G1121" s="2">
        <f>'Moving Avg'!F1121</f>
        <v>0.77500000000000013</v>
      </c>
      <c r="H1121" s="2">
        <f>'Moving Avg'!G1121</f>
        <v>0.8767999999999998</v>
      </c>
      <c r="I1121" s="2">
        <f>'Moving Avg'!H1121</f>
        <v>0.95349999999999968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</row>
    <row r="1122" spans="1:12" ht="13.5" x14ac:dyDescent="0.25">
      <c r="A1122" s="3">
        <f>RSI!A1122</f>
        <v>43944</v>
      </c>
      <c r="B1122" s="2">
        <f>RSI!B1122</f>
        <v>0.76</v>
      </c>
      <c r="C1122" s="2">
        <f>RSI!I1122</f>
        <v>30.806263361146975</v>
      </c>
      <c r="D1122" s="2">
        <f>MACD!E1122</f>
        <v>-1.883132288179179E-2</v>
      </c>
      <c r="E1122" s="2">
        <f>MACD!F1122</f>
        <v>-1.0825237804902575E-2</v>
      </c>
      <c r="F1122" s="2">
        <f>'Moving Avg'!D1122</f>
        <v>0.77400000000000002</v>
      </c>
      <c r="G1122" s="2">
        <f>'Moving Avg'!F1122</f>
        <v>0.77400000000000013</v>
      </c>
      <c r="H1122" s="2">
        <f>'Moving Avg'!G1122</f>
        <v>0.87279999999999991</v>
      </c>
      <c r="I1122" s="2">
        <f>'Moving Avg'!H1122</f>
        <v>0.95224999999999971</v>
      </c>
      <c r="J1122" s="5" t="str">
        <f>OBV!F1122</f>
        <v>BEARISH</v>
      </c>
      <c r="K1122" s="5" t="str">
        <f>OBV!G1122</f>
        <v>NEUTRAL</v>
      </c>
      <c r="L1122" s="5" t="str">
        <f>OBV!H1122</f>
        <v>CONFIRMED BEARISH</v>
      </c>
    </row>
    <row r="1123" spans="1:12" ht="13.5" x14ac:dyDescent="0.25">
      <c r="A1123" s="3">
        <f>RSI!A1123</f>
        <v>43945</v>
      </c>
      <c r="B1123" s="2">
        <f>RSI!B1123</f>
        <v>0.75</v>
      </c>
      <c r="C1123" s="2">
        <f>RSI!I1123</f>
        <v>28.522003583591527</v>
      </c>
      <c r="D1123" s="2">
        <f>MACD!E1123</f>
        <v>-1.2706607568769179E-2</v>
      </c>
      <c r="E1123" s="2">
        <f>MACD!F1123</f>
        <v>-1.1201511757675895E-2</v>
      </c>
      <c r="F1123" s="2">
        <f>'Moving Avg'!D1123</f>
        <v>0.76400000000000001</v>
      </c>
      <c r="G1123" s="2">
        <f>'Moving Avg'!F1123</f>
        <v>0.77350000000000008</v>
      </c>
      <c r="H1123" s="2">
        <f>'Moving Avg'!G1123</f>
        <v>0.86859999999999982</v>
      </c>
      <c r="I1123" s="2">
        <f>'Moving Avg'!H1123</f>
        <v>0.95084999999999964</v>
      </c>
      <c r="J1123" s="5" t="str">
        <f>OBV!F1123</f>
        <v>BEARISH</v>
      </c>
      <c r="K1123" s="5" t="str">
        <f>OBV!G1123</f>
        <v>NEUTRAL</v>
      </c>
      <c r="L1123" s="5" t="str">
        <f>OBV!H1123</f>
        <v>CONFIRMED BEARISH</v>
      </c>
    </row>
    <row r="1124" spans="1:12" ht="13.5" x14ac:dyDescent="0.25">
      <c r="A1124" s="3">
        <f>RSI!A1124</f>
        <v>43948</v>
      </c>
      <c r="B1124" s="2">
        <f>RSI!B1124</f>
        <v>0.75</v>
      </c>
      <c r="C1124" s="2">
        <f>RSI!I1124</f>
        <v>28.522003583591527</v>
      </c>
      <c r="D1124" s="2">
        <f>MACD!E1124</f>
        <v>-7.1934362258737616E-3</v>
      </c>
      <c r="E1124" s="2">
        <f>MACD!F1124</f>
        <v>-1.0399896651315469E-2</v>
      </c>
      <c r="F1124" s="2">
        <f>'Moving Avg'!D1124</f>
        <v>0.75800000000000001</v>
      </c>
      <c r="G1124" s="2">
        <f>'Moving Avg'!F1124</f>
        <v>0.77400000000000002</v>
      </c>
      <c r="H1124" s="2">
        <f>'Moving Avg'!G1124</f>
        <v>0.86399999999999977</v>
      </c>
      <c r="I1124" s="2">
        <f>'Moving Avg'!H1124</f>
        <v>0.94944999999999979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</row>
    <row r="1125" spans="1:12" ht="13.5" x14ac:dyDescent="0.25">
      <c r="A1125" s="3">
        <f>RSI!A1125</f>
        <v>43949</v>
      </c>
      <c r="B1125" s="2">
        <f>RSI!B1125</f>
        <v>0.74</v>
      </c>
      <c r="C1125" s="2">
        <f>RSI!I1125</f>
        <v>26.263463351544075</v>
      </c>
      <c r="D1125" s="2">
        <f>MACD!E1125</f>
        <v>-1.4814821968146541E-3</v>
      </c>
      <c r="E1125" s="2">
        <f>MACD!F1125</f>
        <v>-8.6162137604153064E-3</v>
      </c>
      <c r="F1125" s="2">
        <f>'Moving Avg'!D1125</f>
        <v>0.75400000000000011</v>
      </c>
      <c r="G1125" s="2">
        <f>'Moving Avg'!F1125</f>
        <v>0.77400000000000002</v>
      </c>
      <c r="H1125" s="2">
        <f>'Moving Avg'!G1125</f>
        <v>0.85939999999999983</v>
      </c>
      <c r="I1125" s="2">
        <f>'Moving Avg'!H1125</f>
        <v>0.94804999999999995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43950</v>
      </c>
      <c r="B1126" s="2">
        <f>RSI!B1126</f>
        <v>0.75</v>
      </c>
      <c r="C1126" s="2">
        <f>RSI!I1126</f>
        <v>32.057411117946387</v>
      </c>
      <c r="D1126" s="2">
        <f>MACD!E1126</f>
        <v>2.9535983922979181E-3</v>
      </c>
      <c r="E1126" s="2">
        <f>MACD!F1126</f>
        <v>-6.3022513298726622E-3</v>
      </c>
      <c r="F1126" s="2">
        <f>'Moving Avg'!D1126</f>
        <v>0.75</v>
      </c>
      <c r="G1126" s="2">
        <f>'Moving Avg'!F1126</f>
        <v>0.77399999999999991</v>
      </c>
      <c r="H1126" s="2">
        <f>'Moving Avg'!G1126</f>
        <v>0.85479999999999989</v>
      </c>
      <c r="I1126" s="2">
        <f>'Moving Avg'!H1126</f>
        <v>0.94664999999999988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0.74</v>
      </c>
      <c r="C1127" s="2">
        <f>RSI!I1127</f>
        <v>29.556333965674497</v>
      </c>
      <c r="D1127" s="2">
        <f>MACD!E1127</f>
        <v>7.7052587012346185E-3</v>
      </c>
      <c r="E1127" s="2">
        <f>MACD!F1127</f>
        <v>-3.5007493236512066E-3</v>
      </c>
      <c r="F1127" s="2">
        <f>'Moving Avg'!D1127</f>
        <v>0.74600000000000011</v>
      </c>
      <c r="G1127" s="2">
        <f>'Moving Avg'!F1127</f>
        <v>0.77349999999999997</v>
      </c>
      <c r="H1127" s="2">
        <f>'Moving Avg'!G1127</f>
        <v>0.85019999999999996</v>
      </c>
      <c r="I1127" s="2">
        <f>'Moving Avg'!H1127</f>
        <v>0.94525000000000003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0.76</v>
      </c>
      <c r="C1128" s="2">
        <f>RSI!I1128</f>
        <v>39.69072043118058</v>
      </c>
      <c r="D1128" s="2">
        <f>MACD!E1128</f>
        <v>1.0542539470900336E-2</v>
      </c>
      <c r="E1128" s="2">
        <f>MACD!F1128</f>
        <v>-6.9209156474089829E-4</v>
      </c>
      <c r="F1128" s="2">
        <f>'Moving Avg'!D1128</f>
        <v>0.748</v>
      </c>
      <c r="G1128" s="2">
        <f>'Moving Avg'!F1128</f>
        <v>0.77399999999999991</v>
      </c>
      <c r="H1128" s="2">
        <f>'Moving Avg'!G1128</f>
        <v>0.8458</v>
      </c>
      <c r="I1128" s="2">
        <f>'Moving Avg'!H1128</f>
        <v>0.94405000000000006</v>
      </c>
      <c r="J1128" s="5" t="str">
        <f>OBV!F1128</f>
        <v>BEARISH</v>
      </c>
      <c r="K1128" s="5" t="str">
        <f>OBV!G1128</f>
        <v>NEUTRAL</v>
      </c>
      <c r="L1128" s="5" t="str">
        <f>OBV!H1128</f>
        <v>BEARISH DIVERGENCE</v>
      </c>
    </row>
    <row r="1129" spans="1:12" ht="13.5" x14ac:dyDescent="0.25">
      <c r="A1129" s="3">
        <f>RSI!A1129</f>
        <v>43956</v>
      </c>
      <c r="B1129" s="2">
        <f>RSI!B1129</f>
        <v>0.77</v>
      </c>
      <c r="C1129" s="2">
        <f>RSI!I1129</f>
        <v>44.02673599932951</v>
      </c>
      <c r="D1129" s="2">
        <f>MACD!E1129</f>
        <v>9.2835139830782509E-3</v>
      </c>
      <c r="E1129" s="2">
        <f>MACD!F1129</f>
        <v>1.3030295448229314E-3</v>
      </c>
      <c r="F1129" s="2">
        <f>'Moving Avg'!D1129</f>
        <v>0.752</v>
      </c>
      <c r="G1129" s="2">
        <f>'Moving Avg'!F1129</f>
        <v>0.77399999999999991</v>
      </c>
      <c r="H1129" s="2">
        <f>'Moving Avg'!G1129</f>
        <v>0.8418000000000001</v>
      </c>
      <c r="I1129" s="2">
        <f>'Moving Avg'!H1129</f>
        <v>0.9427500000000002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</row>
    <row r="1130" spans="1:12" ht="13.5" x14ac:dyDescent="0.25">
      <c r="A1130" s="3">
        <f>RSI!A1130</f>
        <v>43957</v>
      </c>
      <c r="B1130" s="2">
        <f>RSI!B1130</f>
        <v>0.77</v>
      </c>
      <c r="C1130" s="2">
        <f>RSI!I1130</f>
        <v>44.026735999329503</v>
      </c>
      <c r="D1130" s="2">
        <f>MACD!E1130</f>
        <v>5.2283400084818243E-3</v>
      </c>
      <c r="E1130" s="2">
        <f>MACD!F1130</f>
        <v>2.0880916375547098E-3</v>
      </c>
      <c r="F1130" s="2">
        <f>'Moving Avg'!D1130</f>
        <v>0.75800000000000001</v>
      </c>
      <c r="G1130" s="2">
        <f>'Moving Avg'!F1130</f>
        <v>0.77349999999999997</v>
      </c>
      <c r="H1130" s="2">
        <f>'Moving Avg'!G1130</f>
        <v>0.83780000000000032</v>
      </c>
      <c r="I1130" s="2">
        <f>'Moving Avg'!H1130</f>
        <v>0.94155000000000033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</row>
    <row r="1131" spans="1:12" ht="13.5" x14ac:dyDescent="0.25">
      <c r="A1131" s="3">
        <f>RSI!A1131</f>
        <v>43958</v>
      </c>
      <c r="B1131" s="2">
        <f>RSI!B1131</f>
        <v>0.77</v>
      </c>
      <c r="C1131" s="2">
        <f>RSI!I1131</f>
        <v>44.026735999329503</v>
      </c>
      <c r="D1131" s="2">
        <f>MACD!E1131</f>
        <v>3.4161286037868166E-3</v>
      </c>
      <c r="E1131" s="2">
        <f>MACD!F1131</f>
        <v>2.3536990308011315E-3</v>
      </c>
      <c r="F1131" s="2">
        <f>'Moving Avg'!D1131</f>
        <v>0.76200000000000001</v>
      </c>
      <c r="G1131" s="2">
        <f>'Moving Avg'!F1131</f>
        <v>0.77299999999999991</v>
      </c>
      <c r="H1131" s="2">
        <f>'Moving Avg'!G1131</f>
        <v>0.83360000000000023</v>
      </c>
      <c r="I1131" s="2">
        <f>'Moving Avg'!H1131</f>
        <v>0.94035000000000035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</row>
    <row r="1132" spans="1:12" ht="13.5" x14ac:dyDescent="0.25">
      <c r="A1132" s="3">
        <f>RSI!A1132</f>
        <v>43959</v>
      </c>
      <c r="B1132" s="2">
        <f>RSI!B1132</f>
        <v>0.77</v>
      </c>
      <c r="C1132" s="2">
        <f>RSI!I1132</f>
        <v>44.026735999329503</v>
      </c>
      <c r="D1132" s="2">
        <f>MACD!E1132</f>
        <v>4.18913074709093E-4</v>
      </c>
      <c r="E1132" s="2">
        <f>MACD!F1132</f>
        <v>1.9667418395827238E-3</v>
      </c>
      <c r="F1132" s="2">
        <f>'Moving Avg'!D1132</f>
        <v>0.76800000000000002</v>
      </c>
      <c r="G1132" s="2">
        <f>'Moving Avg'!F1132</f>
        <v>0.77199999999999991</v>
      </c>
      <c r="H1132" s="2">
        <f>'Moving Avg'!G1132</f>
        <v>0.82940000000000036</v>
      </c>
      <c r="I1132" s="2">
        <f>'Moving Avg'!H1132</f>
        <v>0.93910000000000038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</row>
    <row r="1133" spans="1:12" ht="13.5" x14ac:dyDescent="0.25">
      <c r="A1133" s="3">
        <f>RSI!A1133</f>
        <v>43962</v>
      </c>
      <c r="B1133" s="2">
        <f>RSI!B1133</f>
        <v>0.77</v>
      </c>
      <c r="C1133" s="2">
        <f>RSI!I1133</f>
        <v>44.026735999329503</v>
      </c>
      <c r="D1133" s="2">
        <f>MACD!E1133</f>
        <v>-3.5865283007757709E-3</v>
      </c>
      <c r="E1133" s="2">
        <f>MACD!F1133</f>
        <v>8.56087811511025E-4</v>
      </c>
      <c r="F1133" s="2">
        <f>'Moving Avg'!D1133</f>
        <v>0.77</v>
      </c>
      <c r="G1133" s="2">
        <f>'Moving Avg'!F1133</f>
        <v>0.77049999999999996</v>
      </c>
      <c r="H1133" s="2">
        <f>'Moving Avg'!G1133</f>
        <v>0.82560000000000044</v>
      </c>
      <c r="I1133" s="2">
        <f>'Moving Avg'!H1133</f>
        <v>0.93795000000000039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</row>
    <row r="1134" spans="1:12" ht="13.5" x14ac:dyDescent="0.25">
      <c r="A1134" s="3">
        <f>RSI!A1134</f>
        <v>43963</v>
      </c>
      <c r="B1134" s="2">
        <f>RSI!B1134</f>
        <v>0.78</v>
      </c>
      <c r="C1134" s="2">
        <f>RSI!I1134</f>
        <v>49.306146308922123</v>
      </c>
      <c r="D1134" s="2">
        <f>MACD!E1134</f>
        <v>-7.6524834718734169E-3</v>
      </c>
      <c r="E1134" s="2">
        <f>MACD!F1134</f>
        <v>-8.4562644516586352E-4</v>
      </c>
      <c r="F1134" s="2">
        <f>'Moving Avg'!D1134</f>
        <v>0.77200000000000002</v>
      </c>
      <c r="G1134" s="2">
        <f>'Moving Avg'!F1134</f>
        <v>0.76949999999999985</v>
      </c>
      <c r="H1134" s="2">
        <f>'Moving Avg'!G1134</f>
        <v>0.82200000000000051</v>
      </c>
      <c r="I1134" s="2">
        <f>'Moving Avg'!H1134</f>
        <v>0.9368000000000003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</row>
    <row r="1135" spans="1:12" ht="13.5" x14ac:dyDescent="0.25">
      <c r="A1135" s="3">
        <f>RSI!A1135</f>
        <v>43964</v>
      </c>
      <c r="B1135" s="2">
        <f>RSI!B1135</f>
        <v>0.78</v>
      </c>
      <c r="C1135" s="2">
        <f>RSI!I1135</f>
        <v>49.306146308922123</v>
      </c>
      <c r="D1135" s="2">
        <f>MACD!E1135</f>
        <v>-1.2631194976615245E-2</v>
      </c>
      <c r="E1135" s="2">
        <f>MACD!F1135</f>
        <v>-3.2027401514557402E-3</v>
      </c>
      <c r="F1135" s="2">
        <f>'Moving Avg'!D1135</f>
        <v>0.77400000000000002</v>
      </c>
      <c r="G1135" s="2">
        <f>'Moving Avg'!F1135</f>
        <v>0.76849999999999985</v>
      </c>
      <c r="H1135" s="2">
        <f>'Moving Avg'!G1135</f>
        <v>0.81840000000000057</v>
      </c>
      <c r="I1135" s="2">
        <f>'Moving Avg'!H1135</f>
        <v>0.93560000000000043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</row>
    <row r="1136" spans="1:12" ht="13.5" x14ac:dyDescent="0.25">
      <c r="A1136" s="3">
        <f>RSI!A1136</f>
        <v>43965</v>
      </c>
      <c r="B1136" s="2">
        <f>RSI!B1136</f>
        <v>0.79</v>
      </c>
      <c r="C1136" s="2">
        <f>RSI!I1136</f>
        <v>54.304713710789578</v>
      </c>
      <c r="D1136" s="2">
        <f>MACD!E1136</f>
        <v>-1.6046069289713638E-2</v>
      </c>
      <c r="E1136" s="2">
        <f>MACD!F1136</f>
        <v>-5.7714059791073198E-3</v>
      </c>
      <c r="F1136" s="2">
        <f>'Moving Avg'!D1136</f>
        <v>0.77800000000000014</v>
      </c>
      <c r="G1136" s="2">
        <f>'Moving Avg'!F1136</f>
        <v>0.76799999999999979</v>
      </c>
      <c r="H1136" s="2">
        <f>'Moving Avg'!G1136</f>
        <v>0.81460000000000055</v>
      </c>
      <c r="I1136" s="2">
        <f>'Moving Avg'!H1136</f>
        <v>0.93440000000000045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</row>
    <row r="1137" spans="1:12" ht="13.5" x14ac:dyDescent="0.25">
      <c r="A1137" s="3">
        <f>RSI!A1137</f>
        <v>43966</v>
      </c>
      <c r="B1137" s="2">
        <f>RSI!B1137</f>
        <v>0.79</v>
      </c>
      <c r="C1137" s="2">
        <f>RSI!I1137</f>
        <v>54.304713710789578</v>
      </c>
      <c r="D1137" s="2">
        <f>MACD!E1137</f>
        <v>-2.0532981423454943E-2</v>
      </c>
      <c r="E1137" s="2">
        <f>MACD!F1137</f>
        <v>-8.7237210679768449E-3</v>
      </c>
      <c r="F1137" s="2">
        <f>'Moving Avg'!D1137</f>
        <v>0.78200000000000003</v>
      </c>
      <c r="G1137" s="2">
        <f>'Moving Avg'!F1137</f>
        <v>0.76749999999999985</v>
      </c>
      <c r="H1137" s="2">
        <f>'Moving Avg'!G1137</f>
        <v>0.81100000000000039</v>
      </c>
      <c r="I1137" s="2">
        <f>'Moving Avg'!H1137</f>
        <v>0.93325000000000047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0.8</v>
      </c>
      <c r="C1138" s="2">
        <f>RSI!I1138</f>
        <v>58.99400263218245</v>
      </c>
      <c r="D1138" s="2">
        <f>MACD!E1138</f>
        <v>-2.2047992566147312E-2</v>
      </c>
      <c r="E1138" s="2">
        <f>MACD!F1138</f>
        <v>-1.138857536761094E-2</v>
      </c>
      <c r="F1138" s="2">
        <f>'Moving Avg'!D1138</f>
        <v>0.78800000000000003</v>
      </c>
      <c r="G1138" s="2">
        <f>'Moving Avg'!F1138</f>
        <v>0.76749999999999985</v>
      </c>
      <c r="H1138" s="2">
        <f>'Moving Avg'!G1138</f>
        <v>0.80740000000000034</v>
      </c>
      <c r="I1138" s="2">
        <f>'Moving Avg'!H1138</f>
        <v>0.93225000000000047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</row>
    <row r="1139" spans="1:12" ht="13.5" x14ac:dyDescent="0.25">
      <c r="A1139" s="3">
        <f>RSI!A1139</f>
        <v>43970</v>
      </c>
      <c r="B1139" s="2">
        <f>RSI!B1139</f>
        <v>0.81</v>
      </c>
      <c r="C1139" s="2">
        <f>RSI!I1139</f>
        <v>63.07478391026747</v>
      </c>
      <c r="D1139" s="2">
        <f>MACD!E1139</f>
        <v>-2.2641827591719399E-2</v>
      </c>
      <c r="E1139" s="2">
        <f>MACD!F1139</f>
        <v>-1.3639225812432633E-2</v>
      </c>
      <c r="F1139" s="2">
        <f>'Moving Avg'!D1139</f>
        <v>0.79400000000000004</v>
      </c>
      <c r="G1139" s="2">
        <f>'Moving Avg'!F1139</f>
        <v>0.76899999999999991</v>
      </c>
      <c r="H1139" s="2">
        <f>'Moving Avg'!G1139</f>
        <v>0.80400000000000038</v>
      </c>
      <c r="I1139" s="2">
        <f>'Moving Avg'!H1139</f>
        <v>0.93125000000000047</v>
      </c>
      <c r="J1139" s="5" t="str">
        <f>OBV!F1139</f>
        <v>BULLISH</v>
      </c>
      <c r="K1139" s="5" t="str">
        <f>OBV!G1139</f>
        <v>NEUTRAL</v>
      </c>
      <c r="L1139" s="5" t="str">
        <f>OBV!H1139</f>
        <v>CONFIRMED BULLISH</v>
      </c>
    </row>
    <row r="1140" spans="1:12" ht="13.5" x14ac:dyDescent="0.25">
      <c r="A1140" s="3">
        <f>RSI!A1140</f>
        <v>43971</v>
      </c>
      <c r="B1140" s="2">
        <f>RSI!B1140</f>
        <v>0.82</v>
      </c>
      <c r="C1140" s="2">
        <f>RSI!I1140</f>
        <v>66.649064498005629</v>
      </c>
      <c r="D1140" s="2">
        <f>MACD!E1140</f>
        <v>-2.4045637624954375E-2</v>
      </c>
      <c r="E1140" s="2">
        <f>MACD!F1140</f>
        <v>-1.5720508174936983E-2</v>
      </c>
      <c r="F1140" s="2">
        <f>'Moving Avg'!D1140</f>
        <v>0.80199999999999994</v>
      </c>
      <c r="G1140" s="2">
        <f>'Moving Avg'!F1140</f>
        <v>0.77200000000000002</v>
      </c>
      <c r="H1140" s="2">
        <f>'Moving Avg'!G1140</f>
        <v>0.80100000000000038</v>
      </c>
      <c r="I1140" s="2">
        <f>'Moving Avg'!H1140</f>
        <v>0.93035000000000023</v>
      </c>
      <c r="J1140" s="5" t="str">
        <f>OBV!F1140</f>
        <v>BULLISH</v>
      </c>
      <c r="K1140" s="5" t="str">
        <f>OBV!G1140</f>
        <v>NEUTRAL</v>
      </c>
      <c r="L1140" s="5" t="str">
        <f>OBV!H1140</f>
        <v>CONFIRMED BULLISH</v>
      </c>
    </row>
    <row r="1141" spans="1:12" ht="13.5" x14ac:dyDescent="0.25">
      <c r="A1141" s="3">
        <f>RSI!A1141</f>
        <v>43972</v>
      </c>
      <c r="B1141" s="2">
        <f>RSI!B1141</f>
        <v>0.83</v>
      </c>
      <c r="C1141" s="2">
        <f>RSI!I1141</f>
        <v>69.797489314557779</v>
      </c>
      <c r="D1141" s="2">
        <f>MACD!E1141</f>
        <v>-2.6182005740737146E-2</v>
      </c>
      <c r="E1141" s="2">
        <f>MACD!F1141</f>
        <v>-1.7812807688097017E-2</v>
      </c>
      <c r="F1141" s="2">
        <f>'Moving Avg'!D1141</f>
        <v>0.80999999999999994</v>
      </c>
      <c r="G1141" s="2">
        <f>'Moving Avg'!F1141</f>
        <v>0.7749999999999998</v>
      </c>
      <c r="H1141" s="2">
        <f>'Moving Avg'!G1141</f>
        <v>0.79820000000000002</v>
      </c>
      <c r="I1141" s="2">
        <f>'Moving Avg'!H1141</f>
        <v>0.92950000000000033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</row>
    <row r="1142" spans="1:12" ht="13.5" x14ac:dyDescent="0.25">
      <c r="A1142" s="3">
        <f>RSI!A1142</f>
        <v>43973</v>
      </c>
      <c r="B1142" s="2">
        <f>RSI!B1142</f>
        <v>0.84</v>
      </c>
      <c r="C1142" s="2">
        <f>RSI!I1142</f>
        <v>72.584660352610626</v>
      </c>
      <c r="D1142" s="2">
        <f>MACD!E1142</f>
        <v>-2.8981929412752239E-2</v>
      </c>
      <c r="E1142" s="2">
        <f>MACD!F1142</f>
        <v>-2.0046632033028061E-2</v>
      </c>
      <c r="F1142" s="2">
        <f>'Moving Avg'!D1142</f>
        <v>0.82000000000000006</v>
      </c>
      <c r="G1142" s="2">
        <f>'Moving Avg'!F1142</f>
        <v>0.77899999999999991</v>
      </c>
      <c r="H1142" s="2">
        <f>'Moving Avg'!G1142</f>
        <v>0.79580000000000017</v>
      </c>
      <c r="I1142" s="2">
        <f>'Moving Avg'!H1142</f>
        <v>0.92860000000000031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</row>
    <row r="1143" spans="1:12" ht="13.5" x14ac:dyDescent="0.25">
      <c r="A1143" s="3">
        <f>RSI!A1143</f>
        <v>43977</v>
      </c>
      <c r="B1143" s="2">
        <f>RSI!B1143</f>
        <v>0.85</v>
      </c>
      <c r="C1143" s="2">
        <f>RSI!I1143</f>
        <v>75.062941023445418</v>
      </c>
      <c r="D1143" s="2">
        <f>MACD!E1143</f>
        <v>-3.2383784945952288E-2</v>
      </c>
      <c r="E1143" s="2">
        <f>MACD!F1143</f>
        <v>-2.2514062615612909E-2</v>
      </c>
      <c r="F1143" s="2">
        <f>'Moving Avg'!D1143</f>
        <v>0.82999999999999985</v>
      </c>
      <c r="G1143" s="2">
        <f>'Moving Avg'!F1143</f>
        <v>0.78399999999999992</v>
      </c>
      <c r="H1143" s="2">
        <f>'Moving Avg'!G1143</f>
        <v>0.79400000000000004</v>
      </c>
      <c r="I1143" s="2">
        <f>'Moving Avg'!H1143</f>
        <v>0.9278500000000004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</row>
    <row r="1144" spans="1:12" ht="13.5" x14ac:dyDescent="0.25">
      <c r="A1144" s="3">
        <f>RSI!A1144</f>
        <v>43978</v>
      </c>
      <c r="B1144" s="2">
        <f>RSI!B1144</f>
        <v>0.85</v>
      </c>
      <c r="C1144" s="2">
        <f>RSI!I1144</f>
        <v>75.062941023445433</v>
      </c>
      <c r="D1144" s="2">
        <f>MACD!E1144</f>
        <v>-3.4053229766026871E-2</v>
      </c>
      <c r="E1144" s="2">
        <f>MACD!F1144</f>
        <v>-2.48218960456957E-2</v>
      </c>
      <c r="F1144" s="2">
        <f>'Moving Avg'!D1144</f>
        <v>0.83799999999999986</v>
      </c>
      <c r="G1144" s="2">
        <f>'Moving Avg'!F1144</f>
        <v>0.78900000000000003</v>
      </c>
      <c r="H1144" s="2">
        <f>'Moving Avg'!G1144</f>
        <v>0.79220000000000013</v>
      </c>
      <c r="I1144" s="2">
        <f>'Moving Avg'!H1144</f>
        <v>0.92710000000000037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</row>
    <row r="1145" spans="1:12" ht="13.5" x14ac:dyDescent="0.25">
      <c r="A1145" s="3">
        <f>RSI!A1145</f>
        <v>43979</v>
      </c>
      <c r="B1145" s="2">
        <f>RSI!B1145</f>
        <v>0.85</v>
      </c>
      <c r="C1145" s="2">
        <f>RSI!I1145</f>
        <v>75.062941023445433</v>
      </c>
      <c r="D1145" s="2">
        <f>MACD!E1145</f>
        <v>-3.5770849157640616E-2</v>
      </c>
      <c r="E1145" s="2">
        <f>MACD!F1145</f>
        <v>-2.7011686668084685E-2</v>
      </c>
      <c r="F1145" s="2">
        <f>'Moving Avg'!D1145</f>
        <v>0.84399999999999997</v>
      </c>
      <c r="G1145" s="2">
        <f>'Moving Avg'!F1145</f>
        <v>0.79449999999999998</v>
      </c>
      <c r="H1145" s="2">
        <f>'Moving Avg'!G1145</f>
        <v>0.79020000000000024</v>
      </c>
      <c r="I1145" s="2">
        <f>'Moving Avg'!H1145</f>
        <v>0.92635000000000045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</row>
    <row r="1146" spans="1:12" ht="13.5" x14ac:dyDescent="0.25">
      <c r="A1146" s="3">
        <f>RSI!A1146</f>
        <v>43980</v>
      </c>
      <c r="B1146" s="2">
        <f>RSI!B1146</f>
        <v>0.83</v>
      </c>
      <c r="C1146" s="2">
        <f>RSI!I1146</f>
        <v>61.235438748199144</v>
      </c>
      <c r="D1146" s="2">
        <f>MACD!E1146</f>
        <v>-3.4486695129330558E-2</v>
      </c>
      <c r="E1146" s="2">
        <f>MACD!F1146</f>
        <v>-2.8506688360333862E-2</v>
      </c>
      <c r="F1146" s="2">
        <f>'Moving Avg'!D1146</f>
        <v>0.84399999999999997</v>
      </c>
      <c r="G1146" s="2">
        <f>'Moving Avg'!F1146</f>
        <v>0.79849999999999999</v>
      </c>
      <c r="H1146" s="2">
        <f>'Moving Avg'!G1146</f>
        <v>0.78840000000000021</v>
      </c>
      <c r="I1146" s="2">
        <f>'Moving Avg'!H1146</f>
        <v>0.92550000000000054</v>
      </c>
      <c r="J1146" s="5" t="str">
        <f>OBV!F1146</f>
        <v>BEARISH</v>
      </c>
      <c r="K1146" s="5" t="str">
        <f>OBV!G1146</f>
        <v>NEUTRAL</v>
      </c>
      <c r="L1146" s="5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0.84</v>
      </c>
      <c r="C1147" s="2">
        <f>RSI!I1147</f>
        <v>64.733557161654957</v>
      </c>
      <c r="D1147" s="2">
        <f>MACD!E1147</f>
        <v>-3.4284161971773308E-2</v>
      </c>
      <c r="E1147" s="2">
        <f>MACD!F1147</f>
        <v>-2.9662183082621751E-2</v>
      </c>
      <c r="F1147" s="2">
        <f>'Moving Avg'!D1147</f>
        <v>0.84399999999999997</v>
      </c>
      <c r="G1147" s="2">
        <f>'Moving Avg'!F1147</f>
        <v>0.80349999999999999</v>
      </c>
      <c r="H1147" s="2">
        <f>'Moving Avg'!G1147</f>
        <v>0.78760000000000019</v>
      </c>
      <c r="I1147" s="2">
        <f>'Moving Avg'!H1147</f>
        <v>0.92470000000000074</v>
      </c>
      <c r="J1147" s="5" t="str">
        <f>OBV!F1147</f>
        <v>BEARISH</v>
      </c>
      <c r="K1147" s="5" t="str">
        <f>OBV!G1147</f>
        <v>NEUTRAL</v>
      </c>
      <c r="L1147" s="5" t="str">
        <f>OBV!H1147</f>
        <v>NEUTRAL</v>
      </c>
    </row>
    <row r="1148" spans="1:12" ht="13.5" x14ac:dyDescent="0.25">
      <c r="A1148" s="3">
        <f>RSI!A1148</f>
        <v>43984</v>
      </c>
      <c r="B1148" s="2">
        <f>RSI!B1148</f>
        <v>0.85</v>
      </c>
      <c r="C1148" s="2">
        <f>RSI!I1148</f>
        <v>67.857243612281337</v>
      </c>
      <c r="D1148" s="2">
        <f>MACD!E1148</f>
        <v>-3.3506859219023188E-2</v>
      </c>
      <c r="E1148" s="2">
        <f>MACD!F1148</f>
        <v>-3.0431118309902042E-2</v>
      </c>
      <c r="F1148" s="2">
        <f>'Moving Avg'!D1148</f>
        <v>0.84399999999999997</v>
      </c>
      <c r="G1148" s="2">
        <f>'Moving Avg'!F1148</f>
        <v>0.80800000000000005</v>
      </c>
      <c r="H1148" s="2">
        <f>'Moving Avg'!G1148</f>
        <v>0.78740000000000021</v>
      </c>
      <c r="I1148" s="2">
        <f>'Moving Avg'!H1148</f>
        <v>0.92395000000000072</v>
      </c>
      <c r="J1148" s="5" t="str">
        <f>OBV!F1148</f>
        <v>BEARISH</v>
      </c>
      <c r="K1148" s="5" t="str">
        <f>OBV!G1148</f>
        <v>NEUTRAL</v>
      </c>
      <c r="L1148" s="5" t="str">
        <f>OBV!H1148</f>
        <v>NEUTRAL</v>
      </c>
    </row>
    <row r="1149" spans="1:12" ht="13.5" x14ac:dyDescent="0.25">
      <c r="A1149" s="3">
        <f>RSI!A1149</f>
        <v>43985</v>
      </c>
      <c r="B1149" s="2">
        <f>RSI!B1149</f>
        <v>0.86</v>
      </c>
      <c r="C1149" s="2">
        <f>RSI!I1149</f>
        <v>70.656262855358719</v>
      </c>
      <c r="D1149" s="2">
        <f>MACD!E1149</f>
        <v>-3.2288096558389601E-2</v>
      </c>
      <c r="E1149" s="2">
        <f>MACD!F1149</f>
        <v>-3.0802513959599556E-2</v>
      </c>
      <c r="F1149" s="2">
        <f>'Moving Avg'!D1149</f>
        <v>0.84600000000000009</v>
      </c>
      <c r="G1149" s="2">
        <f>'Moving Avg'!F1149</f>
        <v>0.8125</v>
      </c>
      <c r="H1149" s="2">
        <f>'Moving Avg'!G1149</f>
        <v>0.78780000000000017</v>
      </c>
      <c r="I1149" s="2">
        <f>'Moving Avg'!H1149</f>
        <v>0.92315000000000069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0.84</v>
      </c>
      <c r="C1150" s="2">
        <f>RSI!I1150</f>
        <v>59.49706475887595</v>
      </c>
      <c r="D1150" s="2">
        <f>MACD!E1150</f>
        <v>-2.8515127561501208E-2</v>
      </c>
      <c r="E1150" s="2">
        <f>MACD!F1150</f>
        <v>-3.0345036679979887E-2</v>
      </c>
      <c r="F1150" s="2">
        <f>'Moving Avg'!D1150</f>
        <v>0.84399999999999997</v>
      </c>
      <c r="G1150" s="2">
        <f>'Moving Avg'!F1150</f>
        <v>0.81600000000000006</v>
      </c>
      <c r="H1150" s="2">
        <f>'Moving Avg'!G1150</f>
        <v>0.78820000000000023</v>
      </c>
      <c r="I1150" s="2">
        <f>'Moving Avg'!H1150</f>
        <v>0.9223000000000009</v>
      </c>
      <c r="J1150" s="5" t="str">
        <f>OBV!F1150</f>
        <v>BEARISH</v>
      </c>
      <c r="K1150" s="5" t="str">
        <f>OBV!G1150</f>
        <v>NEUTRAL</v>
      </c>
      <c r="L1150" s="5" t="str">
        <f>OBV!H1150</f>
        <v>CONFIRMED BEARISH</v>
      </c>
    </row>
    <row r="1151" spans="1:12" ht="13.5" x14ac:dyDescent="0.25">
      <c r="A1151" s="3">
        <f>RSI!A1151</f>
        <v>43987</v>
      </c>
      <c r="B1151" s="2">
        <f>RSI!B1151</f>
        <v>0.83</v>
      </c>
      <c r="C1151" s="2">
        <f>RSI!I1151</f>
        <v>54.833846687894443</v>
      </c>
      <c r="D1151" s="2">
        <f>MACD!E1151</f>
        <v>-2.3182856950702768E-2</v>
      </c>
      <c r="E1151" s="2">
        <f>MACD!F1151</f>
        <v>-2.8912600734124466E-2</v>
      </c>
      <c r="F1151" s="2">
        <f>'Moving Avg'!D1151</f>
        <v>0.84399999999999997</v>
      </c>
      <c r="G1151" s="2">
        <f>'Moving Avg'!F1151</f>
        <v>0.81899999999999995</v>
      </c>
      <c r="H1151" s="2">
        <f>'Moving Avg'!G1151</f>
        <v>0.78880000000000006</v>
      </c>
      <c r="I1151" s="2">
        <f>'Moving Avg'!H1151</f>
        <v>0.92145000000000099</v>
      </c>
      <c r="J1151" s="5" t="str">
        <f>OBV!F1151</f>
        <v>BULLISH</v>
      </c>
      <c r="K1151" s="5" t="str">
        <f>OBV!G1151</f>
        <v>NEUTRAL</v>
      </c>
      <c r="L1151" s="5" t="str">
        <f>OBV!H1151</f>
        <v>NEUTRAL</v>
      </c>
    </row>
    <row r="1152" spans="1:12" ht="13.5" x14ac:dyDescent="0.25">
      <c r="A1152" s="3">
        <f>RSI!A1152</f>
        <v>43990</v>
      </c>
      <c r="B1152" s="2">
        <f>RSI!B1152</f>
        <v>0.83</v>
      </c>
      <c r="C1152" s="2">
        <f>RSI!I1152</f>
        <v>54.833846687894443</v>
      </c>
      <c r="D1152" s="2">
        <f>MACD!E1152</f>
        <v>-1.7202498415738621E-2</v>
      </c>
      <c r="E1152" s="2">
        <f>MACD!F1152</f>
        <v>-2.65705802704473E-2</v>
      </c>
      <c r="F1152" s="2">
        <f>'Moving Avg'!D1152</f>
        <v>0.84199999999999997</v>
      </c>
      <c r="G1152" s="2">
        <f>'Moving Avg'!F1152</f>
        <v>0.82199999999999984</v>
      </c>
      <c r="H1152" s="2">
        <f>'Moving Avg'!G1152</f>
        <v>0.78980000000000006</v>
      </c>
      <c r="I1152" s="2">
        <f>'Moving Avg'!H1152</f>
        <v>0.92060000000000086</v>
      </c>
      <c r="J1152" s="5" t="str">
        <f>OBV!F1152</f>
        <v>BULLISH</v>
      </c>
      <c r="K1152" s="5" t="str">
        <f>OBV!G1152</f>
        <v>NEUTRAL</v>
      </c>
      <c r="L1152" s="5" t="str">
        <f>OBV!H1152</f>
        <v>BULLISH DIVERGENCE</v>
      </c>
    </row>
    <row r="1153" spans="1:12" ht="13.5" x14ac:dyDescent="0.25">
      <c r="A1153" s="3">
        <f>RSI!A1153</f>
        <v>43991</v>
      </c>
      <c r="B1153" s="2">
        <f>RSI!B1153</f>
        <v>0.83</v>
      </c>
      <c r="C1153" s="2">
        <f>RSI!I1153</f>
        <v>54.833846687894443</v>
      </c>
      <c r="D1153" s="2">
        <f>MACD!E1153</f>
        <v>-1.0668570806684263E-2</v>
      </c>
      <c r="E1153" s="2">
        <f>MACD!F1153</f>
        <v>-2.3390178377694693E-2</v>
      </c>
      <c r="F1153" s="2">
        <f>'Moving Avg'!D1153</f>
        <v>0.83799999999999986</v>
      </c>
      <c r="G1153" s="2">
        <f>'Moving Avg'!F1153</f>
        <v>0.82499999999999984</v>
      </c>
      <c r="H1153" s="2">
        <f>'Moving Avg'!G1153</f>
        <v>0.79120000000000001</v>
      </c>
      <c r="I1153" s="2">
        <f>'Moving Avg'!H1153</f>
        <v>0.91980000000000084</v>
      </c>
      <c r="J1153" s="5" t="str">
        <f>OBV!F1153</f>
        <v>BULLISH</v>
      </c>
      <c r="K1153" s="5" t="str">
        <f>OBV!G1153</f>
        <v>NEUTRAL</v>
      </c>
      <c r="L1153" s="5" t="str">
        <f>OBV!H1153</f>
        <v>BULLISH DIVERGENCE</v>
      </c>
    </row>
    <row r="1154" spans="1:12" ht="13.5" x14ac:dyDescent="0.25">
      <c r="A1154" s="3">
        <f>RSI!A1154</f>
        <v>43992</v>
      </c>
      <c r="B1154" s="2">
        <f>RSI!B1154</f>
        <v>0.83</v>
      </c>
      <c r="C1154" s="2">
        <f>RSI!I1154</f>
        <v>54.833846687894443</v>
      </c>
      <c r="D1154" s="2">
        <f>MACD!E1154</f>
        <v>-5.1998973715939867E-3</v>
      </c>
      <c r="E1154" s="2">
        <f>MACD!F1154</f>
        <v>-1.9752122176474551E-2</v>
      </c>
      <c r="F1154" s="2">
        <f>'Moving Avg'!D1154</f>
        <v>0.83200000000000007</v>
      </c>
      <c r="G1154" s="2">
        <f>'Moving Avg'!F1154</f>
        <v>0.8274999999999999</v>
      </c>
      <c r="H1154" s="2">
        <f>'Moving Avg'!G1154</f>
        <v>0.79299999999999993</v>
      </c>
      <c r="I1154" s="2">
        <f>'Moving Avg'!H1154</f>
        <v>0.91895000000000093</v>
      </c>
      <c r="J1154" s="5" t="str">
        <f>OBV!F1154</f>
        <v>BEARISH</v>
      </c>
      <c r="K1154" s="5" t="str">
        <f>OBV!G1154</f>
        <v>NEUTRAL</v>
      </c>
      <c r="L1154" s="5" t="str">
        <f>OBV!H1154</f>
        <v>CONFIRMED BEARISH</v>
      </c>
    </row>
    <row r="1155" spans="1:12" ht="13.5" x14ac:dyDescent="0.25">
      <c r="A1155" s="3">
        <f>RSI!A1155</f>
        <v>43993</v>
      </c>
      <c r="B1155" s="2">
        <f>RSI!B1155</f>
        <v>0.85</v>
      </c>
      <c r="C1155" s="2">
        <f>RSI!I1155</f>
        <v>62.698584160080173</v>
      </c>
      <c r="D1155" s="2">
        <f>MACD!E1155</f>
        <v>-2.1096273313199188E-3</v>
      </c>
      <c r="E1155" s="2">
        <f>MACD!F1155</f>
        <v>-1.6223623207443624E-2</v>
      </c>
      <c r="F1155" s="2">
        <f>'Moving Avg'!D1155</f>
        <v>0.83399999999999996</v>
      </c>
      <c r="G1155" s="2">
        <f>'Moving Avg'!F1155</f>
        <v>0.83099999999999985</v>
      </c>
      <c r="H1155" s="2">
        <f>'Moving Avg'!G1155</f>
        <v>0.79520000000000013</v>
      </c>
      <c r="I1155" s="2">
        <f>'Moving Avg'!H1155</f>
        <v>0.9182500000000009</v>
      </c>
      <c r="J1155" s="5" t="str">
        <f>OBV!F1155</f>
        <v>BEARISH</v>
      </c>
      <c r="K1155" s="5" t="str">
        <f>OBV!G1155</f>
        <v>NEUTRAL</v>
      </c>
      <c r="L1155" s="5" t="str">
        <f>OBV!H1155</f>
        <v>BEARISH DIVERGENCE</v>
      </c>
    </row>
    <row r="1156" spans="1:12" ht="13.5" x14ac:dyDescent="0.25">
      <c r="A1156" s="3">
        <f>RSI!A1156</f>
        <v>43994</v>
      </c>
      <c r="B1156" s="2">
        <f>RSI!B1156</f>
        <v>0.86</v>
      </c>
      <c r="C1156" s="2">
        <f>RSI!I1156</f>
        <v>65.896215481246287</v>
      </c>
      <c r="D1156" s="2">
        <f>MACD!E1156</f>
        <v>-3.4820980709192595E-3</v>
      </c>
      <c r="E1156" s="2">
        <f>MACD!F1156</f>
        <v>-1.3675318180138752E-2</v>
      </c>
      <c r="F1156" s="2">
        <f>'Moving Avg'!D1156</f>
        <v>0.84000000000000008</v>
      </c>
      <c r="G1156" s="2">
        <f>'Moving Avg'!F1156</f>
        <v>0.83449999999999991</v>
      </c>
      <c r="H1156" s="2">
        <f>'Moving Avg'!G1156</f>
        <v>0.7974</v>
      </c>
      <c r="I1156" s="2">
        <f>'Moving Avg'!H1156</f>
        <v>0.91755000000000098</v>
      </c>
      <c r="J1156" s="5" t="str">
        <f>OBV!F1156</f>
        <v>BULLISH</v>
      </c>
      <c r="K1156" s="5" t="str">
        <f>OBV!G1156</f>
        <v>NEUTRAL</v>
      </c>
      <c r="L1156" s="5" t="str">
        <f>OBV!H1156</f>
        <v>CONFIRMED BULLISH</v>
      </c>
    </row>
    <row r="1157" spans="1:12" ht="13.5" x14ac:dyDescent="0.25">
      <c r="A1157" s="3">
        <f>RSI!A1157</f>
        <v>43997</v>
      </c>
      <c r="B1157" s="2">
        <f>RSI!B1157</f>
        <v>0.85</v>
      </c>
      <c r="C1157" s="2">
        <f>RSI!I1157</f>
        <v>60.326935862697589</v>
      </c>
      <c r="D1157" s="2">
        <f>MACD!E1157</f>
        <v>-2.5803916923041736E-3</v>
      </c>
      <c r="E1157" s="2">
        <f>MACD!F1157</f>
        <v>-1.1456332882571838E-2</v>
      </c>
      <c r="F1157" s="2">
        <f>'Moving Avg'!D1157</f>
        <v>0.84399999999999997</v>
      </c>
      <c r="G1157" s="2">
        <f>'Moving Avg'!F1157</f>
        <v>0.83750000000000002</v>
      </c>
      <c r="H1157" s="2">
        <f>'Moving Avg'!G1157</f>
        <v>0.7994</v>
      </c>
      <c r="I1157" s="2">
        <f>'Moving Avg'!H1157</f>
        <v>0.91685000000000105</v>
      </c>
      <c r="J1157" s="5" t="str">
        <f>OBV!F1157</f>
        <v>BEARISH</v>
      </c>
      <c r="K1157" s="5" t="str">
        <f>OBV!G1157</f>
        <v>NEUTRAL</v>
      </c>
      <c r="L1157" s="5" t="str">
        <f>OBV!H1157</f>
        <v>BEARISH DIVERGENCE</v>
      </c>
    </row>
    <row r="1158" spans="1:12" ht="13.5" x14ac:dyDescent="0.25">
      <c r="A1158" s="3">
        <f>RSI!A1158</f>
        <v>43998</v>
      </c>
      <c r="B1158" s="2">
        <f>RSI!B1158</f>
        <v>0.85</v>
      </c>
      <c r="C1158" s="2">
        <f>RSI!I1158</f>
        <v>60.326935862697589</v>
      </c>
      <c r="D1158" s="2">
        <f>MACD!E1158</f>
        <v>-4.2001898322063802E-4</v>
      </c>
      <c r="E1158" s="2">
        <f>MACD!F1158</f>
        <v>-9.2490701027015988E-3</v>
      </c>
      <c r="F1158" s="2">
        <f>'Moving Avg'!D1158</f>
        <v>0.84800000000000009</v>
      </c>
      <c r="G1158" s="2">
        <f>'Moving Avg'!F1158</f>
        <v>0.83999999999999986</v>
      </c>
      <c r="H1158" s="2">
        <f>'Moving Avg'!G1158</f>
        <v>0.8014</v>
      </c>
      <c r="I1158" s="2">
        <f>'Moving Avg'!H1158</f>
        <v>0.91615000000000113</v>
      </c>
      <c r="J1158" s="5" t="str">
        <f>OBV!F1158</f>
        <v>BEARISH</v>
      </c>
      <c r="K1158" s="5" t="str">
        <f>OBV!G1158</f>
        <v>NEUTRAL</v>
      </c>
      <c r="L1158" s="5" t="str">
        <f>OBV!H1158</f>
        <v>BEARISH DIVERGENCE</v>
      </c>
    </row>
    <row r="1159" spans="1:12" ht="13.5" x14ac:dyDescent="0.25">
      <c r="A1159" s="3">
        <f>RSI!A1159</f>
        <v>43999</v>
      </c>
      <c r="B1159" s="2">
        <f>RSI!B1159</f>
        <v>0.84</v>
      </c>
      <c r="C1159" s="2">
        <f>RSI!I1159</f>
        <v>54.941640364431244</v>
      </c>
      <c r="D1159" s="2">
        <f>MACD!E1159</f>
        <v>3.5565695379500273E-3</v>
      </c>
      <c r="E1159" s="2">
        <f>MACD!F1159</f>
        <v>-6.6879421745712738E-3</v>
      </c>
      <c r="F1159" s="2">
        <f>'Moving Avg'!D1159</f>
        <v>0.85</v>
      </c>
      <c r="G1159" s="2">
        <f>'Moving Avg'!F1159</f>
        <v>0.84149999999999991</v>
      </c>
      <c r="H1159" s="2">
        <f>'Moving Avg'!G1159</f>
        <v>0.80279999999999996</v>
      </c>
      <c r="I1159" s="2">
        <f>'Moving Avg'!H1159</f>
        <v>0.9154000000000011</v>
      </c>
      <c r="J1159" s="5" t="str">
        <f>OBV!F1159</f>
        <v>BEARISH</v>
      </c>
      <c r="K1159" s="5" t="str">
        <f>OBV!G1159</f>
        <v>NEUTRAL</v>
      </c>
      <c r="L1159" s="5" t="str">
        <f>OBV!H1159</f>
        <v>BEARISH DIVERGENCE</v>
      </c>
    </row>
    <row r="1160" spans="1:12" ht="13.5" x14ac:dyDescent="0.25">
      <c r="A1160" s="3">
        <f>RSI!A1160</f>
        <v>44000</v>
      </c>
      <c r="B1160" s="2">
        <f>RSI!B1160</f>
        <v>0.89</v>
      </c>
      <c r="C1160" s="2">
        <f>RSI!I1160</f>
        <v>69.569073789632327</v>
      </c>
      <c r="D1160" s="2">
        <f>MACD!E1160</f>
        <v>7.889308544328788E-5</v>
      </c>
      <c r="E1160" s="2">
        <f>MACD!F1160</f>
        <v>-5.334575122568362E-3</v>
      </c>
      <c r="F1160" s="2">
        <f>'Moving Avg'!D1160</f>
        <v>0.85799999999999998</v>
      </c>
      <c r="G1160" s="2">
        <f>'Moving Avg'!F1160</f>
        <v>0.84499999999999997</v>
      </c>
      <c r="H1160" s="2">
        <f>'Moving Avg'!G1160</f>
        <v>0.80500000000000005</v>
      </c>
      <c r="I1160" s="2">
        <f>'Moving Avg'!H1160</f>
        <v>0.91480000000000095</v>
      </c>
      <c r="J1160" s="5" t="str">
        <f>OBV!F1160</f>
        <v>BULLISH</v>
      </c>
      <c r="K1160" s="5" t="str">
        <f>OBV!G1160</f>
        <v>NEUTRAL</v>
      </c>
      <c r="L1160" s="5" t="str">
        <f>OBV!H1160</f>
        <v>CONFIRMED BULLISH</v>
      </c>
    </row>
    <row r="1161" spans="1:12" ht="13.5" x14ac:dyDescent="0.25">
      <c r="A1161" s="3">
        <f>RSI!A1161</f>
        <v>44001</v>
      </c>
      <c r="B1161" s="2">
        <f>RSI!B1161</f>
        <v>0.93</v>
      </c>
      <c r="C1161" s="2">
        <f>RSI!I1161</f>
        <v>76.219965824440493</v>
      </c>
      <c r="D1161" s="2">
        <f>MACD!E1161</f>
        <v>-7.717906335585667E-3</v>
      </c>
      <c r="E1161" s="2">
        <f>MACD!F1161</f>
        <v>-5.8112413651718233E-3</v>
      </c>
      <c r="F1161" s="2">
        <f>'Moving Avg'!D1161</f>
        <v>0.87200000000000011</v>
      </c>
      <c r="G1161" s="2">
        <f>'Moving Avg'!F1161</f>
        <v>0.84999999999999987</v>
      </c>
      <c r="H1161" s="2">
        <f>'Moving Avg'!G1161</f>
        <v>0.80800000000000016</v>
      </c>
      <c r="I1161" s="2">
        <f>'Moving Avg'!H1161</f>
        <v>0.91440000000000099</v>
      </c>
      <c r="J1161" s="5" t="str">
        <f>OBV!F1161</f>
        <v>BULLISH</v>
      </c>
      <c r="K1161" s="5" t="str">
        <f>OBV!G1161</f>
        <v>NEUTRAL</v>
      </c>
      <c r="L1161" s="5" t="str">
        <f>OBV!H1161</f>
        <v>CONFIRMED BULLISH</v>
      </c>
    </row>
    <row r="1162" spans="1:12" ht="13.5" x14ac:dyDescent="0.25">
      <c r="A1162" s="3">
        <f>RSI!A1162</f>
        <v>44004</v>
      </c>
      <c r="B1162" s="2">
        <f>RSI!B1162</f>
        <v>0.94</v>
      </c>
      <c r="C1162" s="2">
        <f>RSI!I1162</f>
        <v>77.541476339106282</v>
      </c>
      <c r="D1162" s="2">
        <f>MACD!E1162</f>
        <v>-1.5618898402368075E-2</v>
      </c>
      <c r="E1162" s="2">
        <f>MACD!F1162</f>
        <v>-7.7727727726110739E-3</v>
      </c>
      <c r="F1162" s="2">
        <f>'Moving Avg'!D1162</f>
        <v>0.89</v>
      </c>
      <c r="G1162" s="2">
        <f>'Moving Avg'!F1162</f>
        <v>0.85500000000000009</v>
      </c>
      <c r="H1162" s="2">
        <f>'Moving Avg'!G1162</f>
        <v>0.81099999999999994</v>
      </c>
      <c r="I1162" s="2">
        <f>'Moving Avg'!H1162</f>
        <v>0.91395000000000093</v>
      </c>
      <c r="J1162" s="5" t="str">
        <f>OBV!F1162</f>
        <v>BULLISH</v>
      </c>
      <c r="K1162" s="5" t="str">
        <f>OBV!G1162</f>
        <v>STRONG</v>
      </c>
      <c r="L1162" s="5" t="str">
        <f>OBV!H1162</f>
        <v>CONFIRMED BULLISH</v>
      </c>
    </row>
    <row r="1163" spans="1:12" ht="13.5" x14ac:dyDescent="0.25">
      <c r="A1163" s="3">
        <f>RSI!A1163</f>
        <v>44005</v>
      </c>
      <c r="B1163" s="2">
        <f>RSI!B1163</f>
        <v>0.93</v>
      </c>
      <c r="C1163" s="2">
        <f>RSI!I1163</f>
        <v>73.162892222986699</v>
      </c>
      <c r="D1163" s="2">
        <f>MACD!E1163</f>
        <v>-2.2143961720760386E-2</v>
      </c>
      <c r="E1163" s="2">
        <f>MACD!F1163</f>
        <v>-1.0647010562240936E-2</v>
      </c>
      <c r="F1163" s="2">
        <f>'Moving Avg'!D1163</f>
        <v>0.90600000000000003</v>
      </c>
      <c r="G1163" s="2">
        <f>'Moving Avg'!F1163</f>
        <v>0.85899999999999999</v>
      </c>
      <c r="H1163" s="2">
        <f>'Moving Avg'!G1163</f>
        <v>0.81359999999999999</v>
      </c>
      <c r="I1163" s="2">
        <f>'Moving Avg'!H1163</f>
        <v>0.91350000000000109</v>
      </c>
      <c r="J1163" s="5" t="str">
        <f>OBV!F1163</f>
        <v>BULLISH</v>
      </c>
      <c r="K1163" s="5" t="str">
        <f>OBV!G1163</f>
        <v>STRONG</v>
      </c>
      <c r="L1163" s="5" t="str">
        <f>OBV!H1163</f>
        <v>CONFIRMED BULLISH</v>
      </c>
    </row>
    <row r="1164" spans="1:12" ht="13.5" x14ac:dyDescent="0.25">
      <c r="A1164" s="3">
        <f>RSI!A1164</f>
        <v>44006</v>
      </c>
      <c r="B1164" s="2">
        <f>RSI!B1164</f>
        <v>0.94</v>
      </c>
      <c r="C1164" s="2">
        <f>RSI!I1164</f>
        <v>74.701336911166351</v>
      </c>
      <c r="D1164" s="2">
        <f>MACD!E1164</f>
        <v>-2.888417985658609E-2</v>
      </c>
      <c r="E1164" s="2">
        <f>MACD!F1164</f>
        <v>-1.4294444421109968E-2</v>
      </c>
      <c r="F1164" s="2">
        <f>'Moving Avg'!D1164</f>
        <v>0.92599999999999993</v>
      </c>
      <c r="G1164" s="2">
        <f>'Moving Avg'!F1164</f>
        <v>0.86349999999999993</v>
      </c>
      <c r="H1164" s="2">
        <f>'Moving Avg'!G1164</f>
        <v>0.8163999999999999</v>
      </c>
      <c r="I1164" s="2">
        <f>'Moving Avg'!H1164</f>
        <v>0.91315000000000113</v>
      </c>
      <c r="J1164" s="5" t="str">
        <f>OBV!F1164</f>
        <v>BULLISH</v>
      </c>
      <c r="K1164" s="5" t="str">
        <f>OBV!G1164</f>
        <v>STRONG</v>
      </c>
      <c r="L1164" s="5" t="str">
        <f>OBV!H1164</f>
        <v>CONFIRMED BULLISH</v>
      </c>
    </row>
    <row r="1165" spans="1:12" ht="13.5" x14ac:dyDescent="0.25">
      <c r="A1165" s="3">
        <f>RSI!A1165</f>
        <v>44007</v>
      </c>
      <c r="B1165" s="2">
        <f>RSI!B1165</f>
        <v>0.94</v>
      </c>
      <c r="C1165" s="2">
        <f>RSI!I1165</f>
        <v>74.701336911166351</v>
      </c>
      <c r="D1165" s="2">
        <f>MACD!E1165</f>
        <v>-3.2012451275177933E-2</v>
      </c>
      <c r="E1165" s="2">
        <f>MACD!F1165</f>
        <v>-1.7838045791923562E-2</v>
      </c>
      <c r="F1165" s="2">
        <f>'Moving Avg'!D1165</f>
        <v>0.93599999999999994</v>
      </c>
      <c r="G1165" s="2">
        <f>'Moving Avg'!F1165</f>
        <v>0.86799999999999999</v>
      </c>
      <c r="H1165" s="2">
        <f>'Moving Avg'!G1165</f>
        <v>0.81919999999999993</v>
      </c>
      <c r="I1165" s="2">
        <f>'Moving Avg'!H1165</f>
        <v>0.91270000000000107</v>
      </c>
      <c r="J1165" s="5" t="str">
        <f>OBV!F1165</f>
        <v>BULLISH</v>
      </c>
      <c r="K1165" s="5" t="str">
        <f>OBV!G1165</f>
        <v>STRONG</v>
      </c>
      <c r="L1165" s="5" t="str">
        <f>OBV!H1165</f>
        <v>CONFIRMED BULLISH</v>
      </c>
    </row>
    <row r="1166" spans="1:12" ht="13.5" x14ac:dyDescent="0.25">
      <c r="A1166" s="3">
        <f>RSI!A1166</f>
        <v>44008</v>
      </c>
      <c r="B1166" s="2">
        <f>RSI!B1166</f>
        <v>0.92</v>
      </c>
      <c r="C1166" s="2">
        <f>RSI!I1166</f>
        <v>65.934226884453409</v>
      </c>
      <c r="D1166" s="2">
        <f>MACD!E1166</f>
        <v>-3.2104259921935774E-2</v>
      </c>
      <c r="E1166" s="2">
        <f>MACD!F1166</f>
        <v>-2.0691288617926004E-2</v>
      </c>
      <c r="F1166" s="2">
        <f>'Moving Avg'!D1166</f>
        <v>0.93399999999999994</v>
      </c>
      <c r="G1166" s="2">
        <f>'Moving Avg'!F1166</f>
        <v>0.87249999999999994</v>
      </c>
      <c r="H1166" s="2">
        <f>'Moving Avg'!G1166</f>
        <v>0.82159999999999977</v>
      </c>
      <c r="I1166" s="2">
        <f>'Moving Avg'!H1166</f>
        <v>0.91220000000000101</v>
      </c>
      <c r="J1166" s="5" t="str">
        <f>OBV!F1166</f>
        <v>BULLISH</v>
      </c>
      <c r="K1166" s="5" t="str">
        <f>OBV!G1166</f>
        <v>STRONG</v>
      </c>
      <c r="L1166" s="5" t="str">
        <f>OBV!H1166</f>
        <v>BULLISH DIVERGENCE</v>
      </c>
    </row>
    <row r="1167" spans="1:12" ht="13.5" x14ac:dyDescent="0.25">
      <c r="A1167" s="3">
        <f>RSI!A1167</f>
        <v>44011</v>
      </c>
      <c r="B1167" s="2">
        <f>RSI!B1167</f>
        <v>0.92</v>
      </c>
      <c r="C1167" s="2">
        <f>RSI!I1167</f>
        <v>65.934226884453409</v>
      </c>
      <c r="D1167" s="2">
        <f>MACD!E1167</f>
        <v>-3.4032551483675677E-2</v>
      </c>
      <c r="E1167" s="2">
        <f>MACD!F1167</f>
        <v>-2.3359541191075937E-2</v>
      </c>
      <c r="F1167" s="2">
        <f>'Moving Avg'!D1167</f>
        <v>0.93</v>
      </c>
      <c r="G1167" s="2">
        <f>'Moving Avg'!F1167</f>
        <v>0.87650000000000006</v>
      </c>
      <c r="H1167" s="2">
        <f>'Moving Avg'!G1167</f>
        <v>0.82399999999999995</v>
      </c>
      <c r="I1167" s="2">
        <f>'Moving Avg'!H1167</f>
        <v>0.91175000000000084</v>
      </c>
      <c r="J1167" s="5" t="str">
        <f>OBV!F1167</f>
        <v>BULLISH</v>
      </c>
      <c r="K1167" s="5" t="str">
        <f>OBV!G1167</f>
        <v>NEUTRAL</v>
      </c>
      <c r="L1167" s="5" t="str">
        <f>OBV!H1167</f>
        <v>BULLISH DIVERGENCE</v>
      </c>
    </row>
    <row r="1168" spans="1:12" ht="13.5" x14ac:dyDescent="0.25">
      <c r="A1168" s="3">
        <f>RSI!A1168</f>
        <v>44012</v>
      </c>
      <c r="B1168" s="2">
        <f>RSI!B1168</f>
        <v>0.94</v>
      </c>
      <c r="C1168" s="2">
        <f>RSI!I1168</f>
        <v>70.015488438136401</v>
      </c>
      <c r="D1168" s="2">
        <f>MACD!E1168</f>
        <v>-3.743468816043849E-2</v>
      </c>
      <c r="E1168" s="2">
        <f>MACD!F1168</f>
        <v>-2.6174570584948448E-2</v>
      </c>
      <c r="F1168" s="2">
        <f>'Moving Avg'!D1168</f>
        <v>0.93200000000000005</v>
      </c>
      <c r="G1168" s="2">
        <f>'Moving Avg'!F1168</f>
        <v>0.88100000000000001</v>
      </c>
      <c r="H1168" s="2">
        <f>'Moving Avg'!G1168</f>
        <v>0.82679999999999976</v>
      </c>
      <c r="I1168" s="2">
        <f>'Moving Avg'!H1168</f>
        <v>0.91135000000000077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</row>
    <row r="1169" spans="1:12" ht="13.5" x14ac:dyDescent="0.25">
      <c r="A1169" s="3">
        <f>RSI!A1169</f>
        <v>44013</v>
      </c>
      <c r="B1169" s="2">
        <f>RSI!B1169</f>
        <v>0.95</v>
      </c>
      <c r="C1169" s="2">
        <f>RSI!I1169</f>
        <v>71.832584418085546</v>
      </c>
      <c r="D1169" s="2">
        <f>MACD!E1169</f>
        <v>-4.2978417030717697E-2</v>
      </c>
      <c r="E1169" s="2">
        <f>MACD!F1169</f>
        <v>-2.9535339874102298E-2</v>
      </c>
      <c r="F1169" s="2">
        <f>'Moving Avg'!D1169</f>
        <v>0.93399999999999994</v>
      </c>
      <c r="G1169" s="2">
        <f>'Moving Avg'!F1169</f>
        <v>0.88549999999999984</v>
      </c>
      <c r="H1169" s="2">
        <f>'Moving Avg'!G1169</f>
        <v>0.83019999999999983</v>
      </c>
      <c r="I1169" s="2">
        <f>'Moving Avg'!H1169</f>
        <v>0.9110500000000008</v>
      </c>
      <c r="J1169" s="5" t="str">
        <f>OBV!F1169</f>
        <v>BULLISH</v>
      </c>
      <c r="K1169" s="5" t="str">
        <f>OBV!G1169</f>
        <v>NEUTRAL</v>
      </c>
      <c r="L1169" s="5" t="str">
        <f>OBV!H1169</f>
        <v>CONFIRMED BULLISH</v>
      </c>
    </row>
    <row r="1170" spans="1:12" ht="13.5" x14ac:dyDescent="0.25">
      <c r="A1170" s="3">
        <f>RSI!A1170</f>
        <v>44014</v>
      </c>
      <c r="B1170" s="2">
        <f>RSI!B1170</f>
        <v>1</v>
      </c>
      <c r="C1170" s="2">
        <f>RSI!I1170</f>
        <v>78.762632632985813</v>
      </c>
      <c r="D1170" s="2">
        <f>MACD!E1170</f>
        <v>-4.4096969085429816E-2</v>
      </c>
      <c r="E1170" s="2">
        <f>MACD!F1170</f>
        <v>-3.2447665716367799E-2</v>
      </c>
      <c r="F1170" s="2">
        <f>'Moving Avg'!D1170</f>
        <v>0.94600000000000006</v>
      </c>
      <c r="G1170" s="2">
        <f>'Moving Avg'!F1170</f>
        <v>0.89349999999999985</v>
      </c>
      <c r="H1170" s="2">
        <f>'Moving Avg'!G1170</f>
        <v>0.83499999999999985</v>
      </c>
      <c r="I1170" s="2">
        <f>'Moving Avg'!H1170</f>
        <v>0.9109000000000006</v>
      </c>
      <c r="J1170" s="5" t="str">
        <f>OBV!F1170</f>
        <v>BULLISH</v>
      </c>
      <c r="K1170" s="5" t="str">
        <f>OBV!G1170</f>
        <v>STRONG</v>
      </c>
      <c r="L1170" s="5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1.05</v>
      </c>
      <c r="C1171" s="2">
        <f>RSI!I1171</f>
        <v>83.210984786128421</v>
      </c>
      <c r="D1171" s="2">
        <f>MACD!E1171</f>
        <v>-4.3274216774045526E-2</v>
      </c>
      <c r="E1171" s="2">
        <f>MACD!F1171</f>
        <v>-3.4612975927903349E-2</v>
      </c>
      <c r="F1171" s="2">
        <f>'Moving Avg'!D1171</f>
        <v>0.97199999999999986</v>
      </c>
      <c r="G1171" s="2">
        <f>'Moving Avg'!F1171</f>
        <v>0.90449999999999986</v>
      </c>
      <c r="H1171" s="2">
        <f>'Moving Avg'!G1171</f>
        <v>0.8405999999999999</v>
      </c>
      <c r="I1171" s="2">
        <f>'Moving Avg'!H1171</f>
        <v>0.91115000000000068</v>
      </c>
      <c r="J1171" s="5" t="str">
        <f>OBV!F1171</f>
        <v>BULLISH</v>
      </c>
      <c r="K1171" s="5" t="str">
        <f>OBV!G1171</f>
        <v>STRONG</v>
      </c>
      <c r="L1171" s="5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1.07</v>
      </c>
      <c r="C1172" s="2">
        <f>RSI!I1172</f>
        <v>84.600460293675482</v>
      </c>
      <c r="D1172" s="2">
        <f>MACD!E1172</f>
        <v>-4.3446998105307943E-2</v>
      </c>
      <c r="E1172" s="2">
        <f>MACD!F1172</f>
        <v>-3.6379780363384268E-2</v>
      </c>
      <c r="F1172" s="2">
        <f>'Moving Avg'!D1172</f>
        <v>1.002</v>
      </c>
      <c r="G1172" s="2">
        <f>'Moving Avg'!F1172</f>
        <v>0.91649999999999976</v>
      </c>
      <c r="H1172" s="2">
        <f>'Moving Avg'!G1172</f>
        <v>0.84679999999999989</v>
      </c>
      <c r="I1172" s="2">
        <f>'Moving Avg'!H1172</f>
        <v>0.91150000000000064</v>
      </c>
      <c r="J1172" s="5" t="str">
        <f>OBV!F1172</f>
        <v>BULLISH</v>
      </c>
      <c r="K1172" s="5" t="str">
        <f>OBV!G1172</f>
        <v>STRONG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1.06</v>
      </c>
      <c r="C1173" s="2">
        <f>RSI!I1173</f>
        <v>80.991200073117156</v>
      </c>
      <c r="D1173" s="2">
        <f>MACD!E1173</f>
        <v>-4.5366447887860484E-2</v>
      </c>
      <c r="E1173" s="2">
        <f>MACD!F1173</f>
        <v>-3.8177113868279516E-2</v>
      </c>
      <c r="F1173" s="2">
        <f>'Moving Avg'!D1173</f>
        <v>1.0260000000000002</v>
      </c>
      <c r="G1173" s="2">
        <f>'Moving Avg'!F1173</f>
        <v>0.92799999999999971</v>
      </c>
      <c r="H1173" s="2">
        <f>'Moving Avg'!G1173</f>
        <v>0.85299999999999998</v>
      </c>
      <c r="I1173" s="2">
        <f>'Moving Avg'!H1173</f>
        <v>0.91185000000000072</v>
      </c>
      <c r="J1173" s="5" t="str">
        <f>OBV!F1173</f>
        <v>BULLISH</v>
      </c>
      <c r="K1173" s="5" t="str">
        <f>OBV!G1173</f>
        <v>STRONG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1.05</v>
      </c>
      <c r="C1174" s="2">
        <f>RSI!I1174</f>
        <v>77.433580594741727</v>
      </c>
      <c r="D1174" s="2">
        <f>MACD!E1174</f>
        <v>-4.555557295524082E-2</v>
      </c>
      <c r="E1174" s="2">
        <f>MACD!F1174</f>
        <v>-3.9652805685671776E-2</v>
      </c>
      <c r="F1174" s="2">
        <f>'Moving Avg'!D1174</f>
        <v>1.0459999999999998</v>
      </c>
      <c r="G1174" s="2">
        <f>'Moving Avg'!F1174</f>
        <v>0.93899999999999983</v>
      </c>
      <c r="H1174" s="2">
        <f>'Moving Avg'!G1174</f>
        <v>0.85899999999999987</v>
      </c>
      <c r="I1174" s="2">
        <f>'Moving Avg'!H1174</f>
        <v>0.91205000000000069</v>
      </c>
      <c r="J1174" s="5" t="str">
        <f>OBV!F1174</f>
        <v>BULLISH</v>
      </c>
      <c r="K1174" s="5" t="str">
        <f>OBV!G1174</f>
        <v>STRONG</v>
      </c>
      <c r="L1174" s="5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1.01</v>
      </c>
      <c r="C1175" s="2">
        <f>RSI!I1175</f>
        <v>65.112931624509827</v>
      </c>
      <c r="D1175" s="2">
        <f>MACD!E1175</f>
        <v>-4.347519432763014E-2</v>
      </c>
      <c r="E1175" s="2">
        <f>MACD!F1175</f>
        <v>-4.0417283414063448E-2</v>
      </c>
      <c r="F1175" s="2">
        <f>'Moving Avg'!D1175</f>
        <v>1.048</v>
      </c>
      <c r="G1175" s="2">
        <f>'Moving Avg'!F1175</f>
        <v>0.94700000000000006</v>
      </c>
      <c r="H1175" s="2">
        <f>'Moving Avg'!G1175</f>
        <v>0.86439999999999984</v>
      </c>
      <c r="I1175" s="2">
        <f>'Moving Avg'!H1175</f>
        <v>0.91215000000000046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0.97</v>
      </c>
      <c r="C1176" s="2">
        <f>RSI!I1176</f>
        <v>55.587848191303856</v>
      </c>
      <c r="D1176" s="2">
        <f>MACD!E1176</f>
        <v>-4.2261505154115864E-2</v>
      </c>
      <c r="E1176" s="2">
        <f>MACD!F1176</f>
        <v>-4.078612776207393E-2</v>
      </c>
      <c r="F1176" s="2">
        <f>'Moving Avg'!D1176</f>
        <v>1.0319999999999998</v>
      </c>
      <c r="G1176" s="2">
        <f>'Moving Avg'!F1176</f>
        <v>0.95250000000000001</v>
      </c>
      <c r="H1176" s="2">
        <f>'Moving Avg'!G1176</f>
        <v>0.86879999999999991</v>
      </c>
      <c r="I1176" s="2">
        <f>'Moving Avg'!H1176</f>
        <v>0.91210000000000047</v>
      </c>
      <c r="J1176" s="5" t="str">
        <f>OBV!F1176</f>
        <v>BEARISH</v>
      </c>
      <c r="K1176" s="5" t="str">
        <f>OBV!G1176</f>
        <v>NEUTRAL</v>
      </c>
      <c r="L1176" s="5" t="str">
        <f>OBV!H1176</f>
        <v>CONFIRMED BEARISH</v>
      </c>
    </row>
    <row r="1177" spans="1:12" ht="13.5" x14ac:dyDescent="0.25">
      <c r="A1177" s="3">
        <f>RSI!A1177</f>
        <v>44025</v>
      </c>
      <c r="B1177" s="2">
        <f>RSI!B1177</f>
        <v>1.01</v>
      </c>
      <c r="C1177" s="2">
        <f>RSI!I1177</f>
        <v>61.632240709176891</v>
      </c>
      <c r="D1177" s="2">
        <f>MACD!E1177</f>
        <v>-4.4361760016415452E-2</v>
      </c>
      <c r="E1177" s="2">
        <f>MACD!F1177</f>
        <v>-4.1501254212942235E-2</v>
      </c>
      <c r="F1177" s="2">
        <f>'Moving Avg'!D1177</f>
        <v>1.02</v>
      </c>
      <c r="G1177" s="2">
        <f>'Moving Avg'!F1177</f>
        <v>0.96050000000000002</v>
      </c>
      <c r="H1177" s="2">
        <f>'Moving Avg'!G1177</f>
        <v>0.87419999999999987</v>
      </c>
      <c r="I1177" s="2">
        <f>'Moving Avg'!H1177</f>
        <v>0.91220000000000045</v>
      </c>
      <c r="J1177" s="5" t="str">
        <f>OBV!F1177</f>
        <v>BEARISH</v>
      </c>
      <c r="K1177" s="5" t="str">
        <f>OBV!G1177</f>
        <v>WEAK</v>
      </c>
      <c r="L1177" s="5" t="str">
        <f>OBV!H1177</f>
        <v>CONFIRMED BEARISH</v>
      </c>
    </row>
    <row r="1178" spans="1:12" ht="13.5" x14ac:dyDescent="0.25">
      <c r="A1178" s="3">
        <f>RSI!A1178</f>
        <v>44026</v>
      </c>
      <c r="B1178" s="2">
        <f>RSI!B1178</f>
        <v>1.04</v>
      </c>
      <c r="C1178" s="2">
        <f>RSI!I1178</f>
        <v>65.432117913591028</v>
      </c>
      <c r="D1178" s="2">
        <f>MACD!E1178</f>
        <v>-4.5672651888400417E-2</v>
      </c>
      <c r="E1178" s="2">
        <f>MACD!F1178</f>
        <v>-4.2335533748033873E-2</v>
      </c>
      <c r="F1178" s="2">
        <f>'Moving Avg'!D1178</f>
        <v>1.016</v>
      </c>
      <c r="G1178" s="2">
        <f>'Moving Avg'!F1178</f>
        <v>0.97000000000000008</v>
      </c>
      <c r="H1178" s="2">
        <f>'Moving Avg'!G1178</f>
        <v>0.87979999999999992</v>
      </c>
      <c r="I1178" s="2">
        <f>'Moving Avg'!H1178</f>
        <v>0.91240000000000032</v>
      </c>
      <c r="J1178" s="5" t="str">
        <f>OBV!F1178</f>
        <v>BEARISH</v>
      </c>
      <c r="K1178" s="5" t="str">
        <f>OBV!G1178</f>
        <v>NEUTRAL</v>
      </c>
      <c r="L1178" s="5" t="str">
        <f>OBV!H1178</f>
        <v>CONFIRMED BEARISH</v>
      </c>
    </row>
    <row r="1179" spans="1:12" ht="13.5" x14ac:dyDescent="0.25">
      <c r="A1179" s="3">
        <f>RSI!A1179</f>
        <v>44027</v>
      </c>
      <c r="B1179" s="2">
        <f>RSI!B1179</f>
        <v>1.01</v>
      </c>
      <c r="C1179" s="2">
        <f>RSI!I1179</f>
        <v>59.125944617386608</v>
      </c>
      <c r="D1179" s="2">
        <f>MACD!E1179</f>
        <v>-4.3558135242366847E-2</v>
      </c>
      <c r="E1179" s="2">
        <f>MACD!F1179</f>
        <v>-4.2580054046900469E-2</v>
      </c>
      <c r="F1179" s="2">
        <f>'Moving Avg'!D1179</f>
        <v>1.008</v>
      </c>
      <c r="G1179" s="2">
        <f>'Moving Avg'!F1179</f>
        <v>0.97850000000000015</v>
      </c>
      <c r="H1179" s="2">
        <f>'Moving Avg'!G1179</f>
        <v>0.88459999999999983</v>
      </c>
      <c r="I1179" s="2">
        <f>'Moving Avg'!H1179</f>
        <v>0.91245000000000032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</row>
    <row r="1180" spans="1:12" ht="13.5" x14ac:dyDescent="0.25">
      <c r="A1180" s="3">
        <f>RSI!A1180</f>
        <v>44028</v>
      </c>
      <c r="B1180" s="2">
        <f>RSI!B1180</f>
        <v>0.98</v>
      </c>
      <c r="C1180" s="2">
        <f>RSI!I1180</f>
        <v>53.566251005853495</v>
      </c>
      <c r="D1180" s="2">
        <f>MACD!E1180</f>
        <v>-3.2174304420062971E-2</v>
      </c>
      <c r="E1180" s="2">
        <f>MACD!F1180</f>
        <v>-4.0498904121532966E-2</v>
      </c>
      <c r="F1180" s="2">
        <f>'Moving Avg'!D1180</f>
        <v>1.002</v>
      </c>
      <c r="G1180" s="2">
        <f>'Moving Avg'!F1180</f>
        <v>0.98300000000000021</v>
      </c>
      <c r="H1180" s="2">
        <f>'Moving Avg'!G1180</f>
        <v>0.88879999999999981</v>
      </c>
      <c r="I1180" s="2">
        <f>'Moving Avg'!H1180</f>
        <v>0.91235000000000011</v>
      </c>
      <c r="J1180" s="5" t="str">
        <f>OBV!F1180</f>
        <v>BEARISH</v>
      </c>
      <c r="K1180" s="5" t="str">
        <f>OBV!G1180</f>
        <v>NEUTRAL</v>
      </c>
      <c r="L1180" s="5" t="str">
        <f>OBV!H1180</f>
        <v>CONFIRMED BEARISH</v>
      </c>
    </row>
    <row r="1181" spans="1:12" ht="13.5" x14ac:dyDescent="0.25">
      <c r="A1181" s="3">
        <f>RSI!A1181</f>
        <v>44029</v>
      </c>
      <c r="B1181" s="2">
        <f>RSI!B1181</f>
        <v>0.98</v>
      </c>
      <c r="C1181" s="2">
        <f>RSI!I1181</f>
        <v>53.566251005853488</v>
      </c>
      <c r="D1181" s="2">
        <f>MACD!E1181</f>
        <v>-1.4968461987544979E-2</v>
      </c>
      <c r="E1181" s="2">
        <f>MACD!F1181</f>
        <v>-3.5392815694735374E-2</v>
      </c>
      <c r="F1181" s="2">
        <f>'Moving Avg'!D1181</f>
        <v>1.004</v>
      </c>
      <c r="G1181" s="2">
        <f>'Moving Avg'!F1181</f>
        <v>0.98550000000000026</v>
      </c>
      <c r="H1181" s="2">
        <f>'Moving Avg'!G1181</f>
        <v>0.89299999999999979</v>
      </c>
      <c r="I1181" s="2">
        <f>'Moving Avg'!H1181</f>
        <v>0.9123</v>
      </c>
      <c r="J1181" s="5" t="str">
        <f>OBV!F1181</f>
        <v>BULLISH</v>
      </c>
      <c r="K1181" s="5" t="str">
        <f>OBV!G1181</f>
        <v>NEUTRAL</v>
      </c>
      <c r="L1181" s="5" t="str">
        <f>OBV!H1181</f>
        <v>CONFIRMED BULLISH</v>
      </c>
    </row>
    <row r="1182" spans="1:12" ht="13.5" x14ac:dyDescent="0.25">
      <c r="A1182" s="3">
        <f>RSI!A1182</f>
        <v>44032</v>
      </c>
      <c r="B1182" s="2">
        <f>RSI!B1182</f>
        <v>0.98</v>
      </c>
      <c r="C1182" s="2">
        <f>RSI!I1182</f>
        <v>53.566251005853488</v>
      </c>
      <c r="D1182" s="2">
        <f>MACD!E1182</f>
        <v>2.5571235306676154E-3</v>
      </c>
      <c r="E1182" s="2">
        <f>MACD!F1182</f>
        <v>-2.7802827849654779E-2</v>
      </c>
      <c r="F1182" s="2">
        <f>'Moving Avg'!D1182</f>
        <v>0.998</v>
      </c>
      <c r="G1182" s="2">
        <f>'Moving Avg'!F1182</f>
        <v>0.98750000000000016</v>
      </c>
      <c r="H1182" s="2">
        <f>'Moving Avg'!G1182</f>
        <v>0.89719999999999966</v>
      </c>
      <c r="I1182" s="2">
        <f>'Moving Avg'!H1182</f>
        <v>0.91215000000000002</v>
      </c>
      <c r="J1182" s="5" t="str">
        <f>OBV!F1182</f>
        <v>BEARISH</v>
      </c>
      <c r="K1182" s="5" t="str">
        <f>OBV!G1182</f>
        <v>NEUTRAL</v>
      </c>
      <c r="L1182" s="5" t="str">
        <f>OBV!H1182</f>
        <v>CONFIRMED BEARISH</v>
      </c>
    </row>
    <row r="1183" spans="1:12" ht="13.5" x14ac:dyDescent="0.25">
      <c r="A1183" s="3">
        <f>RSI!A1183</f>
        <v>44033</v>
      </c>
      <c r="B1183" s="2">
        <f>RSI!B1183</f>
        <v>1</v>
      </c>
      <c r="C1183" s="2">
        <f>RSI!I1183</f>
        <v>56.937816531581078</v>
      </c>
      <c r="D1183" s="2">
        <f>MACD!E1183</f>
        <v>1.4264552372222572E-2</v>
      </c>
      <c r="E1183" s="2">
        <f>MACD!F1183</f>
        <v>-1.9389351805279311E-2</v>
      </c>
      <c r="F1183" s="2">
        <f>'Moving Avg'!D1183</f>
        <v>0.98999999999999988</v>
      </c>
      <c r="G1183" s="2">
        <f>'Moving Avg'!F1183</f>
        <v>0.99099999999999999</v>
      </c>
      <c r="H1183" s="2">
        <f>'Moving Avg'!G1183</f>
        <v>0.90179999999999982</v>
      </c>
      <c r="I1183" s="2">
        <f>'Moving Avg'!H1183</f>
        <v>0.91205000000000003</v>
      </c>
      <c r="J1183" s="5" t="str">
        <f>OBV!F1183</f>
        <v>BEARISH</v>
      </c>
      <c r="K1183" s="5" t="str">
        <f>OBV!G1183</f>
        <v>NEUTRAL</v>
      </c>
      <c r="L1183" s="5" t="str">
        <f>OBV!H1183</f>
        <v>CONFIRMED BEARISH</v>
      </c>
    </row>
    <row r="1184" spans="1:12" ht="13.5" x14ac:dyDescent="0.25">
      <c r="A1184" s="3">
        <f>RSI!A1184</f>
        <v>44034</v>
      </c>
      <c r="B1184" s="2">
        <f>RSI!B1184</f>
        <v>1</v>
      </c>
      <c r="C1184" s="2">
        <f>RSI!I1184</f>
        <v>56.937816531581078</v>
      </c>
      <c r="D1184" s="2">
        <f>MACD!E1184</f>
        <v>2.241977950025309E-2</v>
      </c>
      <c r="E1184" s="2">
        <f>MACD!F1184</f>
        <v>-1.1027525544172832E-2</v>
      </c>
      <c r="F1184" s="2">
        <f>'Moving Avg'!D1184</f>
        <v>0.98799999999999988</v>
      </c>
      <c r="G1184" s="2">
        <f>'Moving Avg'!F1184</f>
        <v>0.99399999999999999</v>
      </c>
      <c r="H1184" s="2">
        <f>'Moving Avg'!G1184</f>
        <v>0.90619999999999978</v>
      </c>
      <c r="I1184" s="2">
        <f>'Moving Avg'!H1184</f>
        <v>0.91195000000000004</v>
      </c>
      <c r="J1184" s="5" t="str">
        <f>OBV!F1184</f>
        <v>BEARISH</v>
      </c>
      <c r="K1184" s="5" t="str">
        <f>OBV!G1184</f>
        <v>NEUTRAL</v>
      </c>
      <c r="L1184" s="5" t="str">
        <f>OBV!H1184</f>
        <v>CONFIRMED BEARISH</v>
      </c>
    </row>
    <row r="1185" spans="1:12" ht="13.5" x14ac:dyDescent="0.25">
      <c r="A1185" s="3">
        <f>RSI!A1185</f>
        <v>44035</v>
      </c>
      <c r="B1185" s="2">
        <f>RSI!B1185</f>
        <v>1</v>
      </c>
      <c r="C1185" s="2">
        <f>RSI!I1185</f>
        <v>56.937816531581078</v>
      </c>
      <c r="D1185" s="2">
        <f>MACD!E1185</f>
        <v>2.2969660817083182E-2</v>
      </c>
      <c r="E1185" s="2">
        <f>MACD!F1185</f>
        <v>-4.2280882719216289E-3</v>
      </c>
      <c r="F1185" s="2">
        <f>'Moving Avg'!D1185</f>
        <v>0.99199999999999999</v>
      </c>
      <c r="G1185" s="2">
        <f>'Moving Avg'!F1185</f>
        <v>0.99700000000000011</v>
      </c>
      <c r="H1185" s="2">
        <f>'Moving Avg'!G1185</f>
        <v>0.91059999999999974</v>
      </c>
      <c r="I1185" s="2">
        <f>'Moving Avg'!H1185</f>
        <v>0.91179999999999994</v>
      </c>
      <c r="J1185" s="5" t="str">
        <f>OBV!F1185</f>
        <v>BULLISH</v>
      </c>
      <c r="K1185" s="5" t="str">
        <f>OBV!G1185</f>
        <v>NEUTRAL</v>
      </c>
      <c r="L1185" s="5" t="str">
        <f>OBV!H1185</f>
        <v>CONFIRMED BULLISH</v>
      </c>
    </row>
    <row r="1186" spans="1:12" ht="13.5" x14ac:dyDescent="0.25">
      <c r="A1186" s="3">
        <f>RSI!A1186</f>
        <v>44036</v>
      </c>
      <c r="B1186" s="2">
        <f>RSI!B1186</f>
        <v>1</v>
      </c>
      <c r="C1186" s="2">
        <f>RSI!I1186</f>
        <v>56.937816531581078</v>
      </c>
      <c r="D1186" s="2">
        <f>MACD!E1186</f>
        <v>1.7098830956285282E-2</v>
      </c>
      <c r="E1186" s="2">
        <f>MACD!F1186</f>
        <v>3.7295573719753252E-5</v>
      </c>
      <c r="F1186" s="2">
        <f>'Moving Avg'!D1186</f>
        <v>0.99600000000000011</v>
      </c>
      <c r="G1186" s="2">
        <f>'Moving Avg'!F1186</f>
        <v>1.0009999999999999</v>
      </c>
      <c r="H1186" s="2">
        <f>'Moving Avg'!G1186</f>
        <v>0.91479999999999972</v>
      </c>
      <c r="I1186" s="2">
        <f>'Moving Avg'!H1186</f>
        <v>0.91169999999999984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</row>
    <row r="1187" spans="1:12" ht="13.5" x14ac:dyDescent="0.25">
      <c r="A1187" s="3">
        <f>RSI!A1187</f>
        <v>44039</v>
      </c>
      <c r="B1187" s="2">
        <f>RSI!B1187</f>
        <v>0.99</v>
      </c>
      <c r="C1187" s="2">
        <f>RSI!I1187</f>
        <v>54.286867514560917</v>
      </c>
      <c r="D1187" s="2">
        <f>MACD!E1187</f>
        <v>1.8857026011714018E-2</v>
      </c>
      <c r="E1187" s="2">
        <f>MACD!F1187</f>
        <v>3.8012416613186066E-3</v>
      </c>
      <c r="F1187" s="2">
        <f>'Moving Avg'!D1187</f>
        <v>0.998</v>
      </c>
      <c r="G1187" s="2">
        <f>'Moving Avg'!F1187</f>
        <v>1.0044999999999999</v>
      </c>
      <c r="H1187" s="2">
        <f>'Moving Avg'!G1187</f>
        <v>0.91879999999999984</v>
      </c>
      <c r="I1187" s="2">
        <f>'Moving Avg'!H1187</f>
        <v>0.91169999999999984</v>
      </c>
      <c r="J1187" s="5" t="str">
        <f>OBV!F1187</f>
        <v>BEARISH</v>
      </c>
      <c r="K1187" s="5" t="str">
        <f>OBV!G1187</f>
        <v>NEUTRAL</v>
      </c>
      <c r="L1187" s="5" t="str">
        <f>OBV!H1187</f>
        <v>BEARISH DIVERGENCE</v>
      </c>
    </row>
    <row r="1188" spans="1:12" ht="13.5" x14ac:dyDescent="0.25">
      <c r="A1188" s="3">
        <f>RSI!A1188</f>
        <v>44040</v>
      </c>
      <c r="B1188" s="2">
        <f>RSI!B1188</f>
        <v>0.95</v>
      </c>
      <c r="C1188" s="2">
        <f>RSI!I1188</f>
        <v>45.21793853845729</v>
      </c>
      <c r="D1188" s="2">
        <f>MACD!E1188</f>
        <v>2.7825902183212792E-2</v>
      </c>
      <c r="E1188" s="2">
        <f>MACD!F1188</f>
        <v>8.6061737656974446E-3</v>
      </c>
      <c r="F1188" s="2">
        <f>'Moving Avg'!D1188</f>
        <v>0.9880000000000001</v>
      </c>
      <c r="G1188" s="2">
        <f>'Moving Avg'!F1188</f>
        <v>1.0050000000000001</v>
      </c>
      <c r="H1188" s="2">
        <f>'Moving Avg'!G1188</f>
        <v>0.92179999999999973</v>
      </c>
      <c r="I1188" s="2">
        <f>'Moving Avg'!H1188</f>
        <v>0.91149999999999975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</row>
    <row r="1189" spans="1:12" ht="13.5" x14ac:dyDescent="0.25">
      <c r="A1189" s="3">
        <f>RSI!A1189</f>
        <v>44041</v>
      </c>
      <c r="B1189" s="2">
        <f>RSI!B1189</f>
        <v>0.94</v>
      </c>
      <c r="C1189" s="2">
        <f>RSI!I1189</f>
        <v>43.271726589595559</v>
      </c>
      <c r="D1189" s="2">
        <f>MACD!E1189</f>
        <v>3.1686692321188037E-2</v>
      </c>
      <c r="E1189" s="2">
        <f>MACD!F1189</f>
        <v>1.3222277476795564E-2</v>
      </c>
      <c r="F1189" s="2">
        <f>'Moving Avg'!D1189</f>
        <v>0.9760000000000002</v>
      </c>
      <c r="G1189" s="2">
        <f>'Moving Avg'!F1189</f>
        <v>1.0044999999999999</v>
      </c>
      <c r="H1189" s="2">
        <f>'Moving Avg'!G1189</f>
        <v>0.92439999999999989</v>
      </c>
      <c r="I1189" s="2">
        <f>'Moving Avg'!H1189</f>
        <v>0.91119999999999979</v>
      </c>
      <c r="J1189" s="5" t="str">
        <f>OBV!F1189</f>
        <v>BEARISH</v>
      </c>
      <c r="K1189" s="5" t="str">
        <f>OBV!G1189</f>
        <v>WEAK</v>
      </c>
      <c r="L1189" s="5" t="str">
        <f>OBV!H1189</f>
        <v>CONFIRMED BEARISH</v>
      </c>
    </row>
    <row r="1190" spans="1:12" ht="13.5" x14ac:dyDescent="0.25">
      <c r="A1190" s="3">
        <f>RSI!A1190</f>
        <v>44042</v>
      </c>
      <c r="B1190" s="2">
        <f>RSI!B1190</f>
        <v>0.96</v>
      </c>
      <c r="C1190" s="2">
        <f>RSI!I1190</f>
        <v>48.08445619139809</v>
      </c>
      <c r="D1190" s="2">
        <f>MACD!E1190</f>
        <v>2.9051280693434212E-2</v>
      </c>
      <c r="E1190" s="2">
        <f>MACD!F1190</f>
        <v>1.6388078120123294E-2</v>
      </c>
      <c r="F1190" s="2">
        <f>'Moving Avg'!D1190</f>
        <v>0.96799999999999997</v>
      </c>
      <c r="G1190" s="2">
        <f>'Moving Avg'!F1190</f>
        <v>1.0024999999999999</v>
      </c>
      <c r="H1190" s="2">
        <f>'Moving Avg'!G1190</f>
        <v>0.92720000000000002</v>
      </c>
      <c r="I1190" s="2">
        <f>'Moving Avg'!H1190</f>
        <v>0.91104999999999958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</row>
    <row r="1191" spans="1:12" ht="13.5" x14ac:dyDescent="0.25">
      <c r="A1191" s="3">
        <f>RSI!A1191</f>
        <v>44046</v>
      </c>
      <c r="B1191" s="2">
        <f>RSI!B1191</f>
        <v>0.98</v>
      </c>
      <c r="C1191" s="2">
        <f>RSI!I1191</f>
        <v>52.430601476010494</v>
      </c>
      <c r="D1191" s="2">
        <f>MACD!E1191</f>
        <v>2.5401869524186216E-2</v>
      </c>
      <c r="E1191" s="2">
        <f>MACD!F1191</f>
        <v>1.819083640093588E-2</v>
      </c>
      <c r="F1191" s="2">
        <f>'Moving Avg'!D1191</f>
        <v>0.96400000000000008</v>
      </c>
      <c r="G1191" s="2">
        <f>'Moving Avg'!F1191</f>
        <v>0.999</v>
      </c>
      <c r="H1191" s="2">
        <f>'Moving Avg'!G1191</f>
        <v>0.9301999999999998</v>
      </c>
      <c r="I1191" s="2">
        <f>'Moving Avg'!H1191</f>
        <v>0.91099999999999948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</row>
    <row r="1192" spans="1:12" ht="13.5" x14ac:dyDescent="0.25">
      <c r="A1192" s="3">
        <f>RSI!A1192</f>
        <v>44047</v>
      </c>
      <c r="B1192" s="2">
        <f>RSI!B1192</f>
        <v>0.99</v>
      </c>
      <c r="C1192" s="2">
        <f>RSI!I1192</f>
        <v>54.482427856922541</v>
      </c>
      <c r="D1192" s="2">
        <f>MACD!E1192</f>
        <v>2.1512423513815992E-2</v>
      </c>
      <c r="E1192" s="2">
        <f>MACD!F1192</f>
        <v>1.8855153823511904E-2</v>
      </c>
      <c r="F1192" s="2">
        <f>'Moving Avg'!D1192</f>
        <v>0.96399999999999986</v>
      </c>
      <c r="G1192" s="2">
        <f>'Moving Avg'!F1192</f>
        <v>0.99500000000000011</v>
      </c>
      <c r="H1192" s="2">
        <f>'Moving Avg'!G1192</f>
        <v>0.93320000000000003</v>
      </c>
      <c r="I1192" s="2">
        <f>'Moving Avg'!H1192</f>
        <v>0.91099999999999948</v>
      </c>
      <c r="J1192" s="5" t="str">
        <f>OBV!F1192</f>
        <v>BEARISH</v>
      </c>
      <c r="K1192" s="5" t="str">
        <f>OBV!G1192</f>
        <v>NEUTRAL</v>
      </c>
      <c r="L1192" s="5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0.99</v>
      </c>
      <c r="C1193" s="2">
        <f>RSI!I1193</f>
        <v>54.482427856922541</v>
      </c>
      <c r="D1193" s="2">
        <f>MACD!E1193</f>
        <v>2.118294389299813E-2</v>
      </c>
      <c r="E1193" s="2">
        <f>MACD!F1193</f>
        <v>1.932071183740915E-2</v>
      </c>
      <c r="F1193" s="2">
        <f>'Moving Avg'!D1193</f>
        <v>0.97200000000000009</v>
      </c>
      <c r="G1193" s="2">
        <f>'Moving Avg'!F1193</f>
        <v>0.99149999999999994</v>
      </c>
      <c r="H1193" s="2">
        <f>'Moving Avg'!G1193</f>
        <v>0.93600000000000005</v>
      </c>
      <c r="I1193" s="2">
        <f>'Moving Avg'!H1193</f>
        <v>0.91104999999999947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</row>
    <row r="1194" spans="1:12" ht="13.5" x14ac:dyDescent="0.25">
      <c r="A1194" s="3">
        <f>RSI!A1194</f>
        <v>44049</v>
      </c>
      <c r="B1194" s="2">
        <f>RSI!B1194</f>
        <v>0.99</v>
      </c>
      <c r="C1194" s="2">
        <f>RSI!I1194</f>
        <v>54.482427856922541</v>
      </c>
      <c r="D1194" s="2">
        <f>MACD!E1194</f>
        <v>2.0797363632892973E-2</v>
      </c>
      <c r="E1194" s="2">
        <f>MACD!F1194</f>
        <v>1.9616042196505916E-2</v>
      </c>
      <c r="F1194" s="2">
        <f>'Moving Avg'!D1194</f>
        <v>0.98199999999999998</v>
      </c>
      <c r="G1194" s="2">
        <f>'Moving Avg'!F1194</f>
        <v>0.98849999999999982</v>
      </c>
      <c r="H1194" s="2">
        <f>'Moving Avg'!G1194</f>
        <v>0.93880000000000008</v>
      </c>
      <c r="I1194" s="2">
        <f>'Moving Avg'!H1194</f>
        <v>0.91104999999999947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</row>
    <row r="1195" spans="1:12" ht="13.5" x14ac:dyDescent="0.25">
      <c r="A1195" s="3">
        <f>RSI!A1195</f>
        <v>44050</v>
      </c>
      <c r="B1195" s="2">
        <f>RSI!B1195</f>
        <v>0.99</v>
      </c>
      <c r="C1195" s="2">
        <f>RSI!I1195</f>
        <v>54.482427856922541</v>
      </c>
      <c r="D1195" s="2">
        <f>MACD!E1195</f>
        <v>2.037222395750693E-2</v>
      </c>
      <c r="E1195" s="2">
        <f>MACD!F1195</f>
        <v>1.9767278548706118E-2</v>
      </c>
      <c r="F1195" s="2">
        <f>'Moving Avg'!D1195</f>
        <v>0.9880000000000001</v>
      </c>
      <c r="G1195" s="2">
        <f>'Moving Avg'!F1195</f>
        <v>0.9874999999999996</v>
      </c>
      <c r="H1195" s="2">
        <f>'Moving Avg'!G1195</f>
        <v>0.9416000000000001</v>
      </c>
      <c r="I1195" s="2">
        <f>'Moving Avg'!H1195</f>
        <v>0.91114999999999968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</row>
    <row r="1196" spans="1:12" ht="13.5" x14ac:dyDescent="0.25">
      <c r="A1196" s="3">
        <f>RSI!A1196</f>
        <v>44053</v>
      </c>
      <c r="B1196" s="2">
        <f>RSI!B1196</f>
        <v>0.99</v>
      </c>
      <c r="C1196" s="2">
        <f>RSI!I1196</f>
        <v>54.482427856922541</v>
      </c>
      <c r="D1196" s="2">
        <f>MACD!E1196</f>
        <v>1.9920935334825418E-2</v>
      </c>
      <c r="E1196" s="2">
        <f>MACD!F1196</f>
        <v>1.9798009905929979E-2</v>
      </c>
      <c r="F1196" s="2">
        <f>'Moving Avg'!D1196</f>
        <v>0.99</v>
      </c>
      <c r="G1196" s="2">
        <f>'Moving Avg'!F1196</f>
        <v>0.98849999999999982</v>
      </c>
      <c r="H1196" s="2">
        <f>'Moving Avg'!G1196</f>
        <v>0.9448000000000002</v>
      </c>
      <c r="I1196" s="2">
        <f>'Moving Avg'!H1196</f>
        <v>0.91109999999999969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</row>
    <row r="1197" spans="1:12" ht="13.5" x14ac:dyDescent="0.25">
      <c r="A1197" s="3">
        <f>RSI!A1197</f>
        <v>44054</v>
      </c>
      <c r="B1197" s="2">
        <f>RSI!B1197</f>
        <v>0.99</v>
      </c>
      <c r="C1197" s="2">
        <f>RSI!I1197</f>
        <v>54.482427856922534</v>
      </c>
      <c r="D1197" s="2">
        <f>MACD!E1197</f>
        <v>1.7915840996999943E-2</v>
      </c>
      <c r="E1197" s="2">
        <f>MACD!F1197</f>
        <v>1.9421576124143976E-2</v>
      </c>
      <c r="F1197" s="2">
        <f>'Moving Avg'!D1197</f>
        <v>0.99</v>
      </c>
      <c r="G1197" s="2">
        <f>'Moving Avg'!F1197</f>
        <v>0.9874999999999996</v>
      </c>
      <c r="H1197" s="2">
        <f>'Moving Avg'!G1197</f>
        <v>0.94780000000000031</v>
      </c>
      <c r="I1197" s="2">
        <f>'Moving Avg'!H1197</f>
        <v>0.91109999999999969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</row>
    <row r="1198" spans="1:12" ht="13.5" x14ac:dyDescent="0.25">
      <c r="A1198" s="3">
        <f>RSI!A1198</f>
        <v>44055</v>
      </c>
      <c r="B1198" s="2">
        <f>RSI!B1198</f>
        <v>0.97</v>
      </c>
      <c r="C1198" s="2">
        <f>RSI!I1198</f>
        <v>48.020295180497889</v>
      </c>
      <c r="D1198" s="2">
        <f>MACD!E1198</f>
        <v>1.1468364339193848E-2</v>
      </c>
      <c r="E1198" s="2">
        <f>MACD!F1198</f>
        <v>1.7830933767153952E-2</v>
      </c>
      <c r="F1198" s="2">
        <f>'Moving Avg'!D1198</f>
        <v>0.98599999999999999</v>
      </c>
      <c r="G1198" s="2">
        <f>'Moving Avg'!F1198</f>
        <v>0.98399999999999976</v>
      </c>
      <c r="H1198" s="2">
        <f>'Moving Avg'!G1198</f>
        <v>0.95020000000000027</v>
      </c>
      <c r="I1198" s="2">
        <f>'Moving Avg'!H1198</f>
        <v>0.91099999999999981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0.97</v>
      </c>
      <c r="C1199" s="2">
        <f>RSI!I1199</f>
        <v>48.020295180497889</v>
      </c>
      <c r="D1199" s="2">
        <f>MACD!E1199</f>
        <v>4.5198471361924675E-3</v>
      </c>
      <c r="E1199" s="2">
        <f>MACD!F1199</f>
        <v>1.5168716440961657E-2</v>
      </c>
      <c r="F1199" s="2">
        <f>'Moving Avg'!D1199</f>
        <v>0.98199999999999987</v>
      </c>
      <c r="G1199" s="2">
        <f>'Moving Avg'!F1199</f>
        <v>0.98199999999999965</v>
      </c>
      <c r="H1199" s="2">
        <f>'Moving Avg'!G1199</f>
        <v>0.95240000000000025</v>
      </c>
      <c r="I1199" s="2">
        <f>'Moving Avg'!H1199</f>
        <v>0.9109999999999997</v>
      </c>
      <c r="J1199" s="5" t="str">
        <f>OBV!F1199</f>
        <v>BEARISH</v>
      </c>
      <c r="K1199" s="5" t="str">
        <f>OBV!G1199</f>
        <v>NEUTRAL</v>
      </c>
      <c r="L1199" s="5" t="str">
        <f>OBV!H1199</f>
        <v>CONFIRMED BEARISH</v>
      </c>
    </row>
    <row r="1200" spans="1:12" ht="13.5" x14ac:dyDescent="0.25">
      <c r="A1200" s="3">
        <f>RSI!A1200</f>
        <v>44060</v>
      </c>
      <c r="B1200" s="2">
        <f>RSI!B1200</f>
        <v>0.94</v>
      </c>
      <c r="C1200" s="2">
        <f>RSI!I1200</f>
        <v>39.806654136715032</v>
      </c>
      <c r="D1200" s="2">
        <f>MACD!E1200</f>
        <v>3.9816089043687164E-3</v>
      </c>
      <c r="E1200" s="2">
        <f>MACD!F1200</f>
        <v>1.2931294933643069E-2</v>
      </c>
      <c r="F1200" s="2">
        <f>'Moving Avg'!D1200</f>
        <v>0.97199999999999986</v>
      </c>
      <c r="G1200" s="2">
        <f>'Moving Avg'!F1200</f>
        <v>0.98000000000000009</v>
      </c>
      <c r="H1200" s="2">
        <f>'Moving Avg'!G1200</f>
        <v>0.95440000000000014</v>
      </c>
      <c r="I1200" s="2">
        <f>'Moving Avg'!H1200</f>
        <v>0.91074999999999973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</row>
    <row r="1201" spans="1:12" ht="13.5" x14ac:dyDescent="0.25">
      <c r="A1201" s="3">
        <f>RSI!A1201</f>
        <v>44061</v>
      </c>
      <c r="B1201" s="2">
        <f>RSI!B1201</f>
        <v>0.92</v>
      </c>
      <c r="C1201" s="2">
        <f>RSI!I1201</f>
        <v>35.452969786421392</v>
      </c>
      <c r="D1201" s="2">
        <f>MACD!E1201</f>
        <v>8.3008626098700633E-3</v>
      </c>
      <c r="E1201" s="2">
        <f>MACD!F1201</f>
        <v>1.2005208468888468E-2</v>
      </c>
      <c r="F1201" s="2">
        <f>'Moving Avg'!D1201</f>
        <v>0.95799999999999996</v>
      </c>
      <c r="G1201" s="2">
        <f>'Moving Avg'!F1201</f>
        <v>0.97700000000000009</v>
      </c>
      <c r="H1201" s="2">
        <f>'Moving Avg'!G1201</f>
        <v>0.95620000000000016</v>
      </c>
      <c r="I1201" s="2">
        <f>'Moving Avg'!H1201</f>
        <v>0.91039999999999965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</row>
    <row r="1202" spans="1:12" ht="13.5" x14ac:dyDescent="0.25">
      <c r="A1202" s="3">
        <f>RSI!A1202</f>
        <v>44062</v>
      </c>
      <c r="B1202" s="2">
        <f>RSI!B1202</f>
        <v>0.93</v>
      </c>
      <c r="C1202" s="2">
        <f>RSI!I1202</f>
        <v>39.042855053724438</v>
      </c>
      <c r="D1202" s="2">
        <f>MACD!E1202</f>
        <v>1.3071778047401228E-2</v>
      </c>
      <c r="E1202" s="2">
        <f>MACD!F1202</f>
        <v>1.2218522384591021E-2</v>
      </c>
      <c r="F1202" s="2">
        <f>'Moving Avg'!D1202</f>
        <v>0.94599999999999995</v>
      </c>
      <c r="G1202" s="2">
        <f>'Moving Avg'!F1202</f>
        <v>0.97450000000000025</v>
      </c>
      <c r="H1202" s="2">
        <f>'Moving Avg'!G1202</f>
        <v>0.95820000000000016</v>
      </c>
      <c r="I1202" s="2">
        <f>'Moving Avg'!H1202</f>
        <v>0.91019999999999968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0.95</v>
      </c>
      <c r="C1203" s="2">
        <f>RSI!I1203</f>
        <v>45.563749714976232</v>
      </c>
      <c r="D1203" s="2">
        <f>MACD!E1203</f>
        <v>1.5862987828402453E-2</v>
      </c>
      <c r="E1203" s="2">
        <f>MACD!F1203</f>
        <v>1.2947415473353308E-2</v>
      </c>
      <c r="F1203" s="2">
        <f>'Moving Avg'!D1203</f>
        <v>0.94199999999999995</v>
      </c>
      <c r="G1203" s="2">
        <f>'Moving Avg'!F1203</f>
        <v>0.9720000000000002</v>
      </c>
      <c r="H1203" s="2">
        <f>'Moving Avg'!G1203</f>
        <v>0.96060000000000012</v>
      </c>
      <c r="I1203" s="2">
        <f>'Moving Avg'!H1203</f>
        <v>0.91009999999999958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</row>
    <row r="1204" spans="1:12" ht="13.5" x14ac:dyDescent="0.25">
      <c r="A1204" s="3">
        <f>RSI!A1204</f>
        <v>44067</v>
      </c>
      <c r="B1204" s="2">
        <f>RSI!B1204</f>
        <v>0.96</v>
      </c>
      <c r="C1204" s="2">
        <f>RSI!I1204</f>
        <v>48.528603019826122</v>
      </c>
      <c r="D1204" s="2">
        <f>MACD!E1204</f>
        <v>1.7584158023450036E-2</v>
      </c>
      <c r="E1204" s="2">
        <f>MACD!F1204</f>
        <v>1.3874763983372656E-2</v>
      </c>
      <c r="F1204" s="2">
        <f>'Moving Avg'!D1204</f>
        <v>0.94000000000000006</v>
      </c>
      <c r="G1204" s="2">
        <f>'Moving Avg'!F1204</f>
        <v>0.97000000000000008</v>
      </c>
      <c r="H1204" s="2">
        <f>'Moving Avg'!G1204</f>
        <v>0.96320000000000017</v>
      </c>
      <c r="I1204" s="2">
        <f>'Moving Avg'!H1204</f>
        <v>0.9099999999999997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0.94</v>
      </c>
      <c r="C1205" s="2">
        <f>RSI!I1205</f>
        <v>43.433483777837374</v>
      </c>
      <c r="D1205" s="2">
        <f>MACD!E1205</f>
        <v>2.0555625748647444E-2</v>
      </c>
      <c r="E1205" s="2">
        <f>MACD!F1205</f>
        <v>1.5210936336427613E-2</v>
      </c>
      <c r="F1205" s="2">
        <f>'Moving Avg'!D1205</f>
        <v>0.93999999999999984</v>
      </c>
      <c r="G1205" s="2">
        <f>'Moving Avg'!F1205</f>
        <v>0.96700000000000019</v>
      </c>
      <c r="H1205" s="2">
        <f>'Moving Avg'!G1205</f>
        <v>0.96500000000000019</v>
      </c>
      <c r="I1205" s="2">
        <f>'Moving Avg'!H1205</f>
        <v>0.90984999999999971</v>
      </c>
      <c r="J1205" s="5" t="str">
        <f>OBV!F1205</f>
        <v>BEARISH</v>
      </c>
      <c r="K1205" s="5" t="str">
        <f>OBV!G1205</f>
        <v>NEUTRAL</v>
      </c>
      <c r="L1205" s="5" t="str">
        <f>OBV!H1205</f>
        <v>NEUTRAL</v>
      </c>
    </row>
    <row r="1206" spans="1:12" ht="13.5" x14ac:dyDescent="0.25">
      <c r="A1206" s="3">
        <f>RSI!A1206</f>
        <v>44069</v>
      </c>
      <c r="B1206" s="2">
        <f>RSI!B1206</f>
        <v>0.94</v>
      </c>
      <c r="C1206" s="2">
        <f>RSI!I1206</f>
        <v>43.433483777837374</v>
      </c>
      <c r="D1206" s="2">
        <f>MACD!E1206</f>
        <v>2.3219247177236446E-2</v>
      </c>
      <c r="E1206" s="2">
        <f>MACD!F1206</f>
        <v>1.6812598504589382E-2</v>
      </c>
      <c r="F1206" s="2">
        <f>'Moving Avg'!D1206</f>
        <v>0.94399999999999995</v>
      </c>
      <c r="G1206" s="2">
        <f>'Moving Avg'!F1206</f>
        <v>0.96400000000000019</v>
      </c>
      <c r="H1206" s="2">
        <f>'Moving Avg'!G1206</f>
        <v>0.96660000000000013</v>
      </c>
      <c r="I1206" s="2">
        <f>'Moving Avg'!H1206</f>
        <v>0.90969999999999951</v>
      </c>
      <c r="J1206" s="5" t="str">
        <f>OBV!F1206</f>
        <v>BULLISH</v>
      </c>
      <c r="K1206" s="5" t="str">
        <f>OBV!G1206</f>
        <v>NEUTRAL</v>
      </c>
      <c r="L1206" s="5" t="str">
        <f>OBV!H1206</f>
        <v>CONFIRMED BULLISH</v>
      </c>
    </row>
    <row r="1207" spans="1:12" ht="13.5" x14ac:dyDescent="0.25">
      <c r="A1207" s="3">
        <f>RSI!A1207</f>
        <v>44070</v>
      </c>
      <c r="B1207" s="2">
        <f>RSI!B1207</f>
        <v>0.95</v>
      </c>
      <c r="C1207" s="2">
        <f>RSI!I1207</f>
        <v>46.679778028105346</v>
      </c>
      <c r="D1207" s="2">
        <f>MACD!E1207</f>
        <v>2.4870583086504139E-2</v>
      </c>
      <c r="E1207" s="2">
        <f>MACD!F1207</f>
        <v>1.8424195420972334E-2</v>
      </c>
      <c r="F1207" s="2">
        <f>'Moving Avg'!D1207</f>
        <v>0.94799999999999984</v>
      </c>
      <c r="G1207" s="2">
        <f>'Moving Avg'!F1207</f>
        <v>0.96200000000000008</v>
      </c>
      <c r="H1207" s="2">
        <f>'Moving Avg'!G1207</f>
        <v>0.96860000000000013</v>
      </c>
      <c r="I1207" s="2">
        <f>'Moving Avg'!H1207</f>
        <v>0.90959999999999952</v>
      </c>
      <c r="J1207" s="5" t="str">
        <f>OBV!F1207</f>
        <v>BULLISH</v>
      </c>
      <c r="K1207" s="5" t="str">
        <f>OBV!G1207</f>
        <v>NEUTRAL</v>
      </c>
      <c r="L1207" s="5" t="str">
        <f>OBV!H1207</f>
        <v>CONFIRMED BULLISH</v>
      </c>
    </row>
    <row r="1208" spans="1:12" ht="13.5" x14ac:dyDescent="0.25">
      <c r="A1208" s="3">
        <f>RSI!A1208</f>
        <v>44071</v>
      </c>
      <c r="B1208" s="2">
        <f>RSI!B1208</f>
        <v>0.94</v>
      </c>
      <c r="C1208" s="2">
        <f>RSI!I1208</f>
        <v>43.962727222004723</v>
      </c>
      <c r="D1208" s="2">
        <f>MACD!E1208</f>
        <v>2.4000597453178285E-2</v>
      </c>
      <c r="E1208" s="2">
        <f>MACD!F1208</f>
        <v>1.9539475827413527E-2</v>
      </c>
      <c r="F1208" s="2">
        <f>'Moving Avg'!D1208</f>
        <v>0.94600000000000006</v>
      </c>
      <c r="G1208" s="2">
        <f>'Moving Avg'!F1208</f>
        <v>0.96150000000000024</v>
      </c>
      <c r="H1208" s="2">
        <f>'Moving Avg'!G1208</f>
        <v>0.97040000000000015</v>
      </c>
      <c r="I1208" s="2">
        <f>'Moving Avg'!H1208</f>
        <v>0.90949999999999942</v>
      </c>
      <c r="J1208" s="5" t="str">
        <f>OBV!F1208</f>
        <v>BULLISH</v>
      </c>
      <c r="K1208" s="5" t="str">
        <f>OBV!G1208</f>
        <v>NEUTRAL</v>
      </c>
      <c r="L1208" s="5" t="str">
        <f>OBV!H1208</f>
        <v>BULLISH DIVERGENCE</v>
      </c>
    </row>
    <row r="1209" spans="1:12" ht="13.5" x14ac:dyDescent="0.25">
      <c r="A1209" s="3">
        <f>RSI!A1209</f>
        <v>44074</v>
      </c>
      <c r="B1209" s="2">
        <f>RSI!B1209</f>
        <v>0.93</v>
      </c>
      <c r="C1209" s="2">
        <f>RSI!I1209</f>
        <v>41.369537306055534</v>
      </c>
      <c r="D1209" s="2">
        <f>MACD!E1209</f>
        <v>2.4128094778029241E-2</v>
      </c>
      <c r="E1209" s="2">
        <f>MACD!F1209</f>
        <v>2.045719961753667E-2</v>
      </c>
      <c r="F1209" s="2">
        <f>'Moving Avg'!D1209</f>
        <v>0.94000000000000006</v>
      </c>
      <c r="G1209" s="2">
        <f>'Moving Avg'!F1209</f>
        <v>0.96099999999999997</v>
      </c>
      <c r="H1209" s="2">
        <f>'Moving Avg'!G1209</f>
        <v>0.97220000000000029</v>
      </c>
      <c r="I1209" s="2">
        <f>'Moving Avg'!H1209</f>
        <v>0.90934999999999944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</row>
    <row r="1210" spans="1:12" ht="13.5" x14ac:dyDescent="0.25">
      <c r="A1210" s="3">
        <f>RSI!A1210</f>
        <v>44075</v>
      </c>
      <c r="B1210" s="2">
        <f>RSI!B1210</f>
        <v>0.93</v>
      </c>
      <c r="C1210" s="2">
        <f>RSI!I1210</f>
        <v>41.369537306055527</v>
      </c>
      <c r="D1210" s="2">
        <f>MACD!E1210</f>
        <v>1.9793477641909196E-2</v>
      </c>
      <c r="E1210" s="2">
        <f>MACD!F1210</f>
        <v>2.0324455222411178E-2</v>
      </c>
      <c r="F1210" s="2">
        <f>'Moving Avg'!D1210</f>
        <v>0.93800000000000006</v>
      </c>
      <c r="G1210" s="2">
        <f>'Moving Avg'!F1210</f>
        <v>0.95949999999999991</v>
      </c>
      <c r="H1210" s="2">
        <f>'Moving Avg'!G1210</f>
        <v>0.97300000000000009</v>
      </c>
      <c r="I1210" s="2">
        <f>'Moving Avg'!H1210</f>
        <v>0.90919999999999934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</row>
    <row r="1211" spans="1:12" ht="13.5" x14ac:dyDescent="0.25">
      <c r="A1211" s="3">
        <f>RSI!A1211</f>
        <v>44076</v>
      </c>
      <c r="B1211" s="2">
        <f>RSI!B1211</f>
        <v>0.92</v>
      </c>
      <c r="C1211" s="2">
        <f>RSI!I1211</f>
        <v>38.720660150692076</v>
      </c>
      <c r="D1211" s="2">
        <f>MACD!E1211</f>
        <v>1.3949621166124082E-2</v>
      </c>
      <c r="E1211" s="2">
        <f>MACD!F1211</f>
        <v>1.904948841115376E-2</v>
      </c>
      <c r="F1211" s="2">
        <f>'Moving Avg'!D1211</f>
        <v>0.93399999999999994</v>
      </c>
      <c r="G1211" s="2">
        <f>'Moving Avg'!F1211</f>
        <v>0.95649999999999991</v>
      </c>
      <c r="H1211" s="2">
        <f>'Moving Avg'!G1211</f>
        <v>0.97280000000000011</v>
      </c>
      <c r="I1211" s="2">
        <f>'Moving Avg'!H1211</f>
        <v>0.90899999999999925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</row>
    <row r="1212" spans="1:12" ht="13.5" x14ac:dyDescent="0.25">
      <c r="A1212" s="3">
        <f>RSI!A1212</f>
        <v>44077</v>
      </c>
      <c r="B1212" s="2">
        <f>RSI!B1212</f>
        <v>0.93</v>
      </c>
      <c r="C1212" s="2">
        <f>RSI!I1212</f>
        <v>42.67360256691655</v>
      </c>
      <c r="D1212" s="2">
        <f>MACD!E1212</f>
        <v>1.0009851891179866E-2</v>
      </c>
      <c r="E1212" s="2">
        <f>MACD!F1212</f>
        <v>1.7241561107158982E-2</v>
      </c>
      <c r="F1212" s="2">
        <f>'Moving Avg'!D1212</f>
        <v>0.93</v>
      </c>
      <c r="G1212" s="2">
        <f>'Moving Avg'!F1212</f>
        <v>0.95350000000000001</v>
      </c>
      <c r="H1212" s="2">
        <f>'Moving Avg'!G1212</f>
        <v>0.97260000000000002</v>
      </c>
      <c r="I1212" s="2">
        <f>'Moving Avg'!H1212</f>
        <v>0.90884999999999938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0.97</v>
      </c>
      <c r="C1213" s="2">
        <f>RSI!I1213</f>
        <v>55.139312330790496</v>
      </c>
      <c r="D1213" s="2">
        <f>MACD!E1213</f>
        <v>6.9230257995149813E-3</v>
      </c>
      <c r="E1213" s="2">
        <f>MACD!F1213</f>
        <v>1.5177854045630183E-2</v>
      </c>
      <c r="F1213" s="2">
        <f>'Moving Avg'!D1213</f>
        <v>0.93600000000000017</v>
      </c>
      <c r="G1213" s="2">
        <f>'Moving Avg'!F1213</f>
        <v>0.9524999999999999</v>
      </c>
      <c r="H1213" s="2">
        <f>'Moving Avg'!G1213</f>
        <v>0.97339999999999993</v>
      </c>
      <c r="I1213" s="2">
        <f>'Moving Avg'!H1213</f>
        <v>0.90889999999999926</v>
      </c>
      <c r="J1213" s="5" t="str">
        <f>OBV!F1213</f>
        <v>BULLISH</v>
      </c>
      <c r="K1213" s="5" t="str">
        <f>OBV!G1213</f>
        <v>NEUTRAL</v>
      </c>
      <c r="L1213" s="5" t="str">
        <f>OBV!H1213</f>
        <v>CONFIRMED BULLISH</v>
      </c>
    </row>
    <row r="1214" spans="1:12" ht="13.5" x14ac:dyDescent="0.25">
      <c r="A1214" s="3">
        <f>RSI!A1214</f>
        <v>44081</v>
      </c>
      <c r="B1214" s="2">
        <f>RSI!B1214</f>
        <v>1.02</v>
      </c>
      <c r="C1214" s="2">
        <f>RSI!I1214</f>
        <v>65.297528734989498</v>
      </c>
      <c r="D1214" s="2">
        <f>MACD!E1214</f>
        <v>2.0325150348257104E-3</v>
      </c>
      <c r="E1214" s="2">
        <f>MACD!F1214</f>
        <v>1.2548786243469289E-2</v>
      </c>
      <c r="F1214" s="2">
        <f>'Moving Avg'!D1214</f>
        <v>0.95399999999999996</v>
      </c>
      <c r="G1214" s="2">
        <f>'Moving Avg'!F1214</f>
        <v>0.95399999999999974</v>
      </c>
      <c r="H1214" s="2">
        <f>'Moving Avg'!G1214</f>
        <v>0.97499999999999987</v>
      </c>
      <c r="I1214" s="2">
        <f>'Moving Avg'!H1214</f>
        <v>0.90914999999999924</v>
      </c>
      <c r="J1214" s="5" t="str">
        <f>OBV!F1214</f>
        <v>BULLISH</v>
      </c>
      <c r="K1214" s="5" t="str">
        <f>OBV!G1214</f>
        <v>STRONG</v>
      </c>
      <c r="L1214" s="5" t="str">
        <f>OBV!H1214</f>
        <v>CONFIRMED BULLISH</v>
      </c>
    </row>
    <row r="1215" spans="1:12" ht="13.5" x14ac:dyDescent="0.25">
      <c r="A1215" s="3">
        <f>RSI!A1215</f>
        <v>44082</v>
      </c>
      <c r="B1215" s="2">
        <f>RSI!B1215</f>
        <v>1.08</v>
      </c>
      <c r="C1215" s="2">
        <f>RSI!I1215</f>
        <v>73.153573489886384</v>
      </c>
      <c r="D1215" s="2">
        <f>MACD!E1215</f>
        <v>-1.0027372487763531E-2</v>
      </c>
      <c r="E1215" s="2">
        <f>MACD!F1215</f>
        <v>8.0335544972227266E-3</v>
      </c>
      <c r="F1215" s="2">
        <f>'Moving Avg'!D1215</f>
        <v>0.98399999999999999</v>
      </c>
      <c r="G1215" s="2">
        <f>'Moving Avg'!F1215</f>
        <v>0.95849999999999969</v>
      </c>
      <c r="H1215" s="2">
        <f>'Moving Avg'!G1215</f>
        <v>0.97779999999999989</v>
      </c>
      <c r="I1215" s="2">
        <f>'Moving Avg'!H1215</f>
        <v>0.90974999999999939</v>
      </c>
      <c r="J1215" s="5" t="str">
        <f>OBV!F1215</f>
        <v>BULLISH</v>
      </c>
      <c r="K1215" s="5" t="str">
        <f>OBV!G1215</f>
        <v>STRONG</v>
      </c>
      <c r="L1215" s="5" t="str">
        <f>OBV!H1215</f>
        <v>CONFIRMED BULLISH</v>
      </c>
    </row>
    <row r="1216" spans="1:12" ht="13.5" x14ac:dyDescent="0.25">
      <c r="A1216" s="3">
        <f>RSI!A1216</f>
        <v>44083</v>
      </c>
      <c r="B1216" s="2">
        <f>RSI!B1216</f>
        <v>1.1200000000000001</v>
      </c>
      <c r="C1216" s="2">
        <f>RSI!I1216</f>
        <v>76.906921260391471</v>
      </c>
      <c r="D1216" s="2">
        <f>MACD!E1216</f>
        <v>-2.3920134820415995E-2</v>
      </c>
      <c r="E1216" s="2">
        <f>MACD!F1216</f>
        <v>1.6428166336949828E-3</v>
      </c>
      <c r="F1216" s="2">
        <f>'Moving Avg'!D1216</f>
        <v>1.024</v>
      </c>
      <c r="G1216" s="2">
        <f>'Moving Avg'!F1216</f>
        <v>0.96500000000000008</v>
      </c>
      <c r="H1216" s="2">
        <f>'Moving Avg'!G1216</f>
        <v>0.98179999999999978</v>
      </c>
      <c r="I1216" s="2">
        <f>'Moving Avg'!H1216</f>
        <v>0.91049999999999942</v>
      </c>
      <c r="J1216" s="5" t="str">
        <f>OBV!F1216</f>
        <v>BULLISH</v>
      </c>
      <c r="K1216" s="5" t="str">
        <f>OBV!G1216</f>
        <v>STRONG</v>
      </c>
      <c r="L1216" s="5" t="str">
        <f>OBV!H1216</f>
        <v>CONFIRMED BULLISH</v>
      </c>
    </row>
    <row r="1217" spans="1:12" ht="13.5" x14ac:dyDescent="0.25">
      <c r="A1217" s="3">
        <f>RSI!A1217</f>
        <v>44084</v>
      </c>
      <c r="B1217" s="2">
        <f>RSI!B1217</f>
        <v>1.1499999999999999</v>
      </c>
      <c r="C1217" s="2">
        <f>RSI!I1217</f>
        <v>79.250045981964419</v>
      </c>
      <c r="D1217" s="2">
        <f>MACD!E1217</f>
        <v>-3.726722627966883E-2</v>
      </c>
      <c r="E1217" s="2">
        <f>MACD!F1217</f>
        <v>-6.1391919489777805E-3</v>
      </c>
      <c r="F1217" s="2">
        <f>'Moving Avg'!D1217</f>
        <v>1.0680000000000001</v>
      </c>
      <c r="G1217" s="2">
        <f>'Moving Avg'!F1217</f>
        <v>0.97299999999999986</v>
      </c>
      <c r="H1217" s="2">
        <f>'Moving Avg'!G1217</f>
        <v>0.98639999999999972</v>
      </c>
      <c r="I1217" s="2">
        <f>'Moving Avg'!H1217</f>
        <v>0.91129999999999955</v>
      </c>
      <c r="J1217" s="5" t="str">
        <f>OBV!F1217</f>
        <v>BULLISH</v>
      </c>
      <c r="K1217" s="5" t="str">
        <f>OBV!G1217</f>
        <v>STRONG</v>
      </c>
      <c r="L1217" s="5" t="str">
        <f>OBV!H1217</f>
        <v>CONFIRMED BULLISH</v>
      </c>
    </row>
    <row r="1218" spans="1:12" ht="13.5" x14ac:dyDescent="0.25">
      <c r="A1218" s="3">
        <f>RSI!A1218</f>
        <v>44085</v>
      </c>
      <c r="B1218" s="2">
        <f>RSI!B1218</f>
        <v>1.1299999999999999</v>
      </c>
      <c r="C1218" s="2">
        <f>RSI!I1218</f>
        <v>73.868971003336924</v>
      </c>
      <c r="D1218" s="2">
        <f>MACD!E1218</f>
        <v>-4.9635833818631458E-2</v>
      </c>
      <c r="E1218" s="2">
        <f>MACD!F1218</f>
        <v>-1.4838520322908517E-2</v>
      </c>
      <c r="F1218" s="2">
        <f>'Moving Avg'!D1218</f>
        <v>1.1000000000000001</v>
      </c>
      <c r="G1218" s="2">
        <f>'Moving Avg'!F1218</f>
        <v>0.98099999999999987</v>
      </c>
      <c r="H1218" s="2">
        <f>'Moving Avg'!G1218</f>
        <v>0.99019999999999986</v>
      </c>
      <c r="I1218" s="2">
        <f>'Moving Avg'!H1218</f>
        <v>0.91204999999999936</v>
      </c>
      <c r="J1218" s="5" t="str">
        <f>OBV!F1218</f>
        <v>BULLISH</v>
      </c>
      <c r="K1218" s="5" t="str">
        <f>OBV!G1218</f>
        <v>STRONG</v>
      </c>
      <c r="L1218" s="5" t="str">
        <f>OBV!H1218</f>
        <v>CONFIRMED BULLISH</v>
      </c>
    </row>
    <row r="1219" spans="1:12" ht="13.5" x14ac:dyDescent="0.25">
      <c r="A1219" s="3">
        <f>RSI!A1219</f>
        <v>44088</v>
      </c>
      <c r="B1219" s="2">
        <f>RSI!B1219</f>
        <v>1.08</v>
      </c>
      <c r="C1219" s="2">
        <f>RSI!I1219</f>
        <v>62.452229684704875</v>
      </c>
      <c r="D1219" s="2">
        <f>MACD!E1219</f>
        <v>-5.8760687772877129E-2</v>
      </c>
      <c r="E1219" s="2">
        <f>MACD!F1219</f>
        <v>-2.3622953812902241E-2</v>
      </c>
      <c r="F1219" s="2">
        <f>'Moving Avg'!D1219</f>
        <v>1.1120000000000001</v>
      </c>
      <c r="G1219" s="2">
        <f>'Moving Avg'!F1219</f>
        <v>0.98649999999999982</v>
      </c>
      <c r="H1219" s="2">
        <f>'Moving Avg'!G1219</f>
        <v>0.9927999999999999</v>
      </c>
      <c r="I1219" s="2">
        <f>'Moving Avg'!H1219</f>
        <v>0.91244999999999965</v>
      </c>
      <c r="J1219" s="5" t="str">
        <f>OBV!F1219</f>
        <v>BULLISH</v>
      </c>
      <c r="K1219" s="5" t="str">
        <f>OBV!G1219</f>
        <v>STRONG</v>
      </c>
      <c r="L1219" s="5" t="str">
        <f>OBV!H1219</f>
        <v>CONFIRMED BULLISH</v>
      </c>
    </row>
    <row r="1220" spans="1:12" ht="13.5" x14ac:dyDescent="0.25">
      <c r="A1220" s="3">
        <f>RSI!A1220</f>
        <v>44089</v>
      </c>
      <c r="B1220" s="2">
        <f>RSI!B1220</f>
        <v>1.1200000000000001</v>
      </c>
      <c r="C1220" s="2">
        <f>RSI!I1220</f>
        <v>66.864376263389232</v>
      </c>
      <c r="D1220" s="2">
        <f>MACD!E1220</f>
        <v>-6.9912517078649206E-2</v>
      </c>
      <c r="E1220" s="2">
        <f>MACD!F1220</f>
        <v>-3.2880866466051636E-2</v>
      </c>
      <c r="F1220" s="2">
        <f>'Moving Avg'!D1220</f>
        <v>1.1200000000000001</v>
      </c>
      <c r="G1220" s="2">
        <f>'Moving Avg'!F1220</f>
        <v>0.99550000000000005</v>
      </c>
      <c r="H1220" s="2">
        <f>'Moving Avg'!G1220</f>
        <v>0.99519999999999964</v>
      </c>
      <c r="I1220" s="2">
        <f>'Moving Avg'!H1220</f>
        <v>0.91324999999999956</v>
      </c>
      <c r="J1220" s="5" t="str">
        <f>OBV!F1220</f>
        <v>BULLISH</v>
      </c>
      <c r="K1220" s="5" t="str">
        <f>OBV!G1220</f>
        <v>STRONG</v>
      </c>
      <c r="L1220" s="5" t="str">
        <f>OBV!H1220</f>
        <v>CONFIRMED BULLISH</v>
      </c>
    </row>
    <row r="1221" spans="1:12" ht="13.5" x14ac:dyDescent="0.25">
      <c r="A1221" s="3">
        <f>RSI!A1221</f>
        <v>44090</v>
      </c>
      <c r="B1221" s="2">
        <f>RSI!B1221</f>
        <v>1.1100000000000001</v>
      </c>
      <c r="C1221" s="2">
        <f>RSI!I1221</f>
        <v>64.813882242745876</v>
      </c>
      <c r="D1221" s="2">
        <f>MACD!E1221</f>
        <v>-8.0815944402788054E-2</v>
      </c>
      <c r="E1221" s="2">
        <f>MACD!F1221</f>
        <v>-4.2467882053398923E-2</v>
      </c>
      <c r="F1221" s="2">
        <f>'Moving Avg'!D1221</f>
        <v>1.1180000000000001</v>
      </c>
      <c r="G1221" s="2">
        <f>'Moving Avg'!F1221</f>
        <v>1.0049999999999999</v>
      </c>
      <c r="H1221" s="2">
        <f>'Moving Avg'!G1221</f>
        <v>0.99639999999999962</v>
      </c>
      <c r="I1221" s="2">
        <f>'Moving Avg'!H1221</f>
        <v>0.9138999999999996</v>
      </c>
      <c r="J1221" s="5" t="str">
        <f>OBV!F1221</f>
        <v>BEARISH</v>
      </c>
      <c r="K1221" s="5" t="str">
        <f>OBV!G1221</f>
        <v>WEAK</v>
      </c>
      <c r="L1221" s="5" t="str">
        <f>OBV!H1221</f>
        <v>CONFIRMED BEARISH</v>
      </c>
    </row>
    <row r="1222" spans="1:12" ht="13.5" x14ac:dyDescent="0.25">
      <c r="A1222" s="3">
        <f>RSI!A1222</f>
        <v>44091</v>
      </c>
      <c r="B1222" s="2">
        <f>RSI!B1222</f>
        <v>1.05</v>
      </c>
      <c r="C1222" s="2">
        <f>RSI!I1222</f>
        <v>54.094850270826868</v>
      </c>
      <c r="D1222" s="2">
        <f>MACD!E1222</f>
        <v>-8.4619872427081577E-2</v>
      </c>
      <c r="E1222" s="2">
        <f>MACD!F1222</f>
        <v>-5.0898280128135451E-2</v>
      </c>
      <c r="F1222" s="2">
        <f>'Moving Avg'!D1222</f>
        <v>1.0980000000000001</v>
      </c>
      <c r="G1222" s="2">
        <f>'Moving Avg'!F1222</f>
        <v>1.0109999999999999</v>
      </c>
      <c r="H1222" s="2">
        <f>'Moving Avg'!G1222</f>
        <v>0.99599999999999966</v>
      </c>
      <c r="I1222" s="2">
        <f>'Moving Avg'!H1222</f>
        <v>0.91439999999999966</v>
      </c>
      <c r="J1222" s="5" t="str">
        <f>OBV!F1222</f>
        <v>BEARISH</v>
      </c>
      <c r="K1222" s="5" t="str">
        <f>OBV!G1222</f>
        <v>WEAK</v>
      </c>
      <c r="L1222" s="5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0.99</v>
      </c>
      <c r="C1223" s="2">
        <f>RSI!I1223</f>
        <v>45.916895071566366</v>
      </c>
      <c r="D1223" s="2">
        <f>MACD!E1223</f>
        <v>-7.740505965492317E-2</v>
      </c>
      <c r="E1223" s="2">
        <f>MACD!F1223</f>
        <v>-5.6199636033492997E-2</v>
      </c>
      <c r="F1223" s="2">
        <f>'Moving Avg'!D1223</f>
        <v>1.07</v>
      </c>
      <c r="G1223" s="2">
        <f>'Moving Avg'!F1223</f>
        <v>1.0129999999999999</v>
      </c>
      <c r="H1223" s="2">
        <f>'Moving Avg'!G1223</f>
        <v>0.99459999999999982</v>
      </c>
      <c r="I1223" s="2">
        <f>'Moving Avg'!H1223</f>
        <v>0.91454999999999986</v>
      </c>
      <c r="J1223" s="5" t="str">
        <f>OBV!F1223</f>
        <v>BEARISH</v>
      </c>
      <c r="K1223" s="5" t="str">
        <f>OBV!G1223</f>
        <v>WEAK</v>
      </c>
      <c r="L1223" s="5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1.01</v>
      </c>
      <c r="C1224" s="2">
        <f>RSI!I1224</f>
        <v>48.700851227809586</v>
      </c>
      <c r="D1224" s="2">
        <f>MACD!E1224</f>
        <v>-6.4887413640782876E-2</v>
      </c>
      <c r="E1224" s="2">
        <f>MACD!F1224</f>
        <v>-5.7937191554950973E-2</v>
      </c>
      <c r="F1224" s="2">
        <f>'Moving Avg'!D1224</f>
        <v>1.056</v>
      </c>
      <c r="G1224" s="2">
        <f>'Moving Avg'!F1224</f>
        <v>1.0154999999999998</v>
      </c>
      <c r="H1224" s="2">
        <f>'Moving Avg'!G1224</f>
        <v>0.99379999999999968</v>
      </c>
      <c r="I1224" s="2">
        <f>'Moving Avg'!H1224</f>
        <v>0.91474999999999984</v>
      </c>
      <c r="J1224" s="5" t="str">
        <f>OBV!F1224</f>
        <v>BEARISH</v>
      </c>
      <c r="K1224" s="5" t="str">
        <f>OBV!G1224</f>
        <v>WEAK</v>
      </c>
      <c r="L1224" s="5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1.04</v>
      </c>
      <c r="C1225" s="2">
        <f>RSI!I1225</f>
        <v>52.639045729919687</v>
      </c>
      <c r="D1225" s="2">
        <f>MACD!E1225</f>
        <v>-4.7218176294766545E-2</v>
      </c>
      <c r="E1225" s="2">
        <f>MACD!F1225</f>
        <v>-5.5793388502914092E-2</v>
      </c>
      <c r="F1225" s="2">
        <f>'Moving Avg'!D1225</f>
        <v>1.04</v>
      </c>
      <c r="G1225" s="2">
        <f>'Moving Avg'!F1225</f>
        <v>1.0205</v>
      </c>
      <c r="H1225" s="2">
        <f>'Moving Avg'!G1225</f>
        <v>0.99439999999999973</v>
      </c>
      <c r="I1225" s="2">
        <f>'Moving Avg'!H1225</f>
        <v>0.9150999999999998</v>
      </c>
      <c r="J1225" s="5" t="str">
        <f>OBV!F1225</f>
        <v>BEARISH</v>
      </c>
      <c r="K1225" s="5" t="str">
        <f>OBV!G1225</f>
        <v>WEAK</v>
      </c>
      <c r="L1225" s="5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1.06</v>
      </c>
      <c r="C1226" s="2">
        <f>RSI!I1226</f>
        <v>55.113050426512288</v>
      </c>
      <c r="D1226" s="2">
        <f>MACD!E1226</f>
        <v>-2.7708452718317567E-2</v>
      </c>
      <c r="E1226" s="2">
        <f>MACD!F1226</f>
        <v>-5.0176401345994791E-2</v>
      </c>
      <c r="F1226" s="2">
        <f>'Moving Avg'!D1226</f>
        <v>1.03</v>
      </c>
      <c r="G1226" s="2">
        <f>'Moving Avg'!F1226</f>
        <v>1.0265</v>
      </c>
      <c r="H1226" s="2">
        <f>'Moving Avg'!G1226</f>
        <v>0.99619999999999986</v>
      </c>
      <c r="I1226" s="2">
        <f>'Moving Avg'!H1226</f>
        <v>0.91564999999999985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</row>
    <row r="1227" spans="1:12" ht="13.5" x14ac:dyDescent="0.25">
      <c r="A1227" s="3">
        <f>RSI!A1227</f>
        <v>44098</v>
      </c>
      <c r="B1227" s="2">
        <f>RSI!B1227</f>
        <v>1.05</v>
      </c>
      <c r="C1227" s="2">
        <f>RSI!I1227</f>
        <v>53.605255986940428</v>
      </c>
      <c r="D1227" s="2">
        <f>MACD!E1227</f>
        <v>-6.0674048710334105E-3</v>
      </c>
      <c r="E1227" s="2">
        <f>MACD!F1227</f>
        <v>-4.1354602051002519E-2</v>
      </c>
      <c r="F1227" s="2">
        <f>'Moving Avg'!D1227</f>
        <v>1.0299999999999998</v>
      </c>
      <c r="G1227" s="2">
        <f>'Moving Avg'!F1227</f>
        <v>1.0314999999999999</v>
      </c>
      <c r="H1227" s="2">
        <f>'Moving Avg'!G1227</f>
        <v>0.99699999999999978</v>
      </c>
      <c r="I1227" s="2">
        <f>'Moving Avg'!H1227</f>
        <v>0.9161499999999998</v>
      </c>
      <c r="J1227" s="5" t="str">
        <f>OBV!F1227</f>
        <v>BEARISH</v>
      </c>
      <c r="K1227" s="5" t="str">
        <f>OBV!G1227</f>
        <v>NEUTRAL</v>
      </c>
      <c r="L1227" s="5" t="str">
        <f>OBV!H1227</f>
        <v>NEUTRAL</v>
      </c>
    </row>
    <row r="1228" spans="1:12" ht="13.5" x14ac:dyDescent="0.25">
      <c r="A1228" s="3">
        <f>RSI!A1228</f>
        <v>44099</v>
      </c>
      <c r="B1228" s="2">
        <f>RSI!B1228</f>
        <v>1.05</v>
      </c>
      <c r="C1228" s="2">
        <f>RSI!I1228</f>
        <v>53.605255986940428</v>
      </c>
      <c r="D1228" s="2">
        <f>MACD!E1228</f>
        <v>9.0196543240870231E-3</v>
      </c>
      <c r="E1228" s="2">
        <f>MACD!F1228</f>
        <v>-3.1279750775984612E-2</v>
      </c>
      <c r="F1228" s="2">
        <f>'Moving Avg'!D1228</f>
        <v>1.042</v>
      </c>
      <c r="G1228" s="2">
        <f>'Moving Avg'!F1228</f>
        <v>1.0369999999999999</v>
      </c>
      <c r="H1228" s="2">
        <f>'Moving Avg'!G1228</f>
        <v>0.99719999999999986</v>
      </c>
      <c r="I1228" s="2">
        <f>'Moving Avg'!H1228</f>
        <v>0.91664999999999974</v>
      </c>
      <c r="J1228" s="5" t="str">
        <f>OBV!F1228</f>
        <v>BULLISH</v>
      </c>
      <c r="K1228" s="5" t="str">
        <f>OBV!G1228</f>
        <v>STRONG</v>
      </c>
      <c r="L1228" s="5" t="str">
        <f>OBV!H1228</f>
        <v>CONFIRMED BULLISH</v>
      </c>
    </row>
    <row r="1229" spans="1:12" ht="13.5" x14ac:dyDescent="0.25">
      <c r="A1229" s="3">
        <f>RSI!A1229</f>
        <v>44102</v>
      </c>
      <c r="B1229" s="2">
        <f>RSI!B1229</f>
        <v>1.04</v>
      </c>
      <c r="C1229" s="2">
        <f>RSI!I1229</f>
        <v>51.956718714882228</v>
      </c>
      <c r="D1229" s="2">
        <f>MACD!E1229</f>
        <v>1.4697325723978194E-2</v>
      </c>
      <c r="E1229" s="2">
        <f>MACD!F1229</f>
        <v>-2.2084335475992051E-2</v>
      </c>
      <c r="F1229" s="2">
        <f>'Moving Avg'!D1229</f>
        <v>1.048</v>
      </c>
      <c r="G1229" s="2">
        <f>'Moving Avg'!F1229</f>
        <v>1.0425</v>
      </c>
      <c r="H1229" s="2">
        <f>'Moving Avg'!G1229</f>
        <v>0.99779999999999969</v>
      </c>
      <c r="I1229" s="2">
        <f>'Moving Avg'!H1229</f>
        <v>0.9170499999999997</v>
      </c>
      <c r="J1229" s="5" t="str">
        <f>OBV!F1229</f>
        <v>BULLISH</v>
      </c>
      <c r="K1229" s="5" t="str">
        <f>OBV!G1229</f>
        <v>NEUTRAL</v>
      </c>
      <c r="L1229" s="5" t="str">
        <f>OBV!H1229</f>
        <v>CONFIRMED BULLISH</v>
      </c>
    </row>
    <row r="1230" spans="1:12" ht="13.5" x14ac:dyDescent="0.25">
      <c r="A1230" s="3">
        <f>RSI!A1230</f>
        <v>44103</v>
      </c>
      <c r="B1230" s="2">
        <f>RSI!B1230</f>
        <v>1.03</v>
      </c>
      <c r="C1230" s="2">
        <f>RSI!I1230</f>
        <v>50.291131098646133</v>
      </c>
      <c r="D1230" s="2">
        <f>MACD!E1230</f>
        <v>2.6328580231311793E-2</v>
      </c>
      <c r="E1230" s="2">
        <f>MACD!F1230</f>
        <v>-1.2401752334531283E-2</v>
      </c>
      <c r="F1230" s="2">
        <f>'Moving Avg'!D1230</f>
        <v>1.046</v>
      </c>
      <c r="G1230" s="2">
        <f>'Moving Avg'!F1230</f>
        <v>1.0474999999999999</v>
      </c>
      <c r="H1230" s="2">
        <f>'Moving Avg'!G1230</f>
        <v>0.9987999999999998</v>
      </c>
      <c r="I1230" s="2">
        <f>'Moving Avg'!H1230</f>
        <v>0.91739999999999977</v>
      </c>
      <c r="J1230" s="5" t="str">
        <f>OBV!F1230</f>
        <v>BULLISH</v>
      </c>
      <c r="K1230" s="5" t="str">
        <f>OBV!G1230</f>
        <v>NEUTRAL</v>
      </c>
      <c r="L1230" s="5" t="str">
        <f>OBV!H1230</f>
        <v>BULLISH DIVERGENCE</v>
      </c>
    </row>
    <row r="1231" spans="1:12" ht="13.5" x14ac:dyDescent="0.25">
      <c r="A1231" s="3">
        <f>RSI!A1231</f>
        <v>44104</v>
      </c>
      <c r="B1231" s="2">
        <f>RSI!B1231</f>
        <v>1</v>
      </c>
      <c r="C1231" s="2">
        <f>RSI!I1231</f>
        <v>45.571332834749967</v>
      </c>
      <c r="D1231" s="2">
        <f>MACD!E1231</f>
        <v>3.6850747378296189E-2</v>
      </c>
      <c r="E1231" s="2">
        <f>MACD!F1231</f>
        <v>-2.5512523919657892E-3</v>
      </c>
      <c r="F1231" s="2">
        <f>'Moving Avg'!D1231</f>
        <v>1.034</v>
      </c>
      <c r="G1231" s="2">
        <f>'Moving Avg'!F1231</f>
        <v>1.0515000000000001</v>
      </c>
      <c r="H1231" s="2">
        <f>'Moving Avg'!G1231</f>
        <v>0.99919999999999987</v>
      </c>
      <c r="I1231" s="2">
        <f>'Moving Avg'!H1231</f>
        <v>0.91769999999999985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0.97</v>
      </c>
      <c r="C1232" s="2">
        <f>RSI!I1232</f>
        <v>41.388273486680504</v>
      </c>
      <c r="D1232" s="2">
        <f>MACD!E1232</f>
        <v>3.8919673235582541E-2</v>
      </c>
      <c r="E1232" s="2">
        <f>MACD!F1232</f>
        <v>5.7429327335438776E-3</v>
      </c>
      <c r="F1232" s="2">
        <f>'Moving Avg'!D1232</f>
        <v>1.018</v>
      </c>
      <c r="G1232" s="2">
        <f>'Moving Avg'!F1232</f>
        <v>1.0535000000000001</v>
      </c>
      <c r="H1232" s="2">
        <f>'Moving Avg'!G1232</f>
        <v>0.99899999999999989</v>
      </c>
      <c r="I1232" s="2">
        <f>'Moving Avg'!H1232</f>
        <v>0.91789999999999983</v>
      </c>
      <c r="J1232" s="5" t="str">
        <f>OBV!F1232</f>
        <v>BEARISH</v>
      </c>
      <c r="K1232" s="5" t="str">
        <f>OBV!G1232</f>
        <v>NEUTRAL</v>
      </c>
      <c r="L1232" s="5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0.94</v>
      </c>
      <c r="C1233" s="2">
        <f>RSI!I1233</f>
        <v>37.664999898649178</v>
      </c>
      <c r="D1233" s="2">
        <f>MACD!E1233</f>
        <v>3.4000231405985515E-2</v>
      </c>
      <c r="E1233" s="2">
        <f>MACD!F1233</f>
        <v>1.1394392468032206E-2</v>
      </c>
      <c r="F1233" s="2">
        <f>'Moving Avg'!D1233</f>
        <v>0.99600000000000011</v>
      </c>
      <c r="G1233" s="2">
        <f>'Moving Avg'!F1233</f>
        <v>1.052</v>
      </c>
      <c r="H1233" s="2">
        <f>'Moving Avg'!G1233</f>
        <v>0.99779999999999991</v>
      </c>
      <c r="I1233" s="2">
        <f>'Moving Avg'!H1233</f>
        <v>0.91789999999999994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0.94</v>
      </c>
      <c r="C1234" s="2">
        <f>RSI!I1234</f>
        <v>37.664999898649178</v>
      </c>
      <c r="D1234" s="2">
        <f>MACD!E1234</f>
        <v>3.3405224486432461E-2</v>
      </c>
      <c r="E1234" s="2">
        <f>MACD!F1234</f>
        <v>1.579655887171226E-2</v>
      </c>
      <c r="F1234" s="2">
        <f>'Moving Avg'!D1234</f>
        <v>0.97599999999999998</v>
      </c>
      <c r="G1234" s="2">
        <f>'Moving Avg'!F1234</f>
        <v>1.0480000000000005</v>
      </c>
      <c r="H1234" s="2">
        <f>'Moving Avg'!G1234</f>
        <v>0.99659999999999982</v>
      </c>
      <c r="I1234" s="2">
        <f>'Moving Avg'!H1234</f>
        <v>0.91799999999999993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0.94</v>
      </c>
      <c r="C1235" s="2">
        <f>RSI!I1235</f>
        <v>37.664999898649178</v>
      </c>
      <c r="D1235" s="2">
        <f>MACD!E1235</f>
        <v>3.7971470068133728E-2</v>
      </c>
      <c r="E1235" s="2">
        <f>MACD!F1235</f>
        <v>2.0231541110996554E-2</v>
      </c>
      <c r="F1235" s="2">
        <f>'Moving Avg'!D1235</f>
        <v>0.95799999999999996</v>
      </c>
      <c r="G1235" s="2">
        <f>'Moving Avg'!F1235</f>
        <v>1.0410000000000004</v>
      </c>
      <c r="H1235" s="2">
        <f>'Moving Avg'!G1235</f>
        <v>0.99539999999999962</v>
      </c>
      <c r="I1235" s="2">
        <f>'Moving Avg'!H1235</f>
        <v>0.91815000000000002</v>
      </c>
      <c r="J1235" s="5" t="str">
        <f>OBV!F1235</f>
        <v>BEARISH</v>
      </c>
      <c r="K1235" s="5" t="str">
        <f>OBV!G1235</f>
        <v>NEUTRAL</v>
      </c>
      <c r="L1235" s="5" t="str">
        <f>OBV!H1235</f>
        <v>CONFIRMED BEARISH</v>
      </c>
    </row>
    <row r="1236" spans="1:12" ht="13.5" x14ac:dyDescent="0.25">
      <c r="A1236" s="3">
        <f>RSI!A1236</f>
        <v>44111</v>
      </c>
      <c r="B1236" s="2">
        <f>RSI!B1236</f>
        <v>0.93</v>
      </c>
      <c r="C1236" s="2">
        <f>RSI!I1236</f>
        <v>36.305277669856373</v>
      </c>
      <c r="D1236" s="2">
        <f>MACD!E1236</f>
        <v>4.6073554554445062E-2</v>
      </c>
      <c r="E1236" s="2">
        <f>MACD!F1236</f>
        <v>2.5399943799686256E-2</v>
      </c>
      <c r="F1236" s="2">
        <f>'Moving Avg'!D1236</f>
        <v>0.94399999999999995</v>
      </c>
      <c r="G1236" s="2">
        <f>'Moving Avg'!F1236</f>
        <v>1.0315000000000003</v>
      </c>
      <c r="H1236" s="2">
        <f>'Moving Avg'!G1236</f>
        <v>0.99399999999999966</v>
      </c>
      <c r="I1236" s="2">
        <f>'Moving Avg'!H1236</f>
        <v>0.91820000000000013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</row>
    <row r="1237" spans="1:12" ht="13.5" x14ac:dyDescent="0.25">
      <c r="A1237" s="3">
        <f>RSI!A1237</f>
        <v>44112</v>
      </c>
      <c r="B1237" s="2">
        <f>RSI!B1237</f>
        <v>0.92</v>
      </c>
      <c r="C1237" s="2">
        <f>RSI!I1237</f>
        <v>34.946643960933514</v>
      </c>
      <c r="D1237" s="2">
        <f>MACD!E1237</f>
        <v>5.2580047476148417E-2</v>
      </c>
      <c r="E1237" s="2">
        <f>MACD!F1237</f>
        <v>3.083596453497869E-2</v>
      </c>
      <c r="F1237" s="2">
        <f>'Moving Avg'!D1237</f>
        <v>0.93399999999999994</v>
      </c>
      <c r="G1237" s="2">
        <f>'Moving Avg'!F1237</f>
        <v>1.0200000000000005</v>
      </c>
      <c r="H1237" s="2">
        <f>'Moving Avg'!G1237</f>
        <v>0.99259999999999959</v>
      </c>
      <c r="I1237" s="2">
        <f>'Moving Avg'!H1237</f>
        <v>0.91820000000000013</v>
      </c>
      <c r="J1237" s="5" t="str">
        <f>OBV!F1237</f>
        <v>BEARISH</v>
      </c>
      <c r="K1237" s="5" t="str">
        <f>OBV!G1237</f>
        <v>NEUTRAL</v>
      </c>
      <c r="L1237" s="5" t="str">
        <f>OBV!H1237</f>
        <v>CONFIRMED BEARISH</v>
      </c>
    </row>
    <row r="1238" spans="1:12" ht="13.5" x14ac:dyDescent="0.25">
      <c r="A1238" s="3">
        <f>RSI!A1238</f>
        <v>44113</v>
      </c>
      <c r="B1238" s="2">
        <f>RSI!B1238</f>
        <v>0.93</v>
      </c>
      <c r="C1238" s="2">
        <f>RSI!I1238</f>
        <v>37.466802945581733</v>
      </c>
      <c r="D1238" s="2">
        <f>MACD!E1238</f>
        <v>5.7819265036159417E-2</v>
      </c>
      <c r="E1238" s="2">
        <f>MACD!F1238</f>
        <v>3.6232624635214837E-2</v>
      </c>
      <c r="F1238" s="2">
        <f>'Moving Avg'!D1238</f>
        <v>0.93200000000000005</v>
      </c>
      <c r="G1238" s="2">
        <f>'Moving Avg'!F1238</f>
        <v>1.0100000000000002</v>
      </c>
      <c r="H1238" s="2">
        <f>'Moving Avg'!G1238</f>
        <v>0.99219999999999986</v>
      </c>
      <c r="I1238" s="2">
        <f>'Moving Avg'!H1238</f>
        <v>0.91830000000000012</v>
      </c>
      <c r="J1238" s="5" t="str">
        <f>OBV!F1238</f>
        <v>BEARISH</v>
      </c>
      <c r="K1238" s="5" t="str">
        <f>OBV!G1238</f>
        <v>NEUTRAL</v>
      </c>
      <c r="L1238" s="5" t="str">
        <f>OBV!H1238</f>
        <v>CONFIRMED BEARISH</v>
      </c>
    </row>
    <row r="1239" spans="1:12" ht="13.5" x14ac:dyDescent="0.25">
      <c r="A1239" s="3">
        <f>RSI!A1239</f>
        <v>44116</v>
      </c>
      <c r="B1239" s="2">
        <f>RSI!B1239</f>
        <v>0.93</v>
      </c>
      <c r="C1239" s="2">
        <f>RSI!I1239</f>
        <v>37.466802945581733</v>
      </c>
      <c r="D1239" s="2">
        <f>MACD!E1239</f>
        <v>6.1094215944587749E-2</v>
      </c>
      <c r="E1239" s="2">
        <f>MACD!F1239</f>
        <v>4.1204942897089418E-2</v>
      </c>
      <c r="F1239" s="2">
        <f>'Moving Avg'!D1239</f>
        <v>0.93</v>
      </c>
      <c r="G1239" s="2">
        <f>'Moving Avg'!F1239</f>
        <v>1.0025000000000002</v>
      </c>
      <c r="H1239" s="2">
        <f>'Moving Avg'!G1239</f>
        <v>0.99199999999999977</v>
      </c>
      <c r="I1239" s="2">
        <f>'Moving Avg'!H1239</f>
        <v>0.91840000000000022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</row>
    <row r="1240" spans="1:12" ht="13.5" x14ac:dyDescent="0.25">
      <c r="A1240" s="3">
        <f>RSI!A1240</f>
        <v>44117</v>
      </c>
      <c r="B1240" s="2">
        <f>RSI!B1240</f>
        <v>0.92</v>
      </c>
      <c r="C1240" s="2">
        <f>RSI!I1240</f>
        <v>35.855833078725709</v>
      </c>
      <c r="D1240" s="2">
        <f>MACD!E1240</f>
        <v>6.3419670748118939E-2</v>
      </c>
      <c r="E1240" s="2">
        <f>MACD!F1240</f>
        <v>4.5647888467295325E-2</v>
      </c>
      <c r="F1240" s="2">
        <f>'Moving Avg'!D1240</f>
        <v>0.92600000000000016</v>
      </c>
      <c r="G1240" s="2">
        <f>'Moving Avg'!F1240</f>
        <v>0.99250000000000005</v>
      </c>
      <c r="H1240" s="2">
        <f>'Moving Avg'!G1240</f>
        <v>0.99119999999999975</v>
      </c>
      <c r="I1240" s="2">
        <f>'Moving Avg'!H1240</f>
        <v>0.91850000000000021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</row>
    <row r="1241" spans="1:12" ht="13.5" x14ac:dyDescent="0.25">
      <c r="A1241" s="3">
        <f>RSI!A1241</f>
        <v>44118</v>
      </c>
      <c r="B1241" s="2">
        <f>RSI!B1241</f>
        <v>0.92</v>
      </c>
      <c r="C1241" s="2">
        <f>RSI!I1241</f>
        <v>35.855833078725709</v>
      </c>
      <c r="D1241" s="2">
        <f>MACD!E1241</f>
        <v>6.1157053619852797E-2</v>
      </c>
      <c r="E1241" s="2">
        <f>MACD!F1241</f>
        <v>4.8749721497806826E-2</v>
      </c>
      <c r="F1241" s="2">
        <f>'Moving Avg'!D1241</f>
        <v>0.92400000000000004</v>
      </c>
      <c r="G1241" s="2">
        <f>'Moving Avg'!F1241</f>
        <v>0.98299999999999998</v>
      </c>
      <c r="H1241" s="2">
        <f>'Moving Avg'!G1241</f>
        <v>0.98999999999999977</v>
      </c>
      <c r="I1241" s="2">
        <f>'Moving Avg'!H1241</f>
        <v>0.91860000000000031</v>
      </c>
      <c r="J1241" s="5" t="str">
        <f>OBV!F1241</f>
        <v>BEARISH</v>
      </c>
      <c r="K1241" s="5" t="str">
        <f>OBV!G1241</f>
        <v>NEUTRAL</v>
      </c>
      <c r="L1241" s="5" t="str">
        <f>OBV!H1241</f>
        <v>CONFIRMED BEARISH</v>
      </c>
    </row>
    <row r="1242" spans="1:12" ht="13.5" x14ac:dyDescent="0.25">
      <c r="A1242" s="3">
        <f>RSI!A1242</f>
        <v>44120</v>
      </c>
      <c r="B1242" s="2">
        <f>RSI!B1242</f>
        <v>0.92</v>
      </c>
      <c r="C1242" s="2">
        <f>RSI!I1242</f>
        <v>35.855833078725709</v>
      </c>
      <c r="D1242" s="2">
        <f>MACD!E1242</f>
        <v>5.4983697708876678E-2</v>
      </c>
      <c r="E1242" s="2">
        <f>MACD!F1242</f>
        <v>4.9996516740020799E-2</v>
      </c>
      <c r="F1242" s="2">
        <f>'Moving Avg'!D1242</f>
        <v>0.92400000000000004</v>
      </c>
      <c r="G1242" s="2">
        <f>'Moving Avg'!F1242</f>
        <v>0.97650000000000026</v>
      </c>
      <c r="H1242" s="2">
        <f>'Moving Avg'!G1242</f>
        <v>0.98859999999999981</v>
      </c>
      <c r="I1242" s="2">
        <f>'Moving Avg'!H1242</f>
        <v>0.91870000000000007</v>
      </c>
      <c r="J1242" s="5" t="str">
        <f>OBV!F1242</f>
        <v>BULLISH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44123</v>
      </c>
      <c r="B1243" s="2">
        <f>RSI!B1243</f>
        <v>0.92</v>
      </c>
      <c r="C1243" s="2">
        <f>RSI!I1243</f>
        <v>35.855833078725709</v>
      </c>
      <c r="D1243" s="2">
        <f>MACD!E1243</f>
        <v>4.5474843958580702E-2</v>
      </c>
      <c r="E1243" s="2">
        <f>MACD!F1243</f>
        <v>4.9092182183732784E-2</v>
      </c>
      <c r="F1243" s="2">
        <f>'Moving Avg'!D1243</f>
        <v>0.92200000000000004</v>
      </c>
      <c r="G1243" s="2">
        <f>'Moving Avg'!F1243</f>
        <v>0.9730000000000002</v>
      </c>
      <c r="H1243" s="2">
        <f>'Moving Avg'!G1243</f>
        <v>0.98719999999999986</v>
      </c>
      <c r="I1243" s="2">
        <f>'Moving Avg'!H1243</f>
        <v>0.91885000000000006</v>
      </c>
      <c r="J1243" s="5" t="str">
        <f>OBV!F1243</f>
        <v>BEARISH</v>
      </c>
      <c r="K1243" s="5" t="str">
        <f>OBV!G1243</f>
        <v>NEUTRAL</v>
      </c>
      <c r="L1243" s="5" t="str">
        <f>OBV!H1243</f>
        <v>CONFIRMED BEARISH</v>
      </c>
    </row>
    <row r="1244" spans="1:12" ht="13.5" x14ac:dyDescent="0.25">
      <c r="A1244" s="3">
        <f>RSI!A1244</f>
        <v>44124</v>
      </c>
      <c r="B1244" s="2">
        <f>RSI!B1244</f>
        <v>0.92</v>
      </c>
      <c r="C1244" s="2">
        <f>RSI!I1244</f>
        <v>35.855833078725709</v>
      </c>
      <c r="D1244" s="2">
        <f>MACD!E1244</f>
        <v>3.7734575704547302E-2</v>
      </c>
      <c r="E1244" s="2">
        <f>MACD!F1244</f>
        <v>4.6820660887895688E-2</v>
      </c>
      <c r="F1244" s="2">
        <f>'Moving Avg'!D1244</f>
        <v>0.92000000000000015</v>
      </c>
      <c r="G1244" s="2">
        <f>'Moving Avg'!F1244</f>
        <v>0.96850000000000025</v>
      </c>
      <c r="H1244" s="2">
        <f>'Moving Avg'!G1244</f>
        <v>0.98579999999999979</v>
      </c>
      <c r="I1244" s="2">
        <f>'Moving Avg'!H1244</f>
        <v>0.91874999999999996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</row>
    <row r="1245" spans="1:12" ht="13.5" x14ac:dyDescent="0.25">
      <c r="A1245" s="3">
        <f>RSI!A1245</f>
        <v>44125</v>
      </c>
      <c r="B1245" s="2">
        <f>RSI!B1245</f>
        <v>0.92</v>
      </c>
      <c r="C1245" s="2">
        <f>RSI!I1245</f>
        <v>35.855833078725709</v>
      </c>
      <c r="D1245" s="2">
        <f>MACD!E1245</f>
        <v>3.1468159543073138E-2</v>
      </c>
      <c r="E1245" s="2">
        <f>MACD!F1245</f>
        <v>4.375016061893118E-2</v>
      </c>
      <c r="F1245" s="2">
        <f>'Moving Avg'!D1245</f>
        <v>0.92000000000000015</v>
      </c>
      <c r="G1245" s="2">
        <f>'Moving Avg'!F1245</f>
        <v>0.96250000000000013</v>
      </c>
      <c r="H1245" s="2">
        <f>'Moving Avg'!G1245</f>
        <v>0.98439999999999983</v>
      </c>
      <c r="I1245" s="2">
        <f>'Moving Avg'!H1245</f>
        <v>0.91864999999999997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</row>
    <row r="1246" spans="1:12" ht="13.5" x14ac:dyDescent="0.25">
      <c r="A1246" s="3">
        <f>RSI!A1246</f>
        <v>44126</v>
      </c>
      <c r="B1246" s="2">
        <f>RSI!B1246</f>
        <v>0.92</v>
      </c>
      <c r="C1246" s="2">
        <f>RSI!I1246</f>
        <v>35.855833078725709</v>
      </c>
      <c r="D1246" s="2">
        <f>MACD!E1246</f>
        <v>2.48894214160712E-2</v>
      </c>
      <c r="E1246" s="2">
        <f>MACD!F1246</f>
        <v>3.9978012778359183E-2</v>
      </c>
      <c r="F1246" s="2">
        <f>'Moving Avg'!D1246</f>
        <v>0.92000000000000015</v>
      </c>
      <c r="G1246" s="2">
        <f>'Moving Avg'!F1246</f>
        <v>0.95550000000000013</v>
      </c>
      <c r="H1246" s="2">
        <f>'Moving Avg'!G1246</f>
        <v>0.98299999999999998</v>
      </c>
      <c r="I1246" s="2">
        <f>'Moving Avg'!H1246</f>
        <v>0.91854999999999987</v>
      </c>
      <c r="J1246" s="5" t="str">
        <f>OBV!F1246</f>
        <v>NEUTRAL</v>
      </c>
      <c r="K1246" s="5" t="str">
        <f>OBV!G1246</f>
        <v>NEUTRAL</v>
      </c>
      <c r="L1246" s="5" t="str">
        <f>OBV!H1246</f>
        <v>NEUTRAL</v>
      </c>
    </row>
    <row r="1247" spans="1:12" ht="13.5" x14ac:dyDescent="0.25">
      <c r="A1247" s="3">
        <f>RSI!A1247</f>
        <v>44127</v>
      </c>
      <c r="B1247" s="2">
        <f>RSI!B1247</f>
        <v>0.91</v>
      </c>
      <c r="C1247" s="2">
        <f>RSI!I1247</f>
        <v>33.440348032613258</v>
      </c>
      <c r="D1247" s="2">
        <f>MACD!E1247</f>
        <v>1.8767738593878147E-2</v>
      </c>
      <c r="E1247" s="2">
        <f>MACD!F1247</f>
        <v>3.5735957941462983E-2</v>
      </c>
      <c r="F1247" s="2">
        <f>'Moving Avg'!D1247</f>
        <v>0.91799999999999993</v>
      </c>
      <c r="G1247" s="2">
        <f>'Moving Avg'!F1247</f>
        <v>0.94850000000000012</v>
      </c>
      <c r="H1247" s="2">
        <f>'Moving Avg'!G1247</f>
        <v>0.98140000000000005</v>
      </c>
      <c r="I1247" s="2">
        <f>'Moving Avg'!H1247</f>
        <v>0.91839999999999988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0.93</v>
      </c>
      <c r="C1248" s="2">
        <f>RSI!I1248</f>
        <v>41.874237040696102</v>
      </c>
      <c r="D1248" s="2">
        <f>MACD!E1248</f>
        <v>1.3928611156617143E-2</v>
      </c>
      <c r="E1248" s="2">
        <f>MACD!F1248</f>
        <v>3.1374488584493813E-2</v>
      </c>
      <c r="F1248" s="2">
        <f>'Moving Avg'!D1248</f>
        <v>0.92000000000000015</v>
      </c>
      <c r="G1248" s="2">
        <f>'Moving Avg'!F1248</f>
        <v>0.94250000000000012</v>
      </c>
      <c r="H1248" s="2">
        <f>'Moving Avg'!G1248</f>
        <v>0.98059999999999992</v>
      </c>
      <c r="I1248" s="2">
        <f>'Moving Avg'!H1248</f>
        <v>0.91834999999999989</v>
      </c>
      <c r="J1248" s="5" t="str">
        <f>OBV!F1248</f>
        <v>BEARISH</v>
      </c>
      <c r="K1248" s="5" t="str">
        <f>OBV!G1248</f>
        <v>NEUTRAL</v>
      </c>
      <c r="L1248" s="5" t="str">
        <f>OBV!H1248</f>
        <v>BEARISH DIVERGENCE</v>
      </c>
    </row>
    <row r="1249" spans="1:12" ht="13.5" x14ac:dyDescent="0.25">
      <c r="A1249" s="3">
        <f>RSI!A1249</f>
        <v>44131</v>
      </c>
      <c r="B1249" s="2">
        <f>RSI!B1249</f>
        <v>0.93</v>
      </c>
      <c r="C1249" s="2">
        <f>RSI!I1249</f>
        <v>41.874237040696109</v>
      </c>
      <c r="D1249" s="2">
        <f>MACD!E1249</f>
        <v>9.9785413848983984E-3</v>
      </c>
      <c r="E1249" s="2">
        <f>MACD!F1249</f>
        <v>2.7095299144574734E-2</v>
      </c>
      <c r="F1249" s="2">
        <f>'Moving Avg'!D1249</f>
        <v>0.92200000000000004</v>
      </c>
      <c r="G1249" s="2">
        <f>'Moving Avg'!F1249</f>
        <v>0.93699999999999994</v>
      </c>
      <c r="H1249" s="2">
        <f>'Moving Avg'!G1249</f>
        <v>0.9798</v>
      </c>
      <c r="I1249" s="2">
        <f>'Moving Avg'!H1249</f>
        <v>0.91829999999999989</v>
      </c>
      <c r="J1249" s="5" t="str">
        <f>OBV!F1249</f>
        <v>BEARISH</v>
      </c>
      <c r="K1249" s="5" t="str">
        <f>OBV!G1249</f>
        <v>NEUTRAL</v>
      </c>
      <c r="L1249" s="5" t="str">
        <f>OBV!H1249</f>
        <v>BEARISH DIVERGENCE</v>
      </c>
    </row>
    <row r="1250" spans="1:12" ht="13.5" x14ac:dyDescent="0.25">
      <c r="A1250" s="3">
        <f>RSI!A1250</f>
        <v>44132</v>
      </c>
      <c r="B1250" s="2">
        <f>RSI!B1250</f>
        <v>0.93</v>
      </c>
      <c r="C1250" s="2">
        <f>RSI!I1250</f>
        <v>41.874237040696102</v>
      </c>
      <c r="D1250" s="2">
        <f>MACD!E1250</f>
        <v>5.2315802659177457E-3</v>
      </c>
      <c r="E1250" s="2">
        <f>MACD!F1250</f>
        <v>2.272255536884334E-2</v>
      </c>
      <c r="F1250" s="2">
        <f>'Moving Avg'!D1250</f>
        <v>0.92400000000000004</v>
      </c>
      <c r="G1250" s="2">
        <f>'Moving Avg'!F1250</f>
        <v>0.93200000000000005</v>
      </c>
      <c r="H1250" s="2">
        <f>'Moving Avg'!G1250</f>
        <v>0.97960000000000003</v>
      </c>
      <c r="I1250" s="2">
        <f>'Moving Avg'!H1250</f>
        <v>0.91829999999999989</v>
      </c>
      <c r="J1250" s="5" t="str">
        <f>OBV!F1250</f>
        <v>BEARISH</v>
      </c>
      <c r="K1250" s="5" t="str">
        <f>OBV!G1250</f>
        <v>NEUTRAL</v>
      </c>
      <c r="L1250" s="5" t="str">
        <f>OBV!H1250</f>
        <v>BEARISH DIVERGENCE</v>
      </c>
    </row>
    <row r="1251" spans="1:12" ht="13.5" x14ac:dyDescent="0.25">
      <c r="A1251" s="3">
        <f>RSI!A1251</f>
        <v>44134</v>
      </c>
      <c r="B1251" s="2">
        <f>RSI!B1251</f>
        <v>0.93</v>
      </c>
      <c r="C1251" s="2">
        <f>RSI!I1251</f>
        <v>41.874237040696102</v>
      </c>
      <c r="D1251" s="2">
        <f>MACD!E1251</f>
        <v>1.3388719218055956E-3</v>
      </c>
      <c r="E1251" s="2">
        <f>MACD!F1251</f>
        <v>1.8445818679435792E-2</v>
      </c>
      <c r="F1251" s="2">
        <f>'Moving Avg'!D1251</f>
        <v>0.92599999999999993</v>
      </c>
      <c r="G1251" s="2">
        <f>'Moving Avg'!F1251</f>
        <v>0.92849999999999999</v>
      </c>
      <c r="H1251" s="2">
        <f>'Moving Avg'!G1251</f>
        <v>0.9798</v>
      </c>
      <c r="I1251" s="2">
        <f>'Moving Avg'!H1251</f>
        <v>0.91829999999999967</v>
      </c>
      <c r="J1251" s="5" t="str">
        <f>OBV!F1251</f>
        <v>BEARISH</v>
      </c>
      <c r="K1251" s="5" t="str">
        <f>OBV!G1251</f>
        <v>NEUTRAL</v>
      </c>
      <c r="L1251" s="5" t="str">
        <f>OBV!H1251</f>
        <v>BEARISH DIVERGENCE</v>
      </c>
    </row>
    <row r="1252" spans="1:12" ht="13.5" x14ac:dyDescent="0.25">
      <c r="A1252" s="3">
        <f>RSI!A1252</f>
        <v>44137</v>
      </c>
      <c r="B1252" s="2">
        <f>RSI!B1252</f>
        <v>0.93</v>
      </c>
      <c r="C1252" s="2">
        <f>RSI!I1252</f>
        <v>41.874237040696094</v>
      </c>
      <c r="D1252" s="2">
        <f>MACD!E1252</f>
        <v>-1.8401887115790938E-3</v>
      </c>
      <c r="E1252" s="2">
        <f>MACD!F1252</f>
        <v>1.4388617201232816E-2</v>
      </c>
      <c r="F1252" s="2">
        <f>'Moving Avg'!D1252</f>
        <v>0.93</v>
      </c>
      <c r="G1252" s="2">
        <f>'Moving Avg'!F1252</f>
        <v>0.92649999999999988</v>
      </c>
      <c r="H1252" s="2">
        <f>'Moving Avg'!G1252</f>
        <v>0.9798</v>
      </c>
      <c r="I1252" s="2">
        <f>'Moving Avg'!H1252</f>
        <v>0.91834999999999978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</row>
    <row r="1253" spans="1:12" ht="13.5" x14ac:dyDescent="0.25">
      <c r="A1253" s="3">
        <f>RSI!A1253</f>
        <v>44138</v>
      </c>
      <c r="B1253" s="2">
        <f>RSI!B1253</f>
        <v>0.94</v>
      </c>
      <c r="C1253" s="2">
        <f>RSI!I1253</f>
        <v>46.760163987153774</v>
      </c>
      <c r="D1253" s="2">
        <f>MACD!E1253</f>
        <v>-5.1646357752102023E-3</v>
      </c>
      <c r="E1253" s="2">
        <f>MACD!F1253</f>
        <v>1.0477966605944213E-2</v>
      </c>
      <c r="F1253" s="2">
        <f>'Moving Avg'!D1253</f>
        <v>0.93200000000000005</v>
      </c>
      <c r="G1253" s="2">
        <f>'Moving Avg'!F1253</f>
        <v>0.9265000000000001</v>
      </c>
      <c r="H1253" s="2">
        <f>'Moving Avg'!G1253</f>
        <v>0.97960000000000003</v>
      </c>
      <c r="I1253" s="2">
        <f>'Moving Avg'!H1253</f>
        <v>0.91839999999999977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</row>
    <row r="1254" spans="1:12" ht="13.5" x14ac:dyDescent="0.25">
      <c r="A1254" s="3">
        <f>RSI!A1254</f>
        <v>44139</v>
      </c>
      <c r="B1254" s="2">
        <f>RSI!B1254</f>
        <v>0.96</v>
      </c>
      <c r="C1254" s="2">
        <f>RSI!I1254</f>
        <v>54.92151876570702</v>
      </c>
      <c r="D1254" s="2">
        <f>MACD!E1254</f>
        <v>-9.4198050042635373E-3</v>
      </c>
      <c r="E1254" s="2">
        <f>MACD!F1254</f>
        <v>6.4984122839026629E-3</v>
      </c>
      <c r="F1254" s="2">
        <f>'Moving Avg'!D1254</f>
        <v>0.93799999999999994</v>
      </c>
      <c r="G1254" s="2">
        <f>'Moving Avg'!F1254</f>
        <v>0.92749999999999999</v>
      </c>
      <c r="H1254" s="2">
        <f>'Moving Avg'!G1254</f>
        <v>0.97960000000000025</v>
      </c>
      <c r="I1254" s="2">
        <f>'Moving Avg'!H1254</f>
        <v>0.91854999999999976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</row>
    <row r="1255" spans="1:12" ht="13.5" x14ac:dyDescent="0.25">
      <c r="A1255" s="3">
        <f>RSI!A1255</f>
        <v>44140</v>
      </c>
      <c r="B1255" s="2">
        <f>RSI!B1255</f>
        <v>0.99</v>
      </c>
      <c r="C1255" s="2">
        <f>RSI!I1255</f>
        <v>63.868680908228292</v>
      </c>
      <c r="D1255" s="2">
        <f>MACD!E1255</f>
        <v>-1.5324341522704121E-2</v>
      </c>
      <c r="E1255" s="2">
        <f>MACD!F1255</f>
        <v>2.1338615225813058E-3</v>
      </c>
      <c r="F1255" s="2">
        <f>'Moving Avg'!D1255</f>
        <v>0.95</v>
      </c>
      <c r="G1255" s="2">
        <f>'Moving Avg'!F1255</f>
        <v>0.92999999999999994</v>
      </c>
      <c r="H1255" s="2">
        <f>'Moving Avg'!G1255</f>
        <v>0.98060000000000014</v>
      </c>
      <c r="I1255" s="2">
        <f>'Moving Avg'!H1255</f>
        <v>0.91889999999999983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1.02</v>
      </c>
      <c r="C1256" s="2">
        <f>RSI!I1256</f>
        <v>70.231597674573209</v>
      </c>
      <c r="D1256" s="2">
        <f>MACD!E1256</f>
        <v>-2.2795709546864606E-2</v>
      </c>
      <c r="E1256" s="2">
        <f>MACD!F1256</f>
        <v>-2.8520526913078771E-3</v>
      </c>
      <c r="F1256" s="2">
        <f>'Moving Avg'!D1256</f>
        <v>0.96799999999999997</v>
      </c>
      <c r="G1256" s="2">
        <f>'Moving Avg'!F1256</f>
        <v>0.93449999999999989</v>
      </c>
      <c r="H1256" s="2">
        <f>'Moving Avg'!G1256</f>
        <v>0.9822000000000003</v>
      </c>
      <c r="I1256" s="2">
        <f>'Moving Avg'!H1256</f>
        <v>0.91934999999999989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1.04</v>
      </c>
      <c r="C1257" s="2">
        <f>RSI!I1257</f>
        <v>73.572897162033428</v>
      </c>
      <c r="D1257" s="2">
        <f>MACD!E1257</f>
        <v>-3.2549109456997516E-2</v>
      </c>
      <c r="E1257" s="2">
        <f>MACD!F1257</f>
        <v>-8.7914640444458052E-3</v>
      </c>
      <c r="F1257" s="2">
        <f>'Moving Avg'!D1257</f>
        <v>0.98999999999999988</v>
      </c>
      <c r="G1257" s="2">
        <f>'Moving Avg'!F1257</f>
        <v>0.94049999999999978</v>
      </c>
      <c r="H1257" s="2">
        <f>'Moving Avg'!G1257</f>
        <v>0.98400000000000032</v>
      </c>
      <c r="I1257" s="2">
        <f>'Moving Avg'!H1257</f>
        <v>0.91989999999999994</v>
      </c>
      <c r="J1257" s="5" t="str">
        <f>OBV!F1257</f>
        <v>BULLISH</v>
      </c>
      <c r="K1257" s="5" t="str">
        <f>OBV!G1257</f>
        <v>STRONG</v>
      </c>
      <c r="L1257" s="5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1.05</v>
      </c>
      <c r="C1258" s="2">
        <f>RSI!I1258</f>
        <v>75.079083078890932</v>
      </c>
      <c r="D1258" s="2">
        <f>MACD!E1258</f>
        <v>-3.896503121613859E-2</v>
      </c>
      <c r="E1258" s="2">
        <f>MACD!F1258</f>
        <v>-1.4826177478784362E-2</v>
      </c>
      <c r="F1258" s="2">
        <f>'Moving Avg'!D1258</f>
        <v>1.012</v>
      </c>
      <c r="G1258" s="2">
        <f>'Moving Avg'!F1258</f>
        <v>0.94650000000000001</v>
      </c>
      <c r="H1258" s="2">
        <f>'Moving Avg'!G1258</f>
        <v>0.98620000000000019</v>
      </c>
      <c r="I1258" s="2">
        <f>'Moving Avg'!H1258</f>
        <v>0.92040000000000011</v>
      </c>
      <c r="J1258" s="5" t="str">
        <f>OBV!F1258</f>
        <v>BULLISH</v>
      </c>
      <c r="K1258" s="5" t="str">
        <f>OBV!G1258</f>
        <v>STRONG</v>
      </c>
      <c r="L1258" s="5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1.07</v>
      </c>
      <c r="C1259" s="2">
        <f>RSI!I1259</f>
        <v>77.803805294221902</v>
      </c>
      <c r="D1259" s="2">
        <f>MACD!E1259</f>
        <v>-4.6396707452318831E-2</v>
      </c>
      <c r="E1259" s="2">
        <f>MACD!F1259</f>
        <v>-2.1140283473491256E-2</v>
      </c>
      <c r="F1259" s="2">
        <f>'Moving Avg'!D1259</f>
        <v>1.034</v>
      </c>
      <c r="G1259" s="2">
        <f>'Moving Avg'!F1259</f>
        <v>0.95350000000000001</v>
      </c>
      <c r="H1259" s="2">
        <f>'Moving Avg'!G1259</f>
        <v>0.98900000000000021</v>
      </c>
      <c r="I1259" s="2">
        <f>'Moving Avg'!H1259</f>
        <v>0.92099999999999993</v>
      </c>
      <c r="J1259" s="5" t="str">
        <f>OBV!F1259</f>
        <v>BULLISH</v>
      </c>
      <c r="K1259" s="5" t="str">
        <f>OBV!G1259</f>
        <v>STRONG</v>
      </c>
      <c r="L1259" s="5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1.07</v>
      </c>
      <c r="C1260" s="2">
        <f>RSI!I1260</f>
        <v>77.803805294221902</v>
      </c>
      <c r="D1260" s="2">
        <f>MACD!E1260</f>
        <v>-5.3285950002576077E-2</v>
      </c>
      <c r="E1260" s="2">
        <f>MACD!F1260</f>
        <v>-2.7569416779308221E-2</v>
      </c>
      <c r="F1260" s="2">
        <f>'Moving Avg'!D1260</f>
        <v>1.0500000000000003</v>
      </c>
      <c r="G1260" s="2">
        <f>'Moving Avg'!F1260</f>
        <v>0.96100000000000008</v>
      </c>
      <c r="H1260" s="2">
        <f>'Moving Avg'!G1260</f>
        <v>0.99180000000000024</v>
      </c>
      <c r="I1260" s="2">
        <f>'Moving Avg'!H1260</f>
        <v>0.92160000000000009</v>
      </c>
      <c r="J1260" s="5" t="str">
        <f>OBV!F1260</f>
        <v>BULLISH</v>
      </c>
      <c r="K1260" s="5" t="str">
        <f>OBV!G1260</f>
        <v>STRONG</v>
      </c>
      <c r="L1260" s="5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1.06</v>
      </c>
      <c r="C1261" s="2">
        <f>RSI!I1261</f>
        <v>73.16505203825551</v>
      </c>
      <c r="D1261" s="2">
        <f>MACD!E1261</f>
        <v>-5.8930958268417877E-2</v>
      </c>
      <c r="E1261" s="2">
        <f>MACD!F1261</f>
        <v>-3.3841725077130153E-2</v>
      </c>
      <c r="F1261" s="2">
        <f>'Moving Avg'!D1261</f>
        <v>1.0580000000000003</v>
      </c>
      <c r="G1261" s="2">
        <f>'Moving Avg'!F1261</f>
        <v>0.96799999999999997</v>
      </c>
      <c r="H1261" s="2">
        <f>'Moving Avg'!G1261</f>
        <v>0.99460000000000026</v>
      </c>
      <c r="I1261" s="2">
        <f>'Moving Avg'!H1261</f>
        <v>0.92220000000000013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1.06</v>
      </c>
      <c r="C1262" s="2">
        <f>RSI!I1262</f>
        <v>73.16505203825551</v>
      </c>
      <c r="D1262" s="2">
        <f>MACD!E1262</f>
        <v>-6.4163589151702283E-2</v>
      </c>
      <c r="E1262" s="2">
        <f>MACD!F1262</f>
        <v>-3.9906097892044579E-2</v>
      </c>
      <c r="F1262" s="2">
        <f>'Moving Avg'!D1262</f>
        <v>1.0620000000000001</v>
      </c>
      <c r="G1262" s="2">
        <f>'Moving Avg'!F1262</f>
        <v>0.97499999999999987</v>
      </c>
      <c r="H1262" s="2">
        <f>'Moving Avg'!G1262</f>
        <v>0.99720000000000031</v>
      </c>
      <c r="I1262" s="2">
        <f>'Moving Avg'!H1262</f>
        <v>0.92275000000000007</v>
      </c>
      <c r="J1262" s="5" t="str">
        <f>OBV!F1262</f>
        <v>BULLISH</v>
      </c>
      <c r="K1262" s="5" t="str">
        <f>OBV!G1262</f>
        <v>NEUTRAL</v>
      </c>
      <c r="L1262" s="5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1.05</v>
      </c>
      <c r="C1263" s="2">
        <f>RSI!I1263</f>
        <v>68.433144021529557</v>
      </c>
      <c r="D1263" s="2">
        <f>MACD!E1263</f>
        <v>-6.673429894172056E-2</v>
      </c>
      <c r="E1263" s="2">
        <f>MACD!F1263</f>
        <v>-4.5271738101979778E-2</v>
      </c>
      <c r="F1263" s="2">
        <f>'Moving Avg'!D1263</f>
        <v>1.0619999999999998</v>
      </c>
      <c r="G1263" s="2">
        <f>'Moving Avg'!F1263</f>
        <v>0.98149999999999993</v>
      </c>
      <c r="H1263" s="2">
        <f>'Moving Avg'!G1263</f>
        <v>0.99880000000000024</v>
      </c>
      <c r="I1263" s="2">
        <f>'Moving Avg'!H1263</f>
        <v>0.92320000000000002</v>
      </c>
      <c r="J1263" s="5" t="str">
        <f>OBV!F1263</f>
        <v>BULLISH</v>
      </c>
      <c r="K1263" s="5" t="str">
        <f>OBV!G1263</f>
        <v>NEUTRAL</v>
      </c>
      <c r="L1263" s="5" t="str">
        <f>OBV!H1263</f>
        <v>NEUTRAL</v>
      </c>
    </row>
    <row r="1264" spans="1:12" ht="13.5" x14ac:dyDescent="0.25">
      <c r="A1264" s="3">
        <f>RSI!A1264</f>
        <v>44153</v>
      </c>
      <c r="B1264" s="2">
        <f>RSI!B1264</f>
        <v>1.02</v>
      </c>
      <c r="C1264" s="2">
        <f>RSI!I1264</f>
        <v>56.605524059879805</v>
      </c>
      <c r="D1264" s="2">
        <f>MACD!E1264</f>
        <v>-6.3942298931715214E-2</v>
      </c>
      <c r="E1264" s="2">
        <f>MACD!F1264</f>
        <v>-4.9005850267926865E-2</v>
      </c>
      <c r="F1264" s="2">
        <f>'Moving Avg'!D1264</f>
        <v>1.052</v>
      </c>
      <c r="G1264" s="2">
        <f>'Moving Avg'!F1264</f>
        <v>0.98650000000000004</v>
      </c>
      <c r="H1264" s="2">
        <f>'Moving Avg'!G1264</f>
        <v>0.99880000000000035</v>
      </c>
      <c r="I1264" s="2">
        <f>'Moving Avg'!H1264</f>
        <v>0.9234500000000001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</row>
    <row r="1265" spans="1:12" ht="13.5" x14ac:dyDescent="0.25">
      <c r="A1265" s="3">
        <f>RSI!A1265</f>
        <v>44154</v>
      </c>
      <c r="B1265" s="2">
        <f>RSI!B1265</f>
        <v>1</v>
      </c>
      <c r="C1265" s="2">
        <f>RSI!I1265</f>
        <v>50.356914299921975</v>
      </c>
      <c r="D1265" s="2">
        <f>MACD!E1265</f>
        <v>-5.5613041955993592E-2</v>
      </c>
      <c r="E1265" s="2">
        <f>MACD!F1265</f>
        <v>-5.0327288605540213E-2</v>
      </c>
      <c r="F1265" s="2">
        <f>'Moving Avg'!D1265</f>
        <v>1.0379999999999998</v>
      </c>
      <c r="G1265" s="2">
        <f>'Moving Avg'!F1265</f>
        <v>0.99050000000000016</v>
      </c>
      <c r="H1265" s="2">
        <f>'Moving Avg'!G1265</f>
        <v>0.99720000000000053</v>
      </c>
      <c r="I1265" s="2">
        <f>'Moving Avg'!H1265</f>
        <v>0.92350000000000021</v>
      </c>
      <c r="J1265" s="5" t="str">
        <f>OBV!F1265</f>
        <v>BEARISH</v>
      </c>
      <c r="K1265" s="5" t="str">
        <f>OBV!G1265</f>
        <v>WEAK</v>
      </c>
      <c r="L1265" s="5" t="str">
        <f>OBV!H1265</f>
        <v>CONFIRMED BEARISH</v>
      </c>
    </row>
    <row r="1266" spans="1:12" ht="13.5" x14ac:dyDescent="0.25">
      <c r="A1266" s="3">
        <f>RSI!A1266</f>
        <v>44155</v>
      </c>
      <c r="B1266" s="2">
        <f>RSI!B1266</f>
        <v>1</v>
      </c>
      <c r="C1266" s="2">
        <f>RSI!I1266</f>
        <v>50.356914299921975</v>
      </c>
      <c r="D1266" s="2">
        <f>MACD!E1266</f>
        <v>-4.3952079459846916E-2</v>
      </c>
      <c r="E1266" s="2">
        <f>MACD!F1266</f>
        <v>-4.9052246776401555E-2</v>
      </c>
      <c r="F1266" s="2">
        <f>'Moving Avg'!D1266</f>
        <v>1.0260000000000002</v>
      </c>
      <c r="G1266" s="2">
        <f>'Moving Avg'!F1266</f>
        <v>0.99450000000000005</v>
      </c>
      <c r="H1266" s="2">
        <f>'Moving Avg'!G1266</f>
        <v>0.99480000000000046</v>
      </c>
      <c r="I1266" s="2">
        <f>'Moving Avg'!H1266</f>
        <v>0.92340000000000022</v>
      </c>
      <c r="J1266" s="5" t="str">
        <f>OBV!F1266</f>
        <v>BEARISH</v>
      </c>
      <c r="K1266" s="5" t="str">
        <f>OBV!G1266</f>
        <v>WEAK</v>
      </c>
      <c r="L1266" s="5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0.97</v>
      </c>
      <c r="C1267" s="2">
        <f>RSI!I1267</f>
        <v>42.244417488672489</v>
      </c>
      <c r="D1267" s="2">
        <f>MACD!E1267</f>
        <v>-2.8788053806628411E-2</v>
      </c>
      <c r="E1267" s="2">
        <f>MACD!F1267</f>
        <v>-4.4999408182446923E-2</v>
      </c>
      <c r="F1267" s="2">
        <f>'Moving Avg'!D1267</f>
        <v>1.008</v>
      </c>
      <c r="G1267" s="2">
        <f>'Moving Avg'!F1267</f>
        <v>0.99750000000000016</v>
      </c>
      <c r="H1267" s="2">
        <f>'Moving Avg'!G1267</f>
        <v>0.99120000000000053</v>
      </c>
      <c r="I1267" s="2">
        <f>'Moving Avg'!H1267</f>
        <v>0.92320000000000024</v>
      </c>
      <c r="J1267" s="5" t="str">
        <f>OBV!F1267</f>
        <v>BEARISH</v>
      </c>
      <c r="K1267" s="5" t="str">
        <f>OBV!G1267</f>
        <v>WEAK</v>
      </c>
      <c r="L1267" s="5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0.97</v>
      </c>
      <c r="C1268" s="2">
        <f>RSI!I1268</f>
        <v>42.244417488672489</v>
      </c>
      <c r="D1268" s="2">
        <f>MACD!E1268</f>
        <v>-1.4243155601894486E-2</v>
      </c>
      <c r="E1268" s="2">
        <f>MACD!F1268</f>
        <v>-3.8848157666336439E-2</v>
      </c>
      <c r="F1268" s="2">
        <f>'Moving Avg'!D1268</f>
        <v>0.99199999999999999</v>
      </c>
      <c r="G1268" s="2">
        <f>'Moving Avg'!F1268</f>
        <v>0.99950000000000006</v>
      </c>
      <c r="H1268" s="2">
        <f>'Moving Avg'!G1268</f>
        <v>0.98800000000000043</v>
      </c>
      <c r="I1268" s="2">
        <f>'Moving Avg'!H1268</f>
        <v>0.92320000000000035</v>
      </c>
      <c r="J1268" s="5" t="str">
        <f>OBV!F1268</f>
        <v>BEARISH</v>
      </c>
      <c r="K1268" s="5" t="str">
        <f>OBV!G1268</f>
        <v>WEAK</v>
      </c>
      <c r="L1268" s="5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0.97</v>
      </c>
      <c r="C1269" s="2">
        <f>RSI!I1269</f>
        <v>42.244417488672497</v>
      </c>
      <c r="D1269" s="2">
        <f>MACD!E1269</f>
        <v>1.3033390667932521E-3</v>
      </c>
      <c r="E1269" s="2">
        <f>MACD!F1269</f>
        <v>-3.0817858319710501E-2</v>
      </c>
      <c r="F1269" s="2">
        <f>'Moving Avg'!D1269</f>
        <v>0.98199999999999987</v>
      </c>
      <c r="G1269" s="2">
        <f>'Moving Avg'!F1269</f>
        <v>1.0014999999999998</v>
      </c>
      <c r="H1269" s="2">
        <f>'Moving Avg'!G1269</f>
        <v>0.98580000000000045</v>
      </c>
      <c r="I1269" s="2">
        <f>'Moving Avg'!H1269</f>
        <v>0.92335000000000034</v>
      </c>
      <c r="J1269" s="5" t="str">
        <f>OBV!F1269</f>
        <v>BEARISH</v>
      </c>
      <c r="K1269" s="5" t="str">
        <f>OBV!G1269</f>
        <v>WEAK</v>
      </c>
      <c r="L1269" s="5" t="str">
        <f>OBV!H1269</f>
        <v>CONFIRMED BEARISH</v>
      </c>
    </row>
    <row r="1270" spans="1:12" ht="13.5" x14ac:dyDescent="0.25">
      <c r="A1270" s="3">
        <f>RSI!A1270</f>
        <v>44161</v>
      </c>
      <c r="B1270" s="2">
        <f>RSI!B1270</f>
        <v>0.97</v>
      </c>
      <c r="C1270" s="2">
        <f>RSI!I1270</f>
        <v>42.244417488672497</v>
      </c>
      <c r="D1270" s="2">
        <f>MACD!E1270</f>
        <v>1.4608389430388669E-2</v>
      </c>
      <c r="E1270" s="2">
        <f>MACD!F1270</f>
        <v>-2.1732608769690669E-2</v>
      </c>
      <c r="F1270" s="2">
        <f>'Moving Avg'!D1270</f>
        <v>0.97599999999999998</v>
      </c>
      <c r="G1270" s="2">
        <f>'Moving Avg'!F1270</f>
        <v>1.0034999999999998</v>
      </c>
      <c r="H1270" s="2">
        <f>'Moving Avg'!G1270</f>
        <v>0.98280000000000034</v>
      </c>
      <c r="I1270" s="2">
        <f>'Moving Avg'!H1270</f>
        <v>0.92340000000000033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</row>
    <row r="1271" spans="1:12" ht="13.5" x14ac:dyDescent="0.25">
      <c r="A1271" s="3">
        <f>RSI!A1271</f>
        <v>44162</v>
      </c>
      <c r="B1271" s="2">
        <f>RSI!B1271</f>
        <v>1.02</v>
      </c>
      <c r="C1271" s="2">
        <f>RSI!I1271</f>
        <v>57.568417438621353</v>
      </c>
      <c r="D1271" s="2">
        <f>MACD!E1271</f>
        <v>2.0763532713200972E-2</v>
      </c>
      <c r="E1271" s="2">
        <f>MACD!F1271</f>
        <v>-1.323338047311234E-2</v>
      </c>
      <c r="F1271" s="2">
        <f>'Moving Avg'!D1271</f>
        <v>0.98000000000000009</v>
      </c>
      <c r="G1271" s="2">
        <f>'Moving Avg'!F1271</f>
        <v>1.0079999999999998</v>
      </c>
      <c r="H1271" s="2">
        <f>'Moving Avg'!G1271</f>
        <v>0.98100000000000021</v>
      </c>
      <c r="I1271" s="2">
        <f>'Moving Avg'!H1271</f>
        <v>0.92370000000000019</v>
      </c>
      <c r="J1271" s="5" t="str">
        <f>OBV!F1271</f>
        <v>BEARISH</v>
      </c>
      <c r="K1271" s="5" t="str">
        <f>OBV!G1271</f>
        <v>NEUTRAL</v>
      </c>
      <c r="L1271" s="5" t="str">
        <f>OBV!H1271</f>
        <v>BEARISH DIVERGENCE</v>
      </c>
    </row>
    <row r="1272" spans="1:12" ht="13.5" x14ac:dyDescent="0.25">
      <c r="A1272" s="3">
        <f>RSI!A1272</f>
        <v>44165</v>
      </c>
      <c r="B1272" s="2">
        <f>RSI!B1272</f>
        <v>0.99</v>
      </c>
      <c r="C1272" s="2">
        <f>RSI!I1272</f>
        <v>49.143259257875982</v>
      </c>
      <c r="D1272" s="2">
        <f>MACD!E1272</f>
        <v>2.8027379641749617E-2</v>
      </c>
      <c r="E1272" s="2">
        <f>MACD!F1272</f>
        <v>-4.9812284501399504E-3</v>
      </c>
      <c r="F1272" s="2">
        <f>'Moving Avg'!D1272</f>
        <v>0.98399999999999999</v>
      </c>
      <c r="G1272" s="2">
        <f>'Moving Avg'!F1272</f>
        <v>1.0109999999999997</v>
      </c>
      <c r="H1272" s="2">
        <f>'Moving Avg'!G1272</f>
        <v>0.97980000000000034</v>
      </c>
      <c r="I1272" s="2">
        <f>'Moving Avg'!H1272</f>
        <v>0.92385000000000028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1</v>
      </c>
      <c r="C1273" s="2">
        <f>RSI!I1273</f>
        <v>51.681710093518213</v>
      </c>
      <c r="D1273" s="2">
        <f>MACD!E1273</f>
        <v>3.1917545985863383E-2</v>
      </c>
      <c r="E1273" s="2">
        <f>MACD!F1273</f>
        <v>2.3985264370607164E-3</v>
      </c>
      <c r="F1273" s="2">
        <f>'Moving Avg'!D1273</f>
        <v>0.99</v>
      </c>
      <c r="G1273" s="2">
        <f>'Moving Avg'!F1273</f>
        <v>1.0139999999999998</v>
      </c>
      <c r="H1273" s="2">
        <f>'Moving Avg'!G1273</f>
        <v>0.98000000000000032</v>
      </c>
      <c r="I1273" s="2">
        <f>'Moving Avg'!H1273</f>
        <v>0.92405000000000026</v>
      </c>
      <c r="J1273" s="5" t="str">
        <f>OBV!F1273</f>
        <v>BULLISH</v>
      </c>
      <c r="K1273" s="5" t="str">
        <f>OBV!G1273</f>
        <v>STRONG</v>
      </c>
      <c r="L1273" s="5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0.98</v>
      </c>
      <c r="C1274" s="2">
        <f>RSI!I1274</f>
        <v>46.664925143482606</v>
      </c>
      <c r="D1274" s="2">
        <f>MACD!E1274</f>
        <v>3.2037561828278771E-2</v>
      </c>
      <c r="E1274" s="2">
        <f>MACD!F1274</f>
        <v>8.3263335153043287E-3</v>
      </c>
      <c r="F1274" s="2">
        <f>'Moving Avg'!D1274</f>
        <v>0.99199999999999999</v>
      </c>
      <c r="G1274" s="2">
        <f>'Moving Avg'!F1274</f>
        <v>1.0150000000000001</v>
      </c>
      <c r="H1274" s="2">
        <f>'Moving Avg'!G1274</f>
        <v>0.97940000000000016</v>
      </c>
      <c r="I1274" s="2">
        <f>'Moving Avg'!H1274</f>
        <v>0.92405000000000015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</row>
    <row r="1275" spans="1:12" ht="13.5" x14ac:dyDescent="0.25">
      <c r="A1275" s="3">
        <f>RSI!A1275</f>
        <v>44168</v>
      </c>
      <c r="B1275" s="2">
        <f>RSI!B1275</f>
        <v>1</v>
      </c>
      <c r="C1275" s="2">
        <f>RSI!I1275</f>
        <v>51.712765653224594</v>
      </c>
      <c r="D1275" s="2">
        <f>MACD!E1275</f>
        <v>2.7663926812185213E-2</v>
      </c>
      <c r="E1275" s="2">
        <f>MACD!F1275</f>
        <v>1.2193852174680508E-2</v>
      </c>
      <c r="F1275" s="2">
        <f>'Moving Avg'!D1275</f>
        <v>0.998</v>
      </c>
      <c r="G1275" s="2">
        <f>'Moving Avg'!F1275</f>
        <v>1.0155000000000001</v>
      </c>
      <c r="H1275" s="2">
        <f>'Moving Avg'!G1275</f>
        <v>0.97860000000000014</v>
      </c>
      <c r="I1275" s="2">
        <f>'Moving Avg'!H1275</f>
        <v>0.92420000000000035</v>
      </c>
      <c r="J1275" s="5" t="str">
        <f>OBV!F1275</f>
        <v>BULLISH</v>
      </c>
      <c r="K1275" s="5" t="str">
        <f>OBV!G1275</f>
        <v>STRONG</v>
      </c>
      <c r="L1275" s="5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1</v>
      </c>
      <c r="C1276" s="2">
        <f>RSI!I1276</f>
        <v>51.712765653224594</v>
      </c>
      <c r="D1276" s="2">
        <f>MACD!E1276</f>
        <v>2.3922031266104038E-2</v>
      </c>
      <c r="E1276" s="2">
        <f>MACD!F1276</f>
        <v>1.4539487992965214E-2</v>
      </c>
      <c r="F1276" s="2">
        <f>'Moving Avg'!D1276</f>
        <v>0.99399999999999999</v>
      </c>
      <c r="G1276" s="2">
        <f>'Moving Avg'!F1276</f>
        <v>1.0145000000000002</v>
      </c>
      <c r="H1276" s="2">
        <f>'Moving Avg'!G1276</f>
        <v>0.97740000000000005</v>
      </c>
      <c r="I1276" s="2">
        <f>'Moving Avg'!H1276</f>
        <v>0.92430000000000023</v>
      </c>
      <c r="J1276" s="5" t="str">
        <f>OBV!F1276</f>
        <v>BULLISH</v>
      </c>
      <c r="K1276" s="5" t="str">
        <f>OBV!G1276</f>
        <v>NEUTRAL</v>
      </c>
      <c r="L1276" s="5" t="str">
        <f>OBV!H1276</f>
        <v>BULLISH DIVERGENCE</v>
      </c>
    </row>
    <row r="1277" spans="1:12" ht="13.5" x14ac:dyDescent="0.25">
      <c r="A1277" s="3">
        <f>RSI!A1277</f>
        <v>44172</v>
      </c>
      <c r="B1277" s="2">
        <f>RSI!B1277</f>
        <v>0.96</v>
      </c>
      <c r="C1277" s="2">
        <f>RSI!I1277</f>
        <v>42.403880365140836</v>
      </c>
      <c r="D1277" s="2">
        <f>MACD!E1277</f>
        <v>1.9065309328107682E-2</v>
      </c>
      <c r="E1277" s="2">
        <f>MACD!F1277</f>
        <v>1.5444652259993707E-2</v>
      </c>
      <c r="F1277" s="2">
        <f>'Moving Avg'!D1277</f>
        <v>0.98799999999999988</v>
      </c>
      <c r="G1277" s="2">
        <f>'Moving Avg'!F1277</f>
        <v>1.0105000000000002</v>
      </c>
      <c r="H1277" s="2">
        <f>'Moving Avg'!G1277</f>
        <v>0.97560000000000002</v>
      </c>
      <c r="I1277" s="2">
        <f>'Moving Avg'!H1277</f>
        <v>0.92425000000000024</v>
      </c>
      <c r="J1277" s="5" t="str">
        <f>OBV!F1277</f>
        <v>BEARISH</v>
      </c>
      <c r="K1277" s="5" t="str">
        <f>OBV!G1277</f>
        <v>NEUTRAL</v>
      </c>
      <c r="L1277" s="5" t="str">
        <f>OBV!H1277</f>
        <v>CONFIRMED BEARISH</v>
      </c>
    </row>
    <row r="1278" spans="1:12" ht="13.5" x14ac:dyDescent="0.25">
      <c r="A1278" s="3">
        <f>RSI!A1278</f>
        <v>44173</v>
      </c>
      <c r="B1278" s="2">
        <f>RSI!B1278</f>
        <v>0.99</v>
      </c>
      <c r="C1278" s="2">
        <f>RSI!I1278</f>
        <v>49.715006237647756</v>
      </c>
      <c r="D1278" s="2">
        <f>MACD!E1278</f>
        <v>1.2934654711978189E-2</v>
      </c>
      <c r="E1278" s="2">
        <f>MACD!F1278</f>
        <v>1.4942652750390605E-2</v>
      </c>
      <c r="F1278" s="2">
        <f>'Moving Avg'!D1278</f>
        <v>0.98599999999999999</v>
      </c>
      <c r="G1278" s="2">
        <f>'Moving Avg'!F1278</f>
        <v>1.0075000000000001</v>
      </c>
      <c r="H1278" s="2">
        <f>'Moving Avg'!G1278</f>
        <v>0.97439999999999993</v>
      </c>
      <c r="I1278" s="2">
        <f>'Moving Avg'!H1278</f>
        <v>0.92430000000000034</v>
      </c>
      <c r="J1278" s="5" t="str">
        <f>OBV!F1278</f>
        <v>BULLISH</v>
      </c>
      <c r="K1278" s="5" t="str">
        <f>OBV!G1278</f>
        <v>STRONG</v>
      </c>
      <c r="L1278" s="5" t="str">
        <f>OBV!H1278</f>
        <v>BULLISH DIVERGENCE</v>
      </c>
    </row>
    <row r="1279" spans="1:12" ht="13.5" x14ac:dyDescent="0.25">
      <c r="A1279" s="3">
        <f>RSI!A1279</f>
        <v>44174</v>
      </c>
      <c r="B1279" s="2">
        <f>RSI!B1279</f>
        <v>0.97</v>
      </c>
      <c r="C1279" s="2">
        <f>RSI!I1279</f>
        <v>45.562660249042466</v>
      </c>
      <c r="D1279" s="2">
        <f>MACD!E1279</f>
        <v>9.2375930644469362E-3</v>
      </c>
      <c r="E1279" s="2">
        <f>MACD!F1279</f>
        <v>1.3801640813201873E-2</v>
      </c>
      <c r="F1279" s="2">
        <f>'Moving Avg'!D1279</f>
        <v>0.98399999999999999</v>
      </c>
      <c r="G1279" s="2">
        <f>'Moving Avg'!F1279</f>
        <v>1.0024999999999999</v>
      </c>
      <c r="H1279" s="2">
        <f>'Moving Avg'!G1279</f>
        <v>0.97299999999999998</v>
      </c>
      <c r="I1279" s="2">
        <f>'Moving Avg'!H1279</f>
        <v>0.92430000000000023</v>
      </c>
      <c r="J1279" s="5" t="str">
        <f>OBV!F1279</f>
        <v>BULLISH</v>
      </c>
      <c r="K1279" s="5" t="str">
        <f>OBV!G1279</f>
        <v>STRONG</v>
      </c>
      <c r="L1279" s="5" t="str">
        <f>OBV!H1279</f>
        <v>BULLISH DIVERGENCE</v>
      </c>
    </row>
    <row r="1280" spans="1:12" ht="13.5" x14ac:dyDescent="0.25">
      <c r="A1280" s="3">
        <f>RSI!A1280</f>
        <v>44175</v>
      </c>
      <c r="B1280" s="2">
        <f>RSI!B1280</f>
        <v>0.95</v>
      </c>
      <c r="C1280" s="2">
        <f>RSI!I1280</f>
        <v>41.802606282587675</v>
      </c>
      <c r="D1280" s="2">
        <f>MACD!E1280</f>
        <v>7.7172445592363914E-3</v>
      </c>
      <c r="E1280" s="2">
        <f>MACD!F1280</f>
        <v>1.2584761562408776E-2</v>
      </c>
      <c r="F1280" s="2">
        <f>'Moving Avg'!D1280</f>
        <v>0.97399999999999998</v>
      </c>
      <c r="G1280" s="2">
        <f>'Moving Avg'!F1280</f>
        <v>0.99649999999999994</v>
      </c>
      <c r="H1280" s="2">
        <f>'Moving Avg'!G1280</f>
        <v>0.97140000000000004</v>
      </c>
      <c r="I1280" s="2">
        <f>'Moving Avg'!H1280</f>
        <v>0.92420000000000035</v>
      </c>
      <c r="J1280" s="5" t="str">
        <f>OBV!F1280</f>
        <v>BULLISH</v>
      </c>
      <c r="K1280" s="5" t="str">
        <f>OBV!G1280</f>
        <v>NEUTRAL</v>
      </c>
      <c r="L1280" s="5" t="str">
        <f>OBV!H1280</f>
        <v>BULLISH DIVERGENCE</v>
      </c>
    </row>
    <row r="1281" spans="1:12" ht="13.5" x14ac:dyDescent="0.25">
      <c r="A1281" s="3">
        <f>RSI!A1281</f>
        <v>44176</v>
      </c>
      <c r="B1281" s="2">
        <f>RSI!B1281</f>
        <v>0.95</v>
      </c>
      <c r="C1281" s="2">
        <f>RSI!I1281</f>
        <v>41.802606282587675</v>
      </c>
      <c r="D1281" s="2">
        <f>MACD!E1281</f>
        <v>1.4358370436245438E-2</v>
      </c>
      <c r="E1281" s="2">
        <f>MACD!F1281</f>
        <v>1.2939483337176108E-2</v>
      </c>
      <c r="F1281" s="2">
        <f>'Moving Avg'!D1281</f>
        <v>0.96400000000000008</v>
      </c>
      <c r="G1281" s="2">
        <f>'Moving Avg'!F1281</f>
        <v>0.99099999999999988</v>
      </c>
      <c r="H1281" s="2">
        <f>'Moving Avg'!G1281</f>
        <v>0.97040000000000004</v>
      </c>
      <c r="I1281" s="2">
        <f>'Moving Avg'!H1281</f>
        <v>0.92405000000000015</v>
      </c>
      <c r="J1281" s="5" t="str">
        <f>OBV!F1281</f>
        <v>BULLISH</v>
      </c>
      <c r="K1281" s="5" t="str">
        <f>OBV!G1281</f>
        <v>NEUTRAL</v>
      </c>
      <c r="L1281" s="5" t="str">
        <f>OBV!H1281</f>
        <v>BULLISH DIVERGENCE</v>
      </c>
    </row>
    <row r="1282" spans="1:12" ht="13.5" x14ac:dyDescent="0.25">
      <c r="A1282" s="3">
        <f>RSI!A1282</f>
        <v>44179</v>
      </c>
      <c r="B1282" s="2">
        <f>RSI!B1282</f>
        <v>0.93</v>
      </c>
      <c r="C1282" s="2">
        <f>RSI!I1282</f>
        <v>38.151181460729923</v>
      </c>
      <c r="D1282" s="2">
        <f>MACD!E1282</f>
        <v>1.7061721246594441E-2</v>
      </c>
      <c r="E1282" s="2">
        <f>MACD!F1282</f>
        <v>1.3763930919059775E-2</v>
      </c>
      <c r="F1282" s="2">
        <f>'Moving Avg'!D1282</f>
        <v>0.95799999999999996</v>
      </c>
      <c r="G1282" s="2">
        <f>'Moving Avg'!F1282</f>
        <v>0.98449999999999993</v>
      </c>
      <c r="H1282" s="2">
        <f>'Moving Avg'!G1282</f>
        <v>0.96960000000000013</v>
      </c>
      <c r="I1282" s="2">
        <f>'Moving Avg'!H1282</f>
        <v>0.92380000000000029</v>
      </c>
      <c r="J1282" s="5" t="str">
        <f>OBV!F1282</f>
        <v>BULLISH</v>
      </c>
      <c r="K1282" s="5" t="str">
        <f>OBV!G1282</f>
        <v>STRONG</v>
      </c>
      <c r="L1282" s="5" t="str">
        <f>OBV!H1282</f>
        <v>BULLISH DIVERGENCE</v>
      </c>
    </row>
    <row r="1283" spans="1:12" ht="13.5" x14ac:dyDescent="0.25">
      <c r="A1283" s="3">
        <f>RSI!A1283</f>
        <v>44180</v>
      </c>
      <c r="B1283" s="2">
        <f>RSI!B1283</f>
        <v>0.94</v>
      </c>
      <c r="C1283" s="2">
        <f>RSI!I1283</f>
        <v>40.929514062112247</v>
      </c>
      <c r="D1283" s="2">
        <f>MACD!E1283</f>
        <v>2.0466777052462248E-2</v>
      </c>
      <c r="E1283" s="2">
        <f>MACD!F1283</f>
        <v>1.510450014574027E-2</v>
      </c>
      <c r="F1283" s="2">
        <f>'Moving Avg'!D1283</f>
        <v>0.94800000000000006</v>
      </c>
      <c r="G1283" s="2">
        <f>'Moving Avg'!F1283</f>
        <v>0.97900000000000009</v>
      </c>
      <c r="H1283" s="2">
        <f>'Moving Avg'!G1283</f>
        <v>0.96960000000000013</v>
      </c>
      <c r="I1283" s="2">
        <f>'Moving Avg'!H1283</f>
        <v>0.92370000000000019</v>
      </c>
      <c r="J1283" s="5" t="str">
        <f>OBV!F1283</f>
        <v>BEARISH</v>
      </c>
      <c r="K1283" s="5" t="str">
        <f>OBV!G1283</f>
        <v>WEAK</v>
      </c>
      <c r="L1283" s="5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0.99</v>
      </c>
      <c r="C1284" s="2">
        <f>RSI!I1284</f>
        <v>52.434787742629808</v>
      </c>
      <c r="D1284" s="2">
        <f>MACD!E1284</f>
        <v>1.6804450096347567E-2</v>
      </c>
      <c r="E1284" s="2">
        <f>MACD!F1284</f>
        <v>1.544449013586173E-2</v>
      </c>
      <c r="F1284" s="2">
        <f>'Moving Avg'!D1284</f>
        <v>0.95199999999999996</v>
      </c>
      <c r="G1284" s="2">
        <f>'Moving Avg'!F1284</f>
        <v>0.97749999999999981</v>
      </c>
      <c r="H1284" s="2">
        <f>'Moving Avg'!G1284</f>
        <v>0.97060000000000002</v>
      </c>
      <c r="I1284" s="2">
        <f>'Moving Avg'!H1284</f>
        <v>0.92385000000000028</v>
      </c>
      <c r="J1284" s="5" t="str">
        <f>OBV!F1284</f>
        <v>BULLISH</v>
      </c>
      <c r="K1284" s="5" t="str">
        <f>OBV!G1284</f>
        <v>STRONG</v>
      </c>
      <c r="L1284" s="5" t="str">
        <f>OBV!H1284</f>
        <v>CONFIRMED BULLISH</v>
      </c>
    </row>
    <row r="1285" spans="1:12" ht="13.5" x14ac:dyDescent="0.25">
      <c r="A1285" s="3">
        <f>RSI!A1285</f>
        <v>44182</v>
      </c>
      <c r="B1285" s="2">
        <f>RSI!B1285</f>
        <v>0.97</v>
      </c>
      <c r="C1285" s="2">
        <f>RSI!I1285</f>
        <v>48.375959471176174</v>
      </c>
      <c r="D1285" s="2">
        <f>MACD!E1285</f>
        <v>1.8188046354703946E-2</v>
      </c>
      <c r="E1285" s="2">
        <f>MACD!F1285</f>
        <v>1.5993201379630173E-2</v>
      </c>
      <c r="F1285" s="2">
        <f>'Moving Avg'!D1285</f>
        <v>0.95599999999999985</v>
      </c>
      <c r="G1285" s="2">
        <f>'Moving Avg'!F1285</f>
        <v>0.97599999999999998</v>
      </c>
      <c r="H1285" s="2">
        <f>'Moving Avg'!G1285</f>
        <v>0.97120000000000006</v>
      </c>
      <c r="I1285" s="2">
        <f>'Moving Avg'!H1285</f>
        <v>0.92390000000000028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</row>
    <row r="1286" spans="1:12" ht="13.5" x14ac:dyDescent="0.25">
      <c r="A1286" s="3">
        <f>RSI!A1286</f>
        <v>44183</v>
      </c>
      <c r="B1286" s="2">
        <f>RSI!B1286</f>
        <v>0.96</v>
      </c>
      <c r="C1286" s="2">
        <f>RSI!I1286</f>
        <v>46.44029182840918</v>
      </c>
      <c r="D1286" s="2">
        <f>MACD!E1286</f>
        <v>2.0147410416325506E-2</v>
      </c>
      <c r="E1286" s="2">
        <f>MACD!F1286</f>
        <v>1.6824043186969239E-2</v>
      </c>
      <c r="F1286" s="2">
        <f>'Moving Avg'!D1286</f>
        <v>0.95799999999999996</v>
      </c>
      <c r="G1286" s="2">
        <f>'Moving Avg'!F1286</f>
        <v>0.97399999999999998</v>
      </c>
      <c r="H1286" s="2">
        <f>'Moving Avg'!G1286</f>
        <v>0.97180000000000011</v>
      </c>
      <c r="I1286" s="2">
        <f>'Moving Avg'!H1286</f>
        <v>0.92380000000000029</v>
      </c>
      <c r="J1286" s="5" t="str">
        <f>OBV!F1286</f>
        <v>BULLISH</v>
      </c>
      <c r="K1286" s="5" t="str">
        <f>OBV!G1286</f>
        <v>STRONG</v>
      </c>
      <c r="L1286" s="5" t="str">
        <f>OBV!H1286</f>
        <v>CONFIRMED BULLISH</v>
      </c>
    </row>
    <row r="1287" spans="1:12" ht="13.5" x14ac:dyDescent="0.25">
      <c r="A1287" s="3">
        <f>RSI!A1287</f>
        <v>44186</v>
      </c>
      <c r="B1287" s="2">
        <f>RSI!B1287</f>
        <v>0.95</v>
      </c>
      <c r="C1287" s="2">
        <f>RSI!I1287</f>
        <v>44.521805748547436</v>
      </c>
      <c r="D1287" s="2">
        <f>MACD!E1287</f>
        <v>1.6495659633649296E-2</v>
      </c>
      <c r="E1287" s="2">
        <f>MACD!F1287</f>
        <v>1.6758366476305252E-2</v>
      </c>
      <c r="F1287" s="2">
        <f>'Moving Avg'!D1287</f>
        <v>0.96199999999999997</v>
      </c>
      <c r="G1287" s="2">
        <f>'Moving Avg'!F1287</f>
        <v>0.97299999999999986</v>
      </c>
      <c r="H1287" s="2">
        <f>'Moving Avg'!G1287</f>
        <v>0.97240000000000004</v>
      </c>
      <c r="I1287" s="2">
        <f>'Moving Avg'!H1287</f>
        <v>0.92370000000000019</v>
      </c>
      <c r="J1287" s="5" t="str">
        <f>OBV!F1287</f>
        <v>BULLISH</v>
      </c>
      <c r="K1287" s="5" t="str">
        <f>OBV!G1287</f>
        <v>STRONG</v>
      </c>
      <c r="L1287" s="5" t="str">
        <f>OBV!H1287</f>
        <v>CONFIRMED BULLISH</v>
      </c>
    </row>
    <row r="1288" spans="1:12" ht="13.5" x14ac:dyDescent="0.25">
      <c r="A1288" s="3">
        <f>RSI!A1288</f>
        <v>44187</v>
      </c>
      <c r="B1288" s="2">
        <f>RSI!B1288</f>
        <v>0.95</v>
      </c>
      <c r="C1288" s="2">
        <f>RSI!I1288</f>
        <v>44.521805748547436</v>
      </c>
      <c r="D1288" s="2">
        <f>MACD!E1288</f>
        <v>1.8175961332308699E-2</v>
      </c>
      <c r="E1288" s="2">
        <f>MACD!F1288</f>
        <v>1.7041885447505942E-2</v>
      </c>
      <c r="F1288" s="2">
        <f>'Moving Avg'!D1288</f>
        <v>0.96400000000000008</v>
      </c>
      <c r="G1288" s="2">
        <f>'Moving Avg'!F1288</f>
        <v>0.97199999999999986</v>
      </c>
      <c r="H1288" s="2">
        <f>'Moving Avg'!G1288</f>
        <v>0.97280000000000011</v>
      </c>
      <c r="I1288" s="2">
        <f>'Moving Avg'!H1288</f>
        <v>0.92355000000000009</v>
      </c>
      <c r="J1288" s="5" t="str">
        <f>OBV!F1288</f>
        <v>BULLISH</v>
      </c>
      <c r="K1288" s="5" t="str">
        <f>OBV!G1288</f>
        <v>STRONG</v>
      </c>
      <c r="L1288" s="5" t="str">
        <f>OBV!H1288</f>
        <v>CONFIRMED BULLISH</v>
      </c>
    </row>
    <row r="1289" spans="1:12" ht="13.5" x14ac:dyDescent="0.25">
      <c r="A1289" s="3">
        <f>RSI!A1289</f>
        <v>44188</v>
      </c>
      <c r="B1289" s="2">
        <f>RSI!B1289</f>
        <v>0.94</v>
      </c>
      <c r="C1289" s="2">
        <f>RSI!I1289</f>
        <v>42.486256806668109</v>
      </c>
      <c r="D1289" s="2">
        <f>MACD!E1289</f>
        <v>1.740496167932315E-2</v>
      </c>
      <c r="E1289" s="2">
        <f>MACD!F1289</f>
        <v>1.7114500693869383E-2</v>
      </c>
      <c r="F1289" s="2">
        <f>'Moving Avg'!D1289</f>
        <v>0.95399999999999996</v>
      </c>
      <c r="G1289" s="2">
        <f>'Moving Avg'!F1289</f>
        <v>0.97050000000000003</v>
      </c>
      <c r="H1289" s="2">
        <f>'Moving Avg'!G1289</f>
        <v>0.97299999999999998</v>
      </c>
      <c r="I1289" s="2">
        <f>'Moving Avg'!H1289</f>
        <v>0.92335000000000012</v>
      </c>
      <c r="J1289" s="5" t="str">
        <f>OBV!F1289</f>
        <v>BEARISH</v>
      </c>
      <c r="K1289" s="5" t="str">
        <f>OBV!G1289</f>
        <v>WEAK</v>
      </c>
      <c r="L1289" s="5" t="str">
        <f>OBV!H1289</f>
        <v>CONFIRMED BEARISH</v>
      </c>
    </row>
    <row r="1290" spans="1:12" ht="13.5" x14ac:dyDescent="0.25">
      <c r="A1290" s="3">
        <f>RSI!A1290</f>
        <v>44189</v>
      </c>
      <c r="B1290" s="2">
        <f>RSI!B1290</f>
        <v>0.95</v>
      </c>
      <c r="C1290" s="2">
        <f>RSI!I1290</f>
        <v>45.185185499981671</v>
      </c>
      <c r="D1290" s="2">
        <f>MACD!E1290</f>
        <v>1.3126771504712531E-2</v>
      </c>
      <c r="E1290" s="2">
        <f>MACD!F1290</f>
        <v>1.6316954856038013E-2</v>
      </c>
      <c r="F1290" s="2">
        <f>'Moving Avg'!D1290</f>
        <v>0.95</v>
      </c>
      <c r="G1290" s="2">
        <f>'Moving Avg'!F1290</f>
        <v>0.96949999999999981</v>
      </c>
      <c r="H1290" s="2">
        <f>'Moving Avg'!G1290</f>
        <v>0.97360000000000013</v>
      </c>
      <c r="I1290" s="2">
        <f>'Moving Avg'!H1290</f>
        <v>0.92325000000000002</v>
      </c>
      <c r="J1290" s="5" t="str">
        <f>OBV!F1290</f>
        <v>BEARISH</v>
      </c>
      <c r="K1290" s="5" t="str">
        <f>OBV!G1290</f>
        <v>NEUTRAL</v>
      </c>
      <c r="L1290" s="5" t="str">
        <f>OBV!H1290</f>
        <v>CONFIRMED BEARISH</v>
      </c>
    </row>
    <row r="1291" spans="1:12" ht="13.5" x14ac:dyDescent="0.25">
      <c r="A1291" s="3">
        <f>RSI!A1291</f>
        <v>44190</v>
      </c>
      <c r="B1291" s="2">
        <f>RSI!B1291</f>
        <v>0.95</v>
      </c>
      <c r="C1291" s="2">
        <f>RSI!I1291</f>
        <v>45.185185499981671</v>
      </c>
      <c r="D1291" s="2">
        <f>MACD!E1291</f>
        <v>9.6253202681406691E-3</v>
      </c>
      <c r="E1291" s="2">
        <f>MACD!F1291</f>
        <v>1.4978627938458545E-2</v>
      </c>
      <c r="F1291" s="2">
        <f>'Moving Avg'!D1291</f>
        <v>0.94800000000000006</v>
      </c>
      <c r="G1291" s="2">
        <f>'Moving Avg'!F1291</f>
        <v>0.96599999999999986</v>
      </c>
      <c r="H1291" s="2">
        <f>'Moving Avg'!G1291</f>
        <v>0.97420000000000018</v>
      </c>
      <c r="I1291" s="2">
        <f>'Moving Avg'!H1291</f>
        <v>0.92315000000000003</v>
      </c>
      <c r="J1291" s="5" t="str">
        <f>OBV!F1291</f>
        <v>BEARISH</v>
      </c>
      <c r="K1291" s="5" t="str">
        <f>OBV!G1291</f>
        <v>NEUTRAL</v>
      </c>
      <c r="L1291" s="5" t="str">
        <f>OBV!H1291</f>
        <v>CONFIRMED BEARISH</v>
      </c>
    </row>
    <row r="1292" spans="1:12" ht="13.5" x14ac:dyDescent="0.25">
      <c r="A1292" s="3">
        <f>RSI!A1292</f>
        <v>44193</v>
      </c>
      <c r="B1292" s="2">
        <f>RSI!B1292</f>
        <v>1</v>
      </c>
      <c r="C1292" s="2">
        <f>RSI!I1292</f>
        <v>56.910629505524092</v>
      </c>
      <c r="D1292" s="2">
        <f>MACD!E1292</f>
        <v>-8.2990228275070521E-6</v>
      </c>
      <c r="E1292" s="2">
        <f>MACD!F1292</f>
        <v>1.1981242546201334E-2</v>
      </c>
      <c r="F1292" s="2">
        <f>'Moving Avg'!D1292</f>
        <v>0.95799999999999996</v>
      </c>
      <c r="G1292" s="2">
        <f>'Moving Avg'!F1292</f>
        <v>0.96649999999999991</v>
      </c>
      <c r="H1292" s="2">
        <f>'Moving Avg'!G1292</f>
        <v>0.97580000000000011</v>
      </c>
      <c r="I1292" s="2">
        <f>'Moving Avg'!H1292</f>
        <v>0.92334999999999989</v>
      </c>
      <c r="J1292" s="5" t="str">
        <f>OBV!F1292</f>
        <v>BULLISH</v>
      </c>
      <c r="K1292" s="5" t="str">
        <f>OBV!G1292</f>
        <v>STRONG</v>
      </c>
      <c r="L1292" s="5" t="str">
        <f>OBV!H1292</f>
        <v>CONFIRMED BULLISH</v>
      </c>
    </row>
    <row r="1293" spans="1:12" ht="13.5" x14ac:dyDescent="0.25">
      <c r="A1293" s="3">
        <f>RSI!A1293</f>
        <v>44194</v>
      </c>
      <c r="B1293" s="2">
        <f>RSI!B1293</f>
        <v>1</v>
      </c>
      <c r="C1293" s="2">
        <f>RSI!I1293</f>
        <v>56.910629505524092</v>
      </c>
      <c r="D1293" s="2">
        <f>MACD!E1293</f>
        <v>-6.8151711280268756E-3</v>
      </c>
      <c r="E1293" s="2">
        <f>MACD!F1293</f>
        <v>8.2219598113556919E-3</v>
      </c>
      <c r="F1293" s="2">
        <f>'Moving Avg'!D1293</f>
        <v>0.96799999999999997</v>
      </c>
      <c r="G1293" s="2">
        <f>'Moving Avg'!F1293</f>
        <v>0.96649999999999991</v>
      </c>
      <c r="H1293" s="2">
        <f>'Moving Avg'!G1293</f>
        <v>0.97740000000000027</v>
      </c>
      <c r="I1293" s="2">
        <f>'Moving Avg'!H1293</f>
        <v>0.92364999999999997</v>
      </c>
      <c r="J1293" s="5" t="str">
        <f>OBV!F1293</f>
        <v>BULLISH</v>
      </c>
      <c r="K1293" s="5" t="str">
        <f>OBV!G1293</f>
        <v>STRONG</v>
      </c>
      <c r="L1293" s="5" t="str">
        <f>OBV!H1293</f>
        <v>CONFIRMED BULLISH</v>
      </c>
    </row>
    <row r="1294" spans="1:12" ht="13.5" x14ac:dyDescent="0.25">
      <c r="A1294" s="3">
        <f>RSI!A1294</f>
        <v>44195</v>
      </c>
      <c r="B1294" s="2">
        <f>RSI!B1294</f>
        <v>0.99</v>
      </c>
      <c r="C1294" s="2">
        <f>RSI!I1294</f>
        <v>54.220375824772375</v>
      </c>
      <c r="D1294" s="2">
        <f>MACD!E1294</f>
        <v>-4.3212370665388633E-3</v>
      </c>
      <c r="E1294" s="2">
        <f>MACD!F1294</f>
        <v>5.713320435776781E-3</v>
      </c>
      <c r="F1294" s="2">
        <f>'Moving Avg'!D1294</f>
        <v>0.97799999999999998</v>
      </c>
      <c r="G1294" s="2">
        <f>'Moving Avg'!F1294</f>
        <v>0.96699999999999986</v>
      </c>
      <c r="H1294" s="2">
        <f>'Moving Avg'!G1294</f>
        <v>0.97880000000000023</v>
      </c>
      <c r="I1294" s="2">
        <f>'Moving Avg'!H1294</f>
        <v>0.92389999999999983</v>
      </c>
      <c r="J1294" s="5" t="str">
        <f>OBV!F1294</f>
        <v>BULLISH</v>
      </c>
      <c r="K1294" s="5" t="str">
        <f>OBV!G1294</f>
        <v>STRONG</v>
      </c>
      <c r="L1294" s="5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1</v>
      </c>
      <c r="C1295" s="2">
        <f>RSI!I1295</f>
        <v>56.43802133773675</v>
      </c>
      <c r="D1295" s="2">
        <f>MACD!E1295</f>
        <v>-6.13571907458621E-3</v>
      </c>
      <c r="E1295" s="2">
        <f>MACD!F1295</f>
        <v>3.3435125337041832E-3</v>
      </c>
      <c r="F1295" s="2">
        <f>'Moving Avg'!D1295</f>
        <v>0.9880000000000001</v>
      </c>
      <c r="G1295" s="2">
        <f>'Moving Avg'!F1295</f>
        <v>0.96699999999999964</v>
      </c>
      <c r="H1295" s="2">
        <f>'Moving Avg'!G1295</f>
        <v>0.98040000000000016</v>
      </c>
      <c r="I1295" s="2">
        <f>'Moving Avg'!H1295</f>
        <v>0.92415000000000003</v>
      </c>
      <c r="J1295" s="5" t="str">
        <f>OBV!F1295</f>
        <v>BULLISH</v>
      </c>
      <c r="K1295" s="5" t="str">
        <f>OBV!G1295</f>
        <v>STRONG</v>
      </c>
      <c r="L1295" s="5" t="str">
        <f>OBV!H1295</f>
        <v>CONFIRMED BULLISH</v>
      </c>
    </row>
    <row r="1296" spans="1:12" ht="13.5" x14ac:dyDescent="0.25">
      <c r="A1296" s="3">
        <f>RSI!A1296</f>
        <v>44200</v>
      </c>
      <c r="B1296" s="2">
        <f>RSI!B1296</f>
        <v>1.04</v>
      </c>
      <c r="C1296" s="2">
        <f>RSI!I1296</f>
        <v>63.958814509802409</v>
      </c>
      <c r="D1296" s="2">
        <f>MACD!E1296</f>
        <v>-1.2330703906252016E-2</v>
      </c>
      <c r="E1296" s="2">
        <f>MACD!F1296</f>
        <v>2.0866924571294335E-4</v>
      </c>
      <c r="F1296" s="2">
        <f>'Moving Avg'!D1296</f>
        <v>1.006</v>
      </c>
      <c r="G1296" s="2">
        <f>'Moving Avg'!F1296</f>
        <v>0.96899999999999964</v>
      </c>
      <c r="H1296" s="2">
        <f>'Moving Avg'!G1296</f>
        <v>0.98280000000000012</v>
      </c>
      <c r="I1296" s="2">
        <f>'Moving Avg'!H1296</f>
        <v>0.92474999999999996</v>
      </c>
      <c r="J1296" s="5" t="str">
        <f>OBV!F1296</f>
        <v>BULLISH</v>
      </c>
      <c r="K1296" s="5" t="str">
        <f>OBV!G1296</f>
        <v>STRONG</v>
      </c>
      <c r="L1296" s="5" t="str">
        <f>OBV!H1296</f>
        <v>CONFIRMED BULLISH</v>
      </c>
    </row>
    <row r="1297" spans="1:12" ht="13.5" x14ac:dyDescent="0.25">
      <c r="A1297" s="3">
        <f>RSI!A1297</f>
        <v>44201</v>
      </c>
      <c r="B1297" s="2">
        <f>RSI!B1297</f>
        <v>1.02</v>
      </c>
      <c r="C1297" s="2">
        <f>RSI!I1297</f>
        <v>58.518730216860853</v>
      </c>
      <c r="D1297" s="2">
        <f>MACD!E1297</f>
        <v>-1.8012464627286451E-2</v>
      </c>
      <c r="E1297" s="2">
        <f>MACD!F1297</f>
        <v>-3.4355575288869357E-3</v>
      </c>
      <c r="F1297" s="2">
        <f>'Moving Avg'!D1297</f>
        <v>1.0100000000000002</v>
      </c>
      <c r="G1297" s="2">
        <f>'Moving Avg'!F1297</f>
        <v>0.97199999999999975</v>
      </c>
      <c r="H1297" s="2">
        <f>'Moving Avg'!G1297</f>
        <v>0.98500000000000032</v>
      </c>
      <c r="I1297" s="2">
        <f>'Moving Avg'!H1297</f>
        <v>0.92544999999999999</v>
      </c>
      <c r="J1297" s="5" t="str">
        <f>OBV!F1297</f>
        <v>BULLISH</v>
      </c>
      <c r="K1297" s="5" t="str">
        <f>OBV!G1297</f>
        <v>NEUTRAL</v>
      </c>
      <c r="L1297" s="5" t="str">
        <f>OBV!H1297</f>
        <v>CONFIRMED BULLISH</v>
      </c>
    </row>
    <row r="1298" spans="1:12" ht="13.5" x14ac:dyDescent="0.25">
      <c r="A1298" s="3">
        <f>RSI!A1298</f>
        <v>44202</v>
      </c>
      <c r="B1298" s="2">
        <f>RSI!B1298</f>
        <v>1</v>
      </c>
      <c r="C1298" s="2">
        <f>RSI!I1298</f>
        <v>53.608275153887163</v>
      </c>
      <c r="D1298" s="2">
        <f>MACD!E1298</f>
        <v>-2.1574955623797298E-2</v>
      </c>
      <c r="E1298" s="2">
        <f>MACD!F1298</f>
        <v>-7.0634371478690084E-3</v>
      </c>
      <c r="F1298" s="2">
        <f>'Moving Avg'!D1298</f>
        <v>1.0100000000000002</v>
      </c>
      <c r="G1298" s="2">
        <f>'Moving Avg'!F1298</f>
        <v>0.97249999999999981</v>
      </c>
      <c r="H1298" s="2">
        <f>'Moving Avg'!G1298</f>
        <v>0.98640000000000017</v>
      </c>
      <c r="I1298" s="2">
        <f>'Moving Avg'!H1298</f>
        <v>0.92615000000000014</v>
      </c>
      <c r="J1298" s="5" t="str">
        <f>OBV!F1298</f>
        <v>BULLISH</v>
      </c>
      <c r="K1298" s="5" t="str">
        <f>OBV!G1298</f>
        <v>NEUTRAL</v>
      </c>
      <c r="L1298" s="5" t="str">
        <f>OBV!H1298</f>
        <v>NEUTRAL</v>
      </c>
    </row>
    <row r="1299" spans="1:12" ht="13.5" x14ac:dyDescent="0.25">
      <c r="A1299" s="3">
        <f>RSI!A1299</f>
        <v>44203</v>
      </c>
      <c r="B1299" s="2">
        <f>RSI!B1299</f>
        <v>0.99</v>
      </c>
      <c r="C1299" s="2">
        <f>RSI!I1299</f>
        <v>51.290769769571391</v>
      </c>
      <c r="D1299" s="2">
        <f>MACD!E1299</f>
        <v>-2.5487733975778304E-2</v>
      </c>
      <c r="E1299" s="2">
        <f>MACD!F1299</f>
        <v>-1.074829651345087E-2</v>
      </c>
      <c r="F1299" s="2">
        <f>'Moving Avg'!D1299</f>
        <v>1.0100000000000002</v>
      </c>
      <c r="G1299" s="2">
        <f>'Moving Avg'!F1299</f>
        <v>0.97349999999999981</v>
      </c>
      <c r="H1299" s="2">
        <f>'Moving Avg'!G1299</f>
        <v>0.98760000000000014</v>
      </c>
      <c r="I1299" s="2">
        <f>'Moving Avg'!H1299</f>
        <v>0.92690000000000017</v>
      </c>
      <c r="J1299" s="5" t="str">
        <f>OBV!F1299</f>
        <v>BULLISH</v>
      </c>
      <c r="K1299" s="5" t="str">
        <f>OBV!G1299</f>
        <v>NEUTRAL</v>
      </c>
      <c r="L1299" s="5" t="str">
        <f>OBV!H1299</f>
        <v>NEUTRAL</v>
      </c>
    </row>
    <row r="1300" spans="1:12" ht="13.5" x14ac:dyDescent="0.25">
      <c r="A1300" s="3">
        <f>RSI!A1300</f>
        <v>44204</v>
      </c>
      <c r="B1300" s="2">
        <f>RSI!B1300</f>
        <v>0.99</v>
      </c>
      <c r="C1300" s="2">
        <f>RSI!I1300</f>
        <v>51.290769769571391</v>
      </c>
      <c r="D1300" s="2">
        <f>MACD!E1300</f>
        <v>-2.7294181585156174E-2</v>
      </c>
      <c r="E1300" s="2">
        <f>MACD!F1300</f>
        <v>-1.4057473527791933E-2</v>
      </c>
      <c r="F1300" s="2">
        <f>'Moving Avg'!D1300</f>
        <v>1.008</v>
      </c>
      <c r="G1300" s="2">
        <f>'Moving Avg'!F1300</f>
        <v>0.9754999999999997</v>
      </c>
      <c r="H1300" s="2">
        <f>'Moving Avg'!G1300</f>
        <v>0.98880000000000023</v>
      </c>
      <c r="I1300" s="2">
        <f>'Moving Avg'!H1300</f>
        <v>0.92775000000000019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0.98</v>
      </c>
      <c r="C1301" s="2">
        <f>RSI!I1301</f>
        <v>48.841979764982639</v>
      </c>
      <c r="D1301" s="2">
        <f>MACD!E1301</f>
        <v>-2.8113544451931927E-2</v>
      </c>
      <c r="E1301" s="2">
        <f>MACD!F1301</f>
        <v>-1.6868687712619932E-2</v>
      </c>
      <c r="F1301" s="2">
        <f>'Moving Avg'!D1301</f>
        <v>0.99600000000000011</v>
      </c>
      <c r="G1301" s="2">
        <f>'Moving Avg'!F1301</f>
        <v>0.97699999999999976</v>
      </c>
      <c r="H1301" s="2">
        <f>'Moving Avg'!G1301</f>
        <v>0.98980000000000024</v>
      </c>
      <c r="I1301" s="2">
        <f>'Moving Avg'!H1301</f>
        <v>0.9286500000000002</v>
      </c>
      <c r="J1301" s="5" t="str">
        <f>OBV!F1301</f>
        <v>BEARISH</v>
      </c>
      <c r="K1301" s="5" t="str">
        <f>OBV!G1301</f>
        <v>WEAK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0.99</v>
      </c>
      <c r="C1302" s="2">
        <f>RSI!I1302</f>
        <v>51.343685478590054</v>
      </c>
      <c r="D1302" s="2">
        <f>MACD!E1302</f>
        <v>-2.1825426533287007E-2</v>
      </c>
      <c r="E1302" s="2">
        <f>MACD!F1302</f>
        <v>-1.7860035476753348E-2</v>
      </c>
      <c r="F1302" s="2">
        <f>'Moving Avg'!D1302</f>
        <v>0.99</v>
      </c>
      <c r="G1302" s="2">
        <f>'Moving Avg'!F1302</f>
        <v>0.97999999999999976</v>
      </c>
      <c r="H1302" s="2">
        <f>'Moving Avg'!G1302</f>
        <v>0.99100000000000021</v>
      </c>
      <c r="I1302" s="2">
        <f>'Moving Avg'!H1302</f>
        <v>0.9297000000000003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</row>
    <row r="1303" spans="1:12" ht="13.5" x14ac:dyDescent="0.25">
      <c r="A1303" s="3">
        <f>RSI!A1303</f>
        <v>44209</v>
      </c>
      <c r="B1303" s="2">
        <f>RSI!B1303</f>
        <v>0.99</v>
      </c>
      <c r="C1303" s="2">
        <f>RSI!I1303</f>
        <v>51.343685478590054</v>
      </c>
      <c r="D1303" s="2">
        <f>MACD!E1303</f>
        <v>-1.6536155496932214E-2</v>
      </c>
      <c r="E1303" s="2">
        <f>MACD!F1303</f>
        <v>-1.7595259480789122E-2</v>
      </c>
      <c r="F1303" s="2">
        <f>'Moving Avg'!D1303</f>
        <v>0.9880000000000001</v>
      </c>
      <c r="G1303" s="2">
        <f>'Moving Avg'!F1303</f>
        <v>0.98249999999999993</v>
      </c>
      <c r="H1303" s="2">
        <f>'Moving Avg'!G1303</f>
        <v>0.99200000000000021</v>
      </c>
      <c r="I1303" s="2">
        <f>'Moving Avg'!H1303</f>
        <v>0.9308500000000004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</row>
    <row r="1304" spans="1:12" ht="13.5" x14ac:dyDescent="0.25">
      <c r="A1304" s="3">
        <f>RSI!A1304</f>
        <v>44211</v>
      </c>
      <c r="B1304" s="2">
        <f>RSI!B1304</f>
        <v>0.99</v>
      </c>
      <c r="C1304" s="2">
        <f>RSI!I1304</f>
        <v>51.343685478590068</v>
      </c>
      <c r="D1304" s="2">
        <f>MACD!E1304</f>
        <v>-1.3628194935720539E-2</v>
      </c>
      <c r="E1304" s="2">
        <f>MACD!F1304</f>
        <v>-1.6801846571775407E-2</v>
      </c>
      <c r="F1304" s="2">
        <f>'Moving Avg'!D1304</f>
        <v>0.9880000000000001</v>
      </c>
      <c r="G1304" s="2">
        <f>'Moving Avg'!F1304</f>
        <v>0.98249999999999971</v>
      </c>
      <c r="H1304" s="2">
        <f>'Moving Avg'!G1304</f>
        <v>0.99260000000000037</v>
      </c>
      <c r="I1304" s="2">
        <f>'Moving Avg'!H1304</f>
        <v>0.93210000000000037</v>
      </c>
      <c r="J1304" s="5" t="str">
        <f>OBV!F1304</f>
        <v>BEARISH</v>
      </c>
      <c r="K1304" s="5" t="str">
        <f>OBV!G1304</f>
        <v>NEUTRAL</v>
      </c>
      <c r="L1304" s="5" t="str">
        <f>OBV!H1304</f>
        <v>NEUTRAL</v>
      </c>
    </row>
    <row r="1305" spans="1:12" ht="13.5" x14ac:dyDescent="0.25">
      <c r="A1305" s="3">
        <f>RSI!A1305</f>
        <v>44214</v>
      </c>
      <c r="B1305" s="2">
        <f>RSI!B1305</f>
        <v>0.98</v>
      </c>
      <c r="C1305" s="2">
        <f>RSI!I1305</f>
        <v>48.388282230790566</v>
      </c>
      <c r="D1305" s="2">
        <f>MACD!E1305</f>
        <v>-8.9153689127116076E-3</v>
      </c>
      <c r="E1305" s="2">
        <f>MACD!F1305</f>
        <v>-1.5224551039962649E-2</v>
      </c>
      <c r="F1305" s="2">
        <f>'Moving Avg'!D1305</f>
        <v>0.98599999999999999</v>
      </c>
      <c r="G1305" s="2">
        <f>'Moving Avg'!F1305</f>
        <v>0.98299999999999987</v>
      </c>
      <c r="H1305" s="2">
        <f>'Moving Avg'!G1305</f>
        <v>0.99240000000000028</v>
      </c>
      <c r="I1305" s="2">
        <f>'Moving Avg'!H1305</f>
        <v>0.93330000000000046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</row>
    <row r="1306" spans="1:12" ht="13.5" x14ac:dyDescent="0.25">
      <c r="A1306" s="3">
        <f>RSI!A1306</f>
        <v>44215</v>
      </c>
      <c r="B1306" s="2">
        <f>RSI!B1306</f>
        <v>0.97</v>
      </c>
      <c r="C1306" s="2">
        <f>RSI!I1306</f>
        <v>45.563827678659287</v>
      </c>
      <c r="D1306" s="2">
        <f>MACD!E1306</f>
        <v>2.0011229162862909E-3</v>
      </c>
      <c r="E1306" s="2">
        <f>MACD!F1306</f>
        <v>-1.1779416248712862E-2</v>
      </c>
      <c r="F1306" s="2">
        <f>'Moving Avg'!D1306</f>
        <v>0.98399999999999999</v>
      </c>
      <c r="G1306" s="2">
        <f>'Moving Avg'!F1306</f>
        <v>0.98349999999999993</v>
      </c>
      <c r="H1306" s="2">
        <f>'Moving Avg'!G1306</f>
        <v>0.99140000000000017</v>
      </c>
      <c r="I1306" s="2">
        <f>'Moving Avg'!H1306</f>
        <v>0.93440000000000045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</row>
    <row r="1307" spans="1:12" ht="13.5" x14ac:dyDescent="0.25">
      <c r="A1307" s="3">
        <f>RSI!A1307</f>
        <v>44216</v>
      </c>
      <c r="B1307" s="2">
        <f>RSI!B1307</f>
        <v>0.96</v>
      </c>
      <c r="C1307" s="2">
        <f>RSI!I1307</f>
        <v>42.869050073859903</v>
      </c>
      <c r="D1307" s="2">
        <f>MACD!E1307</f>
        <v>8.9926635467970639E-3</v>
      </c>
      <c r="E1307" s="2">
        <f>MACD!F1307</f>
        <v>-7.6250002896108776E-3</v>
      </c>
      <c r="F1307" s="2">
        <f>'Moving Avg'!D1307</f>
        <v>0.97799999999999998</v>
      </c>
      <c r="G1307" s="2">
        <f>'Moving Avg'!F1307</f>
        <v>0.98399999999999999</v>
      </c>
      <c r="H1307" s="2">
        <f>'Moving Avg'!G1307</f>
        <v>0.98980000000000024</v>
      </c>
      <c r="I1307" s="2">
        <f>'Moving Avg'!H1307</f>
        <v>0.93545000000000045</v>
      </c>
      <c r="J1307" s="5" t="str">
        <f>OBV!F1307</f>
        <v>BEARISH</v>
      </c>
      <c r="K1307" s="5" t="str">
        <f>OBV!G1307</f>
        <v>WEAK</v>
      </c>
      <c r="L1307" s="5" t="str">
        <f>OBV!H1307</f>
        <v>CONFIRMED BEARISH</v>
      </c>
    </row>
    <row r="1308" spans="1:12" ht="13.5" x14ac:dyDescent="0.25">
      <c r="A1308" s="3">
        <f>RSI!A1308</f>
        <v>44217</v>
      </c>
      <c r="B1308" s="2">
        <f>RSI!B1308</f>
        <v>0.95</v>
      </c>
      <c r="C1308" s="2">
        <f>RSI!I1308</f>
        <v>40.302112966511217</v>
      </c>
      <c r="D1308" s="2">
        <f>MACD!E1308</f>
        <v>1.2715464171307644E-2</v>
      </c>
      <c r="E1308" s="2">
        <f>MACD!F1308</f>
        <v>-3.5569073974271734E-3</v>
      </c>
      <c r="F1308" s="2">
        <f>'Moving Avg'!D1308</f>
        <v>0.97</v>
      </c>
      <c r="G1308" s="2">
        <f>'Moving Avg'!F1308</f>
        <v>0.98399999999999999</v>
      </c>
      <c r="H1308" s="2">
        <f>'Moving Avg'!G1308</f>
        <v>0.98780000000000012</v>
      </c>
      <c r="I1308" s="2">
        <f>'Moving Avg'!H1308</f>
        <v>0.93645000000000034</v>
      </c>
      <c r="J1308" s="5" t="str">
        <f>OBV!F1308</f>
        <v>BEARISH</v>
      </c>
      <c r="K1308" s="5" t="str">
        <f>OBV!G1308</f>
        <v>WEAK</v>
      </c>
      <c r="L1308" s="5" t="str">
        <f>OBV!H1308</f>
        <v>CONFIRMED BEARISH</v>
      </c>
    </row>
    <row r="1309" spans="1:12" ht="13.5" x14ac:dyDescent="0.25">
      <c r="A1309" s="3">
        <f>RSI!A1309</f>
        <v>44218</v>
      </c>
      <c r="B1309" s="2">
        <f>RSI!B1309</f>
        <v>0.94</v>
      </c>
      <c r="C1309" s="2">
        <f>RSI!I1309</f>
        <v>37.860681813098516</v>
      </c>
      <c r="D1309" s="2">
        <f>MACD!E1309</f>
        <v>1.5259362504798424E-2</v>
      </c>
      <c r="E1309" s="2">
        <f>MACD!F1309</f>
        <v>2.0634658301794603E-4</v>
      </c>
      <c r="F1309" s="2">
        <f>'Moving Avg'!D1309</f>
        <v>0.96000000000000019</v>
      </c>
      <c r="G1309" s="2">
        <f>'Moving Avg'!F1309</f>
        <v>0.98400000000000021</v>
      </c>
      <c r="H1309" s="2">
        <f>'Moving Avg'!G1309</f>
        <v>0.98520000000000008</v>
      </c>
      <c r="I1309" s="2">
        <f>'Moving Avg'!H1309</f>
        <v>0.93730000000000036</v>
      </c>
      <c r="J1309" s="5" t="str">
        <f>OBV!F1309</f>
        <v>BEARISH</v>
      </c>
      <c r="K1309" s="5" t="str">
        <f>OBV!G1309</f>
        <v>WEAK</v>
      </c>
      <c r="L1309" s="5" t="str">
        <f>OBV!H1309</f>
        <v>CONFIRMED BEARISH</v>
      </c>
    </row>
    <row r="1310" spans="1:12" ht="13.5" x14ac:dyDescent="0.25">
      <c r="A1310" s="3">
        <f>RSI!A1310</f>
        <v>44221</v>
      </c>
      <c r="B1310" s="2">
        <f>RSI!B1310</f>
        <v>0.95</v>
      </c>
      <c r="C1310" s="2">
        <f>RSI!I1310</f>
        <v>41.666264292984636</v>
      </c>
      <c r="D1310" s="2">
        <f>MACD!E1310</f>
        <v>1.6907609204771967E-2</v>
      </c>
      <c r="E1310" s="2">
        <f>MACD!F1310</f>
        <v>3.5465991073687503E-3</v>
      </c>
      <c r="F1310" s="2">
        <f>'Moving Avg'!D1310</f>
        <v>0.95399999999999996</v>
      </c>
      <c r="G1310" s="2">
        <f>'Moving Avg'!F1310</f>
        <v>0.98400000000000021</v>
      </c>
      <c r="H1310" s="2">
        <f>'Moving Avg'!G1310</f>
        <v>0.98280000000000012</v>
      </c>
      <c r="I1310" s="2">
        <f>'Moving Avg'!H1310</f>
        <v>0.93815000000000026</v>
      </c>
      <c r="J1310" s="5" t="str">
        <f>OBV!F1310</f>
        <v>BEARISH</v>
      </c>
      <c r="K1310" s="5" t="str">
        <f>OBV!G1310</f>
        <v>WEAK</v>
      </c>
      <c r="L1310" s="5" t="str">
        <f>OBV!H1310</f>
        <v>CONFIRMED BEARISH</v>
      </c>
    </row>
    <row r="1311" spans="1:12" ht="13.5" x14ac:dyDescent="0.25">
      <c r="A1311" s="3">
        <f>RSI!A1311</f>
        <v>44222</v>
      </c>
      <c r="B1311" s="2">
        <f>RSI!B1311</f>
        <v>0.96</v>
      </c>
      <c r="C1311" s="2">
        <f>RSI!I1311</f>
        <v>45.275545964757669</v>
      </c>
      <c r="D1311" s="2">
        <f>MACD!E1311</f>
        <v>1.6182929448856354E-2</v>
      </c>
      <c r="E1311" s="2">
        <f>MACD!F1311</f>
        <v>6.0738651756662709E-3</v>
      </c>
      <c r="F1311" s="2">
        <f>'Moving Avg'!D1311</f>
        <v>0.95199999999999996</v>
      </c>
      <c r="G1311" s="2">
        <f>'Moving Avg'!F1311</f>
        <v>0.98450000000000026</v>
      </c>
      <c r="H1311" s="2">
        <f>'Moving Avg'!G1311</f>
        <v>0.98080000000000012</v>
      </c>
      <c r="I1311" s="2">
        <f>'Moving Avg'!H1311</f>
        <v>0.93905000000000027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0.97</v>
      </c>
      <c r="C1312" s="2">
        <f>RSI!I1312</f>
        <v>48.694177719230225</v>
      </c>
      <c r="D1312" s="2">
        <f>MACD!E1312</f>
        <v>1.6456380586542529E-2</v>
      </c>
      <c r="E1312" s="2">
        <f>MACD!F1312</f>
        <v>8.150368257841524E-3</v>
      </c>
      <c r="F1312" s="2">
        <f>'Moving Avg'!D1312</f>
        <v>0.95399999999999996</v>
      </c>
      <c r="G1312" s="2">
        <f>'Moving Avg'!F1312</f>
        <v>0.98300000000000021</v>
      </c>
      <c r="H1312" s="2">
        <f>'Moving Avg'!G1312</f>
        <v>0.97900000000000009</v>
      </c>
      <c r="I1312" s="2">
        <f>'Moving Avg'!H1312</f>
        <v>0.93995000000000029</v>
      </c>
      <c r="J1312" s="5" t="str">
        <f>OBV!F1312</f>
        <v>BEARISH</v>
      </c>
      <c r="K1312" s="5" t="str">
        <f>OBV!G1312</f>
        <v>NEUTRAL</v>
      </c>
      <c r="L1312" s="5" t="str">
        <f>OBV!H1312</f>
        <v>BEARISH DIVERGENCE</v>
      </c>
    </row>
    <row r="1313" spans="1:12" ht="13.5" x14ac:dyDescent="0.25">
      <c r="A1313" s="3">
        <f>RSI!A1313</f>
        <v>44224</v>
      </c>
      <c r="B1313" s="2">
        <f>RSI!B1313</f>
        <v>0.99</v>
      </c>
      <c r="C1313" s="2">
        <f>RSI!I1313</f>
        <v>54.778726193726527</v>
      </c>
      <c r="D1313" s="2">
        <f>MACD!E1313</f>
        <v>1.5229524576620856E-2</v>
      </c>
      <c r="E1313" s="2">
        <f>MACD!F1313</f>
        <v>9.5661995215973912E-3</v>
      </c>
      <c r="F1313" s="2">
        <f>'Moving Avg'!D1313</f>
        <v>0.96199999999999997</v>
      </c>
      <c r="G1313" s="2">
        <f>'Moving Avg'!F1313</f>
        <v>0.98250000000000015</v>
      </c>
      <c r="H1313" s="2">
        <f>'Moving Avg'!G1313</f>
        <v>0.97780000000000011</v>
      </c>
      <c r="I1313" s="2">
        <f>'Moving Avg'!H1313</f>
        <v>0.94090000000000051</v>
      </c>
      <c r="J1313" s="5" t="str">
        <f>OBV!F1313</f>
        <v>BULLISH</v>
      </c>
      <c r="K1313" s="5" t="str">
        <f>OBV!G1313</f>
        <v>NEUTRAL</v>
      </c>
      <c r="L1313" s="5" t="str">
        <f>OBV!H1313</f>
        <v>CONFIRMED BULLISH</v>
      </c>
    </row>
    <row r="1314" spans="1:12" ht="13.5" x14ac:dyDescent="0.25">
      <c r="A1314" s="3">
        <f>RSI!A1314</f>
        <v>44225</v>
      </c>
      <c r="B1314" s="2">
        <f>RSI!B1314</f>
        <v>0.98</v>
      </c>
      <c r="C1314" s="2">
        <f>RSI!I1314</f>
        <v>51.490629417849398</v>
      </c>
      <c r="D1314" s="2">
        <f>MACD!E1314</f>
        <v>1.4835497508145168E-2</v>
      </c>
      <c r="E1314" s="2">
        <f>MACD!F1314</f>
        <v>1.0620059118906948E-2</v>
      </c>
      <c r="F1314" s="2">
        <f>'Moving Avg'!D1314</f>
        <v>0.97</v>
      </c>
      <c r="G1314" s="2">
        <f>'Moving Avg'!F1314</f>
        <v>0.98199999999999987</v>
      </c>
      <c r="H1314" s="2">
        <f>'Moving Avg'!G1314</f>
        <v>0.97699999999999998</v>
      </c>
      <c r="I1314" s="2">
        <f>'Moving Avg'!H1314</f>
        <v>0.9418000000000003</v>
      </c>
      <c r="J1314" s="5" t="str">
        <f>OBV!F1314</f>
        <v>BULLISH</v>
      </c>
      <c r="K1314" s="5" t="str">
        <f>OBV!G1314</f>
        <v>NEUTRAL</v>
      </c>
      <c r="L1314" s="5" t="str">
        <f>OBV!H1314</f>
        <v>CONFIRMED BULLISH</v>
      </c>
    </row>
    <row r="1315" spans="1:12" ht="13.5" x14ac:dyDescent="0.25">
      <c r="A1315" s="3">
        <f>RSI!A1315</f>
        <v>44228</v>
      </c>
      <c r="B1315" s="2">
        <f>RSI!B1315</f>
        <v>0.97</v>
      </c>
      <c r="C1315" s="2">
        <f>RSI!I1315</f>
        <v>48.364249188171833</v>
      </c>
      <c r="D1315" s="2">
        <f>MACD!E1315</f>
        <v>1.3673960659531637E-2</v>
      </c>
      <c r="E1315" s="2">
        <f>MACD!F1315</f>
        <v>1.1230839427031887E-2</v>
      </c>
      <c r="F1315" s="2">
        <f>'Moving Avg'!D1315</f>
        <v>0.97399999999999998</v>
      </c>
      <c r="G1315" s="2">
        <f>'Moving Avg'!F1315</f>
        <v>0.98049999999999982</v>
      </c>
      <c r="H1315" s="2">
        <f>'Moving Avg'!G1315</f>
        <v>0.97640000000000005</v>
      </c>
      <c r="I1315" s="2">
        <f>'Moving Avg'!H1315</f>
        <v>0.94265000000000032</v>
      </c>
      <c r="J1315" s="5" t="str">
        <f>OBV!F1315</f>
        <v>BULLISH</v>
      </c>
      <c r="K1315" s="5" t="str">
        <f>OBV!G1315</f>
        <v>NEUTRAL</v>
      </c>
      <c r="L1315" s="5" t="str">
        <f>OBV!H1315</f>
        <v>CONFIRMED BULLISH</v>
      </c>
    </row>
    <row r="1316" spans="1:12" ht="13.5" x14ac:dyDescent="0.25">
      <c r="A1316" s="3">
        <f>RSI!A1316</f>
        <v>44229</v>
      </c>
      <c r="B1316" s="2">
        <f>RSI!B1316</f>
        <v>0.97</v>
      </c>
      <c r="C1316" s="2">
        <f>RSI!I1316</f>
        <v>48.364249188171833</v>
      </c>
      <c r="D1316" s="2">
        <f>MACD!E1316</f>
        <v>1.1183594631022031E-2</v>
      </c>
      <c r="E1316" s="2">
        <f>MACD!F1316</f>
        <v>1.1221390467829917E-2</v>
      </c>
      <c r="F1316" s="2">
        <f>'Moving Avg'!D1316</f>
        <v>0.97599999999999998</v>
      </c>
      <c r="G1316" s="2">
        <f>'Moving Avg'!F1316</f>
        <v>0.97699999999999998</v>
      </c>
      <c r="H1316" s="2">
        <f>'Moving Avg'!G1316</f>
        <v>0.9758</v>
      </c>
      <c r="I1316" s="2">
        <f>'Moving Avg'!H1316</f>
        <v>0.94350000000000023</v>
      </c>
      <c r="J1316" s="5" t="str">
        <f>OBV!F1316</f>
        <v>BULLISH</v>
      </c>
      <c r="K1316" s="5" t="str">
        <f>OBV!G1316</f>
        <v>NEUTRAL</v>
      </c>
      <c r="L1316" s="5" t="str">
        <f>OBV!H1316</f>
        <v>CONFIRMED BULLISH</v>
      </c>
    </row>
    <row r="1317" spans="1:12" ht="13.5" x14ac:dyDescent="0.25">
      <c r="A1317" s="3">
        <f>RSI!A1317</f>
        <v>44230</v>
      </c>
      <c r="B1317" s="2">
        <f>RSI!B1317</f>
        <v>0.97</v>
      </c>
      <c r="C1317" s="2">
        <f>RSI!I1317</f>
        <v>48.364249188171833</v>
      </c>
      <c r="D1317" s="2">
        <f>MACD!E1317</f>
        <v>7.566543245368984E-3</v>
      </c>
      <c r="E1317" s="2">
        <f>MACD!F1317</f>
        <v>1.0490421023337731E-2</v>
      </c>
      <c r="F1317" s="2">
        <f>'Moving Avg'!D1317</f>
        <v>0.97599999999999998</v>
      </c>
      <c r="G1317" s="2">
        <f>'Moving Avg'!F1317</f>
        <v>0.9744999999999997</v>
      </c>
      <c r="H1317" s="2">
        <f>'Moving Avg'!G1317</f>
        <v>0.97579999999999989</v>
      </c>
      <c r="I1317" s="2">
        <f>'Moving Avg'!H1317</f>
        <v>0.94435000000000013</v>
      </c>
      <c r="J1317" s="5" t="str">
        <f>OBV!F1317</f>
        <v>BULLISH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44231</v>
      </c>
      <c r="B1318" s="2">
        <f>RSI!B1318</f>
        <v>0.96</v>
      </c>
      <c r="C1318" s="2">
        <f>RSI!I1318</f>
        <v>44.955095575576628</v>
      </c>
      <c r="D1318" s="2">
        <f>MACD!E1318</f>
        <v>3.7347617523887378E-3</v>
      </c>
      <c r="E1318" s="2">
        <f>MACD!F1318</f>
        <v>9.1392891691479336E-3</v>
      </c>
      <c r="F1318" s="2">
        <f>'Moving Avg'!D1318</f>
        <v>0.97</v>
      </c>
      <c r="G1318" s="2">
        <f>'Moving Avg'!F1318</f>
        <v>0.97249999999999981</v>
      </c>
      <c r="H1318" s="2">
        <f>'Moving Avg'!G1318</f>
        <v>0.97559999999999991</v>
      </c>
      <c r="I1318" s="2">
        <f>'Moving Avg'!H1318</f>
        <v>0.94515000000000016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0.96</v>
      </c>
      <c r="C1319" s="2">
        <f>RSI!I1319</f>
        <v>44.955095575576628</v>
      </c>
      <c r="D1319" s="2">
        <f>MACD!E1319</f>
        <v>-9.6232929484529883E-4</v>
      </c>
      <c r="E1319" s="2">
        <f>MACD!F1319</f>
        <v>7.1189654763492869E-3</v>
      </c>
      <c r="F1319" s="2">
        <f>'Moving Avg'!D1319</f>
        <v>0.96599999999999997</v>
      </c>
      <c r="G1319" s="2">
        <f>'Moving Avg'!F1319</f>
        <v>0.97100000000000009</v>
      </c>
      <c r="H1319" s="2">
        <f>'Moving Avg'!G1319</f>
        <v>0.97539999999999993</v>
      </c>
      <c r="I1319" s="2">
        <f>'Moving Avg'!H1319</f>
        <v>0.94605000000000017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0.94</v>
      </c>
      <c r="C1320" s="2">
        <f>RSI!I1320</f>
        <v>38.637766549258721</v>
      </c>
      <c r="D1320" s="2">
        <f>MACD!E1320</f>
        <v>-1.8393968755003876E-3</v>
      </c>
      <c r="E1320" s="2">
        <f>MACD!F1320</f>
        <v>5.3272930059793527E-3</v>
      </c>
      <c r="F1320" s="2">
        <f>'Moving Avg'!D1320</f>
        <v>0.96</v>
      </c>
      <c r="G1320" s="2">
        <f>'Moving Avg'!F1320</f>
        <v>0.96850000000000025</v>
      </c>
      <c r="H1320" s="2">
        <f>'Moving Avg'!G1320</f>
        <v>0.97479999999999978</v>
      </c>
      <c r="I1320" s="2">
        <f>'Moving Avg'!H1320</f>
        <v>0.94695000000000018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0.95</v>
      </c>
      <c r="C1321" s="2">
        <f>RSI!I1321</f>
        <v>42.954272854348304</v>
      </c>
      <c r="D1321" s="2">
        <f>MACD!E1321</f>
        <v>-1.5939153859794164E-3</v>
      </c>
      <c r="E1321" s="2">
        <f>MACD!F1321</f>
        <v>3.9430513275875998E-3</v>
      </c>
      <c r="F1321" s="2">
        <f>'Moving Avg'!D1321</f>
        <v>0.95599999999999985</v>
      </c>
      <c r="G1321" s="2">
        <f>'Moving Avg'!F1321</f>
        <v>0.96700000000000019</v>
      </c>
      <c r="H1321" s="2">
        <f>'Moving Avg'!G1321</f>
        <v>0.97339999999999971</v>
      </c>
      <c r="I1321" s="2">
        <f>'Moving Avg'!H1321</f>
        <v>0.9478500000000003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0.95</v>
      </c>
      <c r="C1322" s="2">
        <f>RSI!I1322</f>
        <v>42.954272854348304</v>
      </c>
      <c r="D1322" s="2">
        <f>MACD!E1322</f>
        <v>2.6899934667623526E-4</v>
      </c>
      <c r="E1322" s="2">
        <f>MACD!F1322</f>
        <v>3.2082409314053272E-3</v>
      </c>
      <c r="F1322" s="2">
        <f>'Moving Avg'!D1322</f>
        <v>0.95199999999999996</v>
      </c>
      <c r="G1322" s="2">
        <f>'Moving Avg'!F1322</f>
        <v>0.96500000000000019</v>
      </c>
      <c r="H1322" s="2">
        <f>'Moving Avg'!G1322</f>
        <v>0.9725999999999998</v>
      </c>
      <c r="I1322" s="2">
        <f>'Moving Avg'!H1322</f>
        <v>0.9488000000000002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</row>
    <row r="1323" spans="1:12" ht="13.5" x14ac:dyDescent="0.25">
      <c r="A1323" s="3">
        <f>RSI!A1323</f>
        <v>44238</v>
      </c>
      <c r="B1323" s="2">
        <f>RSI!B1323</f>
        <v>0.96</v>
      </c>
      <c r="C1323" s="2">
        <f>RSI!I1323</f>
        <v>47.257197953776888</v>
      </c>
      <c r="D1323" s="2">
        <f>MACD!E1323</f>
        <v>4.2895849708745049E-3</v>
      </c>
      <c r="E1323" s="2">
        <f>MACD!F1323</f>
        <v>3.4245097392991632E-3</v>
      </c>
      <c r="F1323" s="2">
        <f>'Moving Avg'!D1323</f>
        <v>0.95199999999999996</v>
      </c>
      <c r="G1323" s="2">
        <f>'Moving Avg'!F1323</f>
        <v>0.96350000000000013</v>
      </c>
      <c r="H1323" s="2">
        <f>'Moving Avg'!G1323</f>
        <v>0.97179999999999989</v>
      </c>
      <c r="I1323" s="2">
        <f>'Moving Avg'!H1323</f>
        <v>0.94985000000000031</v>
      </c>
      <c r="J1323" s="5" t="str">
        <f>OBV!F1323</f>
        <v>BEARISH</v>
      </c>
      <c r="K1323" s="5" t="str">
        <f>OBV!G1323</f>
        <v>NEUTRAL</v>
      </c>
      <c r="L1323" s="5" t="str">
        <f>OBV!H1323</f>
        <v>NEUTRAL</v>
      </c>
    </row>
    <row r="1324" spans="1:12" ht="13.5" x14ac:dyDescent="0.25">
      <c r="A1324" s="3">
        <f>RSI!A1324</f>
        <v>44239</v>
      </c>
      <c r="B1324" s="2">
        <f>RSI!B1324</f>
        <v>0.96</v>
      </c>
      <c r="C1324" s="2">
        <f>RSI!I1324</f>
        <v>47.257197953776888</v>
      </c>
      <c r="D1324" s="2">
        <f>MACD!E1324</f>
        <v>6.1941510870313632E-3</v>
      </c>
      <c r="E1324" s="2">
        <f>MACD!F1324</f>
        <v>3.978438008845603E-3</v>
      </c>
      <c r="F1324" s="2">
        <f>'Moving Avg'!D1324</f>
        <v>0.95199999999999996</v>
      </c>
      <c r="G1324" s="2">
        <f>'Moving Avg'!F1324</f>
        <v>0.9620000000000003</v>
      </c>
      <c r="H1324" s="2">
        <f>'Moving Avg'!G1324</f>
        <v>0.97139999999999982</v>
      </c>
      <c r="I1324" s="2">
        <f>'Moving Avg'!H1324</f>
        <v>0.9509000000000003</v>
      </c>
      <c r="J1324" s="5" t="str">
        <f>OBV!F1324</f>
        <v>BEARISH</v>
      </c>
      <c r="K1324" s="5" t="str">
        <f>OBV!G1324</f>
        <v>NEUTRAL</v>
      </c>
      <c r="L1324" s="5" t="str">
        <f>OBV!H1324</f>
        <v>NEUTRAL</v>
      </c>
    </row>
    <row r="1325" spans="1:12" ht="13.5" x14ac:dyDescent="0.25">
      <c r="A1325" s="3">
        <f>RSI!A1325</f>
        <v>44242</v>
      </c>
      <c r="B1325" s="2">
        <f>RSI!B1325</f>
        <v>0.98</v>
      </c>
      <c r="C1325" s="2">
        <f>RSI!I1325</f>
        <v>55.111000129434146</v>
      </c>
      <c r="D1325" s="2">
        <f>MACD!E1325</f>
        <v>4.8237211086695764E-3</v>
      </c>
      <c r="E1325" s="2">
        <f>MACD!F1325</f>
        <v>4.1474946288103977E-3</v>
      </c>
      <c r="F1325" s="2">
        <f>'Moving Avg'!D1325</f>
        <v>0.96</v>
      </c>
      <c r="G1325" s="2">
        <f>'Moving Avg'!F1325</f>
        <v>0.9620000000000003</v>
      </c>
      <c r="H1325" s="2">
        <f>'Moving Avg'!G1325</f>
        <v>0.97099999999999964</v>
      </c>
      <c r="I1325" s="2">
        <f>'Moving Avg'!H1325</f>
        <v>0.95210000000000017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</row>
    <row r="1326" spans="1:12" ht="13.5" x14ac:dyDescent="0.25">
      <c r="A1326" s="3">
        <f>RSI!A1326</f>
        <v>44243</v>
      </c>
      <c r="B1326" s="2">
        <f>RSI!B1326</f>
        <v>0.97</v>
      </c>
      <c r="C1326" s="2">
        <f>RSI!I1326</f>
        <v>51.020153410597402</v>
      </c>
      <c r="D1326" s="2">
        <f>MACD!E1326</f>
        <v>4.3218318537289191E-3</v>
      </c>
      <c r="E1326" s="2">
        <f>MACD!F1326</f>
        <v>4.1823620737941021E-3</v>
      </c>
      <c r="F1326" s="2">
        <f>'Moving Avg'!D1326</f>
        <v>0.96400000000000008</v>
      </c>
      <c r="G1326" s="2">
        <f>'Moving Avg'!F1326</f>
        <v>0.96199999999999997</v>
      </c>
      <c r="H1326" s="2">
        <f>'Moving Avg'!G1326</f>
        <v>0.9703999999999996</v>
      </c>
      <c r="I1326" s="2">
        <f>'Moving Avg'!H1326</f>
        <v>0.95320000000000027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</row>
    <row r="1327" spans="1:12" ht="13.5" x14ac:dyDescent="0.25">
      <c r="A1327" s="3">
        <f>RSI!A1327</f>
        <v>44244</v>
      </c>
      <c r="B1327" s="2">
        <f>RSI!B1327</f>
        <v>0.98</v>
      </c>
      <c r="C1327" s="2">
        <f>RSI!I1327</f>
        <v>54.645735374156061</v>
      </c>
      <c r="D1327" s="2">
        <f>MACD!E1327</f>
        <v>3.1386213906986482E-3</v>
      </c>
      <c r="E1327" s="2">
        <f>MACD!F1327</f>
        <v>3.973613937175012E-3</v>
      </c>
      <c r="F1327" s="2">
        <f>'Moving Avg'!D1327</f>
        <v>0.97</v>
      </c>
      <c r="G1327" s="2">
        <f>'Moving Avg'!F1327</f>
        <v>0.96299999999999986</v>
      </c>
      <c r="H1327" s="2">
        <f>'Moving Avg'!G1327</f>
        <v>0.97079999999999966</v>
      </c>
      <c r="I1327" s="2">
        <f>'Moving Avg'!H1327</f>
        <v>0.95440000000000025</v>
      </c>
      <c r="J1327" s="5" t="str">
        <f>OBV!F1327</f>
        <v>BULLISH</v>
      </c>
      <c r="K1327" s="5" t="str">
        <f>OBV!G1327</f>
        <v>NEUTRAL</v>
      </c>
      <c r="L1327" s="5" t="str">
        <f>OBV!H1327</f>
        <v>CONFIRMED BULLISH</v>
      </c>
    </row>
    <row r="1328" spans="1:12" ht="13.5" x14ac:dyDescent="0.25">
      <c r="A1328" s="3">
        <f>RSI!A1328</f>
        <v>44245</v>
      </c>
      <c r="B1328" s="2">
        <f>RSI!B1328</f>
        <v>0.98</v>
      </c>
      <c r="C1328" s="2">
        <f>RSI!I1328</f>
        <v>54.645735374156061</v>
      </c>
      <c r="D1328" s="2">
        <f>MACD!E1328</f>
        <v>5.2341522860155365E-4</v>
      </c>
      <c r="E1328" s="2">
        <f>MACD!F1328</f>
        <v>3.2835741954603207E-3</v>
      </c>
      <c r="F1328" s="2">
        <f>'Moving Avg'!D1328</f>
        <v>0.97399999999999998</v>
      </c>
      <c r="G1328" s="2">
        <f>'Moving Avg'!F1328</f>
        <v>0.96449999999999991</v>
      </c>
      <c r="H1328" s="2">
        <f>'Moving Avg'!G1328</f>
        <v>0.97059999999999957</v>
      </c>
      <c r="I1328" s="2">
        <f>'Moving Avg'!H1328</f>
        <v>0.95550000000000013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</row>
    <row r="1329" spans="1:12" ht="13.5" x14ac:dyDescent="0.25">
      <c r="A1329" s="3">
        <f>RSI!A1329</f>
        <v>44246</v>
      </c>
      <c r="B1329" s="2">
        <f>RSI!B1329</f>
        <v>0.97</v>
      </c>
      <c r="C1329" s="2">
        <f>RSI!I1329</f>
        <v>50.325405054348714</v>
      </c>
      <c r="D1329" s="2">
        <f>MACD!E1329</f>
        <v>-1.0186798012876697E-3</v>
      </c>
      <c r="E1329" s="2">
        <f>MACD!F1329</f>
        <v>2.4231233961107225E-3</v>
      </c>
      <c r="F1329" s="2">
        <f>'Moving Avg'!D1329</f>
        <v>0.97599999999999998</v>
      </c>
      <c r="G1329" s="2">
        <f>'Moving Avg'!F1329</f>
        <v>0.96599999999999986</v>
      </c>
      <c r="H1329" s="2">
        <f>'Moving Avg'!G1329</f>
        <v>0.97059999999999957</v>
      </c>
      <c r="I1329" s="2">
        <f>'Moving Avg'!H1329</f>
        <v>0.95650000000000002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</row>
    <row r="1330" spans="1:12" ht="13.5" x14ac:dyDescent="0.25">
      <c r="A1330" s="3">
        <f>RSI!A1330</f>
        <v>44249</v>
      </c>
      <c r="B1330" s="2">
        <f>RSI!B1330</f>
        <v>0.98</v>
      </c>
      <c r="C1330" s="2">
        <f>RSI!I1330</f>
        <v>54.222966802519466</v>
      </c>
      <c r="D1330" s="2">
        <f>MACD!E1330</f>
        <v>-6.1468889580237329E-3</v>
      </c>
      <c r="E1330" s="2">
        <f>MACD!F1330</f>
        <v>7.0912092528383147E-4</v>
      </c>
      <c r="F1330" s="2">
        <f>'Moving Avg'!D1330</f>
        <v>0.97599999999999976</v>
      </c>
      <c r="G1330" s="2">
        <f>'Moving Avg'!F1330</f>
        <v>0.96749999999999992</v>
      </c>
      <c r="H1330" s="2">
        <f>'Moving Avg'!G1330</f>
        <v>0.97119999999999951</v>
      </c>
      <c r="I1330" s="2">
        <f>'Moving Avg'!H1330</f>
        <v>0.9575499999999999</v>
      </c>
      <c r="J1330" s="5" t="str">
        <f>OBV!F1330</f>
        <v>BULLISH</v>
      </c>
      <c r="K1330" s="5" t="str">
        <f>OBV!G1330</f>
        <v>NEUTRAL</v>
      </c>
      <c r="L1330" s="5" t="str">
        <f>OBV!H1330</f>
        <v>NEUTRAL</v>
      </c>
    </row>
    <row r="1331" spans="1:12" ht="13.5" x14ac:dyDescent="0.25">
      <c r="A1331" s="3">
        <f>RSI!A1331</f>
        <v>44250</v>
      </c>
      <c r="B1331" s="2">
        <f>RSI!B1331</f>
        <v>0.96</v>
      </c>
      <c r="C1331" s="2">
        <f>RSI!I1331</f>
        <v>46.384266781358697</v>
      </c>
      <c r="D1331" s="2">
        <f>MACD!E1331</f>
        <v>-7.5305640642070459E-3</v>
      </c>
      <c r="E1331" s="2">
        <f>MACD!F1331</f>
        <v>-9.3881607261434399E-4</v>
      </c>
      <c r="F1331" s="2">
        <f>'Moving Avg'!D1331</f>
        <v>0.97399999999999987</v>
      </c>
      <c r="G1331" s="2">
        <f>'Moving Avg'!F1331</f>
        <v>0.96749999999999992</v>
      </c>
      <c r="H1331" s="2">
        <f>'Moving Avg'!G1331</f>
        <v>0.9713999999999996</v>
      </c>
      <c r="I1331" s="2">
        <f>'Moving Avg'!H1331</f>
        <v>0.95850000000000013</v>
      </c>
      <c r="J1331" s="5" t="str">
        <f>OBV!F1331</f>
        <v>BULLISH</v>
      </c>
      <c r="K1331" s="5" t="str">
        <f>OBV!G1331</f>
        <v>NEUTRAL</v>
      </c>
      <c r="L1331" s="5" t="str">
        <f>OBV!H1331</f>
        <v>BULLISH DIVERGENCE</v>
      </c>
    </row>
    <row r="1332" spans="1:12" ht="13.5" x14ac:dyDescent="0.25">
      <c r="A1332" s="3">
        <f>RSI!A1332</f>
        <v>44251</v>
      </c>
      <c r="B1332" s="2">
        <f>RSI!B1332</f>
        <v>0.97</v>
      </c>
      <c r="C1332" s="2">
        <f>RSI!I1332</f>
        <v>50.256419671765904</v>
      </c>
      <c r="D1332" s="2">
        <f>MACD!E1332</f>
        <v>-9.3835224629066349E-3</v>
      </c>
      <c r="E1332" s="2">
        <f>MACD!F1332</f>
        <v>-2.6277573506728025E-3</v>
      </c>
      <c r="F1332" s="2">
        <f>'Moving Avg'!D1332</f>
        <v>0.97199999999999986</v>
      </c>
      <c r="G1332" s="2">
        <f>'Moving Avg'!F1332</f>
        <v>0.96750000000000003</v>
      </c>
      <c r="H1332" s="2">
        <f>'Moving Avg'!G1332</f>
        <v>0.97219999999999951</v>
      </c>
      <c r="I1332" s="2">
        <f>'Moving Avg'!H1332</f>
        <v>0.95950000000000002</v>
      </c>
      <c r="J1332" s="5" t="str">
        <f>OBV!F1332</f>
        <v>BULLISH</v>
      </c>
      <c r="K1332" s="5" t="str">
        <f>OBV!G1332</f>
        <v>NEUTRAL</v>
      </c>
      <c r="L1332" s="5" t="str">
        <f>OBV!H1332</f>
        <v>BULLISH DIVERGENCE</v>
      </c>
    </row>
    <row r="1333" spans="1:12" ht="13.5" x14ac:dyDescent="0.25">
      <c r="A1333" s="3">
        <f>RSI!A1333</f>
        <v>44252</v>
      </c>
      <c r="B1333" s="2">
        <f>RSI!B1333</f>
        <v>0.97</v>
      </c>
      <c r="C1333" s="2">
        <f>RSI!I1333</f>
        <v>50.256419671765904</v>
      </c>
      <c r="D1333" s="2">
        <f>MACD!E1333</f>
        <v>-9.4177944566126159E-3</v>
      </c>
      <c r="E1333" s="2">
        <f>MACD!F1333</f>
        <v>-3.9857647718607656E-3</v>
      </c>
      <c r="F1333" s="2">
        <f>'Moving Avg'!D1333</f>
        <v>0.97</v>
      </c>
      <c r="G1333" s="2">
        <f>'Moving Avg'!F1333</f>
        <v>0.96650000000000014</v>
      </c>
      <c r="H1333" s="2">
        <f>'Moving Avg'!G1333</f>
        <v>0.97279999999999978</v>
      </c>
      <c r="I1333" s="2">
        <f>'Moving Avg'!H1333</f>
        <v>0.96050000000000013</v>
      </c>
      <c r="J1333" s="5" t="str">
        <f>OBV!F1333</f>
        <v>BULLISH</v>
      </c>
      <c r="K1333" s="5" t="str">
        <f>OBV!G1333</f>
        <v>NEUTRAL</v>
      </c>
      <c r="L1333" s="5" t="str">
        <f>OBV!H1333</f>
        <v>BULLISH DIVERGENCE</v>
      </c>
    </row>
    <row r="1334" spans="1:12" ht="13.5" x14ac:dyDescent="0.25">
      <c r="A1334" s="3">
        <f>RSI!A1334</f>
        <v>44253</v>
      </c>
      <c r="B1334" s="2">
        <f>RSI!B1334</f>
        <v>0.97</v>
      </c>
      <c r="C1334" s="2">
        <f>RSI!I1334</f>
        <v>50.256419671765904</v>
      </c>
      <c r="D1334" s="2">
        <f>MACD!E1334</f>
        <v>-9.4512805547398715E-3</v>
      </c>
      <c r="E1334" s="2">
        <f>MACD!F1334</f>
        <v>-5.0788679284365871E-3</v>
      </c>
      <c r="F1334" s="2">
        <f>'Moving Avg'!D1334</f>
        <v>0.97</v>
      </c>
      <c r="G1334" s="2">
        <f>'Moving Avg'!F1334</f>
        <v>0.96599999999999997</v>
      </c>
      <c r="H1334" s="2">
        <f>'Moving Avg'!G1334</f>
        <v>0.97239999999999971</v>
      </c>
      <c r="I1334" s="2">
        <f>'Moving Avg'!H1334</f>
        <v>0.96145000000000014</v>
      </c>
      <c r="J1334" s="5" t="str">
        <f>OBV!F1334</f>
        <v>BULLISH</v>
      </c>
      <c r="K1334" s="5" t="str">
        <f>OBV!G1334</f>
        <v>NEUTRAL</v>
      </c>
      <c r="L1334" s="5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0.97</v>
      </c>
      <c r="C1335" s="2">
        <f>RSI!I1335</f>
        <v>50.256419671765904</v>
      </c>
      <c r="D1335" s="2">
        <f>MACD!E1335</f>
        <v>-6.4068462378340518E-3</v>
      </c>
      <c r="E1335" s="2">
        <f>MACD!F1335</f>
        <v>-5.3444635903160797E-3</v>
      </c>
      <c r="F1335" s="2">
        <f>'Moving Avg'!D1335</f>
        <v>0.96799999999999997</v>
      </c>
      <c r="G1335" s="2">
        <f>'Moving Avg'!F1335</f>
        <v>0.96599999999999997</v>
      </c>
      <c r="H1335" s="2">
        <f>'Moving Avg'!G1335</f>
        <v>0.97239999999999949</v>
      </c>
      <c r="I1335" s="2">
        <f>'Moving Avg'!H1335</f>
        <v>0.96240000000000014</v>
      </c>
      <c r="J1335" s="5" t="str">
        <f>OBV!F1335</f>
        <v>BULLISH</v>
      </c>
      <c r="K1335" s="5" t="str">
        <f>OBV!G1335</f>
        <v>NEUTRAL</v>
      </c>
      <c r="L1335" s="5" t="str">
        <f>OBV!H1335</f>
        <v>BULLISH DIVERGENCE</v>
      </c>
    </row>
    <row r="1336" spans="1:12" ht="13.5" x14ac:dyDescent="0.25">
      <c r="A1336" s="3">
        <f>RSI!A1336</f>
        <v>44257</v>
      </c>
      <c r="B1336" s="2">
        <f>RSI!B1336</f>
        <v>0.97</v>
      </c>
      <c r="C1336" s="2">
        <f>RSI!I1336</f>
        <v>50.256419671765904</v>
      </c>
      <c r="D1336" s="2">
        <f>MACD!E1336</f>
        <v>-5.3730946079182385E-3</v>
      </c>
      <c r="E1336" s="2">
        <f>MACD!F1336</f>
        <v>-5.3501897938365121E-3</v>
      </c>
      <c r="F1336" s="2">
        <f>'Moving Avg'!D1336</f>
        <v>0.97</v>
      </c>
      <c r="G1336" s="2">
        <f>'Moving Avg'!F1336</f>
        <v>0.96599999999999997</v>
      </c>
      <c r="H1336" s="2">
        <f>'Moving Avg'!G1336</f>
        <v>0.97259999999999958</v>
      </c>
      <c r="I1336" s="2">
        <f>'Moving Avg'!H1336</f>
        <v>0.96330000000000016</v>
      </c>
      <c r="J1336" s="5" t="str">
        <f>OBV!F1336</f>
        <v>BULLISH</v>
      </c>
      <c r="K1336" s="5" t="str">
        <f>OBV!G1336</f>
        <v>NEUTRAL</v>
      </c>
      <c r="L1336" s="5" t="str">
        <f>OBV!H1336</f>
        <v>CONFIRMED BULLISH</v>
      </c>
    </row>
    <row r="1337" spans="1:12" ht="13.5" x14ac:dyDescent="0.25">
      <c r="A1337" s="3">
        <f>RSI!A1337</f>
        <v>44258</v>
      </c>
      <c r="B1337" s="2">
        <f>RSI!B1337</f>
        <v>0.95</v>
      </c>
      <c r="C1337" s="2">
        <f>RSI!I1337</f>
        <v>41.560849306271209</v>
      </c>
      <c r="D1337" s="2">
        <f>MACD!E1337</f>
        <v>-1.4820003724238529E-3</v>
      </c>
      <c r="E1337" s="2">
        <f>MACD!F1337</f>
        <v>-4.5765519095539806E-3</v>
      </c>
      <c r="F1337" s="2">
        <f>'Moving Avg'!D1337</f>
        <v>0.96599999999999997</v>
      </c>
      <c r="G1337" s="2">
        <f>'Moving Avg'!F1337</f>
        <v>0.96500000000000008</v>
      </c>
      <c r="H1337" s="2">
        <f>'Moving Avg'!G1337</f>
        <v>0.9725999999999998</v>
      </c>
      <c r="I1337" s="2">
        <f>'Moving Avg'!H1337</f>
        <v>0.96409999999999996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0.96</v>
      </c>
      <c r="C1338" s="2">
        <f>RSI!I1338</f>
        <v>46.541415022909625</v>
      </c>
      <c r="D1338" s="2">
        <f>MACD!E1338</f>
        <v>1.1846062265807866E-3</v>
      </c>
      <c r="E1338" s="2">
        <f>MACD!F1338</f>
        <v>-3.4243202823270274E-3</v>
      </c>
      <c r="F1338" s="2">
        <f>'Moving Avg'!D1338</f>
        <v>0.96400000000000008</v>
      </c>
      <c r="G1338" s="2">
        <f>'Moving Avg'!F1338</f>
        <v>0.96500000000000008</v>
      </c>
      <c r="H1338" s="2">
        <f>'Moving Avg'!G1338</f>
        <v>0.97279999999999978</v>
      </c>
      <c r="I1338" s="2">
        <f>'Moving Avg'!H1338</f>
        <v>0.96489999999999998</v>
      </c>
      <c r="J1338" s="5" t="str">
        <f>OBV!F1338</f>
        <v>BULLISH</v>
      </c>
      <c r="K1338" s="5" t="str">
        <f>OBV!G1338</f>
        <v>NEUTRAL</v>
      </c>
      <c r="L1338" s="5" t="str">
        <f>OBV!H1338</f>
        <v>BULLISH DIVERGENCE</v>
      </c>
    </row>
    <row r="1339" spans="1:12" ht="13.5" x14ac:dyDescent="0.25">
      <c r="A1339" s="3">
        <f>RSI!A1339</f>
        <v>44260</v>
      </c>
      <c r="B1339" s="2">
        <f>RSI!B1339</f>
        <v>0.98</v>
      </c>
      <c r="C1339" s="2">
        <f>RSI!I1339</f>
        <v>54.832566861043112</v>
      </c>
      <c r="D1339" s="2">
        <f>MACD!E1339</f>
        <v>4.6830534287700676E-4</v>
      </c>
      <c r="E1339" s="2">
        <f>MACD!F1339</f>
        <v>-2.6457951572862208E-3</v>
      </c>
      <c r="F1339" s="2">
        <f>'Moving Avg'!D1339</f>
        <v>0.96599999999999997</v>
      </c>
      <c r="G1339" s="2">
        <f>'Moving Avg'!F1339</f>
        <v>0.96600000000000019</v>
      </c>
      <c r="H1339" s="2">
        <f>'Moving Avg'!G1339</f>
        <v>0.97359999999999969</v>
      </c>
      <c r="I1339" s="2">
        <f>'Moving Avg'!H1339</f>
        <v>0.96574999999999989</v>
      </c>
      <c r="J1339" s="5" t="str">
        <f>OBV!F1339</f>
        <v>BULLISH</v>
      </c>
      <c r="K1339" s="5" t="str">
        <f>OBV!G1339</f>
        <v>NEUTRAL</v>
      </c>
      <c r="L1339" s="5" t="str">
        <f>OBV!H1339</f>
        <v>CONFIRMED BULLISH</v>
      </c>
    </row>
    <row r="1340" spans="1:12" ht="13.5" x14ac:dyDescent="0.25">
      <c r="A1340" s="3">
        <f>RSI!A1340</f>
        <v>44263</v>
      </c>
      <c r="B1340" s="2">
        <f>RSI!B1340</f>
        <v>0.98</v>
      </c>
      <c r="C1340" s="2">
        <f>RSI!I1340</f>
        <v>54.832566861043112</v>
      </c>
      <c r="D1340" s="2">
        <f>MACD!E1340</f>
        <v>1.326265558289963E-3</v>
      </c>
      <c r="E1340" s="2">
        <f>MACD!F1340</f>
        <v>-1.8513830141709843E-3</v>
      </c>
      <c r="F1340" s="2">
        <f>'Moving Avg'!D1340</f>
        <v>0.96799999999999997</v>
      </c>
      <c r="G1340" s="2">
        <f>'Moving Avg'!F1340</f>
        <v>0.9680000000000003</v>
      </c>
      <c r="H1340" s="2">
        <f>'Moving Avg'!G1340</f>
        <v>0.97419999999999962</v>
      </c>
      <c r="I1340" s="2">
        <f>'Moving Avg'!H1340</f>
        <v>0.96654999999999969</v>
      </c>
      <c r="J1340" s="5" t="str">
        <f>OBV!F1340</f>
        <v>BULLISH</v>
      </c>
      <c r="K1340" s="5" t="str">
        <f>OBV!G1340</f>
        <v>NEUTRAL</v>
      </c>
      <c r="L1340" s="5" t="str">
        <f>OBV!H1340</f>
        <v>CONFIRMED BULLISH</v>
      </c>
    </row>
    <row r="1341" spans="1:12" ht="13.5" x14ac:dyDescent="0.25">
      <c r="A1341" s="3">
        <f>RSI!A1341</f>
        <v>44264</v>
      </c>
      <c r="B1341" s="2">
        <f>RSI!B1341</f>
        <v>0.99</v>
      </c>
      <c r="C1341" s="2">
        <f>RSI!I1341</f>
        <v>58.559580040961379</v>
      </c>
      <c r="D1341" s="2">
        <f>MACD!E1341</f>
        <v>-1.8343213448286377E-3</v>
      </c>
      <c r="E1341" s="2">
        <f>MACD!F1341</f>
        <v>-1.8479706803025153E-3</v>
      </c>
      <c r="F1341" s="2">
        <f>'Moving Avg'!D1341</f>
        <v>0.97199999999999986</v>
      </c>
      <c r="G1341" s="2">
        <f>'Moving Avg'!F1341</f>
        <v>0.97000000000000008</v>
      </c>
      <c r="H1341" s="2">
        <f>'Moving Avg'!G1341</f>
        <v>0.97499999999999953</v>
      </c>
      <c r="I1341" s="2">
        <f>'Moving Avg'!H1341</f>
        <v>0.96734999999999982</v>
      </c>
      <c r="J1341" s="5" t="str">
        <f>OBV!F1341</f>
        <v>BULLISH</v>
      </c>
      <c r="K1341" s="5" t="str">
        <f>OBV!G1341</f>
        <v>NEUTRAL</v>
      </c>
      <c r="L1341" s="5" t="str">
        <f>OBV!H1341</f>
        <v>CONFIRMED BULLISH</v>
      </c>
    </row>
    <row r="1342" spans="1:12" ht="13.5" x14ac:dyDescent="0.25">
      <c r="A1342" s="3">
        <f>RSI!A1342</f>
        <v>44265</v>
      </c>
      <c r="B1342" s="2">
        <f>RSI!B1342</f>
        <v>1.01</v>
      </c>
      <c r="C1342" s="2">
        <f>RSI!I1342</f>
        <v>64.813181473283166</v>
      </c>
      <c r="D1342" s="2">
        <f>MACD!E1342</f>
        <v>-4.5745609829435097E-3</v>
      </c>
      <c r="E1342" s="2">
        <f>MACD!F1342</f>
        <v>-2.3932887408307144E-3</v>
      </c>
      <c r="F1342" s="2">
        <f>'Moving Avg'!D1342</f>
        <v>0.98399999999999999</v>
      </c>
      <c r="G1342" s="2">
        <f>'Moving Avg'!F1342</f>
        <v>0.97300000000000009</v>
      </c>
      <c r="H1342" s="2">
        <f>'Moving Avg'!G1342</f>
        <v>0.97519999999999962</v>
      </c>
      <c r="I1342" s="2">
        <f>'Moving Avg'!H1342</f>
        <v>0.96819999999999984</v>
      </c>
      <c r="J1342" s="5" t="str">
        <f>OBV!F1342</f>
        <v>BULLISH</v>
      </c>
      <c r="K1342" s="5" t="str">
        <f>OBV!G1342</f>
        <v>STRONG</v>
      </c>
      <c r="L1342" s="5" t="str">
        <f>OBV!H1342</f>
        <v>CONFIRMED BULLISH</v>
      </c>
    </row>
    <row r="1343" spans="1:12" ht="13.5" x14ac:dyDescent="0.25">
      <c r="A1343" s="3">
        <f>RSI!A1343</f>
        <v>44266</v>
      </c>
      <c r="B1343" s="2">
        <f>RSI!B1343</f>
        <v>1.03</v>
      </c>
      <c r="C1343" s="2">
        <f>RSI!I1343</f>
        <v>69.732133077624667</v>
      </c>
      <c r="D1343" s="2">
        <f>MACD!E1343</f>
        <v>-8.6066625685554676E-3</v>
      </c>
      <c r="E1343" s="2">
        <f>MACD!F1343</f>
        <v>-3.6359635063756652E-3</v>
      </c>
      <c r="F1343" s="2">
        <f>'Moving Avg'!D1343</f>
        <v>0.998</v>
      </c>
      <c r="G1343" s="2">
        <f>'Moving Avg'!F1343</f>
        <v>0.97650000000000026</v>
      </c>
      <c r="H1343" s="2">
        <f>'Moving Avg'!G1343</f>
        <v>0.97579999999999967</v>
      </c>
      <c r="I1343" s="2">
        <f>'Moving Avg'!H1343</f>
        <v>0.96909999999999985</v>
      </c>
      <c r="J1343" s="5" t="str">
        <f>OBV!F1343</f>
        <v>BULLISH</v>
      </c>
      <c r="K1343" s="5" t="str">
        <f>OBV!G1343</f>
        <v>STRONG</v>
      </c>
      <c r="L1343" s="5" t="str">
        <f>OBV!H1343</f>
        <v>CONFIRMED BULLISH</v>
      </c>
    </row>
    <row r="1344" spans="1:12" ht="13.5" x14ac:dyDescent="0.25">
      <c r="A1344" s="3">
        <f>RSI!A1344</f>
        <v>44267</v>
      </c>
      <c r="B1344" s="2">
        <f>RSI!B1344</f>
        <v>1.03</v>
      </c>
      <c r="C1344" s="2">
        <f>RSI!I1344</f>
        <v>69.732133077624667</v>
      </c>
      <c r="D1344" s="2">
        <f>MACD!E1344</f>
        <v>-1.235139557644449E-2</v>
      </c>
      <c r="E1344" s="2">
        <f>MACD!F1344</f>
        <v>-5.3790499203894308E-3</v>
      </c>
      <c r="F1344" s="2">
        <f>'Moving Avg'!D1344</f>
        <v>1.008</v>
      </c>
      <c r="G1344" s="2">
        <f>'Moving Avg'!F1344</f>
        <v>0.9800000000000002</v>
      </c>
      <c r="H1344" s="2">
        <f>'Moving Avg'!G1344</f>
        <v>0.97659999999999969</v>
      </c>
      <c r="I1344" s="2">
        <f>'Moving Avg'!H1344</f>
        <v>0.96999999999999986</v>
      </c>
      <c r="J1344" s="5" t="str">
        <f>OBV!F1344</f>
        <v>BULLISH</v>
      </c>
      <c r="K1344" s="5" t="str">
        <f>OBV!G1344</f>
        <v>STRONG</v>
      </c>
      <c r="L1344" s="5" t="str">
        <f>OBV!H1344</f>
        <v>CONFIRMED BULLISH</v>
      </c>
    </row>
    <row r="1345" spans="1:12" ht="13.5" x14ac:dyDescent="0.25">
      <c r="A1345" s="3">
        <f>RSI!A1345</f>
        <v>44270</v>
      </c>
      <c r="B1345" s="2">
        <f>RSI!B1345</f>
        <v>1.03</v>
      </c>
      <c r="C1345" s="2">
        <f>RSI!I1345</f>
        <v>69.732133077624667</v>
      </c>
      <c r="D1345" s="2">
        <f>MACD!E1345</f>
        <v>-1.5828307242722994E-2</v>
      </c>
      <c r="E1345" s="2">
        <f>MACD!F1345</f>
        <v>-7.4689013848561444E-3</v>
      </c>
      <c r="F1345" s="2">
        <f>'Moving Avg'!D1345</f>
        <v>1.0180000000000002</v>
      </c>
      <c r="G1345" s="2">
        <f>'Moving Avg'!F1345</f>
        <v>0.98250000000000015</v>
      </c>
      <c r="H1345" s="2">
        <f>'Moving Avg'!G1345</f>
        <v>0.97719999999999974</v>
      </c>
      <c r="I1345" s="2">
        <f>'Moving Avg'!H1345</f>
        <v>0.97089999999999976</v>
      </c>
      <c r="J1345" s="5" t="str">
        <f>OBV!F1345</f>
        <v>BULLISH</v>
      </c>
      <c r="K1345" s="5" t="str">
        <f>OBV!G1345</f>
        <v>STRONG</v>
      </c>
      <c r="L1345" s="5" t="str">
        <f>OBV!H1345</f>
        <v>CONFIRMED BULLISH</v>
      </c>
    </row>
    <row r="1346" spans="1:12" ht="13.5" x14ac:dyDescent="0.25">
      <c r="A1346" s="3">
        <f>RSI!A1346</f>
        <v>44271</v>
      </c>
      <c r="B1346" s="2">
        <f>RSI!B1346</f>
        <v>1.02</v>
      </c>
      <c r="C1346" s="2">
        <f>RSI!I1346</f>
        <v>64.133268336189644</v>
      </c>
      <c r="D1346" s="2">
        <f>MACD!E1346</f>
        <v>-1.8315023707838884E-2</v>
      </c>
      <c r="E1346" s="2">
        <f>MACD!F1346</f>
        <v>-9.6381258494526931E-3</v>
      </c>
      <c r="F1346" s="2">
        <f>'Moving Avg'!D1346</f>
        <v>1.0240000000000002</v>
      </c>
      <c r="G1346" s="2">
        <f>'Moving Avg'!F1346</f>
        <v>0.9850000000000001</v>
      </c>
      <c r="H1346" s="2">
        <f>'Moving Avg'!G1346</f>
        <v>0.97679999999999989</v>
      </c>
      <c r="I1346" s="2">
        <f>'Moving Avg'!H1346</f>
        <v>0.97184999999999977</v>
      </c>
      <c r="J1346" s="5" t="str">
        <f>OBV!F1346</f>
        <v>BULLISH</v>
      </c>
      <c r="K1346" s="5" t="str">
        <f>OBV!G1346</f>
        <v>STRONG</v>
      </c>
      <c r="L1346" s="5" t="str">
        <f>OBV!H1346</f>
        <v>CONFIRMED BULLISH</v>
      </c>
    </row>
    <row r="1347" spans="1:12" ht="13.5" x14ac:dyDescent="0.25">
      <c r="A1347" s="3">
        <f>RSI!A1347</f>
        <v>44272</v>
      </c>
      <c r="B1347" s="2">
        <f>RSI!B1347</f>
        <v>1.02</v>
      </c>
      <c r="C1347" s="2">
        <f>RSI!I1347</f>
        <v>64.133268336189644</v>
      </c>
      <c r="D1347" s="2">
        <f>MACD!E1347</f>
        <v>-2.3701311266458469E-2</v>
      </c>
      <c r="E1347" s="2">
        <f>MACD!F1347</f>
        <v>-1.245076293285385E-2</v>
      </c>
      <c r="F1347" s="2">
        <f>'Moving Avg'!D1347</f>
        <v>1.0259999999999998</v>
      </c>
      <c r="G1347" s="2">
        <f>'Moving Avg'!F1347</f>
        <v>0.98699999999999988</v>
      </c>
      <c r="H1347" s="2">
        <f>'Moving Avg'!G1347</f>
        <v>0.97679999999999989</v>
      </c>
      <c r="I1347" s="2">
        <f>'Moving Avg'!H1347</f>
        <v>0.97274999999999989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</row>
    <row r="1348" spans="1:12" ht="13.5" x14ac:dyDescent="0.25">
      <c r="A1348" s="3">
        <f>RSI!A1348</f>
        <v>44273</v>
      </c>
      <c r="B1348" s="2">
        <f>RSI!B1348</f>
        <v>1</v>
      </c>
      <c r="C1348" s="2">
        <f>RSI!I1348</f>
        <v>54.064456412316765</v>
      </c>
      <c r="D1348" s="2">
        <f>MACD!E1348</f>
        <v>-2.5429014495958691E-2</v>
      </c>
      <c r="E1348" s="2">
        <f>MACD!F1348</f>
        <v>-1.5046413245474819E-2</v>
      </c>
      <c r="F1348" s="2">
        <f>'Moving Avg'!D1348</f>
        <v>1.02</v>
      </c>
      <c r="G1348" s="2">
        <f>'Moving Avg'!F1348</f>
        <v>0.98799999999999988</v>
      </c>
      <c r="H1348" s="2">
        <f>'Moving Avg'!G1348</f>
        <v>0.97680000000000011</v>
      </c>
      <c r="I1348" s="2">
        <f>'Moving Avg'!H1348</f>
        <v>0.97349999999999981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</row>
    <row r="1349" spans="1:12" ht="13.5" x14ac:dyDescent="0.25">
      <c r="A1349" s="3">
        <f>RSI!A1349</f>
        <v>44274</v>
      </c>
      <c r="B1349" s="2">
        <f>RSI!B1349</f>
        <v>1</v>
      </c>
      <c r="C1349" s="2">
        <f>RSI!I1349</f>
        <v>54.064456412316758</v>
      </c>
      <c r="D1349" s="2">
        <f>MACD!E1349</f>
        <v>-2.3871756177237025E-2</v>
      </c>
      <c r="E1349" s="2">
        <f>MACD!F1349</f>
        <v>-1.6811481831827259E-2</v>
      </c>
      <c r="F1349" s="2">
        <f>'Moving Avg'!D1349</f>
        <v>1.014</v>
      </c>
      <c r="G1349" s="2">
        <f>'Moving Avg'!F1349</f>
        <v>0.98949999999999994</v>
      </c>
      <c r="H1349" s="2">
        <f>'Moving Avg'!G1349</f>
        <v>0.9770000000000002</v>
      </c>
      <c r="I1349" s="2">
        <f>'Moving Avg'!H1349</f>
        <v>0.97419999999999984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1.01</v>
      </c>
      <c r="C1350" s="2">
        <f>RSI!I1350</f>
        <v>57.897486681512632</v>
      </c>
      <c r="D1350" s="2">
        <f>MACD!E1350</f>
        <v>-2.3348300159124813E-2</v>
      </c>
      <c r="E1350" s="2">
        <f>MACD!F1350</f>
        <v>-1.8118845497286772E-2</v>
      </c>
      <c r="F1350" s="2">
        <f>'Moving Avg'!D1350</f>
        <v>1.01</v>
      </c>
      <c r="G1350" s="2">
        <f>'Moving Avg'!F1350</f>
        <v>0.99099999999999999</v>
      </c>
      <c r="H1350" s="2">
        <f>'Moving Avg'!G1350</f>
        <v>0.97740000000000005</v>
      </c>
      <c r="I1350" s="2">
        <f>'Moving Avg'!H1350</f>
        <v>0.97504999999999986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1.01</v>
      </c>
      <c r="C1351" s="2">
        <f>RSI!I1351</f>
        <v>57.897486681512632</v>
      </c>
      <c r="D1351" s="2">
        <f>MACD!E1351</f>
        <v>-2.1475526353947116E-2</v>
      </c>
      <c r="E1351" s="2">
        <f>MACD!F1351</f>
        <v>-1.879018166861884E-2</v>
      </c>
      <c r="F1351" s="2">
        <f>'Moving Avg'!D1351</f>
        <v>1.008</v>
      </c>
      <c r="G1351" s="2">
        <f>'Moving Avg'!F1351</f>
        <v>0.99350000000000005</v>
      </c>
      <c r="H1351" s="2">
        <f>'Moving Avg'!G1351</f>
        <v>0.97800000000000009</v>
      </c>
      <c r="I1351" s="2">
        <f>'Moving Avg'!H1351</f>
        <v>0.97594999999999987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</row>
    <row r="1352" spans="1:12" ht="13.5" x14ac:dyDescent="0.25">
      <c r="A1352" s="3">
        <f>RSI!A1352</f>
        <v>44279</v>
      </c>
      <c r="B1352" s="2">
        <f>RSI!B1352</f>
        <v>1.01</v>
      </c>
      <c r="C1352" s="2">
        <f>RSI!I1352</f>
        <v>57.897486681512632</v>
      </c>
      <c r="D1352" s="2">
        <f>MACD!E1352</f>
        <v>-1.6914515237594796E-2</v>
      </c>
      <c r="E1352" s="2">
        <f>MACD!F1352</f>
        <v>-1.8415048382414034E-2</v>
      </c>
      <c r="F1352" s="2">
        <f>'Moving Avg'!D1352</f>
        <v>1.0059999999999998</v>
      </c>
      <c r="G1352" s="2">
        <f>'Moving Avg'!F1352</f>
        <v>0.99550000000000005</v>
      </c>
      <c r="H1352" s="2">
        <f>'Moving Avg'!G1352</f>
        <v>0.97840000000000005</v>
      </c>
      <c r="I1352" s="2">
        <f>'Moving Avg'!H1352</f>
        <v>0.97684999999999977</v>
      </c>
      <c r="J1352" s="5" t="str">
        <f>OBV!F1352</f>
        <v>BEARISH</v>
      </c>
      <c r="K1352" s="5" t="str">
        <f>OBV!G1352</f>
        <v>NEUTRAL</v>
      </c>
      <c r="L1352" s="5" t="str">
        <f>OBV!H1352</f>
        <v>CONFIRMED BEARISH</v>
      </c>
    </row>
    <row r="1353" spans="1:12" ht="13.5" x14ac:dyDescent="0.25">
      <c r="A1353" s="3">
        <f>RSI!A1353</f>
        <v>44280</v>
      </c>
      <c r="B1353" s="2">
        <f>RSI!B1353</f>
        <v>1.01</v>
      </c>
      <c r="C1353" s="2">
        <f>RSI!I1353</f>
        <v>57.897486681512625</v>
      </c>
      <c r="D1353" s="2">
        <f>MACD!E1353</f>
        <v>-1.0071392394440326E-2</v>
      </c>
      <c r="E1353" s="2">
        <f>MACD!F1353</f>
        <v>-1.6746317184819292E-2</v>
      </c>
      <c r="F1353" s="2">
        <f>'Moving Avg'!D1353</f>
        <v>1.0079999999999998</v>
      </c>
      <c r="G1353" s="2">
        <f>'Moving Avg'!F1353</f>
        <v>0.99750000000000016</v>
      </c>
      <c r="H1353" s="2">
        <f>'Moving Avg'!G1353</f>
        <v>0.9788</v>
      </c>
      <c r="I1353" s="2">
        <f>'Moving Avg'!H1353</f>
        <v>0.97774999999999979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</row>
    <row r="1354" spans="1:12" ht="13.5" x14ac:dyDescent="0.25">
      <c r="A1354" s="3">
        <f>RSI!A1354</f>
        <v>44281</v>
      </c>
      <c r="B1354" s="2">
        <f>RSI!B1354</f>
        <v>1.03</v>
      </c>
      <c r="C1354" s="2">
        <f>RSI!I1354</f>
        <v>65.61578022934674</v>
      </c>
      <c r="D1354" s="2">
        <f>MACD!E1354</f>
        <v>-5.8487589145393981E-3</v>
      </c>
      <c r="E1354" s="2">
        <f>MACD!F1354</f>
        <v>-1.4566805530763314E-2</v>
      </c>
      <c r="F1354" s="2">
        <f>'Moving Avg'!D1354</f>
        <v>1.014</v>
      </c>
      <c r="G1354" s="2">
        <f>'Moving Avg'!F1354</f>
        <v>1.0005000000000002</v>
      </c>
      <c r="H1354" s="2">
        <f>'Moving Avg'!G1354</f>
        <v>0.97959999999999992</v>
      </c>
      <c r="I1354" s="2">
        <f>'Moving Avg'!H1354</f>
        <v>0.97874999999999968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</row>
    <row r="1355" spans="1:12" ht="13.5" x14ac:dyDescent="0.25">
      <c r="A1355" s="3">
        <f>RSI!A1355</f>
        <v>44284</v>
      </c>
      <c r="B1355" s="2">
        <f>RSI!B1355</f>
        <v>1.08</v>
      </c>
      <c r="C1355" s="2">
        <f>RSI!I1355</f>
        <v>76.978312269854939</v>
      </c>
      <c r="D1355" s="2">
        <f>MACD!E1355</f>
        <v>-6.177479021003851E-3</v>
      </c>
      <c r="E1355" s="2">
        <f>MACD!F1355</f>
        <v>-1.2888940228811421E-2</v>
      </c>
      <c r="F1355" s="2">
        <f>'Moving Avg'!D1355</f>
        <v>1.028</v>
      </c>
      <c r="G1355" s="2">
        <f>'Moving Avg'!F1355</f>
        <v>1.0060000000000002</v>
      </c>
      <c r="H1355" s="2">
        <f>'Moving Avg'!G1355</f>
        <v>0.98159999999999992</v>
      </c>
      <c r="I1355" s="2">
        <f>'Moving Avg'!H1355</f>
        <v>0.97989999999999966</v>
      </c>
      <c r="J1355" s="5" t="str">
        <f>OBV!F1355</f>
        <v>BULLISH</v>
      </c>
      <c r="K1355" s="5" t="str">
        <f>OBV!G1355</f>
        <v>STRONG</v>
      </c>
      <c r="L1355" s="5" t="str">
        <f>OBV!H1355</f>
        <v>CONFIRMED BULLISH</v>
      </c>
    </row>
    <row r="1356" spans="1:12" ht="13.5" x14ac:dyDescent="0.25">
      <c r="A1356" s="3">
        <f>RSI!A1356</f>
        <v>44285</v>
      </c>
      <c r="B1356" s="2">
        <f>RSI!B1356</f>
        <v>1.1000000000000001</v>
      </c>
      <c r="C1356" s="2">
        <f>RSI!I1356</f>
        <v>79.847098593329235</v>
      </c>
      <c r="D1356" s="2">
        <f>MACD!E1356</f>
        <v>-9.9543682323819382E-3</v>
      </c>
      <c r="E1356" s="2">
        <f>MACD!F1356</f>
        <v>-1.2302025829525526E-2</v>
      </c>
      <c r="F1356" s="2">
        <f>'Moving Avg'!D1356</f>
        <v>1.046</v>
      </c>
      <c r="G1356" s="2">
        <f>'Moving Avg'!F1356</f>
        <v>1.0125</v>
      </c>
      <c r="H1356" s="2">
        <f>'Moving Avg'!G1356</f>
        <v>0.98419999999999985</v>
      </c>
      <c r="I1356" s="2">
        <f>'Moving Avg'!H1356</f>
        <v>0.98109999999999975</v>
      </c>
      <c r="J1356" s="5" t="str">
        <f>OBV!F1356</f>
        <v>BULLISH</v>
      </c>
      <c r="K1356" s="5" t="str">
        <f>OBV!G1356</f>
        <v>STRONG</v>
      </c>
      <c r="L1356" s="5" t="str">
        <f>OBV!H1356</f>
        <v>CONFIRMED BULLISH</v>
      </c>
    </row>
    <row r="1357" spans="1:12" ht="13.5" x14ac:dyDescent="0.25">
      <c r="A1357" s="3">
        <f>RSI!A1357</f>
        <v>44286</v>
      </c>
      <c r="B1357" s="2">
        <f>RSI!B1357</f>
        <v>1.08</v>
      </c>
      <c r="C1357" s="2">
        <f>RSI!I1357</f>
        <v>70.399617606958373</v>
      </c>
      <c r="D1357" s="2">
        <f>MACD!E1357</f>
        <v>-1.2230228802750709E-2</v>
      </c>
      <c r="E1357" s="2">
        <f>MACD!F1357</f>
        <v>-1.2287666424170562E-2</v>
      </c>
      <c r="F1357" s="2">
        <f>'Moving Avg'!D1357</f>
        <v>1.06</v>
      </c>
      <c r="G1357" s="2">
        <f>'Moving Avg'!F1357</f>
        <v>1.0190000000000001</v>
      </c>
      <c r="H1357" s="2">
        <f>'Moving Avg'!G1357</f>
        <v>0.98659999999999981</v>
      </c>
      <c r="I1357" s="2">
        <f>'Moving Avg'!H1357</f>
        <v>0.98224999999999985</v>
      </c>
      <c r="J1357" s="5" t="str">
        <f>OBV!F1357</f>
        <v>BULLISH</v>
      </c>
      <c r="K1357" s="5" t="str">
        <f>OBV!G1357</f>
        <v>STRONG</v>
      </c>
      <c r="L1357" s="5" t="str">
        <f>OBV!H1357</f>
        <v>CONFIRMED BULLISH</v>
      </c>
    </row>
    <row r="1358" spans="1:12" ht="13.5" x14ac:dyDescent="0.25">
      <c r="A1358" s="3">
        <f>RSI!A1358</f>
        <v>44287</v>
      </c>
      <c r="B1358" s="2">
        <f>RSI!B1358</f>
        <v>1.07</v>
      </c>
      <c r="C1358" s="2">
        <f>RSI!I1358</f>
        <v>66.183056536491335</v>
      </c>
      <c r="D1358" s="2">
        <f>MACD!E1358</f>
        <v>-1.6893877639333255E-2</v>
      </c>
      <c r="E1358" s="2">
        <f>MACD!F1358</f>
        <v>-1.32089086672031E-2</v>
      </c>
      <c r="F1358" s="2">
        <f>'Moving Avg'!D1358</f>
        <v>1.0720000000000003</v>
      </c>
      <c r="G1358" s="2">
        <f>'Moving Avg'!F1358</f>
        <v>1.0245000000000002</v>
      </c>
      <c r="H1358" s="2">
        <f>'Moving Avg'!G1358</f>
        <v>0.98899999999999988</v>
      </c>
      <c r="I1358" s="2">
        <f>'Moving Avg'!H1358</f>
        <v>0.98334999999999984</v>
      </c>
      <c r="J1358" s="5" t="str">
        <f>OBV!F1358</f>
        <v>BULLISH</v>
      </c>
      <c r="K1358" s="5" t="str">
        <f>OBV!G1358</f>
        <v>STRONG</v>
      </c>
      <c r="L1358" s="5" t="str">
        <f>OBV!H1358</f>
        <v>CONFIRMED BULLISH</v>
      </c>
    </row>
    <row r="1359" spans="1:12" ht="13.5" x14ac:dyDescent="0.25">
      <c r="A1359" s="3">
        <f>RSI!A1359</f>
        <v>44288</v>
      </c>
      <c r="B1359" s="2">
        <f>RSI!B1359</f>
        <v>1.03</v>
      </c>
      <c r="C1359" s="2">
        <f>RSI!I1359</f>
        <v>52.60941832601128</v>
      </c>
      <c r="D1359" s="2">
        <f>MACD!E1359</f>
        <v>-1.8189968578087745E-2</v>
      </c>
      <c r="E1359" s="2">
        <f>MACD!F1359</f>
        <v>-1.4205120649380029E-2</v>
      </c>
      <c r="F1359" s="2">
        <f>'Moving Avg'!D1359</f>
        <v>1.0720000000000001</v>
      </c>
      <c r="G1359" s="2">
        <f>'Moving Avg'!F1359</f>
        <v>1.0269999999999999</v>
      </c>
      <c r="H1359" s="2">
        <f>'Moving Avg'!G1359</f>
        <v>0.99079999999999979</v>
      </c>
      <c r="I1359" s="2">
        <f>'Moving Avg'!H1359</f>
        <v>0.98429999999999995</v>
      </c>
      <c r="J1359" s="5" t="str">
        <f>OBV!F1359</f>
        <v>BULLISH</v>
      </c>
      <c r="K1359" s="5" t="str">
        <f>OBV!G1359</f>
        <v>STRONG</v>
      </c>
      <c r="L1359" s="5" t="str">
        <f>OBV!H1359</f>
        <v>NEUTRAL</v>
      </c>
    </row>
    <row r="1360" spans="1:12" ht="13.5" x14ac:dyDescent="0.25">
      <c r="A1360" s="3">
        <f>RSI!A1360</f>
        <v>44291</v>
      </c>
      <c r="B1360" s="2">
        <f>RSI!B1360</f>
        <v>1.04</v>
      </c>
      <c r="C1360" s="2">
        <f>RSI!I1360</f>
        <v>55.089262154003102</v>
      </c>
      <c r="D1360" s="2">
        <f>MACD!E1360</f>
        <v>-1.8542290896734981E-2</v>
      </c>
      <c r="E1360" s="2">
        <f>MACD!F1360</f>
        <v>-1.5072554698851021E-2</v>
      </c>
      <c r="F1360" s="2">
        <f>'Moving Avg'!D1360</f>
        <v>1.0640000000000001</v>
      </c>
      <c r="G1360" s="2">
        <f>'Moving Avg'!F1360</f>
        <v>1.03</v>
      </c>
      <c r="H1360" s="2">
        <f>'Moving Avg'!G1360</f>
        <v>0.99259999999999993</v>
      </c>
      <c r="I1360" s="2">
        <f>'Moving Avg'!H1360</f>
        <v>0.98504999999999976</v>
      </c>
      <c r="J1360" s="5" t="str">
        <f>OBV!F1360</f>
        <v>BULLISH</v>
      </c>
      <c r="K1360" s="5" t="str">
        <f>OBV!G1360</f>
        <v>NEUTRAL</v>
      </c>
      <c r="L1360" s="5" t="str">
        <f>OBV!H1360</f>
        <v>BULLISH DIVERGENCE</v>
      </c>
    </row>
    <row r="1361" spans="1:12" ht="13.5" x14ac:dyDescent="0.25">
      <c r="A1361" s="3">
        <f>RSI!A1361</f>
        <v>44292</v>
      </c>
      <c r="B1361" s="2">
        <f>RSI!B1361</f>
        <v>1.04</v>
      </c>
      <c r="C1361" s="2">
        <f>RSI!I1361</f>
        <v>55.089262154003109</v>
      </c>
      <c r="D1361" s="2">
        <f>MACD!E1361</f>
        <v>-1.8948899084886062E-2</v>
      </c>
      <c r="E1361" s="2">
        <f>MACD!F1361</f>
        <v>-1.5847823576058028E-2</v>
      </c>
      <c r="F1361" s="2">
        <f>'Moving Avg'!D1361</f>
        <v>1.052</v>
      </c>
      <c r="G1361" s="2">
        <f>'Moving Avg'!F1361</f>
        <v>1.0325</v>
      </c>
      <c r="H1361" s="2">
        <f>'Moving Avg'!G1361</f>
        <v>0.99419999999999986</v>
      </c>
      <c r="I1361" s="2">
        <f>'Moving Avg'!H1361</f>
        <v>0.98559999999999992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1.02</v>
      </c>
      <c r="C1362" s="2">
        <f>RSI!I1362</f>
        <v>49.126500095293821</v>
      </c>
      <c r="D1362" s="2">
        <f>MACD!E1362</f>
        <v>-1.7911923744150959E-2</v>
      </c>
      <c r="E1362" s="2">
        <f>MACD!F1362</f>
        <v>-1.6260643609676616E-2</v>
      </c>
      <c r="F1362" s="2">
        <f>'Moving Avg'!D1362</f>
        <v>1.0399999999999998</v>
      </c>
      <c r="G1362" s="2">
        <f>'Moving Avg'!F1362</f>
        <v>1.0329999999999999</v>
      </c>
      <c r="H1362" s="2">
        <f>'Moving Avg'!G1362</f>
        <v>0.99519999999999997</v>
      </c>
      <c r="I1362" s="2">
        <f>'Moving Avg'!H1362</f>
        <v>0.98599999999999999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1.02</v>
      </c>
      <c r="C1363" s="2">
        <f>RSI!I1363</f>
        <v>49.126500095293814</v>
      </c>
      <c r="D1363" s="2">
        <f>MACD!E1363</f>
        <v>-1.7009314303470857E-2</v>
      </c>
      <c r="E1363" s="2">
        <f>MACD!F1363</f>
        <v>-1.6410377748435467E-2</v>
      </c>
      <c r="F1363" s="2">
        <f>'Moving Avg'!D1363</f>
        <v>1.03</v>
      </c>
      <c r="G1363" s="2">
        <f>'Moving Avg'!F1363</f>
        <v>1.0324999999999998</v>
      </c>
      <c r="H1363" s="2">
        <f>'Moving Avg'!G1363</f>
        <v>0.99580000000000013</v>
      </c>
      <c r="I1363" s="2">
        <f>'Moving Avg'!H1363</f>
        <v>0.98644999999999983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1.01</v>
      </c>
      <c r="C1364" s="2">
        <f>RSI!I1364</f>
        <v>46.225162023663891</v>
      </c>
      <c r="D1364" s="2">
        <f>MACD!E1364</f>
        <v>-1.2404599621416823E-2</v>
      </c>
      <c r="E1364" s="2">
        <f>MACD!F1364</f>
        <v>-1.5609222123031738E-2</v>
      </c>
      <c r="F1364" s="2">
        <f>'Moving Avg'!D1364</f>
        <v>1.026</v>
      </c>
      <c r="G1364" s="2">
        <f>'Moving Avg'!F1364</f>
        <v>1.0314999999999999</v>
      </c>
      <c r="H1364" s="2">
        <f>'Moving Avg'!G1364</f>
        <v>0.99639999999999995</v>
      </c>
      <c r="I1364" s="2">
        <f>'Moving Avg'!H1364</f>
        <v>0.98679999999999968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1.01</v>
      </c>
      <c r="C1365" s="2">
        <f>RSI!I1365</f>
        <v>46.225162023663891</v>
      </c>
      <c r="D1365" s="2">
        <f>MACD!E1365</f>
        <v>-7.3532629933548144E-4</v>
      </c>
      <c r="E1365" s="2">
        <f>MACD!F1365</f>
        <v>-1.2634442958292488E-2</v>
      </c>
      <c r="F1365" s="2">
        <f>'Moving Avg'!D1365</f>
        <v>1.02</v>
      </c>
      <c r="G1365" s="2">
        <f>'Moving Avg'!F1365</f>
        <v>1.0305</v>
      </c>
      <c r="H1365" s="2">
        <f>'Moving Avg'!G1365</f>
        <v>0.99719999999999998</v>
      </c>
      <c r="I1365" s="2">
        <f>'Moving Avg'!H1365</f>
        <v>0.98714999999999964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1.01</v>
      </c>
      <c r="C1366" s="2">
        <f>RSI!I1366</f>
        <v>46.225162023663898</v>
      </c>
      <c r="D1366" s="2">
        <f>MACD!E1366</f>
        <v>1.2290290420805983E-2</v>
      </c>
      <c r="E1366" s="2">
        <f>MACD!F1366</f>
        <v>-7.6494962824727956E-3</v>
      </c>
      <c r="F1366" s="2">
        <f>'Moving Avg'!D1366</f>
        <v>1.0139999999999998</v>
      </c>
      <c r="G1366" s="2">
        <f>'Moving Avg'!F1366</f>
        <v>1.03</v>
      </c>
      <c r="H1366" s="2">
        <f>'Moving Avg'!G1366</f>
        <v>0.998</v>
      </c>
      <c r="I1366" s="2">
        <f>'Moving Avg'!H1366</f>
        <v>0.98759999999999959</v>
      </c>
      <c r="J1366" s="5" t="str">
        <f>OBV!F1366</f>
        <v>BEARISH</v>
      </c>
      <c r="K1366" s="5" t="str">
        <f>OBV!G1366</f>
        <v>NEUTRAL</v>
      </c>
      <c r="L1366" s="5" t="str">
        <f>OBV!H1366</f>
        <v>CONFIRMED BEARISH</v>
      </c>
    </row>
    <row r="1367" spans="1:12" ht="13.5" x14ac:dyDescent="0.25">
      <c r="A1367" s="3">
        <f>RSI!A1367</f>
        <v>44301</v>
      </c>
      <c r="B1367" s="2">
        <f>RSI!B1367</f>
        <v>1.01</v>
      </c>
      <c r="C1367" s="2">
        <f>RSI!I1367</f>
        <v>46.225162023663906</v>
      </c>
      <c r="D1367" s="2">
        <f>MACD!E1367</f>
        <v>2.0304203344896132E-2</v>
      </c>
      <c r="E1367" s="2">
        <f>MACD!F1367</f>
        <v>-2.0587563569990103E-3</v>
      </c>
      <c r="F1367" s="2">
        <f>'Moving Avg'!D1367</f>
        <v>1.012</v>
      </c>
      <c r="G1367" s="2">
        <f>'Moving Avg'!F1367</f>
        <v>1.0295000000000001</v>
      </c>
      <c r="H1367" s="2">
        <f>'Moving Avg'!G1367</f>
        <v>0.99879999999999991</v>
      </c>
      <c r="I1367" s="2">
        <f>'Moving Avg'!H1367</f>
        <v>0.98804999999999965</v>
      </c>
      <c r="J1367" s="5" t="str">
        <f>OBV!F1367</f>
        <v>BEARISH</v>
      </c>
      <c r="K1367" s="5" t="str">
        <f>OBV!G1367</f>
        <v>NEUTRAL</v>
      </c>
      <c r="L1367" s="5" t="str">
        <f>OBV!H1367</f>
        <v>CONFIRMED BEARISH</v>
      </c>
    </row>
    <row r="1368" spans="1:12" ht="13.5" x14ac:dyDescent="0.25">
      <c r="A1368" s="3">
        <f>RSI!A1368</f>
        <v>44302</v>
      </c>
      <c r="B1368" s="2">
        <f>RSI!B1368</f>
        <v>1</v>
      </c>
      <c r="C1368" s="2">
        <f>RSI!I1368</f>
        <v>42.823411156925843</v>
      </c>
      <c r="D1368" s="2">
        <f>MACD!E1368</f>
        <v>2.6351523119099163E-2</v>
      </c>
      <c r="E1368" s="2">
        <f>MACD!F1368</f>
        <v>3.6232995382206243E-3</v>
      </c>
      <c r="F1368" s="2">
        <f>'Moving Avg'!D1368</f>
        <v>1.008</v>
      </c>
      <c r="G1368" s="2">
        <f>'Moving Avg'!F1368</f>
        <v>1.0295000000000001</v>
      </c>
      <c r="H1368" s="2">
        <f>'Moving Avg'!G1368</f>
        <v>0.99959999999999993</v>
      </c>
      <c r="I1368" s="2">
        <f>'Moving Avg'!H1368</f>
        <v>0.98834999999999962</v>
      </c>
      <c r="J1368" s="5" t="str">
        <f>OBV!F1368</f>
        <v>BEARISH</v>
      </c>
      <c r="K1368" s="5" t="str">
        <f>OBV!G1368</f>
        <v>NEUTRAL</v>
      </c>
      <c r="L1368" s="5" t="str">
        <f>OBV!H1368</f>
        <v>CONFIRMED BEARISH</v>
      </c>
    </row>
    <row r="1369" spans="1:12" ht="13.5" x14ac:dyDescent="0.25">
      <c r="A1369" s="3">
        <f>RSI!A1369</f>
        <v>44305</v>
      </c>
      <c r="B1369" s="2">
        <f>RSI!B1369</f>
        <v>1.01</v>
      </c>
      <c r="C1369" s="2">
        <f>RSI!I1369</f>
        <v>47.022008572653995</v>
      </c>
      <c r="D1369" s="2">
        <f>MACD!E1369</f>
        <v>2.4692283362487855E-2</v>
      </c>
      <c r="E1369" s="2">
        <f>MACD!F1369</f>
        <v>7.837096303074071E-3</v>
      </c>
      <c r="F1369" s="2">
        <f>'Moving Avg'!D1369</f>
        <v>1.008</v>
      </c>
      <c r="G1369" s="2">
        <f>'Moving Avg'!F1369</f>
        <v>1.03</v>
      </c>
      <c r="H1369" s="2">
        <f>'Moving Avg'!G1369</f>
        <v>1.0005999999999999</v>
      </c>
      <c r="I1369" s="2">
        <f>'Moving Avg'!H1369</f>
        <v>0.98864999999999947</v>
      </c>
      <c r="J1369" s="5" t="str">
        <f>OBV!F1369</f>
        <v>BEARISH</v>
      </c>
      <c r="K1369" s="5" t="str">
        <f>OBV!G1369</f>
        <v>NEUTRAL</v>
      </c>
      <c r="L1369" s="5" t="str">
        <f>OBV!H1369</f>
        <v>NEUTRAL</v>
      </c>
    </row>
    <row r="1370" spans="1:12" ht="13.5" x14ac:dyDescent="0.25">
      <c r="A1370" s="3">
        <f>RSI!A1370</f>
        <v>44306</v>
      </c>
      <c r="B1370" s="2">
        <f>RSI!B1370</f>
        <v>1</v>
      </c>
      <c r="C1370" s="2">
        <f>RSI!I1370</f>
        <v>43.575987613617606</v>
      </c>
      <c r="D1370" s="2">
        <f>MACD!E1370</f>
        <v>2.5618038158732759E-2</v>
      </c>
      <c r="E1370" s="2">
        <f>MACD!F1370</f>
        <v>1.1393284674205809E-2</v>
      </c>
      <c r="F1370" s="2">
        <f>'Moving Avg'!D1370</f>
        <v>1.006</v>
      </c>
      <c r="G1370" s="2">
        <f>'Moving Avg'!F1370</f>
        <v>1.0295000000000001</v>
      </c>
      <c r="H1370" s="2">
        <f>'Moving Avg'!G1370</f>
        <v>1.0018000000000002</v>
      </c>
      <c r="I1370" s="2">
        <f>'Moving Avg'!H1370</f>
        <v>0.98864999999999936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</row>
    <row r="1371" spans="1:12" ht="13.5" x14ac:dyDescent="0.25">
      <c r="A1371" s="3">
        <f>RSI!A1371</f>
        <v>44307</v>
      </c>
      <c r="B1371" s="2">
        <f>RSI!B1371</f>
        <v>0.99</v>
      </c>
      <c r="C1371" s="2">
        <f>RSI!I1371</f>
        <v>40.38842762054577</v>
      </c>
      <c r="D1371" s="2">
        <f>MACD!E1371</f>
        <v>2.7247982364807966E-2</v>
      </c>
      <c r="E1371" s="2">
        <f>MACD!F1371</f>
        <v>1.4564224212326241E-2</v>
      </c>
      <c r="F1371" s="2">
        <f>'Moving Avg'!D1371</f>
        <v>1.002</v>
      </c>
      <c r="G1371" s="2">
        <f>'Moving Avg'!F1371</f>
        <v>1.0284999999999997</v>
      </c>
      <c r="H1371" s="2">
        <f>'Moving Avg'!G1371</f>
        <v>1.0026000000000002</v>
      </c>
      <c r="I1371" s="2">
        <f>'Moving Avg'!H1371</f>
        <v>0.9883499999999994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</row>
    <row r="1372" spans="1:12" ht="13.5" x14ac:dyDescent="0.25">
      <c r="A1372" s="3">
        <f>RSI!A1372</f>
        <v>44308</v>
      </c>
      <c r="B1372" s="2">
        <f>RSI!B1372</f>
        <v>0.99</v>
      </c>
      <c r="C1372" s="2">
        <f>RSI!I1372</f>
        <v>40.38842762054577</v>
      </c>
      <c r="D1372" s="2">
        <f>MACD!E1372</f>
        <v>2.5707363354014356E-2</v>
      </c>
      <c r="E1372" s="2">
        <f>MACD!F1372</f>
        <v>1.6792852040663865E-2</v>
      </c>
      <c r="F1372" s="2">
        <f>'Moving Avg'!D1372</f>
        <v>0.998</v>
      </c>
      <c r="G1372" s="2">
        <f>'Moving Avg'!F1372</f>
        <v>1.0274999999999999</v>
      </c>
      <c r="H1372" s="2">
        <f>'Moving Avg'!G1372</f>
        <v>1.0034000000000001</v>
      </c>
      <c r="I1372" s="2">
        <f>'Moving Avg'!H1372</f>
        <v>0.98794999999999944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</row>
    <row r="1373" spans="1:12" ht="13.5" x14ac:dyDescent="0.25">
      <c r="A1373" s="3">
        <f>RSI!A1373</f>
        <v>44309</v>
      </c>
      <c r="B1373" s="2">
        <f>RSI!B1373</f>
        <v>0.99</v>
      </c>
      <c r="C1373" s="2">
        <f>RSI!I1373</f>
        <v>40.388427620545755</v>
      </c>
      <c r="D1373" s="2">
        <f>MACD!E1373</f>
        <v>2.4549244603631726E-2</v>
      </c>
      <c r="E1373" s="2">
        <f>MACD!F1373</f>
        <v>1.834413055325744E-2</v>
      </c>
      <c r="F1373" s="2">
        <f>'Moving Avg'!D1373</f>
        <v>0.99600000000000011</v>
      </c>
      <c r="G1373" s="2">
        <f>'Moving Avg'!F1373</f>
        <v>1.0265</v>
      </c>
      <c r="H1373" s="2">
        <f>'Moving Avg'!G1373</f>
        <v>1.0040000000000004</v>
      </c>
      <c r="I1373" s="2">
        <f>'Moving Avg'!H1373</f>
        <v>0.98759999999999948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</row>
    <row r="1374" spans="1:12" ht="13.5" x14ac:dyDescent="0.25">
      <c r="A1374" s="3">
        <f>RSI!A1374</f>
        <v>44312</v>
      </c>
      <c r="B1374" s="2">
        <f>RSI!B1374</f>
        <v>0.99</v>
      </c>
      <c r="C1374" s="2">
        <f>RSI!I1374</f>
        <v>40.388427620545755</v>
      </c>
      <c r="D1374" s="2">
        <f>MACD!E1374</f>
        <v>2.2165541940470046E-2</v>
      </c>
      <c r="E1374" s="2">
        <f>MACD!F1374</f>
        <v>1.9108412830699962E-2</v>
      </c>
      <c r="F1374" s="2">
        <f>'Moving Avg'!D1374</f>
        <v>0.99199999999999999</v>
      </c>
      <c r="G1374" s="2">
        <f>'Moving Avg'!F1374</f>
        <v>1.0244999999999997</v>
      </c>
      <c r="H1374" s="2">
        <f>'Moving Avg'!G1374</f>
        <v>1.0046000000000004</v>
      </c>
      <c r="I1374" s="2">
        <f>'Moving Avg'!H1374</f>
        <v>0.98729999999999929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</row>
    <row r="1375" spans="1:12" ht="13.5" x14ac:dyDescent="0.25">
      <c r="A1375" s="3">
        <f>RSI!A1375</f>
        <v>44313</v>
      </c>
      <c r="B1375" s="2">
        <f>RSI!B1375</f>
        <v>0.98</v>
      </c>
      <c r="C1375" s="2">
        <f>RSI!I1375</f>
        <v>36.770579458777434</v>
      </c>
      <c r="D1375" s="2">
        <f>MACD!E1375</f>
        <v>2.1014030828984787E-2</v>
      </c>
      <c r="E1375" s="2">
        <f>MACD!F1375</f>
        <v>1.9489536430356925E-2</v>
      </c>
      <c r="F1375" s="2">
        <f>'Moving Avg'!D1375</f>
        <v>0.98799999999999988</v>
      </c>
      <c r="G1375" s="2">
        <f>'Moving Avg'!F1375</f>
        <v>1.0194999999999996</v>
      </c>
      <c r="H1375" s="2">
        <f>'Moving Avg'!G1375</f>
        <v>1.0046000000000002</v>
      </c>
      <c r="I1375" s="2">
        <f>'Moving Avg'!H1375</f>
        <v>0.98714999999999931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0.98</v>
      </c>
      <c r="C1376" s="2">
        <f>RSI!I1376</f>
        <v>36.770579458777448</v>
      </c>
      <c r="D1376" s="2">
        <f>MACD!E1376</f>
        <v>2.0214253965809892E-2</v>
      </c>
      <c r="E1376" s="2">
        <f>MACD!F1376</f>
        <v>1.9634479937447519E-2</v>
      </c>
      <c r="F1376" s="2">
        <f>'Moving Avg'!D1376</f>
        <v>0.98599999999999999</v>
      </c>
      <c r="G1376" s="2">
        <f>'Moving Avg'!F1376</f>
        <v>1.0134999999999998</v>
      </c>
      <c r="H1376" s="2">
        <f>'Moving Avg'!G1376</f>
        <v>1.0048000000000001</v>
      </c>
      <c r="I1376" s="2">
        <f>'Moving Avg'!H1376</f>
        <v>0.9871999999999993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</row>
    <row r="1377" spans="1:12" ht="13.5" x14ac:dyDescent="0.25">
      <c r="A1377" s="3">
        <f>RSI!A1377</f>
        <v>44315</v>
      </c>
      <c r="B1377" s="2">
        <f>RSI!B1377</f>
        <v>0.96</v>
      </c>
      <c r="C1377" s="2">
        <f>RSI!I1377</f>
        <v>30.444898513085661</v>
      </c>
      <c r="D1377" s="2">
        <f>MACD!E1377</f>
        <v>2.1180648116133849E-2</v>
      </c>
      <c r="E1377" s="2">
        <f>MACD!F1377</f>
        <v>1.9943713573184786E-2</v>
      </c>
      <c r="F1377" s="2">
        <f>'Moving Avg'!D1377</f>
        <v>0.98000000000000009</v>
      </c>
      <c r="G1377" s="2">
        <f>'Moving Avg'!F1377</f>
        <v>1.0074999999999998</v>
      </c>
      <c r="H1377" s="2">
        <f>'Moving Avg'!G1377</f>
        <v>1.0044000000000002</v>
      </c>
      <c r="I1377" s="2">
        <f>'Moving Avg'!H1377</f>
        <v>0.98694999999999922</v>
      </c>
      <c r="J1377" s="5" t="str">
        <f>OBV!F1377</f>
        <v>BEARISH</v>
      </c>
      <c r="K1377" s="5" t="str">
        <f>OBV!G1377</f>
        <v>NEUTRAL</v>
      </c>
      <c r="L1377" s="5" t="str">
        <f>OBV!H1377</f>
        <v>CONFIRMED BEARISH</v>
      </c>
    </row>
    <row r="1378" spans="1:12" ht="13.5" x14ac:dyDescent="0.25">
      <c r="A1378" s="3">
        <f>RSI!A1378</f>
        <v>44316</v>
      </c>
      <c r="B1378" s="2">
        <f>RSI!B1378</f>
        <v>0.97</v>
      </c>
      <c r="C1378" s="2">
        <f>RSI!I1378</f>
        <v>36.341700322157614</v>
      </c>
      <c r="D1378" s="2">
        <f>MACD!E1378</f>
        <v>1.9987017913496996E-2</v>
      </c>
      <c r="E1378" s="2">
        <f>MACD!F1378</f>
        <v>1.9952374441247228E-2</v>
      </c>
      <c r="F1378" s="2">
        <f>'Moving Avg'!D1378</f>
        <v>0.97599999999999998</v>
      </c>
      <c r="G1378" s="2">
        <f>'Moving Avg'!F1378</f>
        <v>1.0024999999999999</v>
      </c>
      <c r="H1378" s="2">
        <f>'Moving Avg'!G1378</f>
        <v>1.0042</v>
      </c>
      <c r="I1378" s="2">
        <f>'Moving Avg'!H1378</f>
        <v>0.98659999999999937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</row>
    <row r="1379" spans="1:12" ht="13.5" x14ac:dyDescent="0.25">
      <c r="A1379" s="3">
        <f>RSI!A1379</f>
        <v>44319</v>
      </c>
      <c r="B1379" s="2">
        <f>RSI!B1379</f>
        <v>0.96</v>
      </c>
      <c r="C1379" s="2">
        <f>RSI!I1379</f>
        <v>33.301283039041195</v>
      </c>
      <c r="D1379" s="2">
        <f>MACD!E1379</f>
        <v>2.1445147892473981E-2</v>
      </c>
      <c r="E1379" s="2">
        <f>MACD!F1379</f>
        <v>2.0250929131492582E-2</v>
      </c>
      <c r="F1379" s="2">
        <f>'Moving Avg'!D1379</f>
        <v>0.97</v>
      </c>
      <c r="G1379" s="2">
        <f>'Moving Avg'!F1379</f>
        <v>0.999</v>
      </c>
      <c r="H1379" s="2">
        <f>'Moving Avg'!G1379</f>
        <v>1.004</v>
      </c>
      <c r="I1379" s="2">
        <f>'Moving Avg'!H1379</f>
        <v>0.98634999999999939</v>
      </c>
      <c r="J1379" s="5" t="str">
        <f>OBV!F1379</f>
        <v>BEARISH</v>
      </c>
      <c r="K1379" s="5" t="str">
        <f>OBV!G1379</f>
        <v>NEUTRAL</v>
      </c>
      <c r="L1379" s="5" t="str">
        <f>OBV!H1379</f>
        <v>CONFIRMED BEARISH</v>
      </c>
    </row>
    <row r="1380" spans="1:12" ht="13.5" x14ac:dyDescent="0.25">
      <c r="A1380" s="3">
        <f>RSI!A1380</f>
        <v>44320</v>
      </c>
      <c r="B1380" s="2">
        <f>RSI!B1380</f>
        <v>0.96</v>
      </c>
      <c r="C1380" s="2">
        <f>RSI!I1380</f>
        <v>33.301283039041195</v>
      </c>
      <c r="D1380" s="2">
        <f>MACD!E1380</f>
        <v>2.1374507301729739E-2</v>
      </c>
      <c r="E1380" s="2">
        <f>MACD!F1380</f>
        <v>2.0475644765540015E-2</v>
      </c>
      <c r="F1380" s="2">
        <f>'Moving Avg'!D1380</f>
        <v>0.96599999999999997</v>
      </c>
      <c r="G1380" s="2">
        <f>'Moving Avg'!F1380</f>
        <v>0.99500000000000011</v>
      </c>
      <c r="H1380" s="2">
        <f>'Moving Avg'!G1380</f>
        <v>1.0036</v>
      </c>
      <c r="I1380" s="2">
        <f>'Moving Avg'!H1380</f>
        <v>0.9862499999999994</v>
      </c>
      <c r="J1380" s="5" t="str">
        <f>OBV!F1380</f>
        <v>BEARISH</v>
      </c>
      <c r="K1380" s="5" t="str">
        <f>OBV!G1380</f>
        <v>NEUTRAL</v>
      </c>
      <c r="L1380" s="5" t="str">
        <f>OBV!H1380</f>
        <v>CONFIRMED BEARISH</v>
      </c>
    </row>
    <row r="1381" spans="1:12" ht="13.5" x14ac:dyDescent="0.25">
      <c r="A1381" s="3">
        <f>RSI!A1381</f>
        <v>44321</v>
      </c>
      <c r="B1381" s="2">
        <f>RSI!B1381</f>
        <v>0.96</v>
      </c>
      <c r="C1381" s="2">
        <f>RSI!I1381</f>
        <v>33.301283039041195</v>
      </c>
      <c r="D1381" s="2">
        <f>MACD!E1381</f>
        <v>1.9992956898135406E-2</v>
      </c>
      <c r="E1381" s="2">
        <f>MACD!F1381</f>
        <v>2.0379107192059095E-2</v>
      </c>
      <c r="F1381" s="2">
        <f>'Moving Avg'!D1381</f>
        <v>0.96199999999999997</v>
      </c>
      <c r="G1381" s="2">
        <f>'Moving Avg'!F1381</f>
        <v>0.99100000000000021</v>
      </c>
      <c r="H1381" s="2">
        <f>'Moving Avg'!G1381</f>
        <v>1.0036</v>
      </c>
      <c r="I1381" s="2">
        <f>'Moving Avg'!H1381</f>
        <v>0.98614999999999953</v>
      </c>
      <c r="J1381" s="5" t="str">
        <f>OBV!F1381</f>
        <v>BEARISH</v>
      </c>
      <c r="K1381" s="5" t="str">
        <f>OBV!G1381</f>
        <v>NEUTRAL</v>
      </c>
      <c r="L1381" s="5" t="str">
        <f>OBV!H1381</f>
        <v>CONFIRMED BEARISH</v>
      </c>
    </row>
    <row r="1382" spans="1:12" ht="13.5" x14ac:dyDescent="0.25">
      <c r="A1382" s="3">
        <f>RSI!A1382</f>
        <v>44322</v>
      </c>
      <c r="B1382" s="2">
        <f>RSI!B1382</f>
        <v>0.98</v>
      </c>
      <c r="C1382" s="2">
        <f>RSI!I1382</f>
        <v>44.830746627045173</v>
      </c>
      <c r="D1382" s="2">
        <f>MACD!E1382</f>
        <v>1.7543104509015861E-2</v>
      </c>
      <c r="E1382" s="2">
        <f>MACD!F1382</f>
        <v>1.9811906655450448E-2</v>
      </c>
      <c r="F1382" s="2">
        <f>'Moving Avg'!D1382</f>
        <v>0.96599999999999997</v>
      </c>
      <c r="G1382" s="2">
        <f>'Moving Avg'!F1382</f>
        <v>0.98900000000000021</v>
      </c>
      <c r="H1382" s="2">
        <f>'Moving Avg'!G1382</f>
        <v>1.0037999999999998</v>
      </c>
      <c r="I1382" s="2">
        <f>'Moving Avg'!H1382</f>
        <v>0.98614999999999942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0.99</v>
      </c>
      <c r="C1383" s="2">
        <f>RSI!I1383</f>
        <v>49.52852284990049</v>
      </c>
      <c r="D1383" s="2">
        <f>MACD!E1383</f>
        <v>1.4797002443363572E-2</v>
      </c>
      <c r="E1383" s="2">
        <f>MACD!F1383</f>
        <v>1.8808925813033072E-2</v>
      </c>
      <c r="F1383" s="2">
        <f>'Moving Avg'!D1383</f>
        <v>0.97</v>
      </c>
      <c r="G1383" s="2">
        <f>'Moving Avg'!F1383</f>
        <v>0.98750000000000004</v>
      </c>
      <c r="H1383" s="2">
        <f>'Moving Avg'!G1383</f>
        <v>1.0042</v>
      </c>
      <c r="I1383" s="2">
        <f>'Moving Avg'!H1383</f>
        <v>0.98609999999999942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</row>
    <row r="1384" spans="1:12" ht="13.5" x14ac:dyDescent="0.25">
      <c r="A1384" s="3">
        <f>RSI!A1384</f>
        <v>44326</v>
      </c>
      <c r="B1384" s="2">
        <f>RSI!B1384</f>
        <v>1</v>
      </c>
      <c r="C1384" s="2">
        <f>RSI!I1384</f>
        <v>53.768091966426319</v>
      </c>
      <c r="D1384" s="2">
        <f>MACD!E1384</f>
        <v>1.1736130426760139E-2</v>
      </c>
      <c r="E1384" s="2">
        <f>MACD!F1384</f>
        <v>1.7394366735778485E-2</v>
      </c>
      <c r="F1384" s="2">
        <f>'Moving Avg'!D1384</f>
        <v>0.97799999999999998</v>
      </c>
      <c r="G1384" s="2">
        <f>'Moving Avg'!F1384</f>
        <v>0.9870000000000001</v>
      </c>
      <c r="H1384" s="2">
        <f>'Moving Avg'!G1384</f>
        <v>1.0048000000000001</v>
      </c>
      <c r="I1384" s="2">
        <f>'Moving Avg'!H1384</f>
        <v>0.98609999999999942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1</v>
      </c>
      <c r="C1385" s="2">
        <f>RSI!I1385</f>
        <v>53.768091966426319</v>
      </c>
      <c r="D1385" s="2">
        <f>MACD!E1385</f>
        <v>7.5518445969225967E-3</v>
      </c>
      <c r="E1385" s="2">
        <f>MACD!F1385</f>
        <v>1.5425862308007307E-2</v>
      </c>
      <c r="F1385" s="2">
        <f>'Moving Avg'!D1385</f>
        <v>0.98599999999999999</v>
      </c>
      <c r="G1385" s="2">
        <f>'Moving Avg'!F1385</f>
        <v>0.98650000000000004</v>
      </c>
      <c r="H1385" s="2">
        <f>'Moving Avg'!G1385</f>
        <v>1.0054000000000003</v>
      </c>
      <c r="I1385" s="2">
        <f>'Moving Avg'!H1385</f>
        <v>0.98609999999999942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</row>
    <row r="1386" spans="1:12" ht="13.5" x14ac:dyDescent="0.25">
      <c r="A1386" s="3">
        <f>RSI!A1386</f>
        <v>44333</v>
      </c>
      <c r="B1386" s="2">
        <f>RSI!B1386</f>
        <v>0.98</v>
      </c>
      <c r="C1386" s="2">
        <f>RSI!I1386</f>
        <v>45.000295959474627</v>
      </c>
      <c r="D1386" s="2">
        <f>MACD!E1386</f>
        <v>5.4410583245777522E-3</v>
      </c>
      <c r="E1386" s="2">
        <f>MACD!F1386</f>
        <v>1.3428901511321397E-2</v>
      </c>
      <c r="F1386" s="2">
        <f>'Moving Avg'!D1386</f>
        <v>0.98999999999999988</v>
      </c>
      <c r="G1386" s="2">
        <f>'Moving Avg'!F1386</f>
        <v>0.9850000000000001</v>
      </c>
      <c r="H1386" s="2">
        <f>'Moving Avg'!G1386</f>
        <v>1.0056</v>
      </c>
      <c r="I1386" s="2">
        <f>'Moving Avg'!H1386</f>
        <v>0.98599999999999921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</row>
    <row r="1387" spans="1:12" ht="13.5" x14ac:dyDescent="0.25">
      <c r="A1387" s="3">
        <f>RSI!A1387</f>
        <v>44334</v>
      </c>
      <c r="B1387" s="2">
        <f>RSI!B1387</f>
        <v>1</v>
      </c>
      <c r="C1387" s="2">
        <f>RSI!I1387</f>
        <v>53.216049239746255</v>
      </c>
      <c r="D1387" s="2">
        <f>MACD!E1387</f>
        <v>-8.3310252497537096E-4</v>
      </c>
      <c r="E1387" s="2">
        <f>MACD!F1387</f>
        <v>1.0576500704062044E-2</v>
      </c>
      <c r="F1387" s="2">
        <f>'Moving Avg'!D1387</f>
        <v>0.99400000000000011</v>
      </c>
      <c r="G1387" s="2">
        <f>'Moving Avg'!F1387</f>
        <v>0.98450000000000004</v>
      </c>
      <c r="H1387" s="2">
        <f>'Moving Avg'!G1387</f>
        <v>1.0066000000000002</v>
      </c>
      <c r="I1387" s="2">
        <f>'Moving Avg'!H1387</f>
        <v>0.9860499999999992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1</v>
      </c>
      <c r="C1388" s="2">
        <f>RSI!I1388</f>
        <v>53.216049239746255</v>
      </c>
      <c r="D1388" s="2">
        <f>MACD!E1388</f>
        <v>-4.6566404837423692E-3</v>
      </c>
      <c r="E1388" s="2">
        <f>MACD!F1388</f>
        <v>7.5298724665011606E-3</v>
      </c>
      <c r="F1388" s="2">
        <f>'Moving Avg'!D1388</f>
        <v>0.99600000000000011</v>
      </c>
      <c r="G1388" s="2">
        <f>'Moving Avg'!F1388</f>
        <v>0.98450000000000004</v>
      </c>
      <c r="H1388" s="2">
        <f>'Moving Avg'!G1388</f>
        <v>1.0074000000000003</v>
      </c>
      <c r="I1388" s="2">
        <f>'Moving Avg'!H1388</f>
        <v>0.98629999999999929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</row>
    <row r="1389" spans="1:12" ht="13.5" x14ac:dyDescent="0.25">
      <c r="A1389" s="3">
        <f>RSI!A1389</f>
        <v>44336</v>
      </c>
      <c r="B1389" s="2">
        <f>RSI!B1389</f>
        <v>1</v>
      </c>
      <c r="C1389" s="2">
        <f>RSI!I1389</f>
        <v>53.216049239746255</v>
      </c>
      <c r="D1389" s="2">
        <f>MACD!E1389</f>
        <v>-9.4795646339587147E-3</v>
      </c>
      <c r="E1389" s="2">
        <f>MACD!F1389</f>
        <v>4.1279850464091862E-3</v>
      </c>
      <c r="F1389" s="2">
        <f>'Moving Avg'!D1389</f>
        <v>0.99600000000000011</v>
      </c>
      <c r="G1389" s="2">
        <f>'Moving Avg'!F1389</f>
        <v>0.98399999999999999</v>
      </c>
      <c r="H1389" s="2">
        <f>'Moving Avg'!G1389</f>
        <v>1.0078</v>
      </c>
      <c r="I1389" s="2">
        <f>'Moving Avg'!H1389</f>
        <v>0.98659999999999926</v>
      </c>
      <c r="J1389" s="5" t="str">
        <f>OBV!F1389</f>
        <v>BULLISH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1.01</v>
      </c>
      <c r="C1390" s="2">
        <f>RSI!I1390</f>
        <v>57.207903314707281</v>
      </c>
      <c r="D1390" s="2">
        <f>MACD!E1390</f>
        <v>-1.4346760881177145E-2</v>
      </c>
      <c r="E1390" s="2">
        <f>MACD!F1390</f>
        <v>4.3303586089191983E-4</v>
      </c>
      <c r="F1390" s="2">
        <f>'Moving Avg'!D1390</f>
        <v>0.998</v>
      </c>
      <c r="G1390" s="2">
        <f>'Moving Avg'!F1390</f>
        <v>0.98450000000000004</v>
      </c>
      <c r="H1390" s="2">
        <f>'Moving Avg'!G1390</f>
        <v>1.0084</v>
      </c>
      <c r="I1390" s="2">
        <f>'Moving Avg'!H1390</f>
        <v>0.98684999999999912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</row>
    <row r="1391" spans="1:12" ht="13.5" x14ac:dyDescent="0.25">
      <c r="A1391" s="3">
        <f>RSI!A1391</f>
        <v>44340</v>
      </c>
      <c r="B1391" s="2">
        <f>RSI!B1391</f>
        <v>1</v>
      </c>
      <c r="C1391" s="2">
        <f>RSI!I1391</f>
        <v>52.393526515478626</v>
      </c>
      <c r="D1391" s="2">
        <f>MACD!E1391</f>
        <v>-1.7825655252859063E-2</v>
      </c>
      <c r="E1391" s="2">
        <f>MACD!F1391</f>
        <v>-3.2187023618582768E-3</v>
      </c>
      <c r="F1391" s="2">
        <f>'Moving Avg'!D1391</f>
        <v>1.002</v>
      </c>
      <c r="G1391" s="2">
        <f>'Moving Avg'!F1391</f>
        <v>0.98499999999999999</v>
      </c>
      <c r="H1391" s="2">
        <f>'Moving Avg'!G1391</f>
        <v>1.0085999999999999</v>
      </c>
      <c r="I1391" s="2">
        <f>'Moving Avg'!H1391</f>
        <v>0.98694999999999922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</row>
    <row r="1392" spans="1:12" ht="13.5" x14ac:dyDescent="0.25">
      <c r="A1392" s="3">
        <f>RSI!A1392</f>
        <v>44341</v>
      </c>
      <c r="B1392" s="2">
        <f>RSI!B1392</f>
        <v>0.98</v>
      </c>
      <c r="C1392" s="2">
        <f>RSI!I1392</f>
        <v>44.35398361220139</v>
      </c>
      <c r="D1392" s="2">
        <f>MACD!E1392</f>
        <v>-1.6245579273374999E-2</v>
      </c>
      <c r="E1392" s="2">
        <f>MACD!F1392</f>
        <v>-5.8240777441616216E-3</v>
      </c>
      <c r="F1392" s="2">
        <f>'Moving Avg'!D1392</f>
        <v>0.998</v>
      </c>
      <c r="G1392" s="2">
        <f>'Moving Avg'!F1392</f>
        <v>0.98450000000000026</v>
      </c>
      <c r="H1392" s="2">
        <f>'Moving Avg'!G1392</f>
        <v>1.0079999999999998</v>
      </c>
      <c r="I1392" s="2">
        <f>'Moving Avg'!H1392</f>
        <v>0.98689999999999922</v>
      </c>
      <c r="J1392" s="5" t="str">
        <f>OBV!F1392</f>
        <v>BEARISH</v>
      </c>
      <c r="K1392" s="5" t="str">
        <f>OBV!G1392</f>
        <v>NEUTRAL</v>
      </c>
      <c r="L1392" s="5" t="str">
        <f>OBV!H1392</f>
        <v>CONFIRMED BEARISH</v>
      </c>
    </row>
    <row r="1393" spans="1:12" ht="13.5" x14ac:dyDescent="0.25">
      <c r="A1393" s="3">
        <f>RSI!A1393</f>
        <v>44342</v>
      </c>
      <c r="B1393" s="2">
        <f>RSI!B1393</f>
        <v>1</v>
      </c>
      <c r="C1393" s="2">
        <f>RSI!I1393</f>
        <v>52.245379133049894</v>
      </c>
      <c r="D1393" s="2">
        <f>MACD!E1393</f>
        <v>-1.4765513143883191E-2</v>
      </c>
      <c r="E1393" s="2">
        <f>MACD!F1393</f>
        <v>-7.6123648241059362E-3</v>
      </c>
      <c r="F1393" s="2">
        <f>'Moving Avg'!D1393</f>
        <v>0.998</v>
      </c>
      <c r="G1393" s="2">
        <f>'Moving Avg'!F1393</f>
        <v>0.9850000000000001</v>
      </c>
      <c r="H1393" s="2">
        <f>'Moving Avg'!G1393</f>
        <v>1.0073999999999996</v>
      </c>
      <c r="I1393" s="2">
        <f>'Moving Avg'!H1393</f>
        <v>0.98694999999999911</v>
      </c>
      <c r="J1393" s="5" t="str">
        <f>OBV!F1393</f>
        <v>BEARISH</v>
      </c>
      <c r="K1393" s="5" t="str">
        <f>OBV!G1393</f>
        <v>NEUTRAL</v>
      </c>
      <c r="L1393" s="5" t="str">
        <f>OBV!H1393</f>
        <v>NEUTRAL</v>
      </c>
    </row>
    <row r="1394" spans="1:12" ht="13.5" x14ac:dyDescent="0.25">
      <c r="A1394" s="3">
        <f>RSI!A1394</f>
        <v>44343</v>
      </c>
      <c r="B1394" s="2">
        <f>RSI!B1394</f>
        <v>1</v>
      </c>
      <c r="C1394" s="2">
        <f>RSI!I1394</f>
        <v>52.245379133049902</v>
      </c>
      <c r="D1394" s="2">
        <f>MACD!E1394</f>
        <v>-1.2013147792926504E-2</v>
      </c>
      <c r="E1394" s="2">
        <f>MACD!F1394</f>
        <v>-8.4925214178700505E-3</v>
      </c>
      <c r="F1394" s="2">
        <f>'Moving Avg'!D1394</f>
        <v>0.998</v>
      </c>
      <c r="G1394" s="2">
        <f>'Moving Avg'!F1394</f>
        <v>0.98550000000000004</v>
      </c>
      <c r="H1394" s="2">
        <f>'Moving Avg'!G1394</f>
        <v>1.0067999999999997</v>
      </c>
      <c r="I1394" s="2">
        <f>'Moving Avg'!H1394</f>
        <v>0.98699999999999921</v>
      </c>
      <c r="J1394" s="5" t="str">
        <f>OBV!F1394</f>
        <v>BEARISH</v>
      </c>
      <c r="K1394" s="5" t="str">
        <f>OBV!G1394</f>
        <v>NEUTRAL</v>
      </c>
      <c r="L1394" s="5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0.99</v>
      </c>
      <c r="C1395" s="2">
        <f>RSI!I1395</f>
        <v>48.275427369746787</v>
      </c>
      <c r="D1395" s="2">
        <f>MACD!E1395</f>
        <v>-8.9790934832831848E-3</v>
      </c>
      <c r="E1395" s="2">
        <f>MACD!F1395</f>
        <v>-8.5898358309526787E-3</v>
      </c>
      <c r="F1395" s="2">
        <f>'Moving Avg'!D1395</f>
        <v>0.99399999999999999</v>
      </c>
      <c r="G1395" s="2">
        <f>'Moving Avg'!F1395</f>
        <v>0.98599999999999999</v>
      </c>
      <c r="H1395" s="2">
        <f>'Moving Avg'!G1395</f>
        <v>1.0059999999999998</v>
      </c>
      <c r="I1395" s="2">
        <f>'Moving Avg'!H1395</f>
        <v>0.98699999999999932</v>
      </c>
      <c r="J1395" s="5" t="str">
        <f>OBV!F1395</f>
        <v>BEARISH</v>
      </c>
      <c r="K1395" s="5" t="str">
        <f>OBV!G1395</f>
        <v>NEUTRAL</v>
      </c>
      <c r="L1395" s="5" t="str">
        <f>OBV!H1395</f>
        <v>CONFIRMED BEARISH</v>
      </c>
    </row>
    <row r="1396" spans="1:12" ht="13.5" x14ac:dyDescent="0.25">
      <c r="A1396" s="3">
        <f>RSI!A1396</f>
        <v>44347</v>
      </c>
      <c r="B1396" s="2">
        <f>RSI!B1396</f>
        <v>0.99</v>
      </c>
      <c r="C1396" s="2">
        <f>RSI!I1396</f>
        <v>48.275427369746787</v>
      </c>
      <c r="D1396" s="2">
        <f>MACD!E1396</f>
        <v>-9.462622517228958E-3</v>
      </c>
      <c r="E1396" s="2">
        <f>MACD!F1396</f>
        <v>-8.764393168207936E-3</v>
      </c>
      <c r="F1396" s="2">
        <f>'Moving Avg'!D1396</f>
        <v>0.99199999999999999</v>
      </c>
      <c r="G1396" s="2">
        <f>'Moving Avg'!F1396</f>
        <v>0.98649999999999982</v>
      </c>
      <c r="H1396" s="2">
        <f>'Moving Avg'!G1396</f>
        <v>1.0053999999999998</v>
      </c>
      <c r="I1396" s="2">
        <f>'Moving Avg'!H1396</f>
        <v>0.98699999999999932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</row>
    <row r="1397" spans="1:12" ht="13.5" x14ac:dyDescent="0.25">
      <c r="A1397" s="3">
        <f>RSI!A1397</f>
        <v>44348</v>
      </c>
      <c r="B1397" s="2">
        <f>RSI!B1397</f>
        <v>0.99</v>
      </c>
      <c r="C1397" s="2">
        <f>RSI!I1397</f>
        <v>48.275427369746787</v>
      </c>
      <c r="D1397" s="2">
        <f>MACD!E1397</f>
        <v>-6.7706566889275122E-3</v>
      </c>
      <c r="E1397" s="2">
        <f>MACD!F1397</f>
        <v>-8.3656458723518519E-3</v>
      </c>
      <c r="F1397" s="2">
        <f>'Moving Avg'!D1397</f>
        <v>0.99400000000000011</v>
      </c>
      <c r="G1397" s="2">
        <f>'Moving Avg'!F1397</f>
        <v>0.98799999999999977</v>
      </c>
      <c r="H1397" s="2">
        <f>'Moving Avg'!G1397</f>
        <v>1.0047999999999999</v>
      </c>
      <c r="I1397" s="2">
        <f>'Moving Avg'!H1397</f>
        <v>0.98699999999999943</v>
      </c>
      <c r="J1397" s="5" t="str">
        <f>OBV!F1397</f>
        <v>BEARISH</v>
      </c>
      <c r="K1397" s="5" t="str">
        <f>OBV!G1397</f>
        <v>NEUTRAL</v>
      </c>
      <c r="L1397" s="5" t="str">
        <f>OBV!H1397</f>
        <v>BEARISH DIVERGENCE</v>
      </c>
    </row>
    <row r="1398" spans="1:12" ht="13.5" x14ac:dyDescent="0.25">
      <c r="A1398" s="3">
        <f>RSI!A1398</f>
        <v>44349</v>
      </c>
      <c r="B1398" s="2">
        <f>RSI!B1398</f>
        <v>0.98</v>
      </c>
      <c r="C1398" s="2">
        <f>RSI!I1398</f>
        <v>44.090953274845042</v>
      </c>
      <c r="D1398" s="2">
        <f>MACD!E1398</f>
        <v>-3.7297073170226014E-3</v>
      </c>
      <c r="E1398" s="2">
        <f>MACD!F1398</f>
        <v>-7.4384581612860021E-3</v>
      </c>
      <c r="F1398" s="2">
        <f>'Moving Avg'!D1398</f>
        <v>0.98999999999999988</v>
      </c>
      <c r="G1398" s="2">
        <f>'Moving Avg'!F1398</f>
        <v>0.98849999999999982</v>
      </c>
      <c r="H1398" s="2">
        <f>'Moving Avg'!G1398</f>
        <v>1.0043999999999997</v>
      </c>
      <c r="I1398" s="2">
        <f>'Moving Avg'!H1398</f>
        <v>0.98704999999999954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0.96</v>
      </c>
      <c r="C1399" s="2">
        <f>RSI!I1399</f>
        <v>37.154454352616895</v>
      </c>
      <c r="D1399" s="2">
        <f>MACD!E1399</f>
        <v>4.0470837113104619E-4</v>
      </c>
      <c r="E1399" s="2">
        <f>MACD!F1399</f>
        <v>-5.8698248548025933E-3</v>
      </c>
      <c r="F1399" s="2">
        <f>'Moving Avg'!D1399</f>
        <v>0.98199999999999998</v>
      </c>
      <c r="G1399" s="2">
        <f>'Moving Avg'!F1399</f>
        <v>0.98849999999999993</v>
      </c>
      <c r="H1399" s="2">
        <f>'Moving Avg'!G1399</f>
        <v>1.0035999999999998</v>
      </c>
      <c r="I1399" s="2">
        <f>'Moving Avg'!H1399</f>
        <v>0.98699999999999966</v>
      </c>
      <c r="J1399" s="5" t="str">
        <f>OBV!F1399</f>
        <v>BEARISH</v>
      </c>
      <c r="K1399" s="5" t="str">
        <f>OBV!G1399</f>
        <v>NEUTRAL</v>
      </c>
      <c r="L1399" s="5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0.96</v>
      </c>
      <c r="C1400" s="2">
        <f>RSI!I1400</f>
        <v>37.154454352616895</v>
      </c>
      <c r="D1400" s="2">
        <f>MACD!E1400</f>
        <v>5.6336128747142E-3</v>
      </c>
      <c r="E1400" s="2">
        <f>MACD!F1400</f>
        <v>-3.5691373088992352E-3</v>
      </c>
      <c r="F1400" s="2">
        <f>'Moving Avg'!D1400</f>
        <v>0.97599999999999998</v>
      </c>
      <c r="G1400" s="2">
        <f>'Moving Avg'!F1400</f>
        <v>0.98850000000000016</v>
      </c>
      <c r="H1400" s="2">
        <f>'Moving Avg'!G1400</f>
        <v>1.0025999999999999</v>
      </c>
      <c r="I1400" s="2">
        <f>'Moving Avg'!H1400</f>
        <v>0.98709999999999964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0.97</v>
      </c>
      <c r="C1401" s="2">
        <f>RSI!I1401</f>
        <v>42.408441840866701</v>
      </c>
      <c r="D1401" s="2">
        <f>MACD!E1401</f>
        <v>7.9567305014566214E-3</v>
      </c>
      <c r="E1401" s="2">
        <f>MACD!F1401</f>
        <v>-1.2639637468280641E-3</v>
      </c>
      <c r="F1401" s="2">
        <f>'Moving Avg'!D1401</f>
        <v>0.97199999999999986</v>
      </c>
      <c r="G1401" s="2">
        <f>'Moving Avg'!F1401</f>
        <v>0.9890000000000001</v>
      </c>
      <c r="H1401" s="2">
        <f>'Moving Avg'!G1401</f>
        <v>1.0017999999999998</v>
      </c>
      <c r="I1401" s="2">
        <f>'Moving Avg'!H1401</f>
        <v>0.98734999999999962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0.97</v>
      </c>
      <c r="C1402" s="2">
        <f>RSI!I1402</f>
        <v>42.408441840866701</v>
      </c>
      <c r="D1402" s="2">
        <f>MACD!E1402</f>
        <v>6.951119177662668E-3</v>
      </c>
      <c r="E1402" s="2">
        <f>MACD!F1402</f>
        <v>3.7905283807008225E-4</v>
      </c>
      <c r="F1402" s="2">
        <f>'Moving Avg'!D1402</f>
        <v>0.96799999999999997</v>
      </c>
      <c r="G1402" s="2">
        <f>'Moving Avg'!F1402</f>
        <v>0.98849999999999993</v>
      </c>
      <c r="H1402" s="2">
        <f>'Moving Avg'!G1402</f>
        <v>1.0009999999999999</v>
      </c>
      <c r="I1402" s="2">
        <f>'Moving Avg'!H1402</f>
        <v>0.98754999999999971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0.96</v>
      </c>
      <c r="C1403" s="2">
        <f>RSI!I1403</f>
        <v>38.660039557529267</v>
      </c>
      <c r="D1403" s="2">
        <f>MACD!E1403</f>
        <v>1.0015655956141289E-2</v>
      </c>
      <c r="E1403" s="2">
        <f>MACD!F1403</f>
        <v>2.306373461684324E-3</v>
      </c>
      <c r="F1403" s="2">
        <f>'Moving Avg'!D1403</f>
        <v>0.96399999999999986</v>
      </c>
      <c r="G1403" s="2">
        <f>'Moving Avg'!F1403</f>
        <v>0.9870000000000001</v>
      </c>
      <c r="H1403" s="2">
        <f>'Moving Avg'!G1403</f>
        <v>0.99999999999999989</v>
      </c>
      <c r="I1403" s="2">
        <f>'Moving Avg'!H1403</f>
        <v>0.98759999999999981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0.96</v>
      </c>
      <c r="C1404" s="2">
        <f>RSI!I1404</f>
        <v>38.660039557529259</v>
      </c>
      <c r="D1404" s="2">
        <f>MACD!E1404</f>
        <v>1.2758348236075912E-2</v>
      </c>
      <c r="E1404" s="2">
        <f>MACD!F1404</f>
        <v>4.3967684165626417E-3</v>
      </c>
      <c r="F1404" s="2">
        <f>'Moving Avg'!D1404</f>
        <v>0.96400000000000008</v>
      </c>
      <c r="G1404" s="2">
        <f>'Moving Avg'!F1404</f>
        <v>0.9850000000000001</v>
      </c>
      <c r="H1404" s="2">
        <f>'Moving Avg'!G1404</f>
        <v>0.99859999999999982</v>
      </c>
      <c r="I1404" s="2">
        <f>'Moving Avg'!H1404</f>
        <v>0.98759999999999981</v>
      </c>
      <c r="J1404" s="5" t="str">
        <f>OBV!F1404</f>
        <v>BEARISH</v>
      </c>
      <c r="K1404" s="5" t="str">
        <f>OBV!G1404</f>
        <v>NEUTRAL</v>
      </c>
      <c r="L1404" s="5" t="str">
        <f>OBV!H1404</f>
        <v>NEUTRAL</v>
      </c>
    </row>
    <row r="1405" spans="1:12" ht="13.5" x14ac:dyDescent="0.25">
      <c r="A1405" s="3">
        <f>RSI!A1405</f>
        <v>44358</v>
      </c>
      <c r="B1405" s="2">
        <f>RSI!B1405</f>
        <v>0.96</v>
      </c>
      <c r="C1405" s="2">
        <f>RSI!I1405</f>
        <v>38.660039557529259</v>
      </c>
      <c r="D1405" s="2">
        <f>MACD!E1405</f>
        <v>1.3679165854416975E-2</v>
      </c>
      <c r="E1405" s="2">
        <f>MACD!F1405</f>
        <v>6.2532479041335085E-3</v>
      </c>
      <c r="F1405" s="2">
        <f>'Moving Avg'!D1405</f>
        <v>0.96400000000000008</v>
      </c>
      <c r="G1405" s="2">
        <f>'Moving Avg'!F1405</f>
        <v>0.98300000000000032</v>
      </c>
      <c r="H1405" s="2">
        <f>'Moving Avg'!G1405</f>
        <v>0.99619999999999986</v>
      </c>
      <c r="I1405" s="2">
        <f>'Moving Avg'!H1405</f>
        <v>0.9876999999999998</v>
      </c>
      <c r="J1405" s="5" t="str">
        <f>OBV!F1405</f>
        <v>BEARISH</v>
      </c>
      <c r="K1405" s="5" t="str">
        <f>OBV!G1405</f>
        <v>NEUTRAL</v>
      </c>
      <c r="L1405" s="5" t="str">
        <f>OBV!H1405</f>
        <v>NEUTRAL</v>
      </c>
    </row>
    <row r="1406" spans="1:12" ht="13.5" x14ac:dyDescent="0.25">
      <c r="A1406" s="3">
        <f>RSI!A1406</f>
        <v>44361</v>
      </c>
      <c r="B1406" s="2">
        <f>RSI!B1406</f>
        <v>0.94</v>
      </c>
      <c r="C1406" s="2">
        <f>RSI!I1406</f>
        <v>31.668070118590293</v>
      </c>
      <c r="D1406" s="2">
        <f>MACD!E1406</f>
        <v>1.6068078052781987E-2</v>
      </c>
      <c r="E1406" s="2">
        <f>MACD!F1406</f>
        <v>8.2162139338632055E-3</v>
      </c>
      <c r="F1406" s="2">
        <f>'Moving Avg'!D1406</f>
        <v>0.95799999999999985</v>
      </c>
      <c r="G1406" s="2">
        <f>'Moving Avg'!F1406</f>
        <v>0.98100000000000043</v>
      </c>
      <c r="H1406" s="2">
        <f>'Moving Avg'!G1406</f>
        <v>0.99299999999999999</v>
      </c>
      <c r="I1406" s="2">
        <f>'Moving Avg'!H1406</f>
        <v>0.9876999999999998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</row>
    <row r="1407" spans="1:12" ht="13.5" x14ac:dyDescent="0.25">
      <c r="A1407" s="3">
        <f>RSI!A1407</f>
        <v>44362</v>
      </c>
      <c r="B1407" s="2">
        <f>RSI!B1407</f>
        <v>0.96</v>
      </c>
      <c r="C1407" s="2">
        <f>RSI!I1407</f>
        <v>42.807457652510706</v>
      </c>
      <c r="D1407" s="2">
        <f>MACD!E1407</f>
        <v>1.6844939996768393E-2</v>
      </c>
      <c r="E1407" s="2">
        <f>MACD!F1407</f>
        <v>9.9419591464442441E-3</v>
      </c>
      <c r="F1407" s="2">
        <f>'Moving Avg'!D1407</f>
        <v>0.95599999999999985</v>
      </c>
      <c r="G1407" s="2">
        <f>'Moving Avg'!F1407</f>
        <v>0.97900000000000043</v>
      </c>
      <c r="H1407" s="2">
        <f>'Moving Avg'!G1407</f>
        <v>0.99060000000000004</v>
      </c>
      <c r="I1407" s="2">
        <f>'Moving Avg'!H1407</f>
        <v>0.98774999999999991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</row>
    <row r="1408" spans="1:12" ht="13.5" x14ac:dyDescent="0.25">
      <c r="A1408" s="3">
        <f>RSI!A1408</f>
        <v>44363</v>
      </c>
      <c r="B1408" s="2">
        <f>RSI!B1408</f>
        <v>0.94</v>
      </c>
      <c r="C1408" s="2">
        <f>RSI!I1408</f>
        <v>36.414564695788144</v>
      </c>
      <c r="D1408" s="2">
        <f>MACD!E1408</f>
        <v>1.7546527673717782E-2</v>
      </c>
      <c r="E1408" s="2">
        <f>MACD!F1408</f>
        <v>1.1462872851898953E-2</v>
      </c>
      <c r="F1408" s="2">
        <f>'Moving Avg'!D1408</f>
        <v>0.95199999999999996</v>
      </c>
      <c r="G1408" s="2">
        <f>'Moving Avg'!F1408</f>
        <v>0.97600000000000053</v>
      </c>
      <c r="H1408" s="2">
        <f>'Moving Avg'!G1408</f>
        <v>0.98799999999999999</v>
      </c>
      <c r="I1408" s="2">
        <f>'Moving Avg'!H1408</f>
        <v>0.98774999999999991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</row>
    <row r="1409" spans="1:12" ht="13.5" x14ac:dyDescent="0.25">
      <c r="A1409" s="3">
        <f>RSI!A1409</f>
        <v>44364</v>
      </c>
      <c r="B1409" s="2">
        <f>RSI!B1409</f>
        <v>0.94</v>
      </c>
      <c r="C1409" s="2">
        <f>RSI!I1409</f>
        <v>36.414564695788144</v>
      </c>
      <c r="D1409" s="2">
        <f>MACD!E1409</f>
        <v>1.5275161578179874E-2</v>
      </c>
      <c r="E1409" s="2">
        <f>MACD!F1409</f>
        <v>1.2225330597155137E-2</v>
      </c>
      <c r="F1409" s="2">
        <f>'Moving Avg'!D1409</f>
        <v>0.94800000000000006</v>
      </c>
      <c r="G1409" s="2">
        <f>'Moving Avg'!F1409</f>
        <v>0.97300000000000053</v>
      </c>
      <c r="H1409" s="2">
        <f>'Moving Avg'!G1409</f>
        <v>0.98620000000000008</v>
      </c>
      <c r="I1409" s="2">
        <f>'Moving Avg'!H1409</f>
        <v>0.9877999999999999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0.92</v>
      </c>
      <c r="C1410" s="2">
        <f>RSI!I1410</f>
        <v>31.038673016189179</v>
      </c>
      <c r="D1410" s="2">
        <f>MACD!E1410</f>
        <v>1.5030927040898812E-2</v>
      </c>
      <c r="E1410" s="2">
        <f>MACD!F1410</f>
        <v>1.2786449885903873E-2</v>
      </c>
      <c r="F1410" s="2">
        <f>'Moving Avg'!D1410</f>
        <v>0.94000000000000006</v>
      </c>
      <c r="G1410" s="2">
        <f>'Moving Avg'!F1410</f>
        <v>0.96850000000000036</v>
      </c>
      <c r="H1410" s="2">
        <f>'Moving Avg'!G1410</f>
        <v>0.98380000000000012</v>
      </c>
      <c r="I1410" s="2">
        <f>'Moving Avg'!H1410</f>
        <v>0.98774999999999979</v>
      </c>
      <c r="J1410" s="5" t="str">
        <f>OBV!F1410</f>
        <v>BEARISH</v>
      </c>
      <c r="K1410" s="5" t="str">
        <f>OBV!G1410</f>
        <v>WEAK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0.9</v>
      </c>
      <c r="C1411" s="2">
        <f>RSI!I1411</f>
        <v>26.780876884618209</v>
      </c>
      <c r="D1411" s="2">
        <f>MACD!E1411</f>
        <v>1.8144066055383434E-2</v>
      </c>
      <c r="E1411" s="2">
        <f>MACD!F1411</f>
        <v>1.3857973119799786E-2</v>
      </c>
      <c r="F1411" s="2">
        <f>'Moving Avg'!D1411</f>
        <v>0.93200000000000005</v>
      </c>
      <c r="G1411" s="2">
        <f>'Moving Avg'!F1411</f>
        <v>0.96350000000000013</v>
      </c>
      <c r="H1411" s="2">
        <f>'Moving Avg'!G1411</f>
        <v>0.98100000000000009</v>
      </c>
      <c r="I1411" s="2">
        <f>'Moving Avg'!H1411</f>
        <v>0.98764999999999992</v>
      </c>
      <c r="J1411" s="5" t="str">
        <f>OBV!F1411</f>
        <v>BEARISH</v>
      </c>
      <c r="K1411" s="5" t="str">
        <f>OBV!G1411</f>
        <v>WEAK</v>
      </c>
      <c r="L1411" s="5" t="str">
        <f>OBV!H1411</f>
        <v>CONFIRMED BEARISH</v>
      </c>
    </row>
    <row r="1412" spans="1:12" ht="13.5" x14ac:dyDescent="0.25">
      <c r="A1412" s="3">
        <f>RSI!A1412</f>
        <v>44369</v>
      </c>
      <c r="B1412" s="2">
        <f>RSI!B1412</f>
        <v>0.89</v>
      </c>
      <c r="C1412" s="2">
        <f>RSI!I1412</f>
        <v>24.938783392937765</v>
      </c>
      <c r="D1412" s="2">
        <f>MACD!E1412</f>
        <v>2.1914826638750107E-2</v>
      </c>
      <c r="E1412" s="2">
        <f>MACD!F1412</f>
        <v>1.5469343823589849E-2</v>
      </c>
      <c r="F1412" s="2">
        <f>'Moving Avg'!D1412</f>
        <v>0.91799999999999993</v>
      </c>
      <c r="G1412" s="2">
        <f>'Moving Avg'!F1412</f>
        <v>0.95900000000000019</v>
      </c>
      <c r="H1412" s="2">
        <f>'Moving Avg'!G1412</f>
        <v>0.97840000000000005</v>
      </c>
      <c r="I1412" s="2">
        <f>'Moving Avg'!H1412</f>
        <v>0.98744999999999972</v>
      </c>
      <c r="J1412" s="5" t="str">
        <f>OBV!F1412</f>
        <v>BEARISH</v>
      </c>
      <c r="K1412" s="5" t="str">
        <f>OBV!G1412</f>
        <v>WEAK</v>
      </c>
      <c r="L1412" s="5" t="str">
        <f>OBV!H1412</f>
        <v>CONFIRMED BEARISH</v>
      </c>
    </row>
    <row r="1413" spans="1:12" ht="13.5" x14ac:dyDescent="0.25">
      <c r="A1413" s="3">
        <f>RSI!A1413</f>
        <v>44370</v>
      </c>
      <c r="B1413" s="2">
        <f>RSI!B1413</f>
        <v>0.88</v>
      </c>
      <c r="C1413" s="2">
        <f>RSI!I1413</f>
        <v>23.218847655317759</v>
      </c>
      <c r="D1413" s="2">
        <f>MACD!E1413</f>
        <v>2.4733344740946239E-2</v>
      </c>
      <c r="E1413" s="2">
        <f>MACD!F1413</f>
        <v>1.7322144007061127E-2</v>
      </c>
      <c r="F1413" s="2">
        <f>'Moving Avg'!D1413</f>
        <v>0.90600000000000003</v>
      </c>
      <c r="G1413" s="2">
        <f>'Moving Avg'!F1413</f>
        <v>0.95299999999999996</v>
      </c>
      <c r="H1413" s="2">
        <f>'Moving Avg'!G1413</f>
        <v>0.97560000000000002</v>
      </c>
      <c r="I1413" s="2">
        <f>'Moving Avg'!H1413</f>
        <v>0.98699999999999988</v>
      </c>
      <c r="J1413" s="5" t="str">
        <f>OBV!F1413</f>
        <v>BEARISH</v>
      </c>
      <c r="K1413" s="5" t="str">
        <f>OBV!G1413</f>
        <v>WEAK</v>
      </c>
      <c r="L1413" s="5" t="str">
        <f>OBV!H1413</f>
        <v>CONFIRMED BEARISH</v>
      </c>
    </row>
    <row r="1414" spans="1:12" ht="13.5" x14ac:dyDescent="0.25">
      <c r="A1414" s="3">
        <f>RSI!A1414</f>
        <v>44371</v>
      </c>
      <c r="B1414" s="2">
        <f>RSI!B1414</f>
        <v>0.88</v>
      </c>
      <c r="C1414" s="2">
        <f>RSI!I1414</f>
        <v>23.218847655317759</v>
      </c>
      <c r="D1414" s="2">
        <f>MACD!E1414</f>
        <v>2.7571404852456571E-2</v>
      </c>
      <c r="E1414" s="2">
        <f>MACD!F1414</f>
        <v>1.9371996176140216E-2</v>
      </c>
      <c r="F1414" s="2">
        <f>'Moving Avg'!D1414</f>
        <v>0.89399999999999991</v>
      </c>
      <c r="G1414" s="2">
        <f>'Moving Avg'!F1414</f>
        <v>0.94699999999999984</v>
      </c>
      <c r="H1414" s="2">
        <f>'Moving Avg'!G1414</f>
        <v>0.97299999999999998</v>
      </c>
      <c r="I1414" s="2">
        <f>'Moving Avg'!H1414</f>
        <v>0.98629999999999984</v>
      </c>
      <c r="J1414" s="5" t="str">
        <f>OBV!F1414</f>
        <v>BEARISH</v>
      </c>
      <c r="K1414" s="5" t="str">
        <f>OBV!G1414</f>
        <v>WEAK</v>
      </c>
      <c r="L1414" s="5" t="str">
        <f>OBV!H1414</f>
        <v>CONFIRMED BEARISH</v>
      </c>
    </row>
    <row r="1415" spans="1:12" ht="13.5" x14ac:dyDescent="0.25">
      <c r="A1415" s="3">
        <f>RSI!A1415</f>
        <v>44372</v>
      </c>
      <c r="B1415" s="2">
        <f>RSI!B1415</f>
        <v>0.9</v>
      </c>
      <c r="C1415" s="2">
        <f>RSI!I1415</f>
        <v>33.80759278826612</v>
      </c>
      <c r="D1415" s="2">
        <f>MACD!E1415</f>
        <v>2.8910951608170476E-2</v>
      </c>
      <c r="E1415" s="2">
        <f>MACD!F1415</f>
        <v>2.1279787262546271E-2</v>
      </c>
      <c r="F1415" s="2">
        <f>'Moving Avg'!D1415</f>
        <v>0.89</v>
      </c>
      <c r="G1415" s="2">
        <f>'Moving Avg'!F1415</f>
        <v>0.94249999999999967</v>
      </c>
      <c r="H1415" s="2">
        <f>'Moving Avg'!G1415</f>
        <v>0.9708</v>
      </c>
      <c r="I1415" s="2">
        <f>'Moving Avg'!H1415</f>
        <v>0.98539999999999994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</row>
    <row r="1416" spans="1:12" ht="13.5" x14ac:dyDescent="0.25">
      <c r="A1416" s="3">
        <f>RSI!A1416</f>
        <v>44375</v>
      </c>
      <c r="B1416" s="2">
        <f>RSI!B1416</f>
        <v>0.93</v>
      </c>
      <c r="C1416" s="2">
        <f>RSI!I1416</f>
        <v>45.867044223725408</v>
      </c>
      <c r="D1416" s="2">
        <f>MACD!E1416</f>
        <v>2.501559990272495E-2</v>
      </c>
      <c r="E1416" s="2">
        <f>MACD!F1416</f>
        <v>2.2026949790582007E-2</v>
      </c>
      <c r="F1416" s="2">
        <f>'Moving Avg'!D1416</f>
        <v>0.89599999999999991</v>
      </c>
      <c r="G1416" s="2">
        <f>'Moving Avg'!F1416</f>
        <v>0.93949999999999978</v>
      </c>
      <c r="H1416" s="2">
        <f>'Moving Avg'!G1416</f>
        <v>0.96920000000000006</v>
      </c>
      <c r="I1416" s="2">
        <f>'Moving Avg'!H1416</f>
        <v>0.98444999999999983</v>
      </c>
      <c r="J1416" s="5" t="str">
        <f>OBV!F1416</f>
        <v>BEARISH</v>
      </c>
      <c r="K1416" s="5" t="str">
        <f>OBV!G1416</f>
        <v>NEUTRAL</v>
      </c>
      <c r="L1416" s="5" t="str">
        <f>OBV!H1416</f>
        <v>BEARISH DIVERGENCE</v>
      </c>
    </row>
    <row r="1417" spans="1:12" ht="13.5" x14ac:dyDescent="0.25">
      <c r="A1417" s="3">
        <f>RSI!A1417</f>
        <v>44376</v>
      </c>
      <c r="B1417" s="2">
        <f>RSI!B1417</f>
        <v>0.93</v>
      </c>
      <c r="C1417" s="2">
        <f>RSI!I1417</f>
        <v>45.867044223725415</v>
      </c>
      <c r="D1417" s="2">
        <f>MACD!E1417</f>
        <v>2.4869491302700997E-2</v>
      </c>
      <c r="E1417" s="2">
        <f>MACD!F1417</f>
        <v>2.2595458093005803E-2</v>
      </c>
      <c r="F1417" s="2">
        <f>'Moving Avg'!D1417</f>
        <v>0.90400000000000014</v>
      </c>
      <c r="G1417" s="2">
        <f>'Moving Avg'!F1417</f>
        <v>0.9365</v>
      </c>
      <c r="H1417" s="2">
        <f>'Moving Avg'!G1417</f>
        <v>0.9675999999999999</v>
      </c>
      <c r="I1417" s="2">
        <f>'Moving Avg'!H1417</f>
        <v>0.98334999999999995</v>
      </c>
      <c r="J1417" s="5" t="str">
        <f>OBV!F1417</f>
        <v>BEARISH</v>
      </c>
      <c r="K1417" s="5" t="str">
        <f>OBV!G1417</f>
        <v>NEUTRAL</v>
      </c>
      <c r="L1417" s="5" t="str">
        <f>OBV!H1417</f>
        <v>BEARISH DIVERGENCE</v>
      </c>
    </row>
    <row r="1418" spans="1:12" ht="13.5" x14ac:dyDescent="0.25">
      <c r="A1418" s="3">
        <f>RSI!A1418</f>
        <v>44377</v>
      </c>
      <c r="B1418" s="2">
        <f>RSI!B1418</f>
        <v>0.93</v>
      </c>
      <c r="C1418" s="2">
        <f>RSI!I1418</f>
        <v>45.867044223725415</v>
      </c>
      <c r="D1418" s="2">
        <f>MACD!E1418</f>
        <v>2.1736563011483301E-2</v>
      </c>
      <c r="E1418" s="2">
        <f>MACD!F1418</f>
        <v>2.2423679076701303E-2</v>
      </c>
      <c r="F1418" s="2">
        <f>'Moving Avg'!D1418</f>
        <v>0.91400000000000003</v>
      </c>
      <c r="G1418" s="2">
        <f>'Moving Avg'!F1418</f>
        <v>0.93400000000000016</v>
      </c>
      <c r="H1418" s="2">
        <f>'Moving Avg'!G1418</f>
        <v>0.96620000000000006</v>
      </c>
      <c r="I1418" s="2">
        <f>'Moving Avg'!H1418</f>
        <v>0.98234999999999983</v>
      </c>
      <c r="J1418" s="5" t="str">
        <f>OBV!F1418</f>
        <v>BULLISH</v>
      </c>
      <c r="K1418" s="5" t="str">
        <f>OBV!G1418</f>
        <v>NEUTRAL</v>
      </c>
      <c r="L1418" s="5" t="str">
        <f>OBV!H1418</f>
        <v>CONFIRMED BULLISH</v>
      </c>
    </row>
    <row r="1419" spans="1:12" ht="13.5" x14ac:dyDescent="0.25">
      <c r="A1419" s="3">
        <f>RSI!A1419</f>
        <v>44378</v>
      </c>
      <c r="B1419" s="2">
        <f>RSI!B1419</f>
        <v>0.93</v>
      </c>
      <c r="C1419" s="2">
        <f>RSI!I1419</f>
        <v>45.867044223725422</v>
      </c>
      <c r="D1419" s="2">
        <f>MACD!E1419</f>
        <v>1.9148239558119173E-2</v>
      </c>
      <c r="E1419" s="2">
        <f>MACD!F1419</f>
        <v>2.1768591172984877E-2</v>
      </c>
      <c r="F1419" s="2">
        <f>'Moving Avg'!D1419</f>
        <v>0.92400000000000004</v>
      </c>
      <c r="G1419" s="2">
        <f>'Moving Avg'!F1419</f>
        <v>0.93250000000000011</v>
      </c>
      <c r="H1419" s="2">
        <f>'Moving Avg'!G1419</f>
        <v>0.9645999999999999</v>
      </c>
      <c r="I1419" s="2">
        <f>'Moving Avg'!H1419</f>
        <v>0.98159999999999992</v>
      </c>
      <c r="J1419" s="5" t="str">
        <f>OBV!F1419</f>
        <v>BULLISH</v>
      </c>
      <c r="K1419" s="5" t="str">
        <f>OBV!G1419</f>
        <v>NEUTRAL</v>
      </c>
      <c r="L1419" s="5" t="str">
        <f>OBV!H1419</f>
        <v>CONFIRMED BULLISH</v>
      </c>
    </row>
    <row r="1420" spans="1:12" ht="13.5" x14ac:dyDescent="0.25">
      <c r="A1420" s="3">
        <f>RSI!A1420</f>
        <v>44379</v>
      </c>
      <c r="B1420" s="2">
        <f>RSI!B1420</f>
        <v>0.93</v>
      </c>
      <c r="C1420" s="2">
        <f>RSI!I1420</f>
        <v>45.867044223725422</v>
      </c>
      <c r="D1420" s="2">
        <f>MACD!E1420</f>
        <v>1.3939174293425283E-2</v>
      </c>
      <c r="E1420" s="2">
        <f>MACD!F1420</f>
        <v>2.020270779707296E-2</v>
      </c>
      <c r="F1420" s="2">
        <f>'Moving Avg'!D1420</f>
        <v>0.93</v>
      </c>
      <c r="G1420" s="2">
        <f>'Moving Avg'!F1420</f>
        <v>0.93100000000000005</v>
      </c>
      <c r="H1420" s="2">
        <f>'Moving Avg'!G1420</f>
        <v>0.96319999999999995</v>
      </c>
      <c r="I1420" s="2">
        <f>'Moving Avg'!H1420</f>
        <v>0.98065000000000013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0.92</v>
      </c>
      <c r="C1421" s="2">
        <f>RSI!I1421</f>
        <v>42.158474665928175</v>
      </c>
      <c r="D1421" s="2">
        <f>MACD!E1421</f>
        <v>7.2490043647513991E-3</v>
      </c>
      <c r="E1421" s="2">
        <f>MACD!F1421</f>
        <v>1.7611967110608646E-2</v>
      </c>
      <c r="F1421" s="2">
        <f>'Moving Avg'!D1421</f>
        <v>0.92800000000000016</v>
      </c>
      <c r="G1421" s="2">
        <f>'Moving Avg'!F1421</f>
        <v>0.92850000000000021</v>
      </c>
      <c r="H1421" s="2">
        <f>'Moving Avg'!G1421</f>
        <v>0.96179999999999988</v>
      </c>
      <c r="I1421" s="2">
        <f>'Moving Avg'!H1421</f>
        <v>0.97970000000000002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</row>
    <row r="1422" spans="1:12" ht="13.5" x14ac:dyDescent="0.25">
      <c r="A1422" s="3">
        <f>RSI!A1422</f>
        <v>44383</v>
      </c>
      <c r="B1422" s="2">
        <f>RSI!B1422</f>
        <v>0.92</v>
      </c>
      <c r="C1422" s="2">
        <f>RSI!I1422</f>
        <v>42.158474665928175</v>
      </c>
      <c r="D1422" s="2">
        <f>MACD!E1422</f>
        <v>1.5842673556520914E-4</v>
      </c>
      <c r="E1422" s="2">
        <f>MACD!F1422</f>
        <v>1.4121259035599959E-2</v>
      </c>
      <c r="F1422" s="2">
        <f>'Moving Avg'!D1422</f>
        <v>0.92599999999999993</v>
      </c>
      <c r="G1422" s="2">
        <f>'Moving Avg'!F1422</f>
        <v>0.92600000000000016</v>
      </c>
      <c r="H1422" s="2">
        <f>'Moving Avg'!G1422</f>
        <v>0.96040000000000003</v>
      </c>
      <c r="I1422" s="2">
        <f>'Moving Avg'!H1422</f>
        <v>0.97904999999999998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</row>
    <row r="1423" spans="1:12" ht="13.5" x14ac:dyDescent="0.25">
      <c r="A1423" s="3">
        <f>RSI!A1423</f>
        <v>44384</v>
      </c>
      <c r="B1423" s="2">
        <f>RSI!B1423</f>
        <v>0.93</v>
      </c>
      <c r="C1423" s="2">
        <f>RSI!I1423</f>
        <v>47.117402836975394</v>
      </c>
      <c r="D1423" s="2">
        <f>MACD!E1423</f>
        <v>-8.0197571817237634E-3</v>
      </c>
      <c r="E1423" s="2">
        <f>MACD!F1423</f>
        <v>9.6930557921352158E-3</v>
      </c>
      <c r="F1423" s="2">
        <f>'Moving Avg'!D1423</f>
        <v>0.92599999999999993</v>
      </c>
      <c r="G1423" s="2">
        <f>'Moving Avg'!F1423</f>
        <v>0.9245000000000001</v>
      </c>
      <c r="H1423" s="2">
        <f>'Moving Avg'!G1423</f>
        <v>0.95920000000000005</v>
      </c>
      <c r="I1423" s="2">
        <f>'Moving Avg'!H1423</f>
        <v>0.97875000000000012</v>
      </c>
      <c r="J1423" s="5" t="str">
        <f>OBV!F1423</f>
        <v>BEARISH</v>
      </c>
      <c r="K1423" s="5" t="str">
        <f>OBV!G1423</f>
        <v>NEUTRAL</v>
      </c>
      <c r="L1423" s="5" t="str">
        <f>OBV!H1423</f>
        <v>NEUTRAL</v>
      </c>
    </row>
    <row r="1424" spans="1:12" ht="13.5" x14ac:dyDescent="0.25">
      <c r="A1424" s="3">
        <f>RSI!A1424</f>
        <v>44385</v>
      </c>
      <c r="B1424" s="2">
        <f>RSI!B1424</f>
        <v>0.93</v>
      </c>
      <c r="C1424" s="2">
        <f>RSI!I1424</f>
        <v>47.117402836975394</v>
      </c>
      <c r="D1424" s="2">
        <f>MACD!E1424</f>
        <v>-1.4905573559295227E-2</v>
      </c>
      <c r="E1424" s="2">
        <f>MACD!F1424</f>
        <v>4.7733299218491272E-3</v>
      </c>
      <c r="F1424" s="2">
        <f>'Moving Avg'!D1424</f>
        <v>0.92599999999999993</v>
      </c>
      <c r="G1424" s="2">
        <f>'Moving Avg'!F1424</f>
        <v>0.92300000000000004</v>
      </c>
      <c r="H1424" s="2">
        <f>'Moving Avg'!G1424</f>
        <v>0.95799999999999996</v>
      </c>
      <c r="I1424" s="2">
        <f>'Moving Avg'!H1424</f>
        <v>0.97835000000000005</v>
      </c>
      <c r="J1424" s="5" t="str">
        <f>OBV!F1424</f>
        <v>BEARISH</v>
      </c>
      <c r="K1424" s="5" t="str">
        <f>OBV!G1424</f>
        <v>NEUTRAL</v>
      </c>
      <c r="L1424" s="5" t="str">
        <f>OBV!H1424</f>
        <v>NEUTRAL</v>
      </c>
    </row>
    <row r="1425" spans="1:12" ht="13.5" x14ac:dyDescent="0.25">
      <c r="A1425" s="3">
        <f>RSI!A1425</f>
        <v>44386</v>
      </c>
      <c r="B1425" s="2">
        <f>RSI!B1425</f>
        <v>0.93</v>
      </c>
      <c r="C1425" s="2">
        <f>RSI!I1425</f>
        <v>47.117402836975401</v>
      </c>
      <c r="D1425" s="2">
        <f>MACD!E1425</f>
        <v>-1.7623457347315186E-2</v>
      </c>
      <c r="E1425" s="2">
        <f>MACD!F1425</f>
        <v>2.9397246801626462E-4</v>
      </c>
      <c r="F1425" s="2">
        <f>'Moving Avg'!D1425</f>
        <v>0.92599999999999993</v>
      </c>
      <c r="G1425" s="2">
        <f>'Moving Avg'!F1425</f>
        <v>0.92149999999999999</v>
      </c>
      <c r="H1425" s="2">
        <f>'Moving Avg'!G1425</f>
        <v>0.95700000000000007</v>
      </c>
      <c r="I1425" s="2">
        <f>'Moving Avg'!H1425</f>
        <v>0.97780000000000011</v>
      </c>
      <c r="J1425" s="5" t="str">
        <f>OBV!F1425</f>
        <v>BEARISH</v>
      </c>
      <c r="K1425" s="5" t="str">
        <f>OBV!G1425</f>
        <v>NEUTRAL</v>
      </c>
      <c r="L1425" s="5" t="str">
        <f>OBV!H1425</f>
        <v>NEUTRAL</v>
      </c>
    </row>
    <row r="1426" spans="1:12" ht="13.5" x14ac:dyDescent="0.25">
      <c r="A1426" s="3">
        <f>RSI!A1426</f>
        <v>44389</v>
      </c>
      <c r="B1426" s="2">
        <f>RSI!B1426</f>
        <v>0.9</v>
      </c>
      <c r="C1426" s="2">
        <f>RSI!I1426</f>
        <v>35.661626368154202</v>
      </c>
      <c r="D1426" s="2">
        <f>MACD!E1426</f>
        <v>-1.3056289861036463E-2</v>
      </c>
      <c r="E1426" s="2">
        <f>MACD!F1426</f>
        <v>-2.3760799977942809E-3</v>
      </c>
      <c r="F1426" s="2">
        <f>'Moving Avg'!D1426</f>
        <v>0.92200000000000004</v>
      </c>
      <c r="G1426" s="2">
        <f>'Moving Avg'!F1426</f>
        <v>0.91949999999999987</v>
      </c>
      <c r="H1426" s="2">
        <f>'Moving Avg'!G1426</f>
        <v>0.95540000000000003</v>
      </c>
      <c r="I1426" s="2">
        <f>'Moving Avg'!H1426</f>
        <v>0.9770000000000002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0.89</v>
      </c>
      <c r="C1427" s="2">
        <f>RSI!I1427</f>
        <v>32.798984532735432</v>
      </c>
      <c r="D1427" s="2">
        <f>MACD!E1427</f>
        <v>-8.2466140257920761E-3</v>
      </c>
      <c r="E1427" s="2">
        <f>MACD!F1427</f>
        <v>-3.5501868033938405E-3</v>
      </c>
      <c r="F1427" s="2">
        <f>'Moving Avg'!D1427</f>
        <v>0.91600000000000004</v>
      </c>
      <c r="G1427" s="2">
        <f>'Moving Avg'!F1427</f>
        <v>0.91599999999999981</v>
      </c>
      <c r="H1427" s="2">
        <f>'Moving Avg'!G1427</f>
        <v>0.95400000000000007</v>
      </c>
      <c r="I1427" s="2">
        <f>'Moving Avg'!H1427</f>
        <v>0.97620000000000007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</row>
    <row r="1428" spans="1:12" ht="13.5" x14ac:dyDescent="0.25">
      <c r="A1428" s="3">
        <f>RSI!A1428</f>
        <v>44391</v>
      </c>
      <c r="B1428" s="2">
        <f>RSI!B1428</f>
        <v>0.89</v>
      </c>
      <c r="C1428" s="2">
        <f>RSI!I1428</f>
        <v>32.798984532735432</v>
      </c>
      <c r="D1428" s="2">
        <f>MACD!E1428</f>
        <v>-3.928530519252682E-3</v>
      </c>
      <c r="E1428" s="2">
        <f>MACD!F1428</f>
        <v>-3.6258555465656091E-3</v>
      </c>
      <c r="F1428" s="2">
        <f>'Moving Avg'!D1428</f>
        <v>0.90800000000000003</v>
      </c>
      <c r="G1428" s="2">
        <f>'Moving Avg'!F1428</f>
        <v>0.91349999999999998</v>
      </c>
      <c r="H1428" s="2">
        <f>'Moving Avg'!G1428</f>
        <v>0.95240000000000025</v>
      </c>
      <c r="I1428" s="2">
        <f>'Moving Avg'!H1428</f>
        <v>0.97539999999999993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</row>
    <row r="1429" spans="1:12" ht="13.5" x14ac:dyDescent="0.25">
      <c r="A1429" s="3">
        <f>RSI!A1429</f>
        <v>44392</v>
      </c>
      <c r="B1429" s="2">
        <f>RSI!B1429</f>
        <v>0.89</v>
      </c>
      <c r="C1429" s="2">
        <f>RSI!I1429</f>
        <v>32.798984532735432</v>
      </c>
      <c r="D1429" s="2">
        <f>MACD!E1429</f>
        <v>-4.4806626445348385E-5</v>
      </c>
      <c r="E1429" s="2">
        <f>MACD!F1429</f>
        <v>-2.909645762541557E-3</v>
      </c>
      <c r="F1429" s="2">
        <f>'Moving Avg'!D1429</f>
        <v>0.9</v>
      </c>
      <c r="G1429" s="2">
        <f>'Moving Avg'!F1429</f>
        <v>0.91099999999999992</v>
      </c>
      <c r="H1429" s="2">
        <f>'Moving Avg'!G1429</f>
        <v>0.95100000000000018</v>
      </c>
      <c r="I1429" s="2">
        <f>'Moving Avg'!H1429</f>
        <v>0.97464999999999991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</row>
    <row r="1430" spans="1:12" ht="13.5" x14ac:dyDescent="0.25">
      <c r="A1430" s="3">
        <f>RSI!A1430</f>
        <v>44393</v>
      </c>
      <c r="B1430" s="2">
        <f>RSI!B1430</f>
        <v>0.9</v>
      </c>
      <c r="C1430" s="2">
        <f>RSI!I1430</f>
        <v>38.922504506969524</v>
      </c>
      <c r="D1430" s="2">
        <f>MACD!E1430</f>
        <v>2.713607325200762E-3</v>
      </c>
      <c r="E1430" s="2">
        <f>MACD!F1430</f>
        <v>-1.7849951449930932E-3</v>
      </c>
      <c r="F1430" s="2">
        <f>'Moving Avg'!D1430</f>
        <v>0.89400000000000013</v>
      </c>
      <c r="G1430" s="2">
        <f>'Moving Avg'!F1430</f>
        <v>0.90999999999999992</v>
      </c>
      <c r="H1430" s="2">
        <f>'Moving Avg'!G1430</f>
        <v>0.9498000000000002</v>
      </c>
      <c r="I1430" s="2">
        <f>'Moving Avg'!H1430</f>
        <v>0.97399999999999987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</row>
    <row r="1431" spans="1:12" ht="13.5" x14ac:dyDescent="0.25">
      <c r="A1431" s="3">
        <f>RSI!A1431</f>
        <v>44396</v>
      </c>
      <c r="B1431" s="2">
        <f>RSI!B1431</f>
        <v>0.92</v>
      </c>
      <c r="C1431" s="2">
        <f>RSI!I1431</f>
        <v>48.943117233161836</v>
      </c>
      <c r="D1431" s="2">
        <f>MACD!E1431</f>
        <v>2.1657708790523422E-3</v>
      </c>
      <c r="E1431" s="2">
        <f>MACD!F1431</f>
        <v>-9.9484194018400617E-4</v>
      </c>
      <c r="F1431" s="2">
        <f>'Moving Avg'!D1431</f>
        <v>0.89800000000000002</v>
      </c>
      <c r="G1431" s="2">
        <f>'Moving Avg'!F1431</f>
        <v>0.91099999999999992</v>
      </c>
      <c r="H1431" s="2">
        <f>'Moving Avg'!G1431</f>
        <v>0.94900000000000018</v>
      </c>
      <c r="I1431" s="2">
        <f>'Moving Avg'!H1431</f>
        <v>0.9735999999999998</v>
      </c>
      <c r="J1431" s="5" t="str">
        <f>OBV!F1431</f>
        <v>BULLISH</v>
      </c>
      <c r="K1431" s="5" t="str">
        <f>OBV!G1431</f>
        <v>NEUTRAL</v>
      </c>
      <c r="L1431" s="5" t="str">
        <f>OBV!H1431</f>
        <v>CONFIRMED BULLISH</v>
      </c>
    </row>
    <row r="1432" spans="1:12" ht="13.5" x14ac:dyDescent="0.25">
      <c r="A1432" s="3">
        <f>RSI!A1432</f>
        <v>44399</v>
      </c>
      <c r="B1432" s="2">
        <f>RSI!B1432</f>
        <v>0.92</v>
      </c>
      <c r="C1432" s="2">
        <f>RSI!I1432</f>
        <v>48.943117233161836</v>
      </c>
      <c r="D1432" s="2">
        <f>MACD!E1432</f>
        <v>1.7118731405706411E-3</v>
      </c>
      <c r="E1432" s="2">
        <f>MACD!F1432</f>
        <v>-4.5349892403307677E-4</v>
      </c>
      <c r="F1432" s="2">
        <f>'Moving Avg'!D1432</f>
        <v>0.90400000000000014</v>
      </c>
      <c r="G1432" s="2">
        <f>'Moving Avg'!F1432</f>
        <v>0.9125000000000002</v>
      </c>
      <c r="H1432" s="2">
        <f>'Moving Avg'!G1432</f>
        <v>0.9478000000000002</v>
      </c>
      <c r="I1432" s="2">
        <f>'Moving Avg'!H1432</f>
        <v>0.97334999999999983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</row>
    <row r="1433" spans="1:12" ht="13.5" x14ac:dyDescent="0.25">
      <c r="A1433" s="3">
        <f>RSI!A1433</f>
        <v>44400</v>
      </c>
      <c r="B1433" s="2">
        <f>RSI!B1433</f>
        <v>0.91</v>
      </c>
      <c r="C1433" s="2">
        <f>RSI!I1433</f>
        <v>44.691292592115985</v>
      </c>
      <c r="D1433" s="2">
        <f>MACD!E1433</f>
        <v>3.6159490076798084E-3</v>
      </c>
      <c r="E1433" s="2">
        <f>MACD!F1433</f>
        <v>3.6039066230950025E-4</v>
      </c>
      <c r="F1433" s="2">
        <f>'Moving Avg'!D1433</f>
        <v>0.90800000000000003</v>
      </c>
      <c r="G1433" s="2">
        <f>'Moving Avg'!F1433</f>
        <v>0.91400000000000026</v>
      </c>
      <c r="H1433" s="2">
        <f>'Moving Avg'!G1433</f>
        <v>0.94620000000000015</v>
      </c>
      <c r="I1433" s="2">
        <f>'Moving Avg'!H1433</f>
        <v>0.97319999999999984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0.91</v>
      </c>
      <c r="C1434" s="2">
        <f>RSI!I1434</f>
        <v>44.691292592115985</v>
      </c>
      <c r="D1434" s="2">
        <f>MACD!E1434</f>
        <v>5.2944591712817957E-3</v>
      </c>
      <c r="E1434" s="2">
        <f>MACD!F1434</f>
        <v>1.3472043641039595E-3</v>
      </c>
      <c r="F1434" s="2">
        <f>'Moving Avg'!D1434</f>
        <v>0.91200000000000014</v>
      </c>
      <c r="G1434" s="2">
        <f>'Moving Avg'!F1434</f>
        <v>0.91550000000000009</v>
      </c>
      <c r="H1434" s="2">
        <f>'Moving Avg'!G1434</f>
        <v>0.94440000000000013</v>
      </c>
      <c r="I1434" s="2">
        <f>'Moving Avg'!H1434</f>
        <v>0.97304999999999997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</row>
    <row r="1435" spans="1:12" ht="13.5" x14ac:dyDescent="0.25">
      <c r="A1435" s="3">
        <f>RSI!A1435</f>
        <v>44404</v>
      </c>
      <c r="B1435" s="2">
        <f>RSI!B1435</f>
        <v>0.92</v>
      </c>
      <c r="C1435" s="2">
        <f>RSI!I1435</f>
        <v>49.753700834053163</v>
      </c>
      <c r="D1435" s="2">
        <f>MACD!E1435</f>
        <v>6.0363750069096778E-3</v>
      </c>
      <c r="E1435" s="2">
        <f>MACD!F1435</f>
        <v>2.2850384926651032E-3</v>
      </c>
      <c r="F1435" s="2">
        <f>'Moving Avg'!D1435</f>
        <v>0.91600000000000004</v>
      </c>
      <c r="G1435" s="2">
        <f>'Moving Avg'!F1435</f>
        <v>0.91650000000000009</v>
      </c>
      <c r="H1435" s="2">
        <f>'Moving Avg'!G1435</f>
        <v>0.94280000000000019</v>
      </c>
      <c r="I1435" s="2">
        <f>'Moving Avg'!H1435</f>
        <v>0.97294999999999987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</row>
    <row r="1436" spans="1:12" ht="13.5" x14ac:dyDescent="0.25">
      <c r="A1436" s="3">
        <f>RSI!A1436</f>
        <v>44405</v>
      </c>
      <c r="B1436" s="2">
        <f>RSI!B1436</f>
        <v>0.94</v>
      </c>
      <c r="C1436" s="2">
        <f>RSI!I1436</f>
        <v>58.028107897576881</v>
      </c>
      <c r="D1436" s="2">
        <f>MACD!E1436</f>
        <v>5.6595151622607087E-4</v>
      </c>
      <c r="E1436" s="2">
        <f>MACD!F1436</f>
        <v>1.9412210973772967E-3</v>
      </c>
      <c r="F1436" s="2">
        <f>'Moving Avg'!D1436</f>
        <v>0.91999999999999993</v>
      </c>
      <c r="G1436" s="2">
        <f>'Moving Avg'!F1436</f>
        <v>0.91700000000000015</v>
      </c>
      <c r="H1436" s="2">
        <f>'Moving Avg'!G1436</f>
        <v>0.94200000000000017</v>
      </c>
      <c r="I1436" s="2">
        <f>'Moving Avg'!H1436</f>
        <v>0.97299999999999998</v>
      </c>
      <c r="J1436" s="5" t="str">
        <f>OBV!F1436</f>
        <v>BULLISH</v>
      </c>
      <c r="K1436" s="5" t="str">
        <f>OBV!G1436</f>
        <v>NEUTRAL</v>
      </c>
      <c r="L1436" s="5" t="str">
        <f>OBV!H1436</f>
        <v>CONFIRMED BULLISH</v>
      </c>
    </row>
    <row r="1437" spans="1:12" ht="13.5" x14ac:dyDescent="0.25">
      <c r="A1437" s="3">
        <f>RSI!A1437</f>
        <v>44406</v>
      </c>
      <c r="B1437" s="2">
        <f>RSI!B1437</f>
        <v>0.94</v>
      </c>
      <c r="C1437" s="2">
        <f>RSI!I1437</f>
        <v>58.028107897576874</v>
      </c>
      <c r="D1437" s="2">
        <f>MACD!E1437</f>
        <v>-5.7207443983121609E-3</v>
      </c>
      <c r="E1437" s="2">
        <f>MACD!F1437</f>
        <v>4.0882799823940504E-4</v>
      </c>
      <c r="F1437" s="2">
        <f>'Moving Avg'!D1437</f>
        <v>0.92400000000000004</v>
      </c>
      <c r="G1437" s="2">
        <f>'Moving Avg'!F1437</f>
        <v>0.9175000000000002</v>
      </c>
      <c r="H1437" s="2">
        <f>'Moving Avg'!G1437</f>
        <v>0.94079999999999997</v>
      </c>
      <c r="I1437" s="2">
        <f>'Moving Avg'!H1437</f>
        <v>0.97310000000000008</v>
      </c>
      <c r="J1437" s="5" t="str">
        <f>OBV!F1437</f>
        <v>BULLISH</v>
      </c>
      <c r="K1437" s="5" t="str">
        <f>OBV!G1437</f>
        <v>NEUTRAL</v>
      </c>
      <c r="L1437" s="5" t="str">
        <f>OBV!H1437</f>
        <v>CONFIRMED BULLISH</v>
      </c>
    </row>
    <row r="1438" spans="1:12" ht="13.5" x14ac:dyDescent="0.25">
      <c r="A1438" s="3">
        <f>RSI!A1438</f>
        <v>44407</v>
      </c>
      <c r="B1438" s="2">
        <f>RSI!B1438</f>
        <v>0.94</v>
      </c>
      <c r="C1438" s="2">
        <f>RSI!I1438</f>
        <v>58.028107897576874</v>
      </c>
      <c r="D1438" s="2">
        <f>MACD!E1438</f>
        <v>-1.1150825306872725E-2</v>
      </c>
      <c r="E1438" s="2">
        <f>MACD!F1438</f>
        <v>-1.9031026627830208E-3</v>
      </c>
      <c r="F1438" s="2">
        <f>'Moving Avg'!D1438</f>
        <v>0.93</v>
      </c>
      <c r="G1438" s="2">
        <f>'Moving Avg'!F1438</f>
        <v>0.91800000000000015</v>
      </c>
      <c r="H1438" s="2">
        <f>'Moving Avg'!G1438</f>
        <v>0.93959999999999999</v>
      </c>
      <c r="I1438" s="2">
        <f>'Moving Avg'!H1438</f>
        <v>0.97315000000000007</v>
      </c>
      <c r="J1438" s="5" t="str">
        <f>OBV!F1438</f>
        <v>BULLISH</v>
      </c>
      <c r="K1438" s="5" t="str">
        <f>OBV!G1438</f>
        <v>NEUTRAL</v>
      </c>
      <c r="L1438" s="5" t="str">
        <f>OBV!H1438</f>
        <v>CONFIRMED BULLISH</v>
      </c>
    </row>
    <row r="1439" spans="1:12" ht="13.5" x14ac:dyDescent="0.25">
      <c r="A1439" s="3">
        <f>RSI!A1439</f>
        <v>44410</v>
      </c>
      <c r="B1439" s="2">
        <f>RSI!B1439</f>
        <v>0.94</v>
      </c>
      <c r="C1439" s="2">
        <f>RSI!I1439</f>
        <v>58.028107897576874</v>
      </c>
      <c r="D1439" s="2">
        <f>MACD!E1439</f>
        <v>-1.5847887838572605E-2</v>
      </c>
      <c r="E1439" s="2">
        <f>MACD!F1439</f>
        <v>-4.6920596979409378E-3</v>
      </c>
      <c r="F1439" s="2">
        <f>'Moving Avg'!D1439</f>
        <v>0.93599999999999994</v>
      </c>
      <c r="G1439" s="2">
        <f>'Moving Avg'!F1439</f>
        <v>0.91850000000000021</v>
      </c>
      <c r="H1439" s="2">
        <f>'Moving Avg'!G1439</f>
        <v>0.93840000000000001</v>
      </c>
      <c r="I1439" s="2">
        <f>'Moving Avg'!H1439</f>
        <v>0.97320000000000007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</row>
    <row r="1440" spans="1:12" ht="13.5" x14ac:dyDescent="0.25">
      <c r="A1440" s="3">
        <f>RSI!A1440</f>
        <v>44411</v>
      </c>
      <c r="B1440" s="2">
        <f>RSI!B1440</f>
        <v>0.93</v>
      </c>
      <c r="C1440" s="2">
        <f>RSI!I1440</f>
        <v>52.242302167861965</v>
      </c>
      <c r="D1440" s="2">
        <f>MACD!E1440</f>
        <v>-1.7637918165818278E-2</v>
      </c>
      <c r="E1440" s="2">
        <f>MACD!F1440</f>
        <v>-7.281231391516407E-3</v>
      </c>
      <c r="F1440" s="2">
        <f>'Moving Avg'!D1440</f>
        <v>0.93799999999999994</v>
      </c>
      <c r="G1440" s="2">
        <f>'Moving Avg'!F1440</f>
        <v>0.91850000000000009</v>
      </c>
      <c r="H1440" s="2">
        <f>'Moving Avg'!G1440</f>
        <v>0.93679999999999997</v>
      </c>
      <c r="I1440" s="2">
        <f>'Moving Avg'!H1440</f>
        <v>0.97325000000000006</v>
      </c>
      <c r="J1440" s="5" t="str">
        <f>OBV!F1440</f>
        <v>BULLISH</v>
      </c>
      <c r="K1440" s="5" t="str">
        <f>OBV!G1440</f>
        <v>NEUTRAL</v>
      </c>
      <c r="L1440" s="5" t="str">
        <f>OBV!H1440</f>
        <v>CONFIRMED BULLISH</v>
      </c>
    </row>
    <row r="1441" spans="1:12" ht="13.5" x14ac:dyDescent="0.25">
      <c r="A1441" s="3">
        <f>RSI!A1441</f>
        <v>44412</v>
      </c>
      <c r="B1441" s="2">
        <f>RSI!B1441</f>
        <v>0.93</v>
      </c>
      <c r="C1441" s="2">
        <f>RSI!I1441</f>
        <v>52.242302167861958</v>
      </c>
      <c r="D1441" s="2">
        <f>MACD!E1441</f>
        <v>-1.6104318927440131E-2</v>
      </c>
      <c r="E1441" s="2">
        <f>MACD!F1441</f>
        <v>-9.0458488987011521E-3</v>
      </c>
      <c r="F1441" s="2">
        <f>'Moving Avg'!D1441</f>
        <v>0.93599999999999994</v>
      </c>
      <c r="G1441" s="2">
        <f>'Moving Avg'!F1441</f>
        <v>0.91899999999999993</v>
      </c>
      <c r="H1441" s="2">
        <f>'Moving Avg'!G1441</f>
        <v>0.93539999999999979</v>
      </c>
      <c r="I1441" s="2">
        <f>'Moving Avg'!H1441</f>
        <v>0.97330000000000017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0.93</v>
      </c>
      <c r="C1442" s="2">
        <f>RSI!I1442</f>
        <v>52.242302167861958</v>
      </c>
      <c r="D1442" s="2">
        <f>MACD!E1442</f>
        <v>-1.4833216174551911E-2</v>
      </c>
      <c r="E1442" s="2">
        <f>MACD!F1442</f>
        <v>-1.0203322353871305E-2</v>
      </c>
      <c r="F1442" s="2">
        <f>'Moving Avg'!D1442</f>
        <v>0.93399999999999994</v>
      </c>
      <c r="G1442" s="2">
        <f>'Moving Avg'!F1442</f>
        <v>0.91949999999999987</v>
      </c>
      <c r="H1442" s="2">
        <f>'Moving Avg'!G1442</f>
        <v>0.93439999999999979</v>
      </c>
      <c r="I1442" s="2">
        <f>'Moving Avg'!H1442</f>
        <v>0.97335000000000005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0.93</v>
      </c>
      <c r="C1443" s="2">
        <f>RSI!I1443</f>
        <v>52.242302167861958</v>
      </c>
      <c r="D1443" s="2">
        <f>MACD!E1443</f>
        <v>-1.5320720101211438E-2</v>
      </c>
      <c r="E1443" s="2">
        <f>MACD!F1443</f>
        <v>-1.1226801903339332E-2</v>
      </c>
      <c r="F1443" s="2">
        <f>'Moving Avg'!D1443</f>
        <v>0.93200000000000005</v>
      </c>
      <c r="G1443" s="2">
        <f>'Moving Avg'!F1443</f>
        <v>0.91949999999999987</v>
      </c>
      <c r="H1443" s="2">
        <f>'Moving Avg'!G1443</f>
        <v>0.93299999999999972</v>
      </c>
      <c r="I1443" s="2">
        <f>'Moving Avg'!H1443</f>
        <v>0.97340000000000004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0.94</v>
      </c>
      <c r="C1444" s="2">
        <f>RSI!I1444</f>
        <v>57.889747279187738</v>
      </c>
      <c r="D1444" s="2">
        <f>MACD!E1444</f>
        <v>-1.6496733489891113E-2</v>
      </c>
      <c r="E1444" s="2">
        <f>MACD!F1444</f>
        <v>-1.228078822064969E-2</v>
      </c>
      <c r="F1444" s="2">
        <f>'Moving Avg'!D1444</f>
        <v>0.93200000000000005</v>
      </c>
      <c r="G1444" s="2">
        <f>'Moving Avg'!F1444</f>
        <v>0.91999999999999993</v>
      </c>
      <c r="H1444" s="2">
        <f>'Moving Avg'!G1444</f>
        <v>0.93179999999999963</v>
      </c>
      <c r="I1444" s="2">
        <f>'Moving Avg'!H1444</f>
        <v>0.97349999999999992</v>
      </c>
      <c r="J1444" s="5" t="str">
        <f>OBV!F1444</f>
        <v>BULLISH</v>
      </c>
      <c r="K1444" s="5" t="str">
        <f>OBV!G1444</f>
        <v>NEUTRAL</v>
      </c>
      <c r="L1444" s="5" t="str">
        <f>OBV!H1444</f>
        <v>NEUTRAL</v>
      </c>
    </row>
    <row r="1445" spans="1:12" ht="13.5" x14ac:dyDescent="0.25">
      <c r="A1445" s="3">
        <f>RSI!A1445</f>
        <v>44419</v>
      </c>
      <c r="B1445" s="2">
        <f>RSI!B1445</f>
        <v>0.93</v>
      </c>
      <c r="C1445" s="2">
        <f>RSI!I1445</f>
        <v>51.350363297936042</v>
      </c>
      <c r="D1445" s="2">
        <f>MACD!E1445</f>
        <v>-1.5292792600795191E-2</v>
      </c>
      <c r="E1445" s="2">
        <f>MACD!F1445</f>
        <v>-1.2883189096678791E-2</v>
      </c>
      <c r="F1445" s="2">
        <f>'Moving Avg'!D1445</f>
        <v>0.93200000000000005</v>
      </c>
      <c r="G1445" s="2">
        <f>'Moving Avg'!F1445</f>
        <v>0.91999999999999993</v>
      </c>
      <c r="H1445" s="2">
        <f>'Moving Avg'!G1445</f>
        <v>0.93059999999999965</v>
      </c>
      <c r="I1445" s="2">
        <f>'Moving Avg'!H1445</f>
        <v>0.97355000000000003</v>
      </c>
      <c r="J1445" s="5" t="str">
        <f>OBV!F1445</f>
        <v>BULLISH</v>
      </c>
      <c r="K1445" s="5" t="str">
        <f>OBV!G1445</f>
        <v>NEUTRAL</v>
      </c>
      <c r="L1445" s="5" t="str">
        <f>OBV!H1445</f>
        <v>NEUTRAL</v>
      </c>
    </row>
    <row r="1446" spans="1:12" ht="13.5" x14ac:dyDescent="0.25">
      <c r="A1446" s="3">
        <f>RSI!A1446</f>
        <v>44420</v>
      </c>
      <c r="B1446" s="2">
        <f>RSI!B1446</f>
        <v>0.94</v>
      </c>
      <c r="C1446" s="2">
        <f>RSI!I1446</f>
        <v>56.626806511312054</v>
      </c>
      <c r="D1446" s="2">
        <f>MACD!E1446</f>
        <v>-1.1953035008474555E-2</v>
      </c>
      <c r="E1446" s="2">
        <f>MACD!F1446</f>
        <v>-1.2697158279037946E-2</v>
      </c>
      <c r="F1446" s="2">
        <f>'Moving Avg'!D1446</f>
        <v>0.93399999999999994</v>
      </c>
      <c r="G1446" s="2">
        <f>'Moving Avg'!F1446</f>
        <v>0.92199999999999993</v>
      </c>
      <c r="H1446" s="2">
        <f>'Moving Avg'!G1446</f>
        <v>0.92959999999999954</v>
      </c>
      <c r="I1446" s="2">
        <f>'Moving Avg'!H1446</f>
        <v>0.97365000000000013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</row>
    <row r="1447" spans="1:12" ht="13.5" x14ac:dyDescent="0.25">
      <c r="A1447" s="3">
        <f>RSI!A1447</f>
        <v>44424</v>
      </c>
      <c r="B1447" s="2">
        <f>RSI!B1447</f>
        <v>0.94</v>
      </c>
      <c r="C1447" s="2">
        <f>RSI!I1447</f>
        <v>56.626806511312054</v>
      </c>
      <c r="D1447" s="2">
        <f>MACD!E1447</f>
        <v>-9.2001988890383357E-3</v>
      </c>
      <c r="E1447" s="2">
        <f>MACD!F1447</f>
        <v>-1.1997766401038024E-2</v>
      </c>
      <c r="F1447" s="2">
        <f>'Moving Avg'!D1447</f>
        <v>0.93599999999999994</v>
      </c>
      <c r="G1447" s="2">
        <f>'Moving Avg'!F1447</f>
        <v>0.9245000000000001</v>
      </c>
      <c r="H1447" s="2">
        <f>'Moving Avg'!G1447</f>
        <v>0.92859999999999954</v>
      </c>
      <c r="I1447" s="2">
        <f>'Moving Avg'!H1447</f>
        <v>0.97380000000000011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0.93</v>
      </c>
      <c r="C1448" s="2">
        <f>RSI!I1448</f>
        <v>50.299812803424608</v>
      </c>
      <c r="D1448" s="2">
        <f>MACD!E1448</f>
        <v>-6.1978321414568605E-3</v>
      </c>
      <c r="E1448" s="2">
        <f>MACD!F1448</f>
        <v>-1.0837779549121792E-2</v>
      </c>
      <c r="F1448" s="2">
        <f>'Moving Avg'!D1448</f>
        <v>0.93599999999999994</v>
      </c>
      <c r="G1448" s="2">
        <f>'Moving Avg'!F1448</f>
        <v>0.92649999999999988</v>
      </c>
      <c r="H1448" s="2">
        <f>'Moving Avg'!G1448</f>
        <v>0.92759999999999976</v>
      </c>
      <c r="I1448" s="2">
        <f>'Moving Avg'!H1448</f>
        <v>0.97380000000000011</v>
      </c>
      <c r="J1448" s="5" t="str">
        <f>OBV!F1448</f>
        <v>BULLISH</v>
      </c>
      <c r="K1448" s="5" t="str">
        <f>OBV!G1448</f>
        <v>NEUTRAL</v>
      </c>
      <c r="L1448" s="5" t="str">
        <f>OBV!H1448</f>
        <v>NEUTRAL</v>
      </c>
    </row>
    <row r="1449" spans="1:12" ht="13.5" x14ac:dyDescent="0.25">
      <c r="A1449" s="3">
        <f>RSI!A1449</f>
        <v>44426</v>
      </c>
      <c r="B1449" s="2">
        <f>RSI!B1449</f>
        <v>0.93</v>
      </c>
      <c r="C1449" s="2">
        <f>RSI!I1449</f>
        <v>50.299812803424622</v>
      </c>
      <c r="D1449" s="2">
        <f>MACD!E1449</f>
        <v>-3.660959821939147E-3</v>
      </c>
      <c r="E1449" s="2">
        <f>MACD!F1449</f>
        <v>-9.402415603685264E-3</v>
      </c>
      <c r="F1449" s="2">
        <f>'Moving Avg'!D1449</f>
        <v>0.93399999999999994</v>
      </c>
      <c r="G1449" s="2">
        <f>'Moving Avg'!F1449</f>
        <v>0.92849999999999988</v>
      </c>
      <c r="H1449" s="2">
        <f>'Moving Avg'!G1449</f>
        <v>0.92699999999999971</v>
      </c>
      <c r="I1449" s="2">
        <f>'Moving Avg'!H1449</f>
        <v>0.97380000000000011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0.93</v>
      </c>
      <c r="C1450" s="2">
        <f>RSI!I1450</f>
        <v>50.299812803424622</v>
      </c>
      <c r="D1450" s="2">
        <f>MACD!E1450</f>
        <v>-3.0561628784772088E-3</v>
      </c>
      <c r="E1450" s="2">
        <f>MACD!F1450</f>
        <v>-8.1331650586436537E-3</v>
      </c>
      <c r="F1450" s="2">
        <f>'Moving Avg'!D1450</f>
        <v>0.93399999999999994</v>
      </c>
      <c r="G1450" s="2">
        <f>'Moving Avg'!F1450</f>
        <v>0.92999999999999972</v>
      </c>
      <c r="H1450" s="2">
        <f>'Moving Avg'!G1450</f>
        <v>0.92639999999999967</v>
      </c>
      <c r="I1450" s="2">
        <f>'Moving Avg'!H1450</f>
        <v>0.97380000000000011</v>
      </c>
      <c r="J1450" s="5" t="str">
        <f>OBV!F1450</f>
        <v>BEARISH</v>
      </c>
      <c r="K1450" s="5" t="str">
        <f>OBV!G1450</f>
        <v>NEUTRAL</v>
      </c>
      <c r="L1450" s="5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0.91</v>
      </c>
      <c r="C1451" s="2">
        <f>RSI!I1451</f>
        <v>39.324387760901082</v>
      </c>
      <c r="D1451" s="2">
        <f>MACD!E1451</f>
        <v>-1.0660095708818762E-3</v>
      </c>
      <c r="E1451" s="2">
        <f>MACD!F1451</f>
        <v>-6.719733961091298E-3</v>
      </c>
      <c r="F1451" s="2">
        <f>'Moving Avg'!D1451</f>
        <v>0.92800000000000016</v>
      </c>
      <c r="G1451" s="2">
        <f>'Moving Avg'!F1451</f>
        <v>0.92949999999999977</v>
      </c>
      <c r="H1451" s="2">
        <f>'Moving Avg'!G1451</f>
        <v>0.9251999999999998</v>
      </c>
      <c r="I1451" s="2">
        <f>'Moving Avg'!H1451</f>
        <v>0.9736999999999999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</row>
    <row r="1452" spans="1:12" ht="13.5" x14ac:dyDescent="0.25">
      <c r="A1452" s="3">
        <f>RSI!A1452</f>
        <v>44431</v>
      </c>
      <c r="B1452" s="2">
        <f>RSI!B1452</f>
        <v>0.9</v>
      </c>
      <c r="C1452" s="2">
        <f>RSI!I1452</f>
        <v>35.189848978683116</v>
      </c>
      <c r="D1452" s="2">
        <f>MACD!E1452</f>
        <v>1.4740365769022601E-3</v>
      </c>
      <c r="E1452" s="2">
        <f>MACD!F1452</f>
        <v>-5.0809798534925867E-3</v>
      </c>
      <c r="F1452" s="2">
        <f>'Moving Avg'!D1452</f>
        <v>0.92000000000000015</v>
      </c>
      <c r="G1452" s="2">
        <f>'Moving Avg'!F1452</f>
        <v>0.92849999999999988</v>
      </c>
      <c r="H1452" s="2">
        <f>'Moving Avg'!G1452</f>
        <v>0.92379999999999984</v>
      </c>
      <c r="I1452" s="2">
        <f>'Moving Avg'!H1452</f>
        <v>0.97355000000000003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44432</v>
      </c>
      <c r="B1453" s="2">
        <f>RSI!B1453</f>
        <v>0.91</v>
      </c>
      <c r="C1453" s="2">
        <f>RSI!I1453</f>
        <v>41.781726173704584</v>
      </c>
      <c r="D1453" s="2">
        <f>MACD!E1453</f>
        <v>3.0484426861131508E-3</v>
      </c>
      <c r="E1453" s="2">
        <f>MACD!F1453</f>
        <v>-3.4550953455714391E-3</v>
      </c>
      <c r="F1453" s="2">
        <f>'Moving Avg'!D1453</f>
        <v>0.91600000000000004</v>
      </c>
      <c r="G1453" s="2">
        <f>'Moving Avg'!F1453</f>
        <v>0.92849999999999966</v>
      </c>
      <c r="H1453" s="2">
        <f>'Moving Avg'!G1453</f>
        <v>0.92279999999999973</v>
      </c>
      <c r="I1453" s="2">
        <f>'Moving Avg'!H1453</f>
        <v>0.97339999999999993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</row>
    <row r="1454" spans="1:12" ht="13.5" x14ac:dyDescent="0.25">
      <c r="A1454" s="3">
        <f>RSI!A1454</f>
        <v>44433</v>
      </c>
      <c r="B1454" s="2">
        <f>RSI!B1454</f>
        <v>0.9</v>
      </c>
      <c r="C1454" s="2">
        <f>RSI!I1454</f>
        <v>37.656988412347367</v>
      </c>
      <c r="D1454" s="2">
        <f>MACD!E1454</f>
        <v>6.7543341655676992E-3</v>
      </c>
      <c r="E1454" s="2">
        <f>MACD!F1454</f>
        <v>-1.4132094433436113E-3</v>
      </c>
      <c r="F1454" s="2">
        <f>'Moving Avg'!D1454</f>
        <v>0.91000000000000014</v>
      </c>
      <c r="G1454" s="2">
        <f>'Moving Avg'!F1454</f>
        <v>0.92799999999999971</v>
      </c>
      <c r="H1454" s="2">
        <f>'Moving Avg'!G1454</f>
        <v>0.92159999999999986</v>
      </c>
      <c r="I1454" s="2">
        <f>'Moving Avg'!H1454</f>
        <v>0.97310000000000008</v>
      </c>
      <c r="J1454" s="5" t="str">
        <f>OBV!F1454</f>
        <v>BEARISH</v>
      </c>
      <c r="K1454" s="5" t="str">
        <f>OBV!G1454</f>
        <v>NEUTRAL</v>
      </c>
      <c r="L1454" s="5" t="str">
        <f>OBV!H1454</f>
        <v>CONFIRMED BEARISH</v>
      </c>
    </row>
    <row r="1455" spans="1:12" ht="13.5" x14ac:dyDescent="0.25">
      <c r="A1455" s="3">
        <f>RSI!A1455</f>
        <v>44434</v>
      </c>
      <c r="B1455" s="2">
        <f>RSI!B1455</f>
        <v>0.9</v>
      </c>
      <c r="C1455" s="2">
        <f>RSI!I1455</f>
        <v>37.656988412347367</v>
      </c>
      <c r="D1455" s="2">
        <f>MACD!E1455</f>
        <v>8.4982168441652961E-3</v>
      </c>
      <c r="E1455" s="2">
        <f>MACD!F1455</f>
        <v>5.690758141581704E-4</v>
      </c>
      <c r="F1455" s="2">
        <f>'Moving Avg'!D1455</f>
        <v>0.90400000000000014</v>
      </c>
      <c r="G1455" s="2">
        <f>'Moving Avg'!F1455</f>
        <v>0.9269999999999996</v>
      </c>
      <c r="H1455" s="2">
        <f>'Moving Avg'!G1455</f>
        <v>0.92039999999999977</v>
      </c>
      <c r="I1455" s="2">
        <f>'Moving Avg'!H1455</f>
        <v>0.97265000000000013</v>
      </c>
      <c r="J1455" s="5" t="str">
        <f>OBV!F1455</f>
        <v>BEARISH</v>
      </c>
      <c r="K1455" s="5" t="str">
        <f>OBV!G1455</f>
        <v>NEUTRAL</v>
      </c>
      <c r="L1455" s="5" t="str">
        <f>OBV!H1455</f>
        <v>CONFIRMED BEARISH</v>
      </c>
    </row>
    <row r="1456" spans="1:12" ht="13.5" x14ac:dyDescent="0.25">
      <c r="A1456" s="3">
        <f>RSI!A1456</f>
        <v>44435</v>
      </c>
      <c r="B1456" s="2">
        <f>RSI!B1456</f>
        <v>0.89</v>
      </c>
      <c r="C1456" s="2">
        <f>RSI!I1456</f>
        <v>33.788444509932702</v>
      </c>
      <c r="D1456" s="2">
        <f>MACD!E1456</f>
        <v>1.2388743537150027E-2</v>
      </c>
      <c r="E1456" s="2">
        <f>MACD!F1456</f>
        <v>2.9330093587565417E-3</v>
      </c>
      <c r="F1456" s="2">
        <f>'Moving Avg'!D1456</f>
        <v>0.9</v>
      </c>
      <c r="G1456" s="2">
        <f>'Moving Avg'!F1456</f>
        <v>0.92449999999999977</v>
      </c>
      <c r="H1456" s="2">
        <f>'Moving Avg'!G1456</f>
        <v>0.91939999999999988</v>
      </c>
      <c r="I1456" s="2">
        <f>'Moving Avg'!H1456</f>
        <v>0.97199999999999998</v>
      </c>
      <c r="J1456" s="5" t="str">
        <f>OBV!F1456</f>
        <v>BEARISH</v>
      </c>
      <c r="K1456" s="5" t="str">
        <f>OBV!G1456</f>
        <v>NEUTRAL</v>
      </c>
      <c r="L1456" s="5" t="str">
        <f>OBV!H1456</f>
        <v>CONFIRMED BEARISH</v>
      </c>
    </row>
    <row r="1457" spans="1:12" ht="13.5" x14ac:dyDescent="0.25">
      <c r="A1457" s="3">
        <f>RSI!A1457</f>
        <v>44438</v>
      </c>
      <c r="B1457" s="2">
        <f>RSI!B1457</f>
        <v>0.91</v>
      </c>
      <c r="C1457" s="2">
        <f>RSI!I1457</f>
        <v>45.784536765750907</v>
      </c>
      <c r="D1457" s="2">
        <f>MACD!E1457</f>
        <v>1.4384013811857277E-2</v>
      </c>
      <c r="E1457" s="2">
        <f>MACD!F1457</f>
        <v>5.2232102493766884E-3</v>
      </c>
      <c r="F1457" s="2">
        <f>'Moving Avg'!D1457</f>
        <v>0.90199999999999991</v>
      </c>
      <c r="G1457" s="2">
        <f>'Moving Avg'!F1457</f>
        <v>0.92299999999999982</v>
      </c>
      <c r="H1457" s="2">
        <f>'Moving Avg'!G1457</f>
        <v>0.91839999999999977</v>
      </c>
      <c r="I1457" s="2">
        <f>'Moving Avg'!H1457</f>
        <v>0.97135000000000005</v>
      </c>
      <c r="J1457" s="5" t="str">
        <f>OBV!F1457</f>
        <v>BEARISH</v>
      </c>
      <c r="K1457" s="5" t="str">
        <f>OBV!G1457</f>
        <v>NEUTRAL</v>
      </c>
      <c r="L1457" s="5" t="str">
        <f>OBV!H1457</f>
        <v>BEARISH DIVERGENCE</v>
      </c>
    </row>
    <row r="1458" spans="1:12" ht="13.5" x14ac:dyDescent="0.25">
      <c r="A1458" s="3">
        <f>RSI!A1458</f>
        <v>44439</v>
      </c>
      <c r="B1458" s="2">
        <f>RSI!B1458</f>
        <v>0.9</v>
      </c>
      <c r="C1458" s="2">
        <f>RSI!I1458</f>
        <v>41.714931993640228</v>
      </c>
      <c r="D1458" s="2">
        <f>MACD!E1458</f>
        <v>1.5327498912418691E-2</v>
      </c>
      <c r="E1458" s="2">
        <f>MACD!F1458</f>
        <v>7.2440679819850895E-3</v>
      </c>
      <c r="F1458" s="2">
        <f>'Moving Avg'!D1458</f>
        <v>0.9</v>
      </c>
      <c r="G1458" s="2">
        <f>'Moving Avg'!F1458</f>
        <v>0.92099999999999993</v>
      </c>
      <c r="H1458" s="2">
        <f>'Moving Avg'!G1458</f>
        <v>0.91759999999999975</v>
      </c>
      <c r="I1458" s="2">
        <f>'Moving Avg'!H1458</f>
        <v>0.97060000000000013</v>
      </c>
      <c r="J1458" s="5" t="str">
        <f>OBV!F1458</f>
        <v>BEARISH</v>
      </c>
      <c r="K1458" s="5" t="str">
        <f>OBV!G1458</f>
        <v>NEUTRAL</v>
      </c>
      <c r="L1458" s="5" t="str">
        <f>OBV!H1458</f>
        <v>CONFIRMED BEARISH</v>
      </c>
    </row>
    <row r="1459" spans="1:12" ht="13.5" x14ac:dyDescent="0.25">
      <c r="A1459" s="3">
        <f>RSI!A1459</f>
        <v>44440</v>
      </c>
      <c r="B1459" s="2">
        <f>RSI!B1459</f>
        <v>0.89</v>
      </c>
      <c r="C1459" s="2">
        <f>RSI!I1459</f>
        <v>38.070677497517387</v>
      </c>
      <c r="D1459" s="2">
        <f>MACD!E1459</f>
        <v>1.6974645371121588E-2</v>
      </c>
      <c r="E1459" s="2">
        <f>MACD!F1459</f>
        <v>9.1901834598123889E-3</v>
      </c>
      <c r="F1459" s="2">
        <f>'Moving Avg'!D1459</f>
        <v>0.89800000000000002</v>
      </c>
      <c r="G1459" s="2">
        <f>'Moving Avg'!F1459</f>
        <v>0.91849999999999987</v>
      </c>
      <c r="H1459" s="2">
        <f>'Moving Avg'!G1459</f>
        <v>0.91659999999999964</v>
      </c>
      <c r="I1459" s="2">
        <f>'Moving Avg'!H1459</f>
        <v>0.96970000000000001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</row>
    <row r="1460" spans="1:12" ht="13.5" x14ac:dyDescent="0.25">
      <c r="A1460" s="3">
        <f>RSI!A1460</f>
        <v>44441</v>
      </c>
      <c r="B1460" s="2">
        <f>RSI!B1460</f>
        <v>0.88</v>
      </c>
      <c r="C1460" s="2">
        <f>RSI!I1460</f>
        <v>34.796946592319159</v>
      </c>
      <c r="D1460" s="2">
        <f>MACD!E1460</f>
        <v>1.9268282677841975E-2</v>
      </c>
      <c r="E1460" s="2">
        <f>MACD!F1460</f>
        <v>1.1205803303418306E-2</v>
      </c>
      <c r="F1460" s="2">
        <f>'Moving Avg'!D1460</f>
        <v>0.89400000000000013</v>
      </c>
      <c r="G1460" s="2">
        <f>'Moving Avg'!F1460</f>
        <v>0.91600000000000004</v>
      </c>
      <c r="H1460" s="2">
        <f>'Moving Avg'!G1460</f>
        <v>0.91579999999999984</v>
      </c>
      <c r="I1460" s="2">
        <f>'Moving Avg'!H1460</f>
        <v>0.96875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</row>
    <row r="1461" spans="1:12" ht="13.5" x14ac:dyDescent="0.25">
      <c r="A1461" s="3">
        <f>RSI!A1461</f>
        <v>44442</v>
      </c>
      <c r="B1461" s="2">
        <f>RSI!B1461</f>
        <v>0.89</v>
      </c>
      <c r="C1461" s="2">
        <f>RSI!I1461</f>
        <v>40.323337284012958</v>
      </c>
      <c r="D1461" s="2">
        <f>MACD!E1461</f>
        <v>1.7597847146892276E-2</v>
      </c>
      <c r="E1461" s="2">
        <f>MACD!F1461</f>
        <v>1.24842120721131E-2</v>
      </c>
      <c r="F1461" s="2">
        <f>'Moving Avg'!D1461</f>
        <v>0.89399999999999991</v>
      </c>
      <c r="G1461" s="2">
        <f>'Moving Avg'!F1461</f>
        <v>0.91400000000000003</v>
      </c>
      <c r="H1461" s="2">
        <f>'Moving Avg'!G1461</f>
        <v>0.91559999999999986</v>
      </c>
      <c r="I1461" s="2">
        <f>'Moving Avg'!H1461</f>
        <v>0.96789999999999987</v>
      </c>
      <c r="J1461" s="5" t="str">
        <f>OBV!F1461</f>
        <v>BEARISH</v>
      </c>
      <c r="K1461" s="5" t="str">
        <f>OBV!G1461</f>
        <v>NEUTRAL</v>
      </c>
      <c r="L1461" s="5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0.86</v>
      </c>
      <c r="C1462" s="2">
        <f>RSI!I1462</f>
        <v>31.655217714663451</v>
      </c>
      <c r="D1462" s="2">
        <f>MACD!E1462</f>
        <v>1.7000237005585395E-2</v>
      </c>
      <c r="E1462" s="2">
        <f>MACD!F1462</f>
        <v>1.338741705880756E-2</v>
      </c>
      <c r="F1462" s="2">
        <f>'Moving Avg'!D1462</f>
        <v>0.88400000000000001</v>
      </c>
      <c r="G1462" s="2">
        <f>'Moving Avg'!F1462</f>
        <v>0.91050000000000009</v>
      </c>
      <c r="H1462" s="2">
        <f>'Moving Avg'!G1462</f>
        <v>0.91500000000000004</v>
      </c>
      <c r="I1462" s="2">
        <f>'Moving Avg'!H1462</f>
        <v>0.96689999999999998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44446</v>
      </c>
      <c r="B1463" s="2">
        <f>RSI!B1463</f>
        <v>0.88</v>
      </c>
      <c r="C1463" s="2">
        <f>RSI!I1463</f>
        <v>40.792892438611368</v>
      </c>
      <c r="D1463" s="2">
        <f>MACD!E1463</f>
        <v>1.6851109550081955E-2</v>
      </c>
      <c r="E1463" s="2">
        <f>MACD!F1463</f>
        <v>1.408015555706244E-2</v>
      </c>
      <c r="F1463" s="2">
        <f>'Moving Avg'!D1463</f>
        <v>0.88000000000000012</v>
      </c>
      <c r="G1463" s="2">
        <f>'Moving Avg'!F1463</f>
        <v>0.90800000000000003</v>
      </c>
      <c r="H1463" s="2">
        <f>'Moving Avg'!G1463</f>
        <v>0.91500000000000015</v>
      </c>
      <c r="I1463" s="2">
        <f>'Moving Avg'!H1463</f>
        <v>0.96605000000000008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0.88</v>
      </c>
      <c r="C1464" s="2">
        <f>RSI!I1464</f>
        <v>40.792892438611368</v>
      </c>
      <c r="D1464" s="2">
        <f>MACD!E1464</f>
        <v>1.5345655166994154E-2</v>
      </c>
      <c r="E1464" s="2">
        <f>MACD!F1464</f>
        <v>1.4333255479048785E-2</v>
      </c>
      <c r="F1464" s="2">
        <f>'Moving Avg'!D1464</f>
        <v>0.87799999999999989</v>
      </c>
      <c r="G1464" s="2">
        <f>'Moving Avg'!F1464</f>
        <v>0.90500000000000003</v>
      </c>
      <c r="H1464" s="2">
        <f>'Moving Avg'!G1464</f>
        <v>0.91500000000000015</v>
      </c>
      <c r="I1464" s="2">
        <f>'Moving Avg'!H1464</f>
        <v>0.96534999999999993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</row>
    <row r="1465" spans="1:12" ht="13.5" x14ac:dyDescent="0.25">
      <c r="A1465" s="3">
        <f>RSI!A1465</f>
        <v>44448</v>
      </c>
      <c r="B1465" s="2">
        <f>RSI!B1465</f>
        <v>0.87</v>
      </c>
      <c r="C1465" s="2">
        <f>RSI!I1465</f>
        <v>37.857779365175197</v>
      </c>
      <c r="D1465" s="2">
        <f>MACD!E1465</f>
        <v>1.4959949822216045E-2</v>
      </c>
      <c r="E1465" s="2">
        <f>MACD!F1465</f>
        <v>1.4458594347682239E-2</v>
      </c>
      <c r="F1465" s="2">
        <f>'Moving Avg'!D1465</f>
        <v>0.876</v>
      </c>
      <c r="G1465" s="2">
        <f>'Moving Avg'!F1465</f>
        <v>0.90200000000000014</v>
      </c>
      <c r="H1465" s="2">
        <f>'Moving Avg'!G1465</f>
        <v>0.91439999999999999</v>
      </c>
      <c r="I1465" s="2">
        <f>'Moving Avg'!H1465</f>
        <v>0.9647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</row>
    <row r="1466" spans="1:12" ht="13.5" x14ac:dyDescent="0.25">
      <c r="A1466" s="3">
        <f>RSI!A1466</f>
        <v>44449</v>
      </c>
      <c r="B1466" s="2">
        <f>RSI!B1466</f>
        <v>0.87</v>
      </c>
      <c r="C1466" s="2">
        <f>RSI!I1466</f>
        <v>37.857779365175197</v>
      </c>
      <c r="D1466" s="2">
        <f>MACD!E1466</f>
        <v>1.3290694069786335E-2</v>
      </c>
      <c r="E1466" s="2">
        <f>MACD!F1466</f>
        <v>1.4225014292103058E-2</v>
      </c>
      <c r="F1466" s="2">
        <f>'Moving Avg'!D1466</f>
        <v>0.87200000000000011</v>
      </c>
      <c r="G1466" s="2">
        <f>'Moving Avg'!F1466</f>
        <v>0.8985000000000003</v>
      </c>
      <c r="H1466" s="2">
        <f>'Moving Avg'!G1466</f>
        <v>0.9131999999999999</v>
      </c>
      <c r="I1466" s="2">
        <f>'Moving Avg'!H1466</f>
        <v>0.96404999999999985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</row>
    <row r="1467" spans="1:12" ht="13.5" x14ac:dyDescent="0.25">
      <c r="A1467" s="3">
        <f>RSI!A1467</f>
        <v>44452</v>
      </c>
      <c r="B1467" s="2">
        <f>RSI!B1467</f>
        <v>0.88</v>
      </c>
      <c r="C1467" s="2">
        <f>RSI!I1467</f>
        <v>42.643957731852133</v>
      </c>
      <c r="D1467" s="2">
        <f>MACD!E1467</f>
        <v>1.4395514274352372E-2</v>
      </c>
      <c r="E1467" s="2">
        <f>MACD!F1467</f>
        <v>1.4259114288552921E-2</v>
      </c>
      <c r="F1467" s="2">
        <f>'Moving Avg'!D1467</f>
        <v>0.876</v>
      </c>
      <c r="G1467" s="2">
        <f>'Moving Avg'!F1467</f>
        <v>0.89550000000000018</v>
      </c>
      <c r="H1467" s="2">
        <f>'Moving Avg'!G1467</f>
        <v>0.91220000000000012</v>
      </c>
      <c r="I1467" s="2">
        <f>'Moving Avg'!H1467</f>
        <v>0.9635999999999999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0.88</v>
      </c>
      <c r="C1468" s="2">
        <f>RSI!I1468</f>
        <v>42.643957731852133</v>
      </c>
      <c r="D1468" s="2">
        <f>MACD!E1468</f>
        <v>1.3900481508421603E-2</v>
      </c>
      <c r="E1468" s="2">
        <f>MACD!F1468</f>
        <v>1.4187387732526658E-2</v>
      </c>
      <c r="F1468" s="2">
        <f>'Moving Avg'!D1468</f>
        <v>0.876</v>
      </c>
      <c r="G1468" s="2">
        <f>'Moving Avg'!F1468</f>
        <v>0.89300000000000002</v>
      </c>
      <c r="H1468" s="2">
        <f>'Moving Avg'!G1468</f>
        <v>0.91120000000000001</v>
      </c>
      <c r="I1468" s="2">
        <f>'Moving Avg'!H1468</f>
        <v>0.96314999999999984</v>
      </c>
      <c r="J1468" s="5" t="str">
        <f>OBV!F1468</f>
        <v>BULLISH</v>
      </c>
      <c r="K1468" s="5" t="str">
        <f>OBV!G1468</f>
        <v>NEUTRAL</v>
      </c>
      <c r="L1468" s="5" t="str">
        <f>OBV!H1468</f>
        <v>NEUTRAL</v>
      </c>
    </row>
    <row r="1469" spans="1:12" ht="13.5" x14ac:dyDescent="0.25">
      <c r="A1469" s="3">
        <f>RSI!A1469</f>
        <v>44454</v>
      </c>
      <c r="B1469" s="2">
        <f>RSI!B1469</f>
        <v>0.88</v>
      </c>
      <c r="C1469" s="2">
        <f>RSI!I1469</f>
        <v>42.643957731852133</v>
      </c>
      <c r="D1469" s="2">
        <f>MACD!E1469</f>
        <v>1.2043683968066321E-2</v>
      </c>
      <c r="E1469" s="2">
        <f>MACD!F1469</f>
        <v>1.3758646979634592E-2</v>
      </c>
      <c r="F1469" s="2">
        <f>'Moving Avg'!D1469</f>
        <v>0.876</v>
      </c>
      <c r="G1469" s="2">
        <f>'Moving Avg'!F1469</f>
        <v>0.89049999999999996</v>
      </c>
      <c r="H1469" s="2">
        <f>'Moving Avg'!G1469</f>
        <v>0.91020000000000023</v>
      </c>
      <c r="I1469" s="2">
        <f>'Moving Avg'!H1469</f>
        <v>0.96269999999999978</v>
      </c>
      <c r="J1469" s="5" t="str">
        <f>OBV!F1469</f>
        <v>BULLISH</v>
      </c>
      <c r="K1469" s="5" t="str">
        <f>OBV!G1469</f>
        <v>NEUTRAL</v>
      </c>
      <c r="L1469" s="5" t="str">
        <f>OBV!H1469</f>
        <v>NEUTRAL</v>
      </c>
    </row>
    <row r="1470" spans="1:12" ht="13.5" x14ac:dyDescent="0.25">
      <c r="A1470" s="3">
        <f>RSI!A1470</f>
        <v>44455</v>
      </c>
      <c r="B1470" s="2">
        <f>RSI!B1470</f>
        <v>0.87</v>
      </c>
      <c r="C1470" s="2">
        <f>RSI!I1470</f>
        <v>38.901770376265418</v>
      </c>
      <c r="D1470" s="2">
        <f>MACD!E1470</f>
        <v>9.7679174168698868E-3</v>
      </c>
      <c r="E1470" s="2">
        <f>MACD!F1470</f>
        <v>1.2960501067081652E-2</v>
      </c>
      <c r="F1470" s="2">
        <f>'Moving Avg'!D1470</f>
        <v>0.876</v>
      </c>
      <c r="G1470" s="2">
        <f>'Moving Avg'!F1470</f>
        <v>0.88750000000000018</v>
      </c>
      <c r="H1470" s="2">
        <f>'Moving Avg'!G1470</f>
        <v>0.90900000000000003</v>
      </c>
      <c r="I1470" s="2">
        <f>'Moving Avg'!H1470</f>
        <v>0.96219999999999972</v>
      </c>
      <c r="J1470" s="5" t="str">
        <f>OBV!F1470</f>
        <v>BEARISH</v>
      </c>
      <c r="K1470" s="5" t="str">
        <f>OBV!G1470</f>
        <v>NEUTRAL</v>
      </c>
      <c r="L1470" s="5" t="str">
        <f>OBV!H1470</f>
        <v>NEUTRAL</v>
      </c>
    </row>
    <row r="1471" spans="1:12" ht="13.5" x14ac:dyDescent="0.25">
      <c r="A1471" s="3">
        <f>RSI!A1471</f>
        <v>44456</v>
      </c>
      <c r="B1471" s="2">
        <f>RSI!B1471</f>
        <v>0.87</v>
      </c>
      <c r="C1471" s="2">
        <f>RSI!I1471</f>
        <v>38.901770376265418</v>
      </c>
      <c r="D1471" s="2">
        <f>MACD!E1471</f>
        <v>9.5260157893870545E-3</v>
      </c>
      <c r="E1471" s="2">
        <f>MACD!F1471</f>
        <v>1.2273604011542733E-2</v>
      </c>
      <c r="F1471" s="2">
        <f>'Moving Avg'!D1471</f>
        <v>0.876</v>
      </c>
      <c r="G1471" s="2">
        <f>'Moving Avg'!F1471</f>
        <v>0.88550000000000018</v>
      </c>
      <c r="H1471" s="2">
        <f>'Moving Avg'!G1471</f>
        <v>0.90799999999999992</v>
      </c>
      <c r="I1471" s="2">
        <f>'Moving Avg'!H1471</f>
        <v>0.96144999999999969</v>
      </c>
      <c r="J1471" s="5" t="str">
        <f>OBV!F1471</f>
        <v>BEARISH</v>
      </c>
      <c r="K1471" s="5" t="str">
        <f>OBV!G1471</f>
        <v>NEUTRAL</v>
      </c>
      <c r="L1471" s="5" t="str">
        <f>OBV!H1471</f>
        <v>NEUTRAL</v>
      </c>
    </row>
    <row r="1472" spans="1:12" ht="13.5" x14ac:dyDescent="0.25">
      <c r="A1472" s="3">
        <f>RSI!A1472</f>
        <v>44459</v>
      </c>
      <c r="B1472" s="2">
        <f>RSI!B1472</f>
        <v>0.86</v>
      </c>
      <c r="C1472" s="2">
        <f>RSI!I1472</f>
        <v>35.308299034933114</v>
      </c>
      <c r="D1472" s="2">
        <f>MACD!E1472</f>
        <v>5.5812094910526744E-3</v>
      </c>
      <c r="E1472" s="2">
        <f>MACD!F1472</f>
        <v>1.093512510744472E-2</v>
      </c>
      <c r="F1472" s="2">
        <f>'Moving Avg'!D1472</f>
        <v>0.87200000000000011</v>
      </c>
      <c r="G1472" s="2">
        <f>'Moving Avg'!F1472</f>
        <v>0.88350000000000006</v>
      </c>
      <c r="H1472" s="2">
        <f>'Moving Avg'!G1472</f>
        <v>0.90679999999999994</v>
      </c>
      <c r="I1472" s="2">
        <f>'Moving Avg'!H1472</f>
        <v>0.96079999999999965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0.85</v>
      </c>
      <c r="C1473" s="2">
        <f>RSI!I1473</f>
        <v>32.113676632115883</v>
      </c>
      <c r="D1473" s="2">
        <f>MACD!E1473</f>
        <v>6.2446095765053E-3</v>
      </c>
      <c r="E1473" s="2">
        <f>MACD!F1473</f>
        <v>9.9970220012568379E-3</v>
      </c>
      <c r="F1473" s="2">
        <f>'Moving Avg'!D1473</f>
        <v>0.86599999999999999</v>
      </c>
      <c r="G1473" s="2">
        <f>'Moving Avg'!F1473</f>
        <v>0.88050000000000017</v>
      </c>
      <c r="H1473" s="2">
        <f>'Moving Avg'!G1473</f>
        <v>0.90520000000000012</v>
      </c>
      <c r="I1473" s="2">
        <f>'Moving Avg'!H1473</f>
        <v>0.96004999999999963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0.85</v>
      </c>
      <c r="C1474" s="2">
        <f>RSI!I1474</f>
        <v>32.113676632115883</v>
      </c>
      <c r="D1474" s="2">
        <f>MACD!E1474</f>
        <v>7.0350841781959828E-3</v>
      </c>
      <c r="E1474" s="2">
        <f>MACD!F1474</f>
        <v>9.4046344366446686E-3</v>
      </c>
      <c r="F1474" s="2">
        <f>'Moving Avg'!D1474</f>
        <v>0.86</v>
      </c>
      <c r="G1474" s="2">
        <f>'Moving Avg'!F1474</f>
        <v>0.87800000000000011</v>
      </c>
      <c r="H1474" s="2">
        <f>'Moving Avg'!G1474</f>
        <v>0.90359999999999996</v>
      </c>
      <c r="I1474" s="2">
        <f>'Moving Avg'!H1474</f>
        <v>0.95939999999999959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0.85</v>
      </c>
      <c r="C1475" s="2">
        <f>RSI!I1475</f>
        <v>32.113676632115883</v>
      </c>
      <c r="D1475" s="2">
        <f>MACD!E1475</f>
        <v>6.3776487900253365E-3</v>
      </c>
      <c r="E1475" s="2">
        <f>MACD!F1475</f>
        <v>8.7992373073208022E-3</v>
      </c>
      <c r="F1475" s="2">
        <f>'Moving Avg'!D1475</f>
        <v>0.85600000000000009</v>
      </c>
      <c r="G1475" s="2">
        <f>'Moving Avg'!F1475</f>
        <v>0.87550000000000006</v>
      </c>
      <c r="H1475" s="2">
        <f>'Moving Avg'!G1475</f>
        <v>0.90200000000000002</v>
      </c>
      <c r="I1475" s="2">
        <f>'Moving Avg'!H1475</f>
        <v>0.95864999999999934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0.85</v>
      </c>
      <c r="C1476" s="2">
        <f>RSI!I1476</f>
        <v>32.113676632115883</v>
      </c>
      <c r="D1476" s="2">
        <f>MACD!E1476</f>
        <v>6.0178045538230585E-3</v>
      </c>
      <c r="E1476" s="2">
        <f>MACD!F1476</f>
        <v>8.2429507566212541E-3</v>
      </c>
      <c r="F1476" s="2">
        <f>'Moving Avg'!D1476</f>
        <v>0.85199999999999998</v>
      </c>
      <c r="G1476" s="2">
        <f>'Moving Avg'!F1476</f>
        <v>0.87350000000000017</v>
      </c>
      <c r="H1476" s="2">
        <f>'Moving Avg'!G1476</f>
        <v>0.90099999999999991</v>
      </c>
      <c r="I1476" s="2">
        <f>'Moving Avg'!H1476</f>
        <v>0.95789999999999931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0.86</v>
      </c>
      <c r="C1477" s="2">
        <f>RSI!I1477</f>
        <v>39.478935693947989</v>
      </c>
      <c r="D1477" s="2">
        <f>MACD!E1477</f>
        <v>6.6929373653019653E-3</v>
      </c>
      <c r="E1477" s="2">
        <f>MACD!F1477</f>
        <v>7.9329480783573974E-3</v>
      </c>
      <c r="F1477" s="2">
        <f>'Moving Avg'!D1477</f>
        <v>0.85199999999999998</v>
      </c>
      <c r="G1477" s="2">
        <f>'Moving Avg'!F1477</f>
        <v>0.87099999999999989</v>
      </c>
      <c r="H1477" s="2">
        <f>'Moving Avg'!G1477</f>
        <v>0.90040000000000009</v>
      </c>
      <c r="I1477" s="2">
        <f>'Moving Avg'!H1477</f>
        <v>0.95739999999999936</v>
      </c>
      <c r="J1477" s="5" t="str">
        <f>OBV!F1477</f>
        <v>BULLISH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0.86</v>
      </c>
      <c r="C1478" s="2">
        <f>RSI!I1478</f>
        <v>39.478935693947989</v>
      </c>
      <c r="D1478" s="2">
        <f>MACD!E1478</f>
        <v>7.3735350111580056E-3</v>
      </c>
      <c r="E1478" s="2">
        <f>MACD!F1478</f>
        <v>7.8210654649175197E-3</v>
      </c>
      <c r="F1478" s="2">
        <f>'Moving Avg'!D1478</f>
        <v>0.85399999999999987</v>
      </c>
      <c r="G1478" s="2">
        <f>'Moving Avg'!F1478</f>
        <v>0.86899999999999999</v>
      </c>
      <c r="H1478" s="2">
        <f>'Moving Avg'!G1478</f>
        <v>0.89979999999999993</v>
      </c>
      <c r="I1478" s="2">
        <f>'Moving Avg'!H1478</f>
        <v>0.95674999999999943</v>
      </c>
      <c r="J1478" s="5" t="str">
        <f>OBV!F1478</f>
        <v>BULLISH</v>
      </c>
      <c r="K1478" s="5" t="str">
        <f>OBV!G1478</f>
        <v>NEUTRAL</v>
      </c>
      <c r="L1478" s="5" t="str">
        <f>OBV!H1478</f>
        <v>CONFIRMED BULLISH</v>
      </c>
    </row>
    <row r="1479" spans="1:12" ht="13.5" x14ac:dyDescent="0.25">
      <c r="A1479" s="3">
        <f>RSI!A1479</f>
        <v>44468</v>
      </c>
      <c r="B1479" s="2">
        <f>RSI!B1479</f>
        <v>0.84</v>
      </c>
      <c r="C1479" s="2">
        <f>RSI!I1479</f>
        <v>31.541394512534694</v>
      </c>
      <c r="D1479" s="2">
        <f>MACD!E1479</f>
        <v>9.5321396053624774E-3</v>
      </c>
      <c r="E1479" s="2">
        <f>MACD!F1479</f>
        <v>8.1632802930065116E-3</v>
      </c>
      <c r="F1479" s="2">
        <f>'Moving Avg'!D1479</f>
        <v>0.85199999999999998</v>
      </c>
      <c r="G1479" s="2">
        <f>'Moving Avg'!F1479</f>
        <v>0.86649999999999971</v>
      </c>
      <c r="H1479" s="2">
        <f>'Moving Avg'!G1479</f>
        <v>0.89879999999999993</v>
      </c>
      <c r="I1479" s="2">
        <f>'Moving Avg'!H1479</f>
        <v>0.95609999999999939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0.85</v>
      </c>
      <c r="C1480" s="2">
        <f>RSI!I1480</f>
        <v>38.228850354688028</v>
      </c>
      <c r="D1480" s="2">
        <f>MACD!E1480</f>
        <v>9.2913638360883066E-3</v>
      </c>
      <c r="E1480" s="2">
        <f>MACD!F1480</f>
        <v>8.3888970016228713E-3</v>
      </c>
      <c r="F1480" s="2">
        <f>'Moving Avg'!D1480</f>
        <v>0.85199999999999998</v>
      </c>
      <c r="G1480" s="2">
        <f>'Moving Avg'!F1480</f>
        <v>0.86499999999999988</v>
      </c>
      <c r="H1480" s="2">
        <f>'Moving Avg'!G1480</f>
        <v>0.89780000000000004</v>
      </c>
      <c r="I1480" s="2">
        <f>'Moving Avg'!H1480</f>
        <v>0.95559999999999945</v>
      </c>
      <c r="J1480" s="5" t="str">
        <f>OBV!F1480</f>
        <v>BEARISH</v>
      </c>
      <c r="K1480" s="5" t="str">
        <f>OBV!G1480</f>
        <v>NEUTRAL</v>
      </c>
      <c r="L1480" s="5" t="str">
        <f>OBV!H1480</f>
        <v>NEUTRAL</v>
      </c>
    </row>
    <row r="1481" spans="1:12" ht="13.5" x14ac:dyDescent="0.25">
      <c r="A1481" s="3">
        <f>RSI!A1481</f>
        <v>44470</v>
      </c>
      <c r="B1481" s="2">
        <f>RSI!B1481</f>
        <v>0.84</v>
      </c>
      <c r="C1481" s="2">
        <f>RSI!I1481</f>
        <v>34.589970216188533</v>
      </c>
      <c r="D1481" s="2">
        <f>MACD!E1481</f>
        <v>9.9654983321146862E-3</v>
      </c>
      <c r="E1481" s="2">
        <f>MACD!F1481</f>
        <v>8.7042172677212343E-3</v>
      </c>
      <c r="F1481" s="2">
        <f>'Moving Avg'!D1481</f>
        <v>0.85</v>
      </c>
      <c r="G1481" s="2">
        <f>'Moving Avg'!F1481</f>
        <v>0.86249999999999982</v>
      </c>
      <c r="H1481" s="2">
        <f>'Moving Avg'!G1481</f>
        <v>0.8962</v>
      </c>
      <c r="I1481" s="2">
        <f>'Moving Avg'!H1481</f>
        <v>0.95504999999999951</v>
      </c>
      <c r="J1481" s="5" t="str">
        <f>OBV!F1481</f>
        <v>BEARISH</v>
      </c>
      <c r="K1481" s="5" t="str">
        <f>OBV!G1481</f>
        <v>NEUTRAL</v>
      </c>
      <c r="L1481" s="5" t="str">
        <f>OBV!H1481</f>
        <v>CONFIRMED BEARISH</v>
      </c>
    </row>
    <row r="1482" spans="1:12" ht="13.5" x14ac:dyDescent="0.25">
      <c r="A1482" s="3">
        <f>RSI!A1482</f>
        <v>44473</v>
      </c>
      <c r="B1482" s="2">
        <f>RSI!B1482</f>
        <v>0.84</v>
      </c>
      <c r="C1482" s="2">
        <f>RSI!I1482</f>
        <v>34.589970216188533</v>
      </c>
      <c r="D1482" s="2">
        <f>MACD!E1482</f>
        <v>9.1835182554161898E-3</v>
      </c>
      <c r="E1482" s="2">
        <f>MACD!F1482</f>
        <v>8.8000774652602261E-3</v>
      </c>
      <c r="F1482" s="2">
        <f>'Moving Avg'!D1482</f>
        <v>0.84599999999999986</v>
      </c>
      <c r="G1482" s="2">
        <f>'Moving Avg'!F1482</f>
        <v>0.86149999999999982</v>
      </c>
      <c r="H1482" s="2">
        <f>'Moving Avg'!G1482</f>
        <v>0.89460000000000006</v>
      </c>
      <c r="I1482" s="2">
        <f>'Moving Avg'!H1482</f>
        <v>0.95459999999999967</v>
      </c>
      <c r="J1482" s="5" t="str">
        <f>OBV!F1482</f>
        <v>BEARISH</v>
      </c>
      <c r="K1482" s="5" t="str">
        <f>OBV!G1482</f>
        <v>NEUTRAL</v>
      </c>
      <c r="L1482" s="5" t="str">
        <f>OBV!H1482</f>
        <v>CONFIRMED BEARISH</v>
      </c>
    </row>
    <row r="1483" spans="1:12" ht="13.5" x14ac:dyDescent="0.25">
      <c r="A1483" s="3">
        <f>RSI!A1483</f>
        <v>44474</v>
      </c>
      <c r="B1483" s="2">
        <f>RSI!B1483</f>
        <v>0.84</v>
      </c>
      <c r="C1483" s="2">
        <f>RSI!I1483</f>
        <v>34.589970216188533</v>
      </c>
      <c r="D1483" s="2">
        <f>MACD!E1483</f>
        <v>7.1556590129268072E-3</v>
      </c>
      <c r="E1483" s="2">
        <f>MACD!F1483</f>
        <v>8.4711937747935437E-3</v>
      </c>
      <c r="F1483" s="2">
        <f>'Moving Avg'!D1483</f>
        <v>0.84199999999999997</v>
      </c>
      <c r="G1483" s="2">
        <f>'Moving Avg'!F1483</f>
        <v>0.85949999999999993</v>
      </c>
      <c r="H1483" s="2">
        <f>'Moving Avg'!G1483</f>
        <v>0.8932000000000001</v>
      </c>
      <c r="I1483" s="2">
        <f>'Moving Avg'!H1483</f>
        <v>0.95409999999999973</v>
      </c>
      <c r="J1483" s="5" t="str">
        <f>OBV!F1483</f>
        <v>BEARISH</v>
      </c>
      <c r="K1483" s="5" t="str">
        <f>OBV!G1483</f>
        <v>NEUTRAL</v>
      </c>
      <c r="L1483" s="5" t="str">
        <f>OBV!H1483</f>
        <v>CONFIRMED BEARISH</v>
      </c>
    </row>
    <row r="1484" spans="1:12" ht="13.5" x14ac:dyDescent="0.25">
      <c r="A1484" s="3">
        <f>RSI!A1484</f>
        <v>44475</v>
      </c>
      <c r="B1484" s="2">
        <f>RSI!B1484</f>
        <v>0.85</v>
      </c>
      <c r="C1484" s="2">
        <f>RSI!I1484</f>
        <v>41.540038733842074</v>
      </c>
      <c r="D1484" s="2">
        <f>MACD!E1484</f>
        <v>4.8585538057008826E-3</v>
      </c>
      <c r="E1484" s="2">
        <f>MACD!F1484</f>
        <v>7.7486657809750122E-3</v>
      </c>
      <c r="F1484" s="2">
        <f>'Moving Avg'!D1484</f>
        <v>0.84399999999999997</v>
      </c>
      <c r="G1484" s="2">
        <f>'Moving Avg'!F1484</f>
        <v>0.85799999999999998</v>
      </c>
      <c r="H1484" s="2">
        <f>'Moving Avg'!G1484</f>
        <v>0.89200000000000013</v>
      </c>
      <c r="I1484" s="2">
        <f>'Moving Avg'!H1484</f>
        <v>0.95339999999999958</v>
      </c>
      <c r="J1484" s="5" t="str">
        <f>OBV!F1484</f>
        <v>BEARISH</v>
      </c>
      <c r="K1484" s="5" t="str">
        <f>OBV!G1484</f>
        <v>NEUTRAL</v>
      </c>
      <c r="L1484" s="5" t="str">
        <f>OBV!H1484</f>
        <v>BEARISH DIVERGENCE</v>
      </c>
    </row>
    <row r="1485" spans="1:12" ht="13.5" x14ac:dyDescent="0.25">
      <c r="A1485" s="3">
        <f>RSI!A1485</f>
        <v>44476</v>
      </c>
      <c r="B1485" s="2">
        <f>RSI!B1485</f>
        <v>0.85</v>
      </c>
      <c r="C1485" s="2">
        <f>RSI!I1485</f>
        <v>41.540038733842074</v>
      </c>
      <c r="D1485" s="2">
        <f>MACD!E1485</f>
        <v>3.0034593692054301E-3</v>
      </c>
      <c r="E1485" s="2">
        <f>MACD!F1485</f>
        <v>6.7996244986210956E-3</v>
      </c>
      <c r="F1485" s="2">
        <f>'Moving Avg'!D1485</f>
        <v>0.84399999999999997</v>
      </c>
      <c r="G1485" s="2">
        <f>'Moving Avg'!F1485</f>
        <v>0.85699999999999998</v>
      </c>
      <c r="H1485" s="2">
        <f>'Moving Avg'!G1485</f>
        <v>0.89060000000000017</v>
      </c>
      <c r="I1485" s="2">
        <f>'Moving Avg'!H1485</f>
        <v>0.95279999999999954</v>
      </c>
      <c r="J1485" s="5" t="str">
        <f>OBV!F1485</f>
        <v>BEARISH</v>
      </c>
      <c r="K1485" s="5" t="str">
        <f>OBV!G1485</f>
        <v>NEUTRAL</v>
      </c>
      <c r="L1485" s="5" t="str">
        <f>OBV!H1485</f>
        <v>NEUTRAL</v>
      </c>
    </row>
    <row r="1486" spans="1:12" ht="13.5" x14ac:dyDescent="0.25">
      <c r="A1486" s="3">
        <f>RSI!A1486</f>
        <v>44477</v>
      </c>
      <c r="B1486" s="2">
        <f>RSI!B1486</f>
        <v>0.85</v>
      </c>
      <c r="C1486" s="2">
        <f>RSI!I1486</f>
        <v>41.540038733842074</v>
      </c>
      <c r="D1486" s="2">
        <f>MACD!E1486</f>
        <v>1.5158103449515181E-3</v>
      </c>
      <c r="E1486" s="2">
        <f>MACD!F1486</f>
        <v>5.7428616678871806E-3</v>
      </c>
      <c r="F1486" s="2">
        <f>'Moving Avg'!D1486</f>
        <v>0.84599999999999986</v>
      </c>
      <c r="G1486" s="2">
        <f>'Moving Avg'!F1486</f>
        <v>0.85599999999999987</v>
      </c>
      <c r="H1486" s="2">
        <f>'Moving Avg'!G1486</f>
        <v>0.88880000000000037</v>
      </c>
      <c r="I1486" s="2">
        <f>'Moving Avg'!H1486</f>
        <v>0.95224999999999949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</row>
    <row r="1487" spans="1:12" ht="13.5" x14ac:dyDescent="0.25">
      <c r="A1487" s="3">
        <f>RSI!A1487</f>
        <v>44480</v>
      </c>
      <c r="B1487" s="2">
        <f>RSI!B1487</f>
        <v>0.86</v>
      </c>
      <c r="C1487" s="2">
        <f>RSI!I1487</f>
        <v>48.389227684100938</v>
      </c>
      <c r="D1487" s="2">
        <f>MACD!E1487</f>
        <v>1.1307199658928679E-3</v>
      </c>
      <c r="E1487" s="2">
        <f>MACD!F1487</f>
        <v>4.8204333274883184E-3</v>
      </c>
      <c r="F1487" s="2">
        <f>'Moving Avg'!D1487</f>
        <v>0.85</v>
      </c>
      <c r="G1487" s="2">
        <f>'Moving Avg'!F1487</f>
        <v>0.85499999999999987</v>
      </c>
      <c r="H1487" s="2">
        <f>'Moving Avg'!G1487</f>
        <v>0.88720000000000032</v>
      </c>
      <c r="I1487" s="2">
        <f>'Moving Avg'!H1487</f>
        <v>0.95179999999999954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</row>
    <row r="1488" spans="1:12" ht="13.5" x14ac:dyDescent="0.25">
      <c r="A1488" s="3">
        <f>RSI!A1488</f>
        <v>44481</v>
      </c>
      <c r="B1488" s="2">
        <f>RSI!B1488</f>
        <v>0.91</v>
      </c>
      <c r="C1488" s="2">
        <f>RSI!I1488</f>
        <v>68.353711748721778</v>
      </c>
      <c r="D1488" s="2">
        <f>MACD!E1488</f>
        <v>-2.8875784218697076E-3</v>
      </c>
      <c r="E1488" s="2">
        <f>MACD!F1488</f>
        <v>3.2788309776167136E-3</v>
      </c>
      <c r="F1488" s="2">
        <f>'Moving Avg'!D1488</f>
        <v>0.86399999999999988</v>
      </c>
      <c r="G1488" s="2">
        <f>'Moving Avg'!F1488</f>
        <v>0.85649999999999993</v>
      </c>
      <c r="H1488" s="2">
        <f>'Moving Avg'!G1488</f>
        <v>0.88660000000000028</v>
      </c>
      <c r="I1488" s="2">
        <f>'Moving Avg'!H1488</f>
        <v>0.95159999999999956</v>
      </c>
      <c r="J1488" s="5" t="str">
        <f>OBV!F1488</f>
        <v>BULLISH</v>
      </c>
      <c r="K1488" s="5" t="str">
        <f>OBV!G1488</f>
        <v>STRONG</v>
      </c>
      <c r="L1488" s="5" t="str">
        <f>OBV!H1488</f>
        <v>CONFIRMED BULLISH</v>
      </c>
    </row>
    <row r="1489" spans="1:12" ht="13.5" x14ac:dyDescent="0.25">
      <c r="A1489" s="3">
        <f>RSI!A1489</f>
        <v>44482</v>
      </c>
      <c r="B1489" s="2">
        <f>RSI!B1489</f>
        <v>0.92</v>
      </c>
      <c r="C1489" s="2">
        <f>RSI!I1489</f>
        <v>70.787594913716021</v>
      </c>
      <c r="D1489" s="2">
        <f>MACD!E1489</f>
        <v>-1.0390375410323505E-2</v>
      </c>
      <c r="E1489" s="2">
        <f>MACD!F1489</f>
        <v>5.4498970002867008E-4</v>
      </c>
      <c r="F1489" s="2">
        <f>'Moving Avg'!D1489</f>
        <v>0.87800000000000011</v>
      </c>
      <c r="G1489" s="2">
        <f>'Moving Avg'!F1489</f>
        <v>0.85849999999999993</v>
      </c>
      <c r="H1489" s="2">
        <f>'Moving Avg'!G1489</f>
        <v>0.88620000000000032</v>
      </c>
      <c r="I1489" s="2">
        <f>'Moving Avg'!H1489</f>
        <v>0.95149999999999946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</row>
    <row r="1490" spans="1:12" ht="13.5" x14ac:dyDescent="0.25">
      <c r="A1490" s="3">
        <f>RSI!A1490</f>
        <v>44483</v>
      </c>
      <c r="B1490" s="2">
        <f>RSI!B1490</f>
        <v>0.94</v>
      </c>
      <c r="C1490" s="2">
        <f>RSI!I1490</f>
        <v>74.938958256392198</v>
      </c>
      <c r="D1490" s="2">
        <f>MACD!E1490</f>
        <v>-1.7004927177228013E-2</v>
      </c>
      <c r="E1490" s="2">
        <f>MACD!F1490</f>
        <v>-2.9649936754226665E-3</v>
      </c>
      <c r="F1490" s="2">
        <f>'Moving Avg'!D1490</f>
        <v>0.89600000000000013</v>
      </c>
      <c r="G1490" s="2">
        <f>'Moving Avg'!F1490</f>
        <v>0.8620000000000001</v>
      </c>
      <c r="H1490" s="2">
        <f>'Moving Avg'!G1490</f>
        <v>0.8864000000000003</v>
      </c>
      <c r="I1490" s="2">
        <f>'Moving Avg'!H1490</f>
        <v>0.95144999999999957</v>
      </c>
      <c r="J1490" s="5" t="str">
        <f>OBV!F1490</f>
        <v>BULLISH</v>
      </c>
      <c r="K1490" s="5" t="str">
        <f>OBV!G1490</f>
        <v>STRONG</v>
      </c>
      <c r="L1490" s="5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0.94</v>
      </c>
      <c r="C1491" s="2">
        <f>RSI!I1491</f>
        <v>74.938958256392198</v>
      </c>
      <c r="D1491" s="2">
        <f>MACD!E1491</f>
        <v>-2.4557582525347121E-2</v>
      </c>
      <c r="E1491" s="2">
        <f>MACD!F1491</f>
        <v>-7.2835114454075584E-3</v>
      </c>
      <c r="F1491" s="2">
        <f>'Moving Avg'!D1491</f>
        <v>0.91400000000000003</v>
      </c>
      <c r="G1491" s="2">
        <f>'Moving Avg'!F1491</f>
        <v>0.86549999999999994</v>
      </c>
      <c r="H1491" s="2">
        <f>'Moving Avg'!G1491</f>
        <v>0.88660000000000039</v>
      </c>
      <c r="I1491" s="2">
        <f>'Moving Avg'!H1491</f>
        <v>0.95139999999999958</v>
      </c>
      <c r="J1491" s="5" t="str">
        <f>OBV!F1491</f>
        <v>BULLISH</v>
      </c>
      <c r="K1491" s="5" t="str">
        <f>OBV!G1491</f>
        <v>STRONG</v>
      </c>
      <c r="L1491" s="5" t="str">
        <f>OBV!H1491</f>
        <v>CONFIRMED BULLISH</v>
      </c>
    </row>
    <row r="1492" spans="1:12" ht="13.5" x14ac:dyDescent="0.25">
      <c r="A1492" s="3">
        <f>RSI!A1492</f>
        <v>44489</v>
      </c>
      <c r="B1492" s="2">
        <f>RSI!B1492</f>
        <v>0.94</v>
      </c>
      <c r="C1492" s="2">
        <f>RSI!I1492</f>
        <v>74.938958256392198</v>
      </c>
      <c r="D1492" s="2">
        <f>MACD!E1492</f>
        <v>-3.1334647740821064E-2</v>
      </c>
      <c r="E1492" s="2">
        <f>MACD!F1492</f>
        <v>-1.2093738704490261E-2</v>
      </c>
      <c r="F1492" s="2">
        <f>'Moving Avg'!D1492</f>
        <v>0.93</v>
      </c>
      <c r="G1492" s="2">
        <f>'Moving Avg'!F1492</f>
        <v>0.86950000000000005</v>
      </c>
      <c r="H1492" s="2">
        <f>'Moving Avg'!G1492</f>
        <v>0.88680000000000037</v>
      </c>
      <c r="I1492" s="2">
        <f>'Moving Avg'!H1492</f>
        <v>0.95109999999999961</v>
      </c>
      <c r="J1492" s="5" t="str">
        <f>OBV!F1492</f>
        <v>BULLISH</v>
      </c>
      <c r="K1492" s="5" t="str">
        <f>OBV!G1492</f>
        <v>STRONG</v>
      </c>
      <c r="L1492" s="5" t="str">
        <f>OBV!H1492</f>
        <v>CONFIRMED BULLISH</v>
      </c>
    </row>
    <row r="1493" spans="1:12" ht="13.5" x14ac:dyDescent="0.25">
      <c r="A1493" s="3">
        <f>RSI!A1493</f>
        <v>44490</v>
      </c>
      <c r="B1493" s="2">
        <f>RSI!B1493</f>
        <v>0.92</v>
      </c>
      <c r="C1493" s="2">
        <f>RSI!I1493</f>
        <v>63.642888530783033</v>
      </c>
      <c r="D1493" s="2">
        <f>MACD!E1493</f>
        <v>-3.5945343875556368E-2</v>
      </c>
      <c r="E1493" s="2">
        <f>MACD!F1493</f>
        <v>-1.6864059738703481E-2</v>
      </c>
      <c r="F1493" s="2">
        <f>'Moving Avg'!D1493</f>
        <v>0.93200000000000005</v>
      </c>
      <c r="G1493" s="2">
        <f>'Moving Avg'!F1493</f>
        <v>0.87299999999999989</v>
      </c>
      <c r="H1493" s="2">
        <f>'Moving Avg'!G1493</f>
        <v>0.88660000000000028</v>
      </c>
      <c r="I1493" s="2">
        <f>'Moving Avg'!H1493</f>
        <v>0.95069999999999955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0.9</v>
      </c>
      <c r="C1494" s="2">
        <f>RSI!I1494</f>
        <v>54.754479162742946</v>
      </c>
      <c r="D1494" s="2">
        <f>MACD!E1494</f>
        <v>-3.7039816985385388E-2</v>
      </c>
      <c r="E1494" s="2">
        <f>MACD!F1494</f>
        <v>-2.0899211188039862E-2</v>
      </c>
      <c r="F1494" s="2">
        <f>'Moving Avg'!D1494</f>
        <v>0.92799999999999994</v>
      </c>
      <c r="G1494" s="2">
        <f>'Moving Avg'!F1494</f>
        <v>0.87549999999999972</v>
      </c>
      <c r="H1494" s="2">
        <f>'Moving Avg'!G1494</f>
        <v>0.88580000000000025</v>
      </c>
      <c r="I1494" s="2">
        <f>'Moving Avg'!H1494</f>
        <v>0.95024999999999959</v>
      </c>
      <c r="J1494" s="5" t="str">
        <f>OBV!F1494</f>
        <v>BEARISH</v>
      </c>
      <c r="K1494" s="5" t="str">
        <f>OBV!G1494</f>
        <v>NEUTRAL</v>
      </c>
      <c r="L1494" s="5" t="str">
        <f>OBV!H1494</f>
        <v>CONFIRMED BEARISH</v>
      </c>
    </row>
    <row r="1495" spans="1:12" ht="13.5" x14ac:dyDescent="0.25">
      <c r="A1495" s="3">
        <f>RSI!A1495</f>
        <v>44494</v>
      </c>
      <c r="B1495" s="2">
        <f>RSI!B1495</f>
        <v>0.91</v>
      </c>
      <c r="C1495" s="2">
        <f>RSI!I1495</f>
        <v>57.919047070301225</v>
      </c>
      <c r="D1495" s="2">
        <f>MACD!E1495</f>
        <v>-3.8785745296671448E-2</v>
      </c>
      <c r="E1495" s="2">
        <f>MACD!F1495</f>
        <v>-2.447651800976618E-2</v>
      </c>
      <c r="F1495" s="2">
        <f>'Moving Avg'!D1495</f>
        <v>0.92199999999999993</v>
      </c>
      <c r="G1495" s="2">
        <f>'Moving Avg'!F1495</f>
        <v>0.87849999999999984</v>
      </c>
      <c r="H1495" s="2">
        <f>'Moving Avg'!G1495</f>
        <v>0.88540000000000008</v>
      </c>
      <c r="I1495" s="2">
        <f>'Moving Avg'!H1495</f>
        <v>0.94979999999999964</v>
      </c>
      <c r="J1495" s="5" t="str">
        <f>OBV!F1495</f>
        <v>BEARISH</v>
      </c>
      <c r="K1495" s="5" t="str">
        <f>OBV!G1495</f>
        <v>NEUTRAL</v>
      </c>
      <c r="L1495" s="5" t="str">
        <f>OBV!H1495</f>
        <v>CONFIRMED BEARISH</v>
      </c>
    </row>
    <row r="1496" spans="1:12" ht="13.5" x14ac:dyDescent="0.25">
      <c r="A1496" s="3">
        <f>RSI!A1496</f>
        <v>44495</v>
      </c>
      <c r="B1496" s="2">
        <f>RSI!B1496</f>
        <v>0.9</v>
      </c>
      <c r="C1496" s="2">
        <f>RSI!I1496</f>
        <v>53.862035269685151</v>
      </c>
      <c r="D1496" s="2">
        <f>MACD!E1496</f>
        <v>-3.965465499586518E-2</v>
      </c>
      <c r="E1496" s="2">
        <f>MACD!F1496</f>
        <v>-2.7512145406985981E-2</v>
      </c>
      <c r="F1496" s="2">
        <f>'Moving Avg'!D1496</f>
        <v>0.91400000000000003</v>
      </c>
      <c r="G1496" s="2">
        <f>'Moving Avg'!F1496</f>
        <v>0.88099999999999967</v>
      </c>
      <c r="H1496" s="2">
        <f>'Moving Avg'!G1496</f>
        <v>0.88460000000000005</v>
      </c>
      <c r="I1496" s="2">
        <f>'Moving Avg'!H1496</f>
        <v>0.94909999999999972</v>
      </c>
      <c r="J1496" s="5" t="str">
        <f>OBV!F1496</f>
        <v>BEARISH</v>
      </c>
      <c r="K1496" s="5" t="str">
        <f>OBV!G1496</f>
        <v>NEUTRAL</v>
      </c>
      <c r="L1496" s="5" t="str">
        <f>OBV!H1496</f>
        <v>CONFIRMED BEARISH</v>
      </c>
    </row>
    <row r="1497" spans="1:12" ht="13.5" x14ac:dyDescent="0.25">
      <c r="A1497" s="3">
        <f>RSI!A1497</f>
        <v>44496</v>
      </c>
      <c r="B1497" s="2">
        <f>RSI!B1497</f>
        <v>0.9</v>
      </c>
      <c r="C1497" s="2">
        <f>RSI!I1497</f>
        <v>53.862035269685151</v>
      </c>
      <c r="D1497" s="2">
        <f>MACD!E1497</f>
        <v>-3.8914858834311894E-2</v>
      </c>
      <c r="E1497" s="2">
        <f>MACD!F1497</f>
        <v>-2.9792688092451166E-2</v>
      </c>
      <c r="F1497" s="2">
        <f>'Moving Avg'!D1497</f>
        <v>0.90600000000000003</v>
      </c>
      <c r="G1497" s="2">
        <f>'Moving Avg'!F1497</f>
        <v>0.88299999999999979</v>
      </c>
      <c r="H1497" s="2">
        <f>'Moving Avg'!G1497</f>
        <v>0.88379999999999992</v>
      </c>
      <c r="I1497" s="2">
        <f>'Moving Avg'!H1497</f>
        <v>0.94849999999999979</v>
      </c>
      <c r="J1497" s="5" t="str">
        <f>OBV!F1497</f>
        <v>BEARISH</v>
      </c>
      <c r="K1497" s="5" t="str">
        <f>OBV!G1497</f>
        <v>NEUTRAL</v>
      </c>
      <c r="L1497" s="5" t="str">
        <f>OBV!H1497</f>
        <v>CONFIRMED BEARISH</v>
      </c>
    </row>
    <row r="1498" spans="1:12" ht="13.5" x14ac:dyDescent="0.25">
      <c r="A1498" s="3">
        <f>RSI!A1498</f>
        <v>44497</v>
      </c>
      <c r="B1498" s="2">
        <f>RSI!B1498</f>
        <v>0.91</v>
      </c>
      <c r="C1498" s="2">
        <f>RSI!I1498</f>
        <v>57.328539520753715</v>
      </c>
      <c r="D1498" s="2">
        <f>MACD!E1498</f>
        <v>-3.1396045786550086E-2</v>
      </c>
      <c r="E1498" s="2">
        <f>MACD!F1498</f>
        <v>-3.0113359631270951E-2</v>
      </c>
      <c r="F1498" s="2">
        <f>'Moving Avg'!D1498</f>
        <v>0.90399999999999991</v>
      </c>
      <c r="G1498" s="2">
        <f>'Moving Avg'!F1498</f>
        <v>0.88549999999999984</v>
      </c>
      <c r="H1498" s="2">
        <f>'Moving Avg'!G1498</f>
        <v>0.88339999999999974</v>
      </c>
      <c r="I1498" s="2">
        <f>'Moving Avg'!H1498</f>
        <v>0.94804999999999995</v>
      </c>
      <c r="J1498" s="5" t="str">
        <f>OBV!F1498</f>
        <v>BULLISH</v>
      </c>
      <c r="K1498" s="5" t="str">
        <f>OBV!G1498</f>
        <v>NEUTRAL</v>
      </c>
      <c r="L1498" s="5" t="str">
        <f>OBV!H1498</f>
        <v>BULLISH DIVERGENCE</v>
      </c>
    </row>
    <row r="1499" spans="1:12" ht="13.5" x14ac:dyDescent="0.25">
      <c r="A1499" s="3">
        <f>RSI!A1499</f>
        <v>44498</v>
      </c>
      <c r="B1499" s="2">
        <f>RSI!B1499</f>
        <v>0.92</v>
      </c>
      <c r="C1499" s="2">
        <f>RSI!I1499</f>
        <v>60.522759183073219</v>
      </c>
      <c r="D1499" s="2">
        <f>MACD!E1499</f>
        <v>-2.4349727349853079E-2</v>
      </c>
      <c r="E1499" s="2">
        <f>MACD!F1499</f>
        <v>-2.8960633174987378E-2</v>
      </c>
      <c r="F1499" s="2">
        <f>'Moving Avg'!D1499</f>
        <v>0.90800000000000003</v>
      </c>
      <c r="G1499" s="2">
        <f>'Moving Avg'!F1499</f>
        <v>0.88949999999999996</v>
      </c>
      <c r="H1499" s="2">
        <f>'Moving Avg'!G1499</f>
        <v>0.88319999999999976</v>
      </c>
      <c r="I1499" s="2">
        <f>'Moving Avg'!H1499</f>
        <v>0.94769999999999999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</row>
    <row r="1500" spans="1:12" ht="13.5" x14ac:dyDescent="0.25">
      <c r="A1500" s="3">
        <f>RSI!A1500</f>
        <v>44501</v>
      </c>
      <c r="B1500" s="2">
        <f>RSI!B1500</f>
        <v>0.89</v>
      </c>
      <c r="C1500" s="2">
        <f>RSI!I1500</f>
        <v>48.736247377759952</v>
      </c>
      <c r="D1500" s="2">
        <f>MACD!E1500</f>
        <v>-1.3252472422527917E-2</v>
      </c>
      <c r="E1500" s="2">
        <f>MACD!F1500</f>
        <v>-2.581900102449549E-2</v>
      </c>
      <c r="F1500" s="2">
        <f>'Moving Avg'!D1500</f>
        <v>0.90399999999999991</v>
      </c>
      <c r="G1500" s="2">
        <f>'Moving Avg'!F1500</f>
        <v>0.89150000000000007</v>
      </c>
      <c r="H1500" s="2">
        <f>'Moving Avg'!G1500</f>
        <v>0.88239999999999996</v>
      </c>
      <c r="I1500" s="2">
        <f>'Moving Avg'!H1500</f>
        <v>0.94719999999999982</v>
      </c>
      <c r="J1500" s="5" t="str">
        <f>OBV!F1500</f>
        <v>BULLISH</v>
      </c>
      <c r="K1500" s="5" t="str">
        <f>OBV!G1500</f>
        <v>NEUTRAL</v>
      </c>
      <c r="L1500" s="5" t="str">
        <f>OBV!H1500</f>
        <v>BULLISH DIVERGENCE</v>
      </c>
    </row>
    <row r="1501" spans="1:12" ht="13.5" x14ac:dyDescent="0.25">
      <c r="A1501" s="3">
        <f>RSI!A1501</f>
        <v>44502</v>
      </c>
      <c r="B1501" s="2">
        <f>RSI!B1501</f>
        <v>0.89</v>
      </c>
      <c r="C1501" s="2">
        <f>RSI!I1501</f>
        <v>48.736247377759945</v>
      </c>
      <c r="D1501" s="2">
        <f>MACD!E1501</f>
        <v>-3.8372160273583145E-3</v>
      </c>
      <c r="E1501" s="2">
        <f>MACD!F1501</f>
        <v>-2.1422644025068056E-2</v>
      </c>
      <c r="F1501" s="2">
        <f>'Moving Avg'!D1501</f>
        <v>0.90199999999999991</v>
      </c>
      <c r="G1501" s="2">
        <f>'Moving Avg'!F1501</f>
        <v>0.89400000000000013</v>
      </c>
      <c r="H1501" s="2">
        <f>'Moving Avg'!G1501</f>
        <v>0.88200000000000001</v>
      </c>
      <c r="I1501" s="2">
        <f>'Moving Avg'!H1501</f>
        <v>0.94674999999999987</v>
      </c>
      <c r="J1501" s="5" t="str">
        <f>OBV!F1501</f>
        <v>BULLISH</v>
      </c>
      <c r="K1501" s="5" t="str">
        <f>OBV!G1501</f>
        <v>NEUTRAL</v>
      </c>
      <c r="L1501" s="5" t="str">
        <f>OBV!H1501</f>
        <v>BULLISH DIVERGENCE</v>
      </c>
    </row>
    <row r="1502" spans="1:12" ht="13.5" x14ac:dyDescent="0.25">
      <c r="A1502" s="3">
        <f>RSI!A1502</f>
        <v>44503</v>
      </c>
      <c r="B1502" s="2">
        <f>RSI!B1502</f>
        <v>0.92</v>
      </c>
      <c r="C1502" s="2">
        <f>RSI!I1502</f>
        <v>58.181337068327998</v>
      </c>
      <c r="D1502" s="2">
        <f>MACD!E1502</f>
        <v>1.9307166586275404E-3</v>
      </c>
      <c r="E1502" s="2">
        <f>MACD!F1502</f>
        <v>-1.6751971888328939E-2</v>
      </c>
      <c r="F1502" s="2">
        <f>'Moving Avg'!D1502</f>
        <v>0.90600000000000003</v>
      </c>
      <c r="G1502" s="2">
        <f>'Moving Avg'!F1502</f>
        <v>0.89800000000000002</v>
      </c>
      <c r="H1502" s="2">
        <f>'Moving Avg'!G1502</f>
        <v>0.88239999999999996</v>
      </c>
      <c r="I1502" s="2">
        <f>'Moving Avg'!H1502</f>
        <v>0.94639999999999969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44504</v>
      </c>
      <c r="B1503" s="2">
        <f>RSI!B1503</f>
        <v>0.9</v>
      </c>
      <c r="C1503" s="2">
        <f>RSI!I1503</f>
        <v>51.384301071375887</v>
      </c>
      <c r="D1503" s="2">
        <f>MACD!E1503</f>
        <v>5.0602284022503996E-3</v>
      </c>
      <c r="E1503" s="2">
        <f>MACD!F1503</f>
        <v>-1.2389531830213072E-2</v>
      </c>
      <c r="F1503" s="2">
        <f>'Moving Avg'!D1503</f>
        <v>0.90400000000000014</v>
      </c>
      <c r="G1503" s="2">
        <f>'Moving Avg'!F1503</f>
        <v>0.90100000000000002</v>
      </c>
      <c r="H1503" s="2">
        <f>'Moving Avg'!G1503</f>
        <v>0.88219999999999998</v>
      </c>
      <c r="I1503" s="2">
        <f>'Moving Avg'!H1503</f>
        <v>0.94594999999999974</v>
      </c>
      <c r="J1503" s="5" t="str">
        <f>OBV!F1503</f>
        <v>BULLISH</v>
      </c>
      <c r="K1503" s="5" t="str">
        <f>OBV!G1503</f>
        <v>NEUTRAL</v>
      </c>
      <c r="L1503" s="5" t="str">
        <f>OBV!H1503</f>
        <v>BULLISH DIVERGENCE</v>
      </c>
    </row>
    <row r="1504" spans="1:12" ht="13.5" x14ac:dyDescent="0.25">
      <c r="A1504" s="3">
        <f>RSI!A1504</f>
        <v>44505</v>
      </c>
      <c r="B1504" s="2">
        <f>RSI!B1504</f>
        <v>0.9</v>
      </c>
      <c r="C1504" s="2">
        <f>RSI!I1504</f>
        <v>51.384301071375887</v>
      </c>
      <c r="D1504" s="2">
        <f>MACD!E1504</f>
        <v>4.605455797940694E-3</v>
      </c>
      <c r="E1504" s="2">
        <f>MACD!F1504</f>
        <v>-8.9905343045823208E-3</v>
      </c>
      <c r="F1504" s="2">
        <f>'Moving Avg'!D1504</f>
        <v>0.9</v>
      </c>
      <c r="G1504" s="2">
        <f>'Moving Avg'!F1504</f>
        <v>0.90349999999999997</v>
      </c>
      <c r="H1504" s="2">
        <f>'Moving Avg'!G1504</f>
        <v>0.88219999999999998</v>
      </c>
      <c r="I1504" s="2">
        <f>'Moving Avg'!H1504</f>
        <v>0.94549999999999979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</row>
    <row r="1505" spans="1:12" ht="13.5" x14ac:dyDescent="0.25">
      <c r="A1505" s="3">
        <f>RSI!A1505</f>
        <v>44508</v>
      </c>
      <c r="B1505" s="2">
        <f>RSI!B1505</f>
        <v>0.91</v>
      </c>
      <c r="C1505" s="2">
        <f>RSI!I1505</f>
        <v>54.468798112584579</v>
      </c>
      <c r="D1505" s="2">
        <f>MACD!E1505</f>
        <v>4.9943894464394845E-3</v>
      </c>
      <c r="E1505" s="2">
        <f>MACD!F1505</f>
        <v>-6.1935495543779598E-3</v>
      </c>
      <c r="F1505" s="2">
        <f>'Moving Avg'!D1505</f>
        <v>0.90399999999999991</v>
      </c>
      <c r="G1505" s="2">
        <f>'Moving Avg'!F1505</f>
        <v>0.90649999999999997</v>
      </c>
      <c r="H1505" s="2">
        <f>'Moving Avg'!G1505</f>
        <v>0.88239999999999996</v>
      </c>
      <c r="I1505" s="2">
        <f>'Moving Avg'!H1505</f>
        <v>0.94514999999999982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0.92</v>
      </c>
      <c r="C1506" s="2">
        <f>RSI!I1506</f>
        <v>57.380838591802814</v>
      </c>
      <c r="D1506" s="2">
        <f>MACD!E1506</f>
        <v>2.9629911431671152E-3</v>
      </c>
      <c r="E1506" s="2">
        <f>MACD!F1506</f>
        <v>-4.3622414148689458E-3</v>
      </c>
      <c r="F1506" s="2">
        <f>'Moving Avg'!D1506</f>
        <v>0.91000000000000014</v>
      </c>
      <c r="G1506" s="2">
        <f>'Moving Avg'!F1506</f>
        <v>0.91000000000000014</v>
      </c>
      <c r="H1506" s="2">
        <f>'Moving Avg'!G1506</f>
        <v>0.88300000000000001</v>
      </c>
      <c r="I1506" s="2">
        <f>'Moving Avg'!H1506</f>
        <v>0.94489999999999963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</row>
    <row r="1507" spans="1:12" ht="13.5" x14ac:dyDescent="0.25">
      <c r="A1507" s="3">
        <f>RSI!A1507</f>
        <v>44510</v>
      </c>
      <c r="B1507" s="2">
        <f>RSI!B1507</f>
        <v>0.91</v>
      </c>
      <c r="C1507" s="2">
        <f>RSI!I1507</f>
        <v>53.683304255296498</v>
      </c>
      <c r="D1507" s="2">
        <f>MACD!E1507</f>
        <v>1.8504939979462343E-3</v>
      </c>
      <c r="E1507" s="2">
        <f>MACD!F1507</f>
        <v>-3.1196943323059099E-3</v>
      </c>
      <c r="F1507" s="2">
        <f>'Moving Avg'!D1507</f>
        <v>0.90800000000000003</v>
      </c>
      <c r="G1507" s="2">
        <f>'Moving Avg'!F1507</f>
        <v>0.9125000000000002</v>
      </c>
      <c r="H1507" s="2">
        <f>'Moving Avg'!G1507</f>
        <v>0.88300000000000001</v>
      </c>
      <c r="I1507" s="2">
        <f>'Moving Avg'!H1507</f>
        <v>0.94464999999999977</v>
      </c>
      <c r="J1507" s="5" t="str">
        <f>OBV!F1507</f>
        <v>BULLISH</v>
      </c>
      <c r="K1507" s="5" t="str">
        <f>OBV!G1507</f>
        <v>NEUTRAL</v>
      </c>
      <c r="L1507" s="5" t="str">
        <f>OBV!H1507</f>
        <v>BULLISH DIVERGENCE</v>
      </c>
    </row>
    <row r="1508" spans="1:12" ht="13.5" x14ac:dyDescent="0.25">
      <c r="A1508" s="3">
        <f>RSI!A1508</f>
        <v>44511</v>
      </c>
      <c r="B1508" s="2">
        <f>RSI!B1508</f>
        <v>0.92</v>
      </c>
      <c r="C1508" s="2">
        <f>RSI!I1508</f>
        <v>56.688891294823996</v>
      </c>
      <c r="D1508" s="2">
        <f>MACD!E1508</f>
        <v>1.6415518585515265E-3</v>
      </c>
      <c r="E1508" s="2">
        <f>MACD!F1508</f>
        <v>-2.1674450941344225E-3</v>
      </c>
      <c r="F1508" s="2">
        <f>'Moving Avg'!D1508</f>
        <v>0.91200000000000014</v>
      </c>
      <c r="G1508" s="2">
        <f>'Moving Avg'!F1508</f>
        <v>0.91300000000000026</v>
      </c>
      <c r="H1508" s="2">
        <f>'Moving Avg'!G1508</f>
        <v>0.88340000000000007</v>
      </c>
      <c r="I1508" s="2">
        <f>'Moving Avg'!H1508</f>
        <v>0.94449999999999956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</row>
    <row r="1509" spans="1:12" ht="13.5" x14ac:dyDescent="0.25">
      <c r="A1509" s="3">
        <f>RSI!A1509</f>
        <v>44512</v>
      </c>
      <c r="B1509" s="2">
        <f>RSI!B1509</f>
        <v>0.9</v>
      </c>
      <c r="C1509" s="2">
        <f>RSI!I1509</f>
        <v>49.7372382854779</v>
      </c>
      <c r="D1509" s="2">
        <f>MACD!E1509</f>
        <v>4.3651265144839524E-3</v>
      </c>
      <c r="E1509" s="2">
        <f>MACD!F1509</f>
        <v>-8.6093077241074754E-4</v>
      </c>
      <c r="F1509" s="2">
        <f>'Moving Avg'!D1509</f>
        <v>0.91200000000000014</v>
      </c>
      <c r="G1509" s="2">
        <f>'Moving Avg'!F1509</f>
        <v>0.91200000000000014</v>
      </c>
      <c r="H1509" s="2">
        <f>'Moving Avg'!G1509</f>
        <v>0.88359999999999994</v>
      </c>
      <c r="I1509" s="2">
        <f>'Moving Avg'!H1509</f>
        <v>0.9442999999999997</v>
      </c>
      <c r="J1509" s="5" t="str">
        <f>OBV!F1509</f>
        <v>BULLISH</v>
      </c>
      <c r="K1509" s="5" t="str">
        <f>OBV!G1509</f>
        <v>NEUTRAL</v>
      </c>
      <c r="L1509" s="5" t="str">
        <f>OBV!H1509</f>
        <v>NEUTRAL</v>
      </c>
    </row>
    <row r="1510" spans="1:12" ht="13.5" x14ac:dyDescent="0.25">
      <c r="A1510" s="3">
        <f>RSI!A1510</f>
        <v>44515</v>
      </c>
      <c r="B1510" s="2">
        <f>RSI!B1510</f>
        <v>0.89</v>
      </c>
      <c r="C1510" s="2">
        <f>RSI!I1510</f>
        <v>46.656485617216468</v>
      </c>
      <c r="D1510" s="2">
        <f>MACD!E1510</f>
        <v>2.8025126236674858E-3</v>
      </c>
      <c r="E1510" s="2">
        <f>MACD!F1510</f>
        <v>-1.2824209319510092E-4</v>
      </c>
      <c r="F1510" s="2">
        <f>'Moving Avg'!D1510</f>
        <v>0.90800000000000003</v>
      </c>
      <c r="G1510" s="2">
        <f>'Moving Avg'!F1510</f>
        <v>0.90950000000000009</v>
      </c>
      <c r="H1510" s="2">
        <f>'Moving Avg'!G1510</f>
        <v>0.88379999999999992</v>
      </c>
      <c r="I1510" s="2">
        <f>'Moving Avg'!H1510</f>
        <v>0.94399999999999962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</row>
    <row r="1511" spans="1:12" ht="13.5" x14ac:dyDescent="0.25">
      <c r="A1511" s="3">
        <f>RSI!A1511</f>
        <v>44516</v>
      </c>
      <c r="B1511" s="2">
        <f>RSI!B1511</f>
        <v>0.9</v>
      </c>
      <c r="C1511" s="2">
        <f>RSI!I1511</f>
        <v>49.992262941335106</v>
      </c>
      <c r="D1511" s="2">
        <f>MACD!E1511</f>
        <v>8.0556427475242387E-4</v>
      </c>
      <c r="E1511" s="2">
        <f>MACD!F1511</f>
        <v>5.8519180394404045E-5</v>
      </c>
      <c r="F1511" s="2">
        <f>'Moving Avg'!D1511</f>
        <v>0.90400000000000014</v>
      </c>
      <c r="G1511" s="2">
        <f>'Moving Avg'!F1511</f>
        <v>0.90750000000000008</v>
      </c>
      <c r="H1511" s="2">
        <f>'Moving Avg'!G1511</f>
        <v>0.8839999999999999</v>
      </c>
      <c r="I1511" s="2">
        <f>'Moving Avg'!H1511</f>
        <v>0.94369999999999965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0.89</v>
      </c>
      <c r="C1512" s="2">
        <f>RSI!I1512</f>
        <v>46.837996191691694</v>
      </c>
      <c r="D1512" s="2">
        <f>MACD!E1512</f>
        <v>4.4739886250353411E-3</v>
      </c>
      <c r="E1512" s="2">
        <f>MACD!F1512</f>
        <v>9.416130693225915E-4</v>
      </c>
      <c r="F1512" s="2">
        <f>'Moving Avg'!D1512</f>
        <v>0.9</v>
      </c>
      <c r="G1512" s="2">
        <f>'Moving Avg'!F1512</f>
        <v>0.90500000000000003</v>
      </c>
      <c r="H1512" s="2">
        <f>'Moving Avg'!G1512</f>
        <v>0.88459999999999994</v>
      </c>
      <c r="I1512" s="2">
        <f>'Moving Avg'!H1512</f>
        <v>0.94329999999999969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0.9</v>
      </c>
      <c r="C1513" s="2">
        <f>RSI!I1513</f>
        <v>50.220445604188313</v>
      </c>
      <c r="D1513" s="2">
        <f>MACD!E1513</f>
        <v>3.8213411658550855E-3</v>
      </c>
      <c r="E1513" s="2">
        <f>MACD!F1513</f>
        <v>1.5175586886290904E-3</v>
      </c>
      <c r="F1513" s="2">
        <f>'Moving Avg'!D1513</f>
        <v>0.89600000000000013</v>
      </c>
      <c r="G1513" s="2">
        <f>'Moving Avg'!F1513</f>
        <v>0.90399999999999991</v>
      </c>
      <c r="H1513" s="2">
        <f>'Moving Avg'!G1513</f>
        <v>0.88500000000000001</v>
      </c>
      <c r="I1513" s="2">
        <f>'Moving Avg'!H1513</f>
        <v>0.94284999999999963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0.89</v>
      </c>
      <c r="C1514" s="2">
        <f>RSI!I1514</f>
        <v>47.00002400364955</v>
      </c>
      <c r="D1514" s="2">
        <f>MACD!E1514</f>
        <v>4.0072003797068101E-3</v>
      </c>
      <c r="E1514" s="2">
        <f>MACD!F1514</f>
        <v>2.0154870268446344E-3</v>
      </c>
      <c r="F1514" s="2">
        <f>'Moving Avg'!D1514</f>
        <v>0.89399999999999991</v>
      </c>
      <c r="G1514" s="2">
        <f>'Moving Avg'!F1514</f>
        <v>0.90349999999999997</v>
      </c>
      <c r="H1514" s="2">
        <f>'Moving Avg'!G1514</f>
        <v>0.88519999999999999</v>
      </c>
      <c r="I1514" s="2">
        <f>'Moving Avg'!H1514</f>
        <v>0.94239999999999968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</row>
    <row r="1515" spans="1:12" ht="13.5" x14ac:dyDescent="0.25">
      <c r="A1515" s="3">
        <f>RSI!A1515</f>
        <v>44522</v>
      </c>
      <c r="B1515" s="2">
        <f>RSI!B1515</f>
        <v>0.88</v>
      </c>
      <c r="C1515" s="2">
        <f>RSI!I1515</f>
        <v>43.963942123247669</v>
      </c>
      <c r="D1515" s="2">
        <f>MACD!E1515</f>
        <v>6.5003128648646324E-3</v>
      </c>
      <c r="E1515" s="2">
        <f>MACD!F1515</f>
        <v>2.9124521944486341E-3</v>
      </c>
      <c r="F1515" s="2">
        <f>'Moving Avg'!D1515</f>
        <v>0.89200000000000002</v>
      </c>
      <c r="G1515" s="2">
        <f>'Moving Avg'!F1515</f>
        <v>0.90199999999999991</v>
      </c>
      <c r="H1515" s="2">
        <f>'Moving Avg'!G1515</f>
        <v>0.88540000000000008</v>
      </c>
      <c r="I1515" s="2">
        <f>'Moving Avg'!H1515</f>
        <v>0.94194999999999962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44523</v>
      </c>
      <c r="B1516" s="2">
        <f>RSI!B1516</f>
        <v>0.88</v>
      </c>
      <c r="C1516" s="2">
        <f>RSI!I1516</f>
        <v>43.963942123247676</v>
      </c>
      <c r="D1516" s="2">
        <f>MACD!E1516</f>
        <v>1.0259870363323209E-2</v>
      </c>
      <c r="E1516" s="2">
        <f>MACD!F1516</f>
        <v>4.3819358282235488E-3</v>
      </c>
      <c r="F1516" s="2">
        <f>'Moving Avg'!D1516</f>
        <v>0.88800000000000012</v>
      </c>
      <c r="G1516" s="2">
        <f>'Moving Avg'!F1516</f>
        <v>0.90100000000000002</v>
      </c>
      <c r="H1516" s="2">
        <f>'Moving Avg'!G1516</f>
        <v>0.88560000000000005</v>
      </c>
      <c r="I1516" s="2">
        <f>'Moving Avg'!H1516</f>
        <v>0.94149999999999967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</row>
    <row r="1517" spans="1:12" ht="13.5" x14ac:dyDescent="0.25">
      <c r="A1517" s="3">
        <f>RSI!A1517</f>
        <v>44524</v>
      </c>
      <c r="B1517" s="2">
        <f>RSI!B1517</f>
        <v>0.87</v>
      </c>
      <c r="C1517" s="2">
        <f>RSI!I1517</f>
        <v>40.899819388836633</v>
      </c>
      <c r="D1517" s="2">
        <f>MACD!E1517</f>
        <v>1.2746590678488046E-2</v>
      </c>
      <c r="E1517" s="2">
        <f>MACD!F1517</f>
        <v>6.0548667982764492E-3</v>
      </c>
      <c r="F1517" s="2">
        <f>'Moving Avg'!D1517</f>
        <v>0.88400000000000001</v>
      </c>
      <c r="G1517" s="2">
        <f>'Moving Avg'!F1517</f>
        <v>0.8995000000000003</v>
      </c>
      <c r="H1517" s="2">
        <f>'Moving Avg'!G1517</f>
        <v>0.88540000000000008</v>
      </c>
      <c r="I1517" s="2">
        <f>'Moving Avg'!H1517</f>
        <v>0.94099999999999961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</row>
    <row r="1518" spans="1:12" ht="13.5" x14ac:dyDescent="0.25">
      <c r="A1518" s="3">
        <f>RSI!A1518</f>
        <v>44525</v>
      </c>
      <c r="B1518" s="2">
        <f>RSI!B1518</f>
        <v>0.89</v>
      </c>
      <c r="C1518" s="2">
        <f>RSI!I1518</f>
        <v>48.613679055057936</v>
      </c>
      <c r="D1518" s="2">
        <f>MACD!E1518</f>
        <v>1.5062436045884975E-2</v>
      </c>
      <c r="E1518" s="2">
        <f>MACD!F1518</f>
        <v>7.856380647798155E-3</v>
      </c>
      <c r="F1518" s="2">
        <f>'Moving Avg'!D1518</f>
        <v>0.88200000000000001</v>
      </c>
      <c r="G1518" s="2">
        <f>'Moving Avg'!F1518</f>
        <v>0.8985000000000003</v>
      </c>
      <c r="H1518" s="2">
        <f>'Moving Avg'!G1518</f>
        <v>0.88560000000000005</v>
      </c>
      <c r="I1518" s="2">
        <f>'Moving Avg'!H1518</f>
        <v>0.94064999999999965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</row>
    <row r="1519" spans="1:12" ht="13.5" x14ac:dyDescent="0.25">
      <c r="A1519" s="3">
        <f>RSI!A1519</f>
        <v>44526</v>
      </c>
      <c r="B1519" s="2">
        <f>RSI!B1519</f>
        <v>0.88</v>
      </c>
      <c r="C1519" s="2">
        <f>RSI!I1519</f>
        <v>45.421418673483849</v>
      </c>
      <c r="D1519" s="2">
        <f>MACD!E1519</f>
        <v>1.4710891122382552E-2</v>
      </c>
      <c r="E1519" s="2">
        <f>MACD!F1519</f>
        <v>9.2272827427150352E-3</v>
      </c>
      <c r="F1519" s="2">
        <f>'Moving Avg'!D1519</f>
        <v>0.88000000000000012</v>
      </c>
      <c r="G1519" s="2">
        <f>'Moving Avg'!F1519</f>
        <v>0.89650000000000019</v>
      </c>
      <c r="H1519" s="2">
        <f>'Moving Avg'!G1519</f>
        <v>0.88560000000000005</v>
      </c>
      <c r="I1519" s="2">
        <f>'Moving Avg'!H1519</f>
        <v>0.94024999999999959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</row>
    <row r="1520" spans="1:12" ht="13.5" x14ac:dyDescent="0.25">
      <c r="A1520" s="3">
        <f>RSI!A1520</f>
        <v>44529</v>
      </c>
      <c r="B1520" s="2">
        <f>RSI!B1520</f>
        <v>0.89</v>
      </c>
      <c r="C1520" s="2">
        <f>RSI!I1520</f>
        <v>49.026142540948577</v>
      </c>
      <c r="D1520" s="2">
        <f>MACD!E1520</f>
        <v>1.2216536653856247E-2</v>
      </c>
      <c r="E1520" s="2">
        <f>MACD!F1520</f>
        <v>9.8251335249432779E-3</v>
      </c>
      <c r="F1520" s="2">
        <f>'Moving Avg'!D1520</f>
        <v>0.88200000000000001</v>
      </c>
      <c r="G1520" s="2">
        <f>'Moving Avg'!F1520</f>
        <v>0.89650000000000019</v>
      </c>
      <c r="H1520" s="2">
        <f>'Moving Avg'!G1520</f>
        <v>0.88600000000000023</v>
      </c>
      <c r="I1520" s="2">
        <f>'Moving Avg'!H1520</f>
        <v>0.93999999999999972</v>
      </c>
      <c r="J1520" s="5" t="str">
        <f>OBV!F1520</f>
        <v>BEARISH</v>
      </c>
      <c r="K1520" s="5" t="str">
        <f>OBV!G1520</f>
        <v>NEUTRAL</v>
      </c>
      <c r="L1520" s="5" t="str">
        <f>OBV!H1520</f>
        <v>BEARISH DIVERGENCE</v>
      </c>
    </row>
    <row r="1521" spans="1:12" ht="13.5" x14ac:dyDescent="0.25">
      <c r="A1521" s="3">
        <f>RSI!A1521</f>
        <v>44530</v>
      </c>
      <c r="B1521" s="2">
        <f>RSI!B1521</f>
        <v>0.88</v>
      </c>
      <c r="C1521" s="2">
        <f>RSI!I1521</f>
        <v>45.770616281652778</v>
      </c>
      <c r="D1521" s="2">
        <f>MACD!E1521</f>
        <v>1.240225282063645E-2</v>
      </c>
      <c r="E1521" s="2">
        <f>MACD!F1521</f>
        <v>1.0340557384081912E-2</v>
      </c>
      <c r="F1521" s="2">
        <f>'Moving Avg'!D1521</f>
        <v>0.88200000000000001</v>
      </c>
      <c r="G1521" s="2">
        <f>'Moving Avg'!F1521</f>
        <v>0.89600000000000024</v>
      </c>
      <c r="H1521" s="2">
        <f>'Moving Avg'!G1521</f>
        <v>0.88620000000000021</v>
      </c>
      <c r="I1521" s="2">
        <f>'Moving Avg'!H1521</f>
        <v>0.93964999999999943</v>
      </c>
      <c r="J1521" s="5" t="str">
        <f>OBV!F1521</f>
        <v>BEARISH</v>
      </c>
      <c r="K1521" s="5" t="str">
        <f>OBV!G1521</f>
        <v>NEUTRAL</v>
      </c>
      <c r="L1521" s="5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0.88</v>
      </c>
      <c r="C1522" s="2">
        <f>RSI!I1522</f>
        <v>45.770616281652771</v>
      </c>
      <c r="D1522" s="2">
        <f>MACD!E1522</f>
        <v>1.1095879414887322E-2</v>
      </c>
      <c r="E1522" s="2">
        <f>MACD!F1522</f>
        <v>1.0491621790242994E-2</v>
      </c>
      <c r="F1522" s="2">
        <f>'Moving Avg'!D1522</f>
        <v>0.88400000000000001</v>
      </c>
      <c r="G1522" s="2">
        <f>'Moving Avg'!F1522</f>
        <v>0.89400000000000013</v>
      </c>
      <c r="H1522" s="2">
        <f>'Moving Avg'!G1522</f>
        <v>0.88660000000000028</v>
      </c>
      <c r="I1522" s="2">
        <f>'Moving Avg'!H1522</f>
        <v>0.93929999999999947</v>
      </c>
      <c r="J1522" s="5" t="str">
        <f>OBV!F1522</f>
        <v>BEARISH</v>
      </c>
      <c r="K1522" s="5" t="str">
        <f>OBV!G1522</f>
        <v>NEUTRAL</v>
      </c>
      <c r="L1522" s="5" t="str">
        <f>OBV!H1522</f>
        <v>BEARISH DIVERGENCE</v>
      </c>
    </row>
    <row r="1523" spans="1:12" ht="13.5" x14ac:dyDescent="0.25">
      <c r="A1523" s="3">
        <f>RSI!A1523</f>
        <v>44532</v>
      </c>
      <c r="B1523" s="2">
        <f>RSI!B1523</f>
        <v>0.88</v>
      </c>
      <c r="C1523" s="2">
        <f>RSI!I1523</f>
        <v>45.770616281652764</v>
      </c>
      <c r="D1523" s="2">
        <f>MACD!E1523</f>
        <v>1.1598340371467009E-2</v>
      </c>
      <c r="E1523" s="2">
        <f>MACD!F1523</f>
        <v>1.0712965506487798E-2</v>
      </c>
      <c r="F1523" s="2">
        <f>'Moving Avg'!D1523</f>
        <v>0.88200000000000001</v>
      </c>
      <c r="G1523" s="2">
        <f>'Moving Avg'!F1523</f>
        <v>0.89300000000000013</v>
      </c>
      <c r="H1523" s="2">
        <f>'Moving Avg'!G1523</f>
        <v>0.8872000000000001</v>
      </c>
      <c r="I1523" s="2">
        <f>'Moving Avg'!H1523</f>
        <v>0.93889999999999962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0.88</v>
      </c>
      <c r="C1524" s="2">
        <f>RSI!I1524</f>
        <v>45.770616281652764</v>
      </c>
      <c r="D1524" s="2">
        <f>MACD!E1524</f>
        <v>1.054929023349982E-2</v>
      </c>
      <c r="E1524" s="2">
        <f>MACD!F1524</f>
        <v>1.0680230451890203E-2</v>
      </c>
      <c r="F1524" s="2">
        <f>'Moving Avg'!D1524</f>
        <v>0.88200000000000001</v>
      </c>
      <c r="G1524" s="2">
        <f>'Moving Avg'!F1524</f>
        <v>0.89200000000000013</v>
      </c>
      <c r="H1524" s="2">
        <f>'Moving Avg'!G1524</f>
        <v>0.88780000000000026</v>
      </c>
      <c r="I1524" s="2">
        <f>'Moving Avg'!H1524</f>
        <v>0.93849999999999967</v>
      </c>
      <c r="J1524" s="5" t="str">
        <f>OBV!F1524</f>
        <v>BEARISH</v>
      </c>
      <c r="K1524" s="5" t="str">
        <f>OBV!G1524</f>
        <v>NEUTRAL</v>
      </c>
      <c r="L1524" s="5" t="str">
        <f>OBV!H1524</f>
        <v>NEUTRAL</v>
      </c>
    </row>
    <row r="1525" spans="1:12" ht="13.5" x14ac:dyDescent="0.25">
      <c r="A1525" s="3">
        <f>RSI!A1525</f>
        <v>44536</v>
      </c>
      <c r="B1525" s="2">
        <f>RSI!B1525</f>
        <v>0.87</v>
      </c>
      <c r="C1525" s="2">
        <f>RSI!I1525</f>
        <v>42.01773480825846</v>
      </c>
      <c r="D1525" s="2">
        <f>MACD!E1525</f>
        <v>8.9234043392690809E-3</v>
      </c>
      <c r="E1525" s="2">
        <f>MACD!F1525</f>
        <v>1.0328865229365979E-2</v>
      </c>
      <c r="F1525" s="2">
        <f>'Moving Avg'!D1525</f>
        <v>0.87799999999999989</v>
      </c>
      <c r="G1525" s="2">
        <f>'Moving Avg'!F1525</f>
        <v>0.89000000000000024</v>
      </c>
      <c r="H1525" s="2">
        <f>'Moving Avg'!G1525</f>
        <v>0.88820000000000021</v>
      </c>
      <c r="I1525" s="2">
        <f>'Moving Avg'!H1525</f>
        <v>0.9379499999999994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0.87</v>
      </c>
      <c r="C1526" s="2">
        <f>RSI!I1526</f>
        <v>42.017734808258453</v>
      </c>
      <c r="D1526" s="2">
        <f>MACD!E1526</f>
        <v>7.6618310108630405E-3</v>
      </c>
      <c r="E1526" s="2">
        <f>MACD!F1526</f>
        <v>9.7954583856653919E-3</v>
      </c>
      <c r="F1526" s="2">
        <f>'Moving Avg'!D1526</f>
        <v>0.876</v>
      </c>
      <c r="G1526" s="2">
        <f>'Moving Avg'!F1526</f>
        <v>0.8875000000000004</v>
      </c>
      <c r="H1526" s="2">
        <f>'Moving Avg'!G1526</f>
        <v>0.88860000000000017</v>
      </c>
      <c r="I1526" s="2">
        <f>'Moving Avg'!H1526</f>
        <v>0.93744999999999967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0.88</v>
      </c>
      <c r="C1527" s="2">
        <f>RSI!I1527</f>
        <v>47.052644961393568</v>
      </c>
      <c r="D1527" s="2">
        <f>MACD!E1527</f>
        <v>4.4208623802215463E-3</v>
      </c>
      <c r="E1527" s="2">
        <f>MACD!F1527</f>
        <v>8.7205391845766225E-3</v>
      </c>
      <c r="F1527" s="2">
        <f>'Moving Avg'!D1527</f>
        <v>0.876</v>
      </c>
      <c r="G1527" s="2">
        <f>'Moving Avg'!F1527</f>
        <v>0.88600000000000012</v>
      </c>
      <c r="H1527" s="2">
        <f>'Moving Avg'!G1527</f>
        <v>0.88900000000000035</v>
      </c>
      <c r="I1527" s="2">
        <f>'Moving Avg'!H1527</f>
        <v>0.93694999999999962</v>
      </c>
      <c r="J1527" s="5" t="str">
        <f>OBV!F1527</f>
        <v>BULLISH</v>
      </c>
      <c r="K1527" s="5" t="str">
        <f>OBV!G1527</f>
        <v>NEUTRAL</v>
      </c>
      <c r="L1527" s="5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0.88</v>
      </c>
      <c r="C1528" s="2">
        <f>RSI!I1528</f>
        <v>47.052644961393575</v>
      </c>
      <c r="D1528" s="2">
        <f>MACD!E1528</f>
        <v>4.7942247080071665E-3</v>
      </c>
      <c r="E1528" s="2">
        <f>MACD!F1528</f>
        <v>7.9352762892627316E-3</v>
      </c>
      <c r="F1528" s="2">
        <f>'Moving Avg'!D1528</f>
        <v>0.876</v>
      </c>
      <c r="G1528" s="2">
        <f>'Moving Avg'!F1528</f>
        <v>0.88400000000000012</v>
      </c>
      <c r="H1528" s="2">
        <f>'Moving Avg'!G1528</f>
        <v>0.8894000000000003</v>
      </c>
      <c r="I1528" s="2">
        <f>'Moving Avg'!H1528</f>
        <v>0.93644999999999956</v>
      </c>
      <c r="J1528" s="5" t="str">
        <f>OBV!F1528</f>
        <v>BULLISH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0.87</v>
      </c>
      <c r="C1529" s="2">
        <f>RSI!I1529</f>
        <v>42.747600366625399</v>
      </c>
      <c r="D1529" s="2">
        <f>MACD!E1529</f>
        <v>4.3483493271211371E-3</v>
      </c>
      <c r="E1529" s="2">
        <f>MACD!F1529</f>
        <v>7.2178908968344134E-3</v>
      </c>
      <c r="F1529" s="2">
        <f>'Moving Avg'!D1529</f>
        <v>0.874</v>
      </c>
      <c r="G1529" s="2">
        <f>'Moving Avg'!F1529</f>
        <v>0.88250000000000006</v>
      </c>
      <c r="H1529" s="2">
        <f>'Moving Avg'!G1529</f>
        <v>0.89000000000000024</v>
      </c>
      <c r="I1529" s="2">
        <f>'Moving Avg'!H1529</f>
        <v>0.93594999999999962</v>
      </c>
      <c r="J1529" s="5" t="str">
        <f>OBV!F1529</f>
        <v>BULLISH</v>
      </c>
      <c r="K1529" s="5" t="str">
        <f>OBV!G1529</f>
        <v>NEUTRAL</v>
      </c>
      <c r="L1529" s="5" t="str">
        <f>OBV!H1529</f>
        <v>BULLISH DIVERGENCE</v>
      </c>
    </row>
    <row r="1530" spans="1:12" ht="13.5" x14ac:dyDescent="0.25">
      <c r="A1530" s="3">
        <f>RSI!A1530</f>
        <v>44543</v>
      </c>
      <c r="B1530" s="2">
        <f>RSI!B1530</f>
        <v>0.88</v>
      </c>
      <c r="C1530" s="2">
        <f>RSI!I1530</f>
        <v>47.88282195853359</v>
      </c>
      <c r="D1530" s="2">
        <f>MACD!E1530</f>
        <v>4.8611438369440263E-3</v>
      </c>
      <c r="E1530" s="2">
        <f>MACD!F1530</f>
        <v>6.7465414848563365E-3</v>
      </c>
      <c r="F1530" s="2">
        <f>'Moving Avg'!D1530</f>
        <v>0.876</v>
      </c>
      <c r="G1530" s="2">
        <f>'Moving Avg'!F1530</f>
        <v>0.88200000000000001</v>
      </c>
      <c r="H1530" s="2">
        <f>'Moving Avg'!G1530</f>
        <v>0.89060000000000028</v>
      </c>
      <c r="I1530" s="2">
        <f>'Moving Avg'!H1530</f>
        <v>0.93544999999999956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</row>
    <row r="1531" spans="1:12" ht="13.5" x14ac:dyDescent="0.25">
      <c r="A1531" s="3">
        <f>RSI!A1531</f>
        <v>44544</v>
      </c>
      <c r="B1531" s="2">
        <f>RSI!B1531</f>
        <v>0.87</v>
      </c>
      <c r="C1531" s="2">
        <f>RSI!I1531</f>
        <v>43.665040747707629</v>
      </c>
      <c r="D1531" s="2">
        <f>MACD!E1531</f>
        <v>4.5237475829654761E-3</v>
      </c>
      <c r="E1531" s="2">
        <f>MACD!F1531</f>
        <v>6.3019827044781653E-3</v>
      </c>
      <c r="F1531" s="2">
        <f>'Moving Avg'!D1531</f>
        <v>0.876</v>
      </c>
      <c r="G1531" s="2">
        <f>'Moving Avg'!F1531</f>
        <v>0.88050000000000017</v>
      </c>
      <c r="H1531" s="2">
        <f>'Moving Avg'!G1531</f>
        <v>0.89120000000000021</v>
      </c>
      <c r="I1531" s="2">
        <f>'Moving Avg'!H1531</f>
        <v>0.93499999999999939</v>
      </c>
      <c r="J1531" s="5" t="str">
        <f>OBV!F1531</f>
        <v>BULLISH</v>
      </c>
      <c r="K1531" s="5" t="str">
        <f>OBV!G1531</f>
        <v>NEUTRAL</v>
      </c>
      <c r="L1531" s="5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0.87</v>
      </c>
      <c r="C1532" s="2">
        <f>RSI!I1532</f>
        <v>43.665040747707629</v>
      </c>
      <c r="D1532" s="2">
        <f>MACD!E1532</f>
        <v>4.3218132234897899E-3</v>
      </c>
      <c r="E1532" s="2">
        <f>MACD!F1532</f>
        <v>5.9059488082804906E-3</v>
      </c>
      <c r="F1532" s="2">
        <f>'Moving Avg'!D1532</f>
        <v>0.874</v>
      </c>
      <c r="G1532" s="2">
        <f>'Moving Avg'!F1532</f>
        <v>0.87950000000000017</v>
      </c>
      <c r="H1532" s="2">
        <f>'Moving Avg'!G1532</f>
        <v>0.89180000000000004</v>
      </c>
      <c r="I1532" s="2">
        <f>'Moving Avg'!H1532</f>
        <v>0.93449999999999944</v>
      </c>
      <c r="J1532" s="5" t="str">
        <f>OBV!F1532</f>
        <v>BULLISH</v>
      </c>
      <c r="K1532" s="5" t="str">
        <f>OBV!G1532</f>
        <v>NEUTRAL</v>
      </c>
      <c r="L1532" s="5" t="str">
        <f>OBV!H1532</f>
        <v>BULLISH DIVERGENCE</v>
      </c>
    </row>
    <row r="1533" spans="1:12" ht="13.5" x14ac:dyDescent="0.25">
      <c r="A1533" s="3">
        <f>RSI!A1533</f>
        <v>44546</v>
      </c>
      <c r="B1533" s="2">
        <f>RSI!B1533</f>
        <v>0.87</v>
      </c>
      <c r="C1533" s="2">
        <f>RSI!I1533</f>
        <v>43.665040747707629</v>
      </c>
      <c r="D1533" s="2">
        <f>MACD!E1533</f>
        <v>4.2283112242027521E-3</v>
      </c>
      <c r="E1533" s="2">
        <f>MACD!F1533</f>
        <v>5.5704212914649432E-3</v>
      </c>
      <c r="F1533" s="2">
        <f>'Moving Avg'!D1533</f>
        <v>0.87200000000000011</v>
      </c>
      <c r="G1533" s="2">
        <f>'Moving Avg'!F1533</f>
        <v>0.87800000000000011</v>
      </c>
      <c r="H1533" s="2">
        <f>'Moving Avg'!G1533</f>
        <v>0.89240000000000008</v>
      </c>
      <c r="I1533" s="2">
        <f>'Moving Avg'!H1533</f>
        <v>0.93399999999999961</v>
      </c>
      <c r="J1533" s="5" t="str">
        <f>OBV!F1533</f>
        <v>BULLISH</v>
      </c>
      <c r="K1533" s="5" t="str">
        <f>OBV!G1533</f>
        <v>NEUTRAL</v>
      </c>
      <c r="L1533" s="5" t="str">
        <f>OBV!H1533</f>
        <v>BULLISH DIVERGENCE</v>
      </c>
    </row>
    <row r="1534" spans="1:12" ht="13.5" x14ac:dyDescent="0.25">
      <c r="A1534" s="3">
        <f>RSI!A1534</f>
        <v>44550</v>
      </c>
      <c r="B1534" s="2">
        <f>RSI!B1534</f>
        <v>0.87</v>
      </c>
      <c r="C1534" s="2">
        <f>RSI!I1534</f>
        <v>43.665040747707636</v>
      </c>
      <c r="D1534" s="2">
        <f>MACD!E1534</f>
        <v>4.2208289031180346E-3</v>
      </c>
      <c r="E1534" s="2">
        <f>MACD!F1534</f>
        <v>5.3005028137955625E-3</v>
      </c>
      <c r="F1534" s="2">
        <f>'Moving Avg'!D1534</f>
        <v>0.87200000000000011</v>
      </c>
      <c r="G1534" s="2">
        <f>'Moving Avg'!F1534</f>
        <v>0.877</v>
      </c>
      <c r="H1534" s="2">
        <f>'Moving Avg'!G1534</f>
        <v>0.89280000000000004</v>
      </c>
      <c r="I1534" s="2">
        <f>'Moving Avg'!H1534</f>
        <v>0.93349999999999966</v>
      </c>
      <c r="J1534" s="5" t="str">
        <f>OBV!F1534</f>
        <v>BULLISH</v>
      </c>
      <c r="K1534" s="5" t="str">
        <f>OBV!G1534</f>
        <v>NEUTRAL</v>
      </c>
      <c r="L1534" s="5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0.85</v>
      </c>
      <c r="C1535" s="2">
        <f>RSI!I1535</f>
        <v>35.300316341468275</v>
      </c>
      <c r="D1535" s="2">
        <f>MACD!E1535</f>
        <v>4.2238461284433981E-3</v>
      </c>
      <c r="E1535" s="2">
        <f>MACD!F1535</f>
        <v>5.0851714767251302E-3</v>
      </c>
      <c r="F1535" s="2">
        <f>'Moving Avg'!D1535</f>
        <v>0.86599999999999999</v>
      </c>
      <c r="G1535" s="2">
        <f>'Moving Avg'!F1535</f>
        <v>0.87549999999999994</v>
      </c>
      <c r="H1535" s="2">
        <f>'Moving Avg'!G1535</f>
        <v>0.89280000000000004</v>
      </c>
      <c r="I1535" s="2">
        <f>'Moving Avg'!H1535</f>
        <v>0.93289999999999973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0.84</v>
      </c>
      <c r="C1536" s="2">
        <f>RSI!I1536</f>
        <v>31.999539364827115</v>
      </c>
      <c r="D1536" s="2">
        <f>MACD!E1536</f>
        <v>5.1467360214653146E-3</v>
      </c>
      <c r="E1536" s="2">
        <f>MACD!F1536</f>
        <v>5.0974843856731672E-3</v>
      </c>
      <c r="F1536" s="2">
        <f>'Moving Avg'!D1536</f>
        <v>0.86</v>
      </c>
      <c r="G1536" s="2">
        <f>'Moving Avg'!F1536</f>
        <v>0.87349999999999994</v>
      </c>
      <c r="H1536" s="2">
        <f>'Moving Avg'!G1536</f>
        <v>0.89260000000000006</v>
      </c>
      <c r="I1536" s="2">
        <f>'Moving Avg'!H1536</f>
        <v>0.93224999999999969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0.84</v>
      </c>
      <c r="C1537" s="2">
        <f>RSI!I1537</f>
        <v>31.9995393648271</v>
      </c>
      <c r="D1537" s="2">
        <f>MACD!E1537</f>
        <v>7.6914875214516565E-3</v>
      </c>
      <c r="E1537" s="2">
        <f>MACD!F1537</f>
        <v>5.6162850128288651E-3</v>
      </c>
      <c r="F1537" s="2">
        <f>'Moving Avg'!D1537</f>
        <v>0.85399999999999987</v>
      </c>
      <c r="G1537" s="2">
        <f>'Moving Avg'!F1537</f>
        <v>0.87199999999999989</v>
      </c>
      <c r="H1537" s="2">
        <f>'Moving Avg'!G1537</f>
        <v>0.89219999999999999</v>
      </c>
      <c r="I1537" s="2">
        <f>'Moving Avg'!H1537</f>
        <v>0.93169999999999975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0.83</v>
      </c>
      <c r="C1538" s="2">
        <f>RSI!I1538</f>
        <v>28.868873042461445</v>
      </c>
      <c r="D1538" s="2">
        <f>MACD!E1538</f>
        <v>1.0794167613789152E-2</v>
      </c>
      <c r="E1538" s="2">
        <f>MACD!F1538</f>
        <v>6.6518615330209228E-3</v>
      </c>
      <c r="F1538" s="2">
        <f>'Moving Avg'!D1538</f>
        <v>0.84599999999999986</v>
      </c>
      <c r="G1538" s="2">
        <f>'Moving Avg'!F1538</f>
        <v>0.86899999999999977</v>
      </c>
      <c r="H1538" s="2">
        <f>'Moving Avg'!G1538</f>
        <v>0.89059999999999984</v>
      </c>
      <c r="I1538" s="2">
        <f>'Moving Avg'!H1538</f>
        <v>0.93104999999999993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0.82</v>
      </c>
      <c r="C1539" s="2">
        <f>RSI!I1539</f>
        <v>26.117156873209353</v>
      </c>
      <c r="D1539" s="2">
        <f>MACD!E1539</f>
        <v>1.2874111644950448E-2</v>
      </c>
      <c r="E1539" s="2">
        <f>MACD!F1539</f>
        <v>7.8963115554068278E-3</v>
      </c>
      <c r="F1539" s="2">
        <f>'Moving Avg'!D1539</f>
        <v>0.83599999999999997</v>
      </c>
      <c r="G1539" s="2">
        <f>'Moving Avg'!F1539</f>
        <v>0.86599999999999988</v>
      </c>
      <c r="H1539" s="2">
        <f>'Moving Avg'!G1539</f>
        <v>0.88859999999999983</v>
      </c>
      <c r="I1539" s="2">
        <f>'Moving Avg'!H1539</f>
        <v>0.9302499999999998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0.8</v>
      </c>
      <c r="C1540" s="2">
        <f>RSI!I1540</f>
        <v>21.668598388727489</v>
      </c>
      <c r="D1540" s="2">
        <f>MACD!E1540</f>
        <v>1.7946727491074621E-2</v>
      </c>
      <c r="E1540" s="2">
        <f>MACD!F1540</f>
        <v>9.9063947425403875E-3</v>
      </c>
      <c r="F1540" s="2">
        <f>'Moving Avg'!D1540</f>
        <v>0.82599999999999996</v>
      </c>
      <c r="G1540" s="2">
        <f>'Moving Avg'!F1540</f>
        <v>0.86149999999999982</v>
      </c>
      <c r="H1540" s="2">
        <f>'Moving Avg'!G1540</f>
        <v>0.88579999999999981</v>
      </c>
      <c r="I1540" s="2">
        <f>'Moving Avg'!H1540</f>
        <v>0.9293499999999999</v>
      </c>
      <c r="J1540" s="5" t="str">
        <f>OBV!F1540</f>
        <v>BEARISH</v>
      </c>
      <c r="K1540" s="5" t="str">
        <f>OBV!G1540</f>
        <v>NEUTRAL</v>
      </c>
      <c r="L1540" s="5" t="str">
        <f>OBV!H1540</f>
        <v>CONFIRMED BEARISH</v>
      </c>
    </row>
    <row r="1541" spans="1:12" ht="13.5" x14ac:dyDescent="0.25">
      <c r="A1541" s="3">
        <f>RSI!A1541</f>
        <v>44559</v>
      </c>
      <c r="B1541" s="2">
        <f>RSI!B1541</f>
        <v>0.84</v>
      </c>
      <c r="C1541" s="2">
        <f>RSI!I1541</f>
        <v>42.692720770347123</v>
      </c>
      <c r="D1541" s="2">
        <f>MACD!E1541</f>
        <v>1.8126734464635419E-2</v>
      </c>
      <c r="E1541" s="2">
        <f>MACD!F1541</f>
        <v>1.1550462686959395E-2</v>
      </c>
      <c r="F1541" s="2">
        <f>'Moving Avg'!D1541</f>
        <v>0.82599999999999996</v>
      </c>
      <c r="G1541" s="2">
        <f>'Moving Avg'!F1541</f>
        <v>0.85949999999999993</v>
      </c>
      <c r="H1541" s="2">
        <f>'Moving Avg'!G1541</f>
        <v>0.88379999999999992</v>
      </c>
      <c r="I1541" s="2">
        <f>'Moving Avg'!H1541</f>
        <v>0.92859999999999987</v>
      </c>
      <c r="J1541" s="5" t="str">
        <f>OBV!F1541</f>
        <v>BEARISH</v>
      </c>
      <c r="K1541" s="5" t="str">
        <f>OBV!G1541</f>
        <v>NEUTRAL</v>
      </c>
      <c r="L1541" s="5" t="str">
        <f>OBV!H1541</f>
        <v>NEUTRAL</v>
      </c>
    </row>
    <row r="1542" spans="1:12" ht="13.5" x14ac:dyDescent="0.25">
      <c r="A1542" s="3">
        <f>RSI!A1542</f>
        <v>44560</v>
      </c>
      <c r="B1542" s="2">
        <f>RSI!B1542</f>
        <v>0.84</v>
      </c>
      <c r="C1542" s="2">
        <f>RSI!I1542</f>
        <v>42.692720770347123</v>
      </c>
      <c r="D1542" s="2">
        <f>MACD!E1542</f>
        <v>1.8403073438625905E-2</v>
      </c>
      <c r="E1542" s="2">
        <f>MACD!F1542</f>
        <v>1.2920984837292697E-2</v>
      </c>
      <c r="F1542" s="2">
        <f>'Moving Avg'!D1542</f>
        <v>0.82599999999999996</v>
      </c>
      <c r="G1542" s="2">
        <f>'Moving Avg'!F1542</f>
        <v>0.85749999999999993</v>
      </c>
      <c r="H1542" s="2">
        <f>'Moving Avg'!G1542</f>
        <v>0.88179999999999992</v>
      </c>
      <c r="I1542" s="2">
        <f>'Moving Avg'!H1542</f>
        <v>0.92774999999999974</v>
      </c>
      <c r="J1542" s="5" t="str">
        <f>OBV!F1542</f>
        <v>BEARISH</v>
      </c>
      <c r="K1542" s="5" t="str">
        <f>OBV!G1542</f>
        <v>NEUTRAL</v>
      </c>
      <c r="L1542" s="5" t="str">
        <f>OBV!H1542</f>
        <v>NEUTRAL</v>
      </c>
    </row>
    <row r="1543" spans="1:12" ht="13.5" x14ac:dyDescent="0.25">
      <c r="A1543" s="3">
        <f>RSI!A1543</f>
        <v>44561</v>
      </c>
      <c r="B1543" s="2">
        <f>RSI!B1543</f>
        <v>0.85</v>
      </c>
      <c r="C1543" s="2">
        <f>RSI!I1543</f>
        <v>46.830381680517796</v>
      </c>
      <c r="D1543" s="2">
        <f>MACD!E1543</f>
        <v>1.8010996299289372E-2</v>
      </c>
      <c r="E1543" s="2">
        <f>MACD!F1543</f>
        <v>1.3938987129692033E-2</v>
      </c>
      <c r="F1543" s="2">
        <f>'Moving Avg'!D1543</f>
        <v>0.82999999999999985</v>
      </c>
      <c r="G1543" s="2">
        <f>'Moving Avg'!F1543</f>
        <v>0.85600000000000009</v>
      </c>
      <c r="H1543" s="2">
        <f>'Moving Avg'!G1543</f>
        <v>0.88039999999999996</v>
      </c>
      <c r="I1543" s="2">
        <f>'Moving Avg'!H1543</f>
        <v>0.92684999999999973</v>
      </c>
      <c r="J1543" s="5" t="str">
        <f>OBV!F1543</f>
        <v>BEARISH</v>
      </c>
      <c r="K1543" s="5" t="str">
        <f>OBV!G1543</f>
        <v>NEUTRAL</v>
      </c>
      <c r="L1543" s="5" t="str">
        <f>OBV!H1543</f>
        <v>BEARISH DIVERGENCE</v>
      </c>
    </row>
    <row r="1544" spans="1:12" ht="13.5" x14ac:dyDescent="0.25">
      <c r="A1544" s="3">
        <f>RSI!A1544</f>
        <v>44564</v>
      </c>
      <c r="B1544" s="2">
        <f>RSI!B1544</f>
        <v>0.85</v>
      </c>
      <c r="C1544" s="2">
        <f>RSI!I1544</f>
        <v>46.830381680517796</v>
      </c>
      <c r="D1544" s="2">
        <f>MACD!E1544</f>
        <v>1.7726480064204742E-2</v>
      </c>
      <c r="E1544" s="2">
        <f>MACD!F1544</f>
        <v>1.4696485716594576E-2</v>
      </c>
      <c r="F1544" s="2">
        <f>'Moving Avg'!D1544</f>
        <v>0.83599999999999997</v>
      </c>
      <c r="G1544" s="2">
        <f>'Moving Avg'!F1544</f>
        <v>0.85450000000000015</v>
      </c>
      <c r="H1544" s="2">
        <f>'Moving Avg'!G1544</f>
        <v>0.87939999999999996</v>
      </c>
      <c r="I1544" s="2">
        <f>'Moving Avg'!H1544</f>
        <v>0.92594999999999972</v>
      </c>
      <c r="J1544" s="5" t="str">
        <f>OBV!F1544</f>
        <v>BEARISH</v>
      </c>
      <c r="K1544" s="5" t="str">
        <f>OBV!G1544</f>
        <v>NEUTRAL</v>
      </c>
      <c r="L1544" s="5" t="str">
        <f>OBV!H1544</f>
        <v>BEARISH DIVERGENCE</v>
      </c>
    </row>
    <row r="1545" spans="1:12" ht="13.5" x14ac:dyDescent="0.25">
      <c r="A1545" s="3">
        <f>RSI!A1545</f>
        <v>44565</v>
      </c>
      <c r="B1545" s="2">
        <f>RSI!B1545</f>
        <v>0.85</v>
      </c>
      <c r="C1545" s="2">
        <f>RSI!I1545</f>
        <v>46.830381680517796</v>
      </c>
      <c r="D1545" s="2">
        <f>MACD!E1545</f>
        <v>1.4452554466184431E-2</v>
      </c>
      <c r="E1545" s="2">
        <f>MACD!F1545</f>
        <v>1.4647699466512547E-2</v>
      </c>
      <c r="F1545" s="2">
        <f>'Moving Avg'!D1545</f>
        <v>0.84599999999999986</v>
      </c>
      <c r="G1545" s="2">
        <f>'Moving Avg'!F1545</f>
        <v>0.85350000000000015</v>
      </c>
      <c r="H1545" s="2">
        <f>'Moving Avg'!G1545</f>
        <v>0.87820000000000009</v>
      </c>
      <c r="I1545" s="2">
        <f>'Moving Avg'!H1545</f>
        <v>0.92504999999999971</v>
      </c>
      <c r="J1545" s="5" t="str">
        <f>OBV!F1545</f>
        <v>BULLISH</v>
      </c>
      <c r="K1545" s="5" t="str">
        <f>OBV!G1545</f>
        <v>NEUTRAL</v>
      </c>
      <c r="L1545" s="5" t="str">
        <f>OBV!H1545</f>
        <v>CONFIRMED BULLISH</v>
      </c>
    </row>
    <row r="1546" spans="1:12" ht="13.5" x14ac:dyDescent="0.25">
      <c r="A1546" s="3">
        <f>RSI!A1546</f>
        <v>44566</v>
      </c>
      <c r="B1546" s="2">
        <f>RSI!B1546</f>
        <v>0.84</v>
      </c>
      <c r="C1546" s="2">
        <f>RSI!I1546</f>
        <v>42.956649783481751</v>
      </c>
      <c r="D1546" s="2">
        <f>MACD!E1546</f>
        <v>1.0925090770115276E-2</v>
      </c>
      <c r="E1546" s="2">
        <f>MACD!F1546</f>
        <v>1.3903177727233094E-2</v>
      </c>
      <c r="F1546" s="2">
        <f>'Moving Avg'!D1546</f>
        <v>0.84600000000000009</v>
      </c>
      <c r="G1546" s="2">
        <f>'Moving Avg'!F1546</f>
        <v>0.85199999999999998</v>
      </c>
      <c r="H1546" s="2">
        <f>'Moving Avg'!G1546</f>
        <v>0.87700000000000022</v>
      </c>
      <c r="I1546" s="2">
        <f>'Moving Avg'!H1546</f>
        <v>0.92414999999999958</v>
      </c>
      <c r="J1546" s="5" t="str">
        <f>OBV!F1546</f>
        <v>BEARISH</v>
      </c>
      <c r="K1546" s="5" t="str">
        <f>OBV!G1546</f>
        <v>NEUTRAL</v>
      </c>
      <c r="L1546" s="5" t="str">
        <f>OBV!H1546</f>
        <v>NEUTRAL</v>
      </c>
    </row>
    <row r="1547" spans="1:12" ht="13.5" x14ac:dyDescent="0.25">
      <c r="A1547" s="3">
        <f>RSI!A1547</f>
        <v>44567</v>
      </c>
      <c r="B1547" s="2">
        <f>RSI!B1547</f>
        <v>0.85</v>
      </c>
      <c r="C1547" s="2">
        <f>RSI!I1547</f>
        <v>47.622505112264243</v>
      </c>
      <c r="D1547" s="2">
        <f>MACD!E1547</f>
        <v>7.2961651874956512E-3</v>
      </c>
      <c r="E1547" s="2">
        <f>MACD!F1547</f>
        <v>1.2581775219285607E-2</v>
      </c>
      <c r="F1547" s="2">
        <f>'Moving Avg'!D1547</f>
        <v>0.84799999999999986</v>
      </c>
      <c r="G1547" s="2">
        <f>'Moving Avg'!F1547</f>
        <v>0.85050000000000003</v>
      </c>
      <c r="H1547" s="2">
        <f>'Moving Avg'!G1547</f>
        <v>0.87600000000000033</v>
      </c>
      <c r="I1547" s="2">
        <f>'Moving Avg'!H1547</f>
        <v>0.92329999999999957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</row>
    <row r="1548" spans="1:12" ht="13.5" x14ac:dyDescent="0.25">
      <c r="A1548" s="3">
        <f>RSI!A1548</f>
        <v>44568</v>
      </c>
      <c r="B1548" s="2">
        <f>RSI!B1548</f>
        <v>0.88</v>
      </c>
      <c r="C1548" s="2">
        <f>RSI!I1548</f>
        <v>58.570645334409051</v>
      </c>
      <c r="D1548" s="2">
        <f>MACD!E1548</f>
        <v>4.9519881720971881E-4</v>
      </c>
      <c r="E1548" s="2">
        <f>MACD!F1548</f>
        <v>1.016445993887043E-2</v>
      </c>
      <c r="F1548" s="2">
        <f>'Moving Avg'!D1548</f>
        <v>0.85400000000000009</v>
      </c>
      <c r="G1548" s="2">
        <f>'Moving Avg'!F1548</f>
        <v>0.85049999999999992</v>
      </c>
      <c r="H1548" s="2">
        <f>'Moving Avg'!G1548</f>
        <v>0.87540000000000051</v>
      </c>
      <c r="I1548" s="2">
        <f>'Moving Avg'!H1548</f>
        <v>0.92269999999999963</v>
      </c>
      <c r="J1548" s="5" t="str">
        <f>OBV!F1548</f>
        <v>BULLISH</v>
      </c>
      <c r="K1548" s="5" t="str">
        <f>OBV!G1548</f>
        <v>NEUTRAL</v>
      </c>
      <c r="L1548" s="5" t="str">
        <f>OBV!H1548</f>
        <v>CONFIRMED BULLISH</v>
      </c>
    </row>
    <row r="1549" spans="1:12" ht="13.5" x14ac:dyDescent="0.25">
      <c r="A1549" s="3">
        <f>RSI!A1549</f>
        <v>44571</v>
      </c>
      <c r="B1549" s="2">
        <f>RSI!B1549</f>
        <v>0.88</v>
      </c>
      <c r="C1549" s="2">
        <f>RSI!I1549</f>
        <v>58.570645334409051</v>
      </c>
      <c r="D1549" s="2">
        <f>MACD!E1549</f>
        <v>-6.9470990377689112E-3</v>
      </c>
      <c r="E1549" s="2">
        <f>MACD!F1549</f>
        <v>6.7421481435425631E-3</v>
      </c>
      <c r="F1549" s="2">
        <f>'Moving Avg'!D1549</f>
        <v>0.86</v>
      </c>
      <c r="G1549" s="2">
        <f>'Moving Avg'!F1549</f>
        <v>0.85099999999999976</v>
      </c>
      <c r="H1549" s="2">
        <f>'Moving Avg'!G1549</f>
        <v>0.87460000000000049</v>
      </c>
      <c r="I1549" s="2">
        <f>'Moving Avg'!H1549</f>
        <v>0.9220999999999997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</row>
    <row r="1550" spans="1:12" ht="13.5" x14ac:dyDescent="0.25">
      <c r="A1550" s="3">
        <f>RSI!A1550</f>
        <v>44572</v>
      </c>
      <c r="B1550" s="2">
        <f>RSI!B1550</f>
        <v>0.87</v>
      </c>
      <c r="C1550" s="2">
        <f>RSI!I1550</f>
        <v>54.191634775190231</v>
      </c>
      <c r="D1550" s="2">
        <f>MACD!E1550</f>
        <v>-1.5718732980697814E-2</v>
      </c>
      <c r="E1550" s="2">
        <f>MACD!F1550</f>
        <v>2.249971918694488E-3</v>
      </c>
      <c r="F1550" s="2">
        <f>'Moving Avg'!D1550</f>
        <v>0.86399999999999988</v>
      </c>
      <c r="G1550" s="2">
        <f>'Moving Avg'!F1550</f>
        <v>0.85050000000000003</v>
      </c>
      <c r="H1550" s="2">
        <f>'Moving Avg'!G1550</f>
        <v>0.87420000000000042</v>
      </c>
      <c r="I1550" s="2">
        <f>'Moving Avg'!H1550</f>
        <v>0.92139999999999955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</row>
    <row r="1551" spans="1:12" ht="13.5" x14ac:dyDescent="0.25">
      <c r="A1551" s="3">
        <f>RSI!A1551</f>
        <v>44573</v>
      </c>
      <c r="B1551" s="2">
        <f>RSI!B1551</f>
        <v>0.85</v>
      </c>
      <c r="C1551" s="2">
        <f>RSI!I1551</f>
        <v>46.675424243185972</v>
      </c>
      <c r="D1551" s="2">
        <f>MACD!E1551</f>
        <v>-1.5574358058711102E-2</v>
      </c>
      <c r="E1551" s="2">
        <f>MACD!F1551</f>
        <v>-1.3148940767866301E-3</v>
      </c>
      <c r="F1551" s="2">
        <f>'Moving Avg'!D1551</f>
        <v>0.86599999999999999</v>
      </c>
      <c r="G1551" s="2">
        <f>'Moving Avg'!F1551</f>
        <v>0.84950000000000014</v>
      </c>
      <c r="H1551" s="2">
        <f>'Moving Avg'!G1551</f>
        <v>0.87340000000000051</v>
      </c>
      <c r="I1551" s="2">
        <f>'Moving Avg'!H1551</f>
        <v>0.92059999999999964</v>
      </c>
      <c r="J1551" s="5" t="str">
        <f>OBV!F1551</f>
        <v>BULLISH</v>
      </c>
      <c r="K1551" s="5" t="str">
        <f>OBV!G1551</f>
        <v>NEUTRAL</v>
      </c>
      <c r="L1551" s="5" t="str">
        <f>OBV!H1551</f>
        <v>CONFIRMED BULLISH</v>
      </c>
    </row>
    <row r="1552" spans="1:12" ht="13.5" x14ac:dyDescent="0.25">
      <c r="A1552" s="3">
        <f>RSI!A1552</f>
        <v>44574</v>
      </c>
      <c r="B1552" s="2">
        <f>RSI!B1552</f>
        <v>0.86</v>
      </c>
      <c r="C1552" s="2">
        <f>RSI!I1552</f>
        <v>50.381108635072515</v>
      </c>
      <c r="D1552" s="2">
        <f>MACD!E1552</f>
        <v>-1.613845909637146E-2</v>
      </c>
      <c r="E1552" s="2">
        <f>MACD!F1552</f>
        <v>-4.2796070807035961E-3</v>
      </c>
      <c r="F1552" s="2">
        <f>'Moving Avg'!D1552</f>
        <v>0.86799999999999999</v>
      </c>
      <c r="G1552" s="2">
        <f>'Moving Avg'!F1552</f>
        <v>0.84899999999999998</v>
      </c>
      <c r="H1552" s="2">
        <f>'Moving Avg'!G1552</f>
        <v>0.87220000000000042</v>
      </c>
      <c r="I1552" s="2">
        <f>'Moving Avg'!H1552</f>
        <v>0.91984999999999961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</row>
    <row r="1553" spans="1:12" ht="13.5" x14ac:dyDescent="0.25">
      <c r="A1553" s="3">
        <f>RSI!A1553</f>
        <v>44575</v>
      </c>
      <c r="B1553" s="2">
        <f>RSI!B1553</f>
        <v>0.85</v>
      </c>
      <c r="C1553" s="2">
        <f>RSI!I1553</f>
        <v>46.873184724094287</v>
      </c>
      <c r="D1553" s="2">
        <f>MACD!E1553</f>
        <v>-1.4345222483753695E-2</v>
      </c>
      <c r="E1553" s="2">
        <f>MACD!F1553</f>
        <v>-6.292730161313616E-3</v>
      </c>
      <c r="F1553" s="2">
        <f>'Moving Avg'!D1553</f>
        <v>0.86199999999999988</v>
      </c>
      <c r="G1553" s="2">
        <f>'Moving Avg'!F1553</f>
        <v>0.84800000000000009</v>
      </c>
      <c r="H1553" s="2">
        <f>'Moving Avg'!G1553</f>
        <v>0.87120000000000042</v>
      </c>
      <c r="I1553" s="2">
        <f>'Moving Avg'!H1553</f>
        <v>0.91904999999999959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</row>
    <row r="1554" spans="1:12" ht="13.5" x14ac:dyDescent="0.25">
      <c r="A1554" s="3">
        <f>RSI!A1554</f>
        <v>44578</v>
      </c>
      <c r="B1554" s="2">
        <f>RSI!B1554</f>
        <v>0.85</v>
      </c>
      <c r="C1554" s="2">
        <f>RSI!I1554</f>
        <v>46.873184724094287</v>
      </c>
      <c r="D1554" s="2">
        <f>MACD!E1554</f>
        <v>-1.2776786704822296E-2</v>
      </c>
      <c r="E1554" s="2">
        <f>MACD!F1554</f>
        <v>-7.5895414700153522E-3</v>
      </c>
      <c r="F1554" s="2">
        <f>'Moving Avg'!D1554</f>
        <v>0.85600000000000009</v>
      </c>
      <c r="G1554" s="2">
        <f>'Moving Avg'!F1554</f>
        <v>0.84700000000000009</v>
      </c>
      <c r="H1554" s="2">
        <f>'Moving Avg'!G1554</f>
        <v>0.87020000000000053</v>
      </c>
      <c r="I1554" s="2">
        <f>'Moving Avg'!H1554</f>
        <v>0.91814999999999958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0.86</v>
      </c>
      <c r="C1555" s="2">
        <f>RSI!I1555</f>
        <v>50.842719915692641</v>
      </c>
      <c r="D1555" s="2">
        <f>MACD!E1555</f>
        <v>-1.2143091587940691E-2</v>
      </c>
      <c r="E1555" s="2">
        <f>MACD!F1555</f>
        <v>-8.5002514936004213E-3</v>
      </c>
      <c r="F1555" s="2">
        <f>'Moving Avg'!D1555</f>
        <v>0.85400000000000009</v>
      </c>
      <c r="G1555" s="2">
        <f>'Moving Avg'!F1555</f>
        <v>0.84749999999999992</v>
      </c>
      <c r="H1555" s="2">
        <f>'Moving Avg'!G1555</f>
        <v>0.86920000000000042</v>
      </c>
      <c r="I1555" s="2">
        <f>'Moving Avg'!H1555</f>
        <v>0.91704999999999959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0.86</v>
      </c>
      <c r="C1556" s="2">
        <f>RSI!I1556</f>
        <v>50.842719915692648</v>
      </c>
      <c r="D1556" s="2">
        <f>MACD!E1556</f>
        <v>-1.3160645652059766E-2</v>
      </c>
      <c r="E1556" s="2">
        <f>MACD!F1556</f>
        <v>-9.4323303252922906E-3</v>
      </c>
      <c r="F1556" s="2">
        <f>'Moving Avg'!D1556</f>
        <v>0.85600000000000009</v>
      </c>
      <c r="G1556" s="2">
        <f>'Moving Avg'!F1556</f>
        <v>0.84849999999999992</v>
      </c>
      <c r="H1556" s="2">
        <f>'Moving Avg'!G1556</f>
        <v>0.86800000000000044</v>
      </c>
      <c r="I1556" s="2">
        <f>'Moving Avg'!H1556</f>
        <v>0.91584999999999961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</row>
    <row r="1557" spans="1:12" ht="13.5" x14ac:dyDescent="0.25">
      <c r="A1557" s="3">
        <f>RSI!A1557</f>
        <v>44581</v>
      </c>
      <c r="B1557" s="2">
        <f>RSI!B1557</f>
        <v>0.86</v>
      </c>
      <c r="C1557" s="2">
        <f>RSI!I1557</f>
        <v>50.842719915692641</v>
      </c>
      <c r="D1557" s="2">
        <f>MACD!E1557</f>
        <v>-1.2497354441303399E-2</v>
      </c>
      <c r="E1557" s="2">
        <f>MACD!F1557</f>
        <v>-1.0045335148494513E-2</v>
      </c>
      <c r="F1557" s="2">
        <f>'Moving Avg'!D1557</f>
        <v>0.85600000000000009</v>
      </c>
      <c r="G1557" s="2">
        <f>'Moving Avg'!F1557</f>
        <v>0.84949999999999992</v>
      </c>
      <c r="H1557" s="2">
        <f>'Moving Avg'!G1557</f>
        <v>0.86700000000000033</v>
      </c>
      <c r="I1557" s="2">
        <f>'Moving Avg'!H1557</f>
        <v>0.91474999999999984</v>
      </c>
      <c r="J1557" s="5" t="str">
        <f>OBV!F1557</f>
        <v>BULLISH</v>
      </c>
      <c r="K1557" s="5" t="str">
        <f>OBV!G1557</f>
        <v>NEUTRAL</v>
      </c>
      <c r="L1557" s="5" t="str">
        <f>OBV!H1557</f>
        <v>NEUTRAL</v>
      </c>
    </row>
    <row r="1558" spans="1:12" ht="13.5" x14ac:dyDescent="0.25">
      <c r="A1558" s="3">
        <f>RSI!A1558</f>
        <v>44582</v>
      </c>
      <c r="B1558" s="2">
        <f>RSI!B1558</f>
        <v>0.86</v>
      </c>
      <c r="C1558" s="2">
        <f>RSI!I1558</f>
        <v>50.842719915692641</v>
      </c>
      <c r="D1558" s="2">
        <f>MACD!E1558</f>
        <v>-7.3338373452259686E-3</v>
      </c>
      <c r="E1558" s="2">
        <f>MACD!F1558</f>
        <v>-9.5030355878408038E-3</v>
      </c>
      <c r="F1558" s="2">
        <f>'Moving Avg'!D1558</f>
        <v>0.85799999999999998</v>
      </c>
      <c r="G1558" s="2">
        <f>'Moving Avg'!F1558</f>
        <v>0.85099999999999976</v>
      </c>
      <c r="H1558" s="2">
        <f>'Moving Avg'!G1558</f>
        <v>0.86580000000000046</v>
      </c>
      <c r="I1558" s="2">
        <f>'Moving Avg'!H1558</f>
        <v>0.91369999999999973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</row>
    <row r="1559" spans="1:12" ht="13.5" x14ac:dyDescent="0.25">
      <c r="A1559" s="3">
        <f>RSI!A1559</f>
        <v>44585</v>
      </c>
      <c r="B1559" s="2">
        <f>RSI!B1559</f>
        <v>0.86</v>
      </c>
      <c r="C1559" s="2">
        <f>RSI!I1559</f>
        <v>50.842719915692641</v>
      </c>
      <c r="D1559" s="2">
        <f>MACD!E1559</f>
        <v>-2.97685002100323E-3</v>
      </c>
      <c r="E1559" s="2">
        <f>MACD!F1559</f>
        <v>-8.1977984744732897E-3</v>
      </c>
      <c r="F1559" s="2">
        <f>'Moving Avg'!D1559</f>
        <v>0.86</v>
      </c>
      <c r="G1559" s="2">
        <f>'Moving Avg'!F1559</f>
        <v>0.85299999999999976</v>
      </c>
      <c r="H1559" s="2">
        <f>'Moving Avg'!G1559</f>
        <v>0.86500000000000032</v>
      </c>
      <c r="I1559" s="2">
        <f>'Moving Avg'!H1559</f>
        <v>0.91284999999999983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</row>
    <row r="1560" spans="1:12" ht="13.5" x14ac:dyDescent="0.25">
      <c r="A1560" s="3">
        <f>RSI!A1560</f>
        <v>44586</v>
      </c>
      <c r="B1560" s="2">
        <f>RSI!B1560</f>
        <v>0.86</v>
      </c>
      <c r="C1560" s="2">
        <f>RSI!I1560</f>
        <v>50.842719915692648</v>
      </c>
      <c r="D1560" s="2">
        <f>MACD!E1560</f>
        <v>-8.3987305734134488E-4</v>
      </c>
      <c r="E1560" s="2">
        <f>MACD!F1560</f>
        <v>-6.7262133910469006E-3</v>
      </c>
      <c r="F1560" s="2">
        <f>'Moving Avg'!D1560</f>
        <v>0.86</v>
      </c>
      <c r="G1560" s="2">
        <f>'Moving Avg'!F1560</f>
        <v>0.85599999999999965</v>
      </c>
      <c r="H1560" s="2">
        <f>'Moving Avg'!G1560</f>
        <v>0.86440000000000028</v>
      </c>
      <c r="I1560" s="2">
        <f>'Moving Avg'!H1560</f>
        <v>0.91194999999999993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0.86</v>
      </c>
      <c r="C1561" s="2">
        <f>RSI!I1561</f>
        <v>50.842719915692648</v>
      </c>
      <c r="D1561" s="2">
        <f>MACD!E1561</f>
        <v>-2.1189951164969356E-3</v>
      </c>
      <c r="E1561" s="2">
        <f>MACD!F1561</f>
        <v>-5.8047697361369079E-3</v>
      </c>
      <c r="F1561" s="2">
        <f>'Moving Avg'!D1561</f>
        <v>0.86</v>
      </c>
      <c r="G1561" s="2">
        <f>'Moving Avg'!F1561</f>
        <v>0.85699999999999987</v>
      </c>
      <c r="H1561" s="2">
        <f>'Moving Avg'!G1561</f>
        <v>0.86360000000000026</v>
      </c>
      <c r="I1561" s="2">
        <f>'Moving Avg'!H1561</f>
        <v>0.91104999999999992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</row>
    <row r="1562" spans="1:12" ht="13.5" x14ac:dyDescent="0.25">
      <c r="A1562" s="3">
        <f>RSI!A1562</f>
        <v>44588</v>
      </c>
      <c r="B1562" s="2">
        <f>RSI!B1562</f>
        <v>0.87</v>
      </c>
      <c r="C1562" s="2">
        <f>RSI!I1562</f>
        <v>56.324891789625553</v>
      </c>
      <c r="D1562" s="2">
        <f>MACD!E1562</f>
        <v>-2.4132474976986673E-3</v>
      </c>
      <c r="E1562" s="2">
        <f>MACD!F1562</f>
        <v>-5.1264652884492595E-3</v>
      </c>
      <c r="F1562" s="2">
        <f>'Moving Avg'!D1562</f>
        <v>0.86199999999999988</v>
      </c>
      <c r="G1562" s="2">
        <f>'Moving Avg'!F1562</f>
        <v>0.85849999999999971</v>
      </c>
      <c r="H1562" s="2">
        <f>'Moving Avg'!G1562</f>
        <v>0.86320000000000008</v>
      </c>
      <c r="I1562" s="2">
        <f>'Moving Avg'!H1562</f>
        <v>0.9103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</row>
    <row r="1563" spans="1:12" ht="13.5" x14ac:dyDescent="0.25">
      <c r="A1563" s="3">
        <f>RSI!A1563</f>
        <v>44589</v>
      </c>
      <c r="B1563" s="2">
        <f>RSI!B1563</f>
        <v>0.87</v>
      </c>
      <c r="C1563" s="2">
        <f>RSI!I1563</f>
        <v>56.324891789625561</v>
      </c>
      <c r="D1563" s="2">
        <f>MACD!E1563</f>
        <v>-4.2687073690367283E-3</v>
      </c>
      <c r="E1563" s="2">
        <f>MACD!F1563</f>
        <v>-4.9549137045667531E-3</v>
      </c>
      <c r="F1563" s="2">
        <f>'Moving Avg'!D1563</f>
        <v>0.8640000000000001</v>
      </c>
      <c r="G1563" s="2">
        <f>'Moving Avg'!F1563</f>
        <v>0.85949999999999993</v>
      </c>
      <c r="H1563" s="2">
        <f>'Moving Avg'!G1563</f>
        <v>0.86260000000000003</v>
      </c>
      <c r="I1563" s="2">
        <f>'Moving Avg'!H1563</f>
        <v>0.90955000000000008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</row>
    <row r="1564" spans="1:12" ht="13.5" x14ac:dyDescent="0.25">
      <c r="A1564" s="3">
        <f>RSI!A1564</f>
        <v>44592</v>
      </c>
      <c r="B1564" s="2">
        <f>RSI!B1564</f>
        <v>0.84</v>
      </c>
      <c r="C1564" s="2">
        <f>RSI!I1564</f>
        <v>40.579274225674688</v>
      </c>
      <c r="D1564" s="2">
        <f>MACD!E1564</f>
        <v>-3.6794670133154517E-3</v>
      </c>
      <c r="E1564" s="2">
        <f>MACD!F1564</f>
        <v>-4.6998243663164928E-3</v>
      </c>
      <c r="F1564" s="2">
        <f>'Moving Avg'!D1564</f>
        <v>0.86</v>
      </c>
      <c r="G1564" s="2">
        <f>'Moving Avg'!F1564</f>
        <v>0.85899999999999976</v>
      </c>
      <c r="H1564" s="2">
        <f>'Moving Avg'!G1564</f>
        <v>0.86160000000000014</v>
      </c>
      <c r="I1564" s="2">
        <f>'Moving Avg'!H1564</f>
        <v>0.90870000000000017</v>
      </c>
      <c r="J1564" s="5" t="str">
        <f>OBV!F1564</f>
        <v>BULLISH</v>
      </c>
      <c r="K1564" s="5" t="str">
        <f>OBV!G1564</f>
        <v>NEUTRAL</v>
      </c>
      <c r="L1564" s="5" t="str">
        <f>OBV!H1564</f>
        <v>BULLISH DIVERGENCE</v>
      </c>
    </row>
    <row r="1565" spans="1:12" ht="13.5" x14ac:dyDescent="0.25">
      <c r="A1565" s="3">
        <f>RSI!A1565</f>
        <v>44593</v>
      </c>
      <c r="B1565" s="2">
        <f>RSI!B1565</f>
        <v>0.86</v>
      </c>
      <c r="C1565" s="2">
        <f>RSI!I1565</f>
        <v>50.511699320723231</v>
      </c>
      <c r="D1565" s="2">
        <f>MACD!E1565</f>
        <v>-3.0049400450059549E-3</v>
      </c>
      <c r="E1565" s="2">
        <f>MACD!F1565</f>
        <v>-4.3608475020543852E-3</v>
      </c>
      <c r="F1565" s="2">
        <f>'Moving Avg'!D1565</f>
        <v>0.86</v>
      </c>
      <c r="G1565" s="2">
        <f>'Moving Avg'!F1565</f>
        <v>0.85949999999999971</v>
      </c>
      <c r="H1565" s="2">
        <f>'Moving Avg'!G1565</f>
        <v>0.86119999999999985</v>
      </c>
      <c r="I1565" s="2">
        <f>'Moving Avg'!H1565</f>
        <v>0.90795000000000015</v>
      </c>
      <c r="J1565" s="5" t="str">
        <f>OBV!F1565</f>
        <v>BULLISH</v>
      </c>
      <c r="K1565" s="5" t="str">
        <f>OBV!G1565</f>
        <v>NEUTRAL</v>
      </c>
      <c r="L1565" s="5" t="str">
        <f>OBV!H1565</f>
        <v>NEUTRAL</v>
      </c>
    </row>
    <row r="1566" spans="1:12" ht="13.5" x14ac:dyDescent="0.25">
      <c r="A1566" s="3">
        <f>RSI!A1566</f>
        <v>44594</v>
      </c>
      <c r="B1566" s="2">
        <f>RSI!B1566</f>
        <v>0.91</v>
      </c>
      <c r="C1566" s="2">
        <f>RSI!I1566</f>
        <v>65.870857552265932</v>
      </c>
      <c r="D1566" s="2">
        <f>MACD!E1566</f>
        <v>-6.1459238727405996E-3</v>
      </c>
      <c r="E1566" s="2">
        <f>MACD!F1566</f>
        <v>-4.7178627761916281E-3</v>
      </c>
      <c r="F1566" s="2">
        <f>'Moving Avg'!D1566</f>
        <v>0.86999999999999988</v>
      </c>
      <c r="G1566" s="2">
        <f>'Moving Avg'!F1566</f>
        <v>0.86299999999999977</v>
      </c>
      <c r="H1566" s="2">
        <f>'Moving Avg'!G1566</f>
        <v>0.8617999999999999</v>
      </c>
      <c r="I1566" s="2">
        <f>'Moving Avg'!H1566</f>
        <v>0.90745000000000031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</row>
    <row r="1567" spans="1:12" ht="13.5" x14ac:dyDescent="0.25">
      <c r="A1567" s="3">
        <f>RSI!A1567</f>
        <v>44595</v>
      </c>
      <c r="B1567" s="2">
        <f>RSI!B1567</f>
        <v>0.92</v>
      </c>
      <c r="C1567" s="2">
        <f>RSI!I1567</f>
        <v>68.009326441418608</v>
      </c>
      <c r="D1567" s="2">
        <f>MACD!E1567</f>
        <v>-9.8473109301083772E-3</v>
      </c>
      <c r="E1567" s="2">
        <f>MACD!F1567</f>
        <v>-5.7437524069749776E-3</v>
      </c>
      <c r="F1567" s="2">
        <f>'Moving Avg'!D1567</f>
        <v>0.88000000000000012</v>
      </c>
      <c r="G1567" s="2">
        <f>'Moving Avg'!F1567</f>
        <v>0.86649999999999971</v>
      </c>
      <c r="H1567" s="2">
        <f>'Moving Avg'!G1567</f>
        <v>0.86280000000000001</v>
      </c>
      <c r="I1567" s="2">
        <f>'Moving Avg'!H1567</f>
        <v>0.90700000000000014</v>
      </c>
      <c r="J1567" s="5" t="str">
        <f>OBV!F1567</f>
        <v>BULLISH</v>
      </c>
      <c r="K1567" s="5" t="str">
        <f>OBV!G1567</f>
        <v>NEUTRAL</v>
      </c>
      <c r="L1567" s="5" t="str">
        <f>OBV!H1567</f>
        <v>CONFIRMED BULLISH</v>
      </c>
    </row>
    <row r="1568" spans="1:12" ht="13.5" x14ac:dyDescent="0.25">
      <c r="A1568" s="3">
        <f>RSI!A1568</f>
        <v>44596</v>
      </c>
      <c r="B1568" s="2">
        <f>RSI!B1568</f>
        <v>0.87</v>
      </c>
      <c r="C1568" s="2">
        <f>RSI!I1568</f>
        <v>50.852275542737488</v>
      </c>
      <c r="D1568" s="2">
        <f>MACD!E1568</f>
        <v>-9.6150949673040609E-3</v>
      </c>
      <c r="E1568" s="2">
        <f>MACD!F1568</f>
        <v>-6.5180209190407942E-3</v>
      </c>
      <c r="F1568" s="2">
        <f>'Moving Avg'!D1568</f>
        <v>0.87999999999999989</v>
      </c>
      <c r="G1568" s="2">
        <f>'Moving Avg'!F1568</f>
        <v>0.86599999999999988</v>
      </c>
      <c r="H1568" s="2">
        <f>'Moving Avg'!G1568</f>
        <v>0.86239999999999994</v>
      </c>
      <c r="I1568" s="2">
        <f>'Moving Avg'!H1568</f>
        <v>0.90635000000000032</v>
      </c>
      <c r="J1568" s="5" t="str">
        <f>OBV!F1568</f>
        <v>BULLISH</v>
      </c>
      <c r="K1568" s="5" t="str">
        <f>OBV!G1568</f>
        <v>NEUTRAL</v>
      </c>
      <c r="L1568" s="5" t="str">
        <f>OBV!H1568</f>
        <v>NEUTRAL</v>
      </c>
    </row>
    <row r="1569" spans="1:12" ht="13.5" x14ac:dyDescent="0.25">
      <c r="A1569" s="3">
        <f>RSI!A1569</f>
        <v>44599</v>
      </c>
      <c r="B1569" s="2">
        <f>RSI!B1569</f>
        <v>0.88</v>
      </c>
      <c r="C1569" s="2">
        <f>RSI!I1569</f>
        <v>53.385147077809492</v>
      </c>
      <c r="D1569" s="2">
        <f>MACD!E1569</f>
        <v>-1.0178286506790091E-2</v>
      </c>
      <c r="E1569" s="2">
        <f>MACD!F1569</f>
        <v>-7.2500740365906537E-3</v>
      </c>
      <c r="F1569" s="2">
        <f>'Moving Avg'!D1569</f>
        <v>0.88800000000000012</v>
      </c>
      <c r="G1569" s="2">
        <f>'Moving Avg'!F1569</f>
        <v>0.86599999999999988</v>
      </c>
      <c r="H1569" s="2">
        <f>'Moving Avg'!G1569</f>
        <v>0.86239999999999994</v>
      </c>
      <c r="I1569" s="2">
        <f>'Moving Avg'!H1569</f>
        <v>0.90570000000000039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</row>
    <row r="1570" spans="1:12" ht="13.5" x14ac:dyDescent="0.25">
      <c r="A1570" s="3">
        <f>RSI!A1570</f>
        <v>44600</v>
      </c>
      <c r="B1570" s="2">
        <f>RSI!B1570</f>
        <v>0.89</v>
      </c>
      <c r="C1570" s="2">
        <f>RSI!I1570</f>
        <v>55.836243727767233</v>
      </c>
      <c r="D1570" s="2">
        <f>MACD!E1570</f>
        <v>-1.1472202539073661E-2</v>
      </c>
      <c r="E1570" s="2">
        <f>MACD!F1570</f>
        <v>-8.0944997370872556E-3</v>
      </c>
      <c r="F1570" s="2">
        <f>'Moving Avg'!D1570</f>
        <v>0.89399999999999991</v>
      </c>
      <c r="G1570" s="2">
        <f>'Moving Avg'!F1570</f>
        <v>0.86699999999999999</v>
      </c>
      <c r="H1570" s="2">
        <f>'Moving Avg'!G1570</f>
        <v>0.86239999999999994</v>
      </c>
      <c r="I1570" s="2">
        <f>'Moving Avg'!H1570</f>
        <v>0.90515000000000034</v>
      </c>
      <c r="J1570" s="5" t="str">
        <f>OBV!F1570</f>
        <v>BULLISH</v>
      </c>
      <c r="K1570" s="5" t="str">
        <f>OBV!G1570</f>
        <v>STRONG</v>
      </c>
      <c r="L1570" s="5" t="str">
        <f>OBV!H1570</f>
        <v>CONFIRMED BULLISH</v>
      </c>
    </row>
    <row r="1571" spans="1:12" ht="13.5" x14ac:dyDescent="0.25">
      <c r="A1571" s="3">
        <f>RSI!A1571</f>
        <v>44601</v>
      </c>
      <c r="B1571" s="2">
        <f>RSI!B1571</f>
        <v>0.9</v>
      </c>
      <c r="C1571" s="2">
        <f>RSI!I1571</f>
        <v>58.203063831064718</v>
      </c>
      <c r="D1571" s="2">
        <f>MACD!E1571</f>
        <v>-1.3437838147967285E-2</v>
      </c>
      <c r="E1571" s="2">
        <f>MACD!F1571</f>
        <v>-9.1631674192632628E-3</v>
      </c>
      <c r="F1571" s="2">
        <f>'Moving Avg'!D1571</f>
        <v>0.89200000000000002</v>
      </c>
      <c r="G1571" s="2">
        <f>'Moving Avg'!F1571</f>
        <v>0.86949999999999983</v>
      </c>
      <c r="H1571" s="2">
        <f>'Moving Avg'!G1571</f>
        <v>0.86280000000000001</v>
      </c>
      <c r="I1571" s="2">
        <f>'Moving Avg'!H1571</f>
        <v>0.90470000000000028</v>
      </c>
      <c r="J1571" s="5" t="str">
        <f>OBV!F1571</f>
        <v>BULLISH</v>
      </c>
      <c r="K1571" s="5" t="str">
        <f>OBV!G1571</f>
        <v>STRONG</v>
      </c>
      <c r="L1571" s="5" t="str">
        <f>OBV!H1571</f>
        <v>BULLISH DIVERGENCE</v>
      </c>
    </row>
    <row r="1572" spans="1:12" ht="13.5" x14ac:dyDescent="0.25">
      <c r="A1572" s="3">
        <f>RSI!A1572</f>
        <v>44602</v>
      </c>
      <c r="B1572" s="2">
        <f>RSI!B1572</f>
        <v>0.88</v>
      </c>
      <c r="C1572" s="2">
        <f>RSI!I1572</f>
        <v>52.17999337272181</v>
      </c>
      <c r="D1572" s="2">
        <f>MACD!E1572</f>
        <v>-1.2260625725898588E-2</v>
      </c>
      <c r="E1572" s="2">
        <f>MACD!F1572</f>
        <v>-9.7826590805903287E-3</v>
      </c>
      <c r="F1572" s="2">
        <f>'Moving Avg'!D1572</f>
        <v>0.88400000000000001</v>
      </c>
      <c r="G1572" s="2">
        <f>'Moving Avg'!F1572</f>
        <v>0.87050000000000005</v>
      </c>
      <c r="H1572" s="2">
        <f>'Moving Avg'!G1572</f>
        <v>0.86280000000000001</v>
      </c>
      <c r="I1572" s="2">
        <f>'Moving Avg'!H1572</f>
        <v>0.90415000000000034</v>
      </c>
      <c r="J1572" s="5" t="str">
        <f>OBV!F1572</f>
        <v>BULLISH</v>
      </c>
      <c r="K1572" s="5" t="str">
        <f>OBV!G1572</f>
        <v>NEUTRAL</v>
      </c>
      <c r="L1572" s="5" t="str">
        <f>OBV!H1572</f>
        <v>BULLISH DIVERGENCE</v>
      </c>
    </row>
    <row r="1573" spans="1:12" ht="13.5" x14ac:dyDescent="0.25">
      <c r="A1573" s="3">
        <f>RSI!A1573</f>
        <v>44603</v>
      </c>
      <c r="B1573" s="2">
        <f>RSI!B1573</f>
        <v>0.89</v>
      </c>
      <c r="C1573" s="2">
        <f>RSI!I1573</f>
        <v>54.703978782559133</v>
      </c>
      <c r="D1573" s="2">
        <f>MACD!E1573</f>
        <v>-1.2053286925407192E-2</v>
      </c>
      <c r="E1573" s="2">
        <f>MACD!F1573</f>
        <v>-1.0236784649553703E-2</v>
      </c>
      <c r="F1573" s="2">
        <f>'Moving Avg'!D1573</f>
        <v>0.8879999999999999</v>
      </c>
      <c r="G1573" s="2">
        <f>'Moving Avg'!F1573</f>
        <v>0.87250000000000016</v>
      </c>
      <c r="H1573" s="2">
        <f>'Moving Avg'!G1573</f>
        <v>0.8630000000000001</v>
      </c>
      <c r="I1573" s="2">
        <f>'Moving Avg'!H1573</f>
        <v>0.90365000000000029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0.87</v>
      </c>
      <c r="C1574" s="2">
        <f>RSI!I1574</f>
        <v>49.119925119383844</v>
      </c>
      <c r="D1574" s="2">
        <f>MACD!E1574</f>
        <v>-1.511530596290922E-2</v>
      </c>
      <c r="E1574" s="2">
        <f>MACD!F1574</f>
        <v>-1.1212488912224806E-2</v>
      </c>
      <c r="F1574" s="2">
        <f>'Moving Avg'!D1574</f>
        <v>0.8859999999999999</v>
      </c>
      <c r="G1574" s="2">
        <f>'Moving Avg'!F1574</f>
        <v>0.87350000000000017</v>
      </c>
      <c r="H1574" s="2">
        <f>'Moving Avg'!G1574</f>
        <v>0.86280000000000001</v>
      </c>
      <c r="I1574" s="2">
        <f>'Moving Avg'!H1574</f>
        <v>0.90305000000000035</v>
      </c>
      <c r="J1574" s="5" t="str">
        <f>OBV!F1574</f>
        <v>BULLISH</v>
      </c>
      <c r="K1574" s="5" t="str">
        <f>OBV!G1574</f>
        <v>NEUTRAL</v>
      </c>
      <c r="L1574" s="5" t="str">
        <f>OBV!H1574</f>
        <v>BULLISH DIVERGENCE</v>
      </c>
    </row>
    <row r="1575" spans="1:12" ht="13.5" x14ac:dyDescent="0.25">
      <c r="A1575" s="3">
        <f>RSI!A1575</f>
        <v>44607</v>
      </c>
      <c r="B1575" s="2">
        <f>RSI!B1575</f>
        <v>0.87</v>
      </c>
      <c r="C1575" s="2">
        <f>RSI!I1575</f>
        <v>49.119925119383844</v>
      </c>
      <c r="D1575" s="2">
        <f>MACD!E1575</f>
        <v>-1.4607026793283628E-2</v>
      </c>
      <c r="E1575" s="2">
        <f>MACD!F1575</f>
        <v>-1.1891396488436571E-2</v>
      </c>
      <c r="F1575" s="2">
        <f>'Moving Avg'!D1575</f>
        <v>0.88200000000000001</v>
      </c>
      <c r="G1575" s="2">
        <f>'Moving Avg'!F1575</f>
        <v>0.87400000000000022</v>
      </c>
      <c r="H1575" s="2">
        <f>'Moving Avg'!G1575</f>
        <v>0.86280000000000001</v>
      </c>
      <c r="I1575" s="2">
        <f>'Moving Avg'!H1575</f>
        <v>0.90250000000000041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</row>
    <row r="1576" spans="1:12" ht="13.5" x14ac:dyDescent="0.25">
      <c r="A1576" s="3">
        <f>RSI!A1576</f>
        <v>44608</v>
      </c>
      <c r="B1576" s="2">
        <f>RSI!B1576</f>
        <v>0.86</v>
      </c>
      <c r="C1576" s="2">
        <f>RSI!I1576</f>
        <v>46.374860003219986</v>
      </c>
      <c r="D1576" s="2">
        <f>MACD!E1576</f>
        <v>-5.7232522097503402E-3</v>
      </c>
      <c r="E1576" s="2">
        <f>MACD!F1576</f>
        <v>-1.0657767632699326E-2</v>
      </c>
      <c r="F1576" s="2">
        <f>'Moving Avg'!D1576</f>
        <v>0.874</v>
      </c>
      <c r="G1576" s="2">
        <f>'Moving Avg'!F1576</f>
        <v>0.874</v>
      </c>
      <c r="H1576" s="2">
        <f>'Moving Avg'!G1576</f>
        <v>0.86259999999999992</v>
      </c>
      <c r="I1576" s="2">
        <f>'Moving Avg'!H1576</f>
        <v>0.90190000000000037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</row>
    <row r="1577" spans="1:12" ht="13.5" x14ac:dyDescent="0.25">
      <c r="A1577" s="3">
        <f>RSI!A1577</f>
        <v>44609</v>
      </c>
      <c r="B1577" s="2">
        <f>RSI!B1577</f>
        <v>0.89</v>
      </c>
      <c r="C1577" s="2">
        <f>RSI!I1577</f>
        <v>54.576192632272466</v>
      </c>
      <c r="D1577" s="2">
        <f>MACD!E1577</f>
        <v>1.1882321757500369E-3</v>
      </c>
      <c r="E1577" s="2">
        <f>MACD!F1577</f>
        <v>-8.288567671009453E-3</v>
      </c>
      <c r="F1577" s="2">
        <f>'Moving Avg'!D1577</f>
        <v>0.876</v>
      </c>
      <c r="G1577" s="2">
        <f>'Moving Avg'!F1577</f>
        <v>0.87550000000000006</v>
      </c>
      <c r="H1577" s="2">
        <f>'Moving Avg'!G1577</f>
        <v>0.86280000000000001</v>
      </c>
      <c r="I1577" s="2">
        <f>'Moving Avg'!H1577</f>
        <v>0.9015500000000003</v>
      </c>
      <c r="J1577" s="5" t="str">
        <f>OBV!F1577</f>
        <v>BEARISH</v>
      </c>
      <c r="K1577" s="5" t="str">
        <f>OBV!G1577</f>
        <v>NEUTRAL</v>
      </c>
      <c r="L1577" s="5" t="str">
        <f>OBV!H1577</f>
        <v>BEARISH DIVERGENCE</v>
      </c>
    </row>
    <row r="1578" spans="1:12" ht="13.5" x14ac:dyDescent="0.25">
      <c r="A1578" s="3">
        <f>RSI!A1578</f>
        <v>44610</v>
      </c>
      <c r="B1578" s="2">
        <f>RSI!B1578</f>
        <v>0.88</v>
      </c>
      <c r="C1578" s="2">
        <f>RSI!I1578</f>
        <v>51.735848311452592</v>
      </c>
      <c r="D1578" s="2">
        <f>MACD!E1578</f>
        <v>-2.0014897441966717E-5</v>
      </c>
      <c r="E1578" s="2">
        <f>MACD!F1578</f>
        <v>-6.6348571162959565E-3</v>
      </c>
      <c r="F1578" s="2">
        <f>'Moving Avg'!D1578</f>
        <v>0.874</v>
      </c>
      <c r="G1578" s="2">
        <f>'Moving Avg'!F1578</f>
        <v>0.87650000000000006</v>
      </c>
      <c r="H1578" s="2">
        <f>'Moving Avg'!G1578</f>
        <v>0.86280000000000001</v>
      </c>
      <c r="I1578" s="2">
        <f>'Moving Avg'!H1578</f>
        <v>0.90110000000000046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0.88</v>
      </c>
      <c r="C1579" s="2">
        <f>RSI!I1579</f>
        <v>51.735848311452592</v>
      </c>
      <c r="D1579" s="2">
        <f>MACD!E1579</f>
        <v>4.5808229475730045E-4</v>
      </c>
      <c r="E1579" s="2">
        <f>MACD!F1579</f>
        <v>-5.2162692340853049E-3</v>
      </c>
      <c r="F1579" s="2">
        <f>'Moving Avg'!D1579</f>
        <v>0.876</v>
      </c>
      <c r="G1579" s="2">
        <f>'Moving Avg'!F1579</f>
        <v>0.87750000000000006</v>
      </c>
      <c r="H1579" s="2">
        <f>'Moving Avg'!G1579</f>
        <v>0.86299999999999999</v>
      </c>
      <c r="I1579" s="2">
        <f>'Moving Avg'!H1579</f>
        <v>0.90070000000000039</v>
      </c>
      <c r="J1579" s="5" t="str">
        <f>OBV!F1579</f>
        <v>BEARISH</v>
      </c>
      <c r="K1579" s="5" t="str">
        <f>OBV!G1579</f>
        <v>NEUTRAL</v>
      </c>
      <c r="L1579" s="5" t="str">
        <f>OBV!H1579</f>
        <v>BEARISH DIVERGENCE</v>
      </c>
    </row>
    <row r="1580" spans="1:12" ht="13.5" x14ac:dyDescent="0.25">
      <c r="A1580" s="3">
        <f>RSI!A1580</f>
        <v>44614</v>
      </c>
      <c r="B1580" s="2">
        <f>RSI!B1580</f>
        <v>0.89</v>
      </c>
      <c r="C1580" s="2">
        <f>RSI!I1580</f>
        <v>54.483167708535611</v>
      </c>
      <c r="D1580" s="2">
        <f>MACD!E1580</f>
        <v>1.6251603536626691E-3</v>
      </c>
      <c r="E1580" s="2">
        <f>MACD!F1580</f>
        <v>-3.8479833165357101E-3</v>
      </c>
      <c r="F1580" s="2">
        <f>'Moving Avg'!D1580</f>
        <v>0.87999999999999989</v>
      </c>
      <c r="G1580" s="2">
        <f>'Moving Avg'!F1580</f>
        <v>0.87900000000000011</v>
      </c>
      <c r="H1580" s="2">
        <f>'Moving Avg'!G1580</f>
        <v>0.86320000000000019</v>
      </c>
      <c r="I1580" s="2">
        <f>'Moving Avg'!H1580</f>
        <v>0.90035000000000021</v>
      </c>
      <c r="J1580" s="5" t="str">
        <f>OBV!F1580</f>
        <v>BEARISH</v>
      </c>
      <c r="K1580" s="5" t="str">
        <f>OBV!G1580</f>
        <v>NEUTRAL</v>
      </c>
      <c r="L1580" s="5" t="str">
        <f>OBV!H1580</f>
        <v>BEARISH DIVERGENCE</v>
      </c>
    </row>
    <row r="1581" spans="1:12" ht="13.5" x14ac:dyDescent="0.25">
      <c r="A1581" s="3">
        <f>RSI!A1581</f>
        <v>44615</v>
      </c>
      <c r="B1581" s="2">
        <f>RSI!B1581</f>
        <v>0.87</v>
      </c>
      <c r="C1581" s="2">
        <f>RSI!I1581</f>
        <v>48.532913530987443</v>
      </c>
      <c r="D1581" s="2">
        <f>MACD!E1581</f>
        <v>5.5409604242733224E-3</v>
      </c>
      <c r="E1581" s="2">
        <f>MACD!F1581</f>
        <v>-1.9701945683739037E-3</v>
      </c>
      <c r="F1581" s="2">
        <f>'Moving Avg'!D1581</f>
        <v>0.88200000000000001</v>
      </c>
      <c r="G1581" s="2">
        <f>'Moving Avg'!F1581</f>
        <v>0.87949999999999995</v>
      </c>
      <c r="H1581" s="2">
        <f>'Moving Avg'!G1581</f>
        <v>0.86320000000000008</v>
      </c>
      <c r="I1581" s="2">
        <f>'Moving Avg'!H1581</f>
        <v>0.89990000000000037</v>
      </c>
      <c r="J1581" s="5" t="str">
        <f>OBV!F1581</f>
        <v>BULLISH</v>
      </c>
      <c r="K1581" s="5" t="str">
        <f>OBV!G1581</f>
        <v>NEUTRAL</v>
      </c>
      <c r="L1581" s="5" t="str">
        <f>OBV!H1581</f>
        <v>CONFIRMED BULLISH</v>
      </c>
    </row>
    <row r="1582" spans="1:12" ht="13.5" x14ac:dyDescent="0.25">
      <c r="A1582" s="3">
        <f>RSI!A1582</f>
        <v>44616</v>
      </c>
      <c r="B1582" s="2">
        <f>RSI!B1582</f>
        <v>0.87</v>
      </c>
      <c r="C1582" s="2">
        <f>RSI!I1582</f>
        <v>48.532913530987443</v>
      </c>
      <c r="D1582" s="2">
        <f>MACD!E1582</f>
        <v>5.810707369346968E-3</v>
      </c>
      <c r="E1582" s="2">
        <f>MACD!F1582</f>
        <v>-4.1401418082972954E-4</v>
      </c>
      <c r="F1582" s="2">
        <f>'Moving Avg'!D1582</f>
        <v>0.87799999999999989</v>
      </c>
      <c r="G1582" s="2">
        <f>'Moving Avg'!F1582</f>
        <v>0.87950000000000017</v>
      </c>
      <c r="H1582" s="2">
        <f>'Moving Avg'!G1582</f>
        <v>0.86319999999999997</v>
      </c>
      <c r="I1582" s="2">
        <f>'Moving Avg'!H1582</f>
        <v>0.89935000000000032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0.87</v>
      </c>
      <c r="C1583" s="2">
        <f>RSI!I1583</f>
        <v>48.532913530987443</v>
      </c>
      <c r="D1583" s="2">
        <f>MACD!E1583</f>
        <v>7.6082503335004326E-3</v>
      </c>
      <c r="E1583" s="2">
        <f>MACD!F1583</f>
        <v>1.190438722036303E-3</v>
      </c>
      <c r="F1583" s="2">
        <f>'Moving Avg'!D1583</f>
        <v>0.876</v>
      </c>
      <c r="G1583" s="2">
        <f>'Moving Avg'!F1583</f>
        <v>0.87949999999999995</v>
      </c>
      <c r="H1583" s="2">
        <f>'Moving Avg'!G1583</f>
        <v>0.86319999999999997</v>
      </c>
      <c r="I1583" s="2">
        <f>'Moving Avg'!H1583</f>
        <v>0.89875000000000038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0.85</v>
      </c>
      <c r="C1584" s="2">
        <f>RSI!I1584</f>
        <v>42.707445616541534</v>
      </c>
      <c r="D1584" s="2">
        <f>MACD!E1584</f>
        <v>7.5623566406461951E-3</v>
      </c>
      <c r="E1584" s="2">
        <f>MACD!F1584</f>
        <v>2.4648223057582817E-3</v>
      </c>
      <c r="F1584" s="2">
        <f>'Moving Avg'!D1584</f>
        <v>0.86999999999999988</v>
      </c>
      <c r="G1584" s="2">
        <f>'Moving Avg'!F1584</f>
        <v>0.88000000000000012</v>
      </c>
      <c r="H1584" s="2">
        <f>'Moving Avg'!G1584</f>
        <v>0.8627999999999999</v>
      </c>
      <c r="I1584" s="2">
        <f>'Moving Avg'!H1584</f>
        <v>0.89800000000000024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0.86</v>
      </c>
      <c r="C1585" s="2">
        <f>RSI!I1585</f>
        <v>46.185590868817457</v>
      </c>
      <c r="D1585" s="2">
        <f>MACD!E1585</f>
        <v>6.9273988284026533E-3</v>
      </c>
      <c r="E1585" s="2">
        <f>MACD!F1585</f>
        <v>3.357337610287156E-3</v>
      </c>
      <c r="F1585" s="2">
        <f>'Moving Avg'!D1585</f>
        <v>0.8640000000000001</v>
      </c>
      <c r="G1585" s="2">
        <f>'Moving Avg'!F1585</f>
        <v>0.87999999999999989</v>
      </c>
      <c r="H1585" s="2">
        <f>'Moving Avg'!G1585</f>
        <v>0.86299999999999988</v>
      </c>
      <c r="I1585" s="2">
        <f>'Moving Avg'!H1585</f>
        <v>0.89730000000000032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0.87</v>
      </c>
      <c r="C1586" s="2">
        <f>RSI!I1586</f>
        <v>49.487985015802053</v>
      </c>
      <c r="D1586" s="2">
        <f>MACD!E1586</f>
        <v>4.1857378777457876E-3</v>
      </c>
      <c r="E1586" s="2">
        <f>MACD!F1586</f>
        <v>3.5230176637788828E-3</v>
      </c>
      <c r="F1586" s="2">
        <f>'Moving Avg'!D1586</f>
        <v>0.86399999999999988</v>
      </c>
      <c r="G1586" s="2">
        <f>'Moving Avg'!F1586</f>
        <v>0.87800000000000011</v>
      </c>
      <c r="H1586" s="2">
        <f>'Moving Avg'!G1586</f>
        <v>0.86359999999999981</v>
      </c>
      <c r="I1586" s="2">
        <f>'Moving Avg'!H1586</f>
        <v>0.89675000000000038</v>
      </c>
      <c r="J1586" s="5" t="str">
        <f>OBV!F1586</f>
        <v>BEARISH</v>
      </c>
      <c r="K1586" s="5" t="str">
        <f>OBV!G1586</f>
        <v>NEUTRAL</v>
      </c>
      <c r="L1586" s="5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0.85</v>
      </c>
      <c r="C1587" s="2">
        <f>RSI!I1587</f>
        <v>43.710594524997425</v>
      </c>
      <c r="D1587" s="2">
        <f>MACD!E1587</f>
        <v>7.9729181827552509E-3</v>
      </c>
      <c r="E1587" s="2">
        <f>MACD!F1587</f>
        <v>4.4129977675741571E-3</v>
      </c>
      <c r="F1587" s="2">
        <f>'Moving Avg'!D1587</f>
        <v>0.86</v>
      </c>
      <c r="G1587" s="2">
        <f>'Moving Avg'!F1587</f>
        <v>0.87450000000000006</v>
      </c>
      <c r="H1587" s="2">
        <f>'Moving Avg'!G1587</f>
        <v>0.8637999999999999</v>
      </c>
      <c r="I1587" s="2">
        <f>'Moving Avg'!H1587</f>
        <v>0.89600000000000024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0.86</v>
      </c>
      <c r="C1588" s="2">
        <f>RSI!I1588</f>
        <v>47.039768663418698</v>
      </c>
      <c r="D1588" s="2">
        <f>MACD!E1588</f>
        <v>9.0258609495547093E-3</v>
      </c>
      <c r="E1588" s="2">
        <f>MACD!F1588</f>
        <v>5.3355704039702682E-3</v>
      </c>
      <c r="F1588" s="2">
        <f>'Moving Avg'!D1588</f>
        <v>0.85799999999999998</v>
      </c>
      <c r="G1588" s="2">
        <f>'Moving Avg'!F1588</f>
        <v>0.87399999999999989</v>
      </c>
      <c r="H1588" s="2">
        <f>'Moving Avg'!G1588</f>
        <v>0.86439999999999995</v>
      </c>
      <c r="I1588" s="2">
        <f>'Moving Avg'!H1588</f>
        <v>0.89530000000000032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0.86</v>
      </c>
      <c r="C1589" s="2">
        <f>RSI!I1589</f>
        <v>47.039768663418698</v>
      </c>
      <c r="D1589" s="2">
        <f>MACD!E1589</f>
        <v>9.9758775224083607E-3</v>
      </c>
      <c r="E1589" s="2">
        <f>MACD!F1589</f>
        <v>6.2636318276578871E-3</v>
      </c>
      <c r="F1589" s="2">
        <f>'Moving Avg'!D1589</f>
        <v>0.86</v>
      </c>
      <c r="G1589" s="2">
        <f>'Moving Avg'!F1589</f>
        <v>0.87299999999999989</v>
      </c>
      <c r="H1589" s="2">
        <f>'Moving Avg'!G1589</f>
        <v>0.86519999999999986</v>
      </c>
      <c r="I1589" s="2">
        <f>'Moving Avg'!H1589</f>
        <v>0.89460000000000039</v>
      </c>
      <c r="J1589" s="5" t="str">
        <f>OBV!F1589</f>
        <v>BEARISH</v>
      </c>
      <c r="K1589" s="5" t="str">
        <f>OBV!G1589</f>
        <v>NEUTRAL</v>
      </c>
      <c r="L1589" s="5" t="str">
        <f>OBV!H1589</f>
        <v>BEARISH DIVERGENCE</v>
      </c>
    </row>
    <row r="1590" spans="1:12" ht="13.5" x14ac:dyDescent="0.25">
      <c r="A1590" s="3">
        <f>RSI!A1590</f>
        <v>44628</v>
      </c>
      <c r="B1590" s="2">
        <f>RSI!B1590</f>
        <v>0.86</v>
      </c>
      <c r="C1590" s="2">
        <f>RSI!I1590</f>
        <v>47.039768663418698</v>
      </c>
      <c r="D1590" s="2">
        <f>MACD!E1590</f>
        <v>1.2372889053591019E-2</v>
      </c>
      <c r="E1590" s="2">
        <f>MACD!F1590</f>
        <v>7.4854832728445137E-3</v>
      </c>
      <c r="F1590" s="2">
        <f>'Moving Avg'!D1590</f>
        <v>0.86</v>
      </c>
      <c r="G1590" s="2">
        <f>'Moving Avg'!F1590</f>
        <v>0.87149999999999983</v>
      </c>
      <c r="H1590" s="2">
        <f>'Moving Avg'!G1590</f>
        <v>0.86639999999999984</v>
      </c>
      <c r="I1590" s="2">
        <f>'Moving Avg'!H1590</f>
        <v>0.89385000000000037</v>
      </c>
      <c r="J1590" s="5" t="str">
        <f>OBV!F1590</f>
        <v>BEARISH</v>
      </c>
      <c r="K1590" s="5" t="str">
        <f>OBV!G1590</f>
        <v>NEUTRAL</v>
      </c>
      <c r="L1590" s="5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0.87</v>
      </c>
      <c r="C1591" s="2">
        <f>RSI!I1591</f>
        <v>50.682795353556187</v>
      </c>
      <c r="D1591" s="2">
        <f>MACD!E1591</f>
        <v>1.0634104480545026E-2</v>
      </c>
      <c r="E1591" s="2">
        <f>MACD!F1591</f>
        <v>8.1152075143846175E-3</v>
      </c>
      <c r="F1591" s="2">
        <f>'Moving Avg'!D1591</f>
        <v>0.86</v>
      </c>
      <c r="G1591" s="2">
        <f>'Moving Avg'!F1591</f>
        <v>0.86999999999999977</v>
      </c>
      <c r="H1591" s="2">
        <f>'Moving Avg'!G1591</f>
        <v>0.86699999999999988</v>
      </c>
      <c r="I1591" s="2">
        <f>'Moving Avg'!H1591</f>
        <v>0.89320000000000033</v>
      </c>
      <c r="J1591" s="5" t="str">
        <f>OBV!F1591</f>
        <v>BEARISH</v>
      </c>
      <c r="K1591" s="5" t="str">
        <f>OBV!G1591</f>
        <v>NEUTRAL</v>
      </c>
      <c r="L1591" s="5" t="str">
        <f>OBV!H1591</f>
        <v>NEUTRAL</v>
      </c>
    </row>
    <row r="1592" spans="1:12" ht="13.5" x14ac:dyDescent="0.25">
      <c r="A1592" s="3">
        <f>RSI!A1592</f>
        <v>44630</v>
      </c>
      <c r="B1592" s="2">
        <f>RSI!B1592</f>
        <v>0.87</v>
      </c>
      <c r="C1592" s="2">
        <f>RSI!I1592</f>
        <v>50.682795353556187</v>
      </c>
      <c r="D1592" s="2">
        <f>MACD!E1592</f>
        <v>9.1506224990356433E-3</v>
      </c>
      <c r="E1592" s="2">
        <f>MACD!F1592</f>
        <v>8.3222905113148234E-3</v>
      </c>
      <c r="F1592" s="2">
        <f>'Moving Avg'!D1592</f>
        <v>0.8640000000000001</v>
      </c>
      <c r="G1592" s="2">
        <f>'Moving Avg'!F1592</f>
        <v>0.86949999999999983</v>
      </c>
      <c r="H1592" s="2">
        <f>'Moving Avg'!G1592</f>
        <v>0.86759999999999959</v>
      </c>
      <c r="I1592" s="2">
        <f>'Moving Avg'!H1592</f>
        <v>0.89265000000000039</v>
      </c>
      <c r="J1592" s="5" t="str">
        <f>OBV!F1592</f>
        <v>BULLISH</v>
      </c>
      <c r="K1592" s="5" t="str">
        <f>OBV!G1592</f>
        <v>NEUTRAL</v>
      </c>
      <c r="L1592" s="5" t="str">
        <f>OBV!H1592</f>
        <v>CONFIRMED BULLISH</v>
      </c>
    </row>
    <row r="1593" spans="1:12" ht="13.5" x14ac:dyDescent="0.25">
      <c r="A1593" s="3">
        <f>RSI!A1593</f>
        <v>44631</v>
      </c>
      <c r="B1593" s="2">
        <f>RSI!B1593</f>
        <v>0.87</v>
      </c>
      <c r="C1593" s="2">
        <f>RSI!I1593</f>
        <v>50.682795353556187</v>
      </c>
      <c r="D1593" s="2">
        <f>MACD!E1593</f>
        <v>7.884069693020801E-3</v>
      </c>
      <c r="E1593" s="2">
        <f>MACD!F1593</f>
        <v>8.2346463476560203E-3</v>
      </c>
      <c r="F1593" s="2">
        <f>'Moving Avg'!D1593</f>
        <v>0.86599999999999999</v>
      </c>
      <c r="G1593" s="2">
        <f>'Moving Avg'!F1593</f>
        <v>0.86849999999999983</v>
      </c>
      <c r="H1593" s="2">
        <f>'Moving Avg'!G1593</f>
        <v>0.86799999999999955</v>
      </c>
      <c r="I1593" s="2">
        <f>'Moving Avg'!H1593</f>
        <v>0.89200000000000046</v>
      </c>
      <c r="J1593" s="5" t="str">
        <f>OBV!F1593</f>
        <v>BULLISH</v>
      </c>
      <c r="K1593" s="5" t="str">
        <f>OBV!G1593</f>
        <v>NEUTRAL</v>
      </c>
      <c r="L1593" s="5" t="str">
        <f>OBV!H1593</f>
        <v>CONFIRMED BULLISH</v>
      </c>
    </row>
    <row r="1594" spans="1:12" ht="13.5" x14ac:dyDescent="0.25">
      <c r="A1594" s="3">
        <f>RSI!A1594</f>
        <v>44634</v>
      </c>
      <c r="B1594" s="2">
        <f>RSI!B1594</f>
        <v>0.87</v>
      </c>
      <c r="C1594" s="2">
        <f>RSI!I1594</f>
        <v>50.682795353556187</v>
      </c>
      <c r="D1594" s="2">
        <f>MACD!E1594</f>
        <v>3.7249862160231295E-3</v>
      </c>
      <c r="E1594" s="2">
        <f>MACD!F1594</f>
        <v>7.3327143213294428E-3</v>
      </c>
      <c r="F1594" s="2">
        <f>'Moving Avg'!D1594</f>
        <v>0.86799999999999999</v>
      </c>
      <c r="G1594" s="2">
        <f>'Moving Avg'!F1594</f>
        <v>0.86849999999999983</v>
      </c>
      <c r="H1594" s="2">
        <f>'Moving Avg'!G1594</f>
        <v>0.86839999999999962</v>
      </c>
      <c r="I1594" s="2">
        <f>'Moving Avg'!H1594</f>
        <v>0.89135000000000053</v>
      </c>
      <c r="J1594" s="5" t="str">
        <f>OBV!F1594</f>
        <v>BULLISH</v>
      </c>
      <c r="K1594" s="5" t="str">
        <f>OBV!G1594</f>
        <v>NEUTRAL</v>
      </c>
      <c r="L1594" s="5" t="str">
        <f>OBV!H1594</f>
        <v>CONFIRMED BULLISH</v>
      </c>
    </row>
    <row r="1595" spans="1:12" ht="13.5" x14ac:dyDescent="0.25">
      <c r="A1595" s="3">
        <f>RSI!A1595</f>
        <v>44635</v>
      </c>
      <c r="B1595" s="2">
        <f>RSI!B1595</f>
        <v>0.86</v>
      </c>
      <c r="C1595" s="2">
        <f>RSI!I1595</f>
        <v>46.390584417555104</v>
      </c>
      <c r="D1595" s="2">
        <f>MACD!E1595</f>
        <v>2.4752770962555015E-3</v>
      </c>
      <c r="E1595" s="2">
        <f>MACD!F1595</f>
        <v>6.3612268763146547E-3</v>
      </c>
      <c r="F1595" s="2">
        <f>'Moving Avg'!D1595</f>
        <v>0.86799999999999999</v>
      </c>
      <c r="G1595" s="2">
        <f>'Moving Avg'!F1595</f>
        <v>0.86799999999999966</v>
      </c>
      <c r="H1595" s="2">
        <f>'Moving Avg'!G1595</f>
        <v>0.86859999999999959</v>
      </c>
      <c r="I1595" s="2">
        <f>'Moving Avg'!H1595</f>
        <v>0.89070000000000049</v>
      </c>
      <c r="J1595" s="5" t="str">
        <f>OBV!F1595</f>
        <v>BEARISH</v>
      </c>
      <c r="K1595" s="5" t="str">
        <f>OBV!G1595</f>
        <v>NEUTRAL</v>
      </c>
      <c r="L1595" s="5" t="str">
        <f>OBV!H1595</f>
        <v>NEUTRAL</v>
      </c>
    </row>
    <row r="1596" spans="1:12" ht="13.5" x14ac:dyDescent="0.25">
      <c r="A1596" s="3">
        <f>RSI!A1596</f>
        <v>44636</v>
      </c>
      <c r="B1596" s="2">
        <f>RSI!B1596</f>
        <v>0.85</v>
      </c>
      <c r="C1596" s="2">
        <f>RSI!I1596</f>
        <v>42.513280872586492</v>
      </c>
      <c r="D1596" s="2">
        <f>MACD!E1596</f>
        <v>3.7471542577336425E-3</v>
      </c>
      <c r="E1596" s="2">
        <f>MACD!F1596</f>
        <v>5.8384123525984525E-3</v>
      </c>
      <c r="F1596" s="2">
        <f>'Moving Avg'!D1596</f>
        <v>0.86399999999999988</v>
      </c>
      <c r="G1596" s="2">
        <f>'Moving Avg'!F1596</f>
        <v>0.86749999999999994</v>
      </c>
      <c r="H1596" s="2">
        <f>'Moving Avg'!G1596</f>
        <v>0.86879999999999968</v>
      </c>
      <c r="I1596" s="2">
        <f>'Moving Avg'!H1596</f>
        <v>0.89000000000000046</v>
      </c>
      <c r="J1596" s="5" t="str">
        <f>OBV!F1596</f>
        <v>BEARISH</v>
      </c>
      <c r="K1596" s="5" t="str">
        <f>OBV!G1596</f>
        <v>NEUTRAL</v>
      </c>
      <c r="L1596" s="5" t="str">
        <f>OBV!H1596</f>
        <v>CONFIRMED BEARISH</v>
      </c>
    </row>
    <row r="1597" spans="1:12" ht="13.5" x14ac:dyDescent="0.25">
      <c r="A1597" s="3">
        <f>RSI!A1597</f>
        <v>44637</v>
      </c>
      <c r="B1597" s="2">
        <f>RSI!B1597</f>
        <v>0.86</v>
      </c>
      <c r="C1597" s="2">
        <f>RSI!I1597</f>
        <v>47.260313189856134</v>
      </c>
      <c r="D1597" s="2">
        <f>MACD!E1597</f>
        <v>1.1111930109404256E-3</v>
      </c>
      <c r="E1597" s="2">
        <f>MACD!F1597</f>
        <v>4.8929684842668473E-3</v>
      </c>
      <c r="F1597" s="2">
        <f>'Moving Avg'!D1597</f>
        <v>0.8620000000000001</v>
      </c>
      <c r="G1597" s="2">
        <f>'Moving Avg'!F1597</f>
        <v>0.86599999999999966</v>
      </c>
      <c r="H1597" s="2">
        <f>'Moving Avg'!G1597</f>
        <v>0.86899999999999966</v>
      </c>
      <c r="I1597" s="2">
        <f>'Moving Avg'!H1597</f>
        <v>0.88935000000000042</v>
      </c>
      <c r="J1597" s="5" t="str">
        <f>OBV!F1597</f>
        <v>BEARISH</v>
      </c>
      <c r="K1597" s="5" t="str">
        <f>OBV!G1597</f>
        <v>NEUTRAL</v>
      </c>
      <c r="L1597" s="5" t="str">
        <f>OBV!H1597</f>
        <v>CONFIRMED BEARISH</v>
      </c>
    </row>
    <row r="1598" spans="1:12" ht="13.5" x14ac:dyDescent="0.25">
      <c r="A1598" s="3">
        <f>RSI!A1598</f>
        <v>44638</v>
      </c>
      <c r="B1598" s="2">
        <f>RSI!B1598</f>
        <v>0.87</v>
      </c>
      <c r="C1598" s="2">
        <f>RSI!I1598</f>
        <v>51.567340865856742</v>
      </c>
      <c r="D1598" s="2">
        <f>MACD!E1598</f>
        <v>-2.8292127655771271E-4</v>
      </c>
      <c r="E1598" s="2">
        <f>MACD!F1598</f>
        <v>3.8577905321019357E-3</v>
      </c>
      <c r="F1598" s="2">
        <f>'Moving Avg'!D1598</f>
        <v>0.86199999999999988</v>
      </c>
      <c r="G1598" s="2">
        <f>'Moving Avg'!F1598</f>
        <v>0.86549999999999971</v>
      </c>
      <c r="H1598" s="2">
        <f>'Moving Avg'!G1598</f>
        <v>0.86879999999999968</v>
      </c>
      <c r="I1598" s="2">
        <f>'Moving Avg'!H1598</f>
        <v>0.88880000000000048</v>
      </c>
      <c r="J1598" s="5" t="str">
        <f>OBV!F1598</f>
        <v>BEARISH</v>
      </c>
      <c r="K1598" s="5" t="str">
        <f>OBV!G1598</f>
        <v>NEUTRAL</v>
      </c>
      <c r="L1598" s="5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0.86</v>
      </c>
      <c r="C1599" s="2">
        <f>RSI!I1599</f>
        <v>47.398728689716108</v>
      </c>
      <c r="D1599" s="2">
        <f>MACD!E1599</f>
        <v>-7.4517125933770689E-4</v>
      </c>
      <c r="E1599" s="2">
        <f>MACD!F1599</f>
        <v>2.9371981738140073E-3</v>
      </c>
      <c r="F1599" s="2">
        <f>'Moving Avg'!D1599</f>
        <v>0.86</v>
      </c>
      <c r="G1599" s="2">
        <f>'Moving Avg'!F1599</f>
        <v>0.86449999999999982</v>
      </c>
      <c r="H1599" s="2">
        <f>'Moving Avg'!G1599</f>
        <v>0.86839999999999973</v>
      </c>
      <c r="I1599" s="2">
        <f>'Moving Avg'!H1599</f>
        <v>0.88830000000000064</v>
      </c>
      <c r="J1599" s="5" t="str">
        <f>OBV!F1599</f>
        <v>BEARISH</v>
      </c>
      <c r="K1599" s="5" t="str">
        <f>OBV!G1599</f>
        <v>NEUTRAL</v>
      </c>
      <c r="L1599" s="5" t="str">
        <f>OBV!H1599</f>
        <v>CONFIRMED BEARISH</v>
      </c>
    </row>
    <row r="1600" spans="1:12" ht="13.5" x14ac:dyDescent="0.25">
      <c r="A1600" s="3">
        <f>RSI!A1600</f>
        <v>44642</v>
      </c>
      <c r="B1600" s="2">
        <f>RSI!B1600</f>
        <v>0.87</v>
      </c>
      <c r="C1600" s="2">
        <f>RSI!I1600</f>
        <v>51.611283296115275</v>
      </c>
      <c r="D1600" s="2">
        <f>MACD!E1600</f>
        <v>-1.8395816873353343E-3</v>
      </c>
      <c r="E1600" s="2">
        <f>MACD!F1600</f>
        <v>1.9818422015841393E-3</v>
      </c>
      <c r="F1600" s="2">
        <f>'Moving Avg'!D1600</f>
        <v>0.86199999999999988</v>
      </c>
      <c r="G1600" s="2">
        <f>'Moving Avg'!F1600</f>
        <v>0.86349999999999982</v>
      </c>
      <c r="H1600" s="2">
        <f>'Moving Avg'!G1600</f>
        <v>0.86839999999999973</v>
      </c>
      <c r="I1600" s="2">
        <f>'Moving Avg'!H1600</f>
        <v>0.88785000000000069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</row>
    <row r="1601" spans="1:12" ht="13.5" x14ac:dyDescent="0.25">
      <c r="A1601" s="3">
        <f>RSI!A1601</f>
        <v>44643</v>
      </c>
      <c r="B1601" s="2">
        <f>RSI!B1601</f>
        <v>0.87</v>
      </c>
      <c r="C1601" s="2">
        <f>RSI!I1601</f>
        <v>51.611283296115275</v>
      </c>
      <c r="D1601" s="2">
        <f>MACD!E1601</f>
        <v>-1.2515604364806698E-3</v>
      </c>
      <c r="E1601" s="2">
        <f>MACD!F1601</f>
        <v>1.3351616739711776E-3</v>
      </c>
      <c r="F1601" s="2">
        <f>'Moving Avg'!D1601</f>
        <v>0.86599999999999999</v>
      </c>
      <c r="G1601" s="2">
        <f>'Moving Avg'!F1601</f>
        <v>0.86349999999999982</v>
      </c>
      <c r="H1601" s="2">
        <f>'Moving Avg'!G1601</f>
        <v>0.86879999999999968</v>
      </c>
      <c r="I1601" s="2">
        <f>'Moving Avg'!H1601</f>
        <v>0.88735000000000075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</row>
    <row r="1602" spans="1:12" ht="13.5" x14ac:dyDescent="0.25">
      <c r="A1602" s="3">
        <f>RSI!A1602</f>
        <v>44644</v>
      </c>
      <c r="B1602" s="2">
        <f>RSI!B1602</f>
        <v>0.86</v>
      </c>
      <c r="C1602" s="2">
        <f>RSI!I1602</f>
        <v>47.225055833667952</v>
      </c>
      <c r="D1602" s="2">
        <f>MACD!E1602</f>
        <v>-3.5856488529217856E-5</v>
      </c>
      <c r="E1602" s="2">
        <f>MACD!F1602</f>
        <v>1.0609580414710986E-3</v>
      </c>
      <c r="F1602" s="2">
        <f>'Moving Avg'!D1602</f>
        <v>0.86599999999999999</v>
      </c>
      <c r="G1602" s="2">
        <f>'Moving Avg'!F1602</f>
        <v>0.86299999999999977</v>
      </c>
      <c r="H1602" s="2">
        <f>'Moving Avg'!G1602</f>
        <v>0.86879999999999979</v>
      </c>
      <c r="I1602" s="2">
        <f>'Moving Avg'!H1602</f>
        <v>0.88680000000000081</v>
      </c>
      <c r="J1602" s="5" t="str">
        <f>OBV!F1602</f>
        <v>BULLISH</v>
      </c>
      <c r="K1602" s="5" t="str">
        <f>OBV!G1602</f>
        <v>NEUTRAL</v>
      </c>
      <c r="L1602" s="5" t="str">
        <f>OBV!H1602</f>
        <v>NEUTRAL</v>
      </c>
    </row>
    <row r="1603" spans="1:12" ht="13.5" x14ac:dyDescent="0.25">
      <c r="A1603" s="3">
        <f>RSI!A1603</f>
        <v>44645</v>
      </c>
      <c r="B1603" s="2">
        <f>RSI!B1603</f>
        <v>0.86</v>
      </c>
      <c r="C1603" s="2">
        <f>RSI!I1603</f>
        <v>47.225055833667952</v>
      </c>
      <c r="D1603" s="2">
        <f>MACD!E1603</f>
        <v>1.0309868494785546E-3</v>
      </c>
      <c r="E1603" s="2">
        <f>MACD!F1603</f>
        <v>1.0549638030725897E-3</v>
      </c>
      <c r="F1603" s="2">
        <f>'Moving Avg'!D1603</f>
        <v>0.8640000000000001</v>
      </c>
      <c r="G1603" s="2">
        <f>'Moving Avg'!F1603</f>
        <v>0.86249999999999982</v>
      </c>
      <c r="H1603" s="2">
        <f>'Moving Avg'!G1603</f>
        <v>0.86899999999999977</v>
      </c>
      <c r="I1603" s="2">
        <f>'Moving Avg'!H1603</f>
        <v>0.88630000000000098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0.86</v>
      </c>
      <c r="C1604" s="2">
        <f>RSI!I1604</f>
        <v>47.225055833667945</v>
      </c>
      <c r="D1604" s="2">
        <f>MACD!E1604</f>
        <v>1.9690437456445498E-3</v>
      </c>
      <c r="E1604" s="2">
        <f>MACD!F1604</f>
        <v>1.2377797915869818E-3</v>
      </c>
      <c r="F1604" s="2">
        <f>'Moving Avg'!D1604</f>
        <v>0.8640000000000001</v>
      </c>
      <c r="G1604" s="2">
        <f>'Moving Avg'!F1604</f>
        <v>0.86299999999999977</v>
      </c>
      <c r="H1604" s="2">
        <f>'Moving Avg'!G1604</f>
        <v>0.86919999999999975</v>
      </c>
      <c r="I1604" s="2">
        <f>'Moving Avg'!H1604</f>
        <v>0.88580000000000114</v>
      </c>
      <c r="J1604" s="5" t="str">
        <f>OBV!F1604</f>
        <v>BEARISH</v>
      </c>
      <c r="K1604" s="5" t="str">
        <f>OBV!G1604</f>
        <v>NEUTRAL</v>
      </c>
      <c r="L1604" s="5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0.85</v>
      </c>
      <c r="C1605" s="2">
        <f>RSI!I1605</f>
        <v>42.69335882013818</v>
      </c>
      <c r="D1605" s="2">
        <f>MACD!E1605</f>
        <v>1.9977886785877974E-3</v>
      </c>
      <c r="E1605" s="2">
        <f>MACD!F1605</f>
        <v>1.3897815689871448E-3</v>
      </c>
      <c r="F1605" s="2">
        <f>'Moving Avg'!D1605</f>
        <v>0.86</v>
      </c>
      <c r="G1605" s="2">
        <f>'Moving Avg'!F1605</f>
        <v>0.86249999999999982</v>
      </c>
      <c r="H1605" s="2">
        <f>'Moving Avg'!G1605</f>
        <v>0.86899999999999988</v>
      </c>
      <c r="I1605" s="2">
        <f>'Moving Avg'!H1605</f>
        <v>0.88525000000000109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</row>
    <row r="1606" spans="1:12" ht="13.5" x14ac:dyDescent="0.25">
      <c r="A1606" s="3">
        <f>RSI!A1606</f>
        <v>44650</v>
      </c>
      <c r="B1606" s="2">
        <f>RSI!B1606</f>
        <v>0.86</v>
      </c>
      <c r="C1606" s="2">
        <f>RSI!I1606</f>
        <v>48.060811549256641</v>
      </c>
      <c r="D1606" s="2">
        <f>MACD!E1606</f>
        <v>-1.6769935034377514E-4</v>
      </c>
      <c r="E1606" s="2">
        <f>MACD!F1606</f>
        <v>1.0782853851209607E-3</v>
      </c>
      <c r="F1606" s="2">
        <f>'Moving Avg'!D1606</f>
        <v>0.85799999999999998</v>
      </c>
      <c r="G1606" s="2">
        <f>'Moving Avg'!F1606</f>
        <v>0.86199999999999977</v>
      </c>
      <c r="H1606" s="2">
        <f>'Moving Avg'!G1606</f>
        <v>0.86899999999999988</v>
      </c>
      <c r="I1606" s="2">
        <f>'Moving Avg'!H1606</f>
        <v>0.88485000000000114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44651</v>
      </c>
      <c r="B1607" s="2">
        <f>RSI!B1607</f>
        <v>0.86</v>
      </c>
      <c r="C1607" s="2">
        <f>RSI!I1607</f>
        <v>48.060811549256648</v>
      </c>
      <c r="D1607" s="2">
        <f>MACD!E1607</f>
        <v>-4.3789425220930323E-4</v>
      </c>
      <c r="E1607" s="2">
        <f>MACD!F1607</f>
        <v>7.7504945765490799E-4</v>
      </c>
      <c r="F1607" s="2">
        <f>'Moving Avg'!D1607</f>
        <v>0.85799999999999998</v>
      </c>
      <c r="G1607" s="2">
        <f>'Moving Avg'!F1607</f>
        <v>0.86249999999999982</v>
      </c>
      <c r="H1607" s="2">
        <f>'Moving Avg'!G1607</f>
        <v>0.86899999999999988</v>
      </c>
      <c r="I1607" s="2">
        <f>'Moving Avg'!H1607</f>
        <v>0.8843500000000013</v>
      </c>
      <c r="J1607" s="5" t="str">
        <f>OBV!F1607</f>
        <v>BEARISH</v>
      </c>
      <c r="K1607" s="5" t="str">
        <f>OBV!G1607</f>
        <v>NEUTRAL</v>
      </c>
      <c r="L1607" s="5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0.86</v>
      </c>
      <c r="C1608" s="2">
        <f>RSI!I1608</f>
        <v>48.060811549256641</v>
      </c>
      <c r="D1608" s="2">
        <f>MACD!E1608</f>
        <v>8.9386637171029459E-4</v>
      </c>
      <c r="E1608" s="2">
        <f>MACD!F1608</f>
        <v>7.9881284046598542E-4</v>
      </c>
      <c r="F1608" s="2">
        <f>'Moving Avg'!D1608</f>
        <v>0.85799999999999998</v>
      </c>
      <c r="G1608" s="2">
        <f>'Moving Avg'!F1608</f>
        <v>0.86249999999999982</v>
      </c>
      <c r="H1608" s="2">
        <f>'Moving Avg'!G1608</f>
        <v>0.86900000000000011</v>
      </c>
      <c r="I1608" s="2">
        <f>'Moving Avg'!H1608</f>
        <v>0.88395000000000123</v>
      </c>
      <c r="J1608" s="5" t="str">
        <f>OBV!F1608</f>
        <v>BEARISH</v>
      </c>
      <c r="K1608" s="5" t="str">
        <f>OBV!G1608</f>
        <v>NEUTRAL</v>
      </c>
      <c r="L1608" s="5" t="str">
        <f>OBV!H1608</f>
        <v>NEUTRAL</v>
      </c>
    </row>
    <row r="1609" spans="1:12" ht="13.5" x14ac:dyDescent="0.25">
      <c r="A1609" s="3">
        <f>RSI!A1609</f>
        <v>44655</v>
      </c>
      <c r="B1609" s="2">
        <f>RSI!B1609</f>
        <v>0.86</v>
      </c>
      <c r="C1609" s="2">
        <f>RSI!I1609</f>
        <v>48.060811549256641</v>
      </c>
      <c r="D1609" s="2">
        <f>MACD!E1609</f>
        <v>5.0258063407815357E-4</v>
      </c>
      <c r="E1609" s="2">
        <f>MACD!F1609</f>
        <v>7.3956639918841907E-4</v>
      </c>
      <c r="F1609" s="2">
        <f>'Moving Avg'!D1609</f>
        <v>0.85799999999999998</v>
      </c>
      <c r="G1609" s="2">
        <f>'Moving Avg'!F1609</f>
        <v>0.86249999999999982</v>
      </c>
      <c r="H1609" s="2">
        <f>'Moving Avg'!G1609</f>
        <v>0.86899999999999988</v>
      </c>
      <c r="I1609" s="2">
        <f>'Moving Avg'!H1609</f>
        <v>0.88355000000000128</v>
      </c>
      <c r="J1609" s="5" t="str">
        <f>OBV!F1609</f>
        <v>BEARISH</v>
      </c>
      <c r="K1609" s="5" t="str">
        <f>OBV!G1609</f>
        <v>NEUTRAL</v>
      </c>
      <c r="L1609" s="5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0.86</v>
      </c>
      <c r="C1610" s="2">
        <f>RSI!I1610</f>
        <v>48.060811549256648</v>
      </c>
      <c r="D1610" s="2">
        <f>MACD!E1610</f>
        <v>1.7287518580519912E-3</v>
      </c>
      <c r="E1610" s="2">
        <f>MACD!F1610</f>
        <v>9.3740349096113357E-4</v>
      </c>
      <c r="F1610" s="2">
        <f>'Moving Avg'!D1610</f>
        <v>0.86</v>
      </c>
      <c r="G1610" s="2">
        <f>'Moving Avg'!F1610</f>
        <v>0.86249999999999982</v>
      </c>
      <c r="H1610" s="2">
        <f>'Moving Avg'!G1610</f>
        <v>0.86900000000000011</v>
      </c>
      <c r="I1610" s="2">
        <f>'Moving Avg'!H1610</f>
        <v>0.88325000000000142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</row>
    <row r="1611" spans="1:12" ht="13.5" x14ac:dyDescent="0.25">
      <c r="A1611" s="3">
        <f>RSI!A1611</f>
        <v>44657</v>
      </c>
      <c r="B1611" s="2">
        <f>RSI!B1611</f>
        <v>0.86</v>
      </c>
      <c r="C1611" s="2">
        <f>RSI!I1611</f>
        <v>48.060811549256641</v>
      </c>
      <c r="D1611" s="2">
        <f>MACD!E1611</f>
        <v>2.7836865565152857E-3</v>
      </c>
      <c r="E1611" s="2">
        <f>MACD!F1611</f>
        <v>1.306660104071964E-3</v>
      </c>
      <c r="F1611" s="2">
        <f>'Moving Avg'!D1611</f>
        <v>0.86</v>
      </c>
      <c r="G1611" s="2">
        <f>'Moving Avg'!F1611</f>
        <v>0.86199999999999977</v>
      </c>
      <c r="H1611" s="2">
        <f>'Moving Avg'!G1611</f>
        <v>0.86899999999999988</v>
      </c>
      <c r="I1611" s="2">
        <f>'Moving Avg'!H1611</f>
        <v>0.88305000000000133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</row>
    <row r="1612" spans="1:12" ht="13.5" x14ac:dyDescent="0.25">
      <c r="A1612" s="3">
        <f>RSI!A1612</f>
        <v>44658</v>
      </c>
      <c r="B1612" s="2">
        <f>RSI!B1612</f>
        <v>0.86</v>
      </c>
      <c r="C1612" s="2">
        <f>RSI!I1612</f>
        <v>48.060811549256641</v>
      </c>
      <c r="D1612" s="2">
        <f>MACD!E1612</f>
        <v>2.1539779976871287E-3</v>
      </c>
      <c r="E1612" s="2">
        <f>MACD!F1612</f>
        <v>1.4761236827949969E-3</v>
      </c>
      <c r="F1612" s="2">
        <f>'Moving Avg'!D1612</f>
        <v>0.86</v>
      </c>
      <c r="G1612" s="2">
        <f>'Moving Avg'!F1612</f>
        <v>0.86149999999999982</v>
      </c>
      <c r="H1612" s="2">
        <f>'Moving Avg'!G1612</f>
        <v>0.86880000000000013</v>
      </c>
      <c r="I1612" s="2">
        <f>'Moving Avg'!H1612</f>
        <v>0.88290000000000135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</row>
    <row r="1613" spans="1:12" ht="13.5" x14ac:dyDescent="0.25">
      <c r="A1613" s="3">
        <f>RSI!A1613</f>
        <v>44659</v>
      </c>
      <c r="B1613" s="2">
        <f>RSI!B1613</f>
        <v>0.86</v>
      </c>
      <c r="C1613" s="2">
        <f>RSI!I1613</f>
        <v>48.060811549256641</v>
      </c>
      <c r="D1613" s="2">
        <f>MACD!E1613</f>
        <v>1.6360698333894863E-3</v>
      </c>
      <c r="E1613" s="2">
        <f>MACD!F1613</f>
        <v>1.5081129129138949E-3</v>
      </c>
      <c r="F1613" s="2">
        <f>'Moving Avg'!D1613</f>
        <v>0.86</v>
      </c>
      <c r="G1613" s="2">
        <f>'Moving Avg'!F1613</f>
        <v>0.86099999999999977</v>
      </c>
      <c r="H1613" s="2">
        <f>'Moving Avg'!G1613</f>
        <v>0.86860000000000004</v>
      </c>
      <c r="I1613" s="2">
        <f>'Moving Avg'!H1613</f>
        <v>0.88280000000000147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0.86</v>
      </c>
      <c r="C1614" s="2">
        <f>RSI!I1614</f>
        <v>48.060811549256641</v>
      </c>
      <c r="D1614" s="2">
        <f>MACD!E1614</f>
        <v>1.2116566581318322E-3</v>
      </c>
      <c r="E1614" s="2">
        <f>MACD!F1614</f>
        <v>1.4488216619574824E-3</v>
      </c>
      <c r="F1614" s="2">
        <f>'Moving Avg'!D1614</f>
        <v>0.86</v>
      </c>
      <c r="G1614" s="2">
        <f>'Moving Avg'!F1614</f>
        <v>0.86049999999999982</v>
      </c>
      <c r="H1614" s="2">
        <f>'Moving Avg'!G1614</f>
        <v>0.86900000000000011</v>
      </c>
      <c r="I1614" s="2">
        <f>'Moving Avg'!H1614</f>
        <v>0.88270000000000148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</row>
    <row r="1615" spans="1:12" ht="13.5" x14ac:dyDescent="0.25">
      <c r="A1615" s="3">
        <f>RSI!A1615</f>
        <v>44663</v>
      </c>
      <c r="B1615" s="2">
        <f>RSI!B1615</f>
        <v>0.86</v>
      </c>
      <c r="C1615" s="2">
        <f>RSI!I1615</f>
        <v>48.060811549256641</v>
      </c>
      <c r="D1615" s="2">
        <f>MACD!E1615</f>
        <v>-6.7313037841620904E-4</v>
      </c>
      <c r="E1615" s="2">
        <f>MACD!F1615</f>
        <v>1.0244312538827442E-3</v>
      </c>
      <c r="F1615" s="2">
        <f>'Moving Avg'!D1615</f>
        <v>0.86</v>
      </c>
      <c r="G1615" s="2">
        <f>'Moving Avg'!F1615</f>
        <v>0.86049999999999982</v>
      </c>
      <c r="H1615" s="2">
        <f>'Moving Avg'!G1615</f>
        <v>0.86900000000000011</v>
      </c>
      <c r="I1615" s="2">
        <f>'Moving Avg'!H1615</f>
        <v>0.88250000000000139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</row>
    <row r="1616" spans="1:12" ht="13.5" x14ac:dyDescent="0.25">
      <c r="A1616" s="3">
        <f>RSI!A1616</f>
        <v>44664</v>
      </c>
      <c r="B1616" s="2">
        <f>RSI!B1616</f>
        <v>0.86</v>
      </c>
      <c r="C1616" s="2">
        <f>RSI!I1616</f>
        <v>48.060811549256641</v>
      </c>
      <c r="D1616" s="2">
        <f>MACD!E1616</f>
        <v>-7.1764295259579836E-4</v>
      </c>
      <c r="E1616" s="2">
        <f>MACD!F1616</f>
        <v>6.760164125870357E-4</v>
      </c>
      <c r="F1616" s="2">
        <f>'Moving Avg'!D1616</f>
        <v>0.86</v>
      </c>
      <c r="G1616" s="2">
        <f>'Moving Avg'!F1616</f>
        <v>0.86099999999999977</v>
      </c>
      <c r="H1616" s="2">
        <f>'Moving Avg'!G1616</f>
        <v>0.8680000000000001</v>
      </c>
      <c r="I1616" s="2">
        <f>'Moving Avg'!H1616</f>
        <v>0.88215000000000143</v>
      </c>
      <c r="J1616" s="5" t="str">
        <f>OBV!F1616</f>
        <v>NEUTRAL</v>
      </c>
      <c r="K1616" s="5" t="str">
        <f>OBV!G1616</f>
        <v>NEUTRAL</v>
      </c>
      <c r="L1616" s="5" t="str">
        <f>OBV!H1616</f>
        <v>NEUTRAL</v>
      </c>
    </row>
    <row r="1617" spans="1:12" ht="13.5" x14ac:dyDescent="0.25">
      <c r="A1617" s="3">
        <f>RSI!A1617</f>
        <v>44665</v>
      </c>
      <c r="B1617" s="2">
        <f>RSI!B1617</f>
        <v>0.87</v>
      </c>
      <c r="C1617" s="2">
        <f>RSI!I1617</f>
        <v>57.133100320383583</v>
      </c>
      <c r="D1617" s="2">
        <f>MACD!E1617</f>
        <v>-1.4850799500003564E-3</v>
      </c>
      <c r="E1617" s="2">
        <f>MACD!F1617</f>
        <v>2.4379714006955727E-4</v>
      </c>
      <c r="F1617" s="2">
        <f>'Moving Avg'!D1617</f>
        <v>0.86199999999999988</v>
      </c>
      <c r="G1617" s="2">
        <f>'Moving Avg'!F1617</f>
        <v>0.86149999999999982</v>
      </c>
      <c r="H1617" s="2">
        <f>'Moving Avg'!G1617</f>
        <v>0.86699999999999999</v>
      </c>
      <c r="I1617" s="2">
        <f>'Moving Avg'!H1617</f>
        <v>0.88185000000000147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</row>
    <row r="1618" spans="1:12" ht="13.5" x14ac:dyDescent="0.25">
      <c r="A1618" s="3">
        <f>RSI!A1618</f>
        <v>44666</v>
      </c>
      <c r="B1618" s="2">
        <f>RSI!B1618</f>
        <v>0.87</v>
      </c>
      <c r="C1618" s="2">
        <f>RSI!I1618</f>
        <v>57.133100320383583</v>
      </c>
      <c r="D1618" s="2">
        <f>MACD!E1618</f>
        <v>-2.1833843787361085E-3</v>
      </c>
      <c r="E1618" s="2">
        <f>MACD!F1618</f>
        <v>-2.4163916369157587E-4</v>
      </c>
      <c r="F1618" s="2">
        <f>'Moving Avg'!D1618</f>
        <v>0.8640000000000001</v>
      </c>
      <c r="G1618" s="2">
        <f>'Moving Avg'!F1618</f>
        <v>0.86149999999999982</v>
      </c>
      <c r="H1618" s="2">
        <f>'Moving Avg'!G1618</f>
        <v>0.86699999999999977</v>
      </c>
      <c r="I1618" s="2">
        <f>'Moving Avg'!H1618</f>
        <v>0.88155000000000139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</row>
    <row r="1619" spans="1:12" ht="13.5" x14ac:dyDescent="0.25">
      <c r="A1619" s="3">
        <f>RSI!A1619</f>
        <v>44669</v>
      </c>
      <c r="B1619" s="2">
        <f>RSI!B1619</f>
        <v>0.87</v>
      </c>
      <c r="C1619" s="2">
        <f>RSI!I1619</f>
        <v>57.133100320383583</v>
      </c>
      <c r="D1619" s="2">
        <f>MACD!E1619</f>
        <v>-2.8195672288425788E-3</v>
      </c>
      <c r="E1619" s="2">
        <f>MACD!F1619</f>
        <v>-7.5722477672177655E-4</v>
      </c>
      <c r="F1619" s="2">
        <f>'Moving Avg'!D1619</f>
        <v>0.86599999999999999</v>
      </c>
      <c r="G1619" s="2">
        <f>'Moving Avg'!F1619</f>
        <v>0.86199999999999988</v>
      </c>
      <c r="H1619" s="2">
        <f>'Moving Avg'!G1619</f>
        <v>0.86679999999999979</v>
      </c>
      <c r="I1619" s="2">
        <f>'Moving Avg'!H1619</f>
        <v>0.88125000000000153</v>
      </c>
      <c r="J1619" s="5" t="str">
        <f>OBV!F1619</f>
        <v>BULLISH</v>
      </c>
      <c r="K1619" s="5" t="str">
        <f>OBV!G1619</f>
        <v>NEUTRAL</v>
      </c>
      <c r="L1619" s="5" t="str">
        <f>OBV!H1619</f>
        <v>CONFIRMED BULLISH</v>
      </c>
    </row>
    <row r="1620" spans="1:12" ht="13.5" x14ac:dyDescent="0.25">
      <c r="A1620" s="3">
        <f>RSI!A1620</f>
        <v>44670</v>
      </c>
      <c r="B1620" s="2">
        <f>RSI!B1620</f>
        <v>0.88</v>
      </c>
      <c r="C1620" s="2">
        <f>RSI!I1620</f>
        <v>64.810132885241586</v>
      </c>
      <c r="D1620" s="2">
        <f>MACD!E1620</f>
        <v>-4.1405701201927547E-3</v>
      </c>
      <c r="E1620" s="2">
        <f>MACD!F1620</f>
        <v>-1.4338938454159724E-3</v>
      </c>
      <c r="F1620" s="2">
        <f>'Moving Avg'!D1620</f>
        <v>0.87000000000000011</v>
      </c>
      <c r="G1620" s="2">
        <f>'Moving Avg'!F1620</f>
        <v>0.86249999999999982</v>
      </c>
      <c r="H1620" s="2">
        <f>'Moving Avg'!G1620</f>
        <v>0.86659999999999981</v>
      </c>
      <c r="I1620" s="2">
        <f>'Moving Avg'!H1620</f>
        <v>0.88100000000000156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</row>
    <row r="1621" spans="1:12" ht="13.5" x14ac:dyDescent="0.25">
      <c r="A1621" s="3">
        <f>RSI!A1621</f>
        <v>44671</v>
      </c>
      <c r="B1621" s="2">
        <f>RSI!B1621</f>
        <v>0.88</v>
      </c>
      <c r="C1621" s="2">
        <f>RSI!I1621</f>
        <v>64.810132885241586</v>
      </c>
      <c r="D1621" s="2">
        <f>MACD!E1621</f>
        <v>-5.3562781391117698E-3</v>
      </c>
      <c r="E1621" s="2">
        <f>MACD!F1621</f>
        <v>-2.2183707041551317E-3</v>
      </c>
      <c r="F1621" s="2">
        <f>'Moving Avg'!D1621</f>
        <v>0.874</v>
      </c>
      <c r="G1621" s="2">
        <f>'Moving Avg'!F1621</f>
        <v>0.86299999999999977</v>
      </c>
      <c r="H1621" s="2">
        <f>'Moving Avg'!G1621</f>
        <v>0.86619999999999986</v>
      </c>
      <c r="I1621" s="2">
        <f>'Moving Avg'!H1621</f>
        <v>0.88080000000000136</v>
      </c>
      <c r="J1621" s="5" t="str">
        <f>OBV!F1621</f>
        <v>BULLISH</v>
      </c>
      <c r="K1621" s="5" t="str">
        <f>OBV!G1621</f>
        <v>NEUTRAL</v>
      </c>
      <c r="L1621" s="5" t="str">
        <f>OBV!H1621</f>
        <v>CONFIRMED BULLISH</v>
      </c>
    </row>
    <row r="1622" spans="1:12" ht="13.5" x14ac:dyDescent="0.25">
      <c r="A1622" s="3">
        <f>RSI!A1622</f>
        <v>44672</v>
      </c>
      <c r="B1622" s="2">
        <f>RSI!B1622</f>
        <v>0.88</v>
      </c>
      <c r="C1622" s="2">
        <f>RSI!I1622</f>
        <v>64.810132885241586</v>
      </c>
      <c r="D1622" s="2">
        <f>MACD!E1622</f>
        <v>-6.475635952918668E-3</v>
      </c>
      <c r="E1622" s="2">
        <f>MACD!F1622</f>
        <v>-3.0698237539078391E-3</v>
      </c>
      <c r="F1622" s="2">
        <f>'Moving Avg'!D1622</f>
        <v>0.876</v>
      </c>
      <c r="G1622" s="2">
        <f>'Moving Avg'!F1622</f>
        <v>0.86399999999999988</v>
      </c>
      <c r="H1622" s="2">
        <f>'Moving Avg'!G1622</f>
        <v>0.86619999999999986</v>
      </c>
      <c r="I1622" s="2">
        <f>'Moving Avg'!H1622</f>
        <v>0.88060000000000127</v>
      </c>
      <c r="J1622" s="5" t="str">
        <f>OBV!F1622</f>
        <v>BULLISH</v>
      </c>
      <c r="K1622" s="5" t="str">
        <f>OBV!G1622</f>
        <v>NEUTRAL</v>
      </c>
      <c r="L1622" s="5" t="str">
        <f>OBV!H1622</f>
        <v>CONFIRMED BULLISH</v>
      </c>
    </row>
    <row r="1623" spans="1:12" ht="13.5" x14ac:dyDescent="0.25">
      <c r="A1623" s="3">
        <f>RSI!A1623</f>
        <v>44673</v>
      </c>
      <c r="B1623" s="2">
        <f>RSI!B1623</f>
        <v>0.87</v>
      </c>
      <c r="C1623" s="2">
        <f>RSI!I1623</f>
        <v>52.963341616392917</v>
      </c>
      <c r="D1623" s="2">
        <f>MACD!E1623</f>
        <v>-6.7660087591444595E-3</v>
      </c>
      <c r="E1623" s="2">
        <f>MACD!F1623</f>
        <v>-3.809060754955163E-3</v>
      </c>
      <c r="F1623" s="2">
        <f>'Moving Avg'!D1623</f>
        <v>0.876</v>
      </c>
      <c r="G1623" s="2">
        <f>'Moving Avg'!F1623</f>
        <v>0.86449999999999994</v>
      </c>
      <c r="H1623" s="2">
        <f>'Moving Avg'!G1623</f>
        <v>0.86579999999999979</v>
      </c>
      <c r="I1623" s="2">
        <f>'Moving Avg'!H1623</f>
        <v>0.88030000000000141</v>
      </c>
      <c r="J1623" s="5" t="str">
        <f>OBV!F1623</f>
        <v>BULLISH</v>
      </c>
      <c r="K1623" s="5" t="str">
        <f>OBV!G1623</f>
        <v>NEUTRAL</v>
      </c>
      <c r="L1623" s="5" t="str">
        <f>OBV!H1623</f>
        <v>NEUTRAL</v>
      </c>
    </row>
    <row r="1624" spans="1:12" ht="13.5" x14ac:dyDescent="0.25">
      <c r="A1624" s="3">
        <f>RSI!A1624</f>
        <v>44676</v>
      </c>
      <c r="B1624" s="2">
        <f>RSI!B1624</f>
        <v>0.86</v>
      </c>
      <c r="C1624" s="2">
        <f>RSI!I1624</f>
        <v>44.252161445751739</v>
      </c>
      <c r="D1624" s="2">
        <f>MACD!E1624</f>
        <v>-6.289622681296847E-3</v>
      </c>
      <c r="E1624" s="2">
        <f>MACD!F1624</f>
        <v>-4.3051731402235002E-3</v>
      </c>
      <c r="F1624" s="2">
        <f>'Moving Avg'!D1624</f>
        <v>0.874</v>
      </c>
      <c r="G1624" s="2">
        <f>'Moving Avg'!F1624</f>
        <v>0.86449999999999994</v>
      </c>
      <c r="H1624" s="2">
        <f>'Moving Avg'!G1624</f>
        <v>0.86559999999999993</v>
      </c>
      <c r="I1624" s="2">
        <f>'Moving Avg'!H1624</f>
        <v>0.87995000000000145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0.86</v>
      </c>
      <c r="C1625" s="2">
        <f>RSI!I1625</f>
        <v>44.252161445751739</v>
      </c>
      <c r="D1625" s="2">
        <f>MACD!E1625</f>
        <v>-5.8447091139656182E-3</v>
      </c>
      <c r="E1625" s="2">
        <f>MACD!F1625</f>
        <v>-4.6130803349719238E-3</v>
      </c>
      <c r="F1625" s="2">
        <f>'Moving Avg'!D1625</f>
        <v>0.86999999999999988</v>
      </c>
      <c r="G1625" s="2">
        <f>'Moving Avg'!F1625</f>
        <v>0.86499999999999999</v>
      </c>
      <c r="H1625" s="2">
        <f>'Moving Avg'!G1625</f>
        <v>0.86539999999999973</v>
      </c>
      <c r="I1625" s="2">
        <f>'Moving Avg'!H1625</f>
        <v>0.87960000000000149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</row>
    <row r="1626" spans="1:12" ht="13.5" x14ac:dyDescent="0.25">
      <c r="A1626" s="3">
        <f>RSI!A1626</f>
        <v>44678</v>
      </c>
      <c r="B1626" s="2">
        <f>RSI!B1626</f>
        <v>0.86</v>
      </c>
      <c r="C1626" s="2">
        <f>RSI!I1626</f>
        <v>44.252161445751739</v>
      </c>
      <c r="D1626" s="2">
        <f>MACD!E1626</f>
        <v>-5.4295237365526994E-3</v>
      </c>
      <c r="E1626" s="2">
        <f>MACD!F1626</f>
        <v>-4.7763690152880789E-3</v>
      </c>
      <c r="F1626" s="2">
        <f>'Moving Avg'!D1626</f>
        <v>0.86599999999999999</v>
      </c>
      <c r="G1626" s="2">
        <f>'Moving Avg'!F1626</f>
        <v>0.86499999999999999</v>
      </c>
      <c r="H1626" s="2">
        <f>'Moving Avg'!G1626</f>
        <v>0.86539999999999973</v>
      </c>
      <c r="I1626" s="2">
        <f>'Moving Avg'!H1626</f>
        <v>0.87940000000000151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</row>
    <row r="1627" spans="1:12" ht="13.5" x14ac:dyDescent="0.25">
      <c r="A1627" s="3">
        <f>RSI!A1627</f>
        <v>44679</v>
      </c>
      <c r="B1627" s="2">
        <f>RSI!B1627</f>
        <v>0.87</v>
      </c>
      <c r="C1627" s="2">
        <f>RSI!I1627</f>
        <v>53.752587961916539</v>
      </c>
      <c r="D1627" s="2">
        <f>MACD!E1627</f>
        <v>-4.2446403355989037E-3</v>
      </c>
      <c r="E1627" s="2">
        <f>MACD!F1627</f>
        <v>-4.670023279350244E-3</v>
      </c>
      <c r="F1627" s="2">
        <f>'Moving Avg'!D1627</f>
        <v>0.86399999999999988</v>
      </c>
      <c r="G1627" s="2">
        <f>'Moving Avg'!F1627</f>
        <v>0.86550000000000016</v>
      </c>
      <c r="H1627" s="2">
        <f>'Moving Avg'!G1627</f>
        <v>0.86499999999999977</v>
      </c>
      <c r="I1627" s="2">
        <f>'Moving Avg'!H1627</f>
        <v>0.87930000000000164</v>
      </c>
      <c r="J1627" s="5" t="str">
        <f>OBV!F1627</f>
        <v>BULLISH</v>
      </c>
      <c r="K1627" s="5" t="str">
        <f>OBV!G1627</f>
        <v>NEUTRAL</v>
      </c>
      <c r="L1627" s="5" t="str">
        <f>OBV!H1627</f>
        <v>BULLISH DIVERGENCE</v>
      </c>
    </row>
    <row r="1628" spans="1:12" ht="13.5" x14ac:dyDescent="0.25">
      <c r="A1628" s="3">
        <f>RSI!A1628</f>
        <v>44680</v>
      </c>
      <c r="B1628" s="2">
        <f>RSI!B1628</f>
        <v>0.87</v>
      </c>
      <c r="C1628" s="2">
        <f>RSI!I1628</f>
        <v>53.752587961916539</v>
      </c>
      <c r="D1628" s="2">
        <f>MACD!E1628</f>
        <v>-3.2679409150727645E-3</v>
      </c>
      <c r="E1628" s="2">
        <f>MACD!F1628</f>
        <v>-4.3896068064947485E-3</v>
      </c>
      <c r="F1628" s="2">
        <f>'Moving Avg'!D1628</f>
        <v>0.8640000000000001</v>
      </c>
      <c r="G1628" s="2">
        <f>'Moving Avg'!F1628</f>
        <v>0.86599999999999999</v>
      </c>
      <c r="H1628" s="2">
        <f>'Moving Avg'!G1628</f>
        <v>0.86479999999999957</v>
      </c>
      <c r="I1628" s="2">
        <f>'Moving Avg'!H1628</f>
        <v>0.87920000000000154</v>
      </c>
      <c r="J1628" s="5" t="str">
        <f>OBV!F1628</f>
        <v>BULLISH</v>
      </c>
      <c r="K1628" s="5" t="str">
        <f>OBV!G1628</f>
        <v>NEUTRAL</v>
      </c>
      <c r="L1628" s="5" t="str">
        <f>OBV!H1628</f>
        <v>NEUTRAL</v>
      </c>
    </row>
    <row r="1629" spans="1:12" ht="13.5" x14ac:dyDescent="0.25">
      <c r="A1629" s="3">
        <f>RSI!A1629</f>
        <v>44685</v>
      </c>
      <c r="B1629" s="2">
        <f>RSI!B1629</f>
        <v>0.86</v>
      </c>
      <c r="C1629" s="2">
        <f>RSI!I1629</f>
        <v>44.881927844462666</v>
      </c>
      <c r="D1629" s="2">
        <f>MACD!E1629</f>
        <v>-1.724738338705234E-3</v>
      </c>
      <c r="E1629" s="2">
        <f>MACD!F1629</f>
        <v>-3.856633112936846E-3</v>
      </c>
      <c r="F1629" s="2">
        <f>'Moving Avg'!D1629</f>
        <v>0.8640000000000001</v>
      </c>
      <c r="G1629" s="2">
        <f>'Moving Avg'!F1629</f>
        <v>0.86599999999999999</v>
      </c>
      <c r="H1629" s="2">
        <f>'Moving Avg'!G1629</f>
        <v>0.86439999999999972</v>
      </c>
      <c r="I1629" s="2">
        <f>'Moving Avg'!H1629</f>
        <v>0.87905000000000166</v>
      </c>
      <c r="J1629" s="5" t="str">
        <f>OBV!F1629</f>
        <v>BULLISH</v>
      </c>
      <c r="K1629" s="5" t="str">
        <f>OBV!G1629</f>
        <v>NEUTRAL</v>
      </c>
      <c r="L1629" s="5" t="str">
        <f>OBV!H1629</f>
        <v>NEUTRAL</v>
      </c>
    </row>
    <row r="1630" spans="1:12" ht="13.5" x14ac:dyDescent="0.25">
      <c r="A1630" s="3">
        <f>RSI!A1630</f>
        <v>44686</v>
      </c>
      <c r="B1630" s="2">
        <f>RSI!B1630</f>
        <v>0.85</v>
      </c>
      <c r="C1630" s="2">
        <f>RSI!I1630</f>
        <v>38.109101323538511</v>
      </c>
      <c r="D1630" s="2">
        <f>MACD!E1630</f>
        <v>1.897141039801542E-3</v>
      </c>
      <c r="E1630" s="2">
        <f>MACD!F1630</f>
        <v>-2.7058782823891686E-3</v>
      </c>
      <c r="F1630" s="2">
        <f>'Moving Avg'!D1630</f>
        <v>0.86199999999999988</v>
      </c>
      <c r="G1630" s="2">
        <f>'Moving Avg'!F1630</f>
        <v>0.86549999999999994</v>
      </c>
      <c r="H1630" s="2">
        <f>'Moving Avg'!G1630</f>
        <v>0.8635999999999997</v>
      </c>
      <c r="I1630" s="2">
        <f>'Moving Avg'!H1630</f>
        <v>0.87880000000000169</v>
      </c>
      <c r="J1630" s="5" t="str">
        <f>OBV!F1630</f>
        <v>BULLISH</v>
      </c>
      <c r="K1630" s="5" t="str">
        <f>OBV!G1630</f>
        <v>NEUTRAL</v>
      </c>
      <c r="L1630" s="5" t="str">
        <f>OBV!H1630</f>
        <v>BULLISH DIVERGENCE</v>
      </c>
    </row>
    <row r="1631" spans="1:12" ht="13.5" x14ac:dyDescent="0.25">
      <c r="A1631" s="3">
        <f>RSI!A1631</f>
        <v>44687</v>
      </c>
      <c r="B1631" s="2">
        <f>RSI!B1631</f>
        <v>0.84</v>
      </c>
      <c r="C1631" s="2">
        <f>RSI!I1631</f>
        <v>32.781708555650766</v>
      </c>
      <c r="D1631" s="2">
        <f>MACD!E1631</f>
        <v>5.7957970652435797E-3</v>
      </c>
      <c r="E1631" s="2">
        <f>MACD!F1631</f>
        <v>-1.005543212862619E-3</v>
      </c>
      <c r="F1631" s="2">
        <f>'Moving Avg'!D1631</f>
        <v>0.85799999999999998</v>
      </c>
      <c r="G1631" s="2">
        <f>'Moving Avg'!F1631</f>
        <v>0.86449999999999982</v>
      </c>
      <c r="H1631" s="2">
        <f>'Moving Avg'!G1631</f>
        <v>0.86299999999999988</v>
      </c>
      <c r="I1631" s="2">
        <f>'Moving Avg'!H1631</f>
        <v>0.87840000000000173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0.85</v>
      </c>
      <c r="C1632" s="2">
        <f>RSI!I1632</f>
        <v>41.577075895899334</v>
      </c>
      <c r="D1632" s="2">
        <f>MACD!E1632</f>
        <v>8.4993503949746252E-3</v>
      </c>
      <c r="E1632" s="2">
        <f>MACD!F1632</f>
        <v>8.9543550870482998E-4</v>
      </c>
      <c r="F1632" s="2">
        <f>'Moving Avg'!D1632</f>
        <v>0.85399999999999987</v>
      </c>
      <c r="G1632" s="2">
        <f>'Moving Avg'!F1632</f>
        <v>0.86399999999999988</v>
      </c>
      <c r="H1632" s="2">
        <f>'Moving Avg'!G1632</f>
        <v>0.86259999999999992</v>
      </c>
      <c r="I1632" s="2">
        <f>'Moving Avg'!H1632</f>
        <v>0.87805000000000166</v>
      </c>
      <c r="J1632" s="5" t="str">
        <f>OBV!F1632</f>
        <v>BULLISH</v>
      </c>
      <c r="K1632" s="5" t="str">
        <f>OBV!G1632</f>
        <v>NEUTRAL</v>
      </c>
      <c r="L1632" s="5" t="str">
        <f>OBV!H1632</f>
        <v>BULLISH DIVERGENCE</v>
      </c>
    </row>
    <row r="1633" spans="1:12" ht="13.5" x14ac:dyDescent="0.25">
      <c r="A1633" s="3">
        <f>RSI!A1633</f>
        <v>44691</v>
      </c>
      <c r="B1633" s="2">
        <f>RSI!B1633</f>
        <v>0.85</v>
      </c>
      <c r="C1633" s="2">
        <f>RSI!I1633</f>
        <v>41.577075895899341</v>
      </c>
      <c r="D1633" s="2">
        <f>MACD!E1633</f>
        <v>9.3240790676131224E-3</v>
      </c>
      <c r="E1633" s="2">
        <f>MACD!F1633</f>
        <v>2.5811642204864888E-3</v>
      </c>
      <c r="F1633" s="2">
        <f>'Moving Avg'!D1633</f>
        <v>0.85</v>
      </c>
      <c r="G1633" s="2">
        <f>'Moving Avg'!F1633</f>
        <v>0.86349999999999982</v>
      </c>
      <c r="H1633" s="2">
        <f>'Moving Avg'!G1633</f>
        <v>0.86219999999999986</v>
      </c>
      <c r="I1633" s="2">
        <f>'Moving Avg'!H1633</f>
        <v>0.87775000000000158</v>
      </c>
      <c r="J1633" s="5" t="str">
        <f>OBV!F1633</f>
        <v>BULLISH</v>
      </c>
      <c r="K1633" s="5" t="str">
        <f>OBV!G1633</f>
        <v>NEUTRAL</v>
      </c>
      <c r="L1633" s="5" t="str">
        <f>OBV!H1633</f>
        <v>BULLISH DIVERGENCE</v>
      </c>
    </row>
    <row r="1634" spans="1:12" ht="13.5" x14ac:dyDescent="0.25">
      <c r="A1634" s="3">
        <f>RSI!A1634</f>
        <v>44692</v>
      </c>
      <c r="B1634" s="2">
        <f>RSI!B1634</f>
        <v>0.84</v>
      </c>
      <c r="C1634" s="2">
        <f>RSI!I1634</f>
        <v>36.098967073623875</v>
      </c>
      <c r="D1634" s="2">
        <f>MACD!E1634</f>
        <v>9.2941761294511593E-3</v>
      </c>
      <c r="E1634" s="2">
        <f>MACD!F1634</f>
        <v>3.9237666022794229E-3</v>
      </c>
      <c r="F1634" s="2">
        <f>'Moving Avg'!D1634</f>
        <v>0.84600000000000009</v>
      </c>
      <c r="G1634" s="2">
        <f>'Moving Avg'!F1634</f>
        <v>0.86249999999999982</v>
      </c>
      <c r="H1634" s="2">
        <f>'Moving Avg'!G1634</f>
        <v>0.86199999999999988</v>
      </c>
      <c r="I1634" s="2">
        <f>'Moving Avg'!H1634</f>
        <v>0.87740000000000162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0.83</v>
      </c>
      <c r="C1635" s="2">
        <f>RSI!I1635</f>
        <v>31.613262083152534</v>
      </c>
      <c r="D1635" s="2">
        <f>MACD!E1635</f>
        <v>1.0133492333119665E-2</v>
      </c>
      <c r="E1635" s="2">
        <f>MACD!F1635</f>
        <v>5.1657117484474714E-3</v>
      </c>
      <c r="F1635" s="2">
        <f>'Moving Avg'!D1635</f>
        <v>0.84199999999999997</v>
      </c>
      <c r="G1635" s="2">
        <f>'Moving Avg'!F1635</f>
        <v>0.86099999999999977</v>
      </c>
      <c r="H1635" s="2">
        <f>'Moving Avg'!G1635</f>
        <v>0.86139999999999983</v>
      </c>
      <c r="I1635" s="2">
        <f>'Moving Avg'!H1635</f>
        <v>0.87695000000000178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0.84</v>
      </c>
      <c r="C1636" s="2">
        <f>RSI!I1636</f>
        <v>39.684654067994977</v>
      </c>
      <c r="D1636" s="2">
        <f>MACD!E1636</f>
        <v>1.0276734460402781E-2</v>
      </c>
      <c r="E1636" s="2">
        <f>MACD!F1636</f>
        <v>6.1879162908385337E-3</v>
      </c>
      <c r="F1636" s="2">
        <f>'Moving Avg'!D1636</f>
        <v>0.84199999999999997</v>
      </c>
      <c r="G1636" s="2">
        <f>'Moving Avg'!F1636</f>
        <v>0.85999999999999976</v>
      </c>
      <c r="H1636" s="2">
        <f>'Moving Avg'!G1636</f>
        <v>0.86080000000000001</v>
      </c>
      <c r="I1636" s="2">
        <f>'Moving Avg'!H1636</f>
        <v>0.87645000000000184</v>
      </c>
      <c r="J1636" s="5" t="str">
        <f>OBV!F1636</f>
        <v>BEARISH</v>
      </c>
      <c r="K1636" s="5" t="str">
        <f>OBV!G1636</f>
        <v>NEUTRAL</v>
      </c>
      <c r="L1636" s="5" t="str">
        <f>OBV!H1636</f>
        <v>NEUTRAL</v>
      </c>
    </row>
    <row r="1637" spans="1:12" ht="13.5" x14ac:dyDescent="0.25">
      <c r="A1637" s="3">
        <f>RSI!A1637</f>
        <v>44697</v>
      </c>
      <c r="B1637" s="2">
        <f>RSI!B1637</f>
        <v>0.84</v>
      </c>
      <c r="C1637" s="2">
        <f>RSI!I1637</f>
        <v>39.684654067994991</v>
      </c>
      <c r="D1637" s="2">
        <f>MACD!E1637</f>
        <v>1.2038229181659865E-2</v>
      </c>
      <c r="E1637" s="2">
        <f>MACD!F1637</f>
        <v>7.3579788690028005E-3</v>
      </c>
      <c r="F1637" s="2">
        <f>'Moving Avg'!D1637</f>
        <v>0.84000000000000008</v>
      </c>
      <c r="G1637" s="2">
        <f>'Moving Avg'!F1637</f>
        <v>0.85849999999999993</v>
      </c>
      <c r="H1637" s="2">
        <f>'Moving Avg'!G1637</f>
        <v>0.86060000000000003</v>
      </c>
      <c r="I1637" s="2">
        <f>'Moving Avg'!H1637</f>
        <v>0.87595000000000167</v>
      </c>
      <c r="J1637" s="5" t="str">
        <f>OBV!F1637</f>
        <v>BEARISH</v>
      </c>
      <c r="K1637" s="5" t="str">
        <f>OBV!G1637</f>
        <v>NEUTRAL</v>
      </c>
      <c r="L1637" s="5" t="str">
        <f>OBV!H1637</f>
        <v>CONFIRMED BEARISH</v>
      </c>
    </row>
    <row r="1638" spans="1:12" ht="13.5" x14ac:dyDescent="0.25">
      <c r="A1638" s="3">
        <f>RSI!A1638</f>
        <v>44698</v>
      </c>
      <c r="B1638" s="2">
        <f>RSI!B1638</f>
        <v>0.83</v>
      </c>
      <c r="C1638" s="2">
        <f>RSI!I1638</f>
        <v>34.906576703872915</v>
      </c>
      <c r="D1638" s="2">
        <f>MACD!E1638</f>
        <v>1.4363750924164309E-2</v>
      </c>
      <c r="E1638" s="2">
        <f>MACD!F1638</f>
        <v>8.7591332800351016E-3</v>
      </c>
      <c r="F1638" s="2">
        <f>'Moving Avg'!D1638</f>
        <v>0.83599999999999997</v>
      </c>
      <c r="G1638" s="2">
        <f>'Moving Avg'!F1638</f>
        <v>0.85649999999999993</v>
      </c>
      <c r="H1638" s="2">
        <f>'Moving Avg'!G1638</f>
        <v>0.86</v>
      </c>
      <c r="I1638" s="2">
        <f>'Moving Avg'!H1638</f>
        <v>0.87540000000000195</v>
      </c>
      <c r="J1638" s="5" t="str">
        <f>OBV!F1638</f>
        <v>BEARISH</v>
      </c>
      <c r="K1638" s="5" t="str">
        <f>OBV!G1638</f>
        <v>WEAK</v>
      </c>
      <c r="L1638" s="5" t="str">
        <f>OBV!H1638</f>
        <v>CONFIRMED BEARISH</v>
      </c>
    </row>
    <row r="1639" spans="1:12" ht="13.5" x14ac:dyDescent="0.25">
      <c r="A1639" s="3">
        <f>RSI!A1639</f>
        <v>44699</v>
      </c>
      <c r="B1639" s="2">
        <f>RSI!B1639</f>
        <v>0.82</v>
      </c>
      <c r="C1639" s="2">
        <f>RSI!I1639</f>
        <v>30.899997715575196</v>
      </c>
      <c r="D1639" s="2">
        <f>MACD!E1639</f>
        <v>1.5680171082261385E-2</v>
      </c>
      <c r="E1639" s="2">
        <f>MACD!F1639</f>
        <v>1.014334084048036E-2</v>
      </c>
      <c r="F1639" s="2">
        <f>'Moving Avg'!D1639</f>
        <v>0.83200000000000007</v>
      </c>
      <c r="G1639" s="2">
        <f>'Moving Avg'!F1639</f>
        <v>0.85399999999999987</v>
      </c>
      <c r="H1639" s="2">
        <f>'Moving Avg'!G1639</f>
        <v>0.85919999999999996</v>
      </c>
      <c r="I1639" s="2">
        <f>'Moving Avg'!H1639</f>
        <v>0.8748000000000018</v>
      </c>
      <c r="J1639" s="5" t="str">
        <f>OBV!F1639</f>
        <v>BEARISH</v>
      </c>
      <c r="K1639" s="5" t="str">
        <f>OBV!G1639</f>
        <v>WEAK</v>
      </c>
      <c r="L1639" s="5" t="str">
        <f>OBV!H1639</f>
        <v>CONFIRMED BEARISH</v>
      </c>
    </row>
    <row r="1640" spans="1:12" ht="13.5" x14ac:dyDescent="0.25">
      <c r="A1640" s="3">
        <f>RSI!A1640</f>
        <v>44700</v>
      </c>
      <c r="B1640" s="2">
        <f>RSI!B1640</f>
        <v>0.83</v>
      </c>
      <c r="C1640" s="2">
        <f>RSI!I1640</f>
        <v>38.501752761716929</v>
      </c>
      <c r="D1640" s="2">
        <f>MACD!E1640</f>
        <v>1.4709501165303118E-2</v>
      </c>
      <c r="E1640" s="2">
        <f>MACD!F1640</f>
        <v>1.1056572905444912E-2</v>
      </c>
      <c r="F1640" s="2">
        <f>'Moving Avg'!D1640</f>
        <v>0.83199999999999985</v>
      </c>
      <c r="G1640" s="2">
        <f>'Moving Avg'!F1640</f>
        <v>0.85149999999999992</v>
      </c>
      <c r="H1640" s="2">
        <f>'Moving Avg'!G1640</f>
        <v>0.85860000000000014</v>
      </c>
      <c r="I1640" s="2">
        <f>'Moving Avg'!H1640</f>
        <v>0.87430000000000174</v>
      </c>
      <c r="J1640" s="5" t="str">
        <f>OBV!F1640</f>
        <v>BEARISH</v>
      </c>
      <c r="K1640" s="5" t="str">
        <f>OBV!G1640</f>
        <v>NEUTRAL</v>
      </c>
      <c r="L1640" s="5" t="str">
        <f>OBV!H1640</f>
        <v>NEUTRAL</v>
      </c>
    </row>
    <row r="1641" spans="1:12" ht="13.5" x14ac:dyDescent="0.25">
      <c r="A1641" s="3">
        <f>RSI!A1641</f>
        <v>44701</v>
      </c>
      <c r="B1641" s="2">
        <f>RSI!B1641</f>
        <v>0.82</v>
      </c>
      <c r="C1641" s="2">
        <f>RSI!I1641</f>
        <v>34.423488424024143</v>
      </c>
      <c r="D1641" s="2">
        <f>MACD!E1641</f>
        <v>1.3211574578907759E-2</v>
      </c>
      <c r="E1641" s="2">
        <f>MACD!F1641</f>
        <v>1.1487573240137484E-2</v>
      </c>
      <c r="F1641" s="2">
        <f>'Moving Avg'!D1641</f>
        <v>0.82799999999999996</v>
      </c>
      <c r="G1641" s="2">
        <f>'Moving Avg'!F1641</f>
        <v>0.84849999999999992</v>
      </c>
      <c r="H1641" s="2">
        <f>'Moving Avg'!G1641</f>
        <v>0.85760000000000014</v>
      </c>
      <c r="I1641" s="2">
        <f>'Moving Avg'!H1641</f>
        <v>0.8737500000000018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</row>
    <row r="1642" spans="1:12" ht="13.5" x14ac:dyDescent="0.25">
      <c r="A1642" s="3">
        <f>RSI!A1642</f>
        <v>44704</v>
      </c>
      <c r="B1642" s="2">
        <f>RSI!B1642</f>
        <v>0.82</v>
      </c>
      <c r="C1642" s="2">
        <f>RSI!I1642</f>
        <v>34.423488424024143</v>
      </c>
      <c r="D1642" s="2">
        <f>MACD!E1642</f>
        <v>1.3653807884963842E-2</v>
      </c>
      <c r="E1642" s="2">
        <f>MACD!F1642</f>
        <v>1.1920820169102755E-2</v>
      </c>
      <c r="F1642" s="2">
        <f>'Moving Avg'!D1642</f>
        <v>0.82400000000000007</v>
      </c>
      <c r="G1642" s="2">
        <f>'Moving Avg'!F1642</f>
        <v>0.84550000000000003</v>
      </c>
      <c r="H1642" s="2">
        <f>'Moving Avg'!G1642</f>
        <v>0.85660000000000014</v>
      </c>
      <c r="I1642" s="2">
        <f>'Moving Avg'!H1642</f>
        <v>0.87320000000000164</v>
      </c>
      <c r="J1642" s="5" t="str">
        <f>OBV!F1642</f>
        <v>BEARISH</v>
      </c>
      <c r="K1642" s="5" t="str">
        <f>OBV!G1642</f>
        <v>NEUTRAL</v>
      </c>
      <c r="L1642" s="5" t="str">
        <f>OBV!H1642</f>
        <v>CONFIRMED BEARISH</v>
      </c>
    </row>
    <row r="1643" spans="1:12" ht="13.5" x14ac:dyDescent="0.25">
      <c r="A1643" s="3">
        <f>RSI!A1643</f>
        <v>44705</v>
      </c>
      <c r="B1643" s="2">
        <f>RSI!B1643</f>
        <v>0.82</v>
      </c>
      <c r="C1643" s="2">
        <f>RSI!I1643</f>
        <v>34.423488424024143</v>
      </c>
      <c r="D1643" s="2">
        <f>MACD!E1643</f>
        <v>1.4186568362529406E-2</v>
      </c>
      <c r="E1643" s="2">
        <f>MACD!F1643</f>
        <v>1.2373969807788087E-2</v>
      </c>
      <c r="F1643" s="2">
        <f>'Moving Avg'!D1643</f>
        <v>0.82199999999999984</v>
      </c>
      <c r="G1643" s="2">
        <f>'Moving Avg'!F1643</f>
        <v>0.84299999999999997</v>
      </c>
      <c r="H1643" s="2">
        <f>'Moving Avg'!G1643</f>
        <v>0.85560000000000014</v>
      </c>
      <c r="I1643" s="2">
        <f>'Moving Avg'!H1643</f>
        <v>0.87265000000000159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</row>
    <row r="1644" spans="1:12" ht="13.5" x14ac:dyDescent="0.25">
      <c r="A1644" s="3">
        <f>RSI!A1644</f>
        <v>44706</v>
      </c>
      <c r="B1644" s="2">
        <f>RSI!B1644</f>
        <v>0.82</v>
      </c>
      <c r="C1644" s="2">
        <f>RSI!I1644</f>
        <v>34.423488424024143</v>
      </c>
      <c r="D1644" s="2">
        <f>MACD!E1644</f>
        <v>1.3245721803784249E-2</v>
      </c>
      <c r="E1644" s="2">
        <f>MACD!F1644</f>
        <v>1.2548320206987321E-2</v>
      </c>
      <c r="F1644" s="2">
        <f>'Moving Avg'!D1644</f>
        <v>0.82199999999999984</v>
      </c>
      <c r="G1644" s="2">
        <f>'Moving Avg'!F1644</f>
        <v>0.84099999999999997</v>
      </c>
      <c r="H1644" s="2">
        <f>'Moving Avg'!G1644</f>
        <v>0.85460000000000003</v>
      </c>
      <c r="I1644" s="2">
        <f>'Moving Avg'!H1644</f>
        <v>0.87205000000000155</v>
      </c>
      <c r="J1644" s="5" t="str">
        <f>OBV!F1644</f>
        <v>BEARISH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44707</v>
      </c>
      <c r="B1645" s="2">
        <f>RSI!B1645</f>
        <v>0.8</v>
      </c>
      <c r="C1645" s="2">
        <f>RSI!I1645</f>
        <v>26.789818583393227</v>
      </c>
      <c r="D1645" s="2">
        <f>MACD!E1645</f>
        <v>1.2528583083356803E-2</v>
      </c>
      <c r="E1645" s="2">
        <f>MACD!F1645</f>
        <v>1.2544372782261219E-2</v>
      </c>
      <c r="F1645" s="2">
        <f>'Moving Avg'!D1645</f>
        <v>0.81600000000000006</v>
      </c>
      <c r="G1645" s="2">
        <f>'Moving Avg'!F1645</f>
        <v>0.83799999999999986</v>
      </c>
      <c r="H1645" s="2">
        <f>'Moving Avg'!G1645</f>
        <v>0.85340000000000005</v>
      </c>
      <c r="I1645" s="2">
        <f>'Moving Avg'!H1645</f>
        <v>0.8714000000000014</v>
      </c>
      <c r="J1645" s="5" t="str">
        <f>OBV!F1645</f>
        <v>BEARISH</v>
      </c>
      <c r="K1645" s="5" t="str">
        <f>OBV!G1645</f>
        <v>NEUTRAL</v>
      </c>
      <c r="L1645" s="5" t="str">
        <f>OBV!H1645</f>
        <v>CONFIRMED BEARISH</v>
      </c>
    </row>
    <row r="1646" spans="1:12" ht="13.5" x14ac:dyDescent="0.25">
      <c r="A1646" s="3">
        <f>RSI!A1646</f>
        <v>44708</v>
      </c>
      <c r="B1646" s="2">
        <f>RSI!B1646</f>
        <v>0.8</v>
      </c>
      <c r="C1646" s="2">
        <f>RSI!I1646</f>
        <v>26.789818583393242</v>
      </c>
      <c r="D1646" s="2">
        <f>MACD!E1646</f>
        <v>1.3704288267257114E-2</v>
      </c>
      <c r="E1646" s="2">
        <f>MACD!F1646</f>
        <v>1.2776355879260399E-2</v>
      </c>
      <c r="F1646" s="2">
        <f>'Moving Avg'!D1646</f>
        <v>0.81199999999999994</v>
      </c>
      <c r="G1646" s="2">
        <f>'Moving Avg'!F1646</f>
        <v>0.83500000000000019</v>
      </c>
      <c r="H1646" s="2">
        <f>'Moving Avg'!G1646</f>
        <v>0.85239999999999994</v>
      </c>
      <c r="I1646" s="2">
        <f>'Moving Avg'!H1646</f>
        <v>0.87070000000000147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</row>
    <row r="1647" spans="1:12" ht="13.5" x14ac:dyDescent="0.25">
      <c r="A1647" s="3">
        <f>RSI!A1647</f>
        <v>44711</v>
      </c>
      <c r="B1647" s="2">
        <f>RSI!B1647</f>
        <v>0.8</v>
      </c>
      <c r="C1647" s="2">
        <f>RSI!I1647</f>
        <v>26.789818583393242</v>
      </c>
      <c r="D1647" s="2">
        <f>MACD!E1647</f>
        <v>1.4925091037922611E-2</v>
      </c>
      <c r="E1647" s="2">
        <f>MACD!F1647</f>
        <v>1.3206102910992841E-2</v>
      </c>
      <c r="F1647" s="2">
        <f>'Moving Avg'!D1647</f>
        <v>0.80800000000000005</v>
      </c>
      <c r="G1647" s="2">
        <f>'Moving Avg'!F1647</f>
        <v>0.83150000000000013</v>
      </c>
      <c r="H1647" s="2">
        <f>'Moving Avg'!G1647</f>
        <v>0.85119999999999996</v>
      </c>
      <c r="I1647" s="2">
        <f>'Moving Avg'!H1647</f>
        <v>0.87000000000000155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</row>
    <row r="1648" spans="1:12" ht="13.5" x14ac:dyDescent="0.25">
      <c r="A1648" s="3">
        <f>RSI!A1648</f>
        <v>44712</v>
      </c>
      <c r="B1648" s="2">
        <f>RSI!B1648</f>
        <v>0.8</v>
      </c>
      <c r="C1648" s="2">
        <f>RSI!I1648</f>
        <v>26.789818583393227</v>
      </c>
      <c r="D1648" s="2">
        <f>MACD!E1648</f>
        <v>1.4628852854963403E-2</v>
      </c>
      <c r="E1648" s="2">
        <f>MACD!F1648</f>
        <v>1.3490652899786956E-2</v>
      </c>
      <c r="F1648" s="2">
        <f>'Moving Avg'!D1648</f>
        <v>0.80399999999999994</v>
      </c>
      <c r="G1648" s="2">
        <f>'Moving Avg'!F1648</f>
        <v>0.82800000000000007</v>
      </c>
      <c r="H1648" s="2">
        <f>'Moving Avg'!G1648</f>
        <v>0.84979999999999978</v>
      </c>
      <c r="I1648" s="2">
        <f>'Moving Avg'!H1648</f>
        <v>0.86935000000000162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</row>
    <row r="1649" spans="1:12" ht="13.5" x14ac:dyDescent="0.25">
      <c r="A1649" s="3">
        <f>RSI!A1649</f>
        <v>44713</v>
      </c>
      <c r="B1649" s="2">
        <f>RSI!B1649</f>
        <v>0.8</v>
      </c>
      <c r="C1649" s="2">
        <f>RSI!I1649</f>
        <v>26.789818583393242</v>
      </c>
      <c r="D1649" s="2">
        <f>MACD!E1649</f>
        <v>1.3033465642046993E-2</v>
      </c>
      <c r="E1649" s="2">
        <f>MACD!F1649</f>
        <v>1.3399215448238962E-2</v>
      </c>
      <c r="F1649" s="2">
        <f>'Moving Avg'!D1649</f>
        <v>0.8</v>
      </c>
      <c r="G1649" s="2">
        <f>'Moving Avg'!F1649</f>
        <v>0.82500000000000018</v>
      </c>
      <c r="H1649" s="2">
        <f>'Moving Avg'!G1649</f>
        <v>0.84859999999999969</v>
      </c>
      <c r="I1649" s="2">
        <f>'Moving Avg'!H1649</f>
        <v>0.8687000000000018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</row>
    <row r="1650" spans="1:12" ht="13.5" x14ac:dyDescent="0.25">
      <c r="A1650" s="3">
        <f>RSI!A1650</f>
        <v>44714</v>
      </c>
      <c r="B1650" s="2">
        <f>RSI!B1650</f>
        <v>0.82</v>
      </c>
      <c r="C1650" s="2">
        <f>RSI!I1650</f>
        <v>44.588933891512056</v>
      </c>
      <c r="D1650" s="2">
        <f>MACD!E1650</f>
        <v>1.1919889157374075E-2</v>
      </c>
      <c r="E1650" s="2">
        <f>MACD!F1650</f>
        <v>1.3103350190065985E-2</v>
      </c>
      <c r="F1650" s="2">
        <f>'Moving Avg'!D1650</f>
        <v>0.80400000000000005</v>
      </c>
      <c r="G1650" s="2">
        <f>'Moving Avg'!F1650</f>
        <v>0.82350000000000012</v>
      </c>
      <c r="H1650" s="2">
        <f>'Moving Avg'!G1650</f>
        <v>0.84759999999999958</v>
      </c>
      <c r="I1650" s="2">
        <f>'Moving Avg'!H1650</f>
        <v>0.86815000000000164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</row>
    <row r="1651" spans="1:12" ht="13.5" x14ac:dyDescent="0.25">
      <c r="A1651" s="3">
        <f>RSI!A1651</f>
        <v>44715</v>
      </c>
      <c r="B1651" s="2">
        <f>RSI!B1651</f>
        <v>0.82</v>
      </c>
      <c r="C1651" s="2">
        <f>RSI!I1651</f>
        <v>44.588933891512063</v>
      </c>
      <c r="D1651" s="2">
        <f>MACD!E1651</f>
        <v>9.4870883314066567E-3</v>
      </c>
      <c r="E1651" s="2">
        <f>MACD!F1651</f>
        <v>1.2380097818334119E-2</v>
      </c>
      <c r="F1651" s="2">
        <f>'Moving Avg'!D1651</f>
        <v>0.80800000000000005</v>
      </c>
      <c r="G1651" s="2">
        <f>'Moving Avg'!F1651</f>
        <v>0.82250000000000012</v>
      </c>
      <c r="H1651" s="2">
        <f>'Moving Avg'!G1651</f>
        <v>0.84659999999999958</v>
      </c>
      <c r="I1651" s="2">
        <f>'Moving Avg'!H1651</f>
        <v>0.86770000000000169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0.81</v>
      </c>
      <c r="C1652" s="2">
        <f>RSI!I1652</f>
        <v>39.079407417581628</v>
      </c>
      <c r="D1652" s="2">
        <f>MACD!E1652</f>
        <v>8.2136735722423415E-3</v>
      </c>
      <c r="E1652" s="2">
        <f>MACD!F1652</f>
        <v>1.1546812969115765E-2</v>
      </c>
      <c r="F1652" s="2">
        <f>'Moving Avg'!D1652</f>
        <v>0.80999999999999994</v>
      </c>
      <c r="G1652" s="2">
        <f>'Moving Avg'!F1652</f>
        <v>0.82050000000000023</v>
      </c>
      <c r="H1652" s="2">
        <f>'Moving Avg'!G1652</f>
        <v>0.84559999999999969</v>
      </c>
      <c r="I1652" s="2">
        <f>'Moving Avg'!H1652</f>
        <v>0.86725000000000163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</row>
    <row r="1653" spans="1:12" ht="13.5" x14ac:dyDescent="0.25">
      <c r="A1653" s="3">
        <f>RSI!A1653</f>
        <v>44719</v>
      </c>
      <c r="B1653" s="2">
        <f>RSI!B1653</f>
        <v>0.82</v>
      </c>
      <c r="C1653" s="2">
        <f>RSI!I1653</f>
        <v>46.233922778527457</v>
      </c>
      <c r="D1653" s="2">
        <f>MACD!E1653</f>
        <v>6.4956002017034775E-3</v>
      </c>
      <c r="E1653" s="2">
        <f>MACD!F1653</f>
        <v>1.0536570415633308E-2</v>
      </c>
      <c r="F1653" s="2">
        <f>'Moving Avg'!D1653</f>
        <v>0.81400000000000006</v>
      </c>
      <c r="G1653" s="2">
        <f>'Moving Avg'!F1653</f>
        <v>0.81900000000000028</v>
      </c>
      <c r="H1653" s="2">
        <f>'Moving Avg'!G1653</f>
        <v>0.84479999999999977</v>
      </c>
      <c r="I1653" s="2">
        <f>'Moving Avg'!H1653</f>
        <v>0.86680000000000146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</row>
    <row r="1654" spans="1:12" ht="13.5" x14ac:dyDescent="0.25">
      <c r="A1654" s="3">
        <f>RSI!A1654</f>
        <v>44720</v>
      </c>
      <c r="B1654" s="2">
        <f>RSI!B1654</f>
        <v>0.81</v>
      </c>
      <c r="C1654" s="2">
        <f>RSI!I1654</f>
        <v>41.043049720165435</v>
      </c>
      <c r="D1654" s="2">
        <f>MACD!E1654</f>
        <v>5.8162481284699252E-3</v>
      </c>
      <c r="E1654" s="2">
        <f>MACD!F1654</f>
        <v>9.5925059582006311E-3</v>
      </c>
      <c r="F1654" s="2">
        <f>'Moving Avg'!D1654</f>
        <v>0.81600000000000006</v>
      </c>
      <c r="G1654" s="2">
        <f>'Moving Avg'!F1654</f>
        <v>0.81750000000000023</v>
      </c>
      <c r="H1654" s="2">
        <f>'Moving Avg'!G1654</f>
        <v>0.84379999999999977</v>
      </c>
      <c r="I1654" s="2">
        <f>'Moving Avg'!H1654</f>
        <v>0.86635000000000151</v>
      </c>
      <c r="J1654" s="5" t="str">
        <f>OBV!F1654</f>
        <v>BULLISH</v>
      </c>
      <c r="K1654" s="5" t="str">
        <f>OBV!G1654</f>
        <v>NEUTRAL</v>
      </c>
      <c r="L1654" s="5" t="str">
        <f>OBV!H1654</f>
        <v>CONFIRMED BULLISH</v>
      </c>
    </row>
    <row r="1655" spans="1:12" ht="13.5" x14ac:dyDescent="0.25">
      <c r="A1655" s="3">
        <f>RSI!A1655</f>
        <v>44721</v>
      </c>
      <c r="B1655" s="2">
        <f>RSI!B1655</f>
        <v>0.82</v>
      </c>
      <c r="C1655" s="2">
        <f>RSI!I1655</f>
        <v>47.40262899946962</v>
      </c>
      <c r="D1655" s="2">
        <f>MACD!E1655</f>
        <v>1.5140064969795253E-3</v>
      </c>
      <c r="E1655" s="2">
        <f>MACD!F1655</f>
        <v>7.97680606595641E-3</v>
      </c>
      <c r="F1655" s="2">
        <f>'Moving Avg'!D1655</f>
        <v>0.81600000000000006</v>
      </c>
      <c r="G1655" s="2">
        <f>'Moving Avg'!F1655</f>
        <v>0.81700000000000017</v>
      </c>
      <c r="H1655" s="2">
        <f>'Moving Avg'!G1655</f>
        <v>0.84319999999999984</v>
      </c>
      <c r="I1655" s="2">
        <f>'Moving Avg'!H1655</f>
        <v>0.86595000000000155</v>
      </c>
      <c r="J1655" s="5" t="str">
        <f>OBV!F1655</f>
        <v>BEARISH</v>
      </c>
      <c r="K1655" s="5" t="str">
        <f>OBV!G1655</f>
        <v>NEUTRAL</v>
      </c>
      <c r="L1655" s="5" t="str">
        <f>OBV!H1655</f>
        <v>NEUTRAL</v>
      </c>
    </row>
    <row r="1656" spans="1:12" ht="13.5" x14ac:dyDescent="0.25">
      <c r="A1656" s="3">
        <f>RSI!A1656</f>
        <v>44722</v>
      </c>
      <c r="B1656" s="2">
        <f>RSI!B1656</f>
        <v>0.82</v>
      </c>
      <c r="C1656" s="2">
        <f>RSI!I1656</f>
        <v>47.40262899946962</v>
      </c>
      <c r="D1656" s="2">
        <f>MACD!E1656</f>
        <v>-2.1018694991680187E-3</v>
      </c>
      <c r="E1656" s="2">
        <f>MACD!F1656</f>
        <v>5.9610709529315251E-3</v>
      </c>
      <c r="F1656" s="2">
        <f>'Moving Avg'!D1656</f>
        <v>0.81600000000000006</v>
      </c>
      <c r="G1656" s="2">
        <f>'Moving Avg'!F1656</f>
        <v>0.81600000000000017</v>
      </c>
      <c r="H1656" s="2">
        <f>'Moving Avg'!G1656</f>
        <v>0.84239999999999982</v>
      </c>
      <c r="I1656" s="2">
        <f>'Moving Avg'!H1656</f>
        <v>0.86560000000000148</v>
      </c>
      <c r="J1656" s="5" t="str">
        <f>OBV!F1656</f>
        <v>BEARISH</v>
      </c>
      <c r="K1656" s="5" t="str">
        <f>OBV!G1656</f>
        <v>NEUTRAL</v>
      </c>
      <c r="L1656" s="5" t="str">
        <f>OBV!H1656</f>
        <v>NEUTRAL</v>
      </c>
    </row>
    <row r="1657" spans="1:12" ht="13.5" x14ac:dyDescent="0.25">
      <c r="A1657" s="3">
        <f>RSI!A1657</f>
        <v>44725</v>
      </c>
      <c r="B1657" s="2">
        <f>RSI!B1657</f>
        <v>0.81</v>
      </c>
      <c r="C1657" s="2">
        <f>RSI!I1657</f>
        <v>42.131866562876226</v>
      </c>
      <c r="D1657" s="2">
        <f>MACD!E1657</f>
        <v>-4.3980473366149742E-3</v>
      </c>
      <c r="E1657" s="2">
        <f>MACD!F1657</f>
        <v>3.8892472950222252E-3</v>
      </c>
      <c r="F1657" s="2">
        <f>'Moving Avg'!D1657</f>
        <v>0.81600000000000006</v>
      </c>
      <c r="G1657" s="2">
        <f>'Moving Avg'!F1657</f>
        <v>0.81450000000000011</v>
      </c>
      <c r="H1657" s="2">
        <f>'Moving Avg'!G1657</f>
        <v>0.84140000000000004</v>
      </c>
      <c r="I1657" s="2">
        <f>'Moving Avg'!H1657</f>
        <v>0.86510000000000131</v>
      </c>
      <c r="J1657" s="5" t="str">
        <f>OBV!F1657</f>
        <v>BEARISH</v>
      </c>
      <c r="K1657" s="5" t="str">
        <f>OBV!G1657</f>
        <v>NEUTRAL</v>
      </c>
      <c r="L1657" s="5" t="str">
        <f>OBV!H1657</f>
        <v>NEUTRAL</v>
      </c>
    </row>
    <row r="1658" spans="1:12" ht="13.5" x14ac:dyDescent="0.25">
      <c r="A1658" s="3">
        <f>RSI!A1658</f>
        <v>44726</v>
      </c>
      <c r="B1658" s="2">
        <f>RSI!B1658</f>
        <v>0.81</v>
      </c>
      <c r="C1658" s="2">
        <f>RSI!I1658</f>
        <v>42.131866562876226</v>
      </c>
      <c r="D1658" s="2">
        <f>MACD!E1658</f>
        <v>-6.2608869832003755E-3</v>
      </c>
      <c r="E1658" s="2">
        <f>MACD!F1658</f>
        <v>1.8592204393777052E-3</v>
      </c>
      <c r="F1658" s="2">
        <f>'Moving Avg'!D1658</f>
        <v>0.81400000000000006</v>
      </c>
      <c r="G1658" s="2">
        <f>'Moving Avg'!F1658</f>
        <v>0.81350000000000011</v>
      </c>
      <c r="H1658" s="2">
        <f>'Moving Avg'!G1658</f>
        <v>0.84040000000000004</v>
      </c>
      <c r="I1658" s="2">
        <f>'Moving Avg'!H1658</f>
        <v>0.86465000000000136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0.81</v>
      </c>
      <c r="C1659" s="2">
        <f>RSI!I1659</f>
        <v>42.131866562876226</v>
      </c>
      <c r="D1659" s="2">
        <f>MACD!E1659</f>
        <v>-7.762987709349134E-3</v>
      </c>
      <c r="E1659" s="2">
        <f>MACD!F1659</f>
        <v>-6.5221190367662678E-5</v>
      </c>
      <c r="F1659" s="2">
        <f>'Moving Avg'!D1659</f>
        <v>0.81400000000000006</v>
      </c>
      <c r="G1659" s="2">
        <f>'Moving Avg'!F1659</f>
        <v>0.81300000000000006</v>
      </c>
      <c r="H1659" s="2">
        <f>'Moving Avg'!G1659</f>
        <v>0.83940000000000015</v>
      </c>
      <c r="I1659" s="2">
        <f>'Moving Avg'!H1659</f>
        <v>0.86425000000000129</v>
      </c>
      <c r="J1659" s="5" t="str">
        <f>OBV!F1659</f>
        <v>BEARISH</v>
      </c>
      <c r="K1659" s="5" t="str">
        <f>OBV!G1659</f>
        <v>NEUTRAL</v>
      </c>
      <c r="L1659" s="5" t="str">
        <f>OBV!H1659</f>
        <v>NEUTRAL</v>
      </c>
    </row>
    <row r="1660" spans="1:12" ht="13.5" x14ac:dyDescent="0.25">
      <c r="A1660" s="3">
        <f>RSI!A1660</f>
        <v>44728</v>
      </c>
      <c r="B1660" s="2">
        <f>RSI!B1660</f>
        <v>0.81</v>
      </c>
      <c r="C1660" s="2">
        <f>RSI!I1660</f>
        <v>42.131866562876226</v>
      </c>
      <c r="D1660" s="2">
        <f>MACD!E1660</f>
        <v>-5.8884171932622742E-3</v>
      </c>
      <c r="E1660" s="2">
        <f>MACD!F1660</f>
        <v>-1.2298603909465852E-3</v>
      </c>
      <c r="F1660" s="2">
        <f>'Moving Avg'!D1660</f>
        <v>0.81200000000000006</v>
      </c>
      <c r="G1660" s="2">
        <f>'Moving Avg'!F1660</f>
        <v>0.81200000000000006</v>
      </c>
      <c r="H1660" s="2">
        <f>'Moving Avg'!G1660</f>
        <v>0.83840000000000015</v>
      </c>
      <c r="I1660" s="2">
        <f>'Moving Avg'!H1660</f>
        <v>0.86390000000000111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</row>
    <row r="1661" spans="1:12" ht="13.5" x14ac:dyDescent="0.25">
      <c r="A1661" s="3">
        <f>RSI!A1661</f>
        <v>44729</v>
      </c>
      <c r="B1661" s="2">
        <f>RSI!B1661</f>
        <v>0.81</v>
      </c>
      <c r="C1661" s="2">
        <f>RSI!I1661</f>
        <v>42.131866562876226</v>
      </c>
      <c r="D1661" s="2">
        <f>MACD!E1661</f>
        <v>-4.238672006091293E-3</v>
      </c>
      <c r="E1661" s="2">
        <f>MACD!F1661</f>
        <v>-1.8316227139755269E-3</v>
      </c>
      <c r="F1661" s="2">
        <f>'Moving Avg'!D1661</f>
        <v>0.81000000000000016</v>
      </c>
      <c r="G1661" s="2">
        <f>'Moving Avg'!F1661</f>
        <v>0.81150000000000022</v>
      </c>
      <c r="H1661" s="2">
        <f>'Moving Avg'!G1661</f>
        <v>0.83740000000000026</v>
      </c>
      <c r="I1661" s="2">
        <f>'Moving Avg'!H1661</f>
        <v>0.86350000000000104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0.8</v>
      </c>
      <c r="C1662" s="2">
        <f>RSI!I1662</f>
        <v>36.287337364494618</v>
      </c>
      <c r="D1662" s="2">
        <f>MACD!E1662</f>
        <v>-3.5815933323124494E-3</v>
      </c>
      <c r="E1662" s="2">
        <f>MACD!F1662</f>
        <v>-2.1816168376429116E-3</v>
      </c>
      <c r="F1662" s="2">
        <f>'Moving Avg'!D1662</f>
        <v>0.80800000000000005</v>
      </c>
      <c r="G1662" s="2">
        <f>'Moving Avg'!F1662</f>
        <v>0.81050000000000022</v>
      </c>
      <c r="H1662" s="2">
        <f>'Moving Avg'!G1662</f>
        <v>0.83620000000000017</v>
      </c>
      <c r="I1662" s="2">
        <f>'Moving Avg'!H1662</f>
        <v>0.86320000000000108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</row>
    <row r="1663" spans="1:12" ht="13.5" x14ac:dyDescent="0.25">
      <c r="A1663" s="3">
        <f>RSI!A1663</f>
        <v>44733</v>
      </c>
      <c r="B1663" s="2">
        <f>RSI!B1663</f>
        <v>0.8</v>
      </c>
      <c r="C1663" s="2">
        <f>RSI!I1663</f>
        <v>36.287337364494618</v>
      </c>
      <c r="D1663" s="2">
        <f>MACD!E1663</f>
        <v>-1.3735505727158204E-3</v>
      </c>
      <c r="E1663" s="2">
        <f>MACD!F1663</f>
        <v>-2.0200035846574937E-3</v>
      </c>
      <c r="F1663" s="2">
        <f>'Moving Avg'!D1663</f>
        <v>0.80600000000000005</v>
      </c>
      <c r="G1663" s="2">
        <f>'Moving Avg'!F1663</f>
        <v>0.80950000000000022</v>
      </c>
      <c r="H1663" s="2">
        <f>'Moving Avg'!G1663</f>
        <v>0.83500000000000019</v>
      </c>
      <c r="I1663" s="2">
        <f>'Moving Avg'!H1663</f>
        <v>0.86280000000000101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</row>
    <row r="1664" spans="1:12" ht="13.5" x14ac:dyDescent="0.25">
      <c r="A1664" s="3">
        <f>RSI!A1664</f>
        <v>44734</v>
      </c>
      <c r="B1664" s="2">
        <f>RSI!B1664</f>
        <v>0.8</v>
      </c>
      <c r="C1664" s="2">
        <f>RSI!I1664</f>
        <v>36.287337364494618</v>
      </c>
      <c r="D1664" s="2">
        <f>MACD!E1664</f>
        <v>-9.3849085425457002E-4</v>
      </c>
      <c r="E1664" s="2">
        <f>MACD!F1664</f>
        <v>-1.803701038576909E-3</v>
      </c>
      <c r="F1664" s="2">
        <f>'Moving Avg'!D1664</f>
        <v>0.80399999999999994</v>
      </c>
      <c r="G1664" s="2">
        <f>'Moving Avg'!F1664</f>
        <v>0.80850000000000022</v>
      </c>
      <c r="H1664" s="2">
        <f>'Moving Avg'!G1664</f>
        <v>0.83379999999999999</v>
      </c>
      <c r="I1664" s="2">
        <f>'Moving Avg'!H1664</f>
        <v>0.86240000000000105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0.8</v>
      </c>
      <c r="C1665" s="2">
        <f>RSI!I1665</f>
        <v>36.287337364494618</v>
      </c>
      <c r="D1665" s="2">
        <f>MACD!E1665</f>
        <v>1.065484604417577E-3</v>
      </c>
      <c r="E1665" s="2">
        <f>MACD!F1665</f>
        <v>-1.2298639099780119E-3</v>
      </c>
      <c r="F1665" s="2">
        <f>'Moving Avg'!D1665</f>
        <v>0.80199999999999994</v>
      </c>
      <c r="G1665" s="2">
        <f>'Moving Avg'!F1665</f>
        <v>0.80850000000000022</v>
      </c>
      <c r="H1665" s="2">
        <f>'Moving Avg'!G1665</f>
        <v>0.8325999999999999</v>
      </c>
      <c r="I1665" s="2">
        <f>'Moving Avg'!H1665</f>
        <v>0.86205000000000109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0.8</v>
      </c>
      <c r="C1666" s="2">
        <f>RSI!I1666</f>
        <v>36.287337364494618</v>
      </c>
      <c r="D1666" s="2">
        <f>MACD!E1666</f>
        <v>2.8513288001928982E-3</v>
      </c>
      <c r="E1666" s="2">
        <f>MACD!F1666</f>
        <v>-4.1362536794382996E-4</v>
      </c>
      <c r="F1666" s="2">
        <f>'Moving Avg'!D1666</f>
        <v>0.8</v>
      </c>
      <c r="G1666" s="2">
        <f>'Moving Avg'!F1666</f>
        <v>0.80850000000000022</v>
      </c>
      <c r="H1666" s="2">
        <f>'Moving Avg'!G1666</f>
        <v>0.83139999999999992</v>
      </c>
      <c r="I1666" s="2">
        <f>'Moving Avg'!H1666</f>
        <v>0.86170000000000102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</row>
    <row r="1667" spans="1:12" ht="13.5" x14ac:dyDescent="0.25">
      <c r="A1667" s="3">
        <f>RSI!A1667</f>
        <v>44739</v>
      </c>
      <c r="B1667" s="2">
        <f>RSI!B1667</f>
        <v>0.81</v>
      </c>
      <c r="C1667" s="2">
        <f>RSI!I1667</f>
        <v>46.947587335844183</v>
      </c>
      <c r="D1667" s="2">
        <f>MACD!E1667</f>
        <v>2.1667186538607552E-3</v>
      </c>
      <c r="E1667" s="2">
        <f>MACD!F1667</f>
        <v>1.0244343641708706E-4</v>
      </c>
      <c r="F1667" s="2">
        <f>'Moving Avg'!D1667</f>
        <v>0.80199999999999994</v>
      </c>
      <c r="G1667" s="2">
        <f>'Moving Avg'!F1667</f>
        <v>0.80900000000000039</v>
      </c>
      <c r="H1667" s="2">
        <f>'Moving Avg'!G1667</f>
        <v>0.83019999999999994</v>
      </c>
      <c r="I1667" s="2">
        <f>'Moving Avg'!H1667</f>
        <v>0.86135000000000106</v>
      </c>
      <c r="J1667" s="5" t="str">
        <f>OBV!F1667</f>
        <v>BULLISH</v>
      </c>
      <c r="K1667" s="5" t="str">
        <f>OBV!G1667</f>
        <v>NEUTRAL</v>
      </c>
      <c r="L1667" s="5" t="str">
        <f>OBV!H1667</f>
        <v>CONFIRMED BULLISH</v>
      </c>
    </row>
    <row r="1668" spans="1:12" ht="13.5" x14ac:dyDescent="0.25">
      <c r="A1668" s="3">
        <f>RSI!A1668</f>
        <v>44740</v>
      </c>
      <c r="B1668" s="2">
        <f>RSI!B1668</f>
        <v>0.81</v>
      </c>
      <c r="C1668" s="2">
        <f>RSI!I1668</f>
        <v>46.947587335844183</v>
      </c>
      <c r="D1668" s="2">
        <f>MACD!E1668</f>
        <v>1.6056512326165784E-3</v>
      </c>
      <c r="E1668" s="2">
        <f>MACD!F1668</f>
        <v>4.0308499565698536E-4</v>
      </c>
      <c r="F1668" s="2">
        <f>'Moving Avg'!D1668</f>
        <v>0.80400000000000005</v>
      </c>
      <c r="G1668" s="2">
        <f>'Moving Avg'!F1668</f>
        <v>0.80950000000000044</v>
      </c>
      <c r="H1668" s="2">
        <f>'Moving Avg'!G1668</f>
        <v>0.82900000000000007</v>
      </c>
      <c r="I1668" s="2">
        <f>'Moving Avg'!H1668</f>
        <v>0.86100000000000099</v>
      </c>
      <c r="J1668" s="5" t="str">
        <f>OBV!F1668</f>
        <v>BULLISH</v>
      </c>
      <c r="K1668" s="5" t="str">
        <f>OBV!G1668</f>
        <v>NEUTRAL</v>
      </c>
      <c r="L1668" s="5" t="str">
        <f>OBV!H1668</f>
        <v>CONFIRMED BULLISH</v>
      </c>
    </row>
    <row r="1669" spans="1:12" ht="13.5" x14ac:dyDescent="0.25">
      <c r="A1669" s="3">
        <f>RSI!A1669</f>
        <v>44741</v>
      </c>
      <c r="B1669" s="2">
        <f>RSI!B1669</f>
        <v>0.81</v>
      </c>
      <c r="C1669" s="2">
        <f>RSI!I1669</f>
        <v>46.947587335844183</v>
      </c>
      <c r="D1669" s="2">
        <f>MACD!E1669</f>
        <v>1.147770475429466E-3</v>
      </c>
      <c r="E1669" s="2">
        <f>MACD!F1669</f>
        <v>5.5202209161148152E-4</v>
      </c>
      <c r="F1669" s="2">
        <f>'Moving Avg'!D1669</f>
        <v>0.80600000000000005</v>
      </c>
      <c r="G1669" s="2">
        <f>'Moving Avg'!F1669</f>
        <v>0.81000000000000028</v>
      </c>
      <c r="H1669" s="2">
        <f>'Moving Avg'!G1669</f>
        <v>0.82779999999999998</v>
      </c>
      <c r="I1669" s="2">
        <f>'Moving Avg'!H1669</f>
        <v>0.8606500000000008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</row>
    <row r="1670" spans="1:12" ht="13.5" x14ac:dyDescent="0.25">
      <c r="A1670" s="3">
        <f>RSI!A1670</f>
        <v>44742</v>
      </c>
      <c r="B1670" s="2">
        <f>RSI!B1670</f>
        <v>0.78</v>
      </c>
      <c r="C1670" s="2">
        <f>RSI!I1670</f>
        <v>28.856604403118254</v>
      </c>
      <c r="D1670" s="2">
        <f>MACD!E1670</f>
        <v>2.9981742072580087E-3</v>
      </c>
      <c r="E1670" s="2">
        <f>MACD!F1670</f>
        <v>1.041252514740787E-3</v>
      </c>
      <c r="F1670" s="2">
        <f>'Moving Avg'!D1670</f>
        <v>0.80199999999999994</v>
      </c>
      <c r="G1670" s="2">
        <f>'Moving Avg'!F1670</f>
        <v>0.80800000000000038</v>
      </c>
      <c r="H1670" s="2">
        <f>'Moving Avg'!G1670</f>
        <v>0.82579999999999998</v>
      </c>
      <c r="I1670" s="2">
        <f>'Moving Avg'!H1670</f>
        <v>0.86020000000000085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0.79</v>
      </c>
      <c r="C1671" s="2">
        <f>RSI!I1671</f>
        <v>37.501887435605475</v>
      </c>
      <c r="D1671" s="2">
        <f>MACD!E1671</f>
        <v>4.0148930945054229E-3</v>
      </c>
      <c r="E1671" s="2">
        <f>MACD!F1671</f>
        <v>1.6359806306937143E-3</v>
      </c>
      <c r="F1671" s="2">
        <f>'Moving Avg'!D1671</f>
        <v>0.8</v>
      </c>
      <c r="G1671" s="2">
        <f>'Moving Avg'!F1671</f>
        <v>0.80650000000000033</v>
      </c>
      <c r="H1671" s="2">
        <f>'Moving Avg'!G1671</f>
        <v>0.82399999999999995</v>
      </c>
      <c r="I1671" s="2">
        <f>'Moving Avg'!H1671</f>
        <v>0.8598000000000009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0.81</v>
      </c>
      <c r="C1672" s="2">
        <f>RSI!I1672</f>
        <v>50.466471097661575</v>
      </c>
      <c r="D1672" s="2">
        <f>MACD!E1672</f>
        <v>1.9736911617846964E-3</v>
      </c>
      <c r="E1672" s="2">
        <f>MACD!F1672</f>
        <v>1.7035227369119107E-3</v>
      </c>
      <c r="F1672" s="2">
        <f>'Moving Avg'!D1672</f>
        <v>0.8</v>
      </c>
      <c r="G1672" s="2">
        <f>'Moving Avg'!F1672</f>
        <v>0.80650000000000033</v>
      </c>
      <c r="H1672" s="2">
        <f>'Moving Avg'!G1672</f>
        <v>0.82259999999999989</v>
      </c>
      <c r="I1672" s="2">
        <f>'Moving Avg'!H1672</f>
        <v>0.85955000000000081</v>
      </c>
      <c r="J1672" s="5" t="str">
        <f>OBV!F1672</f>
        <v>BULLISH</v>
      </c>
      <c r="K1672" s="5" t="str">
        <f>OBV!G1672</f>
        <v>NEUTRAL</v>
      </c>
      <c r="L1672" s="5" t="str">
        <f>OBV!H1672</f>
        <v>NEUTRAL</v>
      </c>
    </row>
    <row r="1673" spans="1:12" ht="13.5" x14ac:dyDescent="0.25">
      <c r="A1673" s="3">
        <f>RSI!A1673</f>
        <v>44747</v>
      </c>
      <c r="B1673" s="2">
        <f>RSI!B1673</f>
        <v>0.84</v>
      </c>
      <c r="C1673" s="2">
        <f>RSI!I1673</f>
        <v>62.898866056267948</v>
      </c>
      <c r="D1673" s="2">
        <f>MACD!E1673</f>
        <v>-1.9842156648401943E-3</v>
      </c>
      <c r="E1673" s="2">
        <f>MACD!F1673</f>
        <v>9.6597505656148964E-4</v>
      </c>
      <c r="F1673" s="2">
        <f>'Moving Avg'!D1673</f>
        <v>0.80600000000000005</v>
      </c>
      <c r="G1673" s="2">
        <f>'Moving Avg'!F1673</f>
        <v>0.80750000000000033</v>
      </c>
      <c r="H1673" s="2">
        <f>'Moving Avg'!G1673</f>
        <v>0.82199999999999984</v>
      </c>
      <c r="I1673" s="2">
        <f>'Moving Avg'!H1673</f>
        <v>0.85950000000000093</v>
      </c>
      <c r="J1673" s="5" t="str">
        <f>OBV!F1673</f>
        <v>BULLISH</v>
      </c>
      <c r="K1673" s="5" t="str">
        <f>OBV!G1673</f>
        <v>NEUTRAL</v>
      </c>
      <c r="L1673" s="5" t="str">
        <f>OBV!H1673</f>
        <v>CONFIRMED BULLISH</v>
      </c>
    </row>
    <row r="1674" spans="1:12" ht="13.5" x14ac:dyDescent="0.25">
      <c r="A1674" s="3">
        <f>RSI!A1674</f>
        <v>44748</v>
      </c>
      <c r="B1674" s="2">
        <f>RSI!B1674</f>
        <v>0.88</v>
      </c>
      <c r="C1674" s="2">
        <f>RSI!I1674</f>
        <v>72.727678654195032</v>
      </c>
      <c r="D1674" s="2">
        <f>MACD!E1674</f>
        <v>-8.4813310912290607E-3</v>
      </c>
      <c r="E1674" s="2">
        <f>MACD!F1674</f>
        <v>-9.2348617299662034E-4</v>
      </c>
      <c r="F1674" s="2">
        <f>'Moving Avg'!D1674</f>
        <v>0.82</v>
      </c>
      <c r="G1674" s="2">
        <f>'Moving Avg'!F1674</f>
        <v>0.81100000000000028</v>
      </c>
      <c r="H1674" s="2">
        <f>'Moving Avg'!G1674</f>
        <v>0.82240000000000013</v>
      </c>
      <c r="I1674" s="2">
        <f>'Moving Avg'!H1674</f>
        <v>0.85965000000000102</v>
      </c>
      <c r="J1674" s="5" t="str">
        <f>OBV!F1674</f>
        <v>BULLISH</v>
      </c>
      <c r="K1674" s="5" t="str">
        <f>OBV!G1674</f>
        <v>STRONG</v>
      </c>
      <c r="L1674" s="5" t="str">
        <f>OBV!H1674</f>
        <v>CONFIRMED BULLISH</v>
      </c>
    </row>
    <row r="1675" spans="1:12" ht="13.5" x14ac:dyDescent="0.25">
      <c r="A1675" s="3">
        <f>RSI!A1675</f>
        <v>44749</v>
      </c>
      <c r="B1675" s="2">
        <f>RSI!B1675</f>
        <v>0.9</v>
      </c>
      <c r="C1675" s="2">
        <f>RSI!I1675</f>
        <v>76.132370746549242</v>
      </c>
      <c r="D1675" s="2">
        <f>MACD!E1675</f>
        <v>-1.586817273764507E-2</v>
      </c>
      <c r="E1675" s="2">
        <f>MACD!F1675</f>
        <v>-3.9124234859263104E-3</v>
      </c>
      <c r="F1675" s="2">
        <f>'Moving Avg'!D1675</f>
        <v>0.84399999999999997</v>
      </c>
      <c r="G1675" s="2">
        <f>'Moving Avg'!F1675</f>
        <v>0.81500000000000006</v>
      </c>
      <c r="H1675" s="2">
        <f>'Moving Avg'!G1675</f>
        <v>0.82320000000000004</v>
      </c>
      <c r="I1675" s="2">
        <f>'Moving Avg'!H1675</f>
        <v>0.85990000000000111</v>
      </c>
      <c r="J1675" s="5" t="str">
        <f>OBV!F1675</f>
        <v>BULLISH</v>
      </c>
      <c r="K1675" s="5" t="str">
        <f>OBV!G1675</f>
        <v>STRONG</v>
      </c>
      <c r="L1675" s="5" t="str">
        <f>OBV!H1675</f>
        <v>CONFIRMED BULLISH</v>
      </c>
    </row>
    <row r="1676" spans="1:12" ht="13.5" x14ac:dyDescent="0.25">
      <c r="A1676" s="3">
        <f>RSI!A1676</f>
        <v>44750</v>
      </c>
      <c r="B1676" s="2">
        <f>RSI!B1676</f>
        <v>0.9</v>
      </c>
      <c r="C1676" s="2">
        <f>RSI!I1676</f>
        <v>76.132370746549242</v>
      </c>
      <c r="D1676" s="2">
        <f>MACD!E1676</f>
        <v>-2.2614351546231481E-2</v>
      </c>
      <c r="E1676" s="2">
        <f>MACD!F1676</f>
        <v>-7.6528090979873448E-3</v>
      </c>
      <c r="F1676" s="2">
        <f>'Moving Avg'!D1676</f>
        <v>0.86599999999999999</v>
      </c>
      <c r="G1676" s="2">
        <f>'Moving Avg'!F1676</f>
        <v>0.81900000000000017</v>
      </c>
      <c r="H1676" s="2">
        <f>'Moving Avg'!G1676</f>
        <v>0.82400000000000018</v>
      </c>
      <c r="I1676" s="2">
        <f>'Moving Avg'!H1676</f>
        <v>0.86015000000000097</v>
      </c>
      <c r="J1676" s="5" t="str">
        <f>OBV!F1676</f>
        <v>BULLISH</v>
      </c>
      <c r="K1676" s="5" t="str">
        <f>OBV!G1676</f>
        <v>STRONG</v>
      </c>
      <c r="L1676" s="5" t="str">
        <f>OBV!H1676</f>
        <v>CONFIRMED BULLISH</v>
      </c>
    </row>
    <row r="1677" spans="1:12" ht="13.5" x14ac:dyDescent="0.25">
      <c r="A1677" s="3">
        <f>RSI!A1677</f>
        <v>44753</v>
      </c>
      <c r="B1677" s="2">
        <f>RSI!B1677</f>
        <v>0.92</v>
      </c>
      <c r="C1677" s="2">
        <f>RSI!I1677</f>
        <v>79.151003376944885</v>
      </c>
      <c r="D1677" s="2">
        <f>MACD!E1677</f>
        <v>-2.8724726948443191E-2</v>
      </c>
      <c r="E1677" s="2">
        <f>MACD!F1677</f>
        <v>-1.1867192668078515E-2</v>
      </c>
      <c r="F1677" s="2">
        <f>'Moving Avg'!D1677</f>
        <v>0.88800000000000012</v>
      </c>
      <c r="G1677" s="2">
        <f>'Moving Avg'!F1677</f>
        <v>0.82450000000000012</v>
      </c>
      <c r="H1677" s="2">
        <f>'Moving Avg'!G1677</f>
        <v>0.82500000000000029</v>
      </c>
      <c r="I1677" s="2">
        <f>'Moving Avg'!H1677</f>
        <v>0.86045000000000105</v>
      </c>
      <c r="J1677" s="5" t="str">
        <f>OBV!F1677</f>
        <v>BULLISH</v>
      </c>
      <c r="K1677" s="5" t="str">
        <f>OBV!G1677</f>
        <v>STRONG</v>
      </c>
      <c r="L1677" s="5" t="str">
        <f>OBV!H1677</f>
        <v>CONFIRMED BULLISH</v>
      </c>
    </row>
    <row r="1678" spans="1:12" ht="13.5" x14ac:dyDescent="0.25">
      <c r="A1678" s="3">
        <f>RSI!A1678</f>
        <v>44754</v>
      </c>
      <c r="B1678" s="2">
        <f>RSI!B1678</f>
        <v>0.87</v>
      </c>
      <c r="C1678" s="2">
        <f>RSI!I1678</f>
        <v>59.045585478013244</v>
      </c>
      <c r="D1678" s="2">
        <f>MACD!E1678</f>
        <v>-3.0734568338227852E-2</v>
      </c>
      <c r="E1678" s="2">
        <f>MACD!F1678</f>
        <v>-1.5640667802108384E-2</v>
      </c>
      <c r="F1678" s="2">
        <f>'Moving Avg'!D1678</f>
        <v>0.89399999999999991</v>
      </c>
      <c r="G1678" s="2">
        <f>'Moving Avg'!F1678</f>
        <v>0.82750000000000001</v>
      </c>
      <c r="H1678" s="2">
        <f>'Moving Avg'!G1678</f>
        <v>0.82500000000000018</v>
      </c>
      <c r="I1678" s="2">
        <f>'Moving Avg'!H1678</f>
        <v>0.86050000000000093</v>
      </c>
      <c r="J1678" s="5" t="str">
        <f>OBV!F1678</f>
        <v>BULLISH</v>
      </c>
      <c r="K1678" s="5" t="str">
        <f>OBV!G1678</f>
        <v>STRONG</v>
      </c>
      <c r="L1678" s="5" t="str">
        <f>OBV!H1678</f>
        <v>CONFIRMED BULLISH</v>
      </c>
    </row>
    <row r="1679" spans="1:12" ht="13.5" x14ac:dyDescent="0.25">
      <c r="A1679" s="3">
        <f>RSI!A1679</f>
        <v>44755</v>
      </c>
      <c r="B1679" s="2">
        <f>RSI!B1679</f>
        <v>0.88</v>
      </c>
      <c r="C1679" s="2">
        <f>RSI!I1679</f>
        <v>61.16999762507578</v>
      </c>
      <c r="D1679" s="2">
        <f>MACD!E1679</f>
        <v>-3.3383480329219006E-2</v>
      </c>
      <c r="E1679" s="2">
        <f>MACD!F1679</f>
        <v>-1.918923030753051E-2</v>
      </c>
      <c r="F1679" s="2">
        <f>'Moving Avg'!D1679</f>
        <v>0.89400000000000013</v>
      </c>
      <c r="G1679" s="2">
        <f>'Moving Avg'!F1679</f>
        <v>0.83100000000000007</v>
      </c>
      <c r="H1679" s="2">
        <f>'Moving Avg'!G1679</f>
        <v>0.82540000000000002</v>
      </c>
      <c r="I1679" s="2">
        <f>'Moving Avg'!H1679</f>
        <v>0.86070000000000091</v>
      </c>
      <c r="J1679" s="5" t="str">
        <f>OBV!F1679</f>
        <v>BULLISH</v>
      </c>
      <c r="K1679" s="5" t="str">
        <f>OBV!G1679</f>
        <v>STRONG</v>
      </c>
      <c r="L1679" s="5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0.88</v>
      </c>
      <c r="C1680" s="2">
        <f>RSI!I1680</f>
        <v>61.16999762507578</v>
      </c>
      <c r="D1680" s="2">
        <f>MACD!E1680</f>
        <v>-4.0491505617554435E-2</v>
      </c>
      <c r="E1680" s="2">
        <f>MACD!F1680</f>
        <v>-2.3449685369535296E-2</v>
      </c>
      <c r="F1680" s="2">
        <f>'Moving Avg'!D1680</f>
        <v>0.89</v>
      </c>
      <c r="G1680" s="2">
        <f>'Moving Avg'!F1680</f>
        <v>0.83450000000000002</v>
      </c>
      <c r="H1680" s="2">
        <f>'Moving Avg'!G1680</f>
        <v>0.82600000000000007</v>
      </c>
      <c r="I1680" s="2">
        <f>'Moving Avg'!H1680</f>
        <v>0.86085000000000078</v>
      </c>
      <c r="J1680" s="5" t="str">
        <f>OBV!F1680</f>
        <v>BULLISH</v>
      </c>
      <c r="K1680" s="5" t="str">
        <f>OBV!G1680</f>
        <v>NEUTRAL</v>
      </c>
      <c r="L1680" s="5" t="str">
        <f>OBV!H1680</f>
        <v>BULLISH DIVERGENCE</v>
      </c>
    </row>
    <row r="1681" spans="1:12" ht="13.5" x14ac:dyDescent="0.25">
      <c r="A1681" s="3">
        <f>RSI!A1681</f>
        <v>44757</v>
      </c>
      <c r="B1681" s="2">
        <f>RSI!B1681</f>
        <v>0.88</v>
      </c>
      <c r="C1681" s="2">
        <f>RSI!I1681</f>
        <v>61.169997625075787</v>
      </c>
      <c r="D1681" s="2">
        <f>MACD!E1681</f>
        <v>-4.5200169240979027E-2</v>
      </c>
      <c r="E1681" s="2">
        <f>MACD!F1681</f>
        <v>-2.7799782143824045E-2</v>
      </c>
      <c r="F1681" s="2">
        <f>'Moving Avg'!D1681</f>
        <v>0.8859999999999999</v>
      </c>
      <c r="G1681" s="2">
        <f>'Moving Avg'!F1681</f>
        <v>0.8380000000000003</v>
      </c>
      <c r="H1681" s="2">
        <f>'Moving Avg'!G1681</f>
        <v>0.8268000000000002</v>
      </c>
      <c r="I1681" s="2">
        <f>'Moving Avg'!H1681</f>
        <v>0.86105000000000076</v>
      </c>
      <c r="J1681" s="5" t="str">
        <f>OBV!F1681</f>
        <v>BULLISH</v>
      </c>
      <c r="K1681" s="5" t="str">
        <f>OBV!G1681</f>
        <v>NEUTRAL</v>
      </c>
      <c r="L1681" s="5" t="str">
        <f>OBV!H1681</f>
        <v>BULLISH DIVERGENCE</v>
      </c>
    </row>
    <row r="1682" spans="1:12" ht="13.5" x14ac:dyDescent="0.25">
      <c r="A1682" s="3">
        <f>RSI!A1682</f>
        <v>44760</v>
      </c>
      <c r="B1682" s="2">
        <f>RSI!B1682</f>
        <v>0.87</v>
      </c>
      <c r="C1682" s="2">
        <f>RSI!I1682</f>
        <v>57.448073030194266</v>
      </c>
      <c r="D1682" s="2">
        <f>MACD!E1682</f>
        <v>-4.5582168726670869E-2</v>
      </c>
      <c r="E1682" s="2">
        <f>MACD!F1682</f>
        <v>-3.1356259460393415E-2</v>
      </c>
      <c r="F1682" s="2">
        <f>'Moving Avg'!D1682</f>
        <v>0.876</v>
      </c>
      <c r="G1682" s="2">
        <f>'Moving Avg'!F1682</f>
        <v>0.84150000000000025</v>
      </c>
      <c r="H1682" s="2">
        <f>'Moving Avg'!G1682</f>
        <v>0.82720000000000016</v>
      </c>
      <c r="I1682" s="2">
        <f>'Moving Avg'!H1682</f>
        <v>0.86120000000000074</v>
      </c>
      <c r="J1682" s="5" t="str">
        <f>OBV!F1682</f>
        <v>BULLISH</v>
      </c>
      <c r="K1682" s="5" t="str">
        <f>OBV!G1682</f>
        <v>NEUTRAL</v>
      </c>
      <c r="L1682" s="5" t="str">
        <f>OBV!H1682</f>
        <v>BULLISH DIVERGENCE</v>
      </c>
    </row>
    <row r="1683" spans="1:12" ht="13.5" x14ac:dyDescent="0.25">
      <c r="A1683" s="3">
        <f>RSI!A1683</f>
        <v>44761</v>
      </c>
      <c r="B1683" s="2">
        <f>RSI!B1683</f>
        <v>0.84</v>
      </c>
      <c r="C1683" s="2">
        <f>RSI!I1683</f>
        <v>48.010301168746125</v>
      </c>
      <c r="D1683" s="2">
        <f>MACD!E1683</f>
        <v>-3.9208155004900269E-2</v>
      </c>
      <c r="E1683" s="2">
        <f>MACD!F1683</f>
        <v>-3.2926638569294786E-2</v>
      </c>
      <c r="F1683" s="2">
        <f>'Moving Avg'!D1683</f>
        <v>0.87000000000000011</v>
      </c>
      <c r="G1683" s="2">
        <f>'Moving Avg'!F1683</f>
        <v>0.84350000000000025</v>
      </c>
      <c r="H1683" s="2">
        <f>'Moving Avg'!G1683</f>
        <v>0.82700000000000018</v>
      </c>
      <c r="I1683" s="2">
        <f>'Moving Avg'!H1683</f>
        <v>0.86120000000000085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0.84</v>
      </c>
      <c r="C1684" s="2">
        <f>RSI!I1684</f>
        <v>48.010301168746118</v>
      </c>
      <c r="D1684" s="2">
        <f>MACD!E1684</f>
        <v>-2.7613606875252272E-2</v>
      </c>
      <c r="E1684" s="2">
        <f>MACD!F1684</f>
        <v>-3.1864032230486283E-2</v>
      </c>
      <c r="F1684" s="2">
        <f>'Moving Avg'!D1684</f>
        <v>0.86199999999999988</v>
      </c>
      <c r="G1684" s="2">
        <f>'Moving Avg'!F1684</f>
        <v>0.84550000000000014</v>
      </c>
      <c r="H1684" s="2">
        <f>'Moving Avg'!G1684</f>
        <v>0.82700000000000018</v>
      </c>
      <c r="I1684" s="2">
        <f>'Moving Avg'!H1684</f>
        <v>0.86115000000000075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0.83</v>
      </c>
      <c r="C1685" s="2">
        <f>RSI!I1685</f>
        <v>45.143253108139412</v>
      </c>
      <c r="D1685" s="2">
        <f>MACD!E1685</f>
        <v>-1.3941369943188953E-2</v>
      </c>
      <c r="E1685" s="2">
        <f>MACD!F1685</f>
        <v>-2.8279499773026819E-2</v>
      </c>
      <c r="F1685" s="2">
        <f>'Moving Avg'!D1685</f>
        <v>0.85199999999999998</v>
      </c>
      <c r="G1685" s="2">
        <f>'Moving Avg'!F1685</f>
        <v>0.84699999999999986</v>
      </c>
      <c r="H1685" s="2">
        <f>'Moving Avg'!G1685</f>
        <v>0.82700000000000007</v>
      </c>
      <c r="I1685" s="2">
        <f>'Moving Avg'!H1685</f>
        <v>0.86105000000000087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0.85</v>
      </c>
      <c r="C1686" s="2">
        <f>RSI!I1686</f>
        <v>51.39493345249074</v>
      </c>
      <c r="D1686" s="2">
        <f>MACD!E1686</f>
        <v>-3.7543880739860924E-3</v>
      </c>
      <c r="E1686" s="2">
        <f>MACD!F1686</f>
        <v>-2.3374477433218674E-2</v>
      </c>
      <c r="F1686" s="2">
        <f>'Moving Avg'!D1686</f>
        <v>0.84599999999999986</v>
      </c>
      <c r="G1686" s="2">
        <f>'Moving Avg'!F1686</f>
        <v>0.84950000000000014</v>
      </c>
      <c r="H1686" s="2">
        <f>'Moving Avg'!G1686</f>
        <v>0.82720000000000016</v>
      </c>
      <c r="I1686" s="2">
        <f>'Moving Avg'!H1686</f>
        <v>0.86105000000000087</v>
      </c>
      <c r="J1686" s="5" t="str">
        <f>OBV!F1686</f>
        <v>BULLISH</v>
      </c>
      <c r="K1686" s="5" t="str">
        <f>OBV!G1686</f>
        <v>NEUTRAL</v>
      </c>
      <c r="L1686" s="5" t="str">
        <f>OBV!H1686</f>
        <v>BULLISH DIVERGENCE</v>
      </c>
    </row>
    <row r="1687" spans="1:12" ht="13.5" x14ac:dyDescent="0.25">
      <c r="A1687" s="3">
        <f>RSI!A1687</f>
        <v>44768</v>
      </c>
      <c r="B1687" s="2">
        <f>RSI!B1687</f>
        <v>0.84</v>
      </c>
      <c r="C1687" s="2">
        <f>RSI!I1687</f>
        <v>48.423425412073648</v>
      </c>
      <c r="D1687" s="2">
        <f>MACD!E1687</f>
        <v>8.6571149639818046E-3</v>
      </c>
      <c r="E1687" s="2">
        <f>MACD!F1687</f>
        <v>-1.6968158953778577E-2</v>
      </c>
      <c r="F1687" s="2">
        <f>'Moving Avg'!D1687</f>
        <v>0.84000000000000008</v>
      </c>
      <c r="G1687" s="2">
        <f>'Moving Avg'!F1687</f>
        <v>0.8510000000000002</v>
      </c>
      <c r="H1687" s="2">
        <f>'Moving Avg'!G1687</f>
        <v>0.82720000000000016</v>
      </c>
      <c r="I1687" s="2">
        <f>'Moving Avg'!H1687</f>
        <v>0.86095000000000088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0.83</v>
      </c>
      <c r="C1688" s="2">
        <f>RSI!I1688</f>
        <v>45.585087625365119</v>
      </c>
      <c r="D1688" s="2">
        <f>MACD!E1688</f>
        <v>1.2242684410093463E-2</v>
      </c>
      <c r="E1688" s="2">
        <f>MACD!F1688</f>
        <v>-1.112599028100417E-2</v>
      </c>
      <c r="F1688" s="2">
        <f>'Moving Avg'!D1688</f>
        <v>0.83799999999999986</v>
      </c>
      <c r="G1688" s="2">
        <f>'Moving Avg'!F1688</f>
        <v>0.85199999999999998</v>
      </c>
      <c r="H1688" s="2">
        <f>'Moving Avg'!G1688</f>
        <v>0.82720000000000016</v>
      </c>
      <c r="I1688" s="2">
        <f>'Moving Avg'!H1688</f>
        <v>0.86055000000000081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0.82</v>
      </c>
      <c r="C1689" s="2">
        <f>RSI!I1689</f>
        <v>42.878436998732035</v>
      </c>
      <c r="D1689" s="2">
        <f>MACD!E1689</f>
        <v>1.7647416205080257E-2</v>
      </c>
      <c r="E1689" s="2">
        <f>MACD!F1689</f>
        <v>-5.3713089837872851E-3</v>
      </c>
      <c r="F1689" s="2">
        <f>'Moving Avg'!D1689</f>
        <v>0.83399999999999996</v>
      </c>
      <c r="G1689" s="2">
        <f>'Moving Avg'!F1689</f>
        <v>0.85250000000000004</v>
      </c>
      <c r="H1689" s="2">
        <f>'Moving Avg'!G1689</f>
        <v>0.82720000000000016</v>
      </c>
      <c r="I1689" s="2">
        <f>'Moving Avg'!H1689</f>
        <v>0.86005000000000065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</row>
    <row r="1690" spans="1:12" ht="13.5" x14ac:dyDescent="0.25">
      <c r="A1690" s="3">
        <f>RSI!A1690</f>
        <v>44771</v>
      </c>
      <c r="B1690" s="2">
        <f>RSI!B1690</f>
        <v>0.82</v>
      </c>
      <c r="C1690" s="2">
        <f>RSI!I1690</f>
        <v>42.878436998732035</v>
      </c>
      <c r="D1690" s="2">
        <f>MACD!E1690</f>
        <v>2.2364543210211307E-2</v>
      </c>
      <c r="E1690" s="2">
        <f>MACD!F1690</f>
        <v>1.7586145501243336E-4</v>
      </c>
      <c r="F1690" s="2">
        <f>'Moving Avg'!D1690</f>
        <v>0.83200000000000007</v>
      </c>
      <c r="G1690" s="2">
        <f>'Moving Avg'!F1690</f>
        <v>0.85450000000000004</v>
      </c>
      <c r="H1690" s="2">
        <f>'Moving Avg'!G1690</f>
        <v>0.82700000000000018</v>
      </c>
      <c r="I1690" s="2">
        <f>'Moving Avg'!H1690</f>
        <v>0.8594500000000006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</row>
    <row r="1691" spans="1:12" ht="13.5" x14ac:dyDescent="0.25">
      <c r="A1691" s="3">
        <f>RSI!A1691</f>
        <v>44774</v>
      </c>
      <c r="B1691" s="2">
        <f>RSI!B1691</f>
        <v>0.82</v>
      </c>
      <c r="C1691" s="2">
        <f>RSI!I1691</f>
        <v>42.878436998732035</v>
      </c>
      <c r="D1691" s="2">
        <f>MACD!E1691</f>
        <v>2.6489192080781709E-2</v>
      </c>
      <c r="E1691" s="2">
        <f>MACD!F1691</f>
        <v>5.4385275801662886E-3</v>
      </c>
      <c r="F1691" s="2">
        <f>'Moving Avg'!D1691</f>
        <v>0.82599999999999996</v>
      </c>
      <c r="G1691" s="2">
        <f>'Moving Avg'!F1691</f>
        <v>0.85599999999999987</v>
      </c>
      <c r="H1691" s="2">
        <f>'Moving Avg'!G1691</f>
        <v>0.82700000000000018</v>
      </c>
      <c r="I1691" s="2">
        <f>'Moving Avg'!H1691</f>
        <v>0.85885000000000067</v>
      </c>
      <c r="J1691" s="5" t="str">
        <f>OBV!F1691</f>
        <v>BEARISH</v>
      </c>
      <c r="K1691" s="5" t="str">
        <f>OBV!G1691</f>
        <v>WEAK</v>
      </c>
      <c r="L1691" s="5" t="str">
        <f>OBV!H1691</f>
        <v>CONFIRMED BEARISH</v>
      </c>
    </row>
    <row r="1692" spans="1:12" ht="13.5" x14ac:dyDescent="0.25">
      <c r="A1692" s="3">
        <f>RSI!A1692</f>
        <v>44775</v>
      </c>
      <c r="B1692" s="2">
        <f>RSI!B1692</f>
        <v>0.84</v>
      </c>
      <c r="C1692" s="2">
        <f>RSI!I1692</f>
        <v>50.256314077527577</v>
      </c>
      <c r="D1692" s="2">
        <f>MACD!E1692</f>
        <v>2.7082701115208385E-2</v>
      </c>
      <c r="E1692" s="2">
        <f>MACD!F1692</f>
        <v>9.7673622871747093E-3</v>
      </c>
      <c r="F1692" s="2">
        <f>'Moving Avg'!D1692</f>
        <v>0.82599999999999996</v>
      </c>
      <c r="G1692" s="2">
        <f>'Moving Avg'!F1692</f>
        <v>0.85749999999999993</v>
      </c>
      <c r="H1692" s="2">
        <f>'Moving Avg'!G1692</f>
        <v>0.82740000000000025</v>
      </c>
      <c r="I1692" s="2">
        <f>'Moving Avg'!H1692</f>
        <v>0.8583500000000005</v>
      </c>
      <c r="J1692" s="5" t="str">
        <f>OBV!F1692</f>
        <v>BULLISH</v>
      </c>
      <c r="K1692" s="5" t="str">
        <f>OBV!G1692</f>
        <v>STRONG</v>
      </c>
      <c r="L1692" s="5" t="str">
        <f>OBV!H1692</f>
        <v>NEUTRAL</v>
      </c>
    </row>
    <row r="1693" spans="1:12" ht="13.5" x14ac:dyDescent="0.25">
      <c r="A1693" s="3">
        <f>RSI!A1693</f>
        <v>44776</v>
      </c>
      <c r="B1693" s="2">
        <f>RSI!B1693</f>
        <v>0.83</v>
      </c>
      <c r="C1693" s="2">
        <f>RSI!I1693</f>
        <v>46.988357446471035</v>
      </c>
      <c r="D1693" s="2">
        <f>MACD!E1693</f>
        <v>2.3706302767648624E-2</v>
      </c>
      <c r="E1693" s="2">
        <f>MACD!F1693</f>
        <v>1.2555150383269494E-2</v>
      </c>
      <c r="F1693" s="2">
        <f>'Moving Avg'!D1693</f>
        <v>0.82599999999999996</v>
      </c>
      <c r="G1693" s="2">
        <f>'Moving Avg'!F1693</f>
        <v>0.85699999999999998</v>
      </c>
      <c r="H1693" s="2">
        <f>'Moving Avg'!G1693</f>
        <v>0.82760000000000022</v>
      </c>
      <c r="I1693" s="2">
        <f>'Moving Avg'!H1693</f>
        <v>0.85790000000000044</v>
      </c>
      <c r="J1693" s="5" t="str">
        <f>OBV!F1693</f>
        <v>BULLISH</v>
      </c>
      <c r="K1693" s="5" t="str">
        <f>OBV!G1693</f>
        <v>STRONG</v>
      </c>
      <c r="L1693" s="5" t="str">
        <f>OBV!H1693</f>
        <v>NEUTRAL</v>
      </c>
    </row>
    <row r="1694" spans="1:12" ht="13.5" x14ac:dyDescent="0.25">
      <c r="A1694" s="3">
        <f>RSI!A1694</f>
        <v>44777</v>
      </c>
      <c r="B1694" s="2">
        <f>RSI!B1694</f>
        <v>0.84</v>
      </c>
      <c r="C1694" s="2">
        <f>RSI!I1694</f>
        <v>50.457694896280749</v>
      </c>
      <c r="D1694" s="2">
        <f>MACD!E1694</f>
        <v>2.0164038503689752E-2</v>
      </c>
      <c r="E1694" s="2">
        <f>MACD!F1694</f>
        <v>1.4076928007353547E-2</v>
      </c>
      <c r="F1694" s="2">
        <f>'Moving Avg'!D1694</f>
        <v>0.83000000000000007</v>
      </c>
      <c r="G1694" s="2">
        <f>'Moving Avg'!F1694</f>
        <v>0.85500000000000009</v>
      </c>
      <c r="H1694" s="2">
        <f>'Moving Avg'!G1694</f>
        <v>0.82800000000000029</v>
      </c>
      <c r="I1694" s="2">
        <f>'Moving Avg'!H1694</f>
        <v>0.85760000000000058</v>
      </c>
      <c r="J1694" s="5" t="str">
        <f>OBV!F1694</f>
        <v>BULLISH</v>
      </c>
      <c r="K1694" s="5" t="str">
        <f>OBV!G1694</f>
        <v>STRONG</v>
      </c>
      <c r="L1694" s="5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0.84</v>
      </c>
      <c r="C1695" s="2">
        <f>RSI!I1695</f>
        <v>50.457694896280749</v>
      </c>
      <c r="D1695" s="2">
        <f>MACD!E1695</f>
        <v>1.5620509083167144E-2</v>
      </c>
      <c r="E1695" s="2">
        <f>MACD!F1695</f>
        <v>1.4385644222516269E-2</v>
      </c>
      <c r="F1695" s="2">
        <f>'Moving Avg'!D1695</f>
        <v>0.83399999999999996</v>
      </c>
      <c r="G1695" s="2">
        <f>'Moving Avg'!F1695</f>
        <v>0.85199999999999998</v>
      </c>
      <c r="H1695" s="2">
        <f>'Moving Avg'!G1695</f>
        <v>0.8288000000000002</v>
      </c>
      <c r="I1695" s="2">
        <f>'Moving Avg'!H1695</f>
        <v>0.85725000000000062</v>
      </c>
      <c r="J1695" s="5" t="str">
        <f>OBV!F1695</f>
        <v>BULLISH</v>
      </c>
      <c r="K1695" s="5" t="str">
        <f>OBV!G1695</f>
        <v>STRONG</v>
      </c>
      <c r="L1695" s="5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0.84</v>
      </c>
      <c r="C1696" s="2">
        <f>RSI!I1696</f>
        <v>50.457694896280749</v>
      </c>
      <c r="D1696" s="2">
        <f>MACD!E1696</f>
        <v>1.4845715274117599E-2</v>
      </c>
      <c r="E1696" s="2">
        <f>MACD!F1696</f>
        <v>1.4477658432836535E-2</v>
      </c>
      <c r="F1696" s="2">
        <f>'Moving Avg'!D1696</f>
        <v>0.83799999999999986</v>
      </c>
      <c r="G1696" s="2">
        <f>'Moving Avg'!F1696</f>
        <v>0.84899999999999998</v>
      </c>
      <c r="H1696" s="2">
        <f>'Moving Avg'!G1696</f>
        <v>0.82960000000000023</v>
      </c>
      <c r="I1696" s="2">
        <f>'Moving Avg'!H1696</f>
        <v>0.85695000000000066</v>
      </c>
      <c r="J1696" s="5" t="str">
        <f>OBV!F1696</f>
        <v>BULLISH</v>
      </c>
      <c r="K1696" s="5" t="str">
        <f>OBV!G1696</f>
        <v>STRONG</v>
      </c>
      <c r="L1696" s="5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0.84</v>
      </c>
      <c r="C1697" s="2">
        <f>RSI!I1697</f>
        <v>50.457694896280749</v>
      </c>
      <c r="D1697" s="2">
        <f>MACD!E1697</f>
        <v>1.2644999722593142E-2</v>
      </c>
      <c r="E1697" s="2">
        <f>MACD!F1697</f>
        <v>1.4111126690787857E-2</v>
      </c>
      <c r="F1697" s="2">
        <f>'Moving Avg'!D1697</f>
        <v>0.83799999999999986</v>
      </c>
      <c r="G1697" s="2">
        <f>'Moving Avg'!F1697</f>
        <v>0.84500000000000008</v>
      </c>
      <c r="H1697" s="2">
        <f>'Moving Avg'!G1697</f>
        <v>0.83040000000000036</v>
      </c>
      <c r="I1697" s="2">
        <f>'Moving Avg'!H1697</f>
        <v>0.85665000000000058</v>
      </c>
      <c r="J1697" s="5" t="str">
        <f>OBV!F1697</f>
        <v>BULLISH</v>
      </c>
      <c r="K1697" s="5" t="str">
        <f>OBV!G1697</f>
        <v>NEUTRAL</v>
      </c>
      <c r="L1697" s="5" t="str">
        <f>OBV!H1697</f>
        <v>NEUTRAL</v>
      </c>
    </row>
    <row r="1698" spans="1:12" ht="13.5" x14ac:dyDescent="0.25">
      <c r="A1698" s="3">
        <f>RSI!A1698</f>
        <v>44783</v>
      </c>
      <c r="B1698" s="2">
        <f>RSI!B1698</f>
        <v>0.84</v>
      </c>
      <c r="C1698" s="2">
        <f>RSI!I1698</f>
        <v>50.457694896280749</v>
      </c>
      <c r="D1698" s="2">
        <f>MACD!E1698</f>
        <v>9.2382282822524031E-3</v>
      </c>
      <c r="E1698" s="2">
        <f>MACD!F1698</f>
        <v>1.3136547009080768E-2</v>
      </c>
      <c r="F1698" s="2">
        <f>'Moving Avg'!D1698</f>
        <v>0.84000000000000008</v>
      </c>
      <c r="G1698" s="2">
        <f>'Moving Avg'!F1698</f>
        <v>0.84350000000000003</v>
      </c>
      <c r="H1698" s="2">
        <f>'Moving Avg'!G1698</f>
        <v>0.83120000000000049</v>
      </c>
      <c r="I1698" s="2">
        <f>'Moving Avg'!H1698</f>
        <v>0.85630000000000051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0.86</v>
      </c>
      <c r="C1699" s="2">
        <f>RSI!I1699</f>
        <v>58.353664826285389</v>
      </c>
      <c r="D1699" s="2">
        <f>MACD!E1699</f>
        <v>3.3299232702218573E-3</v>
      </c>
      <c r="E1699" s="2">
        <f>MACD!F1699</f>
        <v>1.1175222261308987E-2</v>
      </c>
      <c r="F1699" s="2">
        <f>'Moving Avg'!D1699</f>
        <v>0.84399999999999997</v>
      </c>
      <c r="G1699" s="2">
        <f>'Moving Avg'!F1699</f>
        <v>0.84249999999999992</v>
      </c>
      <c r="H1699" s="2">
        <f>'Moving Avg'!G1699</f>
        <v>0.83240000000000036</v>
      </c>
      <c r="I1699" s="2">
        <f>'Moving Avg'!H1699</f>
        <v>0.85600000000000054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</row>
    <row r="1700" spans="1:12" ht="13.5" x14ac:dyDescent="0.25">
      <c r="A1700" s="3">
        <f>RSI!A1700</f>
        <v>44785</v>
      </c>
      <c r="B1700" s="2">
        <f>RSI!B1700</f>
        <v>0.85</v>
      </c>
      <c r="C1700" s="2">
        <f>RSI!I1700</f>
        <v>53.741608283787983</v>
      </c>
      <c r="D1700" s="2">
        <f>MACD!E1700</f>
        <v>-1.0521381867276691E-3</v>
      </c>
      <c r="E1700" s="2">
        <f>MACD!F1700</f>
        <v>8.729750171701656E-3</v>
      </c>
      <c r="F1700" s="2">
        <f>'Moving Avg'!D1700</f>
        <v>0.84599999999999986</v>
      </c>
      <c r="G1700" s="2">
        <f>'Moving Avg'!F1700</f>
        <v>0.84099999999999997</v>
      </c>
      <c r="H1700" s="2">
        <f>'Moving Avg'!G1700</f>
        <v>0.83300000000000041</v>
      </c>
      <c r="I1700" s="2">
        <f>'Moving Avg'!H1700</f>
        <v>0.85580000000000045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</row>
    <row r="1701" spans="1:12" ht="13.5" x14ac:dyDescent="0.25">
      <c r="A1701" s="3">
        <f>RSI!A1701</f>
        <v>44788</v>
      </c>
      <c r="B1701" s="2">
        <f>RSI!B1701</f>
        <v>0.86</v>
      </c>
      <c r="C1701" s="2">
        <f>RSI!I1701</f>
        <v>57.370094978157589</v>
      </c>
      <c r="D1701" s="2">
        <f>MACD!E1701</f>
        <v>-5.5560081238051895E-3</v>
      </c>
      <c r="E1701" s="2">
        <f>MACD!F1701</f>
        <v>5.8725985126002874E-3</v>
      </c>
      <c r="F1701" s="2">
        <f>'Moving Avg'!D1701</f>
        <v>0.85</v>
      </c>
      <c r="G1701" s="2">
        <f>'Moving Avg'!F1701</f>
        <v>0.83999999999999986</v>
      </c>
      <c r="H1701" s="2">
        <f>'Moving Avg'!G1701</f>
        <v>0.83380000000000043</v>
      </c>
      <c r="I1701" s="2">
        <f>'Moving Avg'!H1701</f>
        <v>0.85565000000000035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0.86</v>
      </c>
      <c r="C1702" s="2">
        <f>RSI!I1702</f>
        <v>57.370094978157589</v>
      </c>
      <c r="D1702" s="2">
        <f>MACD!E1702</f>
        <v>-6.400282198452123E-3</v>
      </c>
      <c r="E1702" s="2">
        <f>MACD!F1702</f>
        <v>3.4180223703898054E-3</v>
      </c>
      <c r="F1702" s="2">
        <f>'Moving Avg'!D1702</f>
        <v>0.85399999999999987</v>
      </c>
      <c r="G1702" s="2">
        <f>'Moving Avg'!F1702</f>
        <v>0.83949999999999991</v>
      </c>
      <c r="H1702" s="2">
        <f>'Moving Avg'!G1702</f>
        <v>0.83480000000000032</v>
      </c>
      <c r="I1702" s="2">
        <f>'Moving Avg'!H1702</f>
        <v>0.8553500000000005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0.85</v>
      </c>
      <c r="C1703" s="2">
        <f>RSI!I1703</f>
        <v>52.586255288757904</v>
      </c>
      <c r="D1703" s="2">
        <f>MACD!E1703</f>
        <v>-8.0144538273243526E-3</v>
      </c>
      <c r="E1703" s="2">
        <f>MACD!F1703</f>
        <v>1.1315271308469739E-3</v>
      </c>
      <c r="F1703" s="2">
        <f>'Moving Avg'!D1703</f>
        <v>0.85599999999999987</v>
      </c>
      <c r="G1703" s="2">
        <f>'Moving Avg'!F1703</f>
        <v>0.83999999999999986</v>
      </c>
      <c r="H1703" s="2">
        <f>'Moving Avg'!G1703</f>
        <v>0.83540000000000036</v>
      </c>
      <c r="I1703" s="2">
        <f>'Moving Avg'!H1703</f>
        <v>0.8551000000000003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0.86</v>
      </c>
      <c r="C1704" s="2">
        <f>RSI!I1704</f>
        <v>56.493163746038242</v>
      </c>
      <c r="D1704" s="2">
        <f>MACD!E1704</f>
        <v>-8.6179848319697383E-3</v>
      </c>
      <c r="E1704" s="2">
        <f>MACD!F1704</f>
        <v>-8.183752617163685E-4</v>
      </c>
      <c r="F1704" s="2">
        <f>'Moving Avg'!D1704</f>
        <v>0.85600000000000009</v>
      </c>
      <c r="G1704" s="2">
        <f>'Moving Avg'!F1704</f>
        <v>0.84099999999999986</v>
      </c>
      <c r="H1704" s="2">
        <f>'Moving Avg'!G1704</f>
        <v>0.83640000000000048</v>
      </c>
      <c r="I1704" s="2">
        <f>'Moving Avg'!H1704</f>
        <v>0.85490000000000055</v>
      </c>
      <c r="J1704" s="5" t="str">
        <f>OBV!F1704</f>
        <v>BEARISH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44792</v>
      </c>
      <c r="B1705" s="2">
        <f>RSI!B1705</f>
        <v>0.85</v>
      </c>
      <c r="C1705" s="2">
        <f>RSI!I1705</f>
        <v>51.888627995403752</v>
      </c>
      <c r="D1705" s="2">
        <f>MACD!E1705</f>
        <v>-8.4798055925099369E-3</v>
      </c>
      <c r="E1705" s="2">
        <f>MACD!F1705</f>
        <v>-2.3506613278750825E-3</v>
      </c>
      <c r="F1705" s="2">
        <f>'Moving Avg'!D1705</f>
        <v>0.85599999999999987</v>
      </c>
      <c r="G1705" s="2">
        <f>'Moving Avg'!F1705</f>
        <v>0.84199999999999986</v>
      </c>
      <c r="H1705" s="2">
        <f>'Moving Avg'!G1705</f>
        <v>0.8370000000000003</v>
      </c>
      <c r="I1705" s="2">
        <f>'Moving Avg'!H1705</f>
        <v>0.85460000000000047</v>
      </c>
      <c r="J1705" s="5" t="str">
        <f>OBV!F1705</f>
        <v>BULLISH</v>
      </c>
      <c r="K1705" s="5" t="str">
        <f>OBV!G1705</f>
        <v>NEUTRAL</v>
      </c>
      <c r="L1705" s="5" t="str">
        <f>OBV!H1705</f>
        <v>NEUTRAL</v>
      </c>
    </row>
    <row r="1706" spans="1:12" ht="13.5" x14ac:dyDescent="0.25">
      <c r="A1706" s="3">
        <f>RSI!A1706</f>
        <v>44795</v>
      </c>
      <c r="B1706" s="2">
        <f>RSI!B1706</f>
        <v>0.86</v>
      </c>
      <c r="C1706" s="2">
        <f>RSI!I1706</f>
        <v>55.770873519683924</v>
      </c>
      <c r="D1706" s="2">
        <f>MACD!E1706</f>
        <v>-9.129610398146748E-3</v>
      </c>
      <c r="E1706" s="2">
        <f>MACD!F1706</f>
        <v>-3.7064511419294156E-3</v>
      </c>
      <c r="F1706" s="2">
        <f>'Moving Avg'!D1706</f>
        <v>0.85600000000000009</v>
      </c>
      <c r="G1706" s="2">
        <f>'Moving Avg'!F1706</f>
        <v>0.84249999999999992</v>
      </c>
      <c r="H1706" s="2">
        <f>'Moving Avg'!G1706</f>
        <v>0.83780000000000032</v>
      </c>
      <c r="I1706" s="2">
        <f>'Moving Avg'!H1706</f>
        <v>0.85430000000000061</v>
      </c>
      <c r="J1706" s="5" t="str">
        <f>OBV!F1706</f>
        <v>BULLISH</v>
      </c>
      <c r="K1706" s="5" t="str">
        <f>OBV!G1706</f>
        <v>NEUTRAL</v>
      </c>
      <c r="L1706" s="5" t="str">
        <f>OBV!H1706</f>
        <v>NEUTRAL</v>
      </c>
    </row>
    <row r="1707" spans="1:12" ht="13.5" x14ac:dyDescent="0.25">
      <c r="A1707" s="3">
        <f>RSI!A1707</f>
        <v>44796</v>
      </c>
      <c r="B1707" s="2">
        <f>RSI!B1707</f>
        <v>0.85</v>
      </c>
      <c r="C1707" s="2">
        <f>RSI!I1707</f>
        <v>51.311870316666834</v>
      </c>
      <c r="D1707" s="2">
        <f>MACD!E1707</f>
        <v>-9.0218550703904388E-3</v>
      </c>
      <c r="E1707" s="2">
        <f>MACD!F1707</f>
        <v>-4.7695319276216206E-3</v>
      </c>
      <c r="F1707" s="2">
        <f>'Moving Avg'!D1707</f>
        <v>0.85399999999999987</v>
      </c>
      <c r="G1707" s="2">
        <f>'Moving Avg'!F1707</f>
        <v>0.84299999999999997</v>
      </c>
      <c r="H1707" s="2">
        <f>'Moving Avg'!G1707</f>
        <v>0.83860000000000012</v>
      </c>
      <c r="I1707" s="2">
        <f>'Moving Avg'!H1707</f>
        <v>0.85400000000000054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</row>
    <row r="1708" spans="1:12" ht="13.5" x14ac:dyDescent="0.25">
      <c r="A1708" s="3">
        <f>RSI!A1708</f>
        <v>44797</v>
      </c>
      <c r="B1708" s="2">
        <f>RSI!B1708</f>
        <v>0.85</v>
      </c>
      <c r="C1708" s="2">
        <f>RSI!I1708</f>
        <v>51.311870316666834</v>
      </c>
      <c r="D1708" s="2">
        <f>MACD!E1708</f>
        <v>-8.9485783313176803E-3</v>
      </c>
      <c r="E1708" s="2">
        <f>MACD!F1708</f>
        <v>-5.6053412083608327E-3</v>
      </c>
      <c r="F1708" s="2">
        <f>'Moving Avg'!D1708</f>
        <v>0.85399999999999987</v>
      </c>
      <c r="G1708" s="2">
        <f>'Moving Avg'!F1708</f>
        <v>0.84399999999999997</v>
      </c>
      <c r="H1708" s="2">
        <f>'Moving Avg'!G1708</f>
        <v>0.83940000000000015</v>
      </c>
      <c r="I1708" s="2">
        <f>'Moving Avg'!H1708</f>
        <v>0.85365000000000035</v>
      </c>
      <c r="J1708" s="5" t="str">
        <f>OBV!F1708</f>
        <v>BULLISH</v>
      </c>
      <c r="K1708" s="5" t="str">
        <f>OBV!G1708</f>
        <v>NEUTRAL</v>
      </c>
      <c r="L1708" s="5" t="str">
        <f>OBV!H1708</f>
        <v>NEUTRAL</v>
      </c>
    </row>
    <row r="1709" spans="1:12" ht="13.5" x14ac:dyDescent="0.25">
      <c r="A1709" s="3">
        <f>RSI!A1709</f>
        <v>44798</v>
      </c>
      <c r="B1709" s="2">
        <f>RSI!B1709</f>
        <v>0.85</v>
      </c>
      <c r="C1709" s="2">
        <f>RSI!I1709</f>
        <v>51.311870316666834</v>
      </c>
      <c r="D1709" s="2">
        <f>MACD!E1709</f>
        <v>-5.8262267171572679E-3</v>
      </c>
      <c r="E1709" s="2">
        <f>MACD!F1709</f>
        <v>-5.6495183101201206E-3</v>
      </c>
      <c r="F1709" s="2">
        <f>'Moving Avg'!D1709</f>
        <v>0.85199999999999998</v>
      </c>
      <c r="G1709" s="2">
        <f>'Moving Avg'!F1709</f>
        <v>0.84549999999999981</v>
      </c>
      <c r="H1709" s="2">
        <f>'Moving Avg'!G1709</f>
        <v>0.84020000000000006</v>
      </c>
      <c r="I1709" s="2">
        <f>'Moving Avg'!H1709</f>
        <v>0.85340000000000027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44799</v>
      </c>
      <c r="B1710" s="2">
        <f>RSI!B1710</f>
        <v>0.85</v>
      </c>
      <c r="C1710" s="2">
        <f>RSI!I1710</f>
        <v>51.311870316666834</v>
      </c>
      <c r="D1710" s="2">
        <f>MACD!E1710</f>
        <v>-4.7380455184031778E-3</v>
      </c>
      <c r="E1710" s="2">
        <f>MACD!F1710</f>
        <v>-5.4672237517767322E-3</v>
      </c>
      <c r="F1710" s="2">
        <f>'Moving Avg'!D1710</f>
        <v>0.85199999999999998</v>
      </c>
      <c r="G1710" s="2">
        <f>'Moving Avg'!F1710</f>
        <v>0.84699999999999986</v>
      </c>
      <c r="H1710" s="2">
        <f>'Moving Avg'!G1710</f>
        <v>0.84100000000000008</v>
      </c>
      <c r="I1710" s="2">
        <f>'Moving Avg'!H1710</f>
        <v>0.8532000000000004</v>
      </c>
      <c r="J1710" s="5" t="str">
        <f>OBV!F1710</f>
        <v>BULLISH</v>
      </c>
      <c r="K1710" s="5" t="str">
        <f>OBV!G1710</f>
        <v>NEUTRAL</v>
      </c>
      <c r="L1710" s="5" t="str">
        <f>OBV!H1710</f>
        <v>NEUTRAL</v>
      </c>
    </row>
    <row r="1711" spans="1:12" ht="13.5" x14ac:dyDescent="0.25">
      <c r="A1711" s="3">
        <f>RSI!A1711</f>
        <v>44802</v>
      </c>
      <c r="B1711" s="2">
        <f>RSI!B1711</f>
        <v>0.85</v>
      </c>
      <c r="C1711" s="2">
        <f>RSI!I1711</f>
        <v>51.311870316666834</v>
      </c>
      <c r="D1711" s="2">
        <f>MACD!E1711</f>
        <v>-2.2930255419615353E-3</v>
      </c>
      <c r="E1711" s="2">
        <f>MACD!F1711</f>
        <v>-4.8323841098136932E-3</v>
      </c>
      <c r="F1711" s="2">
        <f>'Moving Avg'!D1711</f>
        <v>0.85</v>
      </c>
      <c r="G1711" s="2">
        <f>'Moving Avg'!F1711</f>
        <v>0.84849999999999992</v>
      </c>
      <c r="H1711" s="2">
        <f>'Moving Avg'!G1711</f>
        <v>0.84180000000000021</v>
      </c>
      <c r="I1711" s="2">
        <f>'Moving Avg'!H1711</f>
        <v>0.85295000000000032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</row>
    <row r="1712" spans="1:12" ht="13.5" x14ac:dyDescent="0.25">
      <c r="A1712" s="3">
        <f>RSI!A1712</f>
        <v>44803</v>
      </c>
      <c r="B1712" s="2">
        <f>RSI!B1712</f>
        <v>0.85</v>
      </c>
      <c r="C1712" s="2">
        <f>RSI!I1712</f>
        <v>51.311870316666834</v>
      </c>
      <c r="D1712" s="2">
        <f>MACD!E1712</f>
        <v>-2.3732014113730937E-4</v>
      </c>
      <c r="E1712" s="2">
        <f>MACD!F1712</f>
        <v>-3.9133713160784166E-3</v>
      </c>
      <c r="F1712" s="2">
        <f>'Moving Avg'!D1712</f>
        <v>0.85</v>
      </c>
      <c r="G1712" s="2">
        <f>'Moving Avg'!F1712</f>
        <v>0.84899999999999987</v>
      </c>
      <c r="H1712" s="2">
        <f>'Moving Avg'!G1712</f>
        <v>0.84280000000000033</v>
      </c>
      <c r="I1712" s="2">
        <f>'Moving Avg'!H1712</f>
        <v>0.85275000000000023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0.9</v>
      </c>
      <c r="C1713" s="2">
        <f>RSI!I1713</f>
        <v>70.012300373498448</v>
      </c>
      <c r="D1713" s="2">
        <f>MACD!E1713</f>
        <v>-3.7522253668034189E-3</v>
      </c>
      <c r="E1713" s="2">
        <f>MACD!F1713</f>
        <v>-3.8811421262234169E-3</v>
      </c>
      <c r="F1713" s="2">
        <f>'Moving Avg'!D1713</f>
        <v>0.86</v>
      </c>
      <c r="G1713" s="2">
        <f>'Moving Avg'!F1713</f>
        <v>0.85249999999999981</v>
      </c>
      <c r="H1713" s="2">
        <f>'Moving Avg'!G1713</f>
        <v>0.84480000000000022</v>
      </c>
      <c r="I1713" s="2">
        <f>'Moving Avg'!H1713</f>
        <v>0.85275000000000023</v>
      </c>
      <c r="J1713" s="5" t="str">
        <f>OBV!F1713</f>
        <v>BULLISH</v>
      </c>
      <c r="K1713" s="5" t="str">
        <f>OBV!G1713</f>
        <v>STRONG</v>
      </c>
      <c r="L1713" s="5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0.95</v>
      </c>
      <c r="C1714" s="2">
        <f>RSI!I1714</f>
        <v>78.78675730207982</v>
      </c>
      <c r="D1714" s="2">
        <f>MACD!E1714</f>
        <v>-9.1983508243275169E-3</v>
      </c>
      <c r="E1714" s="2">
        <f>MACD!F1714</f>
        <v>-4.9445838658442372E-3</v>
      </c>
      <c r="F1714" s="2">
        <f>'Moving Avg'!D1714</f>
        <v>0.87999999999999989</v>
      </c>
      <c r="G1714" s="2">
        <f>'Moving Avg'!F1714</f>
        <v>0.85799999999999987</v>
      </c>
      <c r="H1714" s="2">
        <f>'Moving Avg'!G1714</f>
        <v>0.84780000000000033</v>
      </c>
      <c r="I1714" s="2">
        <f>'Moving Avg'!H1714</f>
        <v>0.85305000000000009</v>
      </c>
      <c r="J1714" s="5" t="str">
        <f>OBV!F1714</f>
        <v>BULLISH</v>
      </c>
      <c r="K1714" s="5" t="str">
        <f>OBV!G1714</f>
        <v>STRONG</v>
      </c>
      <c r="L1714" s="5" t="str">
        <f>OBV!H1714</f>
        <v>CONFIRMED BULLISH</v>
      </c>
    </row>
    <row r="1715" spans="1:12" ht="13.5" x14ac:dyDescent="0.25">
      <c r="A1715" s="3">
        <f>RSI!A1715</f>
        <v>44806</v>
      </c>
      <c r="B1715" s="2">
        <f>RSI!B1715</f>
        <v>0.98</v>
      </c>
      <c r="C1715" s="2">
        <f>RSI!I1715</f>
        <v>82.159740614881144</v>
      </c>
      <c r="D1715" s="2">
        <f>MACD!E1715</f>
        <v>-1.8146758509574812E-2</v>
      </c>
      <c r="E1715" s="2">
        <f>MACD!F1715</f>
        <v>-7.5850187945903525E-3</v>
      </c>
      <c r="F1715" s="2">
        <f>'Moving Avg'!D1715</f>
        <v>0.90599999999999992</v>
      </c>
      <c r="G1715" s="2">
        <f>'Moving Avg'!F1715</f>
        <v>0.86499999999999988</v>
      </c>
      <c r="H1715" s="2">
        <f>'Moving Avg'!G1715</f>
        <v>0.85140000000000005</v>
      </c>
      <c r="I1715" s="2">
        <f>'Moving Avg'!H1715</f>
        <v>0.85354999999999992</v>
      </c>
      <c r="J1715" s="5" t="str">
        <f>OBV!F1715</f>
        <v>BULLISH</v>
      </c>
      <c r="K1715" s="5" t="str">
        <f>OBV!G1715</f>
        <v>STRONG</v>
      </c>
      <c r="L1715" s="5" t="str">
        <f>OBV!H1715</f>
        <v>CONFIRMED BULLISH</v>
      </c>
    </row>
    <row r="1716" spans="1:12" ht="13.5" x14ac:dyDescent="0.25">
      <c r="A1716" s="3">
        <f>RSI!A1716</f>
        <v>44809</v>
      </c>
      <c r="B1716" s="2">
        <f>RSI!B1716</f>
        <v>0.94</v>
      </c>
      <c r="C1716" s="2">
        <f>RSI!I1716</f>
        <v>66.888279889748389</v>
      </c>
      <c r="D1716" s="2">
        <f>MACD!E1716</f>
        <v>-2.1930875544915907E-2</v>
      </c>
      <c r="E1716" s="2">
        <f>MACD!F1716</f>
        <v>-1.0454190144655463E-2</v>
      </c>
      <c r="F1716" s="2">
        <f>'Moving Avg'!D1716</f>
        <v>0.92400000000000004</v>
      </c>
      <c r="G1716" s="2">
        <f>'Moving Avg'!F1716</f>
        <v>0.86999999999999988</v>
      </c>
      <c r="H1716" s="2">
        <f>'Moving Avg'!G1716</f>
        <v>0.85420000000000018</v>
      </c>
      <c r="I1716" s="2">
        <f>'Moving Avg'!H1716</f>
        <v>0.85384999999999989</v>
      </c>
      <c r="J1716" s="5" t="str">
        <f>OBV!F1716</f>
        <v>BULLISH</v>
      </c>
      <c r="K1716" s="5" t="str">
        <f>OBV!G1716</f>
        <v>STRONG</v>
      </c>
      <c r="L1716" s="5" t="str">
        <f>OBV!H1716</f>
        <v>CONFIRMED BULLISH</v>
      </c>
    </row>
    <row r="1717" spans="1:12" ht="13.5" x14ac:dyDescent="0.25">
      <c r="A1717" s="3">
        <f>RSI!A1717</f>
        <v>44810</v>
      </c>
      <c r="B1717" s="2">
        <f>RSI!B1717</f>
        <v>0.94</v>
      </c>
      <c r="C1717" s="2">
        <f>RSI!I1717</f>
        <v>66.888279889748389</v>
      </c>
      <c r="D1717" s="2">
        <f>MACD!E1717</f>
        <v>-2.709585754645194E-2</v>
      </c>
      <c r="E1717" s="2">
        <f>MACD!F1717</f>
        <v>-1.3782523625014758E-2</v>
      </c>
      <c r="F1717" s="2">
        <f>'Moving Avg'!D1717</f>
        <v>0.94199999999999995</v>
      </c>
      <c r="G1717" s="2">
        <f>'Moving Avg'!F1717</f>
        <v>0.875</v>
      </c>
      <c r="H1717" s="2">
        <f>'Moving Avg'!G1717</f>
        <v>0.85680000000000012</v>
      </c>
      <c r="I1717" s="2">
        <f>'Moving Avg'!H1717</f>
        <v>0.85419999999999974</v>
      </c>
      <c r="J1717" s="5" t="str">
        <f>OBV!F1717</f>
        <v>BULLISH</v>
      </c>
      <c r="K1717" s="5" t="str">
        <f>OBV!G1717</f>
        <v>STRONG</v>
      </c>
      <c r="L1717" s="5" t="str">
        <f>OBV!H1717</f>
        <v>CONFIRMED BULLISH</v>
      </c>
    </row>
    <row r="1718" spans="1:12" ht="13.5" x14ac:dyDescent="0.25">
      <c r="A1718" s="3">
        <f>RSI!A1718</f>
        <v>44811</v>
      </c>
      <c r="B1718" s="2">
        <f>RSI!B1718</f>
        <v>0.98</v>
      </c>
      <c r="C1718" s="2">
        <f>RSI!I1718</f>
        <v>72.760363099299184</v>
      </c>
      <c r="D1718" s="2">
        <f>MACD!E1718</f>
        <v>-3.4822315153963612E-2</v>
      </c>
      <c r="E1718" s="2">
        <f>MACD!F1718</f>
        <v>-1.799048193080453E-2</v>
      </c>
      <c r="F1718" s="2">
        <f>'Moving Avg'!D1718</f>
        <v>0.95799999999999996</v>
      </c>
      <c r="G1718" s="2">
        <f>'Moving Avg'!F1718</f>
        <v>0.8819999999999999</v>
      </c>
      <c r="H1718" s="2">
        <f>'Moving Avg'!G1718</f>
        <v>0.86019999999999996</v>
      </c>
      <c r="I1718" s="2">
        <f>'Moving Avg'!H1718</f>
        <v>0.85464999999999958</v>
      </c>
      <c r="J1718" s="5" t="str">
        <f>OBV!F1718</f>
        <v>BULLISH</v>
      </c>
      <c r="K1718" s="5" t="str">
        <f>OBV!G1718</f>
        <v>STRONG</v>
      </c>
      <c r="L1718" s="5" t="str">
        <f>OBV!H1718</f>
        <v>CONFIRMED BULLISH</v>
      </c>
    </row>
    <row r="1719" spans="1:12" ht="13.5" x14ac:dyDescent="0.25">
      <c r="A1719" s="3">
        <f>RSI!A1719</f>
        <v>44812</v>
      </c>
      <c r="B1719" s="2">
        <f>RSI!B1719</f>
        <v>1.03</v>
      </c>
      <c r="C1719" s="2">
        <f>RSI!I1719</f>
        <v>78.010010915961459</v>
      </c>
      <c r="D1719" s="2">
        <f>MACD!E1719</f>
        <v>-4.5664157266356309E-2</v>
      </c>
      <c r="E1719" s="2">
        <f>MACD!F1719</f>
        <v>-2.3525216997914884E-2</v>
      </c>
      <c r="F1719" s="2">
        <f>'Moving Avg'!D1719</f>
        <v>0.97399999999999998</v>
      </c>
      <c r="G1719" s="2">
        <f>'Moving Avg'!F1719</f>
        <v>0.89049999999999996</v>
      </c>
      <c r="H1719" s="2">
        <f>'Moving Avg'!G1719</f>
        <v>0.86459999999999992</v>
      </c>
      <c r="I1719" s="2">
        <f>'Moving Avg'!H1719</f>
        <v>0.85539999999999961</v>
      </c>
      <c r="J1719" s="5" t="str">
        <f>OBV!F1719</f>
        <v>BULLISH</v>
      </c>
      <c r="K1719" s="5" t="str">
        <f>OBV!G1719</f>
        <v>STRONG</v>
      </c>
      <c r="L1719" s="5" t="str">
        <f>OBV!H1719</f>
        <v>CONFIRMED BULLISH</v>
      </c>
    </row>
    <row r="1720" spans="1:12" ht="13.5" x14ac:dyDescent="0.25">
      <c r="A1720" s="3">
        <f>RSI!A1720</f>
        <v>44813</v>
      </c>
      <c r="B1720" s="2">
        <f>RSI!B1720</f>
        <v>1.0900000000000001</v>
      </c>
      <c r="C1720" s="2">
        <f>RSI!I1720</f>
        <v>82.39469523781392</v>
      </c>
      <c r="D1720" s="2">
        <f>MACD!E1720</f>
        <v>-6.0133815248813893E-2</v>
      </c>
      <c r="E1720" s="2">
        <f>MACD!F1720</f>
        <v>-3.0846936648094687E-2</v>
      </c>
      <c r="F1720" s="2">
        <f>'Moving Avg'!D1720</f>
        <v>0.99599999999999989</v>
      </c>
      <c r="G1720" s="2">
        <f>'Moving Avg'!F1720</f>
        <v>0.90249999999999986</v>
      </c>
      <c r="H1720" s="2">
        <f>'Moving Avg'!G1720</f>
        <v>0.87080000000000002</v>
      </c>
      <c r="I1720" s="2">
        <f>'Moving Avg'!H1720</f>
        <v>0.85639999999999972</v>
      </c>
      <c r="J1720" s="5" t="str">
        <f>OBV!F1720</f>
        <v>BULLISH</v>
      </c>
      <c r="K1720" s="5" t="str">
        <f>OBV!G1720</f>
        <v>STRONG</v>
      </c>
      <c r="L1720" s="5" t="str">
        <f>OBV!H1720</f>
        <v>CONFIRMED BULLISH</v>
      </c>
    </row>
    <row r="1721" spans="1:12" ht="13.5" x14ac:dyDescent="0.25">
      <c r="A1721" s="3">
        <f>RSI!A1721</f>
        <v>44816</v>
      </c>
      <c r="B1721" s="2">
        <f>RSI!B1721</f>
        <v>1.1200000000000001</v>
      </c>
      <c r="C1721" s="2">
        <f>RSI!I1721</f>
        <v>84.10164307019258</v>
      </c>
      <c r="D1721" s="2">
        <f>MACD!E1721</f>
        <v>-7.5742421186650311E-2</v>
      </c>
      <c r="E1721" s="2">
        <f>MACD!F1721</f>
        <v>-3.9826033555805815E-2</v>
      </c>
      <c r="F1721" s="2">
        <f>'Moving Avg'!D1721</f>
        <v>1.032</v>
      </c>
      <c r="G1721" s="2">
        <f>'Moving Avg'!F1721</f>
        <v>0.91549999999999998</v>
      </c>
      <c r="H1721" s="2">
        <f>'Moving Avg'!G1721</f>
        <v>0.87739999999999996</v>
      </c>
      <c r="I1721" s="2">
        <f>'Moving Avg'!H1721</f>
        <v>0.85759999999999981</v>
      </c>
      <c r="J1721" s="5" t="str">
        <f>OBV!F1721</f>
        <v>BULLISH</v>
      </c>
      <c r="K1721" s="5" t="str">
        <f>OBV!G1721</f>
        <v>STRONG</v>
      </c>
      <c r="L1721" s="5" t="str">
        <f>OBV!H1721</f>
        <v>CONFIRMED BULLISH</v>
      </c>
    </row>
    <row r="1722" spans="1:12" ht="13.5" x14ac:dyDescent="0.25">
      <c r="A1722" s="3">
        <f>RSI!A1722</f>
        <v>44817</v>
      </c>
      <c r="B1722" s="2">
        <f>RSI!B1722</f>
        <v>1.0900000000000001</v>
      </c>
      <c r="C1722" s="2">
        <f>RSI!I1722</f>
        <v>76.150424150179035</v>
      </c>
      <c r="D1722" s="2">
        <f>MACD!E1722</f>
        <v>-8.7962925312457751E-2</v>
      </c>
      <c r="E1722" s="2">
        <f>MACD!F1722</f>
        <v>-4.9453411907136202E-2</v>
      </c>
      <c r="F1722" s="2">
        <f>'Moving Avg'!D1722</f>
        <v>1.0619999999999998</v>
      </c>
      <c r="G1722" s="2">
        <f>'Moving Avg'!F1722</f>
        <v>0.92699999999999994</v>
      </c>
      <c r="H1722" s="2">
        <f>'Moving Avg'!G1722</f>
        <v>0.88300000000000001</v>
      </c>
      <c r="I1722" s="2">
        <f>'Moving Avg'!H1722</f>
        <v>0.8586499999999998</v>
      </c>
      <c r="J1722" s="5" t="str">
        <f>OBV!F1722</f>
        <v>BULLISH</v>
      </c>
      <c r="K1722" s="5" t="str">
        <f>OBV!G1722</f>
        <v>STRONG</v>
      </c>
      <c r="L1722" s="5" t="str">
        <f>OBV!H1722</f>
        <v>CONFIRMED BULLISH</v>
      </c>
    </row>
    <row r="1723" spans="1:12" ht="13.5" x14ac:dyDescent="0.25">
      <c r="A1723" s="3">
        <f>RSI!A1723</f>
        <v>44818</v>
      </c>
      <c r="B1723" s="2">
        <f>RSI!B1723</f>
        <v>1.03</v>
      </c>
      <c r="C1723" s="2">
        <f>RSI!I1723</f>
        <v>63.267250255161365</v>
      </c>
      <c r="D1723" s="2">
        <f>MACD!E1723</f>
        <v>-8.7133258455896923E-2</v>
      </c>
      <c r="E1723" s="2">
        <f>MACD!F1723</f>
        <v>-5.6989381216888353E-2</v>
      </c>
      <c r="F1723" s="2">
        <f>'Moving Avg'!D1723</f>
        <v>1.0720000000000001</v>
      </c>
      <c r="G1723" s="2">
        <f>'Moving Avg'!F1723</f>
        <v>0.93599999999999994</v>
      </c>
      <c r="H1723" s="2">
        <f>'Moving Avg'!G1723</f>
        <v>0.88680000000000003</v>
      </c>
      <c r="I1723" s="2">
        <f>'Moving Avg'!H1723</f>
        <v>0.85939999999999983</v>
      </c>
      <c r="J1723" s="5" t="str">
        <f>OBV!F1723</f>
        <v>BULLISH</v>
      </c>
      <c r="K1723" s="5" t="str">
        <f>OBV!G1723</f>
        <v>STRONG</v>
      </c>
      <c r="L1723" s="5" t="str">
        <f>OBV!H1723</f>
        <v>CONFIRMED BULLISH</v>
      </c>
    </row>
    <row r="1724" spans="1:12" ht="13.5" x14ac:dyDescent="0.25">
      <c r="A1724" s="3">
        <f>RSI!A1724</f>
        <v>44819</v>
      </c>
      <c r="B1724" s="2">
        <f>RSI!B1724</f>
        <v>0.97</v>
      </c>
      <c r="C1724" s="2">
        <f>RSI!I1724</f>
        <v>53.516786861495881</v>
      </c>
      <c r="D1724" s="2">
        <f>MACD!E1724</f>
        <v>-7.48349923038234E-2</v>
      </c>
      <c r="E1724" s="2">
        <f>MACD!F1724</f>
        <v>-6.0558503434275365E-2</v>
      </c>
      <c r="F1724" s="2">
        <f>'Moving Avg'!D1724</f>
        <v>1.06</v>
      </c>
      <c r="G1724" s="2">
        <f>'Moving Avg'!F1724</f>
        <v>0.94149999999999989</v>
      </c>
      <c r="H1724" s="2">
        <f>'Moving Avg'!G1724</f>
        <v>0.88860000000000017</v>
      </c>
      <c r="I1724" s="2">
        <f>'Moving Avg'!H1724</f>
        <v>0.85984999999999967</v>
      </c>
      <c r="J1724" s="5" t="str">
        <f>OBV!F1724</f>
        <v>BULLISH</v>
      </c>
      <c r="K1724" s="5" t="str">
        <f>OBV!G1724</f>
        <v>STRONG</v>
      </c>
      <c r="L1724" s="5" t="str">
        <f>OBV!H1724</f>
        <v>BULLISH DIVERGENCE</v>
      </c>
    </row>
    <row r="1725" spans="1:12" ht="13.5" x14ac:dyDescent="0.25">
      <c r="A1725" s="3">
        <f>RSI!A1725</f>
        <v>44820</v>
      </c>
      <c r="B1725" s="2">
        <f>RSI!B1725</f>
        <v>0.97</v>
      </c>
      <c r="C1725" s="2">
        <f>RSI!I1725</f>
        <v>53.516786861495881</v>
      </c>
      <c r="D1725" s="2">
        <f>MACD!E1725</f>
        <v>-5.9959313782354751E-2</v>
      </c>
      <c r="E1725" s="2">
        <f>MACD!F1725</f>
        <v>-6.0438665503891251E-2</v>
      </c>
      <c r="F1725" s="2">
        <f>'Moving Avg'!D1725</f>
        <v>1.036</v>
      </c>
      <c r="G1725" s="2">
        <f>'Moving Avg'!F1725</f>
        <v>0.94749999999999979</v>
      </c>
      <c r="H1725" s="2">
        <f>'Moving Avg'!G1725</f>
        <v>0.89000000000000012</v>
      </c>
      <c r="I1725" s="2">
        <f>'Moving Avg'!H1725</f>
        <v>0.86034999999999973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0.98</v>
      </c>
      <c r="C1726" s="2">
        <f>RSI!I1726</f>
        <v>54.861445542558663</v>
      </c>
      <c r="D1726" s="2">
        <f>MACD!E1726</f>
        <v>-5.4401909655479308E-2</v>
      </c>
      <c r="E1726" s="2">
        <f>MACD!F1726</f>
        <v>-5.9231314334208862E-2</v>
      </c>
      <c r="F1726" s="2">
        <f>'Moving Avg'!D1726</f>
        <v>1.0079999999999998</v>
      </c>
      <c r="G1726" s="2">
        <f>'Moving Avg'!F1726</f>
        <v>0.95349999999999979</v>
      </c>
      <c r="H1726" s="2">
        <f>'Moving Avg'!G1726</f>
        <v>0.89159999999999995</v>
      </c>
      <c r="I1726" s="2">
        <f>'Moving Avg'!H1726</f>
        <v>0.86089999999999955</v>
      </c>
      <c r="J1726" s="5" t="str">
        <f>OBV!F1726</f>
        <v>BEARISH</v>
      </c>
      <c r="K1726" s="5" t="str">
        <f>OBV!G1726</f>
        <v>WEAK</v>
      </c>
      <c r="L1726" s="5" t="str">
        <f>OBV!H1726</f>
        <v>CONFIRMED BEARISH</v>
      </c>
    </row>
    <row r="1727" spans="1:12" ht="13.5" x14ac:dyDescent="0.25">
      <c r="A1727" s="3">
        <f>RSI!A1727</f>
        <v>44824</v>
      </c>
      <c r="B1727" s="2">
        <f>RSI!B1727</f>
        <v>0.96</v>
      </c>
      <c r="C1727" s="2">
        <f>RSI!I1727</f>
        <v>51.643726151797509</v>
      </c>
      <c r="D1727" s="2">
        <f>MACD!E1727</f>
        <v>-4.8402212295044378E-2</v>
      </c>
      <c r="E1727" s="2">
        <f>MACD!F1727</f>
        <v>-5.7065493926375971E-2</v>
      </c>
      <c r="F1727" s="2">
        <f>'Moving Avg'!D1727</f>
        <v>0.98199999999999998</v>
      </c>
      <c r="G1727" s="2">
        <f>'Moving Avg'!F1727</f>
        <v>0.95899999999999996</v>
      </c>
      <c r="H1727" s="2">
        <f>'Moving Avg'!G1727</f>
        <v>0.89240000000000008</v>
      </c>
      <c r="I1727" s="2">
        <f>'Moving Avg'!H1727</f>
        <v>0.86129999999999962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</row>
    <row r="1728" spans="1:12" ht="13.5" x14ac:dyDescent="0.25">
      <c r="A1728" s="3">
        <f>RSI!A1728</f>
        <v>44825</v>
      </c>
      <c r="B1728" s="2">
        <f>RSI!B1728</f>
        <v>0.98</v>
      </c>
      <c r="C1728" s="2">
        <f>RSI!I1728</f>
        <v>54.516612259422978</v>
      </c>
      <c r="D1728" s="2">
        <f>MACD!E1728</f>
        <v>-3.8705558097609116E-2</v>
      </c>
      <c r="E1728" s="2">
        <f>MACD!F1728</f>
        <v>-5.3393506760622607E-2</v>
      </c>
      <c r="F1728" s="2">
        <f>'Moving Avg'!D1728</f>
        <v>0.97199999999999986</v>
      </c>
      <c r="G1728" s="2">
        <f>'Moving Avg'!F1728</f>
        <v>0.96549999999999991</v>
      </c>
      <c r="H1728" s="2">
        <f>'Moving Avg'!G1728</f>
        <v>0.89460000000000006</v>
      </c>
      <c r="I1728" s="2">
        <f>'Moving Avg'!H1728</f>
        <v>0.86179999999999979</v>
      </c>
      <c r="J1728" s="5" t="str">
        <f>OBV!F1728</f>
        <v>BULLISH</v>
      </c>
      <c r="K1728" s="5" t="str">
        <f>OBV!G1728</f>
        <v>NEUTRAL</v>
      </c>
      <c r="L1728" s="5" t="str">
        <f>OBV!H1728</f>
        <v>BULLISH DIVERGENCE</v>
      </c>
    </row>
    <row r="1729" spans="1:12" ht="13.5" x14ac:dyDescent="0.25">
      <c r="A1729" s="3">
        <f>RSI!A1729</f>
        <v>44826</v>
      </c>
      <c r="B1729" s="2">
        <f>RSI!B1729</f>
        <v>1</v>
      </c>
      <c r="C1729" s="2">
        <f>RSI!I1729</f>
        <v>57.251687273052006</v>
      </c>
      <c r="D1729" s="2">
        <f>MACD!E1729</f>
        <v>-2.4456549161184116E-2</v>
      </c>
      <c r="E1729" s="2">
        <f>MACD!F1729</f>
        <v>-4.7606115240734916E-2</v>
      </c>
      <c r="F1729" s="2">
        <f>'Moving Avg'!D1729</f>
        <v>0.97800000000000009</v>
      </c>
      <c r="G1729" s="2">
        <f>'Moving Avg'!F1729</f>
        <v>0.97299999999999986</v>
      </c>
      <c r="H1729" s="2">
        <f>'Moving Avg'!G1729</f>
        <v>0.89700000000000002</v>
      </c>
      <c r="I1729" s="2">
        <f>'Moving Avg'!H1729</f>
        <v>0.86244999999999972</v>
      </c>
      <c r="J1729" s="5" t="str">
        <f>OBV!F1729</f>
        <v>BULLISH</v>
      </c>
      <c r="K1729" s="5" t="str">
        <f>OBV!G1729</f>
        <v>STRONG</v>
      </c>
      <c r="L1729" s="5" t="str">
        <f>OBV!H1729</f>
        <v>CONFIRMED BULLISH</v>
      </c>
    </row>
    <row r="1730" spans="1:12" ht="13.5" x14ac:dyDescent="0.25">
      <c r="A1730" s="3">
        <f>RSI!A1730</f>
        <v>44827</v>
      </c>
      <c r="B1730" s="2">
        <f>RSI!B1730</f>
        <v>1</v>
      </c>
      <c r="C1730" s="2">
        <f>RSI!I1730</f>
        <v>57.251687273052006</v>
      </c>
      <c r="D1730" s="2">
        <f>MACD!E1730</f>
        <v>-3.4414390353676438E-3</v>
      </c>
      <c r="E1730" s="2">
        <f>MACD!F1730</f>
        <v>-3.8773179999661463E-2</v>
      </c>
      <c r="F1730" s="2">
        <f>'Moving Avg'!D1730</f>
        <v>0.98399999999999999</v>
      </c>
      <c r="G1730" s="2">
        <f>'Moving Avg'!F1730</f>
        <v>0.98049999999999993</v>
      </c>
      <c r="H1730" s="2">
        <f>'Moving Avg'!G1730</f>
        <v>0.89940000000000009</v>
      </c>
      <c r="I1730" s="2">
        <f>'Moving Avg'!H1730</f>
        <v>0.86304999999999976</v>
      </c>
      <c r="J1730" s="5" t="str">
        <f>OBV!F1730</f>
        <v>BULLISH</v>
      </c>
      <c r="K1730" s="5" t="str">
        <f>OBV!G1730</f>
        <v>STRONG</v>
      </c>
      <c r="L1730" s="5" t="str">
        <f>OBV!H1730</f>
        <v>CONFIRMED BULLISH</v>
      </c>
    </row>
    <row r="1731" spans="1:12" ht="13.5" x14ac:dyDescent="0.25">
      <c r="A1731" s="3">
        <f>RSI!A1731</f>
        <v>44830</v>
      </c>
      <c r="B1731" s="2">
        <f>RSI!B1731</f>
        <v>0.98</v>
      </c>
      <c r="C1731" s="2">
        <f>RSI!I1731</f>
        <v>53.519223447824949</v>
      </c>
      <c r="D1731" s="2">
        <f>MACD!E1731</f>
        <v>2.0185116636259326E-2</v>
      </c>
      <c r="E1731" s="2">
        <f>MACD!F1731</f>
        <v>-2.6981520672477305E-2</v>
      </c>
      <c r="F1731" s="2">
        <f>'Moving Avg'!D1731</f>
        <v>0.98399999999999999</v>
      </c>
      <c r="G1731" s="2">
        <f>'Moving Avg'!F1731</f>
        <v>0.9870000000000001</v>
      </c>
      <c r="H1731" s="2">
        <f>'Moving Avg'!G1731</f>
        <v>0.90139999999999998</v>
      </c>
      <c r="I1731" s="2">
        <f>'Moving Avg'!H1731</f>
        <v>0.8635999999999997</v>
      </c>
      <c r="J1731" s="5" t="str">
        <f>OBV!F1731</f>
        <v>BULLISH</v>
      </c>
      <c r="K1731" s="5" t="str">
        <f>OBV!G1731</f>
        <v>STRONG</v>
      </c>
      <c r="L1731" s="5" t="str">
        <f>OBV!H1731</f>
        <v>NEUTRAL</v>
      </c>
    </row>
    <row r="1732" spans="1:12" ht="13.5" x14ac:dyDescent="0.25">
      <c r="A1732" s="3">
        <f>RSI!A1732</f>
        <v>44831</v>
      </c>
      <c r="B1732" s="2">
        <f>RSI!B1732</f>
        <v>0.94</v>
      </c>
      <c r="C1732" s="2">
        <f>RSI!I1732</f>
        <v>46.929490230991782</v>
      </c>
      <c r="D1732" s="2">
        <f>MACD!E1732</f>
        <v>3.840894097572467E-2</v>
      </c>
      <c r="E1732" s="2">
        <f>MACD!F1732</f>
        <v>-1.3903428342836911E-2</v>
      </c>
      <c r="F1732" s="2">
        <f>'Moving Avg'!D1732</f>
        <v>0.98000000000000009</v>
      </c>
      <c r="G1732" s="2">
        <f>'Moving Avg'!F1732</f>
        <v>0.99150000000000005</v>
      </c>
      <c r="H1732" s="2">
        <f>'Moving Avg'!G1732</f>
        <v>0.90280000000000005</v>
      </c>
      <c r="I1732" s="2">
        <f>'Moving Avg'!H1732</f>
        <v>0.86394999999999966</v>
      </c>
      <c r="J1732" s="5" t="str">
        <f>OBV!F1732</f>
        <v>BULLISH</v>
      </c>
      <c r="K1732" s="5" t="str">
        <f>OBV!G1732</f>
        <v>NEUTRAL</v>
      </c>
      <c r="L1732" s="5" t="str">
        <f>OBV!H1732</f>
        <v>BULLISH DIVERGENCE</v>
      </c>
    </row>
    <row r="1733" spans="1:12" ht="13.5" x14ac:dyDescent="0.25">
      <c r="A1733" s="3">
        <f>RSI!A1733</f>
        <v>44832</v>
      </c>
      <c r="B1733" s="2">
        <f>RSI!B1733</f>
        <v>0.91</v>
      </c>
      <c r="C1733" s="2">
        <f>RSI!I1733</f>
        <v>42.68452240757243</v>
      </c>
      <c r="D1733" s="2">
        <f>MACD!E1733</f>
        <v>4.695001199979898E-2</v>
      </c>
      <c r="E1733" s="2">
        <f>MACD!F1733</f>
        <v>-1.7327402743097329E-3</v>
      </c>
      <c r="F1733" s="2">
        <f>'Moving Avg'!D1733</f>
        <v>0.96599999999999997</v>
      </c>
      <c r="G1733" s="2">
        <f>'Moving Avg'!F1733</f>
        <v>0.99200000000000021</v>
      </c>
      <c r="H1733" s="2">
        <f>'Moving Avg'!G1733</f>
        <v>0.90419999999999989</v>
      </c>
      <c r="I1733" s="2">
        <f>'Moving Avg'!H1733</f>
        <v>0.86414999999999964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0.92</v>
      </c>
      <c r="C1734" s="2">
        <f>RSI!I1734</f>
        <v>44.487067606638199</v>
      </c>
      <c r="D1734" s="2">
        <f>MACD!E1734</f>
        <v>4.4502702836326735E-2</v>
      </c>
      <c r="E1734" s="2">
        <f>MACD!F1734</f>
        <v>7.5143483478175618E-3</v>
      </c>
      <c r="F1734" s="2">
        <f>'Moving Avg'!D1734</f>
        <v>0.95</v>
      </c>
      <c r="G1734" s="2">
        <f>'Moving Avg'!F1734</f>
        <v>0.99050000000000027</v>
      </c>
      <c r="H1734" s="2">
        <f>'Moving Avg'!G1734</f>
        <v>0.90579999999999994</v>
      </c>
      <c r="I1734" s="2">
        <f>'Moving Avg'!H1734</f>
        <v>0.8643999999999995</v>
      </c>
      <c r="J1734" s="5" t="str">
        <f>OBV!F1734</f>
        <v>BEARISH</v>
      </c>
      <c r="K1734" s="5" t="str">
        <f>OBV!G1734</f>
        <v>WEAK</v>
      </c>
      <c r="L1734" s="5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0.91</v>
      </c>
      <c r="C1735" s="2">
        <f>RSI!I1735</f>
        <v>43.029706045533587</v>
      </c>
      <c r="D1735" s="2">
        <f>MACD!E1735</f>
        <v>4.3388683373932979E-2</v>
      </c>
      <c r="E1735" s="2">
        <f>MACD!F1735</f>
        <v>1.4689215353040647E-2</v>
      </c>
      <c r="F1735" s="2">
        <f>'Moving Avg'!D1735</f>
        <v>0.93200000000000005</v>
      </c>
      <c r="G1735" s="2">
        <f>'Moving Avg'!F1735</f>
        <v>0.98700000000000032</v>
      </c>
      <c r="H1735" s="2">
        <f>'Moving Avg'!G1735</f>
        <v>0.90739999999999976</v>
      </c>
      <c r="I1735" s="2">
        <f>'Moving Avg'!H1735</f>
        <v>0.86469999999999958</v>
      </c>
      <c r="J1735" s="5" t="str">
        <f>OBV!F1735</f>
        <v>BEARISH</v>
      </c>
      <c r="K1735" s="5" t="str">
        <f>OBV!G1735</f>
        <v>WEAK</v>
      </c>
      <c r="L1735" s="5" t="str">
        <f>OBV!H1735</f>
        <v>CONFIRMED BEARISH</v>
      </c>
    </row>
    <row r="1736" spans="1:12" ht="13.5" x14ac:dyDescent="0.25">
      <c r="A1736" s="3">
        <f>RSI!A1736</f>
        <v>44837</v>
      </c>
      <c r="B1736" s="2">
        <f>RSI!B1736</f>
        <v>0.86</v>
      </c>
      <c r="C1736" s="2">
        <f>RSI!I1736</f>
        <v>36.577575652820478</v>
      </c>
      <c r="D1736" s="2">
        <f>MACD!E1736</f>
        <v>4.7947344098565381E-2</v>
      </c>
      <c r="E1736" s="2">
        <f>MACD!F1736</f>
        <v>2.1340841102145597E-2</v>
      </c>
      <c r="F1736" s="2">
        <f>'Moving Avg'!D1736</f>
        <v>0.90800000000000003</v>
      </c>
      <c r="G1736" s="2">
        <f>'Moving Avg'!F1736</f>
        <v>0.98300000000000021</v>
      </c>
      <c r="H1736" s="2">
        <f>'Moving Avg'!G1736</f>
        <v>0.90759999999999974</v>
      </c>
      <c r="I1736" s="2">
        <f>'Moving Avg'!H1736</f>
        <v>0.86479999999999946</v>
      </c>
      <c r="J1736" s="5" t="str">
        <f>OBV!F1736</f>
        <v>BEARISH</v>
      </c>
      <c r="K1736" s="5" t="str">
        <f>OBV!G1736</f>
        <v>WEAK</v>
      </c>
      <c r="L1736" s="5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0.88</v>
      </c>
      <c r="C1737" s="2">
        <f>RSI!I1737</f>
        <v>40.425610793561518</v>
      </c>
      <c r="D1737" s="2">
        <f>MACD!E1737</f>
        <v>4.7781652710758293E-2</v>
      </c>
      <c r="E1737" s="2">
        <f>MACD!F1737</f>
        <v>2.6629003423868137E-2</v>
      </c>
      <c r="F1737" s="2">
        <f>'Moving Avg'!D1737</f>
        <v>0.89600000000000013</v>
      </c>
      <c r="G1737" s="2">
        <f>'Moving Avg'!F1737</f>
        <v>0.97999999999999987</v>
      </c>
      <c r="H1737" s="2">
        <f>'Moving Avg'!G1737</f>
        <v>0.90839999999999987</v>
      </c>
      <c r="I1737" s="2">
        <f>'Moving Avg'!H1737</f>
        <v>0.86499999999999955</v>
      </c>
      <c r="J1737" s="5" t="str">
        <f>OBV!F1737</f>
        <v>BEARISH</v>
      </c>
      <c r="K1737" s="5" t="str">
        <f>OBV!G1737</f>
        <v>NEUTRAL</v>
      </c>
      <c r="L1737" s="5" t="str">
        <f>OBV!H1737</f>
        <v>CONFIRMED BEARISH</v>
      </c>
    </row>
    <row r="1738" spans="1:12" ht="13.5" x14ac:dyDescent="0.25">
      <c r="A1738" s="3">
        <f>RSI!A1738</f>
        <v>44839</v>
      </c>
      <c r="B1738" s="2">
        <f>RSI!B1738</f>
        <v>0.85</v>
      </c>
      <c r="C1738" s="2">
        <f>RSI!I1738</f>
        <v>36.817147664136108</v>
      </c>
      <c r="D1738" s="2">
        <f>MACD!E1738</f>
        <v>5.3318143472894874E-2</v>
      </c>
      <c r="E1738" s="2">
        <f>MACD!F1738</f>
        <v>3.1966831433673487E-2</v>
      </c>
      <c r="F1738" s="2">
        <f>'Moving Avg'!D1738</f>
        <v>0.88400000000000001</v>
      </c>
      <c r="G1738" s="2">
        <f>'Moving Avg'!F1738</f>
        <v>0.97349999999999992</v>
      </c>
      <c r="H1738" s="2">
        <f>'Moving Avg'!G1738</f>
        <v>0.90879999999999994</v>
      </c>
      <c r="I1738" s="2">
        <f>'Moving Avg'!H1738</f>
        <v>0.86509999999999954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</row>
    <row r="1739" spans="1:12" ht="13.5" x14ac:dyDescent="0.25">
      <c r="A1739" s="3">
        <f>RSI!A1739</f>
        <v>44840</v>
      </c>
      <c r="B1739" s="2">
        <f>RSI!B1739</f>
        <v>0.84</v>
      </c>
      <c r="C1739" s="2">
        <f>RSI!I1739</f>
        <v>35.674054616799623</v>
      </c>
      <c r="D1739" s="2">
        <f>MACD!E1739</f>
        <v>6.234738103898041E-2</v>
      </c>
      <c r="E1739" s="2">
        <f>MACD!F1739</f>
        <v>3.8042941354734877E-2</v>
      </c>
      <c r="F1739" s="2">
        <f>'Moving Avg'!D1739</f>
        <v>0.86799999999999999</v>
      </c>
      <c r="G1739" s="2">
        <f>'Moving Avg'!F1739</f>
        <v>0.96400000000000008</v>
      </c>
      <c r="H1739" s="2">
        <f>'Moving Avg'!G1739</f>
        <v>0.9091999999999999</v>
      </c>
      <c r="I1739" s="2">
        <f>'Moving Avg'!H1739</f>
        <v>0.86519999999999953</v>
      </c>
      <c r="J1739" s="5" t="str">
        <f>OBV!F1739</f>
        <v>BEARISH</v>
      </c>
      <c r="K1739" s="5" t="str">
        <f>OBV!G1739</f>
        <v>WEAK</v>
      </c>
      <c r="L1739" s="5" t="str">
        <f>OBV!H1739</f>
        <v>CONFIRMED BEARISH</v>
      </c>
    </row>
    <row r="1740" spans="1:12" ht="13.5" x14ac:dyDescent="0.25">
      <c r="A1740" s="3">
        <f>RSI!A1740</f>
        <v>44841</v>
      </c>
      <c r="B1740" s="2">
        <f>RSI!B1740</f>
        <v>0.84</v>
      </c>
      <c r="C1740" s="2">
        <f>RSI!I1740</f>
        <v>35.674054616799623</v>
      </c>
      <c r="D1740" s="2">
        <f>MACD!E1740</f>
        <v>7.0534420373788431E-2</v>
      </c>
      <c r="E1740" s="2">
        <f>MACD!F1740</f>
        <v>4.4541237158545591E-2</v>
      </c>
      <c r="F1740" s="2">
        <f>'Moving Avg'!D1740</f>
        <v>0.85399999999999987</v>
      </c>
      <c r="G1740" s="2">
        <f>'Moving Avg'!F1740</f>
        <v>0.95150000000000001</v>
      </c>
      <c r="H1740" s="2">
        <f>'Moving Avg'!G1740</f>
        <v>0.90959999999999996</v>
      </c>
      <c r="I1740" s="2">
        <f>'Moving Avg'!H1740</f>
        <v>0.8653999999999995</v>
      </c>
      <c r="J1740" s="5" t="str">
        <f>OBV!F1740</f>
        <v>BEARISH</v>
      </c>
      <c r="K1740" s="5" t="str">
        <f>OBV!G1740</f>
        <v>WEAK</v>
      </c>
      <c r="L1740" s="5" t="str">
        <f>OBV!H1740</f>
        <v>CONFIRMED BEARISH</v>
      </c>
    </row>
    <row r="1741" spans="1:12" ht="13.5" x14ac:dyDescent="0.25">
      <c r="A1741" s="3">
        <f>RSI!A1741</f>
        <v>44844</v>
      </c>
      <c r="B1741" s="2">
        <f>RSI!B1741</f>
        <v>0.84</v>
      </c>
      <c r="C1741" s="2">
        <f>RSI!I1741</f>
        <v>35.674054616799623</v>
      </c>
      <c r="D1741" s="2">
        <f>MACD!E1741</f>
        <v>7.4891395119022208E-2</v>
      </c>
      <c r="E1741" s="2">
        <f>MACD!F1741</f>
        <v>5.0611268750640918E-2</v>
      </c>
      <c r="F1741" s="2">
        <f>'Moving Avg'!D1741</f>
        <v>0.85</v>
      </c>
      <c r="G1741" s="2">
        <f>'Moving Avg'!F1741</f>
        <v>0.9375</v>
      </c>
      <c r="H1741" s="2">
        <f>'Moving Avg'!G1741</f>
        <v>0.91</v>
      </c>
      <c r="I1741" s="2">
        <f>'Moving Avg'!H1741</f>
        <v>0.8653999999999995</v>
      </c>
      <c r="J1741" s="5" t="str">
        <f>OBV!F1741</f>
        <v>BEARISH</v>
      </c>
      <c r="K1741" s="5" t="str">
        <f>OBV!G1741</f>
        <v>WEAK</v>
      </c>
      <c r="L1741" s="5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0.83</v>
      </c>
      <c r="C1742" s="2">
        <f>RSI!I1742</f>
        <v>34.34232756943841</v>
      </c>
      <c r="D1742" s="2">
        <f>MACD!E1742</f>
        <v>7.363385231122499E-2</v>
      </c>
      <c r="E1742" s="2">
        <f>MACD!F1742</f>
        <v>5.5215785462757738E-2</v>
      </c>
      <c r="F1742" s="2">
        <f>'Moving Avg'!D1742</f>
        <v>0.83999999999999986</v>
      </c>
      <c r="G1742" s="2">
        <f>'Moving Avg'!F1742</f>
        <v>0.92449999999999988</v>
      </c>
      <c r="H1742" s="2">
        <f>'Moving Avg'!G1742</f>
        <v>0.90980000000000005</v>
      </c>
      <c r="I1742" s="2">
        <f>'Moving Avg'!H1742</f>
        <v>0.86534999999999951</v>
      </c>
      <c r="J1742" s="5" t="str">
        <f>OBV!F1742</f>
        <v>BEARISH</v>
      </c>
      <c r="K1742" s="5" t="str">
        <f>OBV!G1742</f>
        <v>WEAK</v>
      </c>
      <c r="L1742" s="5" t="str">
        <f>OBV!H1742</f>
        <v>CONFIRMED BEARISH</v>
      </c>
    </row>
    <row r="1743" spans="1:12" ht="13.5" x14ac:dyDescent="0.25">
      <c r="A1743" s="3">
        <f>RSI!A1743</f>
        <v>44846</v>
      </c>
      <c r="B1743" s="2">
        <f>RSI!B1743</f>
        <v>0.83</v>
      </c>
      <c r="C1743" s="2">
        <f>RSI!I1743</f>
        <v>34.34232756943841</v>
      </c>
      <c r="D1743" s="2">
        <f>MACD!E1743</f>
        <v>6.8447642392737373E-2</v>
      </c>
      <c r="E1743" s="2">
        <f>MACD!F1743</f>
        <v>5.7862156848753662E-2</v>
      </c>
      <c r="F1743" s="2">
        <f>'Moving Avg'!D1743</f>
        <v>0.83599999999999997</v>
      </c>
      <c r="G1743" s="2">
        <f>'Moving Avg'!F1743</f>
        <v>0.91449999999999976</v>
      </c>
      <c r="H1743" s="2">
        <f>'Moving Avg'!G1743</f>
        <v>0.90980000000000005</v>
      </c>
      <c r="I1743" s="2">
        <f>'Moving Avg'!H1743</f>
        <v>0.86524999999999952</v>
      </c>
      <c r="J1743" s="5" t="str">
        <f>OBV!F1743</f>
        <v>BEARISH</v>
      </c>
      <c r="K1743" s="5" t="str">
        <f>OBV!G1743</f>
        <v>WEAK</v>
      </c>
      <c r="L1743" s="5" t="str">
        <f>OBV!H1743</f>
        <v>CONFIRMED BEARISH</v>
      </c>
    </row>
    <row r="1744" spans="1:12" ht="13.5" x14ac:dyDescent="0.25">
      <c r="A1744" s="3">
        <f>RSI!A1744</f>
        <v>44847</v>
      </c>
      <c r="B1744" s="2">
        <f>RSI!B1744</f>
        <v>0.83</v>
      </c>
      <c r="C1744" s="2">
        <f>RSI!I1744</f>
        <v>34.34232756943841</v>
      </c>
      <c r="D1744" s="2">
        <f>MACD!E1744</f>
        <v>6.6054484850985196E-2</v>
      </c>
      <c r="E1744" s="2">
        <f>MACD!F1744</f>
        <v>5.9500622449199972E-2</v>
      </c>
      <c r="F1744" s="2">
        <f>'Moving Avg'!D1744</f>
        <v>0.83399999999999996</v>
      </c>
      <c r="G1744" s="2">
        <f>'Moving Avg'!F1744</f>
        <v>0.90749999999999975</v>
      </c>
      <c r="H1744" s="2">
        <f>'Moving Avg'!G1744</f>
        <v>0.90959999999999996</v>
      </c>
      <c r="I1744" s="2">
        <f>'Moving Avg'!H1744</f>
        <v>0.86514999999999942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</row>
    <row r="1745" spans="1:12" ht="13.5" x14ac:dyDescent="0.25">
      <c r="A1745" s="3">
        <f>RSI!A1745</f>
        <v>44848</v>
      </c>
      <c r="B1745" s="2">
        <f>RSI!B1745</f>
        <v>0.83</v>
      </c>
      <c r="C1745" s="2">
        <f>RSI!I1745</f>
        <v>34.34232756943841</v>
      </c>
      <c r="D1745" s="2">
        <f>MACD!E1745</f>
        <v>6.291392569603993E-2</v>
      </c>
      <c r="E1745" s="2">
        <f>MACD!F1745</f>
        <v>6.0183283098567963E-2</v>
      </c>
      <c r="F1745" s="2">
        <f>'Moving Avg'!D1745</f>
        <v>0.83200000000000007</v>
      </c>
      <c r="G1745" s="2">
        <f>'Moving Avg'!F1745</f>
        <v>0.90049999999999975</v>
      </c>
      <c r="H1745" s="2">
        <f>'Moving Avg'!G1745</f>
        <v>0.90939999999999999</v>
      </c>
      <c r="I1745" s="2">
        <f>'Moving Avg'!H1745</f>
        <v>0.86504999999999954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0.82</v>
      </c>
      <c r="C1746" s="2">
        <f>RSI!I1746</f>
        <v>32.700398016678989</v>
      </c>
      <c r="D1746" s="2">
        <f>MACD!E1746</f>
        <v>5.3696519797481246E-2</v>
      </c>
      <c r="E1746" s="2">
        <f>MACD!F1746</f>
        <v>5.8885930438350623E-2</v>
      </c>
      <c r="F1746" s="2">
        <f>'Moving Avg'!D1746</f>
        <v>0.82799999999999996</v>
      </c>
      <c r="G1746" s="2">
        <f>'Moving Avg'!F1746</f>
        <v>0.89249999999999985</v>
      </c>
      <c r="H1746" s="2">
        <f>'Moving Avg'!G1746</f>
        <v>0.90900000000000003</v>
      </c>
      <c r="I1746" s="2">
        <f>'Moving Avg'!H1746</f>
        <v>0.86494999999999944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0.82</v>
      </c>
      <c r="C1747" s="2">
        <f>RSI!I1747</f>
        <v>32.700398016678989</v>
      </c>
      <c r="D1747" s="2">
        <f>MACD!E1747</f>
        <v>4.9395742870718906E-2</v>
      </c>
      <c r="E1747" s="2">
        <f>MACD!F1747</f>
        <v>5.6987892924824285E-2</v>
      </c>
      <c r="F1747" s="2">
        <f>'Moving Avg'!D1747</f>
        <v>0.82599999999999996</v>
      </c>
      <c r="G1747" s="2">
        <f>'Moving Avg'!F1747</f>
        <v>0.88550000000000006</v>
      </c>
      <c r="H1747" s="2">
        <f>'Moving Avg'!G1747</f>
        <v>0.90860000000000019</v>
      </c>
      <c r="I1747" s="2">
        <f>'Moving Avg'!H1747</f>
        <v>0.86479999999999946</v>
      </c>
      <c r="J1747" s="5" t="str">
        <f>OBV!F1747</f>
        <v>BEARISH</v>
      </c>
      <c r="K1747" s="5" t="str">
        <f>OBV!G1747</f>
        <v>NEUTRAL</v>
      </c>
      <c r="L1747" s="5" t="str">
        <f>OBV!H1747</f>
        <v>CONFIRMED BEARISH</v>
      </c>
    </row>
    <row r="1748" spans="1:12" ht="13.5" x14ac:dyDescent="0.25">
      <c r="A1748" s="3">
        <f>RSI!A1748</f>
        <v>44853</v>
      </c>
      <c r="B1748" s="2">
        <f>RSI!B1748</f>
        <v>0.83</v>
      </c>
      <c r="C1748" s="2">
        <f>RSI!I1748</f>
        <v>36.236048936447723</v>
      </c>
      <c r="D1748" s="2">
        <f>MACD!E1748</f>
        <v>4.0790909177435331E-2</v>
      </c>
      <c r="E1748" s="2">
        <f>MACD!F1748</f>
        <v>5.3748496175346501E-2</v>
      </c>
      <c r="F1748" s="2">
        <f>'Moving Avg'!D1748</f>
        <v>0.82599999999999996</v>
      </c>
      <c r="G1748" s="2">
        <f>'Moving Avg'!F1748</f>
        <v>0.87799999999999989</v>
      </c>
      <c r="H1748" s="2">
        <f>'Moving Avg'!G1748</f>
        <v>0.90839999999999999</v>
      </c>
      <c r="I1748" s="2">
        <f>'Moving Avg'!H1748</f>
        <v>0.8645499999999996</v>
      </c>
      <c r="J1748" s="5" t="str">
        <f>OBV!F1748</f>
        <v>BULLISH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0.81</v>
      </c>
      <c r="C1749" s="2">
        <f>RSI!I1749</f>
        <v>32.552580256426012</v>
      </c>
      <c r="D1749" s="2">
        <f>MACD!E1749</f>
        <v>3.3755316863011586E-2</v>
      </c>
      <c r="E1749" s="2">
        <f>MACD!F1749</f>
        <v>4.9749860312879521E-2</v>
      </c>
      <c r="F1749" s="2">
        <f>'Moving Avg'!D1749</f>
        <v>0.82199999999999984</v>
      </c>
      <c r="G1749" s="2">
        <f>'Moving Avg'!F1749</f>
        <v>0.86849999999999983</v>
      </c>
      <c r="H1749" s="2">
        <f>'Moving Avg'!G1749</f>
        <v>0.9074000000000001</v>
      </c>
      <c r="I1749" s="2">
        <f>'Moving Avg'!H1749</f>
        <v>0.86419999999999964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</row>
    <row r="1750" spans="1:12" ht="13.5" x14ac:dyDescent="0.25">
      <c r="A1750" s="3">
        <f>RSI!A1750</f>
        <v>44855</v>
      </c>
      <c r="B1750" s="2">
        <f>RSI!B1750</f>
        <v>0.82</v>
      </c>
      <c r="C1750" s="2">
        <f>RSI!I1750</f>
        <v>36.052777493765028</v>
      </c>
      <c r="D1750" s="2">
        <f>MACD!E1750</f>
        <v>2.7459564287745097E-2</v>
      </c>
      <c r="E1750" s="2">
        <f>MACD!F1750</f>
        <v>4.5291801107852636E-2</v>
      </c>
      <c r="F1750" s="2">
        <f>'Moving Avg'!D1750</f>
        <v>0.82</v>
      </c>
      <c r="G1750" s="2">
        <f>'Moving Avg'!F1750</f>
        <v>0.85950000000000004</v>
      </c>
      <c r="H1750" s="2">
        <f>'Moving Avg'!G1750</f>
        <v>0.90680000000000016</v>
      </c>
      <c r="I1750" s="2">
        <f>'Moving Avg'!H1750</f>
        <v>0.86394999999999955</v>
      </c>
      <c r="J1750" s="5" t="str">
        <f>OBV!F1750</f>
        <v>BULLISH</v>
      </c>
      <c r="K1750" s="5" t="str">
        <f>OBV!G1750</f>
        <v>NEUTRAL</v>
      </c>
      <c r="L1750" s="5" t="str">
        <f>OBV!H1750</f>
        <v>BULLISH DIVERGENCE</v>
      </c>
    </row>
    <row r="1751" spans="1:12" ht="13.5" x14ac:dyDescent="0.25">
      <c r="A1751" s="3">
        <f>RSI!A1751</f>
        <v>44858</v>
      </c>
      <c r="B1751" s="2">
        <f>RSI!B1751</f>
        <v>0.83</v>
      </c>
      <c r="C1751" s="2">
        <f>RSI!I1751</f>
        <v>39.437445278617759</v>
      </c>
      <c r="D1751" s="2">
        <f>MACD!E1751</f>
        <v>2.1701244585895285E-2</v>
      </c>
      <c r="E1751" s="2">
        <f>MACD!F1751</f>
        <v>4.0573689803461169E-2</v>
      </c>
      <c r="F1751" s="2">
        <f>'Moving Avg'!D1751</f>
        <v>0.82199999999999984</v>
      </c>
      <c r="G1751" s="2">
        <f>'Moving Avg'!F1751</f>
        <v>0.85199999999999998</v>
      </c>
      <c r="H1751" s="2">
        <f>'Moving Avg'!G1751</f>
        <v>0.90620000000000023</v>
      </c>
      <c r="I1751" s="2">
        <f>'Moving Avg'!H1751</f>
        <v>0.86384999999999945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</row>
    <row r="1752" spans="1:12" ht="13.5" x14ac:dyDescent="0.25">
      <c r="A1752" s="3">
        <f>RSI!A1752</f>
        <v>44859</v>
      </c>
      <c r="B1752" s="2">
        <f>RSI!B1752</f>
        <v>0.81</v>
      </c>
      <c r="C1752" s="2">
        <f>RSI!I1752</f>
        <v>35.401621495833155</v>
      </c>
      <c r="D1752" s="2">
        <f>MACD!E1752</f>
        <v>1.6999412972355965E-2</v>
      </c>
      <c r="E1752" s="2">
        <f>MACD!F1752</f>
        <v>3.5858834437240132E-2</v>
      </c>
      <c r="F1752" s="2">
        <f>'Moving Avg'!D1752</f>
        <v>0.82</v>
      </c>
      <c r="G1752" s="2">
        <f>'Moving Avg'!F1752</f>
        <v>0.84550000000000003</v>
      </c>
      <c r="H1752" s="2">
        <f>'Moving Avg'!G1752</f>
        <v>0.90520000000000023</v>
      </c>
      <c r="I1752" s="2">
        <f>'Moving Avg'!H1752</f>
        <v>0.86359999999999959</v>
      </c>
      <c r="J1752" s="5" t="str">
        <f>OBV!F1752</f>
        <v>BULLISH</v>
      </c>
      <c r="K1752" s="5" t="str">
        <f>OBV!G1752</f>
        <v>NEUTRAL</v>
      </c>
      <c r="L1752" s="5" t="str">
        <f>OBV!H1752</f>
        <v>BULLISH DIVERGENCE</v>
      </c>
    </row>
    <row r="1753" spans="1:12" ht="13.5" x14ac:dyDescent="0.25">
      <c r="A1753" s="3">
        <f>RSI!A1753</f>
        <v>44860</v>
      </c>
      <c r="B1753" s="2">
        <f>RSI!B1753</f>
        <v>0.81</v>
      </c>
      <c r="C1753" s="2">
        <f>RSI!I1753</f>
        <v>35.401621495833155</v>
      </c>
      <c r="D1753" s="2">
        <f>MACD!E1753</f>
        <v>1.3349836489128908E-2</v>
      </c>
      <c r="E1753" s="2">
        <f>MACD!F1753</f>
        <v>3.1357034847617891E-2</v>
      </c>
      <c r="F1753" s="2">
        <f>'Moving Avg'!D1753</f>
        <v>0.81600000000000006</v>
      </c>
      <c r="G1753" s="2">
        <f>'Moving Avg'!F1753</f>
        <v>0.84049999999999991</v>
      </c>
      <c r="H1753" s="2">
        <f>'Moving Avg'!G1753</f>
        <v>0.90440000000000009</v>
      </c>
      <c r="I1753" s="2">
        <f>'Moving Avg'!H1753</f>
        <v>0.8633999999999995</v>
      </c>
      <c r="J1753" s="5" t="str">
        <f>OBV!F1753</f>
        <v>BEARISH</v>
      </c>
      <c r="K1753" s="5" t="str">
        <f>OBV!G1753</f>
        <v>NEUTRAL</v>
      </c>
      <c r="L1753" s="5" t="str">
        <f>OBV!H1753</f>
        <v>CONFIRMED BEARISH</v>
      </c>
    </row>
    <row r="1754" spans="1:12" ht="13.5" x14ac:dyDescent="0.25">
      <c r="A1754" s="3">
        <f>RSI!A1754</f>
        <v>44861</v>
      </c>
      <c r="B1754" s="2">
        <f>RSI!B1754</f>
        <v>0.82</v>
      </c>
      <c r="C1754" s="2">
        <f>RSI!I1754</f>
        <v>39.020284860433343</v>
      </c>
      <c r="D1754" s="2">
        <f>MACD!E1754</f>
        <v>9.8255262929921594E-3</v>
      </c>
      <c r="E1754" s="2">
        <f>MACD!F1754</f>
        <v>2.7050733136692748E-2</v>
      </c>
      <c r="F1754" s="2">
        <f>'Moving Avg'!D1754</f>
        <v>0.81799999999999995</v>
      </c>
      <c r="G1754" s="2">
        <f>'Moving Avg'!F1754</f>
        <v>0.83550000000000002</v>
      </c>
      <c r="H1754" s="2">
        <f>'Moving Avg'!G1754</f>
        <v>0.90360000000000018</v>
      </c>
      <c r="I1754" s="2">
        <f>'Moving Avg'!H1754</f>
        <v>0.86324999999999941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44862</v>
      </c>
      <c r="B1755" s="2">
        <f>RSI!B1755</f>
        <v>0.83</v>
      </c>
      <c r="C1755" s="2">
        <f>RSI!I1755</f>
        <v>42.489704625690472</v>
      </c>
      <c r="D1755" s="2">
        <f>MACD!E1755</f>
        <v>6.325562164474885E-3</v>
      </c>
      <c r="E1755" s="2">
        <f>MACD!F1755</f>
        <v>2.2905698942249177E-2</v>
      </c>
      <c r="F1755" s="2">
        <f>'Moving Avg'!D1755</f>
        <v>0.82</v>
      </c>
      <c r="G1755" s="2">
        <f>'Moving Avg'!F1755</f>
        <v>0.83150000000000013</v>
      </c>
      <c r="H1755" s="2">
        <f>'Moving Avg'!G1755</f>
        <v>0.90320000000000011</v>
      </c>
      <c r="I1755" s="2">
        <f>'Moving Avg'!H1755</f>
        <v>0.86309999999999942</v>
      </c>
      <c r="J1755" s="5" t="str">
        <f>OBV!F1755</f>
        <v>BEARISH</v>
      </c>
      <c r="K1755" s="5" t="str">
        <f>OBV!G1755</f>
        <v>NEUTRAL</v>
      </c>
      <c r="L1755" s="5" t="str">
        <f>OBV!H1755</f>
        <v>BEARISH DIVERGENCE</v>
      </c>
    </row>
    <row r="1756" spans="1:12" ht="13.5" x14ac:dyDescent="0.25">
      <c r="A1756" s="3">
        <f>RSI!A1756</f>
        <v>44865</v>
      </c>
      <c r="B1756" s="2">
        <f>RSI!B1756</f>
        <v>0.82</v>
      </c>
      <c r="C1756" s="2">
        <f>RSI!I1756</f>
        <v>40.036614593268837</v>
      </c>
      <c r="D1756" s="2">
        <f>MACD!E1756</f>
        <v>2.7136180505143992E-3</v>
      </c>
      <c r="E1756" s="2">
        <f>MACD!F1756</f>
        <v>1.8867282763902222E-2</v>
      </c>
      <c r="F1756" s="2">
        <f>'Moving Avg'!D1756</f>
        <v>0.81799999999999995</v>
      </c>
      <c r="G1756" s="2">
        <f>'Moving Avg'!F1756</f>
        <v>0.82950000000000013</v>
      </c>
      <c r="H1756" s="2">
        <f>'Moving Avg'!G1756</f>
        <v>0.90239999999999998</v>
      </c>
      <c r="I1756" s="2">
        <f>'Moving Avg'!H1756</f>
        <v>0.86289999999999933</v>
      </c>
      <c r="J1756" s="5" t="str">
        <f>OBV!F1756</f>
        <v>BEARISH</v>
      </c>
      <c r="K1756" s="5" t="str">
        <f>OBV!G1756</f>
        <v>NEUTRAL</v>
      </c>
      <c r="L1756" s="5" t="str">
        <f>OBV!H1756</f>
        <v>CONFIRMED BEARISH</v>
      </c>
    </row>
    <row r="1757" spans="1:12" ht="13.5" x14ac:dyDescent="0.25">
      <c r="A1757" s="3">
        <f>RSI!A1757</f>
        <v>44866</v>
      </c>
      <c r="B1757" s="2">
        <f>RSI!B1757</f>
        <v>0.81</v>
      </c>
      <c r="C1757" s="2">
        <f>RSI!I1757</f>
        <v>37.693056036988246</v>
      </c>
      <c r="D1757" s="2">
        <f>MACD!E1757</f>
        <v>5.9356362447116062E-4</v>
      </c>
      <c r="E1757" s="2">
        <f>MACD!F1757</f>
        <v>1.5212538936016009E-2</v>
      </c>
      <c r="F1757" s="2">
        <f>'Moving Avg'!D1757</f>
        <v>0.81799999999999995</v>
      </c>
      <c r="G1757" s="2">
        <f>'Moving Avg'!F1757</f>
        <v>0.82600000000000018</v>
      </c>
      <c r="H1757" s="2">
        <f>'Moving Avg'!G1757</f>
        <v>0.90160000000000007</v>
      </c>
      <c r="I1757" s="2">
        <f>'Moving Avg'!H1757</f>
        <v>0.86264999999999947</v>
      </c>
      <c r="J1757" s="5" t="str">
        <f>OBV!F1757</f>
        <v>BEARISH</v>
      </c>
      <c r="K1757" s="5" t="str">
        <f>OBV!G1757</f>
        <v>NEUTRAL</v>
      </c>
      <c r="L1757" s="5" t="str">
        <f>OBV!H1757</f>
        <v>NEUTRAL</v>
      </c>
    </row>
    <row r="1758" spans="1:12" ht="13.5" x14ac:dyDescent="0.25">
      <c r="A1758" s="3">
        <f>RSI!A1758</f>
        <v>44867</v>
      </c>
      <c r="B1758" s="2">
        <f>RSI!B1758</f>
        <v>0.81</v>
      </c>
      <c r="C1758" s="2">
        <f>RSI!I1758</f>
        <v>37.693056036988246</v>
      </c>
      <c r="D1758" s="2">
        <f>MACD!E1758</f>
        <v>5.7820971660860199E-4</v>
      </c>
      <c r="E1758" s="2">
        <f>MACD!F1758</f>
        <v>1.2285673092134528E-2</v>
      </c>
      <c r="F1758" s="2">
        <f>'Moving Avg'!D1758</f>
        <v>0.81799999999999995</v>
      </c>
      <c r="G1758" s="2">
        <f>'Moving Avg'!F1758</f>
        <v>0.82400000000000018</v>
      </c>
      <c r="H1758" s="2">
        <f>'Moving Avg'!G1758</f>
        <v>0.90080000000000016</v>
      </c>
      <c r="I1758" s="2">
        <f>'Moving Avg'!H1758</f>
        <v>0.8623999999999995</v>
      </c>
      <c r="J1758" s="5" t="str">
        <f>OBV!F1758</f>
        <v>BEARISH</v>
      </c>
      <c r="K1758" s="5" t="str">
        <f>OBV!G1758</f>
        <v>NEUTRAL</v>
      </c>
      <c r="L1758" s="5" t="str">
        <f>OBV!H1758</f>
        <v>NEUTRAL</v>
      </c>
    </row>
    <row r="1759" spans="1:12" ht="13.5" x14ac:dyDescent="0.25">
      <c r="A1759" s="3">
        <f>RSI!A1759</f>
        <v>44868</v>
      </c>
      <c r="B1759" s="2">
        <f>RSI!B1759</f>
        <v>0.81</v>
      </c>
      <c r="C1759" s="2">
        <f>RSI!I1759</f>
        <v>37.693056036988246</v>
      </c>
      <c r="D1759" s="2">
        <f>MACD!E1759</f>
        <v>-2.2894118319061185E-3</v>
      </c>
      <c r="E1759" s="2">
        <f>MACD!F1759</f>
        <v>9.3706561073263993E-3</v>
      </c>
      <c r="F1759" s="2">
        <f>'Moving Avg'!D1759</f>
        <v>0.81600000000000006</v>
      </c>
      <c r="G1759" s="2">
        <f>'Moving Avg'!F1759</f>
        <v>0.82250000000000012</v>
      </c>
      <c r="H1759" s="2">
        <f>'Moving Avg'!G1759</f>
        <v>0.90000000000000013</v>
      </c>
      <c r="I1759" s="2">
        <f>'Moving Avg'!H1759</f>
        <v>0.86214999999999942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</row>
    <row r="1760" spans="1:12" ht="13.5" x14ac:dyDescent="0.25">
      <c r="A1760" s="3">
        <f>RSI!A1760</f>
        <v>44869</v>
      </c>
      <c r="B1760" s="2">
        <f>RSI!B1760</f>
        <v>0.79</v>
      </c>
      <c r="C1760" s="2">
        <f>RSI!I1760</f>
        <v>32.884702181054266</v>
      </c>
      <c r="D1760" s="2">
        <f>MACD!E1760</f>
        <v>-1.4900906880710441E-3</v>
      </c>
      <c r="E1760" s="2">
        <f>MACD!F1760</f>
        <v>7.198506748246911E-3</v>
      </c>
      <c r="F1760" s="2">
        <f>'Moving Avg'!D1760</f>
        <v>0.80800000000000005</v>
      </c>
      <c r="G1760" s="2">
        <f>'Moving Avg'!F1760</f>
        <v>0.82000000000000028</v>
      </c>
      <c r="H1760" s="2">
        <f>'Moving Avg'!G1760</f>
        <v>0.89880000000000004</v>
      </c>
      <c r="I1760" s="2">
        <f>'Moving Avg'!H1760</f>
        <v>0.86179999999999946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</row>
    <row r="1761" spans="1:12" ht="13.5" x14ac:dyDescent="0.25">
      <c r="A1761" s="3">
        <f>RSI!A1761</f>
        <v>44872</v>
      </c>
      <c r="B1761" s="2">
        <f>RSI!B1761</f>
        <v>0.81</v>
      </c>
      <c r="C1761" s="2">
        <f>RSI!I1761</f>
        <v>40.99125361129348</v>
      </c>
      <c r="D1761" s="2">
        <f>MACD!E1761</f>
        <v>-4.4800043933346245E-4</v>
      </c>
      <c r="E1761" s="2">
        <f>MACD!F1761</f>
        <v>5.6692053107308361E-3</v>
      </c>
      <c r="F1761" s="2">
        <f>'Moving Avg'!D1761</f>
        <v>0.80600000000000005</v>
      </c>
      <c r="G1761" s="2">
        <f>'Moving Avg'!F1761</f>
        <v>0.81850000000000001</v>
      </c>
      <c r="H1761" s="2">
        <f>'Moving Avg'!G1761</f>
        <v>0.89800000000000013</v>
      </c>
      <c r="I1761" s="2">
        <f>'Moving Avg'!H1761</f>
        <v>0.86154999999999959</v>
      </c>
      <c r="J1761" s="5" t="str">
        <f>OBV!F1761</f>
        <v>BULLISH</v>
      </c>
      <c r="K1761" s="5" t="str">
        <f>OBV!G1761</f>
        <v>NEUTRAL</v>
      </c>
      <c r="L1761" s="5" t="str">
        <f>OBV!H1761</f>
        <v>BULLISH DIVERGENCE</v>
      </c>
    </row>
    <row r="1762" spans="1:12" ht="13.5" x14ac:dyDescent="0.25">
      <c r="A1762" s="3">
        <f>RSI!A1762</f>
        <v>44873</v>
      </c>
      <c r="B1762" s="2">
        <f>RSI!B1762</f>
        <v>0.8</v>
      </c>
      <c r="C1762" s="2">
        <f>RSI!I1762</f>
        <v>38.488055196620437</v>
      </c>
      <c r="D1762" s="2">
        <f>MACD!E1762</f>
        <v>-1.7347046554011536E-3</v>
      </c>
      <c r="E1762" s="2">
        <f>MACD!F1762</f>
        <v>4.1884233175044387E-3</v>
      </c>
      <c r="F1762" s="2">
        <f>'Moving Avg'!D1762</f>
        <v>0.80400000000000005</v>
      </c>
      <c r="G1762" s="2">
        <f>'Moving Avg'!F1762</f>
        <v>0.81700000000000017</v>
      </c>
      <c r="H1762" s="2">
        <f>'Moving Avg'!G1762</f>
        <v>0.89700000000000002</v>
      </c>
      <c r="I1762" s="2">
        <f>'Moving Avg'!H1762</f>
        <v>0.86119999999999952</v>
      </c>
      <c r="J1762" s="5" t="str">
        <f>OBV!F1762</f>
        <v>BULLISH</v>
      </c>
      <c r="K1762" s="5" t="str">
        <f>OBV!G1762</f>
        <v>NEUTRAL</v>
      </c>
      <c r="L1762" s="5" t="str">
        <f>OBV!H1762</f>
        <v>BULLISH DIVERGENCE</v>
      </c>
    </row>
    <row r="1763" spans="1:12" ht="13.5" x14ac:dyDescent="0.25">
      <c r="A1763" s="3">
        <f>RSI!A1763</f>
        <v>44874</v>
      </c>
      <c r="B1763" s="2">
        <f>RSI!B1763</f>
        <v>0.8</v>
      </c>
      <c r="C1763" s="2">
        <f>RSI!I1763</f>
        <v>38.488055196620437</v>
      </c>
      <c r="D1763" s="2">
        <f>MACD!E1763</f>
        <v>-2.6090774212046419E-3</v>
      </c>
      <c r="E1763" s="2">
        <f>MACD!F1763</f>
        <v>2.8289231697626229E-3</v>
      </c>
      <c r="F1763" s="2">
        <f>'Moving Avg'!D1763</f>
        <v>0.80199999999999994</v>
      </c>
      <c r="G1763" s="2">
        <f>'Moving Avg'!F1763</f>
        <v>0.81550000000000011</v>
      </c>
      <c r="H1763" s="2">
        <f>'Moving Avg'!G1763</f>
        <v>0.89500000000000013</v>
      </c>
      <c r="I1763" s="2">
        <f>'Moving Avg'!H1763</f>
        <v>0.86084999999999967</v>
      </c>
      <c r="J1763" s="5" t="str">
        <f>OBV!F1763</f>
        <v>BULLISH</v>
      </c>
      <c r="K1763" s="5" t="str">
        <f>OBV!G1763</f>
        <v>NEUTRAL</v>
      </c>
      <c r="L1763" s="5" t="str">
        <f>OBV!H1763</f>
        <v>BULLISH DIVERGENCE</v>
      </c>
    </row>
    <row r="1764" spans="1:12" ht="13.5" x14ac:dyDescent="0.25">
      <c r="A1764" s="3">
        <f>RSI!A1764</f>
        <v>44875</v>
      </c>
      <c r="B1764" s="2">
        <f>RSI!B1764</f>
        <v>0.8</v>
      </c>
      <c r="C1764" s="2">
        <f>RSI!I1764</f>
        <v>38.488055196620437</v>
      </c>
      <c r="D1764" s="2">
        <f>MACD!E1764</f>
        <v>-1.6119725804957241E-3</v>
      </c>
      <c r="E1764" s="2">
        <f>MACD!F1764</f>
        <v>1.9407440197109537E-3</v>
      </c>
      <c r="F1764" s="2">
        <f>'Moving Avg'!D1764</f>
        <v>0.8</v>
      </c>
      <c r="G1764" s="2">
        <f>'Moving Avg'!F1764</f>
        <v>0.81400000000000028</v>
      </c>
      <c r="H1764" s="2">
        <f>'Moving Avg'!G1764</f>
        <v>0.89200000000000002</v>
      </c>
      <c r="I1764" s="2">
        <f>'Moving Avg'!H1764</f>
        <v>0.8606499999999998</v>
      </c>
      <c r="J1764" s="5" t="str">
        <f>OBV!F1764</f>
        <v>BULLISH</v>
      </c>
      <c r="K1764" s="5" t="str">
        <f>OBV!G1764</f>
        <v>NEUTRAL</v>
      </c>
      <c r="L1764" s="5" t="str">
        <f>OBV!H1764</f>
        <v>BULLISH DIVERGENCE</v>
      </c>
    </row>
    <row r="1765" spans="1:12" ht="13.5" x14ac:dyDescent="0.25">
      <c r="A1765" s="3">
        <f>RSI!A1765</f>
        <v>44876</v>
      </c>
      <c r="B1765" s="2">
        <f>RSI!B1765</f>
        <v>0.8</v>
      </c>
      <c r="C1765" s="2">
        <f>RSI!I1765</f>
        <v>38.488055196620437</v>
      </c>
      <c r="D1765" s="2">
        <f>MACD!E1765</f>
        <v>9.5398674006530459E-4</v>
      </c>
      <c r="E1765" s="2">
        <f>MACD!F1765</f>
        <v>1.743392563781824E-3</v>
      </c>
      <c r="F1765" s="2">
        <f>'Moving Avg'!D1765</f>
        <v>0.80199999999999994</v>
      </c>
      <c r="G1765" s="2">
        <f>'Moving Avg'!F1765</f>
        <v>0.81250000000000022</v>
      </c>
      <c r="H1765" s="2">
        <f>'Moving Avg'!G1765</f>
        <v>0.88839999999999986</v>
      </c>
      <c r="I1765" s="2">
        <f>'Moving Avg'!H1765</f>
        <v>0.86034999999999995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</row>
    <row r="1766" spans="1:12" ht="13.5" x14ac:dyDescent="0.25">
      <c r="A1766" s="3">
        <f>RSI!A1766</f>
        <v>44879</v>
      </c>
      <c r="B1766" s="2">
        <f>RSI!B1766</f>
        <v>0.82</v>
      </c>
      <c r="C1766" s="2">
        <f>RSI!I1766</f>
        <v>47.167191374595177</v>
      </c>
      <c r="D1766" s="2">
        <f>MACD!E1766</f>
        <v>2.7541940728470493E-4</v>
      </c>
      <c r="E1766" s="2">
        <f>MACD!F1766</f>
        <v>1.4497979324824002E-3</v>
      </c>
      <c r="F1766" s="2">
        <f>'Moving Avg'!D1766</f>
        <v>0.80400000000000005</v>
      </c>
      <c r="G1766" s="2">
        <f>'Moving Avg'!F1766</f>
        <v>0.81250000000000022</v>
      </c>
      <c r="H1766" s="2">
        <f>'Moving Avg'!G1766</f>
        <v>0.8859999999999999</v>
      </c>
      <c r="I1766" s="2">
        <f>'Moving Avg'!H1766</f>
        <v>0.8599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</row>
    <row r="1767" spans="1:12" ht="13.5" x14ac:dyDescent="0.25">
      <c r="A1767" s="3">
        <f>RSI!A1767</f>
        <v>44880</v>
      </c>
      <c r="B1767" s="2">
        <f>RSI!B1767</f>
        <v>0.83</v>
      </c>
      <c r="C1767" s="2">
        <f>RSI!I1767</f>
        <v>50.89774406037639</v>
      </c>
      <c r="D1767" s="2">
        <f>MACD!E1767</f>
        <v>-2.5385626273131123E-3</v>
      </c>
      <c r="E1767" s="2">
        <f>MACD!F1767</f>
        <v>6.5212582052329756E-4</v>
      </c>
      <c r="F1767" s="2">
        <f>'Moving Avg'!D1767</f>
        <v>0.80999999999999994</v>
      </c>
      <c r="G1767" s="2">
        <f>'Moving Avg'!F1767</f>
        <v>0.81300000000000028</v>
      </c>
      <c r="H1767" s="2">
        <f>'Moving Avg'!G1767</f>
        <v>0.8837999999999997</v>
      </c>
      <c r="I1767" s="2">
        <f>'Moving Avg'!H1767</f>
        <v>0.85945000000000005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</row>
    <row r="1768" spans="1:12" ht="13.5" x14ac:dyDescent="0.25">
      <c r="A1768" s="3">
        <f>RSI!A1768</f>
        <v>44881</v>
      </c>
      <c r="B1768" s="2">
        <f>RSI!B1768</f>
        <v>0.83</v>
      </c>
      <c r="C1768" s="2">
        <f>RSI!I1768</f>
        <v>50.89774406037639</v>
      </c>
      <c r="D1768" s="2">
        <f>MACD!E1768</f>
        <v>-4.9422401458462106E-3</v>
      </c>
      <c r="E1768" s="2">
        <f>MACD!F1768</f>
        <v>-4.6674737275060414E-4</v>
      </c>
      <c r="F1768" s="2">
        <f>'Moving Avg'!D1768</f>
        <v>0.81600000000000006</v>
      </c>
      <c r="G1768" s="2">
        <f>'Moving Avg'!F1768</f>
        <v>0.81300000000000028</v>
      </c>
      <c r="H1768" s="2">
        <f>'Moving Avg'!G1768</f>
        <v>0.88079999999999958</v>
      </c>
      <c r="I1768" s="2">
        <f>'Moving Avg'!H1768</f>
        <v>0.85925000000000007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</row>
    <row r="1769" spans="1:12" ht="13.5" x14ac:dyDescent="0.25">
      <c r="A1769" s="3">
        <f>RSI!A1769</f>
        <v>44882</v>
      </c>
      <c r="B1769" s="2">
        <f>RSI!B1769</f>
        <v>0.83</v>
      </c>
      <c r="C1769" s="2">
        <f>RSI!I1769</f>
        <v>50.89774406037639</v>
      </c>
      <c r="D1769" s="2">
        <f>MACD!E1769</f>
        <v>-6.9970616757982773E-3</v>
      </c>
      <c r="E1769" s="2">
        <f>MACD!F1769</f>
        <v>-1.7728102333601388E-3</v>
      </c>
      <c r="F1769" s="2">
        <f>'Moving Avg'!D1769</f>
        <v>0.82200000000000006</v>
      </c>
      <c r="G1769" s="2">
        <f>'Moving Avg'!F1769</f>
        <v>0.81400000000000028</v>
      </c>
      <c r="H1769" s="2">
        <f>'Moving Avg'!G1769</f>
        <v>0.87679999999999969</v>
      </c>
      <c r="I1769" s="2">
        <f>'Moving Avg'!H1769</f>
        <v>0.85900000000000021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</row>
    <row r="1770" spans="1:12" ht="13.5" x14ac:dyDescent="0.25">
      <c r="A1770" s="3">
        <f>RSI!A1770</f>
        <v>44883</v>
      </c>
      <c r="B1770" s="2">
        <f>RSI!B1770</f>
        <v>0.83</v>
      </c>
      <c r="C1770" s="2">
        <f>RSI!I1770</f>
        <v>50.89774406037639</v>
      </c>
      <c r="D1770" s="2">
        <f>MACD!E1770</f>
        <v>-1.1832069294127723E-2</v>
      </c>
      <c r="E1770" s="2">
        <f>MACD!F1770</f>
        <v>-3.784662045513656E-3</v>
      </c>
      <c r="F1770" s="2">
        <f>'Moving Avg'!D1770</f>
        <v>0.82799999999999996</v>
      </c>
      <c r="G1770" s="2">
        <f>'Moving Avg'!F1770</f>
        <v>0.81450000000000011</v>
      </c>
      <c r="H1770" s="2">
        <f>'Moving Avg'!G1770</f>
        <v>0.87159999999999949</v>
      </c>
      <c r="I1770" s="2">
        <f>'Moving Avg'!H1770</f>
        <v>0.85870000000000035</v>
      </c>
      <c r="J1770" s="5" t="str">
        <f>OBV!F1770</f>
        <v>BULLISH</v>
      </c>
      <c r="K1770" s="5" t="str">
        <f>OBV!G1770</f>
        <v>NEUTRAL</v>
      </c>
      <c r="L1770" s="5" t="str">
        <f>OBV!H1770</f>
        <v>CONFIRMED BULLISH</v>
      </c>
    </row>
    <row r="1771" spans="1:12" ht="13.5" x14ac:dyDescent="0.25">
      <c r="A1771" s="3">
        <f>RSI!A1771</f>
        <v>44886</v>
      </c>
      <c r="B1771" s="2">
        <f>RSI!B1771</f>
        <v>0.83</v>
      </c>
      <c r="C1771" s="2">
        <f>RSI!I1771</f>
        <v>50.89774406037639</v>
      </c>
      <c r="D1771" s="2">
        <f>MACD!E1771</f>
        <v>-1.2864259658412758E-2</v>
      </c>
      <c r="E1771" s="2">
        <f>MACD!F1771</f>
        <v>-5.6005815680934771E-3</v>
      </c>
      <c r="F1771" s="2">
        <f>'Moving Avg'!D1771</f>
        <v>0.82999999999999985</v>
      </c>
      <c r="G1771" s="2">
        <f>'Moving Avg'!F1771</f>
        <v>0.81450000000000011</v>
      </c>
      <c r="H1771" s="2">
        <f>'Moving Avg'!G1771</f>
        <v>0.86579999999999946</v>
      </c>
      <c r="I1771" s="2">
        <f>'Moving Avg'!H1771</f>
        <v>0.85835000000000039</v>
      </c>
      <c r="J1771" s="5" t="str">
        <f>OBV!F1771</f>
        <v>BULLISH</v>
      </c>
      <c r="K1771" s="5" t="str">
        <f>OBV!G1771</f>
        <v>NEUTRAL</v>
      </c>
      <c r="L1771" s="5" t="str">
        <f>OBV!H1771</f>
        <v>CONFIRMED BULLISH</v>
      </c>
    </row>
    <row r="1772" spans="1:12" ht="13.5" x14ac:dyDescent="0.25">
      <c r="A1772" s="3">
        <f>RSI!A1772</f>
        <v>44887</v>
      </c>
      <c r="B1772" s="2">
        <f>RSI!B1772</f>
        <v>0.83</v>
      </c>
      <c r="C1772" s="2">
        <f>RSI!I1772</f>
        <v>50.897744060376404</v>
      </c>
      <c r="D1772" s="2">
        <f>MACD!E1772</f>
        <v>-1.5292736329480583E-2</v>
      </c>
      <c r="E1772" s="2">
        <f>MACD!F1772</f>
        <v>-7.5390125203708986E-3</v>
      </c>
      <c r="F1772" s="2">
        <f>'Moving Avg'!D1772</f>
        <v>0.82999999999999985</v>
      </c>
      <c r="G1772" s="2">
        <f>'Moving Avg'!F1772</f>
        <v>0.81550000000000011</v>
      </c>
      <c r="H1772" s="2">
        <f>'Moving Avg'!G1772</f>
        <v>0.86059999999999937</v>
      </c>
      <c r="I1772" s="2">
        <f>'Moving Avg'!H1772</f>
        <v>0.85810000000000042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</row>
    <row r="1773" spans="1:12" ht="13.5" x14ac:dyDescent="0.25">
      <c r="A1773" s="3">
        <f>RSI!A1773</f>
        <v>44888</v>
      </c>
      <c r="B1773" s="2">
        <f>RSI!B1773</f>
        <v>0.82</v>
      </c>
      <c r="C1773" s="2">
        <f>RSI!I1773</f>
        <v>45.847700357983115</v>
      </c>
      <c r="D1773" s="2">
        <f>MACD!E1773</f>
        <v>-1.6622252395650738E-2</v>
      </c>
      <c r="E1773" s="2">
        <f>MACD!F1773</f>
        <v>-9.355660495426868E-3</v>
      </c>
      <c r="F1773" s="2">
        <f>'Moving Avg'!D1773</f>
        <v>0.82799999999999996</v>
      </c>
      <c r="G1773" s="2">
        <f>'Moving Avg'!F1773</f>
        <v>0.81600000000000006</v>
      </c>
      <c r="H1773" s="2">
        <f>'Moving Avg'!G1773</f>
        <v>0.85639999999999927</v>
      </c>
      <c r="I1773" s="2">
        <f>'Moving Avg'!H1773</f>
        <v>0.85775000000000035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</row>
    <row r="1774" spans="1:12" ht="13.5" x14ac:dyDescent="0.25">
      <c r="A1774" s="3">
        <f>RSI!A1774</f>
        <v>44889</v>
      </c>
      <c r="B1774" s="2">
        <f>RSI!B1774</f>
        <v>0.82</v>
      </c>
      <c r="C1774" s="2">
        <f>RSI!I1774</f>
        <v>45.847700357983115</v>
      </c>
      <c r="D1774" s="2">
        <f>MACD!E1774</f>
        <v>-1.7702388887429032E-2</v>
      </c>
      <c r="E1774" s="2">
        <f>MACD!F1774</f>
        <v>-1.1025006173827302E-2</v>
      </c>
      <c r="F1774" s="2">
        <f>'Moving Avg'!D1774</f>
        <v>0.82599999999999996</v>
      </c>
      <c r="G1774" s="2">
        <f>'Moving Avg'!F1774</f>
        <v>0.81600000000000006</v>
      </c>
      <c r="H1774" s="2">
        <f>'Moving Avg'!G1774</f>
        <v>0.85339999999999916</v>
      </c>
      <c r="I1774" s="2">
        <f>'Moving Avg'!H1774</f>
        <v>0.85750000000000037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0.83</v>
      </c>
      <c r="C1775" s="2">
        <f>RSI!I1775</f>
        <v>51.436008485928376</v>
      </c>
      <c r="D1775" s="2">
        <f>MACD!E1775</f>
        <v>-1.9315574014749037E-2</v>
      </c>
      <c r="E1775" s="2">
        <f>MACD!F1775</f>
        <v>-1.268311974201165E-2</v>
      </c>
      <c r="F1775" s="2">
        <f>'Moving Avg'!D1775</f>
        <v>0.82599999999999996</v>
      </c>
      <c r="G1775" s="2">
        <f>'Moving Avg'!F1775</f>
        <v>0.81600000000000006</v>
      </c>
      <c r="H1775" s="2">
        <f>'Moving Avg'!G1775</f>
        <v>0.85059999999999936</v>
      </c>
      <c r="I1775" s="2">
        <f>'Moving Avg'!H1775</f>
        <v>0.85730000000000051</v>
      </c>
      <c r="J1775" s="5" t="str">
        <f>OBV!F1775</f>
        <v>BEARISH</v>
      </c>
      <c r="K1775" s="5" t="str">
        <f>OBV!G1775</f>
        <v>NEUTRAL</v>
      </c>
      <c r="L1775" s="5" t="str">
        <f>OBV!H1775</f>
        <v>NEUTRAL</v>
      </c>
    </row>
    <row r="1776" spans="1:12" ht="13.5" x14ac:dyDescent="0.25">
      <c r="A1776" s="3">
        <f>RSI!A1776</f>
        <v>44893</v>
      </c>
      <c r="B1776" s="2">
        <f>RSI!B1776</f>
        <v>0.83</v>
      </c>
      <c r="C1776" s="2">
        <f>RSI!I1776</f>
        <v>51.436008485928376</v>
      </c>
      <c r="D1776" s="2">
        <f>MACD!E1776</f>
        <v>-1.7624302259632185E-2</v>
      </c>
      <c r="E1776" s="2">
        <f>MACD!F1776</f>
        <v>-1.3671356245535757E-2</v>
      </c>
      <c r="F1776" s="2">
        <f>'Moving Avg'!D1776</f>
        <v>0.82599999999999996</v>
      </c>
      <c r="G1776" s="2">
        <f>'Moving Avg'!F1776</f>
        <v>0.81649999999999989</v>
      </c>
      <c r="H1776" s="2">
        <f>'Moving Avg'!G1776</f>
        <v>0.84759999999999935</v>
      </c>
      <c r="I1776" s="2">
        <f>'Moving Avg'!H1776</f>
        <v>0.85715000000000063</v>
      </c>
      <c r="J1776" s="5" t="str">
        <f>OBV!F1776</f>
        <v>BEARISH</v>
      </c>
      <c r="K1776" s="5" t="str">
        <f>OBV!G1776</f>
        <v>NEUTRAL</v>
      </c>
      <c r="L1776" s="5" t="str">
        <f>OBV!H1776</f>
        <v>NEUTRAL</v>
      </c>
    </row>
    <row r="1777" spans="1:12" ht="13.5" x14ac:dyDescent="0.25">
      <c r="A1777" s="3">
        <f>RSI!A1777</f>
        <v>44894</v>
      </c>
      <c r="B1777" s="2">
        <f>RSI!B1777</f>
        <v>0.83</v>
      </c>
      <c r="C1777" s="2">
        <f>RSI!I1777</f>
        <v>51.436008485928376</v>
      </c>
      <c r="D1777" s="2">
        <f>MACD!E1777</f>
        <v>-1.4673883622322692E-2</v>
      </c>
      <c r="E1777" s="2">
        <f>MACD!F1777</f>
        <v>-1.3871861720893145E-2</v>
      </c>
      <c r="F1777" s="2">
        <f>'Moving Avg'!D1777</f>
        <v>0.82599999999999996</v>
      </c>
      <c r="G1777" s="2">
        <f>'Moving Avg'!F1777</f>
        <v>0.81750000000000012</v>
      </c>
      <c r="H1777" s="2">
        <f>'Moving Avg'!G1777</f>
        <v>0.84499999999999942</v>
      </c>
      <c r="I1777" s="2">
        <f>'Moving Avg'!H1777</f>
        <v>0.85685000000000078</v>
      </c>
      <c r="J1777" s="5" t="str">
        <f>OBV!F1777</f>
        <v>BEARISH</v>
      </c>
      <c r="K1777" s="5" t="str">
        <f>OBV!G1777</f>
        <v>NEUTRAL</v>
      </c>
      <c r="L1777" s="5" t="str">
        <f>OBV!H1777</f>
        <v>NEUTRAL</v>
      </c>
    </row>
    <row r="1778" spans="1:12" ht="13.5" x14ac:dyDescent="0.25">
      <c r="A1778" s="3">
        <f>RSI!A1778</f>
        <v>44895</v>
      </c>
      <c r="B1778" s="2">
        <f>RSI!B1778</f>
        <v>0.81</v>
      </c>
      <c r="C1778" s="2">
        <f>RSI!I1778</f>
        <v>40.894314239850004</v>
      </c>
      <c r="D1778" s="2">
        <f>MACD!E1778</f>
        <v>-1.0713596842409912E-2</v>
      </c>
      <c r="E1778" s="2">
        <f>MACD!F1778</f>
        <v>-1.3240208745196498E-2</v>
      </c>
      <c r="F1778" s="2">
        <f>'Moving Avg'!D1778</f>
        <v>0.82400000000000007</v>
      </c>
      <c r="G1778" s="2">
        <f>'Moving Avg'!F1778</f>
        <v>0.81750000000000012</v>
      </c>
      <c r="H1778" s="2">
        <f>'Moving Avg'!G1778</f>
        <v>0.84159999999999957</v>
      </c>
      <c r="I1778" s="2">
        <f>'Moving Avg'!H1778</f>
        <v>0.85650000000000059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</row>
    <row r="1779" spans="1:12" ht="13.5" x14ac:dyDescent="0.25">
      <c r="A1779" s="3">
        <f>RSI!A1779</f>
        <v>44896</v>
      </c>
      <c r="B1779" s="2">
        <f>RSI!B1779</f>
        <v>0.82</v>
      </c>
      <c r="C1779" s="2">
        <f>RSI!I1779</f>
        <v>46.76872989647493</v>
      </c>
      <c r="D1779" s="2">
        <f>MACD!E1779</f>
        <v>-8.0015362958411052E-3</v>
      </c>
      <c r="E1779" s="2">
        <f>MACD!F1779</f>
        <v>-1.2192474255325419E-2</v>
      </c>
      <c r="F1779" s="2">
        <f>'Moving Avg'!D1779</f>
        <v>0.82400000000000007</v>
      </c>
      <c r="G1779" s="2">
        <f>'Moving Avg'!F1779</f>
        <v>0.81799999999999995</v>
      </c>
      <c r="H1779" s="2">
        <f>'Moving Avg'!G1779</f>
        <v>0.83799999999999952</v>
      </c>
      <c r="I1779" s="2">
        <f>'Moving Avg'!H1779</f>
        <v>0.85620000000000074</v>
      </c>
      <c r="J1779" s="5" t="str">
        <f>OBV!F1779</f>
        <v>BEARISH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0.82</v>
      </c>
      <c r="C1780" s="2">
        <f>RSI!I1780</f>
        <v>46.76872989647493</v>
      </c>
      <c r="D1780" s="2">
        <f>MACD!E1780</f>
        <v>-5.6715568215112144E-3</v>
      </c>
      <c r="E1780" s="2">
        <f>MACD!F1780</f>
        <v>-1.088829076856258E-2</v>
      </c>
      <c r="F1780" s="2">
        <f>'Moving Avg'!D1780</f>
        <v>0.82199999999999984</v>
      </c>
      <c r="G1780" s="2">
        <f>'Moving Avg'!F1780</f>
        <v>0.81950000000000001</v>
      </c>
      <c r="H1780" s="2">
        <f>'Moving Avg'!G1780</f>
        <v>0.8343999999999997</v>
      </c>
      <c r="I1780" s="2">
        <f>'Moving Avg'!H1780</f>
        <v>0.85585000000000078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</row>
    <row r="1781" spans="1:12" ht="13.5" x14ac:dyDescent="0.25">
      <c r="A1781" s="3">
        <f>RSI!A1781</f>
        <v>44900</v>
      </c>
      <c r="B1781" s="2">
        <f>RSI!B1781</f>
        <v>0.82</v>
      </c>
      <c r="C1781" s="2">
        <f>RSI!I1781</f>
        <v>46.768729896474923</v>
      </c>
      <c r="D1781" s="2">
        <f>MACD!E1781</f>
        <v>-3.6674810872469044E-3</v>
      </c>
      <c r="E1781" s="2">
        <f>MACD!F1781</f>
        <v>-9.4441288322994459E-3</v>
      </c>
      <c r="F1781" s="2">
        <f>'Moving Avg'!D1781</f>
        <v>0.82</v>
      </c>
      <c r="G1781" s="2">
        <f>'Moving Avg'!F1781</f>
        <v>0.82000000000000006</v>
      </c>
      <c r="H1781" s="2">
        <f>'Moving Avg'!G1781</f>
        <v>0.83119999999999961</v>
      </c>
      <c r="I1781" s="2">
        <f>'Moving Avg'!H1781</f>
        <v>0.85560000000000069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0.82</v>
      </c>
      <c r="C1782" s="2">
        <f>RSI!I1782</f>
        <v>46.768729896474937</v>
      </c>
      <c r="D1782" s="2">
        <f>MACD!E1782</f>
        <v>-1.9415815109743439E-3</v>
      </c>
      <c r="E1782" s="2">
        <f>MACD!F1782</f>
        <v>-7.9436193680344266E-3</v>
      </c>
      <c r="F1782" s="2">
        <f>'Moving Avg'!D1782</f>
        <v>0.81799999999999995</v>
      </c>
      <c r="G1782" s="2">
        <f>'Moving Avg'!F1782</f>
        <v>0.82100000000000006</v>
      </c>
      <c r="H1782" s="2">
        <f>'Moving Avg'!G1782</f>
        <v>0.82879999999999965</v>
      </c>
      <c r="I1782" s="2">
        <f>'Moving Avg'!H1782</f>
        <v>0.85535000000000072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0.82</v>
      </c>
      <c r="C1783" s="2">
        <f>RSI!I1783</f>
        <v>46.768729896474937</v>
      </c>
      <c r="D1783" s="2">
        <f>MACD!E1783</f>
        <v>-1.9917561277297269E-3</v>
      </c>
      <c r="E1783" s="2">
        <f>MACD!F1783</f>
        <v>-6.7532467199734872E-3</v>
      </c>
      <c r="F1783" s="2">
        <f>'Moving Avg'!D1783</f>
        <v>0.82</v>
      </c>
      <c r="G1783" s="2">
        <f>'Moving Avg'!F1783</f>
        <v>0.82200000000000006</v>
      </c>
      <c r="H1783" s="2">
        <f>'Moving Avg'!G1783</f>
        <v>0.82699999999999974</v>
      </c>
      <c r="I1783" s="2">
        <f>'Moving Avg'!H1783</f>
        <v>0.85510000000000075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</row>
    <row r="1784" spans="1:12" ht="13.5" x14ac:dyDescent="0.25">
      <c r="A1784" s="3">
        <f>RSI!A1784</f>
        <v>44903</v>
      </c>
      <c r="B1784" s="2">
        <f>RSI!B1784</f>
        <v>0.82</v>
      </c>
      <c r="C1784" s="2">
        <f>RSI!I1784</f>
        <v>46.76872989647493</v>
      </c>
      <c r="D1784" s="2">
        <f>MACD!E1784</f>
        <v>-2.0083686493730379E-3</v>
      </c>
      <c r="E1784" s="2">
        <f>MACD!F1784</f>
        <v>-5.8042711058533978E-3</v>
      </c>
      <c r="F1784" s="2">
        <f>'Moving Avg'!D1784</f>
        <v>0.82</v>
      </c>
      <c r="G1784" s="2">
        <f>'Moving Avg'!F1784</f>
        <v>0.82300000000000006</v>
      </c>
      <c r="H1784" s="2">
        <f>'Moving Avg'!G1784</f>
        <v>0.82499999999999973</v>
      </c>
      <c r="I1784" s="2">
        <f>'Moving Avg'!H1784</f>
        <v>0.85495000000000076</v>
      </c>
      <c r="J1784" s="5" t="str">
        <f>OBV!F1784</f>
        <v>NEUTRAL</v>
      </c>
      <c r="K1784" s="5" t="str">
        <f>OBV!G1784</f>
        <v>NEUTRAL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0.81</v>
      </c>
      <c r="C1785" s="2">
        <f>RSI!I1785</f>
        <v>40.491007645614367</v>
      </c>
      <c r="D1785" s="2">
        <f>MACD!E1785</f>
        <v>2.8070551343473138E-4</v>
      </c>
      <c r="E1785" s="2">
        <f>MACD!F1785</f>
        <v>-4.587275781995772E-3</v>
      </c>
      <c r="F1785" s="2">
        <f>'Moving Avg'!D1785</f>
        <v>0.81799999999999995</v>
      </c>
      <c r="G1785" s="2">
        <f>'Moving Avg'!F1785</f>
        <v>0.82350000000000012</v>
      </c>
      <c r="H1785" s="2">
        <f>'Moving Avg'!G1785</f>
        <v>0.82299999999999984</v>
      </c>
      <c r="I1785" s="2">
        <f>'Moving Avg'!H1785</f>
        <v>0.85470000000000068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</row>
    <row r="1786" spans="1:12" ht="13.5" x14ac:dyDescent="0.25">
      <c r="A1786" s="3">
        <f>RSI!A1786</f>
        <v>44907</v>
      </c>
      <c r="B1786" s="2">
        <f>RSI!B1786</f>
        <v>0.8</v>
      </c>
      <c r="C1786" s="2">
        <f>RSI!I1786</f>
        <v>35.377094309864546</v>
      </c>
      <c r="D1786" s="2">
        <f>MACD!E1786</f>
        <v>3.0396017320057922E-3</v>
      </c>
      <c r="E1786" s="2">
        <f>MACD!F1786</f>
        <v>-3.0619002791954595E-3</v>
      </c>
      <c r="F1786" s="2">
        <f>'Moving Avg'!D1786</f>
        <v>0.81400000000000006</v>
      </c>
      <c r="G1786" s="2">
        <f>'Moving Avg'!F1786</f>
        <v>0.82250000000000012</v>
      </c>
      <c r="H1786" s="2">
        <f>'Moving Avg'!G1786</f>
        <v>0.82179999999999975</v>
      </c>
      <c r="I1786" s="2">
        <f>'Moving Avg'!H1786</f>
        <v>0.85435000000000083</v>
      </c>
      <c r="J1786" s="5" t="str">
        <f>OBV!F1786</f>
        <v>BEARISH</v>
      </c>
      <c r="K1786" s="5" t="str">
        <f>OBV!G1786</f>
        <v>NEUTRAL</v>
      </c>
      <c r="L1786" s="5" t="str">
        <f>OBV!H1786</f>
        <v>CONFIRMED BEARISH</v>
      </c>
    </row>
    <row r="1787" spans="1:12" ht="13.5" x14ac:dyDescent="0.25">
      <c r="A1787" s="3">
        <f>RSI!A1787</f>
        <v>44908</v>
      </c>
      <c r="B1787" s="2">
        <f>RSI!B1787</f>
        <v>0.81</v>
      </c>
      <c r="C1787" s="2">
        <f>RSI!I1787</f>
        <v>43.114275326836655</v>
      </c>
      <c r="D1787" s="2">
        <f>MACD!E1787</f>
        <v>4.7676303735413317E-3</v>
      </c>
      <c r="E1787" s="2">
        <f>MACD!F1787</f>
        <v>-1.4959941486481015E-3</v>
      </c>
      <c r="F1787" s="2">
        <f>'Moving Avg'!D1787</f>
        <v>0.81200000000000006</v>
      </c>
      <c r="G1787" s="2">
        <f>'Moving Avg'!F1787</f>
        <v>0.82150000000000012</v>
      </c>
      <c r="H1787" s="2">
        <f>'Moving Avg'!G1787</f>
        <v>0.82039999999999991</v>
      </c>
      <c r="I1787" s="2">
        <f>'Moving Avg'!H1787</f>
        <v>0.85415000000000096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</row>
    <row r="1788" spans="1:12" ht="13.5" x14ac:dyDescent="0.25">
      <c r="A1788" s="3">
        <f>RSI!A1788</f>
        <v>44909</v>
      </c>
      <c r="B1788" s="2">
        <f>RSI!B1788</f>
        <v>0.82</v>
      </c>
      <c r="C1788" s="2">
        <f>RSI!I1788</f>
        <v>49.611294662876581</v>
      </c>
      <c r="D1788" s="2">
        <f>MACD!E1788</f>
        <v>2.4774234075246593E-3</v>
      </c>
      <c r="E1788" s="2">
        <f>MACD!F1788</f>
        <v>-7.0131063741354948E-4</v>
      </c>
      <c r="F1788" s="2">
        <f>'Moving Avg'!D1788</f>
        <v>0.81199999999999994</v>
      </c>
      <c r="G1788" s="2">
        <f>'Moving Avg'!F1788</f>
        <v>0.82100000000000006</v>
      </c>
      <c r="H1788" s="2">
        <f>'Moving Avg'!G1788</f>
        <v>0.81979999999999986</v>
      </c>
      <c r="I1788" s="2">
        <f>'Moving Avg'!H1788</f>
        <v>0.85395000000000076</v>
      </c>
      <c r="J1788" s="5" t="str">
        <f>OBV!F1788</f>
        <v>BULLISH</v>
      </c>
      <c r="K1788" s="5" t="str">
        <f>OBV!G1788</f>
        <v>NEUTRAL</v>
      </c>
      <c r="L1788" s="5" t="str">
        <f>OBV!H1788</f>
        <v>NEUTRAL</v>
      </c>
    </row>
    <row r="1789" spans="1:12" ht="13.5" x14ac:dyDescent="0.25">
      <c r="A1789" s="3">
        <f>RSI!A1789</f>
        <v>44910</v>
      </c>
      <c r="B1789" s="2">
        <f>RSI!B1789</f>
        <v>0.81</v>
      </c>
      <c r="C1789" s="2">
        <f>RSI!I1789</f>
        <v>44.177572860369381</v>
      </c>
      <c r="D1789" s="2">
        <f>MACD!E1789</f>
        <v>2.8201111303602922E-3</v>
      </c>
      <c r="E1789" s="2">
        <f>MACD!F1789</f>
        <v>2.9737161412188903E-6</v>
      </c>
      <c r="F1789" s="2">
        <f>'Moving Avg'!D1789</f>
        <v>0.80999999999999994</v>
      </c>
      <c r="G1789" s="2">
        <f>'Moving Avg'!F1789</f>
        <v>0.82000000000000006</v>
      </c>
      <c r="H1789" s="2">
        <f>'Moving Avg'!G1789</f>
        <v>0.81919999999999993</v>
      </c>
      <c r="I1789" s="2">
        <f>'Moving Avg'!H1789</f>
        <v>0.85370000000000079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</row>
    <row r="1790" spans="1:12" ht="13.5" x14ac:dyDescent="0.25">
      <c r="A1790" s="3">
        <f>RSI!A1790</f>
        <v>44911</v>
      </c>
      <c r="B1790" s="2">
        <f>RSI!B1790</f>
        <v>0.81</v>
      </c>
      <c r="C1790" s="2">
        <f>RSI!I1790</f>
        <v>44.177572860369381</v>
      </c>
      <c r="D1790" s="2">
        <f>MACD!E1790</f>
        <v>3.1704207578769905E-3</v>
      </c>
      <c r="E1790" s="2">
        <f>MACD!F1790</f>
        <v>6.3646312448837326E-4</v>
      </c>
      <c r="F1790" s="2">
        <f>'Moving Avg'!D1790</f>
        <v>0.81000000000000016</v>
      </c>
      <c r="G1790" s="2">
        <f>'Moving Avg'!F1790</f>
        <v>0.81900000000000017</v>
      </c>
      <c r="H1790" s="2">
        <f>'Moving Avg'!G1790</f>
        <v>0.81859999999999999</v>
      </c>
      <c r="I1790" s="2">
        <f>'Moving Avg'!H1790</f>
        <v>0.85345000000000082</v>
      </c>
      <c r="J1790" s="5" t="str">
        <f>OBV!F1790</f>
        <v>BULLISH</v>
      </c>
      <c r="K1790" s="5" t="str">
        <f>OBV!G1790</f>
        <v>NEUTRAL</v>
      </c>
      <c r="L1790" s="5" t="str">
        <f>OBV!H1790</f>
        <v>NEUTRAL</v>
      </c>
    </row>
    <row r="1791" spans="1:12" ht="13.5" x14ac:dyDescent="0.25">
      <c r="A1791" s="3">
        <f>RSI!A1791</f>
        <v>44914</v>
      </c>
      <c r="B1791" s="2">
        <f>RSI!B1791</f>
        <v>0.79</v>
      </c>
      <c r="C1791" s="2">
        <f>RSI!I1791</f>
        <v>35.227969091847115</v>
      </c>
      <c r="D1791" s="2">
        <f>MACD!E1791</f>
        <v>5.0041913121093851E-3</v>
      </c>
      <c r="E1791" s="2">
        <f>MACD!F1791</f>
        <v>1.5100087620125756E-3</v>
      </c>
      <c r="F1791" s="2">
        <f>'Moving Avg'!D1791</f>
        <v>0.80800000000000005</v>
      </c>
      <c r="G1791" s="2">
        <f>'Moving Avg'!F1791</f>
        <v>0.81700000000000017</v>
      </c>
      <c r="H1791" s="2">
        <f>'Moving Avg'!G1791</f>
        <v>0.81759999999999988</v>
      </c>
      <c r="I1791" s="2">
        <f>'Moving Avg'!H1791</f>
        <v>0.85305000000000075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44915</v>
      </c>
      <c r="B1792" s="2">
        <f>RSI!B1792</f>
        <v>0.8</v>
      </c>
      <c r="C1792" s="2">
        <f>RSI!I1792</f>
        <v>41.598566374803084</v>
      </c>
      <c r="D1792" s="2">
        <f>MACD!E1792</f>
        <v>5.9850179137205251E-3</v>
      </c>
      <c r="E1792" s="2">
        <f>MACD!F1792</f>
        <v>2.4050105923541657E-3</v>
      </c>
      <c r="F1792" s="2">
        <f>'Moving Avg'!D1792</f>
        <v>0.80600000000000005</v>
      </c>
      <c r="G1792" s="2">
        <f>'Moving Avg'!F1792</f>
        <v>0.81550000000000034</v>
      </c>
      <c r="H1792" s="2">
        <f>'Moving Avg'!G1792</f>
        <v>0.81699999999999984</v>
      </c>
      <c r="I1792" s="2">
        <f>'Moving Avg'!H1792</f>
        <v>0.85270000000000079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0.8</v>
      </c>
      <c r="C1793" s="2">
        <f>RSI!I1793</f>
        <v>41.59856637480307</v>
      </c>
      <c r="D1793" s="2">
        <f>MACD!E1793</f>
        <v>6.9131866994418534E-3</v>
      </c>
      <c r="E1793" s="2">
        <f>MACD!F1793</f>
        <v>3.3066458137717032E-3</v>
      </c>
      <c r="F1793" s="2">
        <f>'Moving Avg'!D1793</f>
        <v>0.80199999999999994</v>
      </c>
      <c r="G1793" s="2">
        <f>'Moving Avg'!F1793</f>
        <v>0.81450000000000033</v>
      </c>
      <c r="H1793" s="2">
        <f>'Moving Avg'!G1793</f>
        <v>0.81639999999999968</v>
      </c>
      <c r="I1793" s="2">
        <f>'Moving Avg'!H1793</f>
        <v>0.85235000000000083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0.8</v>
      </c>
      <c r="C1794" s="2">
        <f>RSI!I1794</f>
        <v>41.59856637480307</v>
      </c>
      <c r="D1794" s="2">
        <f>MACD!E1794</f>
        <v>7.7895219395431869E-3</v>
      </c>
      <c r="E1794" s="2">
        <f>MACD!F1794</f>
        <v>4.2032210389260005E-3</v>
      </c>
      <c r="F1794" s="2">
        <f>'Moving Avg'!D1794</f>
        <v>0.8</v>
      </c>
      <c r="G1794" s="2">
        <f>'Moving Avg'!F1794</f>
        <v>0.81350000000000033</v>
      </c>
      <c r="H1794" s="2">
        <f>'Moving Avg'!G1794</f>
        <v>0.81579999999999975</v>
      </c>
      <c r="I1794" s="2">
        <f>'Moving Avg'!H1794</f>
        <v>0.85200000000000076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0.79</v>
      </c>
      <c r="C1795" s="2">
        <f>RSI!I1795</f>
        <v>37.047570695821605</v>
      </c>
      <c r="D1795" s="2">
        <f>MACD!E1795</f>
        <v>7.8175393277758465E-3</v>
      </c>
      <c r="E1795" s="2">
        <f>MACD!F1795</f>
        <v>4.9260846966959699E-3</v>
      </c>
      <c r="F1795" s="2">
        <f>'Moving Avg'!D1795</f>
        <v>0.79600000000000004</v>
      </c>
      <c r="G1795" s="2">
        <f>'Moving Avg'!F1795</f>
        <v>0.81150000000000022</v>
      </c>
      <c r="H1795" s="2">
        <f>'Moving Avg'!G1795</f>
        <v>0.81499999999999972</v>
      </c>
      <c r="I1795" s="2">
        <f>'Moving Avg'!H1795</f>
        <v>0.85165000000000068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0.79</v>
      </c>
      <c r="C1796" s="2">
        <f>RSI!I1796</f>
        <v>37.047570695821605</v>
      </c>
      <c r="D1796" s="2">
        <f>MACD!E1796</f>
        <v>6.4398601951629608E-3</v>
      </c>
      <c r="E1796" s="2">
        <f>MACD!F1796</f>
        <v>5.2288397963893684E-3</v>
      </c>
      <c r="F1796" s="2">
        <f>'Moving Avg'!D1796</f>
        <v>0.79600000000000004</v>
      </c>
      <c r="G1796" s="2">
        <f>'Moving Avg'!F1796</f>
        <v>0.80950000000000022</v>
      </c>
      <c r="H1796" s="2">
        <f>'Moving Avg'!G1796</f>
        <v>0.81439999999999968</v>
      </c>
      <c r="I1796" s="2">
        <f>'Moving Avg'!H1796</f>
        <v>0.8513500000000005</v>
      </c>
      <c r="J1796" s="5" t="str">
        <f>OBV!F1796</f>
        <v>BEARISH</v>
      </c>
      <c r="K1796" s="5" t="str">
        <f>OBV!G1796</f>
        <v>NEUTRAL</v>
      </c>
      <c r="L1796" s="5" t="str">
        <f>OBV!H1796</f>
        <v>NEUTRAL</v>
      </c>
    </row>
    <row r="1797" spans="1:12" ht="13.5" x14ac:dyDescent="0.25">
      <c r="A1797" s="3">
        <f>RSI!A1797</f>
        <v>44922</v>
      </c>
      <c r="B1797" s="2">
        <f>RSI!B1797</f>
        <v>0.79</v>
      </c>
      <c r="C1797" s="2">
        <f>RSI!I1797</f>
        <v>37.047570695821605</v>
      </c>
      <c r="D1797" s="2">
        <f>MACD!E1797</f>
        <v>6.9395148896097547E-3</v>
      </c>
      <c r="E1797" s="2">
        <f>MACD!F1797</f>
        <v>5.5709748150334455E-3</v>
      </c>
      <c r="F1797" s="2">
        <f>'Moving Avg'!D1797</f>
        <v>0.79400000000000004</v>
      </c>
      <c r="G1797" s="2">
        <f>'Moving Avg'!F1797</f>
        <v>0.80750000000000011</v>
      </c>
      <c r="H1797" s="2">
        <f>'Moving Avg'!G1797</f>
        <v>0.81379999999999963</v>
      </c>
      <c r="I1797" s="2">
        <f>'Moving Avg'!H1797</f>
        <v>0.85100000000000053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</row>
    <row r="1798" spans="1:12" ht="13.5" x14ac:dyDescent="0.25">
      <c r="A1798" s="3">
        <f>RSI!A1798</f>
        <v>44923</v>
      </c>
      <c r="B1798" s="2">
        <f>RSI!B1798</f>
        <v>0.8</v>
      </c>
      <c r="C1798" s="2">
        <f>RSI!I1798</f>
        <v>44.615397015327758</v>
      </c>
      <c r="D1798" s="2">
        <f>MACD!E1798</f>
        <v>8.2775404776850303E-3</v>
      </c>
      <c r="E1798" s="2">
        <f>MACD!F1798</f>
        <v>6.1122879475637628E-3</v>
      </c>
      <c r="F1798" s="2">
        <f>'Moving Avg'!D1798</f>
        <v>0.79399999999999993</v>
      </c>
      <c r="G1798" s="2">
        <f>'Moving Avg'!F1798</f>
        <v>0.80700000000000005</v>
      </c>
      <c r="H1798" s="2">
        <f>'Moving Avg'!G1798</f>
        <v>0.8131999999999997</v>
      </c>
      <c r="I1798" s="2">
        <f>'Moving Avg'!H1798</f>
        <v>0.85065000000000057</v>
      </c>
      <c r="J1798" s="5" t="str">
        <f>OBV!F1798</f>
        <v>BEARISH</v>
      </c>
      <c r="K1798" s="5" t="str">
        <f>OBV!G1798</f>
        <v>NEUTRAL</v>
      </c>
      <c r="L1798" s="5" t="str">
        <f>OBV!H1798</f>
        <v>NEUTRAL</v>
      </c>
    </row>
    <row r="1799" spans="1:12" ht="13.5" x14ac:dyDescent="0.25">
      <c r="A1799" s="3">
        <f>RSI!A1799</f>
        <v>44924</v>
      </c>
      <c r="B1799" s="2">
        <f>RSI!B1799</f>
        <v>0.79</v>
      </c>
      <c r="C1799" s="2">
        <f>RSI!I1799</f>
        <v>39.501448335833821</v>
      </c>
      <c r="D1799" s="2">
        <f>MACD!E1799</f>
        <v>8.6617196081976155E-3</v>
      </c>
      <c r="E1799" s="2">
        <f>MACD!F1799</f>
        <v>6.6221742796905335E-3</v>
      </c>
      <c r="F1799" s="2">
        <f>'Moving Avg'!D1799</f>
        <v>0.79200000000000004</v>
      </c>
      <c r="G1799" s="2">
        <f>'Moving Avg'!F1799</f>
        <v>0.80549999999999999</v>
      </c>
      <c r="H1799" s="2">
        <f>'Moving Avg'!G1799</f>
        <v>0.81279999999999963</v>
      </c>
      <c r="I1799" s="2">
        <f>'Moving Avg'!H1799</f>
        <v>0.85030000000000039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</row>
    <row r="1800" spans="1:12" ht="13.5" x14ac:dyDescent="0.25">
      <c r="A1800" s="3">
        <f>RSI!A1800</f>
        <v>44925</v>
      </c>
      <c r="B1800" s="2">
        <f>RSI!B1800</f>
        <v>0.79</v>
      </c>
      <c r="C1800" s="2">
        <f>RSI!I1800</f>
        <v>39.501448335833821</v>
      </c>
      <c r="D1800" s="2">
        <f>MACD!E1800</f>
        <v>9.0919258260272473E-3</v>
      </c>
      <c r="E1800" s="2">
        <f>MACD!F1800</f>
        <v>7.116124588957877E-3</v>
      </c>
      <c r="F1800" s="2">
        <f>'Moving Avg'!D1800</f>
        <v>0.79200000000000004</v>
      </c>
      <c r="G1800" s="2">
        <f>'Moving Avg'!F1800</f>
        <v>0.80399999999999994</v>
      </c>
      <c r="H1800" s="2">
        <f>'Moving Avg'!G1800</f>
        <v>0.81219999999999959</v>
      </c>
      <c r="I1800" s="2">
        <f>'Moving Avg'!H1800</f>
        <v>0.84990000000000021</v>
      </c>
      <c r="J1800" s="5" t="str">
        <f>OBV!F1800</f>
        <v>BEARISH</v>
      </c>
      <c r="K1800" s="5" t="str">
        <f>OBV!G1800</f>
        <v>NEUTRAL</v>
      </c>
      <c r="L1800" s="5" t="str">
        <f>OBV!H1800</f>
        <v>NEUTRAL</v>
      </c>
    </row>
    <row r="1801" spans="1:12" ht="13.5" x14ac:dyDescent="0.25">
      <c r="A1801" s="3">
        <f>RSI!A1801</f>
        <v>44928</v>
      </c>
      <c r="B1801" s="2">
        <f>RSI!B1801</f>
        <v>0.8</v>
      </c>
      <c r="C1801" s="2">
        <f>RSI!I1801</f>
        <v>46.600180048593153</v>
      </c>
      <c r="D1801" s="2">
        <f>MACD!E1801</f>
        <v>5.7356266995288729E-3</v>
      </c>
      <c r="E1801" s="2">
        <f>MACD!F1801</f>
        <v>6.8400250110720769E-3</v>
      </c>
      <c r="F1801" s="2">
        <f>'Moving Avg'!D1801</f>
        <v>0.79399999999999993</v>
      </c>
      <c r="G1801" s="2">
        <f>'Moving Avg'!F1801</f>
        <v>0.80300000000000016</v>
      </c>
      <c r="H1801" s="2">
        <f>'Moving Avg'!G1801</f>
        <v>0.81159999999999954</v>
      </c>
      <c r="I1801" s="2">
        <f>'Moving Avg'!H1801</f>
        <v>0.84955000000000036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</row>
    <row r="1802" spans="1:12" ht="13.5" x14ac:dyDescent="0.25">
      <c r="A1802" s="3">
        <f>RSI!A1802</f>
        <v>44929</v>
      </c>
      <c r="B1802" s="2">
        <f>RSI!B1802</f>
        <v>0.79</v>
      </c>
      <c r="C1802" s="2">
        <f>RSI!I1802</f>
        <v>41.372251700481193</v>
      </c>
      <c r="D1802" s="2">
        <f>MACD!E1802</f>
        <v>5.2059265098275409E-3</v>
      </c>
      <c r="E1802" s="2">
        <f>MACD!F1802</f>
        <v>6.5132053108231704E-3</v>
      </c>
      <c r="F1802" s="2">
        <f>'Moving Avg'!D1802</f>
        <v>0.79399999999999993</v>
      </c>
      <c r="G1802" s="2">
        <f>'Moving Avg'!F1802</f>
        <v>0.8015000000000001</v>
      </c>
      <c r="H1802" s="2">
        <f>'Moving Avg'!G1802</f>
        <v>0.81119999999999948</v>
      </c>
      <c r="I1802" s="2">
        <f>'Moving Avg'!H1802</f>
        <v>0.84920000000000029</v>
      </c>
      <c r="J1802" s="5" t="str">
        <f>OBV!F1802</f>
        <v>BULLISH</v>
      </c>
      <c r="K1802" s="5" t="str">
        <f>OBV!G1802</f>
        <v>NEUTRAL</v>
      </c>
      <c r="L1802" s="5" t="str">
        <f>OBV!H1802</f>
        <v>NEUTRAL</v>
      </c>
    </row>
    <row r="1803" spans="1:12" ht="13.5" x14ac:dyDescent="0.25">
      <c r="A1803" s="3">
        <f>RSI!A1803</f>
        <v>44930</v>
      </c>
      <c r="B1803" s="2">
        <f>RSI!B1803</f>
        <v>0.78</v>
      </c>
      <c r="C1803" s="2">
        <f>RSI!I1803</f>
        <v>36.912596240549924</v>
      </c>
      <c r="D1803" s="2">
        <f>MACD!E1803</f>
        <v>5.5862932955620392E-3</v>
      </c>
      <c r="E1803" s="2">
        <f>MACD!F1803</f>
        <v>6.3278229077709447E-3</v>
      </c>
      <c r="F1803" s="2">
        <f>'Moving Avg'!D1803</f>
        <v>0.79</v>
      </c>
      <c r="G1803" s="2">
        <f>'Moving Avg'!F1803</f>
        <v>0.79949999999999988</v>
      </c>
      <c r="H1803" s="2">
        <f>'Moving Avg'!G1803</f>
        <v>0.81059999999999954</v>
      </c>
      <c r="I1803" s="2">
        <f>'Moving Avg'!H1803</f>
        <v>0.84880000000000022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</row>
    <row r="1804" spans="1:12" ht="13.5" x14ac:dyDescent="0.25">
      <c r="A1804" s="3">
        <f>RSI!A1804</f>
        <v>44931</v>
      </c>
      <c r="B1804" s="2">
        <f>RSI!B1804</f>
        <v>0.79</v>
      </c>
      <c r="C1804" s="2">
        <f>RSI!I1804</f>
        <v>43.474383426973652</v>
      </c>
      <c r="D1804" s="2">
        <f>MACD!E1804</f>
        <v>5.3078194861453376E-3</v>
      </c>
      <c r="E1804" s="2">
        <f>MACD!F1804</f>
        <v>6.1238222234458236E-3</v>
      </c>
      <c r="F1804" s="2">
        <f>'Moving Avg'!D1804</f>
        <v>0.79</v>
      </c>
      <c r="G1804" s="2">
        <f>'Moving Avg'!F1804</f>
        <v>0.79799999999999982</v>
      </c>
      <c r="H1804" s="2">
        <f>'Moving Avg'!G1804</f>
        <v>0.80999999999999961</v>
      </c>
      <c r="I1804" s="2">
        <f>'Moving Avg'!H1804</f>
        <v>0.84845000000000026</v>
      </c>
      <c r="J1804" s="5" t="str">
        <f>OBV!F1804</f>
        <v>BULLISH</v>
      </c>
      <c r="K1804" s="5" t="str">
        <f>OBV!G1804</f>
        <v>NEUTRAL</v>
      </c>
      <c r="L1804" s="5" t="str">
        <f>OBV!H1804</f>
        <v>NEUTRAL</v>
      </c>
    </row>
    <row r="1805" spans="1:12" ht="13.5" x14ac:dyDescent="0.25">
      <c r="A1805" s="3">
        <f>RSI!A1805</f>
        <v>44932</v>
      </c>
      <c r="B1805" s="2">
        <f>RSI!B1805</f>
        <v>0.78</v>
      </c>
      <c r="C1805" s="2">
        <f>RSI!I1805</f>
        <v>39.095250126218495</v>
      </c>
      <c r="D1805" s="2">
        <f>MACD!E1805</f>
        <v>4.3453933450222637E-3</v>
      </c>
      <c r="E1805" s="2">
        <f>MACD!F1805</f>
        <v>5.7681364477611121E-3</v>
      </c>
      <c r="F1805" s="2">
        <f>'Moving Avg'!D1805</f>
        <v>0.78800000000000003</v>
      </c>
      <c r="G1805" s="2">
        <f>'Moving Avg'!F1805</f>
        <v>0.79649999999999987</v>
      </c>
      <c r="H1805" s="2">
        <f>'Moving Avg'!G1805</f>
        <v>0.80899999999999972</v>
      </c>
      <c r="I1805" s="2">
        <f>'Moving Avg'!H1805</f>
        <v>0.8481000000000003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0.78</v>
      </c>
      <c r="C1806" s="2">
        <f>RSI!I1806</f>
        <v>39.095250126218509</v>
      </c>
      <c r="D1806" s="2">
        <f>MACD!E1806</f>
        <v>3.655795731948519E-3</v>
      </c>
      <c r="E1806" s="2">
        <f>MACD!F1806</f>
        <v>5.3456683045985933E-3</v>
      </c>
      <c r="F1806" s="2">
        <f>'Moving Avg'!D1806</f>
        <v>0.78400000000000014</v>
      </c>
      <c r="G1806" s="2">
        <f>'Moving Avg'!F1806</f>
        <v>0.79549999999999987</v>
      </c>
      <c r="H1806" s="2">
        <f>'Moving Avg'!G1806</f>
        <v>0.80819999999999981</v>
      </c>
      <c r="I1806" s="2">
        <f>'Moving Avg'!H1806</f>
        <v>0.84770000000000023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0.78</v>
      </c>
      <c r="C1807" s="2">
        <f>RSI!I1807</f>
        <v>39.095250126218509</v>
      </c>
      <c r="D1807" s="2">
        <f>MACD!E1807</f>
        <v>3.1878113258998475E-3</v>
      </c>
      <c r="E1807" s="2">
        <f>MACD!F1807</f>
        <v>4.9140969088588447E-3</v>
      </c>
      <c r="F1807" s="2">
        <f>'Moving Avg'!D1807</f>
        <v>0.78200000000000003</v>
      </c>
      <c r="G1807" s="2">
        <f>'Moving Avg'!F1807</f>
        <v>0.79399999999999982</v>
      </c>
      <c r="H1807" s="2">
        <f>'Moving Avg'!G1807</f>
        <v>0.80759999999999987</v>
      </c>
      <c r="I1807" s="2">
        <f>'Moving Avg'!H1807</f>
        <v>0.84730000000000028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0.78</v>
      </c>
      <c r="C1808" s="2">
        <f>RSI!I1808</f>
        <v>39.095250126218509</v>
      </c>
      <c r="D1808" s="2">
        <f>MACD!E1808</f>
        <v>4.4372501949396792E-3</v>
      </c>
      <c r="E1808" s="2">
        <f>MACD!F1808</f>
        <v>4.8187275660750116E-3</v>
      </c>
      <c r="F1808" s="2">
        <f>'Moving Avg'!D1808</f>
        <v>0.78200000000000003</v>
      </c>
      <c r="G1808" s="2">
        <f>'Moving Avg'!F1808</f>
        <v>0.79199999999999982</v>
      </c>
      <c r="H1808" s="2">
        <f>'Moving Avg'!G1808</f>
        <v>0.80699999999999994</v>
      </c>
      <c r="I1808" s="2">
        <f>'Moving Avg'!H1808</f>
        <v>0.84690000000000021</v>
      </c>
      <c r="J1808" s="5" t="str">
        <f>OBV!F1808</f>
        <v>BEARISH</v>
      </c>
      <c r="K1808" s="5" t="str">
        <f>OBV!G1808</f>
        <v>NEUTRAL</v>
      </c>
      <c r="L1808" s="5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0.77</v>
      </c>
      <c r="C1809" s="2">
        <f>RSI!I1809</f>
        <v>34.430420427994093</v>
      </c>
      <c r="D1809" s="2">
        <f>MACD!E1809</f>
        <v>4.7957877681767958E-3</v>
      </c>
      <c r="E1809" s="2">
        <f>MACD!F1809</f>
        <v>4.8141396064953689E-3</v>
      </c>
      <c r="F1809" s="2">
        <f>'Moving Avg'!D1809</f>
        <v>0.77800000000000002</v>
      </c>
      <c r="G1809" s="2">
        <f>'Moving Avg'!F1809</f>
        <v>0.78999999999999981</v>
      </c>
      <c r="H1809" s="2">
        <f>'Moving Avg'!G1809</f>
        <v>0.80620000000000003</v>
      </c>
      <c r="I1809" s="2">
        <f>'Moving Avg'!H1809</f>
        <v>0.84645000000000026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0.78</v>
      </c>
      <c r="C1810" s="2">
        <f>RSI!I1810</f>
        <v>41.896593845856671</v>
      </c>
      <c r="D1810" s="2">
        <f>MACD!E1810</f>
        <v>4.5092199093946794E-3</v>
      </c>
      <c r="E1810" s="2">
        <f>MACD!F1810</f>
        <v>4.7531556670752312E-3</v>
      </c>
      <c r="F1810" s="2">
        <f>'Moving Avg'!D1810</f>
        <v>0.77799999999999991</v>
      </c>
      <c r="G1810" s="2">
        <f>'Moving Avg'!F1810</f>
        <v>0.78849999999999987</v>
      </c>
      <c r="H1810" s="2">
        <f>'Moving Avg'!G1810</f>
        <v>0.80600000000000005</v>
      </c>
      <c r="I1810" s="2">
        <f>'Moving Avg'!H1810</f>
        <v>0.8460500000000003</v>
      </c>
      <c r="J1810" s="5" t="str">
        <f>OBV!F1810</f>
        <v>BEARISH</v>
      </c>
      <c r="K1810" s="5" t="str">
        <f>OBV!G1810</f>
        <v>NEUTRAL</v>
      </c>
      <c r="L1810" s="5" t="str">
        <f>OBV!H1810</f>
        <v>NEUTRAL</v>
      </c>
    </row>
    <row r="1811" spans="1:12" ht="13.5" x14ac:dyDescent="0.25">
      <c r="A1811" s="3">
        <f>RSI!A1811</f>
        <v>44942</v>
      </c>
      <c r="B1811" s="2">
        <f>RSI!B1811</f>
        <v>0.78</v>
      </c>
      <c r="C1811" s="2">
        <f>RSI!I1811</f>
        <v>41.896593845856671</v>
      </c>
      <c r="D1811" s="2">
        <f>MACD!E1811</f>
        <v>5.8857354626634661E-3</v>
      </c>
      <c r="E1811" s="2">
        <f>MACD!F1811</f>
        <v>4.9796716261928786E-3</v>
      </c>
      <c r="F1811" s="2">
        <f>'Moving Avg'!D1811</f>
        <v>0.77800000000000014</v>
      </c>
      <c r="G1811" s="2">
        <f>'Moving Avg'!F1811</f>
        <v>0.7879999999999997</v>
      </c>
      <c r="H1811" s="2">
        <f>'Moving Avg'!G1811</f>
        <v>0.80540000000000012</v>
      </c>
      <c r="I1811" s="2">
        <f>'Moving Avg'!H1811</f>
        <v>0.84565000000000046</v>
      </c>
      <c r="J1811" s="5" t="str">
        <f>OBV!F1811</f>
        <v>BEARISH</v>
      </c>
      <c r="K1811" s="5" t="str">
        <f>OBV!G1811</f>
        <v>NEUTRAL</v>
      </c>
      <c r="L1811" s="5" t="str">
        <f>OBV!H1811</f>
        <v>NEUTRAL</v>
      </c>
    </row>
    <row r="1812" spans="1:12" ht="13.5" x14ac:dyDescent="0.25">
      <c r="A1812" s="3">
        <f>RSI!A1812</f>
        <v>44943</v>
      </c>
      <c r="B1812" s="2">
        <f>RSI!B1812</f>
        <v>0.78</v>
      </c>
      <c r="C1812" s="2">
        <f>RSI!I1812</f>
        <v>41.896593845856671</v>
      </c>
      <c r="D1812" s="2">
        <f>MACD!E1812</f>
        <v>5.5865868452795731E-3</v>
      </c>
      <c r="E1812" s="2">
        <f>MACD!F1812</f>
        <v>5.1010546700102181E-3</v>
      </c>
      <c r="F1812" s="2">
        <f>'Moving Avg'!D1812</f>
        <v>0.77800000000000014</v>
      </c>
      <c r="G1812" s="2">
        <f>'Moving Avg'!F1812</f>
        <v>0.78699999999999981</v>
      </c>
      <c r="H1812" s="2">
        <f>'Moving Avg'!G1812</f>
        <v>0.80500000000000016</v>
      </c>
      <c r="I1812" s="2">
        <f>'Moving Avg'!H1812</f>
        <v>0.8452500000000005</v>
      </c>
      <c r="J1812" s="5" t="str">
        <f>OBV!F1812</f>
        <v>BEARISH</v>
      </c>
      <c r="K1812" s="5" t="str">
        <f>OBV!G1812</f>
        <v>NEUTRAL</v>
      </c>
      <c r="L1812" s="5" t="str">
        <f>OBV!H1812</f>
        <v>NEUTRAL</v>
      </c>
    </row>
    <row r="1813" spans="1:12" ht="13.5" x14ac:dyDescent="0.25">
      <c r="A1813" s="3">
        <f>RSI!A1813</f>
        <v>44944</v>
      </c>
      <c r="B1813" s="2">
        <f>RSI!B1813</f>
        <v>0.76</v>
      </c>
      <c r="C1813" s="2">
        <f>RSI!I1813</f>
        <v>32.618750409063338</v>
      </c>
      <c r="D1813" s="2">
        <f>MACD!E1813</f>
        <v>5.3455263975255018E-3</v>
      </c>
      <c r="E1813" s="2">
        <f>MACD!F1813</f>
        <v>5.1499490155132747E-3</v>
      </c>
      <c r="F1813" s="2">
        <f>'Moving Avg'!D1813</f>
        <v>0.77400000000000002</v>
      </c>
      <c r="G1813" s="2">
        <f>'Moving Avg'!F1813</f>
        <v>0.78499999999999981</v>
      </c>
      <c r="H1813" s="2">
        <f>'Moving Avg'!G1813</f>
        <v>0.80420000000000003</v>
      </c>
      <c r="I1813" s="2">
        <f>'Moving Avg'!H1813</f>
        <v>0.84475000000000033</v>
      </c>
      <c r="J1813" s="5" t="str">
        <f>OBV!F1813</f>
        <v>BEARISH</v>
      </c>
      <c r="K1813" s="5" t="str">
        <f>OBV!G1813</f>
        <v>NEUTRAL</v>
      </c>
      <c r="L1813" s="5" t="str">
        <f>OBV!H1813</f>
        <v>CONFIRMED BEARISH</v>
      </c>
    </row>
    <row r="1814" spans="1:12" ht="13.5" x14ac:dyDescent="0.25">
      <c r="A1814" s="3">
        <f>RSI!A1814</f>
        <v>44945</v>
      </c>
      <c r="B1814" s="2">
        <f>RSI!B1814</f>
        <v>0.78</v>
      </c>
      <c r="C1814" s="2">
        <f>RSI!I1814</f>
        <v>45.593616026257834</v>
      </c>
      <c r="D1814" s="2">
        <f>MACD!E1814</f>
        <v>5.380643979512767E-3</v>
      </c>
      <c r="E1814" s="2">
        <f>MACD!F1814</f>
        <v>5.1960880083131728E-3</v>
      </c>
      <c r="F1814" s="2">
        <f>'Moving Avg'!D1814</f>
        <v>0.77600000000000002</v>
      </c>
      <c r="G1814" s="2">
        <f>'Moving Avg'!F1814</f>
        <v>0.7839999999999997</v>
      </c>
      <c r="H1814" s="2">
        <f>'Moving Avg'!G1814</f>
        <v>0.80380000000000007</v>
      </c>
      <c r="I1814" s="2">
        <f>'Moving Avg'!H1814</f>
        <v>0.84435000000000027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</row>
    <row r="1815" spans="1:12" ht="13.5" x14ac:dyDescent="0.25">
      <c r="A1815" s="3">
        <f>RSI!A1815</f>
        <v>44946</v>
      </c>
      <c r="B1815" s="2">
        <f>RSI!B1815</f>
        <v>0.78</v>
      </c>
      <c r="C1815" s="2">
        <f>RSI!I1815</f>
        <v>45.593616026257834</v>
      </c>
      <c r="D1815" s="2">
        <f>MACD!E1815</f>
        <v>3.9223384499640357E-3</v>
      </c>
      <c r="E1815" s="2">
        <f>MACD!F1815</f>
        <v>4.9413380966433461E-3</v>
      </c>
      <c r="F1815" s="2">
        <f>'Moving Avg'!D1815</f>
        <v>0.77600000000000013</v>
      </c>
      <c r="G1815" s="2">
        <f>'Moving Avg'!F1815</f>
        <v>0.78349999999999975</v>
      </c>
      <c r="H1815" s="2">
        <f>'Moving Avg'!G1815</f>
        <v>0.80340000000000023</v>
      </c>
      <c r="I1815" s="2">
        <f>'Moving Avg'!H1815</f>
        <v>0.8439500000000002</v>
      </c>
      <c r="J1815" s="5" t="str">
        <f>OBV!F1815</f>
        <v>BEARISH</v>
      </c>
      <c r="K1815" s="5" t="str">
        <f>OBV!G1815</f>
        <v>NEUTRAL</v>
      </c>
      <c r="L1815" s="5" t="str">
        <f>OBV!H1815</f>
        <v>NEUTRAL</v>
      </c>
    </row>
    <row r="1816" spans="1:12" ht="13.5" x14ac:dyDescent="0.25">
      <c r="A1816" s="3">
        <f>RSI!A1816</f>
        <v>44949</v>
      </c>
      <c r="B1816" s="2">
        <f>RSI!B1816</f>
        <v>0.78</v>
      </c>
      <c r="C1816" s="2">
        <f>RSI!I1816</f>
        <v>45.593616026257827</v>
      </c>
      <c r="D1816" s="2">
        <f>MACD!E1816</f>
        <v>2.735092368979064E-3</v>
      </c>
      <c r="E1816" s="2">
        <f>MACD!F1816</f>
        <v>4.50008895111049E-3</v>
      </c>
      <c r="F1816" s="2">
        <f>'Moving Avg'!D1816</f>
        <v>0.77600000000000013</v>
      </c>
      <c r="G1816" s="2">
        <f>'Moving Avg'!F1816</f>
        <v>0.7829999999999997</v>
      </c>
      <c r="H1816" s="2">
        <f>'Moving Avg'!G1816</f>
        <v>0.8026000000000002</v>
      </c>
      <c r="I1816" s="2">
        <f>'Moving Avg'!H1816</f>
        <v>0.84355000000000036</v>
      </c>
      <c r="J1816" s="5" t="str">
        <f>OBV!F1816</f>
        <v>BEARISH</v>
      </c>
      <c r="K1816" s="5" t="str">
        <f>OBV!G1816</f>
        <v>NEUTRAL</v>
      </c>
      <c r="L1816" s="5" t="str">
        <f>OBV!H1816</f>
        <v>NEUTRAL</v>
      </c>
    </row>
    <row r="1817" spans="1:12" ht="13.5" x14ac:dyDescent="0.25">
      <c r="A1817" s="3">
        <f>RSI!A1817</f>
        <v>44950</v>
      </c>
      <c r="B1817" s="2">
        <f>RSI!B1817</f>
        <v>0.78</v>
      </c>
      <c r="C1817" s="2">
        <f>RSI!I1817</f>
        <v>45.593616026257827</v>
      </c>
      <c r="D1817" s="2">
        <f>MACD!E1817</f>
        <v>1.7737446716946659E-3</v>
      </c>
      <c r="E1817" s="2">
        <f>MACD!F1817</f>
        <v>3.9548200952273255E-3</v>
      </c>
      <c r="F1817" s="2">
        <f>'Moving Avg'!D1817</f>
        <v>0.77600000000000013</v>
      </c>
      <c r="G1817" s="2">
        <f>'Moving Avg'!F1817</f>
        <v>0.78249999999999975</v>
      </c>
      <c r="H1817" s="2">
        <f>'Moving Avg'!G1817</f>
        <v>0.8016000000000002</v>
      </c>
      <c r="I1817" s="2">
        <f>'Moving Avg'!H1817</f>
        <v>0.84310000000000018</v>
      </c>
      <c r="J1817" s="5" t="str">
        <f>OBV!F1817</f>
        <v>BEARISH</v>
      </c>
      <c r="K1817" s="5" t="str">
        <f>OBV!G1817</f>
        <v>NEUTRAL</v>
      </c>
      <c r="L1817" s="5" t="str">
        <f>OBV!H1817</f>
        <v>NEUTRAL</v>
      </c>
    </row>
    <row r="1818" spans="1:12" ht="13.5" x14ac:dyDescent="0.25">
      <c r="A1818" s="3">
        <f>RSI!A1818</f>
        <v>44951</v>
      </c>
      <c r="B1818" s="2">
        <f>RSI!B1818</f>
        <v>0.8</v>
      </c>
      <c r="C1818" s="2">
        <f>RSI!I1818</f>
        <v>56.786090228341159</v>
      </c>
      <c r="D1818" s="2">
        <f>MACD!E1818</f>
        <v>-4.8114306460145251E-4</v>
      </c>
      <c r="E1818" s="2">
        <f>MACD!F1818</f>
        <v>3.0676274632615705E-3</v>
      </c>
      <c r="F1818" s="2">
        <f>'Moving Avg'!D1818</f>
        <v>0.78400000000000003</v>
      </c>
      <c r="G1818" s="2">
        <f>'Moving Avg'!F1818</f>
        <v>0.78249999999999986</v>
      </c>
      <c r="H1818" s="2">
        <f>'Moving Avg'!G1818</f>
        <v>0.80100000000000005</v>
      </c>
      <c r="I1818" s="2">
        <f>'Moving Avg'!H1818</f>
        <v>0.84275000000000022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</row>
    <row r="1819" spans="1:12" ht="13.5" x14ac:dyDescent="0.25">
      <c r="A1819" s="3">
        <f>RSI!A1819</f>
        <v>44952</v>
      </c>
      <c r="B1819" s="2">
        <f>RSI!B1819</f>
        <v>0.79</v>
      </c>
      <c r="C1819" s="2">
        <f>RSI!I1819</f>
        <v>51.123073047464494</v>
      </c>
      <c r="D1819" s="2">
        <f>MACD!E1819</f>
        <v>-3.2679509142397034E-3</v>
      </c>
      <c r="E1819" s="2">
        <f>MACD!F1819</f>
        <v>1.8005117877613157E-3</v>
      </c>
      <c r="F1819" s="2">
        <f>'Moving Avg'!D1819</f>
        <v>0.78599999999999992</v>
      </c>
      <c r="G1819" s="2">
        <f>'Moving Avg'!F1819</f>
        <v>0.78249999999999997</v>
      </c>
      <c r="H1819" s="2">
        <f>'Moving Avg'!G1819</f>
        <v>0.80020000000000013</v>
      </c>
      <c r="I1819" s="2">
        <f>'Moving Avg'!H1819</f>
        <v>0.84235000000000004</v>
      </c>
      <c r="J1819" s="5" t="str">
        <f>OBV!F1819</f>
        <v>BEARISH</v>
      </c>
      <c r="K1819" s="5" t="str">
        <f>OBV!G1819</f>
        <v>NEUTRAL</v>
      </c>
      <c r="L1819" s="5" t="str">
        <f>OBV!H1819</f>
        <v>BEARISH DIVERGENCE</v>
      </c>
    </row>
    <row r="1820" spans="1:12" ht="13.5" x14ac:dyDescent="0.25">
      <c r="A1820" s="3">
        <f>RSI!A1820</f>
        <v>44953</v>
      </c>
      <c r="B1820" s="2">
        <f>RSI!B1820</f>
        <v>0.79</v>
      </c>
      <c r="C1820" s="2">
        <f>RSI!I1820</f>
        <v>51.123073047464494</v>
      </c>
      <c r="D1820" s="2">
        <f>MACD!E1820</f>
        <v>-4.1035644612299471E-3</v>
      </c>
      <c r="E1820" s="2">
        <f>MACD!F1820</f>
        <v>6.1969653796306308E-4</v>
      </c>
      <c r="F1820" s="2">
        <f>'Moving Avg'!D1820</f>
        <v>0.78800000000000003</v>
      </c>
      <c r="G1820" s="2">
        <f>'Moving Avg'!F1820</f>
        <v>0.78249999999999997</v>
      </c>
      <c r="H1820" s="2">
        <f>'Moving Avg'!G1820</f>
        <v>0.79940000000000011</v>
      </c>
      <c r="I1820" s="2">
        <f>'Moving Avg'!H1820</f>
        <v>0.84189999999999998</v>
      </c>
      <c r="J1820" s="5" t="str">
        <f>OBV!F1820</f>
        <v>BEARISH</v>
      </c>
      <c r="K1820" s="5" t="str">
        <f>OBV!G1820</f>
        <v>NEUTRAL</v>
      </c>
      <c r="L1820" s="5" t="str">
        <f>OBV!H1820</f>
        <v>BEARISH DIVERGENCE</v>
      </c>
    </row>
    <row r="1821" spans="1:12" ht="13.5" x14ac:dyDescent="0.25">
      <c r="A1821" s="3">
        <f>RSI!A1821</f>
        <v>44956</v>
      </c>
      <c r="B1821" s="2">
        <f>RSI!B1821</f>
        <v>0.79</v>
      </c>
      <c r="C1821" s="2">
        <f>RSI!I1821</f>
        <v>51.123073047464494</v>
      </c>
      <c r="D1821" s="2">
        <f>MACD!E1821</f>
        <v>-4.8254432862367969E-3</v>
      </c>
      <c r="E1821" s="2">
        <f>MACD!F1821</f>
        <v>-4.6933142687690895E-4</v>
      </c>
      <c r="F1821" s="2">
        <f>'Moving Avg'!D1821</f>
        <v>0.79</v>
      </c>
      <c r="G1821" s="2">
        <f>'Moving Avg'!F1821</f>
        <v>0.78199999999999981</v>
      </c>
      <c r="H1821" s="2">
        <f>'Moving Avg'!G1821</f>
        <v>0.79860000000000009</v>
      </c>
      <c r="I1821" s="2">
        <f>'Moving Avg'!H1821</f>
        <v>0.84144999999999981</v>
      </c>
      <c r="J1821" s="5" t="str">
        <f>OBV!F1821</f>
        <v>BEARISH</v>
      </c>
      <c r="K1821" s="5" t="str">
        <f>OBV!G1821</f>
        <v>NEUTRAL</v>
      </c>
      <c r="L1821" s="5" t="str">
        <f>OBV!H1821</f>
        <v>BEARISH DIVERGENCE</v>
      </c>
    </row>
    <row r="1822" spans="1:12" ht="13.5" x14ac:dyDescent="0.25">
      <c r="A1822" s="3">
        <f>RSI!A1822</f>
        <v>44957</v>
      </c>
      <c r="B1822" s="2">
        <f>RSI!B1822</f>
        <v>0.8</v>
      </c>
      <c r="C1822" s="2">
        <f>RSI!I1822</f>
        <v>56.536637183833946</v>
      </c>
      <c r="D1822" s="2">
        <f>MACD!E1822</f>
        <v>-6.190727912253724E-3</v>
      </c>
      <c r="E1822" s="2">
        <f>MACD!F1822</f>
        <v>-1.6136107239522722E-3</v>
      </c>
      <c r="F1822" s="2">
        <f>'Moving Avg'!D1822</f>
        <v>0.79399999999999993</v>
      </c>
      <c r="G1822" s="2">
        <f>'Moving Avg'!F1822</f>
        <v>0.78249999999999997</v>
      </c>
      <c r="H1822" s="2">
        <f>'Moving Avg'!G1822</f>
        <v>0.79800000000000015</v>
      </c>
      <c r="I1822" s="2">
        <f>'Moving Avg'!H1822</f>
        <v>0.84104999999999974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</row>
    <row r="1823" spans="1:12" ht="13.5" x14ac:dyDescent="0.25">
      <c r="A1823" s="3">
        <f>RSI!A1823</f>
        <v>44958</v>
      </c>
      <c r="B1823" s="2">
        <f>RSI!B1823</f>
        <v>0.81</v>
      </c>
      <c r="C1823" s="2">
        <f>RSI!I1823</f>
        <v>61.168429068037334</v>
      </c>
      <c r="D1823" s="2">
        <f>MACD!E1823</f>
        <v>-1.1235429794036245E-2</v>
      </c>
      <c r="E1823" s="2">
        <f>MACD!F1823</f>
        <v>-3.537974537969067E-3</v>
      </c>
      <c r="F1823" s="2">
        <f>'Moving Avg'!D1823</f>
        <v>0.79600000000000004</v>
      </c>
      <c r="G1823" s="2">
        <f>'Moving Avg'!F1823</f>
        <v>0.78399999999999992</v>
      </c>
      <c r="H1823" s="2">
        <f>'Moving Avg'!G1823</f>
        <v>0.79780000000000018</v>
      </c>
      <c r="I1823" s="2">
        <f>'Moving Avg'!H1823</f>
        <v>0.84074999999999978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</row>
    <row r="1824" spans="1:12" ht="13.5" x14ac:dyDescent="0.25">
      <c r="A1824" s="3">
        <f>RSI!A1824</f>
        <v>44959</v>
      </c>
      <c r="B1824" s="2">
        <f>RSI!B1824</f>
        <v>0.81</v>
      </c>
      <c r="C1824" s="2">
        <f>RSI!I1824</f>
        <v>61.168429068037334</v>
      </c>
      <c r="D1824" s="2">
        <f>MACD!E1824</f>
        <v>-1.2552669960173124E-2</v>
      </c>
      <c r="E1824" s="2">
        <f>MACD!F1824</f>
        <v>-5.3409136224098789E-3</v>
      </c>
      <c r="F1824" s="2">
        <f>'Moving Avg'!D1824</f>
        <v>0.8</v>
      </c>
      <c r="G1824" s="2">
        <f>'Moving Avg'!F1824</f>
        <v>0.78499999999999992</v>
      </c>
      <c r="H1824" s="2">
        <f>'Moving Avg'!G1824</f>
        <v>0.7976000000000002</v>
      </c>
      <c r="I1824" s="2">
        <f>'Moving Avg'!H1824</f>
        <v>0.8404999999999998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</row>
    <row r="1825" spans="1:12" ht="13.5" x14ac:dyDescent="0.25">
      <c r="A1825" s="3">
        <f>RSI!A1825</f>
        <v>44960</v>
      </c>
      <c r="B1825" s="2">
        <f>RSI!B1825</f>
        <v>0.81</v>
      </c>
      <c r="C1825" s="2">
        <f>RSI!I1825</f>
        <v>61.168429068037334</v>
      </c>
      <c r="D1825" s="2">
        <f>MACD!E1825</f>
        <v>-1.3783525703326749E-2</v>
      </c>
      <c r="E1825" s="2">
        <f>MACD!F1825</f>
        <v>-7.0294360385932536E-3</v>
      </c>
      <c r="F1825" s="2">
        <f>'Moving Avg'!D1825</f>
        <v>0.80400000000000005</v>
      </c>
      <c r="G1825" s="2">
        <f>'Moving Avg'!F1825</f>
        <v>0.78650000000000009</v>
      </c>
      <c r="H1825" s="2">
        <f>'Moving Avg'!G1825</f>
        <v>0.79720000000000024</v>
      </c>
      <c r="I1825" s="2">
        <f>'Moving Avg'!H1825</f>
        <v>0.84024999999999972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</row>
    <row r="1826" spans="1:12" ht="13.5" x14ac:dyDescent="0.25">
      <c r="A1826" s="3">
        <f>RSI!A1826</f>
        <v>44963</v>
      </c>
      <c r="B1826" s="2">
        <f>RSI!B1826</f>
        <v>0.84</v>
      </c>
      <c r="C1826" s="2">
        <f>RSI!I1826</f>
        <v>72.249319386809262</v>
      </c>
      <c r="D1826" s="2">
        <f>MACD!E1826</f>
        <v>-1.7154896719149937E-2</v>
      </c>
      <c r="E1826" s="2">
        <f>MACD!F1826</f>
        <v>-9.0545281747045903E-3</v>
      </c>
      <c r="F1826" s="2">
        <f>'Moving Avg'!D1826</f>
        <v>0.81400000000000006</v>
      </c>
      <c r="G1826" s="2">
        <f>'Moving Avg'!F1826</f>
        <v>0.78950000000000009</v>
      </c>
      <c r="H1826" s="2">
        <f>'Moving Avg'!G1826</f>
        <v>0.79740000000000033</v>
      </c>
      <c r="I1826" s="2">
        <f>'Moving Avg'!H1826</f>
        <v>0.84014999999999984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</row>
    <row r="1827" spans="1:12" ht="13.5" x14ac:dyDescent="0.25">
      <c r="A1827" s="3">
        <f>RSI!A1827</f>
        <v>44964</v>
      </c>
      <c r="B1827" s="2">
        <f>RSI!B1827</f>
        <v>0.83</v>
      </c>
      <c r="C1827" s="2">
        <f>RSI!I1827</f>
        <v>65.536059649906107</v>
      </c>
      <c r="D1827" s="2">
        <f>MACD!E1827</f>
        <v>-1.9543806811670672E-2</v>
      </c>
      <c r="E1827" s="2">
        <f>MACD!F1827</f>
        <v>-1.1152383902097808E-2</v>
      </c>
      <c r="F1827" s="2">
        <f>'Moving Avg'!D1827</f>
        <v>0.82</v>
      </c>
      <c r="G1827" s="2">
        <f>'Moving Avg'!F1827</f>
        <v>0.79200000000000015</v>
      </c>
      <c r="H1827" s="2">
        <f>'Moving Avg'!G1827</f>
        <v>0.79740000000000033</v>
      </c>
      <c r="I1827" s="2">
        <f>'Moving Avg'!H1827</f>
        <v>0.83994999999999986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44965</v>
      </c>
      <c r="B1828" s="2">
        <f>RSI!B1828</f>
        <v>0.84</v>
      </c>
      <c r="C1828" s="2">
        <f>RSI!I1828</f>
        <v>68.671010660003574</v>
      </c>
      <c r="D1828" s="2">
        <f>MACD!E1828</f>
        <v>-1.9426356806532485E-2</v>
      </c>
      <c r="E1828" s="2">
        <f>MACD!F1828</f>
        <v>-1.2807178482984745E-2</v>
      </c>
      <c r="F1828" s="2">
        <f>'Moving Avg'!D1828</f>
        <v>0.82599999999999996</v>
      </c>
      <c r="G1828" s="2">
        <f>'Moving Avg'!F1828</f>
        <v>0.79500000000000015</v>
      </c>
      <c r="H1828" s="2">
        <f>'Moving Avg'!G1828</f>
        <v>0.79800000000000038</v>
      </c>
      <c r="I1828" s="2">
        <f>'Moving Avg'!H1828</f>
        <v>0.83979999999999977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0.83</v>
      </c>
      <c r="C1829" s="2">
        <f>RSI!I1829</f>
        <v>62.544160239664905</v>
      </c>
      <c r="D1829" s="2">
        <f>MACD!E1829</f>
        <v>-2.0366515841748645E-2</v>
      </c>
      <c r="E1829" s="2">
        <f>MACD!F1829</f>
        <v>-1.4319045954737528E-2</v>
      </c>
      <c r="F1829" s="2">
        <f>'Moving Avg'!D1829</f>
        <v>0.82999999999999985</v>
      </c>
      <c r="G1829" s="2">
        <f>'Moving Avg'!F1829</f>
        <v>0.79800000000000015</v>
      </c>
      <c r="H1829" s="2">
        <f>'Moving Avg'!G1829</f>
        <v>0.79820000000000035</v>
      </c>
      <c r="I1829" s="2">
        <f>'Moving Avg'!H1829</f>
        <v>0.8396499999999999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</row>
    <row r="1830" spans="1:12" ht="13.5" x14ac:dyDescent="0.25">
      <c r="A1830" s="3">
        <f>RSI!A1830</f>
        <v>44967</v>
      </c>
      <c r="B1830" s="2">
        <f>RSI!B1830</f>
        <v>0.82</v>
      </c>
      <c r="C1830" s="2">
        <f>RSI!I1830</f>
        <v>57.061495711063273</v>
      </c>
      <c r="D1830" s="2">
        <f>MACD!E1830</f>
        <v>-2.0586110346926589E-2</v>
      </c>
      <c r="E1830" s="2">
        <f>MACD!F1830</f>
        <v>-1.5572458833175342E-2</v>
      </c>
      <c r="F1830" s="2">
        <f>'Moving Avg'!D1830</f>
        <v>0.83200000000000007</v>
      </c>
      <c r="G1830" s="2">
        <f>'Moving Avg'!F1830</f>
        <v>0.80000000000000016</v>
      </c>
      <c r="H1830" s="2">
        <f>'Moving Avg'!G1830</f>
        <v>0.79820000000000035</v>
      </c>
      <c r="I1830" s="2">
        <f>'Moving Avg'!H1830</f>
        <v>0.83949999999999991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</row>
    <row r="1831" spans="1:12" ht="13.5" x14ac:dyDescent="0.25">
      <c r="A1831" s="3">
        <f>RSI!A1831</f>
        <v>44970</v>
      </c>
      <c r="B1831" s="2">
        <f>RSI!B1831</f>
        <v>0.84</v>
      </c>
      <c r="C1831" s="2">
        <f>RSI!I1831</f>
        <v>63.881032988187897</v>
      </c>
      <c r="D1831" s="2">
        <f>MACD!E1831</f>
        <v>-2.2346919599166459E-2</v>
      </c>
      <c r="E1831" s="2">
        <f>MACD!F1831</f>
        <v>-1.6927350986373567E-2</v>
      </c>
      <c r="F1831" s="2">
        <f>'Moving Avg'!D1831</f>
        <v>0.83200000000000007</v>
      </c>
      <c r="G1831" s="2">
        <f>'Moving Avg'!F1831</f>
        <v>0.80300000000000016</v>
      </c>
      <c r="H1831" s="2">
        <f>'Moving Avg'!G1831</f>
        <v>0.79860000000000053</v>
      </c>
      <c r="I1831" s="2">
        <f>'Moving Avg'!H1831</f>
        <v>0.83949999999999991</v>
      </c>
      <c r="J1831" s="5" t="str">
        <f>OBV!F1831</f>
        <v>BULLISH</v>
      </c>
      <c r="K1831" s="5" t="str">
        <f>OBV!G1831</f>
        <v>NEUTRAL</v>
      </c>
      <c r="L1831" s="5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0.84</v>
      </c>
      <c r="C1832" s="2">
        <f>RSI!I1832</f>
        <v>63.881032988187897</v>
      </c>
      <c r="D1832" s="2">
        <f>MACD!E1832</f>
        <v>-2.2503144288537835E-2</v>
      </c>
      <c r="E1832" s="2">
        <f>MACD!F1832</f>
        <v>-1.8042509646806423E-2</v>
      </c>
      <c r="F1832" s="2">
        <f>'Moving Avg'!D1832</f>
        <v>0.83399999999999996</v>
      </c>
      <c r="G1832" s="2">
        <f>'Moving Avg'!F1832</f>
        <v>0.80600000000000005</v>
      </c>
      <c r="H1832" s="2">
        <f>'Moving Avg'!G1832</f>
        <v>0.7990000000000006</v>
      </c>
      <c r="I1832" s="2">
        <f>'Moving Avg'!H1832</f>
        <v>0.83944999999999992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</row>
    <row r="1833" spans="1:12" ht="13.5" x14ac:dyDescent="0.25">
      <c r="A1833" s="3">
        <f>RSI!A1833</f>
        <v>44972</v>
      </c>
      <c r="B1833" s="2">
        <f>RSI!B1833</f>
        <v>0.84</v>
      </c>
      <c r="C1833" s="2">
        <f>RSI!I1833</f>
        <v>63.881032988187897</v>
      </c>
      <c r="D1833" s="2">
        <f>MACD!E1833</f>
        <v>-2.1286475378061831E-2</v>
      </c>
      <c r="E1833" s="2">
        <f>MACD!F1833</f>
        <v>-1.8691302793057505E-2</v>
      </c>
      <c r="F1833" s="2">
        <f>'Moving Avg'!D1833</f>
        <v>0.83399999999999996</v>
      </c>
      <c r="G1833" s="2">
        <f>'Moving Avg'!F1833</f>
        <v>0.81000000000000016</v>
      </c>
      <c r="H1833" s="2">
        <f>'Moving Avg'!G1833</f>
        <v>0.79940000000000055</v>
      </c>
      <c r="I1833" s="2">
        <f>'Moving Avg'!H1833</f>
        <v>0.83939999999999992</v>
      </c>
      <c r="J1833" s="5" t="str">
        <f>OBV!F1833</f>
        <v>BULLISH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0.83</v>
      </c>
      <c r="C1834" s="2">
        <f>RSI!I1834</f>
        <v>58.116893982241088</v>
      </c>
      <c r="D1834" s="2">
        <f>MACD!E1834</f>
        <v>-1.9691803435346489E-2</v>
      </c>
      <c r="E1834" s="2">
        <f>MACD!F1834</f>
        <v>-1.8891402921515303E-2</v>
      </c>
      <c r="F1834" s="2">
        <f>'Moving Avg'!D1834</f>
        <v>0.83399999999999996</v>
      </c>
      <c r="G1834" s="2">
        <f>'Moving Avg'!F1834</f>
        <v>0.8125</v>
      </c>
      <c r="H1834" s="2">
        <f>'Moving Avg'!G1834</f>
        <v>0.79960000000000031</v>
      </c>
      <c r="I1834" s="2">
        <f>'Moving Avg'!H1834</f>
        <v>0.83935000000000004</v>
      </c>
      <c r="J1834" s="5" t="str">
        <f>OBV!F1834</f>
        <v>BULLISH</v>
      </c>
      <c r="K1834" s="5" t="str">
        <f>OBV!G1834</f>
        <v>NEUTRAL</v>
      </c>
      <c r="L1834" s="5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0.82</v>
      </c>
      <c r="C1835" s="2">
        <f>RSI!I1835</f>
        <v>52.969654888773199</v>
      </c>
      <c r="D1835" s="2">
        <f>MACD!E1835</f>
        <v>-1.7705188056462928E-2</v>
      </c>
      <c r="E1835" s="2">
        <f>MACD!F1835</f>
        <v>-1.865415994850483E-2</v>
      </c>
      <c r="F1835" s="2">
        <f>'Moving Avg'!D1835</f>
        <v>0.83399999999999996</v>
      </c>
      <c r="G1835" s="2">
        <f>'Moving Avg'!F1835</f>
        <v>0.8145</v>
      </c>
      <c r="H1835" s="2">
        <f>'Moving Avg'!G1835</f>
        <v>0.79980000000000029</v>
      </c>
      <c r="I1835" s="2">
        <f>'Moving Avg'!H1835</f>
        <v>0.83930000000000005</v>
      </c>
      <c r="J1835" s="5" t="str">
        <f>OBV!F1835</f>
        <v>BEARISH</v>
      </c>
      <c r="K1835" s="5" t="str">
        <f>OBV!G1835</f>
        <v>NEUTRAL</v>
      </c>
      <c r="L1835" s="5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0.82</v>
      </c>
      <c r="C1836" s="2">
        <f>RSI!I1836</f>
        <v>52.969654888773206</v>
      </c>
      <c r="D1836" s="2">
        <f>MACD!E1836</f>
        <v>-1.1445529989742576E-2</v>
      </c>
      <c r="E1836" s="2">
        <f>MACD!F1836</f>
        <v>-1.7212433956752378E-2</v>
      </c>
      <c r="F1836" s="2">
        <f>'Moving Avg'!D1836</f>
        <v>0.82999999999999985</v>
      </c>
      <c r="G1836" s="2">
        <f>'Moving Avg'!F1836</f>
        <v>0.81650000000000011</v>
      </c>
      <c r="H1836" s="2">
        <f>'Moving Avg'!G1836</f>
        <v>0.80020000000000024</v>
      </c>
      <c r="I1836" s="2">
        <f>'Moving Avg'!H1836</f>
        <v>0.83919999999999983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</row>
    <row r="1837" spans="1:12" ht="13.5" x14ac:dyDescent="0.25">
      <c r="A1837" s="3">
        <f>RSI!A1837</f>
        <v>44978</v>
      </c>
      <c r="B1837" s="2">
        <f>RSI!B1837</f>
        <v>0.82</v>
      </c>
      <c r="C1837" s="2">
        <f>RSI!I1837</f>
        <v>52.969654888773206</v>
      </c>
      <c r="D1837" s="2">
        <f>MACD!E1837</f>
        <v>-7.7213474019732775E-3</v>
      </c>
      <c r="E1837" s="2">
        <f>MACD!F1837</f>
        <v>-1.5314216645796559E-2</v>
      </c>
      <c r="F1837" s="2">
        <f>'Moving Avg'!D1837</f>
        <v>0.82599999999999996</v>
      </c>
      <c r="G1837" s="2">
        <f>'Moving Avg'!F1837</f>
        <v>0.81850000000000001</v>
      </c>
      <c r="H1837" s="2">
        <f>'Moving Avg'!G1837</f>
        <v>0.80040000000000022</v>
      </c>
      <c r="I1837" s="2">
        <f>'Moving Avg'!H1837</f>
        <v>0.83909999999999996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</row>
    <row r="1838" spans="1:12" ht="13.5" x14ac:dyDescent="0.25">
      <c r="A1838" s="3">
        <f>RSI!A1838</f>
        <v>44979</v>
      </c>
      <c r="B1838" s="2">
        <f>RSI!B1838</f>
        <v>0.82</v>
      </c>
      <c r="C1838" s="2">
        <f>RSI!I1838</f>
        <v>52.969654888773206</v>
      </c>
      <c r="D1838" s="2">
        <f>MACD!E1838</f>
        <v>-3.0631263158067412E-3</v>
      </c>
      <c r="E1838" s="2">
        <f>MACD!F1838</f>
        <v>-1.2863998579798596E-2</v>
      </c>
      <c r="F1838" s="2">
        <f>'Moving Avg'!D1838</f>
        <v>0.82199999999999984</v>
      </c>
      <c r="G1838" s="2">
        <f>'Moving Avg'!F1838</f>
        <v>0.81950000000000001</v>
      </c>
      <c r="H1838" s="2">
        <f>'Moving Avg'!G1838</f>
        <v>0.80040000000000022</v>
      </c>
      <c r="I1838" s="2">
        <f>'Moving Avg'!H1838</f>
        <v>0.83904999999999985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</row>
    <row r="1839" spans="1:12" ht="13.5" x14ac:dyDescent="0.25">
      <c r="A1839" s="3">
        <f>RSI!A1839</f>
        <v>44980</v>
      </c>
      <c r="B1839" s="2">
        <f>RSI!B1839</f>
        <v>0.82</v>
      </c>
      <c r="C1839" s="2">
        <f>RSI!I1839</f>
        <v>52.969654888773206</v>
      </c>
      <c r="D1839" s="2">
        <f>MACD!E1839</f>
        <v>-6.8915678885794751E-4</v>
      </c>
      <c r="E1839" s="2">
        <f>MACD!F1839</f>
        <v>-1.0429030221610467E-2</v>
      </c>
      <c r="F1839" s="2">
        <f>'Moving Avg'!D1839</f>
        <v>0.82</v>
      </c>
      <c r="G1839" s="2">
        <f>'Moving Avg'!F1839</f>
        <v>0.82100000000000006</v>
      </c>
      <c r="H1839" s="2">
        <f>'Moving Avg'!G1839</f>
        <v>0.8006000000000002</v>
      </c>
      <c r="I1839" s="2">
        <f>'Moving Avg'!H1839</f>
        <v>0.83904999999999974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</row>
    <row r="1840" spans="1:12" ht="13.5" x14ac:dyDescent="0.25">
      <c r="A1840" s="3">
        <f>RSI!A1840</f>
        <v>44981</v>
      </c>
      <c r="B1840" s="2">
        <f>RSI!B1840</f>
        <v>0.82</v>
      </c>
      <c r="C1840" s="2">
        <f>RSI!I1840</f>
        <v>52.969654888773206</v>
      </c>
      <c r="D1840" s="2">
        <f>MACD!E1840</f>
        <v>-2.4585693966605593E-4</v>
      </c>
      <c r="E1840" s="2">
        <f>MACD!F1840</f>
        <v>-8.3923955652215835E-3</v>
      </c>
      <c r="F1840" s="2">
        <f>'Moving Avg'!D1840</f>
        <v>0.82</v>
      </c>
      <c r="G1840" s="2">
        <f>'Moving Avg'!F1840</f>
        <v>0.82250000000000001</v>
      </c>
      <c r="H1840" s="2">
        <f>'Moving Avg'!G1840</f>
        <v>0.80080000000000018</v>
      </c>
      <c r="I1840" s="2">
        <f>'Moving Avg'!H1840</f>
        <v>0.83899999999999975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</row>
    <row r="1841" spans="1:12" ht="13.5" x14ac:dyDescent="0.25">
      <c r="A1841" s="3">
        <f>RSI!A1841</f>
        <v>44984</v>
      </c>
      <c r="B1841" s="2">
        <f>RSI!B1841</f>
        <v>0.82</v>
      </c>
      <c r="C1841" s="2">
        <f>RSI!I1841</f>
        <v>52.969654888773206</v>
      </c>
      <c r="D1841" s="2">
        <f>MACD!E1841</f>
        <v>3.1811826224036333E-3</v>
      </c>
      <c r="E1841" s="2">
        <f>MACD!F1841</f>
        <v>-6.0776799276965401E-3</v>
      </c>
      <c r="F1841" s="2">
        <f>'Moving Avg'!D1841</f>
        <v>0.82</v>
      </c>
      <c r="G1841" s="2">
        <f>'Moving Avg'!F1841</f>
        <v>0.82400000000000007</v>
      </c>
      <c r="H1841" s="2">
        <f>'Moving Avg'!G1841</f>
        <v>0.8014</v>
      </c>
      <c r="I1841" s="2">
        <f>'Moving Avg'!H1841</f>
        <v>0.83899999999999975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0.82</v>
      </c>
      <c r="C1842" s="2">
        <f>RSI!I1842</f>
        <v>52.969654888773206</v>
      </c>
      <c r="D1842" s="2">
        <f>MACD!E1842</f>
        <v>6.0578525628011137E-3</v>
      </c>
      <c r="E1842" s="2">
        <f>MACD!F1842</f>
        <v>-3.6505734295970097E-3</v>
      </c>
      <c r="F1842" s="2">
        <f>'Moving Avg'!D1842</f>
        <v>0.82</v>
      </c>
      <c r="G1842" s="2">
        <f>'Moving Avg'!F1842</f>
        <v>0.82499999999999996</v>
      </c>
      <c r="H1842" s="2">
        <f>'Moving Avg'!G1842</f>
        <v>0.80179999999999996</v>
      </c>
      <c r="I1842" s="2">
        <f>'Moving Avg'!H1842</f>
        <v>0.83899999999999963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0.82</v>
      </c>
      <c r="C1843" s="2">
        <f>RSI!I1843</f>
        <v>52.969654888773199</v>
      </c>
      <c r="D1843" s="2">
        <f>MACD!E1843</f>
        <v>8.4705386692345286E-3</v>
      </c>
      <c r="E1843" s="2">
        <f>MACD!F1843</f>
        <v>-1.2263510098307023E-3</v>
      </c>
      <c r="F1843" s="2">
        <f>'Moving Avg'!D1843</f>
        <v>0.82</v>
      </c>
      <c r="G1843" s="2">
        <f>'Moving Avg'!F1843</f>
        <v>0.82550000000000012</v>
      </c>
      <c r="H1843" s="2">
        <f>'Moving Avg'!G1843</f>
        <v>0.8021999999999998</v>
      </c>
      <c r="I1843" s="2">
        <f>'Moving Avg'!H1843</f>
        <v>0.83899999999999952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0.81</v>
      </c>
      <c r="C1844" s="2">
        <f>RSI!I1844</f>
        <v>45.174458636704649</v>
      </c>
      <c r="D1844" s="2">
        <f>MACD!E1844</f>
        <v>9.6944888817479535E-3</v>
      </c>
      <c r="E1844" s="2">
        <f>MACD!F1844</f>
        <v>9.5781696848502873E-4</v>
      </c>
      <c r="F1844" s="2">
        <f>'Moving Avg'!D1844</f>
        <v>0.81799999999999995</v>
      </c>
      <c r="G1844" s="2">
        <f>'Moving Avg'!F1844</f>
        <v>0.82550000000000012</v>
      </c>
      <c r="H1844" s="2">
        <f>'Moving Avg'!G1844</f>
        <v>0.80239999999999978</v>
      </c>
      <c r="I1844" s="2">
        <f>'Moving Avg'!H1844</f>
        <v>0.83894999999999953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44988</v>
      </c>
      <c r="B1845" s="2">
        <f>RSI!B1845</f>
        <v>0.82</v>
      </c>
      <c r="C1845" s="2">
        <f>RSI!I1845</f>
        <v>52.674740691142098</v>
      </c>
      <c r="D1845" s="2">
        <f>MACD!E1845</f>
        <v>8.4916636763753273E-3</v>
      </c>
      <c r="E1845" s="2">
        <f>MACD!F1845</f>
        <v>2.4645863100630884E-3</v>
      </c>
      <c r="F1845" s="2">
        <f>'Moving Avg'!D1845</f>
        <v>0.81799999999999995</v>
      </c>
      <c r="G1845" s="2">
        <f>'Moving Avg'!F1845</f>
        <v>0.82600000000000018</v>
      </c>
      <c r="H1845" s="2">
        <f>'Moving Avg'!G1845</f>
        <v>0.80299999999999983</v>
      </c>
      <c r="I1845" s="2">
        <f>'Moving Avg'!H1845</f>
        <v>0.83904999999999963</v>
      </c>
      <c r="J1845" s="5" t="str">
        <f>OBV!F1845</f>
        <v>BULLISH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0.81</v>
      </c>
      <c r="C1846" s="2">
        <f>RSI!I1846</f>
        <v>45.910875746948925</v>
      </c>
      <c r="D1846" s="2">
        <f>MACD!E1846</f>
        <v>8.1932489009253207E-3</v>
      </c>
      <c r="E1846" s="2">
        <f>MACD!F1846</f>
        <v>3.6103188282355352E-3</v>
      </c>
      <c r="F1846" s="2">
        <f>'Moving Avg'!D1846</f>
        <v>0.81600000000000006</v>
      </c>
      <c r="G1846" s="2">
        <f>'Moving Avg'!F1846</f>
        <v>0.82450000000000012</v>
      </c>
      <c r="H1846" s="2">
        <f>'Moving Avg'!G1846</f>
        <v>0.80339999999999978</v>
      </c>
      <c r="I1846" s="2">
        <f>'Moving Avg'!H1846</f>
        <v>0.83909999999999951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0.81</v>
      </c>
      <c r="C1847" s="2">
        <f>RSI!I1847</f>
        <v>45.910875746948925</v>
      </c>
      <c r="D1847" s="2">
        <f>MACD!E1847</f>
        <v>7.9800379070436023E-3</v>
      </c>
      <c r="E1847" s="2">
        <f>MACD!F1847</f>
        <v>4.4842626439971492E-3</v>
      </c>
      <c r="F1847" s="2">
        <f>'Moving Avg'!D1847</f>
        <v>0.81400000000000006</v>
      </c>
      <c r="G1847" s="2">
        <f>'Moving Avg'!F1847</f>
        <v>0.82350000000000012</v>
      </c>
      <c r="H1847" s="2">
        <f>'Moving Avg'!G1847</f>
        <v>0.80379999999999985</v>
      </c>
      <c r="I1847" s="2">
        <f>'Moving Avg'!H1847</f>
        <v>0.83914999999999962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0.8</v>
      </c>
      <c r="C1848" s="2">
        <f>RSI!I1848</f>
        <v>39.959922658180687</v>
      </c>
      <c r="D1848" s="2">
        <f>MACD!E1848</f>
        <v>8.5767525083381146E-3</v>
      </c>
      <c r="E1848" s="2">
        <f>MACD!F1848</f>
        <v>5.3027606168653428E-3</v>
      </c>
      <c r="F1848" s="2">
        <f>'Moving Avg'!D1848</f>
        <v>0.80999999999999994</v>
      </c>
      <c r="G1848" s="2">
        <f>'Moving Avg'!F1848</f>
        <v>0.82150000000000012</v>
      </c>
      <c r="H1848" s="2">
        <f>'Moving Avg'!G1848</f>
        <v>0.80379999999999985</v>
      </c>
      <c r="I1848" s="2">
        <f>'Moving Avg'!H1848</f>
        <v>0.83914999999999962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</row>
    <row r="1849" spans="1:12" ht="13.5" x14ac:dyDescent="0.25">
      <c r="A1849" s="3">
        <f>RSI!A1849</f>
        <v>44994</v>
      </c>
      <c r="B1849" s="2">
        <f>RSI!B1849</f>
        <v>0.8</v>
      </c>
      <c r="C1849" s="2">
        <f>RSI!I1849</f>
        <v>39.959922658180687</v>
      </c>
      <c r="D1849" s="2">
        <f>MACD!E1849</f>
        <v>9.1744434066931557E-3</v>
      </c>
      <c r="E1849" s="2">
        <f>MACD!F1849</f>
        <v>6.0770971748309059E-3</v>
      </c>
      <c r="F1849" s="2">
        <f>'Moving Avg'!D1849</f>
        <v>0.80800000000000005</v>
      </c>
      <c r="G1849" s="2">
        <f>'Moving Avg'!F1849</f>
        <v>0.82000000000000028</v>
      </c>
      <c r="H1849" s="2">
        <f>'Moving Avg'!G1849</f>
        <v>0.80399999999999983</v>
      </c>
      <c r="I1849" s="2">
        <f>'Moving Avg'!H1849</f>
        <v>0.83914999999999973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0.81</v>
      </c>
      <c r="C1850" s="2">
        <f>RSI!I1850</f>
        <v>47.806130558039357</v>
      </c>
      <c r="D1850" s="2">
        <f>MACD!E1850</f>
        <v>9.0253471771228888E-3</v>
      </c>
      <c r="E1850" s="2">
        <f>MACD!F1850</f>
        <v>6.6667471752893028E-3</v>
      </c>
      <c r="F1850" s="2">
        <f>'Moving Avg'!D1850</f>
        <v>0.80599999999999983</v>
      </c>
      <c r="G1850" s="2">
        <f>'Moving Avg'!F1850</f>
        <v>0.81950000000000023</v>
      </c>
      <c r="H1850" s="2">
        <f>'Moving Avg'!G1850</f>
        <v>0.80439999999999978</v>
      </c>
      <c r="I1850" s="2">
        <f>'Moving Avg'!H1850</f>
        <v>0.83909999999999985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0.8</v>
      </c>
      <c r="C1851" s="2">
        <f>RSI!I1851</f>
        <v>41.908168990879176</v>
      </c>
      <c r="D1851" s="2">
        <f>MACD!E1851</f>
        <v>9.6603817872645825E-3</v>
      </c>
      <c r="E1851" s="2">
        <f>MACD!F1851</f>
        <v>7.2654740976843589E-3</v>
      </c>
      <c r="F1851" s="2">
        <f>'Moving Avg'!D1851</f>
        <v>0.80400000000000005</v>
      </c>
      <c r="G1851" s="2">
        <f>'Moving Avg'!F1851</f>
        <v>0.81750000000000023</v>
      </c>
      <c r="H1851" s="2">
        <f>'Moving Avg'!G1851</f>
        <v>0.80439999999999978</v>
      </c>
      <c r="I1851" s="2">
        <f>'Moving Avg'!H1851</f>
        <v>0.83899999999999997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0.79</v>
      </c>
      <c r="C1852" s="2">
        <f>RSI!I1852</f>
        <v>36.993158574912499</v>
      </c>
      <c r="D1852" s="2">
        <f>MACD!E1852</f>
        <v>1.101648717370296E-2</v>
      </c>
      <c r="E1852" s="2">
        <f>MACD!F1852</f>
        <v>8.0156767128880795E-3</v>
      </c>
      <c r="F1852" s="2">
        <f>'Moving Avg'!D1852</f>
        <v>0.8</v>
      </c>
      <c r="G1852" s="2">
        <f>'Moving Avg'!F1852</f>
        <v>0.81500000000000017</v>
      </c>
      <c r="H1852" s="2">
        <f>'Moving Avg'!G1852</f>
        <v>0.80439999999999978</v>
      </c>
      <c r="I1852" s="2">
        <f>'Moving Avg'!H1852</f>
        <v>0.83889999999999976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0.79</v>
      </c>
      <c r="C1853" s="2">
        <f>RSI!I1853</f>
        <v>36.993158574912499</v>
      </c>
      <c r="D1853" s="2">
        <f>MACD!E1853</f>
        <v>1.229529923232342E-2</v>
      </c>
      <c r="E1853" s="2">
        <f>MACD!F1853</f>
        <v>8.871601216775148E-3</v>
      </c>
      <c r="F1853" s="2">
        <f>'Moving Avg'!D1853</f>
        <v>0.79800000000000004</v>
      </c>
      <c r="G1853" s="2">
        <f>'Moving Avg'!F1853</f>
        <v>0.81250000000000022</v>
      </c>
      <c r="H1853" s="2">
        <f>'Moving Avg'!G1853</f>
        <v>0.80459999999999976</v>
      </c>
      <c r="I1853" s="2">
        <f>'Moving Avg'!H1853</f>
        <v>0.83874999999999988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0.8</v>
      </c>
      <c r="C1854" s="2">
        <f>RSI!I1854</f>
        <v>44.537090657296908</v>
      </c>
      <c r="D1854" s="2">
        <f>MACD!E1854</f>
        <v>1.1219778204378361E-2</v>
      </c>
      <c r="E1854" s="2">
        <f>MACD!F1854</f>
        <v>9.3412366142957906E-3</v>
      </c>
      <c r="F1854" s="2">
        <f>'Moving Avg'!D1854</f>
        <v>0.79800000000000004</v>
      </c>
      <c r="G1854" s="2">
        <f>'Moving Avg'!F1854</f>
        <v>0.81100000000000028</v>
      </c>
      <c r="H1854" s="2">
        <f>'Moving Avg'!G1854</f>
        <v>0.80479999999999974</v>
      </c>
      <c r="I1854" s="2">
        <f>'Moving Avg'!H1854</f>
        <v>0.83869999999999989</v>
      </c>
      <c r="J1854" s="5" t="str">
        <f>OBV!F1854</f>
        <v>BEARISH</v>
      </c>
      <c r="K1854" s="5" t="str">
        <f>OBV!G1854</f>
        <v>NEUTRAL</v>
      </c>
      <c r="L1854" s="5" t="str">
        <f>OBV!H1854</f>
        <v>NEUTRAL</v>
      </c>
    </row>
    <row r="1855" spans="1:12" ht="13.5" x14ac:dyDescent="0.25">
      <c r="A1855" s="3">
        <f>RSI!A1855</f>
        <v>45002</v>
      </c>
      <c r="B1855" s="2">
        <f>RSI!B1855</f>
        <v>0.8</v>
      </c>
      <c r="C1855" s="2">
        <f>RSI!I1855</f>
        <v>44.537090657296908</v>
      </c>
      <c r="D1855" s="2">
        <f>MACD!E1855</f>
        <v>1.190169445650846E-2</v>
      </c>
      <c r="E1855" s="2">
        <f>MACD!F1855</f>
        <v>9.8533281827383259E-3</v>
      </c>
      <c r="F1855" s="2">
        <f>'Moving Avg'!D1855</f>
        <v>0.79599999999999993</v>
      </c>
      <c r="G1855" s="2">
        <f>'Moving Avg'!F1855</f>
        <v>0.81000000000000028</v>
      </c>
      <c r="H1855" s="2">
        <f>'Moving Avg'!G1855</f>
        <v>0.8051999999999998</v>
      </c>
      <c r="I1855" s="2">
        <f>'Moving Avg'!H1855</f>
        <v>0.8385999999999999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0.8</v>
      </c>
      <c r="C1856" s="2">
        <f>RSI!I1856</f>
        <v>44.537090657296908</v>
      </c>
      <c r="D1856" s="2">
        <f>MACD!E1856</f>
        <v>1.0989786170211291E-2</v>
      </c>
      <c r="E1856" s="2">
        <f>MACD!F1856</f>
        <v>1.0080619780232919E-2</v>
      </c>
      <c r="F1856" s="2">
        <f>'Moving Avg'!D1856</f>
        <v>0.79599999999999993</v>
      </c>
      <c r="G1856" s="2">
        <f>'Moving Avg'!F1856</f>
        <v>0.80900000000000039</v>
      </c>
      <c r="H1856" s="2">
        <f>'Moving Avg'!G1856</f>
        <v>0.80559999999999976</v>
      </c>
      <c r="I1856" s="2">
        <f>'Moving Avg'!H1856</f>
        <v>0.83849999999999991</v>
      </c>
      <c r="J1856" s="5" t="str">
        <f>OBV!F1856</f>
        <v>BEARISH</v>
      </c>
      <c r="K1856" s="5" t="str">
        <f>OBV!G1856</f>
        <v>NEUTRAL</v>
      </c>
      <c r="L1856" s="5" t="str">
        <f>OBV!H1856</f>
        <v>NEUTRAL</v>
      </c>
    </row>
    <row r="1857" spans="1:12" ht="13.5" x14ac:dyDescent="0.25">
      <c r="A1857" s="3">
        <f>RSI!A1857</f>
        <v>45007</v>
      </c>
      <c r="B1857" s="2">
        <f>RSI!B1857</f>
        <v>0.8</v>
      </c>
      <c r="C1857" s="2">
        <f>RSI!I1857</f>
        <v>44.537090657296915</v>
      </c>
      <c r="D1857" s="2">
        <f>MACD!E1857</f>
        <v>1.0264048496671285E-2</v>
      </c>
      <c r="E1857" s="2">
        <f>MACD!F1857</f>
        <v>1.0117305523520592E-2</v>
      </c>
      <c r="F1857" s="2">
        <f>'Moving Avg'!D1857</f>
        <v>0.79800000000000004</v>
      </c>
      <c r="G1857" s="2">
        <f>'Moving Avg'!F1857</f>
        <v>0.80800000000000038</v>
      </c>
      <c r="H1857" s="2">
        <f>'Moving Avg'!G1857</f>
        <v>0.80599999999999961</v>
      </c>
      <c r="I1857" s="2">
        <f>'Moving Avg'!H1857</f>
        <v>0.83845000000000003</v>
      </c>
      <c r="J1857" s="5" t="str">
        <f>OBV!F1857</f>
        <v>BULLISH</v>
      </c>
      <c r="K1857" s="5" t="str">
        <f>OBV!G1857</f>
        <v>NEUTRAL</v>
      </c>
      <c r="L1857" s="5" t="str">
        <f>OBV!H1857</f>
        <v>CONFIRMED BULLISH</v>
      </c>
    </row>
    <row r="1858" spans="1:12" ht="13.5" x14ac:dyDescent="0.25">
      <c r="A1858" s="3">
        <f>RSI!A1858</f>
        <v>45008</v>
      </c>
      <c r="B1858" s="2">
        <f>RSI!B1858</f>
        <v>0.8</v>
      </c>
      <c r="C1858" s="2">
        <f>RSI!I1858</f>
        <v>44.537090657296908</v>
      </c>
      <c r="D1858" s="2">
        <f>MACD!E1858</f>
        <v>8.1539799661579648E-3</v>
      </c>
      <c r="E1858" s="2">
        <f>MACD!F1858</f>
        <v>9.7246404120480672E-3</v>
      </c>
      <c r="F1858" s="2">
        <f>'Moving Avg'!D1858</f>
        <v>0.8</v>
      </c>
      <c r="G1858" s="2">
        <f>'Moving Avg'!F1858</f>
        <v>0.80700000000000038</v>
      </c>
      <c r="H1858" s="2">
        <f>'Moving Avg'!G1858</f>
        <v>0.80639999999999956</v>
      </c>
      <c r="I1858" s="2">
        <f>'Moving Avg'!H1858</f>
        <v>0.83840000000000003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</row>
    <row r="1859" spans="1:12" ht="13.5" x14ac:dyDescent="0.25">
      <c r="A1859" s="3">
        <f>RSI!A1859</f>
        <v>45009</v>
      </c>
      <c r="B1859" s="2">
        <f>RSI!B1859</f>
        <v>0.78</v>
      </c>
      <c r="C1859" s="2">
        <f>RSI!I1859</f>
        <v>33.067168273092477</v>
      </c>
      <c r="D1859" s="2">
        <f>MACD!E1859</f>
        <v>7.8893510038906545E-3</v>
      </c>
      <c r="E1859" s="2">
        <f>MACD!F1859</f>
        <v>9.3575825304165854E-3</v>
      </c>
      <c r="F1859" s="2">
        <f>'Moving Avg'!D1859</f>
        <v>0.79600000000000004</v>
      </c>
      <c r="G1859" s="2">
        <f>'Moving Avg'!F1859</f>
        <v>0.80500000000000027</v>
      </c>
      <c r="H1859" s="2">
        <f>'Moving Avg'!G1859</f>
        <v>0.80659999999999965</v>
      </c>
      <c r="I1859" s="2">
        <f>'Moving Avg'!H1859</f>
        <v>0.83824999999999994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</row>
    <row r="1860" spans="1:12" ht="13.5" x14ac:dyDescent="0.25">
      <c r="A1860" s="3">
        <f>RSI!A1860</f>
        <v>45012</v>
      </c>
      <c r="B1860" s="2">
        <f>RSI!B1860</f>
        <v>0.79</v>
      </c>
      <c r="C1860" s="2">
        <f>RSI!I1860</f>
        <v>41.218589336625293</v>
      </c>
      <c r="D1860" s="2">
        <f>MACD!E1860</f>
        <v>8.6177545120414978E-3</v>
      </c>
      <c r="E1860" s="2">
        <f>MACD!F1860</f>
        <v>9.2096169267415675E-3</v>
      </c>
      <c r="F1860" s="2">
        <f>'Moving Avg'!D1860</f>
        <v>0.79400000000000015</v>
      </c>
      <c r="G1860" s="2">
        <f>'Moving Avg'!F1860</f>
        <v>0.80350000000000021</v>
      </c>
      <c r="H1860" s="2">
        <f>'Moving Avg'!G1860</f>
        <v>0.80679999999999963</v>
      </c>
      <c r="I1860" s="2">
        <f>'Moving Avg'!H1860</f>
        <v>0.83814999999999984</v>
      </c>
      <c r="J1860" s="5" t="str">
        <f>OBV!F1860</f>
        <v>BULLISH</v>
      </c>
      <c r="K1860" s="5" t="str">
        <f>OBV!G1860</f>
        <v>NEUTRAL</v>
      </c>
      <c r="L1860" s="5" t="str">
        <f>OBV!H1860</f>
        <v>BULLISH DIVERGENCE</v>
      </c>
    </row>
    <row r="1861" spans="1:12" ht="13.5" x14ac:dyDescent="0.25">
      <c r="A1861" s="3">
        <f>RSI!A1861</f>
        <v>45013</v>
      </c>
      <c r="B1861" s="2">
        <f>RSI!B1861</f>
        <v>0.8</v>
      </c>
      <c r="C1861" s="2">
        <f>RSI!I1861</f>
        <v>48.03408422864554</v>
      </c>
      <c r="D1861" s="2">
        <f>MACD!E1861</f>
        <v>7.0389509413671947E-3</v>
      </c>
      <c r="E1861" s="2">
        <f>MACD!F1861</f>
        <v>8.775483729666694E-3</v>
      </c>
      <c r="F1861" s="2">
        <f>'Moving Avg'!D1861</f>
        <v>0.79399999999999993</v>
      </c>
      <c r="G1861" s="2">
        <f>'Moving Avg'!F1861</f>
        <v>0.80250000000000021</v>
      </c>
      <c r="H1861" s="2">
        <f>'Moving Avg'!G1861</f>
        <v>0.80719999999999958</v>
      </c>
      <c r="I1861" s="2">
        <f>'Moving Avg'!H1861</f>
        <v>0.83809999999999985</v>
      </c>
      <c r="J1861" s="5" t="str">
        <f>OBV!F1861</f>
        <v>BULLISH</v>
      </c>
      <c r="K1861" s="5" t="str">
        <f>OBV!G1861</f>
        <v>NEUTRAL</v>
      </c>
      <c r="L1861" s="5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0.79</v>
      </c>
      <c r="C1862" s="2">
        <f>RSI!I1862</f>
        <v>42.702073228325709</v>
      </c>
      <c r="D1862" s="2">
        <f>MACD!E1862</f>
        <v>4.9240598140142255E-3</v>
      </c>
      <c r="E1862" s="2">
        <f>MACD!F1862</f>
        <v>8.0051989465361999E-3</v>
      </c>
      <c r="F1862" s="2">
        <f>'Moving Avg'!D1862</f>
        <v>0.79200000000000004</v>
      </c>
      <c r="G1862" s="2">
        <f>'Moving Avg'!F1862</f>
        <v>0.80100000000000016</v>
      </c>
      <c r="H1862" s="2">
        <f>'Moving Avg'!G1862</f>
        <v>0.80739999999999967</v>
      </c>
      <c r="I1862" s="2">
        <f>'Moving Avg'!H1862</f>
        <v>0.83804999999999996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</row>
    <row r="1863" spans="1:12" ht="13.5" x14ac:dyDescent="0.25">
      <c r="A1863" s="3">
        <f>RSI!A1863</f>
        <v>45015</v>
      </c>
      <c r="B1863" s="2">
        <f>RSI!B1863</f>
        <v>0.79</v>
      </c>
      <c r="C1863" s="2">
        <f>RSI!I1863</f>
        <v>42.702073228325709</v>
      </c>
      <c r="D1863" s="2">
        <f>MACD!E1863</f>
        <v>3.2109791892902528E-3</v>
      </c>
      <c r="E1863" s="2">
        <f>MACD!F1863</f>
        <v>7.0463549950870105E-3</v>
      </c>
      <c r="F1863" s="2">
        <f>'Moving Avg'!D1863</f>
        <v>0.79</v>
      </c>
      <c r="G1863" s="2">
        <f>'Moving Avg'!F1863</f>
        <v>0.7995000000000001</v>
      </c>
      <c r="H1863" s="2">
        <f>'Moving Avg'!G1863</f>
        <v>0.80799999999999972</v>
      </c>
      <c r="I1863" s="2">
        <f>'Moving Avg'!H1863</f>
        <v>0.83799999999999997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</row>
    <row r="1864" spans="1:12" ht="13.5" x14ac:dyDescent="0.25">
      <c r="A1864" s="3">
        <f>RSI!A1864</f>
        <v>45016</v>
      </c>
      <c r="B1864" s="2">
        <f>RSI!B1864</f>
        <v>0.79</v>
      </c>
      <c r="C1864" s="2">
        <f>RSI!I1864</f>
        <v>42.702073228325709</v>
      </c>
      <c r="D1864" s="2">
        <f>MACD!E1864</f>
        <v>3.370691187705388E-3</v>
      </c>
      <c r="E1864" s="2">
        <f>MACD!F1864</f>
        <v>6.3112222336106864E-3</v>
      </c>
      <c r="F1864" s="2">
        <f>'Moving Avg'!D1864</f>
        <v>0.79200000000000004</v>
      </c>
      <c r="G1864" s="2">
        <f>'Moving Avg'!F1864</f>
        <v>0.79849999999999999</v>
      </c>
      <c r="H1864" s="2">
        <f>'Moving Avg'!G1864</f>
        <v>0.8081999999999997</v>
      </c>
      <c r="I1864" s="2">
        <f>'Moving Avg'!H1864</f>
        <v>0.83794999999999986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</row>
    <row r="1865" spans="1:12" ht="13.5" x14ac:dyDescent="0.25">
      <c r="A1865" s="3">
        <f>RSI!A1865</f>
        <v>45019</v>
      </c>
      <c r="B1865" s="2">
        <f>RSI!B1865</f>
        <v>0.79</v>
      </c>
      <c r="C1865" s="2">
        <f>RSI!I1865</f>
        <v>42.702073228325709</v>
      </c>
      <c r="D1865" s="2">
        <f>MACD!E1865</f>
        <v>3.5713693495666998E-3</v>
      </c>
      <c r="E1865" s="2">
        <f>MACD!F1865</f>
        <v>5.7632516568018894E-3</v>
      </c>
      <c r="F1865" s="2">
        <f>'Moving Avg'!D1865</f>
        <v>0.79200000000000004</v>
      </c>
      <c r="G1865" s="2">
        <f>'Moving Avg'!F1865</f>
        <v>0.79699999999999993</v>
      </c>
      <c r="H1865" s="2">
        <f>'Moving Avg'!G1865</f>
        <v>0.80839999999999956</v>
      </c>
      <c r="I1865" s="2">
        <f>'Moving Avg'!H1865</f>
        <v>0.83789999999999976</v>
      </c>
      <c r="J1865" s="5" t="str">
        <f>OBV!F1865</f>
        <v>BEARISH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0.8</v>
      </c>
      <c r="C1866" s="2">
        <f>RSI!I1866</f>
        <v>50.145674476177703</v>
      </c>
      <c r="D1866" s="2">
        <f>MACD!E1866</f>
        <v>3.0611158370699165E-3</v>
      </c>
      <c r="E1866" s="2">
        <f>MACD!F1866</f>
        <v>5.2228244928554952E-3</v>
      </c>
      <c r="F1866" s="2">
        <f>'Moving Avg'!D1866</f>
        <v>0.79200000000000004</v>
      </c>
      <c r="G1866" s="2">
        <f>'Moving Avg'!F1866</f>
        <v>0.79649999999999999</v>
      </c>
      <c r="H1866" s="2">
        <f>'Moving Avg'!G1866</f>
        <v>0.80879999999999963</v>
      </c>
      <c r="I1866" s="2">
        <f>'Moving Avg'!H1866</f>
        <v>0.83789999999999987</v>
      </c>
      <c r="J1866" s="5" t="str">
        <f>OBV!F1866</f>
        <v>BULLISH</v>
      </c>
      <c r="K1866" s="5" t="str">
        <f>OBV!G1866</f>
        <v>NEUTRAL</v>
      </c>
      <c r="L1866" s="5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0.79</v>
      </c>
      <c r="C1867" s="2">
        <f>RSI!I1867</f>
        <v>43.991153885689108</v>
      </c>
      <c r="D1867" s="2">
        <f>MACD!E1867</f>
        <v>3.367200796372205E-3</v>
      </c>
      <c r="E1867" s="2">
        <f>MACD!F1867</f>
        <v>4.851699753558837E-3</v>
      </c>
      <c r="F1867" s="2">
        <f>'Moving Avg'!D1867</f>
        <v>0.79200000000000004</v>
      </c>
      <c r="G1867" s="2">
        <f>'Moving Avg'!F1867</f>
        <v>0.79549999999999987</v>
      </c>
      <c r="H1867" s="2">
        <f>'Moving Avg'!G1867</f>
        <v>0.80899999999999972</v>
      </c>
      <c r="I1867" s="2">
        <f>'Moving Avg'!H1867</f>
        <v>0.83779999999999988</v>
      </c>
      <c r="J1867" s="5" t="str">
        <f>OBV!F1867</f>
        <v>BULLISH</v>
      </c>
      <c r="K1867" s="5" t="str">
        <f>OBV!G1867</f>
        <v>NEUTRAL</v>
      </c>
      <c r="L1867" s="5" t="str">
        <f>OBV!H1867</f>
        <v>NEUTRAL</v>
      </c>
    </row>
    <row r="1868" spans="1:12" ht="13.5" x14ac:dyDescent="0.25">
      <c r="A1868" s="3">
        <f>RSI!A1868</f>
        <v>45022</v>
      </c>
      <c r="B1868" s="2">
        <f>RSI!B1868</f>
        <v>0.8</v>
      </c>
      <c r="C1868" s="2">
        <f>RSI!I1868</f>
        <v>50.529816867120331</v>
      </c>
      <c r="D1868" s="2">
        <f>MACD!E1868</f>
        <v>2.9418576642429306E-3</v>
      </c>
      <c r="E1868" s="2">
        <f>MACD!F1868</f>
        <v>4.4697313356956555E-3</v>
      </c>
      <c r="F1868" s="2">
        <f>'Moving Avg'!D1868</f>
        <v>0.79399999999999993</v>
      </c>
      <c r="G1868" s="2">
        <f>'Moving Avg'!F1868</f>
        <v>0.79549999999999987</v>
      </c>
      <c r="H1868" s="2">
        <f>'Moving Avg'!G1868</f>
        <v>0.80899999999999972</v>
      </c>
      <c r="I1868" s="2">
        <f>'Moving Avg'!H1868</f>
        <v>0.83775000000000011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45023</v>
      </c>
      <c r="B1869" s="2">
        <f>RSI!B1869</f>
        <v>0.8</v>
      </c>
      <c r="C1869" s="2">
        <f>RSI!I1869</f>
        <v>50.529816867120346</v>
      </c>
      <c r="D1869" s="2">
        <f>MACD!E1869</f>
        <v>-5.0183689983829272E-4</v>
      </c>
      <c r="E1869" s="2">
        <f>MACD!F1869</f>
        <v>3.4754176885888662E-3</v>
      </c>
      <c r="F1869" s="2">
        <f>'Moving Avg'!D1869</f>
        <v>0.79599999999999993</v>
      </c>
      <c r="G1869" s="2">
        <f>'Moving Avg'!F1869</f>
        <v>0.79549999999999998</v>
      </c>
      <c r="H1869" s="2">
        <f>'Moving Avg'!G1869</f>
        <v>0.8091999999999997</v>
      </c>
      <c r="I1869" s="2">
        <f>'Moving Avg'!H1869</f>
        <v>0.83770000000000011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</row>
    <row r="1870" spans="1:12" ht="13.5" x14ac:dyDescent="0.25">
      <c r="A1870" s="3">
        <f>RSI!A1870</f>
        <v>45026</v>
      </c>
      <c r="B1870" s="2">
        <f>RSI!B1870</f>
        <v>0.8</v>
      </c>
      <c r="C1870" s="2">
        <f>RSI!I1870</f>
        <v>50.529816867120346</v>
      </c>
      <c r="D1870" s="2">
        <f>MACD!E1870</f>
        <v>-1.8836279469122141E-3</v>
      </c>
      <c r="E1870" s="2">
        <f>MACD!F1870</f>
        <v>2.4036085614886505E-3</v>
      </c>
      <c r="F1870" s="2">
        <f>'Moving Avg'!D1870</f>
        <v>0.79800000000000004</v>
      </c>
      <c r="G1870" s="2">
        <f>'Moving Avg'!F1870</f>
        <v>0.79499999999999993</v>
      </c>
      <c r="H1870" s="2">
        <f>'Moving Avg'!G1870</f>
        <v>0.80939999999999968</v>
      </c>
      <c r="I1870" s="2">
        <f>'Moving Avg'!H1870</f>
        <v>0.8378000000000001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</row>
    <row r="1871" spans="1:12" ht="13.5" x14ac:dyDescent="0.25">
      <c r="A1871" s="3">
        <f>RSI!A1871</f>
        <v>45027</v>
      </c>
      <c r="B1871" s="2">
        <f>RSI!B1871</f>
        <v>0.8</v>
      </c>
      <c r="C1871" s="2">
        <f>RSI!I1871</f>
        <v>50.529816867120346</v>
      </c>
      <c r="D1871" s="2">
        <f>MACD!E1871</f>
        <v>-1.520260500068038E-3</v>
      </c>
      <c r="E1871" s="2">
        <f>MACD!F1871</f>
        <v>1.6188347491773128E-3</v>
      </c>
      <c r="F1871" s="2">
        <f>'Moving Avg'!D1871</f>
        <v>0.79800000000000004</v>
      </c>
      <c r="G1871" s="2">
        <f>'Moving Avg'!F1871</f>
        <v>0.79499999999999993</v>
      </c>
      <c r="H1871" s="2">
        <f>'Moving Avg'!G1871</f>
        <v>0.80959999999999965</v>
      </c>
      <c r="I1871" s="2">
        <f>'Moving Avg'!H1871</f>
        <v>0.83785000000000021</v>
      </c>
      <c r="J1871" s="5" t="str">
        <f>OBV!F1871</f>
        <v>BEARISH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0.81</v>
      </c>
      <c r="C1872" s="2">
        <f>RSI!I1872</f>
        <v>57.243665256556902</v>
      </c>
      <c r="D1872" s="2">
        <f>MACD!E1872</f>
        <v>-3.4974482781807703E-3</v>
      </c>
      <c r="E1872" s="2">
        <f>MACD!F1872</f>
        <v>5.9557814370569625E-4</v>
      </c>
      <c r="F1872" s="2">
        <f>'Moving Avg'!D1872</f>
        <v>0.80199999999999994</v>
      </c>
      <c r="G1872" s="2">
        <f>'Moving Avg'!F1872</f>
        <v>0.79600000000000015</v>
      </c>
      <c r="H1872" s="2">
        <f>'Moving Avg'!G1872</f>
        <v>0.80979999999999974</v>
      </c>
      <c r="I1872" s="2">
        <f>'Moving Avg'!H1872</f>
        <v>0.83785000000000021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</row>
    <row r="1873" spans="1:12" ht="13.5" x14ac:dyDescent="0.25">
      <c r="A1873" s="3">
        <f>RSI!A1873</f>
        <v>45029</v>
      </c>
      <c r="B1873" s="2">
        <f>RSI!B1873</f>
        <v>0.81</v>
      </c>
      <c r="C1873" s="2">
        <f>RSI!I1873</f>
        <v>57.243665256556895</v>
      </c>
      <c r="D1873" s="2">
        <f>MACD!E1873</f>
        <v>-5.2345902892014795E-3</v>
      </c>
      <c r="E1873" s="2">
        <f>MACD!F1873</f>
        <v>-5.7045554287573881E-4</v>
      </c>
      <c r="F1873" s="2">
        <f>'Moving Avg'!D1873</f>
        <v>0.80400000000000005</v>
      </c>
      <c r="G1873" s="2">
        <f>'Moving Avg'!F1873</f>
        <v>0.79700000000000026</v>
      </c>
      <c r="H1873" s="2">
        <f>'Moving Avg'!G1873</f>
        <v>0.80979999999999974</v>
      </c>
      <c r="I1873" s="2">
        <f>'Moving Avg'!H1873</f>
        <v>0.83770000000000022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</row>
    <row r="1874" spans="1:12" ht="13.5" x14ac:dyDescent="0.25">
      <c r="A1874" s="3">
        <f>RSI!A1874</f>
        <v>45030</v>
      </c>
      <c r="B1874" s="2">
        <f>RSI!B1874</f>
        <v>0.81</v>
      </c>
      <c r="C1874" s="2">
        <f>RSI!I1874</f>
        <v>57.243665256556902</v>
      </c>
      <c r="D1874" s="2">
        <f>MACD!E1874</f>
        <v>-6.7638657646257316E-3</v>
      </c>
      <c r="E1874" s="2">
        <f>MACD!F1874</f>
        <v>-1.8091375872257374E-3</v>
      </c>
      <c r="F1874" s="2">
        <f>'Moving Avg'!D1874</f>
        <v>0.80600000000000005</v>
      </c>
      <c r="G1874" s="2">
        <f>'Moving Avg'!F1874</f>
        <v>0.79750000000000021</v>
      </c>
      <c r="H1874" s="2">
        <f>'Moving Avg'!G1874</f>
        <v>0.80979999999999985</v>
      </c>
      <c r="I1874" s="2">
        <f>'Moving Avg'!H1874</f>
        <v>0.83735000000000026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</row>
    <row r="1875" spans="1:12" ht="13.5" x14ac:dyDescent="0.25">
      <c r="A1875" s="3">
        <f>RSI!A1875</f>
        <v>45033</v>
      </c>
      <c r="B1875" s="2">
        <f>RSI!B1875</f>
        <v>0.79</v>
      </c>
      <c r="C1875" s="2">
        <f>RSI!I1875</f>
        <v>42.750748928469847</v>
      </c>
      <c r="D1875" s="2">
        <f>MACD!E1875</f>
        <v>-6.6313737209880985E-3</v>
      </c>
      <c r="E1875" s="2">
        <f>MACD!F1875</f>
        <v>-2.7735848139782099E-3</v>
      </c>
      <c r="F1875" s="2">
        <f>'Moving Avg'!D1875</f>
        <v>0.80399999999999994</v>
      </c>
      <c r="G1875" s="2">
        <f>'Moving Avg'!F1875</f>
        <v>0.79700000000000026</v>
      </c>
      <c r="H1875" s="2">
        <f>'Moving Avg'!G1875</f>
        <v>0.80939999999999979</v>
      </c>
      <c r="I1875" s="2">
        <f>'Moving Avg'!H1875</f>
        <v>0.83680000000000021</v>
      </c>
      <c r="J1875" s="5" t="str">
        <f>OBV!F1875</f>
        <v>BULLISH</v>
      </c>
      <c r="K1875" s="5" t="str">
        <f>OBV!G1875</f>
        <v>NEUTRAL</v>
      </c>
      <c r="L1875" s="5" t="str">
        <f>OBV!H1875</f>
        <v>BULLISH DIVERGENCE</v>
      </c>
    </row>
    <row r="1876" spans="1:12" ht="13.5" x14ac:dyDescent="0.25">
      <c r="A1876" s="3">
        <f>RSI!A1876</f>
        <v>45034</v>
      </c>
      <c r="B1876" s="2">
        <f>RSI!B1876</f>
        <v>0.79</v>
      </c>
      <c r="C1876" s="2">
        <f>RSI!I1876</f>
        <v>42.750748928469839</v>
      </c>
      <c r="D1876" s="2">
        <f>MACD!E1876</f>
        <v>-4.9135366643376921E-3</v>
      </c>
      <c r="E1876" s="2">
        <f>MACD!F1876</f>
        <v>-3.2015751840501062E-3</v>
      </c>
      <c r="F1876" s="2">
        <f>'Moving Avg'!D1876</f>
        <v>0.80199999999999994</v>
      </c>
      <c r="G1876" s="2">
        <f>'Moving Avg'!F1876</f>
        <v>0.79650000000000021</v>
      </c>
      <c r="H1876" s="2">
        <f>'Moving Avg'!G1876</f>
        <v>0.8083999999999999</v>
      </c>
      <c r="I1876" s="2">
        <f>'Moving Avg'!H1876</f>
        <v>0.83625000000000016</v>
      </c>
      <c r="J1876" s="5" t="str">
        <f>OBV!F1876</f>
        <v>BULLISH</v>
      </c>
      <c r="K1876" s="5" t="str">
        <f>OBV!G1876</f>
        <v>NEUTRAL</v>
      </c>
      <c r="L1876" s="5" t="str">
        <f>OBV!H1876</f>
        <v>BULLISH DIVERGENCE</v>
      </c>
    </row>
    <row r="1877" spans="1:12" ht="13.5" x14ac:dyDescent="0.25">
      <c r="A1877" s="3">
        <f>RSI!A1877</f>
        <v>45035</v>
      </c>
      <c r="B1877" s="2">
        <f>RSI!B1877</f>
        <v>0.78</v>
      </c>
      <c r="C1877" s="2">
        <f>RSI!I1877</f>
        <v>37.277837350027781</v>
      </c>
      <c r="D1877" s="2">
        <f>MACD!E1877</f>
        <v>-4.1954188944339776E-3</v>
      </c>
      <c r="E1877" s="2">
        <f>MACD!F1877</f>
        <v>-3.400343926126881E-3</v>
      </c>
      <c r="F1877" s="2">
        <f>'Moving Avg'!D1877</f>
        <v>0.79600000000000004</v>
      </c>
      <c r="G1877" s="2">
        <f>'Moving Avg'!F1877</f>
        <v>0.7955000000000001</v>
      </c>
      <c r="H1877" s="2">
        <f>'Moving Avg'!G1877</f>
        <v>0.8073999999999999</v>
      </c>
      <c r="I1877" s="2">
        <f>'Moving Avg'!H1877</f>
        <v>0.83555000000000024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0.79</v>
      </c>
      <c r="C1878" s="2">
        <f>RSI!I1878</f>
        <v>44.877407413632824</v>
      </c>
      <c r="D1878" s="2">
        <f>MACD!E1878</f>
        <v>-2.6732990588178573E-3</v>
      </c>
      <c r="E1878" s="2">
        <f>MACD!F1878</f>
        <v>-3.2549349526650767E-3</v>
      </c>
      <c r="F1878" s="2">
        <f>'Moving Avg'!D1878</f>
        <v>0.79200000000000004</v>
      </c>
      <c r="G1878" s="2">
        <f>'Moving Avg'!F1878</f>
        <v>0.79500000000000015</v>
      </c>
      <c r="H1878" s="2">
        <f>'Moving Avg'!G1878</f>
        <v>0.80640000000000001</v>
      </c>
      <c r="I1878" s="2">
        <f>'Moving Avg'!H1878</f>
        <v>0.83515000000000017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</row>
    <row r="1879" spans="1:12" ht="13.5" x14ac:dyDescent="0.25">
      <c r="A1879" s="3">
        <f>RSI!A1879</f>
        <v>45040</v>
      </c>
      <c r="B1879" s="2">
        <f>RSI!B1879</f>
        <v>0.79</v>
      </c>
      <c r="C1879" s="2">
        <f>RSI!I1879</f>
        <v>44.877407413632824</v>
      </c>
      <c r="D1879" s="2">
        <f>MACD!E1879</f>
        <v>-1.3363299675650531E-3</v>
      </c>
      <c r="E1879" s="2">
        <f>MACD!F1879</f>
        <v>-2.8712139556450723E-3</v>
      </c>
      <c r="F1879" s="2">
        <f>'Moving Avg'!D1879</f>
        <v>0.78800000000000003</v>
      </c>
      <c r="G1879" s="2">
        <f>'Moving Avg'!F1879</f>
        <v>0.79549999999999998</v>
      </c>
      <c r="H1879" s="2">
        <f>'Moving Avg'!G1879</f>
        <v>0.80559999999999998</v>
      </c>
      <c r="I1879" s="2">
        <f>'Moving Avg'!H1879</f>
        <v>0.8347</v>
      </c>
      <c r="J1879" s="5" t="str">
        <f>OBV!F1879</f>
        <v>BULLISH</v>
      </c>
      <c r="K1879" s="5" t="str">
        <f>OBV!G1879</f>
        <v>NEUTRAL</v>
      </c>
      <c r="L1879" s="5" t="str">
        <f>OBV!H1879</f>
        <v>BULLISH DIVERGENCE</v>
      </c>
    </row>
    <row r="1880" spans="1:12" ht="13.5" x14ac:dyDescent="0.25">
      <c r="A1880" s="3">
        <f>RSI!A1880</f>
        <v>45041</v>
      </c>
      <c r="B1880" s="2">
        <f>RSI!B1880</f>
        <v>0.79</v>
      </c>
      <c r="C1880" s="2">
        <f>RSI!I1880</f>
        <v>44.877407413632824</v>
      </c>
      <c r="D1880" s="2">
        <f>MACD!E1880</f>
        <v>-1.596581158135324E-4</v>
      </c>
      <c r="E1880" s="2">
        <f>MACD!F1880</f>
        <v>-2.3289027876787645E-3</v>
      </c>
      <c r="F1880" s="2">
        <f>'Moving Avg'!D1880</f>
        <v>0.78800000000000003</v>
      </c>
      <c r="G1880" s="2">
        <f>'Moving Avg'!F1880</f>
        <v>0.79549999999999998</v>
      </c>
      <c r="H1880" s="2">
        <f>'Moving Avg'!G1880</f>
        <v>0.80500000000000016</v>
      </c>
      <c r="I1880" s="2">
        <f>'Moving Avg'!H1880</f>
        <v>0.83424999999999994</v>
      </c>
      <c r="J1880" s="5" t="str">
        <f>OBV!F1880</f>
        <v>BULLISH</v>
      </c>
      <c r="K1880" s="5" t="str">
        <f>OBV!G1880</f>
        <v>NEUTRAL</v>
      </c>
      <c r="L1880" s="5" t="str">
        <f>OBV!H1880</f>
        <v>NEUTRAL</v>
      </c>
    </row>
    <row r="1881" spans="1:12" ht="13.5" x14ac:dyDescent="0.25">
      <c r="A1881" s="3">
        <f>RSI!A1881</f>
        <v>45042</v>
      </c>
      <c r="B1881" s="2">
        <f>RSI!B1881</f>
        <v>0.81</v>
      </c>
      <c r="C1881" s="2">
        <f>RSI!I1881</f>
        <v>57.684522013557221</v>
      </c>
      <c r="D1881" s="2">
        <f>MACD!E1881</f>
        <v>-6.0346611668271599E-4</v>
      </c>
      <c r="E1881" s="2">
        <f>MACD!F1881</f>
        <v>-1.983815453479555E-3</v>
      </c>
      <c r="F1881" s="2">
        <f>'Moving Avg'!D1881</f>
        <v>0.79200000000000004</v>
      </c>
      <c r="G1881" s="2">
        <f>'Moving Avg'!F1881</f>
        <v>0.79600000000000004</v>
      </c>
      <c r="H1881" s="2">
        <f>'Moving Avg'!G1881</f>
        <v>0.80440000000000023</v>
      </c>
      <c r="I1881" s="2">
        <f>'Moving Avg'!H1881</f>
        <v>0.83389999999999997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0.8</v>
      </c>
      <c r="C1882" s="2">
        <f>RSI!I1882</f>
        <v>51.270323386044076</v>
      </c>
      <c r="D1882" s="2">
        <f>MACD!E1882</f>
        <v>1.2209403341084668E-3</v>
      </c>
      <c r="E1882" s="2">
        <f>MACD!F1882</f>
        <v>-1.3428642959619507E-3</v>
      </c>
      <c r="F1882" s="2">
        <f>'Moving Avg'!D1882</f>
        <v>0.79600000000000004</v>
      </c>
      <c r="G1882" s="2">
        <f>'Moving Avg'!F1882</f>
        <v>0.79649999999999987</v>
      </c>
      <c r="H1882" s="2">
        <f>'Moving Avg'!G1882</f>
        <v>0.80360000000000009</v>
      </c>
      <c r="I1882" s="2">
        <f>'Moving Avg'!H1882</f>
        <v>0.83355000000000024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0.8</v>
      </c>
      <c r="C1883" s="2">
        <f>RSI!I1883</f>
        <v>51.270323386044083</v>
      </c>
      <c r="D1883" s="2">
        <f>MACD!E1883</f>
        <v>2.7503648715191398E-3</v>
      </c>
      <c r="E1883" s="2">
        <f>MACD!F1883</f>
        <v>-5.2421846246573261E-4</v>
      </c>
      <c r="F1883" s="2">
        <f>'Moving Avg'!D1883</f>
        <v>0.79800000000000004</v>
      </c>
      <c r="G1883" s="2">
        <f>'Moving Avg'!F1883</f>
        <v>0.79699999999999993</v>
      </c>
      <c r="H1883" s="2">
        <f>'Moving Avg'!G1883</f>
        <v>0.80279999999999996</v>
      </c>
      <c r="I1883" s="2">
        <f>'Moving Avg'!H1883</f>
        <v>0.83335000000000026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0.82</v>
      </c>
      <c r="C1884" s="2">
        <f>RSI!I1884</f>
        <v>61.261657884529875</v>
      </c>
      <c r="D1884" s="2">
        <f>MACD!E1884</f>
        <v>2.5497674022937344E-3</v>
      </c>
      <c r="E1884" s="2">
        <f>MACD!F1884</f>
        <v>9.0578710486160857E-5</v>
      </c>
      <c r="F1884" s="2">
        <f>'Moving Avg'!D1884</f>
        <v>0.80400000000000005</v>
      </c>
      <c r="G1884" s="2">
        <f>'Moving Avg'!F1884</f>
        <v>0.79849999999999999</v>
      </c>
      <c r="H1884" s="2">
        <f>'Moving Avg'!G1884</f>
        <v>0.80260000000000009</v>
      </c>
      <c r="I1884" s="2">
        <f>'Moving Avg'!H1884</f>
        <v>0.83325000000000016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0.81</v>
      </c>
      <c r="C1885" s="2">
        <f>RSI!I1885</f>
        <v>55.170604575860438</v>
      </c>
      <c r="D1885" s="2">
        <f>MACD!E1885</f>
        <v>-8.6595485587093179E-5</v>
      </c>
      <c r="E1885" s="2">
        <f>MACD!F1885</f>
        <v>5.5143871271510041E-5</v>
      </c>
      <c r="F1885" s="2">
        <f>'Moving Avg'!D1885</f>
        <v>0.80800000000000005</v>
      </c>
      <c r="G1885" s="2">
        <f>'Moving Avg'!F1885</f>
        <v>0.7995000000000001</v>
      </c>
      <c r="H1885" s="2">
        <f>'Moving Avg'!G1885</f>
        <v>0.80240000000000011</v>
      </c>
      <c r="I1885" s="2">
        <f>'Moving Avg'!H1885</f>
        <v>0.83315000000000017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</row>
    <row r="1886" spans="1:12" ht="13.5" x14ac:dyDescent="0.25">
      <c r="A1886" s="3">
        <f>RSI!A1886</f>
        <v>45050</v>
      </c>
      <c r="B1886" s="2">
        <f>RSI!B1886</f>
        <v>0.83</v>
      </c>
      <c r="C1886" s="2">
        <f>RSI!I1886</f>
        <v>63.077551554699589</v>
      </c>
      <c r="D1886" s="2">
        <f>MACD!E1886</f>
        <v>-3.8605368309571064E-3</v>
      </c>
      <c r="E1886" s="2">
        <f>MACD!F1886</f>
        <v>-7.2799226917421331E-4</v>
      </c>
      <c r="F1886" s="2">
        <f>'Moving Avg'!D1886</f>
        <v>0.81199999999999994</v>
      </c>
      <c r="G1886" s="2">
        <f>'Moving Avg'!F1886</f>
        <v>0.80099999999999993</v>
      </c>
      <c r="H1886" s="2">
        <f>'Moving Avg'!G1886</f>
        <v>0.80260000000000009</v>
      </c>
      <c r="I1886" s="2">
        <f>'Moving Avg'!H1886</f>
        <v>0.83305000000000018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</row>
    <row r="1887" spans="1:12" ht="13.5" x14ac:dyDescent="0.25">
      <c r="A1887" s="3">
        <f>RSI!A1887</f>
        <v>45051</v>
      </c>
      <c r="B1887" s="2">
        <f>RSI!B1887</f>
        <v>0.83</v>
      </c>
      <c r="C1887" s="2">
        <f>RSI!I1887</f>
        <v>63.077551554699596</v>
      </c>
      <c r="D1887" s="2">
        <f>MACD!E1887</f>
        <v>-8.767635755894343E-3</v>
      </c>
      <c r="E1887" s="2">
        <f>MACD!F1887</f>
        <v>-2.3359209665182392E-3</v>
      </c>
      <c r="F1887" s="2">
        <f>'Moving Avg'!D1887</f>
        <v>0.81799999999999995</v>
      </c>
      <c r="G1887" s="2">
        <f>'Moving Avg'!F1887</f>
        <v>0.80300000000000016</v>
      </c>
      <c r="H1887" s="2">
        <f>'Moving Avg'!G1887</f>
        <v>0.80279999999999985</v>
      </c>
      <c r="I1887" s="2">
        <f>'Moving Avg'!H1887</f>
        <v>0.8330000000000003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</row>
    <row r="1888" spans="1:12" ht="13.5" x14ac:dyDescent="0.25">
      <c r="A1888" s="3">
        <f>RSI!A1888</f>
        <v>45054</v>
      </c>
      <c r="B1888" s="2">
        <f>RSI!B1888</f>
        <v>0.83</v>
      </c>
      <c r="C1888" s="2">
        <f>RSI!I1888</f>
        <v>63.077551554699589</v>
      </c>
      <c r="D1888" s="2">
        <f>MACD!E1888</f>
        <v>-1.1543651885051465E-2</v>
      </c>
      <c r="E1888" s="2">
        <f>MACD!F1888</f>
        <v>-4.1774671502248844E-3</v>
      </c>
      <c r="F1888" s="2">
        <f>'Moving Avg'!D1888</f>
        <v>0.82400000000000007</v>
      </c>
      <c r="G1888" s="2">
        <f>'Moving Avg'!F1888</f>
        <v>0.80449999999999999</v>
      </c>
      <c r="H1888" s="2">
        <f>'Moving Avg'!G1888</f>
        <v>0.80299999999999994</v>
      </c>
      <c r="I1888" s="2">
        <f>'Moving Avg'!H1888</f>
        <v>0.83300000000000041</v>
      </c>
      <c r="J1888" s="5" t="str">
        <f>OBV!F1888</f>
        <v>BULLISH</v>
      </c>
      <c r="K1888" s="5" t="str">
        <f>OBV!G1888</f>
        <v>NEUTRAL</v>
      </c>
      <c r="L1888" s="5" t="str">
        <f>OBV!H1888</f>
        <v>CONFIRMED BULLISH</v>
      </c>
    </row>
    <row r="1889" spans="1:12" ht="13.5" x14ac:dyDescent="0.25">
      <c r="A1889" s="3">
        <f>RSI!A1889</f>
        <v>45055</v>
      </c>
      <c r="B1889" s="2">
        <f>RSI!B1889</f>
        <v>0.84</v>
      </c>
      <c r="C1889" s="2">
        <f>RSI!I1889</f>
        <v>66.740917193049484</v>
      </c>
      <c r="D1889" s="2">
        <f>MACD!E1889</f>
        <v>-1.4783622904931737E-2</v>
      </c>
      <c r="E1889" s="2">
        <f>MACD!F1889</f>
        <v>-6.2986983011662553E-3</v>
      </c>
      <c r="F1889" s="2">
        <f>'Moving Avg'!D1889</f>
        <v>0.82800000000000007</v>
      </c>
      <c r="G1889" s="2">
        <f>'Moving Avg'!F1889</f>
        <v>0.80650000000000033</v>
      </c>
      <c r="H1889" s="2">
        <f>'Moving Avg'!G1889</f>
        <v>0.80339999999999989</v>
      </c>
      <c r="I1889" s="2">
        <f>'Moving Avg'!H1889</f>
        <v>0.83310000000000028</v>
      </c>
      <c r="J1889" s="5" t="str">
        <f>OBV!F1889</f>
        <v>BULLISH</v>
      </c>
      <c r="K1889" s="5" t="str">
        <f>OBV!G1889</f>
        <v>NEUTRAL</v>
      </c>
      <c r="L1889" s="5" t="str">
        <f>OBV!H1889</f>
        <v>CONFIRMED BULLISH</v>
      </c>
    </row>
    <row r="1890" spans="1:12" ht="13.5" x14ac:dyDescent="0.25">
      <c r="A1890" s="3">
        <f>RSI!A1890</f>
        <v>45056</v>
      </c>
      <c r="B1890" s="2">
        <f>RSI!B1890</f>
        <v>0.84</v>
      </c>
      <c r="C1890" s="2">
        <f>RSI!I1890</f>
        <v>66.740917193049484</v>
      </c>
      <c r="D1890" s="2">
        <f>MACD!E1890</f>
        <v>-1.7723387972872762E-2</v>
      </c>
      <c r="E1890" s="2">
        <f>MACD!F1890</f>
        <v>-8.5836362355075566E-3</v>
      </c>
      <c r="F1890" s="2">
        <f>'Moving Avg'!D1890</f>
        <v>0.83399999999999996</v>
      </c>
      <c r="G1890" s="2">
        <f>'Moving Avg'!F1890</f>
        <v>0.80850000000000011</v>
      </c>
      <c r="H1890" s="2">
        <f>'Moving Avg'!G1890</f>
        <v>0.80379999999999996</v>
      </c>
      <c r="I1890" s="2">
        <f>'Moving Avg'!H1890</f>
        <v>0.83320000000000038</v>
      </c>
      <c r="J1890" s="5" t="str">
        <f>OBV!F1890</f>
        <v>BULLISH</v>
      </c>
      <c r="K1890" s="5" t="str">
        <f>OBV!G1890</f>
        <v>NEUTRAL</v>
      </c>
      <c r="L1890" s="5" t="str">
        <f>OBV!H1890</f>
        <v>CONFIRMED BULLISH</v>
      </c>
    </row>
    <row r="1891" spans="1:12" ht="13.5" x14ac:dyDescent="0.25">
      <c r="A1891" s="3">
        <f>RSI!A1891</f>
        <v>45057</v>
      </c>
      <c r="B1891" s="2">
        <f>RSI!B1891</f>
        <v>0.84</v>
      </c>
      <c r="C1891" s="2">
        <f>RSI!I1891</f>
        <v>66.740917193049484</v>
      </c>
      <c r="D1891" s="2">
        <f>MACD!E1891</f>
        <v>-1.7317524274275464E-2</v>
      </c>
      <c r="E1891" s="2">
        <f>MACD!F1891</f>
        <v>-1.0330413843261138E-2</v>
      </c>
      <c r="F1891" s="2">
        <f>'Moving Avg'!D1891</f>
        <v>0.83599999999999997</v>
      </c>
      <c r="G1891" s="2">
        <f>'Moving Avg'!F1891</f>
        <v>0.81050000000000022</v>
      </c>
      <c r="H1891" s="2">
        <f>'Moving Avg'!G1891</f>
        <v>0.80420000000000003</v>
      </c>
      <c r="I1891" s="2">
        <f>'Moving Avg'!H1891</f>
        <v>0.83330000000000037</v>
      </c>
      <c r="J1891" s="5" t="str">
        <f>OBV!F1891</f>
        <v>BULLISH</v>
      </c>
      <c r="K1891" s="5" t="str">
        <f>OBV!G1891</f>
        <v>NEUTRAL</v>
      </c>
      <c r="L1891" s="5" t="str">
        <f>OBV!H1891</f>
        <v>CONFIRMED BULLISH</v>
      </c>
    </row>
    <row r="1892" spans="1:12" ht="13.5" x14ac:dyDescent="0.25">
      <c r="A1892" s="3">
        <f>RSI!A1892</f>
        <v>45058</v>
      </c>
      <c r="B1892" s="2">
        <f>RSI!B1892</f>
        <v>0.82</v>
      </c>
      <c r="C1892" s="2">
        <f>RSI!I1892</f>
        <v>53.485096907649201</v>
      </c>
      <c r="D1892" s="2">
        <f>MACD!E1892</f>
        <v>-1.7201049589912643E-2</v>
      </c>
      <c r="E1892" s="2">
        <f>MACD!F1892</f>
        <v>-1.1704540992591439E-2</v>
      </c>
      <c r="F1892" s="2">
        <f>'Moving Avg'!D1892</f>
        <v>0.83399999999999996</v>
      </c>
      <c r="G1892" s="2">
        <f>'Moving Avg'!F1892</f>
        <v>0.81099999999999994</v>
      </c>
      <c r="H1892" s="2">
        <f>'Moving Avg'!G1892</f>
        <v>0.80420000000000003</v>
      </c>
      <c r="I1892" s="2">
        <f>'Moving Avg'!H1892</f>
        <v>0.83320000000000038</v>
      </c>
      <c r="J1892" s="5" t="str">
        <f>OBV!F1892</f>
        <v>BULLISH</v>
      </c>
      <c r="K1892" s="5" t="str">
        <f>OBV!G1892</f>
        <v>NEUTRAL</v>
      </c>
      <c r="L1892" s="5" t="str">
        <f>OBV!H1892</f>
        <v>BULLISH DIVERGENCE</v>
      </c>
    </row>
    <row r="1893" spans="1:12" ht="13.5" x14ac:dyDescent="0.25">
      <c r="A1893" s="3">
        <f>RSI!A1893</f>
        <v>45061</v>
      </c>
      <c r="B1893" s="2">
        <f>RSI!B1893</f>
        <v>0.82</v>
      </c>
      <c r="C1893" s="2">
        <f>RSI!I1893</f>
        <v>53.485096907649201</v>
      </c>
      <c r="D1893" s="2">
        <f>MACD!E1893</f>
        <v>-1.7141691366096667E-2</v>
      </c>
      <c r="E1893" s="2">
        <f>MACD!F1893</f>
        <v>-1.2791971067292485E-2</v>
      </c>
      <c r="F1893" s="2">
        <f>'Moving Avg'!D1893</f>
        <v>0.83200000000000007</v>
      </c>
      <c r="G1893" s="2">
        <f>'Moving Avg'!F1893</f>
        <v>0.8115</v>
      </c>
      <c r="H1893" s="2">
        <f>'Moving Avg'!G1893</f>
        <v>0.80420000000000003</v>
      </c>
      <c r="I1893" s="2">
        <f>'Moving Avg'!H1893</f>
        <v>0.83315000000000039</v>
      </c>
      <c r="J1893" s="5" t="str">
        <f>OBV!F1893</f>
        <v>BULLISH</v>
      </c>
      <c r="K1893" s="5" t="str">
        <f>OBV!G1893</f>
        <v>NEUTRAL</v>
      </c>
      <c r="L1893" s="5" t="str">
        <f>OBV!H1893</f>
        <v>BULLISH DIVERGENCE</v>
      </c>
    </row>
    <row r="1894" spans="1:12" ht="13.5" x14ac:dyDescent="0.25">
      <c r="A1894" s="3">
        <f>RSI!A1894</f>
        <v>45062</v>
      </c>
      <c r="B1894" s="2">
        <f>RSI!B1894</f>
        <v>0.82</v>
      </c>
      <c r="C1894" s="2">
        <f>RSI!I1894</f>
        <v>53.485096907649201</v>
      </c>
      <c r="D1894" s="2">
        <f>MACD!E1894</f>
        <v>-1.4050835876028844E-2</v>
      </c>
      <c r="E1894" s="2">
        <f>MACD!F1894</f>
        <v>-1.3043744029039758E-2</v>
      </c>
      <c r="F1894" s="2">
        <f>'Moving Avg'!D1894</f>
        <v>0.82799999999999996</v>
      </c>
      <c r="G1894" s="2">
        <f>'Moving Avg'!F1894</f>
        <v>0.81200000000000006</v>
      </c>
      <c r="H1894" s="2">
        <f>'Moving Avg'!G1894</f>
        <v>0.8044</v>
      </c>
      <c r="I1894" s="2">
        <f>'Moving Avg'!H1894</f>
        <v>0.83305000000000018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</row>
    <row r="1895" spans="1:12" ht="13.5" x14ac:dyDescent="0.25">
      <c r="A1895" s="3">
        <f>RSI!A1895</f>
        <v>45063</v>
      </c>
      <c r="B1895" s="2">
        <f>RSI!B1895</f>
        <v>0.82</v>
      </c>
      <c r="C1895" s="2">
        <f>RSI!I1895</f>
        <v>53.485096907649201</v>
      </c>
      <c r="D1895" s="2">
        <f>MACD!E1895</f>
        <v>-1.300756350203236E-2</v>
      </c>
      <c r="E1895" s="2">
        <f>MACD!F1895</f>
        <v>-1.303650792363828E-2</v>
      </c>
      <c r="F1895" s="2">
        <f>'Moving Avg'!D1895</f>
        <v>0.82400000000000007</v>
      </c>
      <c r="G1895" s="2">
        <f>'Moving Avg'!F1895</f>
        <v>0.8135</v>
      </c>
      <c r="H1895" s="2">
        <f>'Moving Avg'!G1895</f>
        <v>0.8044</v>
      </c>
      <c r="I1895" s="2">
        <f>'Moving Avg'!H1895</f>
        <v>0.8329500000000003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</row>
    <row r="1896" spans="1:12" ht="13.5" x14ac:dyDescent="0.25">
      <c r="A1896" s="3">
        <f>RSI!A1896</f>
        <v>45064</v>
      </c>
      <c r="B1896" s="2">
        <f>RSI!B1896</f>
        <v>0.83</v>
      </c>
      <c r="C1896" s="2">
        <f>RSI!I1896</f>
        <v>58.966165946743089</v>
      </c>
      <c r="D1896" s="2">
        <f>MACD!E1896</f>
        <v>-9.8197282973111477E-3</v>
      </c>
      <c r="E1896" s="2">
        <f>MACD!F1896</f>
        <v>-1.2393151998372855E-2</v>
      </c>
      <c r="F1896" s="2">
        <f>'Moving Avg'!D1896</f>
        <v>0.82199999999999984</v>
      </c>
      <c r="G1896" s="2">
        <f>'Moving Avg'!F1896</f>
        <v>0.81550000000000011</v>
      </c>
      <c r="H1896" s="2">
        <f>'Moving Avg'!G1896</f>
        <v>0.80480000000000007</v>
      </c>
      <c r="I1896" s="2">
        <f>'Moving Avg'!H1896</f>
        <v>0.8329000000000002</v>
      </c>
      <c r="J1896" s="5" t="str">
        <f>OBV!F1896</f>
        <v>BULLISH</v>
      </c>
      <c r="K1896" s="5" t="str">
        <f>OBV!G1896</f>
        <v>NEUTRAL</v>
      </c>
      <c r="L1896" s="5" t="str">
        <f>OBV!H1896</f>
        <v>BULLISH DIVERGENCE</v>
      </c>
    </row>
    <row r="1897" spans="1:12" ht="13.5" x14ac:dyDescent="0.25">
      <c r="A1897" s="3">
        <f>RSI!A1897</f>
        <v>45065</v>
      </c>
      <c r="B1897" s="2">
        <f>RSI!B1897</f>
        <v>0.83</v>
      </c>
      <c r="C1897" s="2">
        <f>RSI!I1897</f>
        <v>58.966165946743089</v>
      </c>
      <c r="D1897" s="2">
        <f>MACD!E1897</f>
        <v>-7.2102308771185841E-3</v>
      </c>
      <c r="E1897" s="2">
        <f>MACD!F1897</f>
        <v>-1.1356567774122001E-2</v>
      </c>
      <c r="F1897" s="2">
        <f>'Moving Avg'!D1897</f>
        <v>0.82400000000000007</v>
      </c>
      <c r="G1897" s="2">
        <f>'Moving Avg'!F1897</f>
        <v>0.81799999999999995</v>
      </c>
      <c r="H1897" s="2">
        <f>'Moving Avg'!G1897</f>
        <v>0.80519999999999992</v>
      </c>
      <c r="I1897" s="2">
        <f>'Moving Avg'!H1897</f>
        <v>0.8328500000000002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</row>
    <row r="1898" spans="1:12" ht="13.5" x14ac:dyDescent="0.25">
      <c r="A1898" s="3">
        <f>RSI!A1898</f>
        <v>45068</v>
      </c>
      <c r="B1898" s="2">
        <f>RSI!B1898</f>
        <v>0.82</v>
      </c>
      <c r="C1898" s="2">
        <f>RSI!I1898</f>
        <v>51.876680759980488</v>
      </c>
      <c r="D1898" s="2">
        <f>MACD!E1898</f>
        <v>-4.3428442273709678E-3</v>
      </c>
      <c r="E1898" s="2">
        <f>MACD!F1898</f>
        <v>-9.9538230647717944E-3</v>
      </c>
      <c r="F1898" s="2">
        <f>'Moving Avg'!D1898</f>
        <v>0.82400000000000007</v>
      </c>
      <c r="G1898" s="2">
        <f>'Moving Avg'!F1898</f>
        <v>0.81950000000000001</v>
      </c>
      <c r="H1898" s="2">
        <f>'Moving Avg'!G1898</f>
        <v>0.80559999999999987</v>
      </c>
      <c r="I1898" s="2">
        <f>'Moving Avg'!H1898</f>
        <v>0.83275000000000021</v>
      </c>
      <c r="J1898" s="5" t="str">
        <f>OBV!F1898</f>
        <v>BULLISH</v>
      </c>
      <c r="K1898" s="5" t="str">
        <f>OBV!G1898</f>
        <v>NEUTRAL</v>
      </c>
      <c r="L1898" s="5" t="str">
        <f>OBV!H1898</f>
        <v>NEUTRAL</v>
      </c>
    </row>
    <row r="1899" spans="1:12" ht="13.5" x14ac:dyDescent="0.25">
      <c r="A1899" s="3">
        <f>RSI!A1899</f>
        <v>45069</v>
      </c>
      <c r="B1899" s="2">
        <f>RSI!B1899</f>
        <v>0.83</v>
      </c>
      <c r="C1899" s="2">
        <f>RSI!I1899</f>
        <v>57.39331553067543</v>
      </c>
      <c r="D1899" s="2">
        <f>MACD!E1899</f>
        <v>-1.1351442114447829E-3</v>
      </c>
      <c r="E1899" s="2">
        <f>MACD!F1899</f>
        <v>-8.1900872941063924E-3</v>
      </c>
      <c r="F1899" s="2">
        <f>'Moving Avg'!D1899</f>
        <v>0.82599999999999996</v>
      </c>
      <c r="G1899" s="2">
        <f>'Moving Avg'!F1899</f>
        <v>0.82150000000000001</v>
      </c>
      <c r="H1899" s="2">
        <f>'Moving Avg'!G1899</f>
        <v>0.80619999999999992</v>
      </c>
      <c r="I1899" s="2">
        <f>'Moving Avg'!H1899</f>
        <v>0.83260000000000034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0.83</v>
      </c>
      <c r="C1900" s="2">
        <f>RSI!I1900</f>
        <v>57.39331553067543</v>
      </c>
      <c r="D1900" s="2">
        <f>MACD!E1900</f>
        <v>1.5049073020181325E-3</v>
      </c>
      <c r="E1900" s="2">
        <f>MACD!F1900</f>
        <v>-6.251088374881488E-3</v>
      </c>
      <c r="F1900" s="2">
        <f>'Moving Avg'!D1900</f>
        <v>0.82799999999999996</v>
      </c>
      <c r="G1900" s="2">
        <f>'Moving Avg'!F1900</f>
        <v>0.82350000000000012</v>
      </c>
      <c r="H1900" s="2">
        <f>'Moving Avg'!G1900</f>
        <v>0.80659999999999965</v>
      </c>
      <c r="I1900" s="2">
        <f>'Moving Avg'!H1900</f>
        <v>0.83250000000000046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</row>
    <row r="1901" spans="1:12" ht="13.5" x14ac:dyDescent="0.25">
      <c r="A1901" s="3">
        <f>RSI!A1901</f>
        <v>45071</v>
      </c>
      <c r="B1901" s="2">
        <f>RSI!B1901</f>
        <v>0.82</v>
      </c>
      <c r="C1901" s="2">
        <f>RSI!I1901</f>
        <v>50.658299526079659</v>
      </c>
      <c r="D1901" s="2">
        <f>MACD!E1901</f>
        <v>4.4108746438820123E-3</v>
      </c>
      <c r="E1901" s="2">
        <f>MACD!F1901</f>
        <v>-4.1186957711287879E-3</v>
      </c>
      <c r="F1901" s="2">
        <f>'Moving Avg'!D1901</f>
        <v>0.82599999999999996</v>
      </c>
      <c r="G1901" s="2">
        <f>'Moving Avg'!F1901</f>
        <v>0.82400000000000007</v>
      </c>
      <c r="H1901" s="2">
        <f>'Moving Avg'!G1901</f>
        <v>0.80699999999999961</v>
      </c>
      <c r="I1901" s="2">
        <f>'Moving Avg'!H1901</f>
        <v>0.83230000000000048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</row>
    <row r="1902" spans="1:12" ht="13.5" x14ac:dyDescent="0.25">
      <c r="A1902" s="3">
        <f>RSI!A1902</f>
        <v>45072</v>
      </c>
      <c r="B1902" s="2">
        <f>RSI!B1902</f>
        <v>0.83</v>
      </c>
      <c r="C1902" s="2">
        <f>RSI!I1902</f>
        <v>56.19426047443708</v>
      </c>
      <c r="D1902" s="2">
        <f>MACD!E1902</f>
        <v>3.0476197163522567E-3</v>
      </c>
      <c r="E1902" s="2">
        <f>MACD!F1902</f>
        <v>-2.6854326736325792E-3</v>
      </c>
      <c r="F1902" s="2">
        <f>'Moving Avg'!D1902</f>
        <v>0.82599999999999996</v>
      </c>
      <c r="G1902" s="2">
        <f>'Moving Avg'!F1902</f>
        <v>0.82550000000000012</v>
      </c>
      <c r="H1902" s="2">
        <f>'Moving Avg'!G1902</f>
        <v>0.80779999999999974</v>
      </c>
      <c r="I1902" s="2">
        <f>'Moving Avg'!H1902</f>
        <v>0.8321500000000005</v>
      </c>
      <c r="J1902" s="5" t="str">
        <f>OBV!F1902</f>
        <v>BULLISH</v>
      </c>
      <c r="K1902" s="5" t="str">
        <f>OBV!G1902</f>
        <v>NEUTRAL</v>
      </c>
      <c r="L1902" s="5" t="str">
        <f>OBV!H1902</f>
        <v>NEUTRAL</v>
      </c>
    </row>
    <row r="1903" spans="1:12" ht="13.5" x14ac:dyDescent="0.25">
      <c r="A1903" s="3">
        <f>RSI!A1903</f>
        <v>45075</v>
      </c>
      <c r="B1903" s="2">
        <f>RSI!B1903</f>
        <v>0.83</v>
      </c>
      <c r="C1903" s="2">
        <f>RSI!I1903</f>
        <v>56.19426047443708</v>
      </c>
      <c r="D1903" s="2">
        <f>MACD!E1903</f>
        <v>1.8308516709503175E-3</v>
      </c>
      <c r="E1903" s="2">
        <f>MACD!F1903</f>
        <v>-1.782175804716E-3</v>
      </c>
      <c r="F1903" s="2">
        <f>'Moving Avg'!D1903</f>
        <v>0.82799999999999996</v>
      </c>
      <c r="G1903" s="2">
        <f>'Moving Avg'!F1903</f>
        <v>0.82699999999999996</v>
      </c>
      <c r="H1903" s="2">
        <f>'Moving Avg'!G1903</f>
        <v>0.80859999999999976</v>
      </c>
      <c r="I1903" s="2">
        <f>'Moving Avg'!H1903</f>
        <v>0.8320500000000004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0.82</v>
      </c>
      <c r="C1904" s="2">
        <f>RSI!I1904</f>
        <v>49.724098010325662</v>
      </c>
      <c r="D1904" s="2">
        <f>MACD!E1904</f>
        <v>1.4834595935446782E-3</v>
      </c>
      <c r="E1904" s="2">
        <f>MACD!F1904</f>
        <v>-1.1290487250638643E-3</v>
      </c>
      <c r="F1904" s="2">
        <f>'Moving Avg'!D1904</f>
        <v>0.82599999999999996</v>
      </c>
      <c r="G1904" s="2">
        <f>'Moving Avg'!F1904</f>
        <v>0.82700000000000018</v>
      </c>
      <c r="H1904" s="2">
        <f>'Moving Avg'!G1904</f>
        <v>0.80899999999999972</v>
      </c>
      <c r="I1904" s="2">
        <f>'Moving Avg'!H1904</f>
        <v>0.83185000000000031</v>
      </c>
      <c r="J1904" s="5" t="str">
        <f>OBV!F1904</f>
        <v>BEARISH</v>
      </c>
      <c r="K1904" s="5" t="str">
        <f>OBV!G1904</f>
        <v>NEUTRAL</v>
      </c>
      <c r="L1904" s="5" t="str">
        <f>OBV!H1904</f>
        <v>CONFIRMED BEARISH</v>
      </c>
    </row>
    <row r="1905" spans="1:12" ht="13.5" x14ac:dyDescent="0.25">
      <c r="A1905" s="3">
        <f>RSI!A1905</f>
        <v>45077</v>
      </c>
      <c r="B1905" s="2">
        <f>RSI!B1905</f>
        <v>0.81</v>
      </c>
      <c r="C1905" s="2">
        <f>RSI!I1905</f>
        <v>44.238676169947617</v>
      </c>
      <c r="D1905" s="2">
        <f>MACD!E1905</f>
        <v>1.9351215318332837E-3</v>
      </c>
      <c r="E1905" s="2">
        <f>MACD!F1905</f>
        <v>-5.1621467368443471E-4</v>
      </c>
      <c r="F1905" s="2">
        <f>'Moving Avg'!D1905</f>
        <v>0.82199999999999984</v>
      </c>
      <c r="G1905" s="2">
        <f>'Moving Avg'!F1905</f>
        <v>0.82700000000000018</v>
      </c>
      <c r="H1905" s="2">
        <f>'Moving Avg'!G1905</f>
        <v>0.8091999999999997</v>
      </c>
      <c r="I1905" s="2">
        <f>'Moving Avg'!H1905</f>
        <v>0.83165000000000022</v>
      </c>
      <c r="J1905" s="5" t="str">
        <f>OBV!F1905</f>
        <v>BEARISH</v>
      </c>
      <c r="K1905" s="5" t="str">
        <f>OBV!G1905</f>
        <v>NEUTRAL</v>
      </c>
      <c r="L1905" s="5" t="str">
        <f>OBV!H1905</f>
        <v>CONFIRMED BEARISH</v>
      </c>
    </row>
    <row r="1906" spans="1:12" ht="13.5" x14ac:dyDescent="0.25">
      <c r="A1906" s="3">
        <f>RSI!A1906</f>
        <v>45078</v>
      </c>
      <c r="B1906" s="2">
        <f>RSI!B1906</f>
        <v>0.82</v>
      </c>
      <c r="C1906" s="2">
        <f>RSI!I1906</f>
        <v>50.159841842644951</v>
      </c>
      <c r="D1906" s="2">
        <f>MACD!E1906</f>
        <v>3.1786159674516146E-3</v>
      </c>
      <c r="E1906" s="2">
        <f>MACD!F1906</f>
        <v>2.227514545427752E-4</v>
      </c>
      <c r="F1906" s="2">
        <f>'Moving Avg'!D1906</f>
        <v>0.82200000000000006</v>
      </c>
      <c r="G1906" s="2">
        <f>'Moving Avg'!F1906</f>
        <v>0.82650000000000001</v>
      </c>
      <c r="H1906" s="2">
        <f>'Moving Avg'!G1906</f>
        <v>0.80959999999999976</v>
      </c>
      <c r="I1906" s="2">
        <f>'Moving Avg'!H1906</f>
        <v>0.83145000000000013</v>
      </c>
      <c r="J1906" s="5" t="str">
        <f>OBV!F1906</f>
        <v>BULLISH</v>
      </c>
      <c r="K1906" s="5" t="str">
        <f>OBV!G1906</f>
        <v>NEUTRAL</v>
      </c>
      <c r="L1906" s="5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0.82</v>
      </c>
      <c r="C1907" s="2">
        <f>RSI!I1907</f>
        <v>50.159841842644951</v>
      </c>
      <c r="D1907" s="2">
        <f>MACD!E1907</f>
        <v>4.2306003148168125E-3</v>
      </c>
      <c r="E1907" s="2">
        <f>MACD!F1907</f>
        <v>1.0243212265975826E-3</v>
      </c>
      <c r="F1907" s="2">
        <f>'Moving Avg'!D1907</f>
        <v>0.82</v>
      </c>
      <c r="G1907" s="2">
        <f>'Moving Avg'!F1907</f>
        <v>0.82600000000000018</v>
      </c>
      <c r="H1907" s="2">
        <f>'Moving Avg'!G1907</f>
        <v>0.80999999999999983</v>
      </c>
      <c r="I1907" s="2">
        <f>'Moving Avg'!H1907</f>
        <v>0.83130000000000026</v>
      </c>
      <c r="J1907" s="5" t="str">
        <f>OBV!F1907</f>
        <v>BULLISH</v>
      </c>
      <c r="K1907" s="5" t="str">
        <f>OBV!G1907</f>
        <v>NEUTRAL</v>
      </c>
      <c r="L1907" s="5" t="str">
        <f>OBV!H1907</f>
        <v>BULLISH DIVERGENCE</v>
      </c>
    </row>
    <row r="1908" spans="1:12" ht="13.5" x14ac:dyDescent="0.25">
      <c r="A1908" s="3">
        <f>RSI!A1908</f>
        <v>45082</v>
      </c>
      <c r="B1908" s="2">
        <f>RSI!B1908</f>
        <v>0.82</v>
      </c>
      <c r="C1908" s="2">
        <f>RSI!I1908</f>
        <v>50.159841842644951</v>
      </c>
      <c r="D1908" s="2">
        <f>MACD!E1908</f>
        <v>3.5820911816720757E-3</v>
      </c>
      <c r="E1908" s="2">
        <f>MACD!F1908</f>
        <v>1.5358752176124813E-3</v>
      </c>
      <c r="F1908" s="2">
        <f>'Moving Avg'!D1908</f>
        <v>0.81799999999999995</v>
      </c>
      <c r="G1908" s="2">
        <f>'Moving Avg'!F1908</f>
        <v>0.82550000000000012</v>
      </c>
      <c r="H1908" s="2">
        <f>'Moving Avg'!G1908</f>
        <v>0.81039999999999979</v>
      </c>
      <c r="I1908" s="2">
        <f>'Moving Avg'!H1908</f>
        <v>0.83115000000000028</v>
      </c>
      <c r="J1908" s="5" t="str">
        <f>OBV!F1908</f>
        <v>BULLISH</v>
      </c>
      <c r="K1908" s="5" t="str">
        <f>OBV!G1908</f>
        <v>NEUTRAL</v>
      </c>
      <c r="L1908" s="5" t="str">
        <f>OBV!H1908</f>
        <v>BULLISH DIVERGENCE</v>
      </c>
    </row>
    <row r="1909" spans="1:12" ht="13.5" x14ac:dyDescent="0.25">
      <c r="A1909" s="3">
        <f>RSI!A1909</f>
        <v>45083</v>
      </c>
      <c r="B1909" s="2">
        <f>RSI!B1909</f>
        <v>0.82</v>
      </c>
      <c r="C1909" s="2">
        <f>RSI!I1909</f>
        <v>50.159841842644951</v>
      </c>
      <c r="D1909" s="2">
        <f>MACD!E1909</f>
        <v>4.5716399670238106E-3</v>
      </c>
      <c r="E1909" s="2">
        <f>MACD!F1909</f>
        <v>2.1430281674947472E-3</v>
      </c>
      <c r="F1909" s="2">
        <f>'Moving Avg'!D1909</f>
        <v>0.81799999999999995</v>
      </c>
      <c r="G1909" s="2">
        <f>'Moving Avg'!F1909</f>
        <v>0.82450000000000012</v>
      </c>
      <c r="H1909" s="2">
        <f>'Moving Avg'!G1909</f>
        <v>0.81119999999999981</v>
      </c>
      <c r="I1909" s="2">
        <f>'Moving Avg'!H1909</f>
        <v>0.83100000000000018</v>
      </c>
      <c r="J1909" s="5" t="str">
        <f>OBV!F1909</f>
        <v>BULLISH</v>
      </c>
      <c r="K1909" s="5" t="str">
        <f>OBV!G1909</f>
        <v>NEUTRAL</v>
      </c>
      <c r="L1909" s="5" t="str">
        <f>OBV!H1909</f>
        <v>NEUTRAL</v>
      </c>
    </row>
    <row r="1910" spans="1:12" ht="13.5" x14ac:dyDescent="0.25">
      <c r="A1910" s="3">
        <f>RSI!A1910</f>
        <v>45084</v>
      </c>
      <c r="B1910" s="2">
        <f>RSI!B1910</f>
        <v>0.81</v>
      </c>
      <c r="C1910" s="2">
        <f>RSI!I1910</f>
        <v>43.890986951699844</v>
      </c>
      <c r="D1910" s="2">
        <f>MACD!E1910</f>
        <v>6.1495298704530299E-3</v>
      </c>
      <c r="E1910" s="2">
        <f>MACD!F1910</f>
        <v>2.9443285080864041E-3</v>
      </c>
      <c r="F1910" s="2">
        <f>'Moving Avg'!D1910</f>
        <v>0.81799999999999995</v>
      </c>
      <c r="G1910" s="2">
        <f>'Moving Avg'!F1910</f>
        <v>0.82300000000000006</v>
      </c>
      <c r="H1910" s="2">
        <f>'Moving Avg'!G1910</f>
        <v>0.81159999999999988</v>
      </c>
      <c r="I1910" s="2">
        <f>'Moving Avg'!H1910</f>
        <v>0.83080000000000043</v>
      </c>
      <c r="J1910" s="5" t="str">
        <f>OBV!F1910</f>
        <v>BULLISH</v>
      </c>
      <c r="K1910" s="5" t="str">
        <f>OBV!G1910</f>
        <v>NEUTRAL</v>
      </c>
      <c r="L1910" s="5" t="str">
        <f>OBV!H1910</f>
        <v>NEUTRAL</v>
      </c>
    </row>
    <row r="1911" spans="1:12" ht="13.5" x14ac:dyDescent="0.25">
      <c r="A1911" s="3">
        <f>RSI!A1911</f>
        <v>45085</v>
      </c>
      <c r="B1911" s="2">
        <f>RSI!B1911</f>
        <v>0.83</v>
      </c>
      <c r="C1911" s="2">
        <f>RSI!I1911</f>
        <v>55.79121571004319</v>
      </c>
      <c r="D1911" s="2">
        <f>MACD!E1911</f>
        <v>4.5236654942742982E-3</v>
      </c>
      <c r="E1911" s="2">
        <f>MACD!F1911</f>
        <v>3.2601959053239829E-3</v>
      </c>
      <c r="F1911" s="2">
        <f>'Moving Avg'!D1911</f>
        <v>0.82</v>
      </c>
      <c r="G1911" s="2">
        <f>'Moving Avg'!F1911</f>
        <v>0.82250000000000012</v>
      </c>
      <c r="H1911" s="2">
        <f>'Moving Avg'!G1911</f>
        <v>0.8121999999999997</v>
      </c>
      <c r="I1911" s="2">
        <f>'Moving Avg'!H1911</f>
        <v>0.83070000000000055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0.82</v>
      </c>
      <c r="C1912" s="2">
        <f>RSI!I1912</f>
        <v>50.072758386564672</v>
      </c>
      <c r="D1912" s="2">
        <f>MACD!E1912</f>
        <v>5.3635305500399078E-3</v>
      </c>
      <c r="E1912" s="2">
        <f>MACD!F1912</f>
        <v>3.680862834267168E-3</v>
      </c>
      <c r="F1912" s="2">
        <f>'Moving Avg'!D1912</f>
        <v>0.82000000000000006</v>
      </c>
      <c r="G1912" s="2">
        <f>'Moving Avg'!F1912</f>
        <v>0.82250000000000012</v>
      </c>
      <c r="H1912" s="2">
        <f>'Moving Avg'!G1912</f>
        <v>0.81279999999999974</v>
      </c>
      <c r="I1912" s="2">
        <f>'Moving Avg'!H1912</f>
        <v>0.83055000000000045</v>
      </c>
      <c r="J1912" s="5" t="str">
        <f>OBV!F1912</f>
        <v>BEARISH</v>
      </c>
      <c r="K1912" s="5" t="str">
        <f>OBV!G1912</f>
        <v>NEUTRAL</v>
      </c>
      <c r="L1912" s="5" t="str">
        <f>OBV!H1912</f>
        <v>NEUTRAL</v>
      </c>
    </row>
    <row r="1913" spans="1:12" ht="13.5" x14ac:dyDescent="0.25">
      <c r="A1913" s="3">
        <f>RSI!A1913</f>
        <v>45089</v>
      </c>
      <c r="B1913" s="2">
        <f>RSI!B1913</f>
        <v>0.82</v>
      </c>
      <c r="C1913" s="2">
        <f>RSI!I1913</f>
        <v>50.072758386564686</v>
      </c>
      <c r="D1913" s="2">
        <f>MACD!E1913</f>
        <v>6.0743817413086987E-3</v>
      </c>
      <c r="E1913" s="2">
        <f>MACD!F1913</f>
        <v>4.1595666156754741E-3</v>
      </c>
      <c r="F1913" s="2">
        <f>'Moving Avg'!D1913</f>
        <v>0.82</v>
      </c>
      <c r="G1913" s="2">
        <f>'Moving Avg'!F1913</f>
        <v>0.82250000000000012</v>
      </c>
      <c r="H1913" s="2">
        <f>'Moving Avg'!G1913</f>
        <v>0.81339999999999979</v>
      </c>
      <c r="I1913" s="2">
        <f>'Moving Avg'!H1913</f>
        <v>0.83015000000000061</v>
      </c>
      <c r="J1913" s="5" t="str">
        <f>OBV!F1913</f>
        <v>BEARISH</v>
      </c>
      <c r="K1913" s="5" t="str">
        <f>OBV!G1913</f>
        <v>NEUTRAL</v>
      </c>
      <c r="L1913" s="5" t="str">
        <f>OBV!H1913</f>
        <v>NEUTRAL</v>
      </c>
    </row>
    <row r="1914" spans="1:12" ht="13.5" x14ac:dyDescent="0.25">
      <c r="A1914" s="3">
        <f>RSI!A1914</f>
        <v>45090</v>
      </c>
      <c r="B1914" s="2">
        <f>RSI!B1914</f>
        <v>0.81</v>
      </c>
      <c r="C1914" s="2">
        <f>RSI!I1914</f>
        <v>44.752861271501843</v>
      </c>
      <c r="D1914" s="2">
        <f>MACD!E1914</f>
        <v>5.8783320280144657E-3</v>
      </c>
      <c r="E1914" s="2">
        <f>MACD!F1914</f>
        <v>4.5033196981432728E-3</v>
      </c>
      <c r="F1914" s="2">
        <f>'Moving Avg'!D1914</f>
        <v>0.81799999999999995</v>
      </c>
      <c r="G1914" s="2">
        <f>'Moving Avg'!F1914</f>
        <v>0.82200000000000006</v>
      </c>
      <c r="H1914" s="2">
        <f>'Moving Avg'!G1914</f>
        <v>0.81379999999999986</v>
      </c>
      <c r="I1914" s="2">
        <f>'Moving Avg'!H1914</f>
        <v>0.82945000000000046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</row>
    <row r="1915" spans="1:12" ht="13.5" x14ac:dyDescent="0.25">
      <c r="A1915" s="3">
        <f>RSI!A1915</f>
        <v>45091</v>
      </c>
      <c r="B1915" s="2">
        <f>RSI!B1915</f>
        <v>0.83</v>
      </c>
      <c r="C1915" s="2">
        <f>RSI!I1915</f>
        <v>55.040927267050407</v>
      </c>
      <c r="D1915" s="2">
        <f>MACD!E1915</f>
        <v>2.7517593805272966E-3</v>
      </c>
      <c r="E1915" s="2">
        <f>MACD!F1915</f>
        <v>4.1530076346200781E-3</v>
      </c>
      <c r="F1915" s="2">
        <f>'Moving Avg'!D1915</f>
        <v>0.82199999999999984</v>
      </c>
      <c r="G1915" s="2">
        <f>'Moving Avg'!F1915</f>
        <v>0.82250000000000012</v>
      </c>
      <c r="H1915" s="2">
        <f>'Moving Avg'!G1915</f>
        <v>0.81459999999999977</v>
      </c>
      <c r="I1915" s="2">
        <f>'Moving Avg'!H1915</f>
        <v>0.82870000000000044</v>
      </c>
      <c r="J1915" s="5" t="str">
        <f>OBV!F1915</f>
        <v>BEARISH</v>
      </c>
      <c r="K1915" s="5" t="str">
        <f>OBV!G1915</f>
        <v>NEUTRAL</v>
      </c>
      <c r="L1915" s="5" t="str">
        <f>OBV!H1915</f>
        <v>BEARISH DIVERGENCE</v>
      </c>
    </row>
    <row r="1916" spans="1:12" ht="13.5" x14ac:dyDescent="0.25">
      <c r="A1916" s="3">
        <f>RSI!A1916</f>
        <v>45092</v>
      </c>
      <c r="B1916" s="2">
        <f>RSI!B1916</f>
        <v>0.83</v>
      </c>
      <c r="C1916" s="2">
        <f>RSI!I1916</f>
        <v>55.040927267050414</v>
      </c>
      <c r="D1916" s="2">
        <f>MACD!E1916</f>
        <v>1.5813476552251071E-3</v>
      </c>
      <c r="E1916" s="2">
        <f>MACD!F1916</f>
        <v>3.638675638741084E-3</v>
      </c>
      <c r="F1916" s="2">
        <f>'Moving Avg'!D1916</f>
        <v>0.82200000000000006</v>
      </c>
      <c r="G1916" s="2">
        <f>'Moving Avg'!F1916</f>
        <v>0.82250000000000012</v>
      </c>
      <c r="H1916" s="2">
        <f>'Moving Avg'!G1916</f>
        <v>0.8151999999999997</v>
      </c>
      <c r="I1916" s="2">
        <f>'Moving Avg'!H1916</f>
        <v>0.8281500000000005</v>
      </c>
      <c r="J1916" s="5" t="str">
        <f>OBV!F1916</f>
        <v>BEARISH</v>
      </c>
      <c r="K1916" s="5" t="str">
        <f>OBV!G1916</f>
        <v>NEUTRAL</v>
      </c>
      <c r="L1916" s="5" t="str">
        <f>OBV!H1916</f>
        <v>NEUTRAL</v>
      </c>
    </row>
    <row r="1917" spans="1:12" ht="13.5" x14ac:dyDescent="0.25">
      <c r="A1917" s="3">
        <f>RSI!A1917</f>
        <v>45093</v>
      </c>
      <c r="B1917" s="2">
        <f>RSI!B1917</f>
        <v>0.82</v>
      </c>
      <c r="C1917" s="2">
        <f>RSI!I1917</f>
        <v>49.676600887640674</v>
      </c>
      <c r="D1917" s="2">
        <f>MACD!E1917</f>
        <v>1.2731179826352967E-3</v>
      </c>
      <c r="E1917" s="2">
        <f>MACD!F1917</f>
        <v>3.1655641075199266E-3</v>
      </c>
      <c r="F1917" s="2">
        <f>'Moving Avg'!D1917</f>
        <v>0.82200000000000006</v>
      </c>
      <c r="G1917" s="2">
        <f>'Moving Avg'!F1917</f>
        <v>0.82200000000000006</v>
      </c>
      <c r="H1917" s="2">
        <f>'Moving Avg'!G1917</f>
        <v>0.81579999999999986</v>
      </c>
      <c r="I1917" s="2">
        <f>'Moving Avg'!H1917</f>
        <v>0.82755000000000023</v>
      </c>
      <c r="J1917" s="5" t="str">
        <f>OBV!F1917</f>
        <v>BEARISH</v>
      </c>
      <c r="K1917" s="5" t="str">
        <f>OBV!G1917</f>
        <v>NEUTRAL</v>
      </c>
      <c r="L1917" s="5" t="str">
        <f>OBV!H1917</f>
        <v>NEUTRAL</v>
      </c>
    </row>
    <row r="1918" spans="1:12" ht="13.5" x14ac:dyDescent="0.25">
      <c r="A1918" s="3">
        <f>RSI!A1918</f>
        <v>45096</v>
      </c>
      <c r="B1918" s="2">
        <f>RSI!B1918</f>
        <v>0.82</v>
      </c>
      <c r="C1918" s="2">
        <f>RSI!I1918</f>
        <v>49.676600887640674</v>
      </c>
      <c r="D1918" s="2">
        <f>MACD!E1918</f>
        <v>1.0171190313740253E-3</v>
      </c>
      <c r="E1918" s="2">
        <f>MACD!F1918</f>
        <v>2.7358750922907467E-3</v>
      </c>
      <c r="F1918" s="2">
        <f>'Moving Avg'!D1918</f>
        <v>0.82200000000000006</v>
      </c>
      <c r="G1918" s="2">
        <f>'Moving Avg'!F1918</f>
        <v>0.82200000000000006</v>
      </c>
      <c r="H1918" s="2">
        <f>'Moving Avg'!G1918</f>
        <v>0.81619999999999981</v>
      </c>
      <c r="I1918" s="2">
        <f>'Moving Avg'!H1918</f>
        <v>0.82675000000000021</v>
      </c>
      <c r="J1918" s="5" t="str">
        <f>OBV!F1918</f>
        <v>BEARISH</v>
      </c>
      <c r="K1918" s="5" t="str">
        <f>OBV!G1918</f>
        <v>NEUTRAL</v>
      </c>
      <c r="L1918" s="5" t="str">
        <f>OBV!H1918</f>
        <v>NEUTRAL</v>
      </c>
    </row>
    <row r="1919" spans="1:12" ht="13.5" x14ac:dyDescent="0.25">
      <c r="A1919" s="3">
        <f>RSI!A1919</f>
        <v>45097</v>
      </c>
      <c r="B1919" s="2">
        <f>RSI!B1919</f>
        <v>0.83</v>
      </c>
      <c r="C1919" s="2">
        <f>RSI!I1919</f>
        <v>54.787077431707274</v>
      </c>
      <c r="D1919" s="2">
        <f>MACD!E1919</f>
        <v>6.421821165214503E-5</v>
      </c>
      <c r="E1919" s="2">
        <f>MACD!F1919</f>
        <v>2.2015437161630267E-3</v>
      </c>
      <c r="F1919" s="2">
        <f>'Moving Avg'!D1919</f>
        <v>0.82599999999999996</v>
      </c>
      <c r="G1919" s="2">
        <f>'Moving Avg'!F1919</f>
        <v>0.82200000000000006</v>
      </c>
      <c r="H1919" s="2">
        <f>'Moving Avg'!G1919</f>
        <v>0.81679999999999997</v>
      </c>
      <c r="I1919" s="2">
        <f>'Moving Avg'!H1919</f>
        <v>0.82575000000000032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0.83</v>
      </c>
      <c r="C1920" s="2">
        <f>RSI!I1920</f>
        <v>54.787077431707274</v>
      </c>
      <c r="D1920" s="2">
        <f>MACD!E1920</f>
        <v>-2.3355099885474795E-3</v>
      </c>
      <c r="E1920" s="2">
        <f>MACD!F1920</f>
        <v>1.2941329752209256E-3</v>
      </c>
      <c r="F1920" s="2">
        <f>'Moving Avg'!D1920</f>
        <v>0.82599999999999996</v>
      </c>
      <c r="G1920" s="2">
        <f>'Moving Avg'!F1920</f>
        <v>0.82200000000000006</v>
      </c>
      <c r="H1920" s="2">
        <f>'Moving Avg'!G1920</f>
        <v>0.81739999999999979</v>
      </c>
      <c r="I1920" s="2">
        <f>'Moving Avg'!H1920</f>
        <v>0.82445000000000035</v>
      </c>
      <c r="J1920" s="5" t="str">
        <f>OBV!F1920</f>
        <v>BULLISH</v>
      </c>
      <c r="K1920" s="5" t="str">
        <f>OBV!G1920</f>
        <v>NEUTRAL</v>
      </c>
      <c r="L1920" s="5" t="str">
        <f>OBV!H1920</f>
        <v>NEUTRAL</v>
      </c>
    </row>
    <row r="1921" spans="1:12" ht="13.5" x14ac:dyDescent="0.25">
      <c r="A1921" s="3">
        <f>RSI!A1921</f>
        <v>45099</v>
      </c>
      <c r="B1921" s="2">
        <f>RSI!B1921</f>
        <v>0.83</v>
      </c>
      <c r="C1921" s="2">
        <f>RSI!I1921</f>
        <v>54.78707743170726</v>
      </c>
      <c r="D1921" s="2">
        <f>MACD!E1921</f>
        <v>-1.340020572880074E-3</v>
      </c>
      <c r="E1921" s="2">
        <f>MACD!F1921</f>
        <v>7.6730226560072575E-4</v>
      </c>
      <c r="F1921" s="2">
        <f>'Moving Avg'!D1921</f>
        <v>0.82599999999999996</v>
      </c>
      <c r="G1921" s="2">
        <f>'Moving Avg'!F1921</f>
        <v>0.82250000000000012</v>
      </c>
      <c r="H1921" s="2">
        <f>'Moving Avg'!G1921</f>
        <v>0.81799999999999984</v>
      </c>
      <c r="I1921" s="2">
        <f>'Moving Avg'!H1921</f>
        <v>0.8230000000000004</v>
      </c>
      <c r="J1921" s="5" t="str">
        <f>OBV!F1921</f>
        <v>BULLISH</v>
      </c>
      <c r="K1921" s="5" t="str">
        <f>OBV!G1921</f>
        <v>NEUTRAL</v>
      </c>
      <c r="L1921" s="5" t="str">
        <f>OBV!H1921</f>
        <v>NEUTRAL</v>
      </c>
    </row>
    <row r="1922" spans="1:12" ht="13.5" x14ac:dyDescent="0.25">
      <c r="A1922" s="3">
        <f>RSI!A1922</f>
        <v>45100</v>
      </c>
      <c r="B1922" s="2">
        <f>RSI!B1922</f>
        <v>0.82</v>
      </c>
      <c r="C1922" s="2">
        <f>RSI!I1922</f>
        <v>48.620238993564762</v>
      </c>
      <c r="D1922" s="2">
        <f>MACD!E1922</f>
        <v>-1.3425286309995954E-3</v>
      </c>
      <c r="E1922" s="2">
        <f>MACD!F1922</f>
        <v>3.453360862806615E-4</v>
      </c>
      <c r="F1922" s="2">
        <f>'Moving Avg'!D1922</f>
        <v>0.82599999999999996</v>
      </c>
      <c r="G1922" s="2">
        <f>'Moving Avg'!F1922</f>
        <v>0.82200000000000006</v>
      </c>
      <c r="H1922" s="2">
        <f>'Moving Avg'!G1922</f>
        <v>0.81819999999999959</v>
      </c>
      <c r="I1922" s="2">
        <f>'Moving Avg'!H1922</f>
        <v>0.82165000000000044</v>
      </c>
      <c r="J1922" s="5" t="str">
        <f>OBV!F1922</f>
        <v>BEARISH</v>
      </c>
      <c r="K1922" s="5" t="str">
        <f>OBV!G1922</f>
        <v>NEUTRAL</v>
      </c>
      <c r="L1922" s="5" t="str">
        <f>OBV!H1922</f>
        <v>NEUTRAL</v>
      </c>
    </row>
    <row r="1923" spans="1:12" ht="13.5" x14ac:dyDescent="0.25">
      <c r="A1923" s="3">
        <f>RSI!A1923</f>
        <v>45103</v>
      </c>
      <c r="B1923" s="2">
        <f>RSI!B1923</f>
        <v>0.83</v>
      </c>
      <c r="C1923" s="2">
        <f>RSI!I1923</f>
        <v>54.175070904599089</v>
      </c>
      <c r="D1923" s="2">
        <f>MACD!E1923</f>
        <v>-2.069934902962145E-3</v>
      </c>
      <c r="E1923" s="2">
        <f>MACD!F1923</f>
        <v>-1.3771811156789977E-4</v>
      </c>
      <c r="F1923" s="2">
        <f>'Moving Avg'!D1923</f>
        <v>0.82799999999999996</v>
      </c>
      <c r="G1923" s="2">
        <f>'Moving Avg'!F1923</f>
        <v>0.82200000000000006</v>
      </c>
      <c r="H1923" s="2">
        <f>'Moving Avg'!G1923</f>
        <v>0.81859999999999955</v>
      </c>
      <c r="I1923" s="2">
        <f>'Moving Avg'!H1923</f>
        <v>0.82065000000000055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</row>
    <row r="1924" spans="1:12" ht="13.5" x14ac:dyDescent="0.25">
      <c r="A1924" s="3">
        <f>RSI!A1924</f>
        <v>45104</v>
      </c>
      <c r="B1924" s="2">
        <f>RSI!B1924</f>
        <v>0.8</v>
      </c>
      <c r="C1924" s="2">
        <f>RSI!I1924</f>
        <v>40.150831336666513</v>
      </c>
      <c r="D1924" s="2">
        <f>MACD!E1924</f>
        <v>-2.0464505302494329E-3</v>
      </c>
      <c r="E1924" s="2">
        <f>MACD!F1924</f>
        <v>-5.194645953042064E-4</v>
      </c>
      <c r="F1924" s="2">
        <f>'Moving Avg'!D1924</f>
        <v>0.82200000000000006</v>
      </c>
      <c r="G1924" s="2">
        <f>'Moving Avg'!F1924</f>
        <v>0.82100000000000006</v>
      </c>
      <c r="H1924" s="2">
        <f>'Moving Avg'!G1924</f>
        <v>0.81839999999999957</v>
      </c>
      <c r="I1924" s="2">
        <f>'Moving Avg'!H1924</f>
        <v>0.81980000000000064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0.81</v>
      </c>
      <c r="C1925" s="2">
        <f>RSI!I1925</f>
        <v>45.239569614640487</v>
      </c>
      <c r="D1925" s="2">
        <f>MACD!E1925</f>
        <v>4.4541273076748045E-4</v>
      </c>
      <c r="E1925" s="2">
        <f>MACD!F1925</f>
        <v>-3.2648913008986901E-4</v>
      </c>
      <c r="F1925" s="2">
        <f>'Moving Avg'!D1925</f>
        <v>0.81799999999999995</v>
      </c>
      <c r="G1925" s="2">
        <f>'Moving Avg'!F1925</f>
        <v>0.82100000000000006</v>
      </c>
      <c r="H1925" s="2">
        <f>'Moving Avg'!G1925</f>
        <v>0.81879999999999953</v>
      </c>
      <c r="I1925" s="2">
        <f>'Moving Avg'!H1925</f>
        <v>0.81900000000000062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0.81</v>
      </c>
      <c r="C1926" s="2">
        <f>RSI!I1926</f>
        <v>45.23956961464048</v>
      </c>
      <c r="D1926" s="2">
        <f>MACD!E1926</f>
        <v>2.6205715508716976E-3</v>
      </c>
      <c r="E1926" s="2">
        <f>MACD!F1926</f>
        <v>2.6292300610244432E-4</v>
      </c>
      <c r="F1926" s="2">
        <f>'Moving Avg'!D1926</f>
        <v>0.81400000000000006</v>
      </c>
      <c r="G1926" s="2">
        <f>'Moving Avg'!F1926</f>
        <v>0.82050000000000023</v>
      </c>
      <c r="H1926" s="2">
        <f>'Moving Avg'!G1926</f>
        <v>0.81919999999999971</v>
      </c>
      <c r="I1926" s="2">
        <f>'Moving Avg'!H1926</f>
        <v>0.8181500000000006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</row>
    <row r="1927" spans="1:12" ht="13.5" x14ac:dyDescent="0.25">
      <c r="A1927" s="3">
        <f>RSI!A1927</f>
        <v>45111</v>
      </c>
      <c r="B1927" s="2">
        <f>RSI!B1927</f>
        <v>0.81</v>
      </c>
      <c r="C1927" s="2">
        <f>RSI!I1927</f>
        <v>45.23956961464048</v>
      </c>
      <c r="D1927" s="2">
        <f>MACD!E1927</f>
        <v>2.9843504378380681E-3</v>
      </c>
      <c r="E1927" s="2">
        <f>MACD!F1927</f>
        <v>8.0720849244956909E-4</v>
      </c>
      <c r="F1927" s="2">
        <f>'Moving Avg'!D1927</f>
        <v>0.81200000000000006</v>
      </c>
      <c r="G1927" s="2">
        <f>'Moving Avg'!F1927</f>
        <v>0.82000000000000006</v>
      </c>
      <c r="H1927" s="2">
        <f>'Moving Avg'!G1927</f>
        <v>0.81979999999999964</v>
      </c>
      <c r="I1927" s="2">
        <f>'Moving Avg'!H1927</f>
        <v>0.81740000000000057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</row>
    <row r="1928" spans="1:12" ht="13.5" x14ac:dyDescent="0.25">
      <c r="A1928" s="3">
        <f>RSI!A1928</f>
        <v>45112</v>
      </c>
      <c r="B1928" s="2">
        <f>RSI!B1928</f>
        <v>0.81</v>
      </c>
      <c r="C1928" s="2">
        <f>RSI!I1928</f>
        <v>45.23956961464048</v>
      </c>
      <c r="D1928" s="2">
        <f>MACD!E1928</f>
        <v>3.3493128086767854E-3</v>
      </c>
      <c r="E1928" s="2">
        <f>MACD!F1928</f>
        <v>1.3156293556950125E-3</v>
      </c>
      <c r="F1928" s="2">
        <f>'Moving Avg'!D1928</f>
        <v>0.80800000000000005</v>
      </c>
      <c r="G1928" s="2">
        <f>'Moving Avg'!F1928</f>
        <v>0.81950000000000023</v>
      </c>
      <c r="H1928" s="2">
        <f>'Moving Avg'!G1928</f>
        <v>0.82019999999999971</v>
      </c>
      <c r="I1928" s="2">
        <f>'Moving Avg'!H1928</f>
        <v>0.81655000000000055</v>
      </c>
      <c r="J1928" s="5" t="str">
        <f>OBV!F1928</f>
        <v>BEARISH</v>
      </c>
      <c r="K1928" s="5" t="str">
        <f>OBV!G1928</f>
        <v>NEUTRAL</v>
      </c>
      <c r="L1928" s="5" t="str">
        <f>OBV!H1928</f>
        <v>CONFIRMED BEARISH</v>
      </c>
    </row>
    <row r="1929" spans="1:12" ht="13.5" x14ac:dyDescent="0.25">
      <c r="A1929" s="3">
        <f>RSI!A1929</f>
        <v>45113</v>
      </c>
      <c r="B1929" s="2">
        <f>RSI!B1929</f>
        <v>0.81</v>
      </c>
      <c r="C1929" s="2">
        <f>RSI!I1929</f>
        <v>45.23956961464048</v>
      </c>
      <c r="D1929" s="2">
        <f>MACD!E1929</f>
        <v>5.2495048335940986E-3</v>
      </c>
      <c r="E1929" s="2">
        <f>MACD!F1929</f>
        <v>2.1024044512748296E-3</v>
      </c>
      <c r="F1929" s="2">
        <f>'Moving Avg'!D1929</f>
        <v>0.81000000000000016</v>
      </c>
      <c r="G1929" s="2">
        <f>'Moving Avg'!F1929</f>
        <v>0.81900000000000017</v>
      </c>
      <c r="H1929" s="2">
        <f>'Moving Avg'!G1929</f>
        <v>0.82059999999999977</v>
      </c>
      <c r="I1929" s="2">
        <f>'Moving Avg'!H1929</f>
        <v>0.81560000000000044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</row>
    <row r="1930" spans="1:12" ht="13.5" x14ac:dyDescent="0.25">
      <c r="A1930" s="3">
        <f>RSI!A1930</f>
        <v>45114</v>
      </c>
      <c r="B1930" s="2">
        <f>RSI!B1930</f>
        <v>0.81</v>
      </c>
      <c r="C1930" s="2">
        <f>RSI!I1930</f>
        <v>45.23956961464048</v>
      </c>
      <c r="D1930" s="2">
        <f>MACD!E1930</f>
        <v>6.9063560800836088E-3</v>
      </c>
      <c r="E1930" s="2">
        <f>MACD!F1930</f>
        <v>3.0631947770365852E-3</v>
      </c>
      <c r="F1930" s="2">
        <f>'Moving Avg'!D1930</f>
        <v>0.81000000000000016</v>
      </c>
      <c r="G1930" s="2">
        <f>'Moving Avg'!F1930</f>
        <v>0.81900000000000017</v>
      </c>
      <c r="H1930" s="2">
        <f>'Moving Avg'!G1930</f>
        <v>0.82099999999999995</v>
      </c>
      <c r="I1930" s="2">
        <f>'Moving Avg'!H1930</f>
        <v>0.81465000000000043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0.81</v>
      </c>
      <c r="C1931" s="2">
        <f>RSI!I1931</f>
        <v>45.23956961464048</v>
      </c>
      <c r="D1931" s="2">
        <f>MACD!E1931</f>
        <v>8.3536742238564665E-3</v>
      </c>
      <c r="E1931" s="2">
        <f>MACD!F1931</f>
        <v>4.1212906664005611E-3</v>
      </c>
      <c r="F1931" s="2">
        <f>'Moving Avg'!D1931</f>
        <v>0.81000000000000016</v>
      </c>
      <c r="G1931" s="2">
        <f>'Moving Avg'!F1931</f>
        <v>0.81800000000000017</v>
      </c>
      <c r="H1931" s="2">
        <f>'Moving Avg'!G1931</f>
        <v>0.82099999999999995</v>
      </c>
      <c r="I1931" s="2">
        <f>'Moving Avg'!H1931</f>
        <v>0.81380000000000041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</row>
    <row r="1932" spans="1:12" ht="13.5" x14ac:dyDescent="0.25">
      <c r="A1932" s="3">
        <f>RSI!A1932</f>
        <v>45118</v>
      </c>
      <c r="B1932" s="2">
        <f>RSI!B1932</f>
        <v>0.81</v>
      </c>
      <c r="C1932" s="2">
        <f>RSI!I1932</f>
        <v>45.23956961464048</v>
      </c>
      <c r="D1932" s="2">
        <f>MACD!E1932</f>
        <v>8.0818730632927771E-3</v>
      </c>
      <c r="E1932" s="2">
        <f>MACD!F1932</f>
        <v>4.9134071457790042E-3</v>
      </c>
      <c r="F1932" s="2">
        <f>'Moving Avg'!D1932</f>
        <v>0.81000000000000016</v>
      </c>
      <c r="G1932" s="2">
        <f>'Moving Avg'!F1932</f>
        <v>0.81750000000000023</v>
      </c>
      <c r="H1932" s="2">
        <f>'Moving Avg'!G1932</f>
        <v>0.82120000000000004</v>
      </c>
      <c r="I1932" s="2">
        <f>'Moving Avg'!H1932</f>
        <v>0.81315000000000037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</row>
    <row r="1933" spans="1:12" ht="13.5" x14ac:dyDescent="0.25">
      <c r="A1933" s="3">
        <f>RSI!A1933</f>
        <v>45119</v>
      </c>
      <c r="B1933" s="2">
        <f>RSI!B1933</f>
        <v>0.81</v>
      </c>
      <c r="C1933" s="2">
        <f>RSI!I1933</f>
        <v>45.23956961464048</v>
      </c>
      <c r="D1933" s="2">
        <f>MACD!E1933</f>
        <v>9.429243970961787E-3</v>
      </c>
      <c r="E1933" s="2">
        <f>MACD!F1933</f>
        <v>5.8165745108155614E-3</v>
      </c>
      <c r="F1933" s="2">
        <f>'Moving Avg'!D1933</f>
        <v>0.81000000000000016</v>
      </c>
      <c r="G1933" s="2">
        <f>'Moving Avg'!F1933</f>
        <v>0.81700000000000017</v>
      </c>
      <c r="H1933" s="2">
        <f>'Moving Avg'!G1933</f>
        <v>0.82140000000000002</v>
      </c>
      <c r="I1933" s="2">
        <f>'Moving Avg'!H1933</f>
        <v>0.81265000000000043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</row>
    <row r="1934" spans="1:12" ht="13.5" x14ac:dyDescent="0.25">
      <c r="A1934" s="3">
        <f>RSI!A1934</f>
        <v>45120</v>
      </c>
      <c r="B1934" s="2">
        <f>RSI!B1934</f>
        <v>0.81</v>
      </c>
      <c r="C1934" s="2">
        <f>RSI!I1934</f>
        <v>45.23956961464048</v>
      </c>
      <c r="D1934" s="2">
        <f>MACD!E1934</f>
        <v>5.9899562892669067E-3</v>
      </c>
      <c r="E1934" s="2">
        <f>MACD!F1934</f>
        <v>5.8512508665058312E-3</v>
      </c>
      <c r="F1934" s="2">
        <f>'Moving Avg'!D1934</f>
        <v>0.81000000000000016</v>
      </c>
      <c r="G1934" s="2">
        <f>'Moving Avg'!F1934</f>
        <v>0.81700000000000017</v>
      </c>
      <c r="H1934" s="2">
        <f>'Moving Avg'!G1934</f>
        <v>0.82120000000000015</v>
      </c>
      <c r="I1934" s="2">
        <f>'Moving Avg'!H1934</f>
        <v>0.81210000000000049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</row>
    <row r="1935" spans="1:12" ht="13.5" x14ac:dyDescent="0.25">
      <c r="A1935" s="3">
        <f>RSI!A1935</f>
        <v>45121</v>
      </c>
      <c r="B1935" s="2">
        <f>RSI!B1935</f>
        <v>0.8</v>
      </c>
      <c r="C1935" s="2">
        <f>RSI!I1935</f>
        <v>38.390620252157433</v>
      </c>
      <c r="D1935" s="2">
        <f>MACD!E1935</f>
        <v>5.3923382333606051E-3</v>
      </c>
      <c r="E1935" s="2">
        <f>MACD!F1935</f>
        <v>5.7594683398767858E-3</v>
      </c>
      <c r="F1935" s="2">
        <f>'Moving Avg'!D1935</f>
        <v>0.80800000000000005</v>
      </c>
      <c r="G1935" s="2">
        <f>'Moving Avg'!F1935</f>
        <v>0.81550000000000034</v>
      </c>
      <c r="H1935" s="2">
        <f>'Moving Avg'!G1935</f>
        <v>0.82100000000000017</v>
      </c>
      <c r="I1935" s="2">
        <f>'Moving Avg'!H1935</f>
        <v>0.81155000000000055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</row>
    <row r="1936" spans="1:12" ht="13.5" x14ac:dyDescent="0.25">
      <c r="A1936" s="3">
        <f>RSI!A1936</f>
        <v>45124</v>
      </c>
      <c r="B1936" s="2">
        <f>RSI!B1936</f>
        <v>0.8</v>
      </c>
      <c r="C1936" s="2">
        <f>RSI!I1936</f>
        <v>38.39062025215744</v>
      </c>
      <c r="D1936" s="2">
        <f>MACD!E1936</f>
        <v>4.9766279247916989E-3</v>
      </c>
      <c r="E1936" s="2">
        <f>MACD!F1936</f>
        <v>5.6029002568597688E-3</v>
      </c>
      <c r="F1936" s="2">
        <f>'Moving Avg'!D1936</f>
        <v>0.80600000000000005</v>
      </c>
      <c r="G1936" s="2">
        <f>'Moving Avg'!F1936</f>
        <v>0.81400000000000028</v>
      </c>
      <c r="H1936" s="2">
        <f>'Moving Avg'!G1936</f>
        <v>0.82040000000000002</v>
      </c>
      <c r="I1936" s="2">
        <f>'Moving Avg'!H1936</f>
        <v>0.81125000000000058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</row>
    <row r="1937" spans="1:12" ht="13.5" x14ac:dyDescent="0.25">
      <c r="A1937" s="3">
        <f>RSI!A1937</f>
        <v>45125</v>
      </c>
      <c r="B1937" s="2">
        <f>RSI!B1937</f>
        <v>0.8</v>
      </c>
      <c r="C1937" s="2">
        <f>RSI!I1937</f>
        <v>38.39062025215744</v>
      </c>
      <c r="D1937" s="2">
        <f>MACD!E1937</f>
        <v>4.7081753705022766E-3</v>
      </c>
      <c r="E1937" s="2">
        <f>MACD!F1937</f>
        <v>5.4239552795882703E-3</v>
      </c>
      <c r="F1937" s="2">
        <f>'Moving Avg'!D1937</f>
        <v>0.80399999999999994</v>
      </c>
      <c r="G1937" s="2">
        <f>'Moving Avg'!F1937</f>
        <v>0.81300000000000028</v>
      </c>
      <c r="H1937" s="2">
        <f>'Moving Avg'!G1937</f>
        <v>0.81980000000000008</v>
      </c>
      <c r="I1937" s="2">
        <f>'Moving Avg'!H1937</f>
        <v>0.81085000000000063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</row>
    <row r="1938" spans="1:12" ht="13.5" x14ac:dyDescent="0.25">
      <c r="A1938" s="3">
        <f>RSI!A1938</f>
        <v>45127</v>
      </c>
      <c r="B1938" s="2">
        <f>RSI!B1938</f>
        <v>0.81</v>
      </c>
      <c r="C1938" s="2">
        <f>RSI!I1938</f>
        <v>48.187619733346139</v>
      </c>
      <c r="D1938" s="2">
        <f>MACD!E1938</f>
        <v>3.8174142482469975E-3</v>
      </c>
      <c r="E1938" s="2">
        <f>MACD!F1938</f>
        <v>5.1026470733200159E-3</v>
      </c>
      <c r="F1938" s="2">
        <f>'Moving Avg'!D1938</f>
        <v>0.80399999999999994</v>
      </c>
      <c r="G1938" s="2">
        <f>'Moving Avg'!F1938</f>
        <v>0.81250000000000033</v>
      </c>
      <c r="H1938" s="2">
        <f>'Moving Avg'!G1938</f>
        <v>0.81940000000000002</v>
      </c>
      <c r="I1938" s="2">
        <f>'Moving Avg'!H1938</f>
        <v>0.81065000000000054</v>
      </c>
      <c r="J1938" s="5" t="str">
        <f>OBV!F1938</f>
        <v>BEARISH</v>
      </c>
      <c r="K1938" s="5" t="str">
        <f>OBV!G1938</f>
        <v>NEUTRAL</v>
      </c>
      <c r="L1938" s="5" t="str">
        <f>OBV!H1938</f>
        <v>NEUTRAL</v>
      </c>
    </row>
    <row r="1939" spans="1:12" ht="13.5" x14ac:dyDescent="0.25">
      <c r="A1939" s="3">
        <f>RSI!A1939</f>
        <v>45128</v>
      </c>
      <c r="B1939" s="2">
        <f>RSI!B1939</f>
        <v>0.78</v>
      </c>
      <c r="C1939" s="2">
        <f>RSI!I1939</f>
        <v>31.833266054035747</v>
      </c>
      <c r="D1939" s="2">
        <f>MACD!E1939</f>
        <v>5.298243406044123E-3</v>
      </c>
      <c r="E1939" s="2">
        <f>MACD!F1939</f>
        <v>5.1417663398648375E-3</v>
      </c>
      <c r="F1939" s="2">
        <f>'Moving Avg'!D1939</f>
        <v>0.79800000000000004</v>
      </c>
      <c r="G1939" s="2">
        <f>'Moving Avg'!F1939</f>
        <v>0.81000000000000028</v>
      </c>
      <c r="H1939" s="2">
        <f>'Moving Avg'!G1939</f>
        <v>0.81819999999999993</v>
      </c>
      <c r="I1939" s="2">
        <f>'Moving Avg'!H1939</f>
        <v>0.81035000000000057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</row>
    <row r="1940" spans="1:12" ht="13.5" x14ac:dyDescent="0.25">
      <c r="A1940" s="3">
        <f>RSI!A1940</f>
        <v>45131</v>
      </c>
      <c r="B1940" s="2">
        <f>RSI!B1940</f>
        <v>0.8</v>
      </c>
      <c r="C1940" s="2">
        <f>RSI!I1940</f>
        <v>45.18878492110386</v>
      </c>
      <c r="D1940" s="2">
        <f>MACD!E1940</f>
        <v>5.2584572088076875E-3</v>
      </c>
      <c r="E1940" s="2">
        <f>MACD!F1940</f>
        <v>5.1651045136534074E-3</v>
      </c>
      <c r="F1940" s="2">
        <f>'Moving Avg'!D1940</f>
        <v>0.79800000000000004</v>
      </c>
      <c r="G1940" s="2">
        <f>'Moving Avg'!F1940</f>
        <v>0.80850000000000022</v>
      </c>
      <c r="H1940" s="2">
        <f>'Moving Avg'!G1940</f>
        <v>0.81739999999999979</v>
      </c>
      <c r="I1940" s="2">
        <f>'Moving Avg'!H1940</f>
        <v>0.81015000000000059</v>
      </c>
      <c r="J1940" s="5" t="str">
        <f>OBV!F1940</f>
        <v>BEARISH</v>
      </c>
      <c r="K1940" s="5" t="str">
        <f>OBV!G1940</f>
        <v>NEUTRAL</v>
      </c>
      <c r="L1940" s="5" t="str">
        <f>OBV!H1940</f>
        <v>NEUTRAL</v>
      </c>
    </row>
    <row r="1941" spans="1:12" ht="13.5" x14ac:dyDescent="0.25">
      <c r="A1941" s="3">
        <f>RSI!A1941</f>
        <v>45133</v>
      </c>
      <c r="B1941" s="2">
        <f>RSI!B1941</f>
        <v>0.81</v>
      </c>
      <c r="C1941" s="2">
        <f>RSI!I1941</f>
        <v>50.419421606809877</v>
      </c>
      <c r="D1941" s="2">
        <f>MACD!E1941</f>
        <v>4.5405796216988481E-3</v>
      </c>
      <c r="E1941" s="2">
        <f>MACD!F1941</f>
        <v>5.0401995352624962E-3</v>
      </c>
      <c r="F1941" s="2">
        <f>'Moving Avg'!D1941</f>
        <v>0.8</v>
      </c>
      <c r="G1941" s="2">
        <f>'Moving Avg'!F1941</f>
        <v>0.80750000000000033</v>
      </c>
      <c r="H1941" s="2">
        <f>'Moving Avg'!G1941</f>
        <v>0.81679999999999975</v>
      </c>
      <c r="I1941" s="2">
        <f>'Moving Avg'!H1941</f>
        <v>0.81000000000000039</v>
      </c>
      <c r="J1941" s="5" t="str">
        <f>OBV!F1941</f>
        <v>BEARISH</v>
      </c>
      <c r="K1941" s="5" t="str">
        <f>OBV!G1941</f>
        <v>NEUTRAL</v>
      </c>
      <c r="L1941" s="5" t="str">
        <f>OBV!H1941</f>
        <v>BEARISH DIVERGENCE</v>
      </c>
    </row>
    <row r="1942" spans="1:12" ht="13.5" x14ac:dyDescent="0.25">
      <c r="A1942" s="3">
        <f>RSI!A1942</f>
        <v>45134</v>
      </c>
      <c r="B1942" s="2">
        <f>RSI!B1942</f>
        <v>0.81</v>
      </c>
      <c r="C1942" s="2">
        <f>RSI!I1942</f>
        <v>50.419421606809877</v>
      </c>
      <c r="D1942" s="2">
        <f>MACD!E1942</f>
        <v>3.9263954195856154E-3</v>
      </c>
      <c r="E1942" s="2">
        <f>MACD!F1942</f>
        <v>4.8174387121271206E-3</v>
      </c>
      <c r="F1942" s="2">
        <f>'Moving Avg'!D1942</f>
        <v>0.80199999999999994</v>
      </c>
      <c r="G1942" s="2">
        <f>'Moving Avg'!F1942</f>
        <v>0.80700000000000038</v>
      </c>
      <c r="H1942" s="2">
        <f>'Moving Avg'!G1942</f>
        <v>0.81659999999999966</v>
      </c>
      <c r="I1942" s="2">
        <f>'Moving Avg'!H1942</f>
        <v>0.8099000000000004</v>
      </c>
      <c r="J1942" s="5" t="str">
        <f>OBV!F1942</f>
        <v>BEARISH</v>
      </c>
      <c r="K1942" s="5" t="str">
        <f>OBV!G1942</f>
        <v>NEUTRAL</v>
      </c>
      <c r="L1942" s="5" t="str">
        <f>OBV!H1942</f>
        <v>BEARISH DIVERGENCE</v>
      </c>
    </row>
    <row r="1943" spans="1:12" ht="13.5" x14ac:dyDescent="0.25">
      <c r="A1943" s="3">
        <f>RSI!A1943</f>
        <v>45135</v>
      </c>
      <c r="B1943" s="2">
        <f>RSI!B1943</f>
        <v>0.79</v>
      </c>
      <c r="C1943" s="2">
        <f>RSI!I1943</f>
        <v>41.281628697501255</v>
      </c>
      <c r="D1943" s="2">
        <f>MACD!E1943</f>
        <v>4.8819332051711628E-3</v>
      </c>
      <c r="E1943" s="2">
        <f>MACD!F1943</f>
        <v>4.8303376107359294E-3</v>
      </c>
      <c r="F1943" s="2">
        <f>'Moving Avg'!D1943</f>
        <v>0.79800000000000004</v>
      </c>
      <c r="G1943" s="2">
        <f>'Moving Avg'!F1943</f>
        <v>0.80500000000000027</v>
      </c>
      <c r="H1943" s="2">
        <f>'Moving Avg'!G1943</f>
        <v>0.81599999999999961</v>
      </c>
      <c r="I1943" s="2">
        <f>'Moving Avg'!H1943</f>
        <v>0.80970000000000031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</row>
    <row r="1944" spans="1:12" ht="13.5" x14ac:dyDescent="0.25">
      <c r="A1944" s="3">
        <f>RSI!A1944</f>
        <v>45138</v>
      </c>
      <c r="B1944" s="2">
        <f>RSI!B1944</f>
        <v>0.77</v>
      </c>
      <c r="C1944" s="2">
        <f>RSI!I1944</f>
        <v>34.540186519296142</v>
      </c>
      <c r="D1944" s="2">
        <f>MACD!E1944</f>
        <v>7.2843410633345318E-3</v>
      </c>
      <c r="E1944" s="2">
        <f>MACD!F1944</f>
        <v>5.3211383012556502E-3</v>
      </c>
      <c r="F1944" s="2">
        <f>'Moving Avg'!D1944</f>
        <v>0.79600000000000004</v>
      </c>
      <c r="G1944" s="2">
        <f>'Moving Avg'!F1944</f>
        <v>0.80350000000000033</v>
      </c>
      <c r="H1944" s="2">
        <f>'Moving Avg'!G1944</f>
        <v>0.81499999999999961</v>
      </c>
      <c r="I1944" s="2">
        <f>'Moving Avg'!H1944</f>
        <v>0.80940000000000023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0.78</v>
      </c>
      <c r="C1945" s="2">
        <f>RSI!I1945</f>
        <v>39.831011427408598</v>
      </c>
      <c r="D1945" s="2">
        <f>MACD!E1945</f>
        <v>7.2601951851053448E-3</v>
      </c>
      <c r="E1945" s="2">
        <f>MACD!F1945</f>
        <v>5.7089496780255893E-3</v>
      </c>
      <c r="F1945" s="2">
        <f>'Moving Avg'!D1945</f>
        <v>0.79200000000000004</v>
      </c>
      <c r="G1945" s="2">
        <f>'Moving Avg'!F1945</f>
        <v>0.80200000000000027</v>
      </c>
      <c r="H1945" s="2">
        <f>'Moving Avg'!G1945</f>
        <v>0.8141999999999997</v>
      </c>
      <c r="I1945" s="2">
        <f>'Moving Avg'!H1945</f>
        <v>0.80915000000000026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0.78</v>
      </c>
      <c r="C1946" s="2">
        <f>RSI!I1946</f>
        <v>39.83101142740859</v>
      </c>
      <c r="D1946" s="2">
        <f>MACD!E1946</f>
        <v>7.3864604350954988E-3</v>
      </c>
      <c r="E1946" s="2">
        <f>MACD!F1946</f>
        <v>6.0444518294395719E-3</v>
      </c>
      <c r="F1946" s="2">
        <f>'Moving Avg'!D1946</f>
        <v>0.78600000000000014</v>
      </c>
      <c r="G1946" s="2">
        <f>'Moving Avg'!F1946</f>
        <v>0.8005000000000001</v>
      </c>
      <c r="H1946" s="2">
        <f>'Moving Avg'!G1946</f>
        <v>0.81319999999999981</v>
      </c>
      <c r="I1946" s="2">
        <f>'Moving Avg'!H1946</f>
        <v>0.80895000000000028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0.78</v>
      </c>
      <c r="C1947" s="2">
        <f>RSI!I1947</f>
        <v>39.831011427408583</v>
      </c>
      <c r="D1947" s="2">
        <f>MACD!E1947</f>
        <v>7.6291302413830087E-3</v>
      </c>
      <c r="E1947" s="2">
        <f>MACD!F1947</f>
        <v>6.3613875118282591E-3</v>
      </c>
      <c r="F1947" s="2">
        <f>'Moving Avg'!D1947</f>
        <v>0.78</v>
      </c>
      <c r="G1947" s="2">
        <f>'Moving Avg'!F1947</f>
        <v>0.79900000000000015</v>
      </c>
      <c r="H1947" s="2">
        <f>'Moving Avg'!G1947</f>
        <v>0.81219999999999981</v>
      </c>
      <c r="I1947" s="2">
        <f>'Moving Avg'!H1947</f>
        <v>0.8087500000000003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0.78</v>
      </c>
      <c r="C1948" s="2">
        <f>RSI!I1948</f>
        <v>39.83101142740859</v>
      </c>
      <c r="D1948" s="2">
        <f>MACD!E1948</f>
        <v>9.4986962691994137E-3</v>
      </c>
      <c r="E1948" s="2">
        <f>MACD!F1948</f>
        <v>6.988849263302491E-3</v>
      </c>
      <c r="F1948" s="2">
        <f>'Moving Avg'!D1948</f>
        <v>0.77800000000000014</v>
      </c>
      <c r="G1948" s="2">
        <f>'Moving Avg'!F1948</f>
        <v>0.79749999999999999</v>
      </c>
      <c r="H1948" s="2">
        <f>'Moving Avg'!G1948</f>
        <v>0.8113999999999999</v>
      </c>
      <c r="I1948" s="2">
        <f>'Moving Avg'!H1948</f>
        <v>0.80850000000000022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0.78</v>
      </c>
      <c r="C1949" s="2">
        <f>RSI!I1949</f>
        <v>39.831011427408598</v>
      </c>
      <c r="D1949" s="2">
        <f>MACD!E1949</f>
        <v>6.581704453167081E-3</v>
      </c>
      <c r="E1949" s="2">
        <f>MACD!F1949</f>
        <v>6.9074203012754092E-3</v>
      </c>
      <c r="F1949" s="2">
        <f>'Moving Avg'!D1949</f>
        <v>0.78</v>
      </c>
      <c r="G1949" s="2">
        <f>'Moving Avg'!F1949</f>
        <v>0.79599999999999982</v>
      </c>
      <c r="H1949" s="2">
        <f>'Moving Avg'!G1949</f>
        <v>0.8103999999999999</v>
      </c>
      <c r="I1949" s="2">
        <f>'Moving Avg'!H1949</f>
        <v>0.80835000000000035</v>
      </c>
      <c r="J1949" s="5" t="str">
        <f>OBV!F1949</f>
        <v>BULLISH</v>
      </c>
      <c r="K1949" s="5" t="str">
        <f>OBV!G1949</f>
        <v>NEUTRAL</v>
      </c>
      <c r="L1949" s="5" t="str">
        <f>OBV!H1949</f>
        <v>CONFIRMED BULLISH</v>
      </c>
    </row>
    <row r="1950" spans="1:12" ht="13.5" x14ac:dyDescent="0.25">
      <c r="A1950" s="3">
        <f>RSI!A1950</f>
        <v>45146</v>
      </c>
      <c r="B1950" s="2">
        <f>RSI!B1950</f>
        <v>0.78</v>
      </c>
      <c r="C1950" s="2">
        <f>RSI!I1950</f>
        <v>39.831011427408598</v>
      </c>
      <c r="D1950" s="2">
        <f>MACD!E1950</f>
        <v>7.2982299026783659E-3</v>
      </c>
      <c r="E1950" s="2">
        <f>MACD!F1950</f>
        <v>6.9855822215560007E-3</v>
      </c>
      <c r="F1950" s="2">
        <f>'Moving Avg'!D1950</f>
        <v>0.78</v>
      </c>
      <c r="G1950" s="2">
        <f>'Moving Avg'!F1950</f>
        <v>0.79449999999999987</v>
      </c>
      <c r="H1950" s="2">
        <f>'Moving Avg'!G1950</f>
        <v>0.80940000000000001</v>
      </c>
      <c r="I1950" s="2">
        <f>'Moving Avg'!H1950</f>
        <v>0.80815000000000026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</row>
    <row r="1951" spans="1:12" ht="13.5" x14ac:dyDescent="0.25">
      <c r="A1951" s="3">
        <f>RSI!A1951</f>
        <v>45147</v>
      </c>
      <c r="B1951" s="2">
        <f>RSI!B1951</f>
        <v>0.78</v>
      </c>
      <c r="C1951" s="2">
        <f>RSI!I1951</f>
        <v>39.831011427408598</v>
      </c>
      <c r="D1951" s="2">
        <f>MACD!E1951</f>
        <v>9.5428212958547087E-3</v>
      </c>
      <c r="E1951" s="2">
        <f>MACD!F1951</f>
        <v>7.497030036415742E-3</v>
      </c>
      <c r="F1951" s="2">
        <f>'Moving Avg'!D1951</f>
        <v>0.78</v>
      </c>
      <c r="G1951" s="2">
        <f>'Moving Avg'!F1951</f>
        <v>0.79299999999999993</v>
      </c>
      <c r="H1951" s="2">
        <f>'Moving Avg'!G1951</f>
        <v>0.8086000000000001</v>
      </c>
      <c r="I1951" s="2">
        <f>'Moving Avg'!H1951</f>
        <v>0.80790000000000017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</row>
    <row r="1952" spans="1:12" ht="13.5" x14ac:dyDescent="0.25">
      <c r="A1952" s="3">
        <f>RSI!A1952</f>
        <v>45148</v>
      </c>
      <c r="B1952" s="2">
        <f>RSI!B1952</f>
        <v>0.78</v>
      </c>
      <c r="C1952" s="2">
        <f>RSI!I1952</f>
        <v>39.831011427408598</v>
      </c>
      <c r="D1952" s="2">
        <f>MACD!E1952</f>
        <v>1.153453453784925E-2</v>
      </c>
      <c r="E1952" s="2">
        <f>MACD!F1952</f>
        <v>8.304530936702444E-3</v>
      </c>
      <c r="F1952" s="2">
        <f>'Moving Avg'!D1952</f>
        <v>0.78</v>
      </c>
      <c r="G1952" s="2">
        <f>'Moving Avg'!F1952</f>
        <v>0.79149999999999976</v>
      </c>
      <c r="H1952" s="2">
        <f>'Moving Avg'!G1952</f>
        <v>0.8076000000000001</v>
      </c>
      <c r="I1952" s="2">
        <f>'Moving Avg'!H1952</f>
        <v>0.80775000000000019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0.77</v>
      </c>
      <c r="C1953" s="2">
        <f>RSI!I1953</f>
        <v>34.749686327912158</v>
      </c>
      <c r="D1953" s="2">
        <f>MACD!E1953</f>
        <v>1.0969243949237151E-2</v>
      </c>
      <c r="E1953" s="2">
        <f>MACD!F1953</f>
        <v>8.8374735392093857E-3</v>
      </c>
      <c r="F1953" s="2">
        <f>'Moving Avg'!D1953</f>
        <v>0.77800000000000002</v>
      </c>
      <c r="G1953" s="2">
        <f>'Moving Avg'!F1953</f>
        <v>0.78949999999999976</v>
      </c>
      <c r="H1953" s="2">
        <f>'Moving Avg'!G1953</f>
        <v>0.80640000000000012</v>
      </c>
      <c r="I1953" s="2">
        <f>'Moving Avg'!H1953</f>
        <v>0.80755000000000043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45152</v>
      </c>
      <c r="B1954" s="2">
        <f>RSI!B1954</f>
        <v>0.77</v>
      </c>
      <c r="C1954" s="2">
        <f>RSI!I1954</f>
        <v>34.749686327912158</v>
      </c>
      <c r="D1954" s="2">
        <f>MACD!E1954</f>
        <v>7.5523439843787621E-3</v>
      </c>
      <c r="E1954" s="2">
        <f>MACD!F1954</f>
        <v>8.580447628243261E-3</v>
      </c>
      <c r="F1954" s="2">
        <f>'Moving Avg'!D1954</f>
        <v>0.77600000000000002</v>
      </c>
      <c r="G1954" s="2">
        <f>'Moving Avg'!F1954</f>
        <v>0.78749999999999976</v>
      </c>
      <c r="H1954" s="2">
        <f>'Moving Avg'!G1954</f>
        <v>0.80540000000000012</v>
      </c>
      <c r="I1954" s="2">
        <f>'Moving Avg'!H1954</f>
        <v>0.80730000000000046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</row>
    <row r="1955" spans="1:12" ht="13.5" x14ac:dyDescent="0.25">
      <c r="A1955" s="3">
        <f>RSI!A1955</f>
        <v>45153</v>
      </c>
      <c r="B1955" s="2">
        <f>RSI!B1955</f>
        <v>0.75</v>
      </c>
      <c r="C1955" s="2">
        <f>RSI!I1955</f>
        <v>26.814957030964848</v>
      </c>
      <c r="D1955" s="2">
        <f>MACD!E1955</f>
        <v>7.8091620291833586E-3</v>
      </c>
      <c r="E1955" s="2">
        <f>MACD!F1955</f>
        <v>8.4261905084312815E-3</v>
      </c>
      <c r="F1955" s="2">
        <f>'Moving Avg'!D1955</f>
        <v>0.77</v>
      </c>
      <c r="G1955" s="2">
        <f>'Moving Avg'!F1955</f>
        <v>0.78499999999999992</v>
      </c>
      <c r="H1955" s="2">
        <f>'Moving Avg'!G1955</f>
        <v>0.80420000000000003</v>
      </c>
      <c r="I1955" s="2">
        <f>'Moving Avg'!H1955</f>
        <v>0.80690000000000039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45154</v>
      </c>
      <c r="B1956" s="2">
        <f>RSI!B1956</f>
        <v>0.76</v>
      </c>
      <c r="C1956" s="2">
        <f>RSI!I1956</f>
        <v>34.82799163791465</v>
      </c>
      <c r="D1956" s="2">
        <f>MACD!E1956</f>
        <v>7.522519049709131E-3</v>
      </c>
      <c r="E1956" s="2">
        <f>MACD!F1956</f>
        <v>8.2454562166868507E-3</v>
      </c>
      <c r="F1956" s="2">
        <f>'Moving Avg'!D1956</f>
        <v>0.76600000000000001</v>
      </c>
      <c r="G1956" s="2">
        <f>'Moving Avg'!F1956</f>
        <v>0.78299999999999981</v>
      </c>
      <c r="H1956" s="2">
        <f>'Moving Avg'!G1956</f>
        <v>0.80300000000000016</v>
      </c>
      <c r="I1956" s="2">
        <f>'Moving Avg'!H1956</f>
        <v>0.80660000000000043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0.76</v>
      </c>
      <c r="C1957" s="2">
        <f>RSI!I1957</f>
        <v>34.82799163791465</v>
      </c>
      <c r="D1957" s="2">
        <f>MACD!E1957</f>
        <v>7.4401347318906463E-3</v>
      </c>
      <c r="E1957" s="2">
        <f>MACD!F1957</f>
        <v>8.0843919197276098E-3</v>
      </c>
      <c r="F1957" s="2">
        <f>'Moving Avg'!D1957</f>
        <v>0.7619999999999999</v>
      </c>
      <c r="G1957" s="2">
        <f>'Moving Avg'!F1957</f>
        <v>0.78099999999999992</v>
      </c>
      <c r="H1957" s="2">
        <f>'Moving Avg'!G1957</f>
        <v>0.80180000000000007</v>
      </c>
      <c r="I1957" s="2">
        <f>'Moving Avg'!H1957</f>
        <v>0.80635000000000034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</row>
    <row r="1958" spans="1:12" ht="13.5" x14ac:dyDescent="0.25">
      <c r="A1958" s="3">
        <f>RSI!A1958</f>
        <v>45156</v>
      </c>
      <c r="B1958" s="2">
        <f>RSI!B1958</f>
        <v>0.75</v>
      </c>
      <c r="C1958" s="2">
        <f>RSI!I1958</f>
        <v>30.90375406237365</v>
      </c>
      <c r="D1958" s="2">
        <f>MACD!E1958</f>
        <v>8.2594617224102107E-3</v>
      </c>
      <c r="E1958" s="2">
        <f>MACD!F1958</f>
        <v>8.1194058802641304E-3</v>
      </c>
      <c r="F1958" s="2">
        <f>'Moving Avg'!D1958</f>
        <v>0.75800000000000001</v>
      </c>
      <c r="G1958" s="2">
        <f>'Moving Avg'!F1958</f>
        <v>0.7779999999999998</v>
      </c>
      <c r="H1958" s="2">
        <f>'Moving Avg'!G1958</f>
        <v>0.80040000000000011</v>
      </c>
      <c r="I1958" s="2">
        <f>'Moving Avg'!H1958</f>
        <v>0.80605000000000038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</row>
    <row r="1959" spans="1:12" ht="13.5" x14ac:dyDescent="0.25">
      <c r="A1959" s="3">
        <f>RSI!A1959</f>
        <v>45159</v>
      </c>
      <c r="B1959" s="2">
        <f>RSI!B1959</f>
        <v>0.73</v>
      </c>
      <c r="C1959" s="2">
        <f>RSI!I1959</f>
        <v>24.86854950584754</v>
      </c>
      <c r="D1959" s="2">
        <f>MACD!E1959</f>
        <v>1.0630621481678704E-2</v>
      </c>
      <c r="E1959" s="2">
        <f>MACD!F1959</f>
        <v>8.6216490005470454E-3</v>
      </c>
      <c r="F1959" s="2">
        <f>'Moving Avg'!D1959</f>
        <v>0.75</v>
      </c>
      <c r="G1959" s="2">
        <f>'Moving Avg'!F1959</f>
        <v>0.77549999999999986</v>
      </c>
      <c r="H1959" s="2">
        <f>'Moving Avg'!G1959</f>
        <v>0.79859999999999998</v>
      </c>
      <c r="I1959" s="2">
        <f>'Moving Avg'!H1959</f>
        <v>0.80565000000000042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</row>
    <row r="1960" spans="1:12" ht="13.5" x14ac:dyDescent="0.25">
      <c r="A1960" s="3">
        <f>RSI!A1960</f>
        <v>45160</v>
      </c>
      <c r="B1960" s="2">
        <f>RSI!B1960</f>
        <v>0.72</v>
      </c>
      <c r="C1960" s="2">
        <f>RSI!I1960</f>
        <v>22.502291039723218</v>
      </c>
      <c r="D1960" s="2">
        <f>MACD!E1960</f>
        <v>1.3677762358807244E-2</v>
      </c>
      <c r="E1960" s="2">
        <f>MACD!F1960</f>
        <v>9.6328716721990858E-3</v>
      </c>
      <c r="F1960" s="2">
        <f>'Moving Avg'!D1960</f>
        <v>0.74399999999999999</v>
      </c>
      <c r="G1960" s="2">
        <f>'Moving Avg'!F1960</f>
        <v>0.77149999999999996</v>
      </c>
      <c r="H1960" s="2">
        <f>'Moving Avg'!G1960</f>
        <v>0.79680000000000006</v>
      </c>
      <c r="I1960" s="2">
        <f>'Moving Avg'!H1960</f>
        <v>0.80530000000000035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</row>
    <row r="1961" spans="1:12" ht="13.5" x14ac:dyDescent="0.25">
      <c r="A1961" s="3">
        <f>RSI!A1961</f>
        <v>45161</v>
      </c>
      <c r="B1961" s="2">
        <f>RSI!B1961</f>
        <v>0.72</v>
      </c>
      <c r="C1961" s="2">
        <f>RSI!I1961</f>
        <v>22.502291039723218</v>
      </c>
      <c r="D1961" s="2">
        <f>MACD!E1961</f>
        <v>1.6593012192924417E-2</v>
      </c>
      <c r="E1961" s="2">
        <f>MACD!F1961</f>
        <v>1.1024899776344153E-2</v>
      </c>
      <c r="F1961" s="2">
        <f>'Moving Avg'!D1961</f>
        <v>0.73599999999999999</v>
      </c>
      <c r="G1961" s="2">
        <f>'Moving Avg'!F1961</f>
        <v>0.76700000000000013</v>
      </c>
      <c r="H1961" s="2">
        <f>'Moving Avg'!G1961</f>
        <v>0.79460000000000008</v>
      </c>
      <c r="I1961" s="2">
        <f>'Moving Avg'!H1961</f>
        <v>0.80485000000000029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</row>
    <row r="1962" spans="1:12" ht="13.5" x14ac:dyDescent="0.25">
      <c r="A1962" s="3">
        <f>RSI!A1962</f>
        <v>45162</v>
      </c>
      <c r="B1962" s="2">
        <f>RSI!B1962</f>
        <v>0.71</v>
      </c>
      <c r="C1962" s="2">
        <f>RSI!I1962</f>
        <v>20.265903505221601</v>
      </c>
      <c r="D1962" s="2">
        <f>MACD!E1962</f>
        <v>2.0112447109193687E-2</v>
      </c>
      <c r="E1962" s="2">
        <f>MACD!F1962</f>
        <v>1.2842409242914059E-2</v>
      </c>
      <c r="F1962" s="2">
        <f>'Moving Avg'!D1962</f>
        <v>0.72599999999999998</v>
      </c>
      <c r="G1962" s="2">
        <f>'Moving Avg'!F1962</f>
        <v>0.76200000000000012</v>
      </c>
      <c r="H1962" s="2">
        <f>'Moving Avg'!G1962</f>
        <v>0.7924000000000001</v>
      </c>
      <c r="I1962" s="2">
        <f>'Moving Avg'!H1962</f>
        <v>0.80440000000000023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</row>
    <row r="1963" spans="1:12" ht="13.5" x14ac:dyDescent="0.25">
      <c r="A1963" s="3">
        <f>RSI!A1963</f>
        <v>45163</v>
      </c>
      <c r="B1963" s="2">
        <f>RSI!B1963</f>
        <v>0.7</v>
      </c>
      <c r="C1963" s="2">
        <f>RSI!I1963</f>
        <v>18.306555229874306</v>
      </c>
      <c r="D1963" s="2">
        <f>MACD!E1963</f>
        <v>2.2640637461151858E-2</v>
      </c>
      <c r="E1963" s="2">
        <f>MACD!F1963</f>
        <v>1.4802054886561621E-2</v>
      </c>
      <c r="F1963" s="2">
        <f>'Moving Avg'!D1963</f>
        <v>0.71599999999999997</v>
      </c>
      <c r="G1963" s="2">
        <f>'Moving Avg'!F1963</f>
        <v>0.75750000000000006</v>
      </c>
      <c r="H1963" s="2">
        <f>'Moving Avg'!G1963</f>
        <v>0.79000000000000015</v>
      </c>
      <c r="I1963" s="2">
        <f>'Moving Avg'!H1963</f>
        <v>0.80390000000000028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</row>
    <row r="1964" spans="1:12" ht="13.5" x14ac:dyDescent="0.25">
      <c r="A1964" s="3">
        <f>RSI!A1964</f>
        <v>45166</v>
      </c>
      <c r="B1964" s="2">
        <f>RSI!B1964</f>
        <v>0.72</v>
      </c>
      <c r="C1964" s="2">
        <f>RSI!I1964</f>
        <v>32.386307181524558</v>
      </c>
      <c r="D1964" s="2">
        <f>MACD!E1964</f>
        <v>2.3679639731647106E-2</v>
      </c>
      <c r="E1964" s="2">
        <f>MACD!F1964</f>
        <v>1.6577571855578718E-2</v>
      </c>
      <c r="F1964" s="2">
        <f>'Moving Avg'!D1964</f>
        <v>0.71399999999999986</v>
      </c>
      <c r="G1964" s="2">
        <f>'Moving Avg'!F1964</f>
        <v>0.75500000000000012</v>
      </c>
      <c r="H1964" s="2">
        <f>'Moving Avg'!G1964</f>
        <v>0.78820000000000012</v>
      </c>
      <c r="I1964" s="2">
        <f>'Moving Avg'!H1964</f>
        <v>0.80350000000000021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0.71</v>
      </c>
      <c r="C1965" s="2">
        <f>RSI!I1965</f>
        <v>29.635994985217067</v>
      </c>
      <c r="D1965" s="2">
        <f>MACD!E1965</f>
        <v>2.2457437638939481E-2</v>
      </c>
      <c r="E1965" s="2">
        <f>MACD!F1965</f>
        <v>1.7753545012250873E-2</v>
      </c>
      <c r="F1965" s="2">
        <f>'Moving Avg'!D1965</f>
        <v>0.71199999999999997</v>
      </c>
      <c r="G1965" s="2">
        <f>'Moving Avg'!F1965</f>
        <v>0.75150000000000006</v>
      </c>
      <c r="H1965" s="2">
        <f>'Moving Avg'!G1965</f>
        <v>0.78580000000000017</v>
      </c>
      <c r="I1965" s="2">
        <f>'Moving Avg'!H1965</f>
        <v>0.80305000000000026</v>
      </c>
      <c r="J1965" s="5" t="str">
        <f>OBV!F1965</f>
        <v>BEARISH</v>
      </c>
      <c r="K1965" s="5" t="str">
        <f>OBV!G1965</f>
        <v>NEUTRAL</v>
      </c>
      <c r="L1965" s="5" t="str">
        <f>OBV!H1965</f>
        <v>CONFIRMED BEARISH</v>
      </c>
    </row>
    <row r="1966" spans="1:12" ht="13.5" x14ac:dyDescent="0.25">
      <c r="A1966" s="3">
        <f>RSI!A1966</f>
        <v>45168</v>
      </c>
      <c r="B1966" s="2">
        <f>RSI!B1966</f>
        <v>0.72</v>
      </c>
      <c r="C1966" s="2">
        <f>RSI!I1966</f>
        <v>35.531895521159555</v>
      </c>
      <c r="D1966" s="2">
        <f>MACD!E1966</f>
        <v>2.2497507935092309E-2</v>
      </c>
      <c r="E1966" s="2">
        <f>MACD!F1966</f>
        <v>1.8702337596819159E-2</v>
      </c>
      <c r="F1966" s="2">
        <f>'Moving Avg'!D1966</f>
        <v>0.71199999999999997</v>
      </c>
      <c r="G1966" s="2">
        <f>'Moving Avg'!F1966</f>
        <v>0.74850000000000005</v>
      </c>
      <c r="H1966" s="2">
        <f>'Moving Avg'!G1966</f>
        <v>0.78360000000000019</v>
      </c>
      <c r="I1966" s="2">
        <f>'Moving Avg'!H1966</f>
        <v>0.8025500000000001</v>
      </c>
      <c r="J1966" s="5" t="str">
        <f>OBV!F1966</f>
        <v>BEARISH</v>
      </c>
      <c r="K1966" s="5" t="str">
        <f>OBV!G1966</f>
        <v>NEUTRAL</v>
      </c>
      <c r="L1966" s="5" t="str">
        <f>OBV!H1966</f>
        <v>NEUTRAL</v>
      </c>
    </row>
    <row r="1967" spans="1:12" ht="13.5" x14ac:dyDescent="0.25">
      <c r="A1967" s="3">
        <f>RSI!A1967</f>
        <v>45169</v>
      </c>
      <c r="B1967" s="2">
        <f>RSI!B1967</f>
        <v>0.71</v>
      </c>
      <c r="C1967" s="2">
        <f>RSI!I1967</f>
        <v>32.590985272310306</v>
      </c>
      <c r="D1967" s="2">
        <f>MACD!E1967</f>
        <v>2.3469101381535795E-2</v>
      </c>
      <c r="E1967" s="2">
        <f>MACD!F1967</f>
        <v>1.9655690353762488E-2</v>
      </c>
      <c r="F1967" s="2">
        <f>'Moving Avg'!D1967</f>
        <v>0.71199999999999997</v>
      </c>
      <c r="G1967" s="2">
        <f>'Moving Avg'!F1967</f>
        <v>0.74499999999999988</v>
      </c>
      <c r="H1967" s="2">
        <f>'Moving Avg'!G1967</f>
        <v>0.78140000000000009</v>
      </c>
      <c r="I1967" s="2">
        <f>'Moving Avg'!H1967</f>
        <v>0.80195000000000016</v>
      </c>
      <c r="J1967" s="5" t="str">
        <f>OBV!F1967</f>
        <v>BEARISH</v>
      </c>
      <c r="K1967" s="5" t="str">
        <f>OBV!G1967</f>
        <v>NEUTRAL</v>
      </c>
      <c r="L1967" s="5" t="str">
        <f>OBV!H1967</f>
        <v>NEUTRAL</v>
      </c>
    </row>
    <row r="1968" spans="1:12" ht="13.5" x14ac:dyDescent="0.25">
      <c r="A1968" s="3">
        <f>RSI!A1968</f>
        <v>45170</v>
      </c>
      <c r="B1968" s="2">
        <f>RSI!B1968</f>
        <v>0.71</v>
      </c>
      <c r="C1968" s="2">
        <f>RSI!I1968</f>
        <v>32.590985272310306</v>
      </c>
      <c r="D1968" s="2">
        <f>MACD!E1968</f>
        <v>2.2994206202748946E-2</v>
      </c>
      <c r="E1968" s="2">
        <f>MACD!F1968</f>
        <v>2.0323393523559781E-2</v>
      </c>
      <c r="F1968" s="2">
        <f>'Moving Avg'!D1968</f>
        <v>0.71399999999999997</v>
      </c>
      <c r="G1968" s="2">
        <f>'Moving Avg'!F1968</f>
        <v>0.74150000000000005</v>
      </c>
      <c r="H1968" s="2">
        <f>'Moving Avg'!G1968</f>
        <v>0.77920000000000034</v>
      </c>
      <c r="I1968" s="2">
        <f>'Moving Avg'!H1968</f>
        <v>0.80135000000000023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</row>
    <row r="1969" spans="1:12" ht="13.5" x14ac:dyDescent="0.25">
      <c r="A1969" s="3">
        <f>RSI!A1969</f>
        <v>45173</v>
      </c>
      <c r="B1969" s="2">
        <f>RSI!B1969</f>
        <v>0.72</v>
      </c>
      <c r="C1969" s="2">
        <f>RSI!I1969</f>
        <v>38.49494730652787</v>
      </c>
      <c r="D1969" s="2">
        <f>MACD!E1969</f>
        <v>1.8998271732727945E-2</v>
      </c>
      <c r="E1969" s="2">
        <f>MACD!F1969</f>
        <v>2.0058369165393417E-2</v>
      </c>
      <c r="F1969" s="2">
        <f>'Moving Avg'!D1969</f>
        <v>0.71399999999999986</v>
      </c>
      <c r="G1969" s="2">
        <f>'Moving Avg'!F1969</f>
        <v>0.73850000000000005</v>
      </c>
      <c r="H1969" s="2">
        <f>'Moving Avg'!G1969</f>
        <v>0.77700000000000036</v>
      </c>
      <c r="I1969" s="2">
        <f>'Moving Avg'!H1969</f>
        <v>0.80080000000000029</v>
      </c>
      <c r="J1969" s="5" t="str">
        <f>OBV!F1969</f>
        <v>BULLISH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0.71</v>
      </c>
      <c r="C1970" s="2">
        <f>RSI!I1970</f>
        <v>35.177002972327969</v>
      </c>
      <c r="D1970" s="2">
        <f>MACD!E1970</f>
        <v>1.4967288638178866E-2</v>
      </c>
      <c r="E1970" s="2">
        <f>MACD!F1970</f>
        <v>1.9040153059950507E-2</v>
      </c>
      <c r="F1970" s="2">
        <f>'Moving Avg'!D1970</f>
        <v>0.71399999999999986</v>
      </c>
      <c r="G1970" s="2">
        <f>'Moving Avg'!F1970</f>
        <v>0.73499999999999999</v>
      </c>
      <c r="H1970" s="2">
        <f>'Moving Avg'!G1970</f>
        <v>0.7746000000000004</v>
      </c>
      <c r="I1970" s="2">
        <f>'Moving Avg'!H1970</f>
        <v>0.80020000000000024</v>
      </c>
      <c r="J1970" s="5" t="str">
        <f>OBV!F1970</f>
        <v>BULLISH</v>
      </c>
      <c r="K1970" s="5" t="str">
        <f>OBV!G1970</f>
        <v>NEUTRAL</v>
      </c>
      <c r="L1970" s="5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0.69</v>
      </c>
      <c r="C1971" s="2">
        <f>RSI!I1971</f>
        <v>29.669119934846847</v>
      </c>
      <c r="D1971" s="2">
        <f>MACD!E1971</f>
        <v>1.32339852035529E-2</v>
      </c>
      <c r="E1971" s="2">
        <f>MACD!F1971</f>
        <v>1.7878919488670986E-2</v>
      </c>
      <c r="F1971" s="2">
        <f>'Moving Avg'!D1971</f>
        <v>0.70799999999999996</v>
      </c>
      <c r="G1971" s="2">
        <f>'Moving Avg'!F1971</f>
        <v>0.73049999999999993</v>
      </c>
      <c r="H1971" s="2">
        <f>'Moving Avg'!G1971</f>
        <v>0.77180000000000026</v>
      </c>
      <c r="I1971" s="2">
        <f>'Moving Avg'!H1971</f>
        <v>0.79950000000000032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</row>
    <row r="1972" spans="1:12" ht="13.5" x14ac:dyDescent="0.25">
      <c r="A1972" s="3">
        <f>RSI!A1972</f>
        <v>45176</v>
      </c>
      <c r="B1972" s="2">
        <f>RSI!B1972</f>
        <v>0.7</v>
      </c>
      <c r="C1972" s="2">
        <f>RSI!I1972</f>
        <v>35.137680619204701</v>
      </c>
      <c r="D1972" s="2">
        <f>MACD!E1972</f>
        <v>9.7878473535919497E-3</v>
      </c>
      <c r="E1972" s="2">
        <f>MACD!F1972</f>
        <v>1.6260705061655178E-2</v>
      </c>
      <c r="F1972" s="2">
        <f>'Moving Avg'!D1972</f>
        <v>0.70599999999999985</v>
      </c>
      <c r="G1972" s="2">
        <f>'Moving Avg'!F1972</f>
        <v>0.72649999999999992</v>
      </c>
      <c r="H1972" s="2">
        <f>'Moving Avg'!G1972</f>
        <v>0.76940000000000042</v>
      </c>
      <c r="I1972" s="2">
        <f>'Moving Avg'!H1972</f>
        <v>0.79885000000000017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0.71</v>
      </c>
      <c r="C1973" s="2">
        <f>RSI!I1973</f>
        <v>40.149330043034887</v>
      </c>
      <c r="D1973" s="2">
        <f>MACD!E1973</f>
        <v>4.8110972164020493E-3</v>
      </c>
      <c r="E1973" s="2">
        <f>MACD!F1973</f>
        <v>1.3970783492604551E-2</v>
      </c>
      <c r="F1973" s="2">
        <f>'Moving Avg'!D1973</f>
        <v>0.70600000000000007</v>
      </c>
      <c r="G1973" s="2">
        <f>'Moving Avg'!F1973</f>
        <v>0.72349999999999992</v>
      </c>
      <c r="H1973" s="2">
        <f>'Moving Avg'!G1973</f>
        <v>0.76700000000000035</v>
      </c>
      <c r="I1973" s="2">
        <f>'Moving Avg'!H1973</f>
        <v>0.79830000000000012</v>
      </c>
      <c r="J1973" s="5" t="str">
        <f>OBV!F1973</f>
        <v>BEARISH</v>
      </c>
      <c r="K1973" s="5" t="str">
        <f>OBV!G1973</f>
        <v>NEUTRAL</v>
      </c>
      <c r="L1973" s="5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0.71</v>
      </c>
      <c r="C1974" s="2">
        <f>RSI!I1974</f>
        <v>40.149330043034887</v>
      </c>
      <c r="D1974" s="2">
        <f>MACD!E1974</f>
        <v>3.8200696477614926E-3</v>
      </c>
      <c r="E1974" s="2">
        <f>MACD!F1974</f>
        <v>1.194064072363594E-2</v>
      </c>
      <c r="F1974" s="2">
        <f>'Moving Avg'!D1974</f>
        <v>0.70399999999999996</v>
      </c>
      <c r="G1974" s="2">
        <f>'Moving Avg'!F1974</f>
        <v>0.72050000000000003</v>
      </c>
      <c r="H1974" s="2">
        <f>'Moving Avg'!G1974</f>
        <v>0.76520000000000044</v>
      </c>
      <c r="I1974" s="2">
        <f>'Moving Avg'!H1974</f>
        <v>0.79775000000000018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0.71</v>
      </c>
      <c r="C1975" s="2">
        <f>RSI!I1975</f>
        <v>40.149330043034894</v>
      </c>
      <c r="D1975" s="2">
        <f>MACD!E1975</f>
        <v>1.5755885652338764E-3</v>
      </c>
      <c r="E1975" s="2">
        <f>MACD!F1975</f>
        <v>9.867630291955528E-3</v>
      </c>
      <c r="F1975" s="2">
        <f>'Moving Avg'!D1975</f>
        <v>0.70399999999999996</v>
      </c>
      <c r="G1975" s="2">
        <f>'Moving Avg'!F1975</f>
        <v>0.71849999999999992</v>
      </c>
      <c r="H1975" s="2">
        <f>'Moving Avg'!G1975</f>
        <v>0.76320000000000032</v>
      </c>
      <c r="I1975" s="2">
        <f>'Moving Avg'!H1975</f>
        <v>0.79715000000000036</v>
      </c>
      <c r="J1975" s="5" t="str">
        <f>OBV!F1975</f>
        <v>BEARISH</v>
      </c>
      <c r="K1975" s="5" t="str">
        <f>OBV!G1975</f>
        <v>NEUTRAL</v>
      </c>
      <c r="L1975" s="5" t="str">
        <f>OBV!H1975</f>
        <v>NEUTRAL</v>
      </c>
    </row>
    <row r="1976" spans="1:12" ht="13.5" x14ac:dyDescent="0.25">
      <c r="A1976" s="3">
        <f>RSI!A1976</f>
        <v>45182</v>
      </c>
      <c r="B1976" s="2">
        <f>RSI!B1976</f>
        <v>0.74</v>
      </c>
      <c r="C1976" s="2">
        <f>RSI!I1976</f>
        <v>53.586500554996164</v>
      </c>
      <c r="D1976" s="2">
        <f>MACD!E1976</f>
        <v>-8.8462411840162236E-4</v>
      </c>
      <c r="E1976" s="2">
        <f>MACD!F1976</f>
        <v>7.7171794098840974E-3</v>
      </c>
      <c r="F1976" s="2">
        <f>'Moving Avg'!D1976</f>
        <v>0.71400000000000008</v>
      </c>
      <c r="G1976" s="2">
        <f>'Moving Avg'!F1976</f>
        <v>0.71750000000000003</v>
      </c>
      <c r="H1976" s="2">
        <f>'Moving Avg'!G1976</f>
        <v>0.76180000000000025</v>
      </c>
      <c r="I1976" s="2">
        <f>'Moving Avg'!H1976</f>
        <v>0.7967000000000003</v>
      </c>
      <c r="J1976" s="5" t="str">
        <f>OBV!F1976</f>
        <v>BULLISH</v>
      </c>
      <c r="K1976" s="5" t="str">
        <f>OBV!G1976</f>
        <v>NEUTRAL</v>
      </c>
      <c r="L1976" s="5" t="str">
        <f>OBV!H1976</f>
        <v>CONFIRMED BULLISH</v>
      </c>
    </row>
    <row r="1977" spans="1:12" ht="13.5" x14ac:dyDescent="0.25">
      <c r="A1977" s="3">
        <f>RSI!A1977</f>
        <v>45183</v>
      </c>
      <c r="B1977" s="2">
        <f>RSI!B1977</f>
        <v>0.75</v>
      </c>
      <c r="C1977" s="2">
        <f>RSI!I1977</f>
        <v>57.048157593243943</v>
      </c>
      <c r="D1977" s="2">
        <f>MACD!E1977</f>
        <v>-5.3091824988180658E-3</v>
      </c>
      <c r="E1977" s="2">
        <f>MACD!F1977</f>
        <v>5.1119070281436651E-3</v>
      </c>
      <c r="F1977" s="2">
        <f>'Moving Avg'!D1977</f>
        <v>0.72399999999999998</v>
      </c>
      <c r="G1977" s="2">
        <f>'Moving Avg'!F1977</f>
        <v>0.71699999999999986</v>
      </c>
      <c r="H1977" s="2">
        <f>'Moving Avg'!G1977</f>
        <v>0.76060000000000028</v>
      </c>
      <c r="I1977" s="2">
        <f>'Moving Avg'!H1977</f>
        <v>0.79630000000000023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</row>
    <row r="1978" spans="1:12" ht="13.5" x14ac:dyDescent="0.25">
      <c r="A1978" s="3">
        <f>RSI!A1978</f>
        <v>45184</v>
      </c>
      <c r="B1978" s="2">
        <f>RSI!B1978</f>
        <v>0.76</v>
      </c>
      <c r="C1978" s="2">
        <f>RSI!I1978</f>
        <v>60.241560644857614</v>
      </c>
      <c r="D1978" s="2">
        <f>MACD!E1978</f>
        <v>-9.9117945347703129E-3</v>
      </c>
      <c r="E1978" s="2">
        <f>MACD!F1978</f>
        <v>2.1071667155608694E-3</v>
      </c>
      <c r="F1978" s="2">
        <f>'Moving Avg'!D1978</f>
        <v>0.73399999999999999</v>
      </c>
      <c r="G1978" s="2">
        <f>'Moving Avg'!F1978</f>
        <v>0.71749999999999992</v>
      </c>
      <c r="H1978" s="2">
        <f>'Moving Avg'!G1978</f>
        <v>0.75960000000000005</v>
      </c>
      <c r="I1978" s="2">
        <f>'Moving Avg'!H1978</f>
        <v>0.79605000000000015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</row>
    <row r="1979" spans="1:12" ht="13.5" x14ac:dyDescent="0.25">
      <c r="A1979" s="3">
        <f>RSI!A1979</f>
        <v>45187</v>
      </c>
      <c r="B1979" s="2">
        <f>RSI!B1979</f>
        <v>0.76</v>
      </c>
      <c r="C1979" s="2">
        <f>RSI!I1979</f>
        <v>60.241560644857614</v>
      </c>
      <c r="D1979" s="2">
        <f>MACD!E1979</f>
        <v>-1.2436213713538868E-2</v>
      </c>
      <c r="E1979" s="2">
        <f>MACD!F1979</f>
        <v>-8.0150937025907833E-4</v>
      </c>
      <c r="F1979" s="2">
        <f>'Moving Avg'!D1979</f>
        <v>0.74399999999999999</v>
      </c>
      <c r="G1979" s="2">
        <f>'Moving Avg'!F1979</f>
        <v>0.71900000000000008</v>
      </c>
      <c r="H1979" s="2">
        <f>'Moving Avg'!G1979</f>
        <v>0.75859999999999994</v>
      </c>
      <c r="I1979" s="2">
        <f>'Moving Avg'!H1979</f>
        <v>0.79575000000000007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</row>
    <row r="1980" spans="1:12" ht="13.5" x14ac:dyDescent="0.25">
      <c r="A1980" s="3">
        <f>RSI!A1980</f>
        <v>45188</v>
      </c>
      <c r="B1980" s="2">
        <f>RSI!B1980</f>
        <v>0.76</v>
      </c>
      <c r="C1980" s="2">
        <f>RSI!I1980</f>
        <v>60.241560644857614</v>
      </c>
      <c r="D1980" s="2">
        <f>MACD!E1980</f>
        <v>-1.6266613768545102E-2</v>
      </c>
      <c r="E1980" s="2">
        <f>MACD!F1980</f>
        <v>-3.8945302499162832E-3</v>
      </c>
      <c r="F1980" s="2">
        <f>'Moving Avg'!D1980</f>
        <v>0.75399999999999989</v>
      </c>
      <c r="G1980" s="2">
        <f>'Moving Avg'!F1980</f>
        <v>0.72099999999999986</v>
      </c>
      <c r="H1980" s="2">
        <f>'Moving Avg'!G1980</f>
        <v>0.75759999999999994</v>
      </c>
      <c r="I1980" s="2">
        <f>'Moving Avg'!H1980</f>
        <v>0.79544999999999988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</row>
    <row r="1981" spans="1:12" ht="13.5" x14ac:dyDescent="0.25">
      <c r="A1981" s="3">
        <f>RSI!A1981</f>
        <v>45189</v>
      </c>
      <c r="B1981" s="2">
        <f>RSI!B1981</f>
        <v>0.77</v>
      </c>
      <c r="C1981" s="2">
        <f>RSI!I1981</f>
        <v>63.619804654082458</v>
      </c>
      <c r="D1981" s="2">
        <f>MACD!E1981</f>
        <v>-2.3469729324250288E-2</v>
      </c>
      <c r="E1981" s="2">
        <f>MACD!F1981</f>
        <v>-7.8095700647830843E-3</v>
      </c>
      <c r="F1981" s="2">
        <f>'Moving Avg'!D1981</f>
        <v>0.76</v>
      </c>
      <c r="G1981" s="2">
        <f>'Moving Avg'!F1981</f>
        <v>0.72349999999999992</v>
      </c>
      <c r="H1981" s="2">
        <f>'Moving Avg'!G1981</f>
        <v>0.75679999999999992</v>
      </c>
      <c r="I1981" s="2">
        <f>'Moving Avg'!H1981</f>
        <v>0.79519999999999991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</row>
    <row r="1982" spans="1:12" ht="13.5" x14ac:dyDescent="0.25">
      <c r="A1982" s="3">
        <f>RSI!A1982</f>
        <v>45190</v>
      </c>
      <c r="B1982" s="2">
        <f>RSI!B1982</f>
        <v>0.77</v>
      </c>
      <c r="C1982" s="2">
        <f>RSI!I1982</f>
        <v>63.619804654082465</v>
      </c>
      <c r="D1982" s="2">
        <f>MACD!E1982</f>
        <v>-2.8218953998102037E-2</v>
      </c>
      <c r="E1982" s="2">
        <f>MACD!F1982</f>
        <v>-1.1891446851446875E-2</v>
      </c>
      <c r="F1982" s="2">
        <f>'Moving Avg'!D1982</f>
        <v>0.76400000000000001</v>
      </c>
      <c r="G1982" s="2">
        <f>'Moving Avg'!F1982</f>
        <v>0.72649999999999992</v>
      </c>
      <c r="H1982" s="2">
        <f>'Moving Avg'!G1982</f>
        <v>0.75599999999999989</v>
      </c>
      <c r="I1982" s="2">
        <f>'Moving Avg'!H1982</f>
        <v>0.79494999999999993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</row>
    <row r="1983" spans="1:12" ht="13.5" x14ac:dyDescent="0.25">
      <c r="A1983" s="3">
        <f>RSI!A1983</f>
        <v>45191</v>
      </c>
      <c r="B1983" s="2">
        <f>RSI!B1983</f>
        <v>0.73</v>
      </c>
      <c r="C1983" s="2">
        <f>RSI!I1983</f>
        <v>45.632523267862297</v>
      </c>
      <c r="D1983" s="2">
        <f>MACD!E1983</f>
        <v>-2.7914569295300895E-2</v>
      </c>
      <c r="E1983" s="2">
        <f>MACD!F1983</f>
        <v>-1.509607134021768E-2</v>
      </c>
      <c r="F1983" s="2">
        <f>'Moving Avg'!D1983</f>
        <v>0.75800000000000001</v>
      </c>
      <c r="G1983" s="2">
        <f>'Moving Avg'!F1983</f>
        <v>0.72799999999999998</v>
      </c>
      <c r="H1983" s="2">
        <f>'Moving Avg'!G1983</f>
        <v>0.75439999999999996</v>
      </c>
      <c r="I1983" s="2">
        <f>'Moving Avg'!H1983</f>
        <v>0.79449999999999987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</row>
    <row r="1984" spans="1:12" ht="13.5" x14ac:dyDescent="0.25">
      <c r="A1984" s="3">
        <f>RSI!A1984</f>
        <v>45194</v>
      </c>
      <c r="B1984" s="2">
        <f>RSI!B1984</f>
        <v>0.76</v>
      </c>
      <c r="C1984" s="2">
        <f>RSI!I1984</f>
        <v>55.739768920138495</v>
      </c>
      <c r="D1984" s="2">
        <f>MACD!E1984</f>
        <v>-2.9808118952134199E-2</v>
      </c>
      <c r="E1984" s="2">
        <f>MACD!F1984</f>
        <v>-1.8038480862600986E-2</v>
      </c>
      <c r="F1984" s="2">
        <f>'Moving Avg'!D1984</f>
        <v>0.75800000000000001</v>
      </c>
      <c r="G1984" s="2">
        <f>'Moving Avg'!F1984</f>
        <v>0.72999999999999987</v>
      </c>
      <c r="H1984" s="2">
        <f>'Moving Avg'!G1984</f>
        <v>0.75339999999999985</v>
      </c>
      <c r="I1984" s="2">
        <f>'Moving Avg'!H1984</f>
        <v>0.79419999999999968</v>
      </c>
      <c r="J1984" s="5" t="str">
        <f>OBV!F1984</f>
        <v>BEARISH</v>
      </c>
      <c r="K1984" s="5" t="str">
        <f>OBV!G1984</f>
        <v>NEUTRAL</v>
      </c>
      <c r="L1984" s="5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0.75</v>
      </c>
      <c r="C1985" s="2">
        <f>RSI!I1985</f>
        <v>52.252660274810815</v>
      </c>
      <c r="D1985" s="2">
        <f>MACD!E1985</f>
        <v>-3.078103541885957E-2</v>
      </c>
      <c r="E1985" s="2">
        <f>MACD!F1985</f>
        <v>-2.0586991773852703E-2</v>
      </c>
      <c r="F1985" s="2">
        <f>'Moving Avg'!D1985</f>
        <v>0.75600000000000001</v>
      </c>
      <c r="G1985" s="2">
        <f>'Moving Avg'!F1985</f>
        <v>0.73199999999999998</v>
      </c>
      <c r="H1985" s="2">
        <f>'Moving Avg'!G1985</f>
        <v>0.75239999999999996</v>
      </c>
      <c r="I1985" s="2">
        <f>'Moving Avg'!H1985</f>
        <v>0.79389999999999972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</row>
    <row r="1986" spans="1:12" ht="13.5" x14ac:dyDescent="0.25">
      <c r="A1986" s="3">
        <f>RSI!A1986</f>
        <v>45197</v>
      </c>
      <c r="B1986" s="2">
        <f>RSI!B1986</f>
        <v>0.73</v>
      </c>
      <c r="C1986" s="2">
        <f>RSI!I1986</f>
        <v>46.047902317647157</v>
      </c>
      <c r="D1986" s="2">
        <f>MACD!E1986</f>
        <v>-2.555148523844375E-2</v>
      </c>
      <c r="E1986" s="2">
        <f>MACD!F1986</f>
        <v>-2.1579890466770911E-2</v>
      </c>
      <c r="F1986" s="2">
        <f>'Moving Avg'!D1986</f>
        <v>0.748</v>
      </c>
      <c r="G1986" s="2">
        <f>'Moving Avg'!F1986</f>
        <v>0.73249999999999993</v>
      </c>
      <c r="H1986" s="2">
        <f>'Moving Avg'!G1986</f>
        <v>0.75099999999999989</v>
      </c>
      <c r="I1986" s="2">
        <f>'Moving Avg'!H1986</f>
        <v>0.79354999999999964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0.73</v>
      </c>
      <c r="C1987" s="2">
        <f>RSI!I1987</f>
        <v>46.047902317647157</v>
      </c>
      <c r="D1987" s="2">
        <f>MACD!E1987</f>
        <v>-1.9510652644232573E-2</v>
      </c>
      <c r="E1987" s="2">
        <f>MACD!F1987</f>
        <v>-2.1166042902263246E-2</v>
      </c>
      <c r="F1987" s="2">
        <f>'Moving Avg'!D1987</f>
        <v>0.74</v>
      </c>
      <c r="G1987" s="2">
        <f>'Moving Avg'!F1987</f>
        <v>0.73350000000000004</v>
      </c>
      <c r="H1987" s="2">
        <f>'Moving Avg'!G1987</f>
        <v>0.74959999999999993</v>
      </c>
      <c r="I1987" s="2">
        <f>'Moving Avg'!H1987</f>
        <v>0.79314999999999958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</row>
    <row r="1988" spans="1:12" ht="13.5" x14ac:dyDescent="0.25">
      <c r="A1988" s="3">
        <f>RSI!A1988</f>
        <v>45201</v>
      </c>
      <c r="B1988" s="2">
        <f>RSI!B1988</f>
        <v>0.75</v>
      </c>
      <c r="C1988" s="2">
        <f>RSI!I1988</f>
        <v>52.578607886990639</v>
      </c>
      <c r="D1988" s="2">
        <f>MACD!E1988</f>
        <v>-1.427056268985949E-2</v>
      </c>
      <c r="E1988" s="2">
        <f>MACD!F1988</f>
        <v>-1.9786946859782495E-2</v>
      </c>
      <c r="F1988" s="2">
        <f>'Moving Avg'!D1988</f>
        <v>0.74399999999999999</v>
      </c>
      <c r="G1988" s="2">
        <f>'Moving Avg'!F1988</f>
        <v>0.73550000000000004</v>
      </c>
      <c r="H1988" s="2">
        <f>'Moving Avg'!G1988</f>
        <v>0.74839999999999984</v>
      </c>
      <c r="I1988" s="2">
        <f>'Moving Avg'!H1988</f>
        <v>0.79279999999999939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</row>
    <row r="1989" spans="1:12" ht="13.5" x14ac:dyDescent="0.25">
      <c r="A1989" s="3">
        <f>RSI!A1989</f>
        <v>45202</v>
      </c>
      <c r="B1989" s="2">
        <f>RSI!B1989</f>
        <v>0.74</v>
      </c>
      <c r="C1989" s="2">
        <f>RSI!I1989</f>
        <v>49.361297061099542</v>
      </c>
      <c r="D1989" s="2">
        <f>MACD!E1989</f>
        <v>-9.1477507576313011E-3</v>
      </c>
      <c r="E1989" s="2">
        <f>MACD!F1989</f>
        <v>-1.7659107639352255E-2</v>
      </c>
      <c r="F1989" s="2">
        <f>'Moving Avg'!D1989</f>
        <v>0.74</v>
      </c>
      <c r="G1989" s="2">
        <f>'Moving Avg'!F1989</f>
        <v>0.73650000000000004</v>
      </c>
      <c r="H1989" s="2">
        <f>'Moving Avg'!G1989</f>
        <v>0.74759999999999993</v>
      </c>
      <c r="I1989" s="2">
        <f>'Moving Avg'!H1989</f>
        <v>0.79244999999999943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</row>
    <row r="1990" spans="1:12" ht="13.5" x14ac:dyDescent="0.25">
      <c r="A1990" s="3">
        <f>RSI!A1990</f>
        <v>45203</v>
      </c>
      <c r="B1990" s="2">
        <f>RSI!B1990</f>
        <v>0.72</v>
      </c>
      <c r="C1990" s="2">
        <f>RSI!I1990</f>
        <v>43.613287983744328</v>
      </c>
      <c r="D1990" s="2">
        <f>MACD!E1990</f>
        <v>-3.3205020841462485E-3</v>
      </c>
      <c r="E1990" s="2">
        <f>MACD!F1990</f>
        <v>-1.4791386528311055E-2</v>
      </c>
      <c r="F1990" s="2">
        <f>'Moving Avg'!D1990</f>
        <v>0.73399999999999999</v>
      </c>
      <c r="G1990" s="2">
        <f>'Moving Avg'!F1990</f>
        <v>0.73699999999999999</v>
      </c>
      <c r="H1990" s="2">
        <f>'Moving Avg'!G1990</f>
        <v>0.746</v>
      </c>
      <c r="I1990" s="2">
        <f>'Moving Avg'!H1990</f>
        <v>0.79199999999999948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45204</v>
      </c>
      <c r="B1991" s="2">
        <f>RSI!B1991</f>
        <v>0.73</v>
      </c>
      <c r="C1991" s="2">
        <f>RSI!I1991</f>
        <v>46.940271097903874</v>
      </c>
      <c r="D1991" s="2">
        <f>MACD!E1991</f>
        <v>2.536407868973467E-3</v>
      </c>
      <c r="E1991" s="2">
        <f>MACD!F1991</f>
        <v>-1.1325827648854151E-2</v>
      </c>
      <c r="F1991" s="2">
        <f>'Moving Avg'!D1991</f>
        <v>0.73399999999999987</v>
      </c>
      <c r="G1991" s="2">
        <f>'Moving Avg'!F1991</f>
        <v>0.7390000000000001</v>
      </c>
      <c r="H1991" s="2">
        <f>'Moving Avg'!G1991</f>
        <v>0.74439999999999995</v>
      </c>
      <c r="I1991" s="2">
        <f>'Moving Avg'!H1991</f>
        <v>0.7916999999999994</v>
      </c>
      <c r="J1991" s="5" t="str">
        <f>OBV!F1991</f>
        <v>BEARISH</v>
      </c>
      <c r="K1991" s="5" t="str">
        <f>OBV!G1991</f>
        <v>NEUTRAL</v>
      </c>
      <c r="L1991" s="5" t="str">
        <f>OBV!H1991</f>
        <v>NEUTRAL</v>
      </c>
    </row>
    <row r="1992" spans="1:12" ht="13.5" x14ac:dyDescent="0.25">
      <c r="A1992" s="3">
        <f>RSI!A1992</f>
        <v>45205</v>
      </c>
      <c r="B1992" s="2">
        <f>RSI!B1992</f>
        <v>0.73</v>
      </c>
      <c r="C1992" s="2">
        <f>RSI!I1992</f>
        <v>46.940271097903874</v>
      </c>
      <c r="D1992" s="2">
        <f>MACD!E1992</f>
        <v>7.5520905061017274E-3</v>
      </c>
      <c r="E1992" s="2">
        <f>MACD!F1992</f>
        <v>-7.5502440178629761E-3</v>
      </c>
      <c r="F1992" s="2">
        <f>'Moving Avg'!D1992</f>
        <v>0.73399999999999999</v>
      </c>
      <c r="G1992" s="2">
        <f>'Moving Avg'!F1992</f>
        <v>0.74050000000000016</v>
      </c>
      <c r="H1992" s="2">
        <f>'Moving Avg'!G1992</f>
        <v>0.7427999999999999</v>
      </c>
      <c r="I1992" s="2">
        <f>'Moving Avg'!H1992</f>
        <v>0.79134999999999933</v>
      </c>
      <c r="J1992" s="5" t="str">
        <f>OBV!F1992</f>
        <v>BEARISH</v>
      </c>
      <c r="K1992" s="5" t="str">
        <f>OBV!G1992</f>
        <v>NEUTRAL</v>
      </c>
      <c r="L1992" s="5" t="str">
        <f>OBV!H1992</f>
        <v>NEUTRAL</v>
      </c>
    </row>
    <row r="1993" spans="1:12" ht="13.5" x14ac:dyDescent="0.25">
      <c r="A1993" s="3">
        <f>RSI!A1993</f>
        <v>45208</v>
      </c>
      <c r="B1993" s="2">
        <f>RSI!B1993</f>
        <v>0.73</v>
      </c>
      <c r="C1993" s="2">
        <f>RSI!I1993</f>
        <v>46.940271097903867</v>
      </c>
      <c r="D1993" s="2">
        <f>MACD!E1993</f>
        <v>5.6976869824146847E-3</v>
      </c>
      <c r="E1993" s="2">
        <f>MACD!F1993</f>
        <v>-4.9006578178074443E-3</v>
      </c>
      <c r="F1993" s="2">
        <f>'Moving Avg'!D1993</f>
        <v>0.73</v>
      </c>
      <c r="G1993" s="2">
        <f>'Moving Avg'!F1993</f>
        <v>0.74150000000000005</v>
      </c>
      <c r="H1993" s="2">
        <f>'Moving Avg'!G1993</f>
        <v>0.74159999999999993</v>
      </c>
      <c r="I1993" s="2">
        <f>'Moving Avg'!H1993</f>
        <v>0.79099999999999926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45209</v>
      </c>
      <c r="B1994" s="2">
        <f>RSI!B1994</f>
        <v>0.72</v>
      </c>
      <c r="C1994" s="2">
        <f>RSI!I1994</f>
        <v>43.718510728417627</v>
      </c>
      <c r="D1994" s="2">
        <f>MACD!E1994</f>
        <v>9.5360011791565391E-3</v>
      </c>
      <c r="E1994" s="2">
        <f>MACD!F1994</f>
        <v>-2.0133260184146476E-3</v>
      </c>
      <c r="F1994" s="2">
        <f>'Moving Avg'!D1994</f>
        <v>0.72599999999999998</v>
      </c>
      <c r="G1994" s="2">
        <f>'Moving Avg'!F1994</f>
        <v>0.74200000000000021</v>
      </c>
      <c r="H1994" s="2">
        <f>'Moving Avg'!G1994</f>
        <v>0.74060000000000004</v>
      </c>
      <c r="I1994" s="2">
        <f>'Moving Avg'!H1994</f>
        <v>0.79059999999999919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</row>
    <row r="1995" spans="1:12" ht="13.5" x14ac:dyDescent="0.25">
      <c r="A1995" s="3">
        <f>RSI!A1995</f>
        <v>45210</v>
      </c>
      <c r="B1995" s="2">
        <f>RSI!B1995</f>
        <v>0.72</v>
      </c>
      <c r="C1995" s="2">
        <f>RSI!I1995</f>
        <v>43.718510728417613</v>
      </c>
      <c r="D1995" s="2">
        <f>MACD!E1995</f>
        <v>1.1351933940944026E-2</v>
      </c>
      <c r="E1995" s="2">
        <f>MACD!F1995</f>
        <v>6.5972597345708697E-4</v>
      </c>
      <c r="F1995" s="2">
        <f>'Moving Avg'!D1995</f>
        <v>0.72599999999999998</v>
      </c>
      <c r="G1995" s="2">
        <f>'Moving Avg'!F1995</f>
        <v>0.74250000000000016</v>
      </c>
      <c r="H1995" s="2">
        <f>'Moving Avg'!G1995</f>
        <v>0.73939999999999995</v>
      </c>
      <c r="I1995" s="2">
        <f>'Moving Avg'!H1995</f>
        <v>0.79024999999999923</v>
      </c>
      <c r="J1995" s="5" t="str">
        <f>OBV!F1995</f>
        <v>BULLISH</v>
      </c>
      <c r="K1995" s="5" t="str">
        <f>OBV!G1995</f>
        <v>NEUTRAL</v>
      </c>
      <c r="L1995" s="5" t="str">
        <f>OBV!H1995</f>
        <v>NEUTRAL</v>
      </c>
    </row>
    <row r="1996" spans="1:12" ht="13.5" x14ac:dyDescent="0.25">
      <c r="A1996" s="3">
        <f>RSI!A1996</f>
        <v>45211</v>
      </c>
      <c r="B1996" s="2">
        <f>RSI!B1996</f>
        <v>0.73</v>
      </c>
      <c r="C1996" s="2">
        <f>RSI!I1996</f>
        <v>47.868236736129077</v>
      </c>
      <c r="D1996" s="2">
        <f>MACD!E1996</f>
        <v>9.1695230398834982E-3</v>
      </c>
      <c r="E1996" s="2">
        <f>MACD!F1996</f>
        <v>2.3616853867423696E-3</v>
      </c>
      <c r="F1996" s="2">
        <f>'Moving Avg'!D1996</f>
        <v>0.72599999999999987</v>
      </c>
      <c r="G1996" s="2">
        <f>'Moving Avg'!F1996</f>
        <v>0.74200000000000021</v>
      </c>
      <c r="H1996" s="2">
        <f>'Moving Avg'!G1996</f>
        <v>0.73839999999999995</v>
      </c>
      <c r="I1996" s="2">
        <f>'Moving Avg'!H1996</f>
        <v>0.78994999999999893</v>
      </c>
      <c r="J1996" s="5" t="str">
        <f>OBV!F1996</f>
        <v>BULLISH</v>
      </c>
      <c r="K1996" s="5" t="str">
        <f>OBV!G1996</f>
        <v>NEUTRAL</v>
      </c>
      <c r="L1996" s="5" t="str">
        <f>OBV!H1996</f>
        <v>NEUTRAL</v>
      </c>
    </row>
    <row r="1997" spans="1:12" ht="13.5" x14ac:dyDescent="0.25">
      <c r="A1997" s="3">
        <f>RSI!A1997</f>
        <v>45212</v>
      </c>
      <c r="B1997" s="2">
        <f>RSI!B1997</f>
        <v>0.73</v>
      </c>
      <c r="C1997" s="2">
        <f>RSI!I1997</f>
        <v>47.868236736129077</v>
      </c>
      <c r="D1997" s="2">
        <f>MACD!E1997</f>
        <v>7.355160960250573E-3</v>
      </c>
      <c r="E1997" s="2">
        <f>MACD!F1997</f>
        <v>3.3603805014440105E-3</v>
      </c>
      <c r="F1997" s="2">
        <f>'Moving Avg'!D1997</f>
        <v>0.72599999999999998</v>
      </c>
      <c r="G1997" s="2">
        <f>'Moving Avg'!F1997</f>
        <v>0.74100000000000033</v>
      </c>
      <c r="H1997" s="2">
        <f>'Moving Avg'!G1997</f>
        <v>0.73739999999999983</v>
      </c>
      <c r="I1997" s="2">
        <f>'Moving Avg'!H1997</f>
        <v>0.78964999999999885</v>
      </c>
      <c r="J1997" s="5" t="str">
        <f>OBV!F1997</f>
        <v>BULLISH</v>
      </c>
      <c r="K1997" s="5" t="str">
        <f>OBV!G1997</f>
        <v>NEUTRAL</v>
      </c>
      <c r="L1997" s="5" t="str">
        <f>OBV!H1997</f>
        <v>NEUTRAL</v>
      </c>
    </row>
    <row r="1998" spans="1:12" ht="13.5" x14ac:dyDescent="0.25">
      <c r="A1998" s="3">
        <f>RSI!A1998</f>
        <v>45215</v>
      </c>
      <c r="B1998" s="2">
        <f>RSI!B1998</f>
        <v>0.73</v>
      </c>
      <c r="C1998" s="2">
        <f>RSI!I1998</f>
        <v>47.86823673612907</v>
      </c>
      <c r="D1998" s="2">
        <f>MACD!E1998</f>
        <v>8.9267557872019232E-3</v>
      </c>
      <c r="E1998" s="2">
        <f>MACD!F1998</f>
        <v>4.4736555585955934E-3</v>
      </c>
      <c r="F1998" s="2">
        <f>'Moving Avg'!D1998</f>
        <v>0.72599999999999998</v>
      </c>
      <c r="G1998" s="2">
        <f>'Moving Avg'!F1998</f>
        <v>0.73950000000000027</v>
      </c>
      <c r="H1998" s="2">
        <f>'Moving Avg'!G1998</f>
        <v>0.73639999999999983</v>
      </c>
      <c r="I1998" s="2">
        <f>'Moving Avg'!H1998</f>
        <v>0.78929999999999889</v>
      </c>
      <c r="J1998" s="5" t="str">
        <f>OBV!F1998</f>
        <v>BULLISH</v>
      </c>
      <c r="K1998" s="5" t="str">
        <f>OBV!G1998</f>
        <v>NEUTRAL</v>
      </c>
      <c r="L1998" s="5" t="str">
        <f>OBV!H1998</f>
        <v>NEUTRAL</v>
      </c>
    </row>
    <row r="1999" spans="1:12" ht="13.5" x14ac:dyDescent="0.25">
      <c r="A1999" s="3">
        <f>RSI!A1999</f>
        <v>45216</v>
      </c>
      <c r="B1999" s="2">
        <f>RSI!B1999</f>
        <v>0.73</v>
      </c>
      <c r="C1999" s="2">
        <f>RSI!I1999</f>
        <v>47.86823673612907</v>
      </c>
      <c r="D1999" s="2">
        <f>MACD!E1999</f>
        <v>8.7457915543325271E-3</v>
      </c>
      <c r="E1999" s="2">
        <f>MACD!F1999</f>
        <v>5.3280827577429808E-3</v>
      </c>
      <c r="F1999" s="2">
        <f>'Moving Avg'!D1999</f>
        <v>0.72799999999999998</v>
      </c>
      <c r="G1999" s="2">
        <f>'Moving Avg'!F1999</f>
        <v>0.73800000000000021</v>
      </c>
      <c r="H1999" s="2">
        <f>'Moving Avg'!G1999</f>
        <v>0.73539999999999983</v>
      </c>
      <c r="I1999" s="2">
        <f>'Moving Avg'!H1999</f>
        <v>0.78899999999999892</v>
      </c>
      <c r="J1999" s="5" t="str">
        <f>OBV!F1999</f>
        <v>BULLISH</v>
      </c>
      <c r="K1999" s="5" t="str">
        <f>OBV!G1999</f>
        <v>NEUTRAL</v>
      </c>
      <c r="L1999" s="5" t="str">
        <f>OBV!H1999</f>
        <v>CONFIRMED BULLISH</v>
      </c>
    </row>
    <row r="2000" spans="1:12" ht="13.5" x14ac:dyDescent="0.25">
      <c r="A2000" s="3">
        <f>RSI!A2000</f>
        <v>45217</v>
      </c>
      <c r="B2000" s="2">
        <f>RSI!B2000</f>
        <v>0.74</v>
      </c>
      <c r="C2000" s="2">
        <f>RSI!I2000</f>
        <v>52.571821954418411</v>
      </c>
      <c r="D2000" s="2">
        <f>MACD!E2000</f>
        <v>4.800639616280078E-3</v>
      </c>
      <c r="E2000" s="2">
        <f>MACD!F2000</f>
        <v>5.2225941294504006E-3</v>
      </c>
      <c r="F2000" s="2">
        <f>'Moving Avg'!D2000</f>
        <v>0.73199999999999998</v>
      </c>
      <c r="G2000" s="2">
        <f>'Moving Avg'!F2000</f>
        <v>0.73700000000000021</v>
      </c>
      <c r="H2000" s="2">
        <f>'Moving Avg'!G2000</f>
        <v>0.73459999999999992</v>
      </c>
      <c r="I2000" s="2">
        <f>'Moving Avg'!H2000</f>
        <v>0.78874999999999895</v>
      </c>
      <c r="J2000" s="5" t="str">
        <f>OBV!F2000</f>
        <v>BULLISH</v>
      </c>
      <c r="K2000" s="5" t="str">
        <f>OBV!G2000</f>
        <v>NEUTRAL</v>
      </c>
      <c r="L2000" s="5" t="str">
        <f>OBV!H2000</f>
        <v>CONFIRMED BULLISH</v>
      </c>
    </row>
    <row r="2001" spans="1:12" ht="13.5" x14ac:dyDescent="0.25">
      <c r="A2001" s="3">
        <f>RSI!A2001</f>
        <v>45218</v>
      </c>
      <c r="B2001" s="2">
        <f>RSI!B2001</f>
        <v>0.7</v>
      </c>
      <c r="C2001" s="2">
        <f>RSI!I2001</f>
        <v>37.857915888998313</v>
      </c>
      <c r="D2001" s="2">
        <f>MACD!E2001</f>
        <v>5.9285047404123992E-3</v>
      </c>
      <c r="E2001" s="2">
        <f>MACD!F2001</f>
        <v>5.363776251642801E-3</v>
      </c>
      <c r="F2001" s="2">
        <f>'Moving Avg'!D2001</f>
        <v>0.72599999999999998</v>
      </c>
      <c r="G2001" s="2">
        <f>'Moving Avg'!F2001</f>
        <v>0.73350000000000015</v>
      </c>
      <c r="H2001" s="2">
        <f>'Moving Avg'!G2001</f>
        <v>0.73299999999999987</v>
      </c>
      <c r="I2001" s="2">
        <f>'Moving Avg'!H2001</f>
        <v>0.78824999999999901</v>
      </c>
      <c r="J2001" s="5" t="str">
        <f>OBV!F2001</f>
        <v>BULLISH</v>
      </c>
      <c r="K2001" s="5" t="str">
        <f>OBV!G2001</f>
        <v>NEUTRAL</v>
      </c>
      <c r="L2001" s="5" t="str">
        <f>OBV!H2001</f>
        <v>BULLISH DIVERGENCE</v>
      </c>
    </row>
    <row r="2002" spans="1:12" ht="13.5" x14ac:dyDescent="0.25">
      <c r="A2002" s="3">
        <f>RSI!A2002</f>
        <v>45219</v>
      </c>
      <c r="B2002" s="2">
        <f>RSI!B2002</f>
        <v>0.73</v>
      </c>
      <c r="C2002" s="2">
        <f>RSI!I2002</f>
        <v>49.315564767804148</v>
      </c>
      <c r="D2002" s="2">
        <f>MACD!E2002</f>
        <v>4.8642565642720292E-3</v>
      </c>
      <c r="E2002" s="2">
        <f>MACD!F2002</f>
        <v>5.263872314168647E-3</v>
      </c>
      <c r="F2002" s="2">
        <f>'Moving Avg'!D2002</f>
        <v>0.72600000000000009</v>
      </c>
      <c r="G2002" s="2">
        <f>'Moving Avg'!F2002</f>
        <v>0.73150000000000026</v>
      </c>
      <c r="H2002" s="2">
        <f>'Moving Avg'!G2002</f>
        <v>0.73199999999999987</v>
      </c>
      <c r="I2002" s="2">
        <f>'Moving Avg'!H2002</f>
        <v>0.78794999999999893</v>
      </c>
      <c r="J2002" s="5" t="str">
        <f>OBV!F2002</f>
        <v>BULLISH</v>
      </c>
      <c r="K2002" s="5" t="str">
        <f>OBV!G2002</f>
        <v>NEUTRAL</v>
      </c>
      <c r="L2002" s="5" t="str">
        <f>OBV!H2002</f>
        <v>NEUTRAL</v>
      </c>
    </row>
    <row r="2003" spans="1:12" ht="13.5" x14ac:dyDescent="0.25">
      <c r="A2003" s="3">
        <f>RSI!A2003</f>
        <v>45222</v>
      </c>
      <c r="B2003" s="2">
        <f>RSI!B2003</f>
        <v>0.73</v>
      </c>
      <c r="C2003" s="2">
        <f>RSI!I2003</f>
        <v>49.315564767804148</v>
      </c>
      <c r="D2003" s="2">
        <f>MACD!E2003</f>
        <v>3.9750107674182411E-3</v>
      </c>
      <c r="E2003" s="2">
        <f>MACD!F2003</f>
        <v>5.006100004818566E-3</v>
      </c>
      <c r="F2003" s="2">
        <f>'Moving Avg'!D2003</f>
        <v>0.72599999999999998</v>
      </c>
      <c r="G2003" s="2">
        <f>'Moving Avg'!F2003</f>
        <v>0.73150000000000026</v>
      </c>
      <c r="H2003" s="2">
        <f>'Moving Avg'!G2003</f>
        <v>0.73119999999999985</v>
      </c>
      <c r="I2003" s="2">
        <f>'Moving Avg'!H2003</f>
        <v>0.78769999999999885</v>
      </c>
      <c r="J2003" s="5" t="str">
        <f>OBV!F2003</f>
        <v>BULLISH</v>
      </c>
      <c r="K2003" s="5" t="str">
        <f>OBV!G2003</f>
        <v>NEUTRAL</v>
      </c>
      <c r="L2003" s="5" t="str">
        <f>OBV!H2003</f>
        <v>NEUTRAL</v>
      </c>
    </row>
    <row r="2004" spans="1:12" ht="13.5" x14ac:dyDescent="0.25">
      <c r="A2004" s="3">
        <f>RSI!A2004</f>
        <v>45223</v>
      </c>
      <c r="B2004" s="2">
        <f>RSI!B2004</f>
        <v>0.72</v>
      </c>
      <c r="C2004" s="2">
        <f>RSI!I2004</f>
        <v>46.034313576807484</v>
      </c>
      <c r="D2004" s="2">
        <f>MACD!E2004</f>
        <v>2.4352881543000526E-3</v>
      </c>
      <c r="E2004" s="2">
        <f>MACD!F2004</f>
        <v>4.4919376347148637E-3</v>
      </c>
      <c r="F2004" s="2">
        <f>'Moving Avg'!D2004</f>
        <v>0.72399999999999998</v>
      </c>
      <c r="G2004" s="2">
        <f>'Moving Avg'!F2004</f>
        <v>0.72950000000000015</v>
      </c>
      <c r="H2004" s="2">
        <f>'Moving Avg'!G2004</f>
        <v>0.73019999999999996</v>
      </c>
      <c r="I2004" s="2">
        <f>'Moving Avg'!H2004</f>
        <v>0.78734999999999888</v>
      </c>
      <c r="J2004" s="5" t="str">
        <f>OBV!F2004</f>
        <v>BULLISH</v>
      </c>
      <c r="K2004" s="5" t="str">
        <f>OBV!G2004</f>
        <v>NEUTRAL</v>
      </c>
      <c r="L2004" s="5" t="str">
        <f>OBV!H2004</f>
        <v>BULLISH DIVERGENCE</v>
      </c>
    </row>
    <row r="2005" spans="1:12" ht="13.5" x14ac:dyDescent="0.25">
      <c r="A2005" s="3">
        <f>RSI!A2005</f>
        <v>45224</v>
      </c>
      <c r="B2005" s="2">
        <f>RSI!B2005</f>
        <v>0.72</v>
      </c>
      <c r="C2005" s="2">
        <f>RSI!I2005</f>
        <v>46.034313576807492</v>
      </c>
      <c r="D2005" s="2">
        <f>MACD!E2005</f>
        <v>1.2012002020929113E-3</v>
      </c>
      <c r="E2005" s="2">
        <f>MACD!F2005</f>
        <v>3.8337901481904735E-3</v>
      </c>
      <c r="F2005" s="2">
        <f>'Moving Avg'!D2005</f>
        <v>0.72</v>
      </c>
      <c r="G2005" s="2">
        <f>'Moving Avg'!F2005</f>
        <v>0.7280000000000002</v>
      </c>
      <c r="H2005" s="2">
        <f>'Moving Avg'!G2005</f>
        <v>0.72959999999999992</v>
      </c>
      <c r="I2005" s="2">
        <f>'Moving Avg'!H2005</f>
        <v>0.78704999999999881</v>
      </c>
      <c r="J2005" s="5" t="str">
        <f>OBV!F2005</f>
        <v>BULLISH</v>
      </c>
      <c r="K2005" s="5" t="str">
        <f>OBV!G2005</f>
        <v>NEUTRAL</v>
      </c>
      <c r="L2005" s="5" t="str">
        <f>OBV!H2005</f>
        <v>BULLISH DIVERGENCE</v>
      </c>
    </row>
    <row r="2006" spans="1:12" ht="13.5" x14ac:dyDescent="0.25">
      <c r="A2006" s="3">
        <f>RSI!A2006</f>
        <v>45225</v>
      </c>
      <c r="B2006" s="2">
        <f>RSI!B2006</f>
        <v>0.69</v>
      </c>
      <c r="C2006" s="2">
        <f>RSI!I2006</f>
        <v>37.380764387910176</v>
      </c>
      <c r="D2006" s="2">
        <f>MACD!E2006</f>
        <v>3.9813170463512959E-3</v>
      </c>
      <c r="E2006" s="2">
        <f>MACD!F2006</f>
        <v>3.8632955278226381E-3</v>
      </c>
      <c r="F2006" s="2">
        <f>'Moving Avg'!D2006</f>
        <v>0.71799999999999986</v>
      </c>
      <c r="G2006" s="2">
        <f>'Moving Avg'!F2006</f>
        <v>0.72600000000000009</v>
      </c>
      <c r="H2006" s="2">
        <f>'Moving Avg'!G2006</f>
        <v>0.72819999999999996</v>
      </c>
      <c r="I2006" s="2">
        <f>'Moving Avg'!H2006</f>
        <v>0.78659999999999886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</row>
    <row r="2007" spans="1:12" ht="13.5" x14ac:dyDescent="0.25">
      <c r="A2007" s="3">
        <f>RSI!A2007</f>
        <v>45226</v>
      </c>
      <c r="B2007" s="2">
        <f>RSI!B2007</f>
        <v>0.72</v>
      </c>
      <c r="C2007" s="2">
        <f>RSI!I2007</f>
        <v>47.923212335831295</v>
      </c>
      <c r="D2007" s="2">
        <f>MACD!E2007</f>
        <v>4.347718368247655E-3</v>
      </c>
      <c r="E2007" s="2">
        <f>MACD!F2007</f>
        <v>3.9601800959076418E-3</v>
      </c>
      <c r="F2007" s="2">
        <f>'Moving Avg'!D2007</f>
        <v>0.71599999999999997</v>
      </c>
      <c r="G2007" s="2">
        <f>'Moving Avg'!F2007</f>
        <v>0.72550000000000014</v>
      </c>
      <c r="H2007" s="2">
        <f>'Moving Avg'!G2007</f>
        <v>0.72739999999999971</v>
      </c>
      <c r="I2007" s="2">
        <f>'Moving Avg'!H2007</f>
        <v>0.78629999999999878</v>
      </c>
      <c r="J2007" s="5" t="str">
        <f>OBV!F2007</f>
        <v>BEARISH</v>
      </c>
      <c r="K2007" s="5" t="str">
        <f>OBV!G2007</f>
        <v>NEUTRAL</v>
      </c>
      <c r="L2007" s="5" t="str">
        <f>OBV!H2007</f>
        <v>CONFIRMED BEARISH</v>
      </c>
    </row>
    <row r="2008" spans="1:12" ht="13.5" x14ac:dyDescent="0.25">
      <c r="A2008" s="3">
        <f>RSI!A2008</f>
        <v>45229</v>
      </c>
      <c r="B2008" s="2">
        <f>RSI!B2008</f>
        <v>0.71</v>
      </c>
      <c r="C2008" s="2">
        <f>RSI!I2008</f>
        <v>45.191980853139562</v>
      </c>
      <c r="D2008" s="2">
        <f>MACD!E2008</f>
        <v>5.439939137616645E-3</v>
      </c>
      <c r="E2008" s="2">
        <f>MACD!F2008</f>
        <v>4.2561319042494425E-3</v>
      </c>
      <c r="F2008" s="2">
        <f>'Moving Avg'!D2008</f>
        <v>0.71199999999999997</v>
      </c>
      <c r="G2008" s="2">
        <f>'Moving Avg'!F2008</f>
        <v>0.72350000000000014</v>
      </c>
      <c r="H2008" s="2">
        <f>'Moving Avg'!G2008</f>
        <v>0.72659999999999969</v>
      </c>
      <c r="I2008" s="2">
        <f>'Moving Avg'!H2008</f>
        <v>0.78594999999999871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</row>
    <row r="2009" spans="1:12" ht="13.5" x14ac:dyDescent="0.25">
      <c r="A2009" s="3">
        <f>RSI!A2009</f>
        <v>45230</v>
      </c>
      <c r="B2009" s="2">
        <f>RSI!B2009</f>
        <v>0.71</v>
      </c>
      <c r="C2009" s="2">
        <f>RSI!I2009</f>
        <v>45.191980853139562</v>
      </c>
      <c r="D2009" s="2">
        <f>MACD!E2009</f>
        <v>6.4615942801408144E-3</v>
      </c>
      <c r="E2009" s="2">
        <f>MACD!F2009</f>
        <v>4.6972243794277174E-3</v>
      </c>
      <c r="F2009" s="2">
        <f>'Moving Avg'!D2009</f>
        <v>0.71</v>
      </c>
      <c r="G2009" s="2">
        <f>'Moving Avg'!F2009</f>
        <v>0.7220000000000002</v>
      </c>
      <c r="H2009" s="2">
        <f>'Moving Avg'!G2009</f>
        <v>0.72619999999999996</v>
      </c>
      <c r="I2009" s="2">
        <f>'Moving Avg'!H2009</f>
        <v>0.78564999999999874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0.7</v>
      </c>
      <c r="C2010" s="2">
        <f>RSI!I2010</f>
        <v>42.390119771940761</v>
      </c>
      <c r="D2010" s="2">
        <f>MACD!E2010</f>
        <v>9.6955224484416291E-3</v>
      </c>
      <c r="E2010" s="2">
        <f>MACD!F2010</f>
        <v>5.6968839932305003E-3</v>
      </c>
      <c r="F2010" s="2">
        <f>'Moving Avg'!D2010</f>
        <v>0.70600000000000007</v>
      </c>
      <c r="G2010" s="2">
        <f>'Moving Avg'!F2010</f>
        <v>0.72100000000000009</v>
      </c>
      <c r="H2010" s="2">
        <f>'Moving Avg'!G2010</f>
        <v>0.7258</v>
      </c>
      <c r="I2010" s="2">
        <f>'Moving Avg'!H2010</f>
        <v>0.78524999999999867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0.7</v>
      </c>
      <c r="C2011" s="2">
        <f>RSI!I2011</f>
        <v>42.390119771940761</v>
      </c>
      <c r="D2011" s="2">
        <f>MACD!E2011</f>
        <v>6.4207308714870903E-3</v>
      </c>
      <c r="E2011" s="2">
        <f>MACD!F2011</f>
        <v>5.8416533688818188E-3</v>
      </c>
      <c r="F2011" s="2">
        <f>'Moving Avg'!D2011</f>
        <v>0.70799999999999996</v>
      </c>
      <c r="G2011" s="2">
        <f>'Moving Avg'!F2011</f>
        <v>0.71950000000000003</v>
      </c>
      <c r="H2011" s="2">
        <f>'Moving Avg'!G2011</f>
        <v>0.72540000000000004</v>
      </c>
      <c r="I2011" s="2">
        <f>'Moving Avg'!H2011</f>
        <v>0.7848499999999986</v>
      </c>
      <c r="J2011" s="5" t="str">
        <f>OBV!F2011</f>
        <v>BEARISH</v>
      </c>
      <c r="K2011" s="5" t="str">
        <f>OBV!G2011</f>
        <v>NEUTRAL</v>
      </c>
      <c r="L2011" s="5" t="str">
        <f>OBV!H2011</f>
        <v>BEARISH DIVERGENCE</v>
      </c>
    </row>
    <row r="2012" spans="1:12" ht="13.5" x14ac:dyDescent="0.25">
      <c r="A2012" s="3">
        <f>RSI!A2012</f>
        <v>45233</v>
      </c>
      <c r="B2012" s="2">
        <f>RSI!B2012</f>
        <v>0.69</v>
      </c>
      <c r="C2012" s="2">
        <f>RSI!I2012</f>
        <v>39.546554269840563</v>
      </c>
      <c r="D2012" s="2">
        <f>MACD!E2012</f>
        <v>9.1379656089559669E-3</v>
      </c>
      <c r="E2012" s="2">
        <f>MACD!F2012</f>
        <v>6.5009158168966488E-3</v>
      </c>
      <c r="F2012" s="2">
        <f>'Moving Avg'!D2012</f>
        <v>0.70200000000000007</v>
      </c>
      <c r="G2012" s="2">
        <f>'Moving Avg'!F2012</f>
        <v>0.71750000000000003</v>
      </c>
      <c r="H2012" s="2">
        <f>'Moving Avg'!G2012</f>
        <v>0.72499999999999998</v>
      </c>
      <c r="I2012" s="2">
        <f>'Moving Avg'!H2012</f>
        <v>0.78439999999999865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0.68</v>
      </c>
      <c r="C2013" s="2">
        <f>RSI!I2013</f>
        <v>36.882153517095176</v>
      </c>
      <c r="D2013" s="2">
        <f>MACD!E2013</f>
        <v>1.2359298060147128E-2</v>
      </c>
      <c r="E2013" s="2">
        <f>MACD!F2013</f>
        <v>7.672592265546745E-3</v>
      </c>
      <c r="F2013" s="2">
        <f>'Moving Avg'!D2013</f>
        <v>0.69599999999999995</v>
      </c>
      <c r="G2013" s="2">
        <f>'Moving Avg'!F2013</f>
        <v>0.71499999999999997</v>
      </c>
      <c r="H2013" s="2">
        <f>'Moving Avg'!G2013</f>
        <v>0.72460000000000013</v>
      </c>
      <c r="I2013" s="2">
        <f>'Moving Avg'!H2013</f>
        <v>0.78399999999999859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45237</v>
      </c>
      <c r="B2014" s="2">
        <f>RSI!B2014</f>
        <v>0.68</v>
      </c>
      <c r="C2014" s="2">
        <f>RSI!I2014</f>
        <v>36.882153517095176</v>
      </c>
      <c r="D2014" s="2">
        <f>MACD!E2014</f>
        <v>1.3773626355979007E-2</v>
      </c>
      <c r="E2014" s="2">
        <f>MACD!F2014</f>
        <v>8.8927990836331974E-3</v>
      </c>
      <c r="F2014" s="2">
        <f>'Moving Avg'!D2014</f>
        <v>0.69000000000000006</v>
      </c>
      <c r="G2014" s="2">
        <f>'Moving Avg'!F2014</f>
        <v>0.71299999999999997</v>
      </c>
      <c r="H2014" s="2">
        <f>'Moving Avg'!G2014</f>
        <v>0.7238</v>
      </c>
      <c r="I2014" s="2">
        <f>'Moving Avg'!H2014</f>
        <v>0.78349999999999864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</row>
    <row r="2015" spans="1:12" ht="13.5" x14ac:dyDescent="0.25">
      <c r="A2015" s="3">
        <f>RSI!A2015</f>
        <v>45238</v>
      </c>
      <c r="B2015" s="2">
        <f>RSI!B2015</f>
        <v>0.69</v>
      </c>
      <c r="C2015" s="2">
        <f>RSI!I2015</f>
        <v>41.456596634587598</v>
      </c>
      <c r="D2015" s="2">
        <f>MACD!E2015</f>
        <v>1.4439853637830402E-2</v>
      </c>
      <c r="E2015" s="2">
        <f>MACD!F2015</f>
        <v>1.0002209994472638E-2</v>
      </c>
      <c r="F2015" s="2">
        <f>'Moving Avg'!D2015</f>
        <v>0.68799999999999994</v>
      </c>
      <c r="G2015" s="2">
        <f>'Moving Avg'!F2015</f>
        <v>0.7114999999999998</v>
      </c>
      <c r="H2015" s="2">
        <f>'Moving Avg'!G2015</f>
        <v>0.72339999999999993</v>
      </c>
      <c r="I2015" s="2">
        <f>'Moving Avg'!H2015</f>
        <v>0.78304999999999869</v>
      </c>
      <c r="J2015" s="5" t="str">
        <f>OBV!F2015</f>
        <v>BEARISH</v>
      </c>
      <c r="K2015" s="5" t="str">
        <f>OBV!G2015</f>
        <v>NEUTRAL</v>
      </c>
      <c r="L2015" s="5" t="str">
        <f>OBV!H2015</f>
        <v>CONFIRMED BEARISH</v>
      </c>
    </row>
    <row r="2016" spans="1:12" ht="13.5" x14ac:dyDescent="0.25">
      <c r="A2016" s="3">
        <f>RSI!A2016</f>
        <v>45239</v>
      </c>
      <c r="B2016" s="2">
        <f>RSI!B2016</f>
        <v>0.69</v>
      </c>
      <c r="C2016" s="2">
        <f>RSI!I2016</f>
        <v>41.456596634587598</v>
      </c>
      <c r="D2016" s="2">
        <f>MACD!E2016</f>
        <v>1.0523765569334098E-2</v>
      </c>
      <c r="E2016" s="2">
        <f>MACD!F2016</f>
        <v>1.0106521109444931E-2</v>
      </c>
      <c r="F2016" s="2">
        <f>'Moving Avg'!D2016</f>
        <v>0.68600000000000005</v>
      </c>
      <c r="G2016" s="2">
        <f>'Moving Avg'!F2016</f>
        <v>0.7094999999999998</v>
      </c>
      <c r="H2016" s="2">
        <f>'Moving Avg'!G2016</f>
        <v>0.72279999999999989</v>
      </c>
      <c r="I2016" s="2">
        <f>'Moving Avg'!H2016</f>
        <v>0.78259999999999863</v>
      </c>
      <c r="J2016" s="5" t="str">
        <f>OBV!F2016</f>
        <v>BEARISH</v>
      </c>
      <c r="K2016" s="5" t="str">
        <f>OBV!G2016</f>
        <v>NEUTRAL</v>
      </c>
      <c r="L2016" s="5" t="str">
        <f>OBV!H2016</f>
        <v>CONFIRMED BEARISH</v>
      </c>
    </row>
    <row r="2017" spans="1:12" ht="13.5" x14ac:dyDescent="0.25">
      <c r="A2017" s="3">
        <f>RSI!A2017</f>
        <v>45240</v>
      </c>
      <c r="B2017" s="2">
        <f>RSI!B2017</f>
        <v>0.69</v>
      </c>
      <c r="C2017" s="2">
        <f>RSI!I2017</f>
        <v>41.456596634587598</v>
      </c>
      <c r="D2017" s="2">
        <f>MACD!E2017</f>
        <v>1.1951061064736423E-2</v>
      </c>
      <c r="E2017" s="2">
        <f>MACD!F2017</f>
        <v>1.0475429100503229E-2</v>
      </c>
      <c r="F2017" s="2">
        <f>'Moving Avg'!D2017</f>
        <v>0.68599999999999994</v>
      </c>
      <c r="G2017" s="2">
        <f>'Moving Avg'!F2017</f>
        <v>0.7074999999999998</v>
      </c>
      <c r="H2017" s="2">
        <f>'Moving Avg'!G2017</f>
        <v>0.72239999999999982</v>
      </c>
      <c r="I2017" s="2">
        <f>'Moving Avg'!H2017</f>
        <v>0.78214999999999857</v>
      </c>
      <c r="J2017" s="5" t="str">
        <f>OBV!F2017</f>
        <v>BEARISH</v>
      </c>
      <c r="K2017" s="5" t="str">
        <f>OBV!G2017</f>
        <v>NEUTRAL</v>
      </c>
      <c r="L2017" s="5" t="str">
        <f>OBV!H2017</f>
        <v>NEUTRAL</v>
      </c>
    </row>
    <row r="2018" spans="1:12" ht="13.5" x14ac:dyDescent="0.25">
      <c r="A2018" s="3">
        <f>RSI!A2018</f>
        <v>45243</v>
      </c>
      <c r="B2018" s="2">
        <f>RSI!B2018</f>
        <v>0.68</v>
      </c>
      <c r="C2018" s="2">
        <f>RSI!I2018</f>
        <v>38.015471322085553</v>
      </c>
      <c r="D2018" s="2">
        <f>MACD!E2018</f>
        <v>1.2477277637319539E-2</v>
      </c>
      <c r="E2018" s="2">
        <f>MACD!F2018</f>
        <v>1.0875798807866491E-2</v>
      </c>
      <c r="F2018" s="2">
        <f>'Moving Avg'!D2018</f>
        <v>0.68600000000000005</v>
      </c>
      <c r="G2018" s="2">
        <f>'Moving Avg'!F2018</f>
        <v>0.70499999999999985</v>
      </c>
      <c r="H2018" s="2">
        <f>'Moving Avg'!G2018</f>
        <v>0.72179999999999989</v>
      </c>
      <c r="I2018" s="2">
        <f>'Moving Avg'!H2018</f>
        <v>0.78154999999999875</v>
      </c>
      <c r="J2018" s="5" t="str">
        <f>OBV!F2018</f>
        <v>BEARISH</v>
      </c>
      <c r="K2018" s="5" t="str">
        <f>OBV!G2018</f>
        <v>NEUTRAL</v>
      </c>
      <c r="L2018" s="5" t="str">
        <f>OBV!H2018</f>
        <v>NEUTRAL</v>
      </c>
    </row>
    <row r="2019" spans="1:12" ht="13.5" x14ac:dyDescent="0.25">
      <c r="A2019" s="3">
        <f>RSI!A2019</f>
        <v>45244</v>
      </c>
      <c r="B2019" s="2">
        <f>RSI!B2019</f>
        <v>0.68</v>
      </c>
      <c r="C2019" s="2">
        <f>RSI!I2019</f>
        <v>38.015471322085553</v>
      </c>
      <c r="D2019" s="2">
        <f>MACD!E2019</f>
        <v>1.3089244722536253E-2</v>
      </c>
      <c r="E2019" s="2">
        <f>MACD!F2019</f>
        <v>1.1318487990800444E-2</v>
      </c>
      <c r="F2019" s="2">
        <f>'Moving Avg'!D2019</f>
        <v>0.68600000000000005</v>
      </c>
      <c r="G2019" s="2">
        <f>'Moving Avg'!F2019</f>
        <v>0.70249999999999979</v>
      </c>
      <c r="H2019" s="2">
        <f>'Moving Avg'!G2019</f>
        <v>0.72099999999999975</v>
      </c>
      <c r="I2019" s="2">
        <f>'Moving Avg'!H2019</f>
        <v>0.78099999999999892</v>
      </c>
      <c r="J2019" s="5" t="str">
        <f>OBV!F2019</f>
        <v>BEARISH</v>
      </c>
      <c r="K2019" s="5" t="str">
        <f>OBV!G2019</f>
        <v>NEUTRAL</v>
      </c>
      <c r="L2019" s="5" t="str">
        <f>OBV!H2019</f>
        <v>NEUTRAL</v>
      </c>
    </row>
    <row r="2020" spans="1:12" ht="13.5" x14ac:dyDescent="0.25">
      <c r="A2020" s="3">
        <f>RSI!A2020</f>
        <v>45245</v>
      </c>
      <c r="B2020" s="2">
        <f>RSI!B2020</f>
        <v>0.68</v>
      </c>
      <c r="C2020" s="2">
        <f>RSI!I2020</f>
        <v>38.015471322085553</v>
      </c>
      <c r="D2020" s="2">
        <f>MACD!E2020</f>
        <v>1.2222959735483485E-2</v>
      </c>
      <c r="E2020" s="2">
        <f>MACD!F2020</f>
        <v>1.1499382339737053E-2</v>
      </c>
      <c r="F2020" s="2">
        <f>'Moving Avg'!D2020</f>
        <v>0.68400000000000005</v>
      </c>
      <c r="G2020" s="2">
        <f>'Moving Avg'!F2020</f>
        <v>0.69949999999999979</v>
      </c>
      <c r="H2020" s="2">
        <f>'Moving Avg'!G2020</f>
        <v>0.72039999999999982</v>
      </c>
      <c r="I2020" s="2">
        <f>'Moving Avg'!H2020</f>
        <v>0.78044999999999898</v>
      </c>
      <c r="J2020" s="5" t="str">
        <f>OBV!F2020</f>
        <v>BEARISH</v>
      </c>
      <c r="K2020" s="5" t="str">
        <f>OBV!G2020</f>
        <v>NEUTRAL</v>
      </c>
      <c r="L2020" s="5" t="str">
        <f>OBV!H2020</f>
        <v>CONFIRMED BEARISH</v>
      </c>
    </row>
    <row r="2021" spans="1:12" ht="13.5" x14ac:dyDescent="0.25">
      <c r="A2021" s="3">
        <f>RSI!A2021</f>
        <v>45246</v>
      </c>
      <c r="B2021" s="2">
        <f>RSI!B2021</f>
        <v>0.68</v>
      </c>
      <c r="C2021" s="2">
        <f>RSI!I2021</f>
        <v>38.015471322085553</v>
      </c>
      <c r="D2021" s="2">
        <f>MACD!E2021</f>
        <v>1.1632873666020727E-2</v>
      </c>
      <c r="E2021" s="2">
        <f>MACD!F2021</f>
        <v>1.1526080604993789E-2</v>
      </c>
      <c r="F2021" s="2">
        <f>'Moving Avg'!D2021</f>
        <v>0.68200000000000016</v>
      </c>
      <c r="G2021" s="2">
        <f>'Moving Avg'!F2021</f>
        <v>0.6984999999999999</v>
      </c>
      <c r="H2021" s="2">
        <f>'Moving Avg'!G2021</f>
        <v>0.72019999999999995</v>
      </c>
      <c r="I2021" s="2">
        <f>'Moving Avg'!H2021</f>
        <v>0.77989999999999893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</row>
    <row r="2022" spans="1:12" ht="13.5" x14ac:dyDescent="0.25">
      <c r="A2022" s="3">
        <f>RSI!A2022</f>
        <v>45247</v>
      </c>
      <c r="B2022" s="2">
        <f>RSI!B2022</f>
        <v>0.69</v>
      </c>
      <c r="C2022" s="2">
        <f>RSI!I2022</f>
        <v>44.24079773222175</v>
      </c>
      <c r="D2022" s="2">
        <f>MACD!E2022</f>
        <v>8.9867051082818117E-3</v>
      </c>
      <c r="E2022" s="2">
        <f>MACD!F2022</f>
        <v>1.1018205505651395E-2</v>
      </c>
      <c r="F2022" s="2">
        <f>'Moving Avg'!D2022</f>
        <v>0.68200000000000005</v>
      </c>
      <c r="G2022" s="2">
        <f>'Moving Avg'!F2022</f>
        <v>0.69649999999999979</v>
      </c>
      <c r="H2022" s="2">
        <f>'Moving Avg'!G2022</f>
        <v>0.72</v>
      </c>
      <c r="I2022" s="2">
        <f>'Moving Avg'!H2022</f>
        <v>0.77934999999999888</v>
      </c>
      <c r="J2022" s="5" t="str">
        <f>OBV!F2022</f>
        <v>BEARISH</v>
      </c>
      <c r="K2022" s="5" t="str">
        <f>OBV!G2022</f>
        <v>NEUTRAL</v>
      </c>
      <c r="L2022" s="5" t="str">
        <f>OBV!H2022</f>
        <v>NEUTRAL</v>
      </c>
    </row>
    <row r="2023" spans="1:12" ht="13.5" x14ac:dyDescent="0.25">
      <c r="A2023" s="3">
        <f>RSI!A2023</f>
        <v>45250</v>
      </c>
      <c r="B2023" s="2">
        <f>RSI!B2023</f>
        <v>0.69</v>
      </c>
      <c r="C2023" s="2">
        <f>RSI!I2023</f>
        <v>44.24079773222175</v>
      </c>
      <c r="D2023" s="2">
        <f>MACD!E2023</f>
        <v>5.2726219920102846E-3</v>
      </c>
      <c r="E2023" s="2">
        <f>MACD!F2023</f>
        <v>9.8690888029231739E-3</v>
      </c>
      <c r="F2023" s="2">
        <f>'Moving Avg'!D2023</f>
        <v>0.68399999999999994</v>
      </c>
      <c r="G2023" s="2">
        <f>'Moving Avg'!F2023</f>
        <v>0.69449999999999978</v>
      </c>
      <c r="H2023" s="2">
        <f>'Moving Avg'!G2023</f>
        <v>0.71960000000000013</v>
      </c>
      <c r="I2023" s="2">
        <f>'Moving Avg'!H2023</f>
        <v>0.77874999999999905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</row>
    <row r="2024" spans="1:12" ht="13.5" x14ac:dyDescent="0.25">
      <c r="A2024" s="3">
        <f>RSI!A2024</f>
        <v>45251</v>
      </c>
      <c r="B2024" s="2">
        <f>RSI!B2024</f>
        <v>0.69</v>
      </c>
      <c r="C2024" s="2">
        <f>RSI!I2024</f>
        <v>44.24079773222175</v>
      </c>
      <c r="D2024" s="2">
        <f>MACD!E2024</f>
        <v>2.1886808383272394E-3</v>
      </c>
      <c r="E2024" s="2">
        <f>MACD!F2024</f>
        <v>8.3330072100039881E-3</v>
      </c>
      <c r="F2024" s="2">
        <f>'Moving Avg'!D2024</f>
        <v>0.68599999999999994</v>
      </c>
      <c r="G2024" s="2">
        <f>'Moving Avg'!F2024</f>
        <v>0.69299999999999984</v>
      </c>
      <c r="H2024" s="2">
        <f>'Moving Avg'!G2024</f>
        <v>0.71920000000000006</v>
      </c>
      <c r="I2024" s="2">
        <f>'Moving Avg'!H2024</f>
        <v>0.77814999999999912</v>
      </c>
      <c r="J2024" s="5" t="str">
        <f>OBV!F2024</f>
        <v>BULLISH</v>
      </c>
      <c r="K2024" s="5" t="str">
        <f>OBV!G2024</f>
        <v>NEUTRAL</v>
      </c>
      <c r="L2024" s="5" t="str">
        <f>OBV!H2024</f>
        <v>CONFIRMED BULLISH</v>
      </c>
    </row>
    <row r="2025" spans="1:12" ht="13.5" x14ac:dyDescent="0.25">
      <c r="A2025" s="3">
        <f>RSI!A2025</f>
        <v>45252</v>
      </c>
      <c r="B2025" s="2">
        <f>RSI!B2025</f>
        <v>0.69</v>
      </c>
      <c r="C2025" s="2">
        <f>RSI!I2025</f>
        <v>44.24079773222175</v>
      </c>
      <c r="D2025" s="2">
        <f>MACD!E2025</f>
        <v>1.1720468194779121E-3</v>
      </c>
      <c r="E2025" s="2">
        <f>MACD!F2025</f>
        <v>6.9008151318987734E-3</v>
      </c>
      <c r="F2025" s="2">
        <f>'Moving Avg'!D2025</f>
        <v>0.68799999999999994</v>
      </c>
      <c r="G2025" s="2">
        <f>'Moving Avg'!F2025</f>
        <v>0.69149999999999978</v>
      </c>
      <c r="H2025" s="2">
        <f>'Moving Avg'!G2025</f>
        <v>0.71879999999999999</v>
      </c>
      <c r="I2025" s="2">
        <f>'Moving Avg'!H2025</f>
        <v>0.77754999999999908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</row>
    <row r="2026" spans="1:12" ht="13.5" x14ac:dyDescent="0.25">
      <c r="A2026" s="3">
        <f>RSI!A2026</f>
        <v>45253</v>
      </c>
      <c r="B2026" s="2">
        <f>RSI!B2026</f>
        <v>0.69</v>
      </c>
      <c r="C2026" s="2">
        <f>RSI!I2026</f>
        <v>44.24079773222175</v>
      </c>
      <c r="D2026" s="2">
        <f>MACD!E2026</f>
        <v>3.6218202614035633E-4</v>
      </c>
      <c r="E2026" s="2">
        <f>MACD!F2026</f>
        <v>5.59308851074709E-3</v>
      </c>
      <c r="F2026" s="2">
        <f>'Moving Avg'!D2026</f>
        <v>0.69</v>
      </c>
      <c r="G2026" s="2">
        <f>'Moving Avg'!F2026</f>
        <v>0.69149999999999978</v>
      </c>
      <c r="H2026" s="2">
        <f>'Moving Avg'!G2026</f>
        <v>0.71779999999999988</v>
      </c>
      <c r="I2026" s="2">
        <f>'Moving Avg'!H2026</f>
        <v>0.77679999999999927</v>
      </c>
      <c r="J2026" s="5" t="str">
        <f>OBV!F2026</f>
        <v>BULLISH</v>
      </c>
      <c r="K2026" s="5" t="str">
        <f>OBV!G2026</f>
        <v>NEUTRAL</v>
      </c>
      <c r="L2026" s="5" t="str">
        <f>OBV!H2026</f>
        <v>CONFIRMED BULLISH</v>
      </c>
    </row>
    <row r="2027" spans="1:12" ht="13.5" x14ac:dyDescent="0.25">
      <c r="A2027" s="3">
        <f>RSI!A2027</f>
        <v>45254</v>
      </c>
      <c r="B2027" s="2">
        <f>RSI!B2027</f>
        <v>0.69</v>
      </c>
      <c r="C2027" s="2">
        <f>RSI!I2027</f>
        <v>44.240797732221758</v>
      </c>
      <c r="D2027" s="2">
        <f>MACD!E2027</f>
        <v>-2.7645485782656909E-4</v>
      </c>
      <c r="E2027" s="2">
        <f>MACD!F2027</f>
        <v>4.419179837032358E-3</v>
      </c>
      <c r="F2027" s="2">
        <f>'Moving Avg'!D2027</f>
        <v>0.69</v>
      </c>
      <c r="G2027" s="2">
        <f>'Moving Avg'!F2027</f>
        <v>0.68999999999999972</v>
      </c>
      <c r="H2027" s="2">
        <f>'Moving Avg'!G2027</f>
        <v>0.71659999999999979</v>
      </c>
      <c r="I2027" s="2">
        <f>'Moving Avg'!H2027</f>
        <v>0.77609999999999912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45257</v>
      </c>
      <c r="B2028" s="2">
        <f>RSI!B2028</f>
        <v>0.69</v>
      </c>
      <c r="C2028" s="2">
        <f>RSI!I2028</f>
        <v>44.240797732221758</v>
      </c>
      <c r="D2028" s="2">
        <f>MACD!E2028</f>
        <v>-2.3121224466003953E-3</v>
      </c>
      <c r="E2028" s="2">
        <f>MACD!F2028</f>
        <v>3.0729193803058076E-3</v>
      </c>
      <c r="F2028" s="2">
        <f>'Moving Avg'!D2028</f>
        <v>0.69</v>
      </c>
      <c r="G2028" s="2">
        <f>'Moving Avg'!F2028</f>
        <v>0.68899999999999972</v>
      </c>
      <c r="H2028" s="2">
        <f>'Moving Avg'!G2028</f>
        <v>0.71519999999999995</v>
      </c>
      <c r="I2028" s="2">
        <f>'Moving Avg'!H2028</f>
        <v>0.77534999999999921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</row>
    <row r="2029" spans="1:12" ht="13.5" x14ac:dyDescent="0.25">
      <c r="A2029" s="3">
        <f>RSI!A2029</f>
        <v>45258</v>
      </c>
      <c r="B2029" s="2">
        <f>RSI!B2029</f>
        <v>0.67</v>
      </c>
      <c r="C2029" s="2">
        <f>RSI!I2029</f>
        <v>33.078618977239486</v>
      </c>
      <c r="D2029" s="2">
        <f>MACD!E2029</f>
        <v>-2.513148364339246E-3</v>
      </c>
      <c r="E2029" s="2">
        <f>MACD!F2029</f>
        <v>1.9557058313767971E-3</v>
      </c>
      <c r="F2029" s="2">
        <f>'Moving Avg'!D2029</f>
        <v>0.68599999999999994</v>
      </c>
      <c r="G2029" s="2">
        <f>'Moving Avg'!F2029</f>
        <v>0.68699999999999972</v>
      </c>
      <c r="H2029" s="2">
        <f>'Moving Avg'!G2029</f>
        <v>0.71340000000000003</v>
      </c>
      <c r="I2029" s="2">
        <f>'Moving Avg'!H2029</f>
        <v>0.77454999999999929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</row>
    <row r="2030" spans="1:12" ht="13.5" x14ac:dyDescent="0.25">
      <c r="A2030" s="3">
        <f>RSI!A2030</f>
        <v>45259</v>
      </c>
      <c r="B2030" s="2">
        <f>RSI!B2030</f>
        <v>0.68</v>
      </c>
      <c r="C2030" s="2">
        <f>RSI!I2030</f>
        <v>41.08289587169255</v>
      </c>
      <c r="D2030" s="2">
        <f>MACD!E2030</f>
        <v>-3.2687880621194987E-3</v>
      </c>
      <c r="E2030" s="2">
        <f>MACD!F2030</f>
        <v>9.1080705267753792E-4</v>
      </c>
      <c r="F2030" s="2">
        <f>'Moving Avg'!D2030</f>
        <v>0.68399999999999994</v>
      </c>
      <c r="G2030" s="2">
        <f>'Moving Avg'!F2030</f>
        <v>0.68599999999999972</v>
      </c>
      <c r="H2030" s="2">
        <f>'Moving Avg'!G2030</f>
        <v>0.7118000000000001</v>
      </c>
      <c r="I2030" s="2">
        <f>'Moving Avg'!H2030</f>
        <v>0.77384999999999937</v>
      </c>
      <c r="J2030" s="5" t="str">
        <f>OBV!F2030</f>
        <v>BULLISH</v>
      </c>
      <c r="K2030" s="5" t="str">
        <f>OBV!G2030</f>
        <v>NEUTRAL</v>
      </c>
      <c r="L2030" s="5" t="str">
        <f>OBV!H2030</f>
        <v>BULLISH DIVERGENCE</v>
      </c>
    </row>
    <row r="2031" spans="1:12" ht="13.5" x14ac:dyDescent="0.25">
      <c r="A2031" s="3">
        <f>RSI!A2031</f>
        <v>45260</v>
      </c>
      <c r="B2031" s="2">
        <f>RSI!B2031</f>
        <v>0.67</v>
      </c>
      <c r="C2031" s="2">
        <f>RSI!I2031</f>
        <v>36.394945877531669</v>
      </c>
      <c r="D2031" s="2">
        <f>MACD!E2031</f>
        <v>-3.0828215796153691E-3</v>
      </c>
      <c r="E2031" s="2">
        <f>MACD!F2031</f>
        <v>1.1208132621895656E-4</v>
      </c>
      <c r="F2031" s="2">
        <f>'Moving Avg'!D2031</f>
        <v>0.67999999999999994</v>
      </c>
      <c r="G2031" s="2">
        <f>'Moving Avg'!F2031</f>
        <v>0.68449999999999978</v>
      </c>
      <c r="H2031" s="2">
        <f>'Moving Avg'!G2031</f>
        <v>0.70980000000000021</v>
      </c>
      <c r="I2031" s="2">
        <f>'Moving Avg'!H2031</f>
        <v>0.77299999999999958</v>
      </c>
      <c r="J2031" s="5" t="str">
        <f>OBV!F2031</f>
        <v>BEARISH</v>
      </c>
      <c r="K2031" s="5" t="str">
        <f>OBV!G2031</f>
        <v>WEAK</v>
      </c>
      <c r="L2031" s="5" t="str">
        <f>OBV!H2031</f>
        <v>CONFIRMED BEARISH</v>
      </c>
    </row>
    <row r="2032" spans="1:12" ht="13.5" x14ac:dyDescent="0.25">
      <c r="A2032" s="3">
        <f>RSI!A2032</f>
        <v>45261</v>
      </c>
      <c r="B2032" s="2">
        <f>RSI!B2032</f>
        <v>0.68</v>
      </c>
      <c r="C2032" s="2">
        <f>RSI!I2032</f>
        <v>43.35579315107961</v>
      </c>
      <c r="D2032" s="2">
        <f>MACD!E2032</f>
        <v>-1.990308562501264E-3</v>
      </c>
      <c r="E2032" s="2">
        <f>MACD!F2032</f>
        <v>-3.0839665152508758E-4</v>
      </c>
      <c r="F2032" s="2">
        <f>'Moving Avg'!D2032</f>
        <v>0.67800000000000005</v>
      </c>
      <c r="G2032" s="2">
        <f>'Moving Avg'!F2032</f>
        <v>0.68399999999999972</v>
      </c>
      <c r="H2032" s="2">
        <f>'Moving Avg'!G2032</f>
        <v>0.7080000000000003</v>
      </c>
      <c r="I2032" s="2">
        <f>'Moving Avg'!H2032</f>
        <v>0.77219999999999955</v>
      </c>
      <c r="J2032" s="5" t="str">
        <f>OBV!F2032</f>
        <v>BEARISH</v>
      </c>
      <c r="K2032" s="5" t="str">
        <f>OBV!G2032</f>
        <v>WEAK</v>
      </c>
      <c r="L2032" s="5" t="str">
        <f>OBV!H2032</f>
        <v>CONFIRMED BEARISH</v>
      </c>
    </row>
    <row r="2033" spans="1:12" ht="13.5" x14ac:dyDescent="0.25">
      <c r="A2033" s="3">
        <f>RSI!A2033</f>
        <v>45264</v>
      </c>
      <c r="B2033" s="2">
        <f>RSI!B2033</f>
        <v>0.68</v>
      </c>
      <c r="C2033" s="2">
        <f>RSI!I2033</f>
        <v>43.35579315107961</v>
      </c>
      <c r="D2033" s="2">
        <f>MACD!E2033</f>
        <v>-9.9770937744037003E-4</v>
      </c>
      <c r="E2033" s="2">
        <f>MACD!F2033</f>
        <v>-4.4625919670814409E-4</v>
      </c>
      <c r="F2033" s="2">
        <f>'Moving Avg'!D2033</f>
        <v>0.67600000000000005</v>
      </c>
      <c r="G2033" s="2">
        <f>'Moving Avg'!F2033</f>
        <v>0.68399999999999983</v>
      </c>
      <c r="H2033" s="2">
        <f>'Moving Avg'!G2033</f>
        <v>0.70700000000000029</v>
      </c>
      <c r="I2033" s="2">
        <f>'Moving Avg'!H2033</f>
        <v>0.77139999999999953</v>
      </c>
      <c r="J2033" s="5" t="str">
        <f>OBV!F2033</f>
        <v>BEARISH</v>
      </c>
      <c r="K2033" s="5" t="str">
        <f>OBV!G2033</f>
        <v>WEAK</v>
      </c>
      <c r="L2033" s="5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0.67</v>
      </c>
      <c r="C2034" s="2">
        <f>RSI!I2034</f>
        <v>38.472724920654677</v>
      </c>
      <c r="D2034" s="2">
        <f>MACD!E2034</f>
        <v>6.4603880888880472E-4</v>
      </c>
      <c r="E2034" s="2">
        <f>MACD!F2034</f>
        <v>-2.2779959558875433E-4</v>
      </c>
      <c r="F2034" s="2">
        <f>'Moving Avg'!D2034</f>
        <v>0.67600000000000005</v>
      </c>
      <c r="G2034" s="2">
        <f>'Moving Avg'!F2034</f>
        <v>0.68349999999999977</v>
      </c>
      <c r="H2034" s="2">
        <f>'Moving Avg'!G2034</f>
        <v>0.70520000000000038</v>
      </c>
      <c r="I2034" s="2">
        <f>'Moving Avg'!H2034</f>
        <v>0.77059999999999962</v>
      </c>
      <c r="J2034" s="5" t="str">
        <f>OBV!F2034</f>
        <v>BEARISH</v>
      </c>
      <c r="K2034" s="5" t="str">
        <f>OBV!G2034</f>
        <v>WEAK</v>
      </c>
      <c r="L2034" s="5" t="str">
        <f>OBV!H2034</f>
        <v>NEUTRAL</v>
      </c>
    </row>
    <row r="2035" spans="1:12" ht="13.5" x14ac:dyDescent="0.25">
      <c r="A2035" s="3">
        <f>RSI!A2035</f>
        <v>45266</v>
      </c>
      <c r="B2035" s="2">
        <f>RSI!B2035</f>
        <v>0.67</v>
      </c>
      <c r="C2035" s="2">
        <f>RSI!I2035</f>
        <v>38.472724920654677</v>
      </c>
      <c r="D2035" s="2">
        <f>MACD!E2035</f>
        <v>2.1544336693017918E-3</v>
      </c>
      <c r="E2035" s="2">
        <f>MACD!F2035</f>
        <v>2.4864705738935494E-4</v>
      </c>
      <c r="F2035" s="2">
        <f>'Moving Avg'!D2035</f>
        <v>0.67400000000000004</v>
      </c>
      <c r="G2035" s="2">
        <f>'Moving Avg'!F2035</f>
        <v>0.68249999999999988</v>
      </c>
      <c r="H2035" s="2">
        <f>'Moving Avg'!G2035</f>
        <v>0.70360000000000045</v>
      </c>
      <c r="I2035" s="2">
        <f>'Moving Avg'!H2035</f>
        <v>0.76984999999999959</v>
      </c>
      <c r="J2035" s="5" t="str">
        <f>OBV!F2035</f>
        <v>BEARISH</v>
      </c>
      <c r="K2035" s="5" t="str">
        <f>OBV!G2035</f>
        <v>WEAK</v>
      </c>
      <c r="L2035" s="5" t="str">
        <f>OBV!H2035</f>
        <v>CONFIRMED BEARISH</v>
      </c>
    </row>
    <row r="2036" spans="1:12" ht="13.5" x14ac:dyDescent="0.25">
      <c r="A2036" s="3">
        <f>RSI!A2036</f>
        <v>45267</v>
      </c>
      <c r="B2036" s="2">
        <f>RSI!B2036</f>
        <v>0.68</v>
      </c>
      <c r="C2036" s="2">
        <f>RSI!I2036</f>
        <v>45.581019612006919</v>
      </c>
      <c r="D2036" s="2">
        <f>MACD!E2036</f>
        <v>2.7988520508868131E-3</v>
      </c>
      <c r="E2036" s="2">
        <f>MACD!F2036</f>
        <v>7.5868805608884666E-4</v>
      </c>
      <c r="F2036" s="2">
        <f>'Moving Avg'!D2036</f>
        <v>0.67600000000000005</v>
      </c>
      <c r="G2036" s="2">
        <f>'Moving Avg'!F2036</f>
        <v>0.68199999999999983</v>
      </c>
      <c r="H2036" s="2">
        <f>'Moving Avg'!G2036</f>
        <v>0.70260000000000045</v>
      </c>
      <c r="I2036" s="2">
        <f>'Moving Avg'!H2036</f>
        <v>0.76914999999999978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0.68</v>
      </c>
      <c r="C2037" s="2">
        <f>RSI!I2037</f>
        <v>45.581019612006919</v>
      </c>
      <c r="D2037" s="2">
        <f>MACD!E2037</f>
        <v>3.3858026113777751E-3</v>
      </c>
      <c r="E2037" s="2">
        <f>MACD!F2037</f>
        <v>1.2841109671466325E-3</v>
      </c>
      <c r="F2037" s="2">
        <f>'Moving Avg'!D2037</f>
        <v>0.67600000000000005</v>
      </c>
      <c r="G2037" s="2">
        <f>'Moving Avg'!F2037</f>
        <v>0.68149999999999977</v>
      </c>
      <c r="H2037" s="2">
        <f>'Moving Avg'!G2037</f>
        <v>0.70160000000000045</v>
      </c>
      <c r="I2037" s="2">
        <f>'Moving Avg'!H2037</f>
        <v>0.76844999999999974</v>
      </c>
      <c r="J2037" s="5" t="str">
        <f>OBV!F2037</f>
        <v>BEARISH</v>
      </c>
      <c r="K2037" s="5" t="str">
        <f>OBV!G2037</f>
        <v>NEUTRAL</v>
      </c>
      <c r="L2037" s="5" t="str">
        <f>OBV!H2037</f>
        <v>NEUTRAL</v>
      </c>
    </row>
    <row r="2038" spans="1:12" ht="13.5" x14ac:dyDescent="0.25">
      <c r="A2038" s="3">
        <f>RSI!A2038</f>
        <v>45271</v>
      </c>
      <c r="B2038" s="2">
        <f>RSI!B2038</f>
        <v>0.67</v>
      </c>
      <c r="C2038" s="2">
        <f>RSI!I2038</f>
        <v>40.195314826860994</v>
      </c>
      <c r="D2038" s="2">
        <f>MACD!E2038</f>
        <v>4.6617803711770378E-3</v>
      </c>
      <c r="E2038" s="2">
        <f>MACD!F2038</f>
        <v>1.9596448479527137E-3</v>
      </c>
      <c r="F2038" s="2">
        <f>'Moving Avg'!D2038</f>
        <v>0.67400000000000004</v>
      </c>
      <c r="G2038" s="2">
        <f>'Moving Avg'!F2038</f>
        <v>0.68099999999999983</v>
      </c>
      <c r="H2038" s="2">
        <f>'Moving Avg'!G2038</f>
        <v>0.7000000000000004</v>
      </c>
      <c r="I2038" s="2">
        <f>'Moving Avg'!H2038</f>
        <v>0.76769999999999983</v>
      </c>
      <c r="J2038" s="5" t="str">
        <f>OBV!F2038</f>
        <v>BEARISH</v>
      </c>
      <c r="K2038" s="5" t="str">
        <f>OBV!G2038</f>
        <v>NEUTRAL</v>
      </c>
      <c r="L2038" s="5" t="str">
        <f>OBV!H2038</f>
        <v>CONFIRMED BEARISH</v>
      </c>
    </row>
    <row r="2039" spans="1:12" ht="13.5" x14ac:dyDescent="0.25">
      <c r="A2039" s="3">
        <f>RSI!A2039</f>
        <v>45272</v>
      </c>
      <c r="B2039" s="2">
        <f>RSI!B2039</f>
        <v>0.69</v>
      </c>
      <c r="C2039" s="2">
        <f>RSI!I2039</f>
        <v>52.327546417090232</v>
      </c>
      <c r="D2039" s="2">
        <f>MACD!E2039</f>
        <v>1.2778680135133724E-3</v>
      </c>
      <c r="E2039" s="2">
        <f>MACD!F2039</f>
        <v>1.8232894810648456E-3</v>
      </c>
      <c r="F2039" s="2">
        <f>'Moving Avg'!D2039</f>
        <v>0.67800000000000005</v>
      </c>
      <c r="G2039" s="2">
        <f>'Moving Avg'!F2039</f>
        <v>0.68149999999999977</v>
      </c>
      <c r="H2039" s="2">
        <f>'Moving Avg'!G2039</f>
        <v>0.69900000000000029</v>
      </c>
      <c r="I2039" s="2">
        <f>'Moving Avg'!H2039</f>
        <v>0.76704999999999979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0.73</v>
      </c>
      <c r="C2040" s="2">
        <f>RSI!I2040</f>
        <v>66.823591529902373</v>
      </c>
      <c r="D2040" s="2">
        <f>MACD!E2040</f>
        <v>-3.040329622986726E-3</v>
      </c>
      <c r="E2040" s="2">
        <f>MACD!F2040</f>
        <v>8.5056566025453124E-4</v>
      </c>
      <c r="F2040" s="2">
        <f>'Moving Avg'!D2040</f>
        <v>0.69000000000000006</v>
      </c>
      <c r="G2040" s="2">
        <f>'Moving Avg'!F2040</f>
        <v>0.68399999999999994</v>
      </c>
      <c r="H2040" s="2">
        <f>'Moving Avg'!G2040</f>
        <v>0.69920000000000027</v>
      </c>
      <c r="I2040" s="2">
        <f>'Moving Avg'!H2040</f>
        <v>0.76659999999999995</v>
      </c>
      <c r="J2040" s="5" t="str">
        <f>OBV!F2040</f>
        <v>BULLISH</v>
      </c>
      <c r="K2040" s="5" t="str">
        <f>OBV!G2040</f>
        <v>NEUTRAL</v>
      </c>
      <c r="L2040" s="5" t="str">
        <f>OBV!H2040</f>
        <v>CONFIRMED BULLISH</v>
      </c>
    </row>
    <row r="2041" spans="1:12" ht="13.5" x14ac:dyDescent="0.25">
      <c r="A2041" s="3">
        <f>RSI!A2041</f>
        <v>45274</v>
      </c>
      <c r="B2041" s="2">
        <f>RSI!B2041</f>
        <v>0.77</v>
      </c>
      <c r="C2041" s="2">
        <f>RSI!I2041</f>
        <v>75.007722135726667</v>
      </c>
      <c r="D2041" s="2">
        <f>MACD!E2041</f>
        <v>-1.1460110339640894E-2</v>
      </c>
      <c r="E2041" s="2">
        <f>MACD!F2041</f>
        <v>-1.6115695397245539E-3</v>
      </c>
      <c r="F2041" s="2">
        <f>'Moving Avg'!D2041</f>
        <v>0.70799999999999996</v>
      </c>
      <c r="G2041" s="2">
        <f>'Moving Avg'!F2041</f>
        <v>0.68849999999999989</v>
      </c>
      <c r="H2041" s="2">
        <f>'Moving Avg'!G2041</f>
        <v>0.7000000000000004</v>
      </c>
      <c r="I2041" s="2">
        <f>'Moving Avg'!H2041</f>
        <v>0.76634999999999986</v>
      </c>
      <c r="J2041" s="5" t="str">
        <f>OBV!F2041</f>
        <v>BULLISH</v>
      </c>
      <c r="K2041" s="5" t="str">
        <f>OBV!G2041</f>
        <v>NEUTRAL</v>
      </c>
      <c r="L2041" s="5" t="str">
        <f>OBV!H2041</f>
        <v>CONFIRMED BULLISH</v>
      </c>
    </row>
    <row r="2042" spans="1:12" ht="13.5" x14ac:dyDescent="0.25">
      <c r="A2042" s="3">
        <f>RSI!A2042</f>
        <v>45275</v>
      </c>
      <c r="B2042" s="2">
        <f>RSI!B2042</f>
        <v>0.77</v>
      </c>
      <c r="C2042" s="2">
        <f>RSI!I2042</f>
        <v>75.007722135726667</v>
      </c>
      <c r="D2042" s="2">
        <f>MACD!E2042</f>
        <v>-1.7527344686425139E-2</v>
      </c>
      <c r="E2042" s="2">
        <f>MACD!F2042</f>
        <v>-4.7947245690646715E-3</v>
      </c>
      <c r="F2042" s="2">
        <f>'Moving Avg'!D2042</f>
        <v>0.72599999999999998</v>
      </c>
      <c r="G2042" s="2">
        <f>'Moving Avg'!F2042</f>
        <v>0.69249999999999989</v>
      </c>
      <c r="H2042" s="2">
        <f>'Moving Avg'!G2042</f>
        <v>0.70080000000000031</v>
      </c>
      <c r="I2042" s="2">
        <f>'Moving Avg'!H2042</f>
        <v>0.7661</v>
      </c>
      <c r="J2042" s="5" t="str">
        <f>OBV!F2042</f>
        <v>BULLISH</v>
      </c>
      <c r="K2042" s="5" t="str">
        <f>OBV!G2042</f>
        <v>NEUTRAL</v>
      </c>
      <c r="L2042" s="5" t="str">
        <f>OBV!H2042</f>
        <v>CONFIRMED BULLISH</v>
      </c>
    </row>
    <row r="2043" spans="1:12" ht="13.5" x14ac:dyDescent="0.25">
      <c r="A2043" s="3">
        <f>RSI!A2043</f>
        <v>45278</v>
      </c>
      <c r="B2043" s="2">
        <f>RSI!B2043</f>
        <v>0.76</v>
      </c>
      <c r="C2043" s="2">
        <f>RSI!I2043</f>
        <v>70.000964365709493</v>
      </c>
      <c r="D2043" s="2">
        <f>MACD!E2043</f>
        <v>-2.2366034334915241E-2</v>
      </c>
      <c r="E2043" s="2">
        <f>MACD!F2043</f>
        <v>-8.3089865222347858E-3</v>
      </c>
      <c r="F2043" s="2">
        <f>'Moving Avg'!D2043</f>
        <v>0.74399999999999999</v>
      </c>
      <c r="G2043" s="2">
        <f>'Moving Avg'!F2043</f>
        <v>0.69599999999999995</v>
      </c>
      <c r="H2043" s="2">
        <f>'Moving Avg'!G2043</f>
        <v>0.70140000000000025</v>
      </c>
      <c r="I2043" s="2">
        <f>'Moving Avg'!H2043</f>
        <v>0.76580000000000004</v>
      </c>
      <c r="J2043" s="5" t="str">
        <f>OBV!F2043</f>
        <v>BULLISH</v>
      </c>
      <c r="K2043" s="5" t="str">
        <f>OBV!G2043</f>
        <v>NEUTRAL</v>
      </c>
      <c r="L2043" s="5" t="str">
        <f>OBV!H2043</f>
        <v>CONFIRMED BULLISH</v>
      </c>
    </row>
    <row r="2044" spans="1:12" ht="13.5" x14ac:dyDescent="0.25">
      <c r="A2044" s="3">
        <f>RSI!A2044</f>
        <v>45279</v>
      </c>
      <c r="B2044" s="2">
        <f>RSI!B2044</f>
        <v>0.73</v>
      </c>
      <c r="C2044" s="2">
        <f>RSI!I2044</f>
        <v>57.582990126467664</v>
      </c>
      <c r="D2044" s="2">
        <f>MACD!E2044</f>
        <v>-2.613006714401811E-2</v>
      </c>
      <c r="E2044" s="2">
        <f>MACD!F2044</f>
        <v>-1.1873202646591452E-2</v>
      </c>
      <c r="F2044" s="2">
        <f>'Moving Avg'!D2044</f>
        <v>0.752</v>
      </c>
      <c r="G2044" s="2">
        <f>'Moving Avg'!F2044</f>
        <v>0.69799999999999984</v>
      </c>
      <c r="H2044" s="2">
        <f>'Moving Avg'!G2044</f>
        <v>0.70160000000000022</v>
      </c>
      <c r="I2044" s="2">
        <f>'Moving Avg'!H2044</f>
        <v>0.76539999999999997</v>
      </c>
      <c r="J2044" s="5" t="str">
        <f>OBV!F2044</f>
        <v>BULLISH</v>
      </c>
      <c r="K2044" s="5" t="str">
        <f>OBV!G2044</f>
        <v>NEUTRAL</v>
      </c>
      <c r="L2044" s="5" t="str">
        <f>OBV!H2044</f>
        <v>CONFIRMED BULLISH</v>
      </c>
    </row>
    <row r="2045" spans="1:12" ht="13.5" x14ac:dyDescent="0.25">
      <c r="A2045" s="3">
        <f>RSI!A2045</f>
        <v>45280</v>
      </c>
      <c r="B2045" s="2">
        <f>RSI!B2045</f>
        <v>0.73</v>
      </c>
      <c r="C2045" s="2">
        <f>RSI!I2045</f>
        <v>57.582990126467664</v>
      </c>
      <c r="D2045" s="2">
        <f>MACD!E2045</f>
        <v>-2.9465077838967457E-2</v>
      </c>
      <c r="E2045" s="2">
        <f>MACD!F2045</f>
        <v>-1.5391577685066653E-2</v>
      </c>
      <c r="F2045" s="2">
        <f>'Moving Avg'!D2045</f>
        <v>0.752</v>
      </c>
      <c r="G2045" s="2">
        <f>'Moving Avg'!F2045</f>
        <v>0.7</v>
      </c>
      <c r="H2045" s="2">
        <f>'Moving Avg'!G2045</f>
        <v>0.7018000000000002</v>
      </c>
      <c r="I2045" s="2">
        <f>'Moving Avg'!H2045</f>
        <v>0.7649499999999998</v>
      </c>
      <c r="J2045" s="5" t="str">
        <f>OBV!F2045</f>
        <v>BULLISH</v>
      </c>
      <c r="K2045" s="5" t="str">
        <f>OBV!G2045</f>
        <v>NEUTRAL</v>
      </c>
      <c r="L2045" s="5" t="str">
        <f>OBV!H2045</f>
        <v>NEUTRAL</v>
      </c>
    </row>
    <row r="2046" spans="1:12" ht="13.5" x14ac:dyDescent="0.25">
      <c r="A2046" s="3">
        <f>RSI!A2046</f>
        <v>45281</v>
      </c>
      <c r="B2046" s="2">
        <f>RSI!B2046</f>
        <v>0.75</v>
      </c>
      <c r="C2046" s="2">
        <f>RSI!I2046</f>
        <v>62.699144410877807</v>
      </c>
      <c r="D2046" s="2">
        <f>MACD!E2046</f>
        <v>-3.2368974220036373E-2</v>
      </c>
      <c r="E2046" s="2">
        <f>MACD!F2046</f>
        <v>-1.8787056992060597E-2</v>
      </c>
      <c r="F2046" s="2">
        <f>'Moving Avg'!D2046</f>
        <v>0.748</v>
      </c>
      <c r="G2046" s="2">
        <f>'Moving Avg'!F2046</f>
        <v>0.70299999999999996</v>
      </c>
      <c r="H2046" s="2">
        <f>'Moving Avg'!G2046</f>
        <v>0.70220000000000016</v>
      </c>
      <c r="I2046" s="2">
        <f>'Moving Avg'!H2046</f>
        <v>0.76464999999999972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0.73</v>
      </c>
      <c r="C2047" s="2">
        <f>RSI!I2047</f>
        <v>55.491185990460082</v>
      </c>
      <c r="D2047" s="2">
        <f>MACD!E2047</f>
        <v>-3.3591468829477389E-2</v>
      </c>
      <c r="E2047" s="2">
        <f>MACD!F2047</f>
        <v>-2.1747939359543958E-2</v>
      </c>
      <c r="F2047" s="2">
        <f>'Moving Avg'!D2047</f>
        <v>0.74</v>
      </c>
      <c r="G2047" s="2">
        <f>'Moving Avg'!F2047</f>
        <v>0.70499999999999996</v>
      </c>
      <c r="H2047" s="2">
        <f>'Moving Avg'!G2047</f>
        <v>0.70219999999999994</v>
      </c>
      <c r="I2047" s="2">
        <f>'Moving Avg'!H2047</f>
        <v>0.76424999999999987</v>
      </c>
      <c r="J2047" s="5" t="str">
        <f>OBV!F2047</f>
        <v>BEARISH</v>
      </c>
      <c r="K2047" s="5" t="str">
        <f>OBV!G2047</f>
        <v>NEUTRAL</v>
      </c>
      <c r="L2047" s="5" t="str">
        <f>OBV!H2047</f>
        <v>CONFIRMED BEARISH</v>
      </c>
    </row>
    <row r="2048" spans="1:12" ht="13.5" x14ac:dyDescent="0.25">
      <c r="A2048" s="3">
        <f>RSI!A2048</f>
        <v>45285</v>
      </c>
      <c r="B2048" s="2">
        <f>RSI!B2048</f>
        <v>0.75</v>
      </c>
      <c r="C2048" s="2">
        <f>RSI!I2048</f>
        <v>60.394511408063636</v>
      </c>
      <c r="D2048" s="2">
        <f>MACD!E2048</f>
        <v>-3.7756198579558253E-2</v>
      </c>
      <c r="E2048" s="2">
        <f>MACD!F2048</f>
        <v>-2.4949591203546818E-2</v>
      </c>
      <c r="F2048" s="2">
        <f>'Moving Avg'!D2048</f>
        <v>0.73799999999999999</v>
      </c>
      <c r="G2048" s="2">
        <f>'Moving Avg'!F2048</f>
        <v>0.70799999999999996</v>
      </c>
      <c r="H2048" s="2">
        <f>'Moving Avg'!G2048</f>
        <v>0.70260000000000022</v>
      </c>
      <c r="I2048" s="2">
        <f>'Moving Avg'!H2048</f>
        <v>0.76399999999999979</v>
      </c>
      <c r="J2048" s="5" t="str">
        <f>OBV!F2048</f>
        <v>BEARISH</v>
      </c>
      <c r="K2048" s="5" t="str">
        <f>OBV!G2048</f>
        <v>NEUTRAL</v>
      </c>
      <c r="L2048" s="5" t="str">
        <f>OBV!H2048</f>
        <v>CONFIRMED BEARISH</v>
      </c>
    </row>
    <row r="2049" spans="1:12" ht="13.5" x14ac:dyDescent="0.25">
      <c r="A2049" s="3">
        <f>RSI!A2049</f>
        <v>45286</v>
      </c>
      <c r="B2049" s="2">
        <f>RSI!B2049</f>
        <v>0.75</v>
      </c>
      <c r="C2049" s="2">
        <f>RSI!I2049</f>
        <v>60.394511408063636</v>
      </c>
      <c r="D2049" s="2">
        <f>MACD!E2049</f>
        <v>-3.8423651248942869E-2</v>
      </c>
      <c r="E2049" s="2">
        <f>MACD!F2049</f>
        <v>-2.7644403212626033E-2</v>
      </c>
      <c r="F2049" s="2">
        <f>'Moving Avg'!D2049</f>
        <v>0.74199999999999999</v>
      </c>
      <c r="G2049" s="2">
        <f>'Moving Avg'!F2049</f>
        <v>0.71199999999999997</v>
      </c>
      <c r="H2049" s="2">
        <f>'Moving Avg'!G2049</f>
        <v>0.70300000000000007</v>
      </c>
      <c r="I2049" s="2">
        <f>'Moving Avg'!H2049</f>
        <v>0.76374999999999971</v>
      </c>
      <c r="J2049" s="5" t="str">
        <f>OBV!F2049</f>
        <v>BEARISH</v>
      </c>
      <c r="K2049" s="5" t="str">
        <f>OBV!G2049</f>
        <v>NEUTRAL</v>
      </c>
      <c r="L2049" s="5" t="str">
        <f>OBV!H2049</f>
        <v>BEARISH DIVERGENCE</v>
      </c>
    </row>
    <row r="2050" spans="1:12" ht="13.5" x14ac:dyDescent="0.25">
      <c r="A2050" s="3">
        <f>RSI!A2050</f>
        <v>45287</v>
      </c>
      <c r="B2050" s="2">
        <f>RSI!B2050</f>
        <v>0.73</v>
      </c>
      <c r="C2050" s="2">
        <f>RSI!I2050</f>
        <v>53.552360060260185</v>
      </c>
      <c r="D2050" s="2">
        <f>MACD!E2050</f>
        <v>-3.1557140932945704E-2</v>
      </c>
      <c r="E2050" s="2">
        <f>MACD!F2050</f>
        <v>-2.8426950756689967E-2</v>
      </c>
      <c r="F2050" s="2">
        <f>'Moving Avg'!D2050</f>
        <v>0.74199999999999999</v>
      </c>
      <c r="G2050" s="2">
        <f>'Moving Avg'!F2050</f>
        <v>0.71450000000000002</v>
      </c>
      <c r="H2050" s="2">
        <f>'Moving Avg'!G2050</f>
        <v>0.7028000000000002</v>
      </c>
      <c r="I2050" s="2">
        <f>'Moving Avg'!H2050</f>
        <v>0.76334999999999964</v>
      </c>
      <c r="J2050" s="5" t="str">
        <f>OBV!F2050</f>
        <v>BEARISH</v>
      </c>
      <c r="K2050" s="5" t="str">
        <f>OBV!G2050</f>
        <v>NEUTRAL</v>
      </c>
      <c r="L2050" s="5" t="str">
        <f>OBV!H2050</f>
        <v>NEUTRAL</v>
      </c>
    </row>
    <row r="2051" spans="1:12" ht="13.5" x14ac:dyDescent="0.25">
      <c r="A2051" s="3">
        <f>RSI!A2051</f>
        <v>45288</v>
      </c>
      <c r="B2051" s="2">
        <f>RSI!B2051</f>
        <v>0.73</v>
      </c>
      <c r="C2051" s="2">
        <f>RSI!I2051</f>
        <v>53.552360060260185</v>
      </c>
      <c r="D2051" s="2">
        <f>MACD!E2051</f>
        <v>-1.9663924691831647E-2</v>
      </c>
      <c r="E2051" s="2">
        <f>MACD!F2051</f>
        <v>-2.6674345543718305E-2</v>
      </c>
      <c r="F2051" s="2">
        <f>'Moving Avg'!D2051</f>
        <v>0.73799999999999999</v>
      </c>
      <c r="G2051" s="2">
        <f>'Moving Avg'!F2051</f>
        <v>0.71750000000000003</v>
      </c>
      <c r="H2051" s="2">
        <f>'Moving Avg'!G2051</f>
        <v>0.70340000000000003</v>
      </c>
      <c r="I2051" s="2">
        <f>'Moving Avg'!H2051</f>
        <v>0.76299999999999968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</row>
    <row r="2052" spans="1:12" ht="13.5" x14ac:dyDescent="0.25">
      <c r="A2052" s="3">
        <f>RSI!A2052</f>
        <v>45289</v>
      </c>
      <c r="B2052" s="2">
        <f>RSI!B2052</f>
        <v>0.73</v>
      </c>
      <c r="C2052" s="2">
        <f>RSI!I2052</f>
        <v>53.552360060260185</v>
      </c>
      <c r="D2052" s="2">
        <f>MACD!E2052</f>
        <v>-9.6659470135590508E-3</v>
      </c>
      <c r="E2052" s="2">
        <f>MACD!F2052</f>
        <v>-2.3272665837686456E-2</v>
      </c>
      <c r="F2052" s="2">
        <f>'Moving Avg'!D2052</f>
        <v>0.73799999999999999</v>
      </c>
      <c r="G2052" s="2">
        <f>'Moving Avg'!F2052</f>
        <v>0.72000000000000008</v>
      </c>
      <c r="H2052" s="2">
        <f>'Moving Avg'!G2052</f>
        <v>0.70339999999999991</v>
      </c>
      <c r="I2052" s="2">
        <f>'Moving Avg'!H2052</f>
        <v>0.76269999999999949</v>
      </c>
      <c r="J2052" s="5" t="str">
        <f>OBV!F2052</f>
        <v>BEARISH</v>
      </c>
      <c r="K2052" s="5" t="str">
        <f>OBV!G2052</f>
        <v>NEUTRAL</v>
      </c>
      <c r="L2052" s="5" t="str">
        <f>OBV!H2052</f>
        <v>NEUTRAL</v>
      </c>
    </row>
    <row r="2053" spans="1:12" ht="13.5" x14ac:dyDescent="0.25">
      <c r="A2053" s="3">
        <f>RSI!A2053</f>
        <v>45293</v>
      </c>
      <c r="B2053" s="2">
        <f>RSI!B2053</f>
        <v>0.73</v>
      </c>
      <c r="C2053" s="2">
        <f>RSI!I2053</f>
        <v>53.552360060260185</v>
      </c>
      <c r="D2053" s="2">
        <f>MACD!E2053</f>
        <v>-2.8052414592023567E-3</v>
      </c>
      <c r="E2053" s="2">
        <f>MACD!F2053</f>
        <v>-1.9179180961989634E-2</v>
      </c>
      <c r="F2053" s="2">
        <f>'Moving Avg'!D2053</f>
        <v>0.73399999999999999</v>
      </c>
      <c r="G2053" s="2">
        <f>'Moving Avg'!F2053</f>
        <v>0.72250000000000014</v>
      </c>
      <c r="H2053" s="2">
        <f>'Moving Avg'!G2053</f>
        <v>0.70339999999999991</v>
      </c>
      <c r="I2053" s="2">
        <f>'Moving Avg'!H2053</f>
        <v>0.76239999999999952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</row>
    <row r="2054" spans="1:12" ht="13.5" x14ac:dyDescent="0.25">
      <c r="A2054" s="3">
        <f>RSI!A2054</f>
        <v>45294</v>
      </c>
      <c r="B2054" s="2">
        <f>RSI!B2054</f>
        <v>0.73</v>
      </c>
      <c r="C2054" s="2">
        <f>RSI!I2054</f>
        <v>53.552360060260185</v>
      </c>
      <c r="D2054" s="2">
        <f>MACD!E2054</f>
        <v>-1.6715805096727543E-3</v>
      </c>
      <c r="E2054" s="2">
        <f>MACD!F2054</f>
        <v>-1.567766087152626E-2</v>
      </c>
      <c r="F2054" s="2">
        <f>'Moving Avg'!D2054</f>
        <v>0.73</v>
      </c>
      <c r="G2054" s="2">
        <f>'Moving Avg'!F2054</f>
        <v>0.72550000000000014</v>
      </c>
      <c r="H2054" s="2">
        <f>'Moving Avg'!G2054</f>
        <v>0.70359999999999989</v>
      </c>
      <c r="I2054" s="2">
        <f>'Moving Avg'!H2054</f>
        <v>0.76204999999999945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0.74</v>
      </c>
      <c r="C2055" s="2">
        <f>RSI!I2055</f>
        <v>57.074480370315726</v>
      </c>
      <c r="D2055" s="2">
        <f>MACD!E2055</f>
        <v>-1.5050759992472074E-3</v>
      </c>
      <c r="E2055" s="2">
        <f>MACD!F2055</f>
        <v>-1.284314389707045E-2</v>
      </c>
      <c r="F2055" s="2">
        <f>'Moving Avg'!D2055</f>
        <v>0.73199999999999998</v>
      </c>
      <c r="G2055" s="2">
        <f>'Moving Avg'!F2055</f>
        <v>0.7290000000000002</v>
      </c>
      <c r="H2055" s="2">
        <f>'Moving Avg'!G2055</f>
        <v>0.70399999999999996</v>
      </c>
      <c r="I2055" s="2">
        <f>'Moving Avg'!H2055</f>
        <v>0.76174999999999959</v>
      </c>
      <c r="J2055" s="5" t="str">
        <f>OBV!F2055</f>
        <v>BULLISH</v>
      </c>
      <c r="K2055" s="5" t="str">
        <f>OBV!G2055</f>
        <v>NEUTRAL</v>
      </c>
      <c r="L2055" s="5" t="str">
        <f>OBV!H2055</f>
        <v>CONFIRMED BULLISH</v>
      </c>
    </row>
    <row r="2056" spans="1:12" ht="13.5" x14ac:dyDescent="0.25">
      <c r="A2056" s="3">
        <f>RSI!A2056</f>
        <v>45296</v>
      </c>
      <c r="B2056" s="2">
        <f>RSI!B2056</f>
        <v>0.74</v>
      </c>
      <c r="C2056" s="2">
        <f>RSI!I2056</f>
        <v>57.074480370315726</v>
      </c>
      <c r="D2056" s="2">
        <f>MACD!E2056</f>
        <v>1.605491078712995E-3</v>
      </c>
      <c r="E2056" s="2">
        <f>MACD!F2056</f>
        <v>-9.9534169019137621E-3</v>
      </c>
      <c r="F2056" s="2">
        <f>'Moving Avg'!D2056</f>
        <v>0.73399999999999999</v>
      </c>
      <c r="G2056" s="2">
        <f>'Moving Avg'!F2056</f>
        <v>0.73200000000000021</v>
      </c>
      <c r="H2056" s="2">
        <f>'Moving Avg'!G2056</f>
        <v>0.70499999999999996</v>
      </c>
      <c r="I2056" s="2">
        <f>'Moving Avg'!H2056</f>
        <v>0.76144999999999963</v>
      </c>
      <c r="J2056" s="5" t="str">
        <f>OBV!F2056</f>
        <v>BULLISH</v>
      </c>
      <c r="K2056" s="5" t="str">
        <f>OBV!G2056</f>
        <v>NEUTRAL</v>
      </c>
      <c r="L2056" s="5" t="str">
        <f>OBV!H2056</f>
        <v>CONFIRMED BULLISH</v>
      </c>
    </row>
    <row r="2057" spans="1:12" ht="13.5" x14ac:dyDescent="0.25">
      <c r="A2057" s="3">
        <f>RSI!A2057</f>
        <v>45299</v>
      </c>
      <c r="B2057" s="2">
        <f>RSI!B2057</f>
        <v>0.75</v>
      </c>
      <c r="C2057" s="2">
        <f>RSI!I2057</f>
        <v>60.544393668578387</v>
      </c>
      <c r="D2057" s="2">
        <f>MACD!E2057</f>
        <v>3.2054515883883639E-4</v>
      </c>
      <c r="E2057" s="2">
        <f>MACD!F2057</f>
        <v>-7.8986244897632438E-3</v>
      </c>
      <c r="F2057" s="2">
        <f>'Moving Avg'!D2057</f>
        <v>0.7380000000000001</v>
      </c>
      <c r="G2057" s="2">
        <f>'Moving Avg'!F2057</f>
        <v>0.73550000000000015</v>
      </c>
      <c r="H2057" s="2">
        <f>'Moving Avg'!G2057</f>
        <v>0.7056</v>
      </c>
      <c r="I2057" s="2">
        <f>'Moving Avg'!H2057</f>
        <v>0.76119999999999965</v>
      </c>
      <c r="J2057" s="5" t="str">
        <f>OBV!F2057</f>
        <v>BULLISH</v>
      </c>
      <c r="K2057" s="5" t="str">
        <f>OBV!G2057</f>
        <v>NEUTRAL</v>
      </c>
      <c r="L2057" s="5" t="str">
        <f>OBV!H2057</f>
        <v>CONFIRMED BULLISH</v>
      </c>
    </row>
    <row r="2058" spans="1:12" ht="13.5" x14ac:dyDescent="0.25">
      <c r="A2058" s="3">
        <f>RSI!A2058</f>
        <v>45300</v>
      </c>
      <c r="B2058" s="2">
        <f>RSI!B2058</f>
        <v>0.76</v>
      </c>
      <c r="C2058" s="2">
        <f>RSI!I2058</f>
        <v>63.704090595545182</v>
      </c>
      <c r="D2058" s="2">
        <f>MACD!E2058</f>
        <v>1.4184303195204917E-3</v>
      </c>
      <c r="E2058" s="2">
        <f>MACD!F2058</f>
        <v>-6.0352135279064974E-3</v>
      </c>
      <c r="F2058" s="2">
        <f>'Moving Avg'!D2058</f>
        <v>0.74399999999999999</v>
      </c>
      <c r="G2058" s="2">
        <f>'Moving Avg'!F2058</f>
        <v>0.7400000000000001</v>
      </c>
      <c r="H2058" s="2">
        <f>'Moving Avg'!G2058</f>
        <v>0.70660000000000012</v>
      </c>
      <c r="I2058" s="2">
        <f>'Moving Avg'!H2058</f>
        <v>0.76099999999999968</v>
      </c>
      <c r="J2058" s="5" t="str">
        <f>OBV!F2058</f>
        <v>BULLISH</v>
      </c>
      <c r="K2058" s="5" t="str">
        <f>OBV!G2058</f>
        <v>STRONG</v>
      </c>
      <c r="L2058" s="5" t="str">
        <f>OBV!H2058</f>
        <v>CONFIRMED BULLISH</v>
      </c>
    </row>
    <row r="2059" spans="1:12" ht="13.5" x14ac:dyDescent="0.25">
      <c r="A2059" s="3">
        <f>RSI!A2059</f>
        <v>45301</v>
      </c>
      <c r="B2059" s="2">
        <f>RSI!B2059</f>
        <v>0.75</v>
      </c>
      <c r="C2059" s="2">
        <f>RSI!I2059</f>
        <v>58.646287536670222</v>
      </c>
      <c r="D2059" s="2">
        <f>MACD!E2059</f>
        <v>2.8892129346469453E-3</v>
      </c>
      <c r="E2059" s="2">
        <f>MACD!F2059</f>
        <v>-4.250328235395809E-3</v>
      </c>
      <c r="F2059" s="2">
        <f>'Moving Avg'!D2059</f>
        <v>0.748</v>
      </c>
      <c r="G2059" s="2">
        <f>'Moving Avg'!F2059</f>
        <v>0.7430000000000001</v>
      </c>
      <c r="H2059" s="2">
        <f>'Moving Avg'!G2059</f>
        <v>0.70740000000000014</v>
      </c>
      <c r="I2059" s="2">
        <f>'Moving Avg'!H2059</f>
        <v>0.76084999999999947</v>
      </c>
      <c r="J2059" s="5" t="str">
        <f>OBV!F2059</f>
        <v>BULLISH</v>
      </c>
      <c r="K2059" s="5" t="str">
        <f>OBV!G2059</f>
        <v>STRONG</v>
      </c>
      <c r="L2059" s="5" t="str">
        <f>OBV!H2059</f>
        <v>CONFIRMED BULLISH</v>
      </c>
    </row>
    <row r="2060" spans="1:12" ht="13.5" x14ac:dyDescent="0.25">
      <c r="A2060" s="3">
        <f>RSI!A2060</f>
        <v>45302</v>
      </c>
      <c r="B2060" s="2">
        <f>RSI!B2060</f>
        <v>0.76</v>
      </c>
      <c r="C2060" s="2">
        <f>RSI!I2060</f>
        <v>61.903626220144176</v>
      </c>
      <c r="D2060" s="2">
        <f>MACD!E2060</f>
        <v>1.9094617516302037E-4</v>
      </c>
      <c r="E2060" s="2">
        <f>MACD!F2060</f>
        <v>-3.3620733532840432E-3</v>
      </c>
      <c r="F2060" s="2">
        <f>'Moving Avg'!D2060</f>
        <v>0.752</v>
      </c>
      <c r="G2060" s="2">
        <f>'Moving Avg'!F2060</f>
        <v>0.74450000000000016</v>
      </c>
      <c r="H2060" s="2">
        <f>'Moving Avg'!G2060</f>
        <v>0.70860000000000001</v>
      </c>
      <c r="I2060" s="2">
        <f>'Moving Avg'!H2060</f>
        <v>0.76069999999999949</v>
      </c>
      <c r="J2060" s="5" t="str">
        <f>OBV!F2060</f>
        <v>BULLISH</v>
      </c>
      <c r="K2060" s="5" t="str">
        <f>OBV!G2060</f>
        <v>STRONG</v>
      </c>
      <c r="L2060" s="5" t="str">
        <f>OBV!H2060</f>
        <v>CONFIRMED BULLISH</v>
      </c>
    </row>
    <row r="2061" spans="1:12" ht="13.5" x14ac:dyDescent="0.25">
      <c r="A2061" s="3">
        <f>RSI!A2061</f>
        <v>45303</v>
      </c>
      <c r="B2061" s="2">
        <f>RSI!B2061</f>
        <v>0.75</v>
      </c>
      <c r="C2061" s="2">
        <f>RSI!I2061</f>
        <v>57.063142319581615</v>
      </c>
      <c r="D2061" s="2">
        <f>MACD!E2061</f>
        <v>-1.5263961141780413E-3</v>
      </c>
      <c r="E2061" s="2">
        <f>MACD!F2061</f>
        <v>-2.9949379054628432E-3</v>
      </c>
      <c r="F2061" s="2">
        <f>'Moving Avg'!D2061</f>
        <v>0.75399999999999989</v>
      </c>
      <c r="G2061" s="2">
        <f>'Moving Avg'!F2061</f>
        <v>0.74350000000000005</v>
      </c>
      <c r="H2061" s="2">
        <f>'Moving Avg'!G2061</f>
        <v>0.7095999999999999</v>
      </c>
      <c r="I2061" s="2">
        <f>'Moving Avg'!H2061</f>
        <v>0.76044999999999963</v>
      </c>
      <c r="J2061" s="5" t="str">
        <f>OBV!F2061</f>
        <v>BULLISH</v>
      </c>
      <c r="K2061" s="5" t="str">
        <f>OBV!G2061</f>
        <v>STRONG</v>
      </c>
      <c r="L2061" s="5" t="str">
        <f>OBV!H2061</f>
        <v>CONFIRMED BULLISH</v>
      </c>
    </row>
    <row r="2062" spans="1:12" ht="13.5" x14ac:dyDescent="0.25">
      <c r="A2062" s="3">
        <f>RSI!A2062</f>
        <v>45306</v>
      </c>
      <c r="B2062" s="2">
        <f>RSI!B2062</f>
        <v>0.75</v>
      </c>
      <c r="C2062" s="2">
        <f>RSI!I2062</f>
        <v>57.063142319581615</v>
      </c>
      <c r="D2062" s="2">
        <f>MACD!E2062</f>
        <v>-3.0824176102238754E-3</v>
      </c>
      <c r="E2062" s="2">
        <f>MACD!F2062</f>
        <v>-3.0124338464150497E-3</v>
      </c>
      <c r="F2062" s="2">
        <f>'Moving Avg'!D2062</f>
        <v>0.754</v>
      </c>
      <c r="G2062" s="2">
        <f>'Moving Avg'!F2062</f>
        <v>0.74250000000000005</v>
      </c>
      <c r="H2062" s="2">
        <f>'Moving Avg'!G2062</f>
        <v>0.71079999999999999</v>
      </c>
      <c r="I2062" s="2">
        <f>'Moving Avg'!H2062</f>
        <v>0.76024999999999954</v>
      </c>
      <c r="J2062" s="5" t="str">
        <f>OBV!F2062</f>
        <v>BULLISH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0.75</v>
      </c>
      <c r="C2063" s="2">
        <f>RSI!I2063</f>
        <v>57.063142319581615</v>
      </c>
      <c r="D2063" s="2">
        <f>MACD!E2063</f>
        <v>-4.4943157326504668E-3</v>
      </c>
      <c r="E2063" s="2">
        <f>MACD!F2063</f>
        <v>-3.3088102236621332E-3</v>
      </c>
      <c r="F2063" s="2">
        <f>'Moving Avg'!D2063</f>
        <v>0.752</v>
      </c>
      <c r="G2063" s="2">
        <f>'Moving Avg'!F2063</f>
        <v>0.7420000000000001</v>
      </c>
      <c r="H2063" s="2">
        <f>'Moving Avg'!G2063</f>
        <v>0.71219999999999994</v>
      </c>
      <c r="I2063" s="2">
        <f>'Moving Avg'!H2063</f>
        <v>0.76004999999999956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</row>
    <row r="2064" spans="1:12" ht="13.5" x14ac:dyDescent="0.25">
      <c r="A2064" s="3">
        <f>RSI!A2064</f>
        <v>45308</v>
      </c>
      <c r="B2064" s="2">
        <f>RSI!B2064</f>
        <v>0.75</v>
      </c>
      <c r="C2064" s="2">
        <f>RSI!I2064</f>
        <v>57.063142319581615</v>
      </c>
      <c r="D2064" s="2">
        <f>MACD!E2064</f>
        <v>-5.77720667492021E-3</v>
      </c>
      <c r="E2064" s="2">
        <f>MACD!F2064</f>
        <v>-3.8024895139137493E-3</v>
      </c>
      <c r="F2064" s="2">
        <f>'Moving Avg'!D2064</f>
        <v>0.752</v>
      </c>
      <c r="G2064" s="2">
        <f>'Moving Avg'!F2064</f>
        <v>0.7430000000000001</v>
      </c>
      <c r="H2064" s="2">
        <f>'Moving Avg'!G2064</f>
        <v>0.71360000000000001</v>
      </c>
      <c r="I2064" s="2">
        <f>'Moving Avg'!H2064</f>
        <v>0.75984999999999958</v>
      </c>
      <c r="J2064" s="5" t="str">
        <f>OBV!F2064</f>
        <v>BULLISH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0.74</v>
      </c>
      <c r="C2065" s="2">
        <f>RSI!I2065</f>
        <v>51.632688072078288</v>
      </c>
      <c r="D2065" s="2">
        <f>MACD!E2065</f>
        <v>-4.6652014966424016E-3</v>
      </c>
      <c r="E2065" s="2">
        <f>MACD!F2065</f>
        <v>-3.9750319104594799E-3</v>
      </c>
      <c r="F2065" s="2">
        <f>'Moving Avg'!D2065</f>
        <v>0.748</v>
      </c>
      <c r="G2065" s="2">
        <f>'Moving Avg'!F2065</f>
        <v>0.74350000000000005</v>
      </c>
      <c r="H2065" s="2">
        <f>'Moving Avg'!G2065</f>
        <v>0.71460000000000012</v>
      </c>
      <c r="I2065" s="2">
        <f>'Moving Avg'!H2065</f>
        <v>0.75959999999999961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0.74</v>
      </c>
      <c r="C2066" s="2">
        <f>RSI!I2066</f>
        <v>51.632688072078288</v>
      </c>
      <c r="D2066" s="2">
        <f>MACD!E2066</f>
        <v>-3.7408076789416933E-3</v>
      </c>
      <c r="E2066" s="2">
        <f>MACD!F2066</f>
        <v>-3.9281870641559224E-3</v>
      </c>
      <c r="F2066" s="2">
        <f>'Moving Avg'!D2066</f>
        <v>0.74600000000000011</v>
      </c>
      <c r="G2066" s="2">
        <f>'Moving Avg'!F2066</f>
        <v>0.7430000000000001</v>
      </c>
      <c r="H2066" s="2">
        <f>'Moving Avg'!G2066</f>
        <v>0.71560000000000001</v>
      </c>
      <c r="I2066" s="2">
        <f>'Moving Avg'!H2066</f>
        <v>0.75929999999999975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</row>
    <row r="2067" spans="1:12" ht="13.5" x14ac:dyDescent="0.25">
      <c r="A2067" s="3">
        <f>RSI!A2067</f>
        <v>45313</v>
      </c>
      <c r="B2067" s="2">
        <f>RSI!B2067</f>
        <v>0.74</v>
      </c>
      <c r="C2067" s="2">
        <f>RSI!I2067</f>
        <v>51.632688072078288</v>
      </c>
      <c r="D2067" s="2">
        <f>MACD!E2067</f>
        <v>-1.4354756829773052E-3</v>
      </c>
      <c r="E2067" s="2">
        <f>MACD!F2067</f>
        <v>-3.4296447879201991E-3</v>
      </c>
      <c r="F2067" s="2">
        <f>'Moving Avg'!D2067</f>
        <v>0.74400000000000011</v>
      </c>
      <c r="G2067" s="2">
        <f>'Moving Avg'!F2067</f>
        <v>0.74350000000000005</v>
      </c>
      <c r="H2067" s="2">
        <f>'Moving Avg'!G2067</f>
        <v>0.71660000000000013</v>
      </c>
      <c r="I2067" s="2">
        <f>'Moving Avg'!H2067</f>
        <v>0.75904999999999989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0.74</v>
      </c>
      <c r="C2068" s="2">
        <f>RSI!I2068</f>
        <v>51.632688072078288</v>
      </c>
      <c r="D2068" s="2">
        <f>MACD!E2068</f>
        <v>2.0394764583960834E-3</v>
      </c>
      <c r="E2068" s="2">
        <f>MACD!F2068</f>
        <v>-2.3358205386569426E-3</v>
      </c>
      <c r="F2068" s="2">
        <f>'Moving Avg'!D2068</f>
        <v>0.74199999999999999</v>
      </c>
      <c r="G2068" s="2">
        <f>'Moving Avg'!F2068</f>
        <v>0.7430000000000001</v>
      </c>
      <c r="H2068" s="2">
        <f>'Moving Avg'!G2068</f>
        <v>0.7178000000000001</v>
      </c>
      <c r="I2068" s="2">
        <f>'Moving Avg'!H2068</f>
        <v>0.75874999999999981</v>
      </c>
      <c r="J2068" s="5" t="str">
        <f>OBV!F2068</f>
        <v>BEARISH</v>
      </c>
      <c r="K2068" s="5" t="str">
        <f>OBV!G2068</f>
        <v>NEUTRAL</v>
      </c>
      <c r="L2068" s="5" t="str">
        <f>OBV!H2068</f>
        <v>CONFIRMED BEARISH</v>
      </c>
    </row>
    <row r="2069" spans="1:12" ht="13.5" x14ac:dyDescent="0.25">
      <c r="A2069" s="3">
        <f>RSI!A2069</f>
        <v>45315</v>
      </c>
      <c r="B2069" s="2">
        <f>RSI!B2069</f>
        <v>0.73</v>
      </c>
      <c r="C2069" s="2">
        <f>RSI!I2069</f>
        <v>45.773549133649396</v>
      </c>
      <c r="D2069" s="2">
        <f>MACD!E2069</f>
        <v>4.1689748431372742E-3</v>
      </c>
      <c r="E2069" s="2">
        <f>MACD!F2069</f>
        <v>-1.0348614622980993E-3</v>
      </c>
      <c r="F2069" s="2">
        <f>'Moving Avg'!D2069</f>
        <v>0.73799999999999999</v>
      </c>
      <c r="G2069" s="2">
        <f>'Moving Avg'!F2069</f>
        <v>0.7420000000000001</v>
      </c>
      <c r="H2069" s="2">
        <f>'Moving Avg'!G2069</f>
        <v>0.71880000000000011</v>
      </c>
      <c r="I2069" s="2">
        <f>'Moving Avg'!H2069</f>
        <v>0.75839999999999985</v>
      </c>
      <c r="J2069" s="5" t="str">
        <f>OBV!F2069</f>
        <v>BEARISH</v>
      </c>
      <c r="K2069" s="5" t="str">
        <f>OBV!G2069</f>
        <v>NEUTRAL</v>
      </c>
      <c r="L2069" s="5" t="str">
        <f>OBV!H2069</f>
        <v>CONFIRMED BEARISH</v>
      </c>
    </row>
    <row r="2070" spans="1:12" ht="13.5" x14ac:dyDescent="0.25">
      <c r="A2070" s="3">
        <f>RSI!A2070</f>
        <v>45316</v>
      </c>
      <c r="B2070" s="2">
        <f>RSI!B2070</f>
        <v>0.69</v>
      </c>
      <c r="C2070" s="2">
        <f>RSI!I2070</f>
        <v>30.744740199326131</v>
      </c>
      <c r="D2070" s="2">
        <f>MACD!E2070</f>
        <v>1.0519220303055299E-2</v>
      </c>
      <c r="E2070" s="2">
        <f>MACD!F2070</f>
        <v>1.2759548907725802E-3</v>
      </c>
      <c r="F2070" s="2">
        <f>'Moving Avg'!D2070</f>
        <v>0.72799999999999998</v>
      </c>
      <c r="G2070" s="2">
        <f>'Moving Avg'!F2070</f>
        <v>0.74</v>
      </c>
      <c r="H2070" s="2">
        <f>'Moving Avg'!G2070</f>
        <v>0.71900000000000008</v>
      </c>
      <c r="I2070" s="2">
        <f>'Moving Avg'!H2070</f>
        <v>0.75784999999999991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0.7</v>
      </c>
      <c r="C2071" s="2">
        <f>RSI!I2071</f>
        <v>36.369452669110501</v>
      </c>
      <c r="D2071" s="2">
        <f>MACD!E2071</f>
        <v>1.3893125204095913E-2</v>
      </c>
      <c r="E2071" s="2">
        <f>MACD!F2071</f>
        <v>3.7993889534372475E-3</v>
      </c>
      <c r="F2071" s="2">
        <f>'Moving Avg'!D2071</f>
        <v>0.72</v>
      </c>
      <c r="G2071" s="2">
        <f>'Moving Avg'!F2071</f>
        <v>0.73849999999999993</v>
      </c>
      <c r="H2071" s="2">
        <f>'Moving Avg'!G2071</f>
        <v>0.71939999999999993</v>
      </c>
      <c r="I2071" s="2">
        <f>'Moving Avg'!H2071</f>
        <v>0.75734999999999997</v>
      </c>
      <c r="J2071" s="5" t="str">
        <f>OBV!F2071</f>
        <v>BEARISH</v>
      </c>
      <c r="K2071" s="5" t="str">
        <f>OBV!G2071</f>
        <v>NEUTRAL</v>
      </c>
      <c r="L2071" s="5" t="str">
        <f>OBV!H2071</f>
        <v>CONFIRMED BEARISH</v>
      </c>
    </row>
    <row r="2072" spans="1:12" ht="13.5" x14ac:dyDescent="0.25">
      <c r="A2072" s="3">
        <f>RSI!A2072</f>
        <v>45320</v>
      </c>
      <c r="B2072" s="2">
        <f>RSI!B2072</f>
        <v>0.7</v>
      </c>
      <c r="C2072" s="2">
        <f>RSI!I2072</f>
        <v>36.369452669110501</v>
      </c>
      <c r="D2072" s="2">
        <f>MACD!E2072</f>
        <v>1.6947972346460061E-2</v>
      </c>
      <c r="E2072" s="2">
        <f>MACD!F2072</f>
        <v>6.4291056320418104E-3</v>
      </c>
      <c r="F2072" s="2">
        <f>'Moving Avg'!D2072</f>
        <v>0.71200000000000008</v>
      </c>
      <c r="G2072" s="2">
        <f>'Moving Avg'!F2072</f>
        <v>0.73699999999999999</v>
      </c>
      <c r="H2072" s="2">
        <f>'Moving Avg'!G2072</f>
        <v>0.71959999999999991</v>
      </c>
      <c r="I2072" s="2">
        <f>'Moving Avg'!H2072</f>
        <v>0.75679999999999992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</row>
    <row r="2073" spans="1:12" ht="13.5" x14ac:dyDescent="0.25">
      <c r="A2073" s="3">
        <f>RSI!A2073</f>
        <v>45321</v>
      </c>
      <c r="B2073" s="2">
        <f>RSI!B2073</f>
        <v>0.7</v>
      </c>
      <c r="C2073" s="2">
        <f>RSI!I2073</f>
        <v>36.369452669110501</v>
      </c>
      <c r="D2073" s="2">
        <f>MACD!E2073</f>
        <v>1.9718032388523543E-2</v>
      </c>
      <c r="E2073" s="2">
        <f>MACD!F2073</f>
        <v>9.0868909833381577E-3</v>
      </c>
      <c r="F2073" s="2">
        <f>'Moving Avg'!D2073</f>
        <v>0.70400000000000007</v>
      </c>
      <c r="G2073" s="2">
        <f>'Moving Avg'!F2073</f>
        <v>0.73549999999999993</v>
      </c>
      <c r="H2073" s="2">
        <f>'Moving Avg'!G2073</f>
        <v>0.7198</v>
      </c>
      <c r="I2073" s="2">
        <f>'Moving Avg'!H2073</f>
        <v>0.75624999999999976</v>
      </c>
      <c r="J2073" s="5" t="str">
        <f>OBV!F2073</f>
        <v>BEARISH</v>
      </c>
      <c r="K2073" s="5" t="str">
        <f>OBV!G2073</f>
        <v>NEUTRAL</v>
      </c>
      <c r="L2073" s="5" t="str">
        <f>OBV!H2073</f>
        <v>CONFIRMED BEARISH</v>
      </c>
    </row>
    <row r="2074" spans="1:12" ht="13.5" x14ac:dyDescent="0.25">
      <c r="A2074" s="3">
        <f>RSI!A2074</f>
        <v>45322</v>
      </c>
      <c r="B2074" s="2">
        <f>RSI!B2074</f>
        <v>0.7</v>
      </c>
      <c r="C2074" s="2">
        <f>RSI!I2074</f>
        <v>36.369452669110501</v>
      </c>
      <c r="D2074" s="2">
        <f>MACD!E2074</f>
        <v>2.2233400998248221E-2</v>
      </c>
      <c r="E2074" s="2">
        <f>MACD!F2074</f>
        <v>1.1716192986320172E-2</v>
      </c>
      <c r="F2074" s="2">
        <f>'Moving Avg'!D2074</f>
        <v>0.69800000000000006</v>
      </c>
      <c r="G2074" s="2">
        <f>'Moving Avg'!F2074</f>
        <v>0.73399999999999987</v>
      </c>
      <c r="H2074" s="2">
        <f>'Moving Avg'!G2074</f>
        <v>0.72</v>
      </c>
      <c r="I2074" s="2">
        <f>'Moving Avg'!H2074</f>
        <v>0.75569999999999982</v>
      </c>
      <c r="J2074" s="5" t="str">
        <f>OBV!F2074</f>
        <v>BULLISH</v>
      </c>
      <c r="K2074" s="5" t="str">
        <f>OBV!G2074</f>
        <v>NEUTRAL</v>
      </c>
      <c r="L2074" s="5" t="str">
        <f>OBV!H2074</f>
        <v>BULLISH DIVERGENCE</v>
      </c>
    </row>
    <row r="2075" spans="1:12" ht="13.5" x14ac:dyDescent="0.25">
      <c r="A2075" s="3">
        <f>RSI!A2075</f>
        <v>45323</v>
      </c>
      <c r="B2075" s="2">
        <f>RSI!B2075</f>
        <v>0.7</v>
      </c>
      <c r="C2075" s="2">
        <f>RSI!I2075</f>
        <v>36.369452669110508</v>
      </c>
      <c r="D2075" s="2">
        <f>MACD!E2075</f>
        <v>2.298209833067355E-2</v>
      </c>
      <c r="E2075" s="2">
        <f>MACD!F2075</f>
        <v>1.3969374055190848E-2</v>
      </c>
      <c r="F2075" s="2">
        <f>'Moving Avg'!D2075</f>
        <v>0.7</v>
      </c>
      <c r="G2075" s="2">
        <f>'Moving Avg'!F2075</f>
        <v>0.73199999999999987</v>
      </c>
      <c r="H2075" s="2">
        <f>'Moving Avg'!G2075</f>
        <v>0.72020000000000006</v>
      </c>
      <c r="I2075" s="2">
        <f>'Moving Avg'!H2075</f>
        <v>0.75524999999999975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45324</v>
      </c>
      <c r="B2076" s="2">
        <f>RSI!B2076</f>
        <v>0.7</v>
      </c>
      <c r="C2076" s="2">
        <f>RSI!I2076</f>
        <v>36.369452669110508</v>
      </c>
      <c r="D2076" s="2">
        <f>MACD!E2076</f>
        <v>2.3762620761141551E-2</v>
      </c>
      <c r="E2076" s="2">
        <f>MACD!F2076</f>
        <v>1.592802339638099E-2</v>
      </c>
      <c r="F2076" s="2">
        <f>'Moving Avg'!D2076</f>
        <v>0.7</v>
      </c>
      <c r="G2076" s="2">
        <f>'Moving Avg'!F2076</f>
        <v>0.72999999999999976</v>
      </c>
      <c r="H2076" s="2">
        <f>'Moving Avg'!G2076</f>
        <v>0.72040000000000015</v>
      </c>
      <c r="I2076" s="2">
        <f>'Moving Avg'!H2076</f>
        <v>0.7547999999999998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0.7</v>
      </c>
      <c r="C2077" s="2">
        <f>RSI!I2077</f>
        <v>36.369452669110508</v>
      </c>
      <c r="D2077" s="2">
        <f>MACD!E2077</f>
        <v>2.455918254272027E-2</v>
      </c>
      <c r="E2077" s="2">
        <f>MACD!F2077</f>
        <v>1.7654255225648847E-2</v>
      </c>
      <c r="F2077" s="2">
        <f>'Moving Avg'!D2077</f>
        <v>0.7</v>
      </c>
      <c r="G2077" s="2">
        <f>'Moving Avg'!F2077</f>
        <v>0.72749999999999981</v>
      </c>
      <c r="H2077" s="2">
        <f>'Moving Avg'!G2077</f>
        <v>0.72060000000000013</v>
      </c>
      <c r="I2077" s="2">
        <f>'Moving Avg'!H2077</f>
        <v>0.75439999999999974</v>
      </c>
      <c r="J2077" s="5" t="str">
        <f>OBV!F2077</f>
        <v>NEUTRAL</v>
      </c>
      <c r="K2077" s="5" t="str">
        <f>OBV!G2077</f>
        <v>NEUTRAL</v>
      </c>
      <c r="L2077" s="5" t="str">
        <f>OBV!H2077</f>
        <v>NEUTRAL</v>
      </c>
    </row>
    <row r="2078" spans="1:12" ht="13.5" x14ac:dyDescent="0.25">
      <c r="A2078" s="3">
        <f>RSI!A2078</f>
        <v>45328</v>
      </c>
      <c r="B2078" s="2">
        <f>RSI!B2078</f>
        <v>0.69</v>
      </c>
      <c r="C2078" s="2">
        <f>RSI!I2078</f>
        <v>32.002979810858676</v>
      </c>
      <c r="D2078" s="2">
        <f>MACD!E2078</f>
        <v>2.609997388107721E-2</v>
      </c>
      <c r="E2078" s="2">
        <f>MACD!F2078</f>
        <v>1.9343398956734519E-2</v>
      </c>
      <c r="F2078" s="2">
        <f>'Moving Avg'!D2078</f>
        <v>0.69799999999999995</v>
      </c>
      <c r="G2078" s="2">
        <f>'Moving Avg'!F2078</f>
        <v>0.72399999999999975</v>
      </c>
      <c r="H2078" s="2">
        <f>'Moving Avg'!G2078</f>
        <v>0.72060000000000013</v>
      </c>
      <c r="I2078" s="2">
        <f>'Moving Avg'!H2078</f>
        <v>0.75389999999999968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</row>
    <row r="2079" spans="1:12" ht="13.5" x14ac:dyDescent="0.25">
      <c r="A2079" s="3">
        <f>RSI!A2079</f>
        <v>45329</v>
      </c>
      <c r="B2079" s="2">
        <f>RSI!B2079</f>
        <v>0.69</v>
      </c>
      <c r="C2079" s="2">
        <f>RSI!I2079</f>
        <v>32.002979810858676</v>
      </c>
      <c r="D2079" s="2">
        <f>MACD!E2079</f>
        <v>2.6041050013623779E-2</v>
      </c>
      <c r="E2079" s="2">
        <f>MACD!F2079</f>
        <v>2.0682929168112374E-2</v>
      </c>
      <c r="F2079" s="2">
        <f>'Moving Avg'!D2079</f>
        <v>0.69599999999999995</v>
      </c>
      <c r="G2079" s="2">
        <f>'Moving Avg'!F2079</f>
        <v>0.72099999999999975</v>
      </c>
      <c r="H2079" s="2">
        <f>'Moving Avg'!G2079</f>
        <v>0.72099999999999997</v>
      </c>
      <c r="I2079" s="2">
        <f>'Moving Avg'!H2079</f>
        <v>0.75339999999999974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</row>
    <row r="2080" spans="1:12" ht="13.5" x14ac:dyDescent="0.25">
      <c r="A2080" s="3">
        <f>RSI!A2080</f>
        <v>45330</v>
      </c>
      <c r="B2080" s="2">
        <f>RSI!B2080</f>
        <v>0.68</v>
      </c>
      <c r="C2080" s="2">
        <f>RSI!I2080</f>
        <v>28.091522110535081</v>
      </c>
      <c r="D2080" s="2">
        <f>MACD!E2080</f>
        <v>2.0740855530420932E-2</v>
      </c>
      <c r="E2080" s="2">
        <f>MACD!F2080</f>
        <v>2.0694514440574085E-2</v>
      </c>
      <c r="F2080" s="2">
        <f>'Moving Avg'!D2080</f>
        <v>0.69199999999999995</v>
      </c>
      <c r="G2080" s="2">
        <f>'Moving Avg'!F2080</f>
        <v>0.71699999999999975</v>
      </c>
      <c r="H2080" s="2">
        <f>'Moving Avg'!G2080</f>
        <v>0.72099999999999997</v>
      </c>
      <c r="I2080" s="2">
        <f>'Moving Avg'!H2080</f>
        <v>0.7528499999999998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</row>
    <row r="2081" spans="1:12" ht="13.5" x14ac:dyDescent="0.25">
      <c r="A2081" s="3">
        <f>RSI!A2081</f>
        <v>45331</v>
      </c>
      <c r="B2081" s="2">
        <f>RSI!B2081</f>
        <v>0.67</v>
      </c>
      <c r="C2081" s="2">
        <f>RSI!I2081</f>
        <v>24.824092205807091</v>
      </c>
      <c r="D2081" s="2">
        <f>MACD!E2081</f>
        <v>1.8745080872294428E-2</v>
      </c>
      <c r="E2081" s="2">
        <f>MACD!F2081</f>
        <v>2.0304627726918153E-2</v>
      </c>
      <c r="F2081" s="2">
        <f>'Moving Avg'!D2081</f>
        <v>0.68600000000000005</v>
      </c>
      <c r="G2081" s="2">
        <f>'Moving Avg'!F2081</f>
        <v>0.71299999999999986</v>
      </c>
      <c r="H2081" s="2">
        <f>'Moving Avg'!G2081</f>
        <v>0.72099999999999997</v>
      </c>
      <c r="I2081" s="2">
        <f>'Moving Avg'!H2081</f>
        <v>0.75214999999999976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</row>
    <row r="2082" spans="1:12" ht="13.5" x14ac:dyDescent="0.25">
      <c r="A2082" s="3">
        <f>RSI!A2082</f>
        <v>45334</v>
      </c>
      <c r="B2082" s="2">
        <f>RSI!B2082</f>
        <v>0.66</v>
      </c>
      <c r="C2082" s="2">
        <f>RSI!I2082</f>
        <v>22.060742682432348</v>
      </c>
      <c r="D2082" s="2">
        <f>MACD!E2082</f>
        <v>1.8050441685758756E-2</v>
      </c>
      <c r="E2082" s="2">
        <f>MACD!F2082</f>
        <v>1.9853790518686274E-2</v>
      </c>
      <c r="F2082" s="2">
        <f>'Moving Avg'!D2082</f>
        <v>0.67800000000000005</v>
      </c>
      <c r="G2082" s="2">
        <f>'Moving Avg'!F2082</f>
        <v>0.70849999999999991</v>
      </c>
      <c r="H2082" s="2">
        <f>'Moving Avg'!G2082</f>
        <v>0.72059999999999969</v>
      </c>
      <c r="I2082" s="2">
        <f>'Moving Avg'!H2082</f>
        <v>0.75144999999999995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</row>
    <row r="2083" spans="1:12" ht="13.5" x14ac:dyDescent="0.25">
      <c r="A2083" s="3">
        <f>RSI!A2083</f>
        <v>45335</v>
      </c>
      <c r="B2083" s="2">
        <f>RSI!B2083</f>
        <v>0.64</v>
      </c>
      <c r="C2083" s="2">
        <f>RSI!I2083</f>
        <v>17.794362469283584</v>
      </c>
      <c r="D2083" s="2">
        <f>MACD!E2083</f>
        <v>1.9237827603022617E-2</v>
      </c>
      <c r="E2083" s="2">
        <f>MACD!F2083</f>
        <v>1.9730597935553547E-2</v>
      </c>
      <c r="F2083" s="2">
        <f>'Moving Avg'!D2083</f>
        <v>0.66800000000000004</v>
      </c>
      <c r="G2083" s="2">
        <f>'Moving Avg'!F2083</f>
        <v>0.70299999999999985</v>
      </c>
      <c r="H2083" s="2">
        <f>'Moving Avg'!G2083</f>
        <v>0.71979999999999988</v>
      </c>
      <c r="I2083" s="2">
        <f>'Moving Avg'!H2083</f>
        <v>0.75064999999999982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</row>
    <row r="2084" spans="1:12" ht="13.5" x14ac:dyDescent="0.25">
      <c r="A2084" s="3">
        <f>RSI!A2084</f>
        <v>45336</v>
      </c>
      <c r="B2084" s="2">
        <f>RSI!B2084</f>
        <v>0.65</v>
      </c>
      <c r="C2084" s="2">
        <f>RSI!I2084</f>
        <v>25.547433912569389</v>
      </c>
      <c r="D2084" s="2">
        <f>MACD!E2084</f>
        <v>1.9891901155260405E-2</v>
      </c>
      <c r="E2084" s="2">
        <f>MACD!F2084</f>
        <v>1.9762858579494919E-2</v>
      </c>
      <c r="F2084" s="2">
        <f>'Moving Avg'!D2084</f>
        <v>0.66</v>
      </c>
      <c r="G2084" s="2">
        <f>'Moving Avg'!F2084</f>
        <v>0.69799999999999995</v>
      </c>
      <c r="H2084" s="2">
        <f>'Moving Avg'!G2084</f>
        <v>0.71939999999999982</v>
      </c>
      <c r="I2084" s="2">
        <f>'Moving Avg'!H2084</f>
        <v>0.74980000000000002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</row>
    <row r="2085" spans="1:12" ht="13.5" x14ac:dyDescent="0.25">
      <c r="A2085" s="3">
        <f>RSI!A2085</f>
        <v>45337</v>
      </c>
      <c r="B2085" s="2">
        <f>RSI!B2085</f>
        <v>0.64</v>
      </c>
      <c r="C2085" s="2">
        <f>RSI!I2085</f>
        <v>23.191881111904493</v>
      </c>
      <c r="D2085" s="2">
        <f>MACD!E2085</f>
        <v>2.1488204922338494E-2</v>
      </c>
      <c r="E2085" s="2">
        <f>MACD!F2085</f>
        <v>2.0107927848063634E-2</v>
      </c>
      <c r="F2085" s="2">
        <f>'Moving Avg'!D2085</f>
        <v>0.65200000000000002</v>
      </c>
      <c r="G2085" s="2">
        <f>'Moving Avg'!F2085</f>
        <v>0.69300000000000006</v>
      </c>
      <c r="H2085" s="2">
        <f>'Moving Avg'!G2085</f>
        <v>0.71879999999999999</v>
      </c>
      <c r="I2085" s="2">
        <f>'Moving Avg'!H2085</f>
        <v>0.74895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45338</v>
      </c>
      <c r="B2086" s="2">
        <f>RSI!B2086</f>
        <v>0.63</v>
      </c>
      <c r="C2086" s="2">
        <f>RSI!I2086</f>
        <v>21.097037014525171</v>
      </c>
      <c r="D2086" s="2">
        <f>MACD!E2086</f>
        <v>2.3918491863241909E-2</v>
      </c>
      <c r="E2086" s="2">
        <f>MACD!F2086</f>
        <v>2.0870040651099292E-2</v>
      </c>
      <c r="F2086" s="2">
        <f>'Moving Avg'!D2086</f>
        <v>0.64400000000000002</v>
      </c>
      <c r="G2086" s="2">
        <f>'Moving Avg'!F2086</f>
        <v>0.68750000000000011</v>
      </c>
      <c r="H2086" s="2">
        <f>'Moving Avg'!G2086</f>
        <v>0.71779999999999999</v>
      </c>
      <c r="I2086" s="2">
        <f>'Moving Avg'!H2086</f>
        <v>0.74794999999999989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45341</v>
      </c>
      <c r="B2087" s="2">
        <f>RSI!B2087</f>
        <v>0.65</v>
      </c>
      <c r="C2087" s="2">
        <f>RSI!I2087</f>
        <v>33.947522172654033</v>
      </c>
      <c r="D2087" s="2">
        <f>MACD!E2087</f>
        <v>2.4866226738727626E-2</v>
      </c>
      <c r="E2087" s="2">
        <f>MACD!F2087</f>
        <v>2.1669277868624957E-2</v>
      </c>
      <c r="F2087" s="2">
        <f>'Moving Avg'!D2087</f>
        <v>0.64200000000000002</v>
      </c>
      <c r="G2087" s="2">
        <f>'Moving Avg'!F2087</f>
        <v>0.68300000000000016</v>
      </c>
      <c r="H2087" s="2">
        <f>'Moving Avg'!G2087</f>
        <v>0.71719999999999995</v>
      </c>
      <c r="I2087" s="2">
        <f>'Moving Avg'!H2087</f>
        <v>0.74704999999999999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45342</v>
      </c>
      <c r="B2088" s="2">
        <f>RSI!B2088</f>
        <v>0.65</v>
      </c>
      <c r="C2088" s="2">
        <f>RSI!I2088</f>
        <v>33.947522172654033</v>
      </c>
      <c r="D2088" s="2">
        <f>MACD!E2088</f>
        <v>2.4356717290874741E-2</v>
      </c>
      <c r="E2088" s="2">
        <f>MACD!F2088</f>
        <v>2.2206765753074915E-2</v>
      </c>
      <c r="F2088" s="2">
        <f>'Moving Avg'!D2088</f>
        <v>0.64399999999999991</v>
      </c>
      <c r="G2088" s="2">
        <f>'Moving Avg'!F2088</f>
        <v>0.67850000000000021</v>
      </c>
      <c r="H2088" s="2">
        <f>'Moving Avg'!G2088</f>
        <v>0.71679999999999988</v>
      </c>
      <c r="I2088" s="2">
        <f>'Moving Avg'!H2088</f>
        <v>0.74615000000000009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</row>
    <row r="2089" spans="1:12" ht="13.5" x14ac:dyDescent="0.25">
      <c r="A2089" s="3">
        <f>RSI!A2089</f>
        <v>45343</v>
      </c>
      <c r="B2089" s="2">
        <f>RSI!B2089</f>
        <v>0.65</v>
      </c>
      <c r="C2089" s="2">
        <f>RSI!I2089</f>
        <v>33.947522172654033</v>
      </c>
      <c r="D2089" s="2">
        <f>MACD!E2089</f>
        <v>2.4135800005054109E-2</v>
      </c>
      <c r="E2089" s="2">
        <f>MACD!F2089</f>
        <v>2.2592572603470758E-2</v>
      </c>
      <c r="F2089" s="2">
        <f>'Moving Avg'!D2089</f>
        <v>0.64399999999999991</v>
      </c>
      <c r="G2089" s="2">
        <f>'Moving Avg'!F2089</f>
        <v>0.67450000000000021</v>
      </c>
      <c r="H2089" s="2">
        <f>'Moving Avg'!G2089</f>
        <v>0.71599999999999997</v>
      </c>
      <c r="I2089" s="2">
        <f>'Moving Avg'!H2089</f>
        <v>0.74520000000000008</v>
      </c>
      <c r="J2089" s="5" t="str">
        <f>OBV!F2089</f>
        <v>BULLISH</v>
      </c>
      <c r="K2089" s="5" t="str">
        <f>OBV!G2089</f>
        <v>NEUTRAL</v>
      </c>
      <c r="L2089" s="5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0.64</v>
      </c>
      <c r="C2090" s="2">
        <f>RSI!I2090</f>
        <v>30.81357052470284</v>
      </c>
      <c r="D2090" s="2">
        <f>MACD!E2090</f>
        <v>2.334578446767277E-2</v>
      </c>
      <c r="E2090" s="2">
        <f>MACD!F2090</f>
        <v>2.2743214976311162E-2</v>
      </c>
      <c r="F2090" s="2">
        <f>'Moving Avg'!D2090</f>
        <v>0.64400000000000002</v>
      </c>
      <c r="G2090" s="2">
        <f>'Moving Avg'!F2090</f>
        <v>0.67200000000000015</v>
      </c>
      <c r="H2090" s="2">
        <f>'Moving Avg'!G2090</f>
        <v>0.71419999999999983</v>
      </c>
      <c r="I2090" s="2">
        <f>'Moving Avg'!H2090</f>
        <v>0.74419999999999997</v>
      </c>
      <c r="J2090" s="5" t="str">
        <f>OBV!F2090</f>
        <v>BULLISH</v>
      </c>
      <c r="K2090" s="5" t="str">
        <f>OBV!G2090</f>
        <v>NEUTRAL</v>
      </c>
      <c r="L2090" s="5" t="str">
        <f>OBV!H2090</f>
        <v>NEUTRAL</v>
      </c>
    </row>
    <row r="2091" spans="1:12" ht="13.5" x14ac:dyDescent="0.25">
      <c r="A2091" s="3">
        <f>RSI!A2091</f>
        <v>45345</v>
      </c>
      <c r="B2091" s="2">
        <f>RSI!B2091</f>
        <v>0.65</v>
      </c>
      <c r="C2091" s="2">
        <f>RSI!I2091</f>
        <v>37.07000095329488</v>
      </c>
      <c r="D2091" s="2">
        <f>MACD!E2091</f>
        <v>2.0637415776360579E-2</v>
      </c>
      <c r="E2091" s="2">
        <f>MACD!F2091</f>
        <v>2.2322055136321045E-2</v>
      </c>
      <c r="F2091" s="2">
        <f>'Moving Avg'!D2091</f>
        <v>0.64800000000000002</v>
      </c>
      <c r="G2091" s="2">
        <f>'Moving Avg'!F2091</f>
        <v>0.66950000000000021</v>
      </c>
      <c r="H2091" s="2">
        <f>'Moving Avg'!G2091</f>
        <v>0.71179999999999977</v>
      </c>
      <c r="I2091" s="2">
        <f>'Moving Avg'!H2091</f>
        <v>0.74325000000000019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</row>
    <row r="2092" spans="1:12" ht="13.5" x14ac:dyDescent="0.25">
      <c r="A2092" s="3">
        <f>RSI!A2092</f>
        <v>45348</v>
      </c>
      <c r="B2092" s="2">
        <f>RSI!B2092</f>
        <v>0.65</v>
      </c>
      <c r="C2092" s="2">
        <f>RSI!I2092</f>
        <v>37.07000095329488</v>
      </c>
      <c r="D2092" s="2">
        <f>MACD!E2092</f>
        <v>1.6969748958080455E-2</v>
      </c>
      <c r="E2092" s="2">
        <f>MACD!F2092</f>
        <v>2.1251593900672928E-2</v>
      </c>
      <c r="F2092" s="2">
        <f>'Moving Avg'!D2092</f>
        <v>0.64799999999999991</v>
      </c>
      <c r="G2092" s="2">
        <f>'Moving Avg'!F2092</f>
        <v>0.66700000000000004</v>
      </c>
      <c r="H2092" s="2">
        <f>'Moving Avg'!G2092</f>
        <v>0.70939999999999981</v>
      </c>
      <c r="I2092" s="2">
        <f>'Moving Avg'!H2092</f>
        <v>0.74240000000000028</v>
      </c>
      <c r="J2092" s="5" t="str">
        <f>OBV!F2092</f>
        <v>BEARISH</v>
      </c>
      <c r="K2092" s="5" t="str">
        <f>OBV!G2092</f>
        <v>NEUTRAL</v>
      </c>
      <c r="L2092" s="5" t="str">
        <f>OBV!H2092</f>
        <v>NEUTRAL</v>
      </c>
    </row>
    <row r="2093" spans="1:12" ht="13.5" x14ac:dyDescent="0.25">
      <c r="A2093" s="3">
        <f>RSI!A2093</f>
        <v>45349</v>
      </c>
      <c r="B2093" s="2">
        <f>RSI!B2093</f>
        <v>0.65</v>
      </c>
      <c r="C2093" s="2">
        <f>RSI!I2093</f>
        <v>37.07000095329488</v>
      </c>
      <c r="D2093" s="2">
        <f>MACD!E2093</f>
        <v>1.0939870408623653E-2</v>
      </c>
      <c r="E2093" s="2">
        <f>MACD!F2093</f>
        <v>1.9189249202263073E-2</v>
      </c>
      <c r="F2093" s="2">
        <f>'Moving Avg'!D2093</f>
        <v>0.64799999999999991</v>
      </c>
      <c r="G2093" s="2">
        <f>'Moving Avg'!F2093</f>
        <v>0.66450000000000009</v>
      </c>
      <c r="H2093" s="2">
        <f>'Moving Avg'!G2093</f>
        <v>0.70719999999999983</v>
      </c>
      <c r="I2093" s="2">
        <f>'Moving Avg'!H2093</f>
        <v>0.74155000000000026</v>
      </c>
      <c r="J2093" s="5" t="str">
        <f>OBV!F2093</f>
        <v>BEARISH</v>
      </c>
      <c r="K2093" s="5" t="str">
        <f>OBV!G2093</f>
        <v>NEUTRAL</v>
      </c>
      <c r="L2093" s="5" t="str">
        <f>OBV!H2093</f>
        <v>NEUTRAL</v>
      </c>
    </row>
    <row r="2094" spans="1:12" ht="13.5" x14ac:dyDescent="0.25">
      <c r="A2094" s="3">
        <f>RSI!A2094</f>
        <v>45350</v>
      </c>
      <c r="B2094" s="2">
        <f>RSI!B2094</f>
        <v>0.65</v>
      </c>
      <c r="C2094" s="2">
        <f>RSI!I2094</f>
        <v>37.07000095329488</v>
      </c>
      <c r="D2094" s="2">
        <f>MACD!E2094</f>
        <v>7.5154371244779972E-3</v>
      </c>
      <c r="E2094" s="2">
        <f>MACD!F2094</f>
        <v>1.6854486786706056E-2</v>
      </c>
      <c r="F2094" s="2">
        <f>'Moving Avg'!D2094</f>
        <v>0.64799999999999991</v>
      </c>
      <c r="G2094" s="2">
        <f>'Moving Avg'!F2094</f>
        <v>0.66200000000000014</v>
      </c>
      <c r="H2094" s="2">
        <f>'Moving Avg'!G2094</f>
        <v>0.70559999999999978</v>
      </c>
      <c r="I2094" s="2">
        <f>'Moving Avg'!H2094</f>
        <v>0.74070000000000025</v>
      </c>
      <c r="J2094" s="5" t="str">
        <f>OBV!F2094</f>
        <v>BEARISH</v>
      </c>
      <c r="K2094" s="5" t="str">
        <f>OBV!G2094</f>
        <v>NEUTRAL</v>
      </c>
      <c r="L2094" s="5" t="str">
        <f>OBV!H2094</f>
        <v>NEUTRAL</v>
      </c>
    </row>
    <row r="2095" spans="1:12" ht="13.5" x14ac:dyDescent="0.25">
      <c r="A2095" s="3">
        <f>RSI!A2095</f>
        <v>45351</v>
      </c>
      <c r="B2095" s="2">
        <f>RSI!B2095</f>
        <v>0.65</v>
      </c>
      <c r="C2095" s="2">
        <f>RSI!I2095</f>
        <v>37.07000095329488</v>
      </c>
      <c r="D2095" s="2">
        <f>MACD!E2095</f>
        <v>3.2083690286432986E-3</v>
      </c>
      <c r="E2095" s="2">
        <f>MACD!F2095</f>
        <v>1.4125263235093506E-2</v>
      </c>
      <c r="F2095" s="2">
        <f>'Moving Avg'!D2095</f>
        <v>0.65</v>
      </c>
      <c r="G2095" s="2">
        <f>'Moving Avg'!F2095</f>
        <v>0.6595000000000002</v>
      </c>
      <c r="H2095" s="2">
        <f>'Moving Avg'!G2095</f>
        <v>0.70399999999999974</v>
      </c>
      <c r="I2095" s="2">
        <f>'Moving Avg'!H2095</f>
        <v>0.73985000000000012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</row>
    <row r="2096" spans="1:12" ht="13.5" x14ac:dyDescent="0.25">
      <c r="A2096" s="3">
        <f>RSI!A2096</f>
        <v>45352</v>
      </c>
      <c r="B2096" s="2">
        <f>RSI!B2096</f>
        <v>0.65</v>
      </c>
      <c r="C2096" s="2">
        <f>RSI!I2096</f>
        <v>37.070000953294873</v>
      </c>
      <c r="D2096" s="2">
        <f>MACD!E2096</f>
        <v>-1.8550987846590594E-3</v>
      </c>
      <c r="E2096" s="2">
        <f>MACD!F2096</f>
        <v>1.0929190831142993E-2</v>
      </c>
      <c r="F2096" s="2">
        <f>'Moving Avg'!D2096</f>
        <v>0.65</v>
      </c>
      <c r="G2096" s="2">
        <f>'Moving Avg'!F2096</f>
        <v>0.65700000000000014</v>
      </c>
      <c r="H2096" s="2">
        <f>'Moving Avg'!G2096</f>
        <v>0.70199999999999974</v>
      </c>
      <c r="I2096" s="2">
        <f>'Moving Avg'!H2096</f>
        <v>0.73895000000000011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</row>
    <row r="2097" spans="1:12" ht="13.5" x14ac:dyDescent="0.25">
      <c r="A2097" s="3">
        <f>RSI!A2097</f>
        <v>45355</v>
      </c>
      <c r="B2097" s="2">
        <f>RSI!B2097</f>
        <v>0.64</v>
      </c>
      <c r="C2097" s="2">
        <f>RSI!I2097</f>
        <v>32.487245418247369</v>
      </c>
      <c r="D2097" s="2">
        <f>MACD!E2097</f>
        <v>-2.2113188801562433E-3</v>
      </c>
      <c r="E2097" s="2">
        <f>MACD!F2097</f>
        <v>8.3010888888831475E-3</v>
      </c>
      <c r="F2097" s="2">
        <f>'Moving Avg'!D2097</f>
        <v>0.64800000000000002</v>
      </c>
      <c r="G2097" s="2">
        <f>'Moving Avg'!F2097</f>
        <v>0.65400000000000014</v>
      </c>
      <c r="H2097" s="2">
        <f>'Moving Avg'!G2097</f>
        <v>0.70019999999999982</v>
      </c>
      <c r="I2097" s="2">
        <f>'Moving Avg'!H2097</f>
        <v>0.73799999999999999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</row>
    <row r="2098" spans="1:12" ht="13.5" x14ac:dyDescent="0.25">
      <c r="A2098" s="3">
        <f>RSI!A2098</f>
        <v>45356</v>
      </c>
      <c r="B2098" s="2">
        <f>RSI!B2098</f>
        <v>0.63</v>
      </c>
      <c r="C2098" s="2">
        <f>RSI!I2098</f>
        <v>28.670260718450663</v>
      </c>
      <c r="D2098" s="2">
        <f>MACD!E2098</f>
        <v>-1.6105076287064035E-3</v>
      </c>
      <c r="E2098" s="2">
        <f>MACD!F2098</f>
        <v>6.3187695853652382E-3</v>
      </c>
      <c r="F2098" s="2">
        <f>'Moving Avg'!D2098</f>
        <v>0.64400000000000002</v>
      </c>
      <c r="G2098" s="2">
        <f>'Moving Avg'!F2098</f>
        <v>0.65100000000000013</v>
      </c>
      <c r="H2098" s="2">
        <f>'Moving Avg'!G2098</f>
        <v>0.69779999999999986</v>
      </c>
      <c r="I2098" s="2">
        <f>'Moving Avg'!H2098</f>
        <v>0.73704999999999998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</row>
    <row r="2099" spans="1:12" ht="13.5" x14ac:dyDescent="0.25">
      <c r="A2099" s="3">
        <f>RSI!A2099</f>
        <v>45357</v>
      </c>
      <c r="B2099" s="2">
        <f>RSI!B2099</f>
        <v>0.62</v>
      </c>
      <c r="C2099" s="2">
        <f>RSI!I2099</f>
        <v>25.450072629300976</v>
      </c>
      <c r="D2099" s="2">
        <f>MACD!E2099</f>
        <v>-1.5277223080445435E-4</v>
      </c>
      <c r="E2099" s="2">
        <f>MACD!F2099</f>
        <v>5.0244612221313004E-3</v>
      </c>
      <c r="F2099" s="2">
        <f>'Moving Avg'!D2099</f>
        <v>0.63800000000000001</v>
      </c>
      <c r="G2099" s="2">
        <f>'Moving Avg'!F2099</f>
        <v>0.64750000000000019</v>
      </c>
      <c r="H2099" s="2">
        <f>'Moving Avg'!G2099</f>
        <v>0.69519999999999982</v>
      </c>
      <c r="I2099" s="2">
        <f>'Moving Avg'!H2099</f>
        <v>0.7360000000000001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</row>
    <row r="2100" spans="1:12" ht="13.5" x14ac:dyDescent="0.25">
      <c r="A2100" s="3">
        <f>RSI!A2100</f>
        <v>45358</v>
      </c>
      <c r="B2100" s="2">
        <f>RSI!B2100</f>
        <v>0.62</v>
      </c>
      <c r="C2100" s="2">
        <f>RSI!I2100</f>
        <v>25.450072629300976</v>
      </c>
      <c r="D2100" s="2">
        <f>MACD!E2100</f>
        <v>-2.0551205033081388E-4</v>
      </c>
      <c r="E2100" s="2">
        <f>MACD!F2100</f>
        <v>3.9784665676388777E-3</v>
      </c>
      <c r="F2100" s="2">
        <f>'Moving Avg'!D2100</f>
        <v>0.63200000000000001</v>
      </c>
      <c r="G2100" s="2">
        <f>'Moving Avg'!F2100</f>
        <v>0.64450000000000007</v>
      </c>
      <c r="H2100" s="2">
        <f>'Moving Avg'!G2100</f>
        <v>0.69299999999999973</v>
      </c>
      <c r="I2100" s="2">
        <f>'Moving Avg'!H2100</f>
        <v>0.73495000000000021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0.62</v>
      </c>
      <c r="C2101" s="2">
        <f>RSI!I2101</f>
        <v>25.450072629300976</v>
      </c>
      <c r="D2101" s="2">
        <f>MACD!E2101</f>
        <v>1.5218913622946362E-3</v>
      </c>
      <c r="E2101" s="2">
        <f>MACD!F2101</f>
        <v>3.4871515265700297E-3</v>
      </c>
      <c r="F2101" s="2">
        <f>'Moving Avg'!D2101</f>
        <v>0.62600000000000011</v>
      </c>
      <c r="G2101" s="2">
        <f>'Moving Avg'!F2101</f>
        <v>0.64200000000000013</v>
      </c>
      <c r="H2101" s="2">
        <f>'Moving Avg'!G2101</f>
        <v>0.69079999999999953</v>
      </c>
      <c r="I2101" s="2">
        <f>'Moving Avg'!H2101</f>
        <v>0.73395000000000021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0.6</v>
      </c>
      <c r="C2102" s="2">
        <f>RSI!I2102</f>
        <v>19.874095185281206</v>
      </c>
      <c r="D2102" s="2">
        <f>MACD!E2102</f>
        <v>4.6812884364337837E-3</v>
      </c>
      <c r="E2102" s="2">
        <f>MACD!F2102</f>
        <v>3.725978908542781E-3</v>
      </c>
      <c r="F2102" s="2">
        <f>'Moving Avg'!D2102</f>
        <v>0.6180000000000001</v>
      </c>
      <c r="G2102" s="2">
        <f>'Moving Avg'!F2102</f>
        <v>0.63900000000000001</v>
      </c>
      <c r="H2102" s="2">
        <f>'Moving Avg'!G2102</f>
        <v>0.6881999999999997</v>
      </c>
      <c r="I2102" s="2">
        <f>'Moving Avg'!H2102</f>
        <v>0.73280000000000034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0.6</v>
      </c>
      <c r="C2103" s="2">
        <f>RSI!I2103</f>
        <v>19.874095185281206</v>
      </c>
      <c r="D2103" s="2">
        <f>MACD!E2103</f>
        <v>7.6730520878369735E-3</v>
      </c>
      <c r="E2103" s="2">
        <f>MACD!F2103</f>
        <v>4.5153935444016196E-3</v>
      </c>
      <c r="F2103" s="2">
        <f>'Moving Avg'!D2103</f>
        <v>0.61199999999999999</v>
      </c>
      <c r="G2103" s="2">
        <f>'Moving Avg'!F2103</f>
        <v>0.63700000000000001</v>
      </c>
      <c r="H2103" s="2">
        <f>'Moving Avg'!G2103</f>
        <v>0.68559999999999977</v>
      </c>
      <c r="I2103" s="2">
        <f>'Moving Avg'!H2103</f>
        <v>0.73165000000000036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0.6</v>
      </c>
      <c r="C2104" s="2">
        <f>RSI!I2104</f>
        <v>19.874095185281206</v>
      </c>
      <c r="D2104" s="2">
        <f>MACD!E2104</f>
        <v>1.0499384839359971E-2</v>
      </c>
      <c r="E2104" s="2">
        <f>MACD!F2104</f>
        <v>5.7121918033932904E-3</v>
      </c>
      <c r="F2104" s="2">
        <f>'Moving Avg'!D2104</f>
        <v>0.60799999999999998</v>
      </c>
      <c r="G2104" s="2">
        <f>'Moving Avg'!F2104</f>
        <v>0.63449999999999995</v>
      </c>
      <c r="H2104" s="2">
        <f>'Moving Avg'!G2104</f>
        <v>0.68299999999999983</v>
      </c>
      <c r="I2104" s="2">
        <f>'Moving Avg'!H2104</f>
        <v>0.73055000000000025</v>
      </c>
      <c r="J2104" s="5" t="str">
        <f>OBV!F2104</f>
        <v>BEARISH</v>
      </c>
      <c r="K2104" s="5" t="str">
        <f>OBV!G2104</f>
        <v>NEUTRAL</v>
      </c>
      <c r="L2104" s="5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0.6</v>
      </c>
      <c r="C2105" s="2">
        <f>RSI!I2105</f>
        <v>19.874095185281192</v>
      </c>
      <c r="D2105" s="2">
        <f>MACD!E2105</f>
        <v>1.3163897566742855E-2</v>
      </c>
      <c r="E2105" s="2">
        <f>MACD!F2105</f>
        <v>7.2025329560632036E-3</v>
      </c>
      <c r="F2105" s="2">
        <f>'Moving Avg'!D2105</f>
        <v>0.60399999999999998</v>
      </c>
      <c r="G2105" s="2">
        <f>'Moving Avg'!F2105</f>
        <v>0.63249999999999995</v>
      </c>
      <c r="H2105" s="2">
        <f>'Moving Avg'!G2105</f>
        <v>0.6801999999999998</v>
      </c>
      <c r="I2105" s="2">
        <f>'Moving Avg'!H2105</f>
        <v>0.72950000000000026</v>
      </c>
      <c r="J2105" s="5" t="str">
        <f>OBV!F2105</f>
        <v>BEARISH</v>
      </c>
      <c r="K2105" s="5" t="str">
        <f>OBV!G2105</f>
        <v>NEUTRAL</v>
      </c>
      <c r="L2105" s="5" t="str">
        <f>OBV!H2105</f>
        <v>CONFIRMED BEARISH</v>
      </c>
    </row>
    <row r="2106" spans="1:12" ht="13.5" x14ac:dyDescent="0.25">
      <c r="A2106" s="3">
        <f>RSI!A2106</f>
        <v>45366</v>
      </c>
      <c r="B2106" s="2">
        <f>RSI!B2106</f>
        <v>0.61</v>
      </c>
      <c r="C2106" s="2">
        <f>RSI!I2106</f>
        <v>30.164180053073679</v>
      </c>
      <c r="D2106" s="2">
        <f>MACD!E2106</f>
        <v>1.4930522665783541E-2</v>
      </c>
      <c r="E2106" s="2">
        <f>MACD!F2106</f>
        <v>8.7481308980072708E-3</v>
      </c>
      <c r="F2106" s="2">
        <f>'Moving Avg'!D2106</f>
        <v>0.60199999999999998</v>
      </c>
      <c r="G2106" s="2">
        <f>'Moving Avg'!F2106</f>
        <v>0.63149999999999984</v>
      </c>
      <c r="H2106" s="2">
        <f>'Moving Avg'!G2106</f>
        <v>0.67759999999999976</v>
      </c>
      <c r="I2106" s="2">
        <f>'Moving Avg'!H2106</f>
        <v>0.72845000000000037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</row>
    <row r="2107" spans="1:12" ht="13.5" x14ac:dyDescent="0.25">
      <c r="A2107" s="3">
        <f>RSI!A2107</f>
        <v>45369</v>
      </c>
      <c r="B2107" s="2">
        <f>RSI!B2107</f>
        <v>0.62</v>
      </c>
      <c r="C2107" s="2">
        <f>RSI!I2107</f>
        <v>38.649166630505007</v>
      </c>
      <c r="D2107" s="2">
        <f>MACD!E2107</f>
        <v>1.4321120419553024E-2</v>
      </c>
      <c r="E2107" s="2">
        <f>MACD!F2107</f>
        <v>9.8627288023164211E-3</v>
      </c>
      <c r="F2107" s="2">
        <f>'Moving Avg'!D2107</f>
        <v>0.60599999999999998</v>
      </c>
      <c r="G2107" s="2">
        <f>'Moving Avg'!F2107</f>
        <v>0.62999999999999978</v>
      </c>
      <c r="H2107" s="2">
        <f>'Moving Avg'!G2107</f>
        <v>0.67499999999999971</v>
      </c>
      <c r="I2107" s="2">
        <f>'Moving Avg'!H2107</f>
        <v>0.72745000000000049</v>
      </c>
      <c r="J2107" s="5" t="str">
        <f>OBV!F2107</f>
        <v>BULLISH</v>
      </c>
      <c r="K2107" s="5" t="str">
        <f>OBV!G2107</f>
        <v>NEUTRAL</v>
      </c>
      <c r="L2107" s="5" t="str">
        <f>OBV!H2107</f>
        <v>CONFIRMED BULLISH</v>
      </c>
    </row>
    <row r="2108" spans="1:12" ht="13.5" x14ac:dyDescent="0.25">
      <c r="A2108" s="3">
        <f>RSI!A2108</f>
        <v>45370</v>
      </c>
      <c r="B2108" s="2">
        <f>RSI!B2108</f>
        <v>0.62</v>
      </c>
      <c r="C2108" s="2">
        <f>RSI!I2108</f>
        <v>38.649166630505015</v>
      </c>
      <c r="D2108" s="2">
        <f>MACD!E2108</f>
        <v>1.2369923555189399E-2</v>
      </c>
      <c r="E2108" s="2">
        <f>MACD!F2108</f>
        <v>1.0364167752891017E-2</v>
      </c>
      <c r="F2108" s="2">
        <f>'Moving Avg'!D2108</f>
        <v>0.6100000000000001</v>
      </c>
      <c r="G2108" s="2">
        <f>'Moving Avg'!F2108</f>
        <v>0.62849999999999984</v>
      </c>
      <c r="H2108" s="2">
        <f>'Moving Avg'!G2108</f>
        <v>0.67219999999999969</v>
      </c>
      <c r="I2108" s="2">
        <f>'Moving Avg'!H2108</f>
        <v>0.72645000000000048</v>
      </c>
      <c r="J2108" s="5" t="str">
        <f>OBV!F2108</f>
        <v>BULLISH</v>
      </c>
      <c r="K2108" s="5" t="str">
        <f>OBV!G2108</f>
        <v>NEUTRAL</v>
      </c>
      <c r="L2108" s="5" t="str">
        <f>OBV!H2108</f>
        <v>CONFIRMED BULLISH</v>
      </c>
    </row>
    <row r="2109" spans="1:12" ht="13.5" x14ac:dyDescent="0.25">
      <c r="A2109" s="3">
        <f>RSI!A2109</f>
        <v>45372</v>
      </c>
      <c r="B2109" s="2">
        <f>RSI!B2109</f>
        <v>0.62</v>
      </c>
      <c r="C2109" s="2">
        <f>RSI!I2109</f>
        <v>38.649166630505015</v>
      </c>
      <c r="D2109" s="2">
        <f>MACD!E2109</f>
        <v>9.2757388488624581E-3</v>
      </c>
      <c r="E2109" s="2">
        <f>MACD!F2109</f>
        <v>1.0146481972085307E-2</v>
      </c>
      <c r="F2109" s="2">
        <f>'Moving Avg'!D2109</f>
        <v>0.6140000000000001</v>
      </c>
      <c r="G2109" s="2">
        <f>'Moving Avg'!F2109</f>
        <v>0.62699999999999978</v>
      </c>
      <c r="H2109" s="2">
        <f>'Moving Avg'!G2109</f>
        <v>0.66959999999999964</v>
      </c>
      <c r="I2109" s="2">
        <f>'Moving Avg'!H2109</f>
        <v>0.72545000000000059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</row>
    <row r="2110" spans="1:12" ht="13.5" x14ac:dyDescent="0.25">
      <c r="A2110" s="3">
        <f>RSI!A2110</f>
        <v>45373</v>
      </c>
      <c r="B2110" s="2">
        <f>RSI!B2110</f>
        <v>0.62</v>
      </c>
      <c r="C2110" s="2">
        <f>RSI!I2110</f>
        <v>38.649166630505007</v>
      </c>
      <c r="D2110" s="2">
        <f>MACD!E2110</f>
        <v>6.7458136362261722E-3</v>
      </c>
      <c r="E2110" s="2">
        <f>MACD!F2110</f>
        <v>9.4663483049134793E-3</v>
      </c>
      <c r="F2110" s="2">
        <f>'Moving Avg'!D2110</f>
        <v>0.6180000000000001</v>
      </c>
      <c r="G2110" s="2">
        <f>'Moving Avg'!F2110</f>
        <v>0.62599999999999978</v>
      </c>
      <c r="H2110" s="2">
        <f>'Moving Avg'!G2110</f>
        <v>0.66679999999999962</v>
      </c>
      <c r="I2110" s="2">
        <f>'Moving Avg'!H2110</f>
        <v>0.72450000000000059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</row>
    <row r="2111" spans="1:12" ht="13.5" x14ac:dyDescent="0.25">
      <c r="A2111" s="3">
        <f>RSI!A2111</f>
        <v>45376</v>
      </c>
      <c r="B2111" s="2">
        <f>RSI!B2111</f>
        <v>0.62</v>
      </c>
      <c r="C2111" s="2">
        <f>RSI!I2111</f>
        <v>38.649166630505007</v>
      </c>
      <c r="D2111" s="2">
        <f>MACD!E2111</f>
        <v>4.6868031290470125E-3</v>
      </c>
      <c r="E2111" s="2">
        <f>MACD!F2111</f>
        <v>8.5104392697401866E-3</v>
      </c>
      <c r="F2111" s="2">
        <f>'Moving Avg'!D2111</f>
        <v>0.62</v>
      </c>
      <c r="G2111" s="2">
        <f>'Moving Avg'!F2111</f>
        <v>0.62449999999999972</v>
      </c>
      <c r="H2111" s="2">
        <f>'Moving Avg'!G2111</f>
        <v>0.6641999999999999</v>
      </c>
      <c r="I2111" s="2">
        <f>'Moving Avg'!H2111</f>
        <v>0.7234500000000007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</row>
    <row r="2112" spans="1:12" ht="13.5" x14ac:dyDescent="0.25">
      <c r="A2112" s="3">
        <f>RSI!A2112</f>
        <v>45377</v>
      </c>
      <c r="B2112" s="2">
        <f>RSI!B2112</f>
        <v>0.61</v>
      </c>
      <c r="C2112" s="2">
        <f>RSI!I2112</f>
        <v>32.865122528823974</v>
      </c>
      <c r="D2112" s="2">
        <f>MACD!E2112</f>
        <v>6.8402506069809021E-4</v>
      </c>
      <c r="E2112" s="2">
        <f>MACD!F2112</f>
        <v>6.9451564279317674E-3</v>
      </c>
      <c r="F2112" s="2">
        <f>'Moving Avg'!D2112</f>
        <v>0.61799999999999999</v>
      </c>
      <c r="G2112" s="2">
        <f>'Moving Avg'!F2112</f>
        <v>0.62249999999999972</v>
      </c>
      <c r="H2112" s="2">
        <f>'Moving Avg'!G2112</f>
        <v>0.66139999999999988</v>
      </c>
      <c r="I2112" s="2">
        <f>'Moving Avg'!H2112</f>
        <v>0.72240000000000082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</row>
    <row r="2113" spans="1:12" ht="13.5" x14ac:dyDescent="0.25">
      <c r="A2113" s="3">
        <f>RSI!A2113</f>
        <v>45378</v>
      </c>
      <c r="B2113" s="2">
        <f>RSI!B2113</f>
        <v>0.62</v>
      </c>
      <c r="C2113" s="2">
        <f>RSI!I2113</f>
        <v>42.183271679720534</v>
      </c>
      <c r="D2113" s="2">
        <f>MACD!E2113</f>
        <v>-3.3145506345689801E-3</v>
      </c>
      <c r="E2113" s="2">
        <f>MACD!F2113</f>
        <v>4.893215015431618E-3</v>
      </c>
      <c r="F2113" s="2">
        <f>'Moving Avg'!D2113</f>
        <v>0.61799999999999999</v>
      </c>
      <c r="G2113" s="2">
        <f>'Moving Avg'!F2113</f>
        <v>0.62099999999999966</v>
      </c>
      <c r="H2113" s="2">
        <f>'Moving Avg'!G2113</f>
        <v>0.65879999999999994</v>
      </c>
      <c r="I2113" s="2">
        <f>'Moving Avg'!H2113</f>
        <v>0.72140000000000071</v>
      </c>
      <c r="J2113" s="5" t="str">
        <f>OBV!F2113</f>
        <v>BEARISH</v>
      </c>
      <c r="K2113" s="5" t="str">
        <f>OBV!G2113</f>
        <v>NEUTRAL</v>
      </c>
      <c r="L2113" s="5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0.61</v>
      </c>
      <c r="C2114" s="2">
        <f>RSI!I2114</f>
        <v>36.697885788263122</v>
      </c>
      <c r="D2114" s="2">
        <f>MACD!E2114</f>
        <v>-5.8967446905809906E-3</v>
      </c>
      <c r="E2114" s="2">
        <f>MACD!F2114</f>
        <v>2.7352230742290966E-3</v>
      </c>
      <c r="F2114" s="2">
        <f>'Moving Avg'!D2114</f>
        <v>0.61599999999999999</v>
      </c>
      <c r="G2114" s="2">
        <f>'Moving Avg'!F2114</f>
        <v>0.61899999999999966</v>
      </c>
      <c r="H2114" s="2">
        <f>'Moving Avg'!G2114</f>
        <v>0.65600000000000014</v>
      </c>
      <c r="I2114" s="2">
        <f>'Moving Avg'!H2114</f>
        <v>0.72040000000000082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</row>
    <row r="2115" spans="1:12" ht="13.5" x14ac:dyDescent="0.25">
      <c r="A2115" s="3">
        <f>RSI!A2115</f>
        <v>45380</v>
      </c>
      <c r="B2115" s="2">
        <f>RSI!B2115</f>
        <v>0.62</v>
      </c>
      <c r="C2115" s="2">
        <f>RSI!I2115</f>
        <v>44.47377017558324</v>
      </c>
      <c r="D2115" s="2">
        <f>MACD!E2115</f>
        <v>-8.7073326867090906E-3</v>
      </c>
      <c r="E2115" s="2">
        <f>MACD!F2115</f>
        <v>4.4671192204145905E-4</v>
      </c>
      <c r="F2115" s="2">
        <f>'Moving Avg'!D2115</f>
        <v>0.61599999999999999</v>
      </c>
      <c r="G2115" s="2">
        <f>'Moving Avg'!F2115</f>
        <v>0.61749999999999972</v>
      </c>
      <c r="H2115" s="2">
        <f>'Moving Avg'!G2115</f>
        <v>0.65360000000000018</v>
      </c>
      <c r="I2115" s="2">
        <f>'Moving Avg'!H2115</f>
        <v>0.71935000000000071</v>
      </c>
      <c r="J2115" s="5" t="str">
        <f>OBV!F2115</f>
        <v>BEARISH</v>
      </c>
      <c r="K2115" s="5" t="str">
        <f>OBV!G2115</f>
        <v>NEUTRAL</v>
      </c>
      <c r="L2115" s="5" t="str">
        <f>OBV!H2115</f>
        <v>NEUTRAL</v>
      </c>
    </row>
    <row r="2116" spans="1:12" ht="13.5" x14ac:dyDescent="0.25">
      <c r="A2116" s="3">
        <f>RSI!A2116</f>
        <v>45383</v>
      </c>
      <c r="B2116" s="2">
        <f>RSI!B2116</f>
        <v>0.6</v>
      </c>
      <c r="C2116" s="2">
        <f>RSI!I2116</f>
        <v>35.168989364649903</v>
      </c>
      <c r="D2116" s="2">
        <f>MACD!E2116</f>
        <v>-8.018108664453738E-3</v>
      </c>
      <c r="E2116" s="2">
        <f>MACD!F2116</f>
        <v>-1.2462521952575803E-3</v>
      </c>
      <c r="F2116" s="2">
        <f>'Moving Avg'!D2116</f>
        <v>0.61199999999999999</v>
      </c>
      <c r="G2116" s="2">
        <f>'Moving Avg'!F2116</f>
        <v>0.61499999999999977</v>
      </c>
      <c r="H2116" s="2">
        <f>'Moving Avg'!G2116</f>
        <v>0.65080000000000016</v>
      </c>
      <c r="I2116" s="2">
        <f>'Moving Avg'!H2116</f>
        <v>0.71820000000000084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</row>
    <row r="2117" spans="1:12" ht="13.5" x14ac:dyDescent="0.25">
      <c r="A2117" s="3">
        <f>RSI!A2117</f>
        <v>45384</v>
      </c>
      <c r="B2117" s="2">
        <f>RSI!B2117</f>
        <v>0.6</v>
      </c>
      <c r="C2117" s="2">
        <f>RSI!I2117</f>
        <v>35.168989364649903</v>
      </c>
      <c r="D2117" s="2">
        <f>MACD!E2117</f>
        <v>-5.7343222234905733E-3</v>
      </c>
      <c r="E2117" s="2">
        <f>MACD!F2117</f>
        <v>-2.1438662009041791E-3</v>
      </c>
      <c r="F2117" s="2">
        <f>'Moving Avg'!D2117</f>
        <v>0.6100000000000001</v>
      </c>
      <c r="G2117" s="2">
        <f>'Moving Avg'!F2117</f>
        <v>0.61299999999999977</v>
      </c>
      <c r="H2117" s="2">
        <f>'Moving Avg'!G2117</f>
        <v>0.64800000000000024</v>
      </c>
      <c r="I2117" s="2">
        <f>'Moving Avg'!H2117</f>
        <v>0.71710000000000074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0.6</v>
      </c>
      <c r="C2118" s="2">
        <f>RSI!I2118</f>
        <v>35.168989364649903</v>
      </c>
      <c r="D2118" s="2">
        <f>MACD!E2118</f>
        <v>-3.6517622230380908E-3</v>
      </c>
      <c r="E2118" s="2">
        <f>MACD!F2118</f>
        <v>-2.4454454053309616E-3</v>
      </c>
      <c r="F2118" s="2">
        <f>'Moving Avg'!D2118</f>
        <v>0.60600000000000009</v>
      </c>
      <c r="G2118" s="2">
        <f>'Moving Avg'!F2118</f>
        <v>0.61149999999999982</v>
      </c>
      <c r="H2118" s="2">
        <f>'Moving Avg'!G2118</f>
        <v>0.64520000000000022</v>
      </c>
      <c r="I2118" s="2">
        <f>'Moving Avg'!H2118</f>
        <v>0.71600000000000064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0.6</v>
      </c>
      <c r="C2119" s="2">
        <f>RSI!I2119</f>
        <v>35.168989364649917</v>
      </c>
      <c r="D2119" s="2">
        <f>MACD!E2119</f>
        <v>-1.7505911432187382E-3</v>
      </c>
      <c r="E2119" s="2">
        <f>MACD!F2119</f>
        <v>-2.3064745529085169E-3</v>
      </c>
      <c r="F2119" s="2">
        <f>'Moving Avg'!D2119</f>
        <v>0.60399999999999998</v>
      </c>
      <c r="G2119" s="2">
        <f>'Moving Avg'!F2119</f>
        <v>0.61049999999999982</v>
      </c>
      <c r="H2119" s="2">
        <f>'Moving Avg'!G2119</f>
        <v>0.64260000000000028</v>
      </c>
      <c r="I2119" s="2">
        <f>'Moving Avg'!H2119</f>
        <v>0.71485000000000065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0.6</v>
      </c>
      <c r="C2120" s="2">
        <f>RSI!I2120</f>
        <v>35.168989364649917</v>
      </c>
      <c r="D2120" s="2">
        <f>MACD!E2120</f>
        <v>-1.3199657397655606E-5</v>
      </c>
      <c r="E2120" s="2">
        <f>MACD!F2120</f>
        <v>-1.8478195738063448E-3</v>
      </c>
      <c r="F2120" s="2">
        <f>'Moving Avg'!D2120</f>
        <v>0.6</v>
      </c>
      <c r="G2120" s="2">
        <f>'Moving Avg'!F2120</f>
        <v>0.60949999999999993</v>
      </c>
      <c r="H2120" s="2">
        <f>'Moving Avg'!G2120</f>
        <v>0.64080000000000037</v>
      </c>
      <c r="I2120" s="2">
        <f>'Moving Avg'!H2120</f>
        <v>0.71370000000000067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</row>
    <row r="2121" spans="1:12" ht="13.5" x14ac:dyDescent="0.25">
      <c r="A2121" s="3">
        <f>RSI!A2121</f>
        <v>45390</v>
      </c>
      <c r="B2121" s="2">
        <f>RSI!B2121</f>
        <v>0.6</v>
      </c>
      <c r="C2121" s="2">
        <f>RSI!I2121</f>
        <v>35.168989364649917</v>
      </c>
      <c r="D2121" s="2">
        <f>MACD!E2121</f>
        <v>1.5760751495265124E-3</v>
      </c>
      <c r="E2121" s="2">
        <f>MACD!F2121</f>
        <v>-1.1630406291397734E-3</v>
      </c>
      <c r="F2121" s="2">
        <f>'Moving Avg'!D2121</f>
        <v>0.6</v>
      </c>
      <c r="G2121" s="2">
        <f>'Moving Avg'!F2121</f>
        <v>0.60849999999999993</v>
      </c>
      <c r="H2121" s="2">
        <f>'Moving Avg'!G2121</f>
        <v>0.63880000000000048</v>
      </c>
      <c r="I2121" s="2">
        <f>'Moving Avg'!H2121</f>
        <v>0.71255000000000079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45394</v>
      </c>
      <c r="B2122" s="2">
        <f>RSI!B2122</f>
        <v>0.59</v>
      </c>
      <c r="C2122" s="2">
        <f>RSI!I2122</f>
        <v>30.235077470798188</v>
      </c>
      <c r="D2122" s="2">
        <f>MACD!E2122</f>
        <v>2.2334719338741316E-3</v>
      </c>
      <c r="E2122" s="2">
        <f>MACD!F2122</f>
        <v>-4.8373811653699245E-4</v>
      </c>
      <c r="F2122" s="2">
        <f>'Moving Avg'!D2122</f>
        <v>0.59799999999999998</v>
      </c>
      <c r="G2122" s="2">
        <f>'Moving Avg'!F2122</f>
        <v>0.60799999999999987</v>
      </c>
      <c r="H2122" s="2">
        <f>'Moving Avg'!G2122</f>
        <v>0.6366000000000005</v>
      </c>
      <c r="I2122" s="2">
        <f>'Moving Avg'!H2122</f>
        <v>0.7114000000000007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</row>
    <row r="2123" spans="1:12" ht="13.5" x14ac:dyDescent="0.25">
      <c r="A2123" s="3">
        <f>RSI!A2123</f>
        <v>45397</v>
      </c>
      <c r="B2123" s="2">
        <f>RSI!B2123</f>
        <v>0.57999999999999996</v>
      </c>
      <c r="C2123" s="2">
        <f>RSI!I2123</f>
        <v>26.266630751081934</v>
      </c>
      <c r="D2123" s="2">
        <f>MACD!E2123</f>
        <v>5.2301962300568272E-3</v>
      </c>
      <c r="E2123" s="2">
        <f>MACD!F2123</f>
        <v>6.5904875278177157E-4</v>
      </c>
      <c r="F2123" s="2">
        <f>'Moving Avg'!D2123</f>
        <v>0.59399999999999997</v>
      </c>
      <c r="G2123" s="2">
        <f>'Moving Avg'!F2123</f>
        <v>0.60699999999999998</v>
      </c>
      <c r="H2123" s="2">
        <f>'Moving Avg'!G2123</f>
        <v>0.63420000000000054</v>
      </c>
      <c r="I2123" s="2">
        <f>'Moving Avg'!H2123</f>
        <v>0.71015000000000084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</row>
    <row r="2124" spans="1:12" ht="13.5" x14ac:dyDescent="0.25">
      <c r="A2124" s="3">
        <f>RSI!A2124</f>
        <v>45398</v>
      </c>
      <c r="B2124" s="2">
        <f>RSI!B2124</f>
        <v>0.59</v>
      </c>
      <c r="C2124" s="2">
        <f>RSI!I2124</f>
        <v>35.398077557271392</v>
      </c>
      <c r="D2124" s="2">
        <f>MACD!E2124</f>
        <v>5.6950919466665084E-3</v>
      </c>
      <c r="E2124" s="2">
        <f>MACD!F2124</f>
        <v>1.666257391558719E-3</v>
      </c>
      <c r="F2124" s="2">
        <f>'Moving Avg'!D2124</f>
        <v>0.59199999999999997</v>
      </c>
      <c r="G2124" s="2">
        <f>'Moving Avg'!F2124</f>
        <v>0.60649999999999993</v>
      </c>
      <c r="H2124" s="2">
        <f>'Moving Avg'!G2124</f>
        <v>0.63200000000000045</v>
      </c>
      <c r="I2124" s="2">
        <f>'Moving Avg'!H2124</f>
        <v>0.70910000000000095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0.56000000000000005</v>
      </c>
      <c r="C2125" s="2">
        <f>RSI!I2125</f>
        <v>25.282320599469102</v>
      </c>
      <c r="D2125" s="2">
        <f>MACD!E2125</f>
        <v>9.9830291383503633E-3</v>
      </c>
      <c r="E2125" s="2">
        <f>MACD!F2125</f>
        <v>3.3296117409170483E-3</v>
      </c>
      <c r="F2125" s="2">
        <f>'Moving Avg'!D2125</f>
        <v>0.58399999999999996</v>
      </c>
      <c r="G2125" s="2">
        <f>'Moving Avg'!F2125</f>
        <v>0.60450000000000004</v>
      </c>
      <c r="H2125" s="2">
        <f>'Moving Avg'!G2125</f>
        <v>0.62920000000000043</v>
      </c>
      <c r="I2125" s="2">
        <f>'Moving Avg'!H2125</f>
        <v>0.70785000000000098</v>
      </c>
      <c r="J2125" s="5" t="str">
        <f>OBV!F2125</f>
        <v>BEARISH</v>
      </c>
      <c r="K2125" s="5" t="str">
        <f>OBV!G2125</f>
        <v>NEUTRAL</v>
      </c>
      <c r="L2125" s="5" t="str">
        <f>OBV!H2125</f>
        <v>CONFIRMED BEARISH</v>
      </c>
    </row>
    <row r="2126" spans="1:12" ht="13.5" x14ac:dyDescent="0.25">
      <c r="A2126" s="3">
        <f>RSI!A2126</f>
        <v>45400</v>
      </c>
      <c r="B2126" s="2">
        <f>RSI!B2126</f>
        <v>0.55000000000000004</v>
      </c>
      <c r="C2126" s="2">
        <f>RSI!I2126</f>
        <v>22.930050688428622</v>
      </c>
      <c r="D2126" s="2">
        <f>MACD!E2126</f>
        <v>1.1576335722850661E-2</v>
      </c>
      <c r="E2126" s="2">
        <f>MACD!F2126</f>
        <v>4.9789565373037714E-3</v>
      </c>
      <c r="F2126" s="2">
        <f>'Moving Avg'!D2126</f>
        <v>0.57400000000000007</v>
      </c>
      <c r="G2126" s="2">
        <f>'Moving Avg'!F2126</f>
        <v>0.60149999999999992</v>
      </c>
      <c r="H2126" s="2">
        <f>'Moving Avg'!G2126</f>
        <v>0.62620000000000042</v>
      </c>
      <c r="I2126" s="2">
        <f>'Moving Avg'!H2126</f>
        <v>0.70655000000000101</v>
      </c>
      <c r="J2126" s="5" t="str">
        <f>OBV!F2126</f>
        <v>BEARISH</v>
      </c>
      <c r="K2126" s="5" t="str">
        <f>OBV!G2126</f>
        <v>NEUTRAL</v>
      </c>
      <c r="L2126" s="5" t="str">
        <f>OBV!H2126</f>
        <v>CONFIRMED BEARISH</v>
      </c>
    </row>
    <row r="2127" spans="1:12" ht="13.5" x14ac:dyDescent="0.25">
      <c r="A2127" s="3">
        <f>RSI!A2127</f>
        <v>45401</v>
      </c>
      <c r="B2127" s="2">
        <f>RSI!B2127</f>
        <v>0.55000000000000004</v>
      </c>
      <c r="C2127" s="2">
        <f>RSI!I2127</f>
        <v>22.930050688428622</v>
      </c>
      <c r="D2127" s="2">
        <f>MACD!E2127</f>
        <v>1.326252936343808E-2</v>
      </c>
      <c r="E2127" s="2">
        <f>MACD!F2127</f>
        <v>6.6356711025306334E-3</v>
      </c>
      <c r="F2127" s="2">
        <f>'Moving Avg'!D2127</f>
        <v>0.56600000000000006</v>
      </c>
      <c r="G2127" s="2">
        <f>'Moving Avg'!F2127</f>
        <v>0.59800000000000009</v>
      </c>
      <c r="H2127" s="2">
        <f>'Moving Avg'!G2127</f>
        <v>0.62320000000000031</v>
      </c>
      <c r="I2127" s="2">
        <f>'Moving Avg'!H2127</f>
        <v>0.70525000000000093</v>
      </c>
      <c r="J2127" s="5" t="str">
        <f>OBV!F2127</f>
        <v>BEARISH</v>
      </c>
      <c r="K2127" s="5" t="str">
        <f>OBV!G2127</f>
        <v>NEUTRAL</v>
      </c>
      <c r="L2127" s="5" t="str">
        <f>OBV!H2127</f>
        <v>CONFIRMED BEARISH</v>
      </c>
    </row>
    <row r="2128" spans="1:12" ht="13.5" x14ac:dyDescent="0.25">
      <c r="A2128" s="3">
        <f>RSI!A2128</f>
        <v>45404</v>
      </c>
      <c r="B2128" s="2">
        <f>RSI!B2128</f>
        <v>0.56000000000000005</v>
      </c>
      <c r="C2128" s="2">
        <f>RSI!I2128</f>
        <v>30.436288681080356</v>
      </c>
      <c r="D2128" s="2">
        <f>MACD!E2128</f>
        <v>1.4261541140383471E-2</v>
      </c>
      <c r="E2128" s="2">
        <f>MACD!F2128</f>
        <v>8.1608451101012024E-3</v>
      </c>
      <c r="F2128" s="2">
        <f>'Moving Avg'!D2128</f>
        <v>0.56200000000000006</v>
      </c>
      <c r="G2128" s="2">
        <f>'Moving Avg'!F2128</f>
        <v>0.59499999999999997</v>
      </c>
      <c r="H2128" s="2">
        <f>'Moving Avg'!G2128</f>
        <v>0.62060000000000026</v>
      </c>
      <c r="I2128" s="2">
        <f>'Moving Avg'!H2128</f>
        <v>0.70400000000000074</v>
      </c>
      <c r="J2128" s="5" t="str">
        <f>OBV!F2128</f>
        <v>BEARISH</v>
      </c>
      <c r="K2128" s="5" t="str">
        <f>OBV!G2128</f>
        <v>NEUTRAL</v>
      </c>
      <c r="L2128" s="5" t="str">
        <f>OBV!H2128</f>
        <v>CONFIRMED BEARISH</v>
      </c>
    </row>
    <row r="2129" spans="1:12" ht="13.5" x14ac:dyDescent="0.25">
      <c r="A2129" s="3">
        <f>RSI!A2129</f>
        <v>45405</v>
      </c>
      <c r="B2129" s="2">
        <f>RSI!B2129</f>
        <v>0.59</v>
      </c>
      <c r="C2129" s="2">
        <f>RSI!I2129</f>
        <v>47.086206460455855</v>
      </c>
      <c r="D2129" s="2">
        <f>MACD!E2129</f>
        <v>1.3115336223284979E-2</v>
      </c>
      <c r="E2129" s="2">
        <f>MACD!F2129</f>
        <v>9.1517433327379591E-3</v>
      </c>
      <c r="F2129" s="2">
        <f>'Moving Avg'!D2129</f>
        <v>0.56200000000000006</v>
      </c>
      <c r="G2129" s="2">
        <f>'Moving Avg'!F2129</f>
        <v>0.59349999999999992</v>
      </c>
      <c r="H2129" s="2">
        <f>'Moving Avg'!G2129</f>
        <v>0.61860000000000026</v>
      </c>
      <c r="I2129" s="2">
        <f>'Moving Avg'!H2129</f>
        <v>0.70290000000000075</v>
      </c>
      <c r="J2129" s="5" t="str">
        <f>OBV!F2129</f>
        <v>BEARISH</v>
      </c>
      <c r="K2129" s="5" t="str">
        <f>OBV!G2129</f>
        <v>NEUTRAL</v>
      </c>
      <c r="L2129" s="5" t="str">
        <f>OBV!H2129</f>
        <v>NEUTRAL</v>
      </c>
    </row>
    <row r="2130" spans="1:12" ht="13.5" x14ac:dyDescent="0.25">
      <c r="A2130" s="3">
        <f>RSI!A2130</f>
        <v>45406</v>
      </c>
      <c r="B2130" s="2">
        <f>RSI!B2130</f>
        <v>0.6</v>
      </c>
      <c r="C2130" s="2">
        <f>RSI!I2130</f>
        <v>51.272830494478612</v>
      </c>
      <c r="D2130" s="2">
        <f>MACD!E2130</f>
        <v>1.1441069279993776E-2</v>
      </c>
      <c r="E2130" s="2">
        <f>MACD!F2130</f>
        <v>9.6096085221891239E-3</v>
      </c>
      <c r="F2130" s="2">
        <f>'Moving Avg'!D2130</f>
        <v>0.57000000000000006</v>
      </c>
      <c r="G2130" s="2">
        <f>'Moving Avg'!F2130</f>
        <v>0.59250000000000003</v>
      </c>
      <c r="H2130" s="2">
        <f>'Moving Avg'!G2130</f>
        <v>0.61700000000000021</v>
      </c>
      <c r="I2130" s="2">
        <f>'Moving Avg'!H2130</f>
        <v>0.70185000000000075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0.61</v>
      </c>
      <c r="C2131" s="2">
        <f>RSI!I2131</f>
        <v>55.098769077395801</v>
      </c>
      <c r="D2131" s="2">
        <f>MACD!E2131</f>
        <v>9.2581983782129562E-3</v>
      </c>
      <c r="E2131" s="2">
        <f>MACD!F2131</f>
        <v>9.5393264933938907E-3</v>
      </c>
      <c r="F2131" s="2">
        <f>'Moving Avg'!D2131</f>
        <v>0.58200000000000007</v>
      </c>
      <c r="G2131" s="2">
        <f>'Moving Avg'!F2131</f>
        <v>0.59199999999999997</v>
      </c>
      <c r="H2131" s="2">
        <f>'Moving Avg'!G2131</f>
        <v>0.61580000000000024</v>
      </c>
      <c r="I2131" s="2">
        <f>'Moving Avg'!H2131</f>
        <v>0.70085000000000075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0.6</v>
      </c>
      <c r="C2132" s="2">
        <f>RSI!I2132</f>
        <v>50.803000690361699</v>
      </c>
      <c r="D2132" s="2">
        <f>MACD!E2132</f>
        <v>6.5307844423081463E-3</v>
      </c>
      <c r="E2132" s="2">
        <f>MACD!F2132</f>
        <v>8.9376180831767429E-3</v>
      </c>
      <c r="F2132" s="2">
        <f>'Moving Avg'!D2132</f>
        <v>0.59199999999999997</v>
      </c>
      <c r="G2132" s="2">
        <f>'Moving Avg'!F2132</f>
        <v>0.59150000000000003</v>
      </c>
      <c r="H2132" s="2">
        <f>'Moving Avg'!G2132</f>
        <v>0.61460000000000015</v>
      </c>
      <c r="I2132" s="2">
        <f>'Moving Avg'!H2132</f>
        <v>0.69980000000000075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</row>
    <row r="2133" spans="1:12" ht="13.5" x14ac:dyDescent="0.25">
      <c r="A2133" s="3">
        <f>RSI!A2133</f>
        <v>45411</v>
      </c>
      <c r="B2133" s="2">
        <f>RSI!B2133</f>
        <v>0.61</v>
      </c>
      <c r="C2133" s="2">
        <f>RSI!I2133</f>
        <v>54.613730294906354</v>
      </c>
      <c r="D2133" s="2">
        <f>MACD!E2133</f>
        <v>1.9263343849205139E-3</v>
      </c>
      <c r="E2133" s="2">
        <f>MACD!F2133</f>
        <v>7.5353613435254979E-3</v>
      </c>
      <c r="F2133" s="2">
        <f>'Moving Avg'!D2133</f>
        <v>0.60199999999999998</v>
      </c>
      <c r="G2133" s="2">
        <f>'Moving Avg'!F2133</f>
        <v>0.59099999999999997</v>
      </c>
      <c r="H2133" s="2">
        <f>'Moving Avg'!G2133</f>
        <v>0.6140000000000001</v>
      </c>
      <c r="I2133" s="2">
        <f>'Moving Avg'!H2133</f>
        <v>0.69880000000000064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0.6</v>
      </c>
      <c r="C2134" s="2">
        <f>RSI!I2134</f>
        <v>50.408784263133143</v>
      </c>
      <c r="D2134" s="2">
        <f>MACD!E2134</f>
        <v>2.3422867745237497E-4</v>
      </c>
      <c r="E2134" s="2">
        <f>MACD!F2134</f>
        <v>6.0751348103108742E-3</v>
      </c>
      <c r="F2134" s="2">
        <f>'Moving Avg'!D2134</f>
        <v>0.60399999999999998</v>
      </c>
      <c r="G2134" s="2">
        <f>'Moving Avg'!F2134</f>
        <v>0.5904999999999998</v>
      </c>
      <c r="H2134" s="2">
        <f>'Moving Avg'!G2134</f>
        <v>0.6130000000000001</v>
      </c>
      <c r="I2134" s="2">
        <f>'Moving Avg'!H2134</f>
        <v>0.69775000000000054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</row>
    <row r="2135" spans="1:12" ht="13.5" x14ac:dyDescent="0.25">
      <c r="A2135" s="3">
        <f>RSI!A2135</f>
        <v>45414</v>
      </c>
      <c r="B2135" s="2">
        <f>RSI!B2135</f>
        <v>0.61</v>
      </c>
      <c r="C2135" s="2">
        <f>RSI!I2135</f>
        <v>54.205891617660811</v>
      </c>
      <c r="D2135" s="2">
        <f>MACD!E2135</f>
        <v>-6.5642499101929985E-3</v>
      </c>
      <c r="E2135" s="2">
        <f>MACD!F2135</f>
        <v>3.5472578662100996E-3</v>
      </c>
      <c r="F2135" s="2">
        <f>'Moving Avg'!D2135</f>
        <v>0.60599999999999998</v>
      </c>
      <c r="G2135" s="2">
        <f>'Moving Avg'!F2135</f>
        <v>0.58999999999999986</v>
      </c>
      <c r="H2135" s="2">
        <f>'Moving Avg'!G2135</f>
        <v>0.61240000000000006</v>
      </c>
      <c r="I2135" s="2">
        <f>'Moving Avg'!H2135</f>
        <v>0.69680000000000064</v>
      </c>
      <c r="J2135" s="5" t="str">
        <f>OBV!F2135</f>
        <v>BEARISH</v>
      </c>
      <c r="K2135" s="5" t="str">
        <f>OBV!G2135</f>
        <v>NEUTRAL</v>
      </c>
      <c r="L2135" s="5" t="str">
        <f>OBV!H2135</f>
        <v>BEARISH DIVERGENCE</v>
      </c>
    </row>
    <row r="2136" spans="1:12" ht="13.5" x14ac:dyDescent="0.25">
      <c r="A2136" s="3">
        <f>RSI!A2136</f>
        <v>45415</v>
      </c>
      <c r="B2136" s="2">
        <f>RSI!B2136</f>
        <v>0.6</v>
      </c>
      <c r="C2136" s="2">
        <f>RSI!I2136</f>
        <v>50.076669532283447</v>
      </c>
      <c r="D2136" s="2">
        <f>MACD!E2136</f>
        <v>-1.318340834883025E-2</v>
      </c>
      <c r="E2136" s="2">
        <f>MACD!F2136</f>
        <v>2.0112462320202992E-4</v>
      </c>
      <c r="F2136" s="2">
        <f>'Moving Avg'!D2136</f>
        <v>0.60399999999999998</v>
      </c>
      <c r="G2136" s="2">
        <f>'Moving Avg'!F2136</f>
        <v>0.58999999999999986</v>
      </c>
      <c r="H2136" s="2">
        <f>'Moving Avg'!G2136</f>
        <v>0.61180000000000012</v>
      </c>
      <c r="I2136" s="2">
        <f>'Moving Avg'!H2136</f>
        <v>0.69580000000000064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0.6</v>
      </c>
      <c r="C2137" s="2">
        <f>RSI!I2137</f>
        <v>50.076669532283447</v>
      </c>
      <c r="D2137" s="2">
        <f>MACD!E2137</f>
        <v>-1.8788920990510993E-2</v>
      </c>
      <c r="E2137" s="2">
        <f>MACD!F2137</f>
        <v>-3.596884499540575E-3</v>
      </c>
      <c r="F2137" s="2">
        <f>'Moving Avg'!D2137</f>
        <v>0.60399999999999998</v>
      </c>
      <c r="G2137" s="2">
        <f>'Moving Avg'!F2137</f>
        <v>0.58999999999999986</v>
      </c>
      <c r="H2137" s="2">
        <f>'Moving Avg'!G2137</f>
        <v>0.61080000000000001</v>
      </c>
      <c r="I2137" s="2">
        <f>'Moving Avg'!H2137</f>
        <v>0.69480000000000064</v>
      </c>
      <c r="J2137" s="5" t="str">
        <f>OBV!F2137</f>
        <v>BEARISH</v>
      </c>
      <c r="K2137" s="5" t="str">
        <f>OBV!G2137</f>
        <v>NEUTRAL</v>
      </c>
      <c r="L2137" s="5" t="str">
        <f>OBV!H2137</f>
        <v>NEUTRAL</v>
      </c>
    </row>
    <row r="2138" spans="1:12" ht="13.5" x14ac:dyDescent="0.25">
      <c r="A2138" s="3">
        <f>RSI!A2138</f>
        <v>45419</v>
      </c>
      <c r="B2138" s="2">
        <f>RSI!B2138</f>
        <v>0.56999999999999995</v>
      </c>
      <c r="C2138" s="2">
        <f>RSI!I2138</f>
        <v>39.585030226485543</v>
      </c>
      <c r="D2138" s="2">
        <f>MACD!E2138</f>
        <v>-1.9775702450625432E-2</v>
      </c>
      <c r="E2138" s="2">
        <f>MACD!F2138</f>
        <v>-6.8326480897575471E-3</v>
      </c>
      <c r="F2138" s="2">
        <f>'Moving Avg'!D2138</f>
        <v>0.59599999999999997</v>
      </c>
      <c r="G2138" s="2">
        <f>'Moving Avg'!F2138</f>
        <v>0.58849999999999991</v>
      </c>
      <c r="H2138" s="2">
        <f>'Moving Avg'!G2138</f>
        <v>0.60920000000000007</v>
      </c>
      <c r="I2138" s="2">
        <f>'Moving Avg'!H2138</f>
        <v>0.69360000000000055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0.56000000000000005</v>
      </c>
      <c r="C2139" s="2">
        <f>RSI!I2139</f>
        <v>36.816117128002233</v>
      </c>
      <c r="D2139" s="2">
        <f>MACD!E2139</f>
        <v>-1.5081292455551343E-2</v>
      </c>
      <c r="E2139" s="2">
        <f>MACD!F2139</f>
        <v>-8.4823769629163055E-3</v>
      </c>
      <c r="F2139" s="2">
        <f>'Moving Avg'!D2139</f>
        <v>0.58799999999999997</v>
      </c>
      <c r="G2139" s="2">
        <f>'Moving Avg'!F2139</f>
        <v>0.58649999999999991</v>
      </c>
      <c r="H2139" s="2">
        <f>'Moving Avg'!G2139</f>
        <v>0.60740000000000005</v>
      </c>
      <c r="I2139" s="2">
        <f>'Moving Avg'!H2139</f>
        <v>0.69250000000000056</v>
      </c>
      <c r="J2139" s="5" t="str">
        <f>OBV!F2139</f>
        <v>BEARISH</v>
      </c>
      <c r="K2139" s="5" t="str">
        <f>OBV!G2139</f>
        <v>WEAK</v>
      </c>
      <c r="L2139" s="5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0.53</v>
      </c>
      <c r="C2140" s="2">
        <f>RSI!I2140</f>
        <v>30.029767215991129</v>
      </c>
      <c r="D2140" s="2">
        <f>MACD!E2140</f>
        <v>-7.1289052234498884E-3</v>
      </c>
      <c r="E2140" s="2">
        <f>MACD!F2140</f>
        <v>-8.2116826150230235E-3</v>
      </c>
      <c r="F2140" s="2">
        <f>'Moving Avg'!D2140</f>
        <v>0.57200000000000006</v>
      </c>
      <c r="G2140" s="2">
        <f>'Moving Avg'!F2140</f>
        <v>0.58299999999999996</v>
      </c>
      <c r="H2140" s="2">
        <f>'Moving Avg'!G2140</f>
        <v>0.60520000000000007</v>
      </c>
      <c r="I2140" s="2">
        <f>'Moving Avg'!H2140</f>
        <v>0.69115000000000049</v>
      </c>
      <c r="J2140" s="5" t="str">
        <f>OBV!F2140</f>
        <v>BEARISH</v>
      </c>
      <c r="K2140" s="5" t="str">
        <f>OBV!G2140</f>
        <v>WEAK</v>
      </c>
      <c r="L2140" s="5" t="str">
        <f>OBV!H2140</f>
        <v>CONFIRMED BEARISH</v>
      </c>
    </row>
    <row r="2141" spans="1:12" ht="13.5" x14ac:dyDescent="0.25">
      <c r="A2141" s="3">
        <f>RSI!A2141</f>
        <v>45422</v>
      </c>
      <c r="B2141" s="2">
        <f>RSI!B2141</f>
        <v>0.52</v>
      </c>
      <c r="C2141" s="2">
        <f>RSI!I2141</f>
        <v>28.166019316291838</v>
      </c>
      <c r="D2141" s="2">
        <f>MACD!E2141</f>
        <v>2.2597617558142158E-3</v>
      </c>
      <c r="E2141" s="2">
        <f>MACD!F2141</f>
        <v>-6.1173937408555762E-3</v>
      </c>
      <c r="F2141" s="2">
        <f>'Moving Avg'!D2141</f>
        <v>0.55599999999999994</v>
      </c>
      <c r="G2141" s="2">
        <f>'Moving Avg'!F2141</f>
        <v>0.57899999999999996</v>
      </c>
      <c r="H2141" s="2">
        <f>'Moving Avg'!G2141</f>
        <v>0.60260000000000002</v>
      </c>
      <c r="I2141" s="2">
        <f>'Moving Avg'!H2141</f>
        <v>0.68970000000000053</v>
      </c>
      <c r="J2141" s="5" t="str">
        <f>OBV!F2141</f>
        <v>BEARISH</v>
      </c>
      <c r="K2141" s="5" t="str">
        <f>OBV!G2141</f>
        <v>WEAK</v>
      </c>
      <c r="L2141" s="5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0.49</v>
      </c>
      <c r="C2142" s="2">
        <f>RSI!I2142</f>
        <v>23.46166549680521</v>
      </c>
      <c r="D2142" s="2">
        <f>MACD!E2142</f>
        <v>1.1299204411866492E-2</v>
      </c>
      <c r="E2142" s="2">
        <f>MACD!F2142</f>
        <v>-2.6340741103111631E-3</v>
      </c>
      <c r="F2142" s="2">
        <f>'Moving Avg'!D2142</f>
        <v>0.53400000000000003</v>
      </c>
      <c r="G2142" s="2">
        <f>'Moving Avg'!F2142</f>
        <v>0.57400000000000007</v>
      </c>
      <c r="H2142" s="2">
        <f>'Moving Avg'!G2142</f>
        <v>0.59939999999999993</v>
      </c>
      <c r="I2142" s="2">
        <f>'Moving Avg'!H2142</f>
        <v>0.6881000000000006</v>
      </c>
      <c r="J2142" s="5" t="str">
        <f>OBV!F2142</f>
        <v>BEARISH</v>
      </c>
      <c r="K2142" s="5" t="str">
        <f>OBV!G2142</f>
        <v>WEAK</v>
      </c>
      <c r="L2142" s="5" t="str">
        <f>OBV!H2142</f>
        <v>CONFIRMED BEARISH</v>
      </c>
    </row>
    <row r="2143" spans="1:12" ht="13.5" x14ac:dyDescent="0.25">
      <c r="A2143" s="3">
        <f>RSI!A2143</f>
        <v>45426</v>
      </c>
      <c r="B2143" s="2">
        <f>RSI!B2143</f>
        <v>0.47</v>
      </c>
      <c r="C2143" s="2">
        <f>RSI!I2143</f>
        <v>20.94953437245826</v>
      </c>
      <c r="D2143" s="2">
        <f>MACD!E2143</f>
        <v>2.2526127240262261E-2</v>
      </c>
      <c r="E2143" s="2">
        <f>MACD!F2143</f>
        <v>2.3979661598035221E-3</v>
      </c>
      <c r="F2143" s="2">
        <f>'Moving Avg'!D2143</f>
        <v>0.51400000000000001</v>
      </c>
      <c r="G2143" s="2">
        <f>'Moving Avg'!F2143</f>
        <v>0.56850000000000001</v>
      </c>
      <c r="H2143" s="2">
        <f>'Moving Avg'!G2143</f>
        <v>0.59579999999999989</v>
      </c>
      <c r="I2143" s="2">
        <f>'Moving Avg'!H2143</f>
        <v>0.68650000000000044</v>
      </c>
      <c r="J2143" s="5" t="str">
        <f>OBV!F2143</f>
        <v>BEARISH</v>
      </c>
      <c r="K2143" s="5" t="str">
        <f>OBV!G2143</f>
        <v>WEAK</v>
      </c>
      <c r="L2143" s="5" t="str">
        <f>OBV!H2143</f>
        <v>CONFIRMED BEARISH</v>
      </c>
    </row>
    <row r="2144" spans="1:12" ht="13.5" x14ac:dyDescent="0.25">
      <c r="A2144" s="3">
        <f>RSI!A2144</f>
        <v>45427</v>
      </c>
      <c r="B2144" s="2">
        <f>RSI!B2144</f>
        <v>0.49</v>
      </c>
      <c r="C2144" s="2">
        <f>RSI!I2144</f>
        <v>29.12244714139311</v>
      </c>
      <c r="D2144" s="2">
        <f>MACD!E2144</f>
        <v>2.964093997202244E-2</v>
      </c>
      <c r="E2144" s="2">
        <f>MACD!F2144</f>
        <v>7.8465609222473053E-3</v>
      </c>
      <c r="F2144" s="2">
        <f>'Moving Avg'!D2144</f>
        <v>0.5</v>
      </c>
      <c r="G2144" s="2">
        <f>'Moving Avg'!F2144</f>
        <v>0.5635</v>
      </c>
      <c r="H2144" s="2">
        <f>'Moving Avg'!G2144</f>
        <v>0.59259999999999979</v>
      </c>
      <c r="I2144" s="2">
        <f>'Moving Avg'!H2144</f>
        <v>0.68510000000000049</v>
      </c>
      <c r="J2144" s="5" t="str">
        <f>OBV!F2144</f>
        <v>BEARISH</v>
      </c>
      <c r="K2144" s="5" t="str">
        <f>OBV!G2144</f>
        <v>WEAK</v>
      </c>
      <c r="L2144" s="5" t="str">
        <f>OBV!H2144</f>
        <v>CONFIRMED BEARISH</v>
      </c>
    </row>
    <row r="2145" spans="1:12" ht="13.5" x14ac:dyDescent="0.25">
      <c r="A2145" s="3">
        <f>RSI!A2145</f>
        <v>45428</v>
      </c>
      <c r="B2145" s="2">
        <f>RSI!B2145</f>
        <v>0.51</v>
      </c>
      <c r="C2145" s="2">
        <f>RSI!I2145</f>
        <v>36.223427187883814</v>
      </c>
      <c r="D2145" s="2">
        <f>MACD!E2145</f>
        <v>3.618797627215331E-2</v>
      </c>
      <c r="E2145" s="2">
        <f>MACD!F2145</f>
        <v>1.3514843992228506E-2</v>
      </c>
      <c r="F2145" s="2">
        <f>'Moving Avg'!D2145</f>
        <v>0.496</v>
      </c>
      <c r="G2145" s="2">
        <f>'Moving Avg'!F2145</f>
        <v>0.56099999999999994</v>
      </c>
      <c r="H2145" s="2">
        <f>'Moving Avg'!G2145</f>
        <v>0.58979999999999988</v>
      </c>
      <c r="I2145" s="2">
        <f>'Moving Avg'!H2145</f>
        <v>0.68375000000000041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</row>
    <row r="2146" spans="1:12" ht="13.5" x14ac:dyDescent="0.25">
      <c r="A2146" s="3">
        <f>RSI!A2146</f>
        <v>45429</v>
      </c>
      <c r="B2146" s="2">
        <f>RSI!B2146</f>
        <v>0.5</v>
      </c>
      <c r="C2146" s="2">
        <f>RSI!I2146</f>
        <v>34.369318511063824</v>
      </c>
      <c r="D2146" s="2">
        <f>MACD!E2146</f>
        <v>4.1246902418726972E-2</v>
      </c>
      <c r="E2146" s="2">
        <f>MACD!F2146</f>
        <v>1.9061255677528199E-2</v>
      </c>
      <c r="F2146" s="2">
        <f>'Moving Avg'!D2146</f>
        <v>0.49199999999999999</v>
      </c>
      <c r="G2146" s="2">
        <f>'Moving Avg'!F2146</f>
        <v>0.5585</v>
      </c>
      <c r="H2146" s="2">
        <f>'Moving Avg'!G2146</f>
        <v>0.58679999999999988</v>
      </c>
      <c r="I2146" s="2">
        <f>'Moving Avg'!H2146</f>
        <v>0.68235000000000046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</row>
    <row r="2147" spans="1:12" ht="13.5" x14ac:dyDescent="0.25">
      <c r="A2147" s="3">
        <f>RSI!A2147</f>
        <v>45432</v>
      </c>
      <c r="B2147" s="2">
        <f>RSI!B2147</f>
        <v>0.5</v>
      </c>
      <c r="C2147" s="2">
        <f>RSI!I2147</f>
        <v>34.369318511063824</v>
      </c>
      <c r="D2147" s="2">
        <f>MACD!E2147</f>
        <v>4.5879999514547132E-2</v>
      </c>
      <c r="E2147" s="2">
        <f>MACD!F2147</f>
        <v>2.4425004444931987E-2</v>
      </c>
      <c r="F2147" s="2">
        <f>'Moving Avg'!D2147</f>
        <v>0.49399999999999994</v>
      </c>
      <c r="G2147" s="2">
        <f>'Moving Avg'!F2147</f>
        <v>0.55600000000000005</v>
      </c>
      <c r="H2147" s="2">
        <f>'Moving Avg'!G2147</f>
        <v>0.58399999999999996</v>
      </c>
      <c r="I2147" s="2">
        <f>'Moving Avg'!H2147</f>
        <v>0.68095000000000028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</row>
    <row r="2148" spans="1:12" ht="13.5" x14ac:dyDescent="0.25">
      <c r="A2148" s="3">
        <f>RSI!A2148</f>
        <v>45433</v>
      </c>
      <c r="B2148" s="2">
        <f>RSI!B2148</f>
        <v>0.51</v>
      </c>
      <c r="C2148" s="2">
        <f>RSI!I2148</f>
        <v>38.047025923987</v>
      </c>
      <c r="D2148" s="2">
        <f>MACD!E2148</f>
        <v>4.4770545677773277E-2</v>
      </c>
      <c r="E2148" s="2">
        <f>MACD!F2148</f>
        <v>2.8494112691500248E-2</v>
      </c>
      <c r="F2148" s="2">
        <f>'Moving Avg'!D2148</f>
        <v>0.502</v>
      </c>
      <c r="G2148" s="2">
        <f>'Moving Avg'!F2148</f>
        <v>0.55349999999999999</v>
      </c>
      <c r="H2148" s="2">
        <f>'Moving Avg'!G2148</f>
        <v>0.58160000000000001</v>
      </c>
      <c r="I2148" s="2">
        <f>'Moving Avg'!H2148</f>
        <v>0.6796000000000002</v>
      </c>
      <c r="J2148" s="5" t="str">
        <f>OBV!F2148</f>
        <v>BULLISH</v>
      </c>
      <c r="K2148" s="5" t="str">
        <f>OBV!G2148</f>
        <v>STRONG</v>
      </c>
      <c r="L2148" s="5" t="str">
        <f>OBV!H2148</f>
        <v>CONFIRMED BULLISH</v>
      </c>
    </row>
    <row r="2149" spans="1:12" ht="13.5" x14ac:dyDescent="0.25">
      <c r="A2149" s="3">
        <f>RSI!A2149</f>
        <v>45434</v>
      </c>
      <c r="B2149" s="2">
        <f>RSI!B2149</f>
        <v>0.52</v>
      </c>
      <c r="C2149" s="2">
        <f>RSI!I2149</f>
        <v>41.572918971329479</v>
      </c>
      <c r="D2149" s="2">
        <f>MACD!E2149</f>
        <v>4.1795668219585358E-2</v>
      </c>
      <c r="E2149" s="2">
        <f>MACD!F2149</f>
        <v>3.1154423797117269E-2</v>
      </c>
      <c r="F2149" s="2">
        <f>'Moving Avg'!D2149</f>
        <v>0.50800000000000001</v>
      </c>
      <c r="G2149" s="2">
        <f>'Moving Avg'!F2149</f>
        <v>0.54999999999999993</v>
      </c>
      <c r="H2149" s="2">
        <f>'Moving Avg'!G2149</f>
        <v>0.5796</v>
      </c>
      <c r="I2149" s="2">
        <f>'Moving Avg'!H2149</f>
        <v>0.67830000000000024</v>
      </c>
      <c r="J2149" s="5" t="str">
        <f>OBV!F2149</f>
        <v>BULLISH</v>
      </c>
      <c r="K2149" s="5" t="str">
        <f>OBV!G2149</f>
        <v>STRONG</v>
      </c>
      <c r="L2149" s="5" t="str">
        <f>OBV!H2149</f>
        <v>CONFIRMED BULLISH</v>
      </c>
    </row>
    <row r="2150" spans="1:12" ht="13.5" x14ac:dyDescent="0.25">
      <c r="A2150" s="3">
        <f>RSI!A2150</f>
        <v>45435</v>
      </c>
      <c r="B2150" s="2">
        <f>RSI!B2150</f>
        <v>0.54</v>
      </c>
      <c r="C2150" s="2">
        <f>RSI!I2150</f>
        <v>47.952884331738545</v>
      </c>
      <c r="D2150" s="2">
        <f>MACD!E2150</f>
        <v>3.3347594219927279E-2</v>
      </c>
      <c r="E2150" s="2">
        <f>MACD!F2150</f>
        <v>3.1593057881679272E-2</v>
      </c>
      <c r="F2150" s="2">
        <f>'Moving Avg'!D2150</f>
        <v>0.51400000000000001</v>
      </c>
      <c r="G2150" s="2">
        <f>'Moving Avg'!F2150</f>
        <v>0.54700000000000004</v>
      </c>
      <c r="H2150" s="2">
        <f>'Moving Avg'!G2150</f>
        <v>0.57799999999999996</v>
      </c>
      <c r="I2150" s="2">
        <f>'Moving Avg'!H2150</f>
        <v>0.67710000000000026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</row>
    <row r="2151" spans="1:12" ht="13.5" x14ac:dyDescent="0.25">
      <c r="A2151" s="3">
        <f>RSI!A2151</f>
        <v>45436</v>
      </c>
      <c r="B2151" s="2">
        <f>RSI!B2151</f>
        <v>0.56000000000000005</v>
      </c>
      <c r="C2151" s="2">
        <f>RSI!I2151</f>
        <v>53.429358399163505</v>
      </c>
      <c r="D2151" s="2">
        <f>MACD!E2151</f>
        <v>2.3214800126520774E-2</v>
      </c>
      <c r="E2151" s="2">
        <f>MACD!F2151</f>
        <v>2.9917406330647576E-2</v>
      </c>
      <c r="F2151" s="2">
        <f>'Moving Avg'!D2151</f>
        <v>0.52600000000000002</v>
      </c>
      <c r="G2151" s="2">
        <f>'Moving Avg'!F2151</f>
        <v>0.5445000000000001</v>
      </c>
      <c r="H2151" s="2">
        <f>'Moving Avg'!G2151</f>
        <v>0.57679999999999998</v>
      </c>
      <c r="I2151" s="2">
        <f>'Moving Avg'!H2151</f>
        <v>0.67600000000000005</v>
      </c>
      <c r="J2151" s="5" t="str">
        <f>OBV!F2151</f>
        <v>BULLISH</v>
      </c>
      <c r="K2151" s="5" t="str">
        <f>OBV!G2151</f>
        <v>STRONG</v>
      </c>
      <c r="L2151" s="5" t="str">
        <f>OBV!H2151</f>
        <v>CONFIRMED BULLISH</v>
      </c>
    </row>
    <row r="2152" spans="1:12" ht="13.5" x14ac:dyDescent="0.25">
      <c r="A2152" s="3">
        <f>RSI!A2152</f>
        <v>45439</v>
      </c>
      <c r="B2152" s="2">
        <f>RSI!B2152</f>
        <v>0.56999999999999995</v>
      </c>
      <c r="C2152" s="2">
        <f>RSI!I2152</f>
        <v>55.92646423245364</v>
      </c>
      <c r="D2152" s="2">
        <f>MACD!E2152</f>
        <v>9.1994793966265753E-3</v>
      </c>
      <c r="E2152" s="2">
        <f>MACD!F2152</f>
        <v>2.5773820943843378E-2</v>
      </c>
      <c r="F2152" s="2">
        <f>'Moving Avg'!D2152</f>
        <v>0.53999999999999992</v>
      </c>
      <c r="G2152" s="2">
        <f>'Moving Avg'!F2152</f>
        <v>0.54300000000000004</v>
      </c>
      <c r="H2152" s="2">
        <f>'Moving Avg'!G2152</f>
        <v>0.57620000000000005</v>
      </c>
      <c r="I2152" s="2">
        <f>'Moving Avg'!H2152</f>
        <v>0.67495000000000005</v>
      </c>
      <c r="J2152" s="5" t="str">
        <f>OBV!F2152</f>
        <v>BULLISH</v>
      </c>
      <c r="K2152" s="5" t="str">
        <f>OBV!G2152</f>
        <v>STRONG</v>
      </c>
      <c r="L2152" s="5" t="str">
        <f>OBV!H2152</f>
        <v>CONFIRMED BULLISH</v>
      </c>
    </row>
    <row r="2153" spans="1:12" ht="13.5" x14ac:dyDescent="0.25">
      <c r="A2153" s="3">
        <f>RSI!A2153</f>
        <v>45440</v>
      </c>
      <c r="B2153" s="2">
        <f>RSI!B2153</f>
        <v>0.54</v>
      </c>
      <c r="C2153" s="2">
        <f>RSI!I2153</f>
        <v>47.668675769754394</v>
      </c>
      <c r="D2153" s="2">
        <f>MACD!E2153</f>
        <v>-3.6524041313148459E-3</v>
      </c>
      <c r="E2153" s="2">
        <f>MACD!F2153</f>
        <v>1.9888575928811734E-2</v>
      </c>
      <c r="F2153" s="2">
        <f>'Moving Avg'!D2153</f>
        <v>0.54600000000000004</v>
      </c>
      <c r="G2153" s="2">
        <f>'Moving Avg'!F2153</f>
        <v>0.53950000000000009</v>
      </c>
      <c r="H2153" s="2">
        <f>'Moving Avg'!G2153</f>
        <v>0.57499999999999996</v>
      </c>
      <c r="I2153" s="2">
        <f>'Moving Avg'!H2153</f>
        <v>0.67380000000000007</v>
      </c>
      <c r="J2153" s="5" t="str">
        <f>OBV!F2153</f>
        <v>BULLISH</v>
      </c>
      <c r="K2153" s="5" t="str">
        <f>OBV!G2153</f>
        <v>NEUTRAL</v>
      </c>
      <c r="L2153" s="5" t="str">
        <f>OBV!H2153</f>
        <v>CONFIRMED BULLISH</v>
      </c>
    </row>
    <row r="2154" spans="1:12" ht="13.5" x14ac:dyDescent="0.25">
      <c r="A2154" s="3">
        <f>RSI!A2154</f>
        <v>45441</v>
      </c>
      <c r="B2154" s="2">
        <f>RSI!B2154</f>
        <v>0.53</v>
      </c>
      <c r="C2154" s="2">
        <f>RSI!I2154</f>
        <v>45.269219572114125</v>
      </c>
      <c r="D2154" s="2">
        <f>MACD!E2154</f>
        <v>-1.0659977788461839E-2</v>
      </c>
      <c r="E2154" s="2">
        <f>MACD!F2154</f>
        <v>1.3778865185357021E-2</v>
      </c>
      <c r="F2154" s="2">
        <f>'Moving Avg'!D2154</f>
        <v>0.54800000000000004</v>
      </c>
      <c r="G2154" s="2">
        <f>'Moving Avg'!F2154</f>
        <v>0.53600000000000003</v>
      </c>
      <c r="H2154" s="2">
        <f>'Moving Avg'!G2154</f>
        <v>0.57360000000000011</v>
      </c>
      <c r="I2154" s="2">
        <f>'Moving Avg'!H2154</f>
        <v>0.67260000000000009</v>
      </c>
      <c r="J2154" s="5" t="str">
        <f>OBV!F2154</f>
        <v>BEARISH</v>
      </c>
      <c r="K2154" s="5" t="str">
        <f>OBV!G2154</f>
        <v>NEUTRAL</v>
      </c>
      <c r="L2154" s="5" t="str">
        <f>OBV!H2154</f>
        <v>BEARISH DIVERGENCE</v>
      </c>
    </row>
    <row r="2155" spans="1:12" ht="13.5" x14ac:dyDescent="0.25">
      <c r="A2155" s="3">
        <f>RSI!A2155</f>
        <v>45442</v>
      </c>
      <c r="B2155" s="2">
        <f>RSI!B2155</f>
        <v>0.52</v>
      </c>
      <c r="C2155" s="2">
        <f>RSI!I2155</f>
        <v>42.941444202016356</v>
      </c>
      <c r="D2155" s="2">
        <f>MACD!E2155</f>
        <v>-1.2666937459577365E-2</v>
      </c>
      <c r="E2155" s="2">
        <f>MACD!F2155</f>
        <v>8.4897046563701447E-3</v>
      </c>
      <c r="F2155" s="2">
        <f>'Moving Avg'!D2155</f>
        <v>0.54400000000000004</v>
      </c>
      <c r="G2155" s="2">
        <f>'Moving Avg'!F2155</f>
        <v>0.53149999999999986</v>
      </c>
      <c r="H2155" s="2">
        <f>'Moving Avg'!G2155</f>
        <v>0.57200000000000006</v>
      </c>
      <c r="I2155" s="2">
        <f>'Moving Avg'!H2155</f>
        <v>0.67144999999999999</v>
      </c>
      <c r="J2155" s="5" t="str">
        <f>OBV!F2155</f>
        <v>BEARISH</v>
      </c>
      <c r="K2155" s="5" t="str">
        <f>OBV!G2155</f>
        <v>NEUTRAL</v>
      </c>
      <c r="L2155" s="5" t="str">
        <f>OBV!H2155</f>
        <v>CONFIRMED BEARISH</v>
      </c>
    </row>
    <row r="2156" spans="1:12" ht="13.5" x14ac:dyDescent="0.25">
      <c r="A2156" s="3">
        <f>RSI!A2156</f>
        <v>45443</v>
      </c>
      <c r="B2156" s="2">
        <f>RSI!B2156</f>
        <v>0.54</v>
      </c>
      <c r="C2156" s="2">
        <f>RSI!I2156</f>
        <v>48.630710935002149</v>
      </c>
      <c r="D2156" s="2">
        <f>MACD!E2156</f>
        <v>-1.7228892330570234E-2</v>
      </c>
      <c r="E2156" s="2">
        <f>MACD!F2156</f>
        <v>3.3459852589820694E-3</v>
      </c>
      <c r="F2156" s="2">
        <f>'Moving Avg'!D2156</f>
        <v>0.54</v>
      </c>
      <c r="G2156" s="2">
        <f>'Moving Avg'!F2156</f>
        <v>0.52849999999999997</v>
      </c>
      <c r="H2156" s="2">
        <f>'Moving Avg'!G2156</f>
        <v>0.5706</v>
      </c>
      <c r="I2156" s="2">
        <f>'Moving Avg'!H2156</f>
        <v>0.67035</v>
      </c>
      <c r="J2156" s="5" t="str">
        <f>OBV!F2156</f>
        <v>BEARISH</v>
      </c>
      <c r="K2156" s="5" t="str">
        <f>OBV!G2156</f>
        <v>NEUTRAL</v>
      </c>
      <c r="L2156" s="5" t="str">
        <f>OBV!H2156</f>
        <v>CONFIRMED BEARISH</v>
      </c>
    </row>
    <row r="2157" spans="1:12" ht="13.5" x14ac:dyDescent="0.25">
      <c r="A2157" s="3">
        <f>RSI!A2157</f>
        <v>45446</v>
      </c>
      <c r="B2157" s="2">
        <f>RSI!B2157</f>
        <v>0.53</v>
      </c>
      <c r="C2157" s="2">
        <f>RSI!I2157</f>
        <v>46.152786084444394</v>
      </c>
      <c r="D2157" s="2">
        <f>MACD!E2157</f>
        <v>-2.0321832559062281E-2</v>
      </c>
      <c r="E2157" s="2">
        <f>MACD!F2157</f>
        <v>-1.3875783046268003E-3</v>
      </c>
      <c r="F2157" s="2">
        <f>'Moving Avg'!D2157</f>
        <v>0.53200000000000003</v>
      </c>
      <c r="G2157" s="2">
        <f>'Moving Avg'!F2157</f>
        <v>0.52499999999999991</v>
      </c>
      <c r="H2157" s="2">
        <f>'Moving Avg'!G2157</f>
        <v>0.56879999999999997</v>
      </c>
      <c r="I2157" s="2">
        <f>'Moving Avg'!H2157</f>
        <v>0.66919999999999991</v>
      </c>
      <c r="J2157" s="5" t="str">
        <f>OBV!F2157</f>
        <v>BEARISH</v>
      </c>
      <c r="K2157" s="5" t="str">
        <f>OBV!G2157</f>
        <v>WEAK</v>
      </c>
      <c r="L2157" s="5" t="str">
        <f>OBV!H2157</f>
        <v>CONFIRMED BEARISH</v>
      </c>
    </row>
    <row r="2158" spans="1:12" ht="13.5" x14ac:dyDescent="0.25">
      <c r="A2158" s="3">
        <f>RSI!A2158</f>
        <v>45447</v>
      </c>
      <c r="B2158" s="2">
        <f>RSI!B2158</f>
        <v>0.5</v>
      </c>
      <c r="C2158" s="2">
        <f>RSI!I2158</f>
        <v>39.629040602723101</v>
      </c>
      <c r="D2158" s="2">
        <f>MACD!E2158</f>
        <v>-1.909468507358969E-2</v>
      </c>
      <c r="E2158" s="2">
        <f>MACD!F2158</f>
        <v>-4.9289996584193788E-3</v>
      </c>
      <c r="F2158" s="2">
        <f>'Moving Avg'!D2158</f>
        <v>0.52400000000000002</v>
      </c>
      <c r="G2158" s="2">
        <f>'Moving Avg'!F2158</f>
        <v>0.52149999999999985</v>
      </c>
      <c r="H2158" s="2">
        <f>'Moving Avg'!G2158</f>
        <v>0.5663999999999999</v>
      </c>
      <c r="I2158" s="2">
        <f>'Moving Avg'!H2158</f>
        <v>0.66794999999999982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0.51</v>
      </c>
      <c r="C2159" s="2">
        <f>RSI!I2159</f>
        <v>42.54441774784658</v>
      </c>
      <c r="D2159" s="2">
        <f>MACD!E2159</f>
        <v>-1.7003960575585841E-2</v>
      </c>
      <c r="E2159" s="2">
        <f>MACD!F2159</f>
        <v>-7.343991841852672E-3</v>
      </c>
      <c r="F2159" s="2">
        <f>'Moving Avg'!D2159</f>
        <v>0.51999999999999991</v>
      </c>
      <c r="G2159" s="2">
        <f>'Moving Avg'!F2159</f>
        <v>0.51899999999999991</v>
      </c>
      <c r="H2159" s="2">
        <f>'Moving Avg'!G2159</f>
        <v>0.56419999999999992</v>
      </c>
      <c r="I2159" s="2">
        <f>'Moving Avg'!H2159</f>
        <v>0.66684999999999983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0.51</v>
      </c>
      <c r="C2160" s="2">
        <f>RSI!I2160</f>
        <v>42.54441774784658</v>
      </c>
      <c r="D2160" s="2">
        <f>MACD!E2160</f>
        <v>-1.1981268042100313E-2</v>
      </c>
      <c r="E2160" s="2">
        <f>MACD!F2160</f>
        <v>-8.2714470819022015E-3</v>
      </c>
      <c r="F2160" s="2">
        <f>'Moving Avg'!D2160</f>
        <v>0.51800000000000002</v>
      </c>
      <c r="G2160" s="2">
        <f>'Moving Avg'!F2160</f>
        <v>0.5179999999999999</v>
      </c>
      <c r="H2160" s="2">
        <f>'Moving Avg'!G2160</f>
        <v>0.56199999999999994</v>
      </c>
      <c r="I2160" s="2">
        <f>'Moving Avg'!H2160</f>
        <v>0.66579999999999984</v>
      </c>
      <c r="J2160" s="5" t="str">
        <f>OBV!F2160</f>
        <v>BULLISH</v>
      </c>
      <c r="K2160" s="5" t="str">
        <f>OBV!G2160</f>
        <v>NEUTRAL</v>
      </c>
      <c r="L2160" s="5" t="str">
        <f>OBV!H2160</f>
        <v>BULLISH DIVERGENCE</v>
      </c>
    </row>
    <row r="2161" spans="1:12" ht="13.5" x14ac:dyDescent="0.25">
      <c r="A2161" s="3">
        <f>RSI!A2161</f>
        <v>45450</v>
      </c>
      <c r="B2161" s="2">
        <f>RSI!B2161</f>
        <v>0.5</v>
      </c>
      <c r="C2161" s="2">
        <f>RSI!I2161</f>
        <v>40.288038201726913</v>
      </c>
      <c r="D2161" s="2">
        <f>MACD!E2161</f>
        <v>-3.750027247579224E-3</v>
      </c>
      <c r="E2161" s="2">
        <f>MACD!F2161</f>
        <v>-7.3671631150376057E-3</v>
      </c>
      <c r="F2161" s="2">
        <f>'Moving Avg'!D2161</f>
        <v>0.51</v>
      </c>
      <c r="G2161" s="2">
        <f>'Moving Avg'!F2161</f>
        <v>0.51700000000000002</v>
      </c>
      <c r="H2161" s="2">
        <f>'Moving Avg'!G2161</f>
        <v>0.55959999999999999</v>
      </c>
      <c r="I2161" s="2">
        <f>'Moving Avg'!H2161</f>
        <v>0.66469999999999985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0.5</v>
      </c>
      <c r="C2162" s="2">
        <f>RSI!I2162</f>
        <v>40.288038201726913</v>
      </c>
      <c r="D2162" s="2">
        <f>MACD!E2162</f>
        <v>4.9639081583569E-3</v>
      </c>
      <c r="E2162" s="2">
        <f>MACD!F2162</f>
        <v>-4.9009488603587049E-3</v>
      </c>
      <c r="F2162" s="2">
        <f>'Moving Avg'!D2162</f>
        <v>0.504</v>
      </c>
      <c r="G2162" s="2">
        <f>'Moving Avg'!F2162</f>
        <v>0.51749999999999996</v>
      </c>
      <c r="H2162" s="2">
        <f>'Moving Avg'!G2162</f>
        <v>0.5573999999999999</v>
      </c>
      <c r="I2162" s="2">
        <f>'Moving Avg'!H2162</f>
        <v>0.66364999999999985</v>
      </c>
      <c r="J2162" s="5" t="str">
        <f>OBV!F2162</f>
        <v>BULLISH</v>
      </c>
      <c r="K2162" s="5" t="str">
        <f>OBV!G2162</f>
        <v>NEUTRAL</v>
      </c>
      <c r="L2162" s="5" t="str">
        <f>OBV!H2162</f>
        <v>BULLISH DIVERGENCE</v>
      </c>
    </row>
    <row r="2163" spans="1:12" ht="13.5" x14ac:dyDescent="0.25">
      <c r="A2163" s="3">
        <f>RSI!A2163</f>
        <v>45454</v>
      </c>
      <c r="B2163" s="2">
        <f>RSI!B2163</f>
        <v>0.51</v>
      </c>
      <c r="C2163" s="2">
        <f>RSI!I2163</f>
        <v>43.748042036522698</v>
      </c>
      <c r="D2163" s="2">
        <f>MACD!E2163</f>
        <v>7.1760922153342177E-3</v>
      </c>
      <c r="E2163" s="2">
        <f>MACD!F2163</f>
        <v>-2.48554064522012E-3</v>
      </c>
      <c r="F2163" s="2">
        <f>'Moving Avg'!D2163</f>
        <v>0.50600000000000001</v>
      </c>
      <c r="G2163" s="2">
        <f>'Moving Avg'!F2163</f>
        <v>0.51950000000000007</v>
      </c>
      <c r="H2163" s="2">
        <f>'Moving Avg'!G2163</f>
        <v>0.55519999999999992</v>
      </c>
      <c r="I2163" s="2">
        <f>'Moving Avg'!H2163</f>
        <v>0.66269999999999984</v>
      </c>
      <c r="J2163" s="5" t="str">
        <f>OBV!F2163</f>
        <v>BULLISH</v>
      </c>
      <c r="K2163" s="5" t="str">
        <f>OBV!G2163</f>
        <v>NEUTRAL</v>
      </c>
      <c r="L2163" s="5" t="str">
        <f>OBV!H2163</f>
        <v>CONFIRMED BULLISH</v>
      </c>
    </row>
    <row r="2164" spans="1:12" ht="13.5" x14ac:dyDescent="0.25">
      <c r="A2164" s="3">
        <f>RSI!A2164</f>
        <v>45455</v>
      </c>
      <c r="B2164" s="2">
        <f>RSI!B2164</f>
        <v>0.49</v>
      </c>
      <c r="C2164" s="2">
        <f>RSI!I2164</f>
        <v>38.893910607541784</v>
      </c>
      <c r="D2164" s="2">
        <f>MACD!E2164</f>
        <v>9.1124063088026119E-3</v>
      </c>
      <c r="E2164" s="2">
        <f>MACD!F2164</f>
        <v>-1.659512544155738E-4</v>
      </c>
      <c r="F2164" s="2">
        <f>'Moving Avg'!D2164</f>
        <v>0.502</v>
      </c>
      <c r="G2164" s="2">
        <f>'Moving Avg'!F2164</f>
        <v>0.51950000000000007</v>
      </c>
      <c r="H2164" s="2">
        <f>'Moving Avg'!G2164</f>
        <v>0.55279999999999996</v>
      </c>
      <c r="I2164" s="2">
        <f>'Moving Avg'!H2164</f>
        <v>0.66154999999999975</v>
      </c>
      <c r="J2164" s="5" t="str">
        <f>OBV!F2164</f>
        <v>BULLISH</v>
      </c>
      <c r="K2164" s="5" t="str">
        <f>OBV!G2164</f>
        <v>NEUTRAL</v>
      </c>
      <c r="L2164" s="5" t="str">
        <f>OBV!H2164</f>
        <v>BULLISH DIVERGENCE</v>
      </c>
    </row>
    <row r="2165" spans="1:12" ht="13.5" x14ac:dyDescent="0.25">
      <c r="A2165" s="3">
        <f>RSI!A2165</f>
        <v>45456</v>
      </c>
      <c r="B2165" s="2">
        <f>RSI!B2165</f>
        <v>0.5</v>
      </c>
      <c r="C2165" s="2">
        <f>RSI!I2165</f>
        <v>42.338919701796421</v>
      </c>
      <c r="D2165" s="2">
        <f>MACD!E2165</f>
        <v>8.7022546007359258E-3</v>
      </c>
      <c r="E2165" s="2">
        <f>MACD!F2165</f>
        <v>1.6076899166147262E-3</v>
      </c>
      <c r="F2165" s="2">
        <f>'Moving Avg'!D2165</f>
        <v>0.5</v>
      </c>
      <c r="G2165" s="2">
        <f>'Moving Avg'!F2165</f>
        <v>0.51900000000000002</v>
      </c>
      <c r="H2165" s="2">
        <f>'Moving Avg'!G2165</f>
        <v>0.5504</v>
      </c>
      <c r="I2165" s="2">
        <f>'Moving Avg'!H2165</f>
        <v>0.66049999999999964</v>
      </c>
      <c r="J2165" s="5" t="str">
        <f>OBV!F2165</f>
        <v>BULLISH</v>
      </c>
      <c r="K2165" s="5" t="str">
        <f>OBV!G2165</f>
        <v>NEUTRAL</v>
      </c>
      <c r="L2165" s="5" t="str">
        <f>OBV!H2165</f>
        <v>BULLISH DIVERGENCE</v>
      </c>
    </row>
    <row r="2166" spans="1:12" ht="13.5" x14ac:dyDescent="0.25">
      <c r="A2166" s="3">
        <f>RSI!A2166</f>
        <v>45457</v>
      </c>
      <c r="B2166" s="2">
        <f>RSI!B2166</f>
        <v>0.5</v>
      </c>
      <c r="C2166" s="2">
        <f>RSI!I2166</f>
        <v>42.338919701796421</v>
      </c>
      <c r="D2166" s="2">
        <f>MACD!E2166</f>
        <v>1.1586582982156757E-2</v>
      </c>
      <c r="E2166" s="2">
        <f>MACD!F2166</f>
        <v>3.6034685297231328E-3</v>
      </c>
      <c r="F2166" s="2">
        <f>'Moving Avg'!D2166</f>
        <v>0.5</v>
      </c>
      <c r="G2166" s="2">
        <f>'Moving Avg'!F2166</f>
        <v>0.51900000000000002</v>
      </c>
      <c r="H2166" s="2">
        <f>'Moving Avg'!G2166</f>
        <v>0.5484</v>
      </c>
      <c r="I2166" s="2">
        <f>'Moving Avg'!H2166</f>
        <v>0.65939999999999988</v>
      </c>
      <c r="J2166" s="5" t="str">
        <f>OBV!F2166</f>
        <v>BULLISH</v>
      </c>
      <c r="K2166" s="5" t="str">
        <f>OBV!G2166</f>
        <v>NEUTRAL</v>
      </c>
      <c r="L2166" s="5" t="str">
        <f>OBV!H2166</f>
        <v>NEUTRAL</v>
      </c>
    </row>
    <row r="2167" spans="1:12" ht="13.5" x14ac:dyDescent="0.25">
      <c r="A2167" s="3">
        <f>RSI!A2167</f>
        <v>45461</v>
      </c>
      <c r="B2167" s="2">
        <f>RSI!B2167</f>
        <v>0.5</v>
      </c>
      <c r="C2167" s="2">
        <f>RSI!I2167</f>
        <v>42.338919701796435</v>
      </c>
      <c r="D2167" s="2">
        <f>MACD!E2167</f>
        <v>1.2631722506265319E-2</v>
      </c>
      <c r="E2167" s="2">
        <f>MACD!F2167</f>
        <v>5.4091193250315707E-3</v>
      </c>
      <c r="F2167" s="2">
        <f>'Moving Avg'!D2167</f>
        <v>0.5</v>
      </c>
      <c r="G2167" s="2">
        <f>'Moving Avg'!F2167</f>
        <v>0.51899999999999991</v>
      </c>
      <c r="H2167" s="2">
        <f>'Moving Avg'!G2167</f>
        <v>0.5464</v>
      </c>
      <c r="I2167" s="2">
        <f>'Moving Avg'!H2167</f>
        <v>0.65834999999999999</v>
      </c>
      <c r="J2167" s="5" t="str">
        <f>OBV!F2167</f>
        <v>BULLISH</v>
      </c>
      <c r="K2167" s="5" t="str">
        <f>OBV!G2167</f>
        <v>NEUTRAL</v>
      </c>
      <c r="L2167" s="5" t="str">
        <f>OBV!H2167</f>
        <v>NEUTRAL</v>
      </c>
    </row>
    <row r="2168" spans="1:12" ht="13.5" x14ac:dyDescent="0.25">
      <c r="A2168" s="3">
        <f>RSI!A2168</f>
        <v>45462</v>
      </c>
      <c r="B2168" s="2">
        <f>RSI!B2168</f>
        <v>0.49</v>
      </c>
      <c r="C2168" s="2">
        <f>RSI!I2168</f>
        <v>39.553774360704658</v>
      </c>
      <c r="D2168" s="2">
        <f>MACD!E2168</f>
        <v>9.7738492273615751E-3</v>
      </c>
      <c r="E2168" s="2">
        <f>MACD!F2168</f>
        <v>6.2820653054975716E-3</v>
      </c>
      <c r="F2168" s="2">
        <f>'Moving Avg'!D2168</f>
        <v>0.496</v>
      </c>
      <c r="G2168" s="2">
        <f>'Moving Avg'!F2168</f>
        <v>0.51800000000000002</v>
      </c>
      <c r="H2168" s="2">
        <f>'Moving Avg'!G2168</f>
        <v>0.54419999999999991</v>
      </c>
      <c r="I2168" s="2">
        <f>'Moving Avg'!H2168</f>
        <v>0.65724999999999989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</row>
    <row r="2169" spans="1:12" ht="13.5" x14ac:dyDescent="0.25">
      <c r="A2169" s="3">
        <f>RSI!A2169</f>
        <v>45463</v>
      </c>
      <c r="B2169" s="2">
        <f>RSI!B2169</f>
        <v>0.49</v>
      </c>
      <c r="C2169" s="2">
        <f>RSI!I2169</f>
        <v>39.553774360704658</v>
      </c>
      <c r="D2169" s="2">
        <f>MACD!E2169</f>
        <v>9.0758134763417875E-3</v>
      </c>
      <c r="E2169" s="2">
        <f>MACD!F2169</f>
        <v>6.8408149396664147E-3</v>
      </c>
      <c r="F2169" s="2">
        <f>'Moving Avg'!D2169</f>
        <v>0.496</v>
      </c>
      <c r="G2169" s="2">
        <f>'Moving Avg'!F2169</f>
        <v>0.51649999999999996</v>
      </c>
      <c r="H2169" s="2">
        <f>'Moving Avg'!G2169</f>
        <v>0.54199999999999993</v>
      </c>
      <c r="I2169" s="2">
        <f>'Moving Avg'!H2169</f>
        <v>0.65610000000000013</v>
      </c>
      <c r="J2169" s="5" t="str">
        <f>OBV!F2169</f>
        <v>BEARISH</v>
      </c>
      <c r="K2169" s="5" t="str">
        <f>OBV!G2169</f>
        <v>NEUTRAL</v>
      </c>
      <c r="L2169" s="5" t="str">
        <f>OBV!H2169</f>
        <v>NEUTRAL</v>
      </c>
    </row>
    <row r="2170" spans="1:12" ht="13.5" x14ac:dyDescent="0.25">
      <c r="A2170" s="3">
        <f>RSI!A2170</f>
        <v>45464</v>
      </c>
      <c r="B2170" s="2">
        <f>RSI!B2170</f>
        <v>0.49</v>
      </c>
      <c r="C2170" s="2">
        <f>RSI!I2170</f>
        <v>39.553774360704658</v>
      </c>
      <c r="D2170" s="2">
        <f>MACD!E2170</f>
        <v>8.653411523533161E-3</v>
      </c>
      <c r="E2170" s="2">
        <f>MACD!F2170</f>
        <v>7.203334256439764E-3</v>
      </c>
      <c r="F2170" s="2">
        <f>'Moving Avg'!D2170</f>
        <v>0.49399999999999994</v>
      </c>
      <c r="G2170" s="2">
        <f>'Moving Avg'!F2170</f>
        <v>0.51400000000000001</v>
      </c>
      <c r="H2170" s="2">
        <f>'Moving Avg'!G2170</f>
        <v>0.53979999999999995</v>
      </c>
      <c r="I2170" s="2">
        <f>'Moving Avg'!H2170</f>
        <v>0.65500000000000014</v>
      </c>
      <c r="J2170" s="5" t="str">
        <f>OBV!F2170</f>
        <v>BEARISH</v>
      </c>
      <c r="K2170" s="5" t="str">
        <f>OBV!G2170</f>
        <v>NEUTRAL</v>
      </c>
      <c r="L2170" s="5" t="str">
        <f>OBV!H2170</f>
        <v>CONFIRMED BEARISH</v>
      </c>
    </row>
    <row r="2171" spans="1:12" ht="13.5" x14ac:dyDescent="0.25">
      <c r="A2171" s="3">
        <f>RSI!A2171</f>
        <v>45467</v>
      </c>
      <c r="B2171" s="2">
        <f>RSI!B2171</f>
        <v>0.49</v>
      </c>
      <c r="C2171" s="2">
        <f>RSI!I2171</f>
        <v>39.553774360704658</v>
      </c>
      <c r="D2171" s="2">
        <f>MACD!E2171</f>
        <v>6.9133141357369254E-3</v>
      </c>
      <c r="E2171" s="2">
        <f>MACD!F2171</f>
        <v>7.1453302322991965E-3</v>
      </c>
      <c r="F2171" s="2">
        <f>'Moving Avg'!D2171</f>
        <v>0.49199999999999999</v>
      </c>
      <c r="G2171" s="2">
        <f>'Moving Avg'!F2171</f>
        <v>0.51050000000000006</v>
      </c>
      <c r="H2171" s="2">
        <f>'Moving Avg'!G2171</f>
        <v>0.53759999999999986</v>
      </c>
      <c r="I2171" s="2">
        <f>'Moving Avg'!H2171</f>
        <v>0.65400000000000003</v>
      </c>
      <c r="J2171" s="5" t="str">
        <f>OBV!F2171</f>
        <v>BEARISH</v>
      </c>
      <c r="K2171" s="5" t="str">
        <f>OBV!G2171</f>
        <v>NEUTRAL</v>
      </c>
      <c r="L2171" s="5" t="str">
        <f>OBV!H2171</f>
        <v>CONFIRMED BEARISH</v>
      </c>
    </row>
    <row r="2172" spans="1:12" ht="13.5" x14ac:dyDescent="0.25">
      <c r="A2172" s="3">
        <f>RSI!A2172</f>
        <v>45468</v>
      </c>
      <c r="B2172" s="2">
        <f>RSI!B2172</f>
        <v>0.49</v>
      </c>
      <c r="C2172" s="2">
        <f>RSI!I2172</f>
        <v>39.553774360704658</v>
      </c>
      <c r="D2172" s="2">
        <f>MACD!E2172</f>
        <v>5.5851658787940961E-3</v>
      </c>
      <c r="E2172" s="2">
        <f>MACD!F2172</f>
        <v>6.8332973615981771E-3</v>
      </c>
      <c r="F2172" s="2">
        <f>'Moving Avg'!D2172</f>
        <v>0.49000000000000005</v>
      </c>
      <c r="G2172" s="2">
        <f>'Moving Avg'!F2172</f>
        <v>0.50650000000000006</v>
      </c>
      <c r="H2172" s="2">
        <f>'Moving Avg'!G2172</f>
        <v>0.53559999999999985</v>
      </c>
      <c r="I2172" s="2">
        <f>'Moving Avg'!H2172</f>
        <v>0.65295000000000014</v>
      </c>
      <c r="J2172" s="5" t="str">
        <f>OBV!F2172</f>
        <v>BEARISH</v>
      </c>
      <c r="K2172" s="5" t="str">
        <f>OBV!G2172</f>
        <v>NEUTRAL</v>
      </c>
      <c r="L2172" s="5" t="str">
        <f>OBV!H2172</f>
        <v>CONFIRMED BEARISH</v>
      </c>
    </row>
    <row r="2173" spans="1:12" ht="13.5" x14ac:dyDescent="0.25">
      <c r="A2173" s="3">
        <f>RSI!A2173</f>
        <v>45469</v>
      </c>
      <c r="B2173" s="2">
        <f>RSI!B2173</f>
        <v>0.49</v>
      </c>
      <c r="C2173" s="2">
        <f>RSI!I2173</f>
        <v>39.553774360704658</v>
      </c>
      <c r="D2173" s="2">
        <f>MACD!E2173</f>
        <v>6.1333669210321684E-3</v>
      </c>
      <c r="E2173" s="2">
        <f>MACD!F2173</f>
        <v>6.6933112734849764E-3</v>
      </c>
      <c r="F2173" s="2">
        <f>'Moving Avg'!D2173</f>
        <v>0.49000000000000005</v>
      </c>
      <c r="G2173" s="2">
        <f>'Moving Avg'!F2173</f>
        <v>0.504</v>
      </c>
      <c r="H2173" s="2">
        <f>'Moving Avg'!G2173</f>
        <v>0.53379999999999983</v>
      </c>
      <c r="I2173" s="2">
        <f>'Moving Avg'!H2173</f>
        <v>0.65185000000000015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</row>
    <row r="2174" spans="1:12" ht="13.5" x14ac:dyDescent="0.25">
      <c r="A2174" s="3">
        <f>RSI!A2174</f>
        <v>45470</v>
      </c>
      <c r="B2174" s="2">
        <f>RSI!B2174</f>
        <v>0.48</v>
      </c>
      <c r="C2174" s="2">
        <f>RSI!I2174</f>
        <v>35.872656443720246</v>
      </c>
      <c r="D2174" s="2">
        <f>MACD!E2174</f>
        <v>4.3847111345117762E-3</v>
      </c>
      <c r="E2174" s="2">
        <f>MACD!F2174</f>
        <v>6.231591245690336E-3</v>
      </c>
      <c r="F2174" s="2">
        <f>'Moving Avg'!D2174</f>
        <v>0.48799999999999999</v>
      </c>
      <c r="G2174" s="2">
        <f>'Moving Avg'!F2174</f>
        <v>0.50150000000000006</v>
      </c>
      <c r="H2174" s="2">
        <f>'Moving Avg'!G2174</f>
        <v>0.53159999999999985</v>
      </c>
      <c r="I2174" s="2">
        <f>'Moving Avg'!H2174</f>
        <v>0.65070000000000006</v>
      </c>
      <c r="J2174" s="5" t="str">
        <f>OBV!F2174</f>
        <v>BEARISH</v>
      </c>
      <c r="K2174" s="5" t="str">
        <f>OBV!G2174</f>
        <v>NEUTRAL</v>
      </c>
      <c r="L2174" s="5" t="str">
        <f>OBV!H2174</f>
        <v>CONFIRMED BEARISH</v>
      </c>
    </row>
    <row r="2175" spans="1:12" ht="13.5" x14ac:dyDescent="0.25">
      <c r="A2175" s="3">
        <f>RSI!A2175</f>
        <v>45471</v>
      </c>
      <c r="B2175" s="2">
        <f>RSI!B2175</f>
        <v>0.48</v>
      </c>
      <c r="C2175" s="2">
        <f>RSI!I2175</f>
        <v>35.872656443720246</v>
      </c>
      <c r="D2175" s="2">
        <f>MACD!E2175</f>
        <v>4.6171351065027455E-3</v>
      </c>
      <c r="E2175" s="2">
        <f>MACD!F2175</f>
        <v>5.9087000178528184E-3</v>
      </c>
      <c r="F2175" s="2">
        <f>'Moving Avg'!D2175</f>
        <v>0.48599999999999993</v>
      </c>
      <c r="G2175" s="2">
        <f>'Moving Avg'!F2175</f>
        <v>0.49950000000000011</v>
      </c>
      <c r="H2175" s="2">
        <f>'Moving Avg'!G2175</f>
        <v>0.52999999999999992</v>
      </c>
      <c r="I2175" s="2">
        <f>'Moving Avg'!H2175</f>
        <v>0.64954999999999985</v>
      </c>
      <c r="J2175" s="5" t="str">
        <f>OBV!F2175</f>
        <v>BEARISH</v>
      </c>
      <c r="K2175" s="5" t="str">
        <f>OBV!G2175</f>
        <v>NEUTRAL</v>
      </c>
      <c r="L2175" s="5" t="str">
        <f>OBV!H2175</f>
        <v>CONFIRMED BEARISH</v>
      </c>
    </row>
    <row r="2176" spans="1:12" ht="13.5" x14ac:dyDescent="0.25">
      <c r="A2176" s="3">
        <f>RSI!A2176</f>
        <v>45474</v>
      </c>
      <c r="B2176" s="2">
        <f>RSI!B2176</f>
        <v>0.48</v>
      </c>
      <c r="C2176" s="2">
        <f>RSI!I2176</f>
        <v>35.872656443720246</v>
      </c>
      <c r="D2176" s="2">
        <f>MACD!E2176</f>
        <v>4.9745369636865489E-3</v>
      </c>
      <c r="E2176" s="2">
        <f>MACD!F2176</f>
        <v>5.7218674070195642E-3</v>
      </c>
      <c r="F2176" s="2">
        <f>'Moving Avg'!D2176</f>
        <v>0.48399999999999999</v>
      </c>
      <c r="G2176" s="2">
        <f>'Moving Avg'!F2176</f>
        <v>0.49650000000000005</v>
      </c>
      <c r="H2176" s="2">
        <f>'Moving Avg'!G2176</f>
        <v>0.52859999999999996</v>
      </c>
      <c r="I2176" s="2">
        <f>'Moving Avg'!H2176</f>
        <v>0.64824999999999977</v>
      </c>
      <c r="J2176" s="5" t="str">
        <f>OBV!F2176</f>
        <v>BEARISH</v>
      </c>
      <c r="K2176" s="5" t="str">
        <f>OBV!G2176</f>
        <v>NEUTRAL</v>
      </c>
      <c r="L2176" s="5" t="str">
        <f>OBV!H2176</f>
        <v>CONFIRMED BEARISH</v>
      </c>
    </row>
    <row r="2177" spans="1:12" ht="13.5" x14ac:dyDescent="0.25">
      <c r="A2177" s="3">
        <f>RSI!A2177</f>
        <v>45475</v>
      </c>
      <c r="B2177" s="2">
        <f>RSI!B2177</f>
        <v>0.47</v>
      </c>
      <c r="C2177" s="2">
        <f>RSI!I2177</f>
        <v>32.137121352343968</v>
      </c>
      <c r="D2177" s="2">
        <f>MACD!E2177</f>
        <v>6.166523752492159E-3</v>
      </c>
      <c r="E2177" s="2">
        <f>MACD!F2177</f>
        <v>5.810798676114083E-3</v>
      </c>
      <c r="F2177" s="2">
        <f>'Moving Avg'!D2177</f>
        <v>0.48</v>
      </c>
      <c r="G2177" s="2">
        <f>'Moving Avg'!F2177</f>
        <v>0.49350000000000016</v>
      </c>
      <c r="H2177" s="2">
        <f>'Moving Avg'!G2177</f>
        <v>0.52699999999999991</v>
      </c>
      <c r="I2177" s="2">
        <f>'Moving Avg'!H2177</f>
        <v>0.64684999999999993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</row>
    <row r="2178" spans="1:12" ht="13.5" x14ac:dyDescent="0.25">
      <c r="A2178" s="3">
        <f>RSI!A2178</f>
        <v>45476</v>
      </c>
      <c r="B2178" s="2">
        <f>RSI!B2178</f>
        <v>0.47</v>
      </c>
      <c r="C2178" s="2">
        <f>RSI!I2178</f>
        <v>32.137121352343968</v>
      </c>
      <c r="D2178" s="2">
        <f>MACD!E2178</f>
        <v>5.8335615642061134E-3</v>
      </c>
      <c r="E2178" s="2">
        <f>MACD!F2178</f>
        <v>5.8153512537324897E-3</v>
      </c>
      <c r="F2178" s="2">
        <f>'Moving Avg'!D2178</f>
        <v>0.47599999999999998</v>
      </c>
      <c r="G2178" s="2">
        <f>'Moving Avg'!F2178</f>
        <v>0.49200000000000016</v>
      </c>
      <c r="H2178" s="2">
        <f>'Moving Avg'!G2178</f>
        <v>0.52519999999999989</v>
      </c>
      <c r="I2178" s="2">
        <f>'Moving Avg'!H2178</f>
        <v>0.64539999999999997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</row>
    <row r="2179" spans="1:12" ht="13.5" x14ac:dyDescent="0.25">
      <c r="A2179" s="3">
        <f>RSI!A2179</f>
        <v>45477</v>
      </c>
      <c r="B2179" s="2">
        <f>RSI!B2179</f>
        <v>0.47</v>
      </c>
      <c r="C2179" s="2">
        <f>RSI!I2179</f>
        <v>32.137121352343968</v>
      </c>
      <c r="D2179" s="2">
        <f>MACD!E2179</f>
        <v>5.7341346467260634E-3</v>
      </c>
      <c r="E2179" s="2">
        <f>MACD!F2179</f>
        <v>5.7991079323312048E-3</v>
      </c>
      <c r="F2179" s="2">
        <f>'Moving Avg'!D2179</f>
        <v>0.47400000000000003</v>
      </c>
      <c r="G2179" s="2">
        <f>'Moving Avg'!F2179</f>
        <v>0.49000000000000021</v>
      </c>
      <c r="H2179" s="2">
        <f>'Moving Avg'!G2179</f>
        <v>0.52279999999999982</v>
      </c>
      <c r="I2179" s="2">
        <f>'Moving Avg'!H2179</f>
        <v>0.64395000000000013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</row>
    <row r="2180" spans="1:12" ht="13.5" x14ac:dyDescent="0.25">
      <c r="A2180" s="3">
        <f>RSI!A2180</f>
        <v>45478</v>
      </c>
      <c r="B2180" s="2">
        <f>RSI!B2180</f>
        <v>0.47</v>
      </c>
      <c r="C2180" s="2">
        <f>RSI!I2180</f>
        <v>32.137121352343968</v>
      </c>
      <c r="D2180" s="2">
        <f>MACD!E2180</f>
        <v>5.8188100287946409E-3</v>
      </c>
      <c r="E2180" s="2">
        <f>MACD!F2180</f>
        <v>5.8030483516238922E-3</v>
      </c>
      <c r="F2180" s="2">
        <f>'Moving Avg'!D2180</f>
        <v>0.47199999999999998</v>
      </c>
      <c r="G2180" s="2">
        <f>'Moving Avg'!F2180</f>
        <v>0.48800000000000027</v>
      </c>
      <c r="H2180" s="2">
        <f>'Moving Avg'!G2180</f>
        <v>0.52019999999999977</v>
      </c>
      <c r="I2180" s="2">
        <f>'Moving Avg'!H2180</f>
        <v>0.64250000000000018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</row>
    <row r="2181" spans="1:12" ht="13.5" x14ac:dyDescent="0.25">
      <c r="A2181" s="3">
        <f>RSI!A2181</f>
        <v>45481</v>
      </c>
      <c r="B2181" s="2">
        <f>RSI!B2181</f>
        <v>0.47</v>
      </c>
      <c r="C2181" s="2">
        <f>RSI!I2181</f>
        <v>32.137121352343968</v>
      </c>
      <c r="D2181" s="2">
        <f>MACD!E2181</f>
        <v>6.0467601426228423E-3</v>
      </c>
      <c r="E2181" s="2">
        <f>MACD!F2181</f>
        <v>5.8517907098236824E-3</v>
      </c>
      <c r="F2181" s="2">
        <f>'Moving Avg'!D2181</f>
        <v>0.46999999999999992</v>
      </c>
      <c r="G2181" s="2">
        <f>'Moving Avg'!F2181</f>
        <v>0.48650000000000021</v>
      </c>
      <c r="H2181" s="2">
        <f>'Moving Avg'!G2181</f>
        <v>0.51739999999999975</v>
      </c>
      <c r="I2181" s="2">
        <f>'Moving Avg'!H2181</f>
        <v>0.64100000000000013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</row>
    <row r="2182" spans="1:12" ht="13.5" x14ac:dyDescent="0.25">
      <c r="A2182" s="3">
        <f>RSI!A2182</f>
        <v>45482</v>
      </c>
      <c r="B2182" s="2">
        <f>RSI!B2182</f>
        <v>0.47</v>
      </c>
      <c r="C2182" s="2">
        <f>RSI!I2182</f>
        <v>32.137121352343982</v>
      </c>
      <c r="D2182" s="2">
        <f>MACD!E2182</f>
        <v>6.3843648170737177E-3</v>
      </c>
      <c r="E2182" s="2">
        <f>MACD!F2182</f>
        <v>5.9583055312736896E-3</v>
      </c>
      <c r="F2182" s="2">
        <f>'Moving Avg'!D2182</f>
        <v>0.46999999999999992</v>
      </c>
      <c r="G2182" s="2">
        <f>'Moving Avg'!F2182</f>
        <v>0.48500000000000021</v>
      </c>
      <c r="H2182" s="2">
        <f>'Moving Avg'!G2182</f>
        <v>0.5147999999999997</v>
      </c>
      <c r="I2182" s="2">
        <f>'Moving Avg'!H2182</f>
        <v>0.63950000000000007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</row>
    <row r="2183" spans="1:12" ht="13.5" x14ac:dyDescent="0.25">
      <c r="A2183" s="3">
        <f>RSI!A2183</f>
        <v>45483</v>
      </c>
      <c r="B2183" s="2">
        <f>RSI!B2183</f>
        <v>0.48</v>
      </c>
      <c r="C2183" s="2">
        <f>RSI!I2183</f>
        <v>41.620399733700772</v>
      </c>
      <c r="D2183" s="2">
        <f>MACD!E2183</f>
        <v>6.063293096861988E-3</v>
      </c>
      <c r="E2183" s="2">
        <f>MACD!F2183</f>
        <v>5.97930304439135E-3</v>
      </c>
      <c r="F2183" s="2">
        <f>'Moving Avg'!D2183</f>
        <v>0.47199999999999998</v>
      </c>
      <c r="G2183" s="2">
        <f>'Moving Avg'!F2183</f>
        <v>0.4835000000000001</v>
      </c>
      <c r="H2183" s="2">
        <f>'Moving Avg'!G2183</f>
        <v>0.51219999999999966</v>
      </c>
      <c r="I2183" s="2">
        <f>'Moving Avg'!H2183</f>
        <v>0.6382500000000001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</row>
    <row r="2184" spans="1:12" ht="13.5" x14ac:dyDescent="0.25">
      <c r="A2184" s="3">
        <f>RSI!A2184</f>
        <v>45484</v>
      </c>
      <c r="B2184" s="2">
        <f>RSI!B2184</f>
        <v>0.47</v>
      </c>
      <c r="C2184" s="2">
        <f>RSI!I2184</f>
        <v>36.176202168397829</v>
      </c>
      <c r="D2184" s="2">
        <f>MACD!E2184</f>
        <v>5.0588831383273636E-3</v>
      </c>
      <c r="E2184" s="2">
        <f>MACD!F2184</f>
        <v>5.7952190631785534E-3</v>
      </c>
      <c r="F2184" s="2">
        <f>'Moving Avg'!D2184</f>
        <v>0.47199999999999998</v>
      </c>
      <c r="G2184" s="2">
        <f>'Moving Avg'!F2184</f>
        <v>0.4825000000000001</v>
      </c>
      <c r="H2184" s="2">
        <f>'Moving Avg'!G2184</f>
        <v>0.50959999999999961</v>
      </c>
      <c r="I2184" s="2">
        <f>'Moving Avg'!H2184</f>
        <v>0.63680000000000003</v>
      </c>
      <c r="J2184" s="5" t="str">
        <f>OBV!F2184</f>
        <v>BULLISH</v>
      </c>
      <c r="K2184" s="5" t="str">
        <f>OBV!G2184</f>
        <v>NEUTRAL</v>
      </c>
      <c r="L2184" s="5" t="str">
        <f>OBV!H2184</f>
        <v>NEUTRAL</v>
      </c>
    </row>
    <row r="2185" spans="1:12" ht="13.5" x14ac:dyDescent="0.25">
      <c r="A2185" s="3">
        <f>RSI!A2185</f>
        <v>45485</v>
      </c>
      <c r="B2185" s="2">
        <f>RSI!B2185</f>
        <v>0.47</v>
      </c>
      <c r="C2185" s="2">
        <f>RSI!I2185</f>
        <v>36.176202168397829</v>
      </c>
      <c r="D2185" s="2">
        <f>MACD!E2185</f>
        <v>4.328261283198187E-3</v>
      </c>
      <c r="E2185" s="2">
        <f>MACD!F2185</f>
        <v>5.50182750718248E-3</v>
      </c>
      <c r="F2185" s="2">
        <f>'Moving Avg'!D2185</f>
        <v>0.47199999999999998</v>
      </c>
      <c r="G2185" s="2">
        <f>'Moving Avg'!F2185</f>
        <v>0.48100000000000004</v>
      </c>
      <c r="H2185" s="2">
        <f>'Moving Avg'!G2185</f>
        <v>0.5067999999999997</v>
      </c>
      <c r="I2185" s="2">
        <f>'Moving Avg'!H2185</f>
        <v>0.63540000000000008</v>
      </c>
      <c r="J2185" s="5" t="str">
        <f>OBV!F2185</f>
        <v>BULLISH</v>
      </c>
      <c r="K2185" s="5" t="str">
        <f>OBV!G2185</f>
        <v>NEUTRAL</v>
      </c>
      <c r="L2185" s="5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0.47</v>
      </c>
      <c r="C2186" s="2">
        <f>RSI!I2186</f>
        <v>36.176202168397822</v>
      </c>
      <c r="D2186" s="2">
        <f>MACD!E2186</f>
        <v>3.8204719518782349E-3</v>
      </c>
      <c r="E2186" s="2">
        <f>MACD!F2186</f>
        <v>5.165556396121632E-3</v>
      </c>
      <c r="F2186" s="2">
        <f>'Moving Avg'!D2186</f>
        <v>0.47199999999999998</v>
      </c>
      <c r="G2186" s="2">
        <f>'Moving Avg'!F2186</f>
        <v>0.47950000000000009</v>
      </c>
      <c r="H2186" s="2">
        <f>'Moving Avg'!G2186</f>
        <v>0.50419999999999954</v>
      </c>
      <c r="I2186" s="2">
        <f>'Moving Avg'!H2186</f>
        <v>0.63410000000000011</v>
      </c>
      <c r="J2186" s="5" t="str">
        <f>OBV!F2186</f>
        <v>BULLISH</v>
      </c>
      <c r="K2186" s="5" t="str">
        <f>OBV!G2186</f>
        <v>NEUTRAL</v>
      </c>
      <c r="L2186" s="5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0.47</v>
      </c>
      <c r="C2187" s="2">
        <f>RSI!I2187</f>
        <v>36.176202168397822</v>
      </c>
      <c r="D2187" s="2">
        <f>MACD!E2187</f>
        <v>1.9545917412784886E-3</v>
      </c>
      <c r="E2187" s="2">
        <f>MACD!F2187</f>
        <v>4.5233634651530028E-3</v>
      </c>
      <c r="F2187" s="2">
        <f>'Moving Avg'!D2187</f>
        <v>0.47199999999999998</v>
      </c>
      <c r="G2187" s="2">
        <f>'Moving Avg'!F2187</f>
        <v>0.47800000000000009</v>
      </c>
      <c r="H2187" s="2">
        <f>'Moving Avg'!G2187</f>
        <v>0.5015999999999996</v>
      </c>
      <c r="I2187" s="2">
        <f>'Moving Avg'!H2187</f>
        <v>0.63280000000000003</v>
      </c>
      <c r="J2187" s="5" t="str">
        <f>OBV!F2187</f>
        <v>BULLISH</v>
      </c>
      <c r="K2187" s="5" t="str">
        <f>OBV!G2187</f>
        <v>NEUTRAL</v>
      </c>
      <c r="L2187" s="5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0.47</v>
      </c>
      <c r="C2188" s="2">
        <f>RSI!I2188</f>
        <v>36.176202168397822</v>
      </c>
      <c r="D2188" s="2">
        <f>MACD!E2188</f>
        <v>4.7044523164879726E-4</v>
      </c>
      <c r="E2188" s="2">
        <f>MACD!F2188</f>
        <v>3.7127798184521618E-3</v>
      </c>
      <c r="F2188" s="2">
        <f>'Moving Avg'!D2188</f>
        <v>0.46999999999999992</v>
      </c>
      <c r="G2188" s="2">
        <f>'Moving Avg'!F2188</f>
        <v>0.47700000000000004</v>
      </c>
      <c r="H2188" s="2">
        <f>'Moving Avg'!G2188</f>
        <v>0.49959999999999966</v>
      </c>
      <c r="I2188" s="2">
        <f>'Moving Avg'!H2188</f>
        <v>0.63140000000000007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</row>
    <row r="2189" spans="1:12" ht="13.5" x14ac:dyDescent="0.25">
      <c r="A2189" s="3">
        <f>RSI!A2189</f>
        <v>45491</v>
      </c>
      <c r="B2189" s="2">
        <f>RSI!B2189</f>
        <v>0.46</v>
      </c>
      <c r="C2189" s="2">
        <f>RSI!I2189</f>
        <v>30.413597341075544</v>
      </c>
      <c r="D2189" s="2">
        <f>MACD!E2189</f>
        <v>4.3031923743386269E-5</v>
      </c>
      <c r="E2189" s="2">
        <f>MACD!F2189</f>
        <v>2.9788302395104068E-3</v>
      </c>
      <c r="F2189" s="2">
        <f>'Moving Avg'!D2189</f>
        <v>0.46799999999999997</v>
      </c>
      <c r="G2189" s="2">
        <f>'Moving Avg'!F2189</f>
        <v>0.47550000000000009</v>
      </c>
      <c r="H2189" s="2">
        <f>'Moving Avg'!G2189</f>
        <v>0.49759999999999971</v>
      </c>
      <c r="I2189" s="2">
        <f>'Moving Avg'!H2189</f>
        <v>0.63000000000000012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</row>
    <row r="2190" spans="1:12" ht="13.5" x14ac:dyDescent="0.25">
      <c r="A2190" s="3">
        <f>RSI!A2190</f>
        <v>45492</v>
      </c>
      <c r="B2190" s="2">
        <f>RSI!B2190</f>
        <v>0.47</v>
      </c>
      <c r="C2190" s="2">
        <f>RSI!I2190</f>
        <v>40.602926615691111</v>
      </c>
      <c r="D2190" s="2">
        <f>MACD!E2190</f>
        <v>-9.1910707160974825E-4</v>
      </c>
      <c r="E2190" s="2">
        <f>MACD!F2190</f>
        <v>2.1992427772863756E-3</v>
      </c>
      <c r="F2190" s="2">
        <f>'Moving Avg'!D2190</f>
        <v>0.46799999999999997</v>
      </c>
      <c r="G2190" s="2">
        <f>'Moving Avg'!F2190</f>
        <v>0.47450000000000003</v>
      </c>
      <c r="H2190" s="2">
        <f>'Moving Avg'!G2190</f>
        <v>0.49639999999999973</v>
      </c>
      <c r="I2190" s="2">
        <f>'Moving Avg'!H2190</f>
        <v>0.62875000000000003</v>
      </c>
      <c r="J2190" s="5" t="str">
        <f>OBV!F2190</f>
        <v>BULLISH</v>
      </c>
      <c r="K2190" s="5" t="str">
        <f>OBV!G2190</f>
        <v>NEUTRAL</v>
      </c>
      <c r="L2190" s="5" t="str">
        <f>OBV!H2190</f>
        <v>NEUTRAL</v>
      </c>
    </row>
    <row r="2191" spans="1:12" ht="13.5" x14ac:dyDescent="0.25">
      <c r="A2191" s="3">
        <f>RSI!A2191</f>
        <v>45495</v>
      </c>
      <c r="B2191" s="2">
        <f>RSI!B2191</f>
        <v>0.47</v>
      </c>
      <c r="C2191" s="2">
        <f>RSI!I2191</f>
        <v>40.602926615691111</v>
      </c>
      <c r="D2191" s="2">
        <f>MACD!E2191</f>
        <v>-1.6624455201443844E-3</v>
      </c>
      <c r="E2191" s="2">
        <f>MACD!F2191</f>
        <v>1.4269051178002236E-3</v>
      </c>
      <c r="F2191" s="2">
        <f>'Moving Avg'!D2191</f>
        <v>0.46799999999999997</v>
      </c>
      <c r="G2191" s="2">
        <f>'Moving Avg'!F2191</f>
        <v>0.47350000000000003</v>
      </c>
      <c r="H2191" s="2">
        <f>'Moving Avg'!G2191</f>
        <v>0.49539999999999978</v>
      </c>
      <c r="I2191" s="2">
        <f>'Moving Avg'!H2191</f>
        <v>0.62744999999999995</v>
      </c>
      <c r="J2191" s="5" t="str">
        <f>OBV!F2191</f>
        <v>BULLISH</v>
      </c>
      <c r="K2191" s="5" t="str">
        <f>OBV!G2191</f>
        <v>NEUTRAL</v>
      </c>
      <c r="L2191" s="5" t="str">
        <f>OBV!H2191</f>
        <v>NEUTRAL</v>
      </c>
    </row>
    <row r="2192" spans="1:12" ht="13.5" x14ac:dyDescent="0.25">
      <c r="A2192" s="3">
        <f>RSI!A2192</f>
        <v>45496</v>
      </c>
      <c r="B2192" s="2">
        <f>RSI!B2192</f>
        <v>0.48</v>
      </c>
      <c r="C2192" s="2">
        <f>RSI!I2192</f>
        <v>49.225488698742851</v>
      </c>
      <c r="D2192" s="2">
        <f>MACD!E2192</f>
        <v>-2.9666286861457225E-3</v>
      </c>
      <c r="E2192" s="2">
        <f>MACD!F2192</f>
        <v>5.4819835701103441E-4</v>
      </c>
      <c r="F2192" s="2">
        <f>'Moving Avg'!D2192</f>
        <v>0.46999999999999992</v>
      </c>
      <c r="G2192" s="2">
        <f>'Moving Avg'!F2192</f>
        <v>0.47299999999999998</v>
      </c>
      <c r="H2192" s="2">
        <f>'Moving Avg'!G2192</f>
        <v>0.49519999999999975</v>
      </c>
      <c r="I2192" s="2">
        <f>'Moving Avg'!H2192</f>
        <v>0.62619999999999998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</row>
    <row r="2193" spans="1:12" ht="13.5" x14ac:dyDescent="0.25">
      <c r="A2193" s="3">
        <f>RSI!A2193</f>
        <v>45497</v>
      </c>
      <c r="B2193" s="2">
        <f>RSI!B2193</f>
        <v>0.47</v>
      </c>
      <c r="C2193" s="2">
        <f>RSI!I2193</f>
        <v>42.570269474900449</v>
      </c>
      <c r="D2193" s="2">
        <f>MACD!E2193</f>
        <v>-1.7893747143672978E-3</v>
      </c>
      <c r="E2193" s="2">
        <f>MACD!F2193</f>
        <v>8.068374273536796E-5</v>
      </c>
      <c r="F2193" s="2">
        <f>'Moving Avg'!D2193</f>
        <v>0.46999999999999992</v>
      </c>
      <c r="G2193" s="2">
        <f>'Moving Avg'!F2193</f>
        <v>0.47199999999999998</v>
      </c>
      <c r="H2193" s="2">
        <f>'Moving Avg'!G2193</f>
        <v>0.49519999999999975</v>
      </c>
      <c r="I2193" s="2">
        <f>'Moving Avg'!H2193</f>
        <v>0.6248999999999999</v>
      </c>
      <c r="J2193" s="5" t="str">
        <f>OBV!F2193</f>
        <v>BULLISH</v>
      </c>
      <c r="K2193" s="5" t="str">
        <f>OBV!G2193</f>
        <v>NEUTRAL</v>
      </c>
      <c r="L2193" s="5" t="str">
        <f>OBV!H2193</f>
        <v>NEUTRAL</v>
      </c>
    </row>
    <row r="2194" spans="1:12" ht="13.5" x14ac:dyDescent="0.25">
      <c r="A2194" s="3">
        <f>RSI!A2194</f>
        <v>45499</v>
      </c>
      <c r="B2194" s="2">
        <f>RSI!B2194</f>
        <v>0.47</v>
      </c>
      <c r="C2194" s="2">
        <f>RSI!I2194</f>
        <v>42.570269474900449</v>
      </c>
      <c r="D2194" s="2">
        <f>MACD!E2194</f>
        <v>-2.2711344263429689E-3</v>
      </c>
      <c r="E2194" s="2">
        <f>MACD!F2194</f>
        <v>-3.8967989108029943E-4</v>
      </c>
      <c r="F2194" s="2">
        <f>'Moving Avg'!D2194</f>
        <v>0.47199999999999998</v>
      </c>
      <c r="G2194" s="2">
        <f>'Moving Avg'!F2194</f>
        <v>0.47149999999999997</v>
      </c>
      <c r="H2194" s="2">
        <f>'Moving Avg'!G2194</f>
        <v>0.49479999999999974</v>
      </c>
      <c r="I2194" s="2">
        <f>'Moving Avg'!H2194</f>
        <v>0.62364999999999993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0.47</v>
      </c>
      <c r="C2195" s="2">
        <f>RSI!I2195</f>
        <v>42.570269474900449</v>
      </c>
      <c r="D2195" s="2">
        <f>MACD!E2195</f>
        <v>-2.6226996203256858E-3</v>
      </c>
      <c r="E2195" s="2">
        <f>MACD!F2195</f>
        <v>-8.3628383692937677E-4</v>
      </c>
      <c r="F2195" s="2">
        <f>'Moving Avg'!D2195</f>
        <v>0.47199999999999998</v>
      </c>
      <c r="G2195" s="2">
        <f>'Moving Avg'!F2195</f>
        <v>0.47099999999999997</v>
      </c>
      <c r="H2195" s="2">
        <f>'Moving Avg'!G2195</f>
        <v>0.49399999999999977</v>
      </c>
      <c r="I2195" s="2">
        <f>'Moving Avg'!H2195</f>
        <v>0.62239999999999995</v>
      </c>
      <c r="J2195" s="5" t="str">
        <f>OBV!F2195</f>
        <v>BULLISH</v>
      </c>
      <c r="K2195" s="5" t="str">
        <f>OBV!G2195</f>
        <v>NEUTRAL</v>
      </c>
      <c r="L2195" s="5" t="str">
        <f>OBV!H2195</f>
        <v>NEUTRAL</v>
      </c>
    </row>
    <row r="2196" spans="1:12" ht="13.5" x14ac:dyDescent="0.25">
      <c r="A2196" s="3">
        <f>RSI!A2196</f>
        <v>45503</v>
      </c>
      <c r="B2196" s="2">
        <f>RSI!B2196</f>
        <v>0.47</v>
      </c>
      <c r="C2196" s="2">
        <f>RSI!I2196</f>
        <v>42.570269474900449</v>
      </c>
      <c r="D2196" s="2">
        <f>MACD!E2196</f>
        <v>-2.8682541213625456E-3</v>
      </c>
      <c r="E2196" s="2">
        <f>MACD!F2196</f>
        <v>-1.2426778938160105E-3</v>
      </c>
      <c r="F2196" s="2">
        <f>'Moving Avg'!D2196</f>
        <v>0.47199999999999998</v>
      </c>
      <c r="G2196" s="2">
        <f>'Moving Avg'!F2196</f>
        <v>0.47049999999999992</v>
      </c>
      <c r="H2196" s="2">
        <f>'Moving Avg'!G2196</f>
        <v>0.49339999999999973</v>
      </c>
      <c r="I2196" s="2">
        <f>'Moving Avg'!H2196</f>
        <v>0.62109999999999987</v>
      </c>
      <c r="J2196" s="5" t="str">
        <f>OBV!F2196</f>
        <v>BULLISH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45504</v>
      </c>
      <c r="B2197" s="2">
        <f>RSI!B2197</f>
        <v>0.47</v>
      </c>
      <c r="C2197" s="2">
        <f>RSI!I2197</f>
        <v>42.570269474900449</v>
      </c>
      <c r="D2197" s="2">
        <f>MACD!E2197</f>
        <v>-3.0279534697947308E-3</v>
      </c>
      <c r="E2197" s="2">
        <f>MACD!F2197</f>
        <v>-1.5997330090117548E-3</v>
      </c>
      <c r="F2197" s="2">
        <f>'Moving Avg'!D2197</f>
        <v>0.46999999999999992</v>
      </c>
      <c r="G2197" s="2">
        <f>'Moving Avg'!F2197</f>
        <v>0.47050000000000003</v>
      </c>
      <c r="H2197" s="2">
        <f>'Moving Avg'!G2197</f>
        <v>0.49279999999999974</v>
      </c>
      <c r="I2197" s="2">
        <f>'Moving Avg'!H2197</f>
        <v>0.61979999999999991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0.48</v>
      </c>
      <c r="C2198" s="2">
        <f>RSI!I2198</f>
        <v>51.975303574401124</v>
      </c>
      <c r="D2198" s="2">
        <f>MACD!E2198</f>
        <v>-3.8593081904206294E-3</v>
      </c>
      <c r="E2198" s="2">
        <f>MACD!F2198</f>
        <v>-2.0516480452935299E-3</v>
      </c>
      <c r="F2198" s="2">
        <f>'Moving Avg'!D2198</f>
        <v>0.47199999999999998</v>
      </c>
      <c r="G2198" s="2">
        <f>'Moving Avg'!F2198</f>
        <v>0.47099999999999992</v>
      </c>
      <c r="H2198" s="2">
        <f>'Moving Avg'!G2198</f>
        <v>0.49219999999999975</v>
      </c>
      <c r="I2198" s="2">
        <f>'Moving Avg'!H2198</f>
        <v>0.61854999999999993</v>
      </c>
      <c r="J2198" s="5" t="str">
        <f>OBV!F2198</f>
        <v>BULLISH</v>
      </c>
      <c r="K2198" s="5" t="str">
        <f>OBV!G2198</f>
        <v>NEUTRAL</v>
      </c>
      <c r="L2198" s="5" t="str">
        <f>OBV!H2198</f>
        <v>CONFIRMED BULLISH</v>
      </c>
    </row>
    <row r="2199" spans="1:12" ht="13.5" x14ac:dyDescent="0.25">
      <c r="A2199" s="3">
        <f>RSI!A2199</f>
        <v>45506</v>
      </c>
      <c r="B2199" s="2">
        <f>RSI!B2199</f>
        <v>0.48</v>
      </c>
      <c r="C2199" s="2">
        <f>RSI!I2199</f>
        <v>51.975303574401124</v>
      </c>
      <c r="D2199" s="2">
        <f>MACD!E2199</f>
        <v>-6.11909541381217E-3</v>
      </c>
      <c r="E2199" s="2">
        <f>MACD!F2199</f>
        <v>-2.8651375189972582E-3</v>
      </c>
      <c r="F2199" s="2">
        <f>'Moving Avg'!D2199</f>
        <v>0.47400000000000003</v>
      </c>
      <c r="G2199" s="2">
        <f>'Moving Avg'!F2199</f>
        <v>0.47149999999999997</v>
      </c>
      <c r="H2199" s="2">
        <f>'Moving Avg'!G2199</f>
        <v>0.49139999999999984</v>
      </c>
      <c r="I2199" s="2">
        <f>'Moving Avg'!H2199</f>
        <v>0.61729999999999985</v>
      </c>
      <c r="J2199" s="5" t="str">
        <f>OBV!F2199</f>
        <v>BULLISH</v>
      </c>
      <c r="K2199" s="5" t="str">
        <f>OBV!G2199</f>
        <v>NEUTRAL</v>
      </c>
      <c r="L2199" s="5" t="str">
        <f>OBV!H2199</f>
        <v>CONFIRMED BULLISH</v>
      </c>
    </row>
    <row r="2200" spans="1:12" ht="13.5" x14ac:dyDescent="0.25">
      <c r="A2200" s="3">
        <f>RSI!A2200</f>
        <v>45509</v>
      </c>
      <c r="B2200" s="2">
        <f>RSI!B2200</f>
        <v>0.5</v>
      </c>
      <c r="C2200" s="2">
        <f>RSI!I2200</f>
        <v>65.195951142081853</v>
      </c>
      <c r="D2200" s="2">
        <f>MACD!E2200</f>
        <v>-7.9907908690184937E-3</v>
      </c>
      <c r="E2200" s="2">
        <f>MACD!F2200</f>
        <v>-3.8902681890015051E-3</v>
      </c>
      <c r="F2200" s="2">
        <f>'Moving Avg'!D2200</f>
        <v>0.48</v>
      </c>
      <c r="G2200" s="2">
        <f>'Moving Avg'!F2200</f>
        <v>0.47299999999999986</v>
      </c>
      <c r="H2200" s="2">
        <f>'Moving Avg'!G2200</f>
        <v>0.49059999999999987</v>
      </c>
      <c r="I2200" s="2">
        <f>'Moving Avg'!H2200</f>
        <v>0.61609999999999987</v>
      </c>
      <c r="J2200" s="5" t="str">
        <f>OBV!F2200</f>
        <v>BULLISH</v>
      </c>
      <c r="K2200" s="5" t="str">
        <f>OBV!G2200</f>
        <v>NEUTRAL</v>
      </c>
      <c r="L2200" s="5" t="str">
        <f>OBV!H2200</f>
        <v>CONFIRMED BULLISH</v>
      </c>
    </row>
    <row r="2201" spans="1:12" ht="13.5" x14ac:dyDescent="0.25">
      <c r="A2201" s="3">
        <f>RSI!A2201</f>
        <v>45510</v>
      </c>
      <c r="B2201" s="2">
        <f>RSI!B2201</f>
        <v>0.52</v>
      </c>
      <c r="C2201" s="2">
        <f>RSI!I2201</f>
        <v>73.154646912330293</v>
      </c>
      <c r="D2201" s="2">
        <f>MACD!E2201</f>
        <v>-1.1189517611769673E-2</v>
      </c>
      <c r="E2201" s="2">
        <f>MACD!F2201</f>
        <v>-5.3501180735551386E-3</v>
      </c>
      <c r="F2201" s="2">
        <f>'Moving Avg'!D2201</f>
        <v>0.49000000000000005</v>
      </c>
      <c r="G2201" s="2">
        <f>'Moving Avg'!F2201</f>
        <v>0.47549999999999992</v>
      </c>
      <c r="H2201" s="2">
        <f>'Moving Avg'!G2201</f>
        <v>0.4897999999999999</v>
      </c>
      <c r="I2201" s="2">
        <f>'Moving Avg'!H2201</f>
        <v>0.61519999999999986</v>
      </c>
      <c r="J2201" s="5" t="str">
        <f>OBV!F2201</f>
        <v>BULLISH</v>
      </c>
      <c r="K2201" s="5" t="str">
        <f>OBV!G2201</f>
        <v>STRONG</v>
      </c>
      <c r="L2201" s="5" t="str">
        <f>OBV!H2201</f>
        <v>CONFIRMED BULLISH</v>
      </c>
    </row>
    <row r="2202" spans="1:12" ht="13.5" x14ac:dyDescent="0.25">
      <c r="A2202" s="3">
        <f>RSI!A2202</f>
        <v>45511</v>
      </c>
      <c r="B2202" s="2">
        <f>RSI!B2202</f>
        <v>0.5</v>
      </c>
      <c r="C2202" s="2">
        <f>RSI!I2202</f>
        <v>58.69926739302457</v>
      </c>
      <c r="D2202" s="2">
        <f>MACD!E2202</f>
        <v>-1.1117984232309586E-2</v>
      </c>
      <c r="E2202" s="2">
        <f>MACD!F2202</f>
        <v>-6.5036913053060277E-3</v>
      </c>
      <c r="F2202" s="2">
        <f>'Moving Avg'!D2202</f>
        <v>0.496</v>
      </c>
      <c r="G2202" s="2">
        <f>'Moving Avg'!F2202</f>
        <v>0.47699999999999987</v>
      </c>
      <c r="H2202" s="2">
        <f>'Moving Avg'!G2202</f>
        <v>0.48839999999999995</v>
      </c>
      <c r="I2202" s="2">
        <f>'Moving Avg'!H2202</f>
        <v>0.61404999999999976</v>
      </c>
      <c r="J2202" s="5" t="str">
        <f>OBV!F2202</f>
        <v>BULLISH</v>
      </c>
      <c r="K2202" s="5" t="str">
        <f>OBV!G2202</f>
        <v>STRONG</v>
      </c>
      <c r="L2202" s="5" t="str">
        <f>OBV!H2202</f>
        <v>CONFIRMED BULLISH</v>
      </c>
    </row>
    <row r="2203" spans="1:12" ht="13.5" x14ac:dyDescent="0.25">
      <c r="A2203" s="3">
        <f>RSI!A2203</f>
        <v>45512</v>
      </c>
      <c r="B2203" s="2">
        <f>RSI!B2203</f>
        <v>0.5</v>
      </c>
      <c r="C2203" s="2">
        <f>RSI!I2203</f>
        <v>58.69926739302457</v>
      </c>
      <c r="D2203" s="2">
        <f>MACD!E2203</f>
        <v>-1.2701620653162105E-2</v>
      </c>
      <c r="E2203" s="2">
        <f>MACD!F2203</f>
        <v>-7.7432771748772444E-3</v>
      </c>
      <c r="F2203" s="2">
        <f>'Moving Avg'!D2203</f>
        <v>0.5</v>
      </c>
      <c r="G2203" s="2">
        <f>'Moving Avg'!F2203</f>
        <v>0.47799999999999987</v>
      </c>
      <c r="H2203" s="2">
        <f>'Moving Avg'!G2203</f>
        <v>0.48759999999999998</v>
      </c>
      <c r="I2203" s="2">
        <f>'Moving Avg'!H2203</f>
        <v>0.61289999999999967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0.49</v>
      </c>
      <c r="C2204" s="2">
        <f>RSI!I2204</f>
        <v>52.664694716999726</v>
      </c>
      <c r="D2204" s="2">
        <f>MACD!E2204</f>
        <v>-1.3398753226158633E-2</v>
      </c>
      <c r="E2204" s="2">
        <f>MACD!F2204</f>
        <v>-8.8743723851335225E-3</v>
      </c>
      <c r="F2204" s="2">
        <f>'Moving Avg'!D2204</f>
        <v>0.502</v>
      </c>
      <c r="G2204" s="2">
        <f>'Moving Avg'!F2204</f>
        <v>0.47899999999999993</v>
      </c>
      <c r="H2204" s="2">
        <f>'Moving Avg'!G2204</f>
        <v>0.48680000000000001</v>
      </c>
      <c r="I2204" s="2">
        <f>'Moving Avg'!H2204</f>
        <v>0.61174999999999968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</row>
    <row r="2205" spans="1:12" ht="13.5" x14ac:dyDescent="0.25">
      <c r="A2205" s="3">
        <f>RSI!A2205</f>
        <v>45516</v>
      </c>
      <c r="B2205" s="2">
        <f>RSI!B2205</f>
        <v>0.49</v>
      </c>
      <c r="C2205" s="2">
        <f>RSI!I2205</f>
        <v>52.664694716999726</v>
      </c>
      <c r="D2205" s="2">
        <f>MACD!E2205</f>
        <v>-1.4020167598436162E-2</v>
      </c>
      <c r="E2205" s="2">
        <f>MACD!F2205</f>
        <v>-9.9035314277940503E-3</v>
      </c>
      <c r="F2205" s="2">
        <f>'Moving Avg'!D2205</f>
        <v>0.5</v>
      </c>
      <c r="G2205" s="2">
        <f>'Moving Avg'!F2205</f>
        <v>0.48</v>
      </c>
      <c r="H2205" s="2">
        <f>'Moving Avg'!G2205</f>
        <v>0.48619999999999997</v>
      </c>
      <c r="I2205" s="2">
        <f>'Moving Avg'!H2205</f>
        <v>0.61059999999999959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</row>
    <row r="2206" spans="1:12" ht="13.5" x14ac:dyDescent="0.25">
      <c r="A2206" s="3">
        <f>RSI!A2206</f>
        <v>45518</v>
      </c>
      <c r="B2206" s="2">
        <f>RSI!B2206</f>
        <v>0.49</v>
      </c>
      <c r="C2206" s="2">
        <f>RSI!I2206</f>
        <v>52.664694716999726</v>
      </c>
      <c r="D2206" s="2">
        <f>MACD!E2206</f>
        <v>-1.4575176948813884E-2</v>
      </c>
      <c r="E2206" s="2">
        <f>MACD!F2206</f>
        <v>-1.0837860531998018E-2</v>
      </c>
      <c r="F2206" s="2">
        <f>'Moving Avg'!D2206</f>
        <v>0.49399999999999994</v>
      </c>
      <c r="G2206" s="2">
        <f>'Moving Avg'!F2206</f>
        <v>0.48099999999999998</v>
      </c>
      <c r="H2206" s="2">
        <f>'Moving Avg'!G2206</f>
        <v>0.48519999999999996</v>
      </c>
      <c r="I2206" s="2">
        <f>'Moving Avg'!H2206</f>
        <v>0.6095999999999997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</row>
    <row r="2207" spans="1:12" ht="13.5" x14ac:dyDescent="0.25">
      <c r="A2207" s="3">
        <f>RSI!A2207</f>
        <v>45519</v>
      </c>
      <c r="B2207" s="2">
        <f>RSI!B2207</f>
        <v>0.49</v>
      </c>
      <c r="C2207" s="2">
        <f>RSI!I2207</f>
        <v>52.664694716999726</v>
      </c>
      <c r="D2207" s="2">
        <f>MACD!E2207</f>
        <v>-1.5071834679750096E-2</v>
      </c>
      <c r="E2207" s="2">
        <f>MACD!F2207</f>
        <v>-1.1684655361548434E-2</v>
      </c>
      <c r="F2207" s="2">
        <f>'Moving Avg'!D2207</f>
        <v>0.49199999999999999</v>
      </c>
      <c r="G2207" s="2">
        <f>'Moving Avg'!F2207</f>
        <v>0.48199999999999993</v>
      </c>
      <c r="H2207" s="2">
        <f>'Moving Avg'!G2207</f>
        <v>0.4844</v>
      </c>
      <c r="I2207" s="2">
        <f>'Moving Avg'!H2207</f>
        <v>0.6084499999999996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</row>
    <row r="2208" spans="1:12" ht="13.5" x14ac:dyDescent="0.25">
      <c r="A2208" s="3">
        <f>RSI!A2208</f>
        <v>45520</v>
      </c>
      <c r="B2208" s="2">
        <f>RSI!B2208</f>
        <v>0.49</v>
      </c>
      <c r="C2208" s="2">
        <f>RSI!I2208</f>
        <v>52.664694716999719</v>
      </c>
      <c r="D2208" s="2">
        <f>MACD!E2208</f>
        <v>-1.3978653874304137E-2</v>
      </c>
      <c r="E2208" s="2">
        <f>MACD!F2208</f>
        <v>-1.2143455064099576E-2</v>
      </c>
      <c r="F2208" s="2">
        <f>'Moving Avg'!D2208</f>
        <v>0.49000000000000005</v>
      </c>
      <c r="G2208" s="2">
        <f>'Moving Avg'!F2208</f>
        <v>0.48299999999999998</v>
      </c>
      <c r="H2208" s="2">
        <f>'Moving Avg'!G2208</f>
        <v>0.48419999999999996</v>
      </c>
      <c r="I2208" s="2">
        <f>'Moving Avg'!H2208</f>
        <v>0.60734999999999961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0.49</v>
      </c>
      <c r="C2209" s="2">
        <f>RSI!I2209</f>
        <v>52.664694716999726</v>
      </c>
      <c r="D2209" s="2">
        <f>MACD!E2209</f>
        <v>-1.3076832401384297E-2</v>
      </c>
      <c r="E2209" s="2">
        <f>MACD!F2209</f>
        <v>-1.2330130531556521E-2</v>
      </c>
      <c r="F2209" s="2">
        <f>'Moving Avg'!D2209</f>
        <v>0.49000000000000005</v>
      </c>
      <c r="G2209" s="2">
        <f>'Moving Avg'!F2209</f>
        <v>0.48450000000000004</v>
      </c>
      <c r="H2209" s="2">
        <f>'Moving Avg'!G2209</f>
        <v>0.48379999999999995</v>
      </c>
      <c r="I2209" s="2">
        <f>'Moving Avg'!H2209</f>
        <v>0.60624999999999951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</row>
    <row r="2210" spans="1:12" ht="13.5" x14ac:dyDescent="0.25">
      <c r="A2210" s="3">
        <f>RSI!A2210</f>
        <v>45524</v>
      </c>
      <c r="B2210" s="2">
        <f>RSI!B2210</f>
        <v>0.49</v>
      </c>
      <c r="C2210" s="2">
        <f>RSI!I2210</f>
        <v>52.664694716999726</v>
      </c>
      <c r="D2210" s="2">
        <f>MACD!E2210</f>
        <v>-9.2582904223002527E-3</v>
      </c>
      <c r="E2210" s="2">
        <f>MACD!F2210</f>
        <v>-1.1715762509705269E-2</v>
      </c>
      <c r="F2210" s="2">
        <f>'Moving Avg'!D2210</f>
        <v>0.49000000000000005</v>
      </c>
      <c r="G2210" s="2">
        <f>'Moving Avg'!F2210</f>
        <v>0.48550000000000004</v>
      </c>
      <c r="H2210" s="2">
        <f>'Moving Avg'!G2210</f>
        <v>0.48339999999999994</v>
      </c>
      <c r="I2210" s="2">
        <f>'Moving Avg'!H2210</f>
        <v>0.60519999999999952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</row>
    <row r="2211" spans="1:12" ht="13.5" x14ac:dyDescent="0.25">
      <c r="A2211" s="3">
        <f>RSI!A2211</f>
        <v>45525</v>
      </c>
      <c r="B2211" s="2">
        <f>RSI!B2211</f>
        <v>0.49</v>
      </c>
      <c r="C2211" s="2">
        <f>RSI!I2211</f>
        <v>52.664694716999719</v>
      </c>
      <c r="D2211" s="2">
        <f>MACD!E2211</f>
        <v>-2.9701644794589144E-3</v>
      </c>
      <c r="E2211" s="2">
        <f>MACD!F2211</f>
        <v>-9.9666429036559985E-3</v>
      </c>
      <c r="F2211" s="2">
        <f>'Moving Avg'!D2211</f>
        <v>0.49000000000000005</v>
      </c>
      <c r="G2211" s="2">
        <f>'Moving Avg'!F2211</f>
        <v>0.4865000000000001</v>
      </c>
      <c r="H2211" s="2">
        <f>'Moving Avg'!G2211</f>
        <v>0.48319999999999991</v>
      </c>
      <c r="I2211" s="2">
        <f>'Moving Avg'!H2211</f>
        <v>0.60414999999999952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</row>
    <row r="2212" spans="1:12" ht="13.5" x14ac:dyDescent="0.25">
      <c r="A2212" s="3">
        <f>RSI!A2212</f>
        <v>45526</v>
      </c>
      <c r="B2212" s="2">
        <f>RSI!B2212</f>
        <v>0.47</v>
      </c>
      <c r="C2212" s="2">
        <f>RSI!I2212</f>
        <v>38.385864501546749</v>
      </c>
      <c r="D2212" s="2">
        <f>MACD!E2212</f>
        <v>7.3671669489783209E-4</v>
      </c>
      <c r="E2212" s="2">
        <f>MACD!F2212</f>
        <v>-7.8259709839452324E-3</v>
      </c>
      <c r="F2212" s="2">
        <f>'Moving Avg'!D2212</f>
        <v>0.48599999999999993</v>
      </c>
      <c r="G2212" s="2">
        <f>'Moving Avg'!F2212</f>
        <v>0.4860000000000001</v>
      </c>
      <c r="H2212" s="2">
        <f>'Moving Avg'!G2212</f>
        <v>0.48259999999999997</v>
      </c>
      <c r="I2212" s="2">
        <f>'Moving Avg'!H2212</f>
        <v>0.60304999999999953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</row>
    <row r="2213" spans="1:12" ht="13.5" x14ac:dyDescent="0.25">
      <c r="A2213" s="3">
        <f>RSI!A2213</f>
        <v>45527</v>
      </c>
      <c r="B2213" s="2">
        <f>RSI!B2213</f>
        <v>0.48</v>
      </c>
      <c r="C2213" s="2">
        <f>RSI!I2213</f>
        <v>46.235087845687296</v>
      </c>
      <c r="D2213" s="2">
        <f>MACD!E2213</f>
        <v>3.2337122965174769E-3</v>
      </c>
      <c r="E2213" s="2">
        <f>MACD!F2213</f>
        <v>-5.6140343278526916E-3</v>
      </c>
      <c r="F2213" s="2">
        <f>'Moving Avg'!D2213</f>
        <v>0.48399999999999999</v>
      </c>
      <c r="G2213" s="2">
        <f>'Moving Avg'!F2213</f>
        <v>0.4865000000000001</v>
      </c>
      <c r="H2213" s="2">
        <f>'Moving Avg'!G2213</f>
        <v>0.48199999999999998</v>
      </c>
      <c r="I2213" s="2">
        <f>'Moving Avg'!H2213</f>
        <v>0.60204999999999964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</row>
    <row r="2214" spans="1:12" ht="13.5" x14ac:dyDescent="0.25">
      <c r="A2214" s="3">
        <f>RSI!A2214</f>
        <v>45530</v>
      </c>
      <c r="B2214" s="2">
        <f>RSI!B2214</f>
        <v>0.48</v>
      </c>
      <c r="C2214" s="2">
        <f>RSI!I2214</f>
        <v>46.235087845687289</v>
      </c>
      <c r="D2214" s="2">
        <f>MACD!E2214</f>
        <v>3.8426551491081429E-3</v>
      </c>
      <c r="E2214" s="2">
        <f>MACD!F2214</f>
        <v>-3.7226964324605246E-3</v>
      </c>
      <c r="F2214" s="2">
        <f>'Moving Avg'!D2214</f>
        <v>0.48200000000000004</v>
      </c>
      <c r="G2214" s="2">
        <f>'Moving Avg'!F2214</f>
        <v>0.48700000000000021</v>
      </c>
      <c r="H2214" s="2">
        <f>'Moving Avg'!G2214</f>
        <v>0.48179999999999995</v>
      </c>
      <c r="I2214" s="2">
        <f>'Moving Avg'!H2214</f>
        <v>0.60104999999999964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</row>
    <row r="2215" spans="1:12" ht="13.5" x14ac:dyDescent="0.25">
      <c r="A2215" s="3">
        <f>RSI!A2215</f>
        <v>45531</v>
      </c>
      <c r="B2215" s="2">
        <f>RSI!B2215</f>
        <v>0.47</v>
      </c>
      <c r="C2215" s="2">
        <f>RSI!I2215</f>
        <v>40.283380086887625</v>
      </c>
      <c r="D2215" s="2">
        <f>MACD!E2215</f>
        <v>5.1306570404642815E-3</v>
      </c>
      <c r="E2215" s="2">
        <f>MACD!F2215</f>
        <v>-1.9520257378755636E-3</v>
      </c>
      <c r="F2215" s="2">
        <f>'Moving Avg'!D2215</f>
        <v>0.47799999999999992</v>
      </c>
      <c r="G2215" s="2">
        <f>'Moving Avg'!F2215</f>
        <v>0.48700000000000021</v>
      </c>
      <c r="H2215" s="2">
        <f>'Moving Avg'!G2215</f>
        <v>0.48119999999999991</v>
      </c>
      <c r="I2215" s="2">
        <f>'Moving Avg'!H2215</f>
        <v>0.59994999999999954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0.47</v>
      </c>
      <c r="C2216" s="2">
        <f>RSI!I2216</f>
        <v>40.283380086887625</v>
      </c>
      <c r="D2216" s="2">
        <f>MACD!E2216</f>
        <v>6.3092265332309605E-3</v>
      </c>
      <c r="E2216" s="2">
        <f>MACD!F2216</f>
        <v>-2.9977528365425889E-4</v>
      </c>
      <c r="F2216" s="2">
        <f>'Moving Avg'!D2216</f>
        <v>0.47400000000000003</v>
      </c>
      <c r="G2216" s="2">
        <f>'Moving Avg'!F2216</f>
        <v>0.48700000000000021</v>
      </c>
      <c r="H2216" s="2">
        <f>'Moving Avg'!G2216</f>
        <v>0.48059999999999986</v>
      </c>
      <c r="I2216" s="2">
        <f>'Moving Avg'!H2216</f>
        <v>0.59884999999999944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</row>
    <row r="2217" spans="1:12" ht="13.5" x14ac:dyDescent="0.25">
      <c r="A2217" s="3">
        <f>RSI!A2217</f>
        <v>45533</v>
      </c>
      <c r="B2217" s="2">
        <f>RSI!B2217</f>
        <v>0.47</v>
      </c>
      <c r="C2217" s="2">
        <f>RSI!I2217</f>
        <v>40.283380086887625</v>
      </c>
      <c r="D2217" s="2">
        <f>MACD!E2217</f>
        <v>7.3886274004044683E-3</v>
      </c>
      <c r="E2217" s="2">
        <f>MACD!F2217</f>
        <v>1.2379052531574866E-3</v>
      </c>
      <c r="F2217" s="2">
        <f>'Moving Avg'!D2217</f>
        <v>0.47400000000000003</v>
      </c>
      <c r="G2217" s="2">
        <f>'Moving Avg'!F2217</f>
        <v>0.48700000000000021</v>
      </c>
      <c r="H2217" s="2">
        <f>'Moving Avg'!G2217</f>
        <v>0.47999999999999987</v>
      </c>
      <c r="I2217" s="2">
        <f>'Moving Avg'!H2217</f>
        <v>0.59774999999999945</v>
      </c>
      <c r="J2217" s="5" t="str">
        <f>OBV!F2217</f>
        <v>BEARISH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45534</v>
      </c>
      <c r="B2218" s="2">
        <f>RSI!B2218</f>
        <v>0.48</v>
      </c>
      <c r="C2218" s="2">
        <f>RSI!I2218</f>
        <v>48.554615451089688</v>
      </c>
      <c r="D2218" s="2">
        <f>MACD!E2218</f>
        <v>7.6372904456212809E-3</v>
      </c>
      <c r="E2218" s="2">
        <f>MACD!F2218</f>
        <v>2.5177822916502457E-3</v>
      </c>
      <c r="F2218" s="2">
        <f>'Moving Avg'!D2218</f>
        <v>0.47400000000000003</v>
      </c>
      <c r="G2218" s="2">
        <f>'Moving Avg'!F2218</f>
        <v>0.48700000000000021</v>
      </c>
      <c r="H2218" s="2">
        <f>'Moving Avg'!G2218</f>
        <v>0.47979999999999984</v>
      </c>
      <c r="I2218" s="2">
        <f>'Moving Avg'!H2218</f>
        <v>0.59674999999999945</v>
      </c>
      <c r="J2218" s="5" t="str">
        <f>OBV!F2218</f>
        <v>BEARISH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45537</v>
      </c>
      <c r="B2219" s="2">
        <f>RSI!B2219</f>
        <v>0.48</v>
      </c>
      <c r="C2219" s="2">
        <f>RSI!I2219</f>
        <v>48.554615451089695</v>
      </c>
      <c r="D2219" s="2">
        <f>MACD!E2219</f>
        <v>7.8590373848011486E-3</v>
      </c>
      <c r="E2219" s="2">
        <f>MACD!F2219</f>
        <v>3.5860333102804265E-3</v>
      </c>
      <c r="F2219" s="2">
        <f>'Moving Avg'!D2219</f>
        <v>0.47400000000000003</v>
      </c>
      <c r="G2219" s="2">
        <f>'Moving Avg'!F2219</f>
        <v>0.4870000000000001</v>
      </c>
      <c r="H2219" s="2">
        <f>'Moving Avg'!G2219</f>
        <v>0.4795999999999998</v>
      </c>
      <c r="I2219" s="2">
        <f>'Moving Avg'!H2219</f>
        <v>0.59574999999999945</v>
      </c>
      <c r="J2219" s="5" t="str">
        <f>OBV!F2219</f>
        <v>BEARISH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45538</v>
      </c>
      <c r="B2220" s="2">
        <f>RSI!B2220</f>
        <v>0.47</v>
      </c>
      <c r="C2220" s="2">
        <f>RSI!I2220</f>
        <v>41.834468314786449</v>
      </c>
      <c r="D2220" s="2">
        <f>MACD!E2220</f>
        <v>8.7979099168104535E-3</v>
      </c>
      <c r="E2220" s="2">
        <f>MACD!F2220</f>
        <v>4.6284086315864321E-3</v>
      </c>
      <c r="F2220" s="2">
        <f>'Moving Avg'!D2220</f>
        <v>0.47400000000000003</v>
      </c>
      <c r="G2220" s="2">
        <f>'Moving Avg'!F2220</f>
        <v>0.48550000000000015</v>
      </c>
      <c r="H2220" s="2">
        <f>'Moving Avg'!G2220</f>
        <v>0.47919999999999979</v>
      </c>
      <c r="I2220" s="2">
        <f>'Moving Avg'!H2220</f>
        <v>0.59469999999999945</v>
      </c>
      <c r="J2220" s="5" t="str">
        <f>OBV!F2220</f>
        <v>BULLISH</v>
      </c>
      <c r="K2220" s="5" t="str">
        <f>OBV!G2220</f>
        <v>NEUTRAL</v>
      </c>
      <c r="L2220" s="5" t="str">
        <f>OBV!H2220</f>
        <v>NEUTRAL</v>
      </c>
    </row>
    <row r="2221" spans="1:12" ht="13.5" x14ac:dyDescent="0.25">
      <c r="A2221" s="3">
        <f>RSI!A2221</f>
        <v>45539</v>
      </c>
      <c r="B2221" s="2">
        <f>RSI!B2221</f>
        <v>0.48</v>
      </c>
      <c r="C2221" s="2">
        <f>RSI!I2221</f>
        <v>49.37947443380471</v>
      </c>
      <c r="D2221" s="2">
        <f>MACD!E2221</f>
        <v>8.9204122149167397E-3</v>
      </c>
      <c r="E2221" s="2">
        <f>MACD!F2221</f>
        <v>5.4868093482524942E-3</v>
      </c>
      <c r="F2221" s="2">
        <f>'Moving Avg'!D2221</f>
        <v>0.47599999999999998</v>
      </c>
      <c r="G2221" s="2">
        <f>'Moving Avg'!F2221</f>
        <v>0.4835000000000001</v>
      </c>
      <c r="H2221" s="2">
        <f>'Moving Avg'!G2221</f>
        <v>0.47899999999999987</v>
      </c>
      <c r="I2221" s="2">
        <f>'Moving Avg'!H2221</f>
        <v>0.59369999999999945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</row>
    <row r="2222" spans="1:12" ht="13.5" x14ac:dyDescent="0.25">
      <c r="A2222" s="3">
        <f>RSI!A2222</f>
        <v>45540</v>
      </c>
      <c r="B2222" s="2">
        <f>RSI!B2222</f>
        <v>0.46</v>
      </c>
      <c r="C2222" s="2">
        <f>RSI!I2222</f>
        <v>38.596152197169147</v>
      </c>
      <c r="D2222" s="2">
        <f>MACD!E2222</f>
        <v>7.4332511981632932E-3</v>
      </c>
      <c r="E2222" s="2">
        <f>MACD!F2222</f>
        <v>5.8760977182346543E-3</v>
      </c>
      <c r="F2222" s="2">
        <f>'Moving Avg'!D2222</f>
        <v>0.47400000000000003</v>
      </c>
      <c r="G2222" s="2">
        <f>'Moving Avg'!F2222</f>
        <v>0.48150000000000015</v>
      </c>
      <c r="H2222" s="2">
        <f>'Moving Avg'!G2222</f>
        <v>0.47839999999999983</v>
      </c>
      <c r="I2222" s="2">
        <f>'Moving Avg'!H2222</f>
        <v>0.59254999999999936</v>
      </c>
      <c r="J2222" s="5" t="str">
        <f>OBV!F2222</f>
        <v>BULLISH</v>
      </c>
      <c r="K2222" s="5" t="str">
        <f>OBV!G2222</f>
        <v>NEUTRAL</v>
      </c>
      <c r="L2222" s="5" t="str">
        <f>OBV!H2222</f>
        <v>BULLISH DIVERGENCE</v>
      </c>
    </row>
    <row r="2223" spans="1:12" ht="13.5" x14ac:dyDescent="0.25">
      <c r="A2223" s="3">
        <f>RSI!A2223</f>
        <v>45541</v>
      </c>
      <c r="B2223" s="2">
        <f>RSI!B2223</f>
        <v>0.47</v>
      </c>
      <c r="C2223" s="2">
        <f>RSI!I2223</f>
        <v>45.056782580701615</v>
      </c>
      <c r="D2223" s="2">
        <f>MACD!E2223</f>
        <v>7.0950680517250508E-3</v>
      </c>
      <c r="E2223" s="2">
        <f>MACD!F2223</f>
        <v>6.119891784932734E-3</v>
      </c>
      <c r="F2223" s="2">
        <f>'Moving Avg'!D2223</f>
        <v>0.47199999999999998</v>
      </c>
      <c r="G2223" s="2">
        <f>'Moving Avg'!F2223</f>
        <v>0.48000000000000015</v>
      </c>
      <c r="H2223" s="2">
        <f>'Moving Avg'!G2223</f>
        <v>0.47799999999999981</v>
      </c>
      <c r="I2223" s="2">
        <f>'Moving Avg'!H2223</f>
        <v>0.59144999999999937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</row>
    <row r="2224" spans="1:12" ht="13.5" x14ac:dyDescent="0.25">
      <c r="A2224" s="3">
        <f>RSI!A2224</f>
        <v>45544</v>
      </c>
      <c r="B2224" s="2">
        <f>RSI!B2224</f>
        <v>0.47</v>
      </c>
      <c r="C2224" s="2">
        <f>RSI!I2224</f>
        <v>45.056782580701615</v>
      </c>
      <c r="D2224" s="2">
        <f>MACD!E2224</f>
        <v>6.8632143836982462E-3</v>
      </c>
      <c r="E2224" s="2">
        <f>MACD!F2224</f>
        <v>6.2685563046858362E-3</v>
      </c>
      <c r="F2224" s="2">
        <f>'Moving Avg'!D2224</f>
        <v>0.46999999999999992</v>
      </c>
      <c r="G2224" s="2">
        <f>'Moving Avg'!F2224</f>
        <v>0.47900000000000009</v>
      </c>
      <c r="H2224" s="2">
        <f>'Moving Avg'!G2224</f>
        <v>0.47779999999999989</v>
      </c>
      <c r="I2224" s="2">
        <f>'Moving Avg'!H2224</f>
        <v>0.59034999999999938</v>
      </c>
      <c r="J2224" s="5" t="str">
        <f>OBV!F2224</f>
        <v>BULLISH</v>
      </c>
      <c r="K2224" s="5" t="str">
        <f>OBV!G2224</f>
        <v>NEUTRAL</v>
      </c>
      <c r="L2224" s="5" t="str">
        <f>OBV!H2224</f>
        <v>BULLISH DIVERGENCE</v>
      </c>
    </row>
    <row r="2225" spans="1:12" ht="13.5" x14ac:dyDescent="0.25">
      <c r="A2225" s="3">
        <f>RSI!A2225</f>
        <v>45545</v>
      </c>
      <c r="B2225" s="2">
        <f>RSI!B2225</f>
        <v>0.48</v>
      </c>
      <c r="C2225" s="2">
        <f>RSI!I2225</f>
        <v>51.032089878220603</v>
      </c>
      <c r="D2225" s="2">
        <f>MACD!E2225</f>
        <v>4.4381072149171086E-3</v>
      </c>
      <c r="E2225" s="2">
        <f>MACD!F2225</f>
        <v>5.9024664867320907E-3</v>
      </c>
      <c r="F2225" s="2">
        <f>'Moving Avg'!D2225</f>
        <v>0.47199999999999998</v>
      </c>
      <c r="G2225" s="2">
        <f>'Moving Avg'!F2225</f>
        <v>0.47850000000000009</v>
      </c>
      <c r="H2225" s="2">
        <f>'Moving Avg'!G2225</f>
        <v>0.47779999999999989</v>
      </c>
      <c r="I2225" s="2">
        <f>'Moving Avg'!H2225</f>
        <v>0.58929999999999949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0.48</v>
      </c>
      <c r="C2226" s="2">
        <f>RSI!I2226</f>
        <v>51.032089878220603</v>
      </c>
      <c r="D2226" s="2">
        <f>MACD!E2226</f>
        <v>2.373557641485502E-3</v>
      </c>
      <c r="E2226" s="2">
        <f>MACD!F2226</f>
        <v>5.1966847176827735E-3</v>
      </c>
      <c r="F2226" s="2">
        <f>'Moving Avg'!D2226</f>
        <v>0.47199999999999998</v>
      </c>
      <c r="G2226" s="2">
        <f>'Moving Avg'!F2226</f>
        <v>0.47800000000000004</v>
      </c>
      <c r="H2226" s="2">
        <f>'Moving Avg'!G2226</f>
        <v>0.47779999999999989</v>
      </c>
      <c r="I2226" s="2">
        <f>'Moving Avg'!H2226</f>
        <v>0.5882499999999995</v>
      </c>
      <c r="J2226" s="5" t="str">
        <f>OBV!F2226</f>
        <v>BULLISH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45547</v>
      </c>
      <c r="B2227" s="2">
        <f>RSI!B2227</f>
        <v>0.48</v>
      </c>
      <c r="C2227" s="2">
        <f>RSI!I2227</f>
        <v>51.032089878220603</v>
      </c>
      <c r="D2227" s="2">
        <f>MACD!E2227</f>
        <v>6.1502384302503099E-4</v>
      </c>
      <c r="E2227" s="2">
        <f>MACD!F2227</f>
        <v>4.2803525427512253E-3</v>
      </c>
      <c r="F2227" s="2">
        <f>'Moving Avg'!D2227</f>
        <v>0.47599999999999998</v>
      </c>
      <c r="G2227" s="2">
        <f>'Moving Avg'!F2227</f>
        <v>0.47750000000000004</v>
      </c>
      <c r="H2227" s="2">
        <f>'Moving Avg'!G2227</f>
        <v>0.47799999999999998</v>
      </c>
      <c r="I2227" s="2">
        <f>'Moving Avg'!H2227</f>
        <v>0.58719999999999961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</row>
    <row r="2228" spans="1:12" ht="13.5" x14ac:dyDescent="0.25">
      <c r="A2228" s="3">
        <f>RSI!A2228</f>
        <v>45548</v>
      </c>
      <c r="B2228" s="2">
        <f>RSI!B2228</f>
        <v>0.48</v>
      </c>
      <c r="C2228" s="2">
        <f>RSI!I2228</f>
        <v>51.032089878220603</v>
      </c>
      <c r="D2228" s="2">
        <f>MACD!E2228</f>
        <v>6.5474780328506066E-4</v>
      </c>
      <c r="E2228" s="2">
        <f>MACD!F2228</f>
        <v>3.5552315948579926E-3</v>
      </c>
      <c r="F2228" s="2">
        <f>'Moving Avg'!D2228</f>
        <v>0.47799999999999992</v>
      </c>
      <c r="G2228" s="2">
        <f>'Moving Avg'!F2228</f>
        <v>0.47699999999999998</v>
      </c>
      <c r="H2228" s="2">
        <f>'Moving Avg'!G2228</f>
        <v>0.47819999999999996</v>
      </c>
      <c r="I2228" s="2">
        <f>'Moving Avg'!H2228</f>
        <v>0.58614999999999962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</row>
    <row r="2229" spans="1:12" ht="13.5" x14ac:dyDescent="0.25">
      <c r="A2229" s="3">
        <f>RSI!A2229</f>
        <v>45551</v>
      </c>
      <c r="B2229" s="2">
        <f>RSI!B2229</f>
        <v>0.47</v>
      </c>
      <c r="C2229" s="2">
        <f>RSI!I2229</f>
        <v>44.519742811561137</v>
      </c>
      <c r="D2229" s="2">
        <f>MACD!E2229</f>
        <v>1.4191497914855522E-3</v>
      </c>
      <c r="E2229" s="2">
        <f>MACD!F2229</f>
        <v>3.1280152341835047E-3</v>
      </c>
      <c r="F2229" s="2">
        <f>'Moving Avg'!D2229</f>
        <v>0.47799999999999992</v>
      </c>
      <c r="G2229" s="2">
        <f>'Moving Avg'!F2229</f>
        <v>0.47599999999999998</v>
      </c>
      <c r="H2229" s="2">
        <f>'Moving Avg'!G2229</f>
        <v>0.47819999999999996</v>
      </c>
      <c r="I2229" s="2">
        <f>'Moving Avg'!H2229</f>
        <v>0.5851499999999995</v>
      </c>
      <c r="J2229" s="5" t="str">
        <f>OBV!F2229</f>
        <v>BULLISH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45552</v>
      </c>
      <c r="B2230" s="2">
        <f>RSI!B2230</f>
        <v>0.47</v>
      </c>
      <c r="C2230" s="2">
        <f>RSI!I2230</f>
        <v>44.519742811561144</v>
      </c>
      <c r="D2230" s="2">
        <f>MACD!E2230</f>
        <v>5.7736616638354166E-4</v>
      </c>
      <c r="E2230" s="2">
        <f>MACD!F2230</f>
        <v>2.6178854206235121E-3</v>
      </c>
      <c r="F2230" s="2">
        <f>'Moving Avg'!D2230</f>
        <v>0.47599999999999998</v>
      </c>
      <c r="G2230" s="2">
        <f>'Moving Avg'!F2230</f>
        <v>0.47499999999999998</v>
      </c>
      <c r="H2230" s="2">
        <f>'Moving Avg'!G2230</f>
        <v>0.47819999999999985</v>
      </c>
      <c r="I2230" s="2">
        <f>'Moving Avg'!H2230</f>
        <v>0.58409999999999951</v>
      </c>
      <c r="J2230" s="5" t="str">
        <f>OBV!F2230</f>
        <v>BEARISH</v>
      </c>
      <c r="K2230" s="5" t="str">
        <f>OBV!G2230</f>
        <v>NEUTRAL</v>
      </c>
      <c r="L2230" s="5" t="str">
        <f>OBV!H2230</f>
        <v>CONFIRMED BEARISH</v>
      </c>
    </row>
    <row r="2231" spans="1:12" ht="13.5" x14ac:dyDescent="0.25">
      <c r="A2231" s="3">
        <f>RSI!A2231</f>
        <v>45553</v>
      </c>
      <c r="B2231" s="2">
        <f>RSI!B2231</f>
        <v>0.47</v>
      </c>
      <c r="C2231" s="2">
        <f>RSI!I2231</f>
        <v>44.519742811561144</v>
      </c>
      <c r="D2231" s="2">
        <f>MACD!E2231</f>
        <v>1.4497309482394138E-3</v>
      </c>
      <c r="E2231" s="2">
        <f>MACD!F2231</f>
        <v>2.3842545261466923E-3</v>
      </c>
      <c r="F2231" s="2">
        <f>'Moving Avg'!D2231</f>
        <v>0.47400000000000003</v>
      </c>
      <c r="G2231" s="2">
        <f>'Moving Avg'!F2231</f>
        <v>0.47400000000000009</v>
      </c>
      <c r="H2231" s="2">
        <f>'Moving Avg'!G2231</f>
        <v>0.47819999999999996</v>
      </c>
      <c r="I2231" s="2">
        <f>'Moving Avg'!H2231</f>
        <v>0.58309999999999951</v>
      </c>
      <c r="J2231" s="5" t="str">
        <f>OBV!F2231</f>
        <v>BEARISH</v>
      </c>
      <c r="K2231" s="5" t="str">
        <f>OBV!G2231</f>
        <v>NEUTRAL</v>
      </c>
      <c r="L2231" s="5" t="str">
        <f>OBV!H2231</f>
        <v>CONFIRMED BEARISH</v>
      </c>
    </row>
    <row r="2232" spans="1:12" ht="13.5" x14ac:dyDescent="0.25">
      <c r="A2232" s="3">
        <f>RSI!A2232</f>
        <v>45554</v>
      </c>
      <c r="B2232" s="2">
        <f>RSI!B2232</f>
        <v>0.47</v>
      </c>
      <c r="C2232" s="2">
        <f>RSI!I2232</f>
        <v>44.519742811561144</v>
      </c>
      <c r="D2232" s="2">
        <f>MACD!E2232</f>
        <v>-8.462764841896675E-4</v>
      </c>
      <c r="E2232" s="2">
        <f>MACD!F2232</f>
        <v>1.7381483240794205E-3</v>
      </c>
      <c r="F2232" s="2">
        <f>'Moving Avg'!D2232</f>
        <v>0.47199999999999998</v>
      </c>
      <c r="G2232" s="2">
        <f>'Moving Avg'!F2232</f>
        <v>0.47400000000000009</v>
      </c>
      <c r="H2232" s="2">
        <f>'Moving Avg'!G2232</f>
        <v>0.47819999999999996</v>
      </c>
      <c r="I2232" s="2">
        <f>'Moving Avg'!H2232</f>
        <v>0.58204999999999951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</row>
    <row r="2233" spans="1:12" ht="13.5" x14ac:dyDescent="0.25">
      <c r="A2233" s="3">
        <f>RSI!A2233</f>
        <v>45555</v>
      </c>
      <c r="B2233" s="2">
        <f>RSI!B2233</f>
        <v>0.47</v>
      </c>
      <c r="C2233" s="2">
        <f>RSI!I2233</f>
        <v>44.519742811561144</v>
      </c>
      <c r="D2233" s="2">
        <f>MACD!E2233</f>
        <v>-1.2109971052188251E-3</v>
      </c>
      <c r="E2233" s="2">
        <f>MACD!F2233</f>
        <v>1.1483192382197715E-3</v>
      </c>
      <c r="F2233" s="2">
        <f>'Moving Avg'!D2233</f>
        <v>0.46999999999999992</v>
      </c>
      <c r="G2233" s="2">
        <f>'Moving Avg'!F2233</f>
        <v>0.47350000000000014</v>
      </c>
      <c r="H2233" s="2">
        <f>'Moving Avg'!G2233</f>
        <v>0.47799999999999992</v>
      </c>
      <c r="I2233" s="2">
        <f>'Moving Avg'!H2233</f>
        <v>0.58099999999999952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</row>
    <row r="2234" spans="1:12" ht="13.5" x14ac:dyDescent="0.25">
      <c r="A2234" s="3">
        <f>RSI!A2234</f>
        <v>45558</v>
      </c>
      <c r="B2234" s="2">
        <f>RSI!B2234</f>
        <v>0.45</v>
      </c>
      <c r="C2234" s="2">
        <f>RSI!I2234</f>
        <v>32.503317603939408</v>
      </c>
      <c r="D2234" s="2">
        <f>MACD!E2234</f>
        <v>-1.4648612363110658E-6</v>
      </c>
      <c r="E2234" s="2">
        <f>MACD!F2234</f>
        <v>9.18362418328555E-4</v>
      </c>
      <c r="F2234" s="2">
        <f>'Moving Avg'!D2234</f>
        <v>0.46600000000000003</v>
      </c>
      <c r="G2234" s="2">
        <f>'Moving Avg'!F2234</f>
        <v>0.47200000000000009</v>
      </c>
      <c r="H2234" s="2">
        <f>'Moving Avg'!G2234</f>
        <v>0.47759999999999991</v>
      </c>
      <c r="I2234" s="2">
        <f>'Moving Avg'!H2234</f>
        <v>0.57989999999999953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0.46</v>
      </c>
      <c r="C2235" s="2">
        <f>RSI!I2235</f>
        <v>41.068296957027528</v>
      </c>
      <c r="D2235" s="2">
        <f>MACD!E2235</f>
        <v>1.9718320804734679E-3</v>
      </c>
      <c r="E2235" s="2">
        <f>MACD!F2235</f>
        <v>1.1290563507575376E-3</v>
      </c>
      <c r="F2235" s="2">
        <f>'Moving Avg'!D2235</f>
        <v>0.46399999999999997</v>
      </c>
      <c r="G2235" s="2">
        <f>'Moving Avg'!F2235</f>
        <v>0.47150000000000009</v>
      </c>
      <c r="H2235" s="2">
        <f>'Moving Avg'!G2235</f>
        <v>0.47739999999999994</v>
      </c>
      <c r="I2235" s="2">
        <f>'Moving Avg'!H2235</f>
        <v>0.57884999999999953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0.45</v>
      </c>
      <c r="C2236" s="2">
        <f>RSI!I2236</f>
        <v>36.130806865151051</v>
      </c>
      <c r="D2236" s="2">
        <f>MACD!E2236</f>
        <v>4.4640523957107936E-3</v>
      </c>
      <c r="E2236" s="2">
        <f>MACD!F2236</f>
        <v>1.7960555597481887E-3</v>
      </c>
      <c r="F2236" s="2">
        <f>'Moving Avg'!D2236</f>
        <v>0.45999999999999996</v>
      </c>
      <c r="G2236" s="2">
        <f>'Moving Avg'!F2236</f>
        <v>0.47050000000000003</v>
      </c>
      <c r="H2236" s="2">
        <f>'Moving Avg'!G2236</f>
        <v>0.47699999999999998</v>
      </c>
      <c r="I2236" s="2">
        <f>'Moving Avg'!H2236</f>
        <v>0.57769999999999966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0.44</v>
      </c>
      <c r="C2237" s="2">
        <f>RSI!I2237</f>
        <v>31.989041819864497</v>
      </c>
      <c r="D2237" s="2">
        <f>MACD!E2237</f>
        <v>7.4483953504327904E-3</v>
      </c>
      <c r="E2237" s="2">
        <f>MACD!F2237</f>
        <v>2.9265235178851092E-3</v>
      </c>
      <c r="F2237" s="2">
        <f>'Moving Avg'!D2237</f>
        <v>0.45400000000000001</v>
      </c>
      <c r="G2237" s="2">
        <f>'Moving Avg'!F2237</f>
        <v>0.46899999999999997</v>
      </c>
      <c r="H2237" s="2">
        <f>'Moving Avg'!G2237</f>
        <v>0.47639999999999999</v>
      </c>
      <c r="I2237" s="2">
        <f>'Moving Avg'!H2237</f>
        <v>0.57649999999999968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0.43</v>
      </c>
      <c r="C2238" s="2">
        <f>RSI!I2238</f>
        <v>28.473924598834742</v>
      </c>
      <c r="D2238" s="2">
        <f>MACD!E2238</f>
        <v>1.0898254983329692E-2</v>
      </c>
      <c r="E2238" s="2">
        <f>MACD!F2238</f>
        <v>4.5208698109740261E-3</v>
      </c>
      <c r="F2238" s="2">
        <f>'Moving Avg'!D2238</f>
        <v>0.44600000000000001</v>
      </c>
      <c r="G2238" s="2">
        <f>'Moving Avg'!F2238</f>
        <v>0.46649999999999991</v>
      </c>
      <c r="H2238" s="2">
        <f>'Moving Avg'!G2238</f>
        <v>0.47560000000000002</v>
      </c>
      <c r="I2238" s="2">
        <f>'Moving Avg'!H2238</f>
        <v>0.5752999999999997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0.43</v>
      </c>
      <c r="C2239" s="2">
        <f>RSI!I2239</f>
        <v>28.473924598834742</v>
      </c>
      <c r="D2239" s="2">
        <f>MACD!E2239</f>
        <v>1.2508278855447474E-2</v>
      </c>
      <c r="E2239" s="2">
        <f>MACD!F2239</f>
        <v>6.1183516198687164E-3</v>
      </c>
      <c r="F2239" s="2">
        <f>'Moving Avg'!D2239</f>
        <v>0.442</v>
      </c>
      <c r="G2239" s="2">
        <f>'Moving Avg'!F2239</f>
        <v>0.46399999999999986</v>
      </c>
      <c r="H2239" s="2">
        <f>'Moving Avg'!G2239</f>
        <v>0.47500000000000009</v>
      </c>
      <c r="I2239" s="2">
        <f>'Moving Avg'!H2239</f>
        <v>0.57399999999999973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0.43</v>
      </c>
      <c r="C2240" s="2">
        <f>RSI!I2240</f>
        <v>28.473924598834742</v>
      </c>
      <c r="D2240" s="2">
        <f>MACD!E2240</f>
        <v>1.40829895375289E-2</v>
      </c>
      <c r="E2240" s="2">
        <f>MACD!F2240</f>
        <v>7.7112792034007534E-3</v>
      </c>
      <c r="F2240" s="2">
        <f>'Moving Avg'!D2240</f>
        <v>0.43600000000000005</v>
      </c>
      <c r="G2240" s="2">
        <f>'Moving Avg'!F2240</f>
        <v>0.46199999999999991</v>
      </c>
      <c r="H2240" s="2">
        <f>'Moving Avg'!G2240</f>
        <v>0.47420000000000007</v>
      </c>
      <c r="I2240" s="2">
        <f>'Moving Avg'!H2240</f>
        <v>0.57249999999999979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0.42</v>
      </c>
      <c r="C2241" s="2">
        <f>RSI!I2241</f>
        <v>25.037661597315861</v>
      </c>
      <c r="D2241" s="2">
        <f>MACD!E2241</f>
        <v>1.6352828510242001E-2</v>
      </c>
      <c r="E2241" s="2">
        <f>MACD!F2241</f>
        <v>9.4395890647690026E-3</v>
      </c>
      <c r="F2241" s="2">
        <f>'Moving Avg'!D2241</f>
        <v>0.43</v>
      </c>
      <c r="G2241" s="2">
        <f>'Moving Avg'!F2241</f>
        <v>0.45899999999999996</v>
      </c>
      <c r="H2241" s="2">
        <f>'Moving Avg'!G2241</f>
        <v>0.47320000000000012</v>
      </c>
      <c r="I2241" s="2">
        <f>'Moving Avg'!H2241</f>
        <v>0.57074999999999987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0.43</v>
      </c>
      <c r="C2242" s="2">
        <f>RSI!I2242</f>
        <v>33.659545864234758</v>
      </c>
      <c r="D2242" s="2">
        <f>MACD!E2242</f>
        <v>1.777389518675232E-2</v>
      </c>
      <c r="E2242" s="2">
        <f>MACD!F2242</f>
        <v>1.1106450289165667E-2</v>
      </c>
      <c r="F2242" s="2">
        <f>'Moving Avg'!D2242</f>
        <v>0.42800000000000005</v>
      </c>
      <c r="G2242" s="2">
        <f>'Moving Avg'!F2242</f>
        <v>0.45749999999999991</v>
      </c>
      <c r="H2242" s="2">
        <f>'Moving Avg'!G2242</f>
        <v>0.47220000000000012</v>
      </c>
      <c r="I2242" s="2">
        <f>'Moving Avg'!H2242</f>
        <v>0.56904999999999983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0.43</v>
      </c>
      <c r="C2243" s="2">
        <f>RSI!I2243</f>
        <v>33.659545864234758</v>
      </c>
      <c r="D2243" s="2">
        <f>MACD!E2243</f>
        <v>1.914055545824328E-2</v>
      </c>
      <c r="E2243" s="2">
        <f>MACD!F2243</f>
        <v>1.271327132298119E-2</v>
      </c>
      <c r="F2243" s="2">
        <f>'Moving Avg'!D2243</f>
        <v>0.42800000000000005</v>
      </c>
      <c r="G2243" s="2">
        <f>'Moving Avg'!F2243</f>
        <v>0.4554999999999999</v>
      </c>
      <c r="H2243" s="2">
        <f>'Moving Avg'!G2243</f>
        <v>0.4714000000000001</v>
      </c>
      <c r="I2243" s="2">
        <f>'Moving Avg'!H2243</f>
        <v>0.5673999999999999</v>
      </c>
      <c r="J2243" s="5" t="str">
        <f>OBV!F2243</f>
        <v>BEARISH</v>
      </c>
      <c r="K2243" s="5" t="str">
        <f>OBV!G2243</f>
        <v>NEUTRAL</v>
      </c>
      <c r="L2243" s="5" t="str">
        <f>OBV!H2243</f>
        <v>NEUTRAL</v>
      </c>
    </row>
    <row r="2244" spans="1:12" ht="13.5" x14ac:dyDescent="0.25">
      <c r="A2244" s="3">
        <f>RSI!A2244</f>
        <v>45572</v>
      </c>
      <c r="B2244" s="2">
        <f>RSI!B2244</f>
        <v>0.42</v>
      </c>
      <c r="C2244" s="2">
        <f>RSI!I2244</f>
        <v>29.698072878428405</v>
      </c>
      <c r="D2244" s="2">
        <f>MACD!E2244</f>
        <v>1.8112832816724933E-2</v>
      </c>
      <c r="E2244" s="2">
        <f>MACD!F2244</f>
        <v>1.3793183621729939E-2</v>
      </c>
      <c r="F2244" s="2">
        <f>'Moving Avg'!D2244</f>
        <v>0.42599999999999999</v>
      </c>
      <c r="G2244" s="2">
        <f>'Moving Avg'!F2244</f>
        <v>0.45299999999999996</v>
      </c>
      <c r="H2244" s="2">
        <f>'Moving Avg'!G2244</f>
        <v>0.47040000000000015</v>
      </c>
      <c r="I2244" s="2">
        <f>'Moving Avg'!H2244</f>
        <v>0.56584999999999996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0.41</v>
      </c>
      <c r="C2245" s="2">
        <f>RSI!I2245</f>
        <v>26.35738807899358</v>
      </c>
      <c r="D2245" s="2">
        <f>MACD!E2245</f>
        <v>1.9722305586854671E-2</v>
      </c>
      <c r="E2245" s="2">
        <f>MACD!F2245</f>
        <v>1.4979008014754887E-2</v>
      </c>
      <c r="F2245" s="2">
        <f>'Moving Avg'!D2245</f>
        <v>0.42199999999999999</v>
      </c>
      <c r="G2245" s="2">
        <f>'Moving Avg'!F2245</f>
        <v>0.4494999999999999</v>
      </c>
      <c r="H2245" s="2">
        <f>'Moving Avg'!G2245</f>
        <v>0.46920000000000017</v>
      </c>
      <c r="I2245" s="2">
        <f>'Moving Avg'!H2245</f>
        <v>0.56424999999999992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0.43</v>
      </c>
      <c r="C2246" s="2">
        <f>RSI!I2246</f>
        <v>40.719911627463794</v>
      </c>
      <c r="D2246" s="2">
        <f>MACD!E2246</f>
        <v>1.8308390457049128E-2</v>
      </c>
      <c r="E2246" s="2">
        <f>MACD!F2246</f>
        <v>1.5644884503213736E-2</v>
      </c>
      <c r="F2246" s="2">
        <f>'Moving Avg'!D2246</f>
        <v>0.42400000000000004</v>
      </c>
      <c r="G2246" s="2">
        <f>'Moving Avg'!F2246</f>
        <v>0.44699999999999995</v>
      </c>
      <c r="H2246" s="2">
        <f>'Moving Avg'!G2246</f>
        <v>0.46840000000000015</v>
      </c>
      <c r="I2246" s="2">
        <f>'Moving Avg'!H2246</f>
        <v>0.56264999999999998</v>
      </c>
      <c r="J2246" s="5" t="str">
        <f>OBV!F2246</f>
        <v>BEARISH</v>
      </c>
      <c r="K2246" s="5" t="str">
        <f>OBV!G2246</f>
        <v>NEUTRAL</v>
      </c>
      <c r="L2246" s="5" t="str">
        <f>OBV!H2246</f>
        <v>BEARISH DIVERGENCE</v>
      </c>
    </row>
    <row r="2247" spans="1:12" ht="13.5" x14ac:dyDescent="0.25">
      <c r="A2247" s="3">
        <f>RSI!A2247</f>
        <v>45575</v>
      </c>
      <c r="B2247" s="2">
        <f>RSI!B2247</f>
        <v>0.43</v>
      </c>
      <c r="C2247" s="2">
        <f>RSI!I2247</f>
        <v>40.719911627463794</v>
      </c>
      <c r="D2247" s="2">
        <f>MACD!E2247</f>
        <v>1.5681438256124058E-2</v>
      </c>
      <c r="E2247" s="2">
        <f>MACD!F2247</f>
        <v>1.5652195253795801E-2</v>
      </c>
      <c r="F2247" s="2">
        <f>'Moving Avg'!D2247</f>
        <v>0.42400000000000004</v>
      </c>
      <c r="G2247" s="2">
        <f>'Moving Avg'!F2247</f>
        <v>0.44449999999999995</v>
      </c>
      <c r="H2247" s="2">
        <f>'Moving Avg'!G2247</f>
        <v>0.46760000000000018</v>
      </c>
      <c r="I2247" s="2">
        <f>'Moving Avg'!H2247</f>
        <v>0.56115000000000004</v>
      </c>
      <c r="J2247" s="5" t="str">
        <f>OBV!F2247</f>
        <v>BEARISH</v>
      </c>
      <c r="K2247" s="5" t="str">
        <f>OBV!G2247</f>
        <v>NEUTRAL</v>
      </c>
      <c r="L2247" s="5" t="str">
        <f>OBV!H2247</f>
        <v>NEUTRAL</v>
      </c>
    </row>
    <row r="2248" spans="1:12" ht="13.5" x14ac:dyDescent="0.25">
      <c r="A2248" s="3">
        <f>RSI!A2248</f>
        <v>45576</v>
      </c>
      <c r="B2248" s="2">
        <f>RSI!B2248</f>
        <v>0.43</v>
      </c>
      <c r="C2248" s="2">
        <f>RSI!I2248</f>
        <v>40.719911627463794</v>
      </c>
      <c r="D2248" s="2">
        <f>MACD!E2248</f>
        <v>1.2020077548776764E-2</v>
      </c>
      <c r="E2248" s="2">
        <f>MACD!F2248</f>
        <v>1.4925771712791995E-2</v>
      </c>
      <c r="F2248" s="2">
        <f>'Moving Avg'!D2248</f>
        <v>0.42400000000000004</v>
      </c>
      <c r="G2248" s="2">
        <f>'Moving Avg'!F2248</f>
        <v>0.44199999999999989</v>
      </c>
      <c r="H2248" s="2">
        <f>'Moving Avg'!G2248</f>
        <v>0.46660000000000024</v>
      </c>
      <c r="I2248" s="2">
        <f>'Moving Avg'!H2248</f>
        <v>0.5595500000000001</v>
      </c>
      <c r="J2248" s="5" t="str">
        <f>OBV!F2248</f>
        <v>BEARISH</v>
      </c>
      <c r="K2248" s="5" t="str">
        <f>OBV!G2248</f>
        <v>NEUTRAL</v>
      </c>
      <c r="L2248" s="5" t="str">
        <f>OBV!H2248</f>
        <v>NEUTRAL</v>
      </c>
    </row>
    <row r="2249" spans="1:12" ht="13.5" x14ac:dyDescent="0.25">
      <c r="A2249" s="3">
        <f>RSI!A2249</f>
        <v>45579</v>
      </c>
      <c r="B2249" s="2">
        <f>RSI!B2249</f>
        <v>0.43</v>
      </c>
      <c r="C2249" s="2">
        <f>RSI!I2249</f>
        <v>40.719911627463794</v>
      </c>
      <c r="D2249" s="2">
        <f>MACD!E2249</f>
        <v>9.0145091592735982E-3</v>
      </c>
      <c r="E2249" s="2">
        <f>MACD!F2249</f>
        <v>1.3743519202088316E-2</v>
      </c>
      <c r="F2249" s="2">
        <f>'Moving Avg'!D2249</f>
        <v>0.42599999999999999</v>
      </c>
      <c r="G2249" s="2">
        <f>'Moving Avg'!F2249</f>
        <v>0.43999999999999995</v>
      </c>
      <c r="H2249" s="2">
        <f>'Moving Avg'!G2249</f>
        <v>0.46560000000000024</v>
      </c>
      <c r="I2249" s="2">
        <f>'Moving Avg'!H2249</f>
        <v>0.55795000000000006</v>
      </c>
      <c r="J2249" s="5" t="str">
        <f>OBV!F2249</f>
        <v>BEARISH</v>
      </c>
      <c r="K2249" s="5" t="str">
        <f>OBV!G2249</f>
        <v>NEUTRAL</v>
      </c>
      <c r="L2249" s="5" t="str">
        <f>OBV!H2249</f>
        <v>BEARISH DIVERGENCE</v>
      </c>
    </row>
    <row r="2250" spans="1:12" ht="13.5" x14ac:dyDescent="0.25">
      <c r="A2250" s="3">
        <f>RSI!A2250</f>
        <v>45581</v>
      </c>
      <c r="B2250" s="2">
        <f>RSI!B2250</f>
        <v>0.42</v>
      </c>
      <c r="C2250" s="2">
        <f>RSI!I2250</f>
        <v>35.998280408306968</v>
      </c>
      <c r="D2250" s="2">
        <f>MACD!E2250</f>
        <v>7.2977304021498157E-3</v>
      </c>
      <c r="E2250" s="2">
        <f>MACD!F2250</f>
        <v>1.2454361442100617E-2</v>
      </c>
      <c r="F2250" s="2">
        <f>'Moving Avg'!D2250</f>
        <v>0.42800000000000005</v>
      </c>
      <c r="G2250" s="2">
        <f>'Moving Avg'!F2250</f>
        <v>0.43749999999999989</v>
      </c>
      <c r="H2250" s="2">
        <f>'Moving Avg'!G2250</f>
        <v>0.46400000000000025</v>
      </c>
      <c r="I2250" s="2">
        <f>'Moving Avg'!H2250</f>
        <v>0.55640000000000012</v>
      </c>
      <c r="J2250" s="5" t="str">
        <f>OBV!F2250</f>
        <v>BEARISH</v>
      </c>
      <c r="K2250" s="5" t="str">
        <f>OBV!G2250</f>
        <v>NEUTRAL</v>
      </c>
      <c r="L2250" s="5" t="str">
        <f>OBV!H2250</f>
        <v>BEARISH DIVERGENCE</v>
      </c>
    </row>
    <row r="2251" spans="1:12" ht="13.5" x14ac:dyDescent="0.25">
      <c r="A2251" s="3">
        <f>RSI!A2251</f>
        <v>45582</v>
      </c>
      <c r="B2251" s="2">
        <f>RSI!B2251</f>
        <v>0.41</v>
      </c>
      <c r="C2251" s="2">
        <f>RSI!I2251</f>
        <v>32.002072908110108</v>
      </c>
      <c r="D2251" s="2">
        <f>MACD!E2251</f>
        <v>5.1857501177690613E-3</v>
      </c>
      <c r="E2251" s="2">
        <f>MACD!F2251</f>
        <v>1.1000639177234307E-2</v>
      </c>
      <c r="F2251" s="2">
        <f>'Moving Avg'!D2251</f>
        <v>0.42400000000000004</v>
      </c>
      <c r="G2251" s="2">
        <f>'Moving Avg'!F2251</f>
        <v>0.4345</v>
      </c>
      <c r="H2251" s="2">
        <f>'Moving Avg'!G2251</f>
        <v>0.46180000000000021</v>
      </c>
      <c r="I2251" s="2">
        <f>'Moving Avg'!H2251</f>
        <v>0.55480000000000007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</row>
    <row r="2252" spans="1:12" ht="13.5" x14ac:dyDescent="0.25">
      <c r="A2252" s="3">
        <f>RSI!A2252</f>
        <v>45583</v>
      </c>
      <c r="B2252" s="2">
        <f>RSI!B2252</f>
        <v>0.41</v>
      </c>
      <c r="C2252" s="2">
        <f>RSI!I2252</f>
        <v>32.002072908110108</v>
      </c>
      <c r="D2252" s="2">
        <f>MACD!E2252</f>
        <v>5.1243894947611279E-3</v>
      </c>
      <c r="E2252" s="2">
        <f>MACD!F2252</f>
        <v>9.8253892407396716E-3</v>
      </c>
      <c r="F2252" s="2">
        <f>'Moving Avg'!D2252</f>
        <v>0.42000000000000004</v>
      </c>
      <c r="G2252" s="2">
        <f>'Moving Avg'!F2252</f>
        <v>0.43149999999999994</v>
      </c>
      <c r="H2252" s="2">
        <f>'Moving Avg'!G2252</f>
        <v>0.4600000000000003</v>
      </c>
      <c r="I2252" s="2">
        <f>'Moving Avg'!H2252</f>
        <v>0.55320000000000003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</row>
    <row r="2253" spans="1:12" ht="13.5" x14ac:dyDescent="0.25">
      <c r="A2253" s="3">
        <f>RSI!A2253</f>
        <v>45586</v>
      </c>
      <c r="B2253" s="2">
        <f>RSI!B2253</f>
        <v>0.41</v>
      </c>
      <c r="C2253" s="2">
        <f>RSI!I2253</f>
        <v>32.002072908110108</v>
      </c>
      <c r="D2253" s="2">
        <f>MACD!E2253</f>
        <v>5.2458375594157669E-3</v>
      </c>
      <c r="E2253" s="2">
        <f>MACD!F2253</f>
        <v>8.909478904474891E-3</v>
      </c>
      <c r="F2253" s="2">
        <f>'Moving Avg'!D2253</f>
        <v>0.41600000000000004</v>
      </c>
      <c r="G2253" s="2">
        <f>'Moving Avg'!F2253</f>
        <v>0.42849999999999994</v>
      </c>
      <c r="H2253" s="2">
        <f>'Moving Avg'!G2253</f>
        <v>0.45820000000000022</v>
      </c>
      <c r="I2253" s="2">
        <f>'Moving Avg'!H2253</f>
        <v>0.55160000000000009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</row>
    <row r="2254" spans="1:12" ht="13.5" x14ac:dyDescent="0.25">
      <c r="A2254" s="3">
        <f>RSI!A2254</f>
        <v>45587</v>
      </c>
      <c r="B2254" s="2">
        <f>RSI!B2254</f>
        <v>0.41</v>
      </c>
      <c r="C2254" s="2">
        <f>RSI!I2254</f>
        <v>32.002072908110108</v>
      </c>
      <c r="D2254" s="2">
        <f>MACD!E2254</f>
        <v>3.9706662418725891E-3</v>
      </c>
      <c r="E2254" s="2">
        <f>MACD!F2254</f>
        <v>7.9217163719544313E-3</v>
      </c>
      <c r="F2254" s="2">
        <f>'Moving Avg'!D2254</f>
        <v>0.41200000000000003</v>
      </c>
      <c r="G2254" s="2">
        <f>'Moving Avg'!F2254</f>
        <v>0.42649999999999999</v>
      </c>
      <c r="H2254" s="2">
        <f>'Moving Avg'!G2254</f>
        <v>0.45660000000000017</v>
      </c>
      <c r="I2254" s="2">
        <f>'Moving Avg'!H2254</f>
        <v>0.55000000000000004</v>
      </c>
      <c r="J2254" s="5" t="str">
        <f>OBV!F2254</f>
        <v>BEARISH</v>
      </c>
      <c r="K2254" s="5" t="str">
        <f>OBV!G2254</f>
        <v>NEUTRAL</v>
      </c>
      <c r="L2254" s="5" t="str">
        <f>OBV!H2254</f>
        <v>CONFIRMED BEARISH</v>
      </c>
    </row>
    <row r="2255" spans="1:12" ht="13.5" x14ac:dyDescent="0.25">
      <c r="A2255" s="3">
        <f>RSI!A2255</f>
        <v>45588</v>
      </c>
      <c r="B2255" s="2">
        <f>RSI!B2255</f>
        <v>0.4</v>
      </c>
      <c r="C2255" s="2">
        <f>RSI!I2255</f>
        <v>27.844462031117047</v>
      </c>
      <c r="D2255" s="2">
        <f>MACD!E2255</f>
        <v>2.2425899532917959E-3</v>
      </c>
      <c r="E2255" s="2">
        <f>MACD!F2255</f>
        <v>6.7858910882219042E-3</v>
      </c>
      <c r="F2255" s="2">
        <f>'Moving Avg'!D2255</f>
        <v>0.40800000000000003</v>
      </c>
      <c r="G2255" s="2">
        <f>'Moving Avg'!F2255</f>
        <v>0.42349999999999993</v>
      </c>
      <c r="H2255" s="2">
        <f>'Moving Avg'!G2255</f>
        <v>0.4548000000000002</v>
      </c>
      <c r="I2255" s="2">
        <f>'Moving Avg'!H2255</f>
        <v>0.54830000000000001</v>
      </c>
      <c r="J2255" s="5" t="str">
        <f>OBV!F2255</f>
        <v>BEARISH</v>
      </c>
      <c r="K2255" s="5" t="str">
        <f>OBV!G2255</f>
        <v>NEUTRAL</v>
      </c>
      <c r="L2255" s="5" t="str">
        <f>OBV!H2255</f>
        <v>CONFIRMED BEARISH</v>
      </c>
    </row>
    <row r="2256" spans="1:12" ht="13.5" x14ac:dyDescent="0.25">
      <c r="A2256" s="3">
        <f>RSI!A2256</f>
        <v>45589</v>
      </c>
      <c r="B2256" s="2">
        <f>RSI!B2256</f>
        <v>0.4</v>
      </c>
      <c r="C2256" s="2">
        <f>RSI!I2256</f>
        <v>27.844462031117061</v>
      </c>
      <c r="D2256" s="2">
        <f>MACD!E2256</f>
        <v>4.054010639408967E-3</v>
      </c>
      <c r="E2256" s="2">
        <f>MACD!F2256</f>
        <v>6.2395149984593168E-3</v>
      </c>
      <c r="F2256" s="2">
        <f>'Moving Avg'!D2256</f>
        <v>0.40599999999999997</v>
      </c>
      <c r="G2256" s="2">
        <f>'Moving Avg'!F2256</f>
        <v>0.42099999999999999</v>
      </c>
      <c r="H2256" s="2">
        <f>'Moving Avg'!G2256</f>
        <v>0.45300000000000007</v>
      </c>
      <c r="I2256" s="2">
        <f>'Moving Avg'!H2256</f>
        <v>0.54660000000000009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</row>
    <row r="2257" spans="1:12" ht="13.5" x14ac:dyDescent="0.25">
      <c r="A2257" s="3">
        <f>RSI!A2257</f>
        <v>45590</v>
      </c>
      <c r="B2257" s="2">
        <f>RSI!B2257</f>
        <v>0.4</v>
      </c>
      <c r="C2257" s="2">
        <f>RSI!I2257</f>
        <v>27.844462031117047</v>
      </c>
      <c r="D2257" s="2">
        <f>MACD!E2257</f>
        <v>5.7688956711029471E-3</v>
      </c>
      <c r="E2257" s="2">
        <f>MACD!F2257</f>
        <v>6.1453911329880434E-3</v>
      </c>
      <c r="F2257" s="2">
        <f>'Moving Avg'!D2257</f>
        <v>0.40400000000000003</v>
      </c>
      <c r="G2257" s="2">
        <f>'Moving Avg'!F2257</f>
        <v>0.41900000000000004</v>
      </c>
      <c r="H2257" s="2">
        <f>'Moving Avg'!G2257</f>
        <v>0.45120000000000005</v>
      </c>
      <c r="I2257" s="2">
        <f>'Moving Avg'!H2257</f>
        <v>0.54485000000000006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</row>
    <row r="2258" spans="1:12" ht="13.5" x14ac:dyDescent="0.25">
      <c r="A2258" s="3">
        <f>RSI!A2258</f>
        <v>45593</v>
      </c>
      <c r="B2258" s="2">
        <f>RSI!B2258</f>
        <v>0.4</v>
      </c>
      <c r="C2258" s="2">
        <f>RSI!I2258</f>
        <v>27.844462031117047</v>
      </c>
      <c r="D2258" s="2">
        <f>MACD!E2258</f>
        <v>7.388604505950358E-3</v>
      </c>
      <c r="E2258" s="2">
        <f>MACD!F2258</f>
        <v>6.3940338075805063E-3</v>
      </c>
      <c r="F2258" s="2">
        <f>'Moving Avg'!D2258</f>
        <v>0.40199999999999997</v>
      </c>
      <c r="G2258" s="2">
        <f>'Moving Avg'!F2258</f>
        <v>0.41750000000000009</v>
      </c>
      <c r="H2258" s="2">
        <f>'Moving Avg'!G2258</f>
        <v>0.44939999999999997</v>
      </c>
      <c r="I2258" s="2">
        <f>'Moving Avg'!H2258</f>
        <v>0.54305000000000003</v>
      </c>
      <c r="J2258" s="5" t="str">
        <f>OBV!F2258</f>
        <v>BEARISH</v>
      </c>
      <c r="K2258" s="5" t="str">
        <f>OBV!G2258</f>
        <v>NEUTRAL</v>
      </c>
      <c r="L2258" s="5" t="str">
        <f>OBV!H2258</f>
        <v>CONFIRMED BEARISH</v>
      </c>
    </row>
    <row r="2259" spans="1:12" ht="13.5" x14ac:dyDescent="0.25">
      <c r="A2259" s="3">
        <f>RSI!A2259</f>
        <v>45594</v>
      </c>
      <c r="B2259" s="2">
        <f>RSI!B2259</f>
        <v>0.38</v>
      </c>
      <c r="C2259" s="2">
        <f>RSI!I2259</f>
        <v>20.633325869412417</v>
      </c>
      <c r="D2259" s="2">
        <f>MACD!E2259</f>
        <v>1.039676835654646E-2</v>
      </c>
      <c r="E2259" s="2">
        <f>MACD!F2259</f>
        <v>7.1945807173736977E-3</v>
      </c>
      <c r="F2259" s="2">
        <f>'Moving Avg'!D2259</f>
        <v>0.39600000000000002</v>
      </c>
      <c r="G2259" s="2">
        <f>'Moving Avg'!F2259</f>
        <v>0.41500000000000015</v>
      </c>
      <c r="H2259" s="2">
        <f>'Moving Avg'!G2259</f>
        <v>0.44719999999999993</v>
      </c>
      <c r="I2259" s="2">
        <f>'Moving Avg'!H2259</f>
        <v>0.54120000000000001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</row>
    <row r="2260" spans="1:12" ht="13.5" x14ac:dyDescent="0.25">
      <c r="A2260" s="3">
        <f>RSI!A2260</f>
        <v>45595</v>
      </c>
      <c r="B2260" s="2">
        <f>RSI!B2260</f>
        <v>0.4</v>
      </c>
      <c r="C2260" s="2">
        <f>RSI!I2260</f>
        <v>37.941486483132522</v>
      </c>
      <c r="D2260" s="2">
        <f>MACD!E2260</f>
        <v>1.0184967745400397E-2</v>
      </c>
      <c r="E2260" s="2">
        <f>MACD!F2260</f>
        <v>7.7926581229790376E-3</v>
      </c>
      <c r="F2260" s="2">
        <f>'Moving Avg'!D2260</f>
        <v>0.39600000000000002</v>
      </c>
      <c r="G2260" s="2">
        <f>'Moving Avg'!F2260</f>
        <v>0.41350000000000015</v>
      </c>
      <c r="H2260" s="2">
        <f>'Moving Avg'!G2260</f>
        <v>0.44539999999999985</v>
      </c>
      <c r="I2260" s="2">
        <f>'Moving Avg'!H2260</f>
        <v>0.5394000000000001</v>
      </c>
      <c r="J2260" s="5" t="str">
        <f>OBV!F2260</f>
        <v>BEARISH</v>
      </c>
      <c r="K2260" s="5" t="str">
        <f>OBV!G2260</f>
        <v>NEUTRAL</v>
      </c>
      <c r="L2260" s="5" t="str">
        <f>OBV!H2260</f>
        <v>NEUTRAL</v>
      </c>
    </row>
    <row r="2261" spans="1:12" ht="13.5" x14ac:dyDescent="0.25">
      <c r="A2261" s="3">
        <f>RSI!A2261</f>
        <v>45596</v>
      </c>
      <c r="B2261" s="2">
        <f>RSI!B2261</f>
        <v>0.4</v>
      </c>
      <c r="C2261" s="2">
        <f>RSI!I2261</f>
        <v>37.941486483132522</v>
      </c>
      <c r="D2261" s="2">
        <f>MACD!E2261</f>
        <v>8.5924177766061871E-3</v>
      </c>
      <c r="E2261" s="2">
        <f>MACD!F2261</f>
        <v>7.9526100537044668E-3</v>
      </c>
      <c r="F2261" s="2">
        <f>'Moving Avg'!D2261</f>
        <v>0.39600000000000002</v>
      </c>
      <c r="G2261" s="2">
        <f>'Moving Avg'!F2261</f>
        <v>0.41250000000000009</v>
      </c>
      <c r="H2261" s="2">
        <f>'Moving Avg'!G2261</f>
        <v>0.44359999999999983</v>
      </c>
      <c r="I2261" s="2">
        <f>'Moving Avg'!H2261</f>
        <v>0.53765000000000018</v>
      </c>
      <c r="J2261" s="5" t="str">
        <f>OBV!F2261</f>
        <v>BEARISH</v>
      </c>
      <c r="K2261" s="5" t="str">
        <f>OBV!G2261</f>
        <v>NEUTRAL</v>
      </c>
      <c r="L2261" s="5" t="str">
        <f>OBV!H2261</f>
        <v>NEUTRAL</v>
      </c>
    </row>
    <row r="2262" spans="1:12" ht="13.5" x14ac:dyDescent="0.25">
      <c r="A2262" s="3">
        <f>RSI!A2262</f>
        <v>45597</v>
      </c>
      <c r="B2262" s="2">
        <f>RSI!B2262</f>
        <v>0.4</v>
      </c>
      <c r="C2262" s="2">
        <f>RSI!I2262</f>
        <v>37.941486483132522</v>
      </c>
      <c r="D2262" s="2">
        <f>MACD!E2262</f>
        <v>7.3607342651393903E-3</v>
      </c>
      <c r="E2262" s="2">
        <f>MACD!F2262</f>
        <v>7.8342348959914519E-3</v>
      </c>
      <c r="F2262" s="2">
        <f>'Moving Avg'!D2262</f>
        <v>0.39600000000000002</v>
      </c>
      <c r="G2262" s="2">
        <f>'Moving Avg'!F2262</f>
        <v>0.41100000000000014</v>
      </c>
      <c r="H2262" s="2">
        <f>'Moving Avg'!G2262</f>
        <v>0.44219999999999987</v>
      </c>
      <c r="I2262" s="2">
        <f>'Moving Avg'!H2262</f>
        <v>0.53590000000000027</v>
      </c>
      <c r="J2262" s="5" t="str">
        <f>OBV!F2262</f>
        <v>BEARISH</v>
      </c>
      <c r="K2262" s="5" t="str">
        <f>OBV!G2262</f>
        <v>NEUTRAL</v>
      </c>
      <c r="L2262" s="5" t="str">
        <f>OBV!H2262</f>
        <v>NEUTRAL</v>
      </c>
    </row>
    <row r="2263" spans="1:12" ht="13.5" x14ac:dyDescent="0.25">
      <c r="A2263" s="3">
        <f>RSI!A2263</f>
        <v>45600</v>
      </c>
      <c r="B2263" s="2">
        <f>RSI!B2263</f>
        <v>0.4</v>
      </c>
      <c r="C2263" s="2">
        <f>RSI!I2263</f>
        <v>37.941486483132522</v>
      </c>
      <c r="D2263" s="2">
        <f>MACD!E2263</f>
        <v>6.4258171633903571E-3</v>
      </c>
      <c r="E2263" s="2">
        <f>MACD!F2263</f>
        <v>7.5525513494712326E-3</v>
      </c>
      <c r="F2263" s="2">
        <f>'Moving Avg'!D2263</f>
        <v>0.39600000000000002</v>
      </c>
      <c r="G2263" s="2">
        <f>'Moving Avg'!F2263</f>
        <v>0.40950000000000014</v>
      </c>
      <c r="H2263" s="2">
        <f>'Moving Avg'!G2263</f>
        <v>0.44059999999999983</v>
      </c>
      <c r="I2263" s="2">
        <f>'Moving Avg'!H2263</f>
        <v>0.53415000000000035</v>
      </c>
      <c r="J2263" s="5" t="str">
        <f>OBV!F2263</f>
        <v>BEARISH</v>
      </c>
      <c r="K2263" s="5" t="str">
        <f>OBV!G2263</f>
        <v>NEUTRAL</v>
      </c>
      <c r="L2263" s="5" t="str">
        <f>OBV!H2263</f>
        <v>NEUTRAL</v>
      </c>
    </row>
    <row r="2264" spans="1:12" ht="13.5" x14ac:dyDescent="0.25">
      <c r="A2264" s="3">
        <f>RSI!A2264</f>
        <v>45601</v>
      </c>
      <c r="B2264" s="2">
        <f>RSI!B2264</f>
        <v>0.38</v>
      </c>
      <c r="C2264" s="2">
        <f>RSI!I2264</f>
        <v>29.336353308190738</v>
      </c>
      <c r="D2264" s="2">
        <f>MACD!E2264</f>
        <v>7.2155451644315138E-3</v>
      </c>
      <c r="E2264" s="2">
        <f>MACD!F2264</f>
        <v>7.485150112463289E-3</v>
      </c>
      <c r="F2264" s="2">
        <f>'Moving Avg'!D2264</f>
        <v>0.39600000000000002</v>
      </c>
      <c r="G2264" s="2">
        <f>'Moving Avg'!F2264</f>
        <v>0.4075000000000002</v>
      </c>
      <c r="H2264" s="2">
        <f>'Moving Avg'!G2264</f>
        <v>0.43859999999999971</v>
      </c>
      <c r="I2264" s="2">
        <f>'Moving Avg'!H2264</f>
        <v>0.53230000000000044</v>
      </c>
      <c r="J2264" s="5" t="str">
        <f>OBV!F2264</f>
        <v>BEARISH</v>
      </c>
      <c r="K2264" s="5" t="str">
        <f>OBV!G2264</f>
        <v>NEUTRAL</v>
      </c>
      <c r="L2264" s="5" t="str">
        <f>OBV!H2264</f>
        <v>NEUTRAL</v>
      </c>
    </row>
    <row r="2265" spans="1:12" ht="13.5" x14ac:dyDescent="0.25">
      <c r="A2265" s="3">
        <f>RSI!A2265</f>
        <v>45602</v>
      </c>
      <c r="B2265" s="2">
        <f>RSI!B2265</f>
        <v>0.4</v>
      </c>
      <c r="C2265" s="2">
        <f>RSI!I2265</f>
        <v>43.207668386148811</v>
      </c>
      <c r="D2265" s="2">
        <f>MACD!E2265</f>
        <v>5.0739868157950174E-3</v>
      </c>
      <c r="E2265" s="2">
        <f>MACD!F2265</f>
        <v>7.0029174531296345E-3</v>
      </c>
      <c r="F2265" s="2">
        <f>'Moving Avg'!D2265</f>
        <v>0.39600000000000002</v>
      </c>
      <c r="G2265" s="2">
        <f>'Moving Avg'!F2265</f>
        <v>0.40700000000000014</v>
      </c>
      <c r="H2265" s="2">
        <f>'Moving Avg'!G2265</f>
        <v>0.43719999999999964</v>
      </c>
      <c r="I2265" s="2">
        <f>'Moving Avg'!H2265</f>
        <v>0.53060000000000052</v>
      </c>
      <c r="J2265" s="5" t="str">
        <f>OBV!F2265</f>
        <v>BULLISH</v>
      </c>
      <c r="K2265" s="5" t="str">
        <f>OBV!G2265</f>
        <v>NEUTRAL</v>
      </c>
      <c r="L2265" s="5" t="str">
        <f>OBV!H2265</f>
        <v>NEUTRAL</v>
      </c>
    </row>
    <row r="2266" spans="1:12" ht="13.5" x14ac:dyDescent="0.25">
      <c r="A2266" s="3">
        <f>RSI!A2266</f>
        <v>45603</v>
      </c>
      <c r="B2266" s="2">
        <f>RSI!B2266</f>
        <v>0.4</v>
      </c>
      <c r="C2266" s="2">
        <f>RSI!I2266</f>
        <v>43.207668386148811</v>
      </c>
      <c r="D2266" s="2">
        <f>MACD!E2266</f>
        <v>3.3383044991619482E-3</v>
      </c>
      <c r="E2266" s="2">
        <f>MACD!F2266</f>
        <v>6.2699948623360976E-3</v>
      </c>
      <c r="F2266" s="2">
        <f>'Moving Avg'!D2266</f>
        <v>0.39600000000000002</v>
      </c>
      <c r="G2266" s="2">
        <f>'Moving Avg'!F2266</f>
        <v>0.40550000000000014</v>
      </c>
      <c r="H2266" s="2">
        <f>'Moving Avg'!G2266</f>
        <v>0.43579999999999963</v>
      </c>
      <c r="I2266" s="2">
        <f>'Moving Avg'!H2266</f>
        <v>0.52890000000000048</v>
      </c>
      <c r="J2266" s="5" t="str">
        <f>OBV!F2266</f>
        <v>BULLISH</v>
      </c>
      <c r="K2266" s="5" t="str">
        <f>OBV!G2266</f>
        <v>NEUTRAL</v>
      </c>
      <c r="L2266" s="5" t="str">
        <f>OBV!H2266</f>
        <v>NEUTRAL</v>
      </c>
    </row>
    <row r="2267" spans="1:12" ht="13.5" x14ac:dyDescent="0.25">
      <c r="A2267" s="3">
        <f>RSI!A2267</f>
        <v>45604</v>
      </c>
      <c r="B2267" s="2">
        <f>RSI!B2267</f>
        <v>0.4</v>
      </c>
      <c r="C2267" s="2">
        <f>RSI!I2267</f>
        <v>43.207668386148811</v>
      </c>
      <c r="D2267" s="2">
        <f>MACD!E2267</f>
        <v>1.9403960801569475E-3</v>
      </c>
      <c r="E2267" s="2">
        <f>MACD!F2267</f>
        <v>5.4040751059002681E-3</v>
      </c>
      <c r="F2267" s="2">
        <f>'Moving Avg'!D2267</f>
        <v>0.39600000000000002</v>
      </c>
      <c r="G2267" s="2">
        <f>'Moving Avg'!F2267</f>
        <v>0.40400000000000008</v>
      </c>
      <c r="H2267" s="2">
        <f>'Moving Avg'!G2267</f>
        <v>0.43439999999999956</v>
      </c>
      <c r="I2267" s="2">
        <f>'Moving Avg'!H2267</f>
        <v>0.52720000000000056</v>
      </c>
      <c r="J2267" s="5" t="str">
        <f>OBV!F2267</f>
        <v>BULLISH</v>
      </c>
      <c r="K2267" s="5" t="str">
        <f>OBV!G2267</f>
        <v>NEUTRAL</v>
      </c>
      <c r="L2267" s="5" t="str">
        <f>OBV!H2267</f>
        <v>NEUTRAL</v>
      </c>
    </row>
    <row r="2268" spans="1:12" ht="13.5" x14ac:dyDescent="0.25">
      <c r="A2268" s="3">
        <f>RSI!A2268</f>
        <v>45607</v>
      </c>
      <c r="B2268" s="2">
        <f>RSI!B2268</f>
        <v>0.42</v>
      </c>
      <c r="C2268" s="2">
        <f>RSI!I2268</f>
        <v>54.390069184262089</v>
      </c>
      <c r="D2268" s="2">
        <f>MACD!E2268</f>
        <v>-6.5842557097411936E-4</v>
      </c>
      <c r="E2268" s="2">
        <f>MACD!F2268</f>
        <v>4.191574970525391E-3</v>
      </c>
      <c r="F2268" s="2">
        <f>'Moving Avg'!D2268</f>
        <v>0.4</v>
      </c>
      <c r="G2268" s="2">
        <f>'Moving Avg'!F2268</f>
        <v>0.40350000000000008</v>
      </c>
      <c r="H2268" s="2">
        <f>'Moving Avg'!G2268</f>
        <v>0.43319999999999959</v>
      </c>
      <c r="I2268" s="2">
        <f>'Moving Avg'!H2268</f>
        <v>0.52560000000000051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</row>
    <row r="2269" spans="1:12" ht="13.5" x14ac:dyDescent="0.25">
      <c r="A2269" s="3">
        <f>RSI!A2269</f>
        <v>45608</v>
      </c>
      <c r="B2269" s="2">
        <f>RSI!B2269</f>
        <v>0.42</v>
      </c>
      <c r="C2269" s="2">
        <f>RSI!I2269</f>
        <v>54.390069184262089</v>
      </c>
      <c r="D2269" s="2">
        <f>MACD!E2269</f>
        <v>-5.9918792797409304E-3</v>
      </c>
      <c r="E2269" s="2">
        <f>MACD!F2269</f>
        <v>2.1548841204721268E-3</v>
      </c>
      <c r="F2269" s="2">
        <f>'Moving Avg'!D2269</f>
        <v>0.40800000000000003</v>
      </c>
      <c r="G2269" s="2">
        <f>'Moving Avg'!F2269</f>
        <v>0.40300000000000014</v>
      </c>
      <c r="H2269" s="2">
        <f>'Moving Avg'!G2269</f>
        <v>0.43199999999999966</v>
      </c>
      <c r="I2269" s="2">
        <f>'Moving Avg'!H2269</f>
        <v>0.52405000000000057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</row>
    <row r="2270" spans="1:12" ht="13.5" x14ac:dyDescent="0.25">
      <c r="A2270" s="3">
        <f>RSI!A2270</f>
        <v>45609</v>
      </c>
      <c r="B2270" s="2">
        <f>RSI!B2270</f>
        <v>0.42</v>
      </c>
      <c r="C2270" s="2">
        <f>RSI!I2270</f>
        <v>54.390069184262082</v>
      </c>
      <c r="D2270" s="2">
        <f>MACD!E2270</f>
        <v>-7.4811449572106947E-3</v>
      </c>
      <c r="E2270" s="2">
        <f>MACD!F2270</f>
        <v>2.2767830493556252E-4</v>
      </c>
      <c r="F2270" s="2">
        <f>'Moving Avg'!D2270</f>
        <v>0.41200000000000003</v>
      </c>
      <c r="G2270" s="2">
        <f>'Moving Avg'!F2270</f>
        <v>0.40300000000000014</v>
      </c>
      <c r="H2270" s="2">
        <f>'Moving Avg'!G2270</f>
        <v>0.43099999999999983</v>
      </c>
      <c r="I2270" s="2">
        <f>'Moving Avg'!H2270</f>
        <v>0.52270000000000061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</row>
    <row r="2271" spans="1:12" ht="13.5" x14ac:dyDescent="0.25">
      <c r="A2271" s="3">
        <f>RSI!A2271</f>
        <v>45610</v>
      </c>
      <c r="B2271" s="2">
        <f>RSI!B2271</f>
        <v>0.41</v>
      </c>
      <c r="C2271" s="2">
        <f>RSI!I2271</f>
        <v>48.434488323006235</v>
      </c>
      <c r="D2271" s="2">
        <f>MACD!E2271</f>
        <v>-8.0498728246618523E-3</v>
      </c>
      <c r="E2271" s="2">
        <f>MACD!F2271</f>
        <v>-1.4278319209839205E-3</v>
      </c>
      <c r="F2271" s="2">
        <f>'Moving Avg'!D2271</f>
        <v>0.41399999999999998</v>
      </c>
      <c r="G2271" s="2">
        <f>'Moving Avg'!F2271</f>
        <v>0.40300000000000002</v>
      </c>
      <c r="H2271" s="2">
        <f>'Moving Avg'!G2271</f>
        <v>0.42959999999999987</v>
      </c>
      <c r="I2271" s="2">
        <f>'Moving Avg'!H2271</f>
        <v>0.52125000000000055</v>
      </c>
      <c r="J2271" s="5" t="str">
        <f>OBV!F2271</f>
        <v>BULLISH</v>
      </c>
      <c r="K2271" s="5" t="str">
        <f>OBV!G2271</f>
        <v>NEUTRAL</v>
      </c>
      <c r="L2271" s="5" t="str">
        <f>OBV!H2271</f>
        <v>CONFIRMED BULLISH</v>
      </c>
    </row>
    <row r="2272" spans="1:12" ht="13.5" x14ac:dyDescent="0.25">
      <c r="A2272" s="3">
        <f>RSI!A2272</f>
        <v>45611</v>
      </c>
      <c r="B2272" s="2">
        <f>RSI!B2272</f>
        <v>0.41</v>
      </c>
      <c r="C2272" s="2">
        <f>RSI!I2272</f>
        <v>48.434488323006235</v>
      </c>
      <c r="D2272" s="2">
        <f>MACD!E2272</f>
        <v>-8.5176810077114973E-3</v>
      </c>
      <c r="E2272" s="2">
        <f>MACD!F2272</f>
        <v>-2.845801738329436E-3</v>
      </c>
      <c r="F2272" s="2">
        <f>'Moving Avg'!D2272</f>
        <v>0.41600000000000004</v>
      </c>
      <c r="G2272" s="2">
        <f>'Moving Avg'!F2272</f>
        <v>0.40300000000000002</v>
      </c>
      <c r="H2272" s="2">
        <f>'Moving Avg'!G2272</f>
        <v>0.42859999999999987</v>
      </c>
      <c r="I2272" s="2">
        <f>'Moving Avg'!H2272</f>
        <v>0.51980000000000048</v>
      </c>
      <c r="J2272" s="5" t="str">
        <f>OBV!F2272</f>
        <v>BULLISH</v>
      </c>
      <c r="K2272" s="5" t="str">
        <f>OBV!G2272</f>
        <v>NEUTRAL</v>
      </c>
      <c r="L2272" s="5" t="str">
        <f>OBV!H2272</f>
        <v>CONFIRMED BULLISH</v>
      </c>
    </row>
    <row r="2273" spans="1:12" ht="13.5" x14ac:dyDescent="0.25">
      <c r="A2273" s="3">
        <f>RSI!A2273</f>
        <v>45614</v>
      </c>
      <c r="B2273" s="2">
        <f>RSI!B2273</f>
        <v>0.41</v>
      </c>
      <c r="C2273" s="2">
        <f>RSI!I2273</f>
        <v>48.434488323006235</v>
      </c>
      <c r="D2273" s="2">
        <f>MACD!E2273</f>
        <v>-8.9010899145713362E-3</v>
      </c>
      <c r="E2273" s="2">
        <f>MACD!F2273</f>
        <v>-4.0568593735778166E-3</v>
      </c>
      <c r="F2273" s="2">
        <f>'Moving Avg'!D2273</f>
        <v>0.41399999999999998</v>
      </c>
      <c r="G2273" s="2">
        <f>'Moving Avg'!F2273</f>
        <v>0.40300000000000002</v>
      </c>
      <c r="H2273" s="2">
        <f>'Moving Avg'!G2273</f>
        <v>0.42739999999999989</v>
      </c>
      <c r="I2273" s="2">
        <f>'Moving Avg'!H2273</f>
        <v>0.51835000000000053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</row>
    <row r="2274" spans="1:12" ht="13.5" x14ac:dyDescent="0.25">
      <c r="A2274" s="3">
        <f>RSI!A2274</f>
        <v>45615</v>
      </c>
      <c r="B2274" s="2">
        <f>RSI!B2274</f>
        <v>0.4</v>
      </c>
      <c r="C2274" s="2">
        <f>RSI!I2274</f>
        <v>42.607494460107212</v>
      </c>
      <c r="D2274" s="2">
        <f>MACD!E2274</f>
        <v>-1.1550187036304005E-2</v>
      </c>
      <c r="E2274" s="2">
        <f>MACD!F2274</f>
        <v>-5.5555249061230542E-3</v>
      </c>
      <c r="F2274" s="2">
        <f>'Moving Avg'!D2274</f>
        <v>0.41</v>
      </c>
      <c r="G2274" s="2">
        <f>'Moving Avg'!F2274</f>
        <v>0.40250000000000002</v>
      </c>
      <c r="H2274" s="2">
        <f>'Moving Avg'!G2274</f>
        <v>0.42599999999999993</v>
      </c>
      <c r="I2274" s="2">
        <f>'Moving Avg'!H2274</f>
        <v>0.51685000000000048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</row>
    <row r="2275" spans="1:12" ht="13.5" x14ac:dyDescent="0.25">
      <c r="A2275" s="3">
        <f>RSI!A2275</f>
        <v>45616</v>
      </c>
      <c r="B2275" s="2">
        <f>RSI!B2275</f>
        <v>0.41</v>
      </c>
      <c r="C2275" s="2">
        <f>RSI!I2275</f>
        <v>49.190435971288238</v>
      </c>
      <c r="D2275" s="2">
        <f>MACD!E2275</f>
        <v>-1.1385802307903092E-2</v>
      </c>
      <c r="E2275" s="2">
        <f>MACD!F2275</f>
        <v>-6.7215803864790619E-3</v>
      </c>
      <c r="F2275" s="2">
        <f>'Moving Avg'!D2275</f>
        <v>0.40800000000000003</v>
      </c>
      <c r="G2275" s="2">
        <f>'Moving Avg'!F2275</f>
        <v>0.40300000000000002</v>
      </c>
      <c r="H2275" s="2">
        <f>'Moving Avg'!G2275</f>
        <v>0.42460000000000003</v>
      </c>
      <c r="I2275" s="2">
        <f>'Moving Avg'!H2275</f>
        <v>0.51540000000000052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</row>
    <row r="2276" spans="1:12" ht="13.5" x14ac:dyDescent="0.25">
      <c r="A2276" s="3">
        <f>RSI!A2276</f>
        <v>45617</v>
      </c>
      <c r="B2276" s="2">
        <f>RSI!B2276</f>
        <v>0.41</v>
      </c>
      <c r="C2276" s="2">
        <f>RSI!I2276</f>
        <v>49.190435971288245</v>
      </c>
      <c r="D2276" s="2">
        <f>MACD!E2276</f>
        <v>-1.1241218235134243E-2</v>
      </c>
      <c r="E2276" s="2">
        <f>MACD!F2276</f>
        <v>-7.6255079562100991E-3</v>
      </c>
      <c r="F2276" s="2">
        <f>'Moving Avg'!D2276</f>
        <v>0.40800000000000003</v>
      </c>
      <c r="G2276" s="2">
        <f>'Moving Avg'!F2276</f>
        <v>0.40350000000000003</v>
      </c>
      <c r="H2276" s="2">
        <f>'Moving Avg'!G2276</f>
        <v>0.42320000000000008</v>
      </c>
      <c r="I2276" s="2">
        <f>'Moving Avg'!H2276</f>
        <v>0.51395000000000057</v>
      </c>
      <c r="J2276" s="5" t="str">
        <f>OBV!F2276</f>
        <v>BEARISH</v>
      </c>
      <c r="K2276" s="5" t="str">
        <f>OBV!G2276</f>
        <v>NEUTRAL</v>
      </c>
      <c r="L2276" s="5" t="str">
        <f>OBV!H2276</f>
        <v>NEUTRAL</v>
      </c>
    </row>
    <row r="2277" spans="1:12" ht="13.5" x14ac:dyDescent="0.25">
      <c r="A2277" s="3">
        <f>RSI!A2277</f>
        <v>45618</v>
      </c>
      <c r="B2277" s="2">
        <f>RSI!B2277</f>
        <v>0.41</v>
      </c>
      <c r="C2277" s="2">
        <f>RSI!I2277</f>
        <v>49.190435971288245</v>
      </c>
      <c r="D2277" s="2">
        <f>MACD!E2277</f>
        <v>-1.111379517829103E-2</v>
      </c>
      <c r="E2277" s="2">
        <f>MACD!F2277</f>
        <v>-8.323165400626286E-3</v>
      </c>
      <c r="F2277" s="2">
        <f>'Moving Avg'!D2277</f>
        <v>0.40800000000000003</v>
      </c>
      <c r="G2277" s="2">
        <f>'Moving Avg'!F2277</f>
        <v>0.40400000000000003</v>
      </c>
      <c r="H2277" s="2">
        <f>'Moving Avg'!G2277</f>
        <v>0.42180000000000006</v>
      </c>
      <c r="I2277" s="2">
        <f>'Moving Avg'!H2277</f>
        <v>0.5125000000000004</v>
      </c>
      <c r="J2277" s="5" t="str">
        <f>OBV!F2277</f>
        <v>BEARISH</v>
      </c>
      <c r="K2277" s="5" t="str">
        <f>OBV!G2277</f>
        <v>NEUTRAL</v>
      </c>
      <c r="L2277" s="5" t="str">
        <f>OBV!H2277</f>
        <v>NEUTRAL</v>
      </c>
    </row>
    <row r="2278" spans="1:12" ht="13.5" x14ac:dyDescent="0.25">
      <c r="A2278" s="3">
        <f>RSI!A2278</f>
        <v>45621</v>
      </c>
      <c r="B2278" s="2">
        <f>RSI!B2278</f>
        <v>0.4</v>
      </c>
      <c r="C2278" s="2">
        <f>RSI!I2278</f>
        <v>43.026540189296099</v>
      </c>
      <c r="D2278" s="2">
        <f>MACD!E2278</f>
        <v>-7.1836056587894492E-3</v>
      </c>
      <c r="E2278" s="2">
        <f>MACD!F2278</f>
        <v>-8.0952534522589197E-3</v>
      </c>
      <c r="F2278" s="2">
        <f>'Moving Avg'!D2278</f>
        <v>0.40599999999999997</v>
      </c>
      <c r="G2278" s="2">
        <f>'Moving Avg'!F2278</f>
        <v>0.40400000000000003</v>
      </c>
      <c r="H2278" s="2">
        <f>'Moving Avg'!G2278</f>
        <v>0.42020000000000013</v>
      </c>
      <c r="I2278" s="2">
        <f>'Moving Avg'!H2278</f>
        <v>0.51105000000000045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</row>
    <row r="2279" spans="1:12" ht="13.5" x14ac:dyDescent="0.25">
      <c r="A2279" s="3">
        <f>RSI!A2279</f>
        <v>45622</v>
      </c>
      <c r="B2279" s="2">
        <f>RSI!B2279</f>
        <v>0.4</v>
      </c>
      <c r="C2279" s="2">
        <f>RSI!I2279</f>
        <v>43.026540189296099</v>
      </c>
      <c r="D2279" s="2">
        <f>MACD!E2279</f>
        <v>-3.7946126659173518E-3</v>
      </c>
      <c r="E2279" s="2">
        <f>MACD!F2279</f>
        <v>-7.2351252949906068E-3</v>
      </c>
      <c r="F2279" s="2">
        <f>'Moving Avg'!D2279</f>
        <v>0.40599999999999997</v>
      </c>
      <c r="G2279" s="2">
        <f>'Moving Avg'!F2279</f>
        <v>0.40500000000000008</v>
      </c>
      <c r="H2279" s="2">
        <f>'Moving Avg'!G2279</f>
        <v>0.41880000000000012</v>
      </c>
      <c r="I2279" s="2">
        <f>'Moving Avg'!H2279</f>
        <v>0.50960000000000039</v>
      </c>
      <c r="J2279" s="5" t="str">
        <f>OBV!F2279</f>
        <v>BEARISH</v>
      </c>
      <c r="K2279" s="5" t="str">
        <f>OBV!G2279</f>
        <v>NEUTRAL</v>
      </c>
      <c r="L2279" s="5" t="str">
        <f>OBV!H2279</f>
        <v>NEUTRAL</v>
      </c>
    </row>
    <row r="2280" spans="1:12" ht="13.5" x14ac:dyDescent="0.25">
      <c r="A2280" s="3">
        <f>RSI!A2280</f>
        <v>45623</v>
      </c>
      <c r="B2280" s="2">
        <f>RSI!B2280</f>
        <v>0.4</v>
      </c>
      <c r="C2280" s="2">
        <f>RSI!I2280</f>
        <v>43.026540189296099</v>
      </c>
      <c r="D2280" s="2">
        <f>MACD!E2280</f>
        <v>-8.68255048528499E-4</v>
      </c>
      <c r="E2280" s="2">
        <f>MACD!F2280</f>
        <v>-5.9617512456981861E-3</v>
      </c>
      <c r="F2280" s="2">
        <f>'Moving Avg'!D2280</f>
        <v>0.40400000000000003</v>
      </c>
      <c r="G2280" s="2">
        <f>'Moving Avg'!F2280</f>
        <v>0.40500000000000008</v>
      </c>
      <c r="H2280" s="2">
        <f>'Moving Avg'!G2280</f>
        <v>0.41739999999999999</v>
      </c>
      <c r="I2280" s="2">
        <f>'Moving Avg'!H2280</f>
        <v>0.50820000000000043</v>
      </c>
      <c r="J2280" s="5" t="str">
        <f>OBV!F2280</f>
        <v>BEARISH</v>
      </c>
      <c r="K2280" s="5" t="str">
        <f>OBV!G2280</f>
        <v>NEUTRAL</v>
      </c>
      <c r="L2280" s="5" t="str">
        <f>OBV!H2280</f>
        <v>CONFIRMED BEARISH</v>
      </c>
    </row>
    <row r="2281" spans="1:12" ht="13.5" x14ac:dyDescent="0.25">
      <c r="A2281" s="3">
        <f>RSI!A2281</f>
        <v>45624</v>
      </c>
      <c r="B2281" s="2">
        <f>RSI!B2281</f>
        <v>0.4</v>
      </c>
      <c r="C2281" s="2">
        <f>RSI!I2281</f>
        <v>43.026540189296099</v>
      </c>
      <c r="D2281" s="2">
        <f>MACD!E2281</f>
        <v>1.2382861237192344E-4</v>
      </c>
      <c r="E2281" s="2">
        <f>MACD!F2281</f>
        <v>-4.7446352740841647E-3</v>
      </c>
      <c r="F2281" s="2">
        <f>'Moving Avg'!D2281</f>
        <v>0.40199999999999997</v>
      </c>
      <c r="G2281" s="2">
        <f>'Moving Avg'!F2281</f>
        <v>0.40500000000000008</v>
      </c>
      <c r="H2281" s="2">
        <f>'Moving Avg'!G2281</f>
        <v>0.41600000000000004</v>
      </c>
      <c r="I2281" s="2">
        <f>'Moving Avg'!H2281</f>
        <v>0.50685000000000047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</row>
    <row r="2282" spans="1:12" ht="13.5" x14ac:dyDescent="0.25">
      <c r="A2282" s="3">
        <f>RSI!A2282</f>
        <v>45625</v>
      </c>
      <c r="B2282" s="2">
        <f>RSI!B2282</f>
        <v>0.4</v>
      </c>
      <c r="C2282" s="2">
        <f>RSI!I2282</f>
        <v>43.026540189296107</v>
      </c>
      <c r="D2282" s="2">
        <f>MACD!E2282</f>
        <v>1.0136510975517488E-3</v>
      </c>
      <c r="E2282" s="2">
        <f>MACD!F2282</f>
        <v>-3.5929779997569819E-3</v>
      </c>
      <c r="F2282" s="2">
        <f>'Moving Avg'!D2282</f>
        <v>0.4</v>
      </c>
      <c r="G2282" s="2">
        <f>'Moving Avg'!F2282</f>
        <v>0.40500000000000008</v>
      </c>
      <c r="H2282" s="2">
        <f>'Moving Avg'!G2282</f>
        <v>0.41459999999999991</v>
      </c>
      <c r="I2282" s="2">
        <f>'Moving Avg'!H2282</f>
        <v>0.5055500000000005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</row>
    <row r="2283" spans="1:12" ht="13.5" x14ac:dyDescent="0.25">
      <c r="A2283" s="3">
        <f>RSI!A2283</f>
        <v>45628</v>
      </c>
      <c r="B2283" s="2">
        <f>RSI!B2283</f>
        <v>0.4</v>
      </c>
      <c r="C2283" s="2">
        <f>RSI!I2283</f>
        <v>43.026540189296107</v>
      </c>
      <c r="D2283" s="2">
        <f>MACD!E2283</f>
        <v>1.8132140007832143E-3</v>
      </c>
      <c r="E2283" s="2">
        <f>MACD!F2283</f>
        <v>-2.5117395996489427E-3</v>
      </c>
      <c r="F2283" s="2">
        <f>'Moving Avg'!D2283</f>
        <v>0.4</v>
      </c>
      <c r="G2283" s="2">
        <f>'Moving Avg'!F2283</f>
        <v>0.40500000000000014</v>
      </c>
      <c r="H2283" s="2">
        <f>'Moving Avg'!G2283</f>
        <v>0.41319999999999985</v>
      </c>
      <c r="I2283" s="2">
        <f>'Moving Avg'!H2283</f>
        <v>0.50435000000000041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</row>
    <row r="2284" spans="1:12" ht="13.5" x14ac:dyDescent="0.25">
      <c r="A2284" s="3">
        <f>RSI!A2284</f>
        <v>45629</v>
      </c>
      <c r="B2284" s="2">
        <f>RSI!B2284</f>
        <v>0.41</v>
      </c>
      <c r="C2284" s="2">
        <f>RSI!I2284</f>
        <v>52.342255362121193</v>
      </c>
      <c r="D2284" s="2">
        <f>MACD!E2284</f>
        <v>2.5374660017218886E-4</v>
      </c>
      <c r="E2284" s="2">
        <f>MACD!F2284</f>
        <v>-1.9586423596847165E-3</v>
      </c>
      <c r="F2284" s="2">
        <f>'Moving Avg'!D2284</f>
        <v>0.40200000000000002</v>
      </c>
      <c r="G2284" s="2">
        <f>'Moving Avg'!F2284</f>
        <v>0.40650000000000014</v>
      </c>
      <c r="H2284" s="2">
        <f>'Moving Avg'!G2284</f>
        <v>0.41239999999999988</v>
      </c>
      <c r="I2284" s="2">
        <f>'Moving Avg'!H2284</f>
        <v>0.50315000000000043</v>
      </c>
      <c r="J2284" s="5" t="str">
        <f>OBV!F2284</f>
        <v>BULLISH</v>
      </c>
      <c r="K2284" s="5" t="str">
        <f>OBV!G2284</f>
        <v>NEUTRAL</v>
      </c>
      <c r="L2284" s="5" t="str">
        <f>OBV!H2284</f>
        <v>CONFIRMED BULLISH</v>
      </c>
    </row>
    <row r="2285" spans="1:12" ht="13.5" x14ac:dyDescent="0.25">
      <c r="A2285" s="3">
        <f>RSI!A2285</f>
        <v>45630</v>
      </c>
      <c r="B2285" s="2">
        <f>RSI!B2285</f>
        <v>0.42</v>
      </c>
      <c r="C2285" s="2">
        <f>RSI!I2285</f>
        <v>59.477718691007112</v>
      </c>
      <c r="D2285" s="2">
        <f>MACD!E2285</f>
        <v>-2.8718935871302476E-4</v>
      </c>
      <c r="E2285" s="2">
        <f>MACD!F2285</f>
        <v>-1.6243517594903784E-3</v>
      </c>
      <c r="F2285" s="2">
        <f>'Moving Avg'!D2285</f>
        <v>0.40600000000000003</v>
      </c>
      <c r="G2285" s="2">
        <f>'Moving Avg'!F2285</f>
        <v>0.4075000000000002</v>
      </c>
      <c r="H2285" s="2">
        <f>'Moving Avg'!G2285</f>
        <v>0.41159999999999997</v>
      </c>
      <c r="I2285" s="2">
        <f>'Moving Avg'!H2285</f>
        <v>0.50205000000000044</v>
      </c>
      <c r="J2285" s="5" t="str">
        <f>OBV!F2285</f>
        <v>BULLISH</v>
      </c>
      <c r="K2285" s="5" t="str">
        <f>OBV!G2285</f>
        <v>NEUTRAL</v>
      </c>
      <c r="L2285" s="5" t="str">
        <f>OBV!H2285</f>
        <v>CONFIRMED BULLISH</v>
      </c>
    </row>
    <row r="2286" spans="1:12" ht="13.5" x14ac:dyDescent="0.25">
      <c r="A2286" s="3">
        <f>RSI!A2286</f>
        <v>45631</v>
      </c>
      <c r="B2286" s="2">
        <f>RSI!B2286</f>
        <v>0.41</v>
      </c>
      <c r="C2286" s="2">
        <f>RSI!I2286</f>
        <v>51.219134319753771</v>
      </c>
      <c r="D2286" s="2">
        <f>MACD!E2286</f>
        <v>-8.0946142925530928E-5</v>
      </c>
      <c r="E2286" s="2">
        <f>MACD!F2286</f>
        <v>-1.3156706361774088E-3</v>
      </c>
      <c r="F2286" s="2">
        <f>'Moving Avg'!D2286</f>
        <v>0.40800000000000003</v>
      </c>
      <c r="G2286" s="2">
        <f>'Moving Avg'!F2286</f>
        <v>0.40800000000000008</v>
      </c>
      <c r="H2286" s="2">
        <f>'Moving Avg'!G2286</f>
        <v>0.4108</v>
      </c>
      <c r="I2286" s="2">
        <f>'Moving Avg'!H2286</f>
        <v>0.50095000000000045</v>
      </c>
      <c r="J2286" s="5" t="str">
        <f>OBV!F2286</f>
        <v>BULLISH</v>
      </c>
      <c r="K2286" s="5" t="str">
        <f>OBV!G2286</f>
        <v>NEUTRAL</v>
      </c>
      <c r="L2286" s="5" t="str">
        <f>OBV!H2286</f>
        <v>CONFIRMED BULLISH</v>
      </c>
    </row>
    <row r="2287" spans="1:12" ht="13.5" x14ac:dyDescent="0.25">
      <c r="A2287" s="3">
        <f>RSI!A2287</f>
        <v>45632</v>
      </c>
      <c r="B2287" s="2">
        <f>RSI!B2287</f>
        <v>0.42</v>
      </c>
      <c r="C2287" s="2">
        <f>RSI!I2287</f>
        <v>57.564610060612793</v>
      </c>
      <c r="D2287" s="2">
        <f>MACD!E2287</f>
        <v>-6.5917785542335405E-4</v>
      </c>
      <c r="E2287" s="2">
        <f>MACD!F2287</f>
        <v>-1.1843720800265979E-3</v>
      </c>
      <c r="F2287" s="2">
        <f>'Moving Avg'!D2287</f>
        <v>0.41200000000000003</v>
      </c>
      <c r="G2287" s="2">
        <f>'Moving Avg'!F2287</f>
        <v>0.40900000000000014</v>
      </c>
      <c r="H2287" s="2">
        <f>'Moving Avg'!G2287</f>
        <v>0.41039999999999999</v>
      </c>
      <c r="I2287" s="2">
        <f>'Moving Avg'!H2287</f>
        <v>0.49980000000000047</v>
      </c>
      <c r="J2287" s="5" t="str">
        <f>OBV!F2287</f>
        <v>BULLISH</v>
      </c>
      <c r="K2287" s="5" t="str">
        <f>OBV!G2287</f>
        <v>NEUTRAL</v>
      </c>
      <c r="L2287" s="5" t="str">
        <f>OBV!H2287</f>
        <v>CONFIRMED BULLISH</v>
      </c>
    </row>
    <row r="2288" spans="1:12" ht="13.5" x14ac:dyDescent="0.25">
      <c r="A2288" s="3">
        <f>RSI!A2288</f>
        <v>45635</v>
      </c>
      <c r="B2288" s="2">
        <f>RSI!B2288</f>
        <v>0.42</v>
      </c>
      <c r="C2288" s="2">
        <f>RSI!I2288</f>
        <v>57.564610060612786</v>
      </c>
      <c r="D2288" s="2">
        <f>MACD!E2288</f>
        <v>-2.7571180534723405E-3</v>
      </c>
      <c r="E2288" s="2">
        <f>MACD!F2288</f>
        <v>-1.4989212747157465E-3</v>
      </c>
      <c r="F2288" s="2">
        <f>'Moving Avg'!D2288</f>
        <v>0.41600000000000004</v>
      </c>
      <c r="G2288" s="2">
        <f>'Moving Avg'!F2288</f>
        <v>0.40900000000000014</v>
      </c>
      <c r="H2288" s="2">
        <f>'Moving Avg'!G2288</f>
        <v>0.41020000000000001</v>
      </c>
      <c r="I2288" s="2">
        <f>'Moving Avg'!H2288</f>
        <v>0.49865000000000054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</row>
    <row r="2289" spans="1:12" ht="13.5" x14ac:dyDescent="0.25">
      <c r="A2289" s="3">
        <f>RSI!A2289</f>
        <v>45636</v>
      </c>
      <c r="B2289" s="2">
        <f>RSI!B2289</f>
        <v>0.41</v>
      </c>
      <c r="C2289" s="2">
        <f>RSI!I2289</f>
        <v>50.018627120655012</v>
      </c>
      <c r="D2289" s="2">
        <f>MACD!E2289</f>
        <v>-3.8565627322461049E-3</v>
      </c>
      <c r="E2289" s="2">
        <f>MACD!F2289</f>
        <v>-1.9704495662218185E-3</v>
      </c>
      <c r="F2289" s="2">
        <f>'Moving Avg'!D2289</f>
        <v>0.41600000000000004</v>
      </c>
      <c r="G2289" s="2">
        <f>'Moving Avg'!F2289</f>
        <v>0.40850000000000009</v>
      </c>
      <c r="H2289" s="2">
        <f>'Moving Avg'!G2289</f>
        <v>0.40980000000000011</v>
      </c>
      <c r="I2289" s="2">
        <f>'Moving Avg'!H2289</f>
        <v>0.49745000000000056</v>
      </c>
      <c r="J2289" s="5" t="str">
        <f>OBV!F2289</f>
        <v>BULLISH</v>
      </c>
      <c r="K2289" s="5" t="str">
        <f>OBV!G2289</f>
        <v>NEUTRAL</v>
      </c>
      <c r="L2289" s="5" t="str">
        <f>OBV!H2289</f>
        <v>NEUTRAL</v>
      </c>
    </row>
    <row r="2290" spans="1:12" ht="13.5" x14ac:dyDescent="0.25">
      <c r="A2290" s="3">
        <f>RSI!A2290</f>
        <v>45637</v>
      </c>
      <c r="B2290" s="2">
        <f>RSI!B2290</f>
        <v>0.41</v>
      </c>
      <c r="C2290" s="2">
        <f>RSI!I2290</f>
        <v>50.018627120655012</v>
      </c>
      <c r="D2290" s="2">
        <f>MACD!E2290</f>
        <v>-4.7879616944506709E-3</v>
      </c>
      <c r="E2290" s="2">
        <f>MACD!F2290</f>
        <v>-2.5339519918675894E-3</v>
      </c>
      <c r="F2290" s="2">
        <f>'Moving Avg'!D2290</f>
        <v>0.41399999999999998</v>
      </c>
      <c r="G2290" s="2">
        <f>'Moving Avg'!F2290</f>
        <v>0.40800000000000008</v>
      </c>
      <c r="H2290" s="2">
        <f>'Moving Avg'!G2290</f>
        <v>0.40940000000000021</v>
      </c>
      <c r="I2290" s="2">
        <f>'Moving Avg'!H2290</f>
        <v>0.49630000000000052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</row>
    <row r="2291" spans="1:12" ht="13.5" x14ac:dyDescent="0.25">
      <c r="A2291" s="3">
        <f>RSI!A2291</f>
        <v>45638</v>
      </c>
      <c r="B2291" s="2">
        <f>RSI!B2291</f>
        <v>0.41</v>
      </c>
      <c r="C2291" s="2">
        <f>RSI!I2291</f>
        <v>50.018627120655012</v>
      </c>
      <c r="D2291" s="2">
        <f>MACD!E2291</f>
        <v>-5.5770866740189606E-3</v>
      </c>
      <c r="E2291" s="2">
        <f>MACD!F2291</f>
        <v>-3.142578928297864E-3</v>
      </c>
      <c r="F2291" s="2">
        <f>'Moving Avg'!D2291</f>
        <v>0.41399999999999998</v>
      </c>
      <c r="G2291" s="2">
        <f>'Moving Avg'!F2291</f>
        <v>0.40800000000000003</v>
      </c>
      <c r="H2291" s="2">
        <f>'Moving Avg'!G2291</f>
        <v>0.40920000000000017</v>
      </c>
      <c r="I2291" s="2">
        <f>'Moving Avg'!H2291</f>
        <v>0.49510000000000054</v>
      </c>
      <c r="J2291" s="5" t="str">
        <f>OBV!F2291</f>
        <v>BULLISH</v>
      </c>
      <c r="K2291" s="5" t="str">
        <f>OBV!G2291</f>
        <v>NEUTRAL</v>
      </c>
      <c r="L2291" s="5" t="str">
        <f>OBV!H2291</f>
        <v>NEUTRAL</v>
      </c>
    </row>
    <row r="2292" spans="1:12" ht="13.5" x14ac:dyDescent="0.25">
      <c r="A2292" s="3">
        <f>RSI!A2292</f>
        <v>45639</v>
      </c>
      <c r="B2292" s="2">
        <f>RSI!B2292</f>
        <v>0.41</v>
      </c>
      <c r="C2292" s="2">
        <f>RSI!I2292</f>
        <v>50.018627120655012</v>
      </c>
      <c r="D2292" s="2">
        <f>MACD!E2292</f>
        <v>-6.2457505563129345E-3</v>
      </c>
      <c r="E2292" s="2">
        <f>MACD!F2292</f>
        <v>-3.7632132539008782E-3</v>
      </c>
      <c r="F2292" s="2">
        <f>'Moving Avg'!D2292</f>
        <v>0.41200000000000003</v>
      </c>
      <c r="G2292" s="2">
        <f>'Moving Avg'!F2292</f>
        <v>0.40800000000000003</v>
      </c>
      <c r="H2292" s="2">
        <f>'Moving Avg'!G2292</f>
        <v>0.40880000000000022</v>
      </c>
      <c r="I2292" s="2">
        <f>'Moving Avg'!H2292</f>
        <v>0.49390000000000056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</row>
    <row r="2293" spans="1:12" ht="13.5" x14ac:dyDescent="0.25">
      <c r="A2293" s="3">
        <f>RSI!A2293</f>
        <v>45642</v>
      </c>
      <c r="B2293" s="2">
        <f>RSI!B2293</f>
        <v>0.41</v>
      </c>
      <c r="C2293" s="2">
        <f>RSI!I2293</f>
        <v>50.018627120654997</v>
      </c>
      <c r="D2293" s="2">
        <f>MACD!E2293</f>
        <v>-6.8124159848189092E-3</v>
      </c>
      <c r="E2293" s="2">
        <f>MACD!F2293</f>
        <v>-4.3730538000844848E-3</v>
      </c>
      <c r="F2293" s="2">
        <f>'Moving Avg'!D2293</f>
        <v>0.41</v>
      </c>
      <c r="G2293" s="2">
        <f>'Moving Avg'!F2293</f>
        <v>0.40800000000000003</v>
      </c>
      <c r="H2293" s="2">
        <f>'Moving Avg'!G2293</f>
        <v>0.40840000000000026</v>
      </c>
      <c r="I2293" s="2">
        <f>'Moving Avg'!H2293</f>
        <v>0.49270000000000053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</row>
    <row r="2294" spans="1:12" ht="13.5" x14ac:dyDescent="0.25">
      <c r="A2294" s="3">
        <f>RSI!A2294</f>
        <v>45644</v>
      </c>
      <c r="B2294" s="2">
        <f>RSI!B2294</f>
        <v>0.41</v>
      </c>
      <c r="C2294" s="2">
        <f>RSI!I2294</f>
        <v>50.018627120654997</v>
      </c>
      <c r="D2294" s="2">
        <f>MACD!E2294</f>
        <v>-5.7542488306874806E-3</v>
      </c>
      <c r="E2294" s="2">
        <f>MACD!F2294</f>
        <v>-4.6492928062050846E-3</v>
      </c>
      <c r="F2294" s="2">
        <f>'Moving Avg'!D2294</f>
        <v>0.41</v>
      </c>
      <c r="G2294" s="2">
        <f>'Moving Avg'!F2294</f>
        <v>0.40849999999999997</v>
      </c>
      <c r="H2294" s="2">
        <f>'Moving Avg'!G2294</f>
        <v>0.40820000000000028</v>
      </c>
      <c r="I2294" s="2">
        <f>'Moving Avg'!H2294</f>
        <v>0.49150000000000049</v>
      </c>
      <c r="J2294" s="5" t="str">
        <f>OBV!F2294</f>
        <v>NEUTRAL</v>
      </c>
      <c r="K2294" s="5" t="str">
        <f>OBV!G2294</f>
        <v>NEUTRAL</v>
      </c>
      <c r="L2294" s="5" t="str">
        <f>OBV!H2294</f>
        <v>NEUTRAL</v>
      </c>
    </row>
    <row r="2295" spans="1:12" ht="13.5" x14ac:dyDescent="0.25">
      <c r="A2295" s="3">
        <f>RSI!A2295</f>
        <v>45645</v>
      </c>
      <c r="B2295" s="2">
        <f>RSI!B2295</f>
        <v>0.41</v>
      </c>
      <c r="C2295" s="2">
        <f>RSI!I2295</f>
        <v>50.018627120654997</v>
      </c>
      <c r="D2295" s="2">
        <f>MACD!E2295</f>
        <v>-3.3211634668445233E-3</v>
      </c>
      <c r="E2295" s="2">
        <f>MACD!F2295</f>
        <v>-4.3836669383329726E-3</v>
      </c>
      <c r="F2295" s="2">
        <f>'Moving Avg'!D2295</f>
        <v>0.41</v>
      </c>
      <c r="G2295" s="2">
        <f>'Moving Avg'!F2295</f>
        <v>0.40849999999999997</v>
      </c>
      <c r="H2295" s="2">
        <f>'Moving Avg'!G2295</f>
        <v>0.40820000000000023</v>
      </c>
      <c r="I2295" s="2">
        <f>'Moving Avg'!H2295</f>
        <v>0.49030000000000046</v>
      </c>
      <c r="J2295" s="5" t="str">
        <f>OBV!F2295</f>
        <v>NEUTRAL</v>
      </c>
      <c r="K2295" s="5" t="str">
        <f>OBV!G2295</f>
        <v>NEUTRAL</v>
      </c>
      <c r="L2295" s="5" t="str">
        <f>OBV!H2295</f>
        <v>NEUTRAL</v>
      </c>
    </row>
    <row r="2296" spans="1:12" ht="13.5" x14ac:dyDescent="0.25">
      <c r="A2296" s="3">
        <f>RSI!A2296</f>
        <v>45646</v>
      </c>
      <c r="B2296" s="2">
        <f>RSI!B2296</f>
        <v>0.41</v>
      </c>
      <c r="C2296" s="2">
        <f>RSI!I2296</f>
        <v>50.018627120654997</v>
      </c>
      <c r="D2296" s="2">
        <f>MACD!E2296</f>
        <v>-2.8015534129294251E-3</v>
      </c>
      <c r="E2296" s="2">
        <f>MACD!F2296</f>
        <v>-4.0672442332522632E-3</v>
      </c>
      <c r="F2296" s="2">
        <f>'Moving Avg'!D2296</f>
        <v>0.41</v>
      </c>
      <c r="G2296" s="2">
        <f>'Moving Avg'!F2296</f>
        <v>0.40849999999999997</v>
      </c>
      <c r="H2296" s="2">
        <f>'Moving Avg'!G2296</f>
        <v>0.40780000000000022</v>
      </c>
      <c r="I2296" s="2">
        <f>'Moving Avg'!H2296</f>
        <v>0.48910000000000037</v>
      </c>
      <c r="J2296" s="5" t="str">
        <f>OBV!F2296</f>
        <v>NEUTRAL</v>
      </c>
      <c r="K2296" s="5" t="str">
        <f>OBV!G2296</f>
        <v>NEUTRAL</v>
      </c>
      <c r="L2296" s="5" t="str">
        <f>OBV!H2296</f>
        <v>NEUTRAL</v>
      </c>
    </row>
    <row r="2297" spans="1:12" ht="13.5" x14ac:dyDescent="0.25">
      <c r="A2297" s="3">
        <f>RSI!A2297</f>
        <v>45649</v>
      </c>
      <c r="B2297" s="2">
        <f>RSI!B2297</f>
        <v>0.41</v>
      </c>
      <c r="C2297" s="2">
        <f>RSI!I2297</f>
        <v>50.018627120654997</v>
      </c>
      <c r="D2297" s="2">
        <f>MACD!E2297</f>
        <v>-8.240634457545859E-4</v>
      </c>
      <c r="E2297" s="2">
        <f>MACD!F2297</f>
        <v>-3.4186080757527279E-3</v>
      </c>
      <c r="F2297" s="2">
        <f>'Moving Avg'!D2297</f>
        <v>0.41</v>
      </c>
      <c r="G2297" s="2">
        <f>'Moving Avg'!F2297</f>
        <v>0.40850000000000009</v>
      </c>
      <c r="H2297" s="2">
        <f>'Moving Avg'!G2297</f>
        <v>0.40740000000000015</v>
      </c>
      <c r="I2297" s="2">
        <f>'Moving Avg'!H2297</f>
        <v>0.48795000000000038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</row>
    <row r="2298" spans="1:12" ht="13.5" x14ac:dyDescent="0.25">
      <c r="A2298" s="3">
        <f>RSI!A2298</f>
        <v>45650</v>
      </c>
      <c r="B2298" s="2">
        <f>RSI!B2298</f>
        <v>0.41</v>
      </c>
      <c r="C2298" s="2">
        <f>RSI!I2298</f>
        <v>50.018627120654997</v>
      </c>
      <c r="D2298" s="2">
        <f>MACD!E2298</f>
        <v>8.4860320597218708E-4</v>
      </c>
      <c r="E2298" s="2">
        <f>MACD!F2298</f>
        <v>-2.5651658194077451E-3</v>
      </c>
      <c r="F2298" s="2">
        <f>'Moving Avg'!D2298</f>
        <v>0.41</v>
      </c>
      <c r="G2298" s="2">
        <f>'Moving Avg'!F2298</f>
        <v>0.40900000000000009</v>
      </c>
      <c r="H2298" s="2">
        <f>'Moving Avg'!G2298</f>
        <v>0.40700000000000019</v>
      </c>
      <c r="I2298" s="2">
        <f>'Moving Avg'!H2298</f>
        <v>0.48685000000000028</v>
      </c>
      <c r="J2298" s="5" t="str">
        <f>OBV!F2298</f>
        <v>NEUTRAL</v>
      </c>
      <c r="K2298" s="5" t="str">
        <f>OBV!G2298</f>
        <v>NEUTRAL</v>
      </c>
      <c r="L2298" s="5" t="str">
        <f>OBV!H2298</f>
        <v>NEUTRAL</v>
      </c>
    </row>
    <row r="2299" spans="1:12" ht="13.5" x14ac:dyDescent="0.25">
      <c r="A2299" s="3">
        <f>RSI!A2299</f>
        <v>45651</v>
      </c>
      <c r="B2299" s="2">
        <f>RSI!B2299</f>
        <v>0.41</v>
      </c>
      <c r="C2299" s="2">
        <f>RSI!I2299</f>
        <v>50.018627120654997</v>
      </c>
      <c r="D2299" s="2">
        <f>MACD!E2299</f>
        <v>7.2492490512027219E-4</v>
      </c>
      <c r="E2299" s="2">
        <f>MACD!F2299</f>
        <v>-1.9071476745021417E-3</v>
      </c>
      <c r="F2299" s="2">
        <f>'Moving Avg'!D2299</f>
        <v>0.41</v>
      </c>
      <c r="G2299" s="2">
        <f>'Moving Avg'!F2299</f>
        <v>0.40950000000000009</v>
      </c>
      <c r="H2299" s="2">
        <f>'Moving Avg'!G2299</f>
        <v>0.40660000000000013</v>
      </c>
      <c r="I2299" s="2">
        <f>'Moving Avg'!H2299</f>
        <v>0.48580000000000029</v>
      </c>
      <c r="J2299" s="5" t="str">
        <f>OBV!F2299</f>
        <v>NEUTRAL</v>
      </c>
      <c r="K2299" s="5" t="str">
        <f>OBV!G2299</f>
        <v>NEUTRAL</v>
      </c>
      <c r="L2299" s="5" t="str">
        <f>OBV!H2299</f>
        <v>NEUTRAL</v>
      </c>
    </row>
    <row r="2300" spans="1:12" ht="13.5" x14ac:dyDescent="0.25">
      <c r="A2300" s="3">
        <f>RSI!A2300</f>
        <v>45652</v>
      </c>
      <c r="B2300" s="2">
        <f>RSI!B2300</f>
        <v>0.4</v>
      </c>
      <c r="C2300" s="2">
        <f>RSI!I2300</f>
        <v>38.588528311267339</v>
      </c>
      <c r="D2300" s="2">
        <f>MACD!E2300</f>
        <v>1.3605054397221039E-3</v>
      </c>
      <c r="E2300" s="2">
        <f>MACD!F2300</f>
        <v>-1.2536170516572929E-3</v>
      </c>
      <c r="F2300" s="2">
        <f>'Moving Avg'!D2300</f>
        <v>0.40800000000000003</v>
      </c>
      <c r="G2300" s="2">
        <f>'Moving Avg'!F2300</f>
        <v>0.40950000000000009</v>
      </c>
      <c r="H2300" s="2">
        <f>'Moving Avg'!G2300</f>
        <v>0.40620000000000012</v>
      </c>
      <c r="I2300" s="2">
        <f>'Moving Avg'!H2300</f>
        <v>0.4847000000000003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0.4</v>
      </c>
      <c r="C2301" s="2">
        <f>RSI!I2301</f>
        <v>38.588528311267339</v>
      </c>
      <c r="D2301" s="2">
        <f>MACD!E2301</f>
        <v>1.9569231754959504E-3</v>
      </c>
      <c r="E2301" s="2">
        <f>MACD!F2301</f>
        <v>-6.115090062266443E-4</v>
      </c>
      <c r="F2301" s="2">
        <f>'Moving Avg'!D2301</f>
        <v>0.40599999999999997</v>
      </c>
      <c r="G2301" s="2">
        <f>'Moving Avg'!F2301</f>
        <v>0.40950000000000009</v>
      </c>
      <c r="H2301" s="2">
        <f>'Moving Avg'!G2301</f>
        <v>0.40600000000000003</v>
      </c>
      <c r="I2301" s="2">
        <f>'Moving Avg'!H2301</f>
        <v>0.48360000000000036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</row>
    <row r="2302" spans="1:12" ht="13.5" x14ac:dyDescent="0.25">
      <c r="A2302" s="3">
        <f>RSI!A2302</f>
        <v>45656</v>
      </c>
      <c r="B2302" s="2">
        <f>RSI!B2302</f>
        <v>0.4</v>
      </c>
      <c r="C2302" s="2">
        <f>RSI!I2302</f>
        <v>38.588528311267339</v>
      </c>
      <c r="D2302" s="2">
        <f>MACD!E2302</f>
        <v>2.5158610234612966E-3</v>
      </c>
      <c r="E2302" s="2">
        <f>MACD!F2302</f>
        <v>1.3964999710943901E-5</v>
      </c>
      <c r="F2302" s="2">
        <f>'Moving Avg'!D2302</f>
        <v>0.40400000000000003</v>
      </c>
      <c r="G2302" s="2">
        <f>'Moving Avg'!F2302</f>
        <v>0.40950000000000009</v>
      </c>
      <c r="H2302" s="2">
        <f>'Moving Avg'!G2302</f>
        <v>0.40579999999999999</v>
      </c>
      <c r="I2302" s="2">
        <f>'Moving Avg'!H2302</f>
        <v>0.48260000000000042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</row>
    <row r="2303" spans="1:12" ht="13.5" x14ac:dyDescent="0.25">
      <c r="A2303" s="3">
        <f>RSI!A2303</f>
        <v>45657</v>
      </c>
      <c r="B2303" s="2">
        <f>RSI!B2303</f>
        <v>0.41</v>
      </c>
      <c r="C2303" s="2">
        <f>RSI!I2303</f>
        <v>52.224290364436158</v>
      </c>
      <c r="D2303" s="2">
        <f>MACD!E2303</f>
        <v>2.2983238841354225E-3</v>
      </c>
      <c r="E2303" s="2">
        <f>MACD!F2303</f>
        <v>4.7083677659583964E-4</v>
      </c>
      <c r="F2303" s="2">
        <f>'Moving Avg'!D2303</f>
        <v>0.40400000000000003</v>
      </c>
      <c r="G2303" s="2">
        <f>'Moving Avg'!F2303</f>
        <v>0.41000000000000014</v>
      </c>
      <c r="H2303" s="2">
        <f>'Moving Avg'!G2303</f>
        <v>0.40579999999999999</v>
      </c>
      <c r="I2303" s="2">
        <f>'Moving Avg'!H2303</f>
        <v>0.48165000000000036</v>
      </c>
      <c r="J2303" s="5" t="str">
        <f>OBV!F2303</f>
        <v>BULLISH</v>
      </c>
      <c r="K2303" s="5" t="str">
        <f>OBV!G2303</f>
        <v>NEUTRAL</v>
      </c>
      <c r="L2303" s="5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0.41</v>
      </c>
      <c r="C2304" s="2">
        <f>RSI!I2304</f>
        <v>52.224290364436158</v>
      </c>
      <c r="D2304" s="2">
        <f>MACD!E2304</f>
        <v>2.1016970782916089E-3</v>
      </c>
      <c r="E2304" s="2">
        <f>MACD!F2304</f>
        <v>7.9700883693499362E-4</v>
      </c>
      <c r="F2304" s="2">
        <f>'Moving Avg'!D2304</f>
        <v>0.40400000000000003</v>
      </c>
      <c r="G2304" s="2">
        <f>'Moving Avg'!F2304</f>
        <v>0.41000000000000014</v>
      </c>
      <c r="H2304" s="2">
        <f>'Moving Avg'!G2304</f>
        <v>0.40579999999999999</v>
      </c>
      <c r="I2304" s="2">
        <f>'Moving Avg'!H2304</f>
        <v>0.48070000000000029</v>
      </c>
      <c r="J2304" s="5" t="str">
        <f>OBV!F2304</f>
        <v>BULLISH</v>
      </c>
      <c r="K2304" s="5" t="str">
        <f>OBV!G2304</f>
        <v>NEUTRAL</v>
      </c>
      <c r="L2304" s="5" t="str">
        <f>OBV!H2304</f>
        <v>NEUTRAL</v>
      </c>
    </row>
    <row r="2305" spans="1:12" ht="13.5" x14ac:dyDescent="0.25">
      <c r="A2305" s="3">
        <f>RSI!A2305</f>
        <v>45660</v>
      </c>
      <c r="B2305" s="2">
        <f>RSI!B2305</f>
        <v>0.4</v>
      </c>
      <c r="C2305" s="2">
        <f>RSI!I2305</f>
        <v>41.529819154579464</v>
      </c>
      <c r="D2305" s="2">
        <f>MACD!E2305</f>
        <v>2.6644345144163917E-3</v>
      </c>
      <c r="E2305" s="2">
        <f>MACD!F2305</f>
        <v>1.1704939724312734E-3</v>
      </c>
      <c r="F2305" s="2">
        <f>'Moving Avg'!D2305</f>
        <v>0.40400000000000003</v>
      </c>
      <c r="G2305" s="2">
        <f>'Moving Avg'!F2305</f>
        <v>0.40900000000000009</v>
      </c>
      <c r="H2305" s="2">
        <f>'Moving Avg'!G2305</f>
        <v>0.40579999999999999</v>
      </c>
      <c r="I2305" s="2">
        <f>'Moving Avg'!H2305</f>
        <v>0.47970000000000029</v>
      </c>
      <c r="J2305" s="5" t="str">
        <f>OBV!F2305</f>
        <v>BULLISH</v>
      </c>
      <c r="K2305" s="5" t="str">
        <f>OBV!G2305</f>
        <v>NEUTRAL</v>
      </c>
      <c r="L2305" s="5" t="str">
        <f>OBV!H2305</f>
        <v>NEUTRAL</v>
      </c>
    </row>
    <row r="2306" spans="1:12" ht="13.5" x14ac:dyDescent="0.25">
      <c r="A2306" s="3">
        <f>RSI!A2306</f>
        <v>45663</v>
      </c>
      <c r="B2306" s="2">
        <f>RSI!B2306</f>
        <v>0.4</v>
      </c>
      <c r="C2306" s="2">
        <f>RSI!I2306</f>
        <v>41.529819154579464</v>
      </c>
      <c r="D2306" s="2">
        <f>MACD!E2306</f>
        <v>3.1889218559453258E-3</v>
      </c>
      <c r="E2306" s="2">
        <f>MACD!F2306</f>
        <v>1.5741795491340839E-3</v>
      </c>
      <c r="F2306" s="2">
        <f>'Moving Avg'!D2306</f>
        <v>0.40400000000000003</v>
      </c>
      <c r="G2306" s="2">
        <f>'Moving Avg'!F2306</f>
        <v>0.40850000000000009</v>
      </c>
      <c r="H2306" s="2">
        <f>'Moving Avg'!G2306</f>
        <v>0.40579999999999994</v>
      </c>
      <c r="I2306" s="2">
        <f>'Moving Avg'!H2306</f>
        <v>0.4786500000000003</v>
      </c>
      <c r="J2306" s="5" t="str">
        <f>OBV!F2306</f>
        <v>BULLISH</v>
      </c>
      <c r="K2306" s="5" t="str">
        <f>OBV!G2306</f>
        <v>NEUTRAL</v>
      </c>
      <c r="L2306" s="5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0.4</v>
      </c>
      <c r="C2307" s="2">
        <f>RSI!I2307</f>
        <v>41.529819154579464</v>
      </c>
      <c r="D2307" s="2">
        <f>MACD!E2307</f>
        <v>3.6774641109216244E-3</v>
      </c>
      <c r="E2307" s="2">
        <f>MACD!F2307</f>
        <v>1.9948364614915922E-3</v>
      </c>
      <c r="F2307" s="2">
        <f>'Moving Avg'!D2307</f>
        <v>0.40400000000000003</v>
      </c>
      <c r="G2307" s="2">
        <f>'Moving Avg'!F2307</f>
        <v>0.40750000000000008</v>
      </c>
      <c r="H2307" s="2">
        <f>'Moving Avg'!G2307</f>
        <v>0.40579999999999994</v>
      </c>
      <c r="I2307" s="2">
        <f>'Moving Avg'!H2307</f>
        <v>0.47755000000000031</v>
      </c>
      <c r="J2307" s="5" t="str">
        <f>OBV!F2307</f>
        <v>BULLISH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45665</v>
      </c>
      <c r="B2308" s="2">
        <f>RSI!B2308</f>
        <v>0.39</v>
      </c>
      <c r="C2308" s="2">
        <f>RSI!I2308</f>
        <v>33.07133492457497</v>
      </c>
      <c r="D2308" s="2">
        <f>MACD!E2308</f>
        <v>4.8730175686845234E-3</v>
      </c>
      <c r="E2308" s="2">
        <f>MACD!F2308</f>
        <v>2.5704726829301784E-3</v>
      </c>
      <c r="F2308" s="2">
        <f>'Moving Avg'!D2308</f>
        <v>0.4</v>
      </c>
      <c r="G2308" s="2">
        <f>'Moving Avg'!F2308</f>
        <v>0.40600000000000014</v>
      </c>
      <c r="H2308" s="2">
        <f>'Moving Avg'!G2308</f>
        <v>0.40559999999999991</v>
      </c>
      <c r="I2308" s="2">
        <f>'Moving Avg'!H2308</f>
        <v>0.47640000000000038</v>
      </c>
      <c r="J2308" s="5" t="str">
        <f>OBV!F2308</f>
        <v>BEARISH</v>
      </c>
      <c r="K2308" s="5" t="str">
        <f>OBV!G2308</f>
        <v>WEAK</v>
      </c>
      <c r="L2308" s="5" t="str">
        <f>OBV!H2308</f>
        <v>CONFIRMED BEARISH</v>
      </c>
    </row>
    <row r="2309" spans="1:12" ht="13.5" x14ac:dyDescent="0.25">
      <c r="A2309" s="3">
        <f>RSI!A2309</f>
        <v>45666</v>
      </c>
      <c r="B2309" s="2">
        <f>RSI!B2309</f>
        <v>0.39</v>
      </c>
      <c r="C2309" s="2">
        <f>RSI!I2309</f>
        <v>33.07133492457497</v>
      </c>
      <c r="D2309" s="2">
        <f>MACD!E2309</f>
        <v>5.9820920148670464E-3</v>
      </c>
      <c r="E2309" s="2">
        <f>MACD!F2309</f>
        <v>3.252796549317552E-3</v>
      </c>
      <c r="F2309" s="2">
        <f>'Moving Avg'!D2309</f>
        <v>0.39600000000000007</v>
      </c>
      <c r="G2309" s="2">
        <f>'Moving Avg'!F2309</f>
        <v>0.40500000000000014</v>
      </c>
      <c r="H2309" s="2">
        <f>'Moving Avg'!G2309</f>
        <v>0.40579999999999994</v>
      </c>
      <c r="I2309" s="2">
        <f>'Moving Avg'!H2309</f>
        <v>0.47525000000000028</v>
      </c>
      <c r="J2309" s="5" t="str">
        <f>OBV!F2309</f>
        <v>BEARISH</v>
      </c>
      <c r="K2309" s="5" t="str">
        <f>OBV!G2309</f>
        <v>WEAK</v>
      </c>
      <c r="L2309" s="5" t="str">
        <f>OBV!H2309</f>
        <v>CONFIRMED BEARISH</v>
      </c>
    </row>
    <row r="2310" spans="1:12" ht="13.5" x14ac:dyDescent="0.25">
      <c r="A2310" s="3">
        <f>RSI!A2310</f>
        <v>45667</v>
      </c>
      <c r="B2310" s="2">
        <f>RSI!B2310</f>
        <v>0.39</v>
      </c>
      <c r="C2310" s="2">
        <f>RSI!I2310</f>
        <v>33.07133492457497</v>
      </c>
      <c r="D2310" s="2">
        <f>MACD!E2310</f>
        <v>5.4723116862080978E-3</v>
      </c>
      <c r="E2310" s="2">
        <f>MACD!F2310</f>
        <v>3.6966995766956616E-3</v>
      </c>
      <c r="F2310" s="2">
        <f>'Moving Avg'!D2310</f>
        <v>0.39400000000000002</v>
      </c>
      <c r="G2310" s="2">
        <f>'Moving Avg'!F2310</f>
        <v>0.40400000000000008</v>
      </c>
      <c r="H2310" s="2">
        <f>'Moving Avg'!G2310</f>
        <v>0.40559999999999996</v>
      </c>
      <c r="I2310" s="2">
        <f>'Moving Avg'!H2310</f>
        <v>0.4741000000000003</v>
      </c>
      <c r="J2310" s="5" t="str">
        <f>OBV!F2310</f>
        <v>BEARISH</v>
      </c>
      <c r="K2310" s="5" t="str">
        <f>OBV!G2310</f>
        <v>WEAK</v>
      </c>
      <c r="L2310" s="5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0.4</v>
      </c>
      <c r="C2311" s="2">
        <f>RSI!I2311</f>
        <v>46.644116739760079</v>
      </c>
      <c r="D2311" s="2">
        <f>MACD!E2311</f>
        <v>4.3837679906923444E-3</v>
      </c>
      <c r="E2311" s="2">
        <f>MACD!F2311</f>
        <v>3.8341132594949985E-3</v>
      </c>
      <c r="F2311" s="2">
        <f>'Moving Avg'!D2311</f>
        <v>0.39400000000000002</v>
      </c>
      <c r="G2311" s="2">
        <f>'Moving Avg'!F2311</f>
        <v>0.40350000000000003</v>
      </c>
      <c r="H2311" s="2">
        <f>'Moving Avg'!G2311</f>
        <v>0.40559999999999996</v>
      </c>
      <c r="I2311" s="2">
        <f>'Moving Avg'!H2311</f>
        <v>0.47300000000000031</v>
      </c>
      <c r="J2311" s="5" t="str">
        <f>OBV!F2311</f>
        <v>BEARISH</v>
      </c>
      <c r="K2311" s="5" t="str">
        <f>OBV!G2311</f>
        <v>WEAK</v>
      </c>
      <c r="L2311" s="5" t="str">
        <f>OBV!H2311</f>
        <v>NEUTRAL</v>
      </c>
    </row>
    <row r="2312" spans="1:12" ht="13.5" x14ac:dyDescent="0.25">
      <c r="A2312" s="3">
        <f>RSI!A2312</f>
        <v>45671</v>
      </c>
      <c r="B2312" s="2">
        <f>RSI!B2312</f>
        <v>0.39</v>
      </c>
      <c r="C2312" s="2">
        <f>RSI!I2312</f>
        <v>38.283267597523817</v>
      </c>
      <c r="D2312" s="2">
        <f>MACD!E2312</f>
        <v>4.221703636761831E-3</v>
      </c>
      <c r="E2312" s="2">
        <f>MACD!F2312</f>
        <v>3.9116313349483655E-3</v>
      </c>
      <c r="F2312" s="2">
        <f>'Moving Avg'!D2312</f>
        <v>0.39200000000000002</v>
      </c>
      <c r="G2312" s="2">
        <f>'Moving Avg'!F2312</f>
        <v>0.40250000000000002</v>
      </c>
      <c r="H2312" s="2">
        <f>'Moving Avg'!G2312</f>
        <v>0.40539999999999998</v>
      </c>
      <c r="I2312" s="2">
        <f>'Moving Avg'!H2312</f>
        <v>0.47190000000000026</v>
      </c>
      <c r="J2312" s="5" t="str">
        <f>OBV!F2312</f>
        <v>BEARISH</v>
      </c>
      <c r="K2312" s="5" t="str">
        <f>OBV!G2312</f>
        <v>WEAK</v>
      </c>
      <c r="L2312" s="5" t="str">
        <f>OBV!H2312</f>
        <v>CONFIRMED BEARISH</v>
      </c>
    </row>
    <row r="2313" spans="1:12" ht="13.5" x14ac:dyDescent="0.25">
      <c r="A2313" s="3">
        <f>RSI!A2313</f>
        <v>45672</v>
      </c>
      <c r="B2313" s="2">
        <f>RSI!B2313</f>
        <v>0.4</v>
      </c>
      <c r="C2313" s="2">
        <f>RSI!I2313</f>
        <v>48.269176292962612</v>
      </c>
      <c r="D2313" s="2">
        <f>MACD!E2313</f>
        <v>4.9583004690184618E-3</v>
      </c>
      <c r="E2313" s="2">
        <f>MACD!F2313</f>
        <v>4.1209651617623855E-3</v>
      </c>
      <c r="F2313" s="2">
        <f>'Moving Avg'!D2313</f>
        <v>0.39400000000000002</v>
      </c>
      <c r="G2313" s="2">
        <f>'Moving Avg'!F2313</f>
        <v>0.40199999999999997</v>
      </c>
      <c r="H2313" s="2">
        <f>'Moving Avg'!G2313</f>
        <v>0.40539999999999998</v>
      </c>
      <c r="I2313" s="2">
        <f>'Moving Avg'!H2313</f>
        <v>0.47080000000000022</v>
      </c>
      <c r="J2313" s="5" t="str">
        <f>OBV!F2313</f>
        <v>BULLISH</v>
      </c>
      <c r="K2313" s="5" t="str">
        <f>OBV!G2313</f>
        <v>NEUTRAL</v>
      </c>
      <c r="L2313" s="5" t="str">
        <f>OBV!H2313</f>
        <v>CONFIRMED BULLISH</v>
      </c>
    </row>
    <row r="2314" spans="1:12" ht="13.5" x14ac:dyDescent="0.25">
      <c r="A2314" s="3">
        <f>RSI!A2314</f>
        <v>45673</v>
      </c>
      <c r="B2314" s="2">
        <f>RSI!B2314</f>
        <v>0.4</v>
      </c>
      <c r="C2314" s="2">
        <f>RSI!I2314</f>
        <v>48.269176292962612</v>
      </c>
      <c r="D2314" s="2">
        <f>MACD!E2314</f>
        <v>5.5928615145868776E-3</v>
      </c>
      <c r="E2314" s="2">
        <f>MACD!F2314</f>
        <v>4.4153444323272841E-3</v>
      </c>
      <c r="F2314" s="2">
        <f>'Moving Avg'!D2314</f>
        <v>0.39600000000000002</v>
      </c>
      <c r="G2314" s="2">
        <f>'Moving Avg'!F2314</f>
        <v>0.40149999999999997</v>
      </c>
      <c r="H2314" s="2">
        <f>'Moving Avg'!G2314</f>
        <v>0.40579999999999999</v>
      </c>
      <c r="I2314" s="2">
        <f>'Moving Avg'!H2314</f>
        <v>0.46975000000000022</v>
      </c>
      <c r="J2314" s="5" t="str">
        <f>OBV!F2314</f>
        <v>BULLISH</v>
      </c>
      <c r="K2314" s="5" t="str">
        <f>OBV!G2314</f>
        <v>NEUTRAL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0.4</v>
      </c>
      <c r="C2315" s="2">
        <f>RSI!I2315</f>
        <v>48.269176292962612</v>
      </c>
      <c r="D2315" s="2">
        <f>MACD!E2315</f>
        <v>4.6017869888688168E-3</v>
      </c>
      <c r="E2315" s="2">
        <f>MACD!F2315</f>
        <v>4.4526329436355913E-3</v>
      </c>
      <c r="F2315" s="2">
        <f>'Moving Avg'!D2315</f>
        <v>0.39799999999999996</v>
      </c>
      <c r="G2315" s="2">
        <f>'Moving Avg'!F2315</f>
        <v>0.40100000000000008</v>
      </c>
      <c r="H2315" s="2">
        <f>'Moving Avg'!G2315</f>
        <v>0.40579999999999999</v>
      </c>
      <c r="I2315" s="2">
        <f>'Moving Avg'!H2315</f>
        <v>0.46865000000000023</v>
      </c>
      <c r="J2315" s="5" t="str">
        <f>OBV!F2315</f>
        <v>BULLISH</v>
      </c>
      <c r="K2315" s="5" t="str">
        <f>OBV!G2315</f>
        <v>NEUTRAL</v>
      </c>
      <c r="L2315" s="5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0.4</v>
      </c>
      <c r="C2316" s="2">
        <f>RSI!I2316</f>
        <v>48.269176292962612</v>
      </c>
      <c r="D2316" s="2">
        <f>MACD!E2316</f>
        <v>3.7728620813818337E-3</v>
      </c>
      <c r="E2316" s="2">
        <f>MACD!F2316</f>
        <v>4.31667877118484E-3</v>
      </c>
      <c r="F2316" s="2">
        <f>'Moving Avg'!D2316</f>
        <v>0.39799999999999996</v>
      </c>
      <c r="G2316" s="2">
        <f>'Moving Avg'!F2316</f>
        <v>0.40049999999999997</v>
      </c>
      <c r="H2316" s="2">
        <f>'Moving Avg'!G2316</f>
        <v>0.40579999999999999</v>
      </c>
      <c r="I2316" s="2">
        <f>'Moving Avg'!H2316</f>
        <v>0.46765000000000023</v>
      </c>
      <c r="J2316" s="5" t="str">
        <f>OBV!F2316</f>
        <v>BULLISH</v>
      </c>
      <c r="K2316" s="5" t="str">
        <f>OBV!G2316</f>
        <v>NEUTRAL</v>
      </c>
      <c r="L2316" s="5" t="str">
        <f>OBV!H2316</f>
        <v>NEUTRAL</v>
      </c>
    </row>
    <row r="2317" spans="1:12" ht="13.5" x14ac:dyDescent="0.25">
      <c r="A2317" s="3">
        <f>RSI!A2317</f>
        <v>45678</v>
      </c>
      <c r="B2317" s="2">
        <f>RSI!B2317</f>
        <v>0.39</v>
      </c>
      <c r="C2317" s="2">
        <f>RSI!I2317</f>
        <v>39.641832213621733</v>
      </c>
      <c r="D2317" s="2">
        <f>MACD!E2317</f>
        <v>3.8211646515114994E-3</v>
      </c>
      <c r="E2317" s="2">
        <f>MACD!F2317</f>
        <v>4.2175759472501718E-3</v>
      </c>
      <c r="F2317" s="2">
        <f>'Moving Avg'!D2317</f>
        <v>0.39800000000000002</v>
      </c>
      <c r="G2317" s="2">
        <f>'Moving Avg'!F2317</f>
        <v>0.39950000000000002</v>
      </c>
      <c r="H2317" s="2">
        <f>'Moving Avg'!G2317</f>
        <v>0.40560000000000002</v>
      </c>
      <c r="I2317" s="2">
        <f>'Moving Avg'!H2317</f>
        <v>0.46660000000000035</v>
      </c>
      <c r="J2317" s="5" t="str">
        <f>OBV!F2317</f>
        <v>BULLISH</v>
      </c>
      <c r="K2317" s="5" t="str">
        <f>OBV!G2317</f>
        <v>NEUTRAL</v>
      </c>
      <c r="L2317" s="5" t="str">
        <f>OBV!H2317</f>
        <v>NEUTRAL</v>
      </c>
    </row>
    <row r="2318" spans="1:12" ht="13.5" x14ac:dyDescent="0.25">
      <c r="A2318" s="3">
        <f>RSI!A2318</f>
        <v>45679</v>
      </c>
      <c r="B2318" s="2">
        <f>RSI!B2318</f>
        <v>0.4</v>
      </c>
      <c r="C2318" s="2">
        <f>RSI!I2318</f>
        <v>49.38445395211609</v>
      </c>
      <c r="D2318" s="2">
        <f>MACD!E2318</f>
        <v>1.6502203443309882E-3</v>
      </c>
      <c r="E2318" s="2">
        <f>MACD!F2318</f>
        <v>3.7041048266663354E-3</v>
      </c>
      <c r="F2318" s="2">
        <f>'Moving Avg'!D2318</f>
        <v>0.39800000000000002</v>
      </c>
      <c r="G2318" s="2">
        <f>'Moving Avg'!F2318</f>
        <v>0.39900000000000002</v>
      </c>
      <c r="H2318" s="2">
        <f>'Moving Avg'!G2318</f>
        <v>0.4052</v>
      </c>
      <c r="I2318" s="2">
        <f>'Moving Avg'!H2318</f>
        <v>0.46560000000000024</v>
      </c>
      <c r="J2318" s="5" t="str">
        <f>OBV!F2318</f>
        <v>BULLISH</v>
      </c>
      <c r="K2318" s="5" t="str">
        <f>OBV!G2318</f>
        <v>NEUTRAL</v>
      </c>
      <c r="L2318" s="5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0.4</v>
      </c>
      <c r="C2319" s="2">
        <f>RSI!I2319</f>
        <v>49.384453952116083</v>
      </c>
      <c r="D2319" s="2">
        <f>MACD!E2319</f>
        <v>-1.8342799142961885E-4</v>
      </c>
      <c r="E2319" s="2">
        <f>MACD!F2319</f>
        <v>2.9265982630471447E-3</v>
      </c>
      <c r="F2319" s="2">
        <f>'Moving Avg'!D2319</f>
        <v>0.39799999999999996</v>
      </c>
      <c r="G2319" s="2">
        <f>'Moving Avg'!F2319</f>
        <v>0.39850000000000008</v>
      </c>
      <c r="H2319" s="2">
        <f>'Moving Avg'!G2319</f>
        <v>0.40479999999999999</v>
      </c>
      <c r="I2319" s="2">
        <f>'Moving Avg'!H2319</f>
        <v>0.46460000000000024</v>
      </c>
      <c r="J2319" s="5" t="str">
        <f>OBV!F2319</f>
        <v>BULLISH</v>
      </c>
      <c r="K2319" s="5" t="str">
        <f>OBV!G2319</f>
        <v>NEUTRAL</v>
      </c>
      <c r="L2319" s="5" t="str">
        <f>OBV!H2319</f>
        <v>NEUTRAL</v>
      </c>
    </row>
    <row r="2320" spans="1:12" ht="13.5" x14ac:dyDescent="0.25">
      <c r="A2320" s="3">
        <f>RSI!A2320</f>
        <v>45681</v>
      </c>
      <c r="B2320" s="2">
        <f>RSI!B2320</f>
        <v>0.4</v>
      </c>
      <c r="C2320" s="2">
        <f>RSI!I2320</f>
        <v>49.384453952116083</v>
      </c>
      <c r="D2320" s="2">
        <f>MACD!E2320</f>
        <v>-1.7319168243881689E-3</v>
      </c>
      <c r="E2320" s="2">
        <f>MACD!F2320</f>
        <v>1.9948952455600823E-3</v>
      </c>
      <c r="F2320" s="2">
        <f>'Moving Avg'!D2320</f>
        <v>0.39799999999999996</v>
      </c>
      <c r="G2320" s="2">
        <f>'Moving Avg'!F2320</f>
        <v>0.39850000000000013</v>
      </c>
      <c r="H2320" s="2">
        <f>'Moving Avg'!G2320</f>
        <v>0.40439999999999993</v>
      </c>
      <c r="I2320" s="2">
        <f>'Moving Avg'!H2320</f>
        <v>0.46360000000000023</v>
      </c>
      <c r="J2320" s="5" t="str">
        <f>OBV!F2320</f>
        <v>BULLISH</v>
      </c>
      <c r="K2320" s="5" t="str">
        <f>OBV!G2320</f>
        <v>NEUTRAL</v>
      </c>
      <c r="L2320" s="5" t="str">
        <f>OBV!H2320</f>
        <v>NEUTRAL</v>
      </c>
    </row>
    <row r="2321" spans="1:12" ht="13.5" x14ac:dyDescent="0.25">
      <c r="A2321" s="3">
        <f>RSI!A2321</f>
        <v>45684</v>
      </c>
      <c r="B2321" s="2">
        <f>RSI!B2321</f>
        <v>0.4</v>
      </c>
      <c r="C2321" s="2">
        <f>RSI!I2321</f>
        <v>49.384453952116083</v>
      </c>
      <c r="D2321" s="2">
        <f>MACD!E2321</f>
        <v>-1.5008819576247667E-3</v>
      </c>
      <c r="E2321" s="2">
        <f>MACD!F2321</f>
        <v>1.2957398049231125E-3</v>
      </c>
      <c r="F2321" s="2">
        <f>'Moving Avg'!D2321</f>
        <v>0.39799999999999996</v>
      </c>
      <c r="G2321" s="2">
        <f>'Moving Avg'!F2321</f>
        <v>0.39850000000000013</v>
      </c>
      <c r="H2321" s="2">
        <f>'Moving Avg'!G2321</f>
        <v>0.40419999999999989</v>
      </c>
      <c r="I2321" s="2">
        <f>'Moving Avg'!H2321</f>
        <v>0.46260000000000029</v>
      </c>
      <c r="J2321" s="5" t="str">
        <f>OBV!F2321</f>
        <v>BULLISH</v>
      </c>
      <c r="K2321" s="5" t="str">
        <f>OBV!G2321</f>
        <v>NEUTRAL</v>
      </c>
      <c r="L2321" s="5" t="str">
        <f>OBV!H2321</f>
        <v>NEUTRAL</v>
      </c>
    </row>
    <row r="2322" spans="1:12" ht="13.5" x14ac:dyDescent="0.25">
      <c r="A2322" s="3">
        <f>RSI!A2322</f>
        <v>45685</v>
      </c>
      <c r="B2322" s="2">
        <f>RSI!B2322</f>
        <v>0.4</v>
      </c>
      <c r="C2322" s="2">
        <f>RSI!I2322</f>
        <v>49.384453952116083</v>
      </c>
      <c r="D2322" s="2">
        <f>MACD!E2322</f>
        <v>-2.8412292049454502E-3</v>
      </c>
      <c r="E2322" s="2">
        <f>MACD!F2322</f>
        <v>4.6834600294939986E-4</v>
      </c>
      <c r="F2322" s="2">
        <f>'Moving Avg'!D2322</f>
        <v>0.4</v>
      </c>
      <c r="G2322" s="2">
        <f>'Moving Avg'!F2322</f>
        <v>0.39850000000000019</v>
      </c>
      <c r="H2322" s="2">
        <f>'Moving Avg'!G2322</f>
        <v>0.40399999999999986</v>
      </c>
      <c r="I2322" s="2">
        <f>'Moving Avg'!H2322</f>
        <v>0.46165000000000028</v>
      </c>
      <c r="J2322" s="5" t="str">
        <f>OBV!F2322</f>
        <v>BULLISH</v>
      </c>
      <c r="K2322" s="5" t="str">
        <f>OBV!G2322</f>
        <v>NEUTRAL</v>
      </c>
      <c r="L2322" s="5" t="str">
        <f>OBV!H2322</f>
        <v>CONFIRMED BULLISH</v>
      </c>
    </row>
    <row r="2323" spans="1:12" ht="13.5" x14ac:dyDescent="0.25">
      <c r="A2323" s="3">
        <f>RSI!A2323</f>
        <v>45686</v>
      </c>
      <c r="B2323" s="2">
        <f>RSI!B2323</f>
        <v>0.4</v>
      </c>
      <c r="C2323" s="2">
        <f>RSI!I2323</f>
        <v>49.38445395211609</v>
      </c>
      <c r="D2323" s="2">
        <f>MACD!E2323</f>
        <v>-2.4344787097699827E-3</v>
      </c>
      <c r="E2323" s="2">
        <f>MACD!F2323</f>
        <v>-1.1221893959447663E-4</v>
      </c>
      <c r="F2323" s="2">
        <f>'Moving Avg'!D2323</f>
        <v>0.4</v>
      </c>
      <c r="G2323" s="2">
        <f>'Moving Avg'!F2323</f>
        <v>0.39800000000000013</v>
      </c>
      <c r="H2323" s="2">
        <f>'Moving Avg'!G2323</f>
        <v>0.40379999999999988</v>
      </c>
      <c r="I2323" s="2">
        <f>'Moving Avg'!H2323</f>
        <v>0.46075000000000038</v>
      </c>
      <c r="J2323" s="5" t="str">
        <f>OBV!F2323</f>
        <v>NEUTRAL</v>
      </c>
      <c r="K2323" s="5" t="str">
        <f>OBV!G2323</f>
        <v>NEUTRAL</v>
      </c>
      <c r="L2323" s="5" t="str">
        <f>OBV!H2323</f>
        <v>NEUTRAL</v>
      </c>
    </row>
    <row r="2324" spans="1:12" ht="13.5" x14ac:dyDescent="0.25">
      <c r="A2324" s="3">
        <f>RSI!A2324</f>
        <v>45687</v>
      </c>
      <c r="B2324" s="2">
        <f>RSI!B2324</f>
        <v>0.4</v>
      </c>
      <c r="C2324" s="2">
        <f>RSI!I2324</f>
        <v>49.38445395211609</v>
      </c>
      <c r="D2324" s="2">
        <f>MACD!E2324</f>
        <v>-2.0880561997633218E-3</v>
      </c>
      <c r="E2324" s="2">
        <f>MACD!F2324</f>
        <v>-5.0738639162824564E-4</v>
      </c>
      <c r="F2324" s="2">
        <f>'Moving Avg'!D2324</f>
        <v>0.4</v>
      </c>
      <c r="G2324" s="2">
        <f>'Moving Avg'!F2324</f>
        <v>0.39750000000000013</v>
      </c>
      <c r="H2324" s="2">
        <f>'Moving Avg'!G2324</f>
        <v>0.40379999999999988</v>
      </c>
      <c r="I2324" s="2">
        <f>'Moving Avg'!H2324</f>
        <v>0.45980000000000032</v>
      </c>
      <c r="J2324" s="5" t="str">
        <f>OBV!F2324</f>
        <v>NEUTRAL</v>
      </c>
      <c r="K2324" s="5" t="str">
        <f>OBV!G2324</f>
        <v>NEUTRAL</v>
      </c>
      <c r="L2324" s="5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0.4</v>
      </c>
      <c r="C2325" s="2">
        <f>RSI!I2325</f>
        <v>49.38445395211609</v>
      </c>
      <c r="D2325" s="2">
        <f>MACD!E2325</f>
        <v>-1.792847040074208E-3</v>
      </c>
      <c r="E2325" s="2">
        <f>MACD!F2325</f>
        <v>-7.6447852131743819E-4</v>
      </c>
      <c r="F2325" s="2">
        <f>'Moving Avg'!D2325</f>
        <v>0.4</v>
      </c>
      <c r="G2325" s="2">
        <f>'Moving Avg'!F2325</f>
        <v>0.39750000000000013</v>
      </c>
      <c r="H2325" s="2">
        <f>'Moving Avg'!G2325</f>
        <v>0.40359999999999985</v>
      </c>
      <c r="I2325" s="2">
        <f>'Moving Avg'!H2325</f>
        <v>0.45900000000000035</v>
      </c>
      <c r="J2325" s="5" t="str">
        <f>OBV!F2325</f>
        <v>NEUTRAL</v>
      </c>
      <c r="K2325" s="5" t="str">
        <f>OBV!G2325</f>
        <v>NEUTRAL</v>
      </c>
      <c r="L2325" s="5" t="str">
        <f>OBV!H2325</f>
        <v>NEUTRAL</v>
      </c>
    </row>
    <row r="2326" spans="1:12" ht="13.5" x14ac:dyDescent="0.25">
      <c r="A2326" s="3">
        <f>RSI!A2326</f>
        <v>45691</v>
      </c>
      <c r="B2326" s="2">
        <f>RSI!B2326</f>
        <v>0.4</v>
      </c>
      <c r="C2326" s="2">
        <f>RSI!I2326</f>
        <v>49.38445395211609</v>
      </c>
      <c r="D2326" s="2">
        <f>MACD!E2326</f>
        <v>-1.5411265070975344E-3</v>
      </c>
      <c r="E2326" s="2">
        <f>MACD!F2326</f>
        <v>-9.1980811847345743E-4</v>
      </c>
      <c r="F2326" s="2">
        <f>'Moving Avg'!D2326</f>
        <v>0.4</v>
      </c>
      <c r="G2326" s="2">
        <f>'Moving Avg'!F2326</f>
        <v>0.39750000000000013</v>
      </c>
      <c r="H2326" s="2">
        <f>'Moving Avg'!G2326</f>
        <v>0.40339999999999987</v>
      </c>
      <c r="I2326" s="2">
        <f>'Moving Avg'!H2326</f>
        <v>0.45825000000000032</v>
      </c>
      <c r="J2326" s="5" t="str">
        <f>OBV!F2326</f>
        <v>NEUTRAL</v>
      </c>
      <c r="K2326" s="5" t="str">
        <f>OBV!G2326</f>
        <v>NEUTRAL</v>
      </c>
      <c r="L2326" s="5" t="str">
        <f>OBV!H2326</f>
        <v>NEUTRAL</v>
      </c>
    </row>
    <row r="2327" spans="1:12" ht="13.5" x14ac:dyDescent="0.25">
      <c r="A2327" s="3">
        <f>RSI!A2327</f>
        <v>45692</v>
      </c>
      <c r="B2327" s="2">
        <f>RSI!B2327</f>
        <v>0.39</v>
      </c>
      <c r="C2327" s="2">
        <f>RSI!I2327</f>
        <v>37.569389782889886</v>
      </c>
      <c r="D2327" s="2">
        <f>MACD!E2327</f>
        <v>-2.1240676677899417E-3</v>
      </c>
      <c r="E2327" s="2">
        <f>MACD!F2327</f>
        <v>-1.1606600283367544E-3</v>
      </c>
      <c r="F2327" s="2">
        <f>'Moving Avg'!D2327</f>
        <v>0.39800000000000002</v>
      </c>
      <c r="G2327" s="2">
        <f>'Moving Avg'!F2327</f>
        <v>0.39700000000000013</v>
      </c>
      <c r="H2327" s="2">
        <f>'Moving Avg'!G2327</f>
        <v>0.40299999999999991</v>
      </c>
      <c r="I2327" s="2">
        <f>'Moving Avg'!H2327</f>
        <v>0.45745000000000036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0.4</v>
      </c>
      <c r="C2328" s="2">
        <f>RSI!I2328</f>
        <v>50.359321382579495</v>
      </c>
      <c r="D2328" s="2">
        <f>MACD!E2328</f>
        <v>-1.7588612533148695E-3</v>
      </c>
      <c r="E2328" s="2">
        <f>MACD!F2328</f>
        <v>-1.2803002733323774E-3</v>
      </c>
      <c r="F2328" s="2">
        <f>'Moving Avg'!D2328</f>
        <v>0.39800000000000002</v>
      </c>
      <c r="G2328" s="2">
        <f>'Moving Avg'!F2328</f>
        <v>0.39750000000000013</v>
      </c>
      <c r="H2328" s="2">
        <f>'Moving Avg'!G2328</f>
        <v>0.40299999999999991</v>
      </c>
      <c r="I2328" s="2">
        <f>'Moving Avg'!H2328</f>
        <v>0.45665000000000028</v>
      </c>
      <c r="J2328" s="5" t="str">
        <f>OBV!F2328</f>
        <v>BEARISH</v>
      </c>
      <c r="K2328" s="5" t="str">
        <f>OBV!G2328</f>
        <v>NEUTRAL</v>
      </c>
      <c r="L2328" s="5" t="str">
        <f>OBV!H2328</f>
        <v>NEUTRAL</v>
      </c>
    </row>
    <row r="2329" spans="1:12" ht="13.5" x14ac:dyDescent="0.25">
      <c r="A2329" s="3">
        <f>RSI!A2329</f>
        <v>45694</v>
      </c>
      <c r="B2329" s="2">
        <f>RSI!B2329</f>
        <v>0.4</v>
      </c>
      <c r="C2329" s="2">
        <f>RSI!I2329</f>
        <v>50.359321382579495</v>
      </c>
      <c r="D2329" s="2">
        <f>MACD!E2329</f>
        <v>-1.4526868687168015E-3</v>
      </c>
      <c r="E2329" s="2">
        <f>MACD!F2329</f>
        <v>-1.3147775924092623E-3</v>
      </c>
      <c r="F2329" s="2">
        <f>'Moving Avg'!D2329</f>
        <v>0.39799999999999996</v>
      </c>
      <c r="G2329" s="2">
        <f>'Moving Avg'!F2329</f>
        <v>0.39800000000000013</v>
      </c>
      <c r="H2329" s="2">
        <f>'Moving Avg'!G2329</f>
        <v>0.40299999999999991</v>
      </c>
      <c r="I2329" s="2">
        <f>'Moving Avg'!H2329</f>
        <v>0.45570000000000027</v>
      </c>
      <c r="J2329" s="5" t="str">
        <f>OBV!F2329</f>
        <v>BEARISH</v>
      </c>
      <c r="K2329" s="5" t="str">
        <f>OBV!G2329</f>
        <v>NEUTRAL</v>
      </c>
      <c r="L2329" s="5" t="str">
        <f>OBV!H2329</f>
        <v>NEUTRAL</v>
      </c>
    </row>
    <row r="2330" spans="1:12" ht="13.5" x14ac:dyDescent="0.25">
      <c r="A2330" s="3">
        <f>RSI!A2330</f>
        <v>45695</v>
      </c>
      <c r="B2330" s="2">
        <f>RSI!B2330</f>
        <v>0.4</v>
      </c>
      <c r="C2330" s="2">
        <f>RSI!I2330</f>
        <v>50.359321382579488</v>
      </c>
      <c r="D2330" s="2">
        <f>MACD!E2330</f>
        <v>-1.1962518167529246E-3</v>
      </c>
      <c r="E2330" s="2">
        <f>MACD!F2330</f>
        <v>-1.2910724372779949E-3</v>
      </c>
      <c r="F2330" s="2">
        <f>'Moving Avg'!D2330</f>
        <v>0.39799999999999996</v>
      </c>
      <c r="G2330" s="2">
        <f>'Moving Avg'!F2330</f>
        <v>0.39850000000000013</v>
      </c>
      <c r="H2330" s="2">
        <f>'Moving Avg'!G2330</f>
        <v>0.40299999999999991</v>
      </c>
      <c r="I2330" s="2">
        <f>'Moving Avg'!H2330</f>
        <v>0.45470000000000027</v>
      </c>
      <c r="J2330" s="5" t="str">
        <f>OBV!F2330</f>
        <v>BEARISH</v>
      </c>
      <c r="K2330" s="5" t="str">
        <f>OBV!G2330</f>
        <v>NEUTRAL</v>
      </c>
      <c r="L2330" s="5" t="str">
        <f>OBV!H2330</f>
        <v>NEUTRAL</v>
      </c>
    </row>
    <row r="2331" spans="1:12" ht="13.5" x14ac:dyDescent="0.25">
      <c r="A2331" s="3">
        <f>RSI!A2331</f>
        <v>45698</v>
      </c>
      <c r="B2331" s="2">
        <f>RSI!B2331</f>
        <v>0.4</v>
      </c>
      <c r="C2331" s="2">
        <f>RSI!I2331</f>
        <v>50.359321382579495</v>
      </c>
      <c r="D2331" s="2">
        <f>MACD!E2331</f>
        <v>-9.8170866416863456E-4</v>
      </c>
      <c r="E2331" s="2">
        <f>MACD!F2331</f>
        <v>-1.2291996826561229E-3</v>
      </c>
      <c r="F2331" s="2">
        <f>'Moving Avg'!D2331</f>
        <v>0.39799999999999996</v>
      </c>
      <c r="G2331" s="2">
        <f>'Moving Avg'!F2331</f>
        <v>0.39850000000000013</v>
      </c>
      <c r="H2331" s="2">
        <f>'Moving Avg'!G2331</f>
        <v>0.40299999999999991</v>
      </c>
      <c r="I2331" s="2">
        <f>'Moving Avg'!H2331</f>
        <v>0.45365000000000033</v>
      </c>
      <c r="J2331" s="5" t="str">
        <f>OBV!F2331</f>
        <v>BEARISH</v>
      </c>
      <c r="K2331" s="5" t="str">
        <f>OBV!G2331</f>
        <v>NEUTRAL</v>
      </c>
      <c r="L2331" s="5" t="str">
        <f>OBV!H2331</f>
        <v>NEUTRAL</v>
      </c>
    </row>
    <row r="2332" spans="1:12" ht="13.5" x14ac:dyDescent="0.25">
      <c r="A2332" s="3">
        <f>RSI!A2332</f>
        <v>45699</v>
      </c>
      <c r="B2332" s="2">
        <f>RSI!B2332</f>
        <v>0.4</v>
      </c>
      <c r="C2332" s="2">
        <f>RSI!I2332</f>
        <v>50.359321382579495</v>
      </c>
      <c r="D2332" s="2">
        <f>MACD!E2332</f>
        <v>-8.0243173648386623E-4</v>
      </c>
      <c r="E2332" s="2">
        <f>MACD!F2332</f>
        <v>-1.1438460934216715E-3</v>
      </c>
      <c r="F2332" s="2">
        <f>'Moving Avg'!D2332</f>
        <v>0.4</v>
      </c>
      <c r="G2332" s="2">
        <f>'Moving Avg'!F2332</f>
        <v>0.39900000000000013</v>
      </c>
      <c r="H2332" s="2">
        <f>'Moving Avg'!G2332</f>
        <v>0.40299999999999991</v>
      </c>
      <c r="I2332" s="2">
        <f>'Moving Avg'!H2332</f>
        <v>0.45265000000000027</v>
      </c>
      <c r="J2332" s="5" t="str">
        <f>OBV!F2332</f>
        <v>BULLISH</v>
      </c>
      <c r="K2332" s="5" t="str">
        <f>OBV!G2332</f>
        <v>NEUTRAL</v>
      </c>
      <c r="L2332" s="5" t="str">
        <f>OBV!H2332</f>
        <v>CONFIRMED BULLISH</v>
      </c>
    </row>
    <row r="2333" spans="1:12" ht="13.5" x14ac:dyDescent="0.25">
      <c r="A2333" s="3">
        <f>RSI!A2333</f>
        <v>45700</v>
      </c>
      <c r="B2333" s="2">
        <f>RSI!B2333</f>
        <v>0.39</v>
      </c>
      <c r="C2333" s="2">
        <f>RSI!I2333</f>
        <v>38.834958925012366</v>
      </c>
      <c r="D2333" s="2">
        <f>MACD!E2333</f>
        <v>8.7912656847322079E-5</v>
      </c>
      <c r="E2333" s="2">
        <f>MACD!F2333</f>
        <v>-8.9749434336787275E-4</v>
      </c>
      <c r="F2333" s="2">
        <f>'Moving Avg'!D2333</f>
        <v>0.39800000000000002</v>
      </c>
      <c r="G2333" s="2">
        <f>'Moving Avg'!F2333</f>
        <v>0.39850000000000008</v>
      </c>
      <c r="H2333" s="2">
        <f>'Moving Avg'!G2333</f>
        <v>0.40279999999999999</v>
      </c>
      <c r="I2333" s="2">
        <f>'Moving Avg'!H2333</f>
        <v>0.45155000000000023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</row>
    <row r="2334" spans="1:12" ht="13.5" x14ac:dyDescent="0.25">
      <c r="A2334" s="3">
        <f>RSI!A2334</f>
        <v>45701</v>
      </c>
      <c r="B2334" s="2">
        <f>RSI!B2334</f>
        <v>0.39</v>
      </c>
      <c r="C2334" s="2">
        <f>RSI!I2334</f>
        <v>38.834958925012366</v>
      </c>
      <c r="D2334" s="2">
        <f>MACD!E2334</f>
        <v>8.9843418829654853E-4</v>
      </c>
      <c r="E2334" s="2">
        <f>MACD!F2334</f>
        <v>-5.3830863703498849E-4</v>
      </c>
      <c r="F2334" s="2">
        <f>'Moving Avg'!D2334</f>
        <v>0.39600000000000007</v>
      </c>
      <c r="G2334" s="2">
        <f>'Moving Avg'!F2334</f>
        <v>0.39800000000000002</v>
      </c>
      <c r="H2334" s="2">
        <f>'Moving Avg'!G2334</f>
        <v>0.40240000000000004</v>
      </c>
      <c r="I2334" s="2">
        <f>'Moving Avg'!H2334</f>
        <v>0.45050000000000023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0.39</v>
      </c>
      <c r="C2335" s="2">
        <f>RSI!I2335</f>
        <v>38.834958925012366</v>
      </c>
      <c r="D2335" s="2">
        <f>MACD!E2335</f>
        <v>1.6371797278844635E-3</v>
      </c>
      <c r="E2335" s="2">
        <f>MACD!F2335</f>
        <v>-1.0321096405109808E-4</v>
      </c>
      <c r="F2335" s="2">
        <f>'Moving Avg'!D2335</f>
        <v>0.39400000000000002</v>
      </c>
      <c r="G2335" s="2">
        <f>'Moving Avg'!F2335</f>
        <v>0.39750000000000002</v>
      </c>
      <c r="H2335" s="2">
        <f>'Moving Avg'!G2335</f>
        <v>0.40180000000000005</v>
      </c>
      <c r="I2335" s="2">
        <f>'Moving Avg'!H2335</f>
        <v>0.44940000000000024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0.39</v>
      </c>
      <c r="C2336" s="2">
        <f>RSI!I2336</f>
        <v>38.834958925012366</v>
      </c>
      <c r="D2336" s="2">
        <f>MACD!E2336</f>
        <v>2.3112717634261593E-3</v>
      </c>
      <c r="E2336" s="2">
        <f>MACD!F2336</f>
        <v>3.7968558144435343E-4</v>
      </c>
      <c r="F2336" s="2">
        <f>'Moving Avg'!D2336</f>
        <v>0.39200000000000007</v>
      </c>
      <c r="G2336" s="2">
        <f>'Moving Avg'!F2336</f>
        <v>0.39699999999999996</v>
      </c>
      <c r="H2336" s="2">
        <f>'Moving Avg'!G2336</f>
        <v>0.40140000000000009</v>
      </c>
      <c r="I2336" s="2">
        <f>'Moving Avg'!H2336</f>
        <v>0.4483500000000003</v>
      </c>
      <c r="J2336" s="5" t="str">
        <f>OBV!F2336</f>
        <v>BEARISH</v>
      </c>
      <c r="K2336" s="5" t="str">
        <f>OBV!G2336</f>
        <v>NEUTRAL</v>
      </c>
      <c r="L2336" s="5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0.4</v>
      </c>
      <c r="C2337" s="2">
        <f>RSI!I2337</f>
        <v>53.230766316383352</v>
      </c>
      <c r="D2337" s="2">
        <f>MACD!E2337</f>
        <v>6.4782510450950292E-4</v>
      </c>
      <c r="E2337" s="2">
        <f>MACD!F2337</f>
        <v>4.3331348605738336E-4</v>
      </c>
      <c r="F2337" s="2">
        <f>'Moving Avg'!D2337</f>
        <v>0.39200000000000002</v>
      </c>
      <c r="G2337" s="2">
        <f>'Moving Avg'!F2337</f>
        <v>0.39750000000000002</v>
      </c>
      <c r="H2337" s="2">
        <f>'Moving Avg'!G2337</f>
        <v>0.40100000000000008</v>
      </c>
      <c r="I2337" s="2">
        <f>'Moving Avg'!H2337</f>
        <v>0.4473500000000003</v>
      </c>
      <c r="J2337" s="5" t="str">
        <f>OBV!F2337</f>
        <v>BEARISH</v>
      </c>
      <c r="K2337" s="5" t="str">
        <f>OBV!G2337</f>
        <v>NEUTRAL</v>
      </c>
      <c r="L2337" s="5" t="str">
        <f>OBV!H2337</f>
        <v>NEUTRAL</v>
      </c>
    </row>
    <row r="2338" spans="1:12" ht="13.5" x14ac:dyDescent="0.25">
      <c r="A2338" s="3">
        <f>RSI!A2338</f>
        <v>45707</v>
      </c>
      <c r="B2338" s="2">
        <f>RSI!B2338</f>
        <v>0.39</v>
      </c>
      <c r="C2338" s="2">
        <f>RSI!I2338</f>
        <v>42.466905868497136</v>
      </c>
      <c r="D2338" s="2">
        <f>MACD!E2338</f>
        <v>1.5024144731131672E-3</v>
      </c>
      <c r="E2338" s="2">
        <f>MACD!F2338</f>
        <v>6.4713368346854027E-4</v>
      </c>
      <c r="F2338" s="2">
        <f>'Moving Avg'!D2338</f>
        <v>0.39200000000000002</v>
      </c>
      <c r="G2338" s="2">
        <f>'Moving Avg'!F2338</f>
        <v>0.39699999999999996</v>
      </c>
      <c r="H2338" s="2">
        <f>'Moving Avg'!G2338</f>
        <v>0.40040000000000014</v>
      </c>
      <c r="I2338" s="2">
        <f>'Moving Avg'!H2338</f>
        <v>0.44645000000000029</v>
      </c>
      <c r="J2338" s="5" t="str">
        <f>OBV!F2338</f>
        <v>BEARISH</v>
      </c>
      <c r="K2338" s="5" t="str">
        <f>OBV!G2338</f>
        <v>NEUTRAL</v>
      </c>
      <c r="L2338" s="5" t="str">
        <f>OBV!H2338</f>
        <v>NEUTRAL</v>
      </c>
    </row>
    <row r="2339" spans="1:12" ht="13.5" x14ac:dyDescent="0.25">
      <c r="A2339" s="3">
        <f>RSI!A2339</f>
        <v>45708</v>
      </c>
      <c r="B2339" s="2">
        <f>RSI!B2339</f>
        <v>0.4</v>
      </c>
      <c r="C2339" s="2">
        <f>RSI!I2339</f>
        <v>52.755212967967964</v>
      </c>
      <c r="D2339" s="2">
        <f>MACD!E2339</f>
        <v>1.528062388992224E-3</v>
      </c>
      <c r="E2339" s="2">
        <f>MACD!F2339</f>
        <v>8.2331942457327702E-4</v>
      </c>
      <c r="F2339" s="2">
        <f>'Moving Avg'!D2339</f>
        <v>0.39400000000000002</v>
      </c>
      <c r="G2339" s="2">
        <f>'Moving Avg'!F2339</f>
        <v>0.39699999999999996</v>
      </c>
      <c r="H2339" s="2">
        <f>'Moving Avg'!G2339</f>
        <v>0.40020000000000011</v>
      </c>
      <c r="I2339" s="2">
        <f>'Moving Avg'!H2339</f>
        <v>0.44565000000000032</v>
      </c>
      <c r="J2339" s="5" t="str">
        <f>OBV!F2339</f>
        <v>BEARISH</v>
      </c>
      <c r="K2339" s="5" t="str">
        <f>OBV!G2339</f>
        <v>NEUTRAL</v>
      </c>
      <c r="L2339" s="5" t="str">
        <f>OBV!H2339</f>
        <v>BEARISH DIVERGENCE</v>
      </c>
    </row>
    <row r="2340" spans="1:12" ht="13.5" x14ac:dyDescent="0.25">
      <c r="A2340" s="3">
        <f>RSI!A2340</f>
        <v>45709</v>
      </c>
      <c r="B2340" s="2">
        <f>RSI!B2340</f>
        <v>0.4</v>
      </c>
      <c r="C2340" s="2">
        <f>RSI!I2340</f>
        <v>52.755212967967964</v>
      </c>
      <c r="D2340" s="2">
        <f>MACD!E2340</f>
        <v>1.530743093581366E-3</v>
      </c>
      <c r="E2340" s="2">
        <f>MACD!F2340</f>
        <v>9.6480415837489489E-4</v>
      </c>
      <c r="F2340" s="2">
        <f>'Moving Avg'!D2340</f>
        <v>0.39600000000000002</v>
      </c>
      <c r="G2340" s="2">
        <f>'Moving Avg'!F2340</f>
        <v>0.39699999999999996</v>
      </c>
      <c r="H2340" s="2">
        <f>'Moving Avg'!G2340</f>
        <v>0.40000000000000008</v>
      </c>
      <c r="I2340" s="2">
        <f>'Moving Avg'!H2340</f>
        <v>0.44500000000000028</v>
      </c>
      <c r="J2340" s="5" t="str">
        <f>OBV!F2340</f>
        <v>BEARISH</v>
      </c>
      <c r="K2340" s="5" t="str">
        <f>OBV!G2340</f>
        <v>NEUTRAL</v>
      </c>
      <c r="L2340" s="5" t="str">
        <f>OBV!H2340</f>
        <v>BEARISH DIVERGENCE</v>
      </c>
    </row>
    <row r="2341" spans="1:12" ht="13.5" x14ac:dyDescent="0.25">
      <c r="A2341" s="3">
        <f>RSI!A2341</f>
        <v>45712</v>
      </c>
      <c r="B2341" s="2">
        <f>RSI!B2341</f>
        <v>0.4</v>
      </c>
      <c r="C2341" s="2">
        <f>RSI!I2341</f>
        <v>52.755212967967971</v>
      </c>
      <c r="D2341" s="2">
        <f>MACD!E2341</f>
        <v>1.5153989949707736E-3</v>
      </c>
      <c r="E2341" s="2">
        <f>MACD!F2341</f>
        <v>1.0749231256940708E-3</v>
      </c>
      <c r="F2341" s="2">
        <f>'Moving Avg'!D2341</f>
        <v>0.39799999999999996</v>
      </c>
      <c r="G2341" s="2">
        <f>'Moving Avg'!F2341</f>
        <v>0.39699999999999996</v>
      </c>
      <c r="H2341" s="2">
        <f>'Moving Avg'!G2341</f>
        <v>0.39980000000000004</v>
      </c>
      <c r="I2341" s="2">
        <f>'Moving Avg'!H2341</f>
        <v>0.44440000000000024</v>
      </c>
      <c r="J2341" s="5" t="str">
        <f>OBV!F2341</f>
        <v>BEARISH</v>
      </c>
      <c r="K2341" s="5" t="str">
        <f>OBV!G2341</f>
        <v>NEUTRAL</v>
      </c>
      <c r="L2341" s="5" t="str">
        <f>OBV!H2341</f>
        <v>BEARISH DIVERGENCE</v>
      </c>
    </row>
    <row r="2342" spans="1:12" ht="13.5" x14ac:dyDescent="0.25">
      <c r="A2342" s="3">
        <f>RSI!A2342</f>
        <v>45713</v>
      </c>
      <c r="B2342" s="2">
        <f>RSI!B2342</f>
        <v>0.4</v>
      </c>
      <c r="C2342" s="2">
        <f>RSI!I2342</f>
        <v>52.755212967967964</v>
      </c>
      <c r="D2342" s="2">
        <f>MACD!E2342</f>
        <v>1.4861077610739404E-3</v>
      </c>
      <c r="E2342" s="2">
        <f>MACD!F2342</f>
        <v>1.1571600527700448E-3</v>
      </c>
      <c r="F2342" s="2">
        <f>'Moving Avg'!D2342</f>
        <v>0.39799999999999996</v>
      </c>
      <c r="G2342" s="2">
        <f>'Moving Avg'!F2342</f>
        <v>0.39700000000000002</v>
      </c>
      <c r="H2342" s="2">
        <f>'Moving Avg'!G2342</f>
        <v>0.39960000000000007</v>
      </c>
      <c r="I2342" s="2">
        <f>'Moving Avg'!H2342</f>
        <v>0.44395000000000023</v>
      </c>
      <c r="J2342" s="5" t="str">
        <f>OBV!F2342</f>
        <v>BEARISH</v>
      </c>
      <c r="K2342" s="5" t="str">
        <f>OBV!G2342</f>
        <v>NEUTRAL</v>
      </c>
      <c r="L2342" s="5" t="str">
        <f>OBV!H2342</f>
        <v>NEUTRAL</v>
      </c>
    </row>
    <row r="2343" spans="1:12" ht="13.5" x14ac:dyDescent="0.25">
      <c r="A2343" s="3">
        <f>RSI!A2343</f>
        <v>45714</v>
      </c>
      <c r="B2343" s="2">
        <f>RSI!B2343</f>
        <v>0.4</v>
      </c>
      <c r="C2343" s="2">
        <f>RSI!I2343</f>
        <v>52.755212967967964</v>
      </c>
      <c r="D2343" s="2">
        <f>MACD!E2343</f>
        <v>-9.2238450794812632E-5</v>
      </c>
      <c r="E2343" s="2">
        <f>MACD!F2343</f>
        <v>9.0728035205707338E-4</v>
      </c>
      <c r="F2343" s="2">
        <f>'Moving Avg'!D2343</f>
        <v>0.4</v>
      </c>
      <c r="G2343" s="2">
        <f>'Moving Avg'!F2343</f>
        <v>0.39700000000000008</v>
      </c>
      <c r="H2343" s="2">
        <f>'Moving Avg'!G2343</f>
        <v>0.39939999999999998</v>
      </c>
      <c r="I2343" s="2">
        <f>'Moving Avg'!H2343</f>
        <v>0.44360000000000022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</row>
    <row r="2344" spans="1:12" ht="13.5" x14ac:dyDescent="0.25">
      <c r="A2344" s="3">
        <f>RSI!A2344</f>
        <v>45715</v>
      </c>
      <c r="B2344" s="2">
        <f>RSI!B2344</f>
        <v>0.4</v>
      </c>
      <c r="C2344" s="2">
        <f>RSI!I2344</f>
        <v>52.755212967967964</v>
      </c>
      <c r="D2344" s="2">
        <f>MACD!E2344</f>
        <v>-1.4417434492584036E-3</v>
      </c>
      <c r="E2344" s="2">
        <f>MACD!F2344</f>
        <v>4.3747559179397802E-4</v>
      </c>
      <c r="F2344" s="2">
        <f>'Moving Avg'!D2344</f>
        <v>0.4</v>
      </c>
      <c r="G2344" s="2">
        <f>'Moving Avg'!F2344</f>
        <v>0.39700000000000008</v>
      </c>
      <c r="H2344" s="2">
        <f>'Moving Avg'!G2344</f>
        <v>0.39919999999999994</v>
      </c>
      <c r="I2344" s="2">
        <f>'Moving Avg'!H2344</f>
        <v>0.44315000000000021</v>
      </c>
      <c r="J2344" s="5" t="str">
        <f>OBV!F2344</f>
        <v>NEUTRAL</v>
      </c>
      <c r="K2344" s="5" t="str">
        <f>OBV!G2344</f>
        <v>NEUTRAL</v>
      </c>
      <c r="L2344" s="5" t="str">
        <f>OBV!H2344</f>
        <v>NEUTRAL</v>
      </c>
    </row>
    <row r="2345" spans="1:12" ht="13.5" x14ac:dyDescent="0.25">
      <c r="A2345" s="3">
        <f>RSI!A2345</f>
        <v>45716</v>
      </c>
      <c r="B2345" s="2">
        <f>RSI!B2345</f>
        <v>0.4</v>
      </c>
      <c r="C2345" s="2">
        <f>RSI!I2345</f>
        <v>52.755212967967964</v>
      </c>
      <c r="D2345" s="2">
        <f>MACD!E2345</f>
        <v>-2.5965779244164211E-3</v>
      </c>
      <c r="E2345" s="2">
        <f>MACD!F2345</f>
        <v>-1.6933511144810184E-4</v>
      </c>
      <c r="F2345" s="2">
        <f>'Moving Avg'!D2345</f>
        <v>0.4</v>
      </c>
      <c r="G2345" s="2">
        <f>'Moving Avg'!F2345</f>
        <v>0.39700000000000013</v>
      </c>
      <c r="H2345" s="2">
        <f>'Moving Avg'!G2345</f>
        <v>0.39899999999999997</v>
      </c>
      <c r="I2345" s="2">
        <f>'Moving Avg'!H2345</f>
        <v>0.44260000000000022</v>
      </c>
      <c r="J2345" s="5" t="str">
        <f>OBV!F2345</f>
        <v>NEUTRAL</v>
      </c>
      <c r="K2345" s="5" t="str">
        <f>OBV!G2345</f>
        <v>NEUTRAL</v>
      </c>
      <c r="L2345" s="5" t="str">
        <f>OBV!H2345</f>
        <v>NEUTRAL</v>
      </c>
    </row>
    <row r="2346" spans="1:12" ht="13.5" x14ac:dyDescent="0.25">
      <c r="A2346" s="3">
        <f>RSI!A2346</f>
        <v>45719</v>
      </c>
      <c r="B2346" s="2">
        <f>RSI!B2346</f>
        <v>0.41</v>
      </c>
      <c r="C2346" s="2">
        <f>RSI!I2346</f>
        <v>63.669402903085064</v>
      </c>
      <c r="D2346" s="2">
        <f>MACD!E2346</f>
        <v>-4.3264729927092738E-3</v>
      </c>
      <c r="E2346" s="2">
        <f>MACD!F2346</f>
        <v>-1.0007626877003362E-3</v>
      </c>
      <c r="F2346" s="2">
        <f>'Moving Avg'!D2346</f>
        <v>0.40200000000000002</v>
      </c>
      <c r="G2346" s="2">
        <f>'Moving Avg'!F2346</f>
        <v>0.39750000000000013</v>
      </c>
      <c r="H2346" s="2">
        <f>'Moving Avg'!G2346</f>
        <v>0.39899999999999997</v>
      </c>
      <c r="I2346" s="2">
        <f>'Moving Avg'!H2346</f>
        <v>0.44215000000000015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0.41</v>
      </c>
      <c r="C2347" s="2">
        <f>RSI!I2347</f>
        <v>63.669402903085064</v>
      </c>
      <c r="D2347" s="2">
        <f>MACD!E2347</f>
        <v>-4.321958040600149E-3</v>
      </c>
      <c r="E2347" s="2">
        <f>MACD!F2347</f>
        <v>-1.6650017582802989E-3</v>
      </c>
      <c r="F2347" s="2">
        <f>'Moving Avg'!D2347</f>
        <v>0.40400000000000003</v>
      </c>
      <c r="G2347" s="2">
        <f>'Moving Avg'!F2347</f>
        <v>0.39850000000000019</v>
      </c>
      <c r="H2347" s="2">
        <f>'Moving Avg'!G2347</f>
        <v>0.39899999999999997</v>
      </c>
      <c r="I2347" s="2">
        <f>'Moving Avg'!H2347</f>
        <v>0.44170000000000015</v>
      </c>
      <c r="J2347" s="5" t="str">
        <f>OBV!F2347</f>
        <v>BULLISH</v>
      </c>
      <c r="K2347" s="5" t="str">
        <f>OBV!G2347</f>
        <v>NEUTRAL</v>
      </c>
      <c r="L2347" s="5" t="str">
        <f>OBV!H2347</f>
        <v>CONFIRMED BULLISH</v>
      </c>
    </row>
    <row r="2348" spans="1:12" ht="13.5" x14ac:dyDescent="0.25">
      <c r="A2348" s="3">
        <f>RSI!A2348</f>
        <v>45721</v>
      </c>
      <c r="B2348" s="2">
        <f>RSI!B2348</f>
        <v>0.4</v>
      </c>
      <c r="C2348" s="2">
        <f>RSI!I2348</f>
        <v>50.215585983962974</v>
      </c>
      <c r="D2348" s="2">
        <f>MACD!E2348</f>
        <v>-5.1808485135562132E-3</v>
      </c>
      <c r="E2348" s="2">
        <f>MACD!F2348</f>
        <v>-2.3681711093354822E-3</v>
      </c>
      <c r="F2348" s="2">
        <f>'Moving Avg'!D2348</f>
        <v>0.40400000000000003</v>
      </c>
      <c r="G2348" s="2">
        <f>'Moving Avg'!F2348</f>
        <v>0.39850000000000019</v>
      </c>
      <c r="H2348" s="2">
        <f>'Moving Avg'!G2348</f>
        <v>0.39879999999999993</v>
      </c>
      <c r="I2348" s="2">
        <f>'Moving Avg'!H2348</f>
        <v>0.44115000000000015</v>
      </c>
      <c r="J2348" s="5" t="str">
        <f>OBV!F2348</f>
        <v>BULLISH</v>
      </c>
      <c r="K2348" s="5" t="str">
        <f>OBV!G2348</f>
        <v>NEUTRAL</v>
      </c>
      <c r="L2348" s="5" t="str">
        <f>OBV!H2348</f>
        <v>NEUTRAL</v>
      </c>
    </row>
    <row r="2349" spans="1:12" ht="13.5" x14ac:dyDescent="0.25">
      <c r="A2349" s="3">
        <f>RSI!A2349</f>
        <v>45722</v>
      </c>
      <c r="B2349" s="2">
        <f>RSI!B2349</f>
        <v>0.41</v>
      </c>
      <c r="C2349" s="2">
        <f>RSI!I2349</f>
        <v>59.44447542054327</v>
      </c>
      <c r="D2349" s="2">
        <f>MACD!E2349</f>
        <v>-5.1109667073132026E-3</v>
      </c>
      <c r="E2349" s="2">
        <f>MACD!F2349</f>
        <v>-2.9167302289310262E-3</v>
      </c>
      <c r="F2349" s="2">
        <f>'Moving Avg'!D2349</f>
        <v>0.40600000000000003</v>
      </c>
      <c r="G2349" s="2">
        <f>'Moving Avg'!F2349</f>
        <v>0.39900000000000013</v>
      </c>
      <c r="H2349" s="2">
        <f>'Moving Avg'!G2349</f>
        <v>0.39880000000000004</v>
      </c>
      <c r="I2349" s="2">
        <f>'Moving Avg'!H2349</f>
        <v>0.44060000000000021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</row>
    <row r="2350" spans="1:12" ht="13.5" x14ac:dyDescent="0.25">
      <c r="A2350" s="3">
        <f>RSI!A2350</f>
        <v>45723</v>
      </c>
      <c r="B2350" s="2">
        <f>RSI!B2350</f>
        <v>0.41</v>
      </c>
      <c r="C2350" s="2">
        <f>RSI!I2350</f>
        <v>59.44447542054327</v>
      </c>
      <c r="D2350" s="2">
        <f>MACD!E2350</f>
        <v>-5.1119314835352259E-3</v>
      </c>
      <c r="E2350" s="2">
        <f>MACD!F2350</f>
        <v>-3.3557704798518658E-3</v>
      </c>
      <c r="F2350" s="2">
        <f>'Moving Avg'!D2350</f>
        <v>0.40800000000000003</v>
      </c>
      <c r="G2350" s="2">
        <f>'Moving Avg'!F2350</f>
        <v>0.39950000000000013</v>
      </c>
      <c r="H2350" s="2">
        <f>'Moving Avg'!G2350</f>
        <v>0.39900000000000008</v>
      </c>
      <c r="I2350" s="2">
        <f>'Moving Avg'!H2350</f>
        <v>0.43995000000000029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0.41</v>
      </c>
      <c r="C2351" s="2">
        <f>RSI!I2351</f>
        <v>59.444475420543256</v>
      </c>
      <c r="D2351" s="2">
        <f>MACD!E2351</f>
        <v>-5.1683918468597434E-3</v>
      </c>
      <c r="E2351" s="2">
        <f>MACD!F2351</f>
        <v>-3.7182947532534419E-3</v>
      </c>
      <c r="F2351" s="2">
        <f>'Moving Avg'!D2351</f>
        <v>0.40800000000000003</v>
      </c>
      <c r="G2351" s="2">
        <f>'Moving Avg'!F2351</f>
        <v>0.40000000000000008</v>
      </c>
      <c r="H2351" s="2">
        <f>'Moving Avg'!G2351</f>
        <v>0.39920000000000011</v>
      </c>
      <c r="I2351" s="2">
        <f>'Moving Avg'!H2351</f>
        <v>0.43920000000000026</v>
      </c>
      <c r="J2351" s="5" t="str">
        <f>OBV!F2351</f>
        <v>BULLISH</v>
      </c>
      <c r="K2351" s="5" t="str">
        <f>OBV!G2351</f>
        <v>NEUTRAL</v>
      </c>
      <c r="L2351" s="5" t="str">
        <f>OBV!H2351</f>
        <v>NEUTRAL</v>
      </c>
    </row>
    <row r="2352" spans="1:12" ht="13.5" x14ac:dyDescent="0.25">
      <c r="A2352" s="3">
        <f>RSI!A2352</f>
        <v>45727</v>
      </c>
      <c r="B2352" s="2">
        <f>RSI!B2352</f>
        <v>0.41</v>
      </c>
      <c r="C2352" s="2">
        <f>RSI!I2352</f>
        <v>59.444475420543256</v>
      </c>
      <c r="D2352" s="2">
        <f>MACD!E2352</f>
        <v>-5.2676882358250188E-3</v>
      </c>
      <c r="E2352" s="2">
        <f>MACD!F2352</f>
        <v>-4.0281734497677572E-3</v>
      </c>
      <c r="F2352" s="2">
        <f>'Moving Avg'!D2352</f>
        <v>0.40800000000000003</v>
      </c>
      <c r="G2352" s="2">
        <f>'Moving Avg'!F2352</f>
        <v>0.40050000000000008</v>
      </c>
      <c r="H2352" s="2">
        <f>'Moving Avg'!G2352</f>
        <v>0.39940000000000014</v>
      </c>
      <c r="I2352" s="2">
        <f>'Moving Avg'!H2352</f>
        <v>0.43840000000000023</v>
      </c>
      <c r="J2352" s="5" t="str">
        <f>OBV!F2352</f>
        <v>BULLISH</v>
      </c>
      <c r="K2352" s="5" t="str">
        <f>OBV!G2352</f>
        <v>NEUTRAL</v>
      </c>
      <c r="L2352" s="5" t="str">
        <f>OBV!H2352</f>
        <v>NEUTRAL</v>
      </c>
    </row>
    <row r="2353" spans="1:12" ht="13.5" x14ac:dyDescent="0.25">
      <c r="A2353" s="3">
        <f>RSI!A2353</f>
        <v>45728</v>
      </c>
      <c r="B2353" s="2">
        <f>RSI!B2353</f>
        <v>0.41</v>
      </c>
      <c r="C2353" s="2">
        <f>RSI!I2353</f>
        <v>59.444475420543256</v>
      </c>
      <c r="D2353" s="2">
        <f>MACD!E2353</f>
        <v>-5.3994140307599414E-3</v>
      </c>
      <c r="E2353" s="2">
        <f>MACD!F2353</f>
        <v>-4.3024215659661948E-3</v>
      </c>
      <c r="F2353" s="2">
        <f>'Moving Avg'!D2353</f>
        <v>0.41</v>
      </c>
      <c r="G2353" s="2">
        <f>'Moving Avg'!F2353</f>
        <v>0.40150000000000008</v>
      </c>
      <c r="H2353" s="2">
        <f>'Moving Avg'!G2353</f>
        <v>0.3994000000000002</v>
      </c>
      <c r="I2353" s="2">
        <f>'Moving Avg'!H2353</f>
        <v>0.43775000000000019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0.41</v>
      </c>
      <c r="C2354" s="2">
        <f>RSI!I2354</f>
        <v>59.444475420543256</v>
      </c>
      <c r="D2354" s="2">
        <f>MACD!E2354</f>
        <v>-5.5550463312842857E-3</v>
      </c>
      <c r="E2354" s="2">
        <f>MACD!F2354</f>
        <v>-4.5529465190298135E-3</v>
      </c>
      <c r="F2354" s="2">
        <f>'Moving Avg'!D2354</f>
        <v>0.41</v>
      </c>
      <c r="G2354" s="2">
        <f>'Moving Avg'!F2354</f>
        <v>0.40250000000000002</v>
      </c>
      <c r="H2354" s="2">
        <f>'Moving Avg'!G2354</f>
        <v>0.3994000000000002</v>
      </c>
      <c r="I2354" s="2">
        <f>'Moving Avg'!H2354</f>
        <v>0.43715000000000026</v>
      </c>
      <c r="J2354" s="5" t="str">
        <f>OBV!F2354</f>
        <v>NEUTRAL</v>
      </c>
      <c r="K2354" s="5" t="str">
        <f>OBV!G2354</f>
        <v>NEUTRAL</v>
      </c>
      <c r="L2354" s="5" t="str">
        <f>OBV!H2354</f>
        <v>NEUTRAL</v>
      </c>
    </row>
    <row r="2355" spans="1:12" ht="13.5" x14ac:dyDescent="0.25">
      <c r="A2355" s="3">
        <f>RSI!A2355</f>
        <v>45730</v>
      </c>
      <c r="B2355" s="2">
        <f>RSI!B2355</f>
        <v>0.4</v>
      </c>
      <c r="C2355" s="2">
        <f>RSI!I2355</f>
        <v>46.110396997340878</v>
      </c>
      <c r="D2355" s="2">
        <f>MACD!E2355</f>
        <v>-4.9868944717944563E-3</v>
      </c>
      <c r="E2355" s="2">
        <f>MACD!F2355</f>
        <v>-4.6397361095827424E-3</v>
      </c>
      <c r="F2355" s="2">
        <f>'Moving Avg'!D2355</f>
        <v>0.40800000000000003</v>
      </c>
      <c r="G2355" s="2">
        <f>'Moving Avg'!F2355</f>
        <v>0.40300000000000002</v>
      </c>
      <c r="H2355" s="2">
        <f>'Moving Avg'!G2355</f>
        <v>0.3994000000000002</v>
      </c>
      <c r="I2355" s="2">
        <f>'Moving Avg'!H2355</f>
        <v>0.43655000000000027</v>
      </c>
      <c r="J2355" s="5" t="str">
        <f>OBV!F2355</f>
        <v>BEARISH</v>
      </c>
      <c r="K2355" s="5" t="str">
        <f>OBV!G2355</f>
        <v>NEUTRAL</v>
      </c>
      <c r="L2355" s="5" t="str">
        <f>OBV!H2355</f>
        <v>CONFIRMED BEARISH</v>
      </c>
    </row>
    <row r="2356" spans="1:12" ht="13.5" x14ac:dyDescent="0.25">
      <c r="A2356" s="3">
        <f>RSI!A2356</f>
        <v>45733</v>
      </c>
      <c r="B2356" s="2">
        <f>RSI!B2356</f>
        <v>0.4</v>
      </c>
      <c r="C2356" s="2">
        <f>RSI!I2356</f>
        <v>46.110396997340878</v>
      </c>
      <c r="D2356" s="2">
        <f>MACD!E2356</f>
        <v>-2.9464690038545904E-3</v>
      </c>
      <c r="E2356" s="2">
        <f>MACD!F2356</f>
        <v>-4.3010826884371123E-3</v>
      </c>
      <c r="F2356" s="2">
        <f>'Moving Avg'!D2356</f>
        <v>0.40599999999999997</v>
      </c>
      <c r="G2356" s="2">
        <f>'Moving Avg'!F2356</f>
        <v>0.40350000000000003</v>
      </c>
      <c r="H2356" s="2">
        <f>'Moving Avg'!G2356</f>
        <v>0.39940000000000014</v>
      </c>
      <c r="I2356" s="2">
        <f>'Moving Avg'!H2356</f>
        <v>0.43585000000000029</v>
      </c>
      <c r="J2356" s="5" t="str">
        <f>OBV!F2356</f>
        <v>BEARISH</v>
      </c>
      <c r="K2356" s="5" t="str">
        <f>OBV!G2356</f>
        <v>NEUTRAL</v>
      </c>
      <c r="L2356" s="5" t="str">
        <f>OBV!H2356</f>
        <v>CONFIRMED BEARISH</v>
      </c>
    </row>
    <row r="2357" spans="1:12" ht="13.5" x14ac:dyDescent="0.25">
      <c r="A2357" s="3">
        <f>RSI!A2357</f>
        <v>45734</v>
      </c>
      <c r="B2357" s="2">
        <f>RSI!B2357</f>
        <v>0.41</v>
      </c>
      <c r="C2357" s="2">
        <f>RSI!I2357</f>
        <v>57.235504694632155</v>
      </c>
      <c r="D2357" s="2">
        <f>MACD!E2357</f>
        <v>-1.9410476941711385E-3</v>
      </c>
      <c r="E2357" s="2">
        <f>MACD!F2357</f>
        <v>-3.8290756895839177E-3</v>
      </c>
      <c r="F2357" s="2">
        <f>'Moving Avg'!D2357</f>
        <v>0.40600000000000003</v>
      </c>
      <c r="G2357" s="2">
        <f>'Moving Avg'!F2357</f>
        <v>0.40400000000000008</v>
      </c>
      <c r="H2357" s="2">
        <f>'Moving Avg'!G2357</f>
        <v>0.39960000000000018</v>
      </c>
      <c r="I2357" s="2">
        <f>'Moving Avg'!H2357</f>
        <v>0.43525000000000025</v>
      </c>
      <c r="J2357" s="5" t="str">
        <f>OBV!F2357</f>
        <v>BEARISH</v>
      </c>
      <c r="K2357" s="5" t="str">
        <f>OBV!G2357</f>
        <v>NEUTRAL</v>
      </c>
      <c r="L2357" s="5" t="str">
        <f>OBV!H2357</f>
        <v>NEUTRAL</v>
      </c>
    </row>
    <row r="2358" spans="1:12" ht="13.5" x14ac:dyDescent="0.25">
      <c r="A2358" s="3">
        <f>RSI!A2358</f>
        <v>45735</v>
      </c>
      <c r="B2358" s="2">
        <f>RSI!B2358</f>
        <v>0.4</v>
      </c>
      <c r="C2358" s="2">
        <f>RSI!I2358</f>
        <v>46.825197584344771</v>
      </c>
      <c r="D2358" s="2">
        <f>MACD!E2358</f>
        <v>-1.9289250419214921E-3</v>
      </c>
      <c r="E2358" s="2">
        <f>MACD!F2358</f>
        <v>-3.4490455600514327E-3</v>
      </c>
      <c r="F2358" s="2">
        <f>'Moving Avg'!D2358</f>
        <v>0.40400000000000003</v>
      </c>
      <c r="G2358" s="2">
        <f>'Moving Avg'!F2358</f>
        <v>0.40450000000000008</v>
      </c>
      <c r="H2358" s="2">
        <f>'Moving Avg'!G2358</f>
        <v>0.3998000000000001</v>
      </c>
      <c r="I2358" s="2">
        <f>'Moving Avg'!H2358</f>
        <v>0.4347500000000003</v>
      </c>
      <c r="J2358" s="5" t="str">
        <f>OBV!F2358</f>
        <v>BEARISH</v>
      </c>
      <c r="K2358" s="5" t="str">
        <f>OBV!G2358</f>
        <v>NEUTRAL</v>
      </c>
      <c r="L2358" s="5" t="str">
        <f>OBV!H2358</f>
        <v>CONFIRMED BEARISH</v>
      </c>
    </row>
    <row r="2359" spans="1:12" ht="13.5" x14ac:dyDescent="0.25">
      <c r="A2359" s="3">
        <f>RSI!A2359</f>
        <v>45737</v>
      </c>
      <c r="B2359" s="2">
        <f>RSI!B2359</f>
        <v>0.4</v>
      </c>
      <c r="C2359" s="2">
        <f>RSI!I2359</f>
        <v>46.825197584344771</v>
      </c>
      <c r="D2359" s="2">
        <f>MACD!E2359</f>
        <v>-3.5898364723102594E-4</v>
      </c>
      <c r="E2359" s="2">
        <f>MACD!F2359</f>
        <v>-2.8310331774873514E-3</v>
      </c>
      <c r="F2359" s="2">
        <f>'Moving Avg'!D2359</f>
        <v>0.40199999999999997</v>
      </c>
      <c r="G2359" s="2">
        <f>'Moving Avg'!F2359</f>
        <v>0.40450000000000008</v>
      </c>
      <c r="H2359" s="2">
        <f>'Moving Avg'!G2359</f>
        <v>0.40000000000000008</v>
      </c>
      <c r="I2359" s="2">
        <f>'Moving Avg'!H2359</f>
        <v>0.43420000000000031</v>
      </c>
      <c r="J2359" s="5" t="str">
        <f>OBV!F2359</f>
        <v>BEARISH</v>
      </c>
      <c r="K2359" s="5" t="str">
        <f>OBV!G2359</f>
        <v>NEUTRAL</v>
      </c>
      <c r="L2359" s="5" t="str">
        <f>OBV!H2359</f>
        <v>CONFIRMED BEARISH</v>
      </c>
    </row>
    <row r="2360" spans="1:12" ht="13.5" x14ac:dyDescent="0.25">
      <c r="A2360" s="3">
        <f>RSI!A2360</f>
        <v>45740</v>
      </c>
      <c r="B2360" s="2">
        <f>RSI!B2360</f>
        <v>0.4</v>
      </c>
      <c r="C2360" s="2">
        <f>RSI!I2360</f>
        <v>46.825197584344771</v>
      </c>
      <c r="D2360" s="2">
        <f>MACD!E2360</f>
        <v>9.8907851268004165E-4</v>
      </c>
      <c r="E2360" s="2">
        <f>MACD!F2360</f>
        <v>-2.0670108394538729E-3</v>
      </c>
      <c r="F2360" s="2">
        <f>'Moving Avg'!D2360</f>
        <v>0.40199999999999997</v>
      </c>
      <c r="G2360" s="2">
        <f>'Moving Avg'!F2360</f>
        <v>0.40450000000000008</v>
      </c>
      <c r="H2360" s="2">
        <f>'Moving Avg'!G2360</f>
        <v>0.40020000000000006</v>
      </c>
      <c r="I2360" s="2">
        <f>'Moving Avg'!H2360</f>
        <v>0.43365000000000037</v>
      </c>
      <c r="J2360" s="5" t="str">
        <f>OBV!F2360</f>
        <v>BULLISH</v>
      </c>
      <c r="K2360" s="5" t="str">
        <f>OBV!G2360</f>
        <v>NEUTRAL</v>
      </c>
      <c r="L2360" s="5" t="str">
        <f>OBV!H2360</f>
        <v>NEUTRAL</v>
      </c>
    </row>
    <row r="2361" spans="1:12" ht="13.5" x14ac:dyDescent="0.25">
      <c r="A2361" s="3">
        <f>RSI!A2361</f>
        <v>45741</v>
      </c>
      <c r="B2361" s="2">
        <f>RSI!B2361</f>
        <v>0.4</v>
      </c>
      <c r="C2361" s="2">
        <f>RSI!I2361</f>
        <v>46.825197584344771</v>
      </c>
      <c r="D2361" s="2">
        <f>MACD!E2361</f>
        <v>2.1479411335484921E-3</v>
      </c>
      <c r="E2361" s="2">
        <f>MACD!F2361</f>
        <v>-1.2240204448534001E-3</v>
      </c>
      <c r="F2361" s="2">
        <f>'Moving Avg'!D2361</f>
        <v>0.40199999999999997</v>
      </c>
      <c r="G2361" s="2">
        <f>'Moving Avg'!F2361</f>
        <v>0.40450000000000019</v>
      </c>
      <c r="H2361" s="2">
        <f>'Moving Avg'!G2361</f>
        <v>0.40020000000000006</v>
      </c>
      <c r="I2361" s="2">
        <f>'Moving Avg'!H2361</f>
        <v>0.43315000000000031</v>
      </c>
      <c r="J2361" s="5" t="str">
        <f>OBV!F2361</f>
        <v>BULLISH</v>
      </c>
      <c r="K2361" s="5" t="str">
        <f>OBV!G2361</f>
        <v>NEUTRAL</v>
      </c>
      <c r="L2361" s="5" t="str">
        <f>OBV!H2361</f>
        <v>NEUTRAL</v>
      </c>
    </row>
    <row r="2362" spans="1:12" ht="13.5" x14ac:dyDescent="0.25">
      <c r="A2362" s="3">
        <f>RSI!A2362</f>
        <v>45742</v>
      </c>
      <c r="B2362" s="2">
        <f>RSI!B2362</f>
        <v>0.4</v>
      </c>
      <c r="C2362" s="2">
        <f>RSI!I2362</f>
        <v>46.825197584344771</v>
      </c>
      <c r="D2362" s="2">
        <f>MACD!E2362</f>
        <v>3.1453640856984322E-3</v>
      </c>
      <c r="E2362" s="2">
        <f>MACD!F2362</f>
        <v>-3.5014353874303372E-4</v>
      </c>
      <c r="F2362" s="2">
        <f>'Moving Avg'!D2362</f>
        <v>0.4</v>
      </c>
      <c r="G2362" s="2">
        <f>'Moving Avg'!F2362</f>
        <v>0.40450000000000019</v>
      </c>
      <c r="H2362" s="2">
        <f>'Moving Avg'!G2362</f>
        <v>0.40039999999999998</v>
      </c>
      <c r="I2362" s="2">
        <f>'Moving Avg'!H2362</f>
        <v>0.43265000000000037</v>
      </c>
      <c r="J2362" s="5" t="str">
        <f>OBV!F2362</f>
        <v>BEARISH</v>
      </c>
      <c r="K2362" s="5" t="str">
        <f>OBV!G2362</f>
        <v>NEUTRAL</v>
      </c>
      <c r="L2362" s="5" t="str">
        <f>OBV!H2362</f>
        <v>CONFIRMED BEARISH</v>
      </c>
    </row>
    <row r="2363" spans="1:12" ht="13.5" x14ac:dyDescent="0.25">
      <c r="A2363" s="3">
        <f>RSI!A2363</f>
        <v>45743</v>
      </c>
      <c r="B2363" s="2">
        <f>RSI!B2363</f>
        <v>0.41</v>
      </c>
      <c r="C2363" s="2">
        <f>RSI!I2363</f>
        <v>57.913483633676741</v>
      </c>
      <c r="D2363" s="2">
        <f>MACD!E2363</f>
        <v>3.2641955828450198E-3</v>
      </c>
      <c r="E2363" s="2">
        <f>MACD!F2363</f>
        <v>3.7272428557457701E-4</v>
      </c>
      <c r="F2363" s="2">
        <f>'Moving Avg'!D2363</f>
        <v>0.40200000000000002</v>
      </c>
      <c r="G2363" s="2">
        <f>'Moving Avg'!F2363</f>
        <v>0.40500000000000014</v>
      </c>
      <c r="H2363" s="2">
        <f>'Moving Avg'!G2363</f>
        <v>0.40059999999999996</v>
      </c>
      <c r="I2363" s="2">
        <f>'Moving Avg'!H2363</f>
        <v>0.43215000000000031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0.41</v>
      </c>
      <c r="C2364" s="2">
        <f>RSI!I2364</f>
        <v>57.913483633676741</v>
      </c>
      <c r="D2364" s="2">
        <f>MACD!E2364</f>
        <v>3.3200983731125899E-3</v>
      </c>
      <c r="E2364" s="2">
        <f>MACD!F2364</f>
        <v>9.6219910308217968E-4</v>
      </c>
      <c r="F2364" s="2">
        <f>'Moving Avg'!D2364</f>
        <v>0.40400000000000003</v>
      </c>
      <c r="G2364" s="2">
        <f>'Moving Avg'!F2364</f>
        <v>0.40550000000000014</v>
      </c>
      <c r="H2364" s="2">
        <f>'Moving Avg'!G2364</f>
        <v>0.40079999999999993</v>
      </c>
      <c r="I2364" s="2">
        <f>'Moving Avg'!H2364</f>
        <v>0.43175000000000024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0.41</v>
      </c>
      <c r="C2365" s="2">
        <f>RSI!I2365</f>
        <v>57.913483633676741</v>
      </c>
      <c r="D2365" s="2">
        <f>MACD!E2365</f>
        <v>1.7875994381585381E-3</v>
      </c>
      <c r="E2365" s="2">
        <f>MACD!F2365</f>
        <v>1.1272791700974514E-3</v>
      </c>
      <c r="F2365" s="2">
        <f>'Moving Avg'!D2365</f>
        <v>0.40599999999999997</v>
      </c>
      <c r="G2365" s="2">
        <f>'Moving Avg'!F2365</f>
        <v>0.40600000000000014</v>
      </c>
      <c r="H2365" s="2">
        <f>'Moving Avg'!G2365</f>
        <v>0.40099999999999997</v>
      </c>
      <c r="I2365" s="2">
        <f>'Moving Avg'!H2365</f>
        <v>0.43130000000000024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0.41</v>
      </c>
      <c r="C2366" s="2">
        <f>RSI!I2366</f>
        <v>57.913483633676748</v>
      </c>
      <c r="D2366" s="2">
        <f>MACD!E2366</f>
        <v>4.5259201689074047E-4</v>
      </c>
      <c r="E2366" s="2">
        <f>MACD!F2366</f>
        <v>9.9234173945610929E-4</v>
      </c>
      <c r="F2366" s="2">
        <f>'Moving Avg'!D2366</f>
        <v>0.40800000000000003</v>
      </c>
      <c r="G2366" s="2">
        <f>'Moving Avg'!F2366</f>
        <v>0.40600000000000014</v>
      </c>
      <c r="H2366" s="2">
        <f>'Moving Avg'!G2366</f>
        <v>0.4012</v>
      </c>
      <c r="I2366" s="2">
        <f>'Moving Avg'!H2366</f>
        <v>0.43085000000000023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0.41</v>
      </c>
      <c r="C2367" s="2">
        <f>RSI!I2367</f>
        <v>57.913483633676748</v>
      </c>
      <c r="D2367" s="2">
        <f>MACD!E2367</f>
        <v>8.2598971228620144E-4</v>
      </c>
      <c r="E2367" s="2">
        <f>MACD!F2367</f>
        <v>9.5907133402212781E-4</v>
      </c>
      <c r="F2367" s="2">
        <f>'Moving Avg'!D2367</f>
        <v>0.41</v>
      </c>
      <c r="G2367" s="2">
        <f>'Moving Avg'!F2367</f>
        <v>0.40600000000000014</v>
      </c>
      <c r="H2367" s="2">
        <f>'Moving Avg'!G2367</f>
        <v>0.40159999999999996</v>
      </c>
      <c r="I2367" s="2">
        <f>'Moving Avg'!H2367</f>
        <v>0.43040000000000012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</row>
    <row r="2368" spans="1:12" ht="13.5" x14ac:dyDescent="0.25">
      <c r="A2368" s="3">
        <f>RSI!A2368</f>
        <v>45754</v>
      </c>
      <c r="B2368" s="2">
        <f>RSI!B2368</f>
        <v>0.42</v>
      </c>
      <c r="C2368" s="2">
        <f>RSI!I2368</f>
        <v>67.676781703564387</v>
      </c>
      <c r="D2368" s="2">
        <f>MACD!E2368</f>
        <v>-1.1700775031422972E-3</v>
      </c>
      <c r="E2368" s="2">
        <f>MACD!F2368</f>
        <v>5.3324156658924281E-4</v>
      </c>
      <c r="F2368" s="2">
        <f>'Moving Avg'!D2368</f>
        <v>0.41200000000000003</v>
      </c>
      <c r="G2368" s="2">
        <f>'Moving Avg'!F2368</f>
        <v>0.40700000000000014</v>
      </c>
      <c r="H2368" s="2">
        <f>'Moving Avg'!G2368</f>
        <v>0.40200000000000002</v>
      </c>
      <c r="I2368" s="2">
        <f>'Moving Avg'!H2368</f>
        <v>0.4300500000000001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0.43</v>
      </c>
      <c r="C2369" s="2">
        <f>RSI!I2369</f>
        <v>74.137832703799361</v>
      </c>
      <c r="D2369" s="2">
        <f>MACD!E2369</f>
        <v>-3.68927458072138E-3</v>
      </c>
      <c r="E2369" s="2">
        <f>MACD!F2369</f>
        <v>-3.1126166287288176E-4</v>
      </c>
      <c r="F2369" s="2">
        <f>'Moving Avg'!D2369</f>
        <v>0.41600000000000004</v>
      </c>
      <c r="G2369" s="2">
        <f>'Moving Avg'!F2369</f>
        <v>0.40800000000000008</v>
      </c>
      <c r="H2369" s="2">
        <f>'Moving Avg'!G2369</f>
        <v>0.40260000000000007</v>
      </c>
      <c r="I2369" s="2">
        <f>'Moving Avg'!H2369</f>
        <v>0.42975000000000008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</row>
    <row r="2370" spans="1:12" ht="13.5" x14ac:dyDescent="0.25">
      <c r="A2370" s="3">
        <f>RSI!A2370</f>
        <v>45757</v>
      </c>
      <c r="B2370" s="2">
        <f>RSI!B2370</f>
        <v>0.44</v>
      </c>
      <c r="C2370" s="2">
        <f>RSI!I2370</f>
        <v>78.718905712216127</v>
      </c>
      <c r="D2370" s="2">
        <f>MACD!E2370</f>
        <v>-6.703582552263776E-3</v>
      </c>
      <c r="E2370" s="2">
        <f>MACD!F2370</f>
        <v>-1.5897258407510605E-3</v>
      </c>
      <c r="F2370" s="2">
        <f>'Moving Avg'!D2370</f>
        <v>0.42199999999999999</v>
      </c>
      <c r="G2370" s="2">
        <f>'Moving Avg'!F2370</f>
        <v>0.40950000000000009</v>
      </c>
      <c r="H2370" s="2">
        <f>'Moving Avg'!G2370</f>
        <v>0.40340000000000009</v>
      </c>
      <c r="I2370" s="2">
        <f>'Moving Avg'!H2370</f>
        <v>0.4295000000000001</v>
      </c>
      <c r="J2370" s="5" t="str">
        <f>OBV!F2370</f>
        <v>BULLISH</v>
      </c>
      <c r="K2370" s="5" t="str">
        <f>OBV!G2370</f>
        <v>NEUTRAL</v>
      </c>
      <c r="L2370" s="5" t="str">
        <f>OBV!H2370</f>
        <v>CONFIRMED BULLISH</v>
      </c>
    </row>
    <row r="2371" spans="1:12" ht="13.5" x14ac:dyDescent="0.25">
      <c r="A2371" s="3">
        <f>RSI!A2371</f>
        <v>45758</v>
      </c>
      <c r="B2371" s="2">
        <f>RSI!B2371</f>
        <v>0.45</v>
      </c>
      <c r="C2371" s="2">
        <f>RSI!I2371</f>
        <v>82.128139247777682</v>
      </c>
      <c r="D2371" s="2">
        <f>MACD!E2371</f>
        <v>-1.0185406945326714E-2</v>
      </c>
      <c r="E2371" s="2">
        <f>MACD!F2371</f>
        <v>-3.3088620616661913E-3</v>
      </c>
      <c r="F2371" s="2">
        <f>'Moving Avg'!D2371</f>
        <v>0.43</v>
      </c>
      <c r="G2371" s="2">
        <f>'Moving Avg'!F2371</f>
        <v>0.41150000000000003</v>
      </c>
      <c r="H2371" s="2">
        <f>'Moving Avg'!G2371</f>
        <v>0.40440000000000009</v>
      </c>
      <c r="I2371" s="2">
        <f>'Moving Avg'!H2371</f>
        <v>0.42930000000000007</v>
      </c>
      <c r="J2371" s="5" t="str">
        <f>OBV!F2371</f>
        <v>BULLISH</v>
      </c>
      <c r="K2371" s="5" t="str">
        <f>OBV!G2371</f>
        <v>NEUTRAL</v>
      </c>
      <c r="L2371" s="5" t="str">
        <f>OBV!H2371</f>
        <v>CONFIRMED BULLISH</v>
      </c>
    </row>
    <row r="2372" spans="1:12" ht="13.5" x14ac:dyDescent="0.25">
      <c r="A2372" s="3">
        <f>RSI!A2372</f>
        <v>45761</v>
      </c>
      <c r="B2372" s="2">
        <f>RSI!B2372</f>
        <v>0.47</v>
      </c>
      <c r="C2372" s="2">
        <f>RSI!I2372</f>
        <v>86.712829369193756</v>
      </c>
      <c r="D2372" s="2">
        <f>MACD!E2372</f>
        <v>-1.4848541077266852E-2</v>
      </c>
      <c r="E2372" s="2">
        <f>MACD!F2372</f>
        <v>-5.6167978647863239E-3</v>
      </c>
      <c r="F2372" s="2">
        <f>'Moving Avg'!D2372</f>
        <v>0.442</v>
      </c>
      <c r="G2372" s="2">
        <f>'Moving Avg'!F2372</f>
        <v>0.41450000000000004</v>
      </c>
      <c r="H2372" s="2">
        <f>'Moving Avg'!G2372</f>
        <v>0.40580000000000011</v>
      </c>
      <c r="I2372" s="2">
        <f>'Moving Avg'!H2372</f>
        <v>0.42920000000000003</v>
      </c>
      <c r="J2372" s="5" t="str">
        <f>OBV!F2372</f>
        <v>BULLISH</v>
      </c>
      <c r="K2372" s="5" t="str">
        <f>OBV!G2372</f>
        <v>NEUTRAL</v>
      </c>
      <c r="L2372" s="5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0.49</v>
      </c>
      <c r="C2373" s="2">
        <f>RSI!I2373</f>
        <v>89.58901399832979</v>
      </c>
      <c r="D2373" s="2">
        <f>MACD!E2373</f>
        <v>-1.9073520342151373E-2</v>
      </c>
      <c r="E2373" s="2">
        <f>MACD!F2373</f>
        <v>-8.3081423602593338E-3</v>
      </c>
      <c r="F2373" s="2">
        <f>'Moving Avg'!D2373</f>
        <v>0.45600000000000007</v>
      </c>
      <c r="G2373" s="2">
        <f>'Moving Avg'!F2373</f>
        <v>0.41849999999999998</v>
      </c>
      <c r="H2373" s="2">
        <f>'Moving Avg'!G2373</f>
        <v>0.40760000000000013</v>
      </c>
      <c r="I2373" s="2">
        <f>'Moving Avg'!H2373</f>
        <v>0.42919999999999997</v>
      </c>
      <c r="J2373" s="5" t="str">
        <f>OBV!F2373</f>
        <v>NEUTRAL</v>
      </c>
      <c r="K2373" s="5" t="str">
        <f>OBV!G2373</f>
        <v>NEUTRAL</v>
      </c>
      <c r="L2373" s="5" t="str">
        <f>OBV!H2373</f>
        <v>NEUTRAL</v>
      </c>
    </row>
    <row r="2374" spans="1:12" ht="13.5" x14ac:dyDescent="0.25">
      <c r="A2374" s="3">
        <f>RSI!A2374</f>
        <v>45763</v>
      </c>
      <c r="B2374" s="2">
        <f>RSI!B2374</f>
        <v>0.51</v>
      </c>
      <c r="C2374" s="2">
        <f>RSI!I2374</f>
        <v>91.557160657853501</v>
      </c>
      <c r="D2374" s="2">
        <f>MACD!E2374</f>
        <v>-2.4559489619856933E-2</v>
      </c>
      <c r="E2374" s="2">
        <f>MACD!F2374</f>
        <v>-1.1558411812178855E-2</v>
      </c>
      <c r="F2374" s="2">
        <f>'Moving Avg'!D2374</f>
        <v>0.47199999999999998</v>
      </c>
      <c r="G2374" s="2">
        <f>'Moving Avg'!F2374</f>
        <v>0.42350000000000004</v>
      </c>
      <c r="H2374" s="2">
        <f>'Moving Avg'!G2374</f>
        <v>0.40980000000000011</v>
      </c>
      <c r="I2374" s="2">
        <f>'Moving Avg'!H2374</f>
        <v>0.42934999999999995</v>
      </c>
      <c r="J2374" s="5" t="str">
        <f>OBV!F2374</f>
        <v>NEUTRAL</v>
      </c>
      <c r="K2374" s="5" t="str">
        <f>OBV!G2374</f>
        <v>NEUTRAL</v>
      </c>
      <c r="L2374" s="5" t="str">
        <f>OBV!H2374</f>
        <v>NEUTRAL</v>
      </c>
    </row>
    <row r="2375" spans="1:12" ht="13.5" x14ac:dyDescent="0.25">
      <c r="A2375" s="3">
        <f>RSI!A2375</f>
        <v>45764</v>
      </c>
      <c r="B2375" s="2">
        <f>RSI!B2375</f>
        <v>0.53</v>
      </c>
      <c r="C2375" s="2">
        <f>RSI!I2375</f>
        <v>92.985269392426687</v>
      </c>
      <c r="D2375" s="2">
        <f>MACD!E2375</f>
        <v>-3.1198816095325876E-2</v>
      </c>
      <c r="E2375" s="2">
        <f>MACD!F2375</f>
        <v>-1.548649266880826E-2</v>
      </c>
      <c r="F2375" s="2">
        <f>'Moving Avg'!D2375</f>
        <v>0.49000000000000005</v>
      </c>
      <c r="G2375" s="2">
        <f>'Moving Avg'!F2375</f>
        <v>0.43</v>
      </c>
      <c r="H2375" s="2">
        <f>'Moving Avg'!G2375</f>
        <v>0.41240000000000016</v>
      </c>
      <c r="I2375" s="2">
        <f>'Moving Avg'!H2375</f>
        <v>0.42959999999999993</v>
      </c>
      <c r="J2375" s="5" t="str">
        <f>OBV!F2375</f>
        <v>NEUTRAL</v>
      </c>
      <c r="K2375" s="5" t="str">
        <f>OBV!G2375</f>
        <v>NEUTRAL</v>
      </c>
      <c r="L2375" s="5" t="str">
        <f>OBV!H2375</f>
        <v>NEUTRAL</v>
      </c>
    </row>
    <row r="2376" spans="1:12" ht="13.5" x14ac:dyDescent="0.25">
      <c r="A2376" s="3">
        <f>RSI!A2376</f>
        <v>45765</v>
      </c>
      <c r="B2376" s="2">
        <f>RSI!B2376</f>
        <v>0.55000000000000004</v>
      </c>
      <c r="C2376" s="2">
        <f>RSI!I2376</f>
        <v>94.066184258643688</v>
      </c>
      <c r="D2376" s="2">
        <f>MACD!E2376</f>
        <v>-3.889402839268391E-2</v>
      </c>
      <c r="E2376" s="2">
        <f>MACD!F2376</f>
        <v>-2.0167999813583391E-2</v>
      </c>
      <c r="F2376" s="2">
        <f>'Moving Avg'!D2376</f>
        <v>0.51</v>
      </c>
      <c r="G2376" s="2">
        <f>'Moving Avg'!F2376</f>
        <v>0.4375</v>
      </c>
      <c r="H2376" s="2">
        <f>'Moving Avg'!G2376</f>
        <v>0.41540000000000021</v>
      </c>
      <c r="I2376" s="2">
        <f>'Moving Avg'!H2376</f>
        <v>0.42994999999999989</v>
      </c>
      <c r="J2376" s="5" t="str">
        <f>OBV!F2376</f>
        <v>BULLISH</v>
      </c>
      <c r="K2376" s="5" t="str">
        <f>OBV!G2376</f>
        <v>STRONG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0.56999999999999995</v>
      </c>
      <c r="C2377" s="2">
        <f>RSI!I2377</f>
        <v>94.91072581674814</v>
      </c>
      <c r="D2377" s="2">
        <f>MACD!E2377</f>
        <v>-4.7556727162492207E-2</v>
      </c>
      <c r="E2377" s="2">
        <f>MACD!F2377</f>
        <v>-2.5645745283365155E-2</v>
      </c>
      <c r="F2377" s="2">
        <f>'Moving Avg'!D2377</f>
        <v>0.53</v>
      </c>
      <c r="G2377" s="2">
        <f>'Moving Avg'!F2377</f>
        <v>0.44550000000000012</v>
      </c>
      <c r="H2377" s="2">
        <f>'Moving Avg'!G2377</f>
        <v>0.41900000000000021</v>
      </c>
      <c r="I2377" s="2">
        <f>'Moving Avg'!H2377</f>
        <v>0.43044999999999978</v>
      </c>
      <c r="J2377" s="5" t="str">
        <f>OBV!F2377</f>
        <v>BULLISH</v>
      </c>
      <c r="K2377" s="5" t="str">
        <f>OBV!G2377</f>
        <v>STRONG</v>
      </c>
      <c r="L2377" s="5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0.59</v>
      </c>
      <c r="C2378" s="2">
        <f>RSI!I2378</f>
        <v>95.587111770053667</v>
      </c>
      <c r="D2378" s="2">
        <f>MACD!E2378</f>
        <v>-5.5568166629863469E-2</v>
      </c>
      <c r="E2378" s="2">
        <f>MACD!F2378</f>
        <v>-3.1630229552664819E-2</v>
      </c>
      <c r="F2378" s="2">
        <f>'Moving Avg'!D2378</f>
        <v>0.55000000000000004</v>
      </c>
      <c r="G2378" s="2">
        <f>'Moving Avg'!F2378</f>
        <v>0.45500000000000007</v>
      </c>
      <c r="H2378" s="2">
        <f>'Moving Avg'!G2378</f>
        <v>0.42280000000000018</v>
      </c>
      <c r="I2378" s="2">
        <f>'Moving Avg'!H2378</f>
        <v>0.43104999999999977</v>
      </c>
      <c r="J2378" s="5" t="str">
        <f>OBV!F2378</f>
        <v>BULLISH</v>
      </c>
      <c r="K2378" s="5" t="str">
        <f>OBV!G2378</f>
        <v>STRONG</v>
      </c>
      <c r="L2378" s="5" t="str">
        <f>OBV!H2378</f>
        <v>CONFIRMED BULLISH</v>
      </c>
    </row>
    <row r="2379" spans="1:12" ht="13.5" x14ac:dyDescent="0.25">
      <c r="A2379" s="3">
        <f>RSI!A2379</f>
        <v>45770</v>
      </c>
      <c r="B2379" s="2">
        <f>RSI!B2379</f>
        <v>0.61</v>
      </c>
      <c r="C2379" s="2">
        <f>RSI!I2379</f>
        <v>96.13963638200886</v>
      </c>
      <c r="D2379" s="2">
        <f>MACD!E2379</f>
        <v>-6.3092021863503434E-2</v>
      </c>
      <c r="E2379" s="2">
        <f>MACD!F2379</f>
        <v>-3.7922588014832545E-2</v>
      </c>
      <c r="F2379" s="2">
        <f>'Moving Avg'!D2379</f>
        <v>0.56999999999999995</v>
      </c>
      <c r="G2379" s="2">
        <f>'Moving Avg'!F2379</f>
        <v>0.46550000000000002</v>
      </c>
      <c r="H2379" s="2">
        <f>'Moving Avg'!G2379</f>
        <v>0.42700000000000016</v>
      </c>
      <c r="I2379" s="2">
        <f>'Moving Avg'!H2379</f>
        <v>0.43174999999999975</v>
      </c>
      <c r="J2379" s="5" t="str">
        <f>OBV!F2379</f>
        <v>BULLISH</v>
      </c>
      <c r="K2379" s="5" t="str">
        <f>OBV!G2379</f>
        <v>STRONG</v>
      </c>
      <c r="L2379" s="5" t="str">
        <f>OBV!H2379</f>
        <v>CONFIRMED BULLISH</v>
      </c>
    </row>
    <row r="2380" spans="1:12" ht="13.5" x14ac:dyDescent="0.25">
      <c r="A2380" s="3">
        <f>RSI!A2380</f>
        <v>45771</v>
      </c>
      <c r="B2380" s="2">
        <f>RSI!B2380</f>
        <v>0.63</v>
      </c>
      <c r="C2380" s="2">
        <f>RSI!I2380</f>
        <v>96.598314054021557</v>
      </c>
      <c r="D2380" s="2">
        <f>MACD!E2380</f>
        <v>-7.0262084831586025E-2</v>
      </c>
      <c r="E2380" s="2">
        <f>MACD!F2380</f>
        <v>-4.4390487378183241E-2</v>
      </c>
      <c r="F2380" s="2">
        <f>'Moving Avg'!D2380</f>
        <v>0.59</v>
      </c>
      <c r="G2380" s="2">
        <f>'Moving Avg'!F2380</f>
        <v>0.47700000000000004</v>
      </c>
      <c r="H2380" s="2">
        <f>'Moving Avg'!G2380</f>
        <v>0.43160000000000009</v>
      </c>
      <c r="I2380" s="2">
        <f>'Moving Avg'!H2380</f>
        <v>0.43254999999999977</v>
      </c>
      <c r="J2380" s="5" t="str">
        <f>OBV!F2380</f>
        <v>BULLISH</v>
      </c>
      <c r="K2380" s="5" t="str">
        <f>OBV!G2380</f>
        <v>STRONG</v>
      </c>
      <c r="L2380" s="5" t="str">
        <f>OBV!H2380</f>
        <v>CONFIRMED BULLISH</v>
      </c>
    </row>
    <row r="2381" spans="1:12" ht="13.5" x14ac:dyDescent="0.25">
      <c r="A2381" s="3">
        <f>RSI!A2381</f>
        <v>45772</v>
      </c>
      <c r="B2381" s="2">
        <f>RSI!B2381</f>
        <v>0.65</v>
      </c>
      <c r="C2381" s="2">
        <f>RSI!I2381</f>
        <v>96.984206021608145</v>
      </c>
      <c r="D2381" s="2">
        <f>MACD!E2381</f>
        <v>-7.718721012188906E-2</v>
      </c>
      <c r="E2381" s="2">
        <f>MACD!F2381</f>
        <v>-5.0949831926924406E-2</v>
      </c>
      <c r="F2381" s="2">
        <f>'Moving Avg'!D2381</f>
        <v>0.61</v>
      </c>
      <c r="G2381" s="2">
        <f>'Moving Avg'!F2381</f>
        <v>0.48950000000000005</v>
      </c>
      <c r="H2381" s="2">
        <f>'Moving Avg'!G2381</f>
        <v>0.43660000000000004</v>
      </c>
      <c r="I2381" s="2">
        <f>'Moving Avg'!H2381</f>
        <v>0.43344999999999972</v>
      </c>
      <c r="J2381" s="5" t="str">
        <f>OBV!F2381</f>
        <v>NEUTRAL</v>
      </c>
      <c r="K2381" s="5" t="str">
        <f>OBV!G2381</f>
        <v>NEUTRAL</v>
      </c>
      <c r="L2381" s="5" t="str">
        <f>OBV!H2381</f>
        <v>NEUTRAL</v>
      </c>
    </row>
    <row r="2382" spans="1:12" ht="13.5" x14ac:dyDescent="0.25">
      <c r="A2382" s="3">
        <f>RSI!A2382</f>
        <v>45775</v>
      </c>
      <c r="B2382" s="2">
        <f>RSI!B2382</f>
        <v>0.67</v>
      </c>
      <c r="C2382" s="2">
        <f>RSI!I2382</f>
        <v>97.312528133710941</v>
      </c>
      <c r="D2382" s="2">
        <f>MACD!E2382</f>
        <v>-8.2417012441962534E-2</v>
      </c>
      <c r="E2382" s="2">
        <f>MACD!F2382</f>
        <v>-5.7243268029932036E-2</v>
      </c>
      <c r="F2382" s="2">
        <f>'Moving Avg'!D2382</f>
        <v>0.63</v>
      </c>
      <c r="G2382" s="2">
        <f>'Moving Avg'!F2382</f>
        <v>0.503</v>
      </c>
      <c r="H2382" s="2">
        <f>'Moving Avg'!G2382</f>
        <v>0.44200000000000012</v>
      </c>
      <c r="I2382" s="2">
        <f>'Moving Avg'!H2382</f>
        <v>0.43444999999999967</v>
      </c>
      <c r="J2382" s="5" t="str">
        <f>OBV!F2382</f>
        <v>NEUTRAL</v>
      </c>
      <c r="K2382" s="5" t="str">
        <f>OBV!G2382</f>
        <v>NEUTRAL</v>
      </c>
      <c r="L2382" s="5" t="str">
        <f>OBV!H2382</f>
        <v>NEUTRAL</v>
      </c>
    </row>
    <row r="2383" spans="1:12" ht="13.5" x14ac:dyDescent="0.25">
      <c r="A2383" s="3">
        <f>RSI!A2383</f>
        <v>45776</v>
      </c>
      <c r="B2383" s="2">
        <f>RSI!B2383</f>
        <v>0.7</v>
      </c>
      <c r="C2383" s="2">
        <f>RSI!I2383</f>
        <v>97.714468494452362</v>
      </c>
      <c r="D2383" s="2">
        <f>MACD!E2383</f>
        <v>-8.6999712123593143E-2</v>
      </c>
      <c r="E2383" s="2">
        <f>MACD!F2383</f>
        <v>-6.3194556848664263E-2</v>
      </c>
      <c r="F2383" s="2">
        <f>'Moving Avg'!D2383</f>
        <v>0.65199999999999991</v>
      </c>
      <c r="G2383" s="2">
        <f>'Moving Avg'!F2383</f>
        <v>0.51750000000000007</v>
      </c>
      <c r="H2383" s="2">
        <f>'Moving Avg'!G2383</f>
        <v>0.4482000000000001</v>
      </c>
      <c r="I2383" s="2">
        <f>'Moving Avg'!H2383</f>
        <v>0.43554999999999966</v>
      </c>
      <c r="J2383" s="5" t="str">
        <f>OBV!F2383</f>
        <v>NEUTRAL</v>
      </c>
      <c r="K2383" s="5" t="str">
        <f>OBV!G2383</f>
        <v>NEUTRAL</v>
      </c>
      <c r="L2383" s="5" t="str">
        <f>OBV!H2383</f>
        <v>NEUTRAL</v>
      </c>
    </row>
    <row r="2384" spans="1:12" ht="13.5" x14ac:dyDescent="0.25">
      <c r="A2384" s="3">
        <f>RSI!A2384</f>
        <v>45777</v>
      </c>
      <c r="B2384" s="2">
        <f>RSI!B2384</f>
        <v>0.73</v>
      </c>
      <c r="C2384" s="2">
        <f>RSI!I2384</f>
        <v>98.031522239436228</v>
      </c>
      <c r="D2384" s="2">
        <f>MACD!E2384</f>
        <v>-9.1137158174744215E-2</v>
      </c>
      <c r="E2384" s="2">
        <f>MACD!F2384</f>
        <v>-6.878307711388025E-2</v>
      </c>
      <c r="F2384" s="2">
        <f>'Moving Avg'!D2384</f>
        <v>0.67600000000000005</v>
      </c>
      <c r="G2384" s="2">
        <f>'Moving Avg'!F2384</f>
        <v>0.53349999999999997</v>
      </c>
      <c r="H2384" s="2">
        <f>'Moving Avg'!G2384</f>
        <v>0.45500000000000007</v>
      </c>
      <c r="I2384" s="2">
        <f>'Moving Avg'!H2384</f>
        <v>0.43684999999999968</v>
      </c>
      <c r="J2384" s="5" t="str">
        <f>OBV!F2384</f>
        <v>NEUTRAL</v>
      </c>
      <c r="K2384" s="5" t="str">
        <f>OBV!G2384</f>
        <v>NEUTRAL</v>
      </c>
      <c r="L2384" s="5" t="str">
        <f>OBV!H2384</f>
        <v>NEUTRAL</v>
      </c>
    </row>
    <row r="2385" spans="1:12" ht="13.5" x14ac:dyDescent="0.25">
      <c r="A2385" s="3">
        <f>RSI!A2385</f>
        <v>45779</v>
      </c>
      <c r="B2385" s="2">
        <f>RSI!B2385</f>
        <v>0.76</v>
      </c>
      <c r="C2385" s="2">
        <f>RSI!I2385</f>
        <v>98.287376297028871</v>
      </c>
      <c r="D2385" s="2">
        <f>MACD!E2385</f>
        <v>-9.4992568520520848E-2</v>
      </c>
      <c r="E2385" s="2">
        <f>MACD!F2385</f>
        <v>-7.4024975395208373E-2</v>
      </c>
      <c r="F2385" s="2">
        <f>'Moving Avg'!D2385</f>
        <v>0.70199999999999996</v>
      </c>
      <c r="G2385" s="2">
        <f>'Moving Avg'!F2385</f>
        <v>0.55099999999999993</v>
      </c>
      <c r="H2385" s="2">
        <f>'Moving Avg'!G2385</f>
        <v>0.46240000000000009</v>
      </c>
      <c r="I2385" s="2">
        <f>'Moving Avg'!H2385</f>
        <v>0.43829999999999975</v>
      </c>
      <c r="J2385" s="5" t="str">
        <f>OBV!F2385</f>
        <v>NEUTRAL</v>
      </c>
      <c r="K2385" s="5" t="str">
        <f>OBV!G2385</f>
        <v>NEUTRAL</v>
      </c>
      <c r="L2385" s="5" t="str">
        <f>OBV!H2385</f>
        <v>NEUTRAL</v>
      </c>
    </row>
    <row r="2386" spans="1:12" ht="13.5" x14ac:dyDescent="0.25">
      <c r="A2386" s="3">
        <f>RSI!A2386</f>
        <v>45782</v>
      </c>
      <c r="B2386" s="2">
        <f>RSI!B2386</f>
        <v>0.76</v>
      </c>
      <c r="C2386" s="2">
        <f>RSI!I2386</f>
        <v>98.287376297028871</v>
      </c>
      <c r="D2386" s="2">
        <f>MACD!E2386</f>
        <v>-9.6474812312562164E-2</v>
      </c>
      <c r="E2386" s="2">
        <f>MACD!F2386</f>
        <v>-7.8514942778679139E-2</v>
      </c>
      <c r="F2386" s="2">
        <f>'Moving Avg'!D2386</f>
        <v>0.72399999999999998</v>
      </c>
      <c r="G2386" s="2">
        <f>'Moving Avg'!F2386</f>
        <v>0.56850000000000001</v>
      </c>
      <c r="H2386" s="2">
        <f>'Moving Avg'!G2386</f>
        <v>0.46980000000000011</v>
      </c>
      <c r="I2386" s="2">
        <f>'Moving Avg'!H2386</f>
        <v>0.43974999999999981</v>
      </c>
      <c r="J2386" s="5" t="str">
        <f>OBV!F2386</f>
        <v>NEUTRAL</v>
      </c>
      <c r="K2386" s="5" t="str">
        <f>OBV!G2386</f>
        <v>NEUTRAL</v>
      </c>
      <c r="L2386" s="5" t="str">
        <f>OBV!H2386</f>
        <v>NEUTRAL</v>
      </c>
    </row>
    <row r="2387" spans="1:12" ht="13.5" x14ac:dyDescent="0.25">
      <c r="A2387" s="3">
        <f>RSI!A2387</f>
        <v>45783</v>
      </c>
      <c r="B2387" s="2">
        <f>RSI!B2387</f>
        <v>0.73</v>
      </c>
      <c r="C2387" s="2">
        <f>RSI!I2387</f>
        <v>85.412254439799767</v>
      </c>
      <c r="D2387" s="2">
        <f>MACD!E2387</f>
        <v>-9.3630703462308895E-2</v>
      </c>
      <c r="E2387" s="2">
        <f>MACD!F2387</f>
        <v>-8.1538094915405104E-2</v>
      </c>
      <c r="F2387" s="2">
        <f>'Moving Avg'!D2387</f>
        <v>0.73599999999999999</v>
      </c>
      <c r="G2387" s="2">
        <f>'Moving Avg'!F2387</f>
        <v>0.58450000000000002</v>
      </c>
      <c r="H2387" s="2">
        <f>'Moving Avg'!G2387</f>
        <v>0.4764000000000001</v>
      </c>
      <c r="I2387" s="2">
        <f>'Moving Avg'!H2387</f>
        <v>0.44104999999999983</v>
      </c>
      <c r="J2387" s="5" t="str">
        <f>OBV!F2387</f>
        <v>NEUTRAL</v>
      </c>
      <c r="K2387" s="5" t="str">
        <f>OBV!G2387</f>
        <v>NEUTRAL</v>
      </c>
      <c r="L2387" s="5" t="str">
        <f>OBV!H2387</f>
        <v>NEUTRAL</v>
      </c>
    </row>
    <row r="2388" spans="1:12" ht="13.5" x14ac:dyDescent="0.25">
      <c r="A2388" s="3">
        <f>RSI!A2388</f>
        <v>45784</v>
      </c>
      <c r="B2388" s="2">
        <f>RSI!B2388</f>
        <v>0.7</v>
      </c>
      <c r="C2388" s="2">
        <f>RSI!I2388</f>
        <v>74.852696458131547</v>
      </c>
      <c r="D2388" s="2">
        <f>MACD!E2388</f>
        <v>-8.6859613013109738E-2</v>
      </c>
      <c r="E2388" s="2">
        <f>MACD!F2388</f>
        <v>-8.2602398534946039E-2</v>
      </c>
      <c r="F2388" s="2">
        <f>'Moving Avg'!D2388</f>
        <v>0.73599999999999999</v>
      </c>
      <c r="G2388" s="2">
        <f>'Moving Avg'!F2388</f>
        <v>0.59850000000000003</v>
      </c>
      <c r="H2388" s="2">
        <f>'Moving Avg'!G2388</f>
        <v>0.48260000000000003</v>
      </c>
      <c r="I2388" s="2">
        <f>'Moving Avg'!H2388</f>
        <v>0.44219999999999976</v>
      </c>
      <c r="J2388" s="5" t="str">
        <f>OBV!F2388</f>
        <v>NEUTRAL</v>
      </c>
      <c r="K2388" s="5" t="str">
        <f>OBV!G2388</f>
        <v>NEUTRAL</v>
      </c>
      <c r="L2388" s="5" t="str">
        <f>OBV!H2388</f>
        <v>NEUTRAL</v>
      </c>
    </row>
    <row r="2389" spans="1:12" ht="13.5" x14ac:dyDescent="0.25">
      <c r="A2389" s="3">
        <f>RSI!A2389</f>
        <v>45785</v>
      </c>
      <c r="B2389" s="2">
        <f>RSI!B2389</f>
        <v>0.67</v>
      </c>
      <c r="C2389" s="2">
        <f>RSI!I2389</f>
        <v>66.057735441800006</v>
      </c>
      <c r="D2389" s="2">
        <f>MACD!E2389</f>
        <v>-7.6519190433103401E-2</v>
      </c>
      <c r="E2389" s="2">
        <f>MACD!F2389</f>
        <v>-8.1385756914577514E-2</v>
      </c>
      <c r="F2389" s="2">
        <f>'Moving Avg'!D2389</f>
        <v>0.72399999999999998</v>
      </c>
      <c r="G2389" s="2">
        <f>'Moving Avg'!F2389</f>
        <v>0.61049999999999993</v>
      </c>
      <c r="H2389" s="2">
        <f>'Moving Avg'!G2389</f>
        <v>0.4880000000000001</v>
      </c>
      <c r="I2389" s="2">
        <f>'Moving Avg'!H2389</f>
        <v>0.44324999999999981</v>
      </c>
      <c r="J2389" s="5" t="str">
        <f>OBV!F2389</f>
        <v>NEUTRAL</v>
      </c>
      <c r="K2389" s="5" t="str">
        <f>OBV!G2389</f>
        <v>NEUTRAL</v>
      </c>
      <c r="L2389" s="5" t="str">
        <f>OBV!H2389</f>
        <v>NEUTRAL</v>
      </c>
    </row>
    <row r="2390" spans="1:12" ht="13.5" x14ac:dyDescent="0.25">
      <c r="A2390" s="3">
        <f>RSI!A2390</f>
        <v>45786</v>
      </c>
      <c r="B2390" s="2">
        <f>RSI!B2390</f>
        <v>0.64</v>
      </c>
      <c r="C2390" s="2">
        <f>RSI!I2390</f>
        <v>58.63797147060378</v>
      </c>
      <c r="D2390" s="2">
        <f>MACD!E2390</f>
        <v>-6.2930321569188541E-2</v>
      </c>
      <c r="E2390" s="2">
        <f>MACD!F2390</f>
        <v>-7.7694669845499734E-2</v>
      </c>
      <c r="F2390" s="2">
        <f>'Moving Avg'!D2390</f>
        <v>0.7</v>
      </c>
      <c r="G2390" s="2">
        <f>'Moving Avg'!F2390</f>
        <v>0.62050000000000005</v>
      </c>
      <c r="H2390" s="2">
        <f>'Moving Avg'!G2390</f>
        <v>0.49280000000000013</v>
      </c>
      <c r="I2390" s="2">
        <f>'Moving Avg'!H2390</f>
        <v>0.44409999999999977</v>
      </c>
      <c r="J2390" s="5" t="str">
        <f>OBV!F2390</f>
        <v>NEUTRAL</v>
      </c>
      <c r="K2390" s="5" t="str">
        <f>OBV!G2390</f>
        <v>NEUTRAL</v>
      </c>
      <c r="L2390" s="5" t="str">
        <f>OBV!H2390</f>
        <v>NEUTRAL</v>
      </c>
    </row>
    <row r="2391" spans="1:12" ht="13.5" x14ac:dyDescent="0.25">
      <c r="A2391" s="3">
        <f>RSI!A2391</f>
        <v>45789</v>
      </c>
      <c r="B2391" s="2">
        <f>RSI!B2391</f>
        <v>0.62</v>
      </c>
      <c r="C2391" s="2">
        <f>RSI!I2391</f>
        <v>54.262175771803584</v>
      </c>
      <c r="D2391" s="2">
        <f>MACD!E2391</f>
        <v>-4.7122172783281568E-2</v>
      </c>
      <c r="E2391" s="2">
        <f>MACD!F2391</f>
        <v>-7.1580170433056103E-2</v>
      </c>
      <c r="F2391" s="2">
        <f>'Moving Avg'!D2391</f>
        <v>0.67200000000000004</v>
      </c>
      <c r="G2391" s="2">
        <f>'Moving Avg'!F2391</f>
        <v>0.62899999999999989</v>
      </c>
      <c r="H2391" s="2">
        <f>'Moving Avg'!G2391</f>
        <v>0.4972000000000002</v>
      </c>
      <c r="I2391" s="2">
        <f>'Moving Avg'!H2391</f>
        <v>0.4448499999999998</v>
      </c>
      <c r="J2391" s="5" t="str">
        <f>OBV!F2391</f>
        <v>NEUTRAL</v>
      </c>
      <c r="K2391" s="5" t="str">
        <f>OBV!G2391</f>
        <v>NEUTRAL</v>
      </c>
      <c r="L2391" s="5" t="str">
        <f>OBV!H2391</f>
        <v>NEUTRAL</v>
      </c>
    </row>
    <row r="2392" spans="1:12" ht="13.5" x14ac:dyDescent="0.25">
      <c r="A2392" s="3">
        <f>RSI!A2392</f>
        <v>45790</v>
      </c>
      <c r="B2392" s="2">
        <f>RSI!B2392</f>
        <v>0.6</v>
      </c>
      <c r="C2392" s="2">
        <f>RSI!I2392</f>
        <v>50.225816733614877</v>
      </c>
      <c r="D2392" s="2">
        <f>MACD!E2392</f>
        <v>-2.9299581309613298E-2</v>
      </c>
      <c r="E2392" s="2">
        <f>MACD!F2392</f>
        <v>-6.3124052608367551E-2</v>
      </c>
      <c r="F2392" s="2">
        <f>'Moving Avg'!D2392</f>
        <v>0.64600000000000013</v>
      </c>
      <c r="G2392" s="2">
        <f>'Moving Avg'!F2392</f>
        <v>0.63549999999999995</v>
      </c>
      <c r="H2392" s="2">
        <f>'Moving Avg'!G2392</f>
        <v>0.5012000000000002</v>
      </c>
      <c r="I2392" s="2">
        <f>'Moving Avg'!H2392</f>
        <v>0.44544999999999968</v>
      </c>
      <c r="J2392" s="5" t="str">
        <f>OBV!F2392</f>
        <v>BEARISH</v>
      </c>
      <c r="K2392" s="5" t="str">
        <f>OBV!G2392</f>
        <v>NEUTRAL</v>
      </c>
      <c r="L2392" s="5" t="str">
        <f>OBV!H2392</f>
        <v>CONFIRMED BEARISH</v>
      </c>
    </row>
    <row r="2393" spans="1:12" ht="13.5" x14ac:dyDescent="0.25">
      <c r="A2393" s="3">
        <f>RSI!A2393</f>
        <v>45791</v>
      </c>
      <c r="B2393" s="2">
        <f>RSI!B2393</f>
        <v>0.62</v>
      </c>
      <c r="C2393" s="2">
        <f>RSI!I2393</f>
        <v>53.917412396602955</v>
      </c>
      <c r="D2393" s="2">
        <f>MACD!E2393</f>
        <v>-1.1070490197085614E-2</v>
      </c>
      <c r="E2393" s="2">
        <f>MACD!F2393</f>
        <v>-5.2713340126111161E-2</v>
      </c>
      <c r="F2393" s="2">
        <f>'Moving Avg'!D2393</f>
        <v>0.63000000000000012</v>
      </c>
      <c r="G2393" s="2">
        <f>'Moving Avg'!F2393</f>
        <v>0.6419999999999999</v>
      </c>
      <c r="H2393" s="2">
        <f>'Moving Avg'!G2393</f>
        <v>0.50560000000000027</v>
      </c>
      <c r="I2393" s="2">
        <f>'Moving Avg'!H2393</f>
        <v>0.4461999999999996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</row>
    <row r="2394" spans="1:12" ht="13.5" x14ac:dyDescent="0.25">
      <c r="A2394" s="3">
        <f>RSI!A2394</f>
        <v>45792</v>
      </c>
      <c r="B2394" s="2">
        <f>RSI!B2394</f>
        <v>0.64</v>
      </c>
      <c r="C2394" s="2">
        <f>RSI!I2394</f>
        <v>57.325880520154683</v>
      </c>
      <c r="D2394" s="2">
        <f>MACD!E2394</f>
        <v>7.3833047223829107E-3</v>
      </c>
      <c r="E2394" s="2">
        <f>MACD!F2394</f>
        <v>-4.0694011156412344E-2</v>
      </c>
      <c r="F2394" s="2">
        <f>'Moving Avg'!D2394</f>
        <v>0.624</v>
      </c>
      <c r="G2394" s="2">
        <f>'Moving Avg'!F2394</f>
        <v>0.64849999999999997</v>
      </c>
      <c r="H2394" s="2">
        <f>'Moving Avg'!G2394</f>
        <v>0.51040000000000019</v>
      </c>
      <c r="I2394" s="2">
        <f>'Moving Avg'!H2394</f>
        <v>0.44704999999999956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</row>
    <row r="2395" spans="1:12" ht="13.5" x14ac:dyDescent="0.25">
      <c r="A2395" s="3">
        <f>RSI!A2395</f>
        <v>45793</v>
      </c>
      <c r="B2395" s="2">
        <f>RSI!B2395</f>
        <v>0.66</v>
      </c>
      <c r="C2395" s="2">
        <f>RSI!I2395</f>
        <v>60.474259994501921</v>
      </c>
      <c r="D2395" s="2">
        <f>MACD!E2395</f>
        <v>2.5916810089802622E-2</v>
      </c>
      <c r="E2395" s="2">
        <f>MACD!F2395</f>
        <v>-2.7371846907169352E-2</v>
      </c>
      <c r="F2395" s="2">
        <f>'Moving Avg'!D2395</f>
        <v>0.628</v>
      </c>
      <c r="G2395" s="2">
        <f>'Moving Avg'!F2395</f>
        <v>0.65499999999999992</v>
      </c>
      <c r="H2395" s="2">
        <f>'Moving Avg'!G2395</f>
        <v>0.51560000000000028</v>
      </c>
      <c r="I2395" s="2">
        <f>'Moving Avg'!H2395</f>
        <v>0.44799999999999957</v>
      </c>
      <c r="J2395" s="5" t="str">
        <f>OBV!F2395</f>
        <v>BEARISH</v>
      </c>
      <c r="K2395" s="5" t="str">
        <f>OBV!G2395</f>
        <v>NEUTRAL</v>
      </c>
      <c r="L2395" s="5" t="str">
        <f>OBV!H2395</f>
        <v>BEARISH DIVERGENCE</v>
      </c>
    </row>
    <row r="2396" spans="1:12" ht="13.5" x14ac:dyDescent="0.25">
      <c r="A2396" s="3">
        <f>RSI!A2396</f>
        <v>45796</v>
      </c>
      <c r="B2396" s="2">
        <f>RSI!B2396</f>
        <v>0.68</v>
      </c>
      <c r="C2396" s="2">
        <f>RSI!I2396</f>
        <v>63.383527712941493</v>
      </c>
      <c r="D2396" s="2">
        <f>MACD!E2396</f>
        <v>3.9800134123082365E-2</v>
      </c>
      <c r="E2396" s="2">
        <f>MACD!F2396</f>
        <v>-1.3937450701119009E-2</v>
      </c>
      <c r="F2396" s="2">
        <f>'Moving Avg'!D2396</f>
        <v>0.64</v>
      </c>
      <c r="G2396" s="2">
        <f>'Moving Avg'!F2396</f>
        <v>0.66149999999999998</v>
      </c>
      <c r="H2396" s="2">
        <f>'Moving Avg'!G2396</f>
        <v>0.52100000000000024</v>
      </c>
      <c r="I2396" s="2">
        <f>'Moving Avg'!H2396</f>
        <v>0.44904999999999956</v>
      </c>
      <c r="J2396" s="5" t="str">
        <f>OBV!F2396</f>
        <v>BEARISH</v>
      </c>
      <c r="K2396" s="5" t="str">
        <f>OBV!G2396</f>
        <v>NEUTRAL</v>
      </c>
      <c r="L2396" s="5" t="str">
        <f>OBV!H2396</f>
        <v>BEARISH DIVERGENCE</v>
      </c>
    </row>
    <row r="2397" spans="1:12" ht="13.5" x14ac:dyDescent="0.25">
      <c r="A2397" s="3">
        <f>RSI!A2397</f>
        <v>45797</v>
      </c>
      <c r="B2397" s="2">
        <f>RSI!B2397</f>
        <v>0.71</v>
      </c>
      <c r="C2397" s="2">
        <f>RSI!I2397</f>
        <v>67.274562248158048</v>
      </c>
      <c r="D2397" s="2">
        <f>MACD!E2397</f>
        <v>4.4297893589348991E-2</v>
      </c>
      <c r="E2397" s="2">
        <f>MACD!F2397</f>
        <v>-2.2903818430254092E-3</v>
      </c>
      <c r="F2397" s="2">
        <f>'Moving Avg'!D2397</f>
        <v>0.66200000000000003</v>
      </c>
      <c r="G2397" s="2">
        <f>'Moving Avg'!F2397</f>
        <v>0.66850000000000009</v>
      </c>
      <c r="H2397" s="2">
        <f>'Moving Avg'!G2397</f>
        <v>0.52700000000000025</v>
      </c>
      <c r="I2397" s="2">
        <f>'Moving Avg'!H2397</f>
        <v>0.45024999999999954</v>
      </c>
      <c r="J2397" s="5" t="str">
        <f>OBV!F2397</f>
        <v>BULLISH</v>
      </c>
      <c r="K2397" s="5" t="str">
        <f>OBV!G2397</f>
        <v>STRONG</v>
      </c>
      <c r="L2397" s="5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0.74</v>
      </c>
      <c r="C2398" s="2">
        <f>RSI!I2398</f>
        <v>70.63505150385231</v>
      </c>
      <c r="D2398" s="2">
        <f>MACD!E2398</f>
        <v>4.0707273301217928E-2</v>
      </c>
      <c r="E2398" s="2">
        <f>MACD!F2398</f>
        <v>6.3091491858232596E-3</v>
      </c>
      <c r="F2398" s="2">
        <f>'Moving Avg'!D2398</f>
        <v>0.68599999999999994</v>
      </c>
      <c r="G2398" s="2">
        <f>'Moving Avg'!F2398</f>
        <v>0.67599999999999993</v>
      </c>
      <c r="H2398" s="2">
        <f>'Moving Avg'!G2398</f>
        <v>0.53380000000000027</v>
      </c>
      <c r="I2398" s="2">
        <f>'Moving Avg'!H2398</f>
        <v>0.45154999999999951</v>
      </c>
      <c r="J2398" s="5" t="str">
        <f>OBV!F2398</f>
        <v>BULLISH</v>
      </c>
      <c r="K2398" s="5" t="str">
        <f>OBV!G2398</f>
        <v>STRONG</v>
      </c>
      <c r="L2398" s="5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0.71</v>
      </c>
      <c r="C2399" s="2">
        <f>RSI!I2399</f>
        <v>63.601581424681996</v>
      </c>
      <c r="D2399" s="2">
        <f>MACD!E2399</f>
        <v>3.4581205858366104E-2</v>
      </c>
      <c r="E2399" s="2">
        <f>MACD!F2399</f>
        <v>1.1963560520331828E-2</v>
      </c>
      <c r="F2399" s="2">
        <f>'Moving Avg'!D2399</f>
        <v>0.7</v>
      </c>
      <c r="G2399" s="2">
        <f>'Moving Avg'!F2399</f>
        <v>0.68099999999999983</v>
      </c>
      <c r="H2399" s="2">
        <f>'Moving Avg'!G2399</f>
        <v>0.53980000000000028</v>
      </c>
      <c r="I2399" s="2">
        <f>'Moving Avg'!H2399</f>
        <v>0.45269999999999955</v>
      </c>
      <c r="J2399" s="5" t="str">
        <f>OBV!F2399</f>
        <v>BULLISH</v>
      </c>
      <c r="K2399" s="5" t="str">
        <f>OBV!G2399</f>
        <v>STRONG</v>
      </c>
      <c r="L2399" s="5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0.74</v>
      </c>
      <c r="C2400" s="2">
        <f>RSI!I2400</f>
        <v>67.126726644125171</v>
      </c>
      <c r="D2400" s="2">
        <f>MACD!E2400</f>
        <v>2.2094045259455353E-2</v>
      </c>
      <c r="E2400" s="2">
        <f>MACD!F2400</f>
        <v>1.3989657468156533E-2</v>
      </c>
      <c r="F2400" s="2">
        <f>'Moving Avg'!D2400</f>
        <v>0.71599999999999997</v>
      </c>
      <c r="G2400" s="2">
        <f>'Moving Avg'!F2400</f>
        <v>0.68649999999999989</v>
      </c>
      <c r="H2400" s="2">
        <f>'Moving Avg'!G2400</f>
        <v>0.54640000000000011</v>
      </c>
      <c r="I2400" s="2">
        <f>'Moving Avg'!H2400</f>
        <v>0.45389999999999953</v>
      </c>
      <c r="J2400" s="5" t="str">
        <f>OBV!F2400</f>
        <v>BULLISH</v>
      </c>
      <c r="K2400" s="5" t="str">
        <f>OBV!G2400</f>
        <v>STRONG</v>
      </c>
      <c r="L2400" s="5" t="str">
        <f>OBV!H2400</f>
        <v>CONFIRMED BULLISH</v>
      </c>
    </row>
    <row r="2401" spans="1:12" ht="13.5" x14ac:dyDescent="0.25">
      <c r="A2401" s="3">
        <f>RSI!A2401</f>
        <v>45803</v>
      </c>
      <c r="B2401" s="2">
        <f>RSI!B2401</f>
        <v>0.74</v>
      </c>
      <c r="C2401" s="2">
        <f>RSI!I2401</f>
        <v>67.126726644125171</v>
      </c>
      <c r="D2401" s="2">
        <f>MACD!E2401</f>
        <v>7.8423491177508353E-3</v>
      </c>
      <c r="E2401" s="2">
        <f>MACD!F2401</f>
        <v>1.2760195798075394E-2</v>
      </c>
      <c r="F2401" s="2">
        <f>'Moving Avg'!D2401</f>
        <v>0.72800000000000009</v>
      </c>
      <c r="G2401" s="2">
        <f>'Moving Avg'!F2401</f>
        <v>0.69100000000000006</v>
      </c>
      <c r="H2401" s="2">
        <f>'Moving Avg'!G2401</f>
        <v>0.55300000000000016</v>
      </c>
      <c r="I2401" s="2">
        <f>'Moving Avg'!H2401</f>
        <v>0.45499999999999952</v>
      </c>
      <c r="J2401" s="5" t="str">
        <f>OBV!F2401</f>
        <v>BULLISH</v>
      </c>
      <c r="K2401" s="5" t="str">
        <f>OBV!G2401</f>
        <v>STRONG</v>
      </c>
      <c r="L2401" s="5" t="str">
        <f>OBV!H2401</f>
        <v>CONFIRMED BULLISH</v>
      </c>
    </row>
    <row r="2402" spans="1:12" ht="13.5" x14ac:dyDescent="0.25">
      <c r="A2402" s="3">
        <f>RSI!A2402</f>
        <v>45804</v>
      </c>
      <c r="B2402" s="2">
        <f>RSI!B2402</f>
        <v>0.74</v>
      </c>
      <c r="C2402" s="2">
        <f>RSI!I2402</f>
        <v>67.126726644125171</v>
      </c>
      <c r="D2402" s="2">
        <f>MACD!E2402</f>
        <v>-7.857325627091627E-3</v>
      </c>
      <c r="E2402" s="2">
        <f>MACD!F2402</f>
        <v>8.6366915130419893E-3</v>
      </c>
      <c r="F2402" s="2">
        <f>'Moving Avg'!D2402</f>
        <v>0.73399999999999999</v>
      </c>
      <c r="G2402" s="2">
        <f>'Moving Avg'!F2402</f>
        <v>0.6944999999999999</v>
      </c>
      <c r="H2402" s="2">
        <f>'Moving Avg'!G2402</f>
        <v>0.5596000000000001</v>
      </c>
      <c r="I2402" s="2">
        <f>'Moving Avg'!H2402</f>
        <v>0.45619999999999949</v>
      </c>
      <c r="J2402" s="5" t="str">
        <f>OBV!F2402</f>
        <v>BULLISH</v>
      </c>
      <c r="K2402" s="5" t="str">
        <f>OBV!G2402</f>
        <v>STRONG</v>
      </c>
      <c r="L2402" s="5" t="str">
        <f>OBV!H2402</f>
        <v>CONFIRMED BULLISH</v>
      </c>
    </row>
    <row r="2403" spans="1:12" ht="13.5" x14ac:dyDescent="0.25">
      <c r="A2403" s="3">
        <f>RSI!A2403</f>
        <v>45805</v>
      </c>
      <c r="B2403" s="2">
        <f>RSI!B2403</f>
        <v>0.71</v>
      </c>
      <c r="C2403" s="2">
        <f>RSI!I2403</f>
        <v>59.883148137278852</v>
      </c>
      <c r="D2403" s="2">
        <f>MACD!E2403</f>
        <v>-1.6364394722029996E-2</v>
      </c>
      <c r="E2403" s="2">
        <f>MACD!F2403</f>
        <v>3.6364742660275921E-3</v>
      </c>
      <c r="F2403" s="2">
        <f>'Moving Avg'!D2403</f>
        <v>0.72799999999999998</v>
      </c>
      <c r="G2403" s="2">
        <f>'Moving Avg'!F2403</f>
        <v>0.69499999999999995</v>
      </c>
      <c r="H2403" s="2">
        <f>'Moving Avg'!G2403</f>
        <v>0.56559999999999999</v>
      </c>
      <c r="I2403" s="2">
        <f>'Moving Avg'!H2403</f>
        <v>0.45724999999999938</v>
      </c>
      <c r="J2403" s="5" t="str">
        <f>OBV!F2403</f>
        <v>BULLISH</v>
      </c>
      <c r="K2403" s="5" t="str">
        <f>OBV!G2403</f>
        <v>NEUTRAL</v>
      </c>
      <c r="L2403" s="5" t="str">
        <f>OBV!H2403</f>
        <v>BULLISH DIVERGENCE</v>
      </c>
    </row>
    <row r="2404" spans="1:12" ht="13.5" x14ac:dyDescent="0.25">
      <c r="A2404" s="3">
        <f>RSI!A2404</f>
        <v>45806</v>
      </c>
      <c r="B2404" s="2">
        <f>RSI!B2404</f>
        <v>0.7</v>
      </c>
      <c r="C2404" s="2">
        <f>RSI!I2404</f>
        <v>57.649985601438104</v>
      </c>
      <c r="D2404" s="2">
        <f>MACD!E2404</f>
        <v>-2.0050965725505465E-2</v>
      </c>
      <c r="E2404" s="2">
        <f>MACD!F2404</f>
        <v>-1.1010137322790192E-3</v>
      </c>
      <c r="F2404" s="2">
        <f>'Moving Avg'!D2404</f>
        <v>0.72599999999999998</v>
      </c>
      <c r="G2404" s="2">
        <f>'Moving Avg'!F2404</f>
        <v>0.69349999999999989</v>
      </c>
      <c r="H2404" s="2">
        <f>'Moving Avg'!G2404</f>
        <v>0.57140000000000013</v>
      </c>
      <c r="I2404" s="2">
        <f>'Moving Avg'!H2404</f>
        <v>0.45829999999999943</v>
      </c>
      <c r="J2404" s="5" t="str">
        <f>OBV!F2404</f>
        <v>BULLISH</v>
      </c>
      <c r="K2404" s="5" t="str">
        <f>OBV!G2404</f>
        <v>NEUTRAL</v>
      </c>
      <c r="L2404" s="5" t="str">
        <f>OBV!H2404</f>
        <v>BULLISH DIVERGENCE</v>
      </c>
    </row>
    <row r="2405" spans="1:12" ht="13.5" x14ac:dyDescent="0.25">
      <c r="A2405" s="3">
        <f>RSI!A2405</f>
        <v>45807</v>
      </c>
      <c r="B2405" s="2">
        <f>RSI!B2405</f>
        <v>0.67</v>
      </c>
      <c r="C2405" s="2">
        <f>RSI!I2405</f>
        <v>51.451065728686864</v>
      </c>
      <c r="D2405" s="2">
        <f>MACD!E2405</f>
        <v>-1.8095419181498928E-2</v>
      </c>
      <c r="E2405" s="2">
        <f>MACD!F2405</f>
        <v>-4.4998948221230016E-3</v>
      </c>
      <c r="F2405" s="2">
        <f>'Moving Avg'!D2405</f>
        <v>0.71199999999999997</v>
      </c>
      <c r="G2405" s="2">
        <f>'Moving Avg'!F2405</f>
        <v>0.68899999999999995</v>
      </c>
      <c r="H2405" s="2">
        <f>'Moving Avg'!G2405</f>
        <v>0.57680000000000009</v>
      </c>
      <c r="I2405" s="2">
        <f>'Moving Avg'!H2405</f>
        <v>0.45919999999999939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0.64</v>
      </c>
      <c r="C2406" s="2">
        <f>RSI!I2406</f>
        <v>46.111446933467164</v>
      </c>
      <c r="D2406" s="2">
        <f>MACD!E2406</f>
        <v>-1.1171895032417001E-2</v>
      </c>
      <c r="E2406" s="2">
        <f>MACD!F2406</f>
        <v>-5.8342948641818011E-3</v>
      </c>
      <c r="F2406" s="2">
        <f>'Moving Avg'!D2406</f>
        <v>0.69199999999999995</v>
      </c>
      <c r="G2406" s="2">
        <f>'Moving Avg'!F2406</f>
        <v>0.68299999999999994</v>
      </c>
      <c r="H2406" s="2">
        <f>'Moving Avg'!G2406</f>
        <v>0.58160000000000001</v>
      </c>
      <c r="I2406" s="2">
        <f>'Moving Avg'!H2406</f>
        <v>0.45994999999999936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</row>
    <row r="2407" spans="1:12" ht="13.5" x14ac:dyDescent="0.25">
      <c r="A2407" s="3">
        <f>RSI!A2407</f>
        <v>45811</v>
      </c>
      <c r="B2407" s="2">
        <f>RSI!B2407</f>
        <v>0.62</v>
      </c>
      <c r="C2407" s="2">
        <f>RSI!I2407</f>
        <v>42.913966056221447</v>
      </c>
      <c r="D2407" s="2">
        <f>MACD!E2407</f>
        <v>9.3254007050946885E-4</v>
      </c>
      <c r="E2407" s="2">
        <f>MACD!F2407</f>
        <v>-4.4809278772435478E-3</v>
      </c>
      <c r="F2407" s="2">
        <f>'Moving Avg'!D2407</f>
        <v>0.66800000000000004</v>
      </c>
      <c r="G2407" s="2">
        <f>'Moving Avg'!F2407</f>
        <v>0.67749999999999999</v>
      </c>
      <c r="H2407" s="2">
        <f>'Moving Avg'!G2407</f>
        <v>0.5858000000000001</v>
      </c>
      <c r="I2407" s="2">
        <f>'Moving Avg'!H2407</f>
        <v>0.46059999999999929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</row>
    <row r="2408" spans="1:12" ht="13.5" x14ac:dyDescent="0.25">
      <c r="A2408" s="3">
        <f>RSI!A2408</f>
        <v>45812</v>
      </c>
      <c r="B2408" s="2">
        <f>RSI!B2408</f>
        <v>0.6</v>
      </c>
      <c r="C2408" s="2">
        <f>RSI!I2408</f>
        <v>39.931985586770956</v>
      </c>
      <c r="D2408" s="2">
        <f>MACD!E2408</f>
        <v>1.7527951731542979E-2</v>
      </c>
      <c r="E2408" s="2">
        <f>MACD!F2408</f>
        <v>-7.9151955486242605E-5</v>
      </c>
      <c r="F2408" s="2">
        <f>'Moving Avg'!D2408</f>
        <v>0.64600000000000013</v>
      </c>
      <c r="G2408" s="2">
        <f>'Moving Avg'!F2408</f>
        <v>0.67249999999999988</v>
      </c>
      <c r="H2408" s="2">
        <f>'Moving Avg'!G2408</f>
        <v>0.58980000000000021</v>
      </c>
      <c r="I2408" s="2">
        <f>'Moving Avg'!H2408</f>
        <v>0.46114999999999923</v>
      </c>
      <c r="J2408" s="5" t="str">
        <f>OBV!F2408</f>
        <v>BEARISH</v>
      </c>
      <c r="K2408" s="5" t="str">
        <f>OBV!G2408</f>
        <v>NEUTRAL</v>
      </c>
      <c r="L2408" s="5" t="str">
        <f>OBV!H2408</f>
        <v>CONFIRMED BEARISH</v>
      </c>
    </row>
    <row r="2409" spans="1:12" ht="13.5" x14ac:dyDescent="0.25">
      <c r="A2409" s="3">
        <f>RSI!A2409</f>
        <v>45813</v>
      </c>
      <c r="B2409" s="2">
        <f>RSI!B2409</f>
        <v>0.57999999999999996</v>
      </c>
      <c r="C2409" s="2">
        <f>RSI!I2409</f>
        <v>37.151818479150606</v>
      </c>
      <c r="D2409" s="2">
        <f>MACD!E2409</f>
        <v>2.8791844608631378E-2</v>
      </c>
      <c r="E2409" s="2">
        <f>MACD!F2409</f>
        <v>5.6950473573372821E-3</v>
      </c>
      <c r="F2409" s="2">
        <f>'Moving Avg'!D2409</f>
        <v>0.62200000000000011</v>
      </c>
      <c r="G2409" s="2">
        <f>'Moving Avg'!F2409</f>
        <v>0.66799999999999993</v>
      </c>
      <c r="H2409" s="2">
        <f>'Moving Avg'!G2409</f>
        <v>0.59340000000000015</v>
      </c>
      <c r="I2409" s="2">
        <f>'Moving Avg'!H2409</f>
        <v>0.46159999999999918</v>
      </c>
      <c r="J2409" s="5" t="str">
        <f>OBV!F2409</f>
        <v>BEARISH</v>
      </c>
      <c r="K2409" s="5" t="str">
        <f>OBV!G2409</f>
        <v>NEUTRAL</v>
      </c>
      <c r="L2409" s="5" t="str">
        <f>OBV!H2409</f>
        <v>CONFIRMED BEARISH</v>
      </c>
    </row>
    <row r="2410" spans="1:12" ht="13.5" x14ac:dyDescent="0.25">
      <c r="A2410" s="3">
        <f>RSI!A2410</f>
        <v>45817</v>
      </c>
      <c r="B2410" s="2">
        <f>RSI!B2410</f>
        <v>0.56000000000000005</v>
      </c>
      <c r="C2410" s="2">
        <f>RSI!I2410</f>
        <v>34.560533839194392</v>
      </c>
      <c r="D2410" s="2">
        <f>MACD!E2410</f>
        <v>4.4867067294570906E-2</v>
      </c>
      <c r="E2410" s="2">
        <f>MACD!F2410</f>
        <v>1.3529451344784008E-2</v>
      </c>
      <c r="F2410" s="2">
        <f>'Moving Avg'!D2410</f>
        <v>0.6</v>
      </c>
      <c r="G2410" s="2">
        <f>'Moving Avg'!F2410</f>
        <v>0.66399999999999992</v>
      </c>
      <c r="H2410" s="2">
        <f>'Moving Avg'!G2410</f>
        <v>0.59660000000000002</v>
      </c>
      <c r="I2410" s="2">
        <f>'Moving Avg'!H2410</f>
        <v>0.46194999999999919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</row>
    <row r="2411" spans="1:12" ht="13.5" x14ac:dyDescent="0.25">
      <c r="A2411" s="3">
        <f>RSI!A2411</f>
        <v>45818</v>
      </c>
      <c r="B2411" s="2">
        <f>RSI!B2411</f>
        <v>0.54</v>
      </c>
      <c r="C2411" s="2">
        <f>RSI!I2411</f>
        <v>32.145930849070069</v>
      </c>
      <c r="D2411" s="2">
        <f>MACD!E2411</f>
        <v>6.0483072905553992E-2</v>
      </c>
      <c r="E2411" s="2">
        <f>MACD!F2411</f>
        <v>2.2920175656938005E-2</v>
      </c>
      <c r="F2411" s="2">
        <f>'Moving Avg'!D2411</f>
        <v>0.57999999999999996</v>
      </c>
      <c r="G2411" s="2">
        <f>'Moving Avg'!F2411</f>
        <v>0.65999999999999992</v>
      </c>
      <c r="H2411" s="2">
        <f>'Moving Avg'!G2411</f>
        <v>0.59939999999999993</v>
      </c>
      <c r="I2411" s="2">
        <f>'Moving Avg'!H2411</f>
        <v>0.46219999999999928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</row>
    <row r="2412" spans="1:12" ht="13.5" x14ac:dyDescent="0.25">
      <c r="A2412" s="3">
        <f>RSI!A2412</f>
        <v>45819</v>
      </c>
      <c r="B2412" s="2">
        <f>RSI!B2412</f>
        <v>0.52</v>
      </c>
      <c r="C2412" s="2">
        <f>RSI!I2412</f>
        <v>29.896511191665724</v>
      </c>
      <c r="D2412" s="2">
        <f>MACD!E2412</f>
        <v>7.5789253108967558E-2</v>
      </c>
      <c r="E2412" s="2">
        <f>MACD!F2412</f>
        <v>3.3493991147343916E-2</v>
      </c>
      <c r="F2412" s="2">
        <f>'Moving Avg'!D2412</f>
        <v>0.56000000000000005</v>
      </c>
      <c r="G2412" s="2">
        <f>'Moving Avg'!F2412</f>
        <v>0.65600000000000003</v>
      </c>
      <c r="H2412" s="2">
        <f>'Moving Avg'!G2412</f>
        <v>0.6018</v>
      </c>
      <c r="I2412" s="2">
        <f>'Moving Avg'!H2412</f>
        <v>0.46244999999999925</v>
      </c>
      <c r="J2412" s="5" t="str">
        <f>OBV!F2412</f>
        <v>NEUTRAL</v>
      </c>
      <c r="K2412" s="5" t="str">
        <f>OBV!G2412</f>
        <v>NEUTRAL</v>
      </c>
      <c r="L2412" s="5" t="str">
        <f>OBV!H2412</f>
        <v>NEUTRAL</v>
      </c>
    </row>
    <row r="2413" spans="1:12" ht="13.5" x14ac:dyDescent="0.25">
      <c r="A2413" s="3">
        <f>RSI!A2413</f>
        <v>45820</v>
      </c>
      <c r="B2413" s="2">
        <f>RSI!B2413</f>
        <v>0.54</v>
      </c>
      <c r="C2413" s="2">
        <f>RSI!I2413</f>
        <v>34.809160227601438</v>
      </c>
      <c r="D2413" s="2">
        <f>MACD!E2413</f>
        <v>8.332783585398984E-2</v>
      </c>
      <c r="E2413" s="2">
        <f>MACD!F2413</f>
        <v>4.3460760088673098E-2</v>
      </c>
      <c r="F2413" s="2">
        <f>'Moving Avg'!D2413</f>
        <v>0.54800000000000004</v>
      </c>
      <c r="G2413" s="2">
        <f>'Moving Avg'!F2413</f>
        <v>0.65199999999999991</v>
      </c>
      <c r="H2413" s="2">
        <f>'Moving Avg'!G2413</f>
        <v>0.60439999999999994</v>
      </c>
      <c r="I2413" s="2">
        <f>'Moving Avg'!H2413</f>
        <v>0.46274999999999927</v>
      </c>
      <c r="J2413" s="5" t="str">
        <f>OBV!F2413</f>
        <v>NEUTRAL</v>
      </c>
      <c r="K2413" s="5" t="str">
        <f>OBV!G2413</f>
        <v>NEUTRAL</v>
      </c>
      <c r="L2413" s="5" t="str">
        <f>OBV!H2413</f>
        <v>NEUTRAL</v>
      </c>
    </row>
    <row r="2414" spans="1:12" ht="13.5" x14ac:dyDescent="0.25">
      <c r="A2414" s="3">
        <f>RSI!A2414</f>
        <v>45821</v>
      </c>
      <c r="B2414" s="2">
        <f>RSI!B2414</f>
        <v>0.56000000000000005</v>
      </c>
      <c r="C2414" s="2">
        <f>RSI!I2414</f>
        <v>39.38372748433018</v>
      </c>
      <c r="D2414" s="2">
        <f>MACD!E2414</f>
        <v>8.720190682682516E-2</v>
      </c>
      <c r="E2414" s="2">
        <f>MACD!F2414</f>
        <v>5.2208989436303505E-2</v>
      </c>
      <c r="F2414" s="2">
        <f>'Moving Avg'!D2414</f>
        <v>0.54400000000000004</v>
      </c>
      <c r="G2414" s="2">
        <f>'Moving Avg'!F2414</f>
        <v>0.64799999999999991</v>
      </c>
      <c r="H2414" s="2">
        <f>'Moving Avg'!G2414</f>
        <v>0.60739999999999983</v>
      </c>
      <c r="I2414" s="2">
        <f>'Moving Avg'!H2414</f>
        <v>0.46314999999999928</v>
      </c>
      <c r="J2414" s="5" t="str">
        <f>OBV!F2414</f>
        <v>BULLISH</v>
      </c>
      <c r="K2414" s="5" t="str">
        <f>OBV!G2414</f>
        <v>NEUTRAL</v>
      </c>
      <c r="L2414" s="5" t="str">
        <f>OBV!H2414</f>
        <v>BULLISH DIVERGENCE</v>
      </c>
    </row>
    <row r="2415" spans="1:12" ht="13.5" x14ac:dyDescent="0.25">
      <c r="A2415" s="3">
        <f>RSI!A2415</f>
        <v>45824</v>
      </c>
      <c r="B2415" s="2">
        <f>RSI!B2415</f>
        <v>0.57999999999999996</v>
      </c>
      <c r="C2415" s="2">
        <f>RSI!I2415</f>
        <v>43.642640425512688</v>
      </c>
      <c r="D2415" s="2">
        <f>MACD!E2415</f>
        <v>8.4741969192131172E-2</v>
      </c>
      <c r="E2415" s="2">
        <f>MACD!F2415</f>
        <v>5.8715585387469044E-2</v>
      </c>
      <c r="F2415" s="2">
        <f>'Moving Avg'!D2415</f>
        <v>0.54800000000000004</v>
      </c>
      <c r="G2415" s="2">
        <f>'Moving Avg'!F2415</f>
        <v>0.64399999999999991</v>
      </c>
      <c r="H2415" s="2">
        <f>'Moving Avg'!G2415</f>
        <v>0.61079999999999979</v>
      </c>
      <c r="I2415" s="2">
        <f>'Moving Avg'!H2415</f>
        <v>0.46369999999999928</v>
      </c>
      <c r="J2415" s="5" t="str">
        <f>OBV!F2415</f>
        <v>BULLISH</v>
      </c>
      <c r="K2415" s="5" t="str">
        <f>OBV!G2415</f>
        <v>NEUTRAL</v>
      </c>
      <c r="L2415" s="5" t="str">
        <f>OBV!H2415</f>
        <v>CONFIRMED BULLISH</v>
      </c>
    </row>
    <row r="2416" spans="1:12" ht="13.5" x14ac:dyDescent="0.25">
      <c r="A2416" s="3">
        <f>RSI!A2416</f>
        <v>45825</v>
      </c>
      <c r="B2416" s="2">
        <f>RSI!B2416</f>
        <v>0.56999999999999995</v>
      </c>
      <c r="C2416" s="2">
        <f>RSI!I2416</f>
        <v>42.051721659621521</v>
      </c>
      <c r="D2416" s="2">
        <f>MACD!E2416</f>
        <v>7.8999944330850891E-2</v>
      </c>
      <c r="E2416" s="2">
        <f>MACD!F2416</f>
        <v>6.2772457176145408E-2</v>
      </c>
      <c r="F2416" s="2">
        <f>'Moving Avg'!D2416</f>
        <v>0.55400000000000005</v>
      </c>
      <c r="G2416" s="2">
        <f>'Moving Avg'!F2416</f>
        <v>0.63849999999999996</v>
      </c>
      <c r="H2416" s="2">
        <f>'Moving Avg'!G2416</f>
        <v>0.61399999999999988</v>
      </c>
      <c r="I2416" s="2">
        <f>'Moving Avg'!H2416</f>
        <v>0.46419999999999922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0.55000000000000004</v>
      </c>
      <c r="C2417" s="2">
        <f>RSI!I2417</f>
        <v>38.990397437557284</v>
      </c>
      <c r="D2417" s="2">
        <f>MACD!E2417</f>
        <v>7.2803201840322518E-2</v>
      </c>
      <c r="E2417" s="2">
        <f>MACD!F2417</f>
        <v>6.4778606108980841E-2</v>
      </c>
      <c r="F2417" s="2">
        <f>'Moving Avg'!D2417</f>
        <v>0.55999999999999994</v>
      </c>
      <c r="G2417" s="2">
        <f>'Moving Avg'!F2417</f>
        <v>0.63049999999999995</v>
      </c>
      <c r="H2417" s="2">
        <f>'Moving Avg'!G2417</f>
        <v>0.6167999999999999</v>
      </c>
      <c r="I2417" s="2">
        <f>'Moving Avg'!H2417</f>
        <v>0.46459999999999924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0.53</v>
      </c>
      <c r="C2418" s="2">
        <f>RSI!I2418</f>
        <v>36.15581927580407</v>
      </c>
      <c r="D2418" s="2">
        <f>MACD!E2418</f>
        <v>6.6320817246998898E-2</v>
      </c>
      <c r="E2418" s="2">
        <f>MACD!F2418</f>
        <v>6.5087048336584449E-2</v>
      </c>
      <c r="F2418" s="2">
        <f>'Moving Avg'!D2418</f>
        <v>0.55800000000000005</v>
      </c>
      <c r="G2418" s="2">
        <f>'Moving Avg'!F2418</f>
        <v>0.62</v>
      </c>
      <c r="H2418" s="2">
        <f>'Moving Avg'!G2418</f>
        <v>0.61899999999999988</v>
      </c>
      <c r="I2418" s="2">
        <f>'Moving Avg'!H2418</f>
        <v>0.46484999999999926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</row>
    <row r="2419" spans="1:12" ht="13.5" x14ac:dyDescent="0.25">
      <c r="A2419" s="3">
        <f>RSI!A2419</f>
        <v>45828</v>
      </c>
      <c r="B2419" s="2">
        <f>RSI!B2419</f>
        <v>0.51</v>
      </c>
      <c r="C2419" s="2">
        <f>RSI!I2419</f>
        <v>33.530649339333436</v>
      </c>
      <c r="D2419" s="2">
        <f>MACD!E2419</f>
        <v>5.9688512312092823E-2</v>
      </c>
      <c r="E2419" s="2">
        <f>MACD!F2419</f>
        <v>6.400734113168613E-2</v>
      </c>
      <c r="F2419" s="2">
        <f>'Moving Avg'!D2419</f>
        <v>0.54800000000000004</v>
      </c>
      <c r="G2419" s="2">
        <f>'Moving Avg'!F2419</f>
        <v>0.61</v>
      </c>
      <c r="H2419" s="2">
        <f>'Moving Avg'!G2419</f>
        <v>0.62059999999999993</v>
      </c>
      <c r="I2419" s="2">
        <f>'Moving Avg'!H2419</f>
        <v>0.46499999999999936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0.51</v>
      </c>
      <c r="C2420" s="2">
        <f>RSI!I2420</f>
        <v>33.530649339333436</v>
      </c>
      <c r="D2420" s="2">
        <f>MACD!E2420</f>
        <v>5.1532848761245198E-2</v>
      </c>
      <c r="E2420" s="2">
        <f>MACD!F2420</f>
        <v>6.1512442657597949E-2</v>
      </c>
      <c r="F2420" s="2">
        <f>'Moving Avg'!D2420</f>
        <v>0.53400000000000003</v>
      </c>
      <c r="G2420" s="2">
        <f>'Moving Avg'!F2420</f>
        <v>0.59850000000000003</v>
      </c>
      <c r="H2420" s="2">
        <f>'Moving Avg'!G2420</f>
        <v>0.622</v>
      </c>
      <c r="I2420" s="2">
        <f>'Moving Avg'!H2420</f>
        <v>0.46519999999999939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0.5</v>
      </c>
      <c r="C2421" s="2">
        <f>RSI!I2421</f>
        <v>32.175928910363623</v>
      </c>
      <c r="D2421" s="2">
        <f>MACD!E2421</f>
        <v>4.2789433172846003E-2</v>
      </c>
      <c r="E2421" s="2">
        <f>MACD!F2421</f>
        <v>5.7767840760647567E-2</v>
      </c>
      <c r="F2421" s="2">
        <f>'Moving Avg'!D2421</f>
        <v>0.52</v>
      </c>
      <c r="G2421" s="2">
        <f>'Moving Avg'!F2421</f>
        <v>0.58650000000000002</v>
      </c>
      <c r="H2421" s="2">
        <f>'Moving Avg'!G2421</f>
        <v>0.62299999999999989</v>
      </c>
      <c r="I2421" s="2">
        <f>'Moving Avg'!H2421</f>
        <v>0.46529999999999944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0.49</v>
      </c>
      <c r="C2422" s="2">
        <f>RSI!I2422</f>
        <v>30.834317511275628</v>
      </c>
      <c r="D2422" s="2">
        <f>MACD!E2422</f>
        <v>3.3571208046062173E-2</v>
      </c>
      <c r="E2422" s="2">
        <f>MACD!F2422</f>
        <v>5.2928514217730489E-2</v>
      </c>
      <c r="F2422" s="2">
        <f>'Moving Avg'!D2422</f>
        <v>0.50800000000000001</v>
      </c>
      <c r="G2422" s="2">
        <f>'Moving Avg'!F2422</f>
        <v>0.57400000000000007</v>
      </c>
      <c r="H2422" s="2">
        <f>'Moving Avg'!G2422</f>
        <v>0.62339999999999984</v>
      </c>
      <c r="I2422" s="2">
        <f>'Moving Avg'!H2422</f>
        <v>0.46544999999999948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0.47</v>
      </c>
      <c r="C2423" s="2">
        <f>RSI!I2423</f>
        <v>28.293373703928211</v>
      </c>
      <c r="D2423" s="2">
        <f>MACD!E2423</f>
        <v>3.0866658923413115E-2</v>
      </c>
      <c r="E2423" s="2">
        <f>MACD!F2423</f>
        <v>4.8516143158867014E-2</v>
      </c>
      <c r="F2423" s="2">
        <f>'Moving Avg'!D2423</f>
        <v>0.49599999999999989</v>
      </c>
      <c r="G2423" s="2">
        <f>'Moving Avg'!F2423</f>
        <v>0.56200000000000006</v>
      </c>
      <c r="H2423" s="2">
        <f>'Moving Avg'!G2423</f>
        <v>0.62299999999999978</v>
      </c>
      <c r="I2423" s="2">
        <f>'Moving Avg'!H2423</f>
        <v>0.46544999999999948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</row>
    <row r="2424" spans="1:12" ht="13.5" x14ac:dyDescent="0.25">
      <c r="A2424" s="3">
        <f>RSI!A2424</f>
        <v>45838</v>
      </c>
      <c r="B2424" s="2">
        <f>RSI!B2424</f>
        <v>0.49</v>
      </c>
      <c r="C2424" s="2">
        <f>RSI!I2424</f>
        <v>34.138291362502784</v>
      </c>
      <c r="D2424" s="2">
        <f>MACD!E2424</f>
        <v>3.0789115776911347E-2</v>
      </c>
      <c r="E2424" s="2">
        <f>MACD!F2424</f>
        <v>4.4970737682475885E-2</v>
      </c>
      <c r="F2424" s="2">
        <f>'Moving Avg'!D2424</f>
        <v>0.49199999999999999</v>
      </c>
      <c r="G2424" s="2">
        <f>'Moving Avg'!F2424</f>
        <v>0.5515000000000001</v>
      </c>
      <c r="H2424" s="2">
        <f>'Moving Avg'!G2424</f>
        <v>0.62259999999999982</v>
      </c>
      <c r="I2424" s="2">
        <f>'Moving Avg'!H2424</f>
        <v>0.46554999999999941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0.49</v>
      </c>
      <c r="C2425" s="2">
        <f>RSI!I2425</f>
        <v>34.138291362502784</v>
      </c>
      <c r="D2425" s="2">
        <f>MACD!E2425</f>
        <v>3.4252133359829795E-2</v>
      </c>
      <c r="E2425" s="2">
        <f>MACD!F2425</f>
        <v>4.2827016817946671E-2</v>
      </c>
      <c r="F2425" s="2">
        <f>'Moving Avg'!D2425</f>
        <v>0.48799999999999999</v>
      </c>
      <c r="G2425" s="2">
        <f>'Moving Avg'!F2425</f>
        <v>0.54250000000000009</v>
      </c>
      <c r="H2425" s="2">
        <f>'Moving Avg'!G2425</f>
        <v>0.6217999999999998</v>
      </c>
      <c r="I2425" s="2">
        <f>'Moving Avg'!H2425</f>
        <v>0.46559999999999946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0.51</v>
      </c>
      <c r="C2426" s="2">
        <f>RSI!I2426</f>
        <v>39.826718146856102</v>
      </c>
      <c r="D2426" s="2">
        <f>MACD!E2426</f>
        <v>3.4580684077388901E-2</v>
      </c>
      <c r="E2426" s="2">
        <f>MACD!F2426</f>
        <v>4.1177750269835119E-2</v>
      </c>
      <c r="F2426" s="2">
        <f>'Moving Avg'!D2426</f>
        <v>0.49000000000000005</v>
      </c>
      <c r="G2426" s="2">
        <f>'Moving Avg'!F2426</f>
        <v>0.53600000000000003</v>
      </c>
      <c r="H2426" s="2">
        <f>'Moving Avg'!G2426</f>
        <v>0.62099999999999977</v>
      </c>
      <c r="I2426" s="2">
        <f>'Moving Avg'!H2426</f>
        <v>0.46574999999999955</v>
      </c>
      <c r="J2426" s="5" t="str">
        <f>OBV!F2426</f>
        <v>BEARISH</v>
      </c>
      <c r="K2426" s="5" t="str">
        <f>OBV!G2426</f>
        <v>NEUTRAL</v>
      </c>
      <c r="L2426" s="5" t="str">
        <f>OBV!H2426</f>
        <v>BEARISH DIVERGENCE</v>
      </c>
    </row>
    <row r="2427" spans="1:12" ht="13.5" x14ac:dyDescent="0.25">
      <c r="A2427" s="3">
        <f>RSI!A2427</f>
        <v>45841</v>
      </c>
      <c r="B2427" s="2">
        <f>RSI!B2427</f>
        <v>0.49</v>
      </c>
      <c r="C2427" s="2">
        <f>RSI!I2427</f>
        <v>36.437550608955924</v>
      </c>
      <c r="D2427" s="2">
        <f>MACD!E2427</f>
        <v>3.3532332826731404E-2</v>
      </c>
      <c r="E2427" s="2">
        <f>MACD!F2427</f>
        <v>3.9648666781214384E-2</v>
      </c>
      <c r="F2427" s="2">
        <f>'Moving Avg'!D2427</f>
        <v>0.49000000000000005</v>
      </c>
      <c r="G2427" s="2">
        <f>'Moving Avg'!F2427</f>
        <v>0.52950000000000008</v>
      </c>
      <c r="H2427" s="2">
        <f>'Moving Avg'!G2427</f>
        <v>0.61939999999999995</v>
      </c>
      <c r="I2427" s="2">
        <f>'Moving Avg'!H2427</f>
        <v>0.46579999999999949</v>
      </c>
      <c r="J2427" s="5" t="str">
        <f>OBV!F2427</f>
        <v>BEARISH</v>
      </c>
      <c r="K2427" s="5" t="str">
        <f>OBV!G2427</f>
        <v>NEUTRAL</v>
      </c>
      <c r="L2427" s="5" t="str">
        <f>OBV!H2427</f>
        <v>NEUTRAL</v>
      </c>
    </row>
    <row r="2428" spans="1:12" ht="13.5" x14ac:dyDescent="0.25">
      <c r="A2428" s="3">
        <f>RSI!A2428</f>
        <v>45842</v>
      </c>
      <c r="B2428" s="2">
        <f>RSI!B2428</f>
        <v>0.51</v>
      </c>
      <c r="C2428" s="2">
        <f>RSI!I2428</f>
        <v>41.773637137068036</v>
      </c>
      <c r="D2428" s="2">
        <f>MACD!E2428</f>
        <v>2.8454196287592493E-2</v>
      </c>
      <c r="E2428" s="2">
        <f>MACD!F2428</f>
        <v>3.7409772682490003E-2</v>
      </c>
      <c r="F2428" s="2">
        <f>'Moving Avg'!D2428</f>
        <v>0.49800000000000005</v>
      </c>
      <c r="G2428" s="2">
        <f>'Moving Avg'!F2428</f>
        <v>0.52500000000000002</v>
      </c>
      <c r="H2428" s="2">
        <f>'Moving Avg'!G2428</f>
        <v>0.6177999999999999</v>
      </c>
      <c r="I2428" s="2">
        <f>'Moving Avg'!H2428</f>
        <v>0.46594999999999959</v>
      </c>
      <c r="J2428" s="5" t="str">
        <f>OBV!F2428</f>
        <v>BEARISH</v>
      </c>
      <c r="K2428" s="5" t="str">
        <f>OBV!G2428</f>
        <v>NEUTRAL</v>
      </c>
      <c r="L2428" s="5" t="str">
        <f>OBV!H2428</f>
        <v>BEARISH DIVERGENCE</v>
      </c>
    </row>
    <row r="2429" spans="1:12" ht="13.5" x14ac:dyDescent="0.25">
      <c r="A2429" s="3">
        <f>RSI!A2429</f>
        <v>45845</v>
      </c>
      <c r="B2429" s="2">
        <f>RSI!B2429</f>
        <v>0.52</v>
      </c>
      <c r="C2429" s="2">
        <f>RSI!I2429</f>
        <v>44.291867890651318</v>
      </c>
      <c r="D2429" s="2">
        <f>MACD!E2429</f>
        <v>2.0561591349092301E-2</v>
      </c>
      <c r="E2429" s="2">
        <f>MACD!F2429</f>
        <v>3.4040136415810468E-2</v>
      </c>
      <c r="F2429" s="2">
        <f>'Moving Avg'!D2429</f>
        <v>0.504</v>
      </c>
      <c r="G2429" s="2">
        <f>'Moving Avg'!F2429</f>
        <v>0.52200000000000002</v>
      </c>
      <c r="H2429" s="2">
        <f>'Moving Avg'!G2429</f>
        <v>0.61599999999999988</v>
      </c>
      <c r="I2429" s="2">
        <f>'Moving Avg'!H2429</f>
        <v>0.46619999999999956</v>
      </c>
      <c r="J2429" s="5" t="str">
        <f>OBV!F2429</f>
        <v>BEARISH</v>
      </c>
      <c r="K2429" s="5" t="str">
        <f>OBV!G2429</f>
        <v>NEUTRAL</v>
      </c>
      <c r="L2429" s="5" t="str">
        <f>OBV!H2429</f>
        <v>BEARISH DIVERGENCE</v>
      </c>
    </row>
    <row r="2430" spans="1:12" ht="13.5" x14ac:dyDescent="0.25">
      <c r="A2430" s="3">
        <f>RSI!A2430</f>
        <v>45846</v>
      </c>
      <c r="B2430" s="2">
        <f>RSI!B2430</f>
        <v>0.5</v>
      </c>
      <c r="C2430" s="2">
        <f>RSI!I2430</f>
        <v>40.517587834936926</v>
      </c>
      <c r="D2430" s="2">
        <f>MACD!E2430</f>
        <v>1.5511127749423093E-2</v>
      </c>
      <c r="E2430" s="2">
        <f>MACD!F2430</f>
        <v>3.0334334682532993E-2</v>
      </c>
      <c r="F2430" s="2">
        <f>'Moving Avg'!D2430</f>
        <v>0.50600000000000001</v>
      </c>
      <c r="G2430" s="2">
        <f>'Moving Avg'!F2430</f>
        <v>0.51900000000000002</v>
      </c>
      <c r="H2430" s="2">
        <f>'Moving Avg'!G2430</f>
        <v>0.61339999999999995</v>
      </c>
      <c r="I2430" s="2">
        <f>'Moving Avg'!H2430</f>
        <v>0.46634999999999949</v>
      </c>
      <c r="J2430" s="5" t="str">
        <f>OBV!F2430</f>
        <v>BEARISH</v>
      </c>
      <c r="K2430" s="5" t="str">
        <f>OBV!G2430</f>
        <v>NEUTRAL</v>
      </c>
      <c r="L2430" s="5" t="str">
        <f>OBV!H2430</f>
        <v>BEARISH DIVERGENCE</v>
      </c>
    </row>
    <row r="2431" spans="1:12" ht="13.5" x14ac:dyDescent="0.25">
      <c r="A2431" s="3">
        <f>RSI!A2431</f>
        <v>45847</v>
      </c>
      <c r="B2431" s="2">
        <f>RSI!B2431</f>
        <v>0.48</v>
      </c>
      <c r="C2431" s="2">
        <f>RSI!I2431</f>
        <v>37.111877296189832</v>
      </c>
      <c r="D2431" s="2">
        <f>MACD!E2431</f>
        <v>1.1434426892138805E-2</v>
      </c>
      <c r="E2431" s="2">
        <f>MACD!F2431</f>
        <v>2.6554353124454155E-2</v>
      </c>
      <c r="F2431" s="2">
        <f>'Moving Avg'!D2431</f>
        <v>0.5</v>
      </c>
      <c r="G2431" s="2">
        <f>'Moving Avg'!F2431</f>
        <v>0.51600000000000001</v>
      </c>
      <c r="H2431" s="2">
        <f>'Moving Avg'!G2431</f>
        <v>0.60999999999999988</v>
      </c>
      <c r="I2431" s="2">
        <f>'Moving Avg'!H2431</f>
        <v>0.46639999999999948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</row>
    <row r="2432" spans="1:12" ht="13.5" x14ac:dyDescent="0.25">
      <c r="A2432" s="3">
        <f>RSI!A2432</f>
        <v>45848</v>
      </c>
      <c r="B2432" s="2">
        <f>RSI!B2432</f>
        <v>0.5</v>
      </c>
      <c r="C2432" s="2">
        <f>RSI!I2432</f>
        <v>42.332033204218725</v>
      </c>
      <c r="D2432" s="2">
        <f>MACD!E2432</f>
        <v>5.3181008427891641E-3</v>
      </c>
      <c r="E2432" s="2">
        <f>MACD!F2432</f>
        <v>2.2307102668121158E-2</v>
      </c>
      <c r="F2432" s="2">
        <f>'Moving Avg'!D2432</f>
        <v>0.502</v>
      </c>
      <c r="G2432" s="2">
        <f>'Moving Avg'!F2432</f>
        <v>0.51500000000000001</v>
      </c>
      <c r="H2432" s="2">
        <f>'Moving Avg'!G2432</f>
        <v>0.60659999999999981</v>
      </c>
      <c r="I2432" s="2">
        <f>'Moving Avg'!H2432</f>
        <v>0.46654999999999952</v>
      </c>
      <c r="J2432" s="5" t="str">
        <f>OBV!F2432</f>
        <v>BEARISH</v>
      </c>
      <c r="K2432" s="5" t="str">
        <f>OBV!G2432</f>
        <v>NEUTRAL</v>
      </c>
      <c r="L2432" s="5" t="str">
        <f>OBV!H2432</f>
        <v>BEARISH DIVERGENCE</v>
      </c>
    </row>
    <row r="2433" spans="1:12" ht="13.5" x14ac:dyDescent="0.25">
      <c r="A2433" s="3">
        <f>RSI!A2433</f>
        <v>45849</v>
      </c>
      <c r="B2433" s="2">
        <f>RSI!B2433</f>
        <v>0.48</v>
      </c>
      <c r="C2433" s="2">
        <f>RSI!I2433</f>
        <v>38.858396448081223</v>
      </c>
      <c r="D2433" s="2">
        <f>MACD!E2433</f>
        <v>-1.2438993479295668E-3</v>
      </c>
      <c r="E2433" s="2">
        <f>MACD!F2433</f>
        <v>1.7596902264911011E-2</v>
      </c>
      <c r="F2433" s="2">
        <f>'Moving Avg'!D2433</f>
        <v>0.496</v>
      </c>
      <c r="G2433" s="2">
        <f>'Moving Avg'!F2433</f>
        <v>0.51200000000000001</v>
      </c>
      <c r="H2433" s="2">
        <f>'Moving Avg'!G2433</f>
        <v>0.60219999999999985</v>
      </c>
      <c r="I2433" s="2">
        <f>'Moving Avg'!H2433</f>
        <v>0.46659999999999946</v>
      </c>
      <c r="J2433" s="5" t="str">
        <f>OBV!F2433</f>
        <v>BEARISH</v>
      </c>
      <c r="K2433" s="5" t="str">
        <f>OBV!G2433</f>
        <v>NEUTRAL</v>
      </c>
      <c r="L2433" s="5" t="str">
        <f>OBV!H2433</f>
        <v>CONFIRMED BEARISH</v>
      </c>
    </row>
    <row r="2434" spans="1:12" ht="13.5" x14ac:dyDescent="0.25">
      <c r="A2434" s="3">
        <f>RSI!A2434</f>
        <v>45852</v>
      </c>
      <c r="B2434" s="2">
        <f>RSI!B2434</f>
        <v>0.5</v>
      </c>
      <c r="C2434" s="2">
        <f>RSI!I2434</f>
        <v>43.822726148583143</v>
      </c>
      <c r="D2434" s="2">
        <f>MACD!E2434</f>
        <v>-4.8894106158952066E-3</v>
      </c>
      <c r="E2434" s="2">
        <f>MACD!F2434</f>
        <v>1.3099639688749769E-2</v>
      </c>
      <c r="F2434" s="2">
        <f>'Moving Avg'!D2434</f>
        <v>0.49199999999999999</v>
      </c>
      <c r="G2434" s="2">
        <f>'Moving Avg'!F2434</f>
        <v>0.50900000000000012</v>
      </c>
      <c r="H2434" s="2">
        <f>'Moving Avg'!G2434</f>
        <v>0.5975999999999998</v>
      </c>
      <c r="I2434" s="2">
        <f>'Moving Avg'!H2434</f>
        <v>0.46684999999999954</v>
      </c>
      <c r="J2434" s="5" t="str">
        <f>OBV!F2434</f>
        <v>BEARISH</v>
      </c>
      <c r="K2434" s="5" t="str">
        <f>OBV!G2434</f>
        <v>NEUTRAL</v>
      </c>
      <c r="L2434" s="5" t="str">
        <f>OBV!H2434</f>
        <v>CONFIRMED BEARISH</v>
      </c>
    </row>
    <row r="2435" spans="1:12" ht="13.5" x14ac:dyDescent="0.25">
      <c r="A2435" s="3">
        <f>RSI!A2435</f>
        <v>45853</v>
      </c>
      <c r="B2435" s="2">
        <f>RSI!B2435</f>
        <v>0.5</v>
      </c>
      <c r="C2435" s="2">
        <f>RSI!I2435</f>
        <v>43.822726148583143</v>
      </c>
      <c r="D2435" s="2">
        <f>MACD!E2435</f>
        <v>-7.803820747596113E-3</v>
      </c>
      <c r="E2435" s="2">
        <f>MACD!F2435</f>
        <v>8.9189476014805927E-3</v>
      </c>
      <c r="F2435" s="2">
        <f>'Moving Avg'!D2435</f>
        <v>0.49199999999999999</v>
      </c>
      <c r="G2435" s="2">
        <f>'Moving Avg'!F2435</f>
        <v>0.50500000000000012</v>
      </c>
      <c r="H2435" s="2">
        <f>'Moving Avg'!G2435</f>
        <v>0.59239999999999993</v>
      </c>
      <c r="I2435" s="2">
        <f>'Moving Avg'!H2435</f>
        <v>0.46704999999999947</v>
      </c>
      <c r="J2435" s="5" t="str">
        <f>OBV!F2435</f>
        <v>BEARISH</v>
      </c>
      <c r="K2435" s="5" t="str">
        <f>OBV!G2435</f>
        <v>NEUTRAL</v>
      </c>
      <c r="L2435" s="5" t="str">
        <f>OBV!H2435</f>
        <v>NEUTRAL</v>
      </c>
    </row>
    <row r="2436" spans="1:12" ht="13.5" x14ac:dyDescent="0.25">
      <c r="A2436" s="3">
        <f>RSI!A2436</f>
        <v>45854</v>
      </c>
      <c r="B2436" s="2">
        <f>RSI!B2436</f>
        <v>0.48</v>
      </c>
      <c r="C2436" s="2">
        <f>RSI!I2436</f>
        <v>40.051266917542428</v>
      </c>
      <c r="D2436" s="2">
        <f>MACD!E2436</f>
        <v>-5.5538136342835331E-3</v>
      </c>
      <c r="E2436" s="2">
        <f>MACD!F2436</f>
        <v>6.0243953543277686E-3</v>
      </c>
      <c r="F2436" s="2">
        <f>'Moving Avg'!D2436</f>
        <v>0.49199999999999999</v>
      </c>
      <c r="G2436" s="2">
        <f>'Moving Avg'!F2436</f>
        <v>0.50050000000000006</v>
      </c>
      <c r="H2436" s="2">
        <f>'Moving Avg'!G2436</f>
        <v>0.58679999999999988</v>
      </c>
      <c r="I2436" s="2">
        <f>'Moving Avg'!H2436</f>
        <v>0.4671999999999995</v>
      </c>
      <c r="J2436" s="5" t="str">
        <f>OBV!F2436</f>
        <v>BEARISH</v>
      </c>
      <c r="K2436" s="5" t="str">
        <f>OBV!G2436</f>
        <v>NEUTRAL</v>
      </c>
      <c r="L2436" s="5" t="str">
        <f>OBV!H2436</f>
        <v>NEUTRAL</v>
      </c>
    </row>
    <row r="2437" spans="1:12" ht="13.5" x14ac:dyDescent="0.25">
      <c r="A2437" s="3">
        <f>RSI!A2437</f>
        <v>45855</v>
      </c>
      <c r="B2437" s="2">
        <f>RSI!B2437</f>
        <v>0.49</v>
      </c>
      <c r="C2437" s="2">
        <f>RSI!I2437</f>
        <v>42.706309623077665</v>
      </c>
      <c r="D2437" s="2">
        <f>MACD!E2437</f>
        <v>-7.2034797006708118E-3</v>
      </c>
      <c r="E2437" s="2">
        <f>MACD!F2437</f>
        <v>3.3788203433280524E-3</v>
      </c>
      <c r="F2437" s="2">
        <f>'Moving Avg'!D2437</f>
        <v>0.49000000000000005</v>
      </c>
      <c r="G2437" s="2">
        <f>'Moving Avg'!F2437</f>
        <v>0.49750000000000005</v>
      </c>
      <c r="H2437" s="2">
        <f>'Moving Avg'!G2437</f>
        <v>0.58199999999999996</v>
      </c>
      <c r="I2437" s="2">
        <f>'Moving Avg'!H2437</f>
        <v>0.46744999999999942</v>
      </c>
      <c r="J2437" s="5" t="str">
        <f>OBV!F2437</f>
        <v>BULLISH</v>
      </c>
      <c r="K2437" s="5" t="str">
        <f>OBV!G2437</f>
        <v>NEUTRAL</v>
      </c>
      <c r="L2437" s="5" t="str">
        <f>OBV!H2437</f>
        <v>BULLISH DIVERGENCE</v>
      </c>
    </row>
    <row r="2438" spans="1:12" ht="13.5" x14ac:dyDescent="0.25">
      <c r="A2438" s="3">
        <f>RSI!A2438</f>
        <v>45856</v>
      </c>
      <c r="B2438" s="2">
        <f>RSI!B2438</f>
        <v>0.5</v>
      </c>
      <c r="C2438" s="2">
        <f>RSI!I2438</f>
        <v>45.314552071608254</v>
      </c>
      <c r="D2438" s="2">
        <f>MACD!E2438</f>
        <v>-6.0776798415649314E-3</v>
      </c>
      <c r="E2438" s="2">
        <f>MACD!F2438</f>
        <v>1.4875203063494558E-3</v>
      </c>
      <c r="F2438" s="2">
        <f>'Moving Avg'!D2438</f>
        <v>0.49399999999999994</v>
      </c>
      <c r="G2438" s="2">
        <f>'Moving Avg'!F2438</f>
        <v>0.49600000000000011</v>
      </c>
      <c r="H2438" s="2">
        <f>'Moving Avg'!G2438</f>
        <v>0.57799999999999985</v>
      </c>
      <c r="I2438" s="2">
        <f>'Moving Avg'!H2438</f>
        <v>0.46779999999999938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</row>
    <row r="2439" spans="1:12" ht="13.5" x14ac:dyDescent="0.25">
      <c r="A2439" s="3">
        <f>RSI!A2439</f>
        <v>45859</v>
      </c>
      <c r="B2439" s="2">
        <f>RSI!B2439</f>
        <v>0.49</v>
      </c>
      <c r="C2439" s="2">
        <f>RSI!I2439</f>
        <v>43.196789282047305</v>
      </c>
      <c r="D2439" s="2">
        <f>MACD!E2439</f>
        <v>-2.7332192130168353E-3</v>
      </c>
      <c r="E2439" s="2">
        <f>MACD!F2439</f>
        <v>6.4337240247619757E-4</v>
      </c>
      <c r="F2439" s="2">
        <f>'Moving Avg'!D2439</f>
        <v>0.49199999999999999</v>
      </c>
      <c r="G2439" s="2">
        <f>'Moving Avg'!F2439</f>
        <v>0.49500000000000011</v>
      </c>
      <c r="H2439" s="2">
        <f>'Moving Avg'!G2439</f>
        <v>0.57439999999999991</v>
      </c>
      <c r="I2439" s="2">
        <f>'Moving Avg'!H2439</f>
        <v>0.46809999999999941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</row>
    <row r="2440" spans="1:12" ht="13.5" x14ac:dyDescent="0.25">
      <c r="A2440" s="3">
        <f>RSI!A2440</f>
        <v>45860</v>
      </c>
      <c r="B2440" s="2">
        <f>RSI!B2440</f>
        <v>0.51</v>
      </c>
      <c r="C2440" s="2">
        <f>RSI!I2440</f>
        <v>48.391653989423368</v>
      </c>
      <c r="D2440" s="2">
        <f>MACD!E2440</f>
        <v>-4.2982917209860583E-3</v>
      </c>
      <c r="E2440" s="2">
        <f>MACD!F2440</f>
        <v>-3.4496042221625355E-4</v>
      </c>
      <c r="F2440" s="2">
        <f>'Moving Avg'!D2440</f>
        <v>0.49399999999999994</v>
      </c>
      <c r="G2440" s="2">
        <f>'Moving Avg'!F2440</f>
        <v>0.49500000000000011</v>
      </c>
      <c r="H2440" s="2">
        <f>'Moving Avg'!G2440</f>
        <v>0.57179999999999997</v>
      </c>
      <c r="I2440" s="2">
        <f>'Moving Avg'!H2440</f>
        <v>0.46849999999999947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</row>
    <row r="2441" spans="1:12" ht="13.5" x14ac:dyDescent="0.25">
      <c r="A2441" s="3">
        <f>RSI!A2441</f>
        <v>45861</v>
      </c>
      <c r="B2441" s="2">
        <f>RSI!B2441</f>
        <v>0.52</v>
      </c>
      <c r="C2441" s="2">
        <f>RSI!I2441</f>
        <v>50.813794667463661</v>
      </c>
      <c r="D2441" s="2">
        <f>MACD!E2441</f>
        <v>-9.4071286805518239E-3</v>
      </c>
      <c r="E2441" s="2">
        <f>MACD!F2441</f>
        <v>-2.1573940738833677E-3</v>
      </c>
      <c r="F2441" s="2">
        <f>'Moving Avg'!D2441</f>
        <v>0.502</v>
      </c>
      <c r="G2441" s="2">
        <f>'Moving Avg'!F2441</f>
        <v>0.49600000000000011</v>
      </c>
      <c r="H2441" s="2">
        <f>'Moving Avg'!G2441</f>
        <v>0.56979999999999997</v>
      </c>
      <c r="I2441" s="2">
        <f>'Moving Avg'!H2441</f>
        <v>0.46899999999999942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</row>
    <row r="2442" spans="1:12" ht="13.5" x14ac:dyDescent="0.25">
      <c r="A2442" s="3">
        <f>RSI!A2442</f>
        <v>45862</v>
      </c>
      <c r="B2442" s="2">
        <f>RSI!B2442</f>
        <v>0.51</v>
      </c>
      <c r="C2442" s="2">
        <f>RSI!I2442</f>
        <v>48.36905987955582</v>
      </c>
      <c r="D2442" s="2">
        <f>MACD!E2442</f>
        <v>-9.9407516126270856E-3</v>
      </c>
      <c r="E2442" s="2">
        <f>MACD!F2442</f>
        <v>-3.7140655816321113E-3</v>
      </c>
      <c r="F2442" s="2">
        <f>'Moving Avg'!D2442</f>
        <v>0.50600000000000001</v>
      </c>
      <c r="G2442" s="2">
        <f>'Moving Avg'!F2442</f>
        <v>0.497</v>
      </c>
      <c r="H2442" s="2">
        <f>'Moving Avg'!G2442</f>
        <v>0.56800000000000006</v>
      </c>
      <c r="I2442" s="2">
        <f>'Moving Avg'!H2442</f>
        <v>0.46939999999999948</v>
      </c>
      <c r="J2442" s="5" t="str">
        <f>OBV!F2442</f>
        <v>BULLISH</v>
      </c>
      <c r="K2442" s="5" t="str">
        <f>OBV!G2442</f>
        <v>NEUTRAL</v>
      </c>
      <c r="L2442" s="5" t="str">
        <f>OBV!H2442</f>
        <v>CONFIRMED BULLISH</v>
      </c>
    </row>
    <row r="2443" spans="1:12" ht="13.5" x14ac:dyDescent="0.25">
      <c r="A2443" s="3">
        <f>RSI!A2443</f>
        <v>45866</v>
      </c>
      <c r="B2443" s="2">
        <f>RSI!B2443</f>
        <v>0.52</v>
      </c>
      <c r="C2443" s="2">
        <f>RSI!I2443</f>
        <v>50.912412050566964</v>
      </c>
      <c r="D2443" s="2">
        <f>MACD!E2443</f>
        <v>-1.4177171270376876E-2</v>
      </c>
      <c r="E2443" s="2">
        <f>MACD!F2443</f>
        <v>-5.8066867193810644E-3</v>
      </c>
      <c r="F2443" s="2">
        <f>'Moving Avg'!D2443</f>
        <v>0.51</v>
      </c>
      <c r="G2443" s="2">
        <f>'Moving Avg'!F2443</f>
        <v>0.4995</v>
      </c>
      <c r="H2443" s="2">
        <f>'Moving Avg'!G2443</f>
        <v>0.56599999999999995</v>
      </c>
      <c r="I2443" s="2">
        <f>'Moving Avg'!H2443</f>
        <v>0.46984999999999943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</row>
    <row r="2444" spans="1:12" ht="13.5" x14ac:dyDescent="0.25">
      <c r="A2444" s="3">
        <f>RSI!A2444</f>
        <v>45867</v>
      </c>
      <c r="B2444" s="2">
        <f>RSI!B2444</f>
        <v>0.52</v>
      </c>
      <c r="C2444" s="2">
        <f>RSI!I2444</f>
        <v>50.912412050566964</v>
      </c>
      <c r="D2444" s="2">
        <f>MACD!E2444</f>
        <v>-1.4713657654421564E-2</v>
      </c>
      <c r="E2444" s="2">
        <f>MACD!F2444</f>
        <v>-7.5880809063891648E-3</v>
      </c>
      <c r="F2444" s="2">
        <f>'Moving Avg'!D2444</f>
        <v>0.51600000000000001</v>
      </c>
      <c r="G2444" s="2">
        <f>'Moving Avg'!F2444</f>
        <v>0.501</v>
      </c>
      <c r="H2444" s="2">
        <f>'Moving Avg'!G2444</f>
        <v>0.56359999999999988</v>
      </c>
      <c r="I2444" s="2">
        <f>'Moving Avg'!H2444</f>
        <v>0.47034999999999938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</row>
    <row r="2445" spans="1:12" ht="13.5" x14ac:dyDescent="0.25">
      <c r="A2445" s="3">
        <f>RSI!A2445</f>
        <v>45868</v>
      </c>
      <c r="B2445" s="2">
        <f>RSI!B2445</f>
        <v>0.52</v>
      </c>
      <c r="C2445" s="2">
        <f>RSI!I2445</f>
        <v>50.912412050566964</v>
      </c>
      <c r="D2445" s="2">
        <f>MACD!E2445</f>
        <v>-1.5194224962098435E-2</v>
      </c>
      <c r="E2445" s="2">
        <f>MACD!F2445</f>
        <v>-9.1093097175310202E-3</v>
      </c>
      <c r="F2445" s="2">
        <f>'Moving Avg'!D2445</f>
        <v>0.51800000000000002</v>
      </c>
      <c r="G2445" s="2">
        <f>'Moving Avg'!F2445</f>
        <v>0.50249999999999995</v>
      </c>
      <c r="H2445" s="2">
        <f>'Moving Avg'!G2445</f>
        <v>0.56079999999999985</v>
      </c>
      <c r="I2445" s="2">
        <f>'Moving Avg'!H2445</f>
        <v>0.47089999999999937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</row>
    <row r="2446" spans="1:12" ht="13.5" x14ac:dyDescent="0.25">
      <c r="A2446" s="3">
        <f>RSI!A2446</f>
        <v>45869</v>
      </c>
      <c r="B2446" s="2">
        <f>RSI!B2446</f>
        <v>0.5</v>
      </c>
      <c r="C2446" s="2">
        <f>RSI!I2446</f>
        <v>45.334069051129198</v>
      </c>
      <c r="D2446" s="2">
        <f>MACD!E2446</f>
        <v>-1.7220946072533605E-2</v>
      </c>
      <c r="E2446" s="2">
        <f>MACD!F2446</f>
        <v>-1.0731636988531537E-2</v>
      </c>
      <c r="F2446" s="2">
        <f>'Moving Avg'!D2446</f>
        <v>0.51400000000000001</v>
      </c>
      <c r="G2446" s="2">
        <f>'Moving Avg'!F2446</f>
        <v>0.502</v>
      </c>
      <c r="H2446" s="2">
        <f>'Moving Avg'!G2446</f>
        <v>0.55719999999999992</v>
      </c>
      <c r="I2446" s="2">
        <f>'Moving Avg'!H2446</f>
        <v>0.47124999999999934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0.51</v>
      </c>
      <c r="C2447" s="2">
        <f>RSI!I2447</f>
        <v>48.379564094116084</v>
      </c>
      <c r="D2447" s="2">
        <f>MACD!E2447</f>
        <v>-1.8042782314925454E-2</v>
      </c>
      <c r="E2447" s="2">
        <f>MACD!F2447</f>
        <v>-1.2193866053810322E-2</v>
      </c>
      <c r="F2447" s="2">
        <f>'Moving Avg'!D2447</f>
        <v>0.51400000000000001</v>
      </c>
      <c r="G2447" s="2">
        <f>'Moving Avg'!F2447</f>
        <v>0.50299999999999989</v>
      </c>
      <c r="H2447" s="2">
        <f>'Moving Avg'!G2447</f>
        <v>0.55320000000000003</v>
      </c>
      <c r="I2447" s="2">
        <f>'Moving Avg'!H2447</f>
        <v>0.47164999999999935</v>
      </c>
      <c r="J2447" s="5" t="str">
        <f>OBV!F2447</f>
        <v>BULLISH</v>
      </c>
      <c r="K2447" s="5" t="str">
        <f>OBV!G2447</f>
        <v>NEUTRAL</v>
      </c>
      <c r="L2447" s="5" t="str">
        <f>OBV!H2447</f>
        <v>NEUTRAL</v>
      </c>
    </row>
    <row r="2448" spans="1:12" ht="13.5" x14ac:dyDescent="0.25">
      <c r="A2448" s="3">
        <f>RSI!A2448</f>
        <v>45873</v>
      </c>
      <c r="B2448" s="2">
        <f>RSI!B2448</f>
        <v>0.5</v>
      </c>
      <c r="C2448" s="2">
        <f>RSI!I2448</f>
        <v>45.64124940339147</v>
      </c>
      <c r="D2448" s="2">
        <f>MACD!E2448</f>
        <v>-1.6429773304663498E-2</v>
      </c>
      <c r="E2448" s="2">
        <f>MACD!F2448</f>
        <v>-1.3041047503980958E-2</v>
      </c>
      <c r="F2448" s="2">
        <f>'Moving Avg'!D2448</f>
        <v>0.51</v>
      </c>
      <c r="G2448" s="2">
        <f>'Moving Avg'!F2448</f>
        <v>0.50249999999999995</v>
      </c>
      <c r="H2448" s="2">
        <f>'Moving Avg'!G2448</f>
        <v>0.5484</v>
      </c>
      <c r="I2448" s="2">
        <f>'Moving Avg'!H2448</f>
        <v>0.47199999999999936</v>
      </c>
      <c r="J2448" s="5" t="str">
        <f>OBV!F2448</f>
        <v>BULLISH</v>
      </c>
      <c r="K2448" s="5" t="str">
        <f>OBV!G2448</f>
        <v>NEUTRAL</v>
      </c>
      <c r="L2448" s="5" t="str">
        <f>OBV!H2448</f>
        <v>BULLISH DIVERGENCE</v>
      </c>
    </row>
    <row r="2449" spans="1:12" ht="13.5" x14ac:dyDescent="0.25">
      <c r="A2449" s="3">
        <f>RSI!A2449</f>
        <v>45874</v>
      </c>
      <c r="B2449" s="2">
        <f>RSI!B2449</f>
        <v>0.49</v>
      </c>
      <c r="C2449" s="2">
        <f>RSI!I2449</f>
        <v>43.019043227646783</v>
      </c>
      <c r="D2449" s="2">
        <f>MACD!E2449</f>
        <v>-1.5776506720502015E-2</v>
      </c>
      <c r="E2449" s="2">
        <f>MACD!F2449</f>
        <v>-1.358813934728517E-2</v>
      </c>
      <c r="F2449" s="2">
        <f>'Moving Avg'!D2449</f>
        <v>0.50400000000000011</v>
      </c>
      <c r="G2449" s="2">
        <f>'Moving Avg'!F2449</f>
        <v>0.50099999999999989</v>
      </c>
      <c r="H2449" s="2">
        <f>'Moving Avg'!G2449</f>
        <v>0.54400000000000004</v>
      </c>
      <c r="I2449" s="2">
        <f>'Moving Avg'!H2449</f>
        <v>0.47229999999999933</v>
      </c>
      <c r="J2449" s="5" t="str">
        <f>OBV!F2449</f>
        <v>BULLISH</v>
      </c>
      <c r="K2449" s="5" t="str">
        <f>OBV!G2449</f>
        <v>NEUTRAL</v>
      </c>
      <c r="L2449" s="5" t="str">
        <f>OBV!H2449</f>
        <v>BULLISH DIVERGENCE</v>
      </c>
    </row>
    <row r="2450" spans="1:12" ht="13.5" x14ac:dyDescent="0.25">
      <c r="A2450" s="3">
        <f>RSI!A2450</f>
        <v>45875</v>
      </c>
      <c r="B2450" s="2">
        <f>RSI!B2450</f>
        <v>0.49</v>
      </c>
      <c r="C2450" s="2">
        <f>RSI!I2450</f>
        <v>43.019043227646783</v>
      </c>
      <c r="D2450" s="2">
        <f>MACD!E2450</f>
        <v>-1.2007975844358421E-2</v>
      </c>
      <c r="E2450" s="2">
        <f>MACD!F2450</f>
        <v>-1.3272106646699821E-2</v>
      </c>
      <c r="F2450" s="2">
        <f>'Moving Avg'!D2450</f>
        <v>0.49800000000000005</v>
      </c>
      <c r="G2450" s="2">
        <f>'Moving Avg'!F2450</f>
        <v>0.50049999999999994</v>
      </c>
      <c r="H2450" s="2">
        <f>'Moving Avg'!G2450</f>
        <v>0.53900000000000003</v>
      </c>
      <c r="I2450" s="2">
        <f>'Moving Avg'!H2450</f>
        <v>0.47264999999999929</v>
      </c>
      <c r="J2450" s="5" t="str">
        <f>OBV!F2450</f>
        <v>BULLISH</v>
      </c>
      <c r="K2450" s="5" t="str">
        <f>OBV!G2450</f>
        <v>NEUTRAL</v>
      </c>
      <c r="L2450" s="5" t="str">
        <f>OBV!H2450</f>
        <v>BULLISH DIVERGENCE</v>
      </c>
    </row>
    <row r="2451" spans="1:12" ht="13.5" x14ac:dyDescent="0.25">
      <c r="A2451" s="3">
        <f>RSI!A2451</f>
        <v>45876</v>
      </c>
      <c r="B2451" s="2">
        <f>RSI!B2451</f>
        <v>0.5</v>
      </c>
      <c r="C2451" s="2">
        <f>RSI!I2451</f>
        <v>46.578584780917559</v>
      </c>
      <c r="D2451" s="2">
        <f>MACD!E2451</f>
        <v>-7.892939108412822E-3</v>
      </c>
      <c r="E2451" s="2">
        <f>MACD!F2451</f>
        <v>-1.2196273139042422E-2</v>
      </c>
      <c r="F2451" s="2">
        <f>'Moving Avg'!D2451</f>
        <v>0.49800000000000005</v>
      </c>
      <c r="G2451" s="2">
        <f>'Moving Avg'!F2451</f>
        <v>0.50149999999999995</v>
      </c>
      <c r="H2451" s="2">
        <f>'Moving Avg'!G2451</f>
        <v>0.53420000000000001</v>
      </c>
      <c r="I2451" s="2">
        <f>'Moving Avg'!H2451</f>
        <v>0.4730999999999993</v>
      </c>
      <c r="J2451" s="5" t="str">
        <f>OBV!F2451</f>
        <v>BULLISH</v>
      </c>
      <c r="K2451" s="5" t="str">
        <f>OBV!G2451</f>
        <v>NEUTRAL</v>
      </c>
      <c r="L2451" s="5" t="str">
        <f>OBV!H2451</f>
        <v>NEUTRAL</v>
      </c>
    </row>
    <row r="2452" spans="1:12" ht="13.5" x14ac:dyDescent="0.25">
      <c r="A2452" s="3">
        <f>RSI!A2452</f>
        <v>45877</v>
      </c>
      <c r="B2452" s="2">
        <f>RSI!B2452</f>
        <v>0.5</v>
      </c>
      <c r="C2452" s="2">
        <f>RSI!I2452</f>
        <v>46.578584780917559</v>
      </c>
      <c r="D2452" s="2">
        <f>MACD!E2452</f>
        <v>-5.8895007642000285E-3</v>
      </c>
      <c r="E2452" s="2">
        <f>MACD!F2452</f>
        <v>-1.0934918664073943E-2</v>
      </c>
      <c r="F2452" s="2">
        <f>'Moving Avg'!D2452</f>
        <v>0.496</v>
      </c>
      <c r="G2452" s="2">
        <f>'Moving Avg'!F2452</f>
        <v>0.50149999999999995</v>
      </c>
      <c r="H2452" s="2">
        <f>'Moving Avg'!G2452</f>
        <v>0.52939999999999998</v>
      </c>
      <c r="I2452" s="2">
        <f>'Moving Avg'!H2452</f>
        <v>0.47354999999999925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</row>
    <row r="2453" spans="1:12" ht="13.5" x14ac:dyDescent="0.25">
      <c r="A2453" s="3">
        <f>RSI!A2453</f>
        <v>45880</v>
      </c>
      <c r="B2453" s="2">
        <f>RSI!B2453</f>
        <v>0.51</v>
      </c>
      <c r="C2453" s="2">
        <f>RSI!I2453</f>
        <v>50.187464013983579</v>
      </c>
      <c r="D2453" s="2">
        <f>MACD!E2453</f>
        <v>-3.3410576083158228E-3</v>
      </c>
      <c r="E2453" s="2">
        <f>MACD!F2453</f>
        <v>-9.4161464529223197E-3</v>
      </c>
      <c r="F2453" s="2">
        <f>'Moving Avg'!D2453</f>
        <v>0.49800000000000005</v>
      </c>
      <c r="G2453" s="2">
        <f>'Moving Avg'!F2453</f>
        <v>0.50299999999999989</v>
      </c>
      <c r="H2453" s="2">
        <f>'Moving Avg'!G2453</f>
        <v>0.52539999999999998</v>
      </c>
      <c r="I2453" s="2">
        <f>'Moving Avg'!H2453</f>
        <v>0.47404999999999931</v>
      </c>
      <c r="J2453" s="5" t="str">
        <f>OBV!F2453</f>
        <v>BEARISH</v>
      </c>
      <c r="K2453" s="5" t="str">
        <f>OBV!G2453</f>
        <v>NEUTRAL</v>
      </c>
      <c r="L2453" s="5" t="str">
        <f>OBV!H2453</f>
        <v>BEARISH DIVERGENCE</v>
      </c>
    </row>
    <row r="2454" spans="1:12" ht="13.5" x14ac:dyDescent="0.25">
      <c r="A2454" s="3">
        <f>RSI!A2454</f>
        <v>45881</v>
      </c>
      <c r="B2454" s="2">
        <f>RSI!B2454</f>
        <v>0.51</v>
      </c>
      <c r="C2454" s="2">
        <f>RSI!I2454</f>
        <v>50.187464013983579</v>
      </c>
      <c r="D2454" s="2">
        <f>MACD!E2454</f>
        <v>-1.1923792655766929E-3</v>
      </c>
      <c r="E2454" s="2">
        <f>MACD!F2454</f>
        <v>-7.7713930154531949E-3</v>
      </c>
      <c r="F2454" s="2">
        <f>'Moving Avg'!D2454</f>
        <v>0.502</v>
      </c>
      <c r="G2454" s="2">
        <f>'Moving Avg'!F2454</f>
        <v>0.50349999999999995</v>
      </c>
      <c r="H2454" s="2">
        <f>'Moving Avg'!G2454</f>
        <v>0.52160000000000006</v>
      </c>
      <c r="I2454" s="2">
        <f>'Moving Avg'!H2454</f>
        <v>0.47454999999999936</v>
      </c>
      <c r="J2454" s="5" t="str">
        <f>OBV!F2454</f>
        <v>BULLISH</v>
      </c>
      <c r="K2454" s="5" t="str">
        <f>OBV!G2454</f>
        <v>NEUTRAL</v>
      </c>
      <c r="L2454" s="5" t="str">
        <f>OBV!H2454</f>
        <v>CONFIRMED BULLISH</v>
      </c>
    </row>
    <row r="2455" spans="1:12" ht="13.5" x14ac:dyDescent="0.25">
      <c r="A2455" s="3">
        <f>RSI!A2455</f>
        <v>45883</v>
      </c>
      <c r="B2455" s="2">
        <f>RSI!B2455</f>
        <v>0.51</v>
      </c>
      <c r="C2455" s="2">
        <f>RSI!I2455</f>
        <v>50.187464013983572</v>
      </c>
      <c r="D2455" s="2">
        <f>MACD!E2455</f>
        <v>6.186066640972987E-4</v>
      </c>
      <c r="E2455" s="2">
        <f>MACD!F2455</f>
        <v>-6.0933930795430968E-3</v>
      </c>
      <c r="F2455" s="2">
        <f>'Moving Avg'!D2455</f>
        <v>0.50600000000000001</v>
      </c>
      <c r="G2455" s="2">
        <f>'Moving Avg'!F2455</f>
        <v>0.50399999999999989</v>
      </c>
      <c r="H2455" s="2">
        <f>'Moving Avg'!G2455</f>
        <v>0.51840000000000008</v>
      </c>
      <c r="I2455" s="2">
        <f>'Moving Avg'!H2455</f>
        <v>0.47509999999999941</v>
      </c>
      <c r="J2455" s="5" t="str">
        <f>OBV!F2455</f>
        <v>BULLISH</v>
      </c>
      <c r="K2455" s="5" t="str">
        <f>OBV!G2455</f>
        <v>NEUTRAL</v>
      </c>
      <c r="L2455" s="5" t="str">
        <f>OBV!H2455</f>
        <v>CONFIRMED BULLISH</v>
      </c>
    </row>
    <row r="2456" spans="1:12" ht="13.5" x14ac:dyDescent="0.25">
      <c r="A2456" s="3">
        <f>RSI!A2456</f>
        <v>45884</v>
      </c>
      <c r="B2456" s="2">
        <f>RSI!B2456</f>
        <v>0.52</v>
      </c>
      <c r="C2456" s="2">
        <f>RSI!I2456</f>
        <v>54.063344546994998</v>
      </c>
      <c r="D2456" s="2">
        <f>MACD!E2456</f>
        <v>-1.6732830680853406E-3</v>
      </c>
      <c r="E2456" s="2">
        <f>MACD!F2456</f>
        <v>-5.2093710772515454E-3</v>
      </c>
      <c r="F2456" s="2">
        <f>'Moving Avg'!D2456</f>
        <v>0.51</v>
      </c>
      <c r="G2456" s="2">
        <f>'Moving Avg'!F2456</f>
        <v>0.50600000000000001</v>
      </c>
      <c r="H2456" s="2">
        <f>'Moving Avg'!G2456</f>
        <v>0.51600000000000013</v>
      </c>
      <c r="I2456" s="2">
        <f>'Moving Avg'!H2456</f>
        <v>0.47569999999999935</v>
      </c>
      <c r="J2456" s="5" t="str">
        <f>OBV!F2456</f>
        <v>BULLISH</v>
      </c>
      <c r="K2456" s="5" t="str">
        <f>OBV!G2456</f>
        <v>NEUTRAL</v>
      </c>
      <c r="L2456" s="5" t="str">
        <f>OBV!H2456</f>
        <v>CONFIRMED BULLISH</v>
      </c>
    </row>
    <row r="2457" spans="1:12" ht="13.5" x14ac:dyDescent="0.25">
      <c r="A2457" s="3">
        <f>RSI!A2457</f>
        <v>45887</v>
      </c>
      <c r="B2457" s="2">
        <f>RSI!B2457</f>
        <v>0.51</v>
      </c>
      <c r="C2457" s="2">
        <f>RSI!I2457</f>
        <v>49.883382774120058</v>
      </c>
      <c r="D2457" s="2">
        <f>MACD!E2457</f>
        <v>-1.3985723674524442E-3</v>
      </c>
      <c r="E2457" s="2">
        <f>MACD!F2457</f>
        <v>-4.4472113352917253E-3</v>
      </c>
      <c r="F2457" s="2">
        <f>'Moving Avg'!D2457</f>
        <v>0.5119999999999999</v>
      </c>
      <c r="G2457" s="2">
        <f>'Moving Avg'!F2457</f>
        <v>0.5069999999999999</v>
      </c>
      <c r="H2457" s="2">
        <f>'Moving Avg'!G2457</f>
        <v>0.51380000000000015</v>
      </c>
      <c r="I2457" s="2">
        <f>'Moving Avg'!H2457</f>
        <v>0.47624999999999951</v>
      </c>
      <c r="J2457" s="5" t="str">
        <f>OBV!F2457</f>
        <v>BULLISH</v>
      </c>
      <c r="K2457" s="5" t="str">
        <f>OBV!G2457</f>
        <v>NEUTRAL</v>
      </c>
      <c r="L2457" s="5" t="str">
        <f>OBV!H2457</f>
        <v>CONFIRMED BULLISH</v>
      </c>
    </row>
    <row r="2458" spans="1:12" ht="13.5" x14ac:dyDescent="0.25">
      <c r="A2458" s="3">
        <f>RSI!A2458</f>
        <v>45888</v>
      </c>
      <c r="B2458" s="2">
        <f>RSI!B2458</f>
        <v>0.5</v>
      </c>
      <c r="C2458" s="2">
        <f>RSI!I2458</f>
        <v>46.049172597701862</v>
      </c>
      <c r="D2458" s="2">
        <f>MACD!E2458</f>
        <v>-1.9651258371280456E-3</v>
      </c>
      <c r="E2458" s="2">
        <f>MACD!F2458</f>
        <v>-3.9507942356589894E-3</v>
      </c>
      <c r="F2458" s="2">
        <f>'Moving Avg'!D2458</f>
        <v>0.51</v>
      </c>
      <c r="G2458" s="2">
        <f>'Moving Avg'!F2458</f>
        <v>0.5069999999999999</v>
      </c>
      <c r="H2458" s="2">
        <f>'Moving Avg'!G2458</f>
        <v>0.51180000000000014</v>
      </c>
      <c r="I2458" s="2">
        <f>'Moving Avg'!H2458</f>
        <v>0.47674999999999945</v>
      </c>
      <c r="J2458" s="5" t="str">
        <f>OBV!F2458</f>
        <v>BULLISH</v>
      </c>
      <c r="K2458" s="5" t="str">
        <f>OBV!G2458</f>
        <v>NEUTRAL</v>
      </c>
      <c r="L2458" s="5" t="str">
        <f>OBV!H2458</f>
        <v>BULLISH DIVERGENCE</v>
      </c>
    </row>
    <row r="2459" spans="1:12" ht="13.5" x14ac:dyDescent="0.25">
      <c r="A2459" s="3">
        <f>RSI!A2459</f>
        <v>45889</v>
      </c>
      <c r="B2459" s="2">
        <f>RSI!B2459</f>
        <v>0.51</v>
      </c>
      <c r="C2459" s="2">
        <f>RSI!I2459</f>
        <v>50.173604811208456</v>
      </c>
      <c r="D2459" s="2">
        <f>MACD!E2459</f>
        <v>-4.665814443430838E-3</v>
      </c>
      <c r="E2459" s="2">
        <f>MACD!F2459</f>
        <v>-4.0937982772133591E-3</v>
      </c>
      <c r="F2459" s="2">
        <f>'Moving Avg'!D2459</f>
        <v>0.51</v>
      </c>
      <c r="G2459" s="2">
        <f>'Moving Avg'!F2459</f>
        <v>0.50800000000000001</v>
      </c>
      <c r="H2459" s="2">
        <f>'Moving Avg'!G2459</f>
        <v>0.51040000000000019</v>
      </c>
      <c r="I2459" s="2">
        <f>'Moving Avg'!H2459</f>
        <v>0.47739999999999955</v>
      </c>
      <c r="J2459" s="5" t="str">
        <f>OBV!F2459</f>
        <v>BULLISH</v>
      </c>
      <c r="K2459" s="5" t="str">
        <f>OBV!G2459</f>
        <v>NEUTRAL</v>
      </c>
      <c r="L2459" s="5" t="str">
        <f>OBV!H2459</f>
        <v>NEUTRAL</v>
      </c>
    </row>
    <row r="2460" spans="1:12" ht="13.5" x14ac:dyDescent="0.25">
      <c r="A2460" s="3">
        <f>RSI!A2460</f>
        <v>45890</v>
      </c>
      <c r="B2460" s="2">
        <f>RSI!B2460</f>
        <v>0.5</v>
      </c>
      <c r="C2460" s="2">
        <f>RSI!I2460</f>
        <v>46.357090342069263</v>
      </c>
      <c r="D2460" s="2">
        <f>MACD!E2460</f>
        <v>-6.2157463777885447E-3</v>
      </c>
      <c r="E2460" s="2">
        <f>MACD!F2460</f>
        <v>-4.5181878973283964E-3</v>
      </c>
      <c r="F2460" s="2">
        <f>'Moving Avg'!D2460</f>
        <v>0.50800000000000001</v>
      </c>
      <c r="G2460" s="2">
        <f>'Moving Avg'!F2460</f>
        <v>0.50750000000000006</v>
      </c>
      <c r="H2460" s="2">
        <f>'Moving Avg'!G2460</f>
        <v>0.50920000000000021</v>
      </c>
      <c r="I2460" s="2">
        <f>'Moving Avg'!H2460</f>
        <v>0.47789999999999955</v>
      </c>
      <c r="J2460" s="5" t="str">
        <f>OBV!F2460</f>
        <v>BULLISH</v>
      </c>
      <c r="K2460" s="5" t="str">
        <f>OBV!G2460</f>
        <v>NEUTRAL</v>
      </c>
      <c r="L2460" s="5" t="str">
        <f>OBV!H2460</f>
        <v>BULLISH DIVERGENCE</v>
      </c>
    </row>
    <row r="2461" spans="1:12" ht="13.5" x14ac:dyDescent="0.25">
      <c r="A2461" s="3">
        <f>RSI!A2461</f>
        <v>45891</v>
      </c>
      <c r="B2461" s="2">
        <f>RSI!B2461</f>
        <v>0.5</v>
      </c>
      <c r="C2461" s="2">
        <f>RSI!I2461</f>
        <v>46.357090342069263</v>
      </c>
      <c r="D2461" s="2">
        <f>MACD!E2461</f>
        <v>-5.9347443733360761E-3</v>
      </c>
      <c r="E2461" s="2">
        <f>MACD!F2461</f>
        <v>-4.8014991925299328E-3</v>
      </c>
      <c r="F2461" s="2">
        <f>'Moving Avg'!D2461</f>
        <v>0.504</v>
      </c>
      <c r="G2461" s="2">
        <f>'Moving Avg'!F2461</f>
        <v>0.50649999999999995</v>
      </c>
      <c r="H2461" s="2">
        <f>'Moving Avg'!G2461</f>
        <v>0.50840000000000007</v>
      </c>
      <c r="I2461" s="2">
        <f>'Moving Avg'!H2461</f>
        <v>0.4783999999999996</v>
      </c>
      <c r="J2461" s="5" t="str">
        <f>OBV!F2461</f>
        <v>BEARISH</v>
      </c>
      <c r="K2461" s="5" t="str">
        <f>OBV!G2461</f>
        <v>NEUTRAL</v>
      </c>
      <c r="L2461" s="5" t="str">
        <f>OBV!H2461</f>
        <v>CONFIRMED BEARISH</v>
      </c>
    </row>
    <row r="2462" spans="1:12" ht="13.5" x14ac:dyDescent="0.25">
      <c r="A2462" s="3">
        <f>RSI!A2462</f>
        <v>45894</v>
      </c>
      <c r="B2462" s="2">
        <f>RSI!B2462</f>
        <v>0.51</v>
      </c>
      <c r="C2462" s="2">
        <f>RSI!I2462</f>
        <v>50.705766737011423</v>
      </c>
      <c r="D2462" s="2">
        <f>MACD!E2462</f>
        <v>-6.3876944339692487E-3</v>
      </c>
      <c r="E2462" s="2">
        <f>MACD!F2462</f>
        <v>-5.1187382408177965E-3</v>
      </c>
      <c r="F2462" s="2">
        <f>'Moving Avg'!D2462</f>
        <v>0.50399999999999989</v>
      </c>
      <c r="G2462" s="2">
        <f>'Moving Avg'!F2462</f>
        <v>0.50649999999999995</v>
      </c>
      <c r="H2462" s="2">
        <f>'Moving Avg'!G2462</f>
        <v>0.5082000000000001</v>
      </c>
      <c r="I2462" s="2">
        <f>'Moving Avg'!H2462</f>
        <v>0.4789499999999996</v>
      </c>
      <c r="J2462" s="5" t="str">
        <f>OBV!F2462</f>
        <v>BEARISH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45895</v>
      </c>
      <c r="B2463" s="2">
        <f>RSI!B2463</f>
        <v>0.51</v>
      </c>
      <c r="C2463" s="2">
        <f>RSI!I2463</f>
        <v>50.705766737011423</v>
      </c>
      <c r="D2463" s="2">
        <f>MACD!E2463</f>
        <v>-5.2452741745340203E-3</v>
      </c>
      <c r="E2463" s="2">
        <f>MACD!F2463</f>
        <v>-5.1440454275610411E-3</v>
      </c>
      <c r="F2463" s="2">
        <f>'Moving Avg'!D2463</f>
        <v>0.50600000000000001</v>
      </c>
      <c r="G2463" s="2">
        <f>'Moving Avg'!F2463</f>
        <v>0.50600000000000001</v>
      </c>
      <c r="H2463" s="2">
        <f>'Moving Avg'!G2463</f>
        <v>0.50760000000000016</v>
      </c>
      <c r="I2463" s="2">
        <f>'Moving Avg'!H2463</f>
        <v>0.47949999999999965</v>
      </c>
      <c r="J2463" s="5" t="str">
        <f>OBV!F2463</f>
        <v>BEARISH</v>
      </c>
      <c r="K2463" s="5" t="str">
        <f>OBV!G2463</f>
        <v>NEUTRAL</v>
      </c>
      <c r="L2463" s="5" t="str">
        <f>OBV!H2463</f>
        <v>BEARISH DIVERGENCE</v>
      </c>
    </row>
    <row r="2464" spans="1:12" ht="13.5" x14ac:dyDescent="0.25">
      <c r="A2464" s="3">
        <f>RSI!A2464</f>
        <v>45896</v>
      </c>
      <c r="B2464" s="2">
        <f>RSI!B2464</f>
        <v>0.49</v>
      </c>
      <c r="C2464" s="2">
        <f>RSI!I2464</f>
        <v>42.680279914781948</v>
      </c>
      <c r="D2464" s="2">
        <f>MACD!E2464</f>
        <v>-2.8089588809647736E-3</v>
      </c>
      <c r="E2464" s="2">
        <f>MACD!F2464</f>
        <v>-4.6770281182417876E-3</v>
      </c>
      <c r="F2464" s="2">
        <f>'Moving Avg'!D2464</f>
        <v>0.502</v>
      </c>
      <c r="G2464" s="2">
        <f>'Moving Avg'!F2464</f>
        <v>0.50449999999999995</v>
      </c>
      <c r="H2464" s="2">
        <f>'Moving Avg'!G2464</f>
        <v>0.50620000000000021</v>
      </c>
      <c r="I2464" s="2">
        <f>'Moving Avg'!H2464</f>
        <v>0.48004999999999964</v>
      </c>
      <c r="J2464" s="5" t="str">
        <f>OBV!F2464</f>
        <v>BEARISH</v>
      </c>
      <c r="K2464" s="5" t="str">
        <f>OBV!G2464</f>
        <v>NEUTRAL</v>
      </c>
      <c r="L2464" s="5" t="str">
        <f>OBV!H2464</f>
        <v>CONFIRMED BEARISH</v>
      </c>
    </row>
    <row r="2465" spans="1:12" ht="13.5" x14ac:dyDescent="0.25">
      <c r="A2465" s="3">
        <f>RSI!A2465</f>
        <v>45897</v>
      </c>
      <c r="B2465" s="2">
        <f>RSI!B2465</f>
        <v>0.48</v>
      </c>
      <c r="C2465" s="2">
        <f>RSI!I2465</f>
        <v>39.328495676611119</v>
      </c>
      <c r="D2465" s="2">
        <f>MACD!E2465</f>
        <v>1.0050704853792336E-4</v>
      </c>
      <c r="E2465" s="2">
        <f>MACD!F2465</f>
        <v>-3.721521084885846E-3</v>
      </c>
      <c r="F2465" s="2">
        <f>'Moving Avg'!D2465</f>
        <v>0.49799999999999994</v>
      </c>
      <c r="G2465" s="2">
        <f>'Moving Avg'!F2465</f>
        <v>0.50249999999999995</v>
      </c>
      <c r="H2465" s="2">
        <f>'Moving Avg'!G2465</f>
        <v>0.5042000000000002</v>
      </c>
      <c r="I2465" s="2">
        <f>'Moving Avg'!H2465</f>
        <v>0.48044999999999966</v>
      </c>
      <c r="J2465" s="5" t="str">
        <f>OBV!F2465</f>
        <v>BEARISH</v>
      </c>
      <c r="K2465" s="5" t="str">
        <f>OBV!G2465</f>
        <v>NEUTRAL</v>
      </c>
      <c r="L2465" s="5" t="str">
        <f>OBV!H2465</f>
        <v>CONFIRMED BEARISH</v>
      </c>
    </row>
    <row r="2466" spans="1:12" ht="13.5" x14ac:dyDescent="0.25">
      <c r="A2466" s="3">
        <f>RSI!A2466</f>
        <v>45898</v>
      </c>
      <c r="B2466" s="2">
        <f>RSI!B2466</f>
        <v>0.46</v>
      </c>
      <c r="C2466" s="2">
        <f>RSI!I2466</f>
        <v>33.638632684848545</v>
      </c>
      <c r="D2466" s="2">
        <f>MACD!E2466</f>
        <v>5.7406811295038773E-3</v>
      </c>
      <c r="E2466" s="2">
        <f>MACD!F2466</f>
        <v>-1.8290806420079013E-3</v>
      </c>
      <c r="F2466" s="2">
        <f>'Moving Avg'!D2466</f>
        <v>0.49000000000000005</v>
      </c>
      <c r="G2466" s="2">
        <f>'Moving Avg'!F2466</f>
        <v>0.50049999999999994</v>
      </c>
      <c r="H2466" s="2">
        <f>'Moving Avg'!G2466</f>
        <v>0.50200000000000022</v>
      </c>
      <c r="I2466" s="2">
        <f>'Moving Avg'!H2466</f>
        <v>0.48074999999999968</v>
      </c>
      <c r="J2466" s="5" t="str">
        <f>OBV!F2466</f>
        <v>BEARISH</v>
      </c>
      <c r="K2466" s="5" t="str">
        <f>OBV!G2466</f>
        <v>NEUTRAL</v>
      </c>
      <c r="L2466" s="5" t="str">
        <f>OBV!H2466</f>
        <v>CONFIRMED BEARISH</v>
      </c>
    </row>
    <row r="2467" spans="1:12" ht="13.5" x14ac:dyDescent="0.25">
      <c r="A2467" s="3">
        <f>RSI!A2467</f>
        <v>45901</v>
      </c>
      <c r="B2467" s="2">
        <f>RSI!B2467</f>
        <v>0.46</v>
      </c>
      <c r="C2467" s="2">
        <f>RSI!I2467</f>
        <v>33.638632684848545</v>
      </c>
      <c r="D2467" s="2">
        <f>MACD!E2467</f>
        <v>9.2394992142549315E-3</v>
      </c>
      <c r="E2467" s="2">
        <f>MACD!F2467</f>
        <v>3.8463532924466509E-4</v>
      </c>
      <c r="F2467" s="2">
        <f>'Moving Avg'!D2467</f>
        <v>0.48</v>
      </c>
      <c r="G2467" s="2">
        <f>'Moving Avg'!F2467</f>
        <v>0.49800000000000005</v>
      </c>
      <c r="H2467" s="2">
        <f>'Moving Avg'!G2467</f>
        <v>0.5002000000000002</v>
      </c>
      <c r="I2467" s="2">
        <f>'Moving Avg'!H2467</f>
        <v>0.4810499999999997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</row>
    <row r="2468" spans="1:12" ht="13.5" x14ac:dyDescent="0.25">
      <c r="A2468" s="3">
        <f>RSI!A2468</f>
        <v>45902</v>
      </c>
      <c r="B2468" s="2">
        <f>RSI!B2468</f>
        <v>0.46</v>
      </c>
      <c r="C2468" s="2">
        <f>RSI!I2468</f>
        <v>33.638632684848545</v>
      </c>
      <c r="D2468" s="2">
        <f>MACD!E2468</f>
        <v>1.0906784047444384E-2</v>
      </c>
      <c r="E2468" s="2">
        <f>MACD!F2468</f>
        <v>2.4890650728846093E-3</v>
      </c>
      <c r="F2468" s="2">
        <f>'Moving Avg'!D2468</f>
        <v>0.47000000000000003</v>
      </c>
      <c r="G2468" s="2">
        <f>'Moving Avg'!F2468</f>
        <v>0.49600000000000011</v>
      </c>
      <c r="H2468" s="2">
        <f>'Moving Avg'!G2468</f>
        <v>0.49880000000000024</v>
      </c>
      <c r="I2468" s="2">
        <f>'Moving Avg'!H2468</f>
        <v>0.48124999999999962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</row>
    <row r="2469" spans="1:12" ht="13.5" x14ac:dyDescent="0.25">
      <c r="A2469" s="3">
        <f>RSI!A2469</f>
        <v>45903</v>
      </c>
      <c r="B2469" s="2">
        <f>RSI!B2469</f>
        <v>0.48</v>
      </c>
      <c r="C2469" s="2">
        <f>RSI!I2469</f>
        <v>43.794704431097813</v>
      </c>
      <c r="D2469" s="2">
        <f>MACD!E2469</f>
        <v>1.2601588015926868E-2</v>
      </c>
      <c r="E2469" s="2">
        <f>MACD!F2469</f>
        <v>4.5115696614930617E-3</v>
      </c>
      <c r="F2469" s="2">
        <f>'Moving Avg'!D2469</f>
        <v>0.46799999999999997</v>
      </c>
      <c r="G2469" s="2">
        <f>'Moving Avg'!F2469</f>
        <v>0.49550000000000011</v>
      </c>
      <c r="H2469" s="2">
        <f>'Moving Avg'!G2469</f>
        <v>0.49820000000000031</v>
      </c>
      <c r="I2469" s="2">
        <f>'Moving Avg'!H2469</f>
        <v>0.48154999999999964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</row>
    <row r="2470" spans="1:12" ht="13.5" x14ac:dyDescent="0.25">
      <c r="A2470" s="3">
        <f>RSI!A2470</f>
        <v>45905</v>
      </c>
      <c r="B2470" s="2">
        <f>RSI!B2470</f>
        <v>0.48</v>
      </c>
      <c r="C2470" s="2">
        <f>RSI!I2470</f>
        <v>43.794704431097813</v>
      </c>
      <c r="D2470" s="2">
        <f>MACD!E2470</f>
        <v>1.2589236845752971E-2</v>
      </c>
      <c r="E2470" s="2">
        <f>MACD!F2470</f>
        <v>6.127103098345044E-3</v>
      </c>
      <c r="F2470" s="2">
        <f>'Moving Avg'!D2470</f>
        <v>0.46799999999999997</v>
      </c>
      <c r="G2470" s="2">
        <f>'Moving Avg'!F2470</f>
        <v>0.49500000000000022</v>
      </c>
      <c r="H2470" s="2">
        <f>'Moving Avg'!G2470</f>
        <v>0.49760000000000026</v>
      </c>
      <c r="I2470" s="2">
        <f>'Moving Avg'!H2470</f>
        <v>0.48184999999999967</v>
      </c>
      <c r="J2470" s="5" t="str">
        <f>OBV!F2470</f>
        <v>BULLISH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45908</v>
      </c>
      <c r="B2471" s="2">
        <f>RSI!B2471</f>
        <v>0.46</v>
      </c>
      <c r="C2471" s="2">
        <f>RSI!I2471</f>
        <v>37.193194479729776</v>
      </c>
      <c r="D2471" s="2">
        <f>MACD!E2471</f>
        <v>1.4145494625864563E-2</v>
      </c>
      <c r="E2471" s="2">
        <f>MACD!F2471</f>
        <v>7.7307814038489481E-3</v>
      </c>
      <c r="F2471" s="2">
        <f>'Moving Avg'!D2471</f>
        <v>0.46799999999999997</v>
      </c>
      <c r="G2471" s="2">
        <f>'Moving Avg'!F2471</f>
        <v>0.49300000000000016</v>
      </c>
      <c r="H2471" s="2">
        <f>'Moving Avg'!G2471</f>
        <v>0.49680000000000019</v>
      </c>
      <c r="I2471" s="2">
        <f>'Moving Avg'!H2471</f>
        <v>0.48209999999999964</v>
      </c>
      <c r="J2471" s="5" t="str">
        <f>OBV!F2471</f>
        <v>BEARISH</v>
      </c>
      <c r="K2471" s="5" t="str">
        <f>OBV!G2471</f>
        <v>NEUTRAL</v>
      </c>
      <c r="L2471" s="5" t="str">
        <f>OBV!H2471</f>
        <v>NEUTRAL</v>
      </c>
    </row>
    <row r="2472" spans="1:12" ht="13.5" x14ac:dyDescent="0.25">
      <c r="A2472" s="3">
        <f>RSI!A2472</f>
        <v>45909</v>
      </c>
      <c r="B2472" s="2">
        <f>RSI!B2472</f>
        <v>0.46</v>
      </c>
      <c r="C2472" s="2">
        <f>RSI!I2472</f>
        <v>37.193194479729776</v>
      </c>
      <c r="D2472" s="2">
        <f>MACD!E2472</f>
        <v>1.719788468577127E-2</v>
      </c>
      <c r="E2472" s="2">
        <f>MACD!F2472</f>
        <v>9.6242020602334138E-3</v>
      </c>
      <c r="F2472" s="2">
        <f>'Moving Avg'!D2472</f>
        <v>0.46799999999999997</v>
      </c>
      <c r="G2472" s="2">
        <f>'Moving Avg'!F2472</f>
        <v>0.49099999999999999</v>
      </c>
      <c r="H2472" s="2">
        <f>'Moving Avg'!G2472</f>
        <v>0.4962000000000002</v>
      </c>
      <c r="I2472" s="2">
        <f>'Moving Avg'!H2472</f>
        <v>0.48234999999999961</v>
      </c>
      <c r="J2472" s="5" t="str">
        <f>OBV!F2472</f>
        <v>BEARISH</v>
      </c>
      <c r="K2472" s="5" t="str">
        <f>OBV!G2472</f>
        <v>NEUTRAL</v>
      </c>
      <c r="L2472" s="5" t="str">
        <f>OBV!H2472</f>
        <v>NEUTRAL</v>
      </c>
    </row>
    <row r="2473" spans="1:12" ht="13.5" x14ac:dyDescent="0.25">
      <c r="A2473" s="3">
        <f>RSI!A2473</f>
        <v>45910</v>
      </c>
      <c r="B2473" s="2">
        <f>RSI!B2473</f>
        <v>0.48</v>
      </c>
      <c r="C2473" s="2">
        <f>RSI!I2473</f>
        <v>46.539208600718865</v>
      </c>
      <c r="D2473" s="2">
        <f>MACD!E2473</f>
        <v>1.8481690177883092E-2</v>
      </c>
      <c r="E2473" s="2">
        <f>MACD!F2473</f>
        <v>1.139569968376335E-2</v>
      </c>
      <c r="F2473" s="2">
        <f>'Moving Avg'!D2473</f>
        <v>0.47199999999999998</v>
      </c>
      <c r="G2473" s="2">
        <f>'Moving Avg'!F2473</f>
        <v>0.48950000000000005</v>
      </c>
      <c r="H2473" s="2">
        <f>'Moving Avg'!G2473</f>
        <v>0.49640000000000023</v>
      </c>
      <c r="I2473" s="2">
        <f>'Moving Avg'!H2473</f>
        <v>0.48269999999999974</v>
      </c>
      <c r="J2473" s="5" t="str">
        <f>OBV!F2473</f>
        <v>BEARISH</v>
      </c>
      <c r="K2473" s="5" t="str">
        <f>OBV!G2473</f>
        <v>NEUTRAL</v>
      </c>
      <c r="L2473" s="5" t="str">
        <f>OBV!H2473</f>
        <v>BEARISH DIVERGENCE</v>
      </c>
    </row>
    <row r="2474" spans="1:12" ht="13.5" x14ac:dyDescent="0.25">
      <c r="A2474" s="3">
        <f>RSI!A2474</f>
        <v>45911</v>
      </c>
      <c r="B2474" s="2">
        <f>RSI!B2474</f>
        <v>0.47</v>
      </c>
      <c r="C2474" s="2">
        <f>RSI!I2474</f>
        <v>43.086826004571535</v>
      </c>
      <c r="D2474" s="2">
        <f>MACD!E2474</f>
        <v>1.7282601145459264E-2</v>
      </c>
      <c r="E2474" s="2">
        <f>MACD!F2474</f>
        <v>1.2573079976102533E-2</v>
      </c>
      <c r="F2474" s="2">
        <f>'Moving Avg'!D2474</f>
        <v>0.46999999999999992</v>
      </c>
      <c r="G2474" s="2">
        <f>'Moving Avg'!F2474</f>
        <v>0.4875000000000001</v>
      </c>
      <c r="H2474" s="2">
        <f>'Moving Avg'!G2474</f>
        <v>0.49600000000000016</v>
      </c>
      <c r="I2474" s="2">
        <f>'Moving Avg'!H2474</f>
        <v>0.4830499999999997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</row>
    <row r="2475" spans="1:12" ht="13.5" x14ac:dyDescent="0.25">
      <c r="A2475" s="3">
        <f>RSI!A2475</f>
        <v>45912</v>
      </c>
      <c r="B2475" s="2">
        <f>RSI!B2475</f>
        <v>0.48</v>
      </c>
      <c r="C2475" s="2">
        <f>RSI!I2475</f>
        <v>47.297178656315268</v>
      </c>
      <c r="D2475" s="2">
        <f>MACD!E2475</f>
        <v>1.409490915543532E-2</v>
      </c>
      <c r="E2475" s="2">
        <f>MACD!F2475</f>
        <v>1.287744581196909E-2</v>
      </c>
      <c r="F2475" s="2">
        <f>'Moving Avg'!D2475</f>
        <v>0.46999999999999992</v>
      </c>
      <c r="G2475" s="2">
        <f>'Moving Avg'!F2475</f>
        <v>0.48600000000000004</v>
      </c>
      <c r="H2475" s="2">
        <f>'Moving Avg'!G2475</f>
        <v>0.49580000000000013</v>
      </c>
      <c r="I2475" s="2">
        <f>'Moving Avg'!H2475</f>
        <v>0.48339999999999977</v>
      </c>
      <c r="J2475" s="5" t="str">
        <f>OBV!F2475</f>
        <v>BULLISH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45915</v>
      </c>
      <c r="B2476" s="2">
        <f>RSI!B2476</f>
        <v>0.47</v>
      </c>
      <c r="C2476" s="2">
        <f>RSI!I2476</f>
        <v>43.807102684743974</v>
      </c>
      <c r="D2476" s="2">
        <f>MACD!E2476</f>
        <v>9.1006215945283464E-3</v>
      </c>
      <c r="E2476" s="2">
        <f>MACD!F2476</f>
        <v>1.2122080968480942E-2</v>
      </c>
      <c r="F2476" s="2">
        <f>'Moving Avg'!D2476</f>
        <v>0.47199999999999998</v>
      </c>
      <c r="G2476" s="2">
        <f>'Moving Avg'!F2476</f>
        <v>0.4835000000000001</v>
      </c>
      <c r="H2476" s="2">
        <f>'Moving Avg'!G2476</f>
        <v>0.49500000000000005</v>
      </c>
      <c r="I2476" s="2">
        <f>'Moving Avg'!H2476</f>
        <v>0.48369999999999974</v>
      </c>
      <c r="J2476" s="5" t="str">
        <f>OBV!F2476</f>
        <v>BEARISH</v>
      </c>
      <c r="K2476" s="5" t="str">
        <f>OBV!G2476</f>
        <v>NEUTRAL</v>
      </c>
      <c r="L2476" s="5" t="str">
        <f>OBV!H2476</f>
        <v>BEARISH DIVERGENCE</v>
      </c>
    </row>
    <row r="2477" spans="1:12" ht="13.5" x14ac:dyDescent="0.25">
      <c r="A2477" s="3">
        <f>RSI!A2477</f>
        <v>45916</v>
      </c>
      <c r="B2477" s="2">
        <f>RSI!B2477</f>
        <v>0.48</v>
      </c>
      <c r="C2477" s="2">
        <f>RSI!I2477</f>
        <v>47.943826883915627</v>
      </c>
      <c r="D2477" s="2">
        <f>MACD!E2477</f>
        <v>4.2293065927405671E-3</v>
      </c>
      <c r="E2477" s="2">
        <f>MACD!F2477</f>
        <v>1.0543526093332867E-2</v>
      </c>
      <c r="F2477" s="2">
        <f>'Moving Avg'!D2477</f>
        <v>0.47599999999999998</v>
      </c>
      <c r="G2477" s="2">
        <f>'Moving Avg'!F2477</f>
        <v>0.4820000000000001</v>
      </c>
      <c r="H2477" s="2">
        <f>'Moving Avg'!G2477</f>
        <v>0.49480000000000013</v>
      </c>
      <c r="I2477" s="2">
        <f>'Moving Avg'!H2477</f>
        <v>0.48404999999999981</v>
      </c>
      <c r="J2477" s="5" t="str">
        <f>OBV!F2477</f>
        <v>BEARISH</v>
      </c>
      <c r="K2477" s="5" t="str">
        <f>OBV!G2477</f>
        <v>NEUTRAL</v>
      </c>
      <c r="L2477" s="5" t="str">
        <f>OBV!H2477</f>
        <v>BEARISH DIVERGENCE</v>
      </c>
    </row>
    <row r="2478" spans="1:12" ht="13.5" x14ac:dyDescent="0.25">
      <c r="A2478" s="3">
        <f>RSI!A2478</f>
        <v>45917</v>
      </c>
      <c r="B2478" s="2">
        <f>RSI!B2478</f>
        <v>0.47</v>
      </c>
      <c r="C2478" s="2">
        <f>RSI!I2478</f>
        <v>44.422075670904817</v>
      </c>
      <c r="D2478" s="2">
        <f>MACD!E2478</f>
        <v>8.7737254184988567E-4</v>
      </c>
      <c r="E2478" s="2">
        <f>MACD!F2478</f>
        <v>8.6102953830362698E-3</v>
      </c>
      <c r="F2478" s="2">
        <f>'Moving Avg'!D2478</f>
        <v>0.47400000000000003</v>
      </c>
      <c r="G2478" s="2">
        <f>'Moving Avg'!F2478</f>
        <v>0.48050000000000015</v>
      </c>
      <c r="H2478" s="2">
        <f>'Moving Avg'!G2478</f>
        <v>0.49400000000000005</v>
      </c>
      <c r="I2478" s="2">
        <f>'Moving Avg'!H2478</f>
        <v>0.48439999999999983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</row>
    <row r="2479" spans="1:12" ht="13.5" x14ac:dyDescent="0.25">
      <c r="A2479" s="3">
        <f>RSI!A2479</f>
        <v>45918</v>
      </c>
      <c r="B2479" s="2">
        <f>RSI!B2479</f>
        <v>0.47</v>
      </c>
      <c r="C2479" s="2">
        <f>RSI!I2479</f>
        <v>44.422075670904817</v>
      </c>
      <c r="D2479" s="2">
        <f>MACD!E2479</f>
        <v>1.2041778006466886E-3</v>
      </c>
      <c r="E2479" s="2">
        <f>MACD!F2479</f>
        <v>7.1290718665583544E-3</v>
      </c>
      <c r="F2479" s="2">
        <f>'Moving Avg'!D2479</f>
        <v>0.47400000000000003</v>
      </c>
      <c r="G2479" s="2">
        <f>'Moving Avg'!F2479</f>
        <v>0.47850000000000009</v>
      </c>
      <c r="H2479" s="2">
        <f>'Moving Avg'!G2479</f>
        <v>0.49300000000000005</v>
      </c>
      <c r="I2479" s="2">
        <f>'Moving Avg'!H2479</f>
        <v>0.48474999999999979</v>
      </c>
      <c r="J2479" s="5" t="str">
        <f>OBV!F2479</f>
        <v>BEARISH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0.46</v>
      </c>
      <c r="C2480" s="2">
        <f>RSI!I2480</f>
        <v>40.934787154774178</v>
      </c>
      <c r="D2480" s="2">
        <f>MACD!E2480</f>
        <v>2.3011998375883636E-3</v>
      </c>
      <c r="E2480" s="2">
        <f>MACD!F2480</f>
        <v>6.1634974607643568E-3</v>
      </c>
      <c r="F2480" s="2">
        <f>'Moving Avg'!D2480</f>
        <v>0.47000000000000003</v>
      </c>
      <c r="G2480" s="2">
        <f>'Moving Avg'!F2480</f>
        <v>0.47650000000000003</v>
      </c>
      <c r="H2480" s="2">
        <f>'Moving Avg'!G2480</f>
        <v>0.49219999999999997</v>
      </c>
      <c r="I2480" s="2">
        <f>'Moving Avg'!H2480</f>
        <v>0.48504999999999976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0.46</v>
      </c>
      <c r="C2481" s="2">
        <f>RSI!I2481</f>
        <v>40.934787154774178</v>
      </c>
      <c r="D2481" s="2">
        <f>MACD!E2481</f>
        <v>2.8546268889489967E-4</v>
      </c>
      <c r="E2481" s="2">
        <f>MACD!F2481</f>
        <v>4.987890506390466E-3</v>
      </c>
      <c r="F2481" s="2">
        <f>'Moving Avg'!D2481</f>
        <v>0.46799999999999997</v>
      </c>
      <c r="G2481" s="2">
        <f>'Moving Avg'!F2481</f>
        <v>0.47450000000000009</v>
      </c>
      <c r="H2481" s="2">
        <f>'Moving Avg'!G2481</f>
        <v>0.49180000000000001</v>
      </c>
      <c r="I2481" s="2">
        <f>'Moving Avg'!H2481</f>
        <v>0.48534999999999973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0.47</v>
      </c>
      <c r="C2482" s="2">
        <f>RSI!I2482</f>
        <v>45.863656623951734</v>
      </c>
      <c r="D2482" s="2">
        <f>MACD!E2482</f>
        <v>-2.0378124297554256E-3</v>
      </c>
      <c r="E2482" s="2">
        <f>MACD!F2482</f>
        <v>3.5827499191612875E-3</v>
      </c>
      <c r="F2482" s="2">
        <f>'Moving Avg'!D2482</f>
        <v>0.46600000000000003</v>
      </c>
      <c r="G2482" s="2">
        <f>'Moving Avg'!F2482</f>
        <v>0.47250000000000003</v>
      </c>
      <c r="H2482" s="2">
        <f>'Moving Avg'!G2482</f>
        <v>0.49119999999999997</v>
      </c>
      <c r="I2482" s="2">
        <f>'Moving Avg'!H2482</f>
        <v>0.4856999999999998</v>
      </c>
      <c r="J2482" s="5" t="str">
        <f>OBV!F2482</f>
        <v>BULLISH</v>
      </c>
      <c r="K2482" s="5" t="str">
        <f>OBV!G2482</f>
        <v>NEUTRAL</v>
      </c>
      <c r="L2482" s="5" t="str">
        <f>OBV!H2482</f>
        <v>BULLISH DIVERGENCE</v>
      </c>
    </row>
    <row r="2483" spans="1:12" ht="13.5" x14ac:dyDescent="0.25">
      <c r="A2483" s="3">
        <f>RSI!A2483</f>
        <v>45924</v>
      </c>
      <c r="B2483" s="2">
        <f>RSI!B2483</f>
        <v>0.46</v>
      </c>
      <c r="C2483" s="2">
        <f>RSI!I2483</f>
        <v>42.081884094418662</v>
      </c>
      <c r="D2483" s="2">
        <f>MACD!E2483</f>
        <v>-1.3111558619366415E-4</v>
      </c>
      <c r="E2483" s="2">
        <f>MACD!F2483</f>
        <v>2.8399768180902975E-3</v>
      </c>
      <c r="F2483" s="2">
        <f>'Moving Avg'!D2483</f>
        <v>0.46399999999999997</v>
      </c>
      <c r="G2483" s="2">
        <f>'Moving Avg'!F2483</f>
        <v>0.47000000000000008</v>
      </c>
      <c r="H2483" s="2">
        <f>'Moving Avg'!G2483</f>
        <v>0.49079999999999996</v>
      </c>
      <c r="I2483" s="2">
        <f>'Moving Avg'!H2483</f>
        <v>0.48599999999999982</v>
      </c>
      <c r="J2483" s="5" t="str">
        <f>OBV!F2483</f>
        <v>BULLISH</v>
      </c>
      <c r="K2483" s="5" t="str">
        <f>OBV!G2483</f>
        <v>NEUTRAL</v>
      </c>
      <c r="L2483" s="5" t="str">
        <f>OBV!H2483</f>
        <v>BULLISH DIVERGENCE</v>
      </c>
    </row>
    <row r="2484" spans="1:12" ht="13.5" x14ac:dyDescent="0.25">
      <c r="A2484" s="3">
        <f>RSI!A2484</f>
        <v>45925</v>
      </c>
      <c r="B2484" s="2">
        <f>RSI!B2484</f>
        <v>0.46</v>
      </c>
      <c r="C2484" s="2">
        <f>RSI!I2484</f>
        <v>42.081884094418662</v>
      </c>
      <c r="D2484" s="2">
        <f>MACD!E2484</f>
        <v>5.3688101339821603E-5</v>
      </c>
      <c r="E2484" s="2">
        <f>MACD!F2484</f>
        <v>2.2827190747402026E-3</v>
      </c>
      <c r="F2484" s="2">
        <f>'Moving Avg'!D2484</f>
        <v>0.46200000000000002</v>
      </c>
      <c r="G2484" s="2">
        <f>'Moving Avg'!F2484</f>
        <v>0.46850000000000003</v>
      </c>
      <c r="H2484" s="2">
        <f>'Moving Avg'!G2484</f>
        <v>0.49</v>
      </c>
      <c r="I2484" s="2">
        <f>'Moving Avg'!H2484</f>
        <v>0.48624999999999979</v>
      </c>
      <c r="J2484" s="5" t="str">
        <f>OBV!F2484</f>
        <v>BULLISH</v>
      </c>
      <c r="K2484" s="5" t="str">
        <f>OBV!G2484</f>
        <v>NEUTRAL</v>
      </c>
      <c r="L2484" s="5" t="str">
        <f>OBV!H2484</f>
        <v>BULLISH DIVERGENCE</v>
      </c>
    </row>
    <row r="2485" spans="1:12" ht="13.5" x14ac:dyDescent="0.25">
      <c r="A2485" s="3">
        <f>RSI!A2485</f>
        <v>45926</v>
      </c>
      <c r="B2485" s="2">
        <f>RSI!B2485</f>
        <v>0.46</v>
      </c>
      <c r="C2485" s="2">
        <f>RSI!I2485</f>
        <v>42.081884094418676</v>
      </c>
      <c r="D2485" s="2">
        <f>MACD!E2485</f>
        <v>1.8502871374262986E-3</v>
      </c>
      <c r="E2485" s="2">
        <f>MACD!F2485</f>
        <v>2.1962326872774218E-3</v>
      </c>
      <c r="F2485" s="2">
        <f>'Moving Avg'!D2485</f>
        <v>0.46200000000000002</v>
      </c>
      <c r="G2485" s="2">
        <f>'Moving Avg'!F2485</f>
        <v>0.46749999999999997</v>
      </c>
      <c r="H2485" s="2">
        <f>'Moving Avg'!G2485</f>
        <v>0.48920000000000002</v>
      </c>
      <c r="I2485" s="2">
        <f>'Moving Avg'!H2485</f>
        <v>0.48644999999999977</v>
      </c>
      <c r="J2485" s="5" t="str">
        <f>OBV!F2485</f>
        <v>BULLISH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45929</v>
      </c>
      <c r="B2486" s="2">
        <f>RSI!B2486</f>
        <v>0.46</v>
      </c>
      <c r="C2486" s="2">
        <f>RSI!I2486</f>
        <v>42.081884094418662</v>
      </c>
      <c r="D2486" s="2">
        <f>MACD!E2486</f>
        <v>1.9262517709706661E-3</v>
      </c>
      <c r="E2486" s="2">
        <f>MACD!F2486</f>
        <v>2.1422365040160707E-3</v>
      </c>
      <c r="F2486" s="2">
        <f>'Moving Avg'!D2486</f>
        <v>0.46200000000000002</v>
      </c>
      <c r="G2486" s="2">
        <f>'Moving Avg'!F2486</f>
        <v>0.46750000000000008</v>
      </c>
      <c r="H2486" s="2">
        <f>'Moving Avg'!G2486</f>
        <v>0.48880000000000012</v>
      </c>
      <c r="I2486" s="2">
        <f>'Moving Avg'!H2486</f>
        <v>0.48669999999999974</v>
      </c>
      <c r="J2486" s="5" t="str">
        <f>OBV!F2486</f>
        <v>BULLISH</v>
      </c>
      <c r="K2486" s="5" t="str">
        <f>OBV!G2486</f>
        <v>NEUTRAL</v>
      </c>
      <c r="L2486" s="5" t="str">
        <f>OBV!H2486</f>
        <v>NEUTRAL</v>
      </c>
    </row>
    <row r="2487" spans="1:12" ht="13.5" x14ac:dyDescent="0.25">
      <c r="A2487" s="3">
        <f>RSI!A2487</f>
        <v>45930</v>
      </c>
      <c r="B2487" s="2">
        <f>RSI!B2487</f>
        <v>0.45</v>
      </c>
      <c r="C2487" s="2">
        <f>RSI!I2487</f>
        <v>37.880597749405872</v>
      </c>
      <c r="D2487" s="2">
        <f>MACD!E2487</f>
        <v>4.3569790277821485E-3</v>
      </c>
      <c r="E2487" s="2">
        <f>MACD!F2487</f>
        <v>2.5851850087692863E-3</v>
      </c>
      <c r="F2487" s="2">
        <f>'Moving Avg'!D2487</f>
        <v>0.45800000000000002</v>
      </c>
      <c r="G2487" s="2">
        <f>'Moving Avg'!F2487</f>
        <v>0.46699999999999997</v>
      </c>
      <c r="H2487" s="2">
        <f>'Moving Avg'!G2487</f>
        <v>0.48800000000000004</v>
      </c>
      <c r="I2487" s="2">
        <f>'Moving Avg'!H2487</f>
        <v>0.48684999999999978</v>
      </c>
      <c r="J2487" s="5" t="str">
        <f>OBV!F2487</f>
        <v>BEARISH</v>
      </c>
      <c r="K2487" s="5" t="str">
        <f>OBV!G2487</f>
        <v>NEUTRAL</v>
      </c>
      <c r="L2487" s="5" t="str">
        <f>OBV!H2487</f>
        <v>CONFIRMED BEARISH</v>
      </c>
    </row>
    <row r="2488" spans="1:12" ht="13.5" x14ac:dyDescent="0.25">
      <c r="A2488" s="3">
        <f>RSI!A2488</f>
        <v>45931</v>
      </c>
      <c r="B2488" s="2">
        <f>RSI!B2488</f>
        <v>0.46</v>
      </c>
      <c r="C2488" s="2">
        <f>RSI!I2488</f>
        <v>43.911040182868675</v>
      </c>
      <c r="D2488" s="2">
        <f>MACD!E2488</f>
        <v>4.2744208497537128E-3</v>
      </c>
      <c r="E2488" s="2">
        <f>MACD!F2488</f>
        <v>2.9230321769661716E-3</v>
      </c>
      <c r="F2488" s="2">
        <f>'Moving Avg'!D2488</f>
        <v>0.45800000000000002</v>
      </c>
      <c r="G2488" s="2">
        <f>'Moving Avg'!F2488</f>
        <v>0.46699999999999997</v>
      </c>
      <c r="H2488" s="2">
        <f>'Moving Avg'!G2488</f>
        <v>0.48720000000000008</v>
      </c>
      <c r="I2488" s="2">
        <f>'Moving Avg'!H2488</f>
        <v>0.48704999999999971</v>
      </c>
      <c r="J2488" s="5" t="str">
        <f>OBV!F2488</f>
        <v>BEARISH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45932</v>
      </c>
      <c r="B2489" s="2">
        <f>RSI!B2489</f>
        <v>0.46</v>
      </c>
      <c r="C2489" s="2">
        <f>RSI!I2489</f>
        <v>43.911040182868675</v>
      </c>
      <c r="D2489" s="2">
        <f>MACD!E2489</f>
        <v>4.2749872817854917E-3</v>
      </c>
      <c r="E2489" s="2">
        <f>MACD!F2489</f>
        <v>3.193423197930036E-3</v>
      </c>
      <c r="F2489" s="2">
        <f>'Moving Avg'!D2489</f>
        <v>0.45800000000000002</v>
      </c>
      <c r="G2489" s="2">
        <f>'Moving Avg'!F2489</f>
        <v>0.46600000000000003</v>
      </c>
      <c r="H2489" s="2">
        <f>'Moving Avg'!G2489</f>
        <v>0.48660000000000009</v>
      </c>
      <c r="I2489" s="2">
        <f>'Moving Avg'!H2489</f>
        <v>0.48729999999999968</v>
      </c>
      <c r="J2489" s="5" t="str">
        <f>OBV!F2489</f>
        <v>BEARISH</v>
      </c>
      <c r="K2489" s="5" t="str">
        <f>OBV!G2489</f>
        <v>NEUTRAL</v>
      </c>
      <c r="L2489" s="5" t="str">
        <f>OBV!H2489</f>
        <v>NEUTRAL</v>
      </c>
    </row>
    <row r="2490" spans="1:12" ht="13.5" x14ac:dyDescent="0.25">
      <c r="A2490" s="3">
        <f>RSI!A2490</f>
        <v>45933</v>
      </c>
      <c r="B2490" s="2">
        <f>RSI!B2490</f>
        <v>0.46</v>
      </c>
      <c r="C2490" s="2">
        <f>RSI!I2490</f>
        <v>43.911040182868675</v>
      </c>
      <c r="D2490" s="2">
        <f>MACD!E2490</f>
        <v>2.8022118392829198E-3</v>
      </c>
      <c r="E2490" s="2">
        <f>MACD!F2490</f>
        <v>3.1151809262006131E-3</v>
      </c>
      <c r="F2490" s="2">
        <f>'Moving Avg'!D2490</f>
        <v>0.45800000000000002</v>
      </c>
      <c r="G2490" s="2">
        <f>'Moving Avg'!F2490</f>
        <v>0.46500000000000002</v>
      </c>
      <c r="H2490" s="2">
        <f>'Moving Avg'!G2490</f>
        <v>0.48560000000000014</v>
      </c>
      <c r="I2490" s="2">
        <f>'Moving Avg'!H2490</f>
        <v>0.48754999999999965</v>
      </c>
      <c r="J2490" s="5" t="str">
        <f>OBV!F2490</f>
        <v>BEARISH</v>
      </c>
      <c r="K2490" s="5" t="str">
        <f>OBV!G2490</f>
        <v>NEUTRAL</v>
      </c>
      <c r="L2490" s="5" t="str">
        <f>OBV!H2490</f>
        <v>NEUTRAL</v>
      </c>
    </row>
    <row r="2491" spans="1:12" ht="13.5" x14ac:dyDescent="0.25">
      <c r="A2491" s="3">
        <f>RSI!A2491</f>
        <v>45936</v>
      </c>
      <c r="B2491" s="2">
        <f>RSI!B2491</f>
        <v>0.48</v>
      </c>
      <c r="C2491" s="2">
        <f>RSI!I2491</f>
        <v>54.857862583970849</v>
      </c>
      <c r="D2491" s="2">
        <f>MACD!E2491</f>
        <v>1.349124260483503E-4</v>
      </c>
      <c r="E2491" s="2">
        <f>MACD!F2491</f>
        <v>2.5191272261701611E-3</v>
      </c>
      <c r="F2491" s="2">
        <f>'Moving Avg'!D2491</f>
        <v>0.46200000000000002</v>
      </c>
      <c r="G2491" s="2">
        <f>'Moving Avg'!F2491</f>
        <v>0.46600000000000003</v>
      </c>
      <c r="H2491" s="2">
        <f>'Moving Avg'!G2491</f>
        <v>0.48480000000000018</v>
      </c>
      <c r="I2491" s="2">
        <f>'Moving Avg'!H2491</f>
        <v>0.48789999999999972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</row>
    <row r="2492" spans="1:12" ht="13.5" x14ac:dyDescent="0.25">
      <c r="A2492" s="3">
        <f>RSI!A2492</f>
        <v>45937</v>
      </c>
      <c r="B2492" s="2">
        <f>RSI!B2492</f>
        <v>0.48</v>
      </c>
      <c r="C2492" s="2">
        <f>RSI!I2492</f>
        <v>54.857862583970856</v>
      </c>
      <c r="D2492" s="2">
        <f>MACD!E2492</f>
        <v>-6.4584822450347579E-4</v>
      </c>
      <c r="E2492" s="2">
        <f>MACD!F2492</f>
        <v>1.8861321360354338E-3</v>
      </c>
      <c r="F2492" s="2">
        <f>'Moving Avg'!D2492</f>
        <v>0.46799999999999997</v>
      </c>
      <c r="G2492" s="2">
        <f>'Moving Avg'!F2492</f>
        <v>0.46699999999999997</v>
      </c>
      <c r="H2492" s="2">
        <f>'Moving Avg'!G2492</f>
        <v>0.48420000000000019</v>
      </c>
      <c r="I2492" s="2">
        <f>'Moving Avg'!H2492</f>
        <v>0.48824999999999974</v>
      </c>
      <c r="J2492" s="5" t="str">
        <f>OBV!F2492</f>
        <v>BULLISH</v>
      </c>
      <c r="K2492" s="5" t="str">
        <f>OBV!G2492</f>
        <v>NEUTRAL</v>
      </c>
      <c r="L2492" s="5" t="str">
        <f>OBV!H2492</f>
        <v>CONFIRMED BULLISH</v>
      </c>
    </row>
    <row r="2493" spans="1:12" ht="13.5" x14ac:dyDescent="0.25">
      <c r="A2493" s="3">
        <f>RSI!A2493</f>
        <v>45938</v>
      </c>
      <c r="B2493" s="2">
        <f>RSI!B2493</f>
        <v>0.48</v>
      </c>
      <c r="C2493" s="2">
        <f>RSI!I2493</f>
        <v>54.857862583970856</v>
      </c>
      <c r="D2493" s="2">
        <f>MACD!E2493</f>
        <v>-2.9026168455967838E-3</v>
      </c>
      <c r="E2493" s="2">
        <f>MACD!F2493</f>
        <v>9.2838233970899038E-4</v>
      </c>
      <c r="F2493" s="2">
        <f>'Moving Avg'!D2493</f>
        <v>0.47199999999999998</v>
      </c>
      <c r="G2493" s="2">
        <f>'Moving Avg'!F2493</f>
        <v>0.46699999999999997</v>
      </c>
      <c r="H2493" s="2">
        <f>'Moving Avg'!G2493</f>
        <v>0.48340000000000027</v>
      </c>
      <c r="I2493" s="2">
        <f>'Moving Avg'!H2493</f>
        <v>0.48859999999999976</v>
      </c>
      <c r="J2493" s="5" t="str">
        <f>OBV!F2493</f>
        <v>BULLISH</v>
      </c>
      <c r="K2493" s="5" t="str">
        <f>OBV!G2493</f>
        <v>NEUTRAL</v>
      </c>
      <c r="L2493" s="5" t="str">
        <f>OBV!H2493</f>
        <v>CONFIRMED BULLISH</v>
      </c>
    </row>
    <row r="2494" spans="1:12" ht="13.5" x14ac:dyDescent="0.25">
      <c r="A2494" s="3">
        <f>RSI!A2494</f>
        <v>45939</v>
      </c>
      <c r="B2494" s="2">
        <f>RSI!B2494</f>
        <v>0.48</v>
      </c>
      <c r="C2494" s="2">
        <f>RSI!I2494</f>
        <v>54.857862583970856</v>
      </c>
      <c r="D2494" s="2">
        <f>MACD!E2494</f>
        <v>-4.8655823824009237E-3</v>
      </c>
      <c r="E2494" s="2">
        <f>MACD!F2494</f>
        <v>-2.3041060471299237E-4</v>
      </c>
      <c r="F2494" s="2">
        <f>'Moving Avg'!D2494</f>
        <v>0.47599999999999998</v>
      </c>
      <c r="G2494" s="2">
        <f>'Moving Avg'!F2494</f>
        <v>0.46750000000000008</v>
      </c>
      <c r="H2494" s="2">
        <f>'Moving Avg'!G2494</f>
        <v>0.48260000000000025</v>
      </c>
      <c r="I2494" s="2">
        <f>'Moving Avg'!H2494</f>
        <v>0.48894999999999983</v>
      </c>
      <c r="J2494" s="5" t="str">
        <f>OBV!F2494</f>
        <v>BULLISH</v>
      </c>
      <c r="K2494" s="5" t="str">
        <f>OBV!G2494</f>
        <v>NEUTRAL</v>
      </c>
      <c r="L2494" s="5" t="str">
        <f>OBV!H2494</f>
        <v>CONFIRMED BULLISH</v>
      </c>
    </row>
    <row r="2495" spans="1:12" ht="13.5" x14ac:dyDescent="0.25">
      <c r="A2495" s="3">
        <f>RSI!A2495</f>
        <v>45940</v>
      </c>
      <c r="B2495" s="2">
        <f>RSI!B2495</f>
        <v>0.48</v>
      </c>
      <c r="C2495" s="2">
        <f>RSI!I2495</f>
        <v>54.857862583970856</v>
      </c>
      <c r="D2495" s="2">
        <f>MACD!E2495</f>
        <v>-6.5759903399267294E-3</v>
      </c>
      <c r="E2495" s="2">
        <f>MACD!F2495</f>
        <v>-1.4995265517557398E-3</v>
      </c>
      <c r="F2495" s="2">
        <f>'Moving Avg'!D2495</f>
        <v>0.48</v>
      </c>
      <c r="G2495" s="2">
        <f>'Moving Avg'!F2495</f>
        <v>0.46750000000000008</v>
      </c>
      <c r="H2495" s="2">
        <f>'Moving Avg'!G2495</f>
        <v>0.48180000000000028</v>
      </c>
      <c r="I2495" s="2">
        <f>'Moving Avg'!H2495</f>
        <v>0.48929999999999985</v>
      </c>
      <c r="J2495" s="5" t="str">
        <f>OBV!F2495</f>
        <v>BULLISH</v>
      </c>
      <c r="K2495" s="5" t="str">
        <f>OBV!G2495</f>
        <v>NEUTRAL</v>
      </c>
      <c r="L2495" s="5" t="str">
        <f>OBV!H2495</f>
        <v>CONFIRMED BULLISH</v>
      </c>
    </row>
    <row r="2496" spans="1:12" ht="13.5" x14ac:dyDescent="0.25">
      <c r="A2496" s="3">
        <f>RSI!A2496</f>
        <v>45943</v>
      </c>
      <c r="B2496" s="2">
        <f>RSI!B2496</f>
        <v>0.48</v>
      </c>
      <c r="C2496" s="2">
        <f>RSI!I2496</f>
        <v>54.857862583970849</v>
      </c>
      <c r="D2496" s="2">
        <f>MACD!E2496</f>
        <v>-8.0690337215787999E-3</v>
      </c>
      <c r="E2496" s="2">
        <f>MACD!F2496</f>
        <v>-2.813427985720352E-3</v>
      </c>
      <c r="F2496" s="2">
        <f>'Moving Avg'!D2496</f>
        <v>0.48</v>
      </c>
      <c r="G2496" s="2">
        <f>'Moving Avg'!F2496</f>
        <v>0.46800000000000008</v>
      </c>
      <c r="H2496" s="2">
        <f>'Moving Avg'!G2496</f>
        <v>0.48140000000000027</v>
      </c>
      <c r="I2496" s="2">
        <f>'Moving Avg'!H2496</f>
        <v>0.48964999999999992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45944</v>
      </c>
      <c r="B2497" s="2">
        <f>RSI!B2497</f>
        <v>0.48</v>
      </c>
      <c r="C2497" s="2">
        <f>RSI!I2497</f>
        <v>54.857862583970849</v>
      </c>
      <c r="D2497" s="2">
        <f>MACD!E2497</f>
        <v>-1.0913224020917822E-2</v>
      </c>
      <c r="E2497" s="2">
        <f>MACD!F2497</f>
        <v>-4.4333871927598467E-3</v>
      </c>
      <c r="F2497" s="2">
        <f>'Moving Avg'!D2497</f>
        <v>0.48</v>
      </c>
      <c r="G2497" s="2">
        <f>'Moving Avg'!F2497</f>
        <v>0.46800000000000014</v>
      </c>
      <c r="H2497" s="2">
        <f>'Moving Avg'!G2497</f>
        <v>0.48080000000000034</v>
      </c>
      <c r="I2497" s="2">
        <f>'Moving Avg'!H2497</f>
        <v>0.48999999999999994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45946</v>
      </c>
      <c r="B2498" s="2">
        <f>RSI!B2498</f>
        <v>0.47</v>
      </c>
      <c r="C2498" s="2">
        <f>RSI!I2498</f>
        <v>47.13135248363794</v>
      </c>
      <c r="D2498" s="2">
        <f>MACD!E2498</f>
        <v>-1.1079889081415106E-2</v>
      </c>
      <c r="E2498" s="2">
        <f>MACD!F2498</f>
        <v>-5.7626875704908983E-3</v>
      </c>
      <c r="F2498" s="2">
        <f>'Moving Avg'!D2498</f>
        <v>0.47799999999999992</v>
      </c>
      <c r="G2498" s="2">
        <f>'Moving Avg'!F2498</f>
        <v>0.46800000000000014</v>
      </c>
      <c r="H2498" s="2">
        <f>'Moving Avg'!G2498</f>
        <v>0.48020000000000029</v>
      </c>
      <c r="I2498" s="2">
        <f>'Moving Avg'!H2498</f>
        <v>0.49029999999999985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</row>
    <row r="2499" spans="1:12" ht="13.5" x14ac:dyDescent="0.25">
      <c r="A2499" s="3">
        <f>RSI!A2499</f>
        <v>45947</v>
      </c>
      <c r="B2499" s="2">
        <f>RSI!B2499</f>
        <v>0.48</v>
      </c>
      <c r="C2499" s="2">
        <f>RSI!I2499</f>
        <v>54.094337173622137</v>
      </c>
      <c r="D2499" s="2">
        <f>MACD!E2499</f>
        <v>-1.1938901432728799E-2</v>
      </c>
      <c r="E2499" s="2">
        <f>MACD!F2499</f>
        <v>-6.9979303429384791E-3</v>
      </c>
      <c r="F2499" s="2">
        <f>'Moving Avg'!D2499</f>
        <v>0.47799999999999992</v>
      </c>
      <c r="G2499" s="2">
        <f>'Moving Avg'!F2499</f>
        <v>0.46850000000000025</v>
      </c>
      <c r="H2499" s="2">
        <f>'Moving Avg'!G2499</f>
        <v>0.48000000000000037</v>
      </c>
      <c r="I2499" s="2">
        <f>'Moving Avg'!H2499</f>
        <v>0.49064999999999992</v>
      </c>
      <c r="J2499" s="5" t="str">
        <f>OBV!F2499</f>
        <v>BULLISH</v>
      </c>
      <c r="K2499" s="5" t="str">
        <f>OBV!G2499</f>
        <v>NEUTRAL</v>
      </c>
      <c r="L2499" s="5" t="str">
        <f>OBV!H2499</f>
        <v>NEUTRAL</v>
      </c>
    </row>
    <row r="2500" spans="1:12" ht="13.5" x14ac:dyDescent="0.25">
      <c r="A2500" s="3">
        <f>RSI!A2500</f>
        <v>45950</v>
      </c>
      <c r="B2500" s="2">
        <f>RSI!B2500</f>
        <v>0.48</v>
      </c>
      <c r="C2500" s="2">
        <f>RSI!I2500</f>
        <v>54.094337173622137</v>
      </c>
      <c r="D2500" s="2">
        <f>MACD!E2500</f>
        <v>-1.2703781178826701E-2</v>
      </c>
      <c r="E2500" s="2">
        <f>MACD!F2500</f>
        <v>-8.1391005101161228E-3</v>
      </c>
      <c r="F2500" s="2">
        <f>'Moving Avg'!D2500</f>
        <v>0.47799999999999992</v>
      </c>
      <c r="G2500" s="2">
        <f>'Moving Avg'!F2500</f>
        <v>0.46950000000000019</v>
      </c>
      <c r="H2500" s="2">
        <f>'Moving Avg'!G2500</f>
        <v>0.47980000000000039</v>
      </c>
      <c r="I2500" s="2">
        <f>'Moving Avg'!H2500</f>
        <v>0.49104999999999999</v>
      </c>
      <c r="J2500" s="5" t="str">
        <f>OBV!F2500</f>
        <v>BULLISH</v>
      </c>
      <c r="K2500" s="5" t="str">
        <f>OBV!G2500</f>
        <v>NEUTRAL</v>
      </c>
      <c r="L2500" s="5" t="str">
        <f>OBV!H2500</f>
        <v>NEUTRAL</v>
      </c>
    </row>
    <row r="2501" spans="1:12" ht="13.5" x14ac:dyDescent="0.25">
      <c r="A2501" s="3">
        <f>RSI!A2501</f>
        <v>45951</v>
      </c>
      <c r="B2501" s="2">
        <f>RSI!B2501</f>
        <v>0.46</v>
      </c>
      <c r="C2501" s="2">
        <f>RSI!I2501</f>
        <v>41.436049853598163</v>
      </c>
      <c r="D2501" s="2">
        <f>MACD!E2501</f>
        <v>-8.8277891715948797E-3</v>
      </c>
      <c r="E2501" s="2">
        <f>MACD!F2501</f>
        <v>-8.2768382424118735E-3</v>
      </c>
      <c r="F2501" s="2">
        <f>'Moving Avg'!D2501</f>
        <v>0.47400000000000003</v>
      </c>
      <c r="G2501" s="2">
        <f>'Moving Avg'!F2501</f>
        <v>0.46950000000000019</v>
      </c>
      <c r="H2501" s="2">
        <f>'Moving Avg'!G2501</f>
        <v>0.47900000000000031</v>
      </c>
      <c r="I2501" s="2">
        <f>'Moving Avg'!H2501</f>
        <v>0.4913499999999999</v>
      </c>
      <c r="J2501" s="5" t="str">
        <f>OBV!F2501</f>
        <v>BULLISH</v>
      </c>
      <c r="K2501" s="5" t="str">
        <f>OBV!G2501</f>
        <v>NEUTRAL</v>
      </c>
      <c r="L2501" s="5" t="str">
        <f>OBV!H2501</f>
        <v>BULLISH DIVERGENCE</v>
      </c>
    </row>
    <row r="2502" spans="1:12" ht="13.5" x14ac:dyDescent="0.25">
      <c r="A2502" s="3">
        <f>RSI!A2502</f>
        <v>45952</v>
      </c>
      <c r="B2502" s="2">
        <f>RSI!B2502</f>
        <v>0.47</v>
      </c>
      <c r="C2502" s="2">
        <f>RSI!I2502</f>
        <v>47.989484749711373</v>
      </c>
      <c r="D2502" s="2">
        <f>MACD!E2502</f>
        <v>-6.2032622238024082E-3</v>
      </c>
      <c r="E2502" s="2">
        <f>MACD!F2502</f>
        <v>-7.8621230386899804E-3</v>
      </c>
      <c r="F2502" s="2">
        <f>'Moving Avg'!D2502</f>
        <v>0.47199999999999998</v>
      </c>
      <c r="G2502" s="2">
        <f>'Moving Avg'!F2502</f>
        <v>0.46950000000000019</v>
      </c>
      <c r="H2502" s="2">
        <f>'Moving Avg'!G2502</f>
        <v>0.47840000000000027</v>
      </c>
      <c r="I2502" s="2">
        <f>'Moving Avg'!H2502</f>
        <v>0.49169999999999997</v>
      </c>
      <c r="J2502" s="5" t="str">
        <f>OBV!F2502</f>
        <v>BULLISH</v>
      </c>
      <c r="K2502" s="5" t="str">
        <f>OBV!G2502</f>
        <v>NEUTRAL</v>
      </c>
      <c r="L2502" s="5" t="str">
        <f>OBV!H2502</f>
        <v>BULLISH DIVERGENCE</v>
      </c>
    </row>
    <row r="2503" spans="1:12" ht="13.5" x14ac:dyDescent="0.25">
      <c r="A2503" s="3">
        <f>RSI!A2503</f>
        <v>45953</v>
      </c>
      <c r="B2503" s="2">
        <f>RSI!B2503</f>
        <v>0.46</v>
      </c>
      <c r="C2503" s="2">
        <f>RSI!I2503</f>
        <v>42.828249714253118</v>
      </c>
      <c r="D2503" s="2">
        <f>MACD!E2503</f>
        <v>-3.2216156154316611E-3</v>
      </c>
      <c r="E2503" s="2">
        <f>MACD!F2503</f>
        <v>-6.9340215540383172E-3</v>
      </c>
      <c r="F2503" s="2">
        <f>'Moving Avg'!D2503</f>
        <v>0.47000000000000003</v>
      </c>
      <c r="G2503" s="2">
        <f>'Moving Avg'!F2503</f>
        <v>0.46950000000000019</v>
      </c>
      <c r="H2503" s="2">
        <f>'Moving Avg'!G2503</f>
        <v>0.47740000000000032</v>
      </c>
      <c r="I2503" s="2">
        <f>'Moving Avg'!H2503</f>
        <v>0.49194999999999989</v>
      </c>
      <c r="J2503" s="5" t="str">
        <f>OBV!F2503</f>
        <v>BULLISH</v>
      </c>
      <c r="K2503" s="5" t="str">
        <f>OBV!G2503</f>
        <v>NEUTRAL</v>
      </c>
      <c r="L2503" s="5" t="str">
        <f>OBV!H2503</f>
        <v>BULLISH DIVERGENCE</v>
      </c>
    </row>
    <row r="2504" spans="1:12" ht="13.5" x14ac:dyDescent="0.25">
      <c r="A2504" s="3">
        <f>RSI!A2504</f>
        <v>45954</v>
      </c>
      <c r="B2504" s="2">
        <f>RSI!B2504</f>
        <v>0.46</v>
      </c>
      <c r="C2504" s="2">
        <f>RSI!I2504</f>
        <v>42.828249714253111</v>
      </c>
      <c r="D2504" s="2">
        <f>MACD!E2504</f>
        <v>-6.209339067032027E-4</v>
      </c>
      <c r="E2504" s="2">
        <f>MACD!F2504</f>
        <v>-5.6714040245712952E-3</v>
      </c>
      <c r="F2504" s="2">
        <f>'Moving Avg'!D2504</f>
        <v>0.46600000000000003</v>
      </c>
      <c r="G2504" s="2">
        <f>'Moving Avg'!F2504</f>
        <v>0.46950000000000019</v>
      </c>
      <c r="H2504" s="2">
        <f>'Moving Avg'!G2504</f>
        <v>0.47640000000000027</v>
      </c>
      <c r="I2504" s="2">
        <f>'Moving Avg'!H2504</f>
        <v>0.49219999999999986</v>
      </c>
      <c r="J2504" s="5" t="str">
        <f>OBV!F2504</f>
        <v>BULLISH</v>
      </c>
      <c r="K2504" s="5" t="str">
        <f>OBV!G2504</f>
        <v>NEUTRAL</v>
      </c>
      <c r="L2504" s="5" t="str">
        <f>OBV!H2504</f>
        <v>BULLISH DIVERGENCE</v>
      </c>
    </row>
    <row r="2505" spans="1:12" ht="13.5" x14ac:dyDescent="0.25">
      <c r="A2505" s="3">
        <f>RSI!A2505</f>
        <v>45957</v>
      </c>
      <c r="B2505" s="2">
        <f>RSI!B2505</f>
        <v>0.46</v>
      </c>
      <c r="C2505" s="2">
        <f>RSI!I2505</f>
        <v>42.828249714253111</v>
      </c>
      <c r="D2505" s="2">
        <f>MACD!E2505</f>
        <v>1.6516336304110979E-3</v>
      </c>
      <c r="E2505" s="2">
        <f>MACD!F2505</f>
        <v>-4.2067964935748169E-3</v>
      </c>
      <c r="F2505" s="2">
        <f>'Moving Avg'!D2505</f>
        <v>0.46200000000000002</v>
      </c>
      <c r="G2505" s="2">
        <f>'Moving Avg'!F2505</f>
        <v>0.46950000000000014</v>
      </c>
      <c r="H2505" s="2">
        <f>'Moving Avg'!G2505</f>
        <v>0.47540000000000027</v>
      </c>
      <c r="I2505" s="2">
        <f>'Moving Avg'!H2505</f>
        <v>0.49249999999999977</v>
      </c>
      <c r="J2505" s="5" t="str">
        <f>OBV!F2505</f>
        <v>BULLISH</v>
      </c>
      <c r="K2505" s="5" t="str">
        <f>OBV!G2505</f>
        <v>NEUTRAL</v>
      </c>
      <c r="L2505" s="5" t="str">
        <f>OBV!H2505</f>
        <v>BULLISH DIVERGENCE</v>
      </c>
    </row>
    <row r="2506" spans="1:12" ht="13.5" x14ac:dyDescent="0.25">
      <c r="A2506" s="3">
        <f>RSI!A2506</f>
        <v>45958</v>
      </c>
      <c r="B2506" s="2">
        <f>RSI!B2506</f>
        <v>0.46</v>
      </c>
      <c r="C2506" s="2">
        <f>RSI!I2506</f>
        <v>42.828249714253111</v>
      </c>
      <c r="D2506" s="2">
        <f>MACD!E2506</f>
        <v>3.6412334542993974E-3</v>
      </c>
      <c r="E2506" s="2">
        <f>MACD!F2506</f>
        <v>-2.6371905039999743E-3</v>
      </c>
      <c r="F2506" s="2">
        <f>'Moving Avg'!D2506</f>
        <v>0.46200000000000002</v>
      </c>
      <c r="G2506" s="2">
        <f>'Moving Avg'!F2506</f>
        <v>0.46950000000000019</v>
      </c>
      <c r="H2506" s="2">
        <f>'Moving Avg'!G2506</f>
        <v>0.47420000000000029</v>
      </c>
      <c r="I2506" s="2">
        <f>'Moving Avg'!H2506</f>
        <v>0.49279999999999974</v>
      </c>
      <c r="J2506" s="5" t="str">
        <f>OBV!F2506</f>
        <v>BULLISH</v>
      </c>
      <c r="K2506" s="5" t="str">
        <f>OBV!G2506</f>
        <v>NEUTRAL</v>
      </c>
      <c r="L2506" s="5" t="str">
        <f>OBV!H2506</f>
        <v>NEUTRAL</v>
      </c>
    </row>
    <row r="2507" spans="1:12" ht="13.5" x14ac:dyDescent="0.25">
      <c r="A2507" s="3">
        <f>RSI!A2507</f>
        <v>45959</v>
      </c>
      <c r="B2507" s="2">
        <f>RSI!B2507</f>
        <v>0.46</v>
      </c>
      <c r="C2507" s="2">
        <f>RSI!I2507</f>
        <v>42.828249714253111</v>
      </c>
      <c r="D2507" s="2">
        <f>MACD!E2507</f>
        <v>5.3864614251030174E-3</v>
      </c>
      <c r="E2507" s="2">
        <f>MACD!F2507</f>
        <v>-1.0324601181793758E-3</v>
      </c>
      <c r="F2507" s="2">
        <f>'Moving Avg'!D2507</f>
        <v>0.46000000000000008</v>
      </c>
      <c r="G2507" s="2">
        <f>'Moving Avg'!F2507</f>
        <v>0.47000000000000008</v>
      </c>
      <c r="H2507" s="2">
        <f>'Moving Avg'!G2507</f>
        <v>0.47320000000000034</v>
      </c>
      <c r="I2507" s="2">
        <f>'Moving Avg'!H2507</f>
        <v>0.49309999999999965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0.46</v>
      </c>
      <c r="C2508" s="2">
        <f>RSI!I2508</f>
        <v>42.828249714253111</v>
      </c>
      <c r="D2508" s="2">
        <f>MACD!E2508</f>
        <v>5.3818797905462734E-3</v>
      </c>
      <c r="E2508" s="2">
        <f>MACD!F2508</f>
        <v>2.5040786356575408E-4</v>
      </c>
      <c r="F2508" s="2">
        <f>'Moving Avg'!D2508</f>
        <v>0.46000000000000008</v>
      </c>
      <c r="G2508" s="2">
        <f>'Moving Avg'!F2508</f>
        <v>0.47000000000000008</v>
      </c>
      <c r="H2508" s="2">
        <f>'Moving Avg'!G2508</f>
        <v>0.47240000000000038</v>
      </c>
      <c r="I2508" s="2">
        <f>'Moving Avg'!H2508</f>
        <v>0.49344999999999961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abSelected="1" topLeftCell="K2500" workbookViewId="0">
      <selection activeCell="K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2.0648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1.9991000000000001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2.0177999999999998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1.8957999999999999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1.9943749999999998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1.8957999999999999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1.9746599999999996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1.8676999999999999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1.9352399999999996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>
        <f t="shared" si="3"/>
        <v>0</v>
      </c>
      <c r="Q7" s="8">
        <f t="shared" si="4"/>
        <v>40.75</v>
      </c>
      <c r="R7" s="8">
        <f t="shared" si="5"/>
        <v>36.5</v>
      </c>
      <c r="S7" s="8">
        <f t="shared" si="6"/>
        <v>26.75</v>
      </c>
      <c r="T7" s="8">
        <f t="shared" si="7"/>
        <v>36.25</v>
      </c>
      <c r="U7" s="7">
        <f t="shared" si="8"/>
        <v>34.666666666666664</v>
      </c>
      <c r="V7" s="7">
        <f t="shared" si="9"/>
        <v>35.0625</v>
      </c>
    </row>
    <row r="8" spans="1:22" ht="13.5" x14ac:dyDescent="0.25">
      <c r="A8" s="3">
        <f>RSI!A8</f>
        <v>42318</v>
      </c>
      <c r="B8" s="2">
        <f>RSI!B8</f>
        <v>1.8113999999999999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1.8976999999999999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BULLISH DIVERGENCE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83</v>
      </c>
      <c r="Q8" s="8">
        <f t="shared" si="4"/>
        <v>53.2</v>
      </c>
      <c r="R8" s="8">
        <f t="shared" si="5"/>
        <v>57.25</v>
      </c>
      <c r="S8" s="8">
        <f t="shared" si="6"/>
        <v>64.099999999999994</v>
      </c>
      <c r="T8" s="8">
        <f t="shared" si="7"/>
        <v>57</v>
      </c>
      <c r="U8" s="7">
        <f t="shared" si="8"/>
        <v>58.183333333333337</v>
      </c>
      <c r="V8" s="7">
        <f t="shared" si="9"/>
        <v>57.887500000000003</v>
      </c>
    </row>
    <row r="9" spans="1:22" ht="13.5" x14ac:dyDescent="0.25">
      <c r="A9" s="3">
        <f>RSI!A9</f>
        <v>42319</v>
      </c>
      <c r="B9" s="2">
        <f>RSI!B9</f>
        <v>1.7269000000000001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1.8395199999999998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0</v>
      </c>
      <c r="Q9" s="8">
        <f t="shared" si="4"/>
        <v>40.75</v>
      </c>
      <c r="R9" s="8">
        <f t="shared" si="5"/>
        <v>36.5</v>
      </c>
      <c r="S9" s="8">
        <f t="shared" si="6"/>
        <v>26.75</v>
      </c>
      <c r="T9" s="8">
        <f t="shared" si="7"/>
        <v>36.25</v>
      </c>
      <c r="U9" s="7">
        <f t="shared" si="8"/>
        <v>34.666666666666664</v>
      </c>
      <c r="V9" s="7">
        <f t="shared" si="9"/>
        <v>35.0625</v>
      </c>
    </row>
    <row r="10" spans="1:22" ht="13.5" x14ac:dyDescent="0.25">
      <c r="A10" s="3">
        <f>RSI!A10</f>
        <v>42320</v>
      </c>
      <c r="B10" s="2">
        <f>RSI!B10</f>
        <v>1.8301000000000001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1.8263799999999999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0</v>
      </c>
      <c r="Q10" s="8">
        <f t="shared" si="4"/>
        <v>40.75</v>
      </c>
      <c r="R10" s="8">
        <f t="shared" si="5"/>
        <v>36.5</v>
      </c>
      <c r="S10" s="8">
        <f t="shared" si="6"/>
        <v>26.75</v>
      </c>
      <c r="T10" s="8">
        <f t="shared" si="7"/>
        <v>36.25</v>
      </c>
      <c r="U10" s="7">
        <f t="shared" si="8"/>
        <v>34.666666666666664</v>
      </c>
      <c r="V10" s="7">
        <f t="shared" si="9"/>
        <v>35.0625</v>
      </c>
    </row>
    <row r="11" spans="1:22" ht="13.5" x14ac:dyDescent="0.25">
      <c r="A11" s="3">
        <f>RSI!A11</f>
        <v>42321</v>
      </c>
      <c r="B11" s="2">
        <f>RSI!B11</f>
        <v>1.9334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1.8339000000000003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STRONG</v>
      </c>
      <c r="L11" s="5" t="str">
        <f>OBV!H11</f>
        <v>CONFIRMED BULLISH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100</v>
      </c>
      <c r="Q11" s="8">
        <f t="shared" si="4"/>
        <v>55.75</v>
      </c>
      <c r="R11" s="8">
        <f t="shared" si="5"/>
        <v>61.5</v>
      </c>
      <c r="S11" s="8">
        <f t="shared" si="6"/>
        <v>71.75</v>
      </c>
      <c r="T11" s="8">
        <f t="shared" si="7"/>
        <v>61.25</v>
      </c>
      <c r="U11" s="7">
        <f t="shared" si="8"/>
        <v>63</v>
      </c>
      <c r="V11" s="7">
        <f t="shared" si="9"/>
        <v>62.5625</v>
      </c>
    </row>
    <row r="12" spans="1:22" ht="13.5" x14ac:dyDescent="0.25">
      <c r="A12" s="3">
        <f>RSI!A12</f>
        <v>42324</v>
      </c>
      <c r="B12" s="2">
        <f>RSI!B12</f>
        <v>1.8864000000000001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1.8376399999999999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CONFIRMED BULLISH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100</v>
      </c>
      <c r="Q12" s="8">
        <f t="shared" si="4"/>
        <v>55.75</v>
      </c>
      <c r="R12" s="8">
        <f t="shared" si="5"/>
        <v>61.5</v>
      </c>
      <c r="S12" s="8">
        <f t="shared" si="6"/>
        <v>71.75</v>
      </c>
      <c r="T12" s="8">
        <f t="shared" si="7"/>
        <v>61.25</v>
      </c>
      <c r="U12" s="7">
        <f t="shared" si="8"/>
        <v>63</v>
      </c>
      <c r="V12" s="7">
        <f t="shared" si="9"/>
        <v>62.5625</v>
      </c>
    </row>
    <row r="13" spans="1:22" ht="13.5" x14ac:dyDescent="0.25">
      <c r="A13" s="3">
        <f>RSI!A13</f>
        <v>42325</v>
      </c>
      <c r="B13" s="2">
        <f>RSI!B13</f>
        <v>1.9334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1.8620399999999999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STRONG</v>
      </c>
      <c r="L13" s="5" t="str">
        <f>OBV!H13</f>
        <v>CONFIRMED BULLISH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100</v>
      </c>
      <c r="Q13" s="8">
        <f t="shared" si="4"/>
        <v>55.75</v>
      </c>
      <c r="R13" s="8">
        <f t="shared" si="5"/>
        <v>61.5</v>
      </c>
      <c r="S13" s="8">
        <f t="shared" si="6"/>
        <v>71.75</v>
      </c>
      <c r="T13" s="8">
        <f t="shared" si="7"/>
        <v>61.25</v>
      </c>
      <c r="U13" s="7">
        <f t="shared" si="8"/>
        <v>63</v>
      </c>
      <c r="V13" s="7">
        <f t="shared" si="9"/>
        <v>62.5625</v>
      </c>
    </row>
    <row r="14" spans="1:22" ht="13.5" x14ac:dyDescent="0.25">
      <c r="A14" s="3">
        <f>RSI!A14</f>
        <v>42326</v>
      </c>
      <c r="B14" s="2">
        <f>RSI!B14</f>
        <v>1.9052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1.8976999999999999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CONFIRMED BULLISH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100</v>
      </c>
      <c r="Q14" s="8">
        <f t="shared" si="4"/>
        <v>55.75</v>
      </c>
      <c r="R14" s="8">
        <f t="shared" si="5"/>
        <v>61.5</v>
      </c>
      <c r="S14" s="8">
        <f t="shared" si="6"/>
        <v>71.75</v>
      </c>
      <c r="T14" s="8">
        <f t="shared" si="7"/>
        <v>61.25</v>
      </c>
      <c r="U14" s="7">
        <f t="shared" si="8"/>
        <v>63</v>
      </c>
      <c r="V14" s="7">
        <f t="shared" si="9"/>
        <v>62.5625</v>
      </c>
    </row>
    <row r="15" spans="1:22" ht="13.5" x14ac:dyDescent="0.25">
      <c r="A15" s="3">
        <f>RSI!A15</f>
        <v>42327</v>
      </c>
      <c r="B15" s="2">
        <f>RSI!B15</f>
        <v>1.8583000000000001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1.90334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100</v>
      </c>
      <c r="Q15" s="8">
        <f t="shared" si="4"/>
        <v>55.75</v>
      </c>
      <c r="R15" s="8">
        <f t="shared" si="5"/>
        <v>61.5</v>
      </c>
      <c r="S15" s="8">
        <f t="shared" si="6"/>
        <v>71.75</v>
      </c>
      <c r="T15" s="8">
        <f t="shared" si="7"/>
        <v>61.25</v>
      </c>
      <c r="U15" s="7">
        <f t="shared" si="8"/>
        <v>63</v>
      </c>
      <c r="V15" s="7">
        <f t="shared" si="9"/>
        <v>62.5625</v>
      </c>
    </row>
    <row r="16" spans="1:22" ht="13.5" x14ac:dyDescent="0.25">
      <c r="A16" s="3">
        <f>RSI!A16</f>
        <v>42328</v>
      </c>
      <c r="B16" s="2">
        <f>RSI!B16</f>
        <v>1.8394999999999999</v>
      </c>
      <c r="C16" s="2">
        <f>RSI!I16</f>
        <v>35.36442769910353</v>
      </c>
      <c r="D16" s="2">
        <f>MACD!E16</f>
        <v>0</v>
      </c>
      <c r="E16" s="2">
        <f>MACD!F16</f>
        <v>0</v>
      </c>
      <c r="F16" s="2">
        <f>'Moving Avg'!D16</f>
        <v>1.8845599999999998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WEAK</v>
      </c>
      <c r="L16" s="5" t="str">
        <f>OBV!H16</f>
        <v>CONFIRMED BEARISH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0</v>
      </c>
      <c r="Q16" s="8">
        <f t="shared" si="4"/>
        <v>32</v>
      </c>
      <c r="R16" s="8">
        <f t="shared" si="5"/>
        <v>31.5</v>
      </c>
      <c r="S16" s="8">
        <f t="shared" si="6"/>
        <v>23</v>
      </c>
      <c r="T16" s="8">
        <f t="shared" si="7"/>
        <v>30</v>
      </c>
      <c r="U16" s="7">
        <f t="shared" si="8"/>
        <v>28.833333333333332</v>
      </c>
      <c r="V16" s="7">
        <f t="shared" si="9"/>
        <v>29.125</v>
      </c>
    </row>
    <row r="17" spans="1:22" ht="13.5" x14ac:dyDescent="0.25">
      <c r="A17" s="3">
        <f>RSI!A17</f>
        <v>42331</v>
      </c>
      <c r="B17" s="2">
        <f>RSI!B17</f>
        <v>1.8301000000000001</v>
      </c>
      <c r="C17" s="2">
        <f>RSI!I17</f>
        <v>34.905353285261938</v>
      </c>
      <c r="D17" s="2">
        <f>MACD!E17</f>
        <v>0</v>
      </c>
      <c r="E17" s="2">
        <f>MACD!F17</f>
        <v>0</v>
      </c>
      <c r="F17" s="2">
        <f>'Moving Avg'!D17</f>
        <v>1.8733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WEAK</v>
      </c>
      <c r="L17" s="5" t="str">
        <f>OBV!H17</f>
        <v>CONFIRMED BEARISH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0</v>
      </c>
      <c r="Q17" s="8">
        <f t="shared" si="4"/>
        <v>32</v>
      </c>
      <c r="R17" s="8">
        <f t="shared" si="5"/>
        <v>31.5</v>
      </c>
      <c r="S17" s="8">
        <f t="shared" si="6"/>
        <v>23</v>
      </c>
      <c r="T17" s="8">
        <f t="shared" si="7"/>
        <v>30</v>
      </c>
      <c r="U17" s="7">
        <f t="shared" si="8"/>
        <v>28.833333333333332</v>
      </c>
      <c r="V17" s="7">
        <f t="shared" si="9"/>
        <v>29.125</v>
      </c>
    </row>
    <row r="18" spans="1:22" ht="13.5" x14ac:dyDescent="0.25">
      <c r="A18" s="3">
        <f>RSI!A18</f>
        <v>42332</v>
      </c>
      <c r="B18" s="2">
        <f>RSI!B18</f>
        <v>1.8394999999999999</v>
      </c>
      <c r="C18" s="2">
        <f>RSI!I18</f>
        <v>35.802817428395016</v>
      </c>
      <c r="D18" s="2">
        <f>MACD!E18</f>
        <v>0</v>
      </c>
      <c r="E18" s="2">
        <f>MACD!F18</f>
        <v>0</v>
      </c>
      <c r="F18" s="2">
        <f>'Moving Avg'!D18</f>
        <v>1.8545199999999997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CONFIRMED BEARISH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0</v>
      </c>
      <c r="Q18" s="8">
        <f t="shared" si="4"/>
        <v>32</v>
      </c>
      <c r="R18" s="8">
        <f t="shared" si="5"/>
        <v>31.5</v>
      </c>
      <c r="S18" s="8">
        <f t="shared" si="6"/>
        <v>23</v>
      </c>
      <c r="T18" s="8">
        <f t="shared" si="7"/>
        <v>30</v>
      </c>
      <c r="U18" s="7">
        <f t="shared" si="8"/>
        <v>28.833333333333332</v>
      </c>
      <c r="V18" s="7">
        <f t="shared" si="9"/>
        <v>29.125</v>
      </c>
    </row>
    <row r="19" spans="1:22" ht="13.5" x14ac:dyDescent="0.25">
      <c r="A19" s="3">
        <f>RSI!A19</f>
        <v>42333</v>
      </c>
      <c r="B19" s="2">
        <f>RSI!B19</f>
        <v>1.8489</v>
      </c>
      <c r="C19" s="2">
        <f>RSI!I19</f>
        <v>36.742046768602947</v>
      </c>
      <c r="D19" s="2">
        <f>MACD!E19</f>
        <v>0</v>
      </c>
      <c r="E19" s="2">
        <f>MACD!F19</f>
        <v>0</v>
      </c>
      <c r="F19" s="2">
        <f>'Moving Avg'!D19</f>
        <v>1.8432600000000001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0</v>
      </c>
      <c r="Q19" s="8">
        <f t="shared" si="4"/>
        <v>32</v>
      </c>
      <c r="R19" s="8">
        <f t="shared" si="5"/>
        <v>31.5</v>
      </c>
      <c r="S19" s="8">
        <f t="shared" si="6"/>
        <v>23</v>
      </c>
      <c r="T19" s="8">
        <f t="shared" si="7"/>
        <v>30</v>
      </c>
      <c r="U19" s="7">
        <f t="shared" si="8"/>
        <v>28.833333333333332</v>
      </c>
      <c r="V19" s="7">
        <f t="shared" si="9"/>
        <v>29.125</v>
      </c>
    </row>
    <row r="20" spans="1:22" ht="13.5" x14ac:dyDescent="0.25">
      <c r="A20" s="3">
        <f>RSI!A20</f>
        <v>42334</v>
      </c>
      <c r="B20" s="2">
        <f>RSI!B20</f>
        <v>1.8301000000000001</v>
      </c>
      <c r="C20" s="2">
        <f>RSI!I20</f>
        <v>35.619615921627343</v>
      </c>
      <c r="D20" s="2">
        <f>MACD!E20</f>
        <v>0</v>
      </c>
      <c r="E20" s="2">
        <f>MACD!F20</f>
        <v>0</v>
      </c>
      <c r="F20" s="2">
        <f>'Moving Avg'!D20</f>
        <v>1.83762</v>
      </c>
      <c r="G20" s="2">
        <f>'Moving Avg'!F20</f>
        <v>1.8849578947368424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BULLISH DIVERGENCE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83</v>
      </c>
      <c r="Q20" s="8">
        <f t="shared" si="4"/>
        <v>44.45</v>
      </c>
      <c r="R20" s="8">
        <f t="shared" si="5"/>
        <v>52.25</v>
      </c>
      <c r="S20" s="8">
        <f t="shared" si="6"/>
        <v>60.35</v>
      </c>
      <c r="T20" s="8">
        <f t="shared" si="7"/>
        <v>50.75</v>
      </c>
      <c r="U20" s="7">
        <f t="shared" si="8"/>
        <v>52.35</v>
      </c>
      <c r="V20" s="7">
        <f t="shared" si="9"/>
        <v>51.95</v>
      </c>
    </row>
    <row r="21" spans="1:22" ht="13.5" x14ac:dyDescent="0.25">
      <c r="A21" s="3">
        <f>RSI!A21</f>
        <v>42335</v>
      </c>
      <c r="B21" s="2">
        <f>RSI!B21</f>
        <v>1.8301000000000001</v>
      </c>
      <c r="C21" s="2">
        <f>RSI!I21</f>
        <v>35.619615921627343</v>
      </c>
      <c r="D21" s="2">
        <f>MACD!E21</f>
        <v>0</v>
      </c>
      <c r="E21" s="2">
        <f>MACD!F21</f>
        <v>0</v>
      </c>
      <c r="F21" s="2">
        <f>'Moving Avg'!D21</f>
        <v>1.8357399999999999</v>
      </c>
      <c r="G21" s="2">
        <f>'Moving Avg'!F21</f>
        <v>1.8822150000000004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BULLISH DIVERGENCE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83</v>
      </c>
      <c r="Q21" s="8">
        <f t="shared" si="4"/>
        <v>44.45</v>
      </c>
      <c r="R21" s="8">
        <f t="shared" si="5"/>
        <v>52.25</v>
      </c>
      <c r="S21" s="8">
        <f t="shared" si="6"/>
        <v>60.35</v>
      </c>
      <c r="T21" s="8">
        <f t="shared" si="7"/>
        <v>50.75</v>
      </c>
      <c r="U21" s="7">
        <f t="shared" si="8"/>
        <v>52.35</v>
      </c>
      <c r="V21" s="7">
        <f t="shared" si="9"/>
        <v>51.95</v>
      </c>
    </row>
    <row r="22" spans="1:22" ht="13.5" x14ac:dyDescent="0.25">
      <c r="A22" s="3">
        <f>RSI!A22</f>
        <v>42338</v>
      </c>
      <c r="B22" s="2">
        <f>RSI!B22</f>
        <v>1.877</v>
      </c>
      <c r="C22" s="2">
        <f>RSI!I22</f>
        <v>40.847807074271458</v>
      </c>
      <c r="D22" s="2">
        <f>MACD!E22</f>
        <v>0</v>
      </c>
      <c r="E22" s="2">
        <f>MACD!F22</f>
        <v>0</v>
      </c>
      <c r="F22" s="2">
        <f>'Moving Avg'!D22</f>
        <v>1.8451200000000001</v>
      </c>
      <c r="G22" s="2">
        <f>'Moving Avg'!F22</f>
        <v>1.8728250000000002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100</v>
      </c>
      <c r="Q22" s="8">
        <f t="shared" si="4"/>
        <v>47</v>
      </c>
      <c r="R22" s="8">
        <f t="shared" si="5"/>
        <v>56.5</v>
      </c>
      <c r="S22" s="8">
        <f t="shared" si="6"/>
        <v>68</v>
      </c>
      <c r="T22" s="8">
        <f t="shared" si="7"/>
        <v>55</v>
      </c>
      <c r="U22" s="7">
        <f t="shared" si="8"/>
        <v>57.166666666666664</v>
      </c>
      <c r="V22" s="7">
        <f t="shared" si="9"/>
        <v>56.625</v>
      </c>
    </row>
    <row r="23" spans="1:22" ht="13.5" x14ac:dyDescent="0.25">
      <c r="A23" s="3">
        <f>RSI!A23</f>
        <v>42339</v>
      </c>
      <c r="B23" s="2">
        <f>RSI!B23</f>
        <v>1.877</v>
      </c>
      <c r="C23" s="2">
        <f>RSI!I23</f>
        <v>40.847807074271451</v>
      </c>
      <c r="D23" s="2">
        <f>MACD!E23</f>
        <v>0</v>
      </c>
      <c r="E23" s="2">
        <f>MACD!F23</f>
        <v>0</v>
      </c>
      <c r="F23" s="2">
        <f>'Moving Avg'!D23</f>
        <v>1.8526199999999999</v>
      </c>
      <c r="G23" s="2">
        <f>'Moving Avg'!F23</f>
        <v>1.8667200000000004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STRONG</v>
      </c>
      <c r="L23" s="5" t="str">
        <f>OBV!H23</f>
        <v>CONFIRMED BULLISH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100</v>
      </c>
      <c r="Q23" s="8">
        <f t="shared" si="4"/>
        <v>47</v>
      </c>
      <c r="R23" s="8">
        <f t="shared" si="5"/>
        <v>56.5</v>
      </c>
      <c r="S23" s="8">
        <f t="shared" si="6"/>
        <v>68</v>
      </c>
      <c r="T23" s="8">
        <f t="shared" si="7"/>
        <v>55</v>
      </c>
      <c r="U23" s="7">
        <f t="shared" si="8"/>
        <v>57.166666666666664</v>
      </c>
      <c r="V23" s="7">
        <f t="shared" si="9"/>
        <v>56.625</v>
      </c>
    </row>
    <row r="24" spans="1:22" ht="13.5" x14ac:dyDescent="0.25">
      <c r="A24" s="3">
        <f>RSI!A24</f>
        <v>42340</v>
      </c>
      <c r="B24" s="2">
        <f>RSI!B24</f>
        <v>1.877</v>
      </c>
      <c r="C24" s="2">
        <f>RSI!I24</f>
        <v>40.847807074271451</v>
      </c>
      <c r="D24" s="2">
        <f>MACD!E24</f>
        <v>0</v>
      </c>
      <c r="E24" s="2">
        <f>MACD!F24</f>
        <v>0</v>
      </c>
      <c r="F24" s="2">
        <f>'Moving Avg'!D24</f>
        <v>1.8582399999999999</v>
      </c>
      <c r="G24" s="2">
        <f>'Moving Avg'!F24</f>
        <v>1.8596800000000004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NEUTRAL</v>
      </c>
      <c r="L24" s="5" t="str">
        <f>OBV!H24</f>
        <v>CONFIRMED BULLISH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83.5</v>
      </c>
      <c r="Q24" s="8">
        <f t="shared" si="4"/>
        <v>44.524999999999999</v>
      </c>
      <c r="R24" s="8">
        <f t="shared" si="5"/>
        <v>52.375</v>
      </c>
      <c r="S24" s="8">
        <f t="shared" si="6"/>
        <v>60.575000000000003</v>
      </c>
      <c r="T24" s="8">
        <f t="shared" si="7"/>
        <v>50.875</v>
      </c>
      <c r="U24" s="7">
        <f t="shared" si="8"/>
        <v>52.491666666666674</v>
      </c>
      <c r="V24" s="7">
        <f t="shared" si="9"/>
        <v>52.087500000000006</v>
      </c>
    </row>
    <row r="25" spans="1:22" ht="13.5" x14ac:dyDescent="0.25">
      <c r="A25" s="3">
        <f>RSI!A25</f>
        <v>42341</v>
      </c>
      <c r="B25" s="2">
        <f>RSI!B25</f>
        <v>1.8394999999999999</v>
      </c>
      <c r="C25" s="2">
        <f>RSI!I25</f>
        <v>37.783628756762901</v>
      </c>
      <c r="D25" s="2">
        <f>MACD!E25</f>
        <v>0</v>
      </c>
      <c r="E25" s="2">
        <f>MACD!F25</f>
        <v>0</v>
      </c>
      <c r="F25" s="2">
        <f>'Moving Avg'!D25</f>
        <v>1.8601199999999998</v>
      </c>
      <c r="G25" s="2">
        <f>'Moving Avg'!F25</f>
        <v>1.8568650000000004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CONFIRMED BULLISH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100</v>
      </c>
      <c r="Q25" s="8">
        <f t="shared" si="4"/>
        <v>47</v>
      </c>
      <c r="R25" s="8">
        <f t="shared" si="5"/>
        <v>56.5</v>
      </c>
      <c r="S25" s="8">
        <f t="shared" si="6"/>
        <v>68</v>
      </c>
      <c r="T25" s="8">
        <f t="shared" si="7"/>
        <v>55</v>
      </c>
      <c r="U25" s="7">
        <f t="shared" si="8"/>
        <v>57.166666666666664</v>
      </c>
      <c r="V25" s="7">
        <f t="shared" si="9"/>
        <v>56.625</v>
      </c>
    </row>
    <row r="26" spans="1:22" ht="13.5" x14ac:dyDescent="0.25">
      <c r="A26" s="3">
        <f>RSI!A26</f>
        <v>42342</v>
      </c>
      <c r="B26" s="2">
        <f>RSI!B26</f>
        <v>1.8394999999999999</v>
      </c>
      <c r="C26" s="2">
        <f>RSI!I26</f>
        <v>37.783628756762901</v>
      </c>
      <c r="D26" s="2">
        <f>MACD!E26</f>
        <v>0</v>
      </c>
      <c r="E26" s="2">
        <f>MACD!F26</f>
        <v>0</v>
      </c>
      <c r="F26" s="2">
        <f>'Moving Avg'!D26</f>
        <v>1.8620000000000001</v>
      </c>
      <c r="G26" s="2">
        <f>'Moving Avg'!F26</f>
        <v>1.8540500000000004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CONFIRMED BULLISH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100</v>
      </c>
      <c r="Q26" s="8">
        <f t="shared" si="4"/>
        <v>47</v>
      </c>
      <c r="R26" s="8">
        <f t="shared" si="5"/>
        <v>56.5</v>
      </c>
      <c r="S26" s="8">
        <f t="shared" si="6"/>
        <v>68</v>
      </c>
      <c r="T26" s="8">
        <f t="shared" si="7"/>
        <v>55</v>
      </c>
      <c r="U26" s="7">
        <f t="shared" si="8"/>
        <v>57.166666666666664</v>
      </c>
      <c r="V26" s="7">
        <f t="shared" si="9"/>
        <v>56.625</v>
      </c>
    </row>
    <row r="27" spans="1:22" ht="13.5" x14ac:dyDescent="0.25">
      <c r="A27" s="3">
        <f>RSI!A27</f>
        <v>42345</v>
      </c>
      <c r="B27" s="2">
        <f>RSI!B27</f>
        <v>1.8207</v>
      </c>
      <c r="C27" s="2">
        <f>RSI!I27</f>
        <v>36.204547909837935</v>
      </c>
      <c r="D27" s="2">
        <f>MACD!E27</f>
        <v>-7.0118639714134012E-3</v>
      </c>
      <c r="E27" s="2">
        <f>MACD!F27</f>
        <v>0</v>
      </c>
      <c r="F27" s="2">
        <f>'Moving Avg'!D27</f>
        <v>1.8507400000000001</v>
      </c>
      <c r="G27" s="2">
        <f>'Moving Avg'!F27</f>
        <v>1.8517000000000003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  <c r="M27" s="7">
        <f t="shared" si="0"/>
        <v>25</v>
      </c>
      <c r="N27" s="7">
        <f t="shared" si="1"/>
        <v>45</v>
      </c>
      <c r="O27" s="7">
        <f t="shared" si="2"/>
        <v>50</v>
      </c>
      <c r="P27" s="7">
        <f t="shared" si="3"/>
        <v>0</v>
      </c>
      <c r="Q27" s="8">
        <f t="shared" si="4"/>
        <v>32</v>
      </c>
      <c r="R27" s="8">
        <f t="shared" si="5"/>
        <v>31.5</v>
      </c>
      <c r="S27" s="8">
        <f t="shared" si="6"/>
        <v>23</v>
      </c>
      <c r="T27" s="8">
        <f t="shared" si="7"/>
        <v>30</v>
      </c>
      <c r="U27" s="7">
        <f t="shared" si="8"/>
        <v>28.833333333333332</v>
      </c>
      <c r="V27" s="7">
        <f t="shared" si="9"/>
        <v>29.125</v>
      </c>
    </row>
    <row r="28" spans="1:22" ht="13.5" x14ac:dyDescent="0.25">
      <c r="A28" s="3">
        <f>RSI!A28</f>
        <v>42346</v>
      </c>
      <c r="B28" s="2">
        <f>RSI!B28</f>
        <v>1.7175</v>
      </c>
      <c r="C28" s="2">
        <f>RSI!I28</f>
        <v>29.031857906463571</v>
      </c>
      <c r="D28" s="2">
        <f>MACD!E28</f>
        <v>1.9530861415151257E-4</v>
      </c>
      <c r="E28" s="2">
        <f>MACD!F28</f>
        <v>0</v>
      </c>
      <c r="F28" s="2">
        <f>'Moving Avg'!D28</f>
        <v>1.8188399999999998</v>
      </c>
      <c r="G28" s="2">
        <f>'Moving Avg'!F28</f>
        <v>1.8470050000000005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CONFIRMED BEARISH</v>
      </c>
      <c r="M28" s="7">
        <f t="shared" si="0"/>
        <v>50</v>
      </c>
      <c r="N28" s="7">
        <f t="shared" si="1"/>
        <v>0</v>
      </c>
      <c r="O28" s="7">
        <f t="shared" si="2"/>
        <v>50</v>
      </c>
      <c r="P28" s="7">
        <f t="shared" si="3"/>
        <v>0</v>
      </c>
      <c r="Q28" s="8">
        <f t="shared" si="4"/>
        <v>25</v>
      </c>
      <c r="R28" s="8">
        <f t="shared" si="5"/>
        <v>27.5</v>
      </c>
      <c r="S28" s="8">
        <f t="shared" si="6"/>
        <v>20</v>
      </c>
      <c r="T28" s="8">
        <f t="shared" si="7"/>
        <v>25</v>
      </c>
      <c r="U28" s="7">
        <f t="shared" si="8"/>
        <v>24.166666666666668</v>
      </c>
      <c r="V28" s="7">
        <f t="shared" si="9"/>
        <v>24.375</v>
      </c>
    </row>
    <row r="29" spans="1:22" ht="13.5" x14ac:dyDescent="0.25">
      <c r="A29" s="3">
        <f>RSI!A29</f>
        <v>42347</v>
      </c>
      <c r="B29" s="2">
        <f>RSI!B29</f>
        <v>1.7269000000000001</v>
      </c>
      <c r="C29" s="2">
        <f>RSI!I29</f>
        <v>30.384728612125542</v>
      </c>
      <c r="D29" s="2">
        <f>MACD!E29</f>
        <v>7.9798990032502459E-3</v>
      </c>
      <c r="E29" s="2">
        <f>MACD!F29</f>
        <v>0</v>
      </c>
      <c r="F29" s="2">
        <f>'Moving Avg'!D29</f>
        <v>1.7888200000000001</v>
      </c>
      <c r="G29" s="2">
        <f>'Moving Avg'!F29</f>
        <v>1.847005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CONFIRMED BEARISH</v>
      </c>
      <c r="M29" s="7">
        <f t="shared" si="0"/>
        <v>25</v>
      </c>
      <c r="N29" s="7">
        <f t="shared" si="1"/>
        <v>0</v>
      </c>
      <c r="O29" s="7">
        <f t="shared" si="2"/>
        <v>50</v>
      </c>
      <c r="P29" s="7">
        <f t="shared" si="3"/>
        <v>0</v>
      </c>
      <c r="Q29" s="8">
        <f t="shared" si="4"/>
        <v>16.25</v>
      </c>
      <c r="R29" s="8">
        <f t="shared" si="5"/>
        <v>22.5</v>
      </c>
      <c r="S29" s="8">
        <f t="shared" si="6"/>
        <v>16.25</v>
      </c>
      <c r="T29" s="8">
        <f t="shared" si="7"/>
        <v>18.75</v>
      </c>
      <c r="U29" s="7">
        <f t="shared" si="8"/>
        <v>18.333333333333332</v>
      </c>
      <c r="V29" s="7">
        <f t="shared" si="9"/>
        <v>18.4375</v>
      </c>
    </row>
    <row r="30" spans="1:22" ht="13.5" x14ac:dyDescent="0.25">
      <c r="A30" s="3">
        <f>RSI!A30</f>
        <v>42348</v>
      </c>
      <c r="B30" s="2">
        <f>RSI!B30</f>
        <v>1.8301000000000001</v>
      </c>
      <c r="C30" s="2">
        <f>RSI!I30</f>
        <v>43.189167160755616</v>
      </c>
      <c r="D30" s="2">
        <f>MACD!E30</f>
        <v>4.8415592909687444E-3</v>
      </c>
      <c r="E30" s="2">
        <f>MACD!F30</f>
        <v>0</v>
      </c>
      <c r="F30" s="2">
        <f>'Moving Avg'!D30</f>
        <v>1.78694</v>
      </c>
      <c r="G30" s="2">
        <f>'Moving Avg'!F30</f>
        <v>1.847005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BULLISH DIVERGENCE</v>
      </c>
      <c r="M30" s="7">
        <f t="shared" si="0"/>
        <v>25</v>
      </c>
      <c r="N30" s="7">
        <f t="shared" si="1"/>
        <v>0</v>
      </c>
      <c r="O30" s="7">
        <f t="shared" si="2"/>
        <v>50</v>
      </c>
      <c r="P30" s="7">
        <f t="shared" si="3"/>
        <v>83</v>
      </c>
      <c r="Q30" s="8">
        <f t="shared" si="4"/>
        <v>28.7</v>
      </c>
      <c r="R30" s="8">
        <f t="shared" si="5"/>
        <v>43.25</v>
      </c>
      <c r="S30" s="8">
        <f t="shared" si="6"/>
        <v>53.6</v>
      </c>
      <c r="T30" s="8">
        <f t="shared" si="7"/>
        <v>39.5</v>
      </c>
      <c r="U30" s="7">
        <f t="shared" si="8"/>
        <v>41.85</v>
      </c>
      <c r="V30" s="7">
        <f t="shared" si="9"/>
        <v>41.262500000000003</v>
      </c>
    </row>
    <row r="31" spans="1:22" ht="13.5" x14ac:dyDescent="0.25">
      <c r="A31" s="3">
        <f>RSI!A31</f>
        <v>42349</v>
      </c>
      <c r="B31" s="2">
        <f>RSI!B31</f>
        <v>1.8207</v>
      </c>
      <c r="C31" s="2">
        <f>RSI!I31</f>
        <v>42.423750486013205</v>
      </c>
      <c r="D31" s="2">
        <f>MACD!E31</f>
        <v>3.0238679575178562E-3</v>
      </c>
      <c r="E31" s="2">
        <f>MACD!F31</f>
        <v>0</v>
      </c>
      <c r="F31" s="2">
        <f>'Moving Avg'!D31</f>
        <v>1.7831800000000002</v>
      </c>
      <c r="G31" s="2">
        <f>'Moving Avg'!F31</f>
        <v>1.8413700000000002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BULLISH DIVERGENCE</v>
      </c>
      <c r="M31" s="7">
        <f t="shared" si="0"/>
        <v>25</v>
      </c>
      <c r="N31" s="7">
        <f t="shared" si="1"/>
        <v>0</v>
      </c>
      <c r="O31" s="7">
        <f t="shared" si="2"/>
        <v>50</v>
      </c>
      <c r="P31" s="7">
        <f t="shared" si="3"/>
        <v>83</v>
      </c>
      <c r="Q31" s="8">
        <f t="shared" si="4"/>
        <v>28.7</v>
      </c>
      <c r="R31" s="8">
        <f t="shared" si="5"/>
        <v>43.25</v>
      </c>
      <c r="S31" s="8">
        <f t="shared" si="6"/>
        <v>53.6</v>
      </c>
      <c r="T31" s="8">
        <f t="shared" si="7"/>
        <v>39.5</v>
      </c>
      <c r="U31" s="7">
        <f t="shared" si="8"/>
        <v>41.85</v>
      </c>
      <c r="V31" s="7">
        <f t="shared" si="9"/>
        <v>41.262500000000003</v>
      </c>
    </row>
    <row r="32" spans="1:22" ht="13.5" x14ac:dyDescent="0.25">
      <c r="A32" s="3">
        <f>RSI!A32</f>
        <v>42352</v>
      </c>
      <c r="B32" s="2">
        <f>RSI!B32</f>
        <v>1.8207</v>
      </c>
      <c r="C32" s="2">
        <f>RSI!I32</f>
        <v>42.423750486013205</v>
      </c>
      <c r="D32" s="2">
        <f>MACD!E32</f>
        <v>8.8877979047283784E-3</v>
      </c>
      <c r="E32" s="2">
        <f>MACD!F32</f>
        <v>0</v>
      </c>
      <c r="F32" s="2">
        <f>'Moving Avg'!D32</f>
        <v>1.7831800000000002</v>
      </c>
      <c r="G32" s="2">
        <f>'Moving Avg'!F32</f>
        <v>1.8380850000000002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STRONG</v>
      </c>
      <c r="L32" s="5" t="str">
        <f>OBV!H32</f>
        <v>NEUTRAL</v>
      </c>
      <c r="M32" s="7">
        <f t="shared" si="0"/>
        <v>25</v>
      </c>
      <c r="N32" s="7">
        <f t="shared" si="1"/>
        <v>0</v>
      </c>
      <c r="O32" s="7">
        <f t="shared" si="2"/>
        <v>50</v>
      </c>
      <c r="P32" s="7">
        <f t="shared" si="3"/>
        <v>66</v>
      </c>
      <c r="Q32" s="8">
        <f t="shared" si="4"/>
        <v>26.15</v>
      </c>
      <c r="R32" s="8">
        <f t="shared" si="5"/>
        <v>39</v>
      </c>
      <c r="S32" s="8">
        <f t="shared" si="6"/>
        <v>45.95</v>
      </c>
      <c r="T32" s="8">
        <f t="shared" si="7"/>
        <v>35.25</v>
      </c>
      <c r="U32" s="7">
        <f t="shared" si="8"/>
        <v>37.033333333333339</v>
      </c>
      <c r="V32" s="7">
        <f t="shared" si="9"/>
        <v>36.587500000000006</v>
      </c>
    </row>
    <row r="33" spans="1:22" ht="13.5" x14ac:dyDescent="0.25">
      <c r="A33" s="3">
        <f>RSI!A33</f>
        <v>42353</v>
      </c>
      <c r="B33" s="2">
        <f>RSI!B33</f>
        <v>1.8864000000000001</v>
      </c>
      <c r="C33" s="2">
        <f>RSI!I33</f>
        <v>49.656062470872861</v>
      </c>
      <c r="D33" s="2">
        <f>MACD!E33</f>
        <v>9.1556883430874425E-3</v>
      </c>
      <c r="E33" s="2">
        <f>MACD!F33</f>
        <v>0</v>
      </c>
      <c r="F33" s="2">
        <f>'Moving Avg'!D33</f>
        <v>1.8169600000000004</v>
      </c>
      <c r="G33" s="2">
        <f>'Moving Avg'!F33</f>
        <v>1.8357350000000003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CONFIRMED BULLISH</v>
      </c>
      <c r="M33" s="7">
        <f t="shared" si="0"/>
        <v>25</v>
      </c>
      <c r="N33" s="7">
        <f t="shared" si="1"/>
        <v>0</v>
      </c>
      <c r="O33" s="7">
        <f t="shared" si="2"/>
        <v>50</v>
      </c>
      <c r="P33" s="7">
        <f t="shared" si="3"/>
        <v>100</v>
      </c>
      <c r="Q33" s="8">
        <f t="shared" si="4"/>
        <v>31.25</v>
      </c>
      <c r="R33" s="8">
        <f t="shared" si="5"/>
        <v>47.5</v>
      </c>
      <c r="S33" s="8">
        <f t="shared" si="6"/>
        <v>61.25</v>
      </c>
      <c r="T33" s="8">
        <f t="shared" si="7"/>
        <v>43.75</v>
      </c>
      <c r="U33" s="7">
        <f t="shared" si="8"/>
        <v>46.666666666666664</v>
      </c>
      <c r="V33" s="7">
        <f t="shared" si="9"/>
        <v>45.9375</v>
      </c>
    </row>
    <row r="34" spans="1:22" ht="13.5" x14ac:dyDescent="0.25">
      <c r="A34" s="3">
        <f>RSI!A34</f>
        <v>42354</v>
      </c>
      <c r="B34" s="2">
        <f>RSI!B34</f>
        <v>1.9052</v>
      </c>
      <c r="C34" s="2">
        <f>RSI!I34</f>
        <v>51.53219825262061</v>
      </c>
      <c r="D34" s="2">
        <f>MACD!E34</f>
        <v>7.7615205857550773E-3</v>
      </c>
      <c r="E34" s="2">
        <f>MACD!F34</f>
        <v>0</v>
      </c>
      <c r="F34" s="2">
        <f>'Moving Avg'!D34</f>
        <v>1.8526200000000004</v>
      </c>
      <c r="G34" s="2">
        <f>'Moving Avg'!F34</f>
        <v>1.8357350000000003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  <c r="M34" s="7">
        <f t="shared" si="0"/>
        <v>25</v>
      </c>
      <c r="N34" s="7">
        <f t="shared" si="1"/>
        <v>0</v>
      </c>
      <c r="O34" s="7">
        <f t="shared" si="2"/>
        <v>50</v>
      </c>
      <c r="P34" s="7">
        <f t="shared" si="3"/>
        <v>100</v>
      </c>
      <c r="Q34" s="8">
        <f t="shared" si="4"/>
        <v>31.25</v>
      </c>
      <c r="R34" s="8">
        <f t="shared" si="5"/>
        <v>47.5</v>
      </c>
      <c r="S34" s="8">
        <f t="shared" si="6"/>
        <v>61.25</v>
      </c>
      <c r="T34" s="8">
        <f t="shared" si="7"/>
        <v>43.75</v>
      </c>
      <c r="U34" s="7">
        <f t="shared" si="8"/>
        <v>46.666666666666664</v>
      </c>
      <c r="V34" s="7">
        <f t="shared" si="9"/>
        <v>45.9375</v>
      </c>
    </row>
    <row r="35" spans="1:22" ht="13.5" x14ac:dyDescent="0.25">
      <c r="A35" s="3">
        <f>RSI!A35</f>
        <v>42355</v>
      </c>
      <c r="B35" s="2">
        <f>RSI!B35</f>
        <v>1.877</v>
      </c>
      <c r="C35" s="2">
        <f>RSI!I35</f>
        <v>48.606132408658091</v>
      </c>
      <c r="D35" s="2">
        <f>MACD!E35</f>
        <v>2.5790641310272644E-3</v>
      </c>
      <c r="E35" s="2">
        <f>MACD!F35</f>
        <v>4.1569824287859027E-3</v>
      </c>
      <c r="F35" s="2">
        <f>'Moving Avg'!D35</f>
        <v>1.8620000000000001</v>
      </c>
      <c r="G35" s="2">
        <f>'Moving Avg'!F35</f>
        <v>1.8366700000000002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  <c r="M35" s="7">
        <f t="shared" si="0"/>
        <v>25</v>
      </c>
      <c r="N35" s="7">
        <f t="shared" si="1"/>
        <v>45</v>
      </c>
      <c r="O35" s="7">
        <f t="shared" si="2"/>
        <v>50</v>
      </c>
      <c r="P35" s="7">
        <f t="shared" si="3"/>
        <v>100</v>
      </c>
      <c r="Q35" s="8">
        <f t="shared" si="4"/>
        <v>47</v>
      </c>
      <c r="R35" s="8">
        <f t="shared" si="5"/>
        <v>56.5</v>
      </c>
      <c r="S35" s="8">
        <f t="shared" si="6"/>
        <v>68</v>
      </c>
      <c r="T35" s="8">
        <f t="shared" si="7"/>
        <v>55</v>
      </c>
      <c r="U35" s="7">
        <f t="shared" si="8"/>
        <v>57.166666666666664</v>
      </c>
      <c r="V35" s="7">
        <f t="shared" si="9"/>
        <v>56.625</v>
      </c>
    </row>
    <row r="36" spans="1:22" ht="13.5" x14ac:dyDescent="0.25">
      <c r="A36" s="3">
        <f>RSI!A36</f>
        <v>42356</v>
      </c>
      <c r="B36" s="2">
        <f>RSI!B36</f>
        <v>1.8676999999999999</v>
      </c>
      <c r="C36" s="2">
        <f>RSI!I36</f>
        <v>47.645307868181362</v>
      </c>
      <c r="D36" s="2">
        <f>MACD!E36</f>
        <v>-1.2491175828592826E-3</v>
      </c>
      <c r="E36" s="2">
        <f>MACD!F36</f>
        <v>3.0757624264568656E-3</v>
      </c>
      <c r="F36" s="2">
        <f>'Moving Avg'!D36</f>
        <v>1.8714</v>
      </c>
      <c r="G36" s="2">
        <f>'Moving Avg'!F36</f>
        <v>1.8380800000000002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  <c r="M36" s="7">
        <f t="shared" si="0"/>
        <v>25</v>
      </c>
      <c r="N36" s="7">
        <f t="shared" si="1"/>
        <v>45</v>
      </c>
      <c r="O36" s="7">
        <f t="shared" si="2"/>
        <v>50</v>
      </c>
      <c r="P36" s="7">
        <f t="shared" si="3"/>
        <v>100</v>
      </c>
      <c r="Q36" s="8">
        <f t="shared" si="4"/>
        <v>47</v>
      </c>
      <c r="R36" s="8">
        <f t="shared" si="5"/>
        <v>56.5</v>
      </c>
      <c r="S36" s="8">
        <f t="shared" si="6"/>
        <v>68</v>
      </c>
      <c r="T36" s="8">
        <f t="shared" si="7"/>
        <v>55</v>
      </c>
      <c r="U36" s="7">
        <f t="shared" si="8"/>
        <v>57.166666666666664</v>
      </c>
      <c r="V36" s="7">
        <f t="shared" si="9"/>
        <v>56.625</v>
      </c>
    </row>
    <row r="37" spans="1:22" ht="13.5" x14ac:dyDescent="0.25">
      <c r="A37" s="3">
        <f>RSI!A37</f>
        <v>42359</v>
      </c>
      <c r="B37" s="2">
        <f>RSI!B37</f>
        <v>1.8583000000000001</v>
      </c>
      <c r="C37" s="2">
        <f>RSI!I37</f>
        <v>46.641716008610814</v>
      </c>
      <c r="D37" s="2">
        <f>MACD!E37</f>
        <v>-6.7515492096039686E-3</v>
      </c>
      <c r="E37" s="2">
        <f>MACD!F37</f>
        <v>1.1103000992446989E-3</v>
      </c>
      <c r="F37" s="2">
        <f>'Moving Avg'!D37</f>
        <v>1.8789200000000001</v>
      </c>
      <c r="G37" s="2">
        <f>'Moving Avg'!F37</f>
        <v>1.8394900000000001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  <c r="M37" s="7">
        <f t="shared" si="0"/>
        <v>25</v>
      </c>
      <c r="N37" s="7">
        <f t="shared" si="1"/>
        <v>45</v>
      </c>
      <c r="O37" s="7">
        <f t="shared" si="2"/>
        <v>50</v>
      </c>
      <c r="P37" s="7">
        <f t="shared" si="3"/>
        <v>100</v>
      </c>
      <c r="Q37" s="8">
        <f t="shared" si="4"/>
        <v>47</v>
      </c>
      <c r="R37" s="8">
        <f t="shared" si="5"/>
        <v>56.5</v>
      </c>
      <c r="S37" s="8">
        <f t="shared" si="6"/>
        <v>68</v>
      </c>
      <c r="T37" s="8">
        <f t="shared" si="7"/>
        <v>55</v>
      </c>
      <c r="U37" s="7">
        <f t="shared" si="8"/>
        <v>57.166666666666664</v>
      </c>
      <c r="V37" s="7">
        <f t="shared" si="9"/>
        <v>56.625</v>
      </c>
    </row>
    <row r="38" spans="1:22" ht="13.5" x14ac:dyDescent="0.25">
      <c r="A38" s="3">
        <f>RSI!A38</f>
        <v>42360</v>
      </c>
      <c r="B38" s="2">
        <f>RSI!B38</f>
        <v>1.7926</v>
      </c>
      <c r="C38" s="2">
        <f>RSI!I38</f>
        <v>40.25878873844578</v>
      </c>
      <c r="D38" s="2">
        <f>MACD!E38</f>
        <v>-2.2424376846402749E-2</v>
      </c>
      <c r="E38" s="2">
        <f>MACD!F38</f>
        <v>-3.5966352898847906E-3</v>
      </c>
      <c r="F38" s="2">
        <f>'Moving Avg'!D38</f>
        <v>1.8601599999999998</v>
      </c>
      <c r="G38" s="2">
        <f>'Moving Avg'!F38</f>
        <v>1.837145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  <c r="M38" s="7">
        <f t="shared" si="0"/>
        <v>25</v>
      </c>
      <c r="N38" s="7">
        <f t="shared" si="1"/>
        <v>45</v>
      </c>
      <c r="O38" s="7">
        <f t="shared" si="2"/>
        <v>50</v>
      </c>
      <c r="P38" s="7">
        <f t="shared" si="3"/>
        <v>0</v>
      </c>
      <c r="Q38" s="8">
        <f t="shared" si="4"/>
        <v>32</v>
      </c>
      <c r="R38" s="8">
        <f t="shared" si="5"/>
        <v>31.5</v>
      </c>
      <c r="S38" s="8">
        <f t="shared" si="6"/>
        <v>23</v>
      </c>
      <c r="T38" s="8">
        <f t="shared" si="7"/>
        <v>30</v>
      </c>
      <c r="U38" s="7">
        <f t="shared" si="8"/>
        <v>28.833333333333332</v>
      </c>
      <c r="V38" s="7">
        <f t="shared" si="9"/>
        <v>29.125</v>
      </c>
    </row>
    <row r="39" spans="1:22" ht="13.5" x14ac:dyDescent="0.25">
      <c r="A39" s="3">
        <f>RSI!A39</f>
        <v>42361</v>
      </c>
      <c r="B39" s="2">
        <f>RSI!B39</f>
        <v>1.7363</v>
      </c>
      <c r="C39" s="2">
        <f>RSI!I39</f>
        <v>35.744564812805649</v>
      </c>
      <c r="D39" s="2">
        <f>MACD!E39</f>
        <v>-2.9687425543650781E-2</v>
      </c>
      <c r="E39" s="2">
        <f>MACD!F39</f>
        <v>-8.8147933406379879E-3</v>
      </c>
      <c r="F39" s="2">
        <f>'Moving Avg'!D39</f>
        <v>1.8263799999999999</v>
      </c>
      <c r="G39" s="2">
        <f>'Moving Avg'!F39</f>
        <v>1.831515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0"/>
        <v>25</v>
      </c>
      <c r="N39" s="7">
        <f t="shared" si="1"/>
        <v>100</v>
      </c>
      <c r="O39" s="7">
        <f t="shared" si="2"/>
        <v>50</v>
      </c>
      <c r="P39" s="7">
        <f t="shared" si="3"/>
        <v>0</v>
      </c>
      <c r="Q39" s="8">
        <f t="shared" si="4"/>
        <v>51.25</v>
      </c>
      <c r="R39" s="8">
        <f t="shared" si="5"/>
        <v>42.5</v>
      </c>
      <c r="S39" s="8">
        <f t="shared" si="6"/>
        <v>31.25</v>
      </c>
      <c r="T39" s="8">
        <f t="shared" si="7"/>
        <v>43.75</v>
      </c>
      <c r="U39" s="7">
        <f t="shared" si="8"/>
        <v>41.666666666666664</v>
      </c>
      <c r="V39" s="7">
        <f t="shared" si="9"/>
        <v>42.1875</v>
      </c>
    </row>
    <row r="40" spans="1:22" ht="13.5" x14ac:dyDescent="0.25">
      <c r="A40" s="3">
        <f>RSI!A40</f>
        <v>42363</v>
      </c>
      <c r="B40" s="2">
        <f>RSI!B40</f>
        <v>1.7269000000000001</v>
      </c>
      <c r="C40" s="2">
        <f>RSI!I40</f>
        <v>35.03813739380341</v>
      </c>
      <c r="D40" s="2">
        <f>MACD!E40</f>
        <v>-1.8573433206239276E-2</v>
      </c>
      <c r="E40" s="2">
        <f>MACD!F40</f>
        <v>-1.0766521313758246E-2</v>
      </c>
      <c r="F40" s="2">
        <f>'Moving Avg'!D40</f>
        <v>1.79636</v>
      </c>
      <c r="G40" s="2">
        <f>'Moving Avg'!F40</f>
        <v>1.8263549999999995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CONFIRMED BEARISH</v>
      </c>
      <c r="M40" s="7">
        <f t="shared" si="0"/>
        <v>25</v>
      </c>
      <c r="N40" s="7">
        <f t="shared" si="1"/>
        <v>45</v>
      </c>
      <c r="O40" s="7">
        <f t="shared" si="2"/>
        <v>50</v>
      </c>
      <c r="P40" s="7">
        <f t="shared" si="3"/>
        <v>0</v>
      </c>
      <c r="Q40" s="8">
        <f t="shared" si="4"/>
        <v>32</v>
      </c>
      <c r="R40" s="8">
        <f t="shared" si="5"/>
        <v>31.5</v>
      </c>
      <c r="S40" s="8">
        <f t="shared" si="6"/>
        <v>23</v>
      </c>
      <c r="T40" s="8">
        <f t="shared" si="7"/>
        <v>30</v>
      </c>
      <c r="U40" s="7">
        <f t="shared" si="8"/>
        <v>28.833333333333332</v>
      </c>
      <c r="V40" s="7">
        <f t="shared" si="9"/>
        <v>29.125</v>
      </c>
    </row>
    <row r="41" spans="1:22" ht="13.5" x14ac:dyDescent="0.25">
      <c r="A41" s="3">
        <f>RSI!A41</f>
        <v>42366</v>
      </c>
      <c r="B41" s="2">
        <f>RSI!B41</f>
        <v>1.7363</v>
      </c>
      <c r="C41" s="2">
        <f>RSI!I41</f>
        <v>36.391937012317129</v>
      </c>
      <c r="D41" s="2">
        <f>MACD!E41</f>
        <v>-1.0620608062042347E-2</v>
      </c>
      <c r="E41" s="2">
        <f>MACD!F41</f>
        <v>-1.0737338663415067E-2</v>
      </c>
      <c r="F41" s="2">
        <f>'Moving Avg'!D41</f>
        <v>1.7700800000000001</v>
      </c>
      <c r="G41" s="2">
        <f>'Moving Avg'!F41</f>
        <v>1.8216650000000001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  <c r="M41" s="7">
        <f t="shared" si="0"/>
        <v>25</v>
      </c>
      <c r="N41" s="7">
        <f t="shared" si="1"/>
        <v>0</v>
      </c>
      <c r="O41" s="7">
        <f t="shared" si="2"/>
        <v>50</v>
      </c>
      <c r="P41" s="7">
        <f t="shared" si="3"/>
        <v>0</v>
      </c>
      <c r="Q41" s="8">
        <f t="shared" si="4"/>
        <v>16.25</v>
      </c>
      <c r="R41" s="8">
        <f t="shared" si="5"/>
        <v>22.5</v>
      </c>
      <c r="S41" s="8">
        <f t="shared" si="6"/>
        <v>16.25</v>
      </c>
      <c r="T41" s="8">
        <f t="shared" si="7"/>
        <v>18.75</v>
      </c>
      <c r="U41" s="7">
        <f t="shared" si="8"/>
        <v>18.333333333333332</v>
      </c>
      <c r="V41" s="7">
        <f t="shared" si="9"/>
        <v>18.4375</v>
      </c>
    </row>
    <row r="42" spans="1:22" ht="13.5" x14ac:dyDescent="0.25">
      <c r="A42" s="3">
        <f>RSI!A42</f>
        <v>42367</v>
      </c>
      <c r="B42" s="2">
        <f>RSI!B42</f>
        <v>1.7363</v>
      </c>
      <c r="C42" s="2">
        <f>RSI!I42</f>
        <v>36.391937012317129</v>
      </c>
      <c r="D42" s="2">
        <f>MACD!E42</f>
        <v>-3.3069062190156373E-3</v>
      </c>
      <c r="E42" s="2">
        <f>MACD!F42</f>
        <v>-9.2512521745351812E-3</v>
      </c>
      <c r="F42" s="2">
        <f>'Moving Avg'!D42</f>
        <v>1.7456800000000001</v>
      </c>
      <c r="G42" s="2">
        <f>'Moving Avg'!F42</f>
        <v>1.8146299999999997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CONFIRMED BEARISH</v>
      </c>
      <c r="M42" s="7">
        <f t="shared" si="0"/>
        <v>25</v>
      </c>
      <c r="N42" s="7">
        <f t="shared" si="1"/>
        <v>0</v>
      </c>
      <c r="O42" s="7">
        <f t="shared" si="2"/>
        <v>50</v>
      </c>
      <c r="P42" s="7">
        <f t="shared" si="3"/>
        <v>0</v>
      </c>
      <c r="Q42" s="8">
        <f t="shared" si="4"/>
        <v>16.25</v>
      </c>
      <c r="R42" s="8">
        <f t="shared" si="5"/>
        <v>22.5</v>
      </c>
      <c r="S42" s="8">
        <f t="shared" si="6"/>
        <v>16.25</v>
      </c>
      <c r="T42" s="8">
        <f t="shared" si="7"/>
        <v>18.75</v>
      </c>
      <c r="U42" s="7">
        <f t="shared" si="8"/>
        <v>18.333333333333332</v>
      </c>
      <c r="V42" s="7">
        <f t="shared" si="9"/>
        <v>18.4375</v>
      </c>
    </row>
    <row r="43" spans="1:22" ht="13.5" x14ac:dyDescent="0.25">
      <c r="A43" s="3">
        <f>RSI!A43</f>
        <v>42368</v>
      </c>
      <c r="B43" s="2">
        <f>RSI!B43</f>
        <v>1.8394999999999999</v>
      </c>
      <c r="C43" s="2">
        <f>RSI!I43</f>
        <v>49.730807071137782</v>
      </c>
      <c r="D43" s="2">
        <f>MACD!E43</f>
        <v>5.8859588285862241E-3</v>
      </c>
      <c r="E43" s="2">
        <f>MACD!F43</f>
        <v>-6.2238099739109001E-3</v>
      </c>
      <c r="F43" s="2">
        <f>'Moving Avg'!D43</f>
        <v>1.7550599999999998</v>
      </c>
      <c r="G43" s="2">
        <f>'Moving Avg'!F43</f>
        <v>1.8127549999999999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  <c r="M43" s="7">
        <f t="shared" si="0"/>
        <v>25</v>
      </c>
      <c r="N43" s="7">
        <f t="shared" si="1"/>
        <v>0</v>
      </c>
      <c r="O43" s="7">
        <f t="shared" si="2"/>
        <v>50</v>
      </c>
      <c r="P43" s="7">
        <f t="shared" si="3"/>
        <v>100</v>
      </c>
      <c r="Q43" s="8">
        <f t="shared" si="4"/>
        <v>31.25</v>
      </c>
      <c r="R43" s="8">
        <f t="shared" si="5"/>
        <v>47.5</v>
      </c>
      <c r="S43" s="8">
        <f t="shared" si="6"/>
        <v>61.25</v>
      </c>
      <c r="T43" s="8">
        <f t="shared" si="7"/>
        <v>43.75</v>
      </c>
      <c r="U43" s="7">
        <f t="shared" si="8"/>
        <v>46.666666666666664</v>
      </c>
      <c r="V43" s="7">
        <f t="shared" si="9"/>
        <v>45.9375</v>
      </c>
    </row>
    <row r="44" spans="1:22" ht="13.5" x14ac:dyDescent="0.25">
      <c r="A44" s="3">
        <f>RSI!A44</f>
        <v>42369</v>
      </c>
      <c r="B44" s="2">
        <f>RSI!B44</f>
        <v>1.9427000000000001</v>
      </c>
      <c r="C44" s="2">
        <f>RSI!I44</f>
        <v>58.991881917831179</v>
      </c>
      <c r="D44" s="2">
        <f>MACD!E44</f>
        <v>8.8036057025926429E-3</v>
      </c>
      <c r="E44" s="2">
        <f>MACD!F44</f>
        <v>-3.2183268386101914E-3</v>
      </c>
      <c r="F44" s="2">
        <f>'Moving Avg'!D44</f>
        <v>1.79634</v>
      </c>
      <c r="G44" s="2">
        <f>'Moving Avg'!F44</f>
        <v>1.8160400000000003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  <c r="M44" s="7">
        <f t="shared" si="0"/>
        <v>25</v>
      </c>
      <c r="N44" s="7">
        <f t="shared" si="1"/>
        <v>0</v>
      </c>
      <c r="O44" s="7">
        <f t="shared" si="2"/>
        <v>50</v>
      </c>
      <c r="P44" s="7">
        <f t="shared" si="3"/>
        <v>100</v>
      </c>
      <c r="Q44" s="8">
        <f t="shared" si="4"/>
        <v>31.25</v>
      </c>
      <c r="R44" s="8">
        <f t="shared" si="5"/>
        <v>47.5</v>
      </c>
      <c r="S44" s="8">
        <f t="shared" si="6"/>
        <v>61.25</v>
      </c>
      <c r="T44" s="8">
        <f t="shared" si="7"/>
        <v>43.75</v>
      </c>
      <c r="U44" s="7">
        <f t="shared" si="8"/>
        <v>46.666666666666664</v>
      </c>
      <c r="V44" s="7">
        <f t="shared" si="9"/>
        <v>45.9375</v>
      </c>
    </row>
    <row r="45" spans="1:22" ht="13.5" x14ac:dyDescent="0.25">
      <c r="A45" s="3">
        <f>RSI!A45</f>
        <v>42373</v>
      </c>
      <c r="B45" s="2">
        <f>RSI!B45</f>
        <v>1.9991000000000001</v>
      </c>
      <c r="C45" s="2">
        <f>RSI!I45</f>
        <v>63.003371928842235</v>
      </c>
      <c r="D45" s="2">
        <f>MACD!E45</f>
        <v>2.0455956386078444E-3</v>
      </c>
      <c r="E45" s="2">
        <f>MACD!F45</f>
        <v>-2.1655423431665845E-3</v>
      </c>
      <c r="F45" s="2">
        <f>'Moving Avg'!D45</f>
        <v>1.8507799999999999</v>
      </c>
      <c r="G45" s="2">
        <f>'Moving Avg'!F45</f>
        <v>1.8240199999999998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25</v>
      </c>
      <c r="N45" s="7">
        <f t="shared" si="1"/>
        <v>0</v>
      </c>
      <c r="O45" s="7">
        <f t="shared" si="2"/>
        <v>50</v>
      </c>
      <c r="P45" s="7">
        <f t="shared" si="3"/>
        <v>100</v>
      </c>
      <c r="Q45" s="8">
        <f t="shared" si="4"/>
        <v>31.25</v>
      </c>
      <c r="R45" s="8">
        <f t="shared" si="5"/>
        <v>47.5</v>
      </c>
      <c r="S45" s="8">
        <f t="shared" si="6"/>
        <v>61.25</v>
      </c>
      <c r="T45" s="8">
        <f t="shared" si="7"/>
        <v>43.75</v>
      </c>
      <c r="U45" s="7">
        <f t="shared" si="8"/>
        <v>46.666666666666664</v>
      </c>
      <c r="V45" s="7">
        <f t="shared" si="9"/>
        <v>45.9375</v>
      </c>
    </row>
    <row r="46" spans="1:22" ht="13.5" x14ac:dyDescent="0.25">
      <c r="A46" s="3">
        <f>RSI!A46</f>
        <v>42374</v>
      </c>
      <c r="B46" s="2">
        <f>RSI!B46</f>
        <v>2.1116999999999999</v>
      </c>
      <c r="C46" s="2">
        <f>RSI!I46</f>
        <v>69.432349428109404</v>
      </c>
      <c r="D46" s="2">
        <f>MACD!E46</f>
        <v>-1.4435416185181849E-2</v>
      </c>
      <c r="E46" s="2">
        <f>MACD!F46</f>
        <v>-4.6195171115696373E-3</v>
      </c>
      <c r="F46" s="2">
        <f>'Moving Avg'!D46</f>
        <v>1.9258600000000001</v>
      </c>
      <c r="G46" s="2">
        <f>'Moving Avg'!F46</f>
        <v>1.8376300000000001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25</v>
      </c>
      <c r="N46" s="7">
        <f t="shared" si="1"/>
        <v>45</v>
      </c>
      <c r="O46" s="7">
        <f t="shared" si="2"/>
        <v>50</v>
      </c>
      <c r="P46" s="7">
        <f t="shared" si="3"/>
        <v>100</v>
      </c>
      <c r="Q46" s="8">
        <f t="shared" si="4"/>
        <v>47</v>
      </c>
      <c r="R46" s="8">
        <f t="shared" si="5"/>
        <v>56.5</v>
      </c>
      <c r="S46" s="8">
        <f t="shared" si="6"/>
        <v>68</v>
      </c>
      <c r="T46" s="8">
        <f t="shared" si="7"/>
        <v>55</v>
      </c>
      <c r="U46" s="7">
        <f t="shared" si="8"/>
        <v>57.166666666666664</v>
      </c>
      <c r="V46" s="7">
        <f t="shared" si="9"/>
        <v>56.625</v>
      </c>
    </row>
    <row r="47" spans="1:22" ht="13.5" x14ac:dyDescent="0.25">
      <c r="A47" s="3">
        <f>RSI!A47</f>
        <v>42375</v>
      </c>
      <c r="B47" s="2">
        <f>RSI!B47</f>
        <v>2.0648</v>
      </c>
      <c r="C47" s="2">
        <f>RSI!I47</f>
        <v>64.411659655495868</v>
      </c>
      <c r="D47" s="2">
        <f>MACD!E47</f>
        <v>-2.793609022165322E-2</v>
      </c>
      <c r="E47" s="2">
        <f>MACD!F47</f>
        <v>-9.2828317335863549E-3</v>
      </c>
      <c r="F47" s="2">
        <f>'Moving Avg'!D47</f>
        <v>1.9915599999999998</v>
      </c>
      <c r="G47" s="2">
        <f>'Moving Avg'!F47</f>
        <v>1.8498349999999999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  <c r="M47" s="7">
        <f t="shared" si="0"/>
        <v>25</v>
      </c>
      <c r="N47" s="7">
        <f t="shared" si="1"/>
        <v>45</v>
      </c>
      <c r="O47" s="7">
        <f t="shared" si="2"/>
        <v>50</v>
      </c>
      <c r="P47" s="7">
        <f t="shared" si="3"/>
        <v>100</v>
      </c>
      <c r="Q47" s="8">
        <f t="shared" si="4"/>
        <v>47</v>
      </c>
      <c r="R47" s="8">
        <f t="shared" si="5"/>
        <v>56.5</v>
      </c>
      <c r="S47" s="8">
        <f t="shared" si="6"/>
        <v>68</v>
      </c>
      <c r="T47" s="8">
        <f t="shared" si="7"/>
        <v>55</v>
      </c>
      <c r="U47" s="7">
        <f t="shared" si="8"/>
        <v>57.166666666666664</v>
      </c>
      <c r="V47" s="7">
        <f t="shared" si="9"/>
        <v>56.625</v>
      </c>
    </row>
    <row r="48" spans="1:22" ht="13.5" x14ac:dyDescent="0.25">
      <c r="A48" s="3">
        <f>RSI!A48</f>
        <v>42376</v>
      </c>
      <c r="B48" s="2">
        <f>RSI!B48</f>
        <v>2.0459999999999998</v>
      </c>
      <c r="C48" s="2">
        <f>RSI!I48</f>
        <v>62.461876807706474</v>
      </c>
      <c r="D48" s="2">
        <f>MACD!E48</f>
        <v>-4.9263557455679008E-2</v>
      </c>
      <c r="E48" s="2">
        <f>MACD!F48</f>
        <v>-1.7278976878004886E-2</v>
      </c>
      <c r="F48" s="2">
        <f>'Moving Avg'!D48</f>
        <v>2.0328599999999999</v>
      </c>
      <c r="G48" s="2">
        <f>'Moving Avg'!F48</f>
        <v>1.86626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  <c r="M48" s="7">
        <f t="shared" si="0"/>
        <v>25</v>
      </c>
      <c r="N48" s="7">
        <f t="shared" si="1"/>
        <v>100</v>
      </c>
      <c r="O48" s="7">
        <f t="shared" si="2"/>
        <v>50</v>
      </c>
      <c r="P48" s="7">
        <f t="shared" si="3"/>
        <v>100</v>
      </c>
      <c r="Q48" s="8">
        <f t="shared" si="4"/>
        <v>66.25</v>
      </c>
      <c r="R48" s="8">
        <f t="shared" si="5"/>
        <v>67.5</v>
      </c>
      <c r="S48" s="8">
        <f t="shared" si="6"/>
        <v>76.25</v>
      </c>
      <c r="T48" s="8">
        <f t="shared" si="7"/>
        <v>68.75</v>
      </c>
      <c r="U48" s="7">
        <f t="shared" si="8"/>
        <v>70</v>
      </c>
      <c r="V48" s="7">
        <f t="shared" si="9"/>
        <v>69.6875</v>
      </c>
    </row>
    <row r="49" spans="1:22" ht="13.5" x14ac:dyDescent="0.25">
      <c r="A49" s="3">
        <f>RSI!A49</f>
        <v>42377</v>
      </c>
      <c r="B49" s="2">
        <f>RSI!B49</f>
        <v>1.9897</v>
      </c>
      <c r="C49" s="2">
        <f>RSI!I49</f>
        <v>56.906437778315052</v>
      </c>
      <c r="D49" s="2">
        <f>MACD!E49</f>
        <v>-7.2790620873155465E-2</v>
      </c>
      <c r="E49" s="2">
        <f>MACD!F49</f>
        <v>-2.8381305677035E-2</v>
      </c>
      <c r="F49" s="2">
        <f>'Moving Avg'!D49</f>
        <v>2.0422600000000002</v>
      </c>
      <c r="G49" s="2">
        <f>'Moving Avg'!F49</f>
        <v>1.8793999999999997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25</v>
      </c>
      <c r="N49" s="7">
        <f t="shared" si="1"/>
        <v>100</v>
      </c>
      <c r="O49" s="7">
        <f t="shared" si="2"/>
        <v>50</v>
      </c>
      <c r="P49" s="7">
        <f t="shared" si="3"/>
        <v>100</v>
      </c>
      <c r="Q49" s="8">
        <f t="shared" si="4"/>
        <v>66.25</v>
      </c>
      <c r="R49" s="8">
        <f t="shared" si="5"/>
        <v>67.5</v>
      </c>
      <c r="S49" s="8">
        <f t="shared" si="6"/>
        <v>76.25</v>
      </c>
      <c r="T49" s="8">
        <f t="shared" si="7"/>
        <v>68.75</v>
      </c>
      <c r="U49" s="7">
        <f t="shared" si="8"/>
        <v>70</v>
      </c>
      <c r="V49" s="7">
        <f t="shared" si="9"/>
        <v>69.6875</v>
      </c>
    </row>
    <row r="50" spans="1:22" ht="13.5" x14ac:dyDescent="0.25">
      <c r="A50" s="3">
        <f>RSI!A50</f>
        <v>42380</v>
      </c>
      <c r="B50" s="2">
        <f>RSI!B50</f>
        <v>1.8957999999999999</v>
      </c>
      <c r="C50" s="2">
        <f>RSI!I50</f>
        <v>49.067780902627916</v>
      </c>
      <c r="D50" s="2">
        <f>MACD!E50</f>
        <v>-8.7772330150401867E-2</v>
      </c>
      <c r="E50" s="2">
        <f>MACD!F50</f>
        <v>-4.0259510571708373E-2</v>
      </c>
      <c r="F50" s="2">
        <f>'Moving Avg'!D50</f>
        <v>2.0215999999999998</v>
      </c>
      <c r="G50" s="2">
        <f>'Moving Avg'!F50</f>
        <v>1.8826849999999999</v>
      </c>
      <c r="H50" s="2">
        <f>'Moving Avg'!G50</f>
        <v>1.8714938775510213</v>
      </c>
      <c r="I50" s="2">
        <f>'Moving Avg'!H50</f>
        <v>0</v>
      </c>
      <c r="J50" s="5" t="str">
        <f>OBV!F50</f>
        <v>BEARISH</v>
      </c>
      <c r="K50" s="5" t="str">
        <f>OBV!G50</f>
        <v>WEAK</v>
      </c>
      <c r="L50" s="5" t="str">
        <f>OBV!H50</f>
        <v>CONFIRMED BEARISH</v>
      </c>
      <c r="M50" s="7">
        <f t="shared" si="0"/>
        <v>25</v>
      </c>
      <c r="N50" s="7">
        <f t="shared" si="1"/>
        <v>100</v>
      </c>
      <c r="O50" s="7">
        <f t="shared" si="2"/>
        <v>50</v>
      </c>
      <c r="P50" s="7">
        <f t="shared" si="3"/>
        <v>0</v>
      </c>
      <c r="Q50" s="8">
        <f t="shared" si="4"/>
        <v>51.25</v>
      </c>
      <c r="R50" s="8">
        <f t="shared" si="5"/>
        <v>42.5</v>
      </c>
      <c r="S50" s="8">
        <f t="shared" si="6"/>
        <v>31.25</v>
      </c>
      <c r="T50" s="8">
        <f t="shared" si="7"/>
        <v>43.75</v>
      </c>
      <c r="U50" s="7">
        <f t="shared" si="8"/>
        <v>41.666666666666664</v>
      </c>
      <c r="V50" s="7">
        <f t="shared" si="9"/>
        <v>42.1875</v>
      </c>
    </row>
    <row r="51" spans="1:22" ht="13.5" x14ac:dyDescent="0.25">
      <c r="A51" s="3">
        <f>RSI!A51</f>
        <v>42381</v>
      </c>
      <c r="B51" s="2">
        <f>RSI!B51</f>
        <v>1.9052</v>
      </c>
      <c r="C51" s="2">
        <f>RSI!I51</f>
        <v>49.813058265572529</v>
      </c>
      <c r="D51" s="2">
        <f>MACD!E51</f>
        <v>-9.9684810864479223E-2</v>
      </c>
      <c r="E51" s="2">
        <f>MACD!F51</f>
        <v>-5.2144570630262545E-2</v>
      </c>
      <c r="F51" s="2">
        <f>'Moving Avg'!D51</f>
        <v>1.9803000000000002</v>
      </c>
      <c r="G51" s="2">
        <f>'Moving Avg'!F51</f>
        <v>1.8869099999999999</v>
      </c>
      <c r="H51" s="2">
        <f>'Moving Avg'!G51</f>
        <v>1.8721680000000007</v>
      </c>
      <c r="I51" s="2">
        <f>'Moving Avg'!H51</f>
        <v>0</v>
      </c>
      <c r="J51" s="5" t="str">
        <f>OBV!F51</f>
        <v>BEARISH</v>
      </c>
      <c r="K51" s="5" t="str">
        <f>OBV!G51</f>
        <v>WEAK</v>
      </c>
      <c r="L51" s="5" t="str">
        <f>OBV!H51</f>
        <v>CONFIRMED BEARISH</v>
      </c>
      <c r="M51" s="7">
        <f t="shared" si="0"/>
        <v>25</v>
      </c>
      <c r="N51" s="7">
        <f t="shared" si="1"/>
        <v>100</v>
      </c>
      <c r="O51" s="7">
        <f t="shared" si="2"/>
        <v>50</v>
      </c>
      <c r="P51" s="7">
        <f t="shared" si="3"/>
        <v>0</v>
      </c>
      <c r="Q51" s="8">
        <f t="shared" si="4"/>
        <v>51.25</v>
      </c>
      <c r="R51" s="8">
        <f t="shared" si="5"/>
        <v>42.5</v>
      </c>
      <c r="S51" s="8">
        <f t="shared" si="6"/>
        <v>31.25</v>
      </c>
      <c r="T51" s="8">
        <f t="shared" si="7"/>
        <v>43.75</v>
      </c>
      <c r="U51" s="7">
        <f t="shared" si="8"/>
        <v>41.666666666666664</v>
      </c>
      <c r="V51" s="7">
        <f t="shared" si="9"/>
        <v>42.1875</v>
      </c>
    </row>
    <row r="52" spans="1:22" ht="13.5" x14ac:dyDescent="0.25">
      <c r="A52" s="3">
        <f>RSI!A52</f>
        <v>42382</v>
      </c>
      <c r="B52" s="2">
        <f>RSI!B52</f>
        <v>1.9615</v>
      </c>
      <c r="C52" s="2">
        <f>RSI!I52</f>
        <v>54.141307167245913</v>
      </c>
      <c r="D52" s="2">
        <f>MACD!E52</f>
        <v>-0.1139770984796169</v>
      </c>
      <c r="E52" s="2">
        <f>MACD!F52</f>
        <v>-6.4511076200133424E-2</v>
      </c>
      <c r="F52" s="2">
        <f>'Moving Avg'!D52</f>
        <v>1.9596399999999998</v>
      </c>
      <c r="G52" s="2">
        <f>'Moving Avg'!F52</f>
        <v>1.8939499999999998</v>
      </c>
      <c r="H52" s="2">
        <f>'Moving Avg'!G52</f>
        <v>1.8701020000000006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  <c r="M52" s="7">
        <f t="shared" si="0"/>
        <v>25</v>
      </c>
      <c r="N52" s="7">
        <f t="shared" si="1"/>
        <v>100</v>
      </c>
      <c r="O52" s="7">
        <f t="shared" si="2"/>
        <v>50</v>
      </c>
      <c r="P52" s="7">
        <f t="shared" si="3"/>
        <v>0</v>
      </c>
      <c r="Q52" s="8">
        <f t="shared" si="4"/>
        <v>51.25</v>
      </c>
      <c r="R52" s="8">
        <f t="shared" si="5"/>
        <v>42.5</v>
      </c>
      <c r="S52" s="8">
        <f t="shared" si="6"/>
        <v>31.25</v>
      </c>
      <c r="T52" s="8">
        <f t="shared" si="7"/>
        <v>43.75</v>
      </c>
      <c r="U52" s="7">
        <f t="shared" si="8"/>
        <v>41.666666666666664</v>
      </c>
      <c r="V52" s="7">
        <f t="shared" si="9"/>
        <v>42.1875</v>
      </c>
    </row>
    <row r="53" spans="1:22" ht="13.5" x14ac:dyDescent="0.25">
      <c r="A53" s="3">
        <f>RSI!A53</f>
        <v>42384</v>
      </c>
      <c r="B53" s="2">
        <f>RSI!B53</f>
        <v>1.9615</v>
      </c>
      <c r="C53" s="2">
        <f>RSI!I53</f>
        <v>54.141307167245913</v>
      </c>
      <c r="D53" s="2">
        <f>MACD!E53</f>
        <v>-0.11056533409284897</v>
      </c>
      <c r="E53" s="2">
        <f>MACD!F53</f>
        <v>-7.3721927778676533E-2</v>
      </c>
      <c r="F53" s="2">
        <f>'Moving Avg'!D53</f>
        <v>1.9427399999999999</v>
      </c>
      <c r="G53" s="2">
        <f>'Moving Avg'!F53</f>
        <v>1.8977049999999998</v>
      </c>
      <c r="H53" s="2">
        <f>'Moving Avg'!G53</f>
        <v>1.8693500000000005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  <c r="M53" s="7">
        <f t="shared" si="0"/>
        <v>25</v>
      </c>
      <c r="N53" s="7">
        <f t="shared" si="1"/>
        <v>100</v>
      </c>
      <c r="O53" s="7">
        <f t="shared" si="2"/>
        <v>50</v>
      </c>
      <c r="P53" s="7">
        <f t="shared" si="3"/>
        <v>0</v>
      </c>
      <c r="Q53" s="8">
        <f t="shared" si="4"/>
        <v>51.25</v>
      </c>
      <c r="R53" s="8">
        <f t="shared" si="5"/>
        <v>42.5</v>
      </c>
      <c r="S53" s="8">
        <f t="shared" si="6"/>
        <v>31.25</v>
      </c>
      <c r="T53" s="8">
        <f t="shared" si="7"/>
        <v>43.75</v>
      </c>
      <c r="U53" s="7">
        <f t="shared" si="8"/>
        <v>41.666666666666664</v>
      </c>
      <c r="V53" s="7">
        <f t="shared" si="9"/>
        <v>42.1875</v>
      </c>
    </row>
    <row r="54" spans="1:22" ht="13.5" x14ac:dyDescent="0.25">
      <c r="A54" s="3">
        <f>RSI!A54</f>
        <v>42387</v>
      </c>
      <c r="B54" s="2">
        <f>RSI!B54</f>
        <v>1.9897</v>
      </c>
      <c r="C54" s="2">
        <f>RSI!I54</f>
        <v>56.329184063926071</v>
      </c>
      <c r="D54" s="2">
        <f>MACD!E54</f>
        <v>-9.423457471184471E-2</v>
      </c>
      <c r="E54" s="2">
        <f>MACD!F54</f>
        <v>-7.7824457165310168E-2</v>
      </c>
      <c r="F54" s="2">
        <f>'Moving Avg'!D54</f>
        <v>1.9427399999999999</v>
      </c>
      <c r="G54" s="2">
        <f>'Moving Avg'!F54</f>
        <v>1.9019299999999997</v>
      </c>
      <c r="H54" s="2">
        <f>'Moving Avg'!G54</f>
        <v>1.8687880000000008</v>
      </c>
      <c r="I54" s="2">
        <f>'Moving Avg'!H54</f>
        <v>0</v>
      </c>
      <c r="J54" s="5" t="str">
        <f>OBV!F54</f>
        <v>BEARISH</v>
      </c>
      <c r="K54" s="5" t="str">
        <f>OBV!G54</f>
        <v>NEUTRAL</v>
      </c>
      <c r="L54" s="5" t="str">
        <f>OBV!H54</f>
        <v>NEUTRAL</v>
      </c>
      <c r="M54" s="7">
        <f t="shared" si="0"/>
        <v>25</v>
      </c>
      <c r="N54" s="7">
        <f t="shared" si="1"/>
        <v>45</v>
      </c>
      <c r="O54" s="7">
        <f t="shared" si="2"/>
        <v>50</v>
      </c>
      <c r="P54" s="7">
        <f t="shared" si="3"/>
        <v>16.5</v>
      </c>
      <c r="Q54" s="8">
        <f t="shared" si="4"/>
        <v>34.475000000000001</v>
      </c>
      <c r="R54" s="8">
        <f t="shared" si="5"/>
        <v>35.625</v>
      </c>
      <c r="S54" s="8">
        <f t="shared" si="6"/>
        <v>30.425000000000001</v>
      </c>
      <c r="T54" s="8">
        <f t="shared" si="7"/>
        <v>34.125</v>
      </c>
      <c r="U54" s="7">
        <f t="shared" si="8"/>
        <v>33.508333333333333</v>
      </c>
      <c r="V54" s="7">
        <f t="shared" si="9"/>
        <v>33.662499999999994</v>
      </c>
    </row>
    <row r="55" spans="1:22" ht="13.5" x14ac:dyDescent="0.25">
      <c r="A55" s="3">
        <f>RSI!A55</f>
        <v>42388</v>
      </c>
      <c r="B55" s="2">
        <f>RSI!B55</f>
        <v>1.9709000000000001</v>
      </c>
      <c r="C55" s="2">
        <f>RSI!I55</f>
        <v>54.463657496922877</v>
      </c>
      <c r="D55" s="2">
        <f>MACD!E55</f>
        <v>-7.0832018789840356E-2</v>
      </c>
      <c r="E55" s="2">
        <f>MACD!F55</f>
        <v>-7.6425969490216211E-2</v>
      </c>
      <c r="F55" s="2">
        <f>'Moving Avg'!D55</f>
        <v>1.9577599999999999</v>
      </c>
      <c r="G55" s="2">
        <f>'Moving Avg'!F55</f>
        <v>1.906625</v>
      </c>
      <c r="H55" s="2">
        <f>'Moving Avg'!G55</f>
        <v>1.8702900000000005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  <c r="M55" s="7">
        <f t="shared" si="0"/>
        <v>25</v>
      </c>
      <c r="N55" s="7">
        <f t="shared" si="1"/>
        <v>0</v>
      </c>
      <c r="O55" s="7">
        <f t="shared" si="2"/>
        <v>50</v>
      </c>
      <c r="P55" s="7">
        <f t="shared" si="3"/>
        <v>100</v>
      </c>
      <c r="Q55" s="8">
        <f t="shared" si="4"/>
        <v>31.25</v>
      </c>
      <c r="R55" s="8">
        <f t="shared" si="5"/>
        <v>47.5</v>
      </c>
      <c r="S55" s="8">
        <f t="shared" si="6"/>
        <v>61.25</v>
      </c>
      <c r="T55" s="8">
        <f t="shared" si="7"/>
        <v>43.75</v>
      </c>
      <c r="U55" s="7">
        <f t="shared" si="8"/>
        <v>46.666666666666664</v>
      </c>
      <c r="V55" s="7">
        <f t="shared" si="9"/>
        <v>45.9375</v>
      </c>
    </row>
    <row r="56" spans="1:22" ht="13.5" x14ac:dyDescent="0.25">
      <c r="A56" s="3">
        <f>RSI!A56</f>
        <v>42389</v>
      </c>
      <c r="B56" s="2">
        <f>RSI!B56</f>
        <v>1.9239999999999999</v>
      </c>
      <c r="C56" s="2">
        <f>RSI!I56</f>
        <v>50.013692694715083</v>
      </c>
      <c r="D56" s="2">
        <f>MACD!E56</f>
        <v>-3.0570961941661867E-2</v>
      </c>
      <c r="E56" s="2">
        <f>MACD!F56</f>
        <v>-6.7254967980505342E-2</v>
      </c>
      <c r="F56" s="2">
        <f>'Moving Avg'!D56</f>
        <v>1.9615200000000002</v>
      </c>
      <c r="G56" s="2">
        <f>'Moving Avg'!F56</f>
        <v>1.90944</v>
      </c>
      <c r="H56" s="2">
        <f>'Moving Avg'!G56</f>
        <v>1.8708540000000005</v>
      </c>
      <c r="I56" s="2">
        <f>'Moving Avg'!H56</f>
        <v>0</v>
      </c>
      <c r="J56" s="5" t="str">
        <f>OBV!F56</f>
        <v>BEARISH</v>
      </c>
      <c r="K56" s="5" t="str">
        <f>OBV!G56</f>
        <v>NEUTRAL</v>
      </c>
      <c r="L56" s="5" t="str">
        <f>OBV!H56</f>
        <v>BEARISH DIVERGENCE</v>
      </c>
      <c r="M56" s="7">
        <f t="shared" si="0"/>
        <v>25</v>
      </c>
      <c r="N56" s="7">
        <f t="shared" si="1"/>
        <v>0</v>
      </c>
      <c r="O56" s="7">
        <f t="shared" si="2"/>
        <v>50</v>
      </c>
      <c r="P56" s="7">
        <f t="shared" si="3"/>
        <v>16.5</v>
      </c>
      <c r="Q56" s="8">
        <f t="shared" si="4"/>
        <v>18.725000000000001</v>
      </c>
      <c r="R56" s="8">
        <f t="shared" si="5"/>
        <v>26.625</v>
      </c>
      <c r="S56" s="8">
        <f t="shared" si="6"/>
        <v>23.675000000000001</v>
      </c>
      <c r="T56" s="8">
        <f t="shared" si="7"/>
        <v>22.875</v>
      </c>
      <c r="U56" s="7">
        <f t="shared" si="8"/>
        <v>23.008333333333336</v>
      </c>
      <c r="V56" s="7">
        <f t="shared" si="9"/>
        <v>22.975000000000001</v>
      </c>
    </row>
    <row r="57" spans="1:22" ht="13.5" x14ac:dyDescent="0.25">
      <c r="A57" s="3">
        <f>RSI!A57</f>
        <v>42390</v>
      </c>
      <c r="B57" s="2">
        <f>RSI!B57</f>
        <v>1.8957999999999999</v>
      </c>
      <c r="C57" s="2">
        <f>RSI!I57</f>
        <v>47.50059280269577</v>
      </c>
      <c r="D57" s="2">
        <f>MACD!E57</f>
        <v>-1.6664762407625489E-3</v>
      </c>
      <c r="E57" s="2">
        <f>MACD!F57</f>
        <v>-5.4137269632556786E-2</v>
      </c>
      <c r="F57" s="2">
        <f>'Moving Avg'!D57</f>
        <v>1.9483799999999998</v>
      </c>
      <c r="G57" s="2">
        <f>'Moving Avg'!F57</f>
        <v>1.9113150000000001</v>
      </c>
      <c r="H57" s="2">
        <f>'Moving Avg'!G57</f>
        <v>1.8714160000000004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  <c r="M57" s="7">
        <f t="shared" si="0"/>
        <v>25</v>
      </c>
      <c r="N57" s="7">
        <f t="shared" si="1"/>
        <v>0</v>
      </c>
      <c r="O57" s="7">
        <f t="shared" si="2"/>
        <v>50</v>
      </c>
      <c r="P57" s="7">
        <f t="shared" si="3"/>
        <v>0</v>
      </c>
      <c r="Q57" s="8">
        <f t="shared" si="4"/>
        <v>16.25</v>
      </c>
      <c r="R57" s="8">
        <f t="shared" si="5"/>
        <v>22.5</v>
      </c>
      <c r="S57" s="8">
        <f t="shared" si="6"/>
        <v>16.25</v>
      </c>
      <c r="T57" s="8">
        <f t="shared" si="7"/>
        <v>18.75</v>
      </c>
      <c r="U57" s="7">
        <f t="shared" si="8"/>
        <v>18.333333333333332</v>
      </c>
      <c r="V57" s="7">
        <f t="shared" si="9"/>
        <v>18.4375</v>
      </c>
    </row>
    <row r="58" spans="1:22" ht="13.5" x14ac:dyDescent="0.25">
      <c r="A58" s="3">
        <f>RSI!A58</f>
        <v>42391</v>
      </c>
      <c r="B58" s="2">
        <f>RSI!B58</f>
        <v>1.8583000000000001</v>
      </c>
      <c r="C58" s="2">
        <f>RSI!I58</f>
        <v>44.311931756660123</v>
      </c>
      <c r="D58" s="2">
        <f>MACD!E58</f>
        <v>2.2809875533341017E-2</v>
      </c>
      <c r="E58" s="2">
        <f>MACD!F58</f>
        <v>-3.8747840599377227E-2</v>
      </c>
      <c r="F58" s="2">
        <f>'Moving Avg'!D58</f>
        <v>1.92774</v>
      </c>
      <c r="G58" s="2">
        <f>'Moving Avg'!F58</f>
        <v>1.9146000000000001</v>
      </c>
      <c r="H58" s="2">
        <f>'Moving Avg'!G58</f>
        <v>1.8723540000000003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CONFIRMED BEARISH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0</v>
      </c>
      <c r="Q58" s="8">
        <f t="shared" si="4"/>
        <v>16.25</v>
      </c>
      <c r="R58" s="8">
        <f t="shared" si="5"/>
        <v>22.5</v>
      </c>
      <c r="S58" s="8">
        <f t="shared" si="6"/>
        <v>16.25</v>
      </c>
      <c r="T58" s="8">
        <f t="shared" si="7"/>
        <v>18.75</v>
      </c>
      <c r="U58" s="7">
        <f t="shared" si="8"/>
        <v>18.333333333333332</v>
      </c>
      <c r="V58" s="7">
        <f t="shared" si="9"/>
        <v>18.4375</v>
      </c>
    </row>
    <row r="59" spans="1:22" ht="13.5" x14ac:dyDescent="0.25">
      <c r="A59" s="3">
        <f>RSI!A59</f>
        <v>42394</v>
      </c>
      <c r="B59" s="2">
        <f>RSI!B59</f>
        <v>1.8394999999999999</v>
      </c>
      <c r="C59" s="2">
        <f>RSI!I59</f>
        <v>42.762117009342397</v>
      </c>
      <c r="D59" s="2">
        <f>MACD!E59</f>
        <v>3.6596648284751732E-2</v>
      </c>
      <c r="E59" s="2">
        <f>MACD!F59</f>
        <v>-2.3678942822551435E-2</v>
      </c>
      <c r="F59" s="2">
        <f>'Moving Avg'!D59</f>
        <v>1.8976999999999997</v>
      </c>
      <c r="G59" s="2">
        <f>'Moving Avg'!F59</f>
        <v>1.9197600000000006</v>
      </c>
      <c r="H59" s="2">
        <f>'Moving Avg'!G59</f>
        <v>1.8746060000000002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CONFIRMED BEARISH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0</v>
      </c>
      <c r="Q59" s="8">
        <f t="shared" si="4"/>
        <v>16.25</v>
      </c>
      <c r="R59" s="8">
        <f t="shared" si="5"/>
        <v>22.5</v>
      </c>
      <c r="S59" s="8">
        <f t="shared" si="6"/>
        <v>16.25</v>
      </c>
      <c r="T59" s="8">
        <f t="shared" si="7"/>
        <v>18.75</v>
      </c>
      <c r="U59" s="7">
        <f t="shared" si="8"/>
        <v>18.333333333333332</v>
      </c>
      <c r="V59" s="7">
        <f t="shared" si="9"/>
        <v>18.4375</v>
      </c>
    </row>
    <row r="60" spans="1:22" ht="13.5" x14ac:dyDescent="0.25">
      <c r="A60" s="3">
        <f>RSI!A60</f>
        <v>42395</v>
      </c>
      <c r="B60" s="2">
        <f>RSI!B60</f>
        <v>1.8301000000000001</v>
      </c>
      <c r="C60" s="2">
        <f>RSI!I60</f>
        <v>41.971674854644213</v>
      </c>
      <c r="D60" s="2">
        <f>MACD!E60</f>
        <v>3.4943018408680526E-2</v>
      </c>
      <c r="E60" s="2">
        <f>MACD!F60</f>
        <v>-1.1954550576305043E-2</v>
      </c>
      <c r="F60" s="2">
        <f>'Moving Avg'!D60</f>
        <v>1.86954</v>
      </c>
      <c r="G60" s="2">
        <f>'Moving Avg'!F60</f>
        <v>1.9249200000000002</v>
      </c>
      <c r="H60" s="2">
        <f>'Moving Avg'!G60</f>
        <v>1.8746060000000002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  <c r="M60" s="7">
        <f t="shared" si="0"/>
        <v>25</v>
      </c>
      <c r="N60" s="7">
        <f t="shared" si="1"/>
        <v>0</v>
      </c>
      <c r="O60" s="7">
        <f t="shared" si="2"/>
        <v>50</v>
      </c>
      <c r="P60" s="7">
        <f t="shared" si="3"/>
        <v>0</v>
      </c>
      <c r="Q60" s="8">
        <f t="shared" si="4"/>
        <v>16.25</v>
      </c>
      <c r="R60" s="8">
        <f t="shared" si="5"/>
        <v>22.5</v>
      </c>
      <c r="S60" s="8">
        <f t="shared" si="6"/>
        <v>16.25</v>
      </c>
      <c r="T60" s="8">
        <f t="shared" si="7"/>
        <v>18.75</v>
      </c>
      <c r="U60" s="7">
        <f t="shared" si="8"/>
        <v>18.333333333333332</v>
      </c>
      <c r="V60" s="7">
        <f t="shared" si="9"/>
        <v>18.4375</v>
      </c>
    </row>
    <row r="61" spans="1:22" ht="13.5" x14ac:dyDescent="0.25">
      <c r="A61" s="3">
        <f>RSI!A61</f>
        <v>42396</v>
      </c>
      <c r="B61" s="2">
        <f>RSI!B61</f>
        <v>1.8207</v>
      </c>
      <c r="C61" s="2">
        <f>RSI!I61</f>
        <v>41.152471907010074</v>
      </c>
      <c r="D61" s="2">
        <f>MACD!E61</f>
        <v>3.6140396501118222E-2</v>
      </c>
      <c r="E61" s="2">
        <f>MACD!F61</f>
        <v>-2.3355611608203899E-3</v>
      </c>
      <c r="F61" s="2">
        <f>'Moving Avg'!D61</f>
        <v>1.8488800000000001</v>
      </c>
      <c r="G61" s="2">
        <f>'Moving Avg'!F61</f>
        <v>1.9291400000000007</v>
      </c>
      <c r="H61" s="2">
        <f>'Moving Avg'!G61</f>
        <v>1.8723520000000005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0</v>
      </c>
      <c r="Q61" s="8">
        <f t="shared" si="4"/>
        <v>16.25</v>
      </c>
      <c r="R61" s="8">
        <f t="shared" si="5"/>
        <v>22.5</v>
      </c>
      <c r="S61" s="8">
        <f t="shared" si="6"/>
        <v>16.25</v>
      </c>
      <c r="T61" s="8">
        <f t="shared" si="7"/>
        <v>18.75</v>
      </c>
      <c r="U61" s="7">
        <f t="shared" si="8"/>
        <v>18.333333333333332</v>
      </c>
      <c r="V61" s="7">
        <f t="shared" si="9"/>
        <v>18.4375</v>
      </c>
    </row>
    <row r="62" spans="1:22" ht="13.5" x14ac:dyDescent="0.25">
      <c r="A62" s="3">
        <f>RSI!A62</f>
        <v>42397</v>
      </c>
      <c r="B62" s="2">
        <f>RSI!B62</f>
        <v>1.8489</v>
      </c>
      <c r="C62" s="2">
        <f>RSI!I62</f>
        <v>44.643170515572052</v>
      </c>
      <c r="D62" s="2">
        <f>MACD!E62</f>
        <v>4.4202269405437145E-2</v>
      </c>
      <c r="E62" s="2">
        <f>MACD!F62</f>
        <v>6.972004952431117E-3</v>
      </c>
      <c r="F62" s="2">
        <f>'Moving Avg'!D62</f>
        <v>1.8394999999999999</v>
      </c>
      <c r="G62" s="2">
        <f>'Moving Avg'!F62</f>
        <v>1.9347699999999999</v>
      </c>
      <c r="H62" s="2">
        <f>'Moving Avg'!G62</f>
        <v>1.8716020000000002</v>
      </c>
      <c r="I62" s="2">
        <f>'Moving Avg'!H62</f>
        <v>0</v>
      </c>
      <c r="J62" s="5" t="str">
        <f>OBV!F62</f>
        <v>BEARISH</v>
      </c>
      <c r="K62" s="5" t="str">
        <f>OBV!G62</f>
        <v>NEUTRAL</v>
      </c>
      <c r="L62" s="5" t="str">
        <f>OBV!H62</f>
        <v>CONFIRMED BEARISH</v>
      </c>
      <c r="M62" s="7">
        <f t="shared" si="0"/>
        <v>25</v>
      </c>
      <c r="N62" s="7">
        <f t="shared" si="1"/>
        <v>0</v>
      </c>
      <c r="O62" s="7">
        <f t="shared" si="2"/>
        <v>50</v>
      </c>
      <c r="P62" s="7">
        <f t="shared" si="3"/>
        <v>16.5</v>
      </c>
      <c r="Q62" s="8">
        <f t="shared" si="4"/>
        <v>18.725000000000001</v>
      </c>
      <c r="R62" s="8">
        <f t="shared" si="5"/>
        <v>26.625</v>
      </c>
      <c r="S62" s="8">
        <f t="shared" si="6"/>
        <v>23.675000000000001</v>
      </c>
      <c r="T62" s="8">
        <f t="shared" si="7"/>
        <v>22.875</v>
      </c>
      <c r="U62" s="7">
        <f t="shared" si="8"/>
        <v>23.008333333333336</v>
      </c>
      <c r="V62" s="7">
        <f t="shared" si="9"/>
        <v>22.975000000000001</v>
      </c>
    </row>
    <row r="63" spans="1:22" ht="13.5" x14ac:dyDescent="0.25">
      <c r="A63" s="3">
        <f>RSI!A63</f>
        <v>42398</v>
      </c>
      <c r="B63" s="2">
        <f>RSI!B63</f>
        <v>1.877</v>
      </c>
      <c r="C63" s="2">
        <f>RSI!I63</f>
        <v>47.955982848324552</v>
      </c>
      <c r="D63" s="2">
        <f>MACD!E63</f>
        <v>4.9216531431266031E-2</v>
      </c>
      <c r="E63" s="2">
        <f>MACD!F63</f>
        <v>1.54209102481981E-2</v>
      </c>
      <c r="F63" s="2">
        <f>'Moving Avg'!D63</f>
        <v>1.8432400000000002</v>
      </c>
      <c r="G63" s="2">
        <f>'Moving Avg'!F63</f>
        <v>1.9366450000000004</v>
      </c>
      <c r="H63" s="2">
        <f>'Moving Avg'!G63</f>
        <v>1.8704740000000002</v>
      </c>
      <c r="I63" s="2">
        <f>'Moving Avg'!H63</f>
        <v>0</v>
      </c>
      <c r="J63" s="5" t="str">
        <f>OBV!F63</f>
        <v>BULLISH</v>
      </c>
      <c r="K63" s="5" t="str">
        <f>OBV!G63</f>
        <v>NEUTRAL</v>
      </c>
      <c r="L63" s="5" t="str">
        <f>OBV!H63</f>
        <v>CONFIRMED BULLISH</v>
      </c>
      <c r="M63" s="7">
        <f t="shared" si="0"/>
        <v>25</v>
      </c>
      <c r="N63" s="7">
        <f t="shared" si="1"/>
        <v>0</v>
      </c>
      <c r="O63" s="7">
        <f t="shared" si="2"/>
        <v>50</v>
      </c>
      <c r="P63" s="7">
        <f t="shared" si="3"/>
        <v>83.5</v>
      </c>
      <c r="Q63" s="8">
        <f t="shared" si="4"/>
        <v>28.774999999999999</v>
      </c>
      <c r="R63" s="8">
        <f t="shared" si="5"/>
        <v>43.375</v>
      </c>
      <c r="S63" s="8">
        <f t="shared" si="6"/>
        <v>53.825000000000003</v>
      </c>
      <c r="T63" s="8">
        <f t="shared" si="7"/>
        <v>39.625</v>
      </c>
      <c r="U63" s="7">
        <f t="shared" si="8"/>
        <v>41.991666666666667</v>
      </c>
      <c r="V63" s="7">
        <f t="shared" si="9"/>
        <v>41.400000000000006</v>
      </c>
    </row>
    <row r="64" spans="1:22" ht="13.5" x14ac:dyDescent="0.25">
      <c r="A64" s="3">
        <f>RSI!A64</f>
        <v>42401</v>
      </c>
      <c r="B64" s="2">
        <f>RSI!B64</f>
        <v>1.8583000000000001</v>
      </c>
      <c r="C64" s="2">
        <f>RSI!I64</f>
        <v>45.983785735042844</v>
      </c>
      <c r="D64" s="2">
        <f>MACD!E64</f>
        <v>5.9270821834051857E-2</v>
      </c>
      <c r="E64" s="2">
        <f>MACD!F64</f>
        <v>2.4190892565368854E-2</v>
      </c>
      <c r="F64" s="2">
        <f>'Moving Avg'!D64</f>
        <v>1.8470000000000002</v>
      </c>
      <c r="G64" s="2">
        <f>'Moving Avg'!F64</f>
        <v>1.9324250000000003</v>
      </c>
      <c r="H64" s="2">
        <f>'Moving Avg'!G64</f>
        <v>1.8695359999999999</v>
      </c>
      <c r="I64" s="2">
        <f>'Moving Avg'!H64</f>
        <v>0</v>
      </c>
      <c r="J64" s="5" t="str">
        <f>OBV!F64</f>
        <v>BULLISH</v>
      </c>
      <c r="K64" s="5" t="str">
        <f>OBV!G64</f>
        <v>NEUTRAL</v>
      </c>
      <c r="L64" s="5" t="str">
        <f>OBV!H64</f>
        <v>CONFIRMED BULLISH</v>
      </c>
      <c r="M64" s="7">
        <f t="shared" si="0"/>
        <v>25</v>
      </c>
      <c r="N64" s="7">
        <f t="shared" si="1"/>
        <v>0</v>
      </c>
      <c r="O64" s="7">
        <f t="shared" si="2"/>
        <v>50</v>
      </c>
      <c r="P64" s="7">
        <f t="shared" si="3"/>
        <v>83.5</v>
      </c>
      <c r="Q64" s="8">
        <f t="shared" si="4"/>
        <v>28.774999999999999</v>
      </c>
      <c r="R64" s="8">
        <f t="shared" si="5"/>
        <v>43.375</v>
      </c>
      <c r="S64" s="8">
        <f t="shared" si="6"/>
        <v>53.825000000000003</v>
      </c>
      <c r="T64" s="8">
        <f t="shared" si="7"/>
        <v>39.625</v>
      </c>
      <c r="U64" s="7">
        <f t="shared" si="8"/>
        <v>41.991666666666667</v>
      </c>
      <c r="V64" s="7">
        <f t="shared" si="9"/>
        <v>41.400000000000006</v>
      </c>
    </row>
    <row r="65" spans="1:22" ht="13.5" x14ac:dyDescent="0.25">
      <c r="A65" s="3">
        <f>RSI!A65</f>
        <v>42402</v>
      </c>
      <c r="B65" s="2">
        <f>RSI!B65</f>
        <v>1.8394999999999999</v>
      </c>
      <c r="C65" s="2">
        <f>RSI!I65</f>
        <v>44.023613921934754</v>
      </c>
      <c r="D65" s="2">
        <f>MACD!E65</f>
        <v>6.6470384721316611E-2</v>
      </c>
      <c r="E65" s="2">
        <f>MACD!F65</f>
        <v>3.2646790996558407E-2</v>
      </c>
      <c r="F65" s="2">
        <f>'Moving Avg'!D65</f>
        <v>1.8488799999999999</v>
      </c>
      <c r="G65" s="2">
        <f>'Moving Avg'!F65</f>
        <v>1.924445</v>
      </c>
      <c r="H65" s="2">
        <f>'Moving Avg'!G65</f>
        <v>1.8691599999999999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CONFIRMED BULLISH</v>
      </c>
      <c r="M65" s="7">
        <f t="shared" si="0"/>
        <v>25</v>
      </c>
      <c r="N65" s="7">
        <f t="shared" si="1"/>
        <v>0</v>
      </c>
      <c r="O65" s="7">
        <f t="shared" si="2"/>
        <v>50</v>
      </c>
      <c r="P65" s="7">
        <f t="shared" si="3"/>
        <v>83.5</v>
      </c>
      <c r="Q65" s="8">
        <f t="shared" si="4"/>
        <v>28.774999999999999</v>
      </c>
      <c r="R65" s="8">
        <f t="shared" si="5"/>
        <v>43.375</v>
      </c>
      <c r="S65" s="8">
        <f t="shared" si="6"/>
        <v>53.825000000000003</v>
      </c>
      <c r="T65" s="8">
        <f t="shared" si="7"/>
        <v>39.625</v>
      </c>
      <c r="U65" s="7">
        <f t="shared" si="8"/>
        <v>41.991666666666667</v>
      </c>
      <c r="V65" s="7">
        <f t="shared" si="9"/>
        <v>41.400000000000006</v>
      </c>
    </row>
    <row r="66" spans="1:22" ht="13.5" x14ac:dyDescent="0.25">
      <c r="A66" s="3">
        <f>RSI!A66</f>
        <v>42403</v>
      </c>
      <c r="B66" s="2">
        <f>RSI!B66</f>
        <v>1.8113999999999999</v>
      </c>
      <c r="C66" s="2">
        <f>RSI!I66</f>
        <v>41.196868020206168</v>
      </c>
      <c r="D66" s="2">
        <f>MACD!E66</f>
        <v>6.7717103396850886E-2</v>
      </c>
      <c r="E66" s="2">
        <f>MACD!F66</f>
        <v>3.9660853476616909E-2</v>
      </c>
      <c r="F66" s="2">
        <f>'Moving Avg'!D66</f>
        <v>1.8470199999999999</v>
      </c>
      <c r="G66" s="2">
        <f>'Moving Avg'!F66</f>
        <v>1.90943</v>
      </c>
      <c r="H66" s="2">
        <f>'Moving Avg'!G66</f>
        <v>1.868598</v>
      </c>
      <c r="I66" s="2">
        <f>'Moving Avg'!H66</f>
        <v>0</v>
      </c>
      <c r="J66" s="5" t="str">
        <f>OBV!F66</f>
        <v>BEARISH</v>
      </c>
      <c r="K66" s="5" t="str">
        <f>OBV!G66</f>
        <v>NEUTRAL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16.5</v>
      </c>
      <c r="Q66" s="8">
        <f t="shared" si="4"/>
        <v>18.725000000000001</v>
      </c>
      <c r="R66" s="8">
        <f t="shared" si="5"/>
        <v>26.625</v>
      </c>
      <c r="S66" s="8">
        <f t="shared" si="6"/>
        <v>23.675000000000001</v>
      </c>
      <c r="T66" s="8">
        <f t="shared" si="7"/>
        <v>22.875</v>
      </c>
      <c r="U66" s="7">
        <f t="shared" si="8"/>
        <v>23.008333333333336</v>
      </c>
      <c r="V66" s="7">
        <f t="shared" si="9"/>
        <v>22.975000000000001</v>
      </c>
    </row>
    <row r="67" spans="1:22" ht="13.5" x14ac:dyDescent="0.25">
      <c r="A67" s="3">
        <f>RSI!A67</f>
        <v>42404</v>
      </c>
      <c r="B67" s="2">
        <f>RSI!B67</f>
        <v>1.8394999999999999</v>
      </c>
      <c r="C67" s="2">
        <f>RSI!I67</f>
        <v>45.000057793366089</v>
      </c>
      <c r="D67" s="2">
        <f>MACD!E67</f>
        <v>6.2785420269171555E-2</v>
      </c>
      <c r="E67" s="2">
        <f>MACD!F67</f>
        <v>4.4285766835127846E-2</v>
      </c>
      <c r="F67" s="2">
        <f>'Moving Avg'!D67</f>
        <v>1.84514</v>
      </c>
      <c r="G67" s="2">
        <f>'Moving Avg'!F67</f>
        <v>1.8981650000000001</v>
      </c>
      <c r="H67" s="2">
        <f>'Moving Avg'!G67</f>
        <v>1.8687860000000001</v>
      </c>
      <c r="I67" s="2">
        <f>'Moving Avg'!H67</f>
        <v>0</v>
      </c>
      <c r="J67" s="5" t="str">
        <f>OBV!F67</f>
        <v>BULLISH</v>
      </c>
      <c r="K67" s="5" t="str">
        <f>OBV!G67</f>
        <v>STRONG</v>
      </c>
      <c r="L67" s="5" t="str">
        <f>OBV!H67</f>
        <v>BULLISH DIVERGENCE</v>
      </c>
      <c r="M67" s="7">
        <f t="shared" si="10"/>
        <v>25</v>
      </c>
      <c r="N67" s="7">
        <f t="shared" si="11"/>
        <v>0</v>
      </c>
      <c r="O67" s="7">
        <f t="shared" si="12"/>
        <v>50</v>
      </c>
      <c r="P67" s="7">
        <f t="shared" si="13"/>
        <v>83</v>
      </c>
      <c r="Q67" s="8">
        <f t="shared" ref="Q67:Q130" si="14">0.35*M67+N67*0.35+O67*0.15+P67*0.15</f>
        <v>28.7</v>
      </c>
      <c r="R67" s="8">
        <f t="shared" ref="R67:R130" si="15">M67*0.2+N67*0.2+O67*0.35+P67*0.25</f>
        <v>43.25</v>
      </c>
      <c r="S67" s="8">
        <f t="shared" ref="S67:S130" si="16">M67*0.15+N67*0.15+O67*0.25+P67*0.45</f>
        <v>53.6</v>
      </c>
      <c r="T67" s="8">
        <f t="shared" ref="T67:T130" si="17">0.25*SUM(M67:P67)</f>
        <v>39.5</v>
      </c>
      <c r="U67" s="7">
        <f t="shared" ref="U67:U130" si="18">SUM(Q67:S67)/3</f>
        <v>41.85</v>
      </c>
      <c r="V67" s="7">
        <f t="shared" ref="V67:V130" si="19">SUM(Q67:T67)/4</f>
        <v>41.262500000000003</v>
      </c>
    </row>
    <row r="68" spans="1:22" ht="13.5" x14ac:dyDescent="0.25">
      <c r="A68" s="3">
        <f>RSI!A68</f>
        <v>42405</v>
      </c>
      <c r="B68" s="2">
        <f>RSI!B68</f>
        <v>1.7738</v>
      </c>
      <c r="C68" s="2">
        <f>RSI!I68</f>
        <v>38.698032318209009</v>
      </c>
      <c r="D68" s="2">
        <f>MACD!E68</f>
        <v>5.7945093940999337E-2</v>
      </c>
      <c r="E68" s="2">
        <f>MACD!F68</f>
        <v>4.7017632256302143E-2</v>
      </c>
      <c r="F68" s="2">
        <f>'Moving Avg'!D68</f>
        <v>1.8245</v>
      </c>
      <c r="G68" s="2">
        <f>'Moving Avg'!F68</f>
        <v>1.884555</v>
      </c>
      <c r="H68" s="2">
        <f>'Moving Avg'!G68</f>
        <v>1.867472</v>
      </c>
      <c r="I68" s="2">
        <f>'Moving Avg'!H68</f>
        <v>0</v>
      </c>
      <c r="J68" s="5" t="str">
        <f>OBV!F68</f>
        <v>BEARISH</v>
      </c>
      <c r="K68" s="5" t="str">
        <f>OBV!G68</f>
        <v>NEUTRAL</v>
      </c>
      <c r="L68" s="5" t="str">
        <f>OBV!H68</f>
        <v>CONFIRMED BEARISH</v>
      </c>
      <c r="M68" s="7">
        <f t="shared" si="10"/>
        <v>25</v>
      </c>
      <c r="N68" s="7">
        <f t="shared" si="11"/>
        <v>0</v>
      </c>
      <c r="O68" s="7">
        <f t="shared" si="12"/>
        <v>50</v>
      </c>
      <c r="P68" s="7">
        <f t="shared" si="13"/>
        <v>16.5</v>
      </c>
      <c r="Q68" s="8">
        <f t="shared" si="14"/>
        <v>18.725000000000001</v>
      </c>
      <c r="R68" s="8">
        <f t="shared" si="15"/>
        <v>26.625</v>
      </c>
      <c r="S68" s="8">
        <f t="shared" si="16"/>
        <v>23.675000000000001</v>
      </c>
      <c r="T68" s="8">
        <f t="shared" si="17"/>
        <v>22.875</v>
      </c>
      <c r="U68" s="7">
        <f t="shared" si="18"/>
        <v>23.008333333333336</v>
      </c>
      <c r="V68" s="7">
        <f t="shared" si="19"/>
        <v>22.975000000000001</v>
      </c>
    </row>
    <row r="69" spans="1:22" ht="13.5" x14ac:dyDescent="0.25">
      <c r="A69" s="3">
        <f>RSI!A69</f>
        <v>42408</v>
      </c>
      <c r="B69" s="2">
        <f>RSI!B69</f>
        <v>1.7738</v>
      </c>
      <c r="C69" s="2">
        <f>RSI!I69</f>
        <v>38.698032318209009</v>
      </c>
      <c r="D69" s="2">
        <f>MACD!E69</f>
        <v>5.1563127798516684E-2</v>
      </c>
      <c r="E69" s="2">
        <f>MACD!F69</f>
        <v>4.7926731364745054E-2</v>
      </c>
      <c r="F69" s="2">
        <f>'Moving Avg'!D69</f>
        <v>1.8076000000000001</v>
      </c>
      <c r="G69" s="2">
        <f>'Moving Avg'!F69</f>
        <v>1.8737600000000003</v>
      </c>
      <c r="H69" s="2">
        <f>'Moving Avg'!G69</f>
        <v>1.8659700000000001</v>
      </c>
      <c r="I69" s="2">
        <f>'Moving Avg'!H69</f>
        <v>0</v>
      </c>
      <c r="J69" s="5" t="str">
        <f>OBV!F69</f>
        <v>BEARISH</v>
      </c>
      <c r="K69" s="5" t="str">
        <f>OBV!G69</f>
        <v>NEUTRAL</v>
      </c>
      <c r="L69" s="5" t="str">
        <f>OBV!H69</f>
        <v>CONFIRMED BEARISH</v>
      </c>
      <c r="M69" s="7">
        <f t="shared" si="10"/>
        <v>25</v>
      </c>
      <c r="N69" s="7">
        <f t="shared" si="11"/>
        <v>0</v>
      </c>
      <c r="O69" s="7">
        <f t="shared" si="12"/>
        <v>50</v>
      </c>
      <c r="P69" s="7">
        <f t="shared" si="13"/>
        <v>16.5</v>
      </c>
      <c r="Q69" s="8">
        <f t="shared" si="14"/>
        <v>18.725000000000001</v>
      </c>
      <c r="R69" s="8">
        <f t="shared" si="15"/>
        <v>26.625</v>
      </c>
      <c r="S69" s="8">
        <f t="shared" si="16"/>
        <v>23.675000000000001</v>
      </c>
      <c r="T69" s="8">
        <f t="shared" si="17"/>
        <v>22.875</v>
      </c>
      <c r="U69" s="7">
        <f t="shared" si="18"/>
        <v>23.008333333333336</v>
      </c>
      <c r="V69" s="7">
        <f t="shared" si="19"/>
        <v>22.975000000000001</v>
      </c>
    </row>
    <row r="70" spans="1:22" ht="13.5" x14ac:dyDescent="0.25">
      <c r="A70" s="3">
        <f>RSI!A70</f>
        <v>42409</v>
      </c>
      <c r="B70" s="2">
        <f>RSI!B70</f>
        <v>1.7644</v>
      </c>
      <c r="C70" s="2">
        <f>RSI!I70</f>
        <v>37.819189612987849</v>
      </c>
      <c r="D70" s="2">
        <f>MACD!E70</f>
        <v>4.5974258281773484E-2</v>
      </c>
      <c r="E70" s="2">
        <f>MACD!F70</f>
        <v>4.7536236748150745E-2</v>
      </c>
      <c r="F70" s="2">
        <f>'Moving Avg'!D70</f>
        <v>1.7925799999999998</v>
      </c>
      <c r="G70" s="2">
        <f>'Moving Avg'!F70</f>
        <v>1.8671900000000001</v>
      </c>
      <c r="H70" s="2">
        <f>'Moving Avg'!G70</f>
        <v>1.8646559999999996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  <c r="M70" s="7">
        <f t="shared" si="10"/>
        <v>25</v>
      </c>
      <c r="N70" s="7">
        <f t="shared" si="11"/>
        <v>45</v>
      </c>
      <c r="O70" s="7">
        <f t="shared" si="12"/>
        <v>50</v>
      </c>
      <c r="P70" s="7">
        <f t="shared" si="13"/>
        <v>0</v>
      </c>
      <c r="Q70" s="8">
        <f t="shared" si="14"/>
        <v>32</v>
      </c>
      <c r="R70" s="8">
        <f t="shared" si="15"/>
        <v>31.5</v>
      </c>
      <c r="S70" s="8">
        <f t="shared" si="16"/>
        <v>23</v>
      </c>
      <c r="T70" s="8">
        <f t="shared" si="17"/>
        <v>30</v>
      </c>
      <c r="U70" s="7">
        <f t="shared" si="18"/>
        <v>28.833333333333332</v>
      </c>
      <c r="V70" s="7">
        <f t="shared" si="19"/>
        <v>29.125</v>
      </c>
    </row>
    <row r="71" spans="1:22" ht="13.5" x14ac:dyDescent="0.25">
      <c r="A71" s="3">
        <f>RSI!A71</f>
        <v>42410</v>
      </c>
      <c r="B71" s="2">
        <f>RSI!B71</f>
        <v>1.7175</v>
      </c>
      <c r="C71" s="2">
        <f>RSI!I71</f>
        <v>33.70616520439907</v>
      </c>
      <c r="D71" s="2">
        <f>MACD!E71</f>
        <v>4.3848229363735447E-2</v>
      </c>
      <c r="E71" s="2">
        <f>MACD!F71</f>
        <v>4.6798635271267687E-2</v>
      </c>
      <c r="F71" s="2">
        <f>'Moving Avg'!D71</f>
        <v>1.7738</v>
      </c>
      <c r="G71" s="2">
        <f>'Moving Avg'!F71</f>
        <v>1.8578050000000002</v>
      </c>
      <c r="H71" s="2">
        <f>'Moving Avg'!G71</f>
        <v>1.8624039999999999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CONFIRMED BEARISH</v>
      </c>
      <c r="M71" s="7">
        <f t="shared" si="10"/>
        <v>25</v>
      </c>
      <c r="N71" s="7">
        <f t="shared" si="11"/>
        <v>45</v>
      </c>
      <c r="O71" s="7">
        <f t="shared" si="12"/>
        <v>50</v>
      </c>
      <c r="P71" s="7">
        <f t="shared" si="13"/>
        <v>0</v>
      </c>
      <c r="Q71" s="8">
        <f t="shared" si="14"/>
        <v>32</v>
      </c>
      <c r="R71" s="8">
        <f t="shared" si="15"/>
        <v>31.5</v>
      </c>
      <c r="S71" s="8">
        <f t="shared" si="16"/>
        <v>23</v>
      </c>
      <c r="T71" s="8">
        <f t="shared" si="17"/>
        <v>30</v>
      </c>
      <c r="U71" s="7">
        <f t="shared" si="18"/>
        <v>28.833333333333332</v>
      </c>
      <c r="V71" s="7">
        <f t="shared" si="19"/>
        <v>29.125</v>
      </c>
    </row>
    <row r="72" spans="1:22" ht="13.5" x14ac:dyDescent="0.25">
      <c r="A72" s="3">
        <f>RSI!A72</f>
        <v>42411</v>
      </c>
      <c r="B72" s="2">
        <f>RSI!B72</f>
        <v>1.7081</v>
      </c>
      <c r="C72" s="2">
        <f>RSI!I72</f>
        <v>32.933090870385371</v>
      </c>
      <c r="D72" s="2">
        <f>MACD!E72</f>
        <v>4.7893668480785356E-2</v>
      </c>
      <c r="E72" s="2">
        <f>MACD!F72</f>
        <v>4.7017641913171218E-2</v>
      </c>
      <c r="F72" s="2">
        <f>'Moving Avg'!D72</f>
        <v>1.7475200000000002</v>
      </c>
      <c r="G72" s="2">
        <f>'Moving Avg'!F72</f>
        <v>1.8451350000000002</v>
      </c>
      <c r="H72" s="2">
        <f>'Moving Avg'!G72</f>
        <v>1.8590259999999998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  <c r="M72" s="7">
        <f t="shared" si="10"/>
        <v>25</v>
      </c>
      <c r="N72" s="7">
        <f t="shared" si="11"/>
        <v>0</v>
      </c>
      <c r="O72" s="7">
        <f t="shared" si="12"/>
        <v>50</v>
      </c>
      <c r="P72" s="7">
        <f t="shared" si="13"/>
        <v>0</v>
      </c>
      <c r="Q72" s="8">
        <f t="shared" si="14"/>
        <v>16.25</v>
      </c>
      <c r="R72" s="8">
        <f t="shared" si="15"/>
        <v>22.5</v>
      </c>
      <c r="S72" s="8">
        <f t="shared" si="16"/>
        <v>16.25</v>
      </c>
      <c r="T72" s="8">
        <f t="shared" si="17"/>
        <v>18.75</v>
      </c>
      <c r="U72" s="7">
        <f t="shared" si="18"/>
        <v>18.333333333333332</v>
      </c>
      <c r="V72" s="7">
        <f t="shared" si="19"/>
        <v>18.4375</v>
      </c>
    </row>
    <row r="73" spans="1:22" ht="13.5" x14ac:dyDescent="0.25">
      <c r="A73" s="3">
        <f>RSI!A73</f>
        <v>42412</v>
      </c>
      <c r="B73" s="2">
        <f>RSI!B73</f>
        <v>1.6893</v>
      </c>
      <c r="C73" s="2">
        <f>RSI!I73</f>
        <v>31.382782690486053</v>
      </c>
      <c r="D73" s="2">
        <f>MACD!E73</f>
        <v>5.7837603190943776E-2</v>
      </c>
      <c r="E73" s="2">
        <f>MACD!F73</f>
        <v>4.9181634168725737E-2</v>
      </c>
      <c r="F73" s="2">
        <f>'Moving Avg'!D73</f>
        <v>1.73062</v>
      </c>
      <c r="G73" s="2">
        <f>'Moving Avg'!F73</f>
        <v>1.8315250000000003</v>
      </c>
      <c r="H73" s="2">
        <f>'Moving Avg'!G73</f>
        <v>1.855272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CONFIRMED BEARISH</v>
      </c>
      <c r="M73" s="7">
        <f t="shared" si="10"/>
        <v>25</v>
      </c>
      <c r="N73" s="7">
        <f t="shared" si="11"/>
        <v>0</v>
      </c>
      <c r="O73" s="7">
        <f t="shared" si="12"/>
        <v>50</v>
      </c>
      <c r="P73" s="7">
        <f t="shared" si="13"/>
        <v>0</v>
      </c>
      <c r="Q73" s="8">
        <f t="shared" si="14"/>
        <v>16.25</v>
      </c>
      <c r="R73" s="8">
        <f t="shared" si="15"/>
        <v>22.5</v>
      </c>
      <c r="S73" s="8">
        <f t="shared" si="16"/>
        <v>16.25</v>
      </c>
      <c r="T73" s="8">
        <f t="shared" si="17"/>
        <v>18.75</v>
      </c>
      <c r="U73" s="7">
        <f t="shared" si="18"/>
        <v>18.333333333333332</v>
      </c>
      <c r="V73" s="7">
        <f t="shared" si="19"/>
        <v>18.4375</v>
      </c>
    </row>
    <row r="74" spans="1:22" ht="13.5" x14ac:dyDescent="0.25">
      <c r="A74" s="3">
        <f>RSI!A74</f>
        <v>42415</v>
      </c>
      <c r="B74" s="2">
        <f>RSI!B74</f>
        <v>1.6893</v>
      </c>
      <c r="C74" s="2">
        <f>RSI!I74</f>
        <v>31.382782690486053</v>
      </c>
      <c r="D74" s="2">
        <f>MACD!E74</f>
        <v>6.4231425505843376E-2</v>
      </c>
      <c r="E74" s="2">
        <f>MACD!F74</f>
        <v>5.2191592436149271E-2</v>
      </c>
      <c r="F74" s="2">
        <f>'Moving Avg'!D74</f>
        <v>1.7137199999999999</v>
      </c>
      <c r="G74" s="2">
        <f>'Moving Avg'!F74</f>
        <v>1.8165050000000005</v>
      </c>
      <c r="H74" s="2">
        <f>'Moving Avg'!G74</f>
        <v>1.851518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  <c r="M74" s="7">
        <f t="shared" si="10"/>
        <v>25</v>
      </c>
      <c r="N74" s="7">
        <f t="shared" si="11"/>
        <v>0</v>
      </c>
      <c r="O74" s="7">
        <f t="shared" si="12"/>
        <v>50</v>
      </c>
      <c r="P74" s="7">
        <f t="shared" si="13"/>
        <v>0</v>
      </c>
      <c r="Q74" s="8">
        <f t="shared" si="14"/>
        <v>16.25</v>
      </c>
      <c r="R74" s="8">
        <f t="shared" si="15"/>
        <v>22.5</v>
      </c>
      <c r="S74" s="8">
        <f t="shared" si="16"/>
        <v>16.25</v>
      </c>
      <c r="T74" s="8">
        <f t="shared" si="17"/>
        <v>18.75</v>
      </c>
      <c r="U74" s="7">
        <f t="shared" si="18"/>
        <v>18.333333333333332</v>
      </c>
      <c r="V74" s="7">
        <f t="shared" si="19"/>
        <v>18.4375</v>
      </c>
    </row>
    <row r="75" spans="1:22" ht="13.5" x14ac:dyDescent="0.25">
      <c r="A75" s="3">
        <f>RSI!A75</f>
        <v>42416</v>
      </c>
      <c r="B75" s="2">
        <f>RSI!B75</f>
        <v>1.6893</v>
      </c>
      <c r="C75" s="2">
        <f>RSI!I75</f>
        <v>31.382782690486053</v>
      </c>
      <c r="D75" s="2">
        <f>MACD!E75</f>
        <v>6.7542466629985753E-2</v>
      </c>
      <c r="E75" s="2">
        <f>MACD!F75</f>
        <v>5.5261767274916572E-2</v>
      </c>
      <c r="F75" s="2">
        <f>'Moving Avg'!D75</f>
        <v>1.6987000000000001</v>
      </c>
      <c r="G75" s="2">
        <f>'Moving Avg'!F75</f>
        <v>1.8024250000000006</v>
      </c>
      <c r="H75" s="2">
        <f>'Moving Avg'!G75</f>
        <v>1.8485139999999998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  <c r="M75" s="7">
        <f t="shared" si="10"/>
        <v>25</v>
      </c>
      <c r="N75" s="7">
        <f t="shared" si="11"/>
        <v>0</v>
      </c>
      <c r="O75" s="7">
        <f t="shared" si="12"/>
        <v>50</v>
      </c>
      <c r="P75" s="7">
        <f t="shared" si="13"/>
        <v>0</v>
      </c>
      <c r="Q75" s="8">
        <f t="shared" si="14"/>
        <v>16.25</v>
      </c>
      <c r="R75" s="8">
        <f t="shared" si="15"/>
        <v>22.5</v>
      </c>
      <c r="S75" s="8">
        <f t="shared" si="16"/>
        <v>16.25</v>
      </c>
      <c r="T75" s="8">
        <f t="shared" si="17"/>
        <v>18.75</v>
      </c>
      <c r="U75" s="7">
        <f t="shared" si="18"/>
        <v>18.333333333333332</v>
      </c>
      <c r="V75" s="7">
        <f t="shared" si="19"/>
        <v>18.4375</v>
      </c>
    </row>
    <row r="76" spans="1:22" ht="13.5" x14ac:dyDescent="0.25">
      <c r="A76" s="3">
        <f>RSI!A76</f>
        <v>42417</v>
      </c>
      <c r="B76" s="2">
        <f>RSI!B76</f>
        <v>1.68</v>
      </c>
      <c r="C76" s="2">
        <f>RSI!I76</f>
        <v>30.495820676539779</v>
      </c>
      <c r="D76" s="2">
        <f>MACD!E76</f>
        <v>6.7444365326906786E-2</v>
      </c>
      <c r="E76" s="2">
        <f>MACD!F76</f>
        <v>5.7698286885314622E-2</v>
      </c>
      <c r="F76" s="2">
        <f>'Moving Avg'!D76</f>
        <v>1.6912000000000003</v>
      </c>
      <c r="G76" s="2">
        <f>'Moving Avg'!F76</f>
        <v>1.7902250000000002</v>
      </c>
      <c r="H76" s="2">
        <f>'Moving Avg'!G76</f>
        <v>1.8453240000000002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  <c r="M76" s="7">
        <f t="shared" si="10"/>
        <v>25</v>
      </c>
      <c r="N76" s="7">
        <f t="shared" si="11"/>
        <v>0</v>
      </c>
      <c r="O76" s="7">
        <f t="shared" si="12"/>
        <v>50</v>
      </c>
      <c r="P76" s="7">
        <f t="shared" si="13"/>
        <v>0</v>
      </c>
      <c r="Q76" s="8">
        <f t="shared" si="14"/>
        <v>16.25</v>
      </c>
      <c r="R76" s="8">
        <f t="shared" si="15"/>
        <v>22.5</v>
      </c>
      <c r="S76" s="8">
        <f t="shared" si="16"/>
        <v>16.25</v>
      </c>
      <c r="T76" s="8">
        <f t="shared" si="17"/>
        <v>18.75</v>
      </c>
      <c r="U76" s="7">
        <f t="shared" si="18"/>
        <v>18.333333333333332</v>
      </c>
      <c r="V76" s="7">
        <f t="shared" si="19"/>
        <v>18.4375</v>
      </c>
    </row>
    <row r="77" spans="1:22" ht="13.5" x14ac:dyDescent="0.25">
      <c r="A77" s="3">
        <f>RSI!A77</f>
        <v>42418</v>
      </c>
      <c r="B77" s="2">
        <f>RSI!B77</f>
        <v>1.6517999999999999</v>
      </c>
      <c r="C77" s="2">
        <f>RSI!I77</f>
        <v>27.919108223404905</v>
      </c>
      <c r="D77" s="2">
        <f>MACD!E77</f>
        <v>7.4508310285156476E-2</v>
      </c>
      <c r="E77" s="2">
        <f>MACD!F77</f>
        <v>6.106029156528299E-2</v>
      </c>
      <c r="F77" s="2">
        <f>'Moving Avg'!D77</f>
        <v>1.6799399999999998</v>
      </c>
      <c r="G77" s="2">
        <f>'Moving Avg'!F77</f>
        <v>1.7780250000000002</v>
      </c>
      <c r="H77" s="2">
        <f>'Moving Avg'!G77</f>
        <v>1.8419460000000001</v>
      </c>
      <c r="I77" s="2">
        <f>'Moving Avg'!H77</f>
        <v>0</v>
      </c>
      <c r="J77" s="5" t="str">
        <f>OBV!F77</f>
        <v>BEARISH</v>
      </c>
      <c r="K77" s="5" t="str">
        <f>OBV!G77</f>
        <v>WEAK</v>
      </c>
      <c r="L77" s="5" t="str">
        <f>OBV!H77</f>
        <v>CONFIRMED BEARISH</v>
      </c>
      <c r="M77" s="7">
        <f t="shared" si="10"/>
        <v>50</v>
      </c>
      <c r="N77" s="7">
        <f t="shared" si="11"/>
        <v>0</v>
      </c>
      <c r="O77" s="7">
        <f t="shared" si="12"/>
        <v>50</v>
      </c>
      <c r="P77" s="7">
        <f t="shared" si="13"/>
        <v>0</v>
      </c>
      <c r="Q77" s="8">
        <f t="shared" si="14"/>
        <v>25</v>
      </c>
      <c r="R77" s="8">
        <f t="shared" si="15"/>
        <v>27.5</v>
      </c>
      <c r="S77" s="8">
        <f t="shared" si="16"/>
        <v>20</v>
      </c>
      <c r="T77" s="8">
        <f t="shared" si="17"/>
        <v>25</v>
      </c>
      <c r="U77" s="7">
        <f t="shared" si="18"/>
        <v>24.166666666666668</v>
      </c>
      <c r="V77" s="7">
        <f t="shared" si="19"/>
        <v>24.375</v>
      </c>
    </row>
    <row r="78" spans="1:22" ht="13.5" x14ac:dyDescent="0.25">
      <c r="A78" s="3">
        <f>RSI!A78</f>
        <v>42419</v>
      </c>
      <c r="B78" s="2">
        <f>RSI!B78</f>
        <v>1.633</v>
      </c>
      <c r="C78" s="2">
        <f>RSI!I78</f>
        <v>26.322334215589336</v>
      </c>
      <c r="D78" s="2">
        <f>MACD!E78</f>
        <v>7.2617574166575549E-2</v>
      </c>
      <c r="E78" s="2">
        <f>MACD!F78</f>
        <v>6.337174808554151E-2</v>
      </c>
      <c r="F78" s="2">
        <f>'Moving Avg'!D78</f>
        <v>1.6686799999999997</v>
      </c>
      <c r="G78" s="2">
        <f>'Moving Avg'!F78</f>
        <v>1.7667600000000003</v>
      </c>
      <c r="H78" s="2">
        <f>'Moving Avg'!G78</f>
        <v>1.8402559999999999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  <c r="M78" s="7">
        <f t="shared" si="10"/>
        <v>50</v>
      </c>
      <c r="N78" s="7">
        <f t="shared" si="11"/>
        <v>0</v>
      </c>
      <c r="O78" s="7">
        <f t="shared" si="12"/>
        <v>50</v>
      </c>
      <c r="P78" s="7">
        <f t="shared" si="13"/>
        <v>0</v>
      </c>
      <c r="Q78" s="8">
        <f t="shared" si="14"/>
        <v>25</v>
      </c>
      <c r="R78" s="8">
        <f t="shared" si="15"/>
        <v>27.5</v>
      </c>
      <c r="S78" s="8">
        <f t="shared" si="16"/>
        <v>20</v>
      </c>
      <c r="T78" s="8">
        <f t="shared" si="17"/>
        <v>25</v>
      </c>
      <c r="U78" s="7">
        <f t="shared" si="18"/>
        <v>24.166666666666668</v>
      </c>
      <c r="V78" s="7">
        <f t="shared" si="19"/>
        <v>24.375</v>
      </c>
    </row>
    <row r="79" spans="1:22" ht="13.5" x14ac:dyDescent="0.25">
      <c r="A79" s="3">
        <f>RSI!A79</f>
        <v>42422</v>
      </c>
      <c r="B79" s="2">
        <f>RSI!B79</f>
        <v>1.6517999999999999</v>
      </c>
      <c r="C79" s="2">
        <f>RSI!I79</f>
        <v>30.597024796058932</v>
      </c>
      <c r="D79" s="2">
        <f>MACD!E79</f>
        <v>7.0520643313937148E-2</v>
      </c>
      <c r="E79" s="2">
        <f>MACD!F79</f>
        <v>6.4801527131220643E-2</v>
      </c>
      <c r="F79" s="2">
        <f>'Moving Avg'!D79</f>
        <v>1.6611799999999999</v>
      </c>
      <c r="G79" s="2">
        <f>'Moving Avg'!F79</f>
        <v>1.7573750000000001</v>
      </c>
      <c r="H79" s="2">
        <f>'Moving Avg'!G79</f>
        <v>1.8387539999999998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CONFIRMED BEARISH</v>
      </c>
      <c r="M79" s="7">
        <f t="shared" si="10"/>
        <v>25</v>
      </c>
      <c r="N79" s="7">
        <f t="shared" si="11"/>
        <v>0</v>
      </c>
      <c r="O79" s="7">
        <f t="shared" si="12"/>
        <v>50</v>
      </c>
      <c r="P79" s="7">
        <f t="shared" si="13"/>
        <v>0</v>
      </c>
      <c r="Q79" s="8">
        <f t="shared" si="14"/>
        <v>16.25</v>
      </c>
      <c r="R79" s="8">
        <f t="shared" si="15"/>
        <v>22.5</v>
      </c>
      <c r="S79" s="8">
        <f t="shared" si="16"/>
        <v>16.25</v>
      </c>
      <c r="T79" s="8">
        <f t="shared" si="17"/>
        <v>18.75</v>
      </c>
      <c r="U79" s="7">
        <f t="shared" si="18"/>
        <v>18.333333333333332</v>
      </c>
      <c r="V79" s="7">
        <f t="shared" si="19"/>
        <v>18.4375</v>
      </c>
    </row>
    <row r="80" spans="1:22" ht="13.5" x14ac:dyDescent="0.25">
      <c r="A80" s="3">
        <f>RSI!A80</f>
        <v>42423</v>
      </c>
      <c r="B80" s="2">
        <f>RSI!B80</f>
        <v>1.6517999999999999</v>
      </c>
      <c r="C80" s="2">
        <f>RSI!I80</f>
        <v>30.597024796058932</v>
      </c>
      <c r="D80" s="2">
        <f>MACD!E80</f>
        <v>6.801825426057162E-2</v>
      </c>
      <c r="E80" s="2">
        <f>MACD!F80</f>
        <v>6.5444872557090833E-2</v>
      </c>
      <c r="F80" s="2">
        <f>'Moving Avg'!D80</f>
        <v>1.65368</v>
      </c>
      <c r="G80" s="2">
        <f>'Moving Avg'!F80</f>
        <v>1.7484600000000001</v>
      </c>
      <c r="H80" s="2">
        <f>'Moving Avg'!G80</f>
        <v>1.835188</v>
      </c>
      <c r="I80" s="2">
        <f>'Moving Avg'!H80</f>
        <v>0</v>
      </c>
      <c r="J80" s="5" t="str">
        <f>OBV!F80</f>
        <v>BEARISH</v>
      </c>
      <c r="K80" s="5" t="str">
        <f>OBV!G80</f>
        <v>WEAK</v>
      </c>
      <c r="L80" s="5" t="str">
        <f>OBV!H80</f>
        <v>CONFIRMED BEARISH</v>
      </c>
      <c r="M80" s="7">
        <f t="shared" si="10"/>
        <v>25</v>
      </c>
      <c r="N80" s="7">
        <f t="shared" si="11"/>
        <v>0</v>
      </c>
      <c r="O80" s="7">
        <f t="shared" si="12"/>
        <v>50</v>
      </c>
      <c r="P80" s="7">
        <f t="shared" si="13"/>
        <v>0</v>
      </c>
      <c r="Q80" s="8">
        <f t="shared" si="14"/>
        <v>16.25</v>
      </c>
      <c r="R80" s="8">
        <f t="shared" si="15"/>
        <v>22.5</v>
      </c>
      <c r="S80" s="8">
        <f t="shared" si="16"/>
        <v>16.25</v>
      </c>
      <c r="T80" s="8">
        <f t="shared" si="17"/>
        <v>18.75</v>
      </c>
      <c r="U80" s="7">
        <f t="shared" si="18"/>
        <v>18.333333333333332</v>
      </c>
      <c r="V80" s="7">
        <f t="shared" si="19"/>
        <v>18.4375</v>
      </c>
    </row>
    <row r="81" spans="1:22" ht="13.5" x14ac:dyDescent="0.25">
      <c r="A81" s="3">
        <f>RSI!A81</f>
        <v>42424</v>
      </c>
      <c r="B81" s="2">
        <f>RSI!B81</f>
        <v>1.6517999999999999</v>
      </c>
      <c r="C81" s="2">
        <f>RSI!I81</f>
        <v>30.597024796058932</v>
      </c>
      <c r="D81" s="2">
        <f>MACD!E81</f>
        <v>5.9350362503540977E-2</v>
      </c>
      <c r="E81" s="2">
        <f>MACD!F81</f>
        <v>6.4225970546380864E-2</v>
      </c>
      <c r="F81" s="2">
        <f>'Moving Avg'!D81</f>
        <v>1.6480399999999999</v>
      </c>
      <c r="G81" s="2">
        <f>'Moving Avg'!F81</f>
        <v>1.7400150000000001</v>
      </c>
      <c r="H81" s="2">
        <f>'Moving Avg'!G81</f>
        <v>1.8318099999999999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  <c r="M81" s="7">
        <f t="shared" si="10"/>
        <v>25</v>
      </c>
      <c r="N81" s="7">
        <f t="shared" si="11"/>
        <v>45</v>
      </c>
      <c r="O81" s="7">
        <f t="shared" si="12"/>
        <v>50</v>
      </c>
      <c r="P81" s="7">
        <f t="shared" si="13"/>
        <v>0</v>
      </c>
      <c r="Q81" s="8">
        <f t="shared" si="14"/>
        <v>32</v>
      </c>
      <c r="R81" s="8">
        <f t="shared" si="15"/>
        <v>31.5</v>
      </c>
      <c r="S81" s="8">
        <f t="shared" si="16"/>
        <v>23</v>
      </c>
      <c r="T81" s="8">
        <f t="shared" si="17"/>
        <v>30</v>
      </c>
      <c r="U81" s="7">
        <f t="shared" si="18"/>
        <v>28.833333333333332</v>
      </c>
      <c r="V81" s="7">
        <f t="shared" si="19"/>
        <v>29.125</v>
      </c>
    </row>
    <row r="82" spans="1:22" ht="13.5" x14ac:dyDescent="0.25">
      <c r="A82" s="3">
        <f>RSI!A82</f>
        <v>42425</v>
      </c>
      <c r="B82" s="2">
        <f>RSI!B82</f>
        <v>1.6424000000000001</v>
      </c>
      <c r="C82" s="2">
        <f>RSI!I82</f>
        <v>29.527194089177939</v>
      </c>
      <c r="D82" s="2">
        <f>MACD!E82</f>
        <v>5.1881782209530547E-2</v>
      </c>
      <c r="E82" s="2">
        <f>MACD!F82</f>
        <v>6.1757132879010808E-2</v>
      </c>
      <c r="F82" s="2">
        <f>'Moving Avg'!D82</f>
        <v>1.6461599999999996</v>
      </c>
      <c r="G82" s="2">
        <f>'Moving Avg'!F82</f>
        <v>1.7296900000000002</v>
      </c>
      <c r="H82" s="2">
        <f>'Moving Avg'!G82</f>
        <v>1.8282439999999998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CONFIRMED BEARISH</v>
      </c>
      <c r="M82" s="7">
        <f t="shared" si="10"/>
        <v>50</v>
      </c>
      <c r="N82" s="7">
        <f t="shared" si="11"/>
        <v>45</v>
      </c>
      <c r="O82" s="7">
        <f t="shared" si="12"/>
        <v>50</v>
      </c>
      <c r="P82" s="7">
        <f t="shared" si="13"/>
        <v>16.5</v>
      </c>
      <c r="Q82" s="8">
        <f t="shared" si="14"/>
        <v>43.225000000000001</v>
      </c>
      <c r="R82" s="8">
        <f t="shared" si="15"/>
        <v>40.625</v>
      </c>
      <c r="S82" s="8">
        <f t="shared" si="16"/>
        <v>34.174999999999997</v>
      </c>
      <c r="T82" s="8">
        <f t="shared" si="17"/>
        <v>40.375</v>
      </c>
      <c r="U82" s="7">
        <f t="shared" si="18"/>
        <v>39.341666666666661</v>
      </c>
      <c r="V82" s="7">
        <f t="shared" si="19"/>
        <v>39.599999999999994</v>
      </c>
    </row>
    <row r="83" spans="1:22" ht="13.5" x14ac:dyDescent="0.25">
      <c r="A83" s="3">
        <f>RSI!A83</f>
        <v>42426</v>
      </c>
      <c r="B83" s="2">
        <f>RSI!B83</f>
        <v>1.6612</v>
      </c>
      <c r="C83" s="2">
        <f>RSI!I83</f>
        <v>34.462778299656108</v>
      </c>
      <c r="D83" s="2">
        <f>MACD!E83</f>
        <v>4.1902902694741506E-2</v>
      </c>
      <c r="E83" s="2">
        <f>MACD!F83</f>
        <v>5.7786286842156948E-2</v>
      </c>
      <c r="F83" s="2">
        <f>'Moving Avg'!D83</f>
        <v>1.6518000000000002</v>
      </c>
      <c r="G83" s="2">
        <f>'Moving Avg'!F83</f>
        <v>1.7189000000000003</v>
      </c>
      <c r="H83" s="2">
        <f>'Moving Avg'!G83</f>
        <v>1.8237399999999995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  <c r="M83" s="7">
        <f t="shared" si="10"/>
        <v>25</v>
      </c>
      <c r="N83" s="7">
        <f t="shared" si="11"/>
        <v>45</v>
      </c>
      <c r="O83" s="7">
        <f t="shared" si="12"/>
        <v>50</v>
      </c>
      <c r="P83" s="7">
        <f t="shared" si="13"/>
        <v>100</v>
      </c>
      <c r="Q83" s="8">
        <f t="shared" si="14"/>
        <v>47</v>
      </c>
      <c r="R83" s="8">
        <f t="shared" si="15"/>
        <v>56.5</v>
      </c>
      <c r="S83" s="8">
        <f t="shared" si="16"/>
        <v>68</v>
      </c>
      <c r="T83" s="8">
        <f t="shared" si="17"/>
        <v>55</v>
      </c>
      <c r="U83" s="7">
        <f t="shared" si="18"/>
        <v>57.166666666666664</v>
      </c>
      <c r="V83" s="7">
        <f t="shared" si="19"/>
        <v>56.625</v>
      </c>
    </row>
    <row r="84" spans="1:22" ht="13.5" x14ac:dyDescent="0.25">
      <c r="A84" s="3">
        <f>RSI!A84</f>
        <v>42429</v>
      </c>
      <c r="B84" s="2">
        <f>RSI!B84</f>
        <v>1.633</v>
      </c>
      <c r="C84" s="2">
        <f>RSI!I84</f>
        <v>30.96013587855397</v>
      </c>
      <c r="D84" s="2">
        <f>MACD!E84</f>
        <v>3.6016283101163227E-2</v>
      </c>
      <c r="E84" s="2">
        <f>MACD!F84</f>
        <v>5.3432286093958212E-2</v>
      </c>
      <c r="F84" s="2">
        <f>'Moving Avg'!D84</f>
        <v>1.6480399999999999</v>
      </c>
      <c r="G84" s="2">
        <f>'Moving Avg'!F84</f>
        <v>1.7076350000000002</v>
      </c>
      <c r="H84" s="2">
        <f>'Moving Avg'!G84</f>
        <v>1.8182959999999995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  <c r="M84" s="7">
        <f t="shared" si="10"/>
        <v>25</v>
      </c>
      <c r="N84" s="7">
        <f t="shared" si="11"/>
        <v>45</v>
      </c>
      <c r="O84" s="7">
        <f t="shared" si="12"/>
        <v>50</v>
      </c>
      <c r="P84" s="7">
        <f t="shared" si="13"/>
        <v>0</v>
      </c>
      <c r="Q84" s="8">
        <f t="shared" si="14"/>
        <v>32</v>
      </c>
      <c r="R84" s="8">
        <f t="shared" si="15"/>
        <v>31.5</v>
      </c>
      <c r="S84" s="8">
        <f t="shared" si="16"/>
        <v>23</v>
      </c>
      <c r="T84" s="8">
        <f t="shared" si="17"/>
        <v>30</v>
      </c>
      <c r="U84" s="7">
        <f t="shared" si="18"/>
        <v>28.833333333333332</v>
      </c>
      <c r="V84" s="7">
        <f t="shared" si="19"/>
        <v>29.125</v>
      </c>
    </row>
    <row r="85" spans="1:22" ht="13.5" x14ac:dyDescent="0.25">
      <c r="A85" s="3">
        <f>RSI!A85</f>
        <v>42430</v>
      </c>
      <c r="B85" s="2">
        <f>RSI!B85</f>
        <v>1.633</v>
      </c>
      <c r="C85" s="2">
        <f>RSI!I85</f>
        <v>30.96013587855397</v>
      </c>
      <c r="D85" s="2">
        <f>MACD!E85</f>
        <v>3.1635412671993102E-2</v>
      </c>
      <c r="E85" s="2">
        <f>MACD!F85</f>
        <v>4.9072911409565191E-2</v>
      </c>
      <c r="F85" s="2">
        <f>'Moving Avg'!D85</f>
        <v>1.6442799999999997</v>
      </c>
      <c r="G85" s="2">
        <f>'Moving Avg'!F85</f>
        <v>1.6973100000000003</v>
      </c>
      <c r="H85" s="2">
        <f>'Moving Avg'!G85</f>
        <v>1.8134159999999997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  <c r="M85" s="7">
        <f t="shared" si="10"/>
        <v>25</v>
      </c>
      <c r="N85" s="7">
        <f t="shared" si="11"/>
        <v>45</v>
      </c>
      <c r="O85" s="7">
        <f t="shared" si="12"/>
        <v>50</v>
      </c>
      <c r="P85" s="7">
        <f t="shared" si="13"/>
        <v>0</v>
      </c>
      <c r="Q85" s="8">
        <f t="shared" si="14"/>
        <v>32</v>
      </c>
      <c r="R85" s="8">
        <f t="shared" si="15"/>
        <v>31.5</v>
      </c>
      <c r="S85" s="8">
        <f t="shared" si="16"/>
        <v>23</v>
      </c>
      <c r="T85" s="8">
        <f t="shared" si="17"/>
        <v>30</v>
      </c>
      <c r="U85" s="7">
        <f t="shared" si="18"/>
        <v>28.833333333333332</v>
      </c>
      <c r="V85" s="7">
        <f t="shared" si="19"/>
        <v>29.125</v>
      </c>
    </row>
    <row r="86" spans="1:22" ht="13.5" x14ac:dyDescent="0.25">
      <c r="A86" s="3">
        <f>RSI!A86</f>
        <v>42431</v>
      </c>
      <c r="B86" s="2">
        <f>RSI!B86</f>
        <v>1.5767</v>
      </c>
      <c r="C86" s="2">
        <f>RSI!I86</f>
        <v>25.062273490759338</v>
      </c>
      <c r="D86" s="2">
        <f>MACD!E86</f>
        <v>3.1223785838062401E-2</v>
      </c>
      <c r="E86" s="2">
        <f>MACD!F86</f>
        <v>4.5503086295264637E-2</v>
      </c>
      <c r="F86" s="2">
        <f>'Moving Avg'!D86</f>
        <v>1.6292599999999999</v>
      </c>
      <c r="G86" s="2">
        <f>'Moving Avg'!F86</f>
        <v>1.6855750000000005</v>
      </c>
      <c r="H86" s="2">
        <f>'Moving Avg'!G86</f>
        <v>1.8075959999999998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  <c r="M86" s="7">
        <f t="shared" si="10"/>
        <v>50</v>
      </c>
      <c r="N86" s="7">
        <f t="shared" si="11"/>
        <v>45</v>
      </c>
      <c r="O86" s="7">
        <f t="shared" si="12"/>
        <v>50</v>
      </c>
      <c r="P86" s="7">
        <f t="shared" si="13"/>
        <v>0</v>
      </c>
      <c r="Q86" s="8">
        <f t="shared" si="14"/>
        <v>40.75</v>
      </c>
      <c r="R86" s="8">
        <f t="shared" si="15"/>
        <v>36.5</v>
      </c>
      <c r="S86" s="8">
        <f t="shared" si="16"/>
        <v>26.75</v>
      </c>
      <c r="T86" s="8">
        <f t="shared" si="17"/>
        <v>36.25</v>
      </c>
      <c r="U86" s="7">
        <f t="shared" si="18"/>
        <v>34.666666666666664</v>
      </c>
      <c r="V86" s="7">
        <f t="shared" si="19"/>
        <v>35.0625</v>
      </c>
    </row>
    <row r="87" spans="1:22" ht="13.5" x14ac:dyDescent="0.25">
      <c r="A87" s="3">
        <f>RSI!A87</f>
        <v>42432</v>
      </c>
      <c r="B87" s="2">
        <f>RSI!B87</f>
        <v>1.5486</v>
      </c>
      <c r="C87" s="2">
        <f>RSI!I87</f>
        <v>22.734407255903207</v>
      </c>
      <c r="D87" s="2">
        <f>MACD!E87</f>
        <v>2.9465687482839176E-2</v>
      </c>
      <c r="E87" s="2">
        <f>MACD!F87</f>
        <v>4.2295606532779549E-2</v>
      </c>
      <c r="F87" s="2">
        <f>'Moving Avg'!D87</f>
        <v>1.6105</v>
      </c>
      <c r="G87" s="2">
        <f>'Moving Avg'!F87</f>
        <v>1.67103</v>
      </c>
      <c r="H87" s="2">
        <f>'Moving Avg'!G87</f>
        <v>1.8014019999999997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  <c r="M87" s="7">
        <f t="shared" si="10"/>
        <v>50</v>
      </c>
      <c r="N87" s="7">
        <f t="shared" si="11"/>
        <v>45</v>
      </c>
      <c r="O87" s="7">
        <f t="shared" si="12"/>
        <v>50</v>
      </c>
      <c r="P87" s="7">
        <f t="shared" si="13"/>
        <v>0</v>
      </c>
      <c r="Q87" s="8">
        <f t="shared" si="14"/>
        <v>40.75</v>
      </c>
      <c r="R87" s="8">
        <f t="shared" si="15"/>
        <v>36.5</v>
      </c>
      <c r="S87" s="8">
        <f t="shared" si="16"/>
        <v>26.75</v>
      </c>
      <c r="T87" s="8">
        <f t="shared" si="17"/>
        <v>36.25</v>
      </c>
      <c r="U87" s="7">
        <f t="shared" si="18"/>
        <v>34.666666666666664</v>
      </c>
      <c r="V87" s="7">
        <f t="shared" si="19"/>
        <v>35.0625</v>
      </c>
    </row>
    <row r="88" spans="1:22" ht="13.5" x14ac:dyDescent="0.25">
      <c r="A88" s="3">
        <f>RSI!A88</f>
        <v>42433</v>
      </c>
      <c r="B88" s="2">
        <f>RSI!B88</f>
        <v>1.5767</v>
      </c>
      <c r="C88" s="2">
        <f>RSI!I88</f>
        <v>29.760349588685358</v>
      </c>
      <c r="D88" s="2">
        <f>MACD!E88</f>
        <v>2.3954747888486949E-2</v>
      </c>
      <c r="E88" s="2">
        <f>MACD!F88</f>
        <v>3.8627434803921036E-2</v>
      </c>
      <c r="F88" s="2">
        <f>'Moving Avg'!D88</f>
        <v>1.5935999999999999</v>
      </c>
      <c r="G88" s="2">
        <f>'Moving Avg'!F88</f>
        <v>1.6611750000000001</v>
      </c>
      <c r="H88" s="2">
        <f>'Moving Avg'!G88</f>
        <v>1.7970839999999995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  <c r="M88" s="7">
        <f t="shared" si="10"/>
        <v>50</v>
      </c>
      <c r="N88" s="7">
        <f t="shared" si="11"/>
        <v>45</v>
      </c>
      <c r="O88" s="7">
        <f t="shared" si="12"/>
        <v>50</v>
      </c>
      <c r="P88" s="7">
        <f t="shared" si="13"/>
        <v>0</v>
      </c>
      <c r="Q88" s="8">
        <f t="shared" si="14"/>
        <v>40.75</v>
      </c>
      <c r="R88" s="8">
        <f t="shared" si="15"/>
        <v>36.5</v>
      </c>
      <c r="S88" s="8">
        <f t="shared" si="16"/>
        <v>26.75</v>
      </c>
      <c r="T88" s="8">
        <f t="shared" si="17"/>
        <v>36.25</v>
      </c>
      <c r="U88" s="7">
        <f t="shared" si="18"/>
        <v>34.666666666666664</v>
      </c>
      <c r="V88" s="7">
        <f t="shared" si="19"/>
        <v>35.0625</v>
      </c>
    </row>
    <row r="89" spans="1:22" ht="13.5" x14ac:dyDescent="0.25">
      <c r="A89" s="3">
        <f>RSI!A89</f>
        <v>42436</v>
      </c>
      <c r="B89" s="2">
        <f>RSI!B89</f>
        <v>1.6049</v>
      </c>
      <c r="C89" s="2">
        <f>RSI!I89</f>
        <v>36.04551771836416</v>
      </c>
      <c r="D89" s="2">
        <f>MACD!E89</f>
        <v>2.0809085837202757E-2</v>
      </c>
      <c r="E89" s="2">
        <f>MACD!F89</f>
        <v>3.5063765010577383E-2</v>
      </c>
      <c r="F89" s="2">
        <f>'Moving Avg'!D89</f>
        <v>1.5879799999999999</v>
      </c>
      <c r="G89" s="2">
        <f>'Moving Avg'!F89</f>
        <v>1.65273</v>
      </c>
      <c r="H89" s="2">
        <f>'Moving Avg'!G89</f>
        <v>1.7944559999999998</v>
      </c>
      <c r="I89" s="2">
        <f>'Moving Avg'!H89</f>
        <v>0</v>
      </c>
      <c r="J89" s="5" t="str">
        <f>OBV!F89</f>
        <v>BEARISH</v>
      </c>
      <c r="K89" s="5" t="str">
        <f>OBV!G89</f>
        <v>NEUTRAL</v>
      </c>
      <c r="L89" s="5" t="str">
        <f>OBV!H89</f>
        <v>CONFIRMED BEARISH</v>
      </c>
      <c r="M89" s="7">
        <f t="shared" si="10"/>
        <v>25</v>
      </c>
      <c r="N89" s="7">
        <f t="shared" si="11"/>
        <v>45</v>
      </c>
      <c r="O89" s="7">
        <f t="shared" si="12"/>
        <v>50</v>
      </c>
      <c r="P89" s="7">
        <f t="shared" si="13"/>
        <v>16.5</v>
      </c>
      <c r="Q89" s="8">
        <f t="shared" si="14"/>
        <v>34.475000000000001</v>
      </c>
      <c r="R89" s="8">
        <f t="shared" si="15"/>
        <v>35.625</v>
      </c>
      <c r="S89" s="8">
        <f t="shared" si="16"/>
        <v>30.425000000000001</v>
      </c>
      <c r="T89" s="8">
        <f t="shared" si="17"/>
        <v>34.125</v>
      </c>
      <c r="U89" s="7">
        <f t="shared" si="18"/>
        <v>33.508333333333333</v>
      </c>
      <c r="V89" s="7">
        <f t="shared" si="19"/>
        <v>33.662499999999994</v>
      </c>
    </row>
    <row r="90" spans="1:22" ht="13.5" x14ac:dyDescent="0.25">
      <c r="A90" s="3">
        <f>RSI!A90</f>
        <v>42437</v>
      </c>
      <c r="B90" s="2">
        <f>RSI!B90</f>
        <v>1.5861000000000001</v>
      </c>
      <c r="C90" s="2">
        <f>RSI!I90</f>
        <v>33.869620800734126</v>
      </c>
      <c r="D90" s="2">
        <f>MACD!E90</f>
        <v>2.0034460744746685E-2</v>
      </c>
      <c r="E90" s="2">
        <f>MACD!F90</f>
        <v>3.2057904157411249E-2</v>
      </c>
      <c r="F90" s="2">
        <f>'Moving Avg'!D90</f>
        <v>1.5786</v>
      </c>
      <c r="G90" s="2">
        <f>'Moving Avg'!F90</f>
        <v>1.643815</v>
      </c>
      <c r="H90" s="2">
        <f>'Moving Avg'!G90</f>
        <v>1.7916399999999997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  <c r="M90" s="7">
        <f t="shared" si="10"/>
        <v>25</v>
      </c>
      <c r="N90" s="7">
        <f t="shared" si="11"/>
        <v>45</v>
      </c>
      <c r="O90" s="7">
        <f t="shared" si="12"/>
        <v>50</v>
      </c>
      <c r="P90" s="7">
        <f t="shared" si="13"/>
        <v>0</v>
      </c>
      <c r="Q90" s="8">
        <f t="shared" si="14"/>
        <v>32</v>
      </c>
      <c r="R90" s="8">
        <f t="shared" si="15"/>
        <v>31.5</v>
      </c>
      <c r="S90" s="8">
        <f t="shared" si="16"/>
        <v>23</v>
      </c>
      <c r="T90" s="8">
        <f t="shared" si="17"/>
        <v>30</v>
      </c>
      <c r="U90" s="7">
        <f t="shared" si="18"/>
        <v>28.833333333333332</v>
      </c>
      <c r="V90" s="7">
        <f t="shared" si="19"/>
        <v>29.125</v>
      </c>
    </row>
    <row r="91" spans="1:22" ht="13.5" x14ac:dyDescent="0.25">
      <c r="A91" s="3">
        <f>RSI!A91</f>
        <v>42438</v>
      </c>
      <c r="B91" s="2">
        <f>RSI!B91</f>
        <v>1.5767</v>
      </c>
      <c r="C91" s="2">
        <f>RSI!I91</f>
        <v>32.803368028194058</v>
      </c>
      <c r="D91" s="2">
        <f>MACD!E91</f>
        <v>2.064426204558889E-2</v>
      </c>
      <c r="E91" s="2">
        <f>MACD!F91</f>
        <v>2.9775175735046781E-2</v>
      </c>
      <c r="F91" s="2">
        <f>'Moving Avg'!D91</f>
        <v>1.5786</v>
      </c>
      <c r="G91" s="2">
        <f>'Moving Avg'!F91</f>
        <v>1.6367750000000001</v>
      </c>
      <c r="H91" s="2">
        <f>'Moving Avg'!G91</f>
        <v>1.7884479999999998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NEUTRAL</v>
      </c>
      <c r="M91" s="7">
        <f t="shared" si="10"/>
        <v>25</v>
      </c>
      <c r="N91" s="7">
        <f t="shared" si="11"/>
        <v>45</v>
      </c>
      <c r="O91" s="7">
        <f t="shared" si="12"/>
        <v>50</v>
      </c>
      <c r="P91" s="7">
        <f t="shared" si="13"/>
        <v>0</v>
      </c>
      <c r="Q91" s="8">
        <f t="shared" si="14"/>
        <v>32</v>
      </c>
      <c r="R91" s="8">
        <f t="shared" si="15"/>
        <v>31.5</v>
      </c>
      <c r="S91" s="8">
        <f t="shared" si="16"/>
        <v>23</v>
      </c>
      <c r="T91" s="8">
        <f t="shared" si="17"/>
        <v>30</v>
      </c>
      <c r="U91" s="7">
        <f t="shared" si="18"/>
        <v>28.833333333333332</v>
      </c>
      <c r="V91" s="7">
        <f t="shared" si="19"/>
        <v>29.125</v>
      </c>
    </row>
    <row r="92" spans="1:22" ht="13.5" x14ac:dyDescent="0.25">
      <c r="A92" s="3">
        <f>RSI!A92</f>
        <v>42439</v>
      </c>
      <c r="B92" s="2">
        <f>RSI!B92</f>
        <v>1.5767</v>
      </c>
      <c r="C92" s="2">
        <f>RSI!I92</f>
        <v>32.803368028194058</v>
      </c>
      <c r="D92" s="2">
        <f>MACD!E92</f>
        <v>2.0296450961683643E-2</v>
      </c>
      <c r="E92" s="2">
        <f>MACD!F92</f>
        <v>2.7879430780374158E-2</v>
      </c>
      <c r="F92" s="2">
        <f>'Moving Avg'!D92</f>
        <v>1.5842199999999997</v>
      </c>
      <c r="G92" s="2">
        <f>'Moving Avg'!F92</f>
        <v>1.6302049999999997</v>
      </c>
      <c r="H92" s="2">
        <f>'Moving Avg'!G92</f>
        <v>1.7852559999999997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CONFIRMED BULLISH</v>
      </c>
      <c r="M92" s="7">
        <f t="shared" si="10"/>
        <v>25</v>
      </c>
      <c r="N92" s="7">
        <f t="shared" si="11"/>
        <v>45</v>
      </c>
      <c r="O92" s="7">
        <f t="shared" si="12"/>
        <v>50</v>
      </c>
      <c r="P92" s="7">
        <f t="shared" si="13"/>
        <v>100</v>
      </c>
      <c r="Q92" s="8">
        <f t="shared" si="14"/>
        <v>47</v>
      </c>
      <c r="R92" s="8">
        <f t="shared" si="15"/>
        <v>56.5</v>
      </c>
      <c r="S92" s="8">
        <f t="shared" si="16"/>
        <v>68</v>
      </c>
      <c r="T92" s="8">
        <f t="shared" si="17"/>
        <v>55</v>
      </c>
      <c r="U92" s="7">
        <f t="shared" si="18"/>
        <v>57.166666666666664</v>
      </c>
      <c r="V92" s="7">
        <f t="shared" si="19"/>
        <v>56.625</v>
      </c>
    </row>
    <row r="93" spans="1:22" ht="13.5" x14ac:dyDescent="0.25">
      <c r="A93" s="3">
        <f>RSI!A93</f>
        <v>42440</v>
      </c>
      <c r="B93" s="2">
        <f>RSI!B93</f>
        <v>1.5391999999999999</v>
      </c>
      <c r="C93" s="2">
        <f>RSI!I93</f>
        <v>28.632873510158163</v>
      </c>
      <c r="D93" s="2">
        <f>MACD!E93</f>
        <v>2.6211454232564879E-2</v>
      </c>
      <c r="E93" s="2">
        <f>MACD!F93</f>
        <v>2.7545835470812303E-2</v>
      </c>
      <c r="F93" s="2">
        <f>'Moving Avg'!D93</f>
        <v>1.5767199999999999</v>
      </c>
      <c r="G93" s="2">
        <f>'Moving Avg'!F93</f>
        <v>1.6226999999999996</v>
      </c>
      <c r="H93" s="2">
        <f>'Moving Avg'!G93</f>
        <v>1.7792499999999998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  <c r="M93" s="7">
        <f t="shared" si="10"/>
        <v>50</v>
      </c>
      <c r="N93" s="7">
        <f t="shared" si="11"/>
        <v>45</v>
      </c>
      <c r="O93" s="7">
        <f t="shared" si="12"/>
        <v>50</v>
      </c>
      <c r="P93" s="7">
        <f t="shared" si="13"/>
        <v>0</v>
      </c>
      <c r="Q93" s="8">
        <f t="shared" si="14"/>
        <v>40.75</v>
      </c>
      <c r="R93" s="8">
        <f t="shared" si="15"/>
        <v>36.5</v>
      </c>
      <c r="S93" s="8">
        <f t="shared" si="16"/>
        <v>26.75</v>
      </c>
      <c r="T93" s="8">
        <f t="shared" si="17"/>
        <v>36.25</v>
      </c>
      <c r="U93" s="7">
        <f t="shared" si="18"/>
        <v>34.666666666666664</v>
      </c>
      <c r="V93" s="7">
        <f t="shared" si="19"/>
        <v>35.0625</v>
      </c>
    </row>
    <row r="94" spans="1:22" ht="13.5" x14ac:dyDescent="0.25">
      <c r="A94" s="3">
        <f>RSI!A94</f>
        <v>42443</v>
      </c>
      <c r="B94" s="2">
        <f>RSI!B94</f>
        <v>1.6235999999999999</v>
      </c>
      <c r="C94" s="2">
        <f>RSI!I94</f>
        <v>45.444316190122244</v>
      </c>
      <c r="D94" s="2">
        <f>MACD!E94</f>
        <v>2.1347010023340163E-2</v>
      </c>
      <c r="E94" s="2">
        <f>MACD!F94</f>
        <v>2.6306070381317877E-2</v>
      </c>
      <c r="F94" s="2">
        <f>'Moving Avg'!D94</f>
        <v>1.58046</v>
      </c>
      <c r="G94" s="2">
        <f>'Moving Avg'!F94</f>
        <v>1.619415</v>
      </c>
      <c r="H94" s="2">
        <f>'Moving Avg'!G94</f>
        <v>1.7728679999999997</v>
      </c>
      <c r="I94" s="2">
        <f>'Moving Avg'!H94</f>
        <v>0</v>
      </c>
      <c r="J94" s="5" t="str">
        <f>OBV!F94</f>
        <v>BEARISH</v>
      </c>
      <c r="K94" s="5" t="str">
        <f>OBV!G94</f>
        <v>WEAK</v>
      </c>
      <c r="L94" s="5" t="str">
        <f>OBV!H94</f>
        <v>BEARISH DIVERGENCE</v>
      </c>
      <c r="M94" s="7">
        <f t="shared" si="10"/>
        <v>25</v>
      </c>
      <c r="N94" s="7">
        <f t="shared" si="11"/>
        <v>45</v>
      </c>
      <c r="O94" s="7">
        <f t="shared" si="12"/>
        <v>50</v>
      </c>
      <c r="P94" s="7">
        <f t="shared" si="13"/>
        <v>0</v>
      </c>
      <c r="Q94" s="8">
        <f t="shared" si="14"/>
        <v>32</v>
      </c>
      <c r="R94" s="8">
        <f t="shared" si="15"/>
        <v>31.5</v>
      </c>
      <c r="S94" s="8">
        <f t="shared" si="16"/>
        <v>23</v>
      </c>
      <c r="T94" s="8">
        <f t="shared" si="17"/>
        <v>30</v>
      </c>
      <c r="U94" s="7">
        <f t="shared" si="18"/>
        <v>28.833333333333332</v>
      </c>
      <c r="V94" s="7">
        <f t="shared" si="19"/>
        <v>29.125</v>
      </c>
    </row>
    <row r="95" spans="1:22" ht="13.5" x14ac:dyDescent="0.25">
      <c r="A95" s="3">
        <f>RSI!A95</f>
        <v>42444</v>
      </c>
      <c r="B95" s="2">
        <f>RSI!B95</f>
        <v>1.6235999999999999</v>
      </c>
      <c r="C95" s="2">
        <f>RSI!I95</f>
        <v>45.444316190122244</v>
      </c>
      <c r="D95" s="2">
        <f>MACD!E95</f>
        <v>1.7399687522969165E-2</v>
      </c>
      <c r="E95" s="2">
        <f>MACD!F95</f>
        <v>2.4524793809648136E-2</v>
      </c>
      <c r="F95" s="2">
        <f>'Moving Avg'!D95</f>
        <v>1.5879599999999998</v>
      </c>
      <c r="G95" s="2">
        <f>'Moving Avg'!F95</f>
        <v>1.6161299999999996</v>
      </c>
      <c r="H95" s="2">
        <f>'Moving Avg'!G95</f>
        <v>1.7653579999999998</v>
      </c>
      <c r="I95" s="2">
        <f>'Moving Avg'!H95</f>
        <v>0</v>
      </c>
      <c r="J95" s="5" t="str">
        <f>OBV!F95</f>
        <v>BEARISH</v>
      </c>
      <c r="K95" s="5" t="str">
        <f>OBV!G95</f>
        <v>WEAK</v>
      </c>
      <c r="L95" s="5" t="str">
        <f>OBV!H95</f>
        <v>BEARISH DIVERGENCE</v>
      </c>
      <c r="M95" s="7">
        <f t="shared" si="10"/>
        <v>25</v>
      </c>
      <c r="N95" s="7">
        <f t="shared" si="11"/>
        <v>45</v>
      </c>
      <c r="O95" s="7">
        <f t="shared" si="12"/>
        <v>50</v>
      </c>
      <c r="P95" s="7">
        <f t="shared" si="13"/>
        <v>0</v>
      </c>
      <c r="Q95" s="8">
        <f t="shared" si="14"/>
        <v>32</v>
      </c>
      <c r="R95" s="8">
        <f t="shared" si="15"/>
        <v>31.5</v>
      </c>
      <c r="S95" s="8">
        <f t="shared" si="16"/>
        <v>23</v>
      </c>
      <c r="T95" s="8">
        <f t="shared" si="17"/>
        <v>30</v>
      </c>
      <c r="U95" s="7">
        <f t="shared" si="18"/>
        <v>28.833333333333332</v>
      </c>
      <c r="V95" s="7">
        <f t="shared" si="19"/>
        <v>29.125</v>
      </c>
    </row>
    <row r="96" spans="1:22" ht="13.5" x14ac:dyDescent="0.25">
      <c r="A96" s="3">
        <f>RSI!A96</f>
        <v>42445</v>
      </c>
      <c r="B96" s="2">
        <f>RSI!B96</f>
        <v>1.6706000000000001</v>
      </c>
      <c r="C96" s="2">
        <f>RSI!I96</f>
        <v>52.648219357727498</v>
      </c>
      <c r="D96" s="2">
        <f>MACD!E96</f>
        <v>2.0728714611633059E-3</v>
      </c>
      <c r="E96" s="2">
        <f>MACD!F96</f>
        <v>2.0034409339951174E-2</v>
      </c>
      <c r="F96" s="2">
        <f>'Moving Avg'!D96</f>
        <v>1.6067399999999998</v>
      </c>
      <c r="G96" s="2">
        <f>'Moving Avg'!F96</f>
        <v>1.6156599999999997</v>
      </c>
      <c r="H96" s="2">
        <f>'Moving Avg'!G96</f>
        <v>1.7565359999999999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  <c r="M96" s="7">
        <f t="shared" si="10"/>
        <v>25</v>
      </c>
      <c r="N96" s="7">
        <f t="shared" si="11"/>
        <v>45</v>
      </c>
      <c r="O96" s="7">
        <f t="shared" si="12"/>
        <v>50</v>
      </c>
      <c r="P96" s="7">
        <f t="shared" si="13"/>
        <v>100</v>
      </c>
      <c r="Q96" s="8">
        <f t="shared" si="14"/>
        <v>47</v>
      </c>
      <c r="R96" s="8">
        <f t="shared" si="15"/>
        <v>56.5</v>
      </c>
      <c r="S96" s="8">
        <f t="shared" si="16"/>
        <v>68</v>
      </c>
      <c r="T96" s="8">
        <f t="shared" si="17"/>
        <v>55</v>
      </c>
      <c r="U96" s="7">
        <f t="shared" si="18"/>
        <v>57.166666666666664</v>
      </c>
      <c r="V96" s="7">
        <f t="shared" si="19"/>
        <v>56.625</v>
      </c>
    </row>
    <row r="97" spans="1:22" ht="13.5" x14ac:dyDescent="0.25">
      <c r="A97" s="3">
        <f>RSI!A97</f>
        <v>42446</v>
      </c>
      <c r="B97" s="2">
        <f>RSI!B97</f>
        <v>1.6706000000000001</v>
      </c>
      <c r="C97" s="2">
        <f>RSI!I97</f>
        <v>52.648219357727498</v>
      </c>
      <c r="D97" s="2">
        <f>MACD!E97</f>
        <v>-1.5352102621005725E-2</v>
      </c>
      <c r="E97" s="2">
        <f>MACD!F97</f>
        <v>1.2957106947759794E-2</v>
      </c>
      <c r="F97" s="2">
        <f>'Moving Avg'!D97</f>
        <v>1.6255199999999999</v>
      </c>
      <c r="G97" s="2">
        <f>'Moving Avg'!F97</f>
        <v>1.6165999999999996</v>
      </c>
      <c r="H97" s="2">
        <f>'Moving Avg'!G97</f>
        <v>1.7486519999999999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  <c r="M97" s="7">
        <f t="shared" si="10"/>
        <v>25</v>
      </c>
      <c r="N97" s="7">
        <f t="shared" si="11"/>
        <v>100</v>
      </c>
      <c r="O97" s="7">
        <f t="shared" si="12"/>
        <v>50</v>
      </c>
      <c r="P97" s="7">
        <f t="shared" si="13"/>
        <v>100</v>
      </c>
      <c r="Q97" s="8">
        <f t="shared" si="14"/>
        <v>66.25</v>
      </c>
      <c r="R97" s="8">
        <f t="shared" si="15"/>
        <v>67.5</v>
      </c>
      <c r="S97" s="8">
        <f t="shared" si="16"/>
        <v>76.25</v>
      </c>
      <c r="T97" s="8">
        <f t="shared" si="17"/>
        <v>68.75</v>
      </c>
      <c r="U97" s="7">
        <f t="shared" si="18"/>
        <v>70</v>
      </c>
      <c r="V97" s="7">
        <f t="shared" si="19"/>
        <v>69.6875</v>
      </c>
    </row>
    <row r="98" spans="1:22" ht="13.5" x14ac:dyDescent="0.25">
      <c r="A98" s="3">
        <f>RSI!A98</f>
        <v>42447</v>
      </c>
      <c r="B98" s="2">
        <f>RSI!B98</f>
        <v>1.6424000000000001</v>
      </c>
      <c r="C98" s="2">
        <f>RSI!I98</f>
        <v>48.217696896642089</v>
      </c>
      <c r="D98" s="2">
        <f>MACD!E98</f>
        <v>-2.3807542684003868E-2</v>
      </c>
      <c r="E98" s="2">
        <f>MACD!F98</f>
        <v>5.6041770214070611E-3</v>
      </c>
      <c r="F98" s="2">
        <f>'Moving Avg'!D98</f>
        <v>1.6461600000000001</v>
      </c>
      <c r="G98" s="2">
        <f>'Moving Avg'!F98</f>
        <v>1.61707</v>
      </c>
      <c r="H98" s="2">
        <f>'Moving Avg'!G98</f>
        <v>1.74058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25</v>
      </c>
      <c r="N98" s="7">
        <f t="shared" si="11"/>
        <v>100</v>
      </c>
      <c r="O98" s="7">
        <f t="shared" si="12"/>
        <v>50</v>
      </c>
      <c r="P98" s="7">
        <f t="shared" si="13"/>
        <v>100</v>
      </c>
      <c r="Q98" s="8">
        <f t="shared" si="14"/>
        <v>66.25</v>
      </c>
      <c r="R98" s="8">
        <f t="shared" si="15"/>
        <v>67.5</v>
      </c>
      <c r="S98" s="8">
        <f t="shared" si="16"/>
        <v>76.25</v>
      </c>
      <c r="T98" s="8">
        <f t="shared" si="17"/>
        <v>68.75</v>
      </c>
      <c r="U98" s="7">
        <f t="shared" si="18"/>
        <v>70</v>
      </c>
      <c r="V98" s="7">
        <f t="shared" si="19"/>
        <v>69.6875</v>
      </c>
    </row>
    <row r="99" spans="1:22" ht="13.5" x14ac:dyDescent="0.25">
      <c r="A99" s="3">
        <f>RSI!A99</f>
        <v>42450</v>
      </c>
      <c r="B99" s="2">
        <f>RSI!B99</f>
        <v>1.633</v>
      </c>
      <c r="C99" s="2">
        <f>RSI!I99</f>
        <v>46.803806138247467</v>
      </c>
      <c r="D99" s="2">
        <f>MACD!E99</f>
        <v>-2.5874824298216081E-2</v>
      </c>
      <c r="E99" s="2">
        <f>MACD!F99</f>
        <v>-6.9162324251756738E-4</v>
      </c>
      <c r="F99" s="2">
        <f>'Moving Avg'!D99</f>
        <v>1.6480400000000004</v>
      </c>
      <c r="G99" s="2">
        <f>'Moving Avg'!F99</f>
        <v>1.6161300000000001</v>
      </c>
      <c r="H99" s="2">
        <f>'Moving Avg'!G99</f>
        <v>1.733446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  <c r="M99" s="7">
        <f t="shared" si="10"/>
        <v>25</v>
      </c>
      <c r="N99" s="7">
        <f t="shared" si="11"/>
        <v>100</v>
      </c>
      <c r="O99" s="7">
        <f t="shared" si="12"/>
        <v>50</v>
      </c>
      <c r="P99" s="7">
        <f t="shared" si="13"/>
        <v>100</v>
      </c>
      <c r="Q99" s="8">
        <f t="shared" si="14"/>
        <v>66.25</v>
      </c>
      <c r="R99" s="8">
        <f t="shared" si="15"/>
        <v>67.5</v>
      </c>
      <c r="S99" s="8">
        <f t="shared" si="16"/>
        <v>76.25</v>
      </c>
      <c r="T99" s="8">
        <f t="shared" si="17"/>
        <v>68.75</v>
      </c>
      <c r="U99" s="7">
        <f t="shared" si="18"/>
        <v>70</v>
      </c>
      <c r="V99" s="7">
        <f t="shared" si="19"/>
        <v>69.6875</v>
      </c>
    </row>
    <row r="100" spans="1:22" ht="13.5" x14ac:dyDescent="0.25">
      <c r="A100" s="3">
        <f>RSI!A100</f>
        <v>42451</v>
      </c>
      <c r="B100" s="2">
        <f>RSI!B100</f>
        <v>1.5954999999999999</v>
      </c>
      <c r="C100" s="2">
        <f>RSI!I100</f>
        <v>41.567217655155567</v>
      </c>
      <c r="D100" s="2">
        <f>MACD!E100</f>
        <v>-2.7634377422761647E-2</v>
      </c>
      <c r="E100" s="2">
        <f>MACD!F100</f>
        <v>-6.0801740785663833E-3</v>
      </c>
      <c r="F100" s="2">
        <f>'Moving Avg'!D100</f>
        <v>1.64242</v>
      </c>
      <c r="G100" s="2">
        <f>'Moving Avg'!F100</f>
        <v>1.6133150000000001</v>
      </c>
      <c r="H100" s="2">
        <f>'Moving Avg'!G100</f>
        <v>1.7274400000000001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BULLISH DIVERGENCE</v>
      </c>
      <c r="M100" s="7">
        <f t="shared" si="10"/>
        <v>25</v>
      </c>
      <c r="N100" s="7">
        <f t="shared" si="11"/>
        <v>100</v>
      </c>
      <c r="O100" s="7">
        <f t="shared" si="12"/>
        <v>50</v>
      </c>
      <c r="P100" s="7">
        <f t="shared" si="13"/>
        <v>83</v>
      </c>
      <c r="Q100" s="8">
        <f t="shared" si="14"/>
        <v>63.7</v>
      </c>
      <c r="R100" s="8">
        <f t="shared" si="15"/>
        <v>63.25</v>
      </c>
      <c r="S100" s="8">
        <f t="shared" si="16"/>
        <v>68.599999999999994</v>
      </c>
      <c r="T100" s="8">
        <f t="shared" si="17"/>
        <v>64.5</v>
      </c>
      <c r="U100" s="7">
        <f t="shared" si="18"/>
        <v>65.183333333333337</v>
      </c>
      <c r="V100" s="7">
        <f t="shared" si="19"/>
        <v>65.012500000000003</v>
      </c>
    </row>
    <row r="101" spans="1:22" ht="13.5" x14ac:dyDescent="0.25">
      <c r="A101" s="3">
        <f>RSI!A101</f>
        <v>42452</v>
      </c>
      <c r="B101" s="2">
        <f>RSI!B101</f>
        <v>1.5767</v>
      </c>
      <c r="C101" s="2">
        <f>RSI!I101</f>
        <v>39.199350103713812</v>
      </c>
      <c r="D101" s="2">
        <f>MACD!E101</f>
        <v>-2.8858706766234477E-2</v>
      </c>
      <c r="E101" s="2">
        <f>MACD!F101</f>
        <v>-1.0635880616100003E-2</v>
      </c>
      <c r="F101" s="2">
        <f>'Moving Avg'!D101</f>
        <v>1.62364</v>
      </c>
      <c r="G101" s="2">
        <f>'Moving Avg'!F101</f>
        <v>1.6095600000000001</v>
      </c>
      <c r="H101" s="2">
        <f>'Moving Avg'!G101</f>
        <v>1.7208700000000001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  <c r="M101" s="7">
        <f t="shared" si="10"/>
        <v>25</v>
      </c>
      <c r="N101" s="7">
        <f t="shared" si="11"/>
        <v>45</v>
      </c>
      <c r="O101" s="7">
        <f t="shared" si="12"/>
        <v>50</v>
      </c>
      <c r="P101" s="7">
        <f t="shared" si="13"/>
        <v>0</v>
      </c>
      <c r="Q101" s="8">
        <f t="shared" si="14"/>
        <v>32</v>
      </c>
      <c r="R101" s="8">
        <f t="shared" si="15"/>
        <v>31.5</v>
      </c>
      <c r="S101" s="8">
        <f t="shared" si="16"/>
        <v>23</v>
      </c>
      <c r="T101" s="8">
        <f t="shared" si="17"/>
        <v>30</v>
      </c>
      <c r="U101" s="7">
        <f t="shared" si="18"/>
        <v>28.833333333333332</v>
      </c>
      <c r="V101" s="7">
        <f t="shared" si="19"/>
        <v>29.125</v>
      </c>
    </row>
    <row r="102" spans="1:22" ht="13.5" x14ac:dyDescent="0.25">
      <c r="A102" s="3">
        <f>RSI!A102</f>
        <v>42453</v>
      </c>
      <c r="B102" s="2">
        <f>RSI!B102</f>
        <v>1.5486</v>
      </c>
      <c r="C102" s="2">
        <f>RSI!I102</f>
        <v>35.906911703001299</v>
      </c>
      <c r="D102" s="2">
        <f>MACD!E102</f>
        <v>-2.7407583525180801E-2</v>
      </c>
      <c r="E102" s="2">
        <f>MACD!F102</f>
        <v>-1.3990221197916163E-2</v>
      </c>
      <c r="F102" s="2">
        <f>'Moving Avg'!D102</f>
        <v>1.59924</v>
      </c>
      <c r="G102" s="2">
        <f>'Moving Avg'!F102</f>
        <v>1.60487</v>
      </c>
      <c r="H102" s="2">
        <f>'Moving Avg'!G102</f>
        <v>1.712612</v>
      </c>
      <c r="I102" s="2">
        <f>'Moving Avg'!H102</f>
        <v>0</v>
      </c>
      <c r="J102" s="5" t="str">
        <f>OBV!F102</f>
        <v>BEARISH</v>
      </c>
      <c r="K102" s="5" t="str">
        <f>OBV!G102</f>
        <v>WEAK</v>
      </c>
      <c r="L102" s="5" t="str">
        <f>OBV!H102</f>
        <v>CONFIRMED BEARISH</v>
      </c>
      <c r="M102" s="7">
        <f t="shared" si="10"/>
        <v>25</v>
      </c>
      <c r="N102" s="7">
        <f t="shared" si="11"/>
        <v>45</v>
      </c>
      <c r="O102" s="7">
        <f t="shared" si="12"/>
        <v>50</v>
      </c>
      <c r="P102" s="7">
        <f t="shared" si="13"/>
        <v>0</v>
      </c>
      <c r="Q102" s="8">
        <f t="shared" si="14"/>
        <v>32</v>
      </c>
      <c r="R102" s="8">
        <f t="shared" si="15"/>
        <v>31.5</v>
      </c>
      <c r="S102" s="8">
        <f t="shared" si="16"/>
        <v>23</v>
      </c>
      <c r="T102" s="8">
        <f t="shared" si="17"/>
        <v>30</v>
      </c>
      <c r="U102" s="7">
        <f t="shared" si="18"/>
        <v>28.833333333333332</v>
      </c>
      <c r="V102" s="7">
        <f t="shared" si="19"/>
        <v>29.125</v>
      </c>
    </row>
    <row r="103" spans="1:22" ht="13.5" x14ac:dyDescent="0.25">
      <c r="A103" s="3">
        <f>RSI!A103</f>
        <v>42454</v>
      </c>
      <c r="B103" s="2">
        <f>RSI!B103</f>
        <v>1.5391999999999999</v>
      </c>
      <c r="C103" s="2">
        <f>RSI!I103</f>
        <v>34.852338027537684</v>
      </c>
      <c r="D103" s="2">
        <f>MACD!E103</f>
        <v>-3.0711033025492718E-2</v>
      </c>
      <c r="E103" s="2">
        <f>MACD!F103</f>
        <v>-1.7334383563431477E-2</v>
      </c>
      <c r="F103" s="2">
        <f>'Moving Avg'!D103</f>
        <v>1.5786</v>
      </c>
      <c r="G103" s="2">
        <f>'Moving Avg'!F103</f>
        <v>1.59877</v>
      </c>
      <c r="H103" s="2">
        <f>'Moving Avg'!G103</f>
        <v>1.7041659999999998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  <c r="M103" s="7">
        <f t="shared" si="10"/>
        <v>25</v>
      </c>
      <c r="N103" s="7">
        <f t="shared" si="11"/>
        <v>45</v>
      </c>
      <c r="O103" s="7">
        <f t="shared" si="12"/>
        <v>50</v>
      </c>
      <c r="P103" s="7">
        <f t="shared" si="13"/>
        <v>0</v>
      </c>
      <c r="Q103" s="8">
        <f t="shared" si="14"/>
        <v>32</v>
      </c>
      <c r="R103" s="8">
        <f t="shared" si="15"/>
        <v>31.5</v>
      </c>
      <c r="S103" s="8">
        <f t="shared" si="16"/>
        <v>23</v>
      </c>
      <c r="T103" s="8">
        <f t="shared" si="17"/>
        <v>30</v>
      </c>
      <c r="U103" s="7">
        <f t="shared" si="18"/>
        <v>28.833333333333332</v>
      </c>
      <c r="V103" s="7">
        <f t="shared" si="19"/>
        <v>29.125</v>
      </c>
    </row>
    <row r="104" spans="1:22" ht="13.5" x14ac:dyDescent="0.25">
      <c r="A104" s="3">
        <f>RSI!A104</f>
        <v>42457</v>
      </c>
      <c r="B104" s="2">
        <f>RSI!B104</f>
        <v>1.5391999999999999</v>
      </c>
      <c r="C104" s="2">
        <f>RSI!I104</f>
        <v>34.852338027537684</v>
      </c>
      <c r="D104" s="2">
        <f>MACD!E104</f>
        <v>-1.9964607043965188E-2</v>
      </c>
      <c r="E104" s="2">
        <f>MACD!F104</f>
        <v>-1.7860428259538222E-2</v>
      </c>
      <c r="F104" s="2">
        <f>'Moving Avg'!D104</f>
        <v>1.5598400000000001</v>
      </c>
      <c r="G104" s="2">
        <f>'Moving Avg'!F104</f>
        <v>1.5940800000000002</v>
      </c>
      <c r="H104" s="2">
        <f>'Moving Avg'!G104</f>
        <v>1.6951559999999999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  <c r="M104" s="7">
        <f t="shared" si="10"/>
        <v>25</v>
      </c>
      <c r="N104" s="7">
        <f t="shared" si="11"/>
        <v>45</v>
      </c>
      <c r="O104" s="7">
        <f t="shared" si="12"/>
        <v>50</v>
      </c>
      <c r="P104" s="7">
        <f t="shared" si="13"/>
        <v>0</v>
      </c>
      <c r="Q104" s="8">
        <f t="shared" si="14"/>
        <v>32</v>
      </c>
      <c r="R104" s="8">
        <f t="shared" si="15"/>
        <v>31.5</v>
      </c>
      <c r="S104" s="8">
        <f t="shared" si="16"/>
        <v>23</v>
      </c>
      <c r="T104" s="8">
        <f t="shared" si="17"/>
        <v>30</v>
      </c>
      <c r="U104" s="7">
        <f t="shared" si="18"/>
        <v>28.833333333333332</v>
      </c>
      <c r="V104" s="7">
        <f t="shared" si="19"/>
        <v>29.125</v>
      </c>
    </row>
    <row r="105" spans="1:22" ht="13.5" x14ac:dyDescent="0.25">
      <c r="A105" s="3">
        <f>RSI!A105</f>
        <v>42458</v>
      </c>
      <c r="B105" s="2">
        <f>RSI!B105</f>
        <v>1.5580000000000001</v>
      </c>
      <c r="C105" s="2">
        <f>RSI!I105</f>
        <v>39.0073809757967</v>
      </c>
      <c r="D105" s="2">
        <f>MACD!E105</f>
        <v>-1.1748294869902587E-2</v>
      </c>
      <c r="E105" s="2">
        <f>MACD!F105</f>
        <v>-1.6638001581611096E-2</v>
      </c>
      <c r="F105" s="2">
        <f>'Moving Avg'!D105</f>
        <v>1.5523400000000001</v>
      </c>
      <c r="G105" s="2">
        <f>'Moving Avg'!F105</f>
        <v>1.59033</v>
      </c>
      <c r="H105" s="2">
        <f>'Moving Avg'!G105</f>
        <v>1.686898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  <c r="M105" s="7">
        <f t="shared" si="10"/>
        <v>25</v>
      </c>
      <c r="N105" s="7">
        <f t="shared" si="11"/>
        <v>0</v>
      </c>
      <c r="O105" s="7">
        <f t="shared" si="12"/>
        <v>50</v>
      </c>
      <c r="P105" s="7">
        <f t="shared" si="13"/>
        <v>0</v>
      </c>
      <c r="Q105" s="8">
        <f t="shared" si="14"/>
        <v>16.25</v>
      </c>
      <c r="R105" s="8">
        <f t="shared" si="15"/>
        <v>22.5</v>
      </c>
      <c r="S105" s="8">
        <f t="shared" si="16"/>
        <v>16.25</v>
      </c>
      <c r="T105" s="8">
        <f t="shared" si="17"/>
        <v>18.75</v>
      </c>
      <c r="U105" s="7">
        <f t="shared" si="18"/>
        <v>18.333333333333332</v>
      </c>
      <c r="V105" s="7">
        <f t="shared" si="19"/>
        <v>18.4375</v>
      </c>
    </row>
    <row r="106" spans="1:22" ht="13.5" x14ac:dyDescent="0.25">
      <c r="A106" s="3">
        <f>RSI!A106</f>
        <v>42459</v>
      </c>
      <c r="B106" s="2">
        <f>RSI!B106</f>
        <v>1.5767</v>
      </c>
      <c r="C106" s="2">
        <f>RSI!I106</f>
        <v>42.90788941474721</v>
      </c>
      <c r="D106" s="2">
        <f>MACD!E106</f>
        <v>1.4160328433361347E-3</v>
      </c>
      <c r="E106" s="2">
        <f>MACD!F106</f>
        <v>-1.302719469662165E-2</v>
      </c>
      <c r="F106" s="2">
        <f>'Moving Avg'!D106</f>
        <v>1.5523399999999998</v>
      </c>
      <c r="G106" s="2">
        <f>'Moving Avg'!F106</f>
        <v>1.5903299999999998</v>
      </c>
      <c r="H106" s="2">
        <f>'Moving Avg'!G106</f>
        <v>1.6799520000000001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NEUTRAL</v>
      </c>
      <c r="M106" s="7">
        <f t="shared" si="10"/>
        <v>25</v>
      </c>
      <c r="N106" s="7">
        <f t="shared" si="11"/>
        <v>0</v>
      </c>
      <c r="O106" s="7">
        <f t="shared" si="12"/>
        <v>50</v>
      </c>
      <c r="P106" s="7">
        <f t="shared" si="13"/>
        <v>0</v>
      </c>
      <c r="Q106" s="8">
        <f t="shared" si="14"/>
        <v>16.25</v>
      </c>
      <c r="R106" s="8">
        <f t="shared" si="15"/>
        <v>22.5</v>
      </c>
      <c r="S106" s="8">
        <f t="shared" si="16"/>
        <v>16.25</v>
      </c>
      <c r="T106" s="8">
        <f t="shared" si="17"/>
        <v>18.75</v>
      </c>
      <c r="U106" s="7">
        <f t="shared" si="18"/>
        <v>18.333333333333332</v>
      </c>
      <c r="V106" s="7">
        <f t="shared" si="19"/>
        <v>18.4375</v>
      </c>
    </row>
    <row r="107" spans="1:22" ht="13.5" x14ac:dyDescent="0.25">
      <c r="A107" s="3">
        <f>RSI!A107</f>
        <v>42460</v>
      </c>
      <c r="B107" s="2">
        <f>RSI!B107</f>
        <v>1.5298</v>
      </c>
      <c r="C107" s="2">
        <f>RSI!I107</f>
        <v>36.588135869557554</v>
      </c>
      <c r="D107" s="2">
        <f>MACD!E107</f>
        <v>1.6257987230137605E-2</v>
      </c>
      <c r="E107" s="2">
        <f>MACD!F107</f>
        <v>-7.1701583112697993E-3</v>
      </c>
      <c r="F107" s="2">
        <f>'Moving Avg'!D107</f>
        <v>1.5485799999999998</v>
      </c>
      <c r="G107" s="2">
        <f>'Moving Avg'!F107</f>
        <v>1.5893899999999999</v>
      </c>
      <c r="H107" s="2">
        <f>'Moving Avg'!G107</f>
        <v>1.6726320000000001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CONFIRMED BEARISH</v>
      </c>
      <c r="M107" s="7">
        <f t="shared" si="10"/>
        <v>25</v>
      </c>
      <c r="N107" s="7">
        <f t="shared" si="11"/>
        <v>0</v>
      </c>
      <c r="O107" s="7">
        <f t="shared" si="12"/>
        <v>50</v>
      </c>
      <c r="P107" s="7">
        <f t="shared" si="13"/>
        <v>0</v>
      </c>
      <c r="Q107" s="8">
        <f t="shared" si="14"/>
        <v>16.25</v>
      </c>
      <c r="R107" s="8">
        <f t="shared" si="15"/>
        <v>22.5</v>
      </c>
      <c r="S107" s="8">
        <f t="shared" si="16"/>
        <v>16.25</v>
      </c>
      <c r="T107" s="8">
        <f t="shared" si="17"/>
        <v>18.75</v>
      </c>
      <c r="U107" s="7">
        <f t="shared" si="18"/>
        <v>18.333333333333332</v>
      </c>
      <c r="V107" s="7">
        <f t="shared" si="19"/>
        <v>18.4375</v>
      </c>
    </row>
    <row r="108" spans="1:22" ht="13.5" x14ac:dyDescent="0.25">
      <c r="A108" s="3">
        <f>RSI!A108</f>
        <v>42461</v>
      </c>
      <c r="B108" s="2">
        <f>RSI!B108</f>
        <v>1.5016</v>
      </c>
      <c r="C108" s="2">
        <f>RSI!I108</f>
        <v>33.402454607790602</v>
      </c>
      <c r="D108" s="2">
        <f>MACD!E108</f>
        <v>2.7056008618883576E-2</v>
      </c>
      <c r="E108" s="2">
        <f>MACD!F108</f>
        <v>-3.249249252391239E-4</v>
      </c>
      <c r="F108" s="2">
        <f>'Moving Avg'!D108</f>
        <v>1.5410599999999999</v>
      </c>
      <c r="G108" s="2">
        <f>'Moving Avg'!F108</f>
        <v>1.5856350000000001</v>
      </c>
      <c r="H108" s="2">
        <f>'Moving Avg'!G108</f>
        <v>1.6654980000000001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CONFIRMED BEARISH</v>
      </c>
      <c r="M108" s="7">
        <f t="shared" si="10"/>
        <v>25</v>
      </c>
      <c r="N108" s="7">
        <f t="shared" si="11"/>
        <v>0</v>
      </c>
      <c r="O108" s="7">
        <f t="shared" si="12"/>
        <v>50</v>
      </c>
      <c r="P108" s="7">
        <f t="shared" si="13"/>
        <v>0</v>
      </c>
      <c r="Q108" s="8">
        <f t="shared" si="14"/>
        <v>16.25</v>
      </c>
      <c r="R108" s="8">
        <f t="shared" si="15"/>
        <v>22.5</v>
      </c>
      <c r="S108" s="8">
        <f t="shared" si="16"/>
        <v>16.25</v>
      </c>
      <c r="T108" s="8">
        <f t="shared" si="17"/>
        <v>18.75</v>
      </c>
      <c r="U108" s="7">
        <f t="shared" si="18"/>
        <v>18.333333333333332</v>
      </c>
      <c r="V108" s="7">
        <f t="shared" si="19"/>
        <v>18.4375</v>
      </c>
    </row>
    <row r="109" spans="1:22" ht="13.5" x14ac:dyDescent="0.25">
      <c r="A109" s="3">
        <f>RSI!A109</f>
        <v>42464</v>
      </c>
      <c r="B109" s="2">
        <f>RSI!B109</f>
        <v>1.5204</v>
      </c>
      <c r="C109" s="2">
        <f>RSI!I109</f>
        <v>37.32059783627615</v>
      </c>
      <c r="D109" s="2">
        <f>MACD!E109</f>
        <v>3.3973478269680335E-2</v>
      </c>
      <c r="E109" s="2">
        <f>MACD!F109</f>
        <v>6.5347557137447687E-3</v>
      </c>
      <c r="F109" s="2">
        <f>'Moving Avg'!D109</f>
        <v>1.5373000000000001</v>
      </c>
      <c r="G109" s="2">
        <f>'Moving Avg'!F109</f>
        <v>1.5814100000000002</v>
      </c>
      <c r="H109" s="2">
        <f>'Moving Avg'!G109</f>
        <v>1.659116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BULLISH DIVERGENCE</v>
      </c>
      <c r="M109" s="7">
        <f t="shared" si="10"/>
        <v>25</v>
      </c>
      <c r="N109" s="7">
        <f t="shared" si="11"/>
        <v>0</v>
      </c>
      <c r="O109" s="7">
        <f t="shared" si="12"/>
        <v>50</v>
      </c>
      <c r="P109" s="7">
        <f t="shared" si="13"/>
        <v>83</v>
      </c>
      <c r="Q109" s="8">
        <f t="shared" si="14"/>
        <v>28.7</v>
      </c>
      <c r="R109" s="8">
        <f t="shared" si="15"/>
        <v>43.25</v>
      </c>
      <c r="S109" s="8">
        <f t="shared" si="16"/>
        <v>53.6</v>
      </c>
      <c r="T109" s="8">
        <f t="shared" si="17"/>
        <v>39.5</v>
      </c>
      <c r="U109" s="7">
        <f t="shared" si="18"/>
        <v>41.85</v>
      </c>
      <c r="V109" s="7">
        <f t="shared" si="19"/>
        <v>41.262500000000003</v>
      </c>
    </row>
    <row r="110" spans="1:22" ht="13.5" x14ac:dyDescent="0.25">
      <c r="A110" s="3">
        <f>RSI!A110</f>
        <v>42465</v>
      </c>
      <c r="B110" s="2">
        <f>RSI!B110</f>
        <v>1.5861000000000001</v>
      </c>
      <c r="C110" s="2">
        <f>RSI!I110</f>
        <v>48.683115488939563</v>
      </c>
      <c r="D110" s="2">
        <f>MACD!E110</f>
        <v>2.9653279525778009E-2</v>
      </c>
      <c r="E110" s="2">
        <f>MACD!F110</f>
        <v>1.1158460476151419E-2</v>
      </c>
      <c r="F110" s="2">
        <f>'Moving Avg'!D110</f>
        <v>1.5429200000000001</v>
      </c>
      <c r="G110" s="2">
        <f>'Moving Avg'!F110</f>
        <v>1.58141</v>
      </c>
      <c r="H110" s="2">
        <f>'Moving Avg'!G110</f>
        <v>1.6542360000000003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  <c r="M110" s="7">
        <f t="shared" si="10"/>
        <v>25</v>
      </c>
      <c r="N110" s="7">
        <f t="shared" si="11"/>
        <v>0</v>
      </c>
      <c r="O110" s="7">
        <f t="shared" si="12"/>
        <v>50</v>
      </c>
      <c r="P110" s="7">
        <f t="shared" si="13"/>
        <v>100</v>
      </c>
      <c r="Q110" s="8">
        <f t="shared" si="14"/>
        <v>31.25</v>
      </c>
      <c r="R110" s="8">
        <f t="shared" si="15"/>
        <v>47.5</v>
      </c>
      <c r="S110" s="8">
        <f t="shared" si="16"/>
        <v>61.25</v>
      </c>
      <c r="T110" s="8">
        <f t="shared" si="17"/>
        <v>43.75</v>
      </c>
      <c r="U110" s="7">
        <f t="shared" si="18"/>
        <v>46.666666666666664</v>
      </c>
      <c r="V110" s="7">
        <f t="shared" si="19"/>
        <v>45.9375</v>
      </c>
    </row>
    <row r="111" spans="1:22" ht="13.5" x14ac:dyDescent="0.25">
      <c r="A111" s="3">
        <f>RSI!A111</f>
        <v>42466</v>
      </c>
      <c r="B111" s="2">
        <f>RSI!B111</f>
        <v>1.5391999999999999</v>
      </c>
      <c r="C111" s="2">
        <f>RSI!I111</f>
        <v>42.728430127893979</v>
      </c>
      <c r="D111" s="2">
        <f>MACD!E111</f>
        <v>2.6619468207612407E-2</v>
      </c>
      <c r="E111" s="2">
        <f>MACD!F111</f>
        <v>1.4250662022443617E-2</v>
      </c>
      <c r="F111" s="2">
        <f>'Moving Avg'!D111</f>
        <v>1.53542</v>
      </c>
      <c r="G111" s="2">
        <f>'Moving Avg'!F111</f>
        <v>1.5795350000000004</v>
      </c>
      <c r="H111" s="2">
        <f>'Moving Avg'!G111</f>
        <v>1.648606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BULLISH DIVERGENCE</v>
      </c>
      <c r="M111" s="7">
        <f t="shared" si="10"/>
        <v>25</v>
      </c>
      <c r="N111" s="7">
        <f t="shared" si="11"/>
        <v>0</v>
      </c>
      <c r="O111" s="7">
        <f t="shared" si="12"/>
        <v>50</v>
      </c>
      <c r="P111" s="7">
        <f t="shared" si="13"/>
        <v>83</v>
      </c>
      <c r="Q111" s="8">
        <f t="shared" si="14"/>
        <v>28.7</v>
      </c>
      <c r="R111" s="8">
        <f t="shared" si="15"/>
        <v>43.25</v>
      </c>
      <c r="S111" s="8">
        <f t="shared" si="16"/>
        <v>53.6</v>
      </c>
      <c r="T111" s="8">
        <f t="shared" si="17"/>
        <v>39.5</v>
      </c>
      <c r="U111" s="7">
        <f t="shared" si="18"/>
        <v>41.85</v>
      </c>
      <c r="V111" s="7">
        <f t="shared" si="19"/>
        <v>41.262500000000003</v>
      </c>
    </row>
    <row r="112" spans="1:22" ht="13.5" x14ac:dyDescent="0.25">
      <c r="A112" s="3">
        <f>RSI!A112</f>
        <v>42467</v>
      </c>
      <c r="B112" s="2">
        <f>RSI!B112</f>
        <v>1.5204</v>
      </c>
      <c r="C112" s="2">
        <f>RSI!I112</f>
        <v>40.585438904463125</v>
      </c>
      <c r="D112" s="2">
        <f>MACD!E112</f>
        <v>2.1436060842011218E-2</v>
      </c>
      <c r="E112" s="2">
        <f>MACD!F112</f>
        <v>1.5687741786357137E-2</v>
      </c>
      <c r="F112" s="2">
        <f>'Moving Avg'!D112</f>
        <v>1.5335399999999999</v>
      </c>
      <c r="G112" s="2">
        <f>'Moving Avg'!F112</f>
        <v>1.5767200000000001</v>
      </c>
      <c r="H112" s="2">
        <f>'Moving Avg'!G112</f>
        <v>1.6420360000000001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BULLISH DIVERGENCE</v>
      </c>
      <c r="M112" s="7">
        <f t="shared" si="10"/>
        <v>25</v>
      </c>
      <c r="N112" s="7">
        <f t="shared" si="11"/>
        <v>0</v>
      </c>
      <c r="O112" s="7">
        <f t="shared" si="12"/>
        <v>50</v>
      </c>
      <c r="P112" s="7">
        <f t="shared" si="13"/>
        <v>83</v>
      </c>
      <c r="Q112" s="8">
        <f t="shared" si="14"/>
        <v>28.7</v>
      </c>
      <c r="R112" s="8">
        <f t="shared" si="15"/>
        <v>43.25</v>
      </c>
      <c r="S112" s="8">
        <f t="shared" si="16"/>
        <v>53.6</v>
      </c>
      <c r="T112" s="8">
        <f t="shared" si="17"/>
        <v>39.5</v>
      </c>
      <c r="U112" s="7">
        <f t="shared" si="18"/>
        <v>41.85</v>
      </c>
      <c r="V112" s="7">
        <f t="shared" si="19"/>
        <v>41.262500000000003</v>
      </c>
    </row>
    <row r="113" spans="1:22" ht="13.5" x14ac:dyDescent="0.25">
      <c r="A113" s="3">
        <f>RSI!A113</f>
        <v>42468</v>
      </c>
      <c r="B113" s="2">
        <f>RSI!B113</f>
        <v>1.5391999999999999</v>
      </c>
      <c r="C113" s="2">
        <f>RSI!I113</f>
        <v>43.630076357567823</v>
      </c>
      <c r="D113" s="2">
        <f>MACD!E113</f>
        <v>1.4613322184152677E-2</v>
      </c>
      <c r="E113" s="2">
        <f>MACD!F113</f>
        <v>1.5472857865916246E-2</v>
      </c>
      <c r="F113" s="2">
        <f>'Moving Avg'!D113</f>
        <v>1.5410600000000001</v>
      </c>
      <c r="G113" s="2">
        <f>'Moving Avg'!F113</f>
        <v>1.5767200000000001</v>
      </c>
      <c r="H113" s="2">
        <f>'Moving Avg'!G113</f>
        <v>1.6352800000000003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  <c r="M113" s="7">
        <f t="shared" si="10"/>
        <v>25</v>
      </c>
      <c r="N113" s="7">
        <f t="shared" si="11"/>
        <v>45</v>
      </c>
      <c r="O113" s="7">
        <f t="shared" si="12"/>
        <v>50</v>
      </c>
      <c r="P113" s="7">
        <f t="shared" si="13"/>
        <v>100</v>
      </c>
      <c r="Q113" s="8">
        <f t="shared" si="14"/>
        <v>47</v>
      </c>
      <c r="R113" s="8">
        <f t="shared" si="15"/>
        <v>56.5</v>
      </c>
      <c r="S113" s="8">
        <f t="shared" si="16"/>
        <v>68</v>
      </c>
      <c r="T113" s="8">
        <f t="shared" si="17"/>
        <v>55</v>
      </c>
      <c r="U113" s="7">
        <f t="shared" si="18"/>
        <v>57.166666666666664</v>
      </c>
      <c r="V113" s="7">
        <f t="shared" si="19"/>
        <v>56.625</v>
      </c>
    </row>
    <row r="114" spans="1:22" ht="13.5" x14ac:dyDescent="0.25">
      <c r="A114" s="3">
        <f>RSI!A114</f>
        <v>42471</v>
      </c>
      <c r="B114" s="2">
        <f>RSI!B114</f>
        <v>1.5391999999999999</v>
      </c>
      <c r="C114" s="2">
        <f>RSI!I114</f>
        <v>43.630076357567823</v>
      </c>
      <c r="D114" s="2">
        <f>MACD!E114</f>
        <v>9.1013380825921697E-3</v>
      </c>
      <c r="E114" s="2">
        <f>MACD!F114</f>
        <v>1.4198553909251432E-2</v>
      </c>
      <c r="F114" s="2">
        <f>'Moving Avg'!D114</f>
        <v>1.5448200000000001</v>
      </c>
      <c r="G114" s="2">
        <f>'Moving Avg'!F114</f>
        <v>1.5725</v>
      </c>
      <c r="H114" s="2">
        <f>'Moving Avg'!G114</f>
        <v>1.6288980000000002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  <c r="M114" s="7">
        <f t="shared" si="10"/>
        <v>25</v>
      </c>
      <c r="N114" s="7">
        <f t="shared" si="11"/>
        <v>45</v>
      </c>
      <c r="O114" s="7">
        <f t="shared" si="12"/>
        <v>50</v>
      </c>
      <c r="P114" s="7">
        <f t="shared" si="13"/>
        <v>100</v>
      </c>
      <c r="Q114" s="8">
        <f t="shared" si="14"/>
        <v>47</v>
      </c>
      <c r="R114" s="8">
        <f t="shared" si="15"/>
        <v>56.5</v>
      </c>
      <c r="S114" s="8">
        <f t="shared" si="16"/>
        <v>68</v>
      </c>
      <c r="T114" s="8">
        <f t="shared" si="17"/>
        <v>55</v>
      </c>
      <c r="U114" s="7">
        <f t="shared" si="18"/>
        <v>57.166666666666664</v>
      </c>
      <c r="V114" s="7">
        <f t="shared" si="19"/>
        <v>56.625</v>
      </c>
    </row>
    <row r="115" spans="1:22" ht="13.5" x14ac:dyDescent="0.25">
      <c r="A115" s="3">
        <f>RSI!A115</f>
        <v>42472</v>
      </c>
      <c r="B115" s="2">
        <f>RSI!B115</f>
        <v>1.5391999999999999</v>
      </c>
      <c r="C115" s="2">
        <f>RSI!I115</f>
        <v>43.630076357567823</v>
      </c>
      <c r="D115" s="2">
        <f>MACD!E115</f>
        <v>7.5714207599153482E-3</v>
      </c>
      <c r="E115" s="2">
        <f>MACD!F115</f>
        <v>1.2873127279384215E-2</v>
      </c>
      <c r="F115" s="2">
        <f>'Moving Avg'!D115</f>
        <v>1.5354399999999999</v>
      </c>
      <c r="G115" s="2">
        <f>'Moving Avg'!F115</f>
        <v>1.5682800000000001</v>
      </c>
      <c r="H115" s="2">
        <f>'Moving Avg'!G115</f>
        <v>1.622892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CONFIRMED BEARISH</v>
      </c>
      <c r="M115" s="7">
        <f t="shared" si="10"/>
        <v>25</v>
      </c>
      <c r="N115" s="7">
        <f t="shared" si="11"/>
        <v>45</v>
      </c>
      <c r="O115" s="7">
        <f t="shared" si="12"/>
        <v>50</v>
      </c>
      <c r="P115" s="7">
        <f t="shared" si="13"/>
        <v>0</v>
      </c>
      <c r="Q115" s="8">
        <f t="shared" si="14"/>
        <v>32</v>
      </c>
      <c r="R115" s="8">
        <f t="shared" si="15"/>
        <v>31.5</v>
      </c>
      <c r="S115" s="8">
        <f t="shared" si="16"/>
        <v>23</v>
      </c>
      <c r="T115" s="8">
        <f t="shared" si="17"/>
        <v>30</v>
      </c>
      <c r="U115" s="7">
        <f t="shared" si="18"/>
        <v>28.833333333333332</v>
      </c>
      <c r="V115" s="7">
        <f t="shared" si="19"/>
        <v>29.125</v>
      </c>
    </row>
    <row r="116" spans="1:22" ht="13.5" x14ac:dyDescent="0.25">
      <c r="A116" s="3">
        <f>RSI!A116</f>
        <v>42473</v>
      </c>
      <c r="B116" s="2">
        <f>RSI!B116</f>
        <v>1.5391999999999999</v>
      </c>
      <c r="C116" s="2">
        <f>RSI!I116</f>
        <v>43.630076357567823</v>
      </c>
      <c r="D116" s="2">
        <f>MACD!E116</f>
        <v>9.3776516807824173E-3</v>
      </c>
      <c r="E116" s="2">
        <f>MACD!F116</f>
        <v>1.2174032159663856E-2</v>
      </c>
      <c r="F116" s="2">
        <f>'Moving Avg'!D116</f>
        <v>1.5354399999999999</v>
      </c>
      <c r="G116" s="2">
        <f>'Moving Avg'!F116</f>
        <v>1.5617100000000002</v>
      </c>
      <c r="H116" s="2">
        <f>'Moving Avg'!G116</f>
        <v>1.6174479999999998</v>
      </c>
      <c r="I116" s="2">
        <f>'Moving Avg'!H116</f>
        <v>0</v>
      </c>
      <c r="J116" s="5" t="str">
        <f>OBV!F116</f>
        <v>BULLISH</v>
      </c>
      <c r="K116" s="5" t="str">
        <f>OBV!G116</f>
        <v>NEUTRAL</v>
      </c>
      <c r="L116" s="5" t="str">
        <f>OBV!H116</f>
        <v>NEUTRAL</v>
      </c>
      <c r="M116" s="7">
        <f t="shared" si="10"/>
        <v>25</v>
      </c>
      <c r="N116" s="7">
        <f t="shared" si="11"/>
        <v>45</v>
      </c>
      <c r="O116" s="7">
        <f t="shared" si="12"/>
        <v>50</v>
      </c>
      <c r="P116" s="7">
        <f t="shared" si="13"/>
        <v>49.5</v>
      </c>
      <c r="Q116" s="8">
        <f t="shared" si="14"/>
        <v>39.424999999999997</v>
      </c>
      <c r="R116" s="8">
        <f t="shared" si="15"/>
        <v>43.875</v>
      </c>
      <c r="S116" s="8">
        <f t="shared" si="16"/>
        <v>45.275000000000006</v>
      </c>
      <c r="T116" s="8">
        <f t="shared" si="17"/>
        <v>42.375</v>
      </c>
      <c r="U116" s="7">
        <f t="shared" si="18"/>
        <v>42.858333333333327</v>
      </c>
      <c r="V116" s="7">
        <f t="shared" si="19"/>
        <v>42.737499999999997</v>
      </c>
    </row>
    <row r="117" spans="1:22" ht="13.5" x14ac:dyDescent="0.25">
      <c r="A117" s="3">
        <f>RSI!A117</f>
        <v>42474</v>
      </c>
      <c r="B117" s="2">
        <f>RSI!B117</f>
        <v>1.5016</v>
      </c>
      <c r="C117" s="2">
        <f>RSI!I117</f>
        <v>38.344263085150274</v>
      </c>
      <c r="D117" s="2">
        <f>MACD!E117</f>
        <v>6.6830730383757864E-3</v>
      </c>
      <c r="E117" s="2">
        <f>MACD!F117</f>
        <v>1.1075840335406244E-2</v>
      </c>
      <c r="F117" s="2">
        <f>'Moving Avg'!D117</f>
        <v>1.5316799999999999</v>
      </c>
      <c r="G117" s="2">
        <f>'Moving Avg'!F117</f>
        <v>1.5532600000000003</v>
      </c>
      <c r="H117" s="2">
        <f>'Moving Avg'!G117</f>
        <v>1.6106899999999995</v>
      </c>
      <c r="I117" s="2">
        <f>'Moving Avg'!H117</f>
        <v>0</v>
      </c>
      <c r="J117" s="5" t="str">
        <f>OBV!F117</f>
        <v>BULLISH</v>
      </c>
      <c r="K117" s="5" t="str">
        <f>OBV!G117</f>
        <v>NEUTRAL</v>
      </c>
      <c r="L117" s="5" t="str">
        <f>OBV!H117</f>
        <v>BULLISH DIVERGENCE</v>
      </c>
      <c r="M117" s="7">
        <f t="shared" si="10"/>
        <v>25</v>
      </c>
      <c r="N117" s="7">
        <f t="shared" si="11"/>
        <v>45</v>
      </c>
      <c r="O117" s="7">
        <f t="shared" si="12"/>
        <v>50</v>
      </c>
      <c r="P117" s="7">
        <f t="shared" si="13"/>
        <v>66.5</v>
      </c>
      <c r="Q117" s="8">
        <f t="shared" si="14"/>
        <v>41.975000000000001</v>
      </c>
      <c r="R117" s="8">
        <f t="shared" si="15"/>
        <v>48.125</v>
      </c>
      <c r="S117" s="8">
        <f t="shared" si="16"/>
        <v>52.924999999999997</v>
      </c>
      <c r="T117" s="8">
        <f t="shared" si="17"/>
        <v>46.625</v>
      </c>
      <c r="U117" s="7">
        <f t="shared" si="18"/>
        <v>47.67499999999999</v>
      </c>
      <c r="V117" s="7">
        <f t="shared" si="19"/>
        <v>47.412499999999994</v>
      </c>
    </row>
    <row r="118" spans="1:22" ht="13.5" x14ac:dyDescent="0.25">
      <c r="A118" s="3">
        <f>RSI!A118</f>
        <v>42475</v>
      </c>
      <c r="B118" s="2">
        <f>RSI!B118</f>
        <v>1.5204</v>
      </c>
      <c r="C118" s="2">
        <f>RSI!I118</f>
        <v>42.120059810058308</v>
      </c>
      <c r="D118" s="2">
        <f>MACD!E118</f>
        <v>-9.1391106081339935E-4</v>
      </c>
      <c r="E118" s="2">
        <f>MACD!F118</f>
        <v>8.6778900561623167E-3</v>
      </c>
      <c r="F118" s="2">
        <f>'Moving Avg'!D118</f>
        <v>1.5279199999999999</v>
      </c>
      <c r="G118" s="2">
        <f>'Moving Avg'!F118</f>
        <v>1.5471600000000001</v>
      </c>
      <c r="H118" s="2">
        <f>'Moving Avg'!G118</f>
        <v>1.6056219999999997</v>
      </c>
      <c r="I118" s="2">
        <f>'Moving Avg'!H118</f>
        <v>0</v>
      </c>
      <c r="J118" s="5" t="str">
        <f>OBV!F118</f>
        <v>BEARISH</v>
      </c>
      <c r="K118" s="5" t="str">
        <f>OBV!G118</f>
        <v>NEUTRAL</v>
      </c>
      <c r="L118" s="5" t="str">
        <f>OBV!H118</f>
        <v>CONFIRMED BEARISH</v>
      </c>
      <c r="M118" s="7">
        <f t="shared" si="10"/>
        <v>25</v>
      </c>
      <c r="N118" s="7">
        <f t="shared" si="11"/>
        <v>45</v>
      </c>
      <c r="O118" s="7">
        <f t="shared" si="12"/>
        <v>50</v>
      </c>
      <c r="P118" s="7">
        <f t="shared" si="13"/>
        <v>16.5</v>
      </c>
      <c r="Q118" s="8">
        <f t="shared" si="14"/>
        <v>34.475000000000001</v>
      </c>
      <c r="R118" s="8">
        <f t="shared" si="15"/>
        <v>35.625</v>
      </c>
      <c r="S118" s="8">
        <f t="shared" si="16"/>
        <v>30.425000000000001</v>
      </c>
      <c r="T118" s="8">
        <f t="shared" si="17"/>
        <v>34.125</v>
      </c>
      <c r="U118" s="7">
        <f t="shared" si="18"/>
        <v>33.508333333333333</v>
      </c>
      <c r="V118" s="7">
        <f t="shared" si="19"/>
        <v>33.662499999999994</v>
      </c>
    </row>
    <row r="119" spans="1:22" ht="13.5" x14ac:dyDescent="0.25">
      <c r="A119" s="3">
        <f>RSI!A119</f>
        <v>42478</v>
      </c>
      <c r="B119" s="2">
        <f>RSI!B119</f>
        <v>1.4829000000000001</v>
      </c>
      <c r="C119" s="2">
        <f>RSI!I119</f>
        <v>37.22330712578713</v>
      </c>
      <c r="D119" s="2">
        <f>MACD!E119</f>
        <v>-1.3997087332742186E-3</v>
      </c>
      <c r="E119" s="2">
        <f>MACD!F119</f>
        <v>6.6623702982750105E-3</v>
      </c>
      <c r="F119" s="2">
        <f>'Moving Avg'!D119</f>
        <v>1.5166600000000001</v>
      </c>
      <c r="G119" s="2">
        <f>'Moving Avg'!F119</f>
        <v>1.5396550000000002</v>
      </c>
      <c r="H119" s="2">
        <f>'Moving Avg'!G119</f>
        <v>1.5998039999999998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  <c r="M119" s="7">
        <f t="shared" si="10"/>
        <v>25</v>
      </c>
      <c r="N119" s="7">
        <f t="shared" si="11"/>
        <v>45</v>
      </c>
      <c r="O119" s="7">
        <f t="shared" si="12"/>
        <v>50</v>
      </c>
      <c r="P119" s="7">
        <f t="shared" si="13"/>
        <v>0</v>
      </c>
      <c r="Q119" s="8">
        <f t="shared" si="14"/>
        <v>32</v>
      </c>
      <c r="R119" s="8">
        <f t="shared" si="15"/>
        <v>31.5</v>
      </c>
      <c r="S119" s="8">
        <f t="shared" si="16"/>
        <v>23</v>
      </c>
      <c r="T119" s="8">
        <f t="shared" si="17"/>
        <v>30</v>
      </c>
      <c r="U119" s="7">
        <f t="shared" si="18"/>
        <v>28.833333333333332</v>
      </c>
      <c r="V119" s="7">
        <f t="shared" si="19"/>
        <v>29.125</v>
      </c>
    </row>
    <row r="120" spans="1:22" ht="13.5" x14ac:dyDescent="0.25">
      <c r="A120" s="3">
        <f>RSI!A120</f>
        <v>42479</v>
      </c>
      <c r="B120" s="2">
        <f>RSI!B120</f>
        <v>1.4641</v>
      </c>
      <c r="C120" s="2">
        <f>RSI!I120</f>
        <v>35.02490363570098</v>
      </c>
      <c r="D120" s="2">
        <f>MACD!E120</f>
        <v>1.0163266978994834E-2</v>
      </c>
      <c r="E120" s="2">
        <f>MACD!F120</f>
        <v>7.3625496344189752E-3</v>
      </c>
      <c r="F120" s="2">
        <f>'Moving Avg'!D120</f>
        <v>1.5016399999999999</v>
      </c>
      <c r="G120" s="2">
        <f>'Moving Avg'!F120</f>
        <v>1.533085</v>
      </c>
      <c r="H120" s="2">
        <f>'Moving Avg'!G120</f>
        <v>1.5937979999999998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CONFIRMED BEARISH</v>
      </c>
      <c r="M120" s="7">
        <f t="shared" si="10"/>
        <v>25</v>
      </c>
      <c r="N120" s="7">
        <f t="shared" si="11"/>
        <v>0</v>
      </c>
      <c r="O120" s="7">
        <f t="shared" si="12"/>
        <v>50</v>
      </c>
      <c r="P120" s="7">
        <f t="shared" si="13"/>
        <v>0</v>
      </c>
      <c r="Q120" s="8">
        <f t="shared" si="14"/>
        <v>16.25</v>
      </c>
      <c r="R120" s="8">
        <f t="shared" si="15"/>
        <v>22.5</v>
      </c>
      <c r="S120" s="8">
        <f t="shared" si="16"/>
        <v>16.25</v>
      </c>
      <c r="T120" s="8">
        <f t="shared" si="17"/>
        <v>18.75</v>
      </c>
      <c r="U120" s="7">
        <f t="shared" si="18"/>
        <v>18.333333333333332</v>
      </c>
      <c r="V120" s="7">
        <f t="shared" si="19"/>
        <v>18.4375</v>
      </c>
    </row>
    <row r="121" spans="1:22" ht="13.5" x14ac:dyDescent="0.25">
      <c r="A121" s="3">
        <f>RSI!A121</f>
        <v>42480</v>
      </c>
      <c r="B121" s="2">
        <f>RSI!B121</f>
        <v>1.4453</v>
      </c>
      <c r="C121" s="2">
        <f>RSI!I121</f>
        <v>32.930431649416548</v>
      </c>
      <c r="D121" s="2">
        <f>MACD!E121</f>
        <v>1.4674279095684417E-2</v>
      </c>
      <c r="E121" s="2">
        <f>MACD!F121</f>
        <v>8.8248955266720629E-3</v>
      </c>
      <c r="F121" s="2">
        <f>'Moving Avg'!D121</f>
        <v>1.4828600000000001</v>
      </c>
      <c r="G121" s="2">
        <f>'Moving Avg'!F121</f>
        <v>1.5265150000000001</v>
      </c>
      <c r="H121" s="2">
        <f>'Moving Avg'!G121</f>
        <v>1.5883539999999998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  <c r="M121" s="7">
        <f t="shared" si="10"/>
        <v>25</v>
      </c>
      <c r="N121" s="7">
        <f t="shared" si="11"/>
        <v>0</v>
      </c>
      <c r="O121" s="7">
        <f t="shared" si="12"/>
        <v>50</v>
      </c>
      <c r="P121" s="7">
        <f t="shared" si="13"/>
        <v>0</v>
      </c>
      <c r="Q121" s="8">
        <f t="shared" si="14"/>
        <v>16.25</v>
      </c>
      <c r="R121" s="8">
        <f t="shared" si="15"/>
        <v>22.5</v>
      </c>
      <c r="S121" s="8">
        <f t="shared" si="16"/>
        <v>16.25</v>
      </c>
      <c r="T121" s="8">
        <f t="shared" si="17"/>
        <v>18.75</v>
      </c>
      <c r="U121" s="7">
        <f t="shared" si="18"/>
        <v>18.333333333333332</v>
      </c>
      <c r="V121" s="7">
        <f t="shared" si="19"/>
        <v>18.4375</v>
      </c>
    </row>
    <row r="122" spans="1:22" ht="13.5" x14ac:dyDescent="0.25">
      <c r="A122" s="3">
        <f>RSI!A122</f>
        <v>42481</v>
      </c>
      <c r="B122" s="2">
        <f>RSI!B122</f>
        <v>1.4923</v>
      </c>
      <c r="C122" s="2">
        <f>RSI!I122</f>
        <v>42.231141295493835</v>
      </c>
      <c r="D122" s="2">
        <f>MACD!E122</f>
        <v>1.2737615892570053E-2</v>
      </c>
      <c r="E122" s="2">
        <f>MACD!F122</f>
        <v>9.607439599851662E-3</v>
      </c>
      <c r="F122" s="2">
        <f>'Moving Avg'!D122</f>
        <v>1.4810000000000003</v>
      </c>
      <c r="G122" s="2">
        <f>'Moving Avg'!F122</f>
        <v>1.5237000000000001</v>
      </c>
      <c r="H122" s="2">
        <f>'Moving Avg'!G122</f>
        <v>1.5840379999999998</v>
      </c>
      <c r="I122" s="2">
        <f>'Moving Avg'!H122</f>
        <v>0</v>
      </c>
      <c r="J122" s="5" t="str">
        <f>OBV!F122</f>
        <v>BEARISH</v>
      </c>
      <c r="K122" s="5" t="str">
        <f>OBV!G122</f>
        <v>NEUTRAL</v>
      </c>
      <c r="L122" s="5" t="str">
        <f>OBV!H122</f>
        <v>CONFIRMED BEARISH</v>
      </c>
      <c r="M122" s="7">
        <f t="shared" si="10"/>
        <v>25</v>
      </c>
      <c r="N122" s="7">
        <f t="shared" si="11"/>
        <v>0</v>
      </c>
      <c r="O122" s="7">
        <f t="shared" si="12"/>
        <v>50</v>
      </c>
      <c r="P122" s="7">
        <f t="shared" si="13"/>
        <v>16.5</v>
      </c>
      <c r="Q122" s="8">
        <f t="shared" si="14"/>
        <v>18.725000000000001</v>
      </c>
      <c r="R122" s="8">
        <f t="shared" si="15"/>
        <v>26.625</v>
      </c>
      <c r="S122" s="8">
        <f t="shared" si="16"/>
        <v>23.675000000000001</v>
      </c>
      <c r="T122" s="8">
        <f t="shared" si="17"/>
        <v>22.875</v>
      </c>
      <c r="U122" s="7">
        <f t="shared" si="18"/>
        <v>23.008333333333336</v>
      </c>
      <c r="V122" s="7">
        <f t="shared" si="19"/>
        <v>22.975000000000001</v>
      </c>
    </row>
    <row r="123" spans="1:22" ht="13.5" x14ac:dyDescent="0.25">
      <c r="A123" s="3">
        <f>RSI!A123</f>
        <v>42482</v>
      </c>
      <c r="B123" s="2">
        <f>RSI!B123</f>
        <v>1.5298</v>
      </c>
      <c r="C123" s="2">
        <f>RSI!I123</f>
        <v>48.381672132557171</v>
      </c>
      <c r="D123" s="2">
        <f>MACD!E123</f>
        <v>1.1509886991069473E-2</v>
      </c>
      <c r="E123" s="2">
        <f>MACD!F123</f>
        <v>9.9879290780952243E-3</v>
      </c>
      <c r="F123" s="2">
        <f>'Moving Avg'!D123</f>
        <v>1.4828800000000002</v>
      </c>
      <c r="G123" s="2">
        <f>'Moving Avg'!F123</f>
        <v>1.5232300000000001</v>
      </c>
      <c r="H123" s="2">
        <f>'Moving Avg'!G123</f>
        <v>1.580848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  <c r="M123" s="7">
        <f t="shared" si="10"/>
        <v>25</v>
      </c>
      <c r="N123" s="7">
        <f t="shared" si="11"/>
        <v>0</v>
      </c>
      <c r="O123" s="7">
        <f t="shared" si="12"/>
        <v>50</v>
      </c>
      <c r="P123" s="7">
        <f t="shared" si="13"/>
        <v>100</v>
      </c>
      <c r="Q123" s="8">
        <f t="shared" si="14"/>
        <v>31.25</v>
      </c>
      <c r="R123" s="8">
        <f t="shared" si="15"/>
        <v>47.5</v>
      </c>
      <c r="S123" s="8">
        <f t="shared" si="16"/>
        <v>61.25</v>
      </c>
      <c r="T123" s="8">
        <f t="shared" si="17"/>
        <v>43.75</v>
      </c>
      <c r="U123" s="7">
        <f t="shared" si="18"/>
        <v>46.666666666666664</v>
      </c>
      <c r="V123" s="7">
        <f t="shared" si="19"/>
        <v>45.9375</v>
      </c>
    </row>
    <row r="124" spans="1:22" ht="13.5" x14ac:dyDescent="0.25">
      <c r="A124" s="3">
        <f>RSI!A124</f>
        <v>42485</v>
      </c>
      <c r="B124" s="2">
        <f>RSI!B124</f>
        <v>1.5016</v>
      </c>
      <c r="C124" s="2">
        <f>RSI!I124</f>
        <v>44.54121113807571</v>
      </c>
      <c r="D124" s="2">
        <f>MACD!E124</f>
        <v>1.2612835720764881E-2</v>
      </c>
      <c r="E124" s="2">
        <f>MACD!F124</f>
        <v>1.0512910406629156E-2</v>
      </c>
      <c r="F124" s="2">
        <f>'Moving Avg'!D124</f>
        <v>1.4866199999999998</v>
      </c>
      <c r="G124" s="2">
        <f>'Moving Avg'!F124</f>
        <v>1.52135</v>
      </c>
      <c r="H124" s="2">
        <f>'Moving Avg'!G124</f>
        <v>1.5770940000000002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CONFIRMED BULLISH</v>
      </c>
      <c r="M124" s="7">
        <f t="shared" si="10"/>
        <v>25</v>
      </c>
      <c r="N124" s="7">
        <f t="shared" si="11"/>
        <v>0</v>
      </c>
      <c r="O124" s="7">
        <f t="shared" si="12"/>
        <v>50</v>
      </c>
      <c r="P124" s="7">
        <f t="shared" si="13"/>
        <v>100</v>
      </c>
      <c r="Q124" s="8">
        <f t="shared" si="14"/>
        <v>31.25</v>
      </c>
      <c r="R124" s="8">
        <f t="shared" si="15"/>
        <v>47.5</v>
      </c>
      <c r="S124" s="8">
        <f t="shared" si="16"/>
        <v>61.25</v>
      </c>
      <c r="T124" s="8">
        <f t="shared" si="17"/>
        <v>43.75</v>
      </c>
      <c r="U124" s="7">
        <f t="shared" si="18"/>
        <v>46.666666666666664</v>
      </c>
      <c r="V124" s="7">
        <f t="shared" si="19"/>
        <v>45.9375</v>
      </c>
    </row>
    <row r="125" spans="1:22" ht="13.5" x14ac:dyDescent="0.25">
      <c r="A125" s="3">
        <f>RSI!A125</f>
        <v>42486</v>
      </c>
      <c r="B125" s="2">
        <f>RSI!B125</f>
        <v>1.4266000000000001</v>
      </c>
      <c r="C125" s="2">
        <f>RSI!I125</f>
        <v>36.290486188412316</v>
      </c>
      <c r="D125" s="2">
        <f>MACD!E125</f>
        <v>1.9317278905332191E-2</v>
      </c>
      <c r="E125" s="2">
        <f>MACD!F125</f>
        <v>1.2273784106369765E-2</v>
      </c>
      <c r="F125" s="2">
        <f>'Moving Avg'!D125</f>
        <v>1.47912</v>
      </c>
      <c r="G125" s="2">
        <f>'Moving Avg'!F125</f>
        <v>1.5147799999999998</v>
      </c>
      <c r="H125" s="2">
        <f>'Moving Avg'!G125</f>
        <v>1.5718399999999999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BULLISH DIVERGENCE</v>
      </c>
      <c r="M125" s="7">
        <f t="shared" si="10"/>
        <v>25</v>
      </c>
      <c r="N125" s="7">
        <f t="shared" si="11"/>
        <v>0</v>
      </c>
      <c r="O125" s="7">
        <f t="shared" si="12"/>
        <v>50</v>
      </c>
      <c r="P125" s="7">
        <f t="shared" si="13"/>
        <v>83</v>
      </c>
      <c r="Q125" s="8">
        <f t="shared" si="14"/>
        <v>28.7</v>
      </c>
      <c r="R125" s="8">
        <f t="shared" si="15"/>
        <v>43.25</v>
      </c>
      <c r="S125" s="8">
        <f t="shared" si="16"/>
        <v>53.6</v>
      </c>
      <c r="T125" s="8">
        <f t="shared" si="17"/>
        <v>39.5</v>
      </c>
      <c r="U125" s="7">
        <f t="shared" si="18"/>
        <v>41.85</v>
      </c>
      <c r="V125" s="7">
        <f t="shared" si="19"/>
        <v>41.262500000000003</v>
      </c>
    </row>
    <row r="126" spans="1:22" ht="13.5" x14ac:dyDescent="0.25">
      <c r="A126" s="3">
        <f>RSI!A126</f>
        <v>42487</v>
      </c>
      <c r="B126" s="2">
        <f>RSI!B126</f>
        <v>1.4266000000000001</v>
      </c>
      <c r="C126" s="2">
        <f>RSI!I126</f>
        <v>36.290486188412316</v>
      </c>
      <c r="D126" s="2">
        <f>MACD!E126</f>
        <v>2.5633098734775706E-2</v>
      </c>
      <c r="E126" s="2">
        <f>MACD!F126</f>
        <v>1.4945647032050955E-2</v>
      </c>
      <c r="F126" s="2">
        <f>'Moving Avg'!D126</f>
        <v>1.4753800000000001</v>
      </c>
      <c r="G126" s="2">
        <f>'Moving Avg'!F126</f>
        <v>1.5072749999999999</v>
      </c>
      <c r="H126" s="2">
        <f>'Moving Avg'!G126</f>
        <v>1.5667720000000001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BULLISH DIVERGENCE</v>
      </c>
      <c r="M126" s="7">
        <f t="shared" si="10"/>
        <v>25</v>
      </c>
      <c r="N126" s="7">
        <f t="shared" si="11"/>
        <v>0</v>
      </c>
      <c r="O126" s="7">
        <f t="shared" si="12"/>
        <v>50</v>
      </c>
      <c r="P126" s="7">
        <f t="shared" si="13"/>
        <v>83</v>
      </c>
      <c r="Q126" s="8">
        <f t="shared" si="14"/>
        <v>28.7</v>
      </c>
      <c r="R126" s="8">
        <f t="shared" si="15"/>
        <v>43.25</v>
      </c>
      <c r="S126" s="8">
        <f t="shared" si="16"/>
        <v>53.6</v>
      </c>
      <c r="T126" s="8">
        <f t="shared" si="17"/>
        <v>39.5</v>
      </c>
      <c r="U126" s="7">
        <f t="shared" si="18"/>
        <v>41.85</v>
      </c>
      <c r="V126" s="7">
        <f t="shared" si="19"/>
        <v>41.262500000000003</v>
      </c>
    </row>
    <row r="127" spans="1:22" ht="13.5" x14ac:dyDescent="0.25">
      <c r="A127" s="3">
        <f>RSI!A127</f>
        <v>42488</v>
      </c>
      <c r="B127" s="2">
        <f>RSI!B127</f>
        <v>1.4172</v>
      </c>
      <c r="C127" s="2">
        <f>RSI!I127</f>
        <v>35.338961998627369</v>
      </c>
      <c r="D127" s="2">
        <f>MACD!E127</f>
        <v>2.6484147333516006E-2</v>
      </c>
      <c r="E127" s="2">
        <f>MACD!F127</f>
        <v>1.7253347092343968E-2</v>
      </c>
      <c r="F127" s="2">
        <f>'Moving Avg'!D127</f>
        <v>1.4603600000000001</v>
      </c>
      <c r="G127" s="2">
        <f>'Moving Avg'!F127</f>
        <v>1.5016449999999999</v>
      </c>
      <c r="H127" s="2">
        <f>'Moving Avg'!G127</f>
        <v>1.5620799999999999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CONFIRMED BEARISH</v>
      </c>
      <c r="M127" s="7">
        <f t="shared" si="10"/>
        <v>25</v>
      </c>
      <c r="N127" s="7">
        <f t="shared" si="11"/>
        <v>0</v>
      </c>
      <c r="O127" s="7">
        <f t="shared" si="12"/>
        <v>50</v>
      </c>
      <c r="P127" s="7">
        <f t="shared" si="13"/>
        <v>0</v>
      </c>
      <c r="Q127" s="8">
        <f t="shared" si="14"/>
        <v>16.25</v>
      </c>
      <c r="R127" s="8">
        <f t="shared" si="15"/>
        <v>22.5</v>
      </c>
      <c r="S127" s="8">
        <f t="shared" si="16"/>
        <v>16.25</v>
      </c>
      <c r="T127" s="8">
        <f t="shared" si="17"/>
        <v>18.75</v>
      </c>
      <c r="U127" s="7">
        <f t="shared" si="18"/>
        <v>18.333333333333332</v>
      </c>
      <c r="V127" s="7">
        <f t="shared" si="19"/>
        <v>18.4375</v>
      </c>
    </row>
    <row r="128" spans="1:22" ht="13.5" x14ac:dyDescent="0.25">
      <c r="A128" s="3">
        <f>RSI!A128</f>
        <v>42489</v>
      </c>
      <c r="B128" s="2">
        <f>RSI!B128</f>
        <v>1.4077999999999999</v>
      </c>
      <c r="C128" s="2">
        <f>RSI!I128</f>
        <v>34.368513529679021</v>
      </c>
      <c r="D128" s="2">
        <f>MACD!E128</f>
        <v>3.1399537006791212E-2</v>
      </c>
      <c r="E128" s="2">
        <f>MACD!F128</f>
        <v>2.0082585075233417E-2</v>
      </c>
      <c r="F128" s="2">
        <f>'Moving Avg'!D128</f>
        <v>1.4359600000000001</v>
      </c>
      <c r="G128" s="2">
        <f>'Moving Avg'!F128</f>
        <v>1.4969550000000003</v>
      </c>
      <c r="H128" s="2">
        <f>'Moving Avg'!G128</f>
        <v>1.5575760000000001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  <c r="M128" s="7">
        <f t="shared" si="10"/>
        <v>25</v>
      </c>
      <c r="N128" s="7">
        <f t="shared" si="11"/>
        <v>0</v>
      </c>
      <c r="O128" s="7">
        <f t="shared" si="12"/>
        <v>50</v>
      </c>
      <c r="P128" s="7">
        <f t="shared" si="13"/>
        <v>0</v>
      </c>
      <c r="Q128" s="8">
        <f t="shared" si="14"/>
        <v>16.25</v>
      </c>
      <c r="R128" s="8">
        <f t="shared" si="15"/>
        <v>22.5</v>
      </c>
      <c r="S128" s="8">
        <f t="shared" si="16"/>
        <v>16.25</v>
      </c>
      <c r="T128" s="8">
        <f t="shared" si="17"/>
        <v>18.75</v>
      </c>
      <c r="U128" s="7">
        <f t="shared" si="18"/>
        <v>18.333333333333332</v>
      </c>
      <c r="V128" s="7">
        <f t="shared" si="19"/>
        <v>18.4375</v>
      </c>
    </row>
    <row r="129" spans="1:22" ht="13.5" x14ac:dyDescent="0.25">
      <c r="A129" s="3">
        <f>RSI!A129</f>
        <v>42492</v>
      </c>
      <c r="B129" s="2">
        <f>RSI!B129</f>
        <v>1.3984000000000001</v>
      </c>
      <c r="C129" s="2">
        <f>RSI!I129</f>
        <v>33.381309889489316</v>
      </c>
      <c r="D129" s="2">
        <f>MACD!E129</f>
        <v>3.1103052710846679E-2</v>
      </c>
      <c r="E129" s="2">
        <f>MACD!F129</f>
        <v>2.2286678602356069E-2</v>
      </c>
      <c r="F129" s="2">
        <f>'Moving Avg'!D129</f>
        <v>1.4153200000000001</v>
      </c>
      <c r="G129" s="2">
        <f>'Moving Avg'!F129</f>
        <v>1.490855</v>
      </c>
      <c r="H129" s="2">
        <f>'Moving Avg'!G129</f>
        <v>1.552508</v>
      </c>
      <c r="I129" s="2">
        <f>'Moving Avg'!H129</f>
        <v>0</v>
      </c>
      <c r="J129" s="5" t="str">
        <f>OBV!F129</f>
        <v>BEARISH</v>
      </c>
      <c r="K129" s="5" t="str">
        <f>OBV!G129</f>
        <v>WEAK</v>
      </c>
      <c r="L129" s="5" t="str">
        <f>OBV!H129</f>
        <v>CONFIRMED BEARISH</v>
      </c>
      <c r="M129" s="7">
        <f t="shared" si="10"/>
        <v>25</v>
      </c>
      <c r="N129" s="7">
        <f t="shared" si="11"/>
        <v>0</v>
      </c>
      <c r="O129" s="7">
        <f t="shared" si="12"/>
        <v>50</v>
      </c>
      <c r="P129" s="7">
        <f t="shared" si="13"/>
        <v>0</v>
      </c>
      <c r="Q129" s="8">
        <f t="shared" si="14"/>
        <v>16.25</v>
      </c>
      <c r="R129" s="8">
        <f t="shared" si="15"/>
        <v>22.5</v>
      </c>
      <c r="S129" s="8">
        <f t="shared" si="16"/>
        <v>16.25</v>
      </c>
      <c r="T129" s="8">
        <f t="shared" si="17"/>
        <v>18.75</v>
      </c>
      <c r="U129" s="7">
        <f t="shared" si="18"/>
        <v>18.333333333333332</v>
      </c>
      <c r="V129" s="7">
        <f t="shared" si="19"/>
        <v>18.4375</v>
      </c>
    </row>
    <row r="130" spans="1:22" ht="13.5" x14ac:dyDescent="0.25">
      <c r="A130" s="3">
        <f>RSI!A130</f>
        <v>42493</v>
      </c>
      <c r="B130" s="2">
        <f>RSI!B130</f>
        <v>1.4359</v>
      </c>
      <c r="C130" s="2">
        <f>RSI!I130</f>
        <v>40.699331474035596</v>
      </c>
      <c r="D130" s="2">
        <f>MACD!E130</f>
        <v>2.580919119452707E-2</v>
      </c>
      <c r="E130" s="2">
        <f>MACD!F130</f>
        <v>2.299118112079027E-2</v>
      </c>
      <c r="F130" s="2">
        <f>'Moving Avg'!D130</f>
        <v>1.4171800000000001</v>
      </c>
      <c r="G130" s="2">
        <f>'Moving Avg'!F130</f>
        <v>1.4833450000000004</v>
      </c>
      <c r="H130" s="2">
        <f>'Moving Avg'!G130</f>
        <v>1.54819</v>
      </c>
      <c r="I130" s="2">
        <f>'Moving Avg'!H130</f>
        <v>0</v>
      </c>
      <c r="J130" s="5" t="str">
        <f>OBV!F130</f>
        <v>BEARISH</v>
      </c>
      <c r="K130" s="5" t="str">
        <f>OBV!G130</f>
        <v>WEAK</v>
      </c>
      <c r="L130" s="5" t="str">
        <f>OBV!H130</f>
        <v>BEARISH DIVERGENCE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0</v>
      </c>
      <c r="Q130" s="8">
        <f t="shared" si="14"/>
        <v>16.25</v>
      </c>
      <c r="R130" s="8">
        <f t="shared" si="15"/>
        <v>22.5</v>
      </c>
      <c r="S130" s="8">
        <f t="shared" si="16"/>
        <v>16.25</v>
      </c>
      <c r="T130" s="8">
        <f t="shared" si="17"/>
        <v>18.75</v>
      </c>
      <c r="U130" s="7">
        <f t="shared" si="18"/>
        <v>18.333333333333332</v>
      </c>
      <c r="V130" s="7">
        <f t="shared" si="19"/>
        <v>18.4375</v>
      </c>
    </row>
    <row r="131" spans="1:22" ht="13.5" x14ac:dyDescent="0.25">
      <c r="A131" s="3">
        <f>RSI!A131</f>
        <v>42494</v>
      </c>
      <c r="B131" s="2">
        <f>RSI!B131</f>
        <v>1.4077999999999999</v>
      </c>
      <c r="C131" s="2">
        <f>RSI!I131</f>
        <v>37.385288968084879</v>
      </c>
      <c r="D131" s="2">
        <f>MACD!E131</f>
        <v>2.0877998368983075E-2</v>
      </c>
      <c r="E131" s="2">
        <f>MACD!F131</f>
        <v>2.2568544570428832E-2</v>
      </c>
      <c r="F131" s="2">
        <f>'Moving Avg'!D131</f>
        <v>1.4134199999999999</v>
      </c>
      <c r="G131" s="2">
        <f>'Moving Avg'!F131</f>
        <v>1.4767750000000004</v>
      </c>
      <c r="H131" s="2">
        <f>'Moving Avg'!G131</f>
        <v>1.54331</v>
      </c>
      <c r="I131" s="2">
        <f>'Moving Avg'!H131</f>
        <v>0</v>
      </c>
      <c r="J131" s="5" t="str">
        <f>OBV!F131</f>
        <v>BEARISH</v>
      </c>
      <c r="K131" s="5" t="str">
        <f>OBV!G131</f>
        <v>WEAK</v>
      </c>
      <c r="L131" s="5" t="str">
        <f>OBV!H131</f>
        <v>CONFIRMED BEARISH</v>
      </c>
      <c r="M131" s="7">
        <f t="shared" si="20"/>
        <v>25</v>
      </c>
      <c r="N131" s="7">
        <f t="shared" si="21"/>
        <v>45</v>
      </c>
      <c r="O131" s="7">
        <f t="shared" si="22"/>
        <v>50</v>
      </c>
      <c r="P131" s="7">
        <f t="shared" si="23"/>
        <v>0</v>
      </c>
      <c r="Q131" s="8">
        <f t="shared" ref="Q131:Q194" si="24">0.35*M131+N131*0.35+O131*0.15+P131*0.15</f>
        <v>32</v>
      </c>
      <c r="R131" s="8">
        <f t="shared" ref="R131:R194" si="25">M131*0.2+N131*0.2+O131*0.35+P131*0.25</f>
        <v>31.5</v>
      </c>
      <c r="S131" s="8">
        <f t="shared" ref="S131:S194" si="26">M131*0.15+N131*0.15+O131*0.25+P131*0.45</f>
        <v>23</v>
      </c>
      <c r="T131" s="8">
        <f t="shared" ref="T131:T194" si="27">0.25*SUM(M131:P131)</f>
        <v>30</v>
      </c>
      <c r="U131" s="7">
        <f t="shared" ref="U131:U194" si="28">SUM(Q131:S131)/3</f>
        <v>28.833333333333332</v>
      </c>
      <c r="V131" s="7">
        <f t="shared" ref="V131:V194" si="29">SUM(Q131:T131)/4</f>
        <v>29.125</v>
      </c>
    </row>
    <row r="132" spans="1:22" ht="13.5" x14ac:dyDescent="0.25">
      <c r="A132" s="3">
        <f>RSI!A132</f>
        <v>42495</v>
      </c>
      <c r="B132" s="2">
        <f>RSI!B132</f>
        <v>1.4359</v>
      </c>
      <c r="C132" s="2">
        <f>RSI!I132</f>
        <v>42.433369688067394</v>
      </c>
      <c r="D132" s="2">
        <f>MACD!E132</f>
        <v>2.2353240475819103E-2</v>
      </c>
      <c r="E132" s="2">
        <f>MACD!F132</f>
        <v>2.2525483751506887E-2</v>
      </c>
      <c r="F132" s="2">
        <f>'Moving Avg'!D132</f>
        <v>1.41716</v>
      </c>
      <c r="G132" s="2">
        <f>'Moving Avg'!F132</f>
        <v>1.4725500000000002</v>
      </c>
      <c r="H132" s="2">
        <f>'Moving Avg'!G132</f>
        <v>1.53918</v>
      </c>
      <c r="I132" s="2">
        <f>'Moving Avg'!H132</f>
        <v>0</v>
      </c>
      <c r="J132" s="5" t="str">
        <f>OBV!F132</f>
        <v>BEARISH</v>
      </c>
      <c r="K132" s="5" t="str">
        <f>OBV!G132</f>
        <v>NEUTRAL</v>
      </c>
      <c r="L132" s="5" t="str">
        <f>OBV!H132</f>
        <v>BEARISH DIVERGENCE</v>
      </c>
      <c r="M132" s="7">
        <f t="shared" si="20"/>
        <v>25</v>
      </c>
      <c r="N132" s="7">
        <f t="shared" si="21"/>
        <v>45</v>
      </c>
      <c r="O132" s="7">
        <f t="shared" si="22"/>
        <v>50</v>
      </c>
      <c r="P132" s="7">
        <f t="shared" si="23"/>
        <v>16.5</v>
      </c>
      <c r="Q132" s="8">
        <f t="shared" si="24"/>
        <v>34.475000000000001</v>
      </c>
      <c r="R132" s="8">
        <f t="shared" si="25"/>
        <v>35.625</v>
      </c>
      <c r="S132" s="8">
        <f t="shared" si="26"/>
        <v>30.425000000000001</v>
      </c>
      <c r="T132" s="8">
        <f t="shared" si="27"/>
        <v>34.125</v>
      </c>
      <c r="U132" s="7">
        <f t="shared" si="28"/>
        <v>33.508333333333333</v>
      </c>
      <c r="V132" s="7">
        <f t="shared" si="29"/>
        <v>33.662499999999994</v>
      </c>
    </row>
    <row r="133" spans="1:22" ht="13.5" x14ac:dyDescent="0.25">
      <c r="A133" s="3">
        <f>RSI!A133</f>
        <v>42496</v>
      </c>
      <c r="B133" s="2">
        <f>RSI!B133</f>
        <v>1.4266000000000001</v>
      </c>
      <c r="C133" s="2">
        <f>RSI!I133</f>
        <v>41.248105325146199</v>
      </c>
      <c r="D133" s="2">
        <f>MACD!E133</f>
        <v>3.0355173858943374E-2</v>
      </c>
      <c r="E133" s="2">
        <f>MACD!F133</f>
        <v>2.4091421772994184E-2</v>
      </c>
      <c r="F133" s="2">
        <f>'Moving Avg'!D133</f>
        <v>1.42092</v>
      </c>
      <c r="G133" s="2">
        <f>'Moving Avg'!F133</f>
        <v>1.4669200000000002</v>
      </c>
      <c r="H133" s="2">
        <f>'Moving Avg'!G133</f>
        <v>1.5344880000000001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BEARISH DIVERGENCE</v>
      </c>
      <c r="M133" s="7">
        <f t="shared" si="20"/>
        <v>25</v>
      </c>
      <c r="N133" s="7">
        <f t="shared" si="21"/>
        <v>0</v>
      </c>
      <c r="O133" s="7">
        <f t="shared" si="22"/>
        <v>50</v>
      </c>
      <c r="P133" s="7">
        <f t="shared" si="23"/>
        <v>0</v>
      </c>
      <c r="Q133" s="8">
        <f t="shared" si="24"/>
        <v>16.25</v>
      </c>
      <c r="R133" s="8">
        <f t="shared" si="25"/>
        <v>22.5</v>
      </c>
      <c r="S133" s="8">
        <f t="shared" si="26"/>
        <v>16.25</v>
      </c>
      <c r="T133" s="8">
        <f t="shared" si="27"/>
        <v>18.75</v>
      </c>
      <c r="U133" s="7">
        <f t="shared" si="28"/>
        <v>18.333333333333332</v>
      </c>
      <c r="V133" s="7">
        <f t="shared" si="29"/>
        <v>18.4375</v>
      </c>
    </row>
    <row r="134" spans="1:22" ht="13.5" x14ac:dyDescent="0.25">
      <c r="A134" s="3">
        <f>RSI!A134</f>
        <v>42499</v>
      </c>
      <c r="B134" s="2">
        <f>RSI!B134</f>
        <v>1.4641</v>
      </c>
      <c r="C134" s="2">
        <f>RSI!I134</f>
        <v>47.60350600785268</v>
      </c>
      <c r="D134" s="2">
        <f>MACD!E134</f>
        <v>3.0338396038212423E-2</v>
      </c>
      <c r="E134" s="2">
        <f>MACD!F134</f>
        <v>2.5340816626037835E-2</v>
      </c>
      <c r="F134" s="2">
        <f>'Moving Avg'!D134</f>
        <v>1.4340600000000001</v>
      </c>
      <c r="G134" s="2">
        <f>'Moving Avg'!F134</f>
        <v>1.463165</v>
      </c>
      <c r="H134" s="2">
        <f>'Moving Avg'!G134</f>
        <v>1.5311100000000004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CONFIRMED BULLISH</v>
      </c>
      <c r="M134" s="7">
        <f t="shared" si="20"/>
        <v>25</v>
      </c>
      <c r="N134" s="7">
        <f t="shared" si="21"/>
        <v>0</v>
      </c>
      <c r="O134" s="7">
        <f t="shared" si="22"/>
        <v>50</v>
      </c>
      <c r="P134" s="7">
        <f t="shared" si="23"/>
        <v>100</v>
      </c>
      <c r="Q134" s="8">
        <f t="shared" si="24"/>
        <v>31.25</v>
      </c>
      <c r="R134" s="8">
        <f t="shared" si="25"/>
        <v>47.5</v>
      </c>
      <c r="S134" s="8">
        <f t="shared" si="26"/>
        <v>61.25</v>
      </c>
      <c r="T134" s="8">
        <f t="shared" si="27"/>
        <v>43.75</v>
      </c>
      <c r="U134" s="7">
        <f t="shared" si="28"/>
        <v>46.666666666666664</v>
      </c>
      <c r="V134" s="7">
        <f t="shared" si="29"/>
        <v>45.9375</v>
      </c>
    </row>
    <row r="135" spans="1:22" ht="13.5" x14ac:dyDescent="0.25">
      <c r="A135" s="3">
        <f>RSI!A135</f>
        <v>42500</v>
      </c>
      <c r="B135" s="2">
        <f>RSI!B135</f>
        <v>1.5486</v>
      </c>
      <c r="C135" s="2">
        <f>RSI!I135</f>
        <v>58.497863826238039</v>
      </c>
      <c r="D135" s="2">
        <f>MACD!E135</f>
        <v>1.2609143944611878E-2</v>
      </c>
      <c r="E135" s="2">
        <f>MACD!F135</f>
        <v>2.2794482089752644E-2</v>
      </c>
      <c r="F135" s="2">
        <f>'Moving Avg'!D135</f>
        <v>1.4566000000000003</v>
      </c>
      <c r="G135" s="2">
        <f>'Moving Avg'!F135</f>
        <v>1.463635</v>
      </c>
      <c r="H135" s="2">
        <f>'Moving Avg'!G135</f>
        <v>1.5294220000000001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CONFIRMED BULLISH</v>
      </c>
      <c r="M135" s="7">
        <f t="shared" si="20"/>
        <v>25</v>
      </c>
      <c r="N135" s="7">
        <f t="shared" si="21"/>
        <v>45</v>
      </c>
      <c r="O135" s="7">
        <f t="shared" si="22"/>
        <v>50</v>
      </c>
      <c r="P135" s="7">
        <f t="shared" si="23"/>
        <v>100</v>
      </c>
      <c r="Q135" s="8">
        <f t="shared" si="24"/>
        <v>47</v>
      </c>
      <c r="R135" s="8">
        <f t="shared" si="25"/>
        <v>56.5</v>
      </c>
      <c r="S135" s="8">
        <f t="shared" si="26"/>
        <v>68</v>
      </c>
      <c r="T135" s="8">
        <f t="shared" si="27"/>
        <v>55</v>
      </c>
      <c r="U135" s="7">
        <f t="shared" si="28"/>
        <v>57.166666666666664</v>
      </c>
      <c r="V135" s="7">
        <f t="shared" si="29"/>
        <v>56.625</v>
      </c>
    </row>
    <row r="136" spans="1:22" ht="13.5" x14ac:dyDescent="0.25">
      <c r="A136" s="3">
        <f>RSI!A136</f>
        <v>42501</v>
      </c>
      <c r="B136" s="2">
        <f>RSI!B136</f>
        <v>1.5954999999999999</v>
      </c>
      <c r="C136" s="2">
        <f>RSI!I136</f>
        <v>63.085577480563757</v>
      </c>
      <c r="D136" s="2">
        <f>MACD!E136</f>
        <v>-6.2893771423360167E-3</v>
      </c>
      <c r="E136" s="2">
        <f>MACD!F136</f>
        <v>1.6977710243334911E-2</v>
      </c>
      <c r="F136" s="2">
        <f>'Moving Avg'!D136</f>
        <v>1.4941399999999998</v>
      </c>
      <c r="G136" s="2">
        <f>'Moving Avg'!F136</f>
        <v>1.46645</v>
      </c>
      <c r="H136" s="2">
        <f>'Moving Avg'!G136</f>
        <v>1.5297980000000004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CONFIRMED BULLISH</v>
      </c>
      <c r="M136" s="7">
        <f t="shared" si="20"/>
        <v>25</v>
      </c>
      <c r="N136" s="7">
        <f t="shared" si="21"/>
        <v>100</v>
      </c>
      <c r="O136" s="7">
        <f t="shared" si="22"/>
        <v>50</v>
      </c>
      <c r="P136" s="7">
        <f t="shared" si="23"/>
        <v>100</v>
      </c>
      <c r="Q136" s="8">
        <f t="shared" si="24"/>
        <v>66.25</v>
      </c>
      <c r="R136" s="8">
        <f t="shared" si="25"/>
        <v>67.5</v>
      </c>
      <c r="S136" s="8">
        <f t="shared" si="26"/>
        <v>76.25</v>
      </c>
      <c r="T136" s="8">
        <f t="shared" si="27"/>
        <v>68.75</v>
      </c>
      <c r="U136" s="7">
        <f t="shared" si="28"/>
        <v>70</v>
      </c>
      <c r="V136" s="7">
        <f t="shared" si="29"/>
        <v>69.6875</v>
      </c>
    </row>
    <row r="137" spans="1:22" ht="13.5" x14ac:dyDescent="0.25">
      <c r="A137" s="3">
        <f>RSI!A137</f>
        <v>42502</v>
      </c>
      <c r="B137" s="2">
        <f>RSI!B137</f>
        <v>1.5954999999999999</v>
      </c>
      <c r="C137" s="2">
        <f>RSI!I137</f>
        <v>63.085577480563749</v>
      </c>
      <c r="D137" s="2">
        <f>MACD!E137</f>
        <v>-2.4395177114818312E-2</v>
      </c>
      <c r="E137" s="2">
        <f>MACD!F137</f>
        <v>8.703132771704267E-3</v>
      </c>
      <c r="F137" s="2">
        <f>'Moving Avg'!D137</f>
        <v>1.5260599999999998</v>
      </c>
      <c r="G137" s="2">
        <f>'Moving Avg'!F137</f>
        <v>1.4711450000000004</v>
      </c>
      <c r="H137" s="2">
        <f>'Moving Avg'!G137</f>
        <v>1.5307360000000005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  <c r="M137" s="7">
        <f t="shared" si="20"/>
        <v>25</v>
      </c>
      <c r="N137" s="7">
        <f t="shared" si="21"/>
        <v>100</v>
      </c>
      <c r="O137" s="7">
        <f t="shared" si="22"/>
        <v>50</v>
      </c>
      <c r="P137" s="7">
        <f t="shared" si="23"/>
        <v>100</v>
      </c>
      <c r="Q137" s="8">
        <f t="shared" si="24"/>
        <v>66.25</v>
      </c>
      <c r="R137" s="8">
        <f t="shared" si="25"/>
        <v>67.5</v>
      </c>
      <c r="S137" s="8">
        <f t="shared" si="26"/>
        <v>76.25</v>
      </c>
      <c r="T137" s="8">
        <f t="shared" si="27"/>
        <v>68.75</v>
      </c>
      <c r="U137" s="7">
        <f t="shared" si="28"/>
        <v>70</v>
      </c>
      <c r="V137" s="7">
        <f t="shared" si="29"/>
        <v>69.6875</v>
      </c>
    </row>
    <row r="138" spans="1:22" ht="13.5" x14ac:dyDescent="0.25">
      <c r="A138" s="3">
        <f>RSI!A138</f>
        <v>42503</v>
      </c>
      <c r="B138" s="2">
        <f>RSI!B138</f>
        <v>1.6049</v>
      </c>
      <c r="C138" s="2">
        <f>RSI!I138</f>
        <v>64.010335337637002</v>
      </c>
      <c r="D138" s="2">
        <f>MACD!E138</f>
        <v>-4.2476984191665679E-2</v>
      </c>
      <c r="E138" s="2">
        <f>MACD!F138</f>
        <v>-1.5328906209697221E-3</v>
      </c>
      <c r="F138" s="2">
        <f>'Moving Avg'!D138</f>
        <v>1.5617199999999998</v>
      </c>
      <c r="G138" s="2">
        <f>'Moving Avg'!F138</f>
        <v>1.4753700000000003</v>
      </c>
      <c r="H138" s="2">
        <f>'Moving Avg'!G138</f>
        <v>1.5313000000000005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CONFIRMED BULLISH</v>
      </c>
      <c r="M138" s="7">
        <f t="shared" si="20"/>
        <v>25</v>
      </c>
      <c r="N138" s="7">
        <f t="shared" si="21"/>
        <v>100</v>
      </c>
      <c r="O138" s="7">
        <f t="shared" si="22"/>
        <v>50</v>
      </c>
      <c r="P138" s="7">
        <f t="shared" si="23"/>
        <v>100</v>
      </c>
      <c r="Q138" s="8">
        <f t="shared" si="24"/>
        <v>66.25</v>
      </c>
      <c r="R138" s="8">
        <f t="shared" si="25"/>
        <v>67.5</v>
      </c>
      <c r="S138" s="8">
        <f t="shared" si="26"/>
        <v>76.25</v>
      </c>
      <c r="T138" s="8">
        <f t="shared" si="27"/>
        <v>68.75</v>
      </c>
      <c r="U138" s="7">
        <f t="shared" si="28"/>
        <v>70</v>
      </c>
      <c r="V138" s="7">
        <f t="shared" si="29"/>
        <v>69.6875</v>
      </c>
    </row>
    <row r="139" spans="1:22" ht="13.5" x14ac:dyDescent="0.25">
      <c r="A139" s="3">
        <f>RSI!A139</f>
        <v>42506</v>
      </c>
      <c r="B139" s="2">
        <f>RSI!B139</f>
        <v>1.5861000000000001</v>
      </c>
      <c r="C139" s="2">
        <f>RSI!I139</f>
        <v>60.733354517169644</v>
      </c>
      <c r="D139" s="2">
        <f>MACD!E139</f>
        <v>-5.8459289061655317E-2</v>
      </c>
      <c r="E139" s="2">
        <f>MACD!F139</f>
        <v>-1.291817030910684E-2</v>
      </c>
      <c r="F139" s="2">
        <f>'Moving Avg'!D139</f>
        <v>1.5861199999999998</v>
      </c>
      <c r="G139" s="2">
        <f>'Moving Avg'!F139</f>
        <v>1.4805300000000003</v>
      </c>
      <c r="H139" s="2">
        <f>'Moving Avg'!G139</f>
        <v>1.5309240000000006</v>
      </c>
      <c r="I139" s="2">
        <f>'Moving Avg'!H139</f>
        <v>0</v>
      </c>
      <c r="J139" s="5" t="str">
        <f>OBV!F139</f>
        <v>BULLISH</v>
      </c>
      <c r="K139" s="5" t="str">
        <f>OBV!G139</f>
        <v>STRONG</v>
      </c>
      <c r="L139" s="5" t="str">
        <f>OBV!H139</f>
        <v>CONFIRMED BULLISH</v>
      </c>
      <c r="M139" s="7">
        <f t="shared" si="20"/>
        <v>25</v>
      </c>
      <c r="N139" s="7">
        <f t="shared" si="21"/>
        <v>100</v>
      </c>
      <c r="O139" s="7">
        <f t="shared" si="22"/>
        <v>50</v>
      </c>
      <c r="P139" s="7">
        <f t="shared" si="23"/>
        <v>100</v>
      </c>
      <c r="Q139" s="8">
        <f t="shared" si="24"/>
        <v>66.25</v>
      </c>
      <c r="R139" s="8">
        <f t="shared" si="25"/>
        <v>67.5</v>
      </c>
      <c r="S139" s="8">
        <f t="shared" si="26"/>
        <v>76.25</v>
      </c>
      <c r="T139" s="8">
        <f t="shared" si="27"/>
        <v>68.75</v>
      </c>
      <c r="U139" s="7">
        <f t="shared" si="28"/>
        <v>70</v>
      </c>
      <c r="V139" s="7">
        <f t="shared" si="29"/>
        <v>69.6875</v>
      </c>
    </row>
    <row r="140" spans="1:22" ht="13.5" x14ac:dyDescent="0.25">
      <c r="A140" s="3">
        <f>RSI!A140</f>
        <v>42507</v>
      </c>
      <c r="B140" s="2">
        <f>RSI!B140</f>
        <v>1.633</v>
      </c>
      <c r="C140" s="2">
        <f>RSI!I140</f>
        <v>65.481032656486917</v>
      </c>
      <c r="D140" s="2">
        <f>MACD!E140</f>
        <v>-7.0158709810944409E-2</v>
      </c>
      <c r="E140" s="2">
        <f>MACD!F140</f>
        <v>-2.4366278209474356E-2</v>
      </c>
      <c r="F140" s="2">
        <f>'Moving Avg'!D140</f>
        <v>1.6030000000000002</v>
      </c>
      <c r="G140" s="2">
        <f>'Moving Avg'!F140</f>
        <v>1.4889750000000002</v>
      </c>
      <c r="H140" s="2">
        <f>'Moving Avg'!G140</f>
        <v>1.5318620000000005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CONFIRMED BULLISH</v>
      </c>
      <c r="M140" s="7">
        <f t="shared" si="20"/>
        <v>25</v>
      </c>
      <c r="N140" s="7">
        <f t="shared" si="21"/>
        <v>100</v>
      </c>
      <c r="O140" s="7">
        <f t="shared" si="22"/>
        <v>50</v>
      </c>
      <c r="P140" s="7">
        <f t="shared" si="23"/>
        <v>100</v>
      </c>
      <c r="Q140" s="8">
        <f t="shared" si="24"/>
        <v>66.25</v>
      </c>
      <c r="R140" s="8">
        <f t="shared" si="25"/>
        <v>67.5</v>
      </c>
      <c r="S140" s="8">
        <f t="shared" si="26"/>
        <v>76.25</v>
      </c>
      <c r="T140" s="8">
        <f t="shared" si="27"/>
        <v>68.75</v>
      </c>
      <c r="U140" s="7">
        <f t="shared" si="28"/>
        <v>70</v>
      </c>
      <c r="V140" s="7">
        <f t="shared" si="29"/>
        <v>69.6875</v>
      </c>
    </row>
    <row r="141" spans="1:22" ht="13.5" x14ac:dyDescent="0.25">
      <c r="A141" s="3">
        <f>RSI!A141</f>
        <v>42508</v>
      </c>
      <c r="B141" s="2">
        <f>RSI!B141</f>
        <v>1.633</v>
      </c>
      <c r="C141" s="2">
        <f>RSI!I141</f>
        <v>65.481032656486917</v>
      </c>
      <c r="D141" s="2">
        <f>MACD!E141</f>
        <v>-8.5094623961402327E-2</v>
      </c>
      <c r="E141" s="2">
        <f>MACD!F141</f>
        <v>-3.651194735985995E-2</v>
      </c>
      <c r="F141" s="2">
        <f>'Moving Avg'!D141</f>
        <v>1.6105</v>
      </c>
      <c r="G141" s="2">
        <f>'Moving Avg'!F141</f>
        <v>1.4983599999999999</v>
      </c>
      <c r="H141" s="2">
        <f>'Moving Avg'!G141</f>
        <v>1.5329880000000002</v>
      </c>
      <c r="I141" s="2">
        <f>'Moving Avg'!H141</f>
        <v>0</v>
      </c>
      <c r="J141" s="5" t="str">
        <f>OBV!F141</f>
        <v>BULLISH</v>
      </c>
      <c r="K141" s="5" t="str">
        <f>OBV!G141</f>
        <v>STRONG</v>
      </c>
      <c r="L141" s="5" t="str">
        <f>OBV!H141</f>
        <v>CONFIRMED BULLISH</v>
      </c>
      <c r="M141" s="7">
        <f t="shared" si="20"/>
        <v>25</v>
      </c>
      <c r="N141" s="7">
        <f t="shared" si="21"/>
        <v>100</v>
      </c>
      <c r="O141" s="7">
        <f t="shared" si="22"/>
        <v>50</v>
      </c>
      <c r="P141" s="7">
        <f t="shared" si="23"/>
        <v>100</v>
      </c>
      <c r="Q141" s="8">
        <f t="shared" si="24"/>
        <v>66.25</v>
      </c>
      <c r="R141" s="8">
        <f t="shared" si="25"/>
        <v>67.5</v>
      </c>
      <c r="S141" s="8">
        <f t="shared" si="26"/>
        <v>76.25</v>
      </c>
      <c r="T141" s="8">
        <f t="shared" si="27"/>
        <v>68.75</v>
      </c>
      <c r="U141" s="7">
        <f t="shared" si="28"/>
        <v>70</v>
      </c>
      <c r="V141" s="7">
        <f t="shared" si="29"/>
        <v>69.6875</v>
      </c>
    </row>
    <row r="142" spans="1:22" ht="13.5" x14ac:dyDescent="0.25">
      <c r="A142" s="3">
        <f>RSI!A142</f>
        <v>42509</v>
      </c>
      <c r="B142" s="2">
        <f>RSI!B142</f>
        <v>1.5861000000000001</v>
      </c>
      <c r="C142" s="2">
        <f>RSI!I142</f>
        <v>57.428145289762583</v>
      </c>
      <c r="D142" s="2">
        <f>MACD!E142</f>
        <v>-9.0596042467186999E-2</v>
      </c>
      <c r="E142" s="2">
        <f>MACD!F142</f>
        <v>-4.7328766381325361E-2</v>
      </c>
      <c r="F142" s="2">
        <f>'Moving Avg'!D142</f>
        <v>1.6086199999999997</v>
      </c>
      <c r="G142" s="2">
        <f>'Moving Avg'!F142</f>
        <v>1.5030500000000004</v>
      </c>
      <c r="H142" s="2">
        <f>'Moving Avg'!G142</f>
        <v>1.5331760000000003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BULLISH DIVERGENCE</v>
      </c>
      <c r="M142" s="7">
        <f t="shared" si="20"/>
        <v>25</v>
      </c>
      <c r="N142" s="7">
        <f t="shared" si="21"/>
        <v>100</v>
      </c>
      <c r="O142" s="7">
        <f t="shared" si="22"/>
        <v>50</v>
      </c>
      <c r="P142" s="7">
        <f t="shared" si="23"/>
        <v>83</v>
      </c>
      <c r="Q142" s="8">
        <f t="shared" si="24"/>
        <v>63.7</v>
      </c>
      <c r="R142" s="8">
        <f t="shared" si="25"/>
        <v>63.25</v>
      </c>
      <c r="S142" s="8">
        <f t="shared" si="26"/>
        <v>68.599999999999994</v>
      </c>
      <c r="T142" s="8">
        <f t="shared" si="27"/>
        <v>64.5</v>
      </c>
      <c r="U142" s="7">
        <f t="shared" si="28"/>
        <v>65.183333333333337</v>
      </c>
      <c r="V142" s="7">
        <f t="shared" si="29"/>
        <v>65.012500000000003</v>
      </c>
    </row>
    <row r="143" spans="1:22" ht="13.5" x14ac:dyDescent="0.25">
      <c r="A143" s="3">
        <f>RSI!A143</f>
        <v>42510</v>
      </c>
      <c r="B143" s="2">
        <f>RSI!B143</f>
        <v>1.5672999999999999</v>
      </c>
      <c r="C143" s="2">
        <f>RSI!I143</f>
        <v>54.533032779497738</v>
      </c>
      <c r="D143" s="2">
        <f>MACD!E143</f>
        <v>-9.5623694658702574E-2</v>
      </c>
      <c r="E143" s="2">
        <f>MACD!F143</f>
        <v>-5.6987752036800815E-2</v>
      </c>
      <c r="F143" s="2">
        <f>'Moving Avg'!D143</f>
        <v>1.6011</v>
      </c>
      <c r="G143" s="2">
        <f>'Moving Avg'!F143</f>
        <v>1.5049250000000003</v>
      </c>
      <c r="H143" s="2">
        <f>'Moving Avg'!G143</f>
        <v>1.5337380000000005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  <c r="M143" s="7">
        <f t="shared" si="20"/>
        <v>25</v>
      </c>
      <c r="N143" s="7">
        <f t="shared" si="21"/>
        <v>100</v>
      </c>
      <c r="O143" s="7">
        <f t="shared" si="22"/>
        <v>50</v>
      </c>
      <c r="P143" s="7">
        <f t="shared" si="23"/>
        <v>0</v>
      </c>
      <c r="Q143" s="8">
        <f t="shared" si="24"/>
        <v>51.25</v>
      </c>
      <c r="R143" s="8">
        <f t="shared" si="25"/>
        <v>42.5</v>
      </c>
      <c r="S143" s="8">
        <f t="shared" si="26"/>
        <v>31.25</v>
      </c>
      <c r="T143" s="8">
        <f t="shared" si="27"/>
        <v>43.75</v>
      </c>
      <c r="U143" s="7">
        <f t="shared" si="28"/>
        <v>41.666666666666664</v>
      </c>
      <c r="V143" s="7">
        <f t="shared" si="29"/>
        <v>42.1875</v>
      </c>
    </row>
    <row r="144" spans="1:22" ht="13.5" x14ac:dyDescent="0.25">
      <c r="A144" s="3">
        <f>RSI!A144</f>
        <v>42513</v>
      </c>
      <c r="B144" s="2">
        <f>RSI!B144</f>
        <v>1.5672999999999999</v>
      </c>
      <c r="C144" s="2">
        <f>RSI!I144</f>
        <v>54.533032779497738</v>
      </c>
      <c r="D144" s="2">
        <f>MACD!E144</f>
        <v>-9.4307197718622726E-2</v>
      </c>
      <c r="E144" s="2">
        <f>MACD!F144</f>
        <v>-6.4451641173165208E-2</v>
      </c>
      <c r="F144" s="2">
        <f>'Moving Avg'!D144</f>
        <v>1.5973399999999998</v>
      </c>
      <c r="G144" s="2">
        <f>'Moving Avg'!F144</f>
        <v>1.5082100000000001</v>
      </c>
      <c r="H144" s="2">
        <f>'Moving Avg'!G144</f>
        <v>1.5326120000000003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BULLISH DIVERGENCE</v>
      </c>
      <c r="M144" s="7">
        <f t="shared" si="20"/>
        <v>25</v>
      </c>
      <c r="N144" s="7">
        <f t="shared" si="21"/>
        <v>100</v>
      </c>
      <c r="O144" s="7">
        <f t="shared" si="22"/>
        <v>50</v>
      </c>
      <c r="P144" s="7">
        <f t="shared" si="23"/>
        <v>66.5</v>
      </c>
      <c r="Q144" s="8">
        <f t="shared" si="24"/>
        <v>61.225000000000001</v>
      </c>
      <c r="R144" s="8">
        <f t="shared" si="25"/>
        <v>59.125</v>
      </c>
      <c r="S144" s="8">
        <f t="shared" si="26"/>
        <v>61.174999999999997</v>
      </c>
      <c r="T144" s="8">
        <f t="shared" si="27"/>
        <v>60.375</v>
      </c>
      <c r="U144" s="7">
        <f t="shared" si="28"/>
        <v>60.508333333333326</v>
      </c>
      <c r="V144" s="7">
        <f t="shared" si="29"/>
        <v>60.474999999999994</v>
      </c>
    </row>
    <row r="145" spans="1:22" ht="13.5" x14ac:dyDescent="0.25">
      <c r="A145" s="3">
        <f>RSI!A145</f>
        <v>42514</v>
      </c>
      <c r="B145" s="2">
        <f>RSI!B145</f>
        <v>1.6235999999999999</v>
      </c>
      <c r="C145" s="2">
        <f>RSI!I145</f>
        <v>61.307662130286232</v>
      </c>
      <c r="D145" s="2">
        <f>MACD!E145</f>
        <v>-8.4547467093561757E-2</v>
      </c>
      <c r="E145" s="2">
        <f>MACD!F145</f>
        <v>-6.8470806357244521E-2</v>
      </c>
      <c r="F145" s="2">
        <f>'Moving Avg'!D145</f>
        <v>1.5954599999999999</v>
      </c>
      <c r="G145" s="2">
        <f>'Moving Avg'!F145</f>
        <v>1.51806</v>
      </c>
      <c r="H145" s="2">
        <f>'Moving Avg'!G145</f>
        <v>1.5326120000000003</v>
      </c>
      <c r="I145" s="2">
        <f>'Moving Avg'!H145</f>
        <v>0</v>
      </c>
      <c r="J145" s="5" t="str">
        <f>OBV!F145</f>
        <v>BULLISH</v>
      </c>
      <c r="K145" s="5" t="str">
        <f>OBV!G145</f>
        <v>STRONG</v>
      </c>
      <c r="L145" s="5" t="str">
        <f>OBV!H145</f>
        <v>BULLISH DIVERGENCE</v>
      </c>
      <c r="M145" s="7">
        <f t="shared" si="20"/>
        <v>25</v>
      </c>
      <c r="N145" s="7">
        <f t="shared" si="21"/>
        <v>45</v>
      </c>
      <c r="O145" s="7">
        <f t="shared" si="22"/>
        <v>50</v>
      </c>
      <c r="P145" s="7">
        <f t="shared" si="23"/>
        <v>83</v>
      </c>
      <c r="Q145" s="8">
        <f t="shared" si="24"/>
        <v>44.45</v>
      </c>
      <c r="R145" s="8">
        <f t="shared" si="25"/>
        <v>52.25</v>
      </c>
      <c r="S145" s="8">
        <f t="shared" si="26"/>
        <v>60.35</v>
      </c>
      <c r="T145" s="8">
        <f t="shared" si="27"/>
        <v>50.75</v>
      </c>
      <c r="U145" s="7">
        <f t="shared" si="28"/>
        <v>52.35</v>
      </c>
      <c r="V145" s="7">
        <f t="shared" si="29"/>
        <v>51.95</v>
      </c>
    </row>
    <row r="146" spans="1:22" ht="13.5" x14ac:dyDescent="0.25">
      <c r="A146" s="3">
        <f>RSI!A146</f>
        <v>42515</v>
      </c>
      <c r="B146" s="2">
        <f>RSI!B146</f>
        <v>1.5861000000000001</v>
      </c>
      <c r="C146" s="2">
        <f>RSI!I146</f>
        <v>55.387804530944017</v>
      </c>
      <c r="D146" s="2">
        <f>MACD!E146</f>
        <v>-6.6798989058616032E-2</v>
      </c>
      <c r="E146" s="2">
        <f>MACD!F146</f>
        <v>-6.8136442897518829E-2</v>
      </c>
      <c r="F146" s="2">
        <f>'Moving Avg'!D146</f>
        <v>1.5860799999999999</v>
      </c>
      <c r="G146" s="2">
        <f>'Moving Avg'!F146</f>
        <v>1.5260349999999998</v>
      </c>
      <c r="H146" s="2">
        <f>'Moving Avg'!G146</f>
        <v>1.5309220000000006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  <c r="M146" s="7">
        <f t="shared" si="20"/>
        <v>25</v>
      </c>
      <c r="N146" s="7">
        <f t="shared" si="21"/>
        <v>0</v>
      </c>
      <c r="O146" s="7">
        <f t="shared" si="22"/>
        <v>50</v>
      </c>
      <c r="P146" s="7">
        <f t="shared" si="23"/>
        <v>0</v>
      </c>
      <c r="Q146" s="8">
        <f t="shared" si="24"/>
        <v>16.25</v>
      </c>
      <c r="R146" s="8">
        <f t="shared" si="25"/>
        <v>22.5</v>
      </c>
      <c r="S146" s="8">
        <f t="shared" si="26"/>
        <v>16.25</v>
      </c>
      <c r="T146" s="8">
        <f t="shared" si="27"/>
        <v>18.75</v>
      </c>
      <c r="U146" s="7">
        <f t="shared" si="28"/>
        <v>18.333333333333332</v>
      </c>
      <c r="V146" s="7">
        <f t="shared" si="29"/>
        <v>18.4375</v>
      </c>
    </row>
    <row r="147" spans="1:22" ht="13.5" x14ac:dyDescent="0.25">
      <c r="A147" s="3">
        <f>RSI!A147</f>
        <v>42516</v>
      </c>
      <c r="B147" s="2">
        <f>RSI!B147</f>
        <v>1.5953999999999999</v>
      </c>
      <c r="C147" s="2">
        <f>RSI!I147</f>
        <v>56.509379914346546</v>
      </c>
      <c r="D147" s="2">
        <f>MACD!E147</f>
        <v>-5.2714010665896316E-2</v>
      </c>
      <c r="E147" s="2">
        <f>MACD!F147</f>
        <v>-6.5051956451194326E-2</v>
      </c>
      <c r="F147" s="2">
        <f>'Moving Avg'!D147</f>
        <v>1.5879399999999999</v>
      </c>
      <c r="G147" s="2">
        <f>'Moving Avg'!F147</f>
        <v>1.534945</v>
      </c>
      <c r="H147" s="2">
        <f>'Moving Avg'!G147</f>
        <v>1.5294180000000006</v>
      </c>
      <c r="I147" s="2">
        <f>'Moving Avg'!H147</f>
        <v>0</v>
      </c>
      <c r="J147" s="5" t="str">
        <f>OBV!F147</f>
        <v>BEARISH</v>
      </c>
      <c r="K147" s="5" t="str">
        <f>OBV!G147</f>
        <v>NEUTRAL</v>
      </c>
      <c r="L147" s="5" t="str">
        <f>OBV!H147</f>
        <v>NEUTRAL</v>
      </c>
      <c r="M147" s="7">
        <f t="shared" si="20"/>
        <v>25</v>
      </c>
      <c r="N147" s="7">
        <f t="shared" si="21"/>
        <v>0</v>
      </c>
      <c r="O147" s="7">
        <f t="shared" si="22"/>
        <v>50</v>
      </c>
      <c r="P147" s="7">
        <f t="shared" si="23"/>
        <v>16.5</v>
      </c>
      <c r="Q147" s="8">
        <f t="shared" si="24"/>
        <v>18.725000000000001</v>
      </c>
      <c r="R147" s="8">
        <f t="shared" si="25"/>
        <v>26.625</v>
      </c>
      <c r="S147" s="8">
        <f t="shared" si="26"/>
        <v>23.675000000000001</v>
      </c>
      <c r="T147" s="8">
        <f t="shared" si="27"/>
        <v>22.875</v>
      </c>
      <c r="U147" s="7">
        <f t="shared" si="28"/>
        <v>23.008333333333336</v>
      </c>
      <c r="V147" s="7">
        <f t="shared" si="29"/>
        <v>22.975000000000001</v>
      </c>
    </row>
    <row r="148" spans="1:22" ht="13.5" x14ac:dyDescent="0.25">
      <c r="A148" s="3">
        <f>RSI!A148</f>
        <v>42517</v>
      </c>
      <c r="B148" s="2">
        <f>RSI!B148</f>
        <v>1.5765</v>
      </c>
      <c r="C148" s="2">
        <f>RSI!I148</f>
        <v>53.562263231786709</v>
      </c>
      <c r="D148" s="2">
        <f>MACD!E148</f>
        <v>-3.8230748270849491E-2</v>
      </c>
      <c r="E148" s="2">
        <f>MACD!F148</f>
        <v>-5.9687714815125359E-2</v>
      </c>
      <c r="F148" s="2">
        <f>'Moving Avg'!D148</f>
        <v>1.58978</v>
      </c>
      <c r="G148" s="2">
        <f>'Moving Avg'!F148</f>
        <v>1.5433799999999998</v>
      </c>
      <c r="H148" s="2">
        <f>'Moving Avg'!G148</f>
        <v>1.5281000000000002</v>
      </c>
      <c r="I148" s="2">
        <f>'Moving Avg'!H148</f>
        <v>0</v>
      </c>
      <c r="J148" s="5" t="str">
        <f>OBV!F148</f>
        <v>BULLISH</v>
      </c>
      <c r="K148" s="5" t="str">
        <f>OBV!G148</f>
        <v>STRONG</v>
      </c>
      <c r="L148" s="5" t="str">
        <f>OBV!H148</f>
        <v>NEUTRAL</v>
      </c>
      <c r="M148" s="7">
        <f t="shared" si="20"/>
        <v>25</v>
      </c>
      <c r="N148" s="7">
        <f t="shared" si="21"/>
        <v>0</v>
      </c>
      <c r="O148" s="7">
        <f t="shared" si="22"/>
        <v>50</v>
      </c>
      <c r="P148" s="7">
        <f t="shared" si="23"/>
        <v>66</v>
      </c>
      <c r="Q148" s="8">
        <f t="shared" si="24"/>
        <v>26.15</v>
      </c>
      <c r="R148" s="8">
        <f t="shared" si="25"/>
        <v>39</v>
      </c>
      <c r="S148" s="8">
        <f t="shared" si="26"/>
        <v>45.95</v>
      </c>
      <c r="T148" s="8">
        <f t="shared" si="27"/>
        <v>35.25</v>
      </c>
      <c r="U148" s="7">
        <f t="shared" si="28"/>
        <v>37.033333333333339</v>
      </c>
      <c r="V148" s="7">
        <f t="shared" si="29"/>
        <v>36.587500000000006</v>
      </c>
    </row>
    <row r="149" spans="1:22" ht="13.5" x14ac:dyDescent="0.25">
      <c r="A149" s="3">
        <f>RSI!A149</f>
        <v>42520</v>
      </c>
      <c r="B149" s="2">
        <f>RSI!B149</f>
        <v>1.5669999999999999</v>
      </c>
      <c r="C149" s="2">
        <f>RSI!I149</f>
        <v>52.091673321670598</v>
      </c>
      <c r="D149" s="2">
        <f>MACD!E149</f>
        <v>-2.831274214058932E-2</v>
      </c>
      <c r="E149" s="2">
        <f>MACD!F149</f>
        <v>-5.3412720280218151E-2</v>
      </c>
      <c r="F149" s="2">
        <f>'Moving Avg'!D149</f>
        <v>1.58972</v>
      </c>
      <c r="G149" s="2">
        <f>'Moving Avg'!F149</f>
        <v>1.5518100000000001</v>
      </c>
      <c r="H149" s="2">
        <f>'Moving Avg'!G149</f>
        <v>1.5267800000000002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  <c r="M149" s="7">
        <f t="shared" si="20"/>
        <v>25</v>
      </c>
      <c r="N149" s="7">
        <f t="shared" si="21"/>
        <v>0</v>
      </c>
      <c r="O149" s="7">
        <f t="shared" si="22"/>
        <v>50</v>
      </c>
      <c r="P149" s="7">
        <f t="shared" si="23"/>
        <v>0</v>
      </c>
      <c r="Q149" s="8">
        <f t="shared" si="24"/>
        <v>16.25</v>
      </c>
      <c r="R149" s="8">
        <f t="shared" si="25"/>
        <v>22.5</v>
      </c>
      <c r="S149" s="8">
        <f t="shared" si="26"/>
        <v>16.25</v>
      </c>
      <c r="T149" s="8">
        <f t="shared" si="27"/>
        <v>18.75</v>
      </c>
      <c r="U149" s="7">
        <f t="shared" si="28"/>
        <v>18.333333333333332</v>
      </c>
      <c r="V149" s="7">
        <f t="shared" si="29"/>
        <v>18.4375</v>
      </c>
    </row>
    <row r="150" spans="1:22" ht="13.5" x14ac:dyDescent="0.25">
      <c r="A150" s="3">
        <f>RSI!A150</f>
        <v>42521</v>
      </c>
      <c r="B150" s="2">
        <f>RSI!B150</f>
        <v>1.5859000000000001</v>
      </c>
      <c r="C150" s="2">
        <f>RSI!I150</f>
        <v>54.753272875663505</v>
      </c>
      <c r="D150" s="2">
        <f>MACD!E150</f>
        <v>-1.418652375203111E-2</v>
      </c>
      <c r="E150" s="2">
        <f>MACD!F150</f>
        <v>-4.5567480974580743E-2</v>
      </c>
      <c r="F150" s="2">
        <f>'Moving Avg'!D150</f>
        <v>1.5821799999999999</v>
      </c>
      <c r="G150" s="2">
        <f>'Moving Avg'!F150</f>
        <v>1.5593099999999998</v>
      </c>
      <c r="H150" s="2">
        <f>'Moving Avg'!G150</f>
        <v>1.5265880000000001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  <c r="M150" s="7">
        <f t="shared" si="20"/>
        <v>25</v>
      </c>
      <c r="N150" s="7">
        <f t="shared" si="21"/>
        <v>0</v>
      </c>
      <c r="O150" s="7">
        <f t="shared" si="22"/>
        <v>50</v>
      </c>
      <c r="P150" s="7">
        <f t="shared" si="23"/>
        <v>0</v>
      </c>
      <c r="Q150" s="8">
        <f t="shared" si="24"/>
        <v>16.25</v>
      </c>
      <c r="R150" s="8">
        <f t="shared" si="25"/>
        <v>22.5</v>
      </c>
      <c r="S150" s="8">
        <f t="shared" si="26"/>
        <v>16.25</v>
      </c>
      <c r="T150" s="8">
        <f t="shared" si="27"/>
        <v>18.75</v>
      </c>
      <c r="U150" s="7">
        <f t="shared" si="28"/>
        <v>18.333333333333332</v>
      </c>
      <c r="V150" s="7">
        <f t="shared" si="29"/>
        <v>18.4375</v>
      </c>
    </row>
    <row r="151" spans="1:22" ht="13.5" x14ac:dyDescent="0.25">
      <c r="A151" s="3">
        <f>RSI!A151</f>
        <v>42522</v>
      </c>
      <c r="B151" s="2">
        <f>RSI!B151</f>
        <v>1.5859000000000001</v>
      </c>
      <c r="C151" s="2">
        <f>RSI!I151</f>
        <v>54.753272875663505</v>
      </c>
      <c r="D151" s="2">
        <f>MACD!E151</f>
        <v>-2.4205518094053691E-3</v>
      </c>
      <c r="E151" s="2">
        <f>MACD!F151</f>
        <v>-3.6938095141545675E-2</v>
      </c>
      <c r="F151" s="2">
        <f>'Moving Avg'!D151</f>
        <v>1.5821400000000001</v>
      </c>
      <c r="G151" s="2">
        <f>'Moving Avg'!F151</f>
        <v>1.5682149999999997</v>
      </c>
      <c r="H151" s="2">
        <f>'Moving Avg'!G151</f>
        <v>1.526772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  <c r="M151" s="7">
        <f t="shared" si="20"/>
        <v>25</v>
      </c>
      <c r="N151" s="7">
        <f t="shared" si="21"/>
        <v>0</v>
      </c>
      <c r="O151" s="7">
        <f t="shared" si="22"/>
        <v>50</v>
      </c>
      <c r="P151" s="7">
        <f t="shared" si="23"/>
        <v>0</v>
      </c>
      <c r="Q151" s="8">
        <f t="shared" si="24"/>
        <v>16.25</v>
      </c>
      <c r="R151" s="8">
        <f t="shared" si="25"/>
        <v>22.5</v>
      </c>
      <c r="S151" s="8">
        <f t="shared" si="26"/>
        <v>16.25</v>
      </c>
      <c r="T151" s="8">
        <f t="shared" si="27"/>
        <v>18.75</v>
      </c>
      <c r="U151" s="7">
        <f t="shared" si="28"/>
        <v>18.333333333333332</v>
      </c>
      <c r="V151" s="7">
        <f t="shared" si="29"/>
        <v>18.4375</v>
      </c>
    </row>
    <row r="152" spans="1:22" ht="13.5" x14ac:dyDescent="0.25">
      <c r="A152" s="3">
        <f>RSI!A152</f>
        <v>42523</v>
      </c>
      <c r="B152" s="2">
        <f>RSI!B152</f>
        <v>1.6519999999999999</v>
      </c>
      <c r="C152" s="2">
        <f>RSI!I152</f>
        <v>63.07418326231992</v>
      </c>
      <c r="D152" s="2">
        <f>MACD!E152</f>
        <v>-4.7495418622265362E-3</v>
      </c>
      <c r="E152" s="2">
        <f>MACD!F152</f>
        <v>-3.0500384485681847E-2</v>
      </c>
      <c r="F152" s="2">
        <f>'Moving Avg'!D152</f>
        <v>1.5934600000000001</v>
      </c>
      <c r="G152" s="2">
        <f>'Moving Avg'!F152</f>
        <v>1.5790199999999999</v>
      </c>
      <c r="H152" s="2">
        <f>'Moving Avg'!G152</f>
        <v>1.5288400000000002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CONFIRMED BULLISH</v>
      </c>
      <c r="M152" s="7">
        <f t="shared" si="20"/>
        <v>25</v>
      </c>
      <c r="N152" s="7">
        <f t="shared" si="21"/>
        <v>0</v>
      </c>
      <c r="O152" s="7">
        <f t="shared" si="22"/>
        <v>50</v>
      </c>
      <c r="P152" s="7">
        <f t="shared" si="23"/>
        <v>100</v>
      </c>
      <c r="Q152" s="8">
        <f t="shared" si="24"/>
        <v>31.25</v>
      </c>
      <c r="R152" s="8">
        <f t="shared" si="25"/>
        <v>47.5</v>
      </c>
      <c r="S152" s="8">
        <f t="shared" si="26"/>
        <v>61.25</v>
      </c>
      <c r="T152" s="8">
        <f t="shared" si="27"/>
        <v>43.75</v>
      </c>
      <c r="U152" s="7">
        <f t="shared" si="28"/>
        <v>46.666666666666664</v>
      </c>
      <c r="V152" s="7">
        <f t="shared" si="29"/>
        <v>45.9375</v>
      </c>
    </row>
    <row r="153" spans="1:22" ht="13.5" x14ac:dyDescent="0.25">
      <c r="A153" s="3">
        <f>RSI!A153</f>
        <v>42524</v>
      </c>
      <c r="B153" s="2">
        <f>RSI!B153</f>
        <v>1.6992</v>
      </c>
      <c r="C153" s="2">
        <f>RSI!I153</f>
        <v>67.649211392686794</v>
      </c>
      <c r="D153" s="2">
        <f>MACD!E153</f>
        <v>-1.3659724474981427E-2</v>
      </c>
      <c r="E153" s="2">
        <f>MACD!F153</f>
        <v>-2.7132252483541765E-2</v>
      </c>
      <c r="F153" s="2">
        <f>'Moving Avg'!D153</f>
        <v>1.6179999999999999</v>
      </c>
      <c r="G153" s="2">
        <f>'Moving Avg'!F153</f>
        <v>1.5926499999999999</v>
      </c>
      <c r="H153" s="2">
        <f>'Moving Avg'!G153</f>
        <v>1.5320400000000001</v>
      </c>
      <c r="I153" s="2">
        <f>'Moving Avg'!H153</f>
        <v>0</v>
      </c>
      <c r="J153" s="5" t="str">
        <f>OBV!F153</f>
        <v>BULLISH</v>
      </c>
      <c r="K153" s="5" t="str">
        <f>OBV!G153</f>
        <v>STRONG</v>
      </c>
      <c r="L153" s="5" t="str">
        <f>OBV!H153</f>
        <v>CONFIRMED BULLISH</v>
      </c>
      <c r="M153" s="7">
        <f t="shared" si="20"/>
        <v>25</v>
      </c>
      <c r="N153" s="7">
        <f t="shared" si="21"/>
        <v>0</v>
      </c>
      <c r="O153" s="7">
        <f t="shared" si="22"/>
        <v>50</v>
      </c>
      <c r="P153" s="7">
        <f t="shared" si="23"/>
        <v>100</v>
      </c>
      <c r="Q153" s="8">
        <f t="shared" si="24"/>
        <v>31.25</v>
      </c>
      <c r="R153" s="8">
        <f t="shared" si="25"/>
        <v>47.5</v>
      </c>
      <c r="S153" s="8">
        <f t="shared" si="26"/>
        <v>61.25</v>
      </c>
      <c r="T153" s="8">
        <f t="shared" si="27"/>
        <v>43.75</v>
      </c>
      <c r="U153" s="7">
        <f t="shared" si="28"/>
        <v>46.666666666666664</v>
      </c>
      <c r="V153" s="7">
        <f t="shared" si="29"/>
        <v>45.9375</v>
      </c>
    </row>
    <row r="154" spans="1:22" ht="13.5" x14ac:dyDescent="0.25">
      <c r="A154" s="3">
        <f>RSI!A154</f>
        <v>42527</v>
      </c>
      <c r="B154" s="2">
        <f>RSI!B154</f>
        <v>1.6614</v>
      </c>
      <c r="C154" s="2">
        <f>RSI!I154</f>
        <v>61.11835953900183</v>
      </c>
      <c r="D154" s="2">
        <f>MACD!E154</f>
        <v>-1.9188104305772447E-2</v>
      </c>
      <c r="E154" s="2">
        <f>MACD!F154</f>
        <v>-2.5543422847987905E-2</v>
      </c>
      <c r="F154" s="2">
        <f>'Moving Avg'!D154</f>
        <v>1.6368800000000001</v>
      </c>
      <c r="G154" s="2">
        <f>'Moving Avg'!F154</f>
        <v>1.6025149999999999</v>
      </c>
      <c r="H154" s="2">
        <f>'Moving Avg'!G154</f>
        <v>1.5344840000000002</v>
      </c>
      <c r="I154" s="2">
        <f>'Moving Avg'!H154</f>
        <v>0</v>
      </c>
      <c r="J154" s="5" t="str">
        <f>OBV!F154</f>
        <v>BULLISH</v>
      </c>
      <c r="K154" s="5" t="str">
        <f>OBV!G154</f>
        <v>STRONG</v>
      </c>
      <c r="L154" s="5" t="str">
        <f>OBV!H154</f>
        <v>CONFIRMED BULLISH</v>
      </c>
      <c r="M154" s="7">
        <f t="shared" si="20"/>
        <v>25</v>
      </c>
      <c r="N154" s="7">
        <f t="shared" si="21"/>
        <v>0</v>
      </c>
      <c r="O154" s="7">
        <f t="shared" si="22"/>
        <v>50</v>
      </c>
      <c r="P154" s="7">
        <f t="shared" si="23"/>
        <v>100</v>
      </c>
      <c r="Q154" s="8">
        <f t="shared" si="24"/>
        <v>31.25</v>
      </c>
      <c r="R154" s="8">
        <f t="shared" si="25"/>
        <v>47.5</v>
      </c>
      <c r="S154" s="8">
        <f t="shared" si="26"/>
        <v>61.25</v>
      </c>
      <c r="T154" s="8">
        <f t="shared" si="27"/>
        <v>43.75</v>
      </c>
      <c r="U154" s="7">
        <f t="shared" si="28"/>
        <v>46.666666666666664</v>
      </c>
      <c r="V154" s="7">
        <f t="shared" si="29"/>
        <v>45.9375</v>
      </c>
    </row>
    <row r="155" spans="1:22" ht="13.5" x14ac:dyDescent="0.25">
      <c r="A155" s="3">
        <f>RSI!A155</f>
        <v>42528</v>
      </c>
      <c r="B155" s="2">
        <f>RSI!B155</f>
        <v>1.6331</v>
      </c>
      <c r="C155" s="2">
        <f>RSI!I155</f>
        <v>56.704637384733445</v>
      </c>
      <c r="D155" s="2">
        <f>MACD!E155</f>
        <v>-1.3615318084246875E-2</v>
      </c>
      <c r="E155" s="2">
        <f>MACD!F155</f>
        <v>-2.3157801895239701E-2</v>
      </c>
      <c r="F155" s="2">
        <f>'Moving Avg'!D155</f>
        <v>1.64632</v>
      </c>
      <c r="G155" s="2">
        <f>'Moving Avg'!F155</f>
        <v>1.6067399999999998</v>
      </c>
      <c r="H155" s="2">
        <f>'Moving Avg'!G155</f>
        <v>1.5359860000000001</v>
      </c>
      <c r="I155" s="2">
        <f>'Moving Avg'!H155</f>
        <v>0</v>
      </c>
      <c r="J155" s="5" t="str">
        <f>OBV!F155</f>
        <v>BULLISH</v>
      </c>
      <c r="K155" s="5" t="str">
        <f>OBV!G155</f>
        <v>STRONG</v>
      </c>
      <c r="L155" s="5" t="str">
        <f>OBV!H155</f>
        <v>CONFIRMED BULLISH</v>
      </c>
      <c r="M155" s="7">
        <f t="shared" si="20"/>
        <v>25</v>
      </c>
      <c r="N155" s="7">
        <f t="shared" si="21"/>
        <v>0</v>
      </c>
      <c r="O155" s="7">
        <f t="shared" si="22"/>
        <v>50</v>
      </c>
      <c r="P155" s="7">
        <f t="shared" si="23"/>
        <v>100</v>
      </c>
      <c r="Q155" s="8">
        <f t="shared" si="24"/>
        <v>31.25</v>
      </c>
      <c r="R155" s="8">
        <f t="shared" si="25"/>
        <v>47.5</v>
      </c>
      <c r="S155" s="8">
        <f t="shared" si="26"/>
        <v>61.25</v>
      </c>
      <c r="T155" s="8">
        <f t="shared" si="27"/>
        <v>43.75</v>
      </c>
      <c r="U155" s="7">
        <f t="shared" si="28"/>
        <v>46.666666666666664</v>
      </c>
      <c r="V155" s="7">
        <f t="shared" si="29"/>
        <v>45.9375</v>
      </c>
    </row>
    <row r="156" spans="1:22" ht="13.5" x14ac:dyDescent="0.25">
      <c r="A156" s="3">
        <f>RSI!A156</f>
        <v>42529</v>
      </c>
      <c r="B156" s="2">
        <f>RSI!B156</f>
        <v>1.5859000000000001</v>
      </c>
      <c r="C156" s="2">
        <f>RSI!I156</f>
        <v>50.193975491568253</v>
      </c>
      <c r="D156" s="2">
        <f>MACD!E156</f>
        <v>-1.1475211294341925E-2</v>
      </c>
      <c r="E156" s="2">
        <f>MACD!F156</f>
        <v>-2.0821283775060147E-2</v>
      </c>
      <c r="F156" s="2">
        <f>'Moving Avg'!D156</f>
        <v>1.64632</v>
      </c>
      <c r="G156" s="2">
        <f>'Moving Avg'!F156</f>
        <v>1.60626</v>
      </c>
      <c r="H156" s="2">
        <f>'Moving Avg'!G156</f>
        <v>1.5361700000000003</v>
      </c>
      <c r="I156" s="2">
        <f>'Moving Avg'!H156</f>
        <v>0</v>
      </c>
      <c r="J156" s="5" t="str">
        <f>OBV!F156</f>
        <v>BULLISH</v>
      </c>
      <c r="K156" s="5" t="str">
        <f>OBV!G156</f>
        <v>STRONG</v>
      </c>
      <c r="L156" s="5" t="str">
        <f>OBV!H156</f>
        <v>NEUTRAL</v>
      </c>
      <c r="M156" s="7">
        <f t="shared" si="20"/>
        <v>25</v>
      </c>
      <c r="N156" s="7">
        <f t="shared" si="21"/>
        <v>0</v>
      </c>
      <c r="O156" s="7">
        <f t="shared" si="22"/>
        <v>50</v>
      </c>
      <c r="P156" s="7">
        <f t="shared" si="23"/>
        <v>66</v>
      </c>
      <c r="Q156" s="8">
        <f t="shared" si="24"/>
        <v>26.15</v>
      </c>
      <c r="R156" s="8">
        <f t="shared" si="25"/>
        <v>39</v>
      </c>
      <c r="S156" s="8">
        <f t="shared" si="26"/>
        <v>45.95</v>
      </c>
      <c r="T156" s="8">
        <f t="shared" si="27"/>
        <v>35.25</v>
      </c>
      <c r="U156" s="7">
        <f t="shared" si="28"/>
        <v>37.033333333333339</v>
      </c>
      <c r="V156" s="7">
        <f t="shared" si="29"/>
        <v>36.587500000000006</v>
      </c>
    </row>
    <row r="157" spans="1:22" ht="13.5" x14ac:dyDescent="0.25">
      <c r="A157" s="3">
        <f>RSI!A157</f>
        <v>42530</v>
      </c>
      <c r="B157" s="2">
        <f>RSI!B157</f>
        <v>1.6331</v>
      </c>
      <c r="C157" s="2">
        <f>RSI!I157</f>
        <v>55.674755699529605</v>
      </c>
      <c r="D157" s="2">
        <f>MACD!E157</f>
        <v>-1.1730965674965343E-2</v>
      </c>
      <c r="E157" s="2">
        <f>MACD!F157</f>
        <v>-1.9003220155041186E-2</v>
      </c>
      <c r="F157" s="2">
        <f>'Moving Avg'!D157</f>
        <v>1.6425399999999999</v>
      </c>
      <c r="G157" s="2">
        <f>'Moving Avg'!F157</f>
        <v>1.6081399999999999</v>
      </c>
      <c r="H157" s="2">
        <f>'Moving Avg'!G157</f>
        <v>1.5382360000000004</v>
      </c>
      <c r="I157" s="2">
        <f>'Moving Avg'!H157</f>
        <v>0</v>
      </c>
      <c r="J157" s="5" t="str">
        <f>OBV!F157</f>
        <v>BULLISH</v>
      </c>
      <c r="K157" s="5" t="str">
        <f>OBV!G157</f>
        <v>STRONG</v>
      </c>
      <c r="L157" s="5" t="str">
        <f>OBV!H157</f>
        <v>BULLISH DIVERGENCE</v>
      </c>
      <c r="M157" s="7">
        <f t="shared" si="20"/>
        <v>25</v>
      </c>
      <c r="N157" s="7">
        <f t="shared" si="21"/>
        <v>0</v>
      </c>
      <c r="O157" s="7">
        <f t="shared" si="22"/>
        <v>50</v>
      </c>
      <c r="P157" s="7">
        <f t="shared" si="23"/>
        <v>83</v>
      </c>
      <c r="Q157" s="8">
        <f t="shared" si="24"/>
        <v>28.7</v>
      </c>
      <c r="R157" s="8">
        <f t="shared" si="25"/>
        <v>43.25</v>
      </c>
      <c r="S157" s="8">
        <f t="shared" si="26"/>
        <v>53.6</v>
      </c>
      <c r="T157" s="8">
        <f t="shared" si="27"/>
        <v>39.5</v>
      </c>
      <c r="U157" s="7">
        <f t="shared" si="28"/>
        <v>41.85</v>
      </c>
      <c r="V157" s="7">
        <f t="shared" si="29"/>
        <v>41.262500000000003</v>
      </c>
    </row>
    <row r="158" spans="1:22" ht="13.5" x14ac:dyDescent="0.25">
      <c r="A158" s="3">
        <f>RSI!A158</f>
        <v>42531</v>
      </c>
      <c r="B158" s="2">
        <f>RSI!B158</f>
        <v>1.6048</v>
      </c>
      <c r="C158" s="2">
        <f>RSI!I158</f>
        <v>51.981269264866043</v>
      </c>
      <c r="D158" s="2">
        <f>MACD!E158</f>
        <v>-1.3038682461209206E-2</v>
      </c>
      <c r="E158" s="2">
        <f>MACD!F158</f>
        <v>-1.781031261627479E-2</v>
      </c>
      <c r="F158" s="2">
        <f>'Moving Avg'!D158</f>
        <v>1.6236599999999999</v>
      </c>
      <c r="G158" s="2">
        <f>'Moving Avg'!F158</f>
        <v>1.6081349999999996</v>
      </c>
      <c r="H158" s="2">
        <f>'Moving Avg'!G158</f>
        <v>1.5403000000000007</v>
      </c>
      <c r="I158" s="2">
        <f>'Moving Avg'!H158</f>
        <v>0</v>
      </c>
      <c r="J158" s="5" t="str">
        <f>OBV!F158</f>
        <v>BEARISH</v>
      </c>
      <c r="K158" s="5" t="str">
        <f>OBV!G158</f>
        <v>WEAK</v>
      </c>
      <c r="L158" s="5" t="str">
        <f>OBV!H158</f>
        <v>CONFIRMED BEARISH</v>
      </c>
      <c r="M158" s="7">
        <f t="shared" si="20"/>
        <v>25</v>
      </c>
      <c r="N158" s="7">
        <f t="shared" si="21"/>
        <v>0</v>
      </c>
      <c r="O158" s="7">
        <f t="shared" si="22"/>
        <v>50</v>
      </c>
      <c r="P158" s="7">
        <f t="shared" si="23"/>
        <v>0</v>
      </c>
      <c r="Q158" s="8">
        <f t="shared" si="24"/>
        <v>16.25</v>
      </c>
      <c r="R158" s="8">
        <f t="shared" si="25"/>
        <v>22.5</v>
      </c>
      <c r="S158" s="8">
        <f t="shared" si="26"/>
        <v>16.25</v>
      </c>
      <c r="T158" s="8">
        <f t="shared" si="27"/>
        <v>18.75</v>
      </c>
      <c r="U158" s="7">
        <f t="shared" si="28"/>
        <v>18.333333333333332</v>
      </c>
      <c r="V158" s="7">
        <f t="shared" si="29"/>
        <v>18.4375</v>
      </c>
    </row>
    <row r="159" spans="1:22" ht="13.5" x14ac:dyDescent="0.25">
      <c r="A159" s="3">
        <f>RSI!A159</f>
        <v>42534</v>
      </c>
      <c r="B159" s="2">
        <f>RSI!B159</f>
        <v>1.6048</v>
      </c>
      <c r="C159" s="2">
        <f>RSI!I159</f>
        <v>51.981269264866043</v>
      </c>
      <c r="D159" s="2">
        <f>MACD!E159</f>
        <v>-1.5698703505004685E-2</v>
      </c>
      <c r="E159" s="2">
        <f>MACD!F159</f>
        <v>-1.7387990794020768E-2</v>
      </c>
      <c r="F159" s="2">
        <f>'Moving Avg'!D159</f>
        <v>1.6123400000000001</v>
      </c>
      <c r="G159" s="2">
        <f>'Moving Avg'!F159</f>
        <v>1.6090699999999998</v>
      </c>
      <c r="H159" s="2">
        <f>'Moving Avg'!G159</f>
        <v>1.5419880000000004</v>
      </c>
      <c r="I159" s="2">
        <f>'Moving Avg'!H159</f>
        <v>0</v>
      </c>
      <c r="J159" s="5" t="str">
        <f>OBV!F159</f>
        <v>BEARISH</v>
      </c>
      <c r="K159" s="5" t="str">
        <f>OBV!G159</f>
        <v>WEAK</v>
      </c>
      <c r="L159" s="5" t="str">
        <f>OBV!H159</f>
        <v>CONFIRMED BEARISH</v>
      </c>
      <c r="M159" s="7">
        <f t="shared" si="20"/>
        <v>25</v>
      </c>
      <c r="N159" s="7">
        <f t="shared" si="21"/>
        <v>0</v>
      </c>
      <c r="O159" s="7">
        <f t="shared" si="22"/>
        <v>50</v>
      </c>
      <c r="P159" s="7">
        <f t="shared" si="23"/>
        <v>0</v>
      </c>
      <c r="Q159" s="8">
        <f t="shared" si="24"/>
        <v>16.25</v>
      </c>
      <c r="R159" s="8">
        <f t="shared" si="25"/>
        <v>22.5</v>
      </c>
      <c r="S159" s="8">
        <f t="shared" si="26"/>
        <v>16.25</v>
      </c>
      <c r="T159" s="8">
        <f t="shared" si="27"/>
        <v>18.75</v>
      </c>
      <c r="U159" s="7">
        <f t="shared" si="28"/>
        <v>18.333333333333332</v>
      </c>
      <c r="V159" s="7">
        <f t="shared" si="29"/>
        <v>18.4375</v>
      </c>
    </row>
    <row r="160" spans="1:22" ht="13.5" x14ac:dyDescent="0.25">
      <c r="A160" s="3">
        <f>RSI!A160</f>
        <v>42535</v>
      </c>
      <c r="B160" s="2">
        <f>RSI!B160</f>
        <v>1.6519999999999999</v>
      </c>
      <c r="C160" s="2">
        <f>RSI!I160</f>
        <v>57.442374067667608</v>
      </c>
      <c r="D160" s="2">
        <f>MACD!E160</f>
        <v>-1.8623236191682047E-2</v>
      </c>
      <c r="E160" s="2">
        <f>MACD!F160</f>
        <v>-1.7635039873553027E-2</v>
      </c>
      <c r="F160" s="2">
        <f>'Moving Avg'!D160</f>
        <v>1.61612</v>
      </c>
      <c r="G160" s="2">
        <f>'Moving Avg'!F160</f>
        <v>1.61002</v>
      </c>
      <c r="H160" s="2">
        <f>'Moving Avg'!G160</f>
        <v>1.5433060000000005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  <c r="M160" s="7">
        <f t="shared" si="20"/>
        <v>25</v>
      </c>
      <c r="N160" s="7">
        <f t="shared" si="21"/>
        <v>45</v>
      </c>
      <c r="O160" s="7">
        <f t="shared" si="22"/>
        <v>50</v>
      </c>
      <c r="P160" s="7">
        <f t="shared" si="23"/>
        <v>100</v>
      </c>
      <c r="Q160" s="8">
        <f t="shared" si="24"/>
        <v>47</v>
      </c>
      <c r="R160" s="8">
        <f t="shared" si="25"/>
        <v>56.5</v>
      </c>
      <c r="S160" s="8">
        <f t="shared" si="26"/>
        <v>68</v>
      </c>
      <c r="T160" s="8">
        <f t="shared" si="27"/>
        <v>55</v>
      </c>
      <c r="U160" s="7">
        <f t="shared" si="28"/>
        <v>57.166666666666664</v>
      </c>
      <c r="V160" s="7">
        <f t="shared" si="29"/>
        <v>56.625</v>
      </c>
    </row>
    <row r="161" spans="1:22" ht="13.5" x14ac:dyDescent="0.25">
      <c r="A161" s="3">
        <f>RSI!A161</f>
        <v>42536</v>
      </c>
      <c r="B161" s="2">
        <f>RSI!B161</f>
        <v>1.6992</v>
      </c>
      <c r="C161" s="2">
        <f>RSI!I161</f>
        <v>62.085970432775397</v>
      </c>
      <c r="D161" s="2">
        <f>MACD!E161</f>
        <v>-2.4951878767378588E-2</v>
      </c>
      <c r="E161" s="2">
        <f>MACD!F161</f>
        <v>-1.9098407652318142E-2</v>
      </c>
      <c r="F161" s="2">
        <f>'Moving Avg'!D161</f>
        <v>1.6387799999999999</v>
      </c>
      <c r="G161" s="2">
        <f>'Moving Avg'!F161</f>
        <v>1.6133300000000002</v>
      </c>
      <c r="H161" s="2">
        <f>'Moving Avg'!G161</f>
        <v>1.5465060000000006</v>
      </c>
      <c r="I161" s="2">
        <f>'Moving Avg'!H161</f>
        <v>0</v>
      </c>
      <c r="J161" s="5" t="str">
        <f>OBV!F161</f>
        <v>BULLISH</v>
      </c>
      <c r="K161" s="5" t="str">
        <f>OBV!G161</f>
        <v>STRONG</v>
      </c>
      <c r="L161" s="5" t="str">
        <f>OBV!H161</f>
        <v>CONFIRMED BULLISH</v>
      </c>
      <c r="M161" s="7">
        <f t="shared" si="20"/>
        <v>25</v>
      </c>
      <c r="N161" s="7">
        <f t="shared" si="21"/>
        <v>45</v>
      </c>
      <c r="O161" s="7">
        <f t="shared" si="22"/>
        <v>50</v>
      </c>
      <c r="P161" s="7">
        <f t="shared" si="23"/>
        <v>100</v>
      </c>
      <c r="Q161" s="8">
        <f t="shared" si="24"/>
        <v>47</v>
      </c>
      <c r="R161" s="8">
        <f t="shared" si="25"/>
        <v>56.5</v>
      </c>
      <c r="S161" s="8">
        <f t="shared" si="26"/>
        <v>68</v>
      </c>
      <c r="T161" s="8">
        <f t="shared" si="27"/>
        <v>55</v>
      </c>
      <c r="U161" s="7">
        <f t="shared" si="28"/>
        <v>57.166666666666664</v>
      </c>
      <c r="V161" s="7">
        <f t="shared" si="29"/>
        <v>56.625</v>
      </c>
    </row>
    <row r="162" spans="1:22" ht="13.5" x14ac:dyDescent="0.25">
      <c r="A162" s="3">
        <f>RSI!A162</f>
        <v>42537</v>
      </c>
      <c r="B162" s="2">
        <f>RSI!B162</f>
        <v>1.6898</v>
      </c>
      <c r="C162" s="2">
        <f>RSI!I162</f>
        <v>60.666275791513662</v>
      </c>
      <c r="D162" s="2">
        <f>MACD!E162</f>
        <v>-2.0051506098566874E-2</v>
      </c>
      <c r="E162" s="2">
        <f>MACD!F162</f>
        <v>-1.9289027341567889E-2</v>
      </c>
      <c r="F162" s="2">
        <f>'Moving Avg'!D162</f>
        <v>1.65012</v>
      </c>
      <c r="G162" s="2">
        <f>'Moving Avg'!F162</f>
        <v>1.6185149999999999</v>
      </c>
      <c r="H162" s="2">
        <f>'Moving Avg'!G162</f>
        <v>1.5498940000000005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  <c r="M162" s="7">
        <f t="shared" si="20"/>
        <v>25</v>
      </c>
      <c r="N162" s="7">
        <f t="shared" si="21"/>
        <v>45</v>
      </c>
      <c r="O162" s="7">
        <f t="shared" si="22"/>
        <v>50</v>
      </c>
      <c r="P162" s="7">
        <f t="shared" si="23"/>
        <v>100</v>
      </c>
      <c r="Q162" s="8">
        <f t="shared" si="24"/>
        <v>47</v>
      </c>
      <c r="R162" s="8">
        <f t="shared" si="25"/>
        <v>56.5</v>
      </c>
      <c r="S162" s="8">
        <f t="shared" si="26"/>
        <v>68</v>
      </c>
      <c r="T162" s="8">
        <f t="shared" si="27"/>
        <v>55</v>
      </c>
      <c r="U162" s="7">
        <f t="shared" si="28"/>
        <v>57.166666666666664</v>
      </c>
      <c r="V162" s="7">
        <f t="shared" si="29"/>
        <v>56.625</v>
      </c>
    </row>
    <row r="163" spans="1:22" ht="13.5" x14ac:dyDescent="0.25">
      <c r="A163" s="3">
        <f>RSI!A163</f>
        <v>42538</v>
      </c>
      <c r="B163" s="2">
        <f>RSI!B163</f>
        <v>1.6898</v>
      </c>
      <c r="C163" s="2">
        <f>RSI!I163</f>
        <v>60.666275791513662</v>
      </c>
      <c r="D163" s="2">
        <f>MACD!E163</f>
        <v>-9.1529063597706184E-3</v>
      </c>
      <c r="E163" s="2">
        <f>MACD!F163</f>
        <v>-1.7261803145208435E-2</v>
      </c>
      <c r="F163" s="2">
        <f>'Moving Avg'!D163</f>
        <v>1.6671199999999999</v>
      </c>
      <c r="G163" s="2">
        <f>'Moving Avg'!F163</f>
        <v>1.6246400000000001</v>
      </c>
      <c r="H163" s="2">
        <f>'Moving Avg'!G163</f>
        <v>1.5529060000000008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  <c r="M163" s="7">
        <f t="shared" si="20"/>
        <v>25</v>
      </c>
      <c r="N163" s="7">
        <f t="shared" si="21"/>
        <v>0</v>
      </c>
      <c r="O163" s="7">
        <f t="shared" si="22"/>
        <v>50</v>
      </c>
      <c r="P163" s="7">
        <f t="shared" si="23"/>
        <v>100</v>
      </c>
      <c r="Q163" s="8">
        <f t="shared" si="24"/>
        <v>31.25</v>
      </c>
      <c r="R163" s="8">
        <f t="shared" si="25"/>
        <v>47.5</v>
      </c>
      <c r="S163" s="8">
        <f t="shared" si="26"/>
        <v>61.25</v>
      </c>
      <c r="T163" s="8">
        <f t="shared" si="27"/>
        <v>43.75</v>
      </c>
      <c r="U163" s="7">
        <f t="shared" si="28"/>
        <v>46.666666666666664</v>
      </c>
      <c r="V163" s="7">
        <f t="shared" si="29"/>
        <v>45.9375</v>
      </c>
    </row>
    <row r="164" spans="1:22" ht="13.5" x14ac:dyDescent="0.25">
      <c r="A164" s="3">
        <f>RSI!A164</f>
        <v>42541</v>
      </c>
      <c r="B164" s="2">
        <f>RSI!B164</f>
        <v>1.6802999999999999</v>
      </c>
      <c r="C164" s="2">
        <f>RSI!I164</f>
        <v>59.082742373208156</v>
      </c>
      <c r="D164" s="2">
        <f>MACD!E164</f>
        <v>-5.5143691700041408E-3</v>
      </c>
      <c r="E164" s="2">
        <f>MACD!F164</f>
        <v>-1.4912316350167576E-2</v>
      </c>
      <c r="F164" s="2">
        <f>'Moving Avg'!D164</f>
        <v>1.6822200000000003</v>
      </c>
      <c r="G164" s="2">
        <f>'Moving Avg'!F164</f>
        <v>1.63029</v>
      </c>
      <c r="H164" s="2">
        <f>'Moving Avg'!G164</f>
        <v>1.5557280000000009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  <c r="M164" s="7">
        <f t="shared" si="20"/>
        <v>25</v>
      </c>
      <c r="N164" s="7">
        <f t="shared" si="21"/>
        <v>0</v>
      </c>
      <c r="O164" s="7">
        <f t="shared" si="22"/>
        <v>50</v>
      </c>
      <c r="P164" s="7">
        <f t="shared" si="23"/>
        <v>100</v>
      </c>
      <c r="Q164" s="8">
        <f t="shared" si="24"/>
        <v>31.25</v>
      </c>
      <c r="R164" s="8">
        <f t="shared" si="25"/>
        <v>47.5</v>
      </c>
      <c r="S164" s="8">
        <f t="shared" si="26"/>
        <v>61.25</v>
      </c>
      <c r="T164" s="8">
        <f t="shared" si="27"/>
        <v>43.75</v>
      </c>
      <c r="U164" s="7">
        <f t="shared" si="28"/>
        <v>46.666666666666664</v>
      </c>
      <c r="V164" s="7">
        <f t="shared" si="29"/>
        <v>45.9375</v>
      </c>
    </row>
    <row r="165" spans="1:22" ht="13.5" x14ac:dyDescent="0.25">
      <c r="A165" s="3">
        <f>RSI!A165</f>
        <v>42542</v>
      </c>
      <c r="B165" s="2">
        <f>RSI!B165</f>
        <v>1.6614</v>
      </c>
      <c r="C165" s="2">
        <f>RSI!I165</f>
        <v>55.95356253601647</v>
      </c>
      <c r="D165" s="2">
        <f>MACD!E165</f>
        <v>-5.7700523498736001E-3</v>
      </c>
      <c r="E165" s="2">
        <f>MACD!F165</f>
        <v>-1.3083863550108781E-2</v>
      </c>
      <c r="F165" s="2">
        <f>'Moving Avg'!D165</f>
        <v>1.6841000000000002</v>
      </c>
      <c r="G165" s="2">
        <f>'Moving Avg'!F165</f>
        <v>1.6321799999999995</v>
      </c>
      <c r="H165" s="2">
        <f>'Moving Avg'!G165</f>
        <v>1.558172000000001</v>
      </c>
      <c r="I165" s="2">
        <f>'Moving Avg'!H165</f>
        <v>0</v>
      </c>
      <c r="J165" s="5" t="str">
        <f>OBV!F165</f>
        <v>BULLISH</v>
      </c>
      <c r="K165" s="5" t="str">
        <f>OBV!G165</f>
        <v>STRONG</v>
      </c>
      <c r="L165" s="5" t="str">
        <f>OBV!H165</f>
        <v>CONFIRMED BULLISH</v>
      </c>
      <c r="M165" s="7">
        <f t="shared" si="20"/>
        <v>25</v>
      </c>
      <c r="N165" s="7">
        <f t="shared" si="21"/>
        <v>0</v>
      </c>
      <c r="O165" s="7">
        <f t="shared" si="22"/>
        <v>50</v>
      </c>
      <c r="P165" s="7">
        <f t="shared" si="23"/>
        <v>100</v>
      </c>
      <c r="Q165" s="8">
        <f t="shared" si="24"/>
        <v>31.25</v>
      </c>
      <c r="R165" s="8">
        <f t="shared" si="25"/>
        <v>47.5</v>
      </c>
      <c r="S165" s="8">
        <f t="shared" si="26"/>
        <v>61.25</v>
      </c>
      <c r="T165" s="8">
        <f t="shared" si="27"/>
        <v>43.75</v>
      </c>
      <c r="U165" s="7">
        <f t="shared" si="28"/>
        <v>46.666666666666664</v>
      </c>
      <c r="V165" s="7">
        <f t="shared" si="29"/>
        <v>45.9375</v>
      </c>
    </row>
    <row r="166" spans="1:22" ht="13.5" x14ac:dyDescent="0.25">
      <c r="A166" s="3">
        <f>RSI!A166</f>
        <v>42543</v>
      </c>
      <c r="B166" s="2">
        <f>RSI!B166</f>
        <v>1.6142000000000001</v>
      </c>
      <c r="C166" s="2">
        <f>RSI!I166</f>
        <v>48.977204672081363</v>
      </c>
      <c r="D166" s="2">
        <f>MACD!E166</f>
        <v>-9.9923676349580326E-3</v>
      </c>
      <c r="E166" s="2">
        <f>MACD!F166</f>
        <v>-1.2465564367078633E-2</v>
      </c>
      <c r="F166" s="2">
        <f>'Moving Avg'!D166</f>
        <v>1.6671</v>
      </c>
      <c r="G166" s="2">
        <f>'Moving Avg'!F166</f>
        <v>1.6335850000000001</v>
      </c>
      <c r="H166" s="2">
        <f>'Moving Avg'!G166</f>
        <v>1.5596720000000008</v>
      </c>
      <c r="I166" s="2">
        <f>'Moving Avg'!H166</f>
        <v>0</v>
      </c>
      <c r="J166" s="5" t="str">
        <f>OBV!F166</f>
        <v>BEARISH</v>
      </c>
      <c r="K166" s="5" t="str">
        <f>OBV!G166</f>
        <v>WEAK</v>
      </c>
      <c r="L166" s="5" t="str">
        <f>OBV!H166</f>
        <v>CONFIRMED BEARISH</v>
      </c>
      <c r="M166" s="7">
        <f t="shared" si="20"/>
        <v>25</v>
      </c>
      <c r="N166" s="7">
        <f t="shared" si="21"/>
        <v>0</v>
      </c>
      <c r="O166" s="7">
        <f t="shared" si="22"/>
        <v>50</v>
      </c>
      <c r="P166" s="7">
        <f t="shared" si="23"/>
        <v>0</v>
      </c>
      <c r="Q166" s="8">
        <f t="shared" si="24"/>
        <v>16.25</v>
      </c>
      <c r="R166" s="8">
        <f t="shared" si="25"/>
        <v>22.5</v>
      </c>
      <c r="S166" s="8">
        <f t="shared" si="26"/>
        <v>16.25</v>
      </c>
      <c r="T166" s="8">
        <f t="shared" si="27"/>
        <v>18.75</v>
      </c>
      <c r="U166" s="7">
        <f t="shared" si="28"/>
        <v>18.333333333333332</v>
      </c>
      <c r="V166" s="7">
        <f t="shared" si="29"/>
        <v>18.4375</v>
      </c>
    </row>
    <row r="167" spans="1:22" ht="13.5" x14ac:dyDescent="0.25">
      <c r="A167" s="3">
        <f>RSI!A167</f>
        <v>42544</v>
      </c>
      <c r="B167" s="2">
        <f>RSI!B167</f>
        <v>1.5953999999999999</v>
      </c>
      <c r="C167" s="2">
        <f>RSI!I167</f>
        <v>46.490817675300427</v>
      </c>
      <c r="D167" s="2">
        <f>MACD!E167</f>
        <v>-4.8549523439560538E-3</v>
      </c>
      <c r="E167" s="2">
        <f>MACD!F167</f>
        <v>-1.0943441962454118E-2</v>
      </c>
      <c r="F167" s="2">
        <f>'Moving Avg'!D167</f>
        <v>1.6482199999999998</v>
      </c>
      <c r="G167" s="2">
        <f>'Moving Avg'!F167</f>
        <v>1.6335850000000001</v>
      </c>
      <c r="H167" s="2">
        <f>'Moving Avg'!G167</f>
        <v>1.5615480000000008</v>
      </c>
      <c r="I167" s="2">
        <f>'Moving Avg'!H167</f>
        <v>0</v>
      </c>
      <c r="J167" s="5" t="str">
        <f>OBV!F167</f>
        <v>BEARISH</v>
      </c>
      <c r="K167" s="5" t="str">
        <f>OBV!G167</f>
        <v>WEAK</v>
      </c>
      <c r="L167" s="5" t="str">
        <f>OBV!H167</f>
        <v>CONFIRMED BEARISH</v>
      </c>
      <c r="M167" s="7">
        <f t="shared" si="20"/>
        <v>25</v>
      </c>
      <c r="N167" s="7">
        <f t="shared" si="21"/>
        <v>0</v>
      </c>
      <c r="O167" s="7">
        <f t="shared" si="22"/>
        <v>50</v>
      </c>
      <c r="P167" s="7">
        <f t="shared" si="23"/>
        <v>0</v>
      </c>
      <c r="Q167" s="8">
        <f t="shared" si="24"/>
        <v>16.25</v>
      </c>
      <c r="R167" s="8">
        <f t="shared" si="25"/>
        <v>22.5</v>
      </c>
      <c r="S167" s="8">
        <f t="shared" si="26"/>
        <v>16.25</v>
      </c>
      <c r="T167" s="8">
        <f t="shared" si="27"/>
        <v>18.75</v>
      </c>
      <c r="U167" s="7">
        <f t="shared" si="28"/>
        <v>18.333333333333332</v>
      </c>
      <c r="V167" s="7">
        <f t="shared" si="29"/>
        <v>18.4375</v>
      </c>
    </row>
    <row r="168" spans="1:22" ht="13.5" x14ac:dyDescent="0.25">
      <c r="A168" s="3">
        <f>RSI!A168</f>
        <v>42545</v>
      </c>
      <c r="B168" s="2">
        <f>RSI!B168</f>
        <v>1.5953999999999999</v>
      </c>
      <c r="C168" s="2">
        <f>RSI!I168</f>
        <v>46.490817675300427</v>
      </c>
      <c r="D168" s="2">
        <f>MACD!E168</f>
        <v>-4.6988013057756017E-3</v>
      </c>
      <c r="E168" s="2">
        <f>MACD!F168</f>
        <v>-9.6945138311184138E-3</v>
      </c>
      <c r="F168" s="2">
        <f>'Moving Avg'!D168</f>
        <v>1.6293399999999998</v>
      </c>
      <c r="G168" s="2">
        <f>'Moving Avg'!F168</f>
        <v>1.6345300000000003</v>
      </c>
      <c r="H168" s="2">
        <f>'Moving Avg'!G168</f>
        <v>1.5630480000000007</v>
      </c>
      <c r="I168" s="2">
        <f>'Moving Avg'!H168</f>
        <v>0</v>
      </c>
      <c r="J168" s="5" t="str">
        <f>OBV!F168</f>
        <v>BEARISH</v>
      </c>
      <c r="K168" s="5" t="str">
        <f>OBV!G168</f>
        <v>WEAK</v>
      </c>
      <c r="L168" s="5" t="str">
        <f>OBV!H168</f>
        <v>CONFIRMED BEARISH</v>
      </c>
      <c r="M168" s="7">
        <f t="shared" si="20"/>
        <v>25</v>
      </c>
      <c r="N168" s="7">
        <f t="shared" si="21"/>
        <v>0</v>
      </c>
      <c r="O168" s="7">
        <f t="shared" si="22"/>
        <v>50</v>
      </c>
      <c r="P168" s="7">
        <f t="shared" si="23"/>
        <v>0</v>
      </c>
      <c r="Q168" s="8">
        <f t="shared" si="24"/>
        <v>16.25</v>
      </c>
      <c r="R168" s="8">
        <f t="shared" si="25"/>
        <v>22.5</v>
      </c>
      <c r="S168" s="8">
        <f t="shared" si="26"/>
        <v>16.25</v>
      </c>
      <c r="T168" s="8">
        <f t="shared" si="27"/>
        <v>18.75</v>
      </c>
      <c r="U168" s="7">
        <f t="shared" si="28"/>
        <v>18.333333333333332</v>
      </c>
      <c r="V168" s="7">
        <f t="shared" si="29"/>
        <v>18.4375</v>
      </c>
    </row>
    <row r="169" spans="1:22" ht="13.5" x14ac:dyDescent="0.25">
      <c r="A169" s="3">
        <f>RSI!A169</f>
        <v>42548</v>
      </c>
      <c r="B169" s="2">
        <f>RSI!B169</f>
        <v>1.5765</v>
      </c>
      <c r="C169" s="2">
        <f>RSI!I169</f>
        <v>43.892804305329129</v>
      </c>
      <c r="D169" s="2">
        <f>MACD!E169</f>
        <v>-3.0157906484460373E-3</v>
      </c>
      <c r="E169" s="2">
        <f>MACD!F169</f>
        <v>-8.3587691945839378E-3</v>
      </c>
      <c r="F169" s="2">
        <f>'Moving Avg'!D169</f>
        <v>1.6085799999999999</v>
      </c>
      <c r="G169" s="2">
        <f>'Moving Avg'!F169</f>
        <v>1.6350050000000003</v>
      </c>
      <c r="H169" s="2">
        <f>'Moving Avg'!G169</f>
        <v>1.5649200000000005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  <c r="M169" s="7">
        <f t="shared" si="20"/>
        <v>25</v>
      </c>
      <c r="N169" s="7">
        <f t="shared" si="21"/>
        <v>0</v>
      </c>
      <c r="O169" s="7">
        <f t="shared" si="22"/>
        <v>50</v>
      </c>
      <c r="P169" s="7">
        <f t="shared" si="23"/>
        <v>0</v>
      </c>
      <c r="Q169" s="8">
        <f t="shared" si="24"/>
        <v>16.25</v>
      </c>
      <c r="R169" s="8">
        <f t="shared" si="25"/>
        <v>22.5</v>
      </c>
      <c r="S169" s="8">
        <f t="shared" si="26"/>
        <v>16.25</v>
      </c>
      <c r="T169" s="8">
        <f t="shared" si="27"/>
        <v>18.75</v>
      </c>
      <c r="U169" s="7">
        <f t="shared" si="28"/>
        <v>18.333333333333332</v>
      </c>
      <c r="V169" s="7">
        <f t="shared" si="29"/>
        <v>18.4375</v>
      </c>
    </row>
    <row r="170" spans="1:22" ht="13.5" x14ac:dyDescent="0.25">
      <c r="A170" s="3">
        <f>RSI!A170</f>
        <v>42549</v>
      </c>
      <c r="B170" s="2">
        <f>RSI!B170</f>
        <v>1.6236999999999999</v>
      </c>
      <c r="C170" s="2">
        <f>RSI!I170</f>
        <v>51.223566284364125</v>
      </c>
      <c r="D170" s="2">
        <f>MACD!E170</f>
        <v>2.4249247172505317E-3</v>
      </c>
      <c r="E170" s="2">
        <f>MACD!F170</f>
        <v>-6.2020304122170442E-3</v>
      </c>
      <c r="F170" s="2">
        <f>'Moving Avg'!D170</f>
        <v>1.60104</v>
      </c>
      <c r="G170" s="2">
        <f>'Moving Avg'!F170</f>
        <v>1.6368950000000004</v>
      </c>
      <c r="H170" s="2">
        <f>'Moving Avg'!G170</f>
        <v>1.5681120000000002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BULLISH DIVERGENCE</v>
      </c>
      <c r="M170" s="7">
        <f t="shared" si="20"/>
        <v>25</v>
      </c>
      <c r="N170" s="7">
        <f t="shared" si="21"/>
        <v>0</v>
      </c>
      <c r="O170" s="7">
        <f t="shared" si="22"/>
        <v>50</v>
      </c>
      <c r="P170" s="7">
        <f t="shared" si="23"/>
        <v>66.5</v>
      </c>
      <c r="Q170" s="8">
        <f t="shared" si="24"/>
        <v>26.225000000000001</v>
      </c>
      <c r="R170" s="8">
        <f t="shared" si="25"/>
        <v>39.125</v>
      </c>
      <c r="S170" s="8">
        <f t="shared" si="26"/>
        <v>46.174999999999997</v>
      </c>
      <c r="T170" s="8">
        <f t="shared" si="27"/>
        <v>35.375</v>
      </c>
      <c r="U170" s="7">
        <f t="shared" si="28"/>
        <v>37.174999999999997</v>
      </c>
      <c r="V170" s="7">
        <f t="shared" si="29"/>
        <v>36.724999999999994</v>
      </c>
    </row>
    <row r="171" spans="1:22" ht="13.5" x14ac:dyDescent="0.25">
      <c r="A171" s="3">
        <f>RSI!A171</f>
        <v>42550</v>
      </c>
      <c r="B171" s="2">
        <f>RSI!B171</f>
        <v>1.5765</v>
      </c>
      <c r="C171" s="2">
        <f>RSI!I171</f>
        <v>44.905109758807683</v>
      </c>
      <c r="D171" s="2">
        <f>MACD!E171</f>
        <v>1.7740300861687652E-2</v>
      </c>
      <c r="E171" s="2">
        <f>MACD!F171</f>
        <v>-1.4135641574361054E-3</v>
      </c>
      <c r="F171" s="2">
        <f>'Moving Avg'!D171</f>
        <v>1.5935000000000001</v>
      </c>
      <c r="G171" s="2">
        <f>'Moving Avg'!F171</f>
        <v>1.6364249999999998</v>
      </c>
      <c r="H171" s="2">
        <f>'Moving Avg'!G171</f>
        <v>1.5707359999999999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50</v>
      </c>
      <c r="P171" s="7">
        <f t="shared" si="23"/>
        <v>16.5</v>
      </c>
      <c r="Q171" s="8">
        <f t="shared" si="24"/>
        <v>18.725000000000001</v>
      </c>
      <c r="R171" s="8">
        <f t="shared" si="25"/>
        <v>26.625</v>
      </c>
      <c r="S171" s="8">
        <f t="shared" si="26"/>
        <v>23.675000000000001</v>
      </c>
      <c r="T171" s="8">
        <f t="shared" si="27"/>
        <v>22.875</v>
      </c>
      <c r="U171" s="7">
        <f t="shared" si="28"/>
        <v>23.008333333333336</v>
      </c>
      <c r="V171" s="7">
        <f t="shared" si="29"/>
        <v>22.975000000000001</v>
      </c>
    </row>
    <row r="172" spans="1:22" ht="13.5" x14ac:dyDescent="0.25">
      <c r="A172" s="3">
        <f>RSI!A172</f>
        <v>42551</v>
      </c>
      <c r="B172" s="2">
        <f>RSI!B172</f>
        <v>1.5953999999999999</v>
      </c>
      <c r="C172" s="2">
        <f>RSI!I172</f>
        <v>47.687701437030462</v>
      </c>
      <c r="D172" s="2">
        <f>MACD!E172</f>
        <v>2.8089495267025422E-2</v>
      </c>
      <c r="E172" s="2">
        <f>MACD!F172</f>
        <v>4.4870477274562004E-3</v>
      </c>
      <c r="F172" s="2">
        <f>'Moving Avg'!D172</f>
        <v>1.5935000000000001</v>
      </c>
      <c r="G172" s="2">
        <f>'Moving Avg'!F172</f>
        <v>1.6335949999999997</v>
      </c>
      <c r="H172" s="2">
        <f>'Moving Avg'!G172</f>
        <v>1.5727979999999999</v>
      </c>
      <c r="I172" s="2">
        <f>'Moving Avg'!H172</f>
        <v>0</v>
      </c>
      <c r="J172" s="5" t="str">
        <f>OBV!F172</f>
        <v>BULLISH</v>
      </c>
      <c r="K172" s="5" t="str">
        <f>OBV!G172</f>
        <v>STRONG</v>
      </c>
      <c r="L172" s="5" t="str">
        <f>OBV!H172</f>
        <v>NEUTRAL</v>
      </c>
      <c r="M172" s="7">
        <f t="shared" si="20"/>
        <v>25</v>
      </c>
      <c r="N172" s="7">
        <f t="shared" si="21"/>
        <v>0</v>
      </c>
      <c r="O172" s="7">
        <f t="shared" si="22"/>
        <v>50</v>
      </c>
      <c r="P172" s="7">
        <f t="shared" si="23"/>
        <v>66</v>
      </c>
      <c r="Q172" s="8">
        <f t="shared" si="24"/>
        <v>26.15</v>
      </c>
      <c r="R172" s="8">
        <f t="shared" si="25"/>
        <v>39</v>
      </c>
      <c r="S172" s="8">
        <f t="shared" si="26"/>
        <v>45.95</v>
      </c>
      <c r="T172" s="8">
        <f t="shared" si="27"/>
        <v>35.25</v>
      </c>
      <c r="U172" s="7">
        <f t="shared" si="28"/>
        <v>37.033333333333339</v>
      </c>
      <c r="V172" s="7">
        <f t="shared" si="29"/>
        <v>36.587500000000006</v>
      </c>
    </row>
    <row r="173" spans="1:22" ht="13.5" x14ac:dyDescent="0.25">
      <c r="A173" s="3">
        <f>RSI!A173</f>
        <v>42552</v>
      </c>
      <c r="B173" s="2">
        <f>RSI!B173</f>
        <v>1.5859000000000001</v>
      </c>
      <c r="C173" s="2">
        <f>RSI!I173</f>
        <v>46.418655902883373</v>
      </c>
      <c r="D173" s="2">
        <f>MACD!E173</f>
        <v>3.7657217433406442E-2</v>
      </c>
      <c r="E173" s="2">
        <f>MACD!F173</f>
        <v>1.1121081668646249E-2</v>
      </c>
      <c r="F173" s="2">
        <f>'Moving Avg'!D173</f>
        <v>1.5916000000000001</v>
      </c>
      <c r="G173" s="2">
        <f>'Moving Avg'!F173</f>
        <v>1.6279299999999999</v>
      </c>
      <c r="H173" s="2">
        <f>'Moving Avg'!G173</f>
        <v>1.5739199999999998</v>
      </c>
      <c r="I173" s="2">
        <f>'Moving Avg'!H173</f>
        <v>0</v>
      </c>
      <c r="J173" s="5" t="str">
        <f>OBV!F173</f>
        <v>BULLISH</v>
      </c>
      <c r="K173" s="5" t="str">
        <f>OBV!G173</f>
        <v>NEUTRAL</v>
      </c>
      <c r="L173" s="5" t="str">
        <f>OBV!H173</f>
        <v>BULLISH DIVERGENCE</v>
      </c>
      <c r="M173" s="7">
        <f t="shared" si="20"/>
        <v>25</v>
      </c>
      <c r="N173" s="7">
        <f t="shared" si="21"/>
        <v>0</v>
      </c>
      <c r="O173" s="7">
        <f t="shared" si="22"/>
        <v>50</v>
      </c>
      <c r="P173" s="7">
        <f t="shared" si="23"/>
        <v>66.5</v>
      </c>
      <c r="Q173" s="8">
        <f t="shared" si="24"/>
        <v>26.225000000000001</v>
      </c>
      <c r="R173" s="8">
        <f t="shared" si="25"/>
        <v>39.125</v>
      </c>
      <c r="S173" s="8">
        <f t="shared" si="26"/>
        <v>46.174999999999997</v>
      </c>
      <c r="T173" s="8">
        <f t="shared" si="27"/>
        <v>35.375</v>
      </c>
      <c r="U173" s="7">
        <f t="shared" si="28"/>
        <v>37.174999999999997</v>
      </c>
      <c r="V173" s="7">
        <f t="shared" si="29"/>
        <v>36.724999999999994</v>
      </c>
    </row>
    <row r="174" spans="1:22" ht="13.5" x14ac:dyDescent="0.25">
      <c r="A174" s="3">
        <f>RSI!A174</f>
        <v>42555</v>
      </c>
      <c r="B174" s="2">
        <f>RSI!B174</f>
        <v>1.5576000000000001</v>
      </c>
      <c r="C174" s="2">
        <f>RSI!I174</f>
        <v>42.767485937857678</v>
      </c>
      <c r="D174" s="2">
        <f>MACD!E174</f>
        <v>4.6542957393580719E-2</v>
      </c>
      <c r="E174" s="2">
        <f>MACD!F174</f>
        <v>1.8205456813633142E-2</v>
      </c>
      <c r="F174" s="2">
        <f>'Moving Avg'!D174</f>
        <v>1.5878199999999998</v>
      </c>
      <c r="G174" s="2">
        <f>'Moving Avg'!F174</f>
        <v>1.6227399999999998</v>
      </c>
      <c r="H174" s="2">
        <f>'Moving Avg'!G174</f>
        <v>1.5750399999999993</v>
      </c>
      <c r="I174" s="2">
        <f>'Moving Avg'!H174</f>
        <v>0</v>
      </c>
      <c r="J174" s="5" t="str">
        <f>OBV!F174</f>
        <v>BULLISH</v>
      </c>
      <c r="K174" s="5" t="str">
        <f>OBV!G174</f>
        <v>STRONG</v>
      </c>
      <c r="L174" s="5" t="str">
        <f>OBV!H174</f>
        <v>BULLISH DIVERGENCE</v>
      </c>
      <c r="M174" s="7">
        <f t="shared" si="20"/>
        <v>25</v>
      </c>
      <c r="N174" s="7">
        <f t="shared" si="21"/>
        <v>0</v>
      </c>
      <c r="O174" s="7">
        <f t="shared" si="22"/>
        <v>50</v>
      </c>
      <c r="P174" s="7">
        <f t="shared" si="23"/>
        <v>83</v>
      </c>
      <c r="Q174" s="8">
        <f t="shared" si="24"/>
        <v>28.7</v>
      </c>
      <c r="R174" s="8">
        <f t="shared" si="25"/>
        <v>43.25</v>
      </c>
      <c r="S174" s="8">
        <f t="shared" si="26"/>
        <v>53.6</v>
      </c>
      <c r="T174" s="8">
        <f t="shared" si="27"/>
        <v>39.5</v>
      </c>
      <c r="U174" s="7">
        <f t="shared" si="28"/>
        <v>41.85</v>
      </c>
      <c r="V174" s="7">
        <f t="shared" si="29"/>
        <v>41.262500000000003</v>
      </c>
    </row>
    <row r="175" spans="1:22" ht="13.5" x14ac:dyDescent="0.25">
      <c r="A175" s="3">
        <f>RSI!A175</f>
        <v>42559</v>
      </c>
      <c r="B175" s="2">
        <f>RSI!B175</f>
        <v>1.5765</v>
      </c>
      <c r="C175" s="2">
        <f>RSI!I175</f>
        <v>45.8318712654481</v>
      </c>
      <c r="D175" s="2">
        <f>MACD!E175</f>
        <v>5.0064913688377288E-2</v>
      </c>
      <c r="E175" s="2">
        <f>MACD!F175</f>
        <v>2.4577348188581975E-2</v>
      </c>
      <c r="F175" s="2">
        <f>'Moving Avg'!D175</f>
        <v>1.5783799999999999</v>
      </c>
      <c r="G175" s="2">
        <f>'Moving Avg'!F175</f>
        <v>1.6199100000000002</v>
      </c>
      <c r="H175" s="2">
        <f>'Moving Avg'!G175</f>
        <v>1.5780379999999994</v>
      </c>
      <c r="I175" s="2">
        <f>'Moving Avg'!H175</f>
        <v>0</v>
      </c>
      <c r="J175" s="5" t="str">
        <f>OBV!F175</f>
        <v>BEARISH</v>
      </c>
      <c r="K175" s="5" t="str">
        <f>OBV!G175</f>
        <v>WEAK</v>
      </c>
      <c r="L175" s="5" t="str">
        <f>OBV!H175</f>
        <v>CONFIRMED BEARISH</v>
      </c>
      <c r="M175" s="7">
        <f t="shared" si="20"/>
        <v>25</v>
      </c>
      <c r="N175" s="7">
        <f t="shared" si="21"/>
        <v>0</v>
      </c>
      <c r="O175" s="7">
        <f t="shared" si="22"/>
        <v>50</v>
      </c>
      <c r="P175" s="7">
        <f t="shared" si="23"/>
        <v>0</v>
      </c>
      <c r="Q175" s="8">
        <f t="shared" si="24"/>
        <v>16.25</v>
      </c>
      <c r="R175" s="8">
        <f t="shared" si="25"/>
        <v>22.5</v>
      </c>
      <c r="S175" s="8">
        <f t="shared" si="26"/>
        <v>16.25</v>
      </c>
      <c r="T175" s="8">
        <f t="shared" si="27"/>
        <v>18.75</v>
      </c>
      <c r="U175" s="7">
        <f t="shared" si="28"/>
        <v>18.333333333333332</v>
      </c>
      <c r="V175" s="7">
        <f t="shared" si="29"/>
        <v>18.4375</v>
      </c>
    </row>
    <row r="176" spans="1:22" ht="13.5" x14ac:dyDescent="0.25">
      <c r="A176" s="3">
        <f>RSI!A176</f>
        <v>42562</v>
      </c>
      <c r="B176" s="2">
        <f>RSI!B176</f>
        <v>1.5576000000000001</v>
      </c>
      <c r="C176" s="2">
        <f>RSI!I176</f>
        <v>43.333217011155696</v>
      </c>
      <c r="D176" s="2">
        <f>MACD!E176</f>
        <v>4.7359723734860193E-2</v>
      </c>
      <c r="E176" s="2">
        <f>MACD!F176</f>
        <v>2.9133823297837622E-2</v>
      </c>
      <c r="F176" s="2">
        <f>'Moving Avg'!D176</f>
        <v>1.5746</v>
      </c>
      <c r="G176" s="2">
        <f>'Moving Avg'!F176</f>
        <v>1.618495</v>
      </c>
      <c r="H176" s="2">
        <f>'Moving Avg'!G176</f>
        <v>1.580657999999999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50</v>
      </c>
      <c r="P176" s="7">
        <f t="shared" si="23"/>
        <v>16.5</v>
      </c>
      <c r="Q176" s="8">
        <f t="shared" si="24"/>
        <v>18.725000000000001</v>
      </c>
      <c r="R176" s="8">
        <f t="shared" si="25"/>
        <v>26.625</v>
      </c>
      <c r="S176" s="8">
        <f t="shared" si="26"/>
        <v>23.675000000000001</v>
      </c>
      <c r="T176" s="8">
        <f t="shared" si="27"/>
        <v>22.875</v>
      </c>
      <c r="U176" s="7">
        <f t="shared" si="28"/>
        <v>23.008333333333336</v>
      </c>
      <c r="V176" s="7">
        <f t="shared" si="29"/>
        <v>22.975000000000001</v>
      </c>
    </row>
    <row r="177" spans="1:22" ht="13.5" x14ac:dyDescent="0.25">
      <c r="A177" s="3">
        <f>RSI!A177</f>
        <v>42563</v>
      </c>
      <c r="B177" s="2">
        <f>RSI!B177</f>
        <v>1.5482</v>
      </c>
      <c r="C177" s="2">
        <f>RSI!I177</f>
        <v>42.10376868447014</v>
      </c>
      <c r="D177" s="2">
        <f>MACD!E177</f>
        <v>4.3149563814186109E-2</v>
      </c>
      <c r="E177" s="2">
        <f>MACD!F177</f>
        <v>3.1936971401107322E-2</v>
      </c>
      <c r="F177" s="2">
        <f>'Moving Avg'!D177</f>
        <v>1.5651600000000001</v>
      </c>
      <c r="G177" s="2">
        <f>'Moving Avg'!F177</f>
        <v>1.6142500000000002</v>
      </c>
      <c r="H177" s="2">
        <f>'Moving Avg'!G177</f>
        <v>1.5832779999999991</v>
      </c>
      <c r="I177" s="2">
        <f>'Moving Avg'!H177</f>
        <v>0</v>
      </c>
      <c r="J177" s="5" t="str">
        <f>OBV!F177</f>
        <v>BEARISH</v>
      </c>
      <c r="K177" s="5" t="str">
        <f>OBV!G177</f>
        <v>WEAK</v>
      </c>
      <c r="L177" s="5" t="str">
        <f>OBV!H177</f>
        <v>CONFIRMED BEARISH</v>
      </c>
      <c r="M177" s="7">
        <f t="shared" si="20"/>
        <v>25</v>
      </c>
      <c r="N177" s="7">
        <f t="shared" si="21"/>
        <v>0</v>
      </c>
      <c r="O177" s="7">
        <f t="shared" si="22"/>
        <v>50</v>
      </c>
      <c r="P177" s="7">
        <f t="shared" si="23"/>
        <v>0</v>
      </c>
      <c r="Q177" s="8">
        <f t="shared" si="24"/>
        <v>16.25</v>
      </c>
      <c r="R177" s="8">
        <f t="shared" si="25"/>
        <v>22.5</v>
      </c>
      <c r="S177" s="8">
        <f t="shared" si="26"/>
        <v>16.25</v>
      </c>
      <c r="T177" s="8">
        <f t="shared" si="27"/>
        <v>18.75</v>
      </c>
      <c r="U177" s="7">
        <f t="shared" si="28"/>
        <v>18.333333333333332</v>
      </c>
      <c r="V177" s="7">
        <f t="shared" si="29"/>
        <v>18.4375</v>
      </c>
    </row>
    <row r="178" spans="1:22" ht="13.5" x14ac:dyDescent="0.25">
      <c r="A178" s="3">
        <f>RSI!A178</f>
        <v>42564</v>
      </c>
      <c r="B178" s="2">
        <f>RSI!B178</f>
        <v>1.5387</v>
      </c>
      <c r="C178" s="2">
        <f>RSI!I178</f>
        <v>40.84257186920383</v>
      </c>
      <c r="D178" s="2">
        <f>MACD!E178</f>
        <v>4.0600867992413692E-2</v>
      </c>
      <c r="E178" s="2">
        <f>MACD!F178</f>
        <v>3.3669750719368598E-2</v>
      </c>
      <c r="F178" s="2">
        <f>'Moving Avg'!D178</f>
        <v>1.5557200000000002</v>
      </c>
      <c r="G178" s="2">
        <f>'Moving Avg'!F178</f>
        <v>1.6109449999999998</v>
      </c>
      <c r="H178" s="2">
        <f>'Moving Avg'!G178</f>
        <v>1.5858959999999991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25</v>
      </c>
      <c r="N178" s="7">
        <f t="shared" si="21"/>
        <v>0</v>
      </c>
      <c r="O178" s="7">
        <f t="shared" si="22"/>
        <v>50</v>
      </c>
      <c r="P178" s="7">
        <f t="shared" si="23"/>
        <v>16.5</v>
      </c>
      <c r="Q178" s="8">
        <f t="shared" si="24"/>
        <v>18.725000000000001</v>
      </c>
      <c r="R178" s="8">
        <f t="shared" si="25"/>
        <v>26.625</v>
      </c>
      <c r="S178" s="8">
        <f t="shared" si="26"/>
        <v>23.675000000000001</v>
      </c>
      <c r="T178" s="8">
        <f t="shared" si="27"/>
        <v>22.875</v>
      </c>
      <c r="U178" s="7">
        <f t="shared" si="28"/>
        <v>23.008333333333336</v>
      </c>
      <c r="V178" s="7">
        <f t="shared" si="29"/>
        <v>22.975000000000001</v>
      </c>
    </row>
    <row r="179" spans="1:22" ht="13.5" x14ac:dyDescent="0.25">
      <c r="A179" s="3">
        <f>RSI!A179</f>
        <v>42565</v>
      </c>
      <c r="B179" s="2">
        <f>RSI!B179</f>
        <v>1.5482</v>
      </c>
      <c r="C179" s="2">
        <f>RSI!I179</f>
        <v>42.691275608115482</v>
      </c>
      <c r="D179" s="2">
        <f>MACD!E179</f>
        <v>3.5176096417037561E-2</v>
      </c>
      <c r="E179" s="2">
        <f>MACD!F179</f>
        <v>3.3971019858902392E-2</v>
      </c>
      <c r="F179" s="2">
        <f>'Moving Avg'!D179</f>
        <v>1.5538399999999999</v>
      </c>
      <c r="G179" s="2">
        <f>'Moving Avg'!F179</f>
        <v>1.6081150000000002</v>
      </c>
      <c r="H179" s="2">
        <f>'Moving Avg'!G179</f>
        <v>1.5888919999999993</v>
      </c>
      <c r="I179" s="2">
        <f>'Moving Avg'!H179</f>
        <v>0</v>
      </c>
      <c r="J179" s="5" t="str">
        <f>OBV!F179</f>
        <v>BULLISH</v>
      </c>
      <c r="K179" s="5" t="str">
        <f>OBV!G179</f>
        <v>NEUTRAL</v>
      </c>
      <c r="L179" s="5" t="str">
        <f>OBV!H179</f>
        <v>BULLISH DIVERGENCE</v>
      </c>
      <c r="M179" s="7">
        <f t="shared" si="20"/>
        <v>25</v>
      </c>
      <c r="N179" s="7">
        <f t="shared" si="21"/>
        <v>0</v>
      </c>
      <c r="O179" s="7">
        <f t="shared" si="22"/>
        <v>50</v>
      </c>
      <c r="P179" s="7">
        <f t="shared" si="23"/>
        <v>66.5</v>
      </c>
      <c r="Q179" s="8">
        <f t="shared" si="24"/>
        <v>26.225000000000001</v>
      </c>
      <c r="R179" s="8">
        <f t="shared" si="25"/>
        <v>39.125</v>
      </c>
      <c r="S179" s="8">
        <f t="shared" si="26"/>
        <v>46.174999999999997</v>
      </c>
      <c r="T179" s="8">
        <f t="shared" si="27"/>
        <v>35.375</v>
      </c>
      <c r="U179" s="7">
        <f t="shared" si="28"/>
        <v>37.174999999999997</v>
      </c>
      <c r="V179" s="7">
        <f t="shared" si="29"/>
        <v>36.724999999999994</v>
      </c>
    </row>
    <row r="180" spans="1:22" ht="13.5" x14ac:dyDescent="0.25">
      <c r="A180" s="3">
        <f>RSI!A180</f>
        <v>42566</v>
      </c>
      <c r="B180" s="2">
        <f>RSI!B180</f>
        <v>1.5198</v>
      </c>
      <c r="C180" s="2">
        <f>RSI!I180</f>
        <v>38.788770609737682</v>
      </c>
      <c r="D180" s="2">
        <f>MACD!E180</f>
        <v>4.0212801348956217E-2</v>
      </c>
      <c r="E180" s="2">
        <f>MACD!F180</f>
        <v>3.521937615691316E-2</v>
      </c>
      <c r="F180" s="2">
        <f>'Moving Avg'!D180</f>
        <v>1.5425</v>
      </c>
      <c r="G180" s="2">
        <f>'Moving Avg'!F180</f>
        <v>1.6015050000000002</v>
      </c>
      <c r="H180" s="2">
        <f>'Moving Avg'!G180</f>
        <v>1.5905699999999989</v>
      </c>
      <c r="I180" s="2">
        <f>'Moving Avg'!H180</f>
        <v>0</v>
      </c>
      <c r="J180" s="5" t="str">
        <f>OBV!F180</f>
        <v>BEARISH</v>
      </c>
      <c r="K180" s="5" t="str">
        <f>OBV!G180</f>
        <v>WEAK</v>
      </c>
      <c r="L180" s="5" t="str">
        <f>OBV!H180</f>
        <v>CONFIRMED BEARISH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0</v>
      </c>
      <c r="Q180" s="8">
        <f t="shared" si="24"/>
        <v>16.25</v>
      </c>
      <c r="R180" s="8">
        <f t="shared" si="25"/>
        <v>22.5</v>
      </c>
      <c r="S180" s="8">
        <f t="shared" si="26"/>
        <v>16.25</v>
      </c>
      <c r="T180" s="8">
        <f t="shared" si="27"/>
        <v>18.75</v>
      </c>
      <c r="U180" s="7">
        <f t="shared" si="28"/>
        <v>18.333333333333332</v>
      </c>
      <c r="V180" s="7">
        <f t="shared" si="29"/>
        <v>18.4375</v>
      </c>
    </row>
    <row r="181" spans="1:22" ht="13.5" x14ac:dyDescent="0.25">
      <c r="A181" s="3">
        <f>RSI!A181</f>
        <v>42569</v>
      </c>
      <c r="B181" s="2">
        <f>RSI!B181</f>
        <v>1.5104</v>
      </c>
      <c r="C181" s="2">
        <f>RSI!I181</f>
        <v>37.564776459959027</v>
      </c>
      <c r="D181" s="2">
        <f>MACD!E181</f>
        <v>3.8319475567992534E-2</v>
      </c>
      <c r="E181" s="2">
        <f>MACD!F181</f>
        <v>3.5839396039129036E-2</v>
      </c>
      <c r="F181" s="2">
        <f>'Moving Avg'!D181</f>
        <v>1.5330599999999999</v>
      </c>
      <c r="G181" s="2">
        <f>'Moving Avg'!F181</f>
        <v>1.5920650000000001</v>
      </c>
      <c r="H181" s="2">
        <f>'Moving Avg'!G181</f>
        <v>1.5926219999999993</v>
      </c>
      <c r="I181" s="2">
        <f>'Moving Avg'!H181</f>
        <v>0</v>
      </c>
      <c r="J181" s="5" t="str">
        <f>OBV!F181</f>
        <v>BEARISH</v>
      </c>
      <c r="K181" s="5" t="str">
        <f>OBV!G181</f>
        <v>WEAK</v>
      </c>
      <c r="L181" s="5" t="str">
        <f>OBV!H181</f>
        <v>CONFIRMED BEARISH</v>
      </c>
      <c r="M181" s="7">
        <f t="shared" si="20"/>
        <v>25</v>
      </c>
      <c r="N181" s="7">
        <f t="shared" si="21"/>
        <v>0</v>
      </c>
      <c r="O181" s="7">
        <f t="shared" si="22"/>
        <v>50</v>
      </c>
      <c r="P181" s="7">
        <f t="shared" si="23"/>
        <v>0</v>
      </c>
      <c r="Q181" s="8">
        <f t="shared" si="24"/>
        <v>16.25</v>
      </c>
      <c r="R181" s="8">
        <f t="shared" si="25"/>
        <v>22.5</v>
      </c>
      <c r="S181" s="8">
        <f t="shared" si="26"/>
        <v>16.25</v>
      </c>
      <c r="T181" s="8">
        <f t="shared" si="27"/>
        <v>18.75</v>
      </c>
      <c r="U181" s="7">
        <f t="shared" si="28"/>
        <v>18.333333333333332</v>
      </c>
      <c r="V181" s="7">
        <f t="shared" si="29"/>
        <v>18.4375</v>
      </c>
    </row>
    <row r="182" spans="1:22" ht="13.5" x14ac:dyDescent="0.25">
      <c r="A182" s="3">
        <f>RSI!A182</f>
        <v>42570</v>
      </c>
      <c r="B182" s="2">
        <f>RSI!B182</f>
        <v>1.5104</v>
      </c>
      <c r="C182" s="2">
        <f>RSI!I182</f>
        <v>37.564776459959027</v>
      </c>
      <c r="D182" s="2">
        <f>MACD!E182</f>
        <v>4.0060380149083752E-2</v>
      </c>
      <c r="E182" s="2">
        <f>MACD!F182</f>
        <v>3.6683592861119982E-2</v>
      </c>
      <c r="F182" s="2">
        <f>'Moving Avg'!D182</f>
        <v>1.5254999999999999</v>
      </c>
      <c r="G182" s="2">
        <f>'Moving Avg'!F182</f>
        <v>1.5830949999999999</v>
      </c>
      <c r="H182" s="2">
        <f>'Moving Avg'!G182</f>
        <v>1.5941119999999995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CONFIRMED BEARISH</v>
      </c>
      <c r="M182" s="7">
        <f t="shared" si="20"/>
        <v>25</v>
      </c>
      <c r="N182" s="7">
        <f t="shared" si="21"/>
        <v>0</v>
      </c>
      <c r="O182" s="7">
        <f t="shared" si="22"/>
        <v>50</v>
      </c>
      <c r="P182" s="7">
        <f t="shared" si="23"/>
        <v>0</v>
      </c>
      <c r="Q182" s="8">
        <f t="shared" si="24"/>
        <v>16.25</v>
      </c>
      <c r="R182" s="8">
        <f t="shared" si="25"/>
        <v>22.5</v>
      </c>
      <c r="S182" s="8">
        <f t="shared" si="26"/>
        <v>16.25</v>
      </c>
      <c r="T182" s="8">
        <f t="shared" si="27"/>
        <v>18.75</v>
      </c>
      <c r="U182" s="7">
        <f t="shared" si="28"/>
        <v>18.333333333333332</v>
      </c>
      <c r="V182" s="7">
        <f t="shared" si="29"/>
        <v>18.4375</v>
      </c>
    </row>
    <row r="183" spans="1:22" ht="13.5" x14ac:dyDescent="0.25">
      <c r="A183" s="3">
        <f>RSI!A183</f>
        <v>42571</v>
      </c>
      <c r="B183" s="2">
        <f>RSI!B183</f>
        <v>1.4915</v>
      </c>
      <c r="C183" s="2">
        <f>RSI!I183</f>
        <v>34.99010460731715</v>
      </c>
      <c r="D183" s="2">
        <f>MACD!E183</f>
        <v>4.1874930688125866E-2</v>
      </c>
      <c r="E183" s="2">
        <f>MACD!F183</f>
        <v>3.7721860426521162E-2</v>
      </c>
      <c r="F183" s="2">
        <f>'Moving Avg'!D183</f>
        <v>1.51606</v>
      </c>
      <c r="G183" s="2">
        <f>'Moving Avg'!F183</f>
        <v>1.57318</v>
      </c>
      <c r="H183" s="2">
        <f>'Moving Avg'!G183</f>
        <v>1.5954099999999993</v>
      </c>
      <c r="I183" s="2">
        <f>'Moving Avg'!H183</f>
        <v>0</v>
      </c>
      <c r="J183" s="5" t="str">
        <f>OBV!F183</f>
        <v>BEARISH</v>
      </c>
      <c r="K183" s="5" t="str">
        <f>OBV!G183</f>
        <v>WEAK</v>
      </c>
      <c r="L183" s="5" t="str">
        <f>OBV!H183</f>
        <v>CONFIRMED BEARISH</v>
      </c>
      <c r="M183" s="7">
        <f t="shared" si="20"/>
        <v>25</v>
      </c>
      <c r="N183" s="7">
        <f t="shared" si="21"/>
        <v>0</v>
      </c>
      <c r="O183" s="7">
        <f t="shared" si="22"/>
        <v>50</v>
      </c>
      <c r="P183" s="7">
        <f t="shared" si="23"/>
        <v>0</v>
      </c>
      <c r="Q183" s="8">
        <f t="shared" si="24"/>
        <v>16.25</v>
      </c>
      <c r="R183" s="8">
        <f t="shared" si="25"/>
        <v>22.5</v>
      </c>
      <c r="S183" s="8">
        <f t="shared" si="26"/>
        <v>16.25</v>
      </c>
      <c r="T183" s="8">
        <f t="shared" si="27"/>
        <v>18.75</v>
      </c>
      <c r="U183" s="7">
        <f t="shared" si="28"/>
        <v>18.333333333333332</v>
      </c>
      <c r="V183" s="7">
        <f t="shared" si="29"/>
        <v>18.4375</v>
      </c>
    </row>
    <row r="184" spans="1:22" ht="13.5" x14ac:dyDescent="0.25">
      <c r="A184" s="3">
        <f>RSI!A184</f>
        <v>42572</v>
      </c>
      <c r="B184" s="2">
        <f>RSI!B184</f>
        <v>1.4725999999999999</v>
      </c>
      <c r="C184" s="2">
        <f>RSI!I184</f>
        <v>32.584950928884112</v>
      </c>
      <c r="D184" s="2">
        <f>MACD!E184</f>
        <v>4.0941317227966456E-2</v>
      </c>
      <c r="E184" s="2">
        <f>MACD!F184</f>
        <v>3.8365751786810225E-2</v>
      </c>
      <c r="F184" s="2">
        <f>'Moving Avg'!D184</f>
        <v>1.5009399999999999</v>
      </c>
      <c r="G184" s="2">
        <f>'Moving Avg'!F184</f>
        <v>1.5627949999999999</v>
      </c>
      <c r="H184" s="2">
        <f>'Moving Avg'!G184</f>
        <v>1.5955799999999996</v>
      </c>
      <c r="I184" s="2">
        <f>'Moving Avg'!H184</f>
        <v>0</v>
      </c>
      <c r="J184" s="5" t="str">
        <f>OBV!F184</f>
        <v>BEARISH</v>
      </c>
      <c r="K184" s="5" t="str">
        <f>OBV!G184</f>
        <v>WEAK</v>
      </c>
      <c r="L184" s="5" t="str">
        <f>OBV!H184</f>
        <v>CONFIRMED BEARISH</v>
      </c>
      <c r="M184" s="7">
        <f t="shared" si="20"/>
        <v>25</v>
      </c>
      <c r="N184" s="7">
        <f t="shared" si="21"/>
        <v>0</v>
      </c>
      <c r="O184" s="7">
        <f t="shared" si="22"/>
        <v>50</v>
      </c>
      <c r="P184" s="7">
        <f t="shared" si="23"/>
        <v>0</v>
      </c>
      <c r="Q184" s="8">
        <f t="shared" si="24"/>
        <v>16.25</v>
      </c>
      <c r="R184" s="8">
        <f t="shared" si="25"/>
        <v>22.5</v>
      </c>
      <c r="S184" s="8">
        <f t="shared" si="26"/>
        <v>16.25</v>
      </c>
      <c r="T184" s="8">
        <f t="shared" si="27"/>
        <v>18.75</v>
      </c>
      <c r="U184" s="7">
        <f t="shared" si="28"/>
        <v>18.333333333333332</v>
      </c>
      <c r="V184" s="7">
        <f t="shared" si="29"/>
        <v>18.4375</v>
      </c>
    </row>
    <row r="185" spans="1:22" ht="13.5" x14ac:dyDescent="0.25">
      <c r="A185" s="3">
        <f>RSI!A185</f>
        <v>42573</v>
      </c>
      <c r="B185" s="2">
        <f>RSI!B185</f>
        <v>1.4725999999999999</v>
      </c>
      <c r="C185" s="2">
        <f>RSI!I185</f>
        <v>32.584950928884112</v>
      </c>
      <c r="D185" s="2">
        <f>MACD!E185</f>
        <v>4.3619639249460107E-2</v>
      </c>
      <c r="E185" s="2">
        <f>MACD!F185</f>
        <v>3.9416529279340203E-2</v>
      </c>
      <c r="F185" s="2">
        <f>'Moving Avg'!D185</f>
        <v>1.4914999999999998</v>
      </c>
      <c r="G185" s="2">
        <f>'Moving Avg'!F185</f>
        <v>1.553355</v>
      </c>
      <c r="H185" s="2">
        <f>'Moving Avg'!G185</f>
        <v>1.5940599999999998</v>
      </c>
      <c r="I185" s="2">
        <f>'Moving Avg'!H185</f>
        <v>0</v>
      </c>
      <c r="J185" s="5" t="str">
        <f>OBV!F185</f>
        <v>BEARISH</v>
      </c>
      <c r="K185" s="5" t="str">
        <f>OBV!G185</f>
        <v>WEAK</v>
      </c>
      <c r="L185" s="5" t="str">
        <f>OBV!H185</f>
        <v>CONFIRMED BEARISH</v>
      </c>
      <c r="M185" s="7">
        <f t="shared" si="20"/>
        <v>25</v>
      </c>
      <c r="N185" s="7">
        <f t="shared" si="21"/>
        <v>0</v>
      </c>
      <c r="O185" s="7">
        <f t="shared" si="22"/>
        <v>50</v>
      </c>
      <c r="P185" s="7">
        <f t="shared" si="23"/>
        <v>0</v>
      </c>
      <c r="Q185" s="8">
        <f t="shared" si="24"/>
        <v>16.25</v>
      </c>
      <c r="R185" s="8">
        <f t="shared" si="25"/>
        <v>22.5</v>
      </c>
      <c r="S185" s="8">
        <f t="shared" si="26"/>
        <v>16.25</v>
      </c>
      <c r="T185" s="8">
        <f t="shared" si="27"/>
        <v>18.75</v>
      </c>
      <c r="U185" s="7">
        <f t="shared" si="28"/>
        <v>18.333333333333332</v>
      </c>
      <c r="V185" s="7">
        <f t="shared" si="29"/>
        <v>18.4375</v>
      </c>
    </row>
    <row r="186" spans="1:22" ht="13.5" x14ac:dyDescent="0.25">
      <c r="A186" s="3">
        <f>RSI!A186</f>
        <v>42577</v>
      </c>
      <c r="B186" s="2">
        <f>RSI!B186</f>
        <v>1.4349000000000001</v>
      </c>
      <c r="C186" s="2">
        <f>RSI!I186</f>
        <v>28.114273208229093</v>
      </c>
      <c r="D186" s="2">
        <f>MACD!E186</f>
        <v>4.6289895656619562E-2</v>
      </c>
      <c r="E186" s="2">
        <f>MACD!F186</f>
        <v>4.0791202554796083E-2</v>
      </c>
      <c r="F186" s="2">
        <f>'Moving Avg'!D186</f>
        <v>1.4763999999999999</v>
      </c>
      <c r="G186" s="2">
        <f>'Moving Avg'!F186</f>
        <v>1.5443900000000002</v>
      </c>
      <c r="H186" s="2">
        <f>'Moving Avg'!G186</f>
        <v>1.590848</v>
      </c>
      <c r="I186" s="2">
        <f>'Moving Avg'!H186</f>
        <v>0</v>
      </c>
      <c r="J186" s="5" t="str">
        <f>OBV!F186</f>
        <v>BEARISH</v>
      </c>
      <c r="K186" s="5" t="str">
        <f>OBV!G186</f>
        <v>WEAK</v>
      </c>
      <c r="L186" s="5" t="str">
        <f>OBV!H186</f>
        <v>CONFIRMED BEARISH</v>
      </c>
      <c r="M186" s="7">
        <f t="shared" si="20"/>
        <v>50</v>
      </c>
      <c r="N186" s="7">
        <f t="shared" si="21"/>
        <v>0</v>
      </c>
      <c r="O186" s="7">
        <f t="shared" si="22"/>
        <v>50</v>
      </c>
      <c r="P186" s="7">
        <f t="shared" si="23"/>
        <v>0</v>
      </c>
      <c r="Q186" s="8">
        <f t="shared" si="24"/>
        <v>25</v>
      </c>
      <c r="R186" s="8">
        <f t="shared" si="25"/>
        <v>27.5</v>
      </c>
      <c r="S186" s="8">
        <f t="shared" si="26"/>
        <v>20</v>
      </c>
      <c r="T186" s="8">
        <f t="shared" si="27"/>
        <v>25</v>
      </c>
      <c r="U186" s="7">
        <f t="shared" si="28"/>
        <v>24.166666666666668</v>
      </c>
      <c r="V186" s="7">
        <f t="shared" si="29"/>
        <v>24.375</v>
      </c>
    </row>
    <row r="187" spans="1:22" ht="13.5" x14ac:dyDescent="0.25">
      <c r="A187" s="3">
        <f>RSI!A187</f>
        <v>42578</v>
      </c>
      <c r="B187" s="2">
        <f>RSI!B187</f>
        <v>1.4254</v>
      </c>
      <c r="C187" s="2">
        <f>RSI!I187</f>
        <v>27.105080884189277</v>
      </c>
      <c r="D187" s="2">
        <f>MACD!E187</f>
        <v>4.8510297164717553E-2</v>
      </c>
      <c r="E187" s="2">
        <f>MACD!F187</f>
        <v>4.233502147678038E-2</v>
      </c>
      <c r="F187" s="2">
        <f>'Moving Avg'!D187</f>
        <v>1.4594</v>
      </c>
      <c r="G187" s="2">
        <f>'Moving Avg'!F187</f>
        <v>1.53589</v>
      </c>
      <c r="H187" s="2">
        <f>'Moving Avg'!G187</f>
        <v>1.5874459999999999</v>
      </c>
      <c r="I187" s="2">
        <f>'Moving Avg'!H187</f>
        <v>0</v>
      </c>
      <c r="J187" s="5" t="str">
        <f>OBV!F187</f>
        <v>BEARISH</v>
      </c>
      <c r="K187" s="5" t="str">
        <f>OBV!G187</f>
        <v>WEAK</v>
      </c>
      <c r="L187" s="5" t="str">
        <f>OBV!H187</f>
        <v>CONFIRMED BEARISH</v>
      </c>
      <c r="M187" s="7">
        <f t="shared" si="20"/>
        <v>50</v>
      </c>
      <c r="N187" s="7">
        <f t="shared" si="21"/>
        <v>0</v>
      </c>
      <c r="O187" s="7">
        <f t="shared" si="22"/>
        <v>50</v>
      </c>
      <c r="P187" s="7">
        <f t="shared" si="23"/>
        <v>0</v>
      </c>
      <c r="Q187" s="8">
        <f t="shared" si="24"/>
        <v>25</v>
      </c>
      <c r="R187" s="8">
        <f t="shared" si="25"/>
        <v>27.5</v>
      </c>
      <c r="S187" s="8">
        <f t="shared" si="26"/>
        <v>20</v>
      </c>
      <c r="T187" s="8">
        <f t="shared" si="27"/>
        <v>25</v>
      </c>
      <c r="U187" s="7">
        <f t="shared" si="28"/>
        <v>24.166666666666668</v>
      </c>
      <c r="V187" s="7">
        <f t="shared" si="29"/>
        <v>24.375</v>
      </c>
    </row>
    <row r="188" spans="1:22" ht="13.5" x14ac:dyDescent="0.25">
      <c r="A188" s="3">
        <f>RSI!A188</f>
        <v>42579</v>
      </c>
      <c r="B188" s="2">
        <f>RSI!B188</f>
        <v>1.4159999999999999</v>
      </c>
      <c r="C188" s="2">
        <f>RSI!I188</f>
        <v>26.106496871249107</v>
      </c>
      <c r="D188" s="2">
        <f>MACD!E188</f>
        <v>5.0331292110780357E-2</v>
      </c>
      <c r="E188" s="2">
        <f>MACD!F188</f>
        <v>4.3934275603580375E-2</v>
      </c>
      <c r="F188" s="2">
        <f>'Moving Avg'!D188</f>
        <v>1.4442999999999997</v>
      </c>
      <c r="G188" s="2">
        <f>'Moving Avg'!F188</f>
        <v>1.5269200000000001</v>
      </c>
      <c r="H188" s="2">
        <f>'Moving Avg'!G188</f>
        <v>1.5836679999999999</v>
      </c>
      <c r="I188" s="2">
        <f>'Moving Avg'!H188</f>
        <v>0</v>
      </c>
      <c r="J188" s="5" t="str">
        <f>OBV!F188</f>
        <v>BEARISH</v>
      </c>
      <c r="K188" s="5" t="str">
        <f>OBV!G188</f>
        <v>WEAK</v>
      </c>
      <c r="L188" s="5" t="str">
        <f>OBV!H188</f>
        <v>CONFIRMED BEARISH</v>
      </c>
      <c r="M188" s="7">
        <f t="shared" si="20"/>
        <v>50</v>
      </c>
      <c r="N188" s="7">
        <f t="shared" si="21"/>
        <v>0</v>
      </c>
      <c r="O188" s="7">
        <f t="shared" si="22"/>
        <v>50</v>
      </c>
      <c r="P188" s="7">
        <f t="shared" si="23"/>
        <v>0</v>
      </c>
      <c r="Q188" s="8">
        <f t="shared" si="24"/>
        <v>25</v>
      </c>
      <c r="R188" s="8">
        <f t="shared" si="25"/>
        <v>27.5</v>
      </c>
      <c r="S188" s="8">
        <f t="shared" si="26"/>
        <v>20</v>
      </c>
      <c r="T188" s="8">
        <f t="shared" si="27"/>
        <v>25</v>
      </c>
      <c r="U188" s="7">
        <f t="shared" si="28"/>
        <v>24.166666666666668</v>
      </c>
      <c r="V188" s="7">
        <f t="shared" si="29"/>
        <v>24.375</v>
      </c>
    </row>
    <row r="189" spans="1:22" ht="13.5" x14ac:dyDescent="0.25">
      <c r="A189" s="3">
        <f>RSI!A189</f>
        <v>42580</v>
      </c>
      <c r="B189" s="2">
        <f>RSI!B189</f>
        <v>1.3782000000000001</v>
      </c>
      <c r="C189" s="2">
        <f>RSI!I189</f>
        <v>22.514436604041961</v>
      </c>
      <c r="D189" s="2">
        <f>MACD!E189</f>
        <v>5.6844250634210836E-2</v>
      </c>
      <c r="E189" s="2">
        <f>MACD!F189</f>
        <v>4.6516270609706471E-2</v>
      </c>
      <c r="F189" s="2">
        <f>'Moving Avg'!D189</f>
        <v>1.4254199999999997</v>
      </c>
      <c r="G189" s="2">
        <f>'Moving Avg'!F189</f>
        <v>1.5170049999999997</v>
      </c>
      <c r="H189" s="2">
        <f>'Moving Avg'!G189</f>
        <v>1.5795100000000002</v>
      </c>
      <c r="I189" s="2">
        <f>'Moving Avg'!H189</f>
        <v>0</v>
      </c>
      <c r="J189" s="5" t="str">
        <f>OBV!F189</f>
        <v>BEARISH</v>
      </c>
      <c r="K189" s="5" t="str">
        <f>OBV!G189</f>
        <v>WEAK</v>
      </c>
      <c r="L189" s="5" t="str">
        <f>OBV!H189</f>
        <v>CONFIRMED BEARISH</v>
      </c>
      <c r="M189" s="7">
        <f t="shared" si="20"/>
        <v>50</v>
      </c>
      <c r="N189" s="7">
        <f t="shared" si="21"/>
        <v>0</v>
      </c>
      <c r="O189" s="7">
        <f t="shared" si="22"/>
        <v>50</v>
      </c>
      <c r="P189" s="7">
        <f t="shared" si="23"/>
        <v>0</v>
      </c>
      <c r="Q189" s="8">
        <f t="shared" si="24"/>
        <v>25</v>
      </c>
      <c r="R189" s="8">
        <f t="shared" si="25"/>
        <v>27.5</v>
      </c>
      <c r="S189" s="8">
        <f t="shared" si="26"/>
        <v>20</v>
      </c>
      <c r="T189" s="8">
        <f t="shared" si="27"/>
        <v>25</v>
      </c>
      <c r="U189" s="7">
        <f t="shared" si="28"/>
        <v>24.166666666666668</v>
      </c>
      <c r="V189" s="7">
        <f t="shared" si="29"/>
        <v>24.375</v>
      </c>
    </row>
    <row r="190" spans="1:22" ht="13.5" x14ac:dyDescent="0.25">
      <c r="A190" s="3">
        <f>RSI!A190</f>
        <v>42583</v>
      </c>
      <c r="B190" s="2">
        <f>RSI!B190</f>
        <v>1.3876999999999999</v>
      </c>
      <c r="C190" s="2">
        <f>RSI!I190</f>
        <v>25.296410027724903</v>
      </c>
      <c r="D190" s="2">
        <f>MACD!E190</f>
        <v>5.8163585652463379E-2</v>
      </c>
      <c r="E190" s="2">
        <f>MACD!F190</f>
        <v>4.884573361825785E-2</v>
      </c>
      <c r="F190" s="2">
        <f>'Moving Avg'!D190</f>
        <v>1.4084400000000001</v>
      </c>
      <c r="G190" s="2">
        <f>'Moving Avg'!F190</f>
        <v>1.5052049999999997</v>
      </c>
      <c r="H190" s="2">
        <f>'Moving Avg'!G190</f>
        <v>1.5746040000000001</v>
      </c>
      <c r="I190" s="2">
        <f>'Moving Avg'!H190</f>
        <v>0</v>
      </c>
      <c r="J190" s="5" t="str">
        <f>OBV!F190</f>
        <v>BEARISH</v>
      </c>
      <c r="K190" s="5" t="str">
        <f>OBV!G190</f>
        <v>WEAK</v>
      </c>
      <c r="L190" s="5" t="str">
        <f>OBV!H190</f>
        <v>CONFIRMED BEARISH</v>
      </c>
      <c r="M190" s="7">
        <f t="shared" si="20"/>
        <v>50</v>
      </c>
      <c r="N190" s="7">
        <f t="shared" si="21"/>
        <v>0</v>
      </c>
      <c r="O190" s="7">
        <f t="shared" si="22"/>
        <v>50</v>
      </c>
      <c r="P190" s="7">
        <f t="shared" si="23"/>
        <v>0</v>
      </c>
      <c r="Q190" s="8">
        <f t="shared" si="24"/>
        <v>25</v>
      </c>
      <c r="R190" s="8">
        <f t="shared" si="25"/>
        <v>27.5</v>
      </c>
      <c r="S190" s="8">
        <f t="shared" si="26"/>
        <v>20</v>
      </c>
      <c r="T190" s="8">
        <f t="shared" si="27"/>
        <v>25</v>
      </c>
      <c r="U190" s="7">
        <f t="shared" si="28"/>
        <v>24.166666666666668</v>
      </c>
      <c r="V190" s="7">
        <f t="shared" si="29"/>
        <v>24.375</v>
      </c>
    </row>
    <row r="191" spans="1:22" ht="13.5" x14ac:dyDescent="0.25">
      <c r="A191" s="3">
        <f>RSI!A191</f>
        <v>42584</v>
      </c>
      <c r="B191" s="2">
        <f>RSI!B191</f>
        <v>1.3971</v>
      </c>
      <c r="C191" s="2">
        <f>RSI!I191</f>
        <v>28.049100264343295</v>
      </c>
      <c r="D191" s="2">
        <f>MACD!E191</f>
        <v>5.7897382767590377E-2</v>
      </c>
      <c r="E191" s="2">
        <f>MACD!F191</f>
        <v>5.0656063448124358E-2</v>
      </c>
      <c r="F191" s="2">
        <f>'Moving Avg'!D191</f>
        <v>1.4008799999999999</v>
      </c>
      <c r="G191" s="2">
        <f>'Moving Avg'!F191</f>
        <v>1.4962349999999998</v>
      </c>
      <c r="H191" s="2">
        <f>'Moving Avg'!G191</f>
        <v>1.5698860000000001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CONFIRMED BEARISH</v>
      </c>
      <c r="M191" s="7">
        <f t="shared" si="20"/>
        <v>50</v>
      </c>
      <c r="N191" s="7">
        <f t="shared" si="21"/>
        <v>0</v>
      </c>
      <c r="O191" s="7">
        <f t="shared" si="22"/>
        <v>50</v>
      </c>
      <c r="P191" s="7">
        <f t="shared" si="23"/>
        <v>0</v>
      </c>
      <c r="Q191" s="8">
        <f t="shared" si="24"/>
        <v>25</v>
      </c>
      <c r="R191" s="8">
        <f t="shared" si="25"/>
        <v>27.5</v>
      </c>
      <c r="S191" s="8">
        <f t="shared" si="26"/>
        <v>20</v>
      </c>
      <c r="T191" s="8">
        <f t="shared" si="27"/>
        <v>25</v>
      </c>
      <c r="U191" s="7">
        <f t="shared" si="28"/>
        <v>24.166666666666668</v>
      </c>
      <c r="V191" s="7">
        <f t="shared" si="29"/>
        <v>24.375</v>
      </c>
    </row>
    <row r="192" spans="1:22" ht="13.5" x14ac:dyDescent="0.25">
      <c r="A192" s="3">
        <f>RSI!A192</f>
        <v>42585</v>
      </c>
      <c r="B192" s="2">
        <f>RSI!B192</f>
        <v>1.3876999999999999</v>
      </c>
      <c r="C192" s="2">
        <f>RSI!I192</f>
        <v>26.978521325033</v>
      </c>
      <c r="D192" s="2">
        <f>MACD!E192</f>
        <v>5.9016484407446557E-2</v>
      </c>
      <c r="E192" s="2">
        <f>MACD!F192</f>
        <v>5.2328147639988797E-2</v>
      </c>
      <c r="F192" s="2">
        <f>'Moving Avg'!D192</f>
        <v>1.3933399999999998</v>
      </c>
      <c r="G192" s="2">
        <f>'Moving Avg'!F192</f>
        <v>1.4858499999999997</v>
      </c>
      <c r="H192" s="2">
        <f>'Moving Avg'!G192</f>
        <v>1.5659179999999997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  <c r="M192" s="7">
        <f t="shared" si="20"/>
        <v>50</v>
      </c>
      <c r="N192" s="7">
        <f t="shared" si="21"/>
        <v>0</v>
      </c>
      <c r="O192" s="7">
        <f t="shared" si="22"/>
        <v>50</v>
      </c>
      <c r="P192" s="7">
        <f t="shared" si="23"/>
        <v>0</v>
      </c>
      <c r="Q192" s="8">
        <f t="shared" si="24"/>
        <v>25</v>
      </c>
      <c r="R192" s="8">
        <f t="shared" si="25"/>
        <v>27.5</v>
      </c>
      <c r="S192" s="8">
        <f t="shared" si="26"/>
        <v>20</v>
      </c>
      <c r="T192" s="8">
        <f t="shared" si="27"/>
        <v>25</v>
      </c>
      <c r="U192" s="7">
        <f t="shared" si="28"/>
        <v>24.166666666666668</v>
      </c>
      <c r="V192" s="7">
        <f t="shared" si="29"/>
        <v>24.375</v>
      </c>
    </row>
    <row r="193" spans="1:22" ht="13.5" x14ac:dyDescent="0.25">
      <c r="A193" s="3">
        <f>RSI!A193</f>
        <v>42586</v>
      </c>
      <c r="B193" s="2">
        <f>RSI!B193</f>
        <v>1.3593999999999999</v>
      </c>
      <c r="C193" s="2">
        <f>RSI!I193</f>
        <v>24.007596217135529</v>
      </c>
      <c r="D193" s="2">
        <f>MACD!E193</f>
        <v>5.9807615499556599E-2</v>
      </c>
      <c r="E193" s="2">
        <f>MACD!F193</f>
        <v>5.382404121190236E-2</v>
      </c>
      <c r="F193" s="2">
        <f>'Moving Avg'!D193</f>
        <v>1.38202</v>
      </c>
      <c r="G193" s="2">
        <f>'Moving Avg'!F193</f>
        <v>1.4745250000000001</v>
      </c>
      <c r="H193" s="2">
        <f>'Moving Avg'!G193</f>
        <v>1.5617599999999996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  <c r="M193" s="7">
        <f t="shared" si="20"/>
        <v>50</v>
      </c>
      <c r="N193" s="7">
        <f t="shared" si="21"/>
        <v>0</v>
      </c>
      <c r="O193" s="7">
        <f t="shared" si="22"/>
        <v>50</v>
      </c>
      <c r="P193" s="7">
        <f t="shared" si="23"/>
        <v>0</v>
      </c>
      <c r="Q193" s="8">
        <f t="shared" si="24"/>
        <v>25</v>
      </c>
      <c r="R193" s="8">
        <f t="shared" si="25"/>
        <v>27.5</v>
      </c>
      <c r="S193" s="8">
        <f t="shared" si="26"/>
        <v>20</v>
      </c>
      <c r="T193" s="8">
        <f t="shared" si="27"/>
        <v>25</v>
      </c>
      <c r="U193" s="7">
        <f t="shared" si="28"/>
        <v>24.166666666666668</v>
      </c>
      <c r="V193" s="7">
        <f t="shared" si="29"/>
        <v>24.375</v>
      </c>
    </row>
    <row r="194" spans="1:22" ht="13.5" x14ac:dyDescent="0.25">
      <c r="A194" s="3">
        <f>RSI!A194</f>
        <v>42587</v>
      </c>
      <c r="B194" s="2">
        <f>RSI!B194</f>
        <v>1.3876999999999999</v>
      </c>
      <c r="C194" s="2">
        <f>RSI!I194</f>
        <v>32.064281808780819</v>
      </c>
      <c r="D194" s="2">
        <f>MACD!E194</f>
        <v>5.6247303785402991E-2</v>
      </c>
      <c r="E194" s="2">
        <f>MACD!F194</f>
        <v>5.4308693726602492E-2</v>
      </c>
      <c r="F194" s="2">
        <f>'Moving Avg'!D194</f>
        <v>1.3839199999999998</v>
      </c>
      <c r="G194" s="2">
        <f>'Moving Avg'!F194</f>
        <v>1.4660299999999999</v>
      </c>
      <c r="H194" s="2">
        <f>'Moving Avg'!G194</f>
        <v>1.5581679999999993</v>
      </c>
      <c r="I194" s="2">
        <f>'Moving Avg'!H194</f>
        <v>0</v>
      </c>
      <c r="J194" s="5" t="str">
        <f>OBV!F194</f>
        <v>BULLISH</v>
      </c>
      <c r="K194" s="5" t="str">
        <f>OBV!G194</f>
        <v>NEUTRAL</v>
      </c>
      <c r="L194" s="5" t="str">
        <f>OBV!H194</f>
        <v>CONFIRMED BULLISH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83.5</v>
      </c>
      <c r="Q194" s="8">
        <f t="shared" si="24"/>
        <v>28.774999999999999</v>
      </c>
      <c r="R194" s="8">
        <f t="shared" si="25"/>
        <v>43.375</v>
      </c>
      <c r="S194" s="8">
        <f t="shared" si="26"/>
        <v>53.825000000000003</v>
      </c>
      <c r="T194" s="8">
        <f t="shared" si="27"/>
        <v>39.625</v>
      </c>
      <c r="U194" s="7">
        <f t="shared" si="28"/>
        <v>41.991666666666667</v>
      </c>
      <c r="V194" s="7">
        <f t="shared" si="29"/>
        <v>41.400000000000006</v>
      </c>
    </row>
    <row r="195" spans="1:22" ht="13.5" x14ac:dyDescent="0.25">
      <c r="A195" s="3">
        <f>RSI!A195</f>
        <v>42590</v>
      </c>
      <c r="B195" s="2">
        <f>RSI!B195</f>
        <v>1.3688</v>
      </c>
      <c r="C195" s="2">
        <f>RSI!I195</f>
        <v>29.792565050230451</v>
      </c>
      <c r="D195" s="2">
        <f>MACD!E195</f>
        <v>5.5184412228326263E-2</v>
      </c>
      <c r="E195" s="2">
        <f>MACD!F195</f>
        <v>5.4483837426947249E-2</v>
      </c>
      <c r="F195" s="2">
        <f>'Moving Avg'!D195</f>
        <v>1.3801399999999999</v>
      </c>
      <c r="G195" s="2">
        <f>'Moving Avg'!F195</f>
        <v>1.4556449999999999</v>
      </c>
      <c r="H195" s="2">
        <f>'Moving Avg'!G195</f>
        <v>1.5530719999999991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BULLISH DIVERGENCE</v>
      </c>
      <c r="M195" s="7">
        <f t="shared" si="30"/>
        <v>50</v>
      </c>
      <c r="N195" s="7">
        <f t="shared" si="31"/>
        <v>0</v>
      </c>
      <c r="O195" s="7">
        <f t="shared" si="32"/>
        <v>50</v>
      </c>
      <c r="P195" s="7">
        <f t="shared" si="33"/>
        <v>66.5</v>
      </c>
      <c r="Q195" s="8">
        <f t="shared" ref="Q195:Q258" si="34">0.35*M195+N195*0.35+O195*0.15+P195*0.15</f>
        <v>34.975000000000001</v>
      </c>
      <c r="R195" s="8">
        <f t="shared" ref="R195:R258" si="35">M195*0.2+N195*0.2+O195*0.35+P195*0.25</f>
        <v>44.125</v>
      </c>
      <c r="S195" s="8">
        <f t="shared" ref="S195:S258" si="36">M195*0.15+N195*0.15+O195*0.25+P195*0.45</f>
        <v>49.924999999999997</v>
      </c>
      <c r="T195" s="8">
        <f t="shared" ref="T195:T258" si="37">0.25*SUM(M195:P195)</f>
        <v>41.625</v>
      </c>
      <c r="U195" s="7">
        <f t="shared" ref="U195:U258" si="38">SUM(Q195:S195)/3</f>
        <v>43.008333333333326</v>
      </c>
      <c r="V195" s="7">
        <f t="shared" ref="V195:V258" si="39">SUM(Q195:T195)/4</f>
        <v>42.662499999999994</v>
      </c>
    </row>
    <row r="196" spans="1:22" ht="13.5" x14ac:dyDescent="0.25">
      <c r="A196" s="3">
        <f>RSI!A196</f>
        <v>42591</v>
      </c>
      <c r="B196" s="2">
        <f>RSI!B196</f>
        <v>1.3405</v>
      </c>
      <c r="C196" s="2">
        <f>RSI!I196</f>
        <v>26.73786415478321</v>
      </c>
      <c r="D196" s="2">
        <f>MACD!E196</f>
        <v>5.1201982521462019E-2</v>
      </c>
      <c r="E196" s="2">
        <f>MACD!F196</f>
        <v>5.3827466445850208E-2</v>
      </c>
      <c r="F196" s="2">
        <f>'Moving Avg'!D196</f>
        <v>1.3688199999999999</v>
      </c>
      <c r="G196" s="2">
        <f>'Moving Avg'!F196</f>
        <v>1.4447899999999998</v>
      </c>
      <c r="H196" s="2">
        <f>'Moving Avg'!G196</f>
        <v>1.5481599999999995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  <c r="M196" s="7">
        <f t="shared" si="30"/>
        <v>50</v>
      </c>
      <c r="N196" s="7">
        <f t="shared" si="31"/>
        <v>45</v>
      </c>
      <c r="O196" s="7">
        <f t="shared" si="32"/>
        <v>50</v>
      </c>
      <c r="P196" s="7">
        <f t="shared" si="33"/>
        <v>0</v>
      </c>
      <c r="Q196" s="8">
        <f t="shared" si="34"/>
        <v>40.75</v>
      </c>
      <c r="R196" s="8">
        <f t="shared" si="35"/>
        <v>36.5</v>
      </c>
      <c r="S196" s="8">
        <f t="shared" si="36"/>
        <v>26.75</v>
      </c>
      <c r="T196" s="8">
        <f t="shared" si="37"/>
        <v>36.25</v>
      </c>
      <c r="U196" s="7">
        <f t="shared" si="38"/>
        <v>34.666666666666664</v>
      </c>
      <c r="V196" s="7">
        <f t="shared" si="39"/>
        <v>35.0625</v>
      </c>
    </row>
    <row r="197" spans="1:22" ht="13.5" x14ac:dyDescent="0.25">
      <c r="A197" s="3">
        <f>RSI!A197</f>
        <v>42592</v>
      </c>
      <c r="B197" s="2">
        <f>RSI!B197</f>
        <v>1.3122</v>
      </c>
      <c r="C197" s="2">
        <f>RSI!I197</f>
        <v>24.079067390844401</v>
      </c>
      <c r="D197" s="2">
        <f>MACD!E197</f>
        <v>4.9208888220967584E-2</v>
      </c>
      <c r="E197" s="2">
        <f>MACD!F197</f>
        <v>5.2903750800873686E-2</v>
      </c>
      <c r="F197" s="2">
        <f>'Moving Avg'!D197</f>
        <v>1.35372</v>
      </c>
      <c r="G197" s="2">
        <f>'Moving Avg'!F197</f>
        <v>1.4329899999999998</v>
      </c>
      <c r="H197" s="2">
        <f>'Moving Avg'!G197</f>
        <v>1.5424959999999999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CONFIRMED BEARISH</v>
      </c>
      <c r="M197" s="7">
        <f t="shared" si="30"/>
        <v>50</v>
      </c>
      <c r="N197" s="7">
        <f t="shared" si="31"/>
        <v>45</v>
      </c>
      <c r="O197" s="7">
        <f t="shared" si="32"/>
        <v>50</v>
      </c>
      <c r="P197" s="7">
        <f t="shared" si="33"/>
        <v>0</v>
      </c>
      <c r="Q197" s="8">
        <f t="shared" si="34"/>
        <v>40.75</v>
      </c>
      <c r="R197" s="8">
        <f t="shared" si="35"/>
        <v>36.5</v>
      </c>
      <c r="S197" s="8">
        <f t="shared" si="36"/>
        <v>26.75</v>
      </c>
      <c r="T197" s="8">
        <f t="shared" si="37"/>
        <v>36.25</v>
      </c>
      <c r="U197" s="7">
        <f t="shared" si="38"/>
        <v>34.666666666666664</v>
      </c>
      <c r="V197" s="7">
        <f t="shared" si="39"/>
        <v>35.0625</v>
      </c>
    </row>
    <row r="198" spans="1:22" ht="13.5" x14ac:dyDescent="0.25">
      <c r="A198" s="3">
        <f>RSI!A198</f>
        <v>42593</v>
      </c>
      <c r="B198" s="2">
        <f>RSI!B198</f>
        <v>1.3027</v>
      </c>
      <c r="C198" s="2">
        <f>RSI!I198</f>
        <v>23.24349939814077</v>
      </c>
      <c r="D198" s="2">
        <f>MACD!E198</f>
        <v>4.7634140398973734E-2</v>
      </c>
      <c r="E198" s="2">
        <f>MACD!F198</f>
        <v>5.18498287204937E-2</v>
      </c>
      <c r="F198" s="2">
        <f>'Moving Avg'!D198</f>
        <v>1.3423799999999999</v>
      </c>
      <c r="G198" s="2">
        <f>'Moving Avg'!F198</f>
        <v>1.4211900000000002</v>
      </c>
      <c r="H198" s="2">
        <f>'Moving Avg'!G198</f>
        <v>1.5370199999999996</v>
      </c>
      <c r="I198" s="2">
        <f>'Moving Avg'!H198</f>
        <v>0</v>
      </c>
      <c r="J198" s="5" t="str">
        <f>OBV!F198</f>
        <v>BEARISH</v>
      </c>
      <c r="K198" s="5" t="str">
        <f>OBV!G198</f>
        <v>WEAK</v>
      </c>
      <c r="L198" s="5" t="str">
        <f>OBV!H198</f>
        <v>CONFIRMED BEARISH</v>
      </c>
      <c r="M198" s="7">
        <f t="shared" si="30"/>
        <v>50</v>
      </c>
      <c r="N198" s="7">
        <f t="shared" si="31"/>
        <v>45</v>
      </c>
      <c r="O198" s="7">
        <f t="shared" si="32"/>
        <v>50</v>
      </c>
      <c r="P198" s="7">
        <f t="shared" si="33"/>
        <v>0</v>
      </c>
      <c r="Q198" s="8">
        <f t="shared" si="34"/>
        <v>40.75</v>
      </c>
      <c r="R198" s="8">
        <f t="shared" si="35"/>
        <v>36.5</v>
      </c>
      <c r="S198" s="8">
        <f t="shared" si="36"/>
        <v>26.75</v>
      </c>
      <c r="T198" s="8">
        <f t="shared" si="37"/>
        <v>36.25</v>
      </c>
      <c r="U198" s="7">
        <f t="shared" si="38"/>
        <v>34.666666666666664</v>
      </c>
      <c r="V198" s="7">
        <f t="shared" si="39"/>
        <v>35.0625</v>
      </c>
    </row>
    <row r="199" spans="1:22" ht="13.5" x14ac:dyDescent="0.25">
      <c r="A199" s="3">
        <f>RSI!A199</f>
        <v>42594</v>
      </c>
      <c r="B199" s="2">
        <f>RSI!B199</f>
        <v>1.3027</v>
      </c>
      <c r="C199" s="2">
        <f>RSI!I199</f>
        <v>23.24349939814077</v>
      </c>
      <c r="D199" s="2">
        <f>MACD!E199</f>
        <v>4.1333307884317882E-2</v>
      </c>
      <c r="E199" s="2">
        <f>MACD!F199</f>
        <v>4.9746524553258543E-2</v>
      </c>
      <c r="F199" s="2">
        <f>'Moving Avg'!D199</f>
        <v>1.3253799999999998</v>
      </c>
      <c r="G199" s="2">
        <f>'Moving Avg'!F199</f>
        <v>1.4089150000000001</v>
      </c>
      <c r="H199" s="2">
        <f>'Moving Avg'!G199</f>
        <v>1.5317339999999999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CONFIRMED BEARISH</v>
      </c>
      <c r="M199" s="7">
        <f t="shared" si="30"/>
        <v>50</v>
      </c>
      <c r="N199" s="7">
        <f t="shared" si="31"/>
        <v>45</v>
      </c>
      <c r="O199" s="7">
        <f t="shared" si="32"/>
        <v>50</v>
      </c>
      <c r="P199" s="7">
        <f t="shared" si="33"/>
        <v>0</v>
      </c>
      <c r="Q199" s="8">
        <f t="shared" si="34"/>
        <v>40.75</v>
      </c>
      <c r="R199" s="8">
        <f t="shared" si="35"/>
        <v>36.5</v>
      </c>
      <c r="S199" s="8">
        <f t="shared" si="36"/>
        <v>26.75</v>
      </c>
      <c r="T199" s="8">
        <f t="shared" si="37"/>
        <v>36.25</v>
      </c>
      <c r="U199" s="7">
        <f t="shared" si="38"/>
        <v>34.666666666666664</v>
      </c>
      <c r="V199" s="7">
        <f t="shared" si="39"/>
        <v>35.0625</v>
      </c>
    </row>
    <row r="200" spans="1:22" ht="13.5" x14ac:dyDescent="0.25">
      <c r="A200" s="3">
        <f>RSI!A200</f>
        <v>42597</v>
      </c>
      <c r="B200" s="2">
        <f>RSI!B200</f>
        <v>1.2932999999999999</v>
      </c>
      <c r="C200" s="2">
        <f>RSI!I200</f>
        <v>22.353358941040383</v>
      </c>
      <c r="D200" s="2">
        <f>MACD!E200</f>
        <v>3.8943956963897408E-2</v>
      </c>
      <c r="E200" s="2">
        <f>MACD!F200</f>
        <v>4.7586011035386316E-2</v>
      </c>
      <c r="F200" s="2">
        <f>'Moving Avg'!D200</f>
        <v>1.3102799999999999</v>
      </c>
      <c r="G200" s="2">
        <f>'Moving Avg'!F200</f>
        <v>1.3975900000000001</v>
      </c>
      <c r="H200" s="2">
        <f>'Moving Avg'!G200</f>
        <v>1.5258820000000002</v>
      </c>
      <c r="I200" s="2">
        <f>'Moving Avg'!H200</f>
        <v>0</v>
      </c>
      <c r="J200" s="5" t="str">
        <f>OBV!F200</f>
        <v>BEARISH</v>
      </c>
      <c r="K200" s="5" t="str">
        <f>OBV!G200</f>
        <v>WEAK</v>
      </c>
      <c r="L200" s="5" t="str">
        <f>OBV!H200</f>
        <v>CONFIRMED BEARISH</v>
      </c>
      <c r="M200" s="7">
        <f t="shared" si="30"/>
        <v>50</v>
      </c>
      <c r="N200" s="7">
        <f t="shared" si="31"/>
        <v>45</v>
      </c>
      <c r="O200" s="7">
        <f t="shared" si="32"/>
        <v>50</v>
      </c>
      <c r="P200" s="7">
        <f t="shared" si="33"/>
        <v>0</v>
      </c>
      <c r="Q200" s="8">
        <f t="shared" si="34"/>
        <v>40.75</v>
      </c>
      <c r="R200" s="8">
        <f t="shared" si="35"/>
        <v>36.5</v>
      </c>
      <c r="S200" s="8">
        <f t="shared" si="36"/>
        <v>26.75</v>
      </c>
      <c r="T200" s="8">
        <f t="shared" si="37"/>
        <v>36.25</v>
      </c>
      <c r="U200" s="7">
        <f t="shared" si="38"/>
        <v>34.666666666666664</v>
      </c>
      <c r="V200" s="7">
        <f t="shared" si="39"/>
        <v>35.0625</v>
      </c>
    </row>
    <row r="201" spans="1:22" ht="13.5" x14ac:dyDescent="0.25">
      <c r="A201" s="3">
        <f>RSI!A201</f>
        <v>42598</v>
      </c>
      <c r="B201" s="2">
        <f>RSI!B201</f>
        <v>1.3499000000000001</v>
      </c>
      <c r="C201" s="2">
        <f>RSI!I201</f>
        <v>37.799618723506406</v>
      </c>
      <c r="D201" s="2">
        <f>MACD!E201</f>
        <v>3.4957497331500775E-2</v>
      </c>
      <c r="E201" s="2">
        <f>MACD!F201</f>
        <v>4.5060308294609212E-2</v>
      </c>
      <c r="F201" s="2">
        <f>'Moving Avg'!D201</f>
        <v>1.31216</v>
      </c>
      <c r="G201" s="2">
        <f>'Moving Avg'!F201</f>
        <v>1.3895650000000002</v>
      </c>
      <c r="H201" s="2">
        <f>'Moving Avg'!G201</f>
        <v>1.5211619999999999</v>
      </c>
      <c r="I201" s="2">
        <f>'Moving Avg'!H201</f>
        <v>1.6602430000000001</v>
      </c>
      <c r="J201" s="5" t="str">
        <f>OBV!F201</f>
        <v>BEARISH</v>
      </c>
      <c r="K201" s="5" t="str">
        <f>OBV!G201</f>
        <v>NEUTRAL</v>
      </c>
      <c r="L201" s="5" t="str">
        <f>OBV!H201</f>
        <v>BEARISH DIVERGENCE</v>
      </c>
      <c r="M201" s="7">
        <f t="shared" si="30"/>
        <v>25</v>
      </c>
      <c r="N201" s="7">
        <f t="shared" si="31"/>
        <v>45</v>
      </c>
      <c r="O201" s="7">
        <f t="shared" si="32"/>
        <v>0</v>
      </c>
      <c r="P201" s="7">
        <f t="shared" si="33"/>
        <v>16.5</v>
      </c>
      <c r="Q201" s="8">
        <f t="shared" si="34"/>
        <v>26.975000000000001</v>
      </c>
      <c r="R201" s="8">
        <f t="shared" si="35"/>
        <v>18.125</v>
      </c>
      <c r="S201" s="8">
        <f t="shared" si="36"/>
        <v>17.925000000000001</v>
      </c>
      <c r="T201" s="8">
        <f t="shared" si="37"/>
        <v>21.625</v>
      </c>
      <c r="U201" s="7">
        <f t="shared" si="38"/>
        <v>21.008333333333336</v>
      </c>
      <c r="V201" s="7">
        <f t="shared" si="39"/>
        <v>21.162500000000001</v>
      </c>
    </row>
    <row r="202" spans="1:22" ht="13.5" x14ac:dyDescent="0.25">
      <c r="A202" s="3">
        <f>RSI!A202</f>
        <v>42599</v>
      </c>
      <c r="B202" s="2">
        <f>RSI!B202</f>
        <v>1.4254</v>
      </c>
      <c r="C202" s="2">
        <f>RSI!I202</f>
        <v>51.624002916703269</v>
      </c>
      <c r="D202" s="2">
        <f>MACD!E202</f>
        <v>2.4934972008893608E-2</v>
      </c>
      <c r="E202" s="2">
        <f>MACD!F202</f>
        <v>4.1035241037466093E-2</v>
      </c>
      <c r="F202" s="2">
        <f>'Moving Avg'!D202</f>
        <v>1.3348</v>
      </c>
      <c r="G202" s="2">
        <f>'Moving Avg'!F202</f>
        <v>1.3853150000000001</v>
      </c>
      <c r="H202" s="2">
        <f>'Moving Avg'!G202</f>
        <v>1.5166300000000001</v>
      </c>
      <c r="I202" s="2">
        <f>'Moving Avg'!H202</f>
        <v>1.657046</v>
      </c>
      <c r="J202" s="5" t="str">
        <f>OBV!F202</f>
        <v>BULLISH</v>
      </c>
      <c r="K202" s="5" t="str">
        <f>OBV!G202</f>
        <v>STRONG</v>
      </c>
      <c r="L202" s="5" t="str">
        <f>OBV!H202</f>
        <v>CONFIRMED BULLISH</v>
      </c>
      <c r="M202" s="7">
        <f t="shared" si="30"/>
        <v>25</v>
      </c>
      <c r="N202" s="7">
        <f t="shared" si="31"/>
        <v>45</v>
      </c>
      <c r="O202" s="7">
        <f t="shared" si="32"/>
        <v>0</v>
      </c>
      <c r="P202" s="7">
        <f t="shared" si="33"/>
        <v>100</v>
      </c>
      <c r="Q202" s="8">
        <f t="shared" si="34"/>
        <v>39.5</v>
      </c>
      <c r="R202" s="8">
        <f t="shared" si="35"/>
        <v>39</v>
      </c>
      <c r="S202" s="8">
        <f t="shared" si="36"/>
        <v>55.5</v>
      </c>
      <c r="T202" s="8">
        <f t="shared" si="37"/>
        <v>42.5</v>
      </c>
      <c r="U202" s="7">
        <f t="shared" si="38"/>
        <v>44.666666666666664</v>
      </c>
      <c r="V202" s="7">
        <f t="shared" si="39"/>
        <v>44.125</v>
      </c>
    </row>
    <row r="203" spans="1:22" ht="13.5" x14ac:dyDescent="0.25">
      <c r="A203" s="3">
        <f>RSI!A203</f>
        <v>42600</v>
      </c>
      <c r="B203" s="2">
        <f>RSI!B203</f>
        <v>1.4442999999999999</v>
      </c>
      <c r="C203" s="2">
        <f>RSI!I203</f>
        <v>54.35870631121108</v>
      </c>
      <c r="D203" s="2">
        <f>MACD!E203</f>
        <v>1.061493112070977E-2</v>
      </c>
      <c r="E203" s="2">
        <f>MACD!F203</f>
        <v>3.495117905411483E-2</v>
      </c>
      <c r="F203" s="2">
        <f>'Moving Avg'!D203</f>
        <v>1.3631199999999999</v>
      </c>
      <c r="G203" s="2">
        <f>'Moving Avg'!F203</f>
        <v>1.3829549999999999</v>
      </c>
      <c r="H203" s="2">
        <f>'Moving Avg'!G203</f>
        <v>1.5115320000000005</v>
      </c>
      <c r="I203" s="2">
        <f>'Moving Avg'!H203</f>
        <v>1.654272</v>
      </c>
      <c r="J203" s="5" t="str">
        <f>OBV!F203</f>
        <v>BULLISH</v>
      </c>
      <c r="K203" s="5" t="str">
        <f>OBV!G203</f>
        <v>STRONG</v>
      </c>
      <c r="L203" s="5" t="str">
        <f>OBV!H203</f>
        <v>CONFIRMED BULLISH</v>
      </c>
      <c r="M203" s="7">
        <f t="shared" si="30"/>
        <v>25</v>
      </c>
      <c r="N203" s="7">
        <f t="shared" si="31"/>
        <v>100</v>
      </c>
      <c r="O203" s="7">
        <f t="shared" si="32"/>
        <v>0</v>
      </c>
      <c r="P203" s="7">
        <f t="shared" si="33"/>
        <v>100</v>
      </c>
      <c r="Q203" s="8">
        <f t="shared" si="34"/>
        <v>58.75</v>
      </c>
      <c r="R203" s="8">
        <f t="shared" si="35"/>
        <v>50</v>
      </c>
      <c r="S203" s="8">
        <f t="shared" si="36"/>
        <v>63.75</v>
      </c>
      <c r="T203" s="8">
        <f t="shared" si="37"/>
        <v>56.25</v>
      </c>
      <c r="U203" s="7">
        <f t="shared" si="38"/>
        <v>57.5</v>
      </c>
      <c r="V203" s="7">
        <f t="shared" si="39"/>
        <v>57.1875</v>
      </c>
    </row>
    <row r="204" spans="1:22" ht="13.5" x14ac:dyDescent="0.25">
      <c r="A204" s="3">
        <f>RSI!A204</f>
        <v>42601</v>
      </c>
      <c r="B204" s="2">
        <f>RSI!B204</f>
        <v>1.4349000000000001</v>
      </c>
      <c r="C204" s="2">
        <f>RSI!I204</f>
        <v>52.761188878189515</v>
      </c>
      <c r="D204" s="2">
        <f>MACD!E204</f>
        <v>3.3571790730362316E-3</v>
      </c>
      <c r="E204" s="2">
        <f>MACD!F204</f>
        <v>2.8632379057899112E-2</v>
      </c>
      <c r="F204" s="2">
        <f>'Moving Avg'!D204</f>
        <v>1.3895599999999999</v>
      </c>
      <c r="G204" s="2">
        <f>'Moving Avg'!F204</f>
        <v>1.38107</v>
      </c>
      <c r="H204" s="2">
        <f>'Moving Avg'!G204</f>
        <v>1.5070020000000006</v>
      </c>
      <c r="I204" s="2">
        <f>'Moving Avg'!H204</f>
        <v>1.6513575</v>
      </c>
      <c r="J204" s="5" t="str">
        <f>OBV!F204</f>
        <v>BULLISH</v>
      </c>
      <c r="K204" s="5" t="str">
        <f>OBV!G204</f>
        <v>STRONG</v>
      </c>
      <c r="L204" s="5" t="str">
        <f>OBV!H204</f>
        <v>CONFIRMED BULLISH</v>
      </c>
      <c r="M204" s="7">
        <f t="shared" si="30"/>
        <v>25</v>
      </c>
      <c r="N204" s="7">
        <f t="shared" si="31"/>
        <v>100</v>
      </c>
      <c r="O204" s="7">
        <f t="shared" si="32"/>
        <v>0</v>
      </c>
      <c r="P204" s="7">
        <f t="shared" si="33"/>
        <v>100</v>
      </c>
      <c r="Q204" s="8">
        <f t="shared" si="34"/>
        <v>58.75</v>
      </c>
      <c r="R204" s="8">
        <f t="shared" si="35"/>
        <v>50</v>
      </c>
      <c r="S204" s="8">
        <f t="shared" si="36"/>
        <v>63.75</v>
      </c>
      <c r="T204" s="8">
        <f t="shared" si="37"/>
        <v>56.25</v>
      </c>
      <c r="U204" s="7">
        <f t="shared" si="38"/>
        <v>57.5</v>
      </c>
      <c r="V204" s="7">
        <f t="shared" si="39"/>
        <v>57.1875</v>
      </c>
    </row>
    <row r="205" spans="1:22" ht="13.5" x14ac:dyDescent="0.25">
      <c r="A205" s="3">
        <f>RSI!A205</f>
        <v>42604</v>
      </c>
      <c r="B205" s="2">
        <f>RSI!B205</f>
        <v>1.4821</v>
      </c>
      <c r="C205" s="2">
        <f>RSI!I205</f>
        <v>59.238895383797505</v>
      </c>
      <c r="D205" s="2">
        <f>MACD!E205</f>
        <v>-9.3092326916428547E-3</v>
      </c>
      <c r="E205" s="2">
        <f>MACD!F205</f>
        <v>2.104405670799072E-2</v>
      </c>
      <c r="F205" s="2">
        <f>'Moving Avg'!D205</f>
        <v>1.4273199999999999</v>
      </c>
      <c r="G205" s="2">
        <f>'Moving Avg'!F205</f>
        <v>1.381545</v>
      </c>
      <c r="H205" s="2">
        <f>'Moving Avg'!G205</f>
        <v>1.5039820000000004</v>
      </c>
      <c r="I205" s="2">
        <f>'Moving Avg'!H205</f>
        <v>1.649289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  <c r="M205" s="7">
        <f t="shared" si="30"/>
        <v>25</v>
      </c>
      <c r="N205" s="7">
        <f t="shared" si="31"/>
        <v>100</v>
      </c>
      <c r="O205" s="7">
        <f t="shared" si="32"/>
        <v>0</v>
      </c>
      <c r="P205" s="7">
        <f t="shared" si="33"/>
        <v>100</v>
      </c>
      <c r="Q205" s="8">
        <f t="shared" si="34"/>
        <v>58.75</v>
      </c>
      <c r="R205" s="8">
        <f t="shared" si="35"/>
        <v>50</v>
      </c>
      <c r="S205" s="8">
        <f t="shared" si="36"/>
        <v>63.75</v>
      </c>
      <c r="T205" s="8">
        <f t="shared" si="37"/>
        <v>56.25</v>
      </c>
      <c r="U205" s="7">
        <f t="shared" si="38"/>
        <v>57.5</v>
      </c>
      <c r="V205" s="7">
        <f t="shared" si="39"/>
        <v>57.1875</v>
      </c>
    </row>
    <row r="206" spans="1:22" ht="13.5" x14ac:dyDescent="0.25">
      <c r="A206" s="3">
        <f>RSI!A206</f>
        <v>42605</v>
      </c>
      <c r="B206" s="2">
        <f>RSI!B206</f>
        <v>1.4632000000000001</v>
      </c>
      <c r="C206" s="2">
        <f>RSI!I206</f>
        <v>55.931520510154854</v>
      </c>
      <c r="D206" s="2">
        <f>MACD!E206</f>
        <v>-2.3371985695973763E-2</v>
      </c>
      <c r="E206" s="2">
        <f>MACD!F206</f>
        <v>1.2160848227197825E-2</v>
      </c>
      <c r="F206" s="2">
        <f>'Moving Avg'!D206</f>
        <v>1.44998</v>
      </c>
      <c r="G206" s="2">
        <f>'Moving Avg'!F206</f>
        <v>1.3829600000000002</v>
      </c>
      <c r="H206" s="2">
        <f>'Moving Avg'!G206</f>
        <v>1.5015280000000002</v>
      </c>
      <c r="I206" s="2">
        <f>'Moving Avg'!H206</f>
        <v>1.6471259999999999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  <c r="M206" s="7">
        <f t="shared" si="30"/>
        <v>25</v>
      </c>
      <c r="N206" s="7">
        <f t="shared" si="31"/>
        <v>100</v>
      </c>
      <c r="O206" s="7">
        <f t="shared" si="32"/>
        <v>0</v>
      </c>
      <c r="P206" s="7">
        <f t="shared" si="33"/>
        <v>100</v>
      </c>
      <c r="Q206" s="8">
        <f t="shared" si="34"/>
        <v>58.75</v>
      </c>
      <c r="R206" s="8">
        <f t="shared" si="35"/>
        <v>50</v>
      </c>
      <c r="S206" s="8">
        <f t="shared" si="36"/>
        <v>63.75</v>
      </c>
      <c r="T206" s="8">
        <f t="shared" si="37"/>
        <v>56.25</v>
      </c>
      <c r="U206" s="7">
        <f t="shared" si="38"/>
        <v>57.5</v>
      </c>
      <c r="V206" s="7">
        <f t="shared" si="39"/>
        <v>57.1875</v>
      </c>
    </row>
    <row r="207" spans="1:22" ht="13.5" x14ac:dyDescent="0.25">
      <c r="A207" s="3">
        <f>RSI!A207</f>
        <v>42606</v>
      </c>
      <c r="B207" s="2">
        <f>RSI!B207</f>
        <v>1.4349000000000001</v>
      </c>
      <c r="C207" s="2">
        <f>RSI!I207</f>
        <v>51.311923605172758</v>
      </c>
      <c r="D207" s="2">
        <f>MACD!E207</f>
        <v>-3.7779305164370225E-2</v>
      </c>
      <c r="E207" s="2">
        <f>MACD!F207</f>
        <v>2.1728175488842155E-3</v>
      </c>
      <c r="F207" s="2">
        <f>'Moving Avg'!D207</f>
        <v>1.4518800000000001</v>
      </c>
      <c r="G207" s="2">
        <f>'Moving Avg'!F207</f>
        <v>1.383435</v>
      </c>
      <c r="H207" s="2">
        <f>'Moving Avg'!G207</f>
        <v>1.4975640000000001</v>
      </c>
      <c r="I207" s="2">
        <f>'Moving Avg'!H207</f>
        <v>1.6449620000000003</v>
      </c>
      <c r="J207" s="5" t="str">
        <f>OBV!F207</f>
        <v>BEARISH</v>
      </c>
      <c r="K207" s="5" t="str">
        <f>OBV!G207</f>
        <v>NEUTRAL</v>
      </c>
      <c r="L207" s="5" t="str">
        <f>OBV!H207</f>
        <v>BEARISH DIVERGENCE</v>
      </c>
      <c r="M207" s="7">
        <f t="shared" si="30"/>
        <v>25</v>
      </c>
      <c r="N207" s="7">
        <f t="shared" si="31"/>
        <v>100</v>
      </c>
      <c r="O207" s="7">
        <f t="shared" si="32"/>
        <v>0</v>
      </c>
      <c r="P207" s="7">
        <f t="shared" si="33"/>
        <v>16.5</v>
      </c>
      <c r="Q207" s="8">
        <f t="shared" si="34"/>
        <v>46.225000000000001</v>
      </c>
      <c r="R207" s="8">
        <f t="shared" si="35"/>
        <v>29.125</v>
      </c>
      <c r="S207" s="8">
        <f t="shared" si="36"/>
        <v>26.175000000000001</v>
      </c>
      <c r="T207" s="8">
        <f t="shared" si="37"/>
        <v>35.375</v>
      </c>
      <c r="U207" s="7">
        <f t="shared" si="38"/>
        <v>33.841666666666661</v>
      </c>
      <c r="V207" s="7">
        <f t="shared" si="39"/>
        <v>34.224999999999994</v>
      </c>
    </row>
    <row r="208" spans="1:22" ht="13.5" x14ac:dyDescent="0.25">
      <c r="A208" s="3">
        <f>RSI!A208</f>
        <v>42607</v>
      </c>
      <c r="B208" s="2">
        <f>RSI!B208</f>
        <v>1.4538</v>
      </c>
      <c r="C208" s="2">
        <f>RSI!I208</f>
        <v>54.041963381449087</v>
      </c>
      <c r="D208" s="2">
        <f>MACD!E208</f>
        <v>-5.2896386740300505E-2</v>
      </c>
      <c r="E208" s="2">
        <f>MACD!F208</f>
        <v>-8.8410233089527279E-3</v>
      </c>
      <c r="F208" s="2">
        <f>'Moving Avg'!D208</f>
        <v>1.4537800000000001</v>
      </c>
      <c r="G208" s="2">
        <f>'Moving Avg'!F208</f>
        <v>1.3853249999999999</v>
      </c>
      <c r="H208" s="2">
        <f>'Moving Avg'!G208</f>
        <v>1.4945440000000003</v>
      </c>
      <c r="I208" s="2">
        <f>'Moving Avg'!H208</f>
        <v>1.6431740000000001</v>
      </c>
      <c r="J208" s="5" t="str">
        <f>OBV!F208</f>
        <v>BEARISH</v>
      </c>
      <c r="K208" s="5" t="str">
        <f>OBV!G208</f>
        <v>NEUTRAL</v>
      </c>
      <c r="L208" s="5" t="str">
        <f>OBV!H208</f>
        <v>BEARISH DIVERGENCE</v>
      </c>
      <c r="M208" s="7">
        <f t="shared" si="30"/>
        <v>25</v>
      </c>
      <c r="N208" s="7">
        <f t="shared" si="31"/>
        <v>100</v>
      </c>
      <c r="O208" s="7">
        <f t="shared" si="32"/>
        <v>0</v>
      </c>
      <c r="P208" s="7">
        <f t="shared" si="33"/>
        <v>16.5</v>
      </c>
      <c r="Q208" s="8">
        <f t="shared" si="34"/>
        <v>46.225000000000001</v>
      </c>
      <c r="R208" s="8">
        <f t="shared" si="35"/>
        <v>29.125</v>
      </c>
      <c r="S208" s="8">
        <f t="shared" si="36"/>
        <v>26.175000000000001</v>
      </c>
      <c r="T208" s="8">
        <f t="shared" si="37"/>
        <v>35.375</v>
      </c>
      <c r="U208" s="7">
        <f t="shared" si="38"/>
        <v>33.841666666666661</v>
      </c>
      <c r="V208" s="7">
        <f t="shared" si="39"/>
        <v>34.224999999999994</v>
      </c>
    </row>
    <row r="209" spans="1:22" ht="13.5" x14ac:dyDescent="0.25">
      <c r="A209" s="3">
        <f>RSI!A209</f>
        <v>42608</v>
      </c>
      <c r="B209" s="2">
        <f>RSI!B209</f>
        <v>1.4349000000000001</v>
      </c>
      <c r="C209" s="2">
        <f>RSI!I209</f>
        <v>50.964460469283772</v>
      </c>
      <c r="D209" s="2">
        <f>MACD!E209</f>
        <v>-6.4459383567706752E-2</v>
      </c>
      <c r="E209" s="2">
        <f>MACD!F209</f>
        <v>-1.9964695360703534E-2</v>
      </c>
      <c r="F209" s="2">
        <f>'Moving Avg'!D209</f>
        <v>1.4537800000000001</v>
      </c>
      <c r="G209" s="2">
        <f>'Moving Avg'!F209</f>
        <v>1.3881599999999998</v>
      </c>
      <c r="H209" s="2">
        <f>'Moving Avg'!G209</f>
        <v>1.4911460000000003</v>
      </c>
      <c r="I209" s="2">
        <f>'Moving Avg'!H209</f>
        <v>1.6417140000000001</v>
      </c>
      <c r="J209" s="5" t="str">
        <f>OBV!F209</f>
        <v>BULLISH</v>
      </c>
      <c r="K209" s="5" t="str">
        <f>OBV!G209</f>
        <v>NEUTRAL</v>
      </c>
      <c r="L209" s="5" t="str">
        <f>OBV!H209</f>
        <v>NEUTRAL</v>
      </c>
      <c r="M209" s="7">
        <f t="shared" si="30"/>
        <v>25</v>
      </c>
      <c r="N209" s="7">
        <f t="shared" si="31"/>
        <v>100</v>
      </c>
      <c r="O209" s="7">
        <f t="shared" si="32"/>
        <v>0</v>
      </c>
      <c r="P209" s="7">
        <f t="shared" si="33"/>
        <v>49.5</v>
      </c>
      <c r="Q209" s="8">
        <f t="shared" si="34"/>
        <v>51.174999999999997</v>
      </c>
      <c r="R209" s="8">
        <f t="shared" si="35"/>
        <v>37.375</v>
      </c>
      <c r="S209" s="8">
        <f t="shared" si="36"/>
        <v>41.025000000000006</v>
      </c>
      <c r="T209" s="8">
        <f t="shared" si="37"/>
        <v>43.625</v>
      </c>
      <c r="U209" s="7">
        <f t="shared" si="38"/>
        <v>43.191666666666663</v>
      </c>
      <c r="V209" s="7">
        <f t="shared" si="39"/>
        <v>43.3</v>
      </c>
    </row>
    <row r="210" spans="1:22" ht="13.5" x14ac:dyDescent="0.25">
      <c r="A210" s="3">
        <f>RSI!A210</f>
        <v>42611</v>
      </c>
      <c r="B210" s="2">
        <f>RSI!B210</f>
        <v>1.3782000000000001</v>
      </c>
      <c r="C210" s="2">
        <f>RSI!I210</f>
        <v>43.04499370641232</v>
      </c>
      <c r="D210" s="2">
        <f>MACD!E210</f>
        <v>-7.1536838249375956E-2</v>
      </c>
      <c r="E210" s="2">
        <f>MACD!F210</f>
        <v>-3.027912393843802E-2</v>
      </c>
      <c r="F210" s="2">
        <f>'Moving Avg'!D210</f>
        <v>1.4330000000000003</v>
      </c>
      <c r="G210" s="2">
        <f>'Moving Avg'!F210</f>
        <v>1.3876849999999998</v>
      </c>
      <c r="H210" s="2">
        <f>'Moving Avg'!G210</f>
        <v>1.4856700000000003</v>
      </c>
      <c r="I210" s="2">
        <f>'Moving Avg'!H210</f>
        <v>1.6394545</v>
      </c>
      <c r="J210" s="5" t="str">
        <f>OBV!F210</f>
        <v>BEARISH</v>
      </c>
      <c r="K210" s="5" t="str">
        <f>OBV!G210</f>
        <v>NEUTRAL</v>
      </c>
      <c r="L210" s="5" t="str">
        <f>OBV!H210</f>
        <v>CONFIRMED BEARISH</v>
      </c>
      <c r="M210" s="7">
        <f t="shared" si="30"/>
        <v>25</v>
      </c>
      <c r="N210" s="7">
        <f t="shared" si="31"/>
        <v>100</v>
      </c>
      <c r="O210" s="7">
        <f t="shared" si="32"/>
        <v>0</v>
      </c>
      <c r="P210" s="7">
        <f t="shared" si="33"/>
        <v>16.5</v>
      </c>
      <c r="Q210" s="8">
        <f t="shared" si="34"/>
        <v>46.225000000000001</v>
      </c>
      <c r="R210" s="8">
        <f t="shared" si="35"/>
        <v>29.125</v>
      </c>
      <c r="S210" s="8">
        <f t="shared" si="36"/>
        <v>26.175000000000001</v>
      </c>
      <c r="T210" s="8">
        <f t="shared" si="37"/>
        <v>35.375</v>
      </c>
      <c r="U210" s="7">
        <f t="shared" si="38"/>
        <v>33.841666666666661</v>
      </c>
      <c r="V210" s="7">
        <f t="shared" si="39"/>
        <v>34.224999999999994</v>
      </c>
    </row>
    <row r="211" spans="1:22" ht="13.5" x14ac:dyDescent="0.25">
      <c r="A211" s="3">
        <f>RSI!A211</f>
        <v>42612</v>
      </c>
      <c r="B211" s="2">
        <f>RSI!B211</f>
        <v>1.3688</v>
      </c>
      <c r="C211" s="2">
        <f>RSI!I211</f>
        <v>41.88302084347351</v>
      </c>
      <c r="D211" s="2">
        <f>MACD!E211</f>
        <v>-6.7830150740719297E-2</v>
      </c>
      <c r="E211" s="2">
        <f>MACD!F211</f>
        <v>-3.7789329298894274E-2</v>
      </c>
      <c r="F211" s="2">
        <f>'Moving Avg'!D211</f>
        <v>1.41412</v>
      </c>
      <c r="G211" s="2">
        <f>'Moving Avg'!F211</f>
        <v>1.3862699999999999</v>
      </c>
      <c r="H211" s="2">
        <f>'Moving Avg'!G211</f>
        <v>1.4790620000000001</v>
      </c>
      <c r="I211" s="2">
        <f>'Moving Avg'!H211</f>
        <v>1.6366315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  <c r="M211" s="7">
        <f t="shared" si="30"/>
        <v>25</v>
      </c>
      <c r="N211" s="7">
        <f t="shared" si="31"/>
        <v>100</v>
      </c>
      <c r="O211" s="7">
        <f t="shared" si="32"/>
        <v>0</v>
      </c>
      <c r="P211" s="7">
        <f t="shared" si="33"/>
        <v>16.5</v>
      </c>
      <c r="Q211" s="8">
        <f t="shared" si="34"/>
        <v>46.225000000000001</v>
      </c>
      <c r="R211" s="8">
        <f t="shared" si="35"/>
        <v>29.125</v>
      </c>
      <c r="S211" s="8">
        <f t="shared" si="36"/>
        <v>26.175000000000001</v>
      </c>
      <c r="T211" s="8">
        <f t="shared" si="37"/>
        <v>35.375</v>
      </c>
      <c r="U211" s="7">
        <f t="shared" si="38"/>
        <v>33.841666666666661</v>
      </c>
      <c r="V211" s="7">
        <f t="shared" si="39"/>
        <v>34.224999999999994</v>
      </c>
    </row>
    <row r="212" spans="1:22" ht="13.5" x14ac:dyDescent="0.25">
      <c r="A212" s="3">
        <f>RSI!A212</f>
        <v>42613</v>
      </c>
      <c r="B212" s="2">
        <f>RSI!B212</f>
        <v>1.3216000000000001</v>
      </c>
      <c r="C212" s="2">
        <f>RSI!I212</f>
        <v>36.548003633891945</v>
      </c>
      <c r="D212" s="2">
        <f>MACD!E212</f>
        <v>-4.9256761373644098E-2</v>
      </c>
      <c r="E212" s="2">
        <f>MACD!F212</f>
        <v>-4.0082815713844241E-2</v>
      </c>
      <c r="F212" s="2">
        <f>'Moving Avg'!D212</f>
        <v>1.3914599999999999</v>
      </c>
      <c r="G212" s="2">
        <f>'Moving Avg'!F212</f>
        <v>1.382965</v>
      </c>
      <c r="H212" s="2">
        <f>'Moving Avg'!G212</f>
        <v>1.4716980000000002</v>
      </c>
      <c r="I212" s="2">
        <f>'Moving Avg'!H212</f>
        <v>1.6338074999999999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  <c r="M212" s="7">
        <f t="shared" si="30"/>
        <v>25</v>
      </c>
      <c r="N212" s="7">
        <f t="shared" si="31"/>
        <v>45</v>
      </c>
      <c r="O212" s="7">
        <f t="shared" si="32"/>
        <v>0</v>
      </c>
      <c r="P212" s="7">
        <f t="shared" si="33"/>
        <v>16.5</v>
      </c>
      <c r="Q212" s="8">
        <f t="shared" si="34"/>
        <v>26.975000000000001</v>
      </c>
      <c r="R212" s="8">
        <f t="shared" si="35"/>
        <v>18.125</v>
      </c>
      <c r="S212" s="8">
        <f t="shared" si="36"/>
        <v>17.925000000000001</v>
      </c>
      <c r="T212" s="8">
        <f t="shared" si="37"/>
        <v>21.625</v>
      </c>
      <c r="U212" s="7">
        <f t="shared" si="38"/>
        <v>21.008333333333336</v>
      </c>
      <c r="V212" s="7">
        <f t="shared" si="39"/>
        <v>21.162500000000001</v>
      </c>
    </row>
    <row r="213" spans="1:22" ht="13.5" x14ac:dyDescent="0.25">
      <c r="A213" s="3">
        <f>RSI!A213</f>
        <v>42614</v>
      </c>
      <c r="B213" s="2">
        <f>RSI!B213</f>
        <v>1.3216000000000001</v>
      </c>
      <c r="C213" s="2">
        <f>RSI!I213</f>
        <v>36.548003633891945</v>
      </c>
      <c r="D213" s="2">
        <f>MACD!E213</f>
        <v>-3.0053031682931275E-2</v>
      </c>
      <c r="E213" s="2">
        <f>MACD!F213</f>
        <v>-3.8076858907661645E-2</v>
      </c>
      <c r="F213" s="2">
        <f>'Moving Avg'!D213</f>
        <v>1.3650200000000001</v>
      </c>
      <c r="G213" s="2">
        <f>'Moving Avg'!F213</f>
        <v>1.3810750000000001</v>
      </c>
      <c r="H213" s="2">
        <f>'Moving Avg'!G213</f>
        <v>1.4643340000000002</v>
      </c>
      <c r="I213" s="2">
        <f>'Moving Avg'!H213</f>
        <v>1.6307484999999995</v>
      </c>
      <c r="J213" s="5" t="str">
        <f>OBV!F213</f>
        <v>BEARISH</v>
      </c>
      <c r="K213" s="5" t="str">
        <f>OBV!G213</f>
        <v>WEAK</v>
      </c>
      <c r="L213" s="5" t="str">
        <f>OBV!H213</f>
        <v>CONFIRMED BEARISH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0</v>
      </c>
      <c r="Q213" s="8">
        <f t="shared" si="34"/>
        <v>8.75</v>
      </c>
      <c r="R213" s="8">
        <f t="shared" si="35"/>
        <v>5</v>
      </c>
      <c r="S213" s="8">
        <f t="shared" si="36"/>
        <v>3.75</v>
      </c>
      <c r="T213" s="8">
        <f t="shared" si="37"/>
        <v>6.25</v>
      </c>
      <c r="U213" s="7">
        <f t="shared" si="38"/>
        <v>5.833333333333333</v>
      </c>
      <c r="V213" s="7">
        <f t="shared" si="39"/>
        <v>5.9375</v>
      </c>
    </row>
    <row r="214" spans="1:22" ht="13.5" x14ac:dyDescent="0.25">
      <c r="A214" s="3">
        <f>RSI!A214</f>
        <v>42615</v>
      </c>
      <c r="B214" s="2">
        <f>RSI!B214</f>
        <v>1.3027</v>
      </c>
      <c r="C214" s="2">
        <f>RSI!I214</f>
        <v>34.506776245998708</v>
      </c>
      <c r="D214" s="2">
        <f>MACD!E214</f>
        <v>-1.3312753074162575E-2</v>
      </c>
      <c r="E214" s="2">
        <f>MACD!F214</f>
        <v>-3.3124037740961836E-2</v>
      </c>
      <c r="F214" s="2">
        <f>'Moving Avg'!D214</f>
        <v>1.3385799999999999</v>
      </c>
      <c r="G214" s="2">
        <f>'Moving Avg'!F214</f>
        <v>1.376825</v>
      </c>
      <c r="H214" s="2">
        <f>'Moving Avg'!G214</f>
        <v>1.4567820000000002</v>
      </c>
      <c r="I214" s="2">
        <f>'Moving Avg'!H214</f>
        <v>1.6277359999999996</v>
      </c>
      <c r="J214" s="5" t="str">
        <f>OBV!F214</f>
        <v>BEARISH</v>
      </c>
      <c r="K214" s="5" t="str">
        <f>OBV!G214</f>
        <v>WEAK</v>
      </c>
      <c r="L214" s="5" t="str">
        <f>OBV!H214</f>
        <v>CONFIRMED BEARISH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0</v>
      </c>
      <c r="Q214" s="8">
        <f t="shared" si="34"/>
        <v>8.75</v>
      </c>
      <c r="R214" s="8">
        <f t="shared" si="35"/>
        <v>5</v>
      </c>
      <c r="S214" s="8">
        <f t="shared" si="36"/>
        <v>3.75</v>
      </c>
      <c r="T214" s="8">
        <f t="shared" si="37"/>
        <v>6.25</v>
      </c>
      <c r="U214" s="7">
        <f t="shared" si="38"/>
        <v>5.833333333333333</v>
      </c>
      <c r="V214" s="7">
        <f t="shared" si="39"/>
        <v>5.9375</v>
      </c>
    </row>
    <row r="215" spans="1:22" ht="13.5" x14ac:dyDescent="0.25">
      <c r="A215" s="3">
        <f>RSI!A215</f>
        <v>42618</v>
      </c>
      <c r="B215" s="2">
        <f>RSI!B215</f>
        <v>1.3027</v>
      </c>
      <c r="C215" s="2">
        <f>RSI!I215</f>
        <v>34.506776245998708</v>
      </c>
      <c r="D215" s="2">
        <f>MACD!E215</f>
        <v>8.7226532782818111E-3</v>
      </c>
      <c r="E215" s="2">
        <f>MACD!F215</f>
        <v>-2.4754699537113106E-2</v>
      </c>
      <c r="F215" s="2">
        <f>'Moving Avg'!D215</f>
        <v>1.32348</v>
      </c>
      <c r="G215" s="2">
        <f>'Moving Avg'!F215</f>
        <v>1.3735200000000001</v>
      </c>
      <c r="H215" s="2">
        <f>'Moving Avg'!G215</f>
        <v>1.4496080000000007</v>
      </c>
      <c r="I215" s="2">
        <f>'Moving Avg'!H215</f>
        <v>1.6249579999999997</v>
      </c>
      <c r="J215" s="5" t="str">
        <f>OBV!F215</f>
        <v>BEARISH</v>
      </c>
      <c r="K215" s="5" t="str">
        <f>OBV!G215</f>
        <v>WEAK</v>
      </c>
      <c r="L215" s="5" t="str">
        <f>OBV!H215</f>
        <v>CONFIRMED BEARISH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0</v>
      </c>
      <c r="Q215" s="8">
        <f t="shared" si="34"/>
        <v>8.75</v>
      </c>
      <c r="R215" s="8">
        <f t="shared" si="35"/>
        <v>5</v>
      </c>
      <c r="S215" s="8">
        <f t="shared" si="36"/>
        <v>3.75</v>
      </c>
      <c r="T215" s="8">
        <f t="shared" si="37"/>
        <v>6.25</v>
      </c>
      <c r="U215" s="7">
        <f t="shared" si="38"/>
        <v>5.833333333333333</v>
      </c>
      <c r="V215" s="7">
        <f t="shared" si="39"/>
        <v>5.9375</v>
      </c>
    </row>
    <row r="216" spans="1:22" ht="13.5" x14ac:dyDescent="0.25">
      <c r="A216" s="3">
        <f>RSI!A216</f>
        <v>42619</v>
      </c>
      <c r="B216" s="2">
        <f>RSI!B216</f>
        <v>1.3027</v>
      </c>
      <c r="C216" s="2">
        <f>RSI!I216</f>
        <v>34.506776245998708</v>
      </c>
      <c r="D216" s="2">
        <f>MACD!E216</f>
        <v>2.5024209215060322E-2</v>
      </c>
      <c r="E216" s="2">
        <f>MACD!F216</f>
        <v>-1.4798917786678419E-2</v>
      </c>
      <c r="F216" s="2">
        <f>'Moving Avg'!D216</f>
        <v>1.31026</v>
      </c>
      <c r="G216" s="2">
        <f>'Moving Avg'!F216</f>
        <v>1.3716300000000001</v>
      </c>
      <c r="H216" s="2">
        <f>'Moving Avg'!G216</f>
        <v>1.4433780000000005</v>
      </c>
      <c r="I216" s="2">
        <f>'Moving Avg'!H216</f>
        <v>1.622274</v>
      </c>
      <c r="J216" s="5" t="str">
        <f>OBV!F216</f>
        <v>BEARISH</v>
      </c>
      <c r="K216" s="5" t="str">
        <f>OBV!G216</f>
        <v>WEAK</v>
      </c>
      <c r="L216" s="5" t="str">
        <f>OBV!H216</f>
        <v>CONFIRMED BEARISH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0</v>
      </c>
      <c r="Q216" s="8">
        <f t="shared" si="34"/>
        <v>8.75</v>
      </c>
      <c r="R216" s="8">
        <f t="shared" si="35"/>
        <v>5</v>
      </c>
      <c r="S216" s="8">
        <f t="shared" si="36"/>
        <v>3.75</v>
      </c>
      <c r="T216" s="8">
        <f t="shared" si="37"/>
        <v>6.25</v>
      </c>
      <c r="U216" s="7">
        <f t="shared" si="38"/>
        <v>5.833333333333333</v>
      </c>
      <c r="V216" s="7">
        <f t="shared" si="39"/>
        <v>5.9375</v>
      </c>
    </row>
    <row r="217" spans="1:22" ht="13.5" x14ac:dyDescent="0.25">
      <c r="A217" s="3">
        <f>RSI!A217</f>
        <v>42620</v>
      </c>
      <c r="B217" s="2">
        <f>RSI!B217</f>
        <v>1.2932999999999999</v>
      </c>
      <c r="C217" s="2">
        <f>RSI!I217</f>
        <v>33.34975721215288</v>
      </c>
      <c r="D217" s="2">
        <f>MACD!E217</f>
        <v>3.5682417322620896E-2</v>
      </c>
      <c r="E217" s="2">
        <f>MACD!F217</f>
        <v>-4.7026507648185558E-3</v>
      </c>
      <c r="F217" s="2">
        <f>'Moving Avg'!D217</f>
        <v>1.3046</v>
      </c>
      <c r="G217" s="2">
        <f>'Moving Avg'!F217</f>
        <v>1.3706850000000002</v>
      </c>
      <c r="H217" s="2">
        <f>'Moving Avg'!G217</f>
        <v>1.4373360000000006</v>
      </c>
      <c r="I217" s="2">
        <f>'Moving Avg'!H217</f>
        <v>1.6195900000000001</v>
      </c>
      <c r="J217" s="5" t="str">
        <f>OBV!F217</f>
        <v>BEARISH</v>
      </c>
      <c r="K217" s="5" t="str">
        <f>OBV!G217</f>
        <v>WEAK</v>
      </c>
      <c r="L217" s="5" t="str">
        <f>OBV!H217</f>
        <v>CONFIRMED BEARISH</v>
      </c>
      <c r="M217" s="7">
        <f t="shared" si="30"/>
        <v>25</v>
      </c>
      <c r="N217" s="7">
        <f t="shared" si="31"/>
        <v>0</v>
      </c>
      <c r="O217" s="7">
        <f t="shared" si="32"/>
        <v>0</v>
      </c>
      <c r="P217" s="7">
        <f t="shared" si="33"/>
        <v>0</v>
      </c>
      <c r="Q217" s="8">
        <f t="shared" si="34"/>
        <v>8.75</v>
      </c>
      <c r="R217" s="8">
        <f t="shared" si="35"/>
        <v>5</v>
      </c>
      <c r="S217" s="8">
        <f t="shared" si="36"/>
        <v>3.75</v>
      </c>
      <c r="T217" s="8">
        <f t="shared" si="37"/>
        <v>6.25</v>
      </c>
      <c r="U217" s="7">
        <f t="shared" si="38"/>
        <v>5.833333333333333</v>
      </c>
      <c r="V217" s="7">
        <f t="shared" si="39"/>
        <v>5.9375</v>
      </c>
    </row>
    <row r="218" spans="1:22" ht="13.5" x14ac:dyDescent="0.25">
      <c r="A218" s="3">
        <f>RSI!A218</f>
        <v>42621</v>
      </c>
      <c r="B218" s="2">
        <f>RSI!B218</f>
        <v>1.3122</v>
      </c>
      <c r="C218" s="2">
        <f>RSI!I218</f>
        <v>37.861220895603971</v>
      </c>
      <c r="D218" s="2">
        <f>MACD!E218</f>
        <v>4.6747595557061539E-2</v>
      </c>
      <c r="E218" s="2">
        <f>MACD!F218</f>
        <v>5.5873984995574635E-3</v>
      </c>
      <c r="F218" s="2">
        <f>'Moving Avg'!D218</f>
        <v>1.3027199999999999</v>
      </c>
      <c r="G218" s="2">
        <f>'Moving Avg'!F218</f>
        <v>1.3711600000000004</v>
      </c>
      <c r="H218" s="2">
        <f>'Moving Avg'!G218</f>
        <v>1.4316720000000003</v>
      </c>
      <c r="I218" s="2">
        <f>'Moving Avg'!H218</f>
        <v>1.6169535000000002</v>
      </c>
      <c r="J218" s="5" t="str">
        <f>OBV!F218</f>
        <v>BEARISH</v>
      </c>
      <c r="K218" s="5" t="str">
        <f>OBV!G218</f>
        <v>NEUTRAL</v>
      </c>
      <c r="L218" s="5" t="str">
        <f>OBV!H218</f>
        <v>CONFIRMED BEARISH</v>
      </c>
      <c r="M218" s="7">
        <f t="shared" si="30"/>
        <v>25</v>
      </c>
      <c r="N218" s="7">
        <f t="shared" si="31"/>
        <v>0</v>
      </c>
      <c r="O218" s="7">
        <f t="shared" si="32"/>
        <v>0</v>
      </c>
      <c r="P218" s="7">
        <f t="shared" si="33"/>
        <v>16.5</v>
      </c>
      <c r="Q218" s="8">
        <f t="shared" si="34"/>
        <v>11.225</v>
      </c>
      <c r="R218" s="8">
        <f t="shared" si="35"/>
        <v>9.125</v>
      </c>
      <c r="S218" s="8">
        <f t="shared" si="36"/>
        <v>11.175000000000001</v>
      </c>
      <c r="T218" s="8">
        <f t="shared" si="37"/>
        <v>10.375</v>
      </c>
      <c r="U218" s="7">
        <f t="shared" si="38"/>
        <v>10.508333333333335</v>
      </c>
      <c r="V218" s="7">
        <f t="shared" si="39"/>
        <v>10.475000000000001</v>
      </c>
    </row>
    <row r="219" spans="1:22" ht="13.5" x14ac:dyDescent="0.25">
      <c r="A219" s="3">
        <f>RSI!A219</f>
        <v>42622</v>
      </c>
      <c r="B219" s="2">
        <f>RSI!B219</f>
        <v>1.3216000000000001</v>
      </c>
      <c r="C219" s="2">
        <f>RSI!I219</f>
        <v>40.035236166352554</v>
      </c>
      <c r="D219" s="2">
        <f>MACD!E219</f>
        <v>5.2893845221571034E-2</v>
      </c>
      <c r="E219" s="2">
        <f>MACD!F219</f>
        <v>1.5048687843960178E-2</v>
      </c>
      <c r="F219" s="2">
        <f>'Moving Avg'!D219</f>
        <v>1.3065</v>
      </c>
      <c r="G219" s="2">
        <f>'Moving Avg'!F219</f>
        <v>1.3721050000000001</v>
      </c>
      <c r="H219" s="2">
        <f>'Moving Avg'!G219</f>
        <v>1.4265740000000005</v>
      </c>
      <c r="I219" s="2">
        <f>'Moving Avg'!H219</f>
        <v>1.6143170000000004</v>
      </c>
      <c r="J219" s="5" t="str">
        <f>OBV!F219</f>
        <v>BULLISH</v>
      </c>
      <c r="K219" s="5" t="str">
        <f>OBV!G219</f>
        <v>STRONG</v>
      </c>
      <c r="L219" s="5" t="str">
        <f>OBV!H219</f>
        <v>CONFIRMED BULLISH</v>
      </c>
      <c r="M219" s="7">
        <f t="shared" si="30"/>
        <v>25</v>
      </c>
      <c r="N219" s="7">
        <f t="shared" si="31"/>
        <v>0</v>
      </c>
      <c r="O219" s="7">
        <f t="shared" si="32"/>
        <v>0</v>
      </c>
      <c r="P219" s="7">
        <f t="shared" si="33"/>
        <v>100</v>
      </c>
      <c r="Q219" s="8">
        <f t="shared" si="34"/>
        <v>23.75</v>
      </c>
      <c r="R219" s="8">
        <f t="shared" si="35"/>
        <v>30</v>
      </c>
      <c r="S219" s="8">
        <f t="shared" si="36"/>
        <v>48.75</v>
      </c>
      <c r="T219" s="8">
        <f t="shared" si="37"/>
        <v>31.25</v>
      </c>
      <c r="U219" s="7">
        <f t="shared" si="38"/>
        <v>34.166666666666664</v>
      </c>
      <c r="V219" s="7">
        <f t="shared" si="39"/>
        <v>33.4375</v>
      </c>
    </row>
    <row r="220" spans="1:22" ht="13.5" x14ac:dyDescent="0.25">
      <c r="A220" s="3">
        <f>RSI!A220</f>
        <v>42627</v>
      </c>
      <c r="B220" s="2">
        <f>RSI!B220</f>
        <v>1.3216000000000001</v>
      </c>
      <c r="C220" s="2">
        <f>RSI!I220</f>
        <v>40.035236166352554</v>
      </c>
      <c r="D220" s="2">
        <f>MACD!E220</f>
        <v>4.9674595298077717E-2</v>
      </c>
      <c r="E220" s="2">
        <f>MACD!F220</f>
        <v>2.1973869334783687E-2</v>
      </c>
      <c r="F220" s="2">
        <f>'Moving Avg'!D220</f>
        <v>1.3102800000000001</v>
      </c>
      <c r="G220" s="2">
        <f>'Moving Avg'!F220</f>
        <v>1.3735200000000003</v>
      </c>
      <c r="H220" s="2">
        <f>'Moving Avg'!G220</f>
        <v>1.4205320000000006</v>
      </c>
      <c r="I220" s="2">
        <f>'Moving Avg'!H220</f>
        <v>1.6117745000000006</v>
      </c>
      <c r="J220" s="5" t="str">
        <f>OBV!F220</f>
        <v>BULLISH</v>
      </c>
      <c r="K220" s="5" t="str">
        <f>OBV!G220</f>
        <v>STRONG</v>
      </c>
      <c r="L220" s="5" t="str">
        <f>OBV!H220</f>
        <v>CONFIRMED BULLISH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100</v>
      </c>
      <c r="Q220" s="8">
        <f t="shared" si="34"/>
        <v>23.75</v>
      </c>
      <c r="R220" s="8">
        <f t="shared" si="35"/>
        <v>30</v>
      </c>
      <c r="S220" s="8">
        <f t="shared" si="36"/>
        <v>48.75</v>
      </c>
      <c r="T220" s="8">
        <f t="shared" si="37"/>
        <v>31.25</v>
      </c>
      <c r="U220" s="7">
        <f t="shared" si="38"/>
        <v>34.166666666666664</v>
      </c>
      <c r="V220" s="7">
        <f t="shared" si="39"/>
        <v>33.4375</v>
      </c>
    </row>
    <row r="221" spans="1:22" ht="13.5" x14ac:dyDescent="0.25">
      <c r="A221" s="3">
        <f>RSI!A221</f>
        <v>42628</v>
      </c>
      <c r="B221" s="2">
        <f>RSI!B221</f>
        <v>1.2838000000000001</v>
      </c>
      <c r="C221" s="2">
        <f>RSI!I221</f>
        <v>34.419154827116373</v>
      </c>
      <c r="D221" s="2">
        <f>MACD!E221</f>
        <v>4.8585159086815821E-2</v>
      </c>
      <c r="E221" s="2">
        <f>MACD!F221</f>
        <v>2.7296127285190114E-2</v>
      </c>
      <c r="F221" s="2">
        <f>'Moving Avg'!D221</f>
        <v>1.3065000000000002</v>
      </c>
      <c r="G221" s="2">
        <f>'Moving Avg'!F221</f>
        <v>1.3702150000000004</v>
      </c>
      <c r="H221" s="2">
        <f>'Moving Avg'!G221</f>
        <v>1.4146780000000003</v>
      </c>
      <c r="I221" s="2">
        <f>'Moving Avg'!H221</f>
        <v>1.6090430000000007</v>
      </c>
      <c r="J221" s="5" t="str">
        <f>OBV!F221</f>
        <v>BULLISH</v>
      </c>
      <c r="K221" s="5" t="str">
        <f>OBV!G221</f>
        <v>STRONG</v>
      </c>
      <c r="L221" s="5" t="str">
        <f>OBV!H221</f>
        <v>BULLISH DIVERGENCE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83</v>
      </c>
      <c r="Q221" s="8">
        <f t="shared" si="34"/>
        <v>21.2</v>
      </c>
      <c r="R221" s="8">
        <f t="shared" si="35"/>
        <v>25.75</v>
      </c>
      <c r="S221" s="8">
        <f t="shared" si="36"/>
        <v>41.1</v>
      </c>
      <c r="T221" s="8">
        <f t="shared" si="37"/>
        <v>27</v>
      </c>
      <c r="U221" s="7">
        <f t="shared" si="38"/>
        <v>29.350000000000005</v>
      </c>
      <c r="V221" s="7">
        <f t="shared" si="39"/>
        <v>28.762500000000003</v>
      </c>
    </row>
    <row r="222" spans="1:22" ht="13.5" x14ac:dyDescent="0.25">
      <c r="A222" s="3">
        <f>RSI!A222</f>
        <v>42629</v>
      </c>
      <c r="B222" s="2">
        <f>RSI!B222</f>
        <v>1.2838000000000001</v>
      </c>
      <c r="C222" s="2">
        <f>RSI!I222</f>
        <v>34.419154827116373</v>
      </c>
      <c r="D222" s="2">
        <f>MACD!E222</f>
        <v>4.0885057678142767E-2</v>
      </c>
      <c r="E222" s="2">
        <f>MACD!F222</f>
        <v>3.0013913363780648E-2</v>
      </c>
      <c r="F222" s="2">
        <f>'Moving Avg'!D222</f>
        <v>1.3046000000000002</v>
      </c>
      <c r="G222" s="2">
        <f>'Moving Avg'!F222</f>
        <v>1.3631350000000002</v>
      </c>
      <c r="H222" s="2">
        <f>'Moving Avg'!G222</f>
        <v>1.4084460000000005</v>
      </c>
      <c r="I222" s="2">
        <f>'Moving Avg'!H222</f>
        <v>1.6060770000000009</v>
      </c>
      <c r="J222" s="5" t="str">
        <f>OBV!F222</f>
        <v>BULLISH</v>
      </c>
      <c r="K222" s="5" t="str">
        <f>OBV!G222</f>
        <v>STRONG</v>
      </c>
      <c r="L222" s="5" t="str">
        <f>OBV!H222</f>
        <v>BULLISH DIVERGENCE</v>
      </c>
      <c r="M222" s="7">
        <f t="shared" si="30"/>
        <v>25</v>
      </c>
      <c r="N222" s="7">
        <f t="shared" si="31"/>
        <v>0</v>
      </c>
      <c r="O222" s="7">
        <f t="shared" si="32"/>
        <v>0</v>
      </c>
      <c r="P222" s="7">
        <f t="shared" si="33"/>
        <v>83</v>
      </c>
      <c r="Q222" s="8">
        <f t="shared" si="34"/>
        <v>21.2</v>
      </c>
      <c r="R222" s="8">
        <f t="shared" si="35"/>
        <v>25.75</v>
      </c>
      <c r="S222" s="8">
        <f t="shared" si="36"/>
        <v>41.1</v>
      </c>
      <c r="T222" s="8">
        <f t="shared" si="37"/>
        <v>27</v>
      </c>
      <c r="U222" s="7">
        <f t="shared" si="38"/>
        <v>29.350000000000005</v>
      </c>
      <c r="V222" s="7">
        <f t="shared" si="39"/>
        <v>28.762500000000003</v>
      </c>
    </row>
    <row r="223" spans="1:22" ht="13.5" x14ac:dyDescent="0.25">
      <c r="A223" s="3">
        <f>RSI!A223</f>
        <v>42632</v>
      </c>
      <c r="B223" s="2">
        <f>RSI!B223</f>
        <v>1.2649999999999999</v>
      </c>
      <c r="C223" s="2">
        <f>RSI!I223</f>
        <v>31.842624459296175</v>
      </c>
      <c r="D223" s="2">
        <f>MACD!E223</f>
        <v>3.6209649934274779E-2</v>
      </c>
      <c r="E223" s="2">
        <f>MACD!F223</f>
        <v>3.1253060677879474E-2</v>
      </c>
      <c r="F223" s="2">
        <f>'Moving Avg'!D223</f>
        <v>1.2951600000000001</v>
      </c>
      <c r="G223" s="2">
        <f>'Moving Avg'!F223</f>
        <v>1.3541700000000001</v>
      </c>
      <c r="H223" s="2">
        <f>'Moving Avg'!G223</f>
        <v>1.4020280000000003</v>
      </c>
      <c r="I223" s="2">
        <f>'Moving Avg'!H223</f>
        <v>1.6030170000000006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  <c r="M223" s="7">
        <f t="shared" si="30"/>
        <v>25</v>
      </c>
      <c r="N223" s="7">
        <f t="shared" si="31"/>
        <v>0</v>
      </c>
      <c r="O223" s="7">
        <f t="shared" si="32"/>
        <v>0</v>
      </c>
      <c r="P223" s="7">
        <f t="shared" si="33"/>
        <v>66.5</v>
      </c>
      <c r="Q223" s="8">
        <f t="shared" si="34"/>
        <v>18.725000000000001</v>
      </c>
      <c r="R223" s="8">
        <f t="shared" si="35"/>
        <v>21.625</v>
      </c>
      <c r="S223" s="8">
        <f t="shared" si="36"/>
        <v>33.674999999999997</v>
      </c>
      <c r="T223" s="8">
        <f t="shared" si="37"/>
        <v>22.875</v>
      </c>
      <c r="U223" s="7">
        <f t="shared" si="38"/>
        <v>24.675000000000001</v>
      </c>
      <c r="V223" s="7">
        <f t="shared" si="39"/>
        <v>24.225000000000001</v>
      </c>
    </row>
    <row r="224" spans="1:22" ht="13.5" x14ac:dyDescent="0.25">
      <c r="A224" s="3">
        <f>RSI!A224</f>
        <v>42633</v>
      </c>
      <c r="B224" s="2">
        <f>RSI!B224</f>
        <v>1.2555000000000001</v>
      </c>
      <c r="C224" s="2">
        <f>RSI!I224</f>
        <v>30.596235762492483</v>
      </c>
      <c r="D224" s="2">
        <f>MACD!E224</f>
        <v>3.057496124680803E-2</v>
      </c>
      <c r="E224" s="2">
        <f>MACD!F224</f>
        <v>3.1117440791665188E-2</v>
      </c>
      <c r="F224" s="2">
        <f>'Moving Avg'!D224</f>
        <v>1.2819400000000001</v>
      </c>
      <c r="G224" s="2">
        <f>'Moving Avg'!F224</f>
        <v>1.3452</v>
      </c>
      <c r="H224" s="2">
        <f>'Moving Avg'!G224</f>
        <v>1.3959859999999999</v>
      </c>
      <c r="I224" s="2">
        <f>'Moving Avg'!H224</f>
        <v>1.5999095000000005</v>
      </c>
      <c r="J224" s="5" t="str">
        <f>OBV!F224</f>
        <v>BEARISH</v>
      </c>
      <c r="K224" s="5" t="str">
        <f>OBV!G224</f>
        <v>WEAK</v>
      </c>
      <c r="L224" s="5" t="str">
        <f>OBV!H224</f>
        <v>CONFIRMED BEARISH</v>
      </c>
      <c r="M224" s="7">
        <f t="shared" si="30"/>
        <v>25</v>
      </c>
      <c r="N224" s="7">
        <f t="shared" si="31"/>
        <v>45</v>
      </c>
      <c r="O224" s="7">
        <f t="shared" si="32"/>
        <v>0</v>
      </c>
      <c r="P224" s="7">
        <f t="shared" si="33"/>
        <v>0</v>
      </c>
      <c r="Q224" s="8">
        <f t="shared" si="34"/>
        <v>24.5</v>
      </c>
      <c r="R224" s="8">
        <f t="shared" si="35"/>
        <v>14</v>
      </c>
      <c r="S224" s="8">
        <f t="shared" si="36"/>
        <v>10.5</v>
      </c>
      <c r="T224" s="8">
        <f t="shared" si="37"/>
        <v>17.5</v>
      </c>
      <c r="U224" s="7">
        <f t="shared" si="38"/>
        <v>16.333333333333332</v>
      </c>
      <c r="V224" s="7">
        <f t="shared" si="39"/>
        <v>16.625</v>
      </c>
    </row>
    <row r="225" spans="1:22" ht="13.5" x14ac:dyDescent="0.25">
      <c r="A225" s="3">
        <f>RSI!A225</f>
        <v>42634</v>
      </c>
      <c r="B225" s="2">
        <f>RSI!B225</f>
        <v>1.2555000000000001</v>
      </c>
      <c r="C225" s="2">
        <f>RSI!I225</f>
        <v>30.596235762492498</v>
      </c>
      <c r="D225" s="2">
        <f>MACD!E225</f>
        <v>2.6349778243843547E-2</v>
      </c>
      <c r="E225" s="2">
        <f>MACD!F225</f>
        <v>3.016390828210086E-2</v>
      </c>
      <c r="F225" s="2">
        <f>'Moving Avg'!D225</f>
        <v>1.2687200000000001</v>
      </c>
      <c r="G225" s="2">
        <f>'Moving Avg'!F225</f>
        <v>1.3338700000000001</v>
      </c>
      <c r="H225" s="2">
        <f>'Moving Avg'!G225</f>
        <v>1.3895660000000001</v>
      </c>
      <c r="I225" s="2">
        <f>'Moving Avg'!H225</f>
        <v>1.5969895000000003</v>
      </c>
      <c r="J225" s="5" t="str">
        <f>OBV!F225</f>
        <v>BEARISH</v>
      </c>
      <c r="K225" s="5" t="str">
        <f>OBV!G225</f>
        <v>WEAK</v>
      </c>
      <c r="L225" s="5" t="str">
        <f>OBV!H225</f>
        <v>CONFIRMED BEARISH</v>
      </c>
      <c r="M225" s="7">
        <f t="shared" si="30"/>
        <v>25</v>
      </c>
      <c r="N225" s="7">
        <f t="shared" si="31"/>
        <v>45</v>
      </c>
      <c r="O225" s="7">
        <f t="shared" si="32"/>
        <v>0</v>
      </c>
      <c r="P225" s="7">
        <f t="shared" si="33"/>
        <v>0</v>
      </c>
      <c r="Q225" s="8">
        <f t="shared" si="34"/>
        <v>24.5</v>
      </c>
      <c r="R225" s="8">
        <f t="shared" si="35"/>
        <v>14</v>
      </c>
      <c r="S225" s="8">
        <f t="shared" si="36"/>
        <v>10.5</v>
      </c>
      <c r="T225" s="8">
        <f t="shared" si="37"/>
        <v>17.5</v>
      </c>
      <c r="U225" s="7">
        <f t="shared" si="38"/>
        <v>16.333333333333332</v>
      </c>
      <c r="V225" s="7">
        <f t="shared" si="39"/>
        <v>16.625</v>
      </c>
    </row>
    <row r="226" spans="1:22" ht="13.5" x14ac:dyDescent="0.25">
      <c r="A226" s="3">
        <f>RSI!A226</f>
        <v>42635</v>
      </c>
      <c r="B226" s="2">
        <f>RSI!B226</f>
        <v>1.2461</v>
      </c>
      <c r="C226" s="2">
        <f>RSI!I226</f>
        <v>29.280998384813088</v>
      </c>
      <c r="D226" s="2">
        <f>MACD!E226</f>
        <v>2.3973355341305957E-2</v>
      </c>
      <c r="E226" s="2">
        <f>MACD!F226</f>
        <v>2.8925797693941883E-2</v>
      </c>
      <c r="F226" s="2">
        <f>'Moving Avg'!D226</f>
        <v>1.26118</v>
      </c>
      <c r="G226" s="2">
        <f>'Moving Avg'!F226</f>
        <v>1.3230150000000001</v>
      </c>
      <c r="H226" s="2">
        <f>'Moving Avg'!G226</f>
        <v>1.3833359999999999</v>
      </c>
      <c r="I226" s="2">
        <f>'Moving Avg'!H226</f>
        <v>1.5940225000000003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  <c r="M226" s="7">
        <f t="shared" si="30"/>
        <v>50</v>
      </c>
      <c r="N226" s="7">
        <f t="shared" si="31"/>
        <v>45</v>
      </c>
      <c r="O226" s="7">
        <f t="shared" si="32"/>
        <v>0</v>
      </c>
      <c r="P226" s="7">
        <f t="shared" si="33"/>
        <v>16.5</v>
      </c>
      <c r="Q226" s="8">
        <f t="shared" si="34"/>
        <v>35.725000000000001</v>
      </c>
      <c r="R226" s="8">
        <f t="shared" si="35"/>
        <v>23.125</v>
      </c>
      <c r="S226" s="8">
        <f t="shared" si="36"/>
        <v>21.675000000000001</v>
      </c>
      <c r="T226" s="8">
        <f t="shared" si="37"/>
        <v>27.875</v>
      </c>
      <c r="U226" s="7">
        <f t="shared" si="38"/>
        <v>26.841666666666669</v>
      </c>
      <c r="V226" s="7">
        <f t="shared" si="39"/>
        <v>27.1</v>
      </c>
    </row>
    <row r="227" spans="1:22" ht="13.5" x14ac:dyDescent="0.25">
      <c r="A227" s="3">
        <f>RSI!A227</f>
        <v>42636</v>
      </c>
      <c r="B227" s="2">
        <f>RSI!B227</f>
        <v>1.2272000000000001</v>
      </c>
      <c r="C227" s="2">
        <f>RSI!I227</f>
        <v>26.787616233754022</v>
      </c>
      <c r="D227" s="2">
        <f>MACD!E227</f>
        <v>2.2437145314060825E-2</v>
      </c>
      <c r="E227" s="2">
        <f>MACD!F227</f>
        <v>2.7628067217965672E-2</v>
      </c>
      <c r="F227" s="2">
        <f>'Moving Avg'!D227</f>
        <v>1.24986</v>
      </c>
      <c r="G227" s="2">
        <f>'Moving Avg'!F227</f>
        <v>1.31263</v>
      </c>
      <c r="H227" s="2">
        <f>'Moving Avg'!G227</f>
        <v>1.376916</v>
      </c>
      <c r="I227" s="2">
        <f>'Moving Avg'!H227</f>
        <v>1.5910550000000003</v>
      </c>
      <c r="J227" s="5" t="str">
        <f>OBV!F227</f>
        <v>BEARISH</v>
      </c>
      <c r="K227" s="5" t="str">
        <f>OBV!G227</f>
        <v>WEAK</v>
      </c>
      <c r="L227" s="5" t="str">
        <f>OBV!H227</f>
        <v>CONFIRMED BEARISH</v>
      </c>
      <c r="M227" s="7">
        <f t="shared" si="30"/>
        <v>50</v>
      </c>
      <c r="N227" s="7">
        <f t="shared" si="31"/>
        <v>45</v>
      </c>
      <c r="O227" s="7">
        <f t="shared" si="32"/>
        <v>0</v>
      </c>
      <c r="P227" s="7">
        <f t="shared" si="33"/>
        <v>0</v>
      </c>
      <c r="Q227" s="8">
        <f t="shared" si="34"/>
        <v>33.25</v>
      </c>
      <c r="R227" s="8">
        <f t="shared" si="35"/>
        <v>19</v>
      </c>
      <c r="S227" s="8">
        <f t="shared" si="36"/>
        <v>14.25</v>
      </c>
      <c r="T227" s="8">
        <f t="shared" si="37"/>
        <v>23.75</v>
      </c>
      <c r="U227" s="7">
        <f t="shared" si="38"/>
        <v>22.166666666666668</v>
      </c>
      <c r="V227" s="7">
        <f t="shared" si="39"/>
        <v>22.5625</v>
      </c>
    </row>
    <row r="228" spans="1:22" ht="13.5" x14ac:dyDescent="0.25">
      <c r="A228" s="3">
        <f>RSI!A228</f>
        <v>42639</v>
      </c>
      <c r="B228" s="2">
        <f>RSI!B228</f>
        <v>1.1989000000000001</v>
      </c>
      <c r="C228" s="2">
        <f>RSI!I228</f>
        <v>23.553420722287868</v>
      </c>
      <c r="D228" s="2">
        <f>MACD!E228</f>
        <v>2.6735132952953711E-2</v>
      </c>
      <c r="E228" s="2">
        <f>MACD!F228</f>
        <v>2.744948036496328E-2</v>
      </c>
      <c r="F228" s="2">
        <f>'Moving Avg'!D228</f>
        <v>1.23664</v>
      </c>
      <c r="G228" s="2">
        <f>'Moving Avg'!F228</f>
        <v>1.2998850000000002</v>
      </c>
      <c r="H228" s="2">
        <f>'Moving Avg'!G228</f>
        <v>1.37012</v>
      </c>
      <c r="I228" s="2">
        <f>'Moving Avg'!H228</f>
        <v>1.5884620000000005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  <c r="M228" s="7">
        <f t="shared" si="30"/>
        <v>50</v>
      </c>
      <c r="N228" s="7">
        <f t="shared" si="31"/>
        <v>45</v>
      </c>
      <c r="O228" s="7">
        <f t="shared" si="32"/>
        <v>0</v>
      </c>
      <c r="P228" s="7">
        <f t="shared" si="33"/>
        <v>0</v>
      </c>
      <c r="Q228" s="8">
        <f t="shared" si="34"/>
        <v>33.25</v>
      </c>
      <c r="R228" s="8">
        <f t="shared" si="35"/>
        <v>19</v>
      </c>
      <c r="S228" s="8">
        <f t="shared" si="36"/>
        <v>14.25</v>
      </c>
      <c r="T228" s="8">
        <f t="shared" si="37"/>
        <v>23.75</v>
      </c>
      <c r="U228" s="7">
        <f t="shared" si="38"/>
        <v>22.166666666666668</v>
      </c>
      <c r="V228" s="7">
        <f t="shared" si="39"/>
        <v>22.5625</v>
      </c>
    </row>
    <row r="229" spans="1:22" ht="13.5" x14ac:dyDescent="0.25">
      <c r="A229" s="3">
        <f>RSI!A229</f>
        <v>42640</v>
      </c>
      <c r="B229" s="2">
        <f>RSI!B229</f>
        <v>1.2082999999999999</v>
      </c>
      <c r="C229" s="2">
        <f>RSI!I229</f>
        <v>26.718276876149631</v>
      </c>
      <c r="D229" s="2">
        <f>MACD!E229</f>
        <v>3.1838853946924539E-2</v>
      </c>
      <c r="E229" s="2">
        <f>MACD!F229</f>
        <v>2.8327355081355532E-2</v>
      </c>
      <c r="F229" s="2">
        <f>'Moving Avg'!D229</f>
        <v>1.2271999999999998</v>
      </c>
      <c r="G229" s="2">
        <f>'Moving Avg'!F229</f>
        <v>1.2885550000000001</v>
      </c>
      <c r="H229" s="2">
        <f>'Moving Avg'!G229</f>
        <v>1.3633219999999997</v>
      </c>
      <c r="I229" s="2">
        <f>'Moving Avg'!H229</f>
        <v>1.5858690000000004</v>
      </c>
      <c r="J229" s="5" t="str">
        <f>OBV!F229</f>
        <v>BEARISH</v>
      </c>
      <c r="K229" s="5" t="str">
        <f>OBV!G229</f>
        <v>NEUTRAL</v>
      </c>
      <c r="L229" s="5" t="str">
        <f>OBV!H229</f>
        <v>CONFIRMED BEARISH</v>
      </c>
      <c r="M229" s="7">
        <f t="shared" si="30"/>
        <v>50</v>
      </c>
      <c r="N229" s="7">
        <f t="shared" si="31"/>
        <v>0</v>
      </c>
      <c r="O229" s="7">
        <f t="shared" si="32"/>
        <v>0</v>
      </c>
      <c r="P229" s="7">
        <f t="shared" si="33"/>
        <v>16.5</v>
      </c>
      <c r="Q229" s="8">
        <f t="shared" si="34"/>
        <v>19.975000000000001</v>
      </c>
      <c r="R229" s="8">
        <f t="shared" si="35"/>
        <v>14.125</v>
      </c>
      <c r="S229" s="8">
        <f t="shared" si="36"/>
        <v>14.925000000000001</v>
      </c>
      <c r="T229" s="8">
        <f t="shared" si="37"/>
        <v>16.625</v>
      </c>
      <c r="U229" s="7">
        <f t="shared" si="38"/>
        <v>16.341666666666669</v>
      </c>
      <c r="V229" s="7">
        <f t="shared" si="39"/>
        <v>16.412500000000001</v>
      </c>
    </row>
    <row r="230" spans="1:22" ht="13.5" x14ac:dyDescent="0.25">
      <c r="A230" s="3">
        <f>RSI!A230</f>
        <v>42641</v>
      </c>
      <c r="B230" s="2">
        <f>RSI!B230</f>
        <v>1.2082999999999999</v>
      </c>
      <c r="C230" s="2">
        <f>RSI!I230</f>
        <v>26.718276876149631</v>
      </c>
      <c r="D230" s="2">
        <f>MACD!E230</f>
        <v>3.6765827900070658E-2</v>
      </c>
      <c r="E230" s="2">
        <f>MACD!F230</f>
        <v>3.001504964509856E-2</v>
      </c>
      <c r="F230" s="2">
        <f>'Moving Avg'!D230</f>
        <v>1.2177599999999997</v>
      </c>
      <c r="G230" s="2">
        <f>'Moving Avg'!F230</f>
        <v>1.2800600000000002</v>
      </c>
      <c r="H230" s="2">
        <f>'Moving Avg'!G230</f>
        <v>1.3570919999999997</v>
      </c>
      <c r="I230" s="2">
        <f>'Moving Avg'!H230</f>
        <v>1.5827600000000006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  <c r="M230" s="7">
        <f t="shared" si="30"/>
        <v>50</v>
      </c>
      <c r="N230" s="7">
        <f t="shared" si="31"/>
        <v>0</v>
      </c>
      <c r="O230" s="7">
        <f t="shared" si="32"/>
        <v>0</v>
      </c>
      <c r="P230" s="7">
        <f t="shared" si="33"/>
        <v>16.5</v>
      </c>
      <c r="Q230" s="8">
        <f t="shared" si="34"/>
        <v>19.975000000000001</v>
      </c>
      <c r="R230" s="8">
        <f t="shared" si="35"/>
        <v>14.125</v>
      </c>
      <c r="S230" s="8">
        <f t="shared" si="36"/>
        <v>14.925000000000001</v>
      </c>
      <c r="T230" s="8">
        <f t="shared" si="37"/>
        <v>16.625</v>
      </c>
      <c r="U230" s="7">
        <f t="shared" si="38"/>
        <v>16.341666666666669</v>
      </c>
      <c r="V230" s="7">
        <f t="shared" si="39"/>
        <v>16.412500000000001</v>
      </c>
    </row>
    <row r="231" spans="1:22" ht="13.5" x14ac:dyDescent="0.25">
      <c r="A231" s="3">
        <f>RSI!A231</f>
        <v>42642</v>
      </c>
      <c r="B231" s="2">
        <f>RSI!B231</f>
        <v>1.2082999999999999</v>
      </c>
      <c r="C231" s="2">
        <f>RSI!I231</f>
        <v>26.718276876149631</v>
      </c>
      <c r="D231" s="2">
        <f>MACD!E231</f>
        <v>3.5682792360226978E-2</v>
      </c>
      <c r="E231" s="2">
        <f>MACD!F231</f>
        <v>3.1148598188124245E-2</v>
      </c>
      <c r="F231" s="2">
        <f>'Moving Avg'!D231</f>
        <v>1.2101999999999999</v>
      </c>
      <c r="G231" s="2">
        <f>'Moving Avg'!F231</f>
        <v>1.2720350000000002</v>
      </c>
      <c r="H231" s="2">
        <f>'Moving Avg'!G231</f>
        <v>1.3510499999999999</v>
      </c>
      <c r="I231" s="2">
        <f>'Moving Avg'!H231</f>
        <v>1.5796980000000005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  <c r="M231" s="7">
        <f t="shared" si="30"/>
        <v>50</v>
      </c>
      <c r="N231" s="7">
        <f t="shared" si="31"/>
        <v>0</v>
      </c>
      <c r="O231" s="7">
        <f t="shared" si="32"/>
        <v>0</v>
      </c>
      <c r="P231" s="7">
        <f t="shared" si="33"/>
        <v>16.5</v>
      </c>
      <c r="Q231" s="8">
        <f t="shared" si="34"/>
        <v>19.975000000000001</v>
      </c>
      <c r="R231" s="8">
        <f t="shared" si="35"/>
        <v>14.125</v>
      </c>
      <c r="S231" s="8">
        <f t="shared" si="36"/>
        <v>14.925000000000001</v>
      </c>
      <c r="T231" s="8">
        <f t="shared" si="37"/>
        <v>16.625</v>
      </c>
      <c r="U231" s="7">
        <f t="shared" si="38"/>
        <v>16.341666666666669</v>
      </c>
      <c r="V231" s="7">
        <f t="shared" si="39"/>
        <v>16.412500000000001</v>
      </c>
    </row>
    <row r="232" spans="1:22" ht="13.5" x14ac:dyDescent="0.25">
      <c r="A232" s="3">
        <f>RSI!A232</f>
        <v>42643</v>
      </c>
      <c r="B232" s="2">
        <f>RSI!B232</f>
        <v>1.2178</v>
      </c>
      <c r="C232" s="2">
        <f>RSI!I232</f>
        <v>30.357590704785466</v>
      </c>
      <c r="D232" s="2">
        <f>MACD!E232</f>
        <v>3.4584313890432483E-2</v>
      </c>
      <c r="E232" s="2">
        <f>MACD!F232</f>
        <v>3.1835741328585895E-2</v>
      </c>
      <c r="F232" s="2">
        <f>'Moving Avg'!D232</f>
        <v>1.2083200000000001</v>
      </c>
      <c r="G232" s="2">
        <f>'Moving Avg'!F232</f>
        <v>1.2668450000000002</v>
      </c>
      <c r="H232" s="2">
        <f>'Moving Avg'!G232</f>
        <v>1.3451980000000001</v>
      </c>
      <c r="I232" s="2">
        <f>'Moving Avg'!H232</f>
        <v>1.5766835000000006</v>
      </c>
      <c r="J232" s="5" t="str">
        <f>OBV!F232</f>
        <v>BULLISH</v>
      </c>
      <c r="K232" s="5" t="str">
        <f>OBV!G232</f>
        <v>NEUTRAL</v>
      </c>
      <c r="L232" s="5" t="str">
        <f>OBV!H232</f>
        <v>BULLISH DIVERGENCE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66.5</v>
      </c>
      <c r="Q232" s="8">
        <f t="shared" si="34"/>
        <v>18.725000000000001</v>
      </c>
      <c r="R232" s="8">
        <f t="shared" si="35"/>
        <v>21.625</v>
      </c>
      <c r="S232" s="8">
        <f t="shared" si="36"/>
        <v>33.674999999999997</v>
      </c>
      <c r="T232" s="8">
        <f t="shared" si="37"/>
        <v>22.875</v>
      </c>
      <c r="U232" s="7">
        <f t="shared" si="38"/>
        <v>24.675000000000001</v>
      </c>
      <c r="V232" s="7">
        <f t="shared" si="39"/>
        <v>24.225000000000001</v>
      </c>
    </row>
    <row r="233" spans="1:22" ht="13.5" x14ac:dyDescent="0.25">
      <c r="A233" s="3">
        <f>RSI!A233</f>
        <v>42647</v>
      </c>
      <c r="B233" s="2">
        <f>RSI!B233</f>
        <v>1.1894</v>
      </c>
      <c r="C233" s="2">
        <f>RSI!I233</f>
        <v>26.172968662558105</v>
      </c>
      <c r="D233" s="2">
        <f>MACD!E233</f>
        <v>3.3293092138992675E-2</v>
      </c>
      <c r="E233" s="2">
        <f>MACD!F233</f>
        <v>3.2127211490667253E-2</v>
      </c>
      <c r="F233" s="2">
        <f>'Moving Avg'!D233</f>
        <v>1.20642</v>
      </c>
      <c r="G233" s="2">
        <f>'Moving Avg'!F233</f>
        <v>1.260235</v>
      </c>
      <c r="H233" s="2">
        <f>'Moving Avg'!G233</f>
        <v>1.339156</v>
      </c>
      <c r="I233" s="2">
        <f>'Moving Avg'!H233</f>
        <v>1.5731985000000006</v>
      </c>
      <c r="J233" s="5" t="str">
        <f>OBV!F233</f>
        <v>BULLISH</v>
      </c>
      <c r="K233" s="5" t="str">
        <f>OBV!G233</f>
        <v>NEUTRAL</v>
      </c>
      <c r="L233" s="5" t="str">
        <f>OBV!H233</f>
        <v>BULLISH DIVERGENCE</v>
      </c>
      <c r="M233" s="7">
        <f t="shared" si="30"/>
        <v>50</v>
      </c>
      <c r="N233" s="7">
        <f t="shared" si="31"/>
        <v>0</v>
      </c>
      <c r="O233" s="7">
        <f t="shared" si="32"/>
        <v>0</v>
      </c>
      <c r="P233" s="7">
        <f t="shared" si="33"/>
        <v>66.5</v>
      </c>
      <c r="Q233" s="8">
        <f t="shared" si="34"/>
        <v>27.475000000000001</v>
      </c>
      <c r="R233" s="8">
        <f t="shared" si="35"/>
        <v>26.625</v>
      </c>
      <c r="S233" s="8">
        <f t="shared" si="36"/>
        <v>37.424999999999997</v>
      </c>
      <c r="T233" s="8">
        <f t="shared" si="37"/>
        <v>29.125</v>
      </c>
      <c r="U233" s="7">
        <f t="shared" si="38"/>
        <v>30.508333333333336</v>
      </c>
      <c r="V233" s="7">
        <f t="shared" si="39"/>
        <v>30.162500000000001</v>
      </c>
    </row>
    <row r="234" spans="1:22" ht="13.5" x14ac:dyDescent="0.25">
      <c r="A234" s="3">
        <f>RSI!A234</f>
        <v>42648</v>
      </c>
      <c r="B234" s="2">
        <f>RSI!B234</f>
        <v>1.1989000000000001</v>
      </c>
      <c r="C234" s="2">
        <f>RSI!I234</f>
        <v>29.665553465588701</v>
      </c>
      <c r="D234" s="2">
        <f>MACD!E234</f>
        <v>3.0598339004514585E-2</v>
      </c>
      <c r="E234" s="2">
        <f>MACD!F234</f>
        <v>3.1821436993436723E-2</v>
      </c>
      <c r="F234" s="2">
        <f>'Moving Avg'!D234</f>
        <v>1.2045400000000002</v>
      </c>
      <c r="G234" s="2">
        <f>'Moving Avg'!F234</f>
        <v>1.2550450000000002</v>
      </c>
      <c r="H234" s="2">
        <f>'Moving Avg'!G234</f>
        <v>1.3336820000000003</v>
      </c>
      <c r="I234" s="2">
        <f>'Moving Avg'!H234</f>
        <v>1.5696670000000004</v>
      </c>
      <c r="J234" s="5" t="str">
        <f>OBV!F234</f>
        <v>BULLISH</v>
      </c>
      <c r="K234" s="5" t="str">
        <f>OBV!G234</f>
        <v>NEUTRAL</v>
      </c>
      <c r="L234" s="5" t="str">
        <f>OBV!H234</f>
        <v>BULLISH DIVERGENCE</v>
      </c>
      <c r="M234" s="7">
        <f t="shared" si="30"/>
        <v>50</v>
      </c>
      <c r="N234" s="7">
        <f t="shared" si="31"/>
        <v>45</v>
      </c>
      <c r="O234" s="7">
        <f t="shared" si="32"/>
        <v>0</v>
      </c>
      <c r="P234" s="7">
        <f t="shared" si="33"/>
        <v>66.5</v>
      </c>
      <c r="Q234" s="8">
        <f t="shared" si="34"/>
        <v>43.225000000000001</v>
      </c>
      <c r="R234" s="8">
        <f t="shared" si="35"/>
        <v>35.625</v>
      </c>
      <c r="S234" s="8">
        <f t="shared" si="36"/>
        <v>44.174999999999997</v>
      </c>
      <c r="T234" s="8">
        <f t="shared" si="37"/>
        <v>40.375</v>
      </c>
      <c r="U234" s="7">
        <f t="shared" si="38"/>
        <v>41.008333333333333</v>
      </c>
      <c r="V234" s="7">
        <f t="shared" si="39"/>
        <v>40.849999999999994</v>
      </c>
    </row>
    <row r="235" spans="1:22" ht="13.5" x14ac:dyDescent="0.25">
      <c r="A235" s="3">
        <f>RSI!A235</f>
        <v>42649</v>
      </c>
      <c r="B235" s="2">
        <f>RSI!B235</f>
        <v>1.1989000000000001</v>
      </c>
      <c r="C235" s="2">
        <f>RSI!I235</f>
        <v>29.665553465588701</v>
      </c>
      <c r="D235" s="2">
        <f>MACD!E235</f>
        <v>2.878338040622519E-2</v>
      </c>
      <c r="E235" s="2">
        <f>MACD!F235</f>
        <v>3.1213825675994417E-2</v>
      </c>
      <c r="F235" s="2">
        <f>'Moving Avg'!D235</f>
        <v>1.2026600000000001</v>
      </c>
      <c r="G235" s="2">
        <f>'Moving Avg'!F235</f>
        <v>1.2498550000000002</v>
      </c>
      <c r="H235" s="2">
        <f>'Moving Avg'!G235</f>
        <v>1.3282079999999998</v>
      </c>
      <c r="I235" s="2">
        <f>'Moving Avg'!H235</f>
        <v>1.5662765000000001</v>
      </c>
      <c r="J235" s="5" t="str">
        <f>OBV!F235</f>
        <v>BULLISH</v>
      </c>
      <c r="K235" s="5" t="str">
        <f>OBV!G235</f>
        <v>NEUTRAL</v>
      </c>
      <c r="L235" s="5" t="str">
        <f>OBV!H235</f>
        <v>BULLISH DIVERGENCE</v>
      </c>
      <c r="M235" s="7">
        <f t="shared" si="30"/>
        <v>50</v>
      </c>
      <c r="N235" s="7">
        <f t="shared" si="31"/>
        <v>45</v>
      </c>
      <c r="O235" s="7">
        <f t="shared" si="32"/>
        <v>0</v>
      </c>
      <c r="P235" s="7">
        <f t="shared" si="33"/>
        <v>66.5</v>
      </c>
      <c r="Q235" s="8">
        <f t="shared" si="34"/>
        <v>43.225000000000001</v>
      </c>
      <c r="R235" s="8">
        <f t="shared" si="35"/>
        <v>35.625</v>
      </c>
      <c r="S235" s="8">
        <f t="shared" si="36"/>
        <v>44.174999999999997</v>
      </c>
      <c r="T235" s="8">
        <f t="shared" si="37"/>
        <v>40.375</v>
      </c>
      <c r="U235" s="7">
        <f t="shared" si="38"/>
        <v>41.008333333333333</v>
      </c>
      <c r="V235" s="7">
        <f t="shared" si="39"/>
        <v>40.849999999999994</v>
      </c>
    </row>
    <row r="236" spans="1:22" ht="13.5" x14ac:dyDescent="0.25">
      <c r="A236" s="3">
        <f>RSI!A236</f>
        <v>42650</v>
      </c>
      <c r="B236" s="2">
        <f>RSI!B236</f>
        <v>1.1894</v>
      </c>
      <c r="C236" s="2">
        <f>RSI!I236</f>
        <v>28.122588000202668</v>
      </c>
      <c r="D236" s="2">
        <f>MACD!E236</f>
        <v>2.6935952667893392E-2</v>
      </c>
      <c r="E236" s="2">
        <f>MACD!F236</f>
        <v>3.0358251074374214E-2</v>
      </c>
      <c r="F236" s="2">
        <f>'Moving Avg'!D236</f>
        <v>1.1988799999999999</v>
      </c>
      <c r="G236" s="2">
        <f>'Moving Avg'!F236</f>
        <v>1.2441900000000001</v>
      </c>
      <c r="H236" s="2">
        <f>'Moving Avg'!G236</f>
        <v>1.3232980000000003</v>
      </c>
      <c r="I236" s="2">
        <f>'Moving Avg'!H236</f>
        <v>1.5628850000000003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  <c r="M236" s="7">
        <f t="shared" si="30"/>
        <v>50</v>
      </c>
      <c r="N236" s="7">
        <f t="shared" si="31"/>
        <v>45</v>
      </c>
      <c r="O236" s="7">
        <f t="shared" si="32"/>
        <v>0</v>
      </c>
      <c r="P236" s="7">
        <f t="shared" si="33"/>
        <v>16.5</v>
      </c>
      <c r="Q236" s="8">
        <f t="shared" si="34"/>
        <v>35.725000000000001</v>
      </c>
      <c r="R236" s="8">
        <f t="shared" si="35"/>
        <v>23.125</v>
      </c>
      <c r="S236" s="8">
        <f t="shared" si="36"/>
        <v>21.675000000000001</v>
      </c>
      <c r="T236" s="8">
        <f t="shared" si="37"/>
        <v>27.875</v>
      </c>
      <c r="U236" s="7">
        <f t="shared" si="38"/>
        <v>26.841666666666669</v>
      </c>
      <c r="V236" s="7">
        <f t="shared" si="39"/>
        <v>27.1</v>
      </c>
    </row>
    <row r="237" spans="1:22" ht="13.5" x14ac:dyDescent="0.25">
      <c r="A237" s="3">
        <f>RSI!A237</f>
        <v>42653</v>
      </c>
      <c r="B237" s="2">
        <f>RSI!B237</f>
        <v>1.1894</v>
      </c>
      <c r="C237" s="2">
        <f>RSI!I237</f>
        <v>28.122588000202668</v>
      </c>
      <c r="D237" s="2">
        <f>MACD!E237</f>
        <v>2.292003688808486E-2</v>
      </c>
      <c r="E237" s="2">
        <f>MACD!F237</f>
        <v>2.8870608237116346E-2</v>
      </c>
      <c r="F237" s="2">
        <f>'Moving Avg'!D237</f>
        <v>1.1932</v>
      </c>
      <c r="G237" s="2">
        <f>'Moving Avg'!F237</f>
        <v>1.2389949999999998</v>
      </c>
      <c r="H237" s="2">
        <f>'Moving Avg'!G237</f>
        <v>1.3185780000000002</v>
      </c>
      <c r="I237" s="2">
        <f>'Moving Avg'!H237</f>
        <v>1.5595405</v>
      </c>
      <c r="J237" s="5" t="str">
        <f>OBV!F237</f>
        <v>BEARISH</v>
      </c>
      <c r="K237" s="5" t="str">
        <f>OBV!G237</f>
        <v>NEUTRAL</v>
      </c>
      <c r="L237" s="5" t="str">
        <f>OBV!H237</f>
        <v>CONFIRMED BEARISH</v>
      </c>
      <c r="M237" s="7">
        <f t="shared" si="30"/>
        <v>50</v>
      </c>
      <c r="N237" s="7">
        <f t="shared" si="31"/>
        <v>45</v>
      </c>
      <c r="O237" s="7">
        <f t="shared" si="32"/>
        <v>0</v>
      </c>
      <c r="P237" s="7">
        <f t="shared" si="33"/>
        <v>16.5</v>
      </c>
      <c r="Q237" s="8">
        <f t="shared" si="34"/>
        <v>35.725000000000001</v>
      </c>
      <c r="R237" s="8">
        <f t="shared" si="35"/>
        <v>23.125</v>
      </c>
      <c r="S237" s="8">
        <f t="shared" si="36"/>
        <v>21.675000000000001</v>
      </c>
      <c r="T237" s="8">
        <f t="shared" si="37"/>
        <v>27.875</v>
      </c>
      <c r="U237" s="7">
        <f t="shared" si="38"/>
        <v>26.841666666666669</v>
      </c>
      <c r="V237" s="7">
        <f t="shared" si="39"/>
        <v>27.1</v>
      </c>
    </row>
    <row r="238" spans="1:22" ht="13.5" x14ac:dyDescent="0.25">
      <c r="A238" s="3">
        <f>RSI!A238</f>
        <v>42654</v>
      </c>
      <c r="B238" s="2">
        <f>RSI!B238</f>
        <v>1.2555000000000001</v>
      </c>
      <c r="C238" s="2">
        <f>RSI!I238</f>
        <v>49.371821679699309</v>
      </c>
      <c r="D238" s="2">
        <f>MACD!E238</f>
        <v>1.0693093905179696E-2</v>
      </c>
      <c r="E238" s="2">
        <f>MACD!F238</f>
        <v>2.5235105370729018E-2</v>
      </c>
      <c r="F238" s="2">
        <f>'Moving Avg'!D238</f>
        <v>1.20642</v>
      </c>
      <c r="G238" s="2">
        <f>'Moving Avg'!F238</f>
        <v>1.2361600000000001</v>
      </c>
      <c r="H238" s="2">
        <f>'Moving Avg'!G238</f>
        <v>1.3153680000000001</v>
      </c>
      <c r="I238" s="2">
        <f>'Moving Avg'!H238</f>
        <v>1.5568549999999997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  <c r="M238" s="7">
        <f t="shared" si="30"/>
        <v>25</v>
      </c>
      <c r="N238" s="7">
        <f t="shared" si="31"/>
        <v>45</v>
      </c>
      <c r="O238" s="7">
        <f t="shared" si="32"/>
        <v>0</v>
      </c>
      <c r="P238" s="7">
        <f t="shared" si="33"/>
        <v>100</v>
      </c>
      <c r="Q238" s="8">
        <f t="shared" si="34"/>
        <v>39.5</v>
      </c>
      <c r="R238" s="8">
        <f t="shared" si="35"/>
        <v>39</v>
      </c>
      <c r="S238" s="8">
        <f t="shared" si="36"/>
        <v>55.5</v>
      </c>
      <c r="T238" s="8">
        <f t="shared" si="37"/>
        <v>42.5</v>
      </c>
      <c r="U238" s="7">
        <f t="shared" si="38"/>
        <v>44.666666666666664</v>
      </c>
      <c r="V238" s="7">
        <f t="shared" si="39"/>
        <v>44.125</v>
      </c>
    </row>
    <row r="239" spans="1:22" ht="13.5" x14ac:dyDescent="0.25">
      <c r="A239" s="3">
        <f>RSI!A239</f>
        <v>42655</v>
      </c>
      <c r="B239" s="2">
        <f>RSI!B239</f>
        <v>1.2932999999999999</v>
      </c>
      <c r="C239" s="2">
        <f>RSI!I239</f>
        <v>57.169708003611227</v>
      </c>
      <c r="D239" s="2">
        <f>MACD!E239</f>
        <v>-1.0071388467280951E-3</v>
      </c>
      <c r="E239" s="2">
        <f>MACD!F239</f>
        <v>1.9986656527237596E-2</v>
      </c>
      <c r="F239" s="2">
        <f>'Moving Avg'!D239</f>
        <v>1.2253000000000001</v>
      </c>
      <c r="G239" s="2">
        <f>'Moving Avg'!F239</f>
        <v>1.2347449999999998</v>
      </c>
      <c r="H239" s="2">
        <f>'Moving Avg'!G239</f>
        <v>1.3136700000000001</v>
      </c>
      <c r="I239" s="2">
        <f>'Moving Avg'!H239</f>
        <v>1.5546399999999998</v>
      </c>
      <c r="J239" s="5" t="str">
        <f>OBV!F239</f>
        <v>BULLISH</v>
      </c>
      <c r="K239" s="5" t="str">
        <f>OBV!G239</f>
        <v>STRONG</v>
      </c>
      <c r="L239" s="5" t="str">
        <f>OBV!H239</f>
        <v>CONFIRMED BULLISH</v>
      </c>
      <c r="M239" s="7">
        <f t="shared" si="30"/>
        <v>25</v>
      </c>
      <c r="N239" s="7">
        <f t="shared" si="31"/>
        <v>100</v>
      </c>
      <c r="O239" s="7">
        <f t="shared" si="32"/>
        <v>0</v>
      </c>
      <c r="P239" s="7">
        <f t="shared" si="33"/>
        <v>100</v>
      </c>
      <c r="Q239" s="8">
        <f t="shared" si="34"/>
        <v>58.75</v>
      </c>
      <c r="R239" s="8">
        <f t="shared" si="35"/>
        <v>50</v>
      </c>
      <c r="S239" s="8">
        <f t="shared" si="36"/>
        <v>63.75</v>
      </c>
      <c r="T239" s="8">
        <f t="shared" si="37"/>
        <v>56.25</v>
      </c>
      <c r="U239" s="7">
        <f t="shared" si="38"/>
        <v>57.5</v>
      </c>
      <c r="V239" s="7">
        <f t="shared" si="39"/>
        <v>57.1875</v>
      </c>
    </row>
    <row r="240" spans="1:22" ht="13.5" x14ac:dyDescent="0.25">
      <c r="A240" s="3">
        <f>RSI!A240</f>
        <v>42656</v>
      </c>
      <c r="B240" s="2">
        <f>RSI!B240</f>
        <v>1.2555000000000001</v>
      </c>
      <c r="C240" s="2">
        <f>RSI!I240</f>
        <v>49.036068414353778</v>
      </c>
      <c r="D240" s="2">
        <f>MACD!E240</f>
        <v>-8.3311714717642094E-3</v>
      </c>
      <c r="E240" s="2">
        <f>MACD!F240</f>
        <v>1.4323090927437237E-2</v>
      </c>
      <c r="F240" s="2">
        <f>'Moving Avg'!D240</f>
        <v>1.2366199999999998</v>
      </c>
      <c r="G240" s="2">
        <f>'Moving Avg'!F240</f>
        <v>1.2314400000000001</v>
      </c>
      <c r="H240" s="2">
        <f>'Moving Avg'!G240</f>
        <v>1.311026</v>
      </c>
      <c r="I240" s="2">
        <f>'Moving Avg'!H240</f>
        <v>1.552282999999999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  <c r="M240" s="7">
        <f t="shared" si="30"/>
        <v>25</v>
      </c>
      <c r="N240" s="7">
        <f t="shared" si="31"/>
        <v>100</v>
      </c>
      <c r="O240" s="7">
        <f t="shared" si="32"/>
        <v>0</v>
      </c>
      <c r="P240" s="7">
        <f t="shared" si="33"/>
        <v>100</v>
      </c>
      <c r="Q240" s="8">
        <f t="shared" si="34"/>
        <v>58.75</v>
      </c>
      <c r="R240" s="8">
        <f t="shared" si="35"/>
        <v>50</v>
      </c>
      <c r="S240" s="8">
        <f t="shared" si="36"/>
        <v>63.75</v>
      </c>
      <c r="T240" s="8">
        <f t="shared" si="37"/>
        <v>56.25</v>
      </c>
      <c r="U240" s="7">
        <f t="shared" si="38"/>
        <v>57.5</v>
      </c>
      <c r="V240" s="7">
        <f t="shared" si="39"/>
        <v>57.1875</v>
      </c>
    </row>
    <row r="241" spans="1:22" ht="13.5" x14ac:dyDescent="0.25">
      <c r="A241" s="3">
        <f>RSI!A241</f>
        <v>42657</v>
      </c>
      <c r="B241" s="2">
        <f>RSI!B241</f>
        <v>1.2461</v>
      </c>
      <c r="C241" s="2">
        <f>RSI!I241</f>
        <v>47.236304255796725</v>
      </c>
      <c r="D241" s="2">
        <f>MACD!E241</f>
        <v>-1.3816026987427898E-2</v>
      </c>
      <c r="E241" s="2">
        <f>MACD!F241</f>
        <v>8.6952673444642102E-3</v>
      </c>
      <c r="F241" s="2">
        <f>'Moving Avg'!D241</f>
        <v>1.2479600000000002</v>
      </c>
      <c r="G241" s="2">
        <f>'Moving Avg'!F241</f>
        <v>1.229555</v>
      </c>
      <c r="H241" s="2">
        <f>'Moving Avg'!G241</f>
        <v>1.308006</v>
      </c>
      <c r="I241" s="2">
        <f>'Moving Avg'!H241</f>
        <v>1.5498319999999992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  <c r="M241" s="7">
        <f t="shared" si="30"/>
        <v>25</v>
      </c>
      <c r="N241" s="7">
        <f t="shared" si="31"/>
        <v>100</v>
      </c>
      <c r="O241" s="7">
        <f t="shared" si="32"/>
        <v>0</v>
      </c>
      <c r="P241" s="7">
        <f t="shared" si="33"/>
        <v>100</v>
      </c>
      <c r="Q241" s="8">
        <f t="shared" si="34"/>
        <v>58.75</v>
      </c>
      <c r="R241" s="8">
        <f t="shared" si="35"/>
        <v>50</v>
      </c>
      <c r="S241" s="8">
        <f t="shared" si="36"/>
        <v>63.75</v>
      </c>
      <c r="T241" s="8">
        <f t="shared" si="37"/>
        <v>56.25</v>
      </c>
      <c r="U241" s="7">
        <f t="shared" si="38"/>
        <v>57.5</v>
      </c>
      <c r="V241" s="7">
        <f t="shared" si="39"/>
        <v>57.1875</v>
      </c>
    </row>
    <row r="242" spans="1:22" ht="13.5" x14ac:dyDescent="0.25">
      <c r="A242" s="3">
        <f>RSI!A242</f>
        <v>42660</v>
      </c>
      <c r="B242" s="2">
        <f>RSI!B242</f>
        <v>1.2178</v>
      </c>
      <c r="C242" s="2">
        <f>RSI!I242</f>
        <v>42.213000456012551</v>
      </c>
      <c r="D242" s="2">
        <f>MACD!E242</f>
        <v>-1.4828765331751814E-2</v>
      </c>
      <c r="E242" s="2">
        <f>MACD!F242</f>
        <v>3.9904608092210057E-3</v>
      </c>
      <c r="F242" s="2">
        <f>'Moving Avg'!D242</f>
        <v>1.2536400000000001</v>
      </c>
      <c r="G242" s="2">
        <f>'Moving Avg'!F242</f>
        <v>1.2262549999999999</v>
      </c>
      <c r="H242" s="2">
        <f>'Moving Avg'!G242</f>
        <v>1.304608</v>
      </c>
      <c r="I242" s="2">
        <f>'Moving Avg'!H242</f>
        <v>1.5472394999999992</v>
      </c>
      <c r="J242" s="5" t="str">
        <f>OBV!F242</f>
        <v>BULLISH</v>
      </c>
      <c r="K242" s="5" t="str">
        <f>OBV!G242</f>
        <v>STRONG</v>
      </c>
      <c r="L242" s="5" t="str">
        <f>OBV!H242</f>
        <v>CONFIRMED BULLISH</v>
      </c>
      <c r="M242" s="7">
        <f t="shared" si="30"/>
        <v>25</v>
      </c>
      <c r="N242" s="7">
        <f t="shared" si="31"/>
        <v>45</v>
      </c>
      <c r="O242" s="7">
        <f t="shared" si="32"/>
        <v>0</v>
      </c>
      <c r="P242" s="7">
        <f t="shared" si="33"/>
        <v>100</v>
      </c>
      <c r="Q242" s="8">
        <f t="shared" si="34"/>
        <v>39.5</v>
      </c>
      <c r="R242" s="8">
        <f t="shared" si="35"/>
        <v>39</v>
      </c>
      <c r="S242" s="8">
        <f t="shared" si="36"/>
        <v>55.5</v>
      </c>
      <c r="T242" s="8">
        <f t="shared" si="37"/>
        <v>42.5</v>
      </c>
      <c r="U242" s="7">
        <f t="shared" si="38"/>
        <v>44.666666666666664</v>
      </c>
      <c r="V242" s="7">
        <f t="shared" si="39"/>
        <v>44.125</v>
      </c>
    </row>
    <row r="243" spans="1:22" ht="13.5" x14ac:dyDescent="0.25">
      <c r="A243" s="3">
        <f>RSI!A243</f>
        <v>42661</v>
      </c>
      <c r="B243" s="2">
        <f>RSI!B243</f>
        <v>1.2178</v>
      </c>
      <c r="C243" s="2">
        <f>RSI!I243</f>
        <v>42.213000456012551</v>
      </c>
      <c r="D243" s="2">
        <f>MACD!E243</f>
        <v>-1.9822463290048553E-2</v>
      </c>
      <c r="E243" s="2">
        <f>MACD!F243</f>
        <v>-7.7212401063290635E-4</v>
      </c>
      <c r="F243" s="2">
        <f>'Moving Avg'!D243</f>
        <v>1.2461000000000002</v>
      </c>
      <c r="G243" s="2">
        <f>'Moving Avg'!F243</f>
        <v>1.223895</v>
      </c>
      <c r="H243" s="2">
        <f>'Moving Avg'!G243</f>
        <v>1.3017759999999998</v>
      </c>
      <c r="I243" s="2">
        <f>'Moving Avg'!H243</f>
        <v>1.5441309999999993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  <c r="M243" s="7">
        <f t="shared" si="30"/>
        <v>25</v>
      </c>
      <c r="N243" s="7">
        <f t="shared" si="31"/>
        <v>45</v>
      </c>
      <c r="O243" s="7">
        <f t="shared" si="32"/>
        <v>0</v>
      </c>
      <c r="P243" s="7">
        <f t="shared" si="33"/>
        <v>16.5</v>
      </c>
      <c r="Q243" s="8">
        <f t="shared" si="34"/>
        <v>26.975000000000001</v>
      </c>
      <c r="R243" s="8">
        <f t="shared" si="35"/>
        <v>18.125</v>
      </c>
      <c r="S243" s="8">
        <f t="shared" si="36"/>
        <v>17.925000000000001</v>
      </c>
      <c r="T243" s="8">
        <f t="shared" si="37"/>
        <v>21.625</v>
      </c>
      <c r="U243" s="7">
        <f t="shared" si="38"/>
        <v>21.008333333333336</v>
      </c>
      <c r="V243" s="7">
        <f t="shared" si="39"/>
        <v>21.162500000000001</v>
      </c>
    </row>
    <row r="244" spans="1:22" ht="13.5" x14ac:dyDescent="0.25">
      <c r="A244" s="3">
        <f>RSI!A244</f>
        <v>42662</v>
      </c>
      <c r="B244" s="2">
        <f>RSI!B244</f>
        <v>1.2272000000000001</v>
      </c>
      <c r="C244" s="2">
        <f>RSI!I244</f>
        <v>44.487144076326466</v>
      </c>
      <c r="D244" s="2">
        <f>MACD!E244</f>
        <v>-2.3067412251220665E-2</v>
      </c>
      <c r="E244" s="2">
        <f>MACD!F244</f>
        <v>-5.2311816587504584E-3</v>
      </c>
      <c r="F244" s="2">
        <f>'Moving Avg'!D244</f>
        <v>1.23288</v>
      </c>
      <c r="G244" s="2">
        <f>'Moving Avg'!F244</f>
        <v>1.2224799999999998</v>
      </c>
      <c r="H244" s="2">
        <f>'Moving Avg'!G244</f>
        <v>1.2985659999999999</v>
      </c>
      <c r="I244" s="2">
        <f>'Moving Avg'!H244</f>
        <v>1.5405534999999988</v>
      </c>
      <c r="J244" s="5" t="str">
        <f>OBV!F244</f>
        <v>BEARISH</v>
      </c>
      <c r="K244" s="5" t="str">
        <f>OBV!G244</f>
        <v>WEAK</v>
      </c>
      <c r="L244" s="5" t="str">
        <f>OBV!H244</f>
        <v>CONFIRMED BEARISH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0</v>
      </c>
      <c r="Q244" s="8">
        <f t="shared" si="34"/>
        <v>24.5</v>
      </c>
      <c r="R244" s="8">
        <f t="shared" si="35"/>
        <v>14</v>
      </c>
      <c r="S244" s="8">
        <f t="shared" si="36"/>
        <v>10.5</v>
      </c>
      <c r="T244" s="8">
        <f t="shared" si="37"/>
        <v>17.5</v>
      </c>
      <c r="U244" s="7">
        <f t="shared" si="38"/>
        <v>16.333333333333332</v>
      </c>
      <c r="V244" s="7">
        <f t="shared" si="39"/>
        <v>16.625</v>
      </c>
    </row>
    <row r="245" spans="1:22" ht="13.5" x14ac:dyDescent="0.25">
      <c r="A245" s="3">
        <f>RSI!A245</f>
        <v>42663</v>
      </c>
      <c r="B245" s="2">
        <f>RSI!B245</f>
        <v>1.2649999999999999</v>
      </c>
      <c r="C245" s="2">
        <f>RSI!I245</f>
        <v>52.570392137708389</v>
      </c>
      <c r="D245" s="2">
        <f>MACD!E245</f>
        <v>-2.8469381810529493E-2</v>
      </c>
      <c r="E245" s="2">
        <f>MACD!F245</f>
        <v>-9.8788216891062645E-3</v>
      </c>
      <c r="F245" s="2">
        <f>'Moving Avg'!D245</f>
        <v>1.23478</v>
      </c>
      <c r="G245" s="2">
        <f>'Moving Avg'!F245</f>
        <v>1.222955</v>
      </c>
      <c r="H245" s="2">
        <f>'Moving Avg'!G245</f>
        <v>1.2964899999999997</v>
      </c>
      <c r="I245" s="2">
        <f>'Moving Avg'!H245</f>
        <v>1.5368829999999989</v>
      </c>
      <c r="J245" s="5" t="str">
        <f>OBV!F245</f>
        <v>BULLISH</v>
      </c>
      <c r="K245" s="5" t="str">
        <f>OBV!G245</f>
        <v>NEUTRAL</v>
      </c>
      <c r="L245" s="5" t="str">
        <f>OBV!H245</f>
        <v>CONFIRMED BULLISH</v>
      </c>
      <c r="M245" s="7">
        <f t="shared" si="30"/>
        <v>25</v>
      </c>
      <c r="N245" s="7">
        <f t="shared" si="31"/>
        <v>45</v>
      </c>
      <c r="O245" s="7">
        <f t="shared" si="32"/>
        <v>0</v>
      </c>
      <c r="P245" s="7">
        <f t="shared" si="33"/>
        <v>83.5</v>
      </c>
      <c r="Q245" s="8">
        <f t="shared" si="34"/>
        <v>37.024999999999999</v>
      </c>
      <c r="R245" s="8">
        <f t="shared" si="35"/>
        <v>34.875</v>
      </c>
      <c r="S245" s="8">
        <f t="shared" si="36"/>
        <v>48.075000000000003</v>
      </c>
      <c r="T245" s="8">
        <f t="shared" si="37"/>
        <v>38.375</v>
      </c>
      <c r="U245" s="7">
        <f t="shared" si="38"/>
        <v>39.991666666666667</v>
      </c>
      <c r="V245" s="7">
        <f t="shared" si="39"/>
        <v>39.587500000000006</v>
      </c>
    </row>
    <row r="246" spans="1:22" ht="13.5" x14ac:dyDescent="0.25">
      <c r="A246" s="3">
        <f>RSI!A246</f>
        <v>42664</v>
      </c>
      <c r="B246" s="2">
        <f>RSI!B246</f>
        <v>1.2365999999999999</v>
      </c>
      <c r="C246" s="2">
        <f>RSI!I246</f>
        <v>47.029565911543067</v>
      </c>
      <c r="D246" s="2">
        <f>MACD!E246</f>
        <v>-3.2488367854882405E-2</v>
      </c>
      <c r="E246" s="2">
        <f>MACD!F246</f>
        <v>-1.4400730922261493E-2</v>
      </c>
      <c r="F246" s="2">
        <f>'Moving Avg'!D246</f>
        <v>1.23288</v>
      </c>
      <c r="G246" s="2">
        <f>'Moving Avg'!F246</f>
        <v>1.22248</v>
      </c>
      <c r="H246" s="2">
        <f>'Moving Avg'!G246</f>
        <v>1.2944120000000001</v>
      </c>
      <c r="I246" s="2">
        <f>'Moving Avg'!H246</f>
        <v>1.532507499999999</v>
      </c>
      <c r="J246" s="5" t="str">
        <f>OBV!F246</f>
        <v>BULLISH</v>
      </c>
      <c r="K246" s="5" t="str">
        <f>OBV!G246</f>
        <v>NEUTRAL</v>
      </c>
      <c r="L246" s="5" t="str">
        <f>OBV!H246</f>
        <v>BULLISH DIVERGENCE</v>
      </c>
      <c r="M246" s="7">
        <f t="shared" si="30"/>
        <v>25</v>
      </c>
      <c r="N246" s="7">
        <f t="shared" si="31"/>
        <v>45</v>
      </c>
      <c r="O246" s="7">
        <f t="shared" si="32"/>
        <v>0</v>
      </c>
      <c r="P246" s="7">
        <f t="shared" si="33"/>
        <v>66.5</v>
      </c>
      <c r="Q246" s="8">
        <f t="shared" si="34"/>
        <v>34.475000000000001</v>
      </c>
      <c r="R246" s="8">
        <f t="shared" si="35"/>
        <v>30.625</v>
      </c>
      <c r="S246" s="8">
        <f t="shared" si="36"/>
        <v>40.424999999999997</v>
      </c>
      <c r="T246" s="8">
        <f t="shared" si="37"/>
        <v>34.125</v>
      </c>
      <c r="U246" s="7">
        <f t="shared" si="38"/>
        <v>35.174999999999997</v>
      </c>
      <c r="V246" s="7">
        <f t="shared" si="39"/>
        <v>34.912499999999994</v>
      </c>
    </row>
    <row r="247" spans="1:22" ht="13.5" x14ac:dyDescent="0.25">
      <c r="A247" s="3">
        <f>RSI!A247</f>
        <v>42667</v>
      </c>
      <c r="B247" s="2">
        <f>RSI!B247</f>
        <v>1.2461</v>
      </c>
      <c r="C247" s="2">
        <f>RSI!I247</f>
        <v>48.96720383775731</v>
      </c>
      <c r="D247" s="2">
        <f>MACD!E247</f>
        <v>-3.6508503726043529E-2</v>
      </c>
      <c r="E247" s="2">
        <f>MACD!F247</f>
        <v>-1.8822285483017901E-2</v>
      </c>
      <c r="F247" s="2">
        <f>'Moving Avg'!D247</f>
        <v>1.23854</v>
      </c>
      <c r="G247" s="2">
        <f>'Moving Avg'!F247</f>
        <v>1.223425</v>
      </c>
      <c r="H247" s="2">
        <f>'Moving Avg'!G247</f>
        <v>1.2930900000000001</v>
      </c>
      <c r="I247" s="2">
        <f>'Moving Avg'!H247</f>
        <v>1.5284139999999991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  <c r="M247" s="7">
        <f t="shared" si="30"/>
        <v>25</v>
      </c>
      <c r="N247" s="7">
        <f t="shared" si="31"/>
        <v>45</v>
      </c>
      <c r="O247" s="7">
        <f t="shared" si="32"/>
        <v>0</v>
      </c>
      <c r="P247" s="7">
        <f t="shared" si="33"/>
        <v>100</v>
      </c>
      <c r="Q247" s="8">
        <f t="shared" si="34"/>
        <v>39.5</v>
      </c>
      <c r="R247" s="8">
        <f t="shared" si="35"/>
        <v>39</v>
      </c>
      <c r="S247" s="8">
        <f t="shared" si="36"/>
        <v>55.5</v>
      </c>
      <c r="T247" s="8">
        <f t="shared" si="37"/>
        <v>42.5</v>
      </c>
      <c r="U247" s="7">
        <f t="shared" si="38"/>
        <v>44.666666666666664</v>
      </c>
      <c r="V247" s="7">
        <f t="shared" si="39"/>
        <v>44.125</v>
      </c>
    </row>
    <row r="248" spans="1:22" ht="13.5" x14ac:dyDescent="0.25">
      <c r="A248" s="3">
        <f>RSI!A248</f>
        <v>42668</v>
      </c>
      <c r="B248" s="2">
        <f>RSI!B248</f>
        <v>1.2365999999999999</v>
      </c>
      <c r="C248" s="2">
        <f>RSI!I248</f>
        <v>47.111327149420468</v>
      </c>
      <c r="D248" s="2">
        <f>MACD!E248</f>
        <v>-2.9015350876086421E-2</v>
      </c>
      <c r="E248" s="2">
        <f>MACD!F248</f>
        <v>-2.0860898561631605E-2</v>
      </c>
      <c r="F248" s="2">
        <f>'Moving Avg'!D248</f>
        <v>1.2423</v>
      </c>
      <c r="G248" s="2">
        <f>'Moving Avg'!F248</f>
        <v>1.2253099999999999</v>
      </c>
      <c r="H248" s="2">
        <f>'Moving Avg'!G248</f>
        <v>1.2917680000000002</v>
      </c>
      <c r="I248" s="2">
        <f>'Moving Avg'!H248</f>
        <v>1.5243669999999991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  <c r="M248" s="7">
        <f t="shared" si="30"/>
        <v>25</v>
      </c>
      <c r="N248" s="7">
        <f t="shared" si="31"/>
        <v>45</v>
      </c>
      <c r="O248" s="7">
        <f t="shared" si="32"/>
        <v>0</v>
      </c>
      <c r="P248" s="7">
        <f t="shared" si="33"/>
        <v>100</v>
      </c>
      <c r="Q248" s="8">
        <f t="shared" si="34"/>
        <v>39.5</v>
      </c>
      <c r="R248" s="8">
        <f t="shared" si="35"/>
        <v>39</v>
      </c>
      <c r="S248" s="8">
        <f t="shared" si="36"/>
        <v>55.5</v>
      </c>
      <c r="T248" s="8">
        <f t="shared" si="37"/>
        <v>42.5</v>
      </c>
      <c r="U248" s="7">
        <f t="shared" si="38"/>
        <v>44.666666666666664</v>
      </c>
      <c r="V248" s="7">
        <f t="shared" si="39"/>
        <v>44.125</v>
      </c>
    </row>
    <row r="249" spans="1:22" ht="13.5" x14ac:dyDescent="0.25">
      <c r="A249" s="3">
        <f>RSI!A249</f>
        <v>42669</v>
      </c>
      <c r="B249" s="2">
        <f>RSI!B249</f>
        <v>1.2555000000000001</v>
      </c>
      <c r="C249" s="2">
        <f>RSI!I249</f>
        <v>51.083448654953379</v>
      </c>
      <c r="D249" s="2">
        <f>MACD!E249</f>
        <v>-1.8183218576250271E-2</v>
      </c>
      <c r="E249" s="2">
        <f>MACD!F249</f>
        <v>-2.032536256455534E-2</v>
      </c>
      <c r="F249" s="2">
        <f>'Moving Avg'!D249</f>
        <v>1.2479600000000002</v>
      </c>
      <c r="G249" s="2">
        <f>'Moving Avg'!F249</f>
        <v>1.22767</v>
      </c>
      <c r="H249" s="2">
        <f>'Moving Avg'!G249</f>
        <v>1.290824</v>
      </c>
      <c r="I249" s="2">
        <f>'Moving Avg'!H249</f>
        <v>1.5206959999999987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  <c r="M249" s="7">
        <f t="shared" si="30"/>
        <v>25</v>
      </c>
      <c r="N249" s="7">
        <f t="shared" si="31"/>
        <v>0</v>
      </c>
      <c r="O249" s="7">
        <f t="shared" si="32"/>
        <v>0</v>
      </c>
      <c r="P249" s="7">
        <f t="shared" si="33"/>
        <v>100</v>
      </c>
      <c r="Q249" s="8">
        <f t="shared" si="34"/>
        <v>23.75</v>
      </c>
      <c r="R249" s="8">
        <f t="shared" si="35"/>
        <v>30</v>
      </c>
      <c r="S249" s="8">
        <f t="shared" si="36"/>
        <v>48.75</v>
      </c>
      <c r="T249" s="8">
        <f t="shared" si="37"/>
        <v>31.25</v>
      </c>
      <c r="U249" s="7">
        <f t="shared" si="38"/>
        <v>34.166666666666664</v>
      </c>
      <c r="V249" s="7">
        <f t="shared" si="39"/>
        <v>33.4375</v>
      </c>
    </row>
    <row r="250" spans="1:22" ht="13.5" x14ac:dyDescent="0.25">
      <c r="A250" s="3">
        <f>RSI!A250</f>
        <v>42670</v>
      </c>
      <c r="B250" s="2">
        <f>RSI!B250</f>
        <v>1.331</v>
      </c>
      <c r="C250" s="2">
        <f>RSI!I250</f>
        <v>63.028681618501018</v>
      </c>
      <c r="D250" s="2">
        <f>MACD!E250</f>
        <v>-2.0466497047019416E-2</v>
      </c>
      <c r="E250" s="2">
        <f>MACD!F250</f>
        <v>-2.0353589461048156E-2</v>
      </c>
      <c r="F250" s="2">
        <f>'Moving Avg'!D250</f>
        <v>1.2611599999999998</v>
      </c>
      <c r="G250" s="2">
        <f>'Moving Avg'!F250</f>
        <v>1.2338049999999998</v>
      </c>
      <c r="H250" s="2">
        <f>'Moving Avg'!G250</f>
        <v>1.2915780000000001</v>
      </c>
      <c r="I250" s="2">
        <f>'Moving Avg'!H250</f>
        <v>1.5178719999999988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  <c r="M250" s="7">
        <f t="shared" si="30"/>
        <v>25</v>
      </c>
      <c r="N250" s="7">
        <f t="shared" si="31"/>
        <v>45</v>
      </c>
      <c r="O250" s="7">
        <f t="shared" si="32"/>
        <v>0</v>
      </c>
      <c r="P250" s="7">
        <f t="shared" si="33"/>
        <v>100</v>
      </c>
      <c r="Q250" s="8">
        <f t="shared" si="34"/>
        <v>39.5</v>
      </c>
      <c r="R250" s="8">
        <f t="shared" si="35"/>
        <v>39</v>
      </c>
      <c r="S250" s="8">
        <f t="shared" si="36"/>
        <v>55.5</v>
      </c>
      <c r="T250" s="8">
        <f t="shared" si="37"/>
        <v>42.5</v>
      </c>
      <c r="U250" s="7">
        <f t="shared" si="38"/>
        <v>44.666666666666664</v>
      </c>
      <c r="V250" s="7">
        <f t="shared" si="39"/>
        <v>44.125</v>
      </c>
    </row>
    <row r="251" spans="1:22" ht="13.5" x14ac:dyDescent="0.25">
      <c r="A251" s="3">
        <f>RSI!A251</f>
        <v>42671</v>
      </c>
      <c r="B251" s="2">
        <f>RSI!B251</f>
        <v>1.3405</v>
      </c>
      <c r="C251" s="2">
        <f>RSI!I251</f>
        <v>64.212886377110678</v>
      </c>
      <c r="D251" s="2">
        <f>MACD!E251</f>
        <v>-2.503241041247084E-2</v>
      </c>
      <c r="E251" s="2">
        <f>MACD!F251</f>
        <v>-2.1289353651332693E-2</v>
      </c>
      <c r="F251" s="2">
        <f>'Moving Avg'!D251</f>
        <v>1.2819400000000001</v>
      </c>
      <c r="G251" s="2">
        <f>'Moving Avg'!F251</f>
        <v>1.2404149999999998</v>
      </c>
      <c r="H251" s="2">
        <f>'Moving Avg'!G251</f>
        <v>1.2913900000000005</v>
      </c>
      <c r="I251" s="2">
        <f>'Moving Avg'!H251</f>
        <v>1.5150484999999987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  <c r="M251" s="7">
        <f t="shared" si="30"/>
        <v>25</v>
      </c>
      <c r="N251" s="7">
        <f t="shared" si="31"/>
        <v>45</v>
      </c>
      <c r="O251" s="7">
        <f t="shared" si="32"/>
        <v>0</v>
      </c>
      <c r="P251" s="7">
        <f t="shared" si="33"/>
        <v>100</v>
      </c>
      <c r="Q251" s="8">
        <f t="shared" si="34"/>
        <v>39.5</v>
      </c>
      <c r="R251" s="8">
        <f t="shared" si="35"/>
        <v>39</v>
      </c>
      <c r="S251" s="8">
        <f t="shared" si="36"/>
        <v>55.5</v>
      </c>
      <c r="T251" s="8">
        <f t="shared" si="37"/>
        <v>42.5</v>
      </c>
      <c r="U251" s="7">
        <f t="shared" si="38"/>
        <v>44.666666666666664</v>
      </c>
      <c r="V251" s="7">
        <f t="shared" si="39"/>
        <v>44.125</v>
      </c>
    </row>
    <row r="252" spans="1:22" ht="13.5" x14ac:dyDescent="0.25">
      <c r="A252" s="3">
        <f>RSI!A252</f>
        <v>42674</v>
      </c>
      <c r="B252" s="2">
        <f>RSI!B252</f>
        <v>1.3122</v>
      </c>
      <c r="C252" s="2">
        <f>RSI!I252</f>
        <v>58.229432652618407</v>
      </c>
      <c r="D252" s="2">
        <f>MACD!E252</f>
        <v>-3.1657756662753611E-2</v>
      </c>
      <c r="E252" s="2">
        <f>MACD!F252</f>
        <v>-2.3363034253616875E-2</v>
      </c>
      <c r="F252" s="2">
        <f>'Moving Avg'!D252</f>
        <v>1.2951599999999999</v>
      </c>
      <c r="G252" s="2">
        <f>'Moving Avg'!F252</f>
        <v>1.2451349999999999</v>
      </c>
      <c r="H252" s="2">
        <f>'Moving Avg'!G252</f>
        <v>1.2891260000000002</v>
      </c>
      <c r="I252" s="2">
        <f>'Moving Avg'!H252</f>
        <v>1.5118019999999985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  <c r="M252" s="7">
        <f t="shared" si="30"/>
        <v>25</v>
      </c>
      <c r="N252" s="7">
        <f t="shared" si="31"/>
        <v>45</v>
      </c>
      <c r="O252" s="7">
        <f t="shared" si="32"/>
        <v>0</v>
      </c>
      <c r="P252" s="7">
        <f t="shared" si="33"/>
        <v>100</v>
      </c>
      <c r="Q252" s="8">
        <f t="shared" si="34"/>
        <v>39.5</v>
      </c>
      <c r="R252" s="8">
        <f t="shared" si="35"/>
        <v>39</v>
      </c>
      <c r="S252" s="8">
        <f t="shared" si="36"/>
        <v>55.5</v>
      </c>
      <c r="T252" s="8">
        <f t="shared" si="37"/>
        <v>42.5</v>
      </c>
      <c r="U252" s="7">
        <f t="shared" si="38"/>
        <v>44.666666666666664</v>
      </c>
      <c r="V252" s="7">
        <f t="shared" si="39"/>
        <v>44.125</v>
      </c>
    </row>
    <row r="253" spans="1:22" ht="13.5" x14ac:dyDescent="0.25">
      <c r="A253" s="3">
        <f>RSI!A253</f>
        <v>42675</v>
      </c>
      <c r="B253" s="2">
        <f>RSI!B253</f>
        <v>1.3876999999999999</v>
      </c>
      <c r="C253" s="2">
        <f>RSI!I253</f>
        <v>67.050542216824709</v>
      </c>
      <c r="D253" s="2">
        <f>MACD!E253</f>
        <v>-4.315615891966762E-2</v>
      </c>
      <c r="E253" s="2">
        <f>MACD!F253</f>
        <v>-2.7321659186827024E-2</v>
      </c>
      <c r="F253" s="2">
        <f>'Moving Avg'!D253</f>
        <v>1.32538</v>
      </c>
      <c r="G253" s="2">
        <f>'Moving Avg'!F253</f>
        <v>1.25505</v>
      </c>
      <c r="H253" s="2">
        <f>'Moving Avg'!G253</f>
        <v>1.2879939999999999</v>
      </c>
      <c r="I253" s="2">
        <f>'Moving Avg'!H253</f>
        <v>1.5089329999999983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  <c r="M253" s="7">
        <f t="shared" si="30"/>
        <v>25</v>
      </c>
      <c r="N253" s="7">
        <f t="shared" si="31"/>
        <v>45</v>
      </c>
      <c r="O253" s="7">
        <f t="shared" si="32"/>
        <v>0</v>
      </c>
      <c r="P253" s="7">
        <f t="shared" si="33"/>
        <v>100</v>
      </c>
      <c r="Q253" s="8">
        <f t="shared" si="34"/>
        <v>39.5</v>
      </c>
      <c r="R253" s="8">
        <f t="shared" si="35"/>
        <v>39</v>
      </c>
      <c r="S253" s="8">
        <f t="shared" si="36"/>
        <v>55.5</v>
      </c>
      <c r="T253" s="8">
        <f t="shared" si="37"/>
        <v>42.5</v>
      </c>
      <c r="U253" s="7">
        <f t="shared" si="38"/>
        <v>44.666666666666664</v>
      </c>
      <c r="V253" s="7">
        <f t="shared" si="39"/>
        <v>44.125</v>
      </c>
    </row>
    <row r="254" spans="1:22" ht="13.5" x14ac:dyDescent="0.25">
      <c r="A254" s="3">
        <f>RSI!A254</f>
        <v>42676</v>
      </c>
      <c r="B254" s="2">
        <f>RSI!B254</f>
        <v>1.4254</v>
      </c>
      <c r="C254" s="2">
        <f>RSI!I254</f>
        <v>70.410748248977526</v>
      </c>
      <c r="D254" s="2">
        <f>MACD!E254</f>
        <v>-5.4955691640387272E-2</v>
      </c>
      <c r="E254" s="2">
        <f>MACD!F254</f>
        <v>-3.2848465677539074E-2</v>
      </c>
      <c r="F254" s="2">
        <f>'Moving Avg'!D254</f>
        <v>1.3593599999999999</v>
      </c>
      <c r="G254" s="2">
        <f>'Moving Avg'!F254</f>
        <v>1.2663749999999998</v>
      </c>
      <c r="H254" s="2">
        <f>'Moving Avg'!G254</f>
        <v>1.2878039999999999</v>
      </c>
      <c r="I254" s="2">
        <f>'Moving Avg'!H254</f>
        <v>1.506111499999998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  <c r="M254" s="7">
        <f t="shared" si="30"/>
        <v>0</v>
      </c>
      <c r="N254" s="7">
        <f t="shared" si="31"/>
        <v>100</v>
      </c>
      <c r="O254" s="7">
        <f t="shared" si="32"/>
        <v>0</v>
      </c>
      <c r="P254" s="7">
        <f t="shared" si="33"/>
        <v>100</v>
      </c>
      <c r="Q254" s="8">
        <f t="shared" si="34"/>
        <v>50</v>
      </c>
      <c r="R254" s="8">
        <f t="shared" si="35"/>
        <v>45</v>
      </c>
      <c r="S254" s="8">
        <f t="shared" si="36"/>
        <v>60</v>
      </c>
      <c r="T254" s="8">
        <f t="shared" si="37"/>
        <v>50</v>
      </c>
      <c r="U254" s="7">
        <f t="shared" si="38"/>
        <v>51.666666666666664</v>
      </c>
      <c r="V254" s="7">
        <f t="shared" si="39"/>
        <v>51.25</v>
      </c>
    </row>
    <row r="255" spans="1:22" ht="13.5" x14ac:dyDescent="0.25">
      <c r="A255" s="3">
        <f>RSI!A255</f>
        <v>42677</v>
      </c>
      <c r="B255" s="2">
        <f>RSI!B255</f>
        <v>1.4349000000000001</v>
      </c>
      <c r="C255" s="2">
        <f>RSI!I255</f>
        <v>71.207573057196043</v>
      </c>
      <c r="D255" s="2">
        <f>MACD!E255</f>
        <v>-6.072107264220028E-2</v>
      </c>
      <c r="E255" s="2">
        <f>MACD!F255</f>
        <v>-3.8422987070471315E-2</v>
      </c>
      <c r="F255" s="2">
        <f>'Moving Avg'!D255</f>
        <v>1.3801399999999999</v>
      </c>
      <c r="G255" s="2">
        <f>'Moving Avg'!F255</f>
        <v>1.2781749999999998</v>
      </c>
      <c r="H255" s="2">
        <f>'Moving Avg'!G255</f>
        <v>1.2868600000000001</v>
      </c>
      <c r="I255" s="2">
        <f>'Moving Avg'!H255</f>
        <v>1.5034314999999985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  <c r="M255" s="7">
        <f t="shared" si="30"/>
        <v>0</v>
      </c>
      <c r="N255" s="7">
        <f t="shared" si="31"/>
        <v>100</v>
      </c>
      <c r="O255" s="7">
        <f t="shared" si="32"/>
        <v>0</v>
      </c>
      <c r="P255" s="7">
        <f t="shared" si="33"/>
        <v>100</v>
      </c>
      <c r="Q255" s="8">
        <f t="shared" si="34"/>
        <v>50</v>
      </c>
      <c r="R255" s="8">
        <f t="shared" si="35"/>
        <v>45</v>
      </c>
      <c r="S255" s="8">
        <f t="shared" si="36"/>
        <v>60</v>
      </c>
      <c r="T255" s="8">
        <f t="shared" si="37"/>
        <v>50</v>
      </c>
      <c r="U255" s="7">
        <f t="shared" si="38"/>
        <v>51.666666666666664</v>
      </c>
      <c r="V255" s="7">
        <f t="shared" si="39"/>
        <v>51.25</v>
      </c>
    </row>
    <row r="256" spans="1:22" ht="13.5" x14ac:dyDescent="0.25">
      <c r="A256" s="3">
        <f>RSI!A256</f>
        <v>42678</v>
      </c>
      <c r="B256" s="2">
        <f>RSI!B256</f>
        <v>1.4442999999999999</v>
      </c>
      <c r="C256" s="2">
        <f>RSI!I256</f>
        <v>72.010746088795116</v>
      </c>
      <c r="D256" s="2">
        <f>MACD!E256</f>
        <v>-7.154784040553297E-2</v>
      </c>
      <c r="E256" s="2">
        <f>MACD!F256</f>
        <v>-4.504795773748365E-2</v>
      </c>
      <c r="F256" s="2">
        <f>'Moving Avg'!D256</f>
        <v>1.4009</v>
      </c>
      <c r="G256" s="2">
        <f>'Moving Avg'!F256</f>
        <v>1.2909199999999998</v>
      </c>
      <c r="H256" s="2">
        <f>'Moving Avg'!G256</f>
        <v>1.2864820000000001</v>
      </c>
      <c r="I256" s="2">
        <f>'Moving Avg'!H256</f>
        <v>1.5010329999999985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  <c r="M256" s="7">
        <f t="shared" si="30"/>
        <v>0</v>
      </c>
      <c r="N256" s="7">
        <f t="shared" si="31"/>
        <v>100</v>
      </c>
      <c r="O256" s="7">
        <f t="shared" si="32"/>
        <v>0</v>
      </c>
      <c r="P256" s="7">
        <f t="shared" si="33"/>
        <v>100</v>
      </c>
      <c r="Q256" s="8">
        <f t="shared" si="34"/>
        <v>50</v>
      </c>
      <c r="R256" s="8">
        <f t="shared" si="35"/>
        <v>45</v>
      </c>
      <c r="S256" s="8">
        <f t="shared" si="36"/>
        <v>60</v>
      </c>
      <c r="T256" s="8">
        <f t="shared" si="37"/>
        <v>50</v>
      </c>
      <c r="U256" s="7">
        <f t="shared" si="38"/>
        <v>51.666666666666664</v>
      </c>
      <c r="V256" s="7">
        <f t="shared" si="39"/>
        <v>51.25</v>
      </c>
    </row>
    <row r="257" spans="1:22" ht="13.5" x14ac:dyDescent="0.25">
      <c r="A257" s="3">
        <f>RSI!A257</f>
        <v>42681</v>
      </c>
      <c r="B257" s="2">
        <f>RSI!B257</f>
        <v>1.4632000000000001</v>
      </c>
      <c r="C257" s="2">
        <f>RSI!I257</f>
        <v>73.605047265536143</v>
      </c>
      <c r="D257" s="2">
        <f>MACD!E257</f>
        <v>-8.1520403862212154E-2</v>
      </c>
      <c r="E257" s="2">
        <f>MACD!F257</f>
        <v>-5.2342446962429359E-2</v>
      </c>
      <c r="F257" s="2">
        <f>'Moving Avg'!D257</f>
        <v>1.4311</v>
      </c>
      <c r="G257" s="2">
        <f>'Moving Avg'!F257</f>
        <v>1.3046099999999998</v>
      </c>
      <c r="H257" s="2">
        <f>'Moving Avg'!G257</f>
        <v>1.287048</v>
      </c>
      <c r="I257" s="2">
        <f>'Moving Avg'!H257</f>
        <v>1.4988699999999986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  <c r="M257" s="7">
        <f t="shared" si="30"/>
        <v>0</v>
      </c>
      <c r="N257" s="7">
        <f t="shared" si="31"/>
        <v>100</v>
      </c>
      <c r="O257" s="7">
        <f t="shared" si="32"/>
        <v>0</v>
      </c>
      <c r="P257" s="7">
        <f t="shared" si="33"/>
        <v>100</v>
      </c>
      <c r="Q257" s="8">
        <f t="shared" si="34"/>
        <v>50</v>
      </c>
      <c r="R257" s="8">
        <f t="shared" si="35"/>
        <v>45</v>
      </c>
      <c r="S257" s="8">
        <f t="shared" si="36"/>
        <v>60</v>
      </c>
      <c r="T257" s="8">
        <f t="shared" si="37"/>
        <v>50</v>
      </c>
      <c r="U257" s="7">
        <f t="shared" si="38"/>
        <v>51.666666666666664</v>
      </c>
      <c r="V257" s="7">
        <f t="shared" si="39"/>
        <v>51.25</v>
      </c>
    </row>
    <row r="258" spans="1:22" ht="13.5" x14ac:dyDescent="0.25">
      <c r="A258" s="3">
        <f>RSI!A258</f>
        <v>42682</v>
      </c>
      <c r="B258" s="2">
        <f>RSI!B258</f>
        <v>1.5482</v>
      </c>
      <c r="C258" s="2">
        <f>RSI!I258</f>
        <v>79.312361330840105</v>
      </c>
      <c r="D258" s="2">
        <f>MACD!E258</f>
        <v>-9.8636567210183435E-2</v>
      </c>
      <c r="E258" s="2">
        <f>MACD!F258</f>
        <v>-6.160127101198018E-2</v>
      </c>
      <c r="F258" s="2">
        <f>'Moving Avg'!D258</f>
        <v>1.4631999999999998</v>
      </c>
      <c r="G258" s="2">
        <f>'Moving Avg'!F258</f>
        <v>1.319245</v>
      </c>
      <c r="H258" s="2">
        <f>'Moving Avg'!G258</f>
        <v>1.2889360000000003</v>
      </c>
      <c r="I258" s="2">
        <f>'Moving Avg'!H258</f>
        <v>1.4973194999999988</v>
      </c>
      <c r="J258" s="5" t="str">
        <f>OBV!F258</f>
        <v>BULLISH</v>
      </c>
      <c r="K258" s="5" t="str">
        <f>OBV!G258</f>
        <v>STRONG</v>
      </c>
      <c r="L258" s="5" t="str">
        <f>OBV!H258</f>
        <v>CONFIRMED BULLISH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100</v>
      </c>
      <c r="Q258" s="8">
        <f t="shared" si="34"/>
        <v>50</v>
      </c>
      <c r="R258" s="8">
        <f t="shared" si="35"/>
        <v>45</v>
      </c>
      <c r="S258" s="8">
        <f t="shared" si="36"/>
        <v>60</v>
      </c>
      <c r="T258" s="8">
        <f t="shared" si="37"/>
        <v>50</v>
      </c>
      <c r="U258" s="7">
        <f t="shared" si="38"/>
        <v>51.666666666666664</v>
      </c>
      <c r="V258" s="7">
        <f t="shared" si="39"/>
        <v>51.25</v>
      </c>
    </row>
    <row r="259" spans="1:22" ht="13.5" x14ac:dyDescent="0.25">
      <c r="A259" s="3">
        <f>RSI!A259</f>
        <v>42683</v>
      </c>
      <c r="B259" s="2">
        <f>RSI!B259</f>
        <v>1.5669999999999999</v>
      </c>
      <c r="C259" s="2">
        <f>RSI!I259</f>
        <v>80.325653765186459</v>
      </c>
      <c r="D259" s="2">
        <f>MACD!E259</f>
        <v>-0.11295850069124125</v>
      </c>
      <c r="E259" s="2">
        <f>MACD!F259</f>
        <v>-7.1872716947832399E-2</v>
      </c>
      <c r="F259" s="2">
        <f>'Moving Avg'!D259</f>
        <v>1.49152</v>
      </c>
      <c r="G259" s="2">
        <f>'Moving Avg'!F259</f>
        <v>1.3329299999999997</v>
      </c>
      <c r="H259" s="2">
        <f>'Moving Avg'!G259</f>
        <v>1.2915780000000001</v>
      </c>
      <c r="I259" s="2">
        <f>'Moving Avg'!H259</f>
        <v>1.4959569999999991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  <c r="M259" s="7">
        <f t="shared" si="40"/>
        <v>0</v>
      </c>
      <c r="N259" s="7">
        <f t="shared" si="41"/>
        <v>100</v>
      </c>
      <c r="O259" s="7">
        <f t="shared" si="42"/>
        <v>0</v>
      </c>
      <c r="P259" s="7">
        <f t="shared" si="43"/>
        <v>100</v>
      </c>
      <c r="Q259" s="8">
        <f t="shared" ref="Q259:Q322" si="44">0.35*M259+N259*0.35+O259*0.15+P259*0.15</f>
        <v>50</v>
      </c>
      <c r="R259" s="8">
        <f t="shared" ref="R259:R322" si="45">M259*0.2+N259*0.2+O259*0.35+P259*0.25</f>
        <v>45</v>
      </c>
      <c r="S259" s="8">
        <f t="shared" ref="S259:S322" si="46">M259*0.15+N259*0.15+O259*0.25+P259*0.45</f>
        <v>60</v>
      </c>
      <c r="T259" s="8">
        <f t="shared" ref="T259:T322" si="47">0.25*SUM(M259:P259)</f>
        <v>50</v>
      </c>
      <c r="U259" s="7">
        <f t="shared" ref="U259:U322" si="48">SUM(Q259:S259)/3</f>
        <v>51.666666666666664</v>
      </c>
      <c r="V259" s="7">
        <f t="shared" ref="V259:V322" si="49">SUM(Q259:T259)/4</f>
        <v>51.25</v>
      </c>
    </row>
    <row r="260" spans="1:22" ht="13.5" x14ac:dyDescent="0.25">
      <c r="A260" s="3">
        <f>RSI!A260</f>
        <v>42684</v>
      </c>
      <c r="B260" s="2">
        <f>RSI!B260</f>
        <v>1.5765</v>
      </c>
      <c r="C260" s="2">
        <f>RSI!I260</f>
        <v>80.836452971825651</v>
      </c>
      <c r="D260" s="2">
        <f>MACD!E260</f>
        <v>-0.11553028902322415</v>
      </c>
      <c r="E260" s="2">
        <f>MACD!F260</f>
        <v>-8.0604231362910755E-2</v>
      </c>
      <c r="F260" s="2">
        <f>'Moving Avg'!D260</f>
        <v>1.5198400000000001</v>
      </c>
      <c r="G260" s="2">
        <f>'Moving Avg'!F260</f>
        <v>1.3489799999999998</v>
      </c>
      <c r="H260" s="2">
        <f>'Moving Avg'!G260</f>
        <v>1.2955440000000003</v>
      </c>
      <c r="I260" s="2">
        <f>'Moving Avg'!H260</f>
        <v>1.4946889999999993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  <c r="M260" s="7">
        <f t="shared" si="40"/>
        <v>0</v>
      </c>
      <c r="N260" s="7">
        <f t="shared" si="41"/>
        <v>100</v>
      </c>
      <c r="O260" s="7">
        <f t="shared" si="42"/>
        <v>50</v>
      </c>
      <c r="P260" s="7">
        <f t="shared" si="43"/>
        <v>100</v>
      </c>
      <c r="Q260" s="8">
        <f t="shared" si="44"/>
        <v>57.5</v>
      </c>
      <c r="R260" s="8">
        <f t="shared" si="45"/>
        <v>62.5</v>
      </c>
      <c r="S260" s="8">
        <f t="shared" si="46"/>
        <v>72.5</v>
      </c>
      <c r="T260" s="8">
        <f t="shared" si="47"/>
        <v>62.5</v>
      </c>
      <c r="U260" s="7">
        <f t="shared" si="48"/>
        <v>64.166666666666671</v>
      </c>
      <c r="V260" s="7">
        <f t="shared" si="49"/>
        <v>63.75</v>
      </c>
    </row>
    <row r="261" spans="1:22" ht="13.5" x14ac:dyDescent="0.25">
      <c r="A261" s="3">
        <f>RSI!A261</f>
        <v>42685</v>
      </c>
      <c r="B261" s="2">
        <f>RSI!B261</f>
        <v>1.5669999999999999</v>
      </c>
      <c r="C261" s="2">
        <f>RSI!I261</f>
        <v>78.637754418079581</v>
      </c>
      <c r="D261" s="2">
        <f>MACD!E261</f>
        <v>-0.11686111704374369</v>
      </c>
      <c r="E261" s="2">
        <f>MACD!F261</f>
        <v>-8.7855608499077351E-2</v>
      </c>
      <c r="F261" s="2">
        <f>'Moving Avg'!D261</f>
        <v>1.5443800000000001</v>
      </c>
      <c r="G261" s="2">
        <f>'Moving Avg'!F261</f>
        <v>1.3650249999999999</v>
      </c>
      <c r="H261" s="2">
        <f>'Moving Avg'!G261</f>
        <v>1.2995080000000001</v>
      </c>
      <c r="I261" s="2">
        <f>'Moving Avg'!H261</f>
        <v>1.4934204999999994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  <c r="M261" s="7">
        <f t="shared" si="40"/>
        <v>0</v>
      </c>
      <c r="N261" s="7">
        <f t="shared" si="41"/>
        <v>100</v>
      </c>
      <c r="O261" s="7">
        <f t="shared" si="42"/>
        <v>50</v>
      </c>
      <c r="P261" s="7">
        <f t="shared" si="43"/>
        <v>100</v>
      </c>
      <c r="Q261" s="8">
        <f t="shared" si="44"/>
        <v>57.5</v>
      </c>
      <c r="R261" s="8">
        <f t="shared" si="45"/>
        <v>62.5</v>
      </c>
      <c r="S261" s="8">
        <f t="shared" si="46"/>
        <v>72.5</v>
      </c>
      <c r="T261" s="8">
        <f t="shared" si="47"/>
        <v>62.5</v>
      </c>
      <c r="U261" s="7">
        <f t="shared" si="48"/>
        <v>64.166666666666671</v>
      </c>
      <c r="V261" s="7">
        <f t="shared" si="49"/>
        <v>63.75</v>
      </c>
    </row>
    <row r="262" spans="1:22" ht="13.5" x14ac:dyDescent="0.25">
      <c r="A262" s="3">
        <f>RSI!A262</f>
        <v>42688</v>
      </c>
      <c r="B262" s="2">
        <f>RSI!B262</f>
        <v>1.5576000000000001</v>
      </c>
      <c r="C262" s="2">
        <f>RSI!I262</f>
        <v>76.422772611299635</v>
      </c>
      <c r="D262" s="2">
        <f>MACD!E262</f>
        <v>-0.12281078438695725</v>
      </c>
      <c r="E262" s="2">
        <f>MACD!F262</f>
        <v>-9.4846643676653339E-2</v>
      </c>
      <c r="F262" s="2">
        <f>'Moving Avg'!D262</f>
        <v>1.5632600000000001</v>
      </c>
      <c r="G262" s="2">
        <f>'Moving Avg'!F262</f>
        <v>1.3820150000000002</v>
      </c>
      <c r="H262" s="2">
        <f>'Moving Avg'!G262</f>
        <v>1.3042279999999999</v>
      </c>
      <c r="I262" s="2">
        <f>'Moving Avg'!H262</f>
        <v>1.4919639999999992</v>
      </c>
      <c r="J262" s="5" t="str">
        <f>OBV!F262</f>
        <v>BULLISH</v>
      </c>
      <c r="K262" s="5" t="str">
        <f>OBV!G262</f>
        <v>STRONG</v>
      </c>
      <c r="L262" s="5" t="str">
        <f>OBV!H262</f>
        <v>CONFIRMED BULLISH</v>
      </c>
      <c r="M262" s="7">
        <f t="shared" si="40"/>
        <v>0</v>
      </c>
      <c r="N262" s="7">
        <f t="shared" si="41"/>
        <v>100</v>
      </c>
      <c r="O262" s="7">
        <f t="shared" si="42"/>
        <v>50</v>
      </c>
      <c r="P262" s="7">
        <f t="shared" si="43"/>
        <v>100</v>
      </c>
      <c r="Q262" s="8">
        <f t="shared" si="44"/>
        <v>57.5</v>
      </c>
      <c r="R262" s="8">
        <f t="shared" si="45"/>
        <v>62.5</v>
      </c>
      <c r="S262" s="8">
        <f t="shared" si="46"/>
        <v>72.5</v>
      </c>
      <c r="T262" s="8">
        <f t="shared" si="47"/>
        <v>62.5</v>
      </c>
      <c r="U262" s="7">
        <f t="shared" si="48"/>
        <v>64.166666666666671</v>
      </c>
      <c r="V262" s="7">
        <f t="shared" si="49"/>
        <v>63.75</v>
      </c>
    </row>
    <row r="263" spans="1:22" ht="13.5" x14ac:dyDescent="0.25">
      <c r="A263" s="3">
        <f>RSI!A263</f>
        <v>42689</v>
      </c>
      <c r="B263" s="2">
        <f>RSI!B263</f>
        <v>1.5104</v>
      </c>
      <c r="C263" s="2">
        <f>RSI!I263</f>
        <v>66.321174279447888</v>
      </c>
      <c r="D263" s="2">
        <f>MACD!E263</f>
        <v>-0.11375755185657521</v>
      </c>
      <c r="E263" s="2">
        <f>MACD!F263</f>
        <v>-9.8628825312637725E-2</v>
      </c>
      <c r="F263" s="2">
        <f>'Moving Avg'!D263</f>
        <v>1.5556999999999999</v>
      </c>
      <c r="G263" s="2">
        <f>'Moving Avg'!F263</f>
        <v>1.3966450000000001</v>
      </c>
      <c r="H263" s="2">
        <f>'Moving Avg'!G263</f>
        <v>1.3080039999999999</v>
      </c>
      <c r="I263" s="2">
        <f>'Moving Avg'!H263</f>
        <v>1.4901309999999994</v>
      </c>
      <c r="J263" s="5" t="str">
        <f>OBV!F263</f>
        <v>BULLISH</v>
      </c>
      <c r="K263" s="5" t="str">
        <f>OBV!G263</f>
        <v>NEUTRAL</v>
      </c>
      <c r="L263" s="5" t="str">
        <f>OBV!H263</f>
        <v>BULLISH DIVERGENCE</v>
      </c>
      <c r="M263" s="7">
        <f t="shared" si="40"/>
        <v>25</v>
      </c>
      <c r="N263" s="7">
        <f t="shared" si="41"/>
        <v>45</v>
      </c>
      <c r="O263" s="7">
        <f t="shared" si="42"/>
        <v>50</v>
      </c>
      <c r="P263" s="7">
        <f t="shared" si="43"/>
        <v>66.5</v>
      </c>
      <c r="Q263" s="8">
        <f t="shared" si="44"/>
        <v>41.975000000000001</v>
      </c>
      <c r="R263" s="8">
        <f t="shared" si="45"/>
        <v>48.125</v>
      </c>
      <c r="S263" s="8">
        <f t="shared" si="46"/>
        <v>52.924999999999997</v>
      </c>
      <c r="T263" s="8">
        <f t="shared" si="47"/>
        <v>46.625</v>
      </c>
      <c r="U263" s="7">
        <f t="shared" si="48"/>
        <v>47.67499999999999</v>
      </c>
      <c r="V263" s="7">
        <f t="shared" si="49"/>
        <v>47.412499999999994</v>
      </c>
    </row>
    <row r="264" spans="1:22" ht="13.5" x14ac:dyDescent="0.25">
      <c r="A264" s="3">
        <f>RSI!A264</f>
        <v>42690</v>
      </c>
      <c r="B264" s="2">
        <f>RSI!B264</f>
        <v>1.5293000000000001</v>
      </c>
      <c r="C264" s="2">
        <f>RSI!I264</f>
        <v>68.137333471584739</v>
      </c>
      <c r="D264" s="2">
        <f>MACD!E264</f>
        <v>-0.10236647164779633</v>
      </c>
      <c r="E264" s="2">
        <f>MACD!F264</f>
        <v>-9.9376354579669451E-2</v>
      </c>
      <c r="F264" s="2">
        <f>'Moving Avg'!D264</f>
        <v>1.54816</v>
      </c>
      <c r="G264" s="2">
        <f>'Moving Avg'!F264</f>
        <v>1.4117500000000001</v>
      </c>
      <c r="H264" s="2">
        <f>'Moving Avg'!G264</f>
        <v>1.3125360000000004</v>
      </c>
      <c r="I264" s="2">
        <f>'Moving Avg'!H264</f>
        <v>1.4884859999999998</v>
      </c>
      <c r="J264" s="5" t="str">
        <f>OBV!F264</f>
        <v>BULLISH</v>
      </c>
      <c r="K264" s="5" t="str">
        <f>OBV!G264</f>
        <v>NEUTRAL</v>
      </c>
      <c r="L264" s="5" t="str">
        <f>OBV!H264</f>
        <v>BULLISH DIVERGENCE</v>
      </c>
      <c r="M264" s="7">
        <f t="shared" si="40"/>
        <v>25</v>
      </c>
      <c r="N264" s="7">
        <f t="shared" si="41"/>
        <v>45</v>
      </c>
      <c r="O264" s="7">
        <f t="shared" si="42"/>
        <v>50</v>
      </c>
      <c r="P264" s="7">
        <f t="shared" si="43"/>
        <v>66.5</v>
      </c>
      <c r="Q264" s="8">
        <f t="shared" si="44"/>
        <v>41.975000000000001</v>
      </c>
      <c r="R264" s="8">
        <f t="shared" si="45"/>
        <v>48.125</v>
      </c>
      <c r="S264" s="8">
        <f t="shared" si="46"/>
        <v>52.924999999999997</v>
      </c>
      <c r="T264" s="8">
        <f t="shared" si="47"/>
        <v>46.625</v>
      </c>
      <c r="U264" s="7">
        <f t="shared" si="48"/>
        <v>47.67499999999999</v>
      </c>
      <c r="V264" s="7">
        <f t="shared" si="49"/>
        <v>47.412499999999994</v>
      </c>
    </row>
    <row r="265" spans="1:22" ht="13.5" x14ac:dyDescent="0.25">
      <c r="A265" s="3">
        <f>RSI!A265</f>
        <v>42691</v>
      </c>
      <c r="B265" s="2">
        <f>RSI!B265</f>
        <v>1.4915</v>
      </c>
      <c r="C265" s="2">
        <f>RSI!I265</f>
        <v>61.046863720066312</v>
      </c>
      <c r="D265" s="2">
        <f>MACD!E265</f>
        <v>-8.9197773801626967E-2</v>
      </c>
      <c r="E265" s="2">
        <f>MACD!F265</f>
        <v>-9.734063842406096E-2</v>
      </c>
      <c r="F265" s="2">
        <f>'Moving Avg'!D265</f>
        <v>1.5311600000000001</v>
      </c>
      <c r="G265" s="2">
        <f>'Moving Avg'!F265</f>
        <v>1.4230750000000001</v>
      </c>
      <c r="H265" s="2">
        <f>'Moving Avg'!G265</f>
        <v>1.3163120000000004</v>
      </c>
      <c r="I265" s="2">
        <f>'Moving Avg'!H265</f>
        <v>1.4867459999999997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  <c r="M265" s="7">
        <f t="shared" si="40"/>
        <v>25</v>
      </c>
      <c r="N265" s="7">
        <f t="shared" si="41"/>
        <v>0</v>
      </c>
      <c r="O265" s="7">
        <f t="shared" si="42"/>
        <v>50</v>
      </c>
      <c r="P265" s="7">
        <f t="shared" si="43"/>
        <v>0</v>
      </c>
      <c r="Q265" s="8">
        <f t="shared" si="44"/>
        <v>16.25</v>
      </c>
      <c r="R265" s="8">
        <f t="shared" si="45"/>
        <v>22.5</v>
      </c>
      <c r="S265" s="8">
        <f t="shared" si="46"/>
        <v>16.25</v>
      </c>
      <c r="T265" s="8">
        <f t="shared" si="47"/>
        <v>18.75</v>
      </c>
      <c r="U265" s="7">
        <f t="shared" si="48"/>
        <v>18.333333333333332</v>
      </c>
      <c r="V265" s="7">
        <f t="shared" si="49"/>
        <v>18.4375</v>
      </c>
    </row>
    <row r="266" spans="1:22" ht="13.5" x14ac:dyDescent="0.25">
      <c r="A266" s="3">
        <f>RSI!A266</f>
        <v>42692</v>
      </c>
      <c r="B266" s="2">
        <f>RSI!B266</f>
        <v>1.5009999999999999</v>
      </c>
      <c r="C266" s="2">
        <f>RSI!I266</f>
        <v>62.113916916647668</v>
      </c>
      <c r="D266" s="2">
        <f>MACD!E266</f>
        <v>-7.7766483195065739E-2</v>
      </c>
      <c r="E266" s="2">
        <f>MACD!F266</f>
        <v>-9.3425807378261921E-2</v>
      </c>
      <c r="F266" s="2">
        <f>'Moving Avg'!D266</f>
        <v>1.51796</v>
      </c>
      <c r="G266" s="2">
        <f>'Moving Avg'!F266</f>
        <v>1.4362950000000001</v>
      </c>
      <c r="H266" s="2">
        <f>'Moving Avg'!G266</f>
        <v>1.3202780000000001</v>
      </c>
      <c r="I266" s="2">
        <f>'Moving Avg'!H266</f>
        <v>1.4851939999999999</v>
      </c>
      <c r="J266" s="5" t="str">
        <f>OBV!F266</f>
        <v>BEARISH</v>
      </c>
      <c r="K266" s="5" t="str">
        <f>OBV!G266</f>
        <v>WEAK</v>
      </c>
      <c r="L266" s="5" t="str">
        <f>OBV!H266</f>
        <v>CONFIRMED BEARISH</v>
      </c>
      <c r="M266" s="7">
        <f t="shared" si="40"/>
        <v>25</v>
      </c>
      <c r="N266" s="7">
        <f t="shared" si="41"/>
        <v>0</v>
      </c>
      <c r="O266" s="7">
        <f t="shared" si="42"/>
        <v>50</v>
      </c>
      <c r="P266" s="7">
        <f t="shared" si="43"/>
        <v>0</v>
      </c>
      <c r="Q266" s="8">
        <f t="shared" si="44"/>
        <v>16.25</v>
      </c>
      <c r="R266" s="8">
        <f t="shared" si="45"/>
        <v>22.5</v>
      </c>
      <c r="S266" s="8">
        <f t="shared" si="46"/>
        <v>16.25</v>
      </c>
      <c r="T266" s="8">
        <f t="shared" si="47"/>
        <v>18.75</v>
      </c>
      <c r="U266" s="7">
        <f t="shared" si="48"/>
        <v>18.333333333333332</v>
      </c>
      <c r="V266" s="7">
        <f t="shared" si="49"/>
        <v>18.4375</v>
      </c>
    </row>
    <row r="267" spans="1:22" ht="13.5" x14ac:dyDescent="0.25">
      <c r="A267" s="3">
        <f>RSI!A267</f>
        <v>42695</v>
      </c>
      <c r="B267" s="2">
        <f>RSI!B267</f>
        <v>1.4632000000000001</v>
      </c>
      <c r="C267" s="2">
        <f>RSI!I267</f>
        <v>55.58886023846226</v>
      </c>
      <c r="D267" s="2">
        <f>MACD!E267</f>
        <v>-6.2862577640693473E-2</v>
      </c>
      <c r="E267" s="2">
        <f>MACD!F267</f>
        <v>-8.7313161430748229E-2</v>
      </c>
      <c r="F267" s="2">
        <f>'Moving Avg'!D267</f>
        <v>1.49908</v>
      </c>
      <c r="G267" s="2">
        <f>'Moving Avg'!F267</f>
        <v>1.4471500000000002</v>
      </c>
      <c r="H267" s="2">
        <f>'Moving Avg'!G267</f>
        <v>1.3236760000000001</v>
      </c>
      <c r="I267" s="2">
        <f>'Moving Avg'!H267</f>
        <v>1.4833124999999998</v>
      </c>
      <c r="J267" s="5" t="str">
        <f>OBV!F267</f>
        <v>BEARISH</v>
      </c>
      <c r="K267" s="5" t="str">
        <f>OBV!G267</f>
        <v>NEUTRAL</v>
      </c>
      <c r="L267" s="5" t="str">
        <f>OBV!H267</f>
        <v>CONFIRMED BEARISH</v>
      </c>
      <c r="M267" s="7">
        <f t="shared" si="40"/>
        <v>25</v>
      </c>
      <c r="N267" s="7">
        <f t="shared" si="41"/>
        <v>0</v>
      </c>
      <c r="O267" s="7">
        <f t="shared" si="42"/>
        <v>50</v>
      </c>
      <c r="P267" s="7">
        <f t="shared" si="43"/>
        <v>16.5</v>
      </c>
      <c r="Q267" s="8">
        <f t="shared" si="44"/>
        <v>18.725000000000001</v>
      </c>
      <c r="R267" s="8">
        <f t="shared" si="45"/>
        <v>26.625</v>
      </c>
      <c r="S267" s="8">
        <f t="shared" si="46"/>
        <v>23.675000000000001</v>
      </c>
      <c r="T267" s="8">
        <f t="shared" si="47"/>
        <v>22.875</v>
      </c>
      <c r="U267" s="7">
        <f t="shared" si="48"/>
        <v>23.008333333333336</v>
      </c>
      <c r="V267" s="7">
        <f t="shared" si="49"/>
        <v>22.975000000000001</v>
      </c>
    </row>
    <row r="268" spans="1:22" ht="13.5" x14ac:dyDescent="0.25">
      <c r="A268" s="3">
        <f>RSI!A268</f>
        <v>42696</v>
      </c>
      <c r="B268" s="2">
        <f>RSI!B268</f>
        <v>1.5387</v>
      </c>
      <c r="C268" s="2">
        <f>RSI!I268</f>
        <v>63.77445337382823</v>
      </c>
      <c r="D268" s="2">
        <f>MACD!E268</f>
        <v>-4.2985015424126249E-2</v>
      </c>
      <c r="E268" s="2">
        <f>MACD!F268</f>
        <v>-7.8447532229423841E-2</v>
      </c>
      <c r="F268" s="2">
        <f>'Moving Avg'!D268</f>
        <v>1.5047400000000004</v>
      </c>
      <c r="G268" s="2">
        <f>'Moving Avg'!F268</f>
        <v>1.4622550000000001</v>
      </c>
      <c r="H268" s="2">
        <f>'Moving Avg'!G268</f>
        <v>1.3282060000000002</v>
      </c>
      <c r="I268" s="2">
        <f>'Moving Avg'!H268</f>
        <v>1.4821369999999998</v>
      </c>
      <c r="J268" s="5" t="str">
        <f>OBV!F268</f>
        <v>BULLISH</v>
      </c>
      <c r="K268" s="5" t="str">
        <f>OBV!G268</f>
        <v>STRONG</v>
      </c>
      <c r="L268" s="5" t="str">
        <f>OBV!H268</f>
        <v>CONFIRMED BULLISH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100</v>
      </c>
      <c r="Q268" s="8">
        <f t="shared" si="44"/>
        <v>31.25</v>
      </c>
      <c r="R268" s="8">
        <f t="shared" si="45"/>
        <v>47.5</v>
      </c>
      <c r="S268" s="8">
        <f t="shared" si="46"/>
        <v>61.25</v>
      </c>
      <c r="T268" s="8">
        <f t="shared" si="47"/>
        <v>43.75</v>
      </c>
      <c r="U268" s="7">
        <f t="shared" si="48"/>
        <v>46.666666666666664</v>
      </c>
      <c r="V268" s="7">
        <f t="shared" si="49"/>
        <v>45.9375</v>
      </c>
    </row>
    <row r="269" spans="1:22" ht="13.5" x14ac:dyDescent="0.25">
      <c r="A269" s="3">
        <f>RSI!A269</f>
        <v>42697</v>
      </c>
      <c r="B269" s="2">
        <f>RSI!B269</f>
        <v>1.5104</v>
      </c>
      <c r="C269" s="2">
        <f>RSI!I269</f>
        <v>59.358113463474645</v>
      </c>
      <c r="D269" s="2">
        <f>MACD!E269</f>
        <v>-2.1824702970415277E-2</v>
      </c>
      <c r="E269" s="2">
        <f>MACD!F269</f>
        <v>-6.7122966377622134E-2</v>
      </c>
      <c r="F269" s="2">
        <f>'Moving Avg'!D269</f>
        <v>1.5009600000000001</v>
      </c>
      <c r="G269" s="2">
        <f>'Moving Avg'!F269</f>
        <v>1.4750000000000001</v>
      </c>
      <c r="H269" s="2">
        <f>'Moving Avg'!G269</f>
        <v>1.3319820000000002</v>
      </c>
      <c r="I269" s="2">
        <f>'Moving Avg'!H269</f>
        <v>1.48082</v>
      </c>
      <c r="J269" s="5" t="str">
        <f>OBV!F269</f>
        <v>BULLISH</v>
      </c>
      <c r="K269" s="5" t="str">
        <f>OBV!G269</f>
        <v>NEUTRAL</v>
      </c>
      <c r="L269" s="5" t="str">
        <f>OBV!H269</f>
        <v>BULLISH DIVERGENCE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66.5</v>
      </c>
      <c r="Q269" s="8">
        <f t="shared" si="44"/>
        <v>26.225000000000001</v>
      </c>
      <c r="R269" s="8">
        <f t="shared" si="45"/>
        <v>39.125</v>
      </c>
      <c r="S269" s="8">
        <f t="shared" si="46"/>
        <v>46.174999999999997</v>
      </c>
      <c r="T269" s="8">
        <f t="shared" si="47"/>
        <v>35.375</v>
      </c>
      <c r="U269" s="7">
        <f t="shared" si="48"/>
        <v>37.174999999999997</v>
      </c>
      <c r="V269" s="7">
        <f t="shared" si="49"/>
        <v>36.724999999999994</v>
      </c>
    </row>
    <row r="270" spans="1:22" ht="13.5" x14ac:dyDescent="0.25">
      <c r="A270" s="3">
        <f>RSI!A270</f>
        <v>42698</v>
      </c>
      <c r="B270" s="2">
        <f>RSI!B270</f>
        <v>1.4915</v>
      </c>
      <c r="C270" s="2">
        <f>RSI!I270</f>
        <v>56.542019662385314</v>
      </c>
      <c r="D270" s="2">
        <f>MACD!E270</f>
        <v>-1.4908433218334682E-3</v>
      </c>
      <c r="E270" s="2">
        <f>MACD!F270</f>
        <v>-5.3996541766464408E-2</v>
      </c>
      <c r="F270" s="2">
        <f>'Moving Avg'!D270</f>
        <v>1.5009600000000001</v>
      </c>
      <c r="G270" s="2">
        <f>'Moving Avg'!F270</f>
        <v>1.4830249999999998</v>
      </c>
      <c r="H270" s="2">
        <f>'Moving Avg'!G270</f>
        <v>1.33538</v>
      </c>
      <c r="I270" s="2">
        <f>'Moving Avg'!H270</f>
        <v>1.4794554999999996</v>
      </c>
      <c r="J270" s="5" t="str">
        <f>OBV!F270</f>
        <v>BULLISH</v>
      </c>
      <c r="K270" s="5" t="str">
        <f>OBV!G270</f>
        <v>NEUTRAL</v>
      </c>
      <c r="L270" s="5" t="str">
        <f>OBV!H270</f>
        <v>NEUTRAL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49.5</v>
      </c>
      <c r="Q270" s="8">
        <f t="shared" si="44"/>
        <v>23.675000000000001</v>
      </c>
      <c r="R270" s="8">
        <f t="shared" si="45"/>
        <v>34.875</v>
      </c>
      <c r="S270" s="8">
        <f t="shared" si="46"/>
        <v>38.525000000000006</v>
      </c>
      <c r="T270" s="8">
        <f t="shared" si="47"/>
        <v>31.125</v>
      </c>
      <c r="U270" s="7">
        <f t="shared" si="48"/>
        <v>32.358333333333334</v>
      </c>
      <c r="V270" s="7">
        <f t="shared" si="49"/>
        <v>32.049999999999997</v>
      </c>
    </row>
    <row r="271" spans="1:22" ht="13.5" x14ac:dyDescent="0.25">
      <c r="A271" s="3">
        <f>RSI!A271</f>
        <v>42699</v>
      </c>
      <c r="B271" s="2">
        <f>RSI!B271</f>
        <v>1.4442999999999999</v>
      </c>
      <c r="C271" s="2">
        <f>RSI!I271</f>
        <v>50.143930635357805</v>
      </c>
      <c r="D271" s="2">
        <f>MACD!E271</f>
        <v>1.7460651768330004E-2</v>
      </c>
      <c r="E271" s="2">
        <f>MACD!F271</f>
        <v>-3.9705103059505524E-2</v>
      </c>
      <c r="F271" s="2">
        <f>'Moving Avg'!D271</f>
        <v>1.4896199999999999</v>
      </c>
      <c r="G271" s="2">
        <f>'Moving Avg'!F271</f>
        <v>1.4882149999999998</v>
      </c>
      <c r="H271" s="2">
        <f>'Moving Avg'!G271</f>
        <v>1.3385899999999997</v>
      </c>
      <c r="I271" s="2">
        <f>'Moving Avg'!H271</f>
        <v>1.4780894999999998</v>
      </c>
      <c r="J271" s="5" t="str">
        <f>OBV!F271</f>
        <v>BULLISH</v>
      </c>
      <c r="K271" s="5" t="str">
        <f>OBV!G271</f>
        <v>NEUTRAL</v>
      </c>
      <c r="L271" s="5" t="str">
        <f>OBV!H271</f>
        <v>BULLISH DIVERGENCE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66.5</v>
      </c>
      <c r="Q271" s="8">
        <f t="shared" si="44"/>
        <v>26.225000000000001</v>
      </c>
      <c r="R271" s="8">
        <f t="shared" si="45"/>
        <v>39.125</v>
      </c>
      <c r="S271" s="8">
        <f t="shared" si="46"/>
        <v>46.174999999999997</v>
      </c>
      <c r="T271" s="8">
        <f t="shared" si="47"/>
        <v>35.375</v>
      </c>
      <c r="U271" s="7">
        <f t="shared" si="48"/>
        <v>37.174999999999997</v>
      </c>
      <c r="V271" s="7">
        <f t="shared" si="49"/>
        <v>36.724999999999994</v>
      </c>
    </row>
    <row r="272" spans="1:22" ht="13.5" x14ac:dyDescent="0.25">
      <c r="A272" s="3">
        <f>RSI!A272</f>
        <v>42702</v>
      </c>
      <c r="B272" s="2">
        <f>RSI!B272</f>
        <v>1.4915</v>
      </c>
      <c r="C272" s="2">
        <f>RSI!I272</f>
        <v>55.559482867488242</v>
      </c>
      <c r="D272" s="2">
        <f>MACD!E272</f>
        <v>2.8565547901439947E-2</v>
      </c>
      <c r="E272" s="2">
        <f>MACD!F272</f>
        <v>-2.6050972867316429E-2</v>
      </c>
      <c r="F272" s="2">
        <f>'Moving Avg'!D272</f>
        <v>1.4952800000000002</v>
      </c>
      <c r="G272" s="2">
        <f>'Moving Avg'!F272</f>
        <v>1.4971799999999997</v>
      </c>
      <c r="H272" s="2">
        <f>'Moving Avg'!G272</f>
        <v>1.3427439999999999</v>
      </c>
      <c r="I272" s="2">
        <f>'Moving Avg'!H272</f>
        <v>1.4770064999999999</v>
      </c>
      <c r="J272" s="5" t="str">
        <f>OBV!F272</f>
        <v>BULLISH</v>
      </c>
      <c r="K272" s="5" t="str">
        <f>OBV!G272</f>
        <v>NEUTRAL</v>
      </c>
      <c r="L272" s="5" t="str">
        <f>OBV!H272</f>
        <v>CONFIRMED BULLISH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83.5</v>
      </c>
      <c r="Q272" s="8">
        <f t="shared" si="44"/>
        <v>28.774999999999999</v>
      </c>
      <c r="R272" s="8">
        <f t="shared" si="45"/>
        <v>43.375</v>
      </c>
      <c r="S272" s="8">
        <f t="shared" si="46"/>
        <v>53.825000000000003</v>
      </c>
      <c r="T272" s="8">
        <f t="shared" si="47"/>
        <v>39.625</v>
      </c>
      <c r="U272" s="7">
        <f t="shared" si="48"/>
        <v>41.991666666666667</v>
      </c>
      <c r="V272" s="7">
        <f t="shared" si="49"/>
        <v>41.400000000000006</v>
      </c>
    </row>
    <row r="273" spans="1:22" ht="13.5" x14ac:dyDescent="0.25">
      <c r="A273" s="3">
        <f>RSI!A273</f>
        <v>42703</v>
      </c>
      <c r="B273" s="2">
        <f>RSI!B273</f>
        <v>1.4821</v>
      </c>
      <c r="C273" s="2">
        <f>RSI!I273</f>
        <v>54.294595505669456</v>
      </c>
      <c r="D273" s="2">
        <f>MACD!E273</f>
        <v>3.1128465978361275E-2</v>
      </c>
      <c r="E273" s="2">
        <f>MACD!F273</f>
        <v>-1.4615085098180889E-2</v>
      </c>
      <c r="F273" s="2">
        <f>'Moving Avg'!D273</f>
        <v>1.4839600000000002</v>
      </c>
      <c r="G273" s="2">
        <f>'Moving Avg'!F273</f>
        <v>1.5018999999999996</v>
      </c>
      <c r="H273" s="2">
        <f>'Moving Avg'!G273</f>
        <v>1.3470860000000002</v>
      </c>
      <c r="I273" s="2">
        <f>'Moving Avg'!H273</f>
        <v>1.4759704999999999</v>
      </c>
      <c r="J273" s="5" t="str">
        <f>OBV!F273</f>
        <v>BEARISH</v>
      </c>
      <c r="K273" s="5" t="str">
        <f>OBV!G273</f>
        <v>WEAK</v>
      </c>
      <c r="L273" s="5" t="str">
        <f>OBV!H273</f>
        <v>CONFIRMED BEARISH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0</v>
      </c>
      <c r="Q273" s="8">
        <f t="shared" si="44"/>
        <v>16.25</v>
      </c>
      <c r="R273" s="8">
        <f t="shared" si="45"/>
        <v>22.5</v>
      </c>
      <c r="S273" s="8">
        <f t="shared" si="46"/>
        <v>16.25</v>
      </c>
      <c r="T273" s="8">
        <f t="shared" si="47"/>
        <v>18.75</v>
      </c>
      <c r="U273" s="7">
        <f t="shared" si="48"/>
        <v>18.333333333333332</v>
      </c>
      <c r="V273" s="7">
        <f t="shared" si="49"/>
        <v>18.4375</v>
      </c>
    </row>
    <row r="274" spans="1:22" ht="13.5" x14ac:dyDescent="0.25">
      <c r="A274" s="3">
        <f>RSI!A274</f>
        <v>42704</v>
      </c>
      <c r="B274" s="2">
        <f>RSI!B274</f>
        <v>1.4821</v>
      </c>
      <c r="C274" s="2">
        <f>RSI!I274</f>
        <v>54.294595505669456</v>
      </c>
      <c r="D274" s="2">
        <f>MACD!E274</f>
        <v>3.6011909303831358E-2</v>
      </c>
      <c r="E274" s="2">
        <f>MACD!F274</f>
        <v>-4.4896862177784408E-3</v>
      </c>
      <c r="F274" s="2">
        <f>'Moving Avg'!D274</f>
        <v>1.4782999999999999</v>
      </c>
      <c r="G274" s="2">
        <f>'Moving Avg'!F274</f>
        <v>1.5047349999999997</v>
      </c>
      <c r="H274" s="2">
        <f>'Moving Avg'!G274</f>
        <v>1.351618</v>
      </c>
      <c r="I274" s="2">
        <f>'Moving Avg'!H274</f>
        <v>1.4749345</v>
      </c>
      <c r="J274" s="5" t="str">
        <f>OBV!F274</f>
        <v>BEARISH</v>
      </c>
      <c r="K274" s="5" t="str">
        <f>OBV!G274</f>
        <v>WEAK</v>
      </c>
      <c r="L274" s="5" t="str">
        <f>OBV!H274</f>
        <v>CONFIRMED BEARISH</v>
      </c>
      <c r="M274" s="7">
        <f t="shared" si="40"/>
        <v>25</v>
      </c>
      <c r="N274" s="7">
        <f t="shared" si="41"/>
        <v>0</v>
      </c>
      <c r="O274" s="7">
        <f t="shared" si="42"/>
        <v>50</v>
      </c>
      <c r="P274" s="7">
        <f t="shared" si="43"/>
        <v>0</v>
      </c>
      <c r="Q274" s="8">
        <f t="shared" si="44"/>
        <v>16.25</v>
      </c>
      <c r="R274" s="8">
        <f t="shared" si="45"/>
        <v>22.5</v>
      </c>
      <c r="S274" s="8">
        <f t="shared" si="46"/>
        <v>16.25</v>
      </c>
      <c r="T274" s="8">
        <f t="shared" si="47"/>
        <v>18.75</v>
      </c>
      <c r="U274" s="7">
        <f t="shared" si="48"/>
        <v>18.333333333333332</v>
      </c>
      <c r="V274" s="7">
        <f t="shared" si="49"/>
        <v>18.4375</v>
      </c>
    </row>
    <row r="275" spans="1:22" ht="13.5" x14ac:dyDescent="0.25">
      <c r="A275" s="3">
        <f>RSI!A275</f>
        <v>42705</v>
      </c>
      <c r="B275" s="2">
        <f>RSI!B275</f>
        <v>1.4821</v>
      </c>
      <c r="C275" s="2">
        <f>RSI!I275</f>
        <v>54.294595505669456</v>
      </c>
      <c r="D275" s="2">
        <f>MACD!E275</f>
        <v>3.4150083883002225E-2</v>
      </c>
      <c r="E275" s="2">
        <f>MACD!F275</f>
        <v>3.238267802377692E-3</v>
      </c>
      <c r="F275" s="2">
        <f>'Moving Avg'!D275</f>
        <v>1.4764199999999998</v>
      </c>
      <c r="G275" s="2">
        <f>'Moving Avg'!F275</f>
        <v>1.5070949999999996</v>
      </c>
      <c r="H275" s="2">
        <f>'Moving Avg'!G275</f>
        <v>1.3561500000000002</v>
      </c>
      <c r="I275" s="2">
        <f>'Moving Avg'!H275</f>
        <v>1.4738985</v>
      </c>
      <c r="J275" s="5" t="str">
        <f>OBV!F275</f>
        <v>BEARISH</v>
      </c>
      <c r="K275" s="5" t="str">
        <f>OBV!G275</f>
        <v>NEUTRAL</v>
      </c>
      <c r="L275" s="5" t="str">
        <f>OBV!H275</f>
        <v>CONFIRMED BEARISH</v>
      </c>
      <c r="M275" s="7">
        <f t="shared" si="40"/>
        <v>25</v>
      </c>
      <c r="N275" s="7">
        <f t="shared" si="41"/>
        <v>0</v>
      </c>
      <c r="O275" s="7">
        <f t="shared" si="42"/>
        <v>50</v>
      </c>
      <c r="P275" s="7">
        <f t="shared" si="43"/>
        <v>16.5</v>
      </c>
      <c r="Q275" s="8">
        <f t="shared" si="44"/>
        <v>18.725000000000001</v>
      </c>
      <c r="R275" s="8">
        <f t="shared" si="45"/>
        <v>26.625</v>
      </c>
      <c r="S275" s="8">
        <f t="shared" si="46"/>
        <v>23.675000000000001</v>
      </c>
      <c r="T275" s="8">
        <f t="shared" si="47"/>
        <v>22.875</v>
      </c>
      <c r="U275" s="7">
        <f t="shared" si="48"/>
        <v>23.008333333333336</v>
      </c>
      <c r="V275" s="7">
        <f t="shared" si="49"/>
        <v>22.975000000000001</v>
      </c>
    </row>
    <row r="276" spans="1:22" ht="13.5" x14ac:dyDescent="0.25">
      <c r="A276" s="3">
        <f>RSI!A276</f>
        <v>42706</v>
      </c>
      <c r="B276" s="2">
        <f>RSI!B276</f>
        <v>1.4632000000000001</v>
      </c>
      <c r="C276" s="2">
        <f>RSI!I276</f>
        <v>51.358347718135128</v>
      </c>
      <c r="D276" s="2">
        <f>MACD!E276</f>
        <v>3.5270874976278233E-2</v>
      </c>
      <c r="E276" s="2">
        <f>MACD!F276</f>
        <v>9.6447892371578012E-3</v>
      </c>
      <c r="F276" s="2">
        <f>'Moving Avg'!D276</f>
        <v>1.4802</v>
      </c>
      <c r="G276" s="2">
        <f>'Moving Avg'!F276</f>
        <v>1.5080399999999998</v>
      </c>
      <c r="H276" s="2">
        <f>'Moving Avg'!G276</f>
        <v>1.360492</v>
      </c>
      <c r="I276" s="2">
        <f>'Moving Avg'!H276</f>
        <v>1.4728144999999997</v>
      </c>
      <c r="J276" s="5" t="str">
        <f>OBV!F276</f>
        <v>BEARISH</v>
      </c>
      <c r="K276" s="5" t="str">
        <f>OBV!G276</f>
        <v>NEUTRAL</v>
      </c>
      <c r="L276" s="5" t="str">
        <f>OBV!H276</f>
        <v>BEARISH DIVERGENCE</v>
      </c>
      <c r="M276" s="7">
        <f t="shared" si="40"/>
        <v>25</v>
      </c>
      <c r="N276" s="7">
        <f t="shared" si="41"/>
        <v>0</v>
      </c>
      <c r="O276" s="7">
        <f t="shared" si="42"/>
        <v>50</v>
      </c>
      <c r="P276" s="7">
        <f t="shared" si="43"/>
        <v>16.5</v>
      </c>
      <c r="Q276" s="8">
        <f t="shared" si="44"/>
        <v>18.725000000000001</v>
      </c>
      <c r="R276" s="8">
        <f t="shared" si="45"/>
        <v>26.625</v>
      </c>
      <c r="S276" s="8">
        <f t="shared" si="46"/>
        <v>23.675000000000001</v>
      </c>
      <c r="T276" s="8">
        <f t="shared" si="47"/>
        <v>22.875</v>
      </c>
      <c r="U276" s="7">
        <f t="shared" si="48"/>
        <v>23.008333333333336</v>
      </c>
      <c r="V276" s="7">
        <f t="shared" si="49"/>
        <v>22.975000000000001</v>
      </c>
    </row>
    <row r="277" spans="1:22" ht="13.5" x14ac:dyDescent="0.25">
      <c r="A277" s="3">
        <f>RSI!A277</f>
        <v>42709</v>
      </c>
      <c r="B277" s="2">
        <f>RSI!B277</f>
        <v>1.4349000000000001</v>
      </c>
      <c r="C277" s="2">
        <f>RSI!I277</f>
        <v>47.238845942191347</v>
      </c>
      <c r="D277" s="2">
        <f>MACD!E277</f>
        <v>3.2458721274699176E-2</v>
      </c>
      <c r="E277" s="2">
        <f>MACD!F277</f>
        <v>1.4207575644666078E-2</v>
      </c>
      <c r="F277" s="2">
        <f>'Moving Avg'!D277</f>
        <v>1.46888</v>
      </c>
      <c r="G277" s="2">
        <f>'Moving Avg'!F277</f>
        <v>1.5066249999999997</v>
      </c>
      <c r="H277" s="2">
        <f>'Moving Avg'!G277</f>
        <v>1.3646460000000002</v>
      </c>
      <c r="I277" s="2">
        <f>'Moving Avg'!H277</f>
        <v>1.4717299999999998</v>
      </c>
      <c r="J277" s="5" t="str">
        <f>OBV!F277</f>
        <v>BEARISH</v>
      </c>
      <c r="K277" s="5" t="str">
        <f>OBV!G277</f>
        <v>WEAK</v>
      </c>
      <c r="L277" s="5" t="str">
        <f>OBV!H277</f>
        <v>CONFIRMED BEARISH</v>
      </c>
      <c r="M277" s="7">
        <f t="shared" si="40"/>
        <v>25</v>
      </c>
      <c r="N277" s="7">
        <f t="shared" si="41"/>
        <v>0</v>
      </c>
      <c r="O277" s="7">
        <f t="shared" si="42"/>
        <v>0</v>
      </c>
      <c r="P277" s="7">
        <f t="shared" si="43"/>
        <v>0</v>
      </c>
      <c r="Q277" s="8">
        <f t="shared" si="44"/>
        <v>8.75</v>
      </c>
      <c r="R277" s="8">
        <f t="shared" si="45"/>
        <v>5</v>
      </c>
      <c r="S277" s="8">
        <f t="shared" si="46"/>
        <v>3.75</v>
      </c>
      <c r="T277" s="8">
        <f t="shared" si="47"/>
        <v>6.25</v>
      </c>
      <c r="U277" s="7">
        <f t="shared" si="48"/>
        <v>5.833333333333333</v>
      </c>
      <c r="V277" s="7">
        <f t="shared" si="49"/>
        <v>5.9375</v>
      </c>
    </row>
    <row r="278" spans="1:22" ht="13.5" x14ac:dyDescent="0.25">
      <c r="A278" s="3">
        <f>RSI!A278</f>
        <v>42710</v>
      </c>
      <c r="B278" s="2">
        <f>RSI!B278</f>
        <v>1.4538</v>
      </c>
      <c r="C278" s="2">
        <f>RSI!I278</f>
        <v>50.1165754106352</v>
      </c>
      <c r="D278" s="2">
        <f>MACD!E278</f>
        <v>4.0423458730445505E-2</v>
      </c>
      <c r="E278" s="2">
        <f>MACD!F278</f>
        <v>1.9450752261821965E-2</v>
      </c>
      <c r="F278" s="2">
        <f>'Moving Avg'!D278</f>
        <v>1.4632200000000002</v>
      </c>
      <c r="G278" s="2">
        <f>'Moving Avg'!F278</f>
        <v>1.5019049999999996</v>
      </c>
      <c r="H278" s="2">
        <f>'Moving Avg'!G278</f>
        <v>1.3697440000000001</v>
      </c>
      <c r="I278" s="2">
        <f>'Moving Avg'!H278</f>
        <v>1.4708339999999995</v>
      </c>
      <c r="J278" s="5" t="str">
        <f>OBV!F278</f>
        <v>BEARISH</v>
      </c>
      <c r="K278" s="5" t="str">
        <f>OBV!G278</f>
        <v>NEUTRAL</v>
      </c>
      <c r="L278" s="5" t="str">
        <f>OBV!H278</f>
        <v>CONFIRMED BEARISH</v>
      </c>
      <c r="M278" s="7">
        <f t="shared" si="40"/>
        <v>25</v>
      </c>
      <c r="N278" s="7">
        <f t="shared" si="41"/>
        <v>0</v>
      </c>
      <c r="O278" s="7">
        <f t="shared" si="42"/>
        <v>0</v>
      </c>
      <c r="P278" s="7">
        <f t="shared" si="43"/>
        <v>16.5</v>
      </c>
      <c r="Q278" s="8">
        <f t="shared" si="44"/>
        <v>11.225</v>
      </c>
      <c r="R278" s="8">
        <f t="shared" si="45"/>
        <v>9.125</v>
      </c>
      <c r="S278" s="8">
        <f t="shared" si="46"/>
        <v>11.175000000000001</v>
      </c>
      <c r="T278" s="8">
        <f t="shared" si="47"/>
        <v>10.375</v>
      </c>
      <c r="U278" s="7">
        <f t="shared" si="48"/>
        <v>10.508333333333335</v>
      </c>
      <c r="V278" s="7">
        <f t="shared" si="49"/>
        <v>10.475000000000001</v>
      </c>
    </row>
    <row r="279" spans="1:22" ht="13.5" x14ac:dyDescent="0.25">
      <c r="A279" s="3">
        <f>RSI!A279</f>
        <v>42711</v>
      </c>
      <c r="B279" s="2">
        <f>RSI!B279</f>
        <v>1.4349000000000001</v>
      </c>
      <c r="C279" s="2">
        <f>RSI!I279</f>
        <v>47.336137636440348</v>
      </c>
      <c r="D279" s="2">
        <f>MACD!E279</f>
        <v>4.4216646666082271E-2</v>
      </c>
      <c r="E279" s="2">
        <f>MACD!F279</f>
        <v>2.4403931142674029E-2</v>
      </c>
      <c r="F279" s="2">
        <f>'Moving Avg'!D279</f>
        <v>1.4537800000000001</v>
      </c>
      <c r="G279" s="2">
        <f>'Moving Avg'!F279</f>
        <v>1.4952999999999999</v>
      </c>
      <c r="H279" s="2">
        <f>'Moving Avg'!G279</f>
        <v>1.3742760000000001</v>
      </c>
      <c r="I279" s="2">
        <f>'Moving Avg'!H279</f>
        <v>1.4697494999999998</v>
      </c>
      <c r="J279" s="5" t="str">
        <f>OBV!F279</f>
        <v>BEARISH</v>
      </c>
      <c r="K279" s="5" t="str">
        <f>OBV!G279</f>
        <v>NEUTRAL</v>
      </c>
      <c r="L279" s="5" t="str">
        <f>OBV!H279</f>
        <v>CONFIRMED BEARISH</v>
      </c>
      <c r="M279" s="7">
        <f t="shared" si="40"/>
        <v>25</v>
      </c>
      <c r="N279" s="7">
        <f t="shared" si="41"/>
        <v>0</v>
      </c>
      <c r="O279" s="7">
        <f t="shared" si="42"/>
        <v>0</v>
      </c>
      <c r="P279" s="7">
        <f t="shared" si="43"/>
        <v>16.5</v>
      </c>
      <c r="Q279" s="8">
        <f t="shared" si="44"/>
        <v>11.225</v>
      </c>
      <c r="R279" s="8">
        <f t="shared" si="45"/>
        <v>9.125</v>
      </c>
      <c r="S279" s="8">
        <f t="shared" si="46"/>
        <v>11.175000000000001</v>
      </c>
      <c r="T279" s="8">
        <f t="shared" si="47"/>
        <v>10.375</v>
      </c>
      <c r="U279" s="7">
        <f t="shared" si="48"/>
        <v>10.508333333333335</v>
      </c>
      <c r="V279" s="7">
        <f t="shared" si="49"/>
        <v>10.475000000000001</v>
      </c>
    </row>
    <row r="280" spans="1:22" ht="13.5" x14ac:dyDescent="0.25">
      <c r="A280" s="3">
        <f>RSI!A280</f>
        <v>42712</v>
      </c>
      <c r="B280" s="2">
        <f>RSI!B280</f>
        <v>1.4349000000000001</v>
      </c>
      <c r="C280" s="2">
        <f>RSI!I280</f>
        <v>47.336137636440348</v>
      </c>
      <c r="D280" s="2">
        <f>MACD!E280</f>
        <v>4.4637330699232924E-2</v>
      </c>
      <c r="E280" s="2">
        <f>MACD!F280</f>
        <v>2.845061105398581E-2</v>
      </c>
      <c r="F280" s="2">
        <f>'Moving Avg'!D280</f>
        <v>1.44434</v>
      </c>
      <c r="G280" s="2">
        <f>'Moving Avg'!F280</f>
        <v>1.4882199999999997</v>
      </c>
      <c r="H280" s="2">
        <f>'Moving Avg'!G280</f>
        <v>1.3788080000000003</v>
      </c>
      <c r="I280" s="2">
        <f>'Moving Avg'!H280</f>
        <v>1.4686649999999997</v>
      </c>
      <c r="J280" s="5" t="str">
        <f>OBV!F280</f>
        <v>BEARISH</v>
      </c>
      <c r="K280" s="5" t="str">
        <f>OBV!G280</f>
        <v>NEUTRAL</v>
      </c>
      <c r="L280" s="5" t="str">
        <f>OBV!H280</f>
        <v>CONFIRMED BEARISH</v>
      </c>
      <c r="M280" s="7">
        <f t="shared" si="40"/>
        <v>25</v>
      </c>
      <c r="N280" s="7">
        <f t="shared" si="41"/>
        <v>0</v>
      </c>
      <c r="O280" s="7">
        <f t="shared" si="42"/>
        <v>0</v>
      </c>
      <c r="P280" s="7">
        <f t="shared" si="43"/>
        <v>16.5</v>
      </c>
      <c r="Q280" s="8">
        <f t="shared" si="44"/>
        <v>11.225</v>
      </c>
      <c r="R280" s="8">
        <f t="shared" si="45"/>
        <v>9.125</v>
      </c>
      <c r="S280" s="8">
        <f t="shared" si="46"/>
        <v>11.175000000000001</v>
      </c>
      <c r="T280" s="8">
        <f t="shared" si="47"/>
        <v>10.375</v>
      </c>
      <c r="U280" s="7">
        <f t="shared" si="48"/>
        <v>10.508333333333335</v>
      </c>
      <c r="V280" s="7">
        <f t="shared" si="49"/>
        <v>10.475000000000001</v>
      </c>
    </row>
    <row r="281" spans="1:22" ht="13.5" x14ac:dyDescent="0.25">
      <c r="A281" s="3">
        <f>RSI!A281</f>
        <v>42713</v>
      </c>
      <c r="B281" s="2">
        <f>RSI!B281</f>
        <v>1.4066000000000001</v>
      </c>
      <c r="C281" s="2">
        <f>RSI!I281</f>
        <v>43.176345133372607</v>
      </c>
      <c r="D281" s="2">
        <f>MACD!E281</f>
        <v>3.993801100213723E-2</v>
      </c>
      <c r="E281" s="2">
        <f>MACD!F281</f>
        <v>3.0748091043616095E-2</v>
      </c>
      <c r="F281" s="2">
        <f>'Moving Avg'!D281</f>
        <v>1.43302</v>
      </c>
      <c r="G281" s="2">
        <f>'Moving Avg'!F281</f>
        <v>1.4802</v>
      </c>
      <c r="H281" s="2">
        <f>'Moving Avg'!G281</f>
        <v>1.3827739999999997</v>
      </c>
      <c r="I281" s="2">
        <f>'Moving Avg'!H281</f>
        <v>1.4674389999999999</v>
      </c>
      <c r="J281" s="5" t="str">
        <f>OBV!F281</f>
        <v>BEARISH</v>
      </c>
      <c r="K281" s="5" t="str">
        <f>OBV!G281</f>
        <v>NEUTRAL</v>
      </c>
      <c r="L281" s="5" t="str">
        <f>OBV!H281</f>
        <v>CONFIRMED BEARISH</v>
      </c>
      <c r="M281" s="7">
        <f t="shared" si="40"/>
        <v>25</v>
      </c>
      <c r="N281" s="7">
        <f t="shared" si="41"/>
        <v>0</v>
      </c>
      <c r="O281" s="7">
        <f t="shared" si="42"/>
        <v>0</v>
      </c>
      <c r="P281" s="7">
        <f t="shared" si="43"/>
        <v>16.5</v>
      </c>
      <c r="Q281" s="8">
        <f t="shared" si="44"/>
        <v>11.225</v>
      </c>
      <c r="R281" s="8">
        <f t="shared" si="45"/>
        <v>9.125</v>
      </c>
      <c r="S281" s="8">
        <f t="shared" si="46"/>
        <v>11.175000000000001</v>
      </c>
      <c r="T281" s="8">
        <f t="shared" si="47"/>
        <v>10.375</v>
      </c>
      <c r="U281" s="7">
        <f t="shared" si="48"/>
        <v>10.508333333333335</v>
      </c>
      <c r="V281" s="7">
        <f t="shared" si="49"/>
        <v>10.475000000000001</v>
      </c>
    </row>
    <row r="282" spans="1:22" ht="13.5" x14ac:dyDescent="0.25">
      <c r="A282" s="3">
        <f>RSI!A282</f>
        <v>42717</v>
      </c>
      <c r="B282" s="2">
        <f>RSI!B282</f>
        <v>1.4349000000000001</v>
      </c>
      <c r="C282" s="2">
        <f>RSI!I282</f>
        <v>48.08906895820774</v>
      </c>
      <c r="D282" s="2">
        <f>MACD!E282</f>
        <v>4.1395945587009653E-2</v>
      </c>
      <c r="E282" s="2">
        <f>MACD!F282</f>
        <v>3.2877661952294808E-2</v>
      </c>
      <c r="F282" s="2">
        <f>'Moving Avg'!D282</f>
        <v>1.43302</v>
      </c>
      <c r="G282" s="2">
        <f>'Moving Avg'!F282</f>
        <v>1.474065</v>
      </c>
      <c r="H282" s="2">
        <f>'Moving Avg'!G282</f>
        <v>1.387116</v>
      </c>
      <c r="I282" s="2">
        <f>'Moving Avg'!H282</f>
        <v>1.4664015000000004</v>
      </c>
      <c r="J282" s="5" t="str">
        <f>OBV!F282</f>
        <v>BULLISH</v>
      </c>
      <c r="K282" s="5" t="str">
        <f>OBV!G282</f>
        <v>NEUTRAL</v>
      </c>
      <c r="L282" s="5" t="str">
        <f>OBV!H282</f>
        <v>NEUTRAL</v>
      </c>
      <c r="M282" s="7">
        <f t="shared" si="40"/>
        <v>25</v>
      </c>
      <c r="N282" s="7">
        <f t="shared" si="41"/>
        <v>0</v>
      </c>
      <c r="O282" s="7">
        <f t="shared" si="42"/>
        <v>0</v>
      </c>
      <c r="P282" s="7">
        <f t="shared" si="43"/>
        <v>49.5</v>
      </c>
      <c r="Q282" s="8">
        <f t="shared" si="44"/>
        <v>16.175000000000001</v>
      </c>
      <c r="R282" s="8">
        <f t="shared" si="45"/>
        <v>17.375</v>
      </c>
      <c r="S282" s="8">
        <f t="shared" si="46"/>
        <v>26.025000000000002</v>
      </c>
      <c r="T282" s="8">
        <f t="shared" si="47"/>
        <v>18.625</v>
      </c>
      <c r="U282" s="7">
        <f t="shared" si="48"/>
        <v>19.858333333333334</v>
      </c>
      <c r="V282" s="7">
        <f t="shared" si="49"/>
        <v>19.55</v>
      </c>
    </row>
    <row r="283" spans="1:22" ht="13.5" x14ac:dyDescent="0.25">
      <c r="A283" s="3">
        <f>RSI!A283</f>
        <v>42718</v>
      </c>
      <c r="B283" s="2">
        <f>RSI!B283</f>
        <v>1.4349000000000001</v>
      </c>
      <c r="C283" s="2">
        <f>RSI!I283</f>
        <v>48.089068958207733</v>
      </c>
      <c r="D283" s="2">
        <f>MACD!E283</f>
        <v>4.1265313759351052E-2</v>
      </c>
      <c r="E283" s="2">
        <f>MACD!F283</f>
        <v>3.455519231370606E-2</v>
      </c>
      <c r="F283" s="2">
        <f>'Moving Avg'!D283</f>
        <v>1.4292400000000001</v>
      </c>
      <c r="G283" s="2">
        <f>'Moving Avg'!F283</f>
        <v>1.4702899999999999</v>
      </c>
      <c r="H283" s="2">
        <f>'Moving Avg'!G283</f>
        <v>1.392026</v>
      </c>
      <c r="I283" s="2">
        <f>'Moving Avg'!H283</f>
        <v>1.4652700000000005</v>
      </c>
      <c r="J283" s="5" t="str">
        <f>OBV!F283</f>
        <v>BULLISH</v>
      </c>
      <c r="K283" s="5" t="str">
        <f>OBV!G283</f>
        <v>NEUTRAL</v>
      </c>
      <c r="L283" s="5" t="str">
        <f>OBV!H283</f>
        <v>BULLISH DIVERGENCE</v>
      </c>
      <c r="M283" s="7">
        <f t="shared" si="40"/>
        <v>25</v>
      </c>
      <c r="N283" s="7">
        <f t="shared" si="41"/>
        <v>0</v>
      </c>
      <c r="O283" s="7">
        <f t="shared" si="42"/>
        <v>0</v>
      </c>
      <c r="P283" s="7">
        <f t="shared" si="43"/>
        <v>66.5</v>
      </c>
      <c r="Q283" s="8">
        <f t="shared" si="44"/>
        <v>18.725000000000001</v>
      </c>
      <c r="R283" s="8">
        <f t="shared" si="45"/>
        <v>21.625</v>
      </c>
      <c r="S283" s="8">
        <f t="shared" si="46"/>
        <v>33.674999999999997</v>
      </c>
      <c r="T283" s="8">
        <f t="shared" si="47"/>
        <v>22.875</v>
      </c>
      <c r="U283" s="7">
        <f t="shared" si="48"/>
        <v>24.675000000000001</v>
      </c>
      <c r="V283" s="7">
        <f t="shared" si="49"/>
        <v>24.225000000000001</v>
      </c>
    </row>
    <row r="284" spans="1:22" ht="13.5" x14ac:dyDescent="0.25">
      <c r="A284" s="3">
        <f>RSI!A284</f>
        <v>42719</v>
      </c>
      <c r="B284" s="2">
        <f>RSI!B284</f>
        <v>1.4915</v>
      </c>
      <c r="C284" s="2">
        <f>RSI!I284</f>
        <v>56.760207915109184</v>
      </c>
      <c r="D284" s="2">
        <f>MACD!E284</f>
        <v>3.7038006045266858E-2</v>
      </c>
      <c r="E284" s="2">
        <f>MACD!F284</f>
        <v>3.5051755060018217E-2</v>
      </c>
      <c r="F284" s="2">
        <f>'Moving Avg'!D284</f>
        <v>1.4405600000000001</v>
      </c>
      <c r="G284" s="2">
        <f>'Moving Avg'!F284</f>
        <v>1.4683999999999997</v>
      </c>
      <c r="H284" s="2">
        <f>'Moving Avg'!G284</f>
        <v>1.397878</v>
      </c>
      <c r="I284" s="2">
        <f>'Moving Avg'!H284</f>
        <v>1.4645625000000004</v>
      </c>
      <c r="J284" s="5" t="str">
        <f>OBV!F284</f>
        <v>BULLISH</v>
      </c>
      <c r="K284" s="5" t="str">
        <f>OBV!G284</f>
        <v>STRONG</v>
      </c>
      <c r="L284" s="5" t="str">
        <f>OBV!H284</f>
        <v>CONFIRMED BULLISH</v>
      </c>
      <c r="M284" s="7">
        <f t="shared" si="40"/>
        <v>25</v>
      </c>
      <c r="N284" s="7">
        <f t="shared" si="41"/>
        <v>0</v>
      </c>
      <c r="O284" s="7">
        <f t="shared" si="42"/>
        <v>0</v>
      </c>
      <c r="P284" s="7">
        <f t="shared" si="43"/>
        <v>100</v>
      </c>
      <c r="Q284" s="8">
        <f t="shared" si="44"/>
        <v>23.75</v>
      </c>
      <c r="R284" s="8">
        <f t="shared" si="45"/>
        <v>30</v>
      </c>
      <c r="S284" s="8">
        <f t="shared" si="46"/>
        <v>48.75</v>
      </c>
      <c r="T284" s="8">
        <f t="shared" si="47"/>
        <v>31.25</v>
      </c>
      <c r="U284" s="7">
        <f t="shared" si="48"/>
        <v>34.166666666666664</v>
      </c>
      <c r="V284" s="7">
        <f t="shared" si="49"/>
        <v>33.4375</v>
      </c>
    </row>
    <row r="285" spans="1:22" ht="13.5" x14ac:dyDescent="0.25">
      <c r="A285" s="3">
        <f>RSI!A285</f>
        <v>42720</v>
      </c>
      <c r="B285" s="2">
        <f>RSI!B285</f>
        <v>1.4915</v>
      </c>
      <c r="C285" s="2">
        <f>RSI!I285</f>
        <v>56.760207915109184</v>
      </c>
      <c r="D285" s="2">
        <f>MACD!E285</f>
        <v>3.3196804775881938E-2</v>
      </c>
      <c r="E285" s="2">
        <f>MACD!F285</f>
        <v>3.4680765003190964E-2</v>
      </c>
      <c r="F285" s="2">
        <f>'Moving Avg'!D285</f>
        <v>1.4518800000000001</v>
      </c>
      <c r="G285" s="2">
        <f>'Moving Avg'!F285</f>
        <v>1.4683999999999995</v>
      </c>
      <c r="H285" s="2">
        <f>'Moving Avg'!G285</f>
        <v>1.4037300000000001</v>
      </c>
      <c r="I285" s="2">
        <f>'Moving Avg'!H285</f>
        <v>1.4638550000000001</v>
      </c>
      <c r="J285" s="5" t="str">
        <f>OBV!F285</f>
        <v>BULLISH</v>
      </c>
      <c r="K285" s="5" t="str">
        <f>OBV!G285</f>
        <v>STRONG</v>
      </c>
      <c r="L285" s="5" t="str">
        <f>OBV!H285</f>
        <v>CONFIRMED BULLISH</v>
      </c>
      <c r="M285" s="7">
        <f t="shared" si="40"/>
        <v>25</v>
      </c>
      <c r="N285" s="7">
        <f t="shared" si="41"/>
        <v>45</v>
      </c>
      <c r="O285" s="7">
        <f t="shared" si="42"/>
        <v>0</v>
      </c>
      <c r="P285" s="7">
        <f t="shared" si="43"/>
        <v>100</v>
      </c>
      <c r="Q285" s="8">
        <f t="shared" si="44"/>
        <v>39.5</v>
      </c>
      <c r="R285" s="8">
        <f t="shared" si="45"/>
        <v>39</v>
      </c>
      <c r="S285" s="8">
        <f t="shared" si="46"/>
        <v>55.5</v>
      </c>
      <c r="T285" s="8">
        <f t="shared" si="47"/>
        <v>42.5</v>
      </c>
      <c r="U285" s="7">
        <f t="shared" si="48"/>
        <v>44.666666666666664</v>
      </c>
      <c r="V285" s="7">
        <f t="shared" si="49"/>
        <v>44.125</v>
      </c>
    </row>
    <row r="286" spans="1:22" ht="13.5" x14ac:dyDescent="0.25">
      <c r="A286" s="3">
        <f>RSI!A286</f>
        <v>42723</v>
      </c>
      <c r="B286" s="2">
        <f>RSI!B286</f>
        <v>1.4159999999999999</v>
      </c>
      <c r="C286" s="2">
        <f>RSI!I286</f>
        <v>45.104533439255881</v>
      </c>
      <c r="D286" s="2">
        <f>MACD!E286</f>
        <v>3.238678321410271E-2</v>
      </c>
      <c r="E286" s="2">
        <f>MACD!F286</f>
        <v>3.4221968645373316E-2</v>
      </c>
      <c r="F286" s="2">
        <f>'Moving Avg'!D286</f>
        <v>1.4537600000000002</v>
      </c>
      <c r="G286" s="2">
        <f>'Moving Avg'!F286</f>
        <v>1.4641499999999996</v>
      </c>
      <c r="H286" s="2">
        <f>'Moving Avg'!G286</f>
        <v>1.4082619999999999</v>
      </c>
      <c r="I286" s="2">
        <f>'Moving Avg'!H286</f>
        <v>1.4630515000000002</v>
      </c>
      <c r="J286" s="5" t="str">
        <f>OBV!F286</f>
        <v>BULLISH</v>
      </c>
      <c r="K286" s="5" t="str">
        <f>OBV!G286</f>
        <v>NEUTRAL</v>
      </c>
      <c r="L286" s="5" t="str">
        <f>OBV!H286</f>
        <v>CONFIRMED BULLISH</v>
      </c>
      <c r="M286" s="7">
        <f t="shared" si="40"/>
        <v>25</v>
      </c>
      <c r="N286" s="7">
        <f t="shared" si="41"/>
        <v>45</v>
      </c>
      <c r="O286" s="7">
        <f t="shared" si="42"/>
        <v>0</v>
      </c>
      <c r="P286" s="7">
        <f t="shared" si="43"/>
        <v>83.5</v>
      </c>
      <c r="Q286" s="8">
        <f t="shared" si="44"/>
        <v>37.024999999999999</v>
      </c>
      <c r="R286" s="8">
        <f t="shared" si="45"/>
        <v>34.875</v>
      </c>
      <c r="S286" s="8">
        <f t="shared" si="46"/>
        <v>48.075000000000003</v>
      </c>
      <c r="T286" s="8">
        <f t="shared" si="47"/>
        <v>38.375</v>
      </c>
      <c r="U286" s="7">
        <f t="shared" si="48"/>
        <v>39.991666666666667</v>
      </c>
      <c r="V286" s="7">
        <f t="shared" si="49"/>
        <v>39.587500000000006</v>
      </c>
    </row>
    <row r="287" spans="1:22" ht="13.5" x14ac:dyDescent="0.25">
      <c r="A287" s="3">
        <f>RSI!A287</f>
        <v>42724</v>
      </c>
      <c r="B287" s="2">
        <f>RSI!B287</f>
        <v>1.4349000000000001</v>
      </c>
      <c r="C287" s="2">
        <f>RSI!I287</f>
        <v>47.984112337060978</v>
      </c>
      <c r="D287" s="2">
        <f>MACD!E287</f>
        <v>2.6167116369812948E-2</v>
      </c>
      <c r="E287" s="2">
        <f>MACD!F287</f>
        <v>3.2610998190261239E-2</v>
      </c>
      <c r="F287" s="2">
        <f>'Moving Avg'!D287</f>
        <v>1.4537599999999999</v>
      </c>
      <c r="G287" s="2">
        <f>'Moving Avg'!F287</f>
        <v>1.4627349999999997</v>
      </c>
      <c r="H287" s="2">
        <f>'Moving Avg'!G287</f>
        <v>1.4131719999999999</v>
      </c>
      <c r="I287" s="2">
        <f>'Moving Avg'!H287</f>
        <v>1.4624830000000002</v>
      </c>
      <c r="J287" s="5" t="str">
        <f>OBV!F287</f>
        <v>BULLISH</v>
      </c>
      <c r="K287" s="5" t="str">
        <f>OBV!G287</f>
        <v>STRONG</v>
      </c>
      <c r="L287" s="5" t="str">
        <f>OBV!H287</f>
        <v>NEUTRAL</v>
      </c>
      <c r="M287" s="7">
        <f t="shared" si="40"/>
        <v>25</v>
      </c>
      <c r="N287" s="7">
        <f t="shared" si="41"/>
        <v>45</v>
      </c>
      <c r="O287" s="7">
        <f t="shared" si="42"/>
        <v>0</v>
      </c>
      <c r="P287" s="7">
        <f t="shared" si="43"/>
        <v>66</v>
      </c>
      <c r="Q287" s="8">
        <f t="shared" si="44"/>
        <v>34.4</v>
      </c>
      <c r="R287" s="8">
        <f t="shared" si="45"/>
        <v>30.5</v>
      </c>
      <c r="S287" s="8">
        <f t="shared" si="46"/>
        <v>40.200000000000003</v>
      </c>
      <c r="T287" s="8">
        <f t="shared" si="47"/>
        <v>34</v>
      </c>
      <c r="U287" s="7">
        <f t="shared" si="48"/>
        <v>35.033333333333339</v>
      </c>
      <c r="V287" s="7">
        <f t="shared" si="49"/>
        <v>34.775000000000006</v>
      </c>
    </row>
    <row r="288" spans="1:22" ht="13.5" x14ac:dyDescent="0.25">
      <c r="A288" s="3">
        <f>RSI!A288</f>
        <v>42725</v>
      </c>
      <c r="B288" s="2">
        <f>RSI!B288</f>
        <v>1.4159999999999999</v>
      </c>
      <c r="C288" s="2">
        <f>RSI!I288</f>
        <v>45.418394109037102</v>
      </c>
      <c r="D288" s="2">
        <f>MACD!E288</f>
        <v>2.5303649567365971E-2</v>
      </c>
      <c r="E288" s="2">
        <f>MACD!F288</f>
        <v>3.114952846568219E-2</v>
      </c>
      <c r="F288" s="2">
        <f>'Moving Avg'!D288</f>
        <v>1.44998</v>
      </c>
      <c r="G288" s="2">
        <f>'Moving Avg'!F288</f>
        <v>1.4565999999999997</v>
      </c>
      <c r="H288" s="2">
        <f>'Moving Avg'!G288</f>
        <v>1.4163819999999998</v>
      </c>
      <c r="I288" s="2">
        <f>'Moving Avg'!H288</f>
        <v>1.4616795000000005</v>
      </c>
      <c r="J288" s="5" t="str">
        <f>OBV!F288</f>
        <v>BULLISH</v>
      </c>
      <c r="K288" s="5" t="str">
        <f>OBV!G288</f>
        <v>NEUTRAL</v>
      </c>
      <c r="L288" s="5" t="str">
        <f>OBV!H288</f>
        <v>BULLISH DIVERGENCE</v>
      </c>
      <c r="M288" s="7">
        <f t="shared" si="40"/>
        <v>25</v>
      </c>
      <c r="N288" s="7">
        <f t="shared" si="41"/>
        <v>45</v>
      </c>
      <c r="O288" s="7">
        <f t="shared" si="42"/>
        <v>0</v>
      </c>
      <c r="P288" s="7">
        <f t="shared" si="43"/>
        <v>66.5</v>
      </c>
      <c r="Q288" s="8">
        <f t="shared" si="44"/>
        <v>34.475000000000001</v>
      </c>
      <c r="R288" s="8">
        <f t="shared" si="45"/>
        <v>30.625</v>
      </c>
      <c r="S288" s="8">
        <f t="shared" si="46"/>
        <v>40.424999999999997</v>
      </c>
      <c r="T288" s="8">
        <f t="shared" si="47"/>
        <v>34.125</v>
      </c>
      <c r="U288" s="7">
        <f t="shared" si="48"/>
        <v>35.174999999999997</v>
      </c>
      <c r="V288" s="7">
        <f t="shared" si="49"/>
        <v>34.912499999999994</v>
      </c>
    </row>
    <row r="289" spans="1:22" ht="13.5" x14ac:dyDescent="0.25">
      <c r="A289" s="3">
        <f>RSI!A289</f>
        <v>42726</v>
      </c>
      <c r="B289" s="2">
        <f>RSI!B289</f>
        <v>1.3971</v>
      </c>
      <c r="C289" s="2">
        <f>RSI!I289</f>
        <v>42.945455197479397</v>
      </c>
      <c r="D289" s="2">
        <f>MACD!E289</f>
        <v>2.3261860482059804E-2</v>
      </c>
      <c r="E289" s="2">
        <f>MACD!F289</f>
        <v>2.9571994868957712E-2</v>
      </c>
      <c r="F289" s="2">
        <f>'Moving Avg'!D289</f>
        <v>1.4311</v>
      </c>
      <c r="G289" s="2">
        <f>'Moving Avg'!F289</f>
        <v>1.4509349999999999</v>
      </c>
      <c r="H289" s="2">
        <f>'Moving Avg'!G289</f>
        <v>1.4184579999999998</v>
      </c>
      <c r="I289" s="2">
        <f>'Moving Avg'!H289</f>
        <v>1.4606405000000007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  <c r="M289" s="7">
        <f t="shared" si="40"/>
        <v>25</v>
      </c>
      <c r="N289" s="7">
        <f t="shared" si="41"/>
        <v>45</v>
      </c>
      <c r="O289" s="7">
        <f t="shared" si="42"/>
        <v>0</v>
      </c>
      <c r="P289" s="7">
        <f t="shared" si="43"/>
        <v>0</v>
      </c>
      <c r="Q289" s="8">
        <f t="shared" si="44"/>
        <v>24.5</v>
      </c>
      <c r="R289" s="8">
        <f t="shared" si="45"/>
        <v>14</v>
      </c>
      <c r="S289" s="8">
        <f t="shared" si="46"/>
        <v>10.5</v>
      </c>
      <c r="T289" s="8">
        <f t="shared" si="47"/>
        <v>17.5</v>
      </c>
      <c r="U289" s="7">
        <f t="shared" si="48"/>
        <v>16.333333333333332</v>
      </c>
      <c r="V289" s="7">
        <f t="shared" si="49"/>
        <v>16.625</v>
      </c>
    </row>
    <row r="290" spans="1:22" ht="13.5" x14ac:dyDescent="0.25">
      <c r="A290" s="3">
        <f>RSI!A290</f>
        <v>42727</v>
      </c>
      <c r="B290" s="2">
        <f>RSI!B290</f>
        <v>1.3782000000000001</v>
      </c>
      <c r="C290" s="2">
        <f>RSI!I290</f>
        <v>40.566771257793775</v>
      </c>
      <c r="D290" s="2">
        <f>MACD!E290</f>
        <v>2.3227844982380619E-2</v>
      </c>
      <c r="E290" s="2">
        <f>MACD!F290</f>
        <v>2.8303164891642293E-2</v>
      </c>
      <c r="F290" s="2">
        <f>'Moving Avg'!D290</f>
        <v>1.4084399999999999</v>
      </c>
      <c r="G290" s="2">
        <f>'Moving Avg'!F290</f>
        <v>1.4452699999999996</v>
      </c>
      <c r="H290" s="2">
        <f>'Moving Avg'!G290</f>
        <v>1.420912</v>
      </c>
      <c r="I290" s="2">
        <f>'Moving Avg'!H290</f>
        <v>1.4596010000000006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  <c r="M290" s="7">
        <f t="shared" si="40"/>
        <v>25</v>
      </c>
      <c r="N290" s="7">
        <f t="shared" si="41"/>
        <v>45</v>
      </c>
      <c r="O290" s="7">
        <f t="shared" si="42"/>
        <v>0</v>
      </c>
      <c r="P290" s="7">
        <f t="shared" si="43"/>
        <v>0</v>
      </c>
      <c r="Q290" s="8">
        <f t="shared" si="44"/>
        <v>24.5</v>
      </c>
      <c r="R290" s="8">
        <f t="shared" si="45"/>
        <v>14</v>
      </c>
      <c r="S290" s="8">
        <f t="shared" si="46"/>
        <v>10.5</v>
      </c>
      <c r="T290" s="8">
        <f t="shared" si="47"/>
        <v>17.5</v>
      </c>
      <c r="U290" s="7">
        <f t="shared" si="48"/>
        <v>16.333333333333332</v>
      </c>
      <c r="V290" s="7">
        <f t="shared" si="49"/>
        <v>16.625</v>
      </c>
    </row>
    <row r="291" spans="1:22" ht="13.5" x14ac:dyDescent="0.25">
      <c r="A291" s="3">
        <f>RSI!A291</f>
        <v>42730</v>
      </c>
      <c r="B291" s="2">
        <f>RSI!B291</f>
        <v>1.3971</v>
      </c>
      <c r="C291" s="2">
        <f>RSI!I291</f>
        <v>43.91235146383903</v>
      </c>
      <c r="D291" s="2">
        <f>MACD!E291</f>
        <v>1.782879756830269E-2</v>
      </c>
      <c r="E291" s="2">
        <f>MACD!F291</f>
        <v>2.6208291426974374E-2</v>
      </c>
      <c r="F291" s="2">
        <f>'Moving Avg'!D291</f>
        <v>1.4046600000000002</v>
      </c>
      <c r="G291" s="2">
        <f>'Moving Avg'!F291</f>
        <v>1.4429099999999999</v>
      </c>
      <c r="H291" s="2">
        <f>'Moving Avg'!G291</f>
        <v>1.4239319999999998</v>
      </c>
      <c r="I291" s="2">
        <f>'Moving Avg'!H291</f>
        <v>1.4587030000000007</v>
      </c>
      <c r="J291" s="5" t="str">
        <f>OBV!F291</f>
        <v>BULLISH</v>
      </c>
      <c r="K291" s="5" t="str">
        <f>OBV!G291</f>
        <v>STRONG</v>
      </c>
      <c r="L291" s="5" t="str">
        <f>OBV!H291</f>
        <v>BULLISH DIVERGENCE</v>
      </c>
      <c r="M291" s="7">
        <f t="shared" si="40"/>
        <v>25</v>
      </c>
      <c r="N291" s="7">
        <f t="shared" si="41"/>
        <v>45</v>
      </c>
      <c r="O291" s="7">
        <f t="shared" si="42"/>
        <v>0</v>
      </c>
      <c r="P291" s="7">
        <f t="shared" si="43"/>
        <v>83</v>
      </c>
      <c r="Q291" s="8">
        <f t="shared" si="44"/>
        <v>36.950000000000003</v>
      </c>
      <c r="R291" s="8">
        <f t="shared" si="45"/>
        <v>34.75</v>
      </c>
      <c r="S291" s="8">
        <f t="shared" si="46"/>
        <v>47.85</v>
      </c>
      <c r="T291" s="8">
        <f t="shared" si="47"/>
        <v>38.25</v>
      </c>
      <c r="U291" s="7">
        <f t="shared" si="48"/>
        <v>39.85</v>
      </c>
      <c r="V291" s="7">
        <f t="shared" si="49"/>
        <v>39.450000000000003</v>
      </c>
    </row>
    <row r="292" spans="1:22" ht="13.5" x14ac:dyDescent="0.25">
      <c r="A292" s="3">
        <f>RSI!A292</f>
        <v>42731</v>
      </c>
      <c r="B292" s="2">
        <f>RSI!B292</f>
        <v>1.3876999999999999</v>
      </c>
      <c r="C292" s="2">
        <f>RSI!I292</f>
        <v>42.627127189935422</v>
      </c>
      <c r="D292" s="2">
        <f>MACD!E292</f>
        <v>1.85540020436743E-2</v>
      </c>
      <c r="E292" s="2">
        <f>MACD!F292</f>
        <v>2.4677433550314362E-2</v>
      </c>
      <c r="F292" s="2">
        <f>'Moving Avg'!D292</f>
        <v>1.3952199999999999</v>
      </c>
      <c r="G292" s="2">
        <f>'Moving Avg'!F292</f>
        <v>1.4377200000000001</v>
      </c>
      <c r="H292" s="2">
        <f>'Moving Avg'!G292</f>
        <v>1.4273299999999998</v>
      </c>
      <c r="I292" s="2">
        <f>'Moving Avg'!H292</f>
        <v>1.4577580000000006</v>
      </c>
      <c r="J292" s="5" t="str">
        <f>OBV!F292</f>
        <v>BULLISH</v>
      </c>
      <c r="K292" s="5" t="str">
        <f>OBV!G292</f>
        <v>NEUTRAL</v>
      </c>
      <c r="L292" s="5" t="str">
        <f>OBV!H292</f>
        <v>BULLISH DIVERGENCE</v>
      </c>
      <c r="M292" s="7">
        <f t="shared" si="40"/>
        <v>25</v>
      </c>
      <c r="N292" s="7">
        <f t="shared" si="41"/>
        <v>45</v>
      </c>
      <c r="O292" s="7">
        <f t="shared" si="42"/>
        <v>0</v>
      </c>
      <c r="P292" s="7">
        <f t="shared" si="43"/>
        <v>66.5</v>
      </c>
      <c r="Q292" s="8">
        <f t="shared" si="44"/>
        <v>34.475000000000001</v>
      </c>
      <c r="R292" s="8">
        <f t="shared" si="45"/>
        <v>30.625</v>
      </c>
      <c r="S292" s="8">
        <f t="shared" si="46"/>
        <v>40.424999999999997</v>
      </c>
      <c r="T292" s="8">
        <f t="shared" si="47"/>
        <v>34.125</v>
      </c>
      <c r="U292" s="7">
        <f t="shared" si="48"/>
        <v>35.174999999999997</v>
      </c>
      <c r="V292" s="7">
        <f t="shared" si="49"/>
        <v>34.912499999999994</v>
      </c>
    </row>
    <row r="293" spans="1:22" ht="13.5" x14ac:dyDescent="0.25">
      <c r="A293" s="3">
        <f>RSI!A293</f>
        <v>42732</v>
      </c>
      <c r="B293" s="2">
        <f>RSI!B293</f>
        <v>1.3782000000000001</v>
      </c>
      <c r="C293" s="2">
        <f>RSI!I293</f>
        <v>41.311174714506706</v>
      </c>
      <c r="D293" s="2">
        <f>MACD!E293</f>
        <v>2.0152336011060257E-2</v>
      </c>
      <c r="E293" s="2">
        <f>MACD!F293</f>
        <v>2.3772414042463542E-2</v>
      </c>
      <c r="F293" s="2">
        <f>'Moving Avg'!D293</f>
        <v>1.3876599999999999</v>
      </c>
      <c r="G293" s="2">
        <f>'Moving Avg'!F293</f>
        <v>1.4325250000000003</v>
      </c>
      <c r="H293" s="2">
        <f>'Moving Avg'!G293</f>
        <v>1.4305379999999999</v>
      </c>
      <c r="I293" s="2">
        <f>'Moving Avg'!H293</f>
        <v>1.4569530000000006</v>
      </c>
      <c r="J293" s="5" t="str">
        <f>OBV!F293</f>
        <v>BULLISH</v>
      </c>
      <c r="K293" s="5" t="str">
        <f>OBV!G293</f>
        <v>STRONG</v>
      </c>
      <c r="L293" s="5" t="str">
        <f>OBV!H293</f>
        <v>BULLISH DIVERGENCE</v>
      </c>
      <c r="M293" s="7">
        <f t="shared" si="40"/>
        <v>25</v>
      </c>
      <c r="N293" s="7">
        <f t="shared" si="41"/>
        <v>45</v>
      </c>
      <c r="O293" s="7">
        <f t="shared" si="42"/>
        <v>0</v>
      </c>
      <c r="P293" s="7">
        <f t="shared" si="43"/>
        <v>83</v>
      </c>
      <c r="Q293" s="8">
        <f t="shared" si="44"/>
        <v>36.950000000000003</v>
      </c>
      <c r="R293" s="8">
        <f t="shared" si="45"/>
        <v>34.75</v>
      </c>
      <c r="S293" s="8">
        <f t="shared" si="46"/>
        <v>47.85</v>
      </c>
      <c r="T293" s="8">
        <f t="shared" si="47"/>
        <v>38.25</v>
      </c>
      <c r="U293" s="7">
        <f t="shared" si="48"/>
        <v>39.85</v>
      </c>
      <c r="V293" s="7">
        <f t="shared" si="49"/>
        <v>39.450000000000003</v>
      </c>
    </row>
    <row r="294" spans="1:22" ht="13.5" x14ac:dyDescent="0.25">
      <c r="A294" s="3">
        <f>RSI!A294</f>
        <v>42733</v>
      </c>
      <c r="B294" s="2">
        <f>RSI!B294</f>
        <v>1.3876999999999999</v>
      </c>
      <c r="C294" s="2">
        <f>RSI!I294</f>
        <v>43.199559647208297</v>
      </c>
      <c r="D294" s="2">
        <f>MACD!E294</f>
        <v>2.9825078167718289E-2</v>
      </c>
      <c r="E294" s="2">
        <f>MACD!F294</f>
        <v>2.4982946867514493E-2</v>
      </c>
      <c r="F294" s="2">
        <f>'Moving Avg'!D294</f>
        <v>1.38578</v>
      </c>
      <c r="G294" s="2">
        <f>'Moving Avg'!F294</f>
        <v>1.427805</v>
      </c>
      <c r="H294" s="2">
        <f>'Moving Avg'!G294</f>
        <v>1.433748</v>
      </c>
      <c r="I294" s="2">
        <f>'Moving Avg'!H294</f>
        <v>1.4557735000000005</v>
      </c>
      <c r="J294" s="5" t="str">
        <f>OBV!F294</f>
        <v>BULLISH</v>
      </c>
      <c r="K294" s="5" t="str">
        <f>OBV!G294</f>
        <v>STRONG</v>
      </c>
      <c r="L294" s="5" t="str">
        <f>OBV!H294</f>
        <v>BULLISH DIVERGENCE</v>
      </c>
      <c r="M294" s="7">
        <f t="shared" si="40"/>
        <v>25</v>
      </c>
      <c r="N294" s="7">
        <f t="shared" si="41"/>
        <v>0</v>
      </c>
      <c r="O294" s="7">
        <f t="shared" si="42"/>
        <v>0</v>
      </c>
      <c r="P294" s="7">
        <f t="shared" si="43"/>
        <v>83</v>
      </c>
      <c r="Q294" s="8">
        <f t="shared" si="44"/>
        <v>21.2</v>
      </c>
      <c r="R294" s="8">
        <f t="shared" si="45"/>
        <v>25.75</v>
      </c>
      <c r="S294" s="8">
        <f t="shared" si="46"/>
        <v>41.1</v>
      </c>
      <c r="T294" s="8">
        <f t="shared" si="47"/>
        <v>27</v>
      </c>
      <c r="U294" s="7">
        <f t="shared" si="48"/>
        <v>29.350000000000005</v>
      </c>
      <c r="V294" s="7">
        <f t="shared" si="49"/>
        <v>28.762500000000003</v>
      </c>
    </row>
    <row r="295" spans="1:22" ht="13.5" x14ac:dyDescent="0.25">
      <c r="A295" s="3">
        <f>RSI!A295</f>
        <v>42734</v>
      </c>
      <c r="B295" s="2">
        <f>RSI!B295</f>
        <v>1.3688</v>
      </c>
      <c r="C295" s="2">
        <f>RSI!I295</f>
        <v>40.413535732130221</v>
      </c>
      <c r="D295" s="2">
        <f>MACD!E295</f>
        <v>3.9646456459485169E-2</v>
      </c>
      <c r="E295" s="2">
        <f>MACD!F295</f>
        <v>2.7915648785908631E-2</v>
      </c>
      <c r="F295" s="2">
        <f>'Moving Avg'!D295</f>
        <v>1.3839000000000001</v>
      </c>
      <c r="G295" s="2">
        <f>'Moving Avg'!F295</f>
        <v>1.42214</v>
      </c>
      <c r="H295" s="2">
        <f>'Moving Avg'!G295</f>
        <v>1.4358239999999998</v>
      </c>
      <c r="I295" s="2">
        <f>'Moving Avg'!H295</f>
        <v>1.4544995000000009</v>
      </c>
      <c r="J295" s="5" t="str">
        <f>OBV!F295</f>
        <v>BULLISH</v>
      </c>
      <c r="K295" s="5" t="str">
        <f>OBV!G295</f>
        <v>NEUTRAL</v>
      </c>
      <c r="L295" s="5" t="str">
        <f>OBV!H295</f>
        <v>BULLISH DIVERGENCE</v>
      </c>
      <c r="M295" s="7">
        <f t="shared" si="40"/>
        <v>25</v>
      </c>
      <c r="N295" s="7">
        <f t="shared" si="41"/>
        <v>0</v>
      </c>
      <c r="O295" s="7">
        <f t="shared" si="42"/>
        <v>0</v>
      </c>
      <c r="P295" s="7">
        <f t="shared" si="43"/>
        <v>66.5</v>
      </c>
      <c r="Q295" s="8">
        <f t="shared" si="44"/>
        <v>18.725000000000001</v>
      </c>
      <c r="R295" s="8">
        <f t="shared" si="45"/>
        <v>21.625</v>
      </c>
      <c r="S295" s="8">
        <f t="shared" si="46"/>
        <v>33.674999999999997</v>
      </c>
      <c r="T295" s="8">
        <f t="shared" si="47"/>
        <v>22.875</v>
      </c>
      <c r="U295" s="7">
        <f t="shared" si="48"/>
        <v>24.675000000000001</v>
      </c>
      <c r="V295" s="7">
        <f t="shared" si="49"/>
        <v>24.225000000000001</v>
      </c>
    </row>
    <row r="296" spans="1:22" ht="13.5" x14ac:dyDescent="0.25">
      <c r="A296" s="3">
        <f>RSI!A296</f>
        <v>42737</v>
      </c>
      <c r="B296" s="2">
        <f>RSI!B296</f>
        <v>1.3971</v>
      </c>
      <c r="C296" s="2">
        <f>RSI!I296</f>
        <v>46.026536747002709</v>
      </c>
      <c r="D296" s="2">
        <f>MACD!E296</f>
        <v>3.4576066728424726E-2</v>
      </c>
      <c r="E296" s="2">
        <f>MACD!F296</f>
        <v>2.9247732374411851E-2</v>
      </c>
      <c r="F296" s="2">
        <f>'Moving Avg'!D296</f>
        <v>1.3839000000000001</v>
      </c>
      <c r="G296" s="2">
        <f>'Moving Avg'!F296</f>
        <v>1.4188350000000001</v>
      </c>
      <c r="H296" s="2">
        <f>'Moving Avg'!G296</f>
        <v>1.4390339999999997</v>
      </c>
      <c r="I296" s="2">
        <f>'Moving Avg'!H296</f>
        <v>1.4531320000000008</v>
      </c>
      <c r="J296" s="5" t="str">
        <f>OBV!F296</f>
        <v>BEARISH</v>
      </c>
      <c r="K296" s="5" t="str">
        <f>OBV!G296</f>
        <v>WEAK</v>
      </c>
      <c r="L296" s="5" t="str">
        <f>OBV!H296</f>
        <v>NEUTRAL</v>
      </c>
      <c r="M296" s="7">
        <f t="shared" si="40"/>
        <v>25</v>
      </c>
      <c r="N296" s="7">
        <f t="shared" si="41"/>
        <v>0</v>
      </c>
      <c r="O296" s="7">
        <f t="shared" si="42"/>
        <v>0</v>
      </c>
      <c r="P296" s="7">
        <f t="shared" si="43"/>
        <v>0</v>
      </c>
      <c r="Q296" s="8">
        <f t="shared" si="44"/>
        <v>8.75</v>
      </c>
      <c r="R296" s="8">
        <f t="shared" si="45"/>
        <v>5</v>
      </c>
      <c r="S296" s="8">
        <f t="shared" si="46"/>
        <v>3.75</v>
      </c>
      <c r="T296" s="8">
        <f t="shared" si="47"/>
        <v>6.25</v>
      </c>
      <c r="U296" s="7">
        <f t="shared" si="48"/>
        <v>5.833333333333333</v>
      </c>
      <c r="V296" s="7">
        <f t="shared" si="49"/>
        <v>5.9375</v>
      </c>
    </row>
    <row r="297" spans="1:22" ht="13.5" x14ac:dyDescent="0.25">
      <c r="A297" s="3">
        <f>RSI!A297</f>
        <v>42738</v>
      </c>
      <c r="B297" s="2">
        <f>RSI!B297</f>
        <v>1.3593999999999999</v>
      </c>
      <c r="C297" s="2">
        <f>RSI!I297</f>
        <v>40.546977925389037</v>
      </c>
      <c r="D297" s="2">
        <f>MACD!E297</f>
        <v>3.6125179426557574E-2</v>
      </c>
      <c r="E297" s="2">
        <f>MACD!F297</f>
        <v>3.0623221784840997E-2</v>
      </c>
      <c r="F297" s="2">
        <f>'Moving Avg'!D297</f>
        <v>1.3782400000000001</v>
      </c>
      <c r="G297" s="2">
        <f>'Moving Avg'!F297</f>
        <v>1.41506</v>
      </c>
      <c r="H297" s="2">
        <f>'Moving Avg'!G297</f>
        <v>1.4412999999999996</v>
      </c>
      <c r="I297" s="2">
        <f>'Moving Avg'!H297</f>
        <v>1.4515760000000009</v>
      </c>
      <c r="J297" s="5" t="str">
        <f>OBV!F297</f>
        <v>BEARISH</v>
      </c>
      <c r="K297" s="5" t="str">
        <f>OBV!G297</f>
        <v>WEAK</v>
      </c>
      <c r="L297" s="5" t="str">
        <f>OBV!H297</f>
        <v>CONFIRMED BEARISH</v>
      </c>
      <c r="M297" s="7">
        <f t="shared" si="40"/>
        <v>25</v>
      </c>
      <c r="N297" s="7">
        <f t="shared" si="41"/>
        <v>0</v>
      </c>
      <c r="O297" s="7">
        <f t="shared" si="42"/>
        <v>0</v>
      </c>
      <c r="P297" s="7">
        <f t="shared" si="43"/>
        <v>0</v>
      </c>
      <c r="Q297" s="8">
        <f t="shared" si="44"/>
        <v>8.75</v>
      </c>
      <c r="R297" s="8">
        <f t="shared" si="45"/>
        <v>5</v>
      </c>
      <c r="S297" s="8">
        <f t="shared" si="46"/>
        <v>3.75</v>
      </c>
      <c r="T297" s="8">
        <f t="shared" si="47"/>
        <v>6.25</v>
      </c>
      <c r="U297" s="7">
        <f t="shared" si="48"/>
        <v>5.833333333333333</v>
      </c>
      <c r="V297" s="7">
        <f t="shared" si="49"/>
        <v>5.9375</v>
      </c>
    </row>
    <row r="298" spans="1:22" ht="13.5" x14ac:dyDescent="0.25">
      <c r="A298" s="3">
        <f>RSI!A298</f>
        <v>42739</v>
      </c>
      <c r="B298" s="2">
        <f>RSI!B298</f>
        <v>1.3593999999999999</v>
      </c>
      <c r="C298" s="2">
        <f>RSI!I298</f>
        <v>40.546977925389037</v>
      </c>
      <c r="D298" s="2">
        <f>MACD!E298</f>
        <v>3.4879895307698305E-2</v>
      </c>
      <c r="E298" s="2">
        <f>MACD!F298</f>
        <v>3.1474556489412463E-2</v>
      </c>
      <c r="F298" s="2">
        <f>'Moving Avg'!D298</f>
        <v>1.3744799999999999</v>
      </c>
      <c r="G298" s="2">
        <f>'Moving Avg'!F298</f>
        <v>1.4103400000000001</v>
      </c>
      <c r="H298" s="2">
        <f>'Moving Avg'!G298</f>
        <v>1.4437559999999996</v>
      </c>
      <c r="I298" s="2">
        <f>'Moving Avg'!H298</f>
        <v>1.4501610000000007</v>
      </c>
      <c r="J298" s="5" t="str">
        <f>OBV!F298</f>
        <v>BEARISH</v>
      </c>
      <c r="K298" s="5" t="str">
        <f>OBV!G298</f>
        <v>WEAK</v>
      </c>
      <c r="L298" s="5" t="str">
        <f>OBV!H298</f>
        <v>CONFIRMED BEARISH</v>
      </c>
      <c r="M298" s="7">
        <f t="shared" si="40"/>
        <v>25</v>
      </c>
      <c r="N298" s="7">
        <f t="shared" si="41"/>
        <v>0</v>
      </c>
      <c r="O298" s="7">
        <f t="shared" si="42"/>
        <v>0</v>
      </c>
      <c r="P298" s="7">
        <f t="shared" si="43"/>
        <v>0</v>
      </c>
      <c r="Q298" s="8">
        <f t="shared" si="44"/>
        <v>8.75</v>
      </c>
      <c r="R298" s="8">
        <f t="shared" si="45"/>
        <v>5</v>
      </c>
      <c r="S298" s="8">
        <f t="shared" si="46"/>
        <v>3.75</v>
      </c>
      <c r="T298" s="8">
        <f t="shared" si="47"/>
        <v>6.25</v>
      </c>
      <c r="U298" s="7">
        <f t="shared" si="48"/>
        <v>5.833333333333333</v>
      </c>
      <c r="V298" s="7">
        <f t="shared" si="49"/>
        <v>5.9375</v>
      </c>
    </row>
    <row r="299" spans="1:22" ht="13.5" x14ac:dyDescent="0.25">
      <c r="A299" s="3">
        <f>RSI!A299</f>
        <v>42740</v>
      </c>
      <c r="B299" s="2">
        <f>RSI!B299</f>
        <v>1.3593999999999999</v>
      </c>
      <c r="C299" s="2">
        <f>RSI!I299</f>
        <v>40.546977925389029</v>
      </c>
      <c r="D299" s="2">
        <f>MACD!E299</f>
        <v>3.1244075609928812E-2</v>
      </c>
      <c r="E299" s="2">
        <f>MACD!F299</f>
        <v>3.1428460313515733E-2</v>
      </c>
      <c r="F299" s="2">
        <f>'Moving Avg'!D299</f>
        <v>1.3688199999999999</v>
      </c>
      <c r="G299" s="2">
        <f>'Moving Avg'!F299</f>
        <v>1.4065650000000001</v>
      </c>
      <c r="H299" s="2">
        <f>'Moving Avg'!G299</f>
        <v>1.4458339999999996</v>
      </c>
      <c r="I299" s="2">
        <f>'Moving Avg'!H299</f>
        <v>1.4487930000000009</v>
      </c>
      <c r="J299" s="5" t="str">
        <f>OBV!F299</f>
        <v>BEARISH</v>
      </c>
      <c r="K299" s="5" t="str">
        <f>OBV!G299</f>
        <v>WEAK</v>
      </c>
      <c r="L299" s="5" t="str">
        <f>OBV!H299</f>
        <v>CONFIRMED BEARISH</v>
      </c>
      <c r="M299" s="7">
        <f t="shared" si="40"/>
        <v>25</v>
      </c>
      <c r="N299" s="7">
        <f t="shared" si="41"/>
        <v>45</v>
      </c>
      <c r="O299" s="7">
        <f t="shared" si="42"/>
        <v>0</v>
      </c>
      <c r="P299" s="7">
        <f t="shared" si="43"/>
        <v>0</v>
      </c>
      <c r="Q299" s="8">
        <f t="shared" si="44"/>
        <v>24.5</v>
      </c>
      <c r="R299" s="8">
        <f t="shared" si="45"/>
        <v>14</v>
      </c>
      <c r="S299" s="8">
        <f t="shared" si="46"/>
        <v>10.5</v>
      </c>
      <c r="T299" s="8">
        <f t="shared" si="47"/>
        <v>17.5</v>
      </c>
      <c r="U299" s="7">
        <f t="shared" si="48"/>
        <v>16.333333333333332</v>
      </c>
      <c r="V299" s="7">
        <f t="shared" si="49"/>
        <v>16.625</v>
      </c>
    </row>
    <row r="300" spans="1:22" ht="13.5" x14ac:dyDescent="0.25">
      <c r="A300" s="3">
        <f>RSI!A300</f>
        <v>42741</v>
      </c>
      <c r="B300" s="2">
        <f>RSI!B300</f>
        <v>1.3216000000000001</v>
      </c>
      <c r="C300" s="2">
        <f>RSI!I300</f>
        <v>35.286234603562633</v>
      </c>
      <c r="D300" s="2">
        <f>MACD!E300</f>
        <v>2.8361378403870763E-2</v>
      </c>
      <c r="E300" s="2">
        <f>MACD!F300</f>
        <v>3.0815043931586742E-2</v>
      </c>
      <c r="F300" s="2">
        <f>'Moving Avg'!D300</f>
        <v>1.35938</v>
      </c>
      <c r="G300" s="2">
        <f>'Moving Avg'!F300</f>
        <v>1.4009000000000003</v>
      </c>
      <c r="H300" s="2">
        <f>'Moving Avg'!G300</f>
        <v>1.4456459999999993</v>
      </c>
      <c r="I300" s="2">
        <f>'Moving Avg'!H300</f>
        <v>1.4474235000000006</v>
      </c>
      <c r="J300" s="5" t="str">
        <f>OBV!F300</f>
        <v>BEARISH</v>
      </c>
      <c r="K300" s="5" t="str">
        <f>OBV!G300</f>
        <v>NEUTRAL</v>
      </c>
      <c r="L300" s="5" t="str">
        <f>OBV!H300</f>
        <v>CONFIRMED BEARISH</v>
      </c>
      <c r="M300" s="7">
        <f t="shared" si="40"/>
        <v>25</v>
      </c>
      <c r="N300" s="7">
        <f t="shared" si="41"/>
        <v>45</v>
      </c>
      <c r="O300" s="7">
        <f t="shared" si="42"/>
        <v>0</v>
      </c>
      <c r="P300" s="7">
        <f t="shared" si="43"/>
        <v>16.5</v>
      </c>
      <c r="Q300" s="8">
        <f t="shared" si="44"/>
        <v>26.975000000000001</v>
      </c>
      <c r="R300" s="8">
        <f t="shared" si="45"/>
        <v>18.125</v>
      </c>
      <c r="S300" s="8">
        <f t="shared" si="46"/>
        <v>17.925000000000001</v>
      </c>
      <c r="T300" s="8">
        <f t="shared" si="47"/>
        <v>21.625</v>
      </c>
      <c r="U300" s="7">
        <f t="shared" si="48"/>
        <v>21.008333333333336</v>
      </c>
      <c r="V300" s="7">
        <f t="shared" si="49"/>
        <v>21.162500000000001</v>
      </c>
    </row>
    <row r="301" spans="1:22" ht="13.5" x14ac:dyDescent="0.25">
      <c r="A301" s="3">
        <f>RSI!A301</f>
        <v>42744</v>
      </c>
      <c r="B301" s="2">
        <f>RSI!B301</f>
        <v>1.3216000000000001</v>
      </c>
      <c r="C301" s="2">
        <f>RSI!I301</f>
        <v>35.286234603562633</v>
      </c>
      <c r="D301" s="2">
        <f>MACD!E301</f>
        <v>2.9332354913040426E-2</v>
      </c>
      <c r="E301" s="2">
        <f>MACD!F301</f>
        <v>3.051850612787748E-2</v>
      </c>
      <c r="F301" s="2">
        <f>'Moving Avg'!D301</f>
        <v>1.3442799999999999</v>
      </c>
      <c r="G301" s="2">
        <f>'Moving Avg'!F301</f>
        <v>1.3966500000000004</v>
      </c>
      <c r="H301" s="2">
        <f>'Moving Avg'!G301</f>
        <v>1.4452679999999996</v>
      </c>
      <c r="I301" s="2">
        <f>'Moving Avg'!H301</f>
        <v>1.4461480000000007</v>
      </c>
      <c r="J301" s="5" t="str">
        <f>OBV!F301</f>
        <v>BEARISH</v>
      </c>
      <c r="K301" s="5" t="str">
        <f>OBV!G301</f>
        <v>NEUTRAL</v>
      </c>
      <c r="L301" s="5" t="str">
        <f>OBV!H301</f>
        <v>CONFIRMED BEARISH</v>
      </c>
      <c r="M301" s="7">
        <f t="shared" si="40"/>
        <v>25</v>
      </c>
      <c r="N301" s="7">
        <f t="shared" si="41"/>
        <v>45</v>
      </c>
      <c r="O301" s="7">
        <f t="shared" si="42"/>
        <v>0</v>
      </c>
      <c r="P301" s="7">
        <f t="shared" si="43"/>
        <v>16.5</v>
      </c>
      <c r="Q301" s="8">
        <f t="shared" si="44"/>
        <v>26.975000000000001</v>
      </c>
      <c r="R301" s="8">
        <f t="shared" si="45"/>
        <v>18.125</v>
      </c>
      <c r="S301" s="8">
        <f t="shared" si="46"/>
        <v>17.925000000000001</v>
      </c>
      <c r="T301" s="8">
        <f t="shared" si="47"/>
        <v>21.625</v>
      </c>
      <c r="U301" s="7">
        <f t="shared" si="48"/>
        <v>21.008333333333336</v>
      </c>
      <c r="V301" s="7">
        <f t="shared" si="49"/>
        <v>21.162500000000001</v>
      </c>
    </row>
    <row r="302" spans="1:22" ht="13.5" x14ac:dyDescent="0.25">
      <c r="A302" s="3">
        <f>RSI!A302</f>
        <v>42745</v>
      </c>
      <c r="B302" s="2">
        <f>RSI!B302</f>
        <v>1.3216000000000001</v>
      </c>
      <c r="C302" s="2">
        <f>RSI!I302</f>
        <v>35.286234603562633</v>
      </c>
      <c r="D302" s="2">
        <f>MACD!E302</f>
        <v>2.9173064657682879E-2</v>
      </c>
      <c r="E302" s="2">
        <f>MACD!F302</f>
        <v>3.0249417833838561E-2</v>
      </c>
      <c r="F302" s="2">
        <f>'Moving Avg'!D302</f>
        <v>1.3367200000000001</v>
      </c>
      <c r="G302" s="2">
        <f>'Moving Avg'!F302</f>
        <v>1.3909850000000001</v>
      </c>
      <c r="H302" s="2">
        <f>'Moving Avg'!G302</f>
        <v>1.4454559999999999</v>
      </c>
      <c r="I302" s="2">
        <f>'Moving Avg'!H302</f>
        <v>1.4450130000000008</v>
      </c>
      <c r="J302" s="5" t="str">
        <f>OBV!F302</f>
        <v>BEARISH</v>
      </c>
      <c r="K302" s="5" t="str">
        <f>OBV!G302</f>
        <v>NEUTRAL</v>
      </c>
      <c r="L302" s="5" t="str">
        <f>OBV!H302</f>
        <v>CONFIRMED BEARISH</v>
      </c>
      <c r="M302" s="7">
        <f t="shared" si="40"/>
        <v>25</v>
      </c>
      <c r="N302" s="7">
        <f t="shared" si="41"/>
        <v>45</v>
      </c>
      <c r="O302" s="7">
        <f t="shared" si="42"/>
        <v>0</v>
      </c>
      <c r="P302" s="7">
        <f t="shared" si="43"/>
        <v>16.5</v>
      </c>
      <c r="Q302" s="8">
        <f t="shared" si="44"/>
        <v>26.975000000000001</v>
      </c>
      <c r="R302" s="8">
        <f t="shared" si="45"/>
        <v>18.125</v>
      </c>
      <c r="S302" s="8">
        <f t="shared" si="46"/>
        <v>17.925000000000001</v>
      </c>
      <c r="T302" s="8">
        <f t="shared" si="47"/>
        <v>21.625</v>
      </c>
      <c r="U302" s="7">
        <f t="shared" si="48"/>
        <v>21.008333333333336</v>
      </c>
      <c r="V302" s="7">
        <f t="shared" si="49"/>
        <v>21.162500000000001</v>
      </c>
    </row>
    <row r="303" spans="1:22" ht="13.5" x14ac:dyDescent="0.25">
      <c r="A303" s="3">
        <f>RSI!A303</f>
        <v>42746</v>
      </c>
      <c r="B303" s="2">
        <f>RSI!B303</f>
        <v>1.2932999999999999</v>
      </c>
      <c r="C303" s="2">
        <f>RSI!I303</f>
        <v>31.468440298396914</v>
      </c>
      <c r="D303" s="2">
        <f>MACD!E303</f>
        <v>3.0103842210805309E-2</v>
      </c>
      <c r="E303" s="2">
        <f>MACD!F303</f>
        <v>3.0220302709231914E-2</v>
      </c>
      <c r="F303" s="2">
        <f>'Moving Avg'!D303</f>
        <v>1.3234999999999999</v>
      </c>
      <c r="G303" s="2">
        <f>'Moving Avg'!F303</f>
        <v>1.3839049999999999</v>
      </c>
      <c r="H303" s="2">
        <f>'Moving Avg'!G303</f>
        <v>1.443568</v>
      </c>
      <c r="I303" s="2">
        <f>'Moving Avg'!H303</f>
        <v>1.4437835000000003</v>
      </c>
      <c r="J303" s="5" t="str">
        <f>OBV!F303</f>
        <v>BEARISH</v>
      </c>
      <c r="K303" s="5" t="str">
        <f>OBV!G303</f>
        <v>NEUTRAL</v>
      </c>
      <c r="L303" s="5" t="str">
        <f>OBV!H303</f>
        <v>CONFIRMED BEARISH</v>
      </c>
      <c r="M303" s="7">
        <f t="shared" si="40"/>
        <v>25</v>
      </c>
      <c r="N303" s="7">
        <f t="shared" si="41"/>
        <v>45</v>
      </c>
      <c r="O303" s="7">
        <f t="shared" si="42"/>
        <v>0</v>
      </c>
      <c r="P303" s="7">
        <f t="shared" si="43"/>
        <v>16.5</v>
      </c>
      <c r="Q303" s="8">
        <f t="shared" si="44"/>
        <v>26.975000000000001</v>
      </c>
      <c r="R303" s="8">
        <f t="shared" si="45"/>
        <v>18.125</v>
      </c>
      <c r="S303" s="8">
        <f t="shared" si="46"/>
        <v>17.925000000000001</v>
      </c>
      <c r="T303" s="8">
        <f t="shared" si="47"/>
        <v>21.625</v>
      </c>
      <c r="U303" s="7">
        <f t="shared" si="48"/>
        <v>21.008333333333336</v>
      </c>
      <c r="V303" s="7">
        <f t="shared" si="49"/>
        <v>21.162500000000001</v>
      </c>
    </row>
    <row r="304" spans="1:22" ht="13.5" x14ac:dyDescent="0.25">
      <c r="A304" s="3">
        <f>RSI!A304</f>
        <v>42747</v>
      </c>
      <c r="B304" s="2">
        <f>RSI!B304</f>
        <v>1.3027</v>
      </c>
      <c r="C304" s="2">
        <f>RSI!I304</f>
        <v>34.021923245296193</v>
      </c>
      <c r="D304" s="2">
        <f>MACD!E304</f>
        <v>3.2222783687344991E-2</v>
      </c>
      <c r="E304" s="2">
        <f>MACD!F304</f>
        <v>3.0620798904854533E-2</v>
      </c>
      <c r="F304" s="2">
        <f>'Moving Avg'!D304</f>
        <v>1.31216</v>
      </c>
      <c r="G304" s="2">
        <f>'Moving Avg'!F304</f>
        <v>1.3744650000000003</v>
      </c>
      <c r="H304" s="2">
        <f>'Moving Avg'!G304</f>
        <v>1.441114</v>
      </c>
      <c r="I304" s="2">
        <f>'Moving Avg'!H304</f>
        <v>1.4426010000000005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  <c r="M304" s="7">
        <f t="shared" si="40"/>
        <v>25</v>
      </c>
      <c r="N304" s="7">
        <f t="shared" si="41"/>
        <v>0</v>
      </c>
      <c r="O304" s="7">
        <f t="shared" si="42"/>
        <v>0</v>
      </c>
      <c r="P304" s="7">
        <f t="shared" si="43"/>
        <v>16.5</v>
      </c>
      <c r="Q304" s="8">
        <f t="shared" si="44"/>
        <v>11.225</v>
      </c>
      <c r="R304" s="8">
        <f t="shared" si="45"/>
        <v>9.125</v>
      </c>
      <c r="S304" s="8">
        <f t="shared" si="46"/>
        <v>11.175000000000001</v>
      </c>
      <c r="T304" s="8">
        <f t="shared" si="47"/>
        <v>10.375</v>
      </c>
      <c r="U304" s="7">
        <f t="shared" si="48"/>
        <v>10.508333333333335</v>
      </c>
      <c r="V304" s="7">
        <f t="shared" si="49"/>
        <v>10.475000000000001</v>
      </c>
    </row>
    <row r="305" spans="1:22" ht="13.5" x14ac:dyDescent="0.25">
      <c r="A305" s="3">
        <f>RSI!A305</f>
        <v>42748</v>
      </c>
      <c r="B305" s="2">
        <f>RSI!B305</f>
        <v>1.2838000000000001</v>
      </c>
      <c r="C305" s="2">
        <f>RSI!I305</f>
        <v>31.481985379399219</v>
      </c>
      <c r="D305" s="2">
        <f>MACD!E305</f>
        <v>3.2976680471672903E-2</v>
      </c>
      <c r="E305" s="2">
        <f>MACD!F305</f>
        <v>3.1091975218218208E-2</v>
      </c>
      <c r="F305" s="2">
        <f>'Moving Avg'!D305</f>
        <v>1.3046000000000002</v>
      </c>
      <c r="G305" s="2">
        <f>'Moving Avg'!F305</f>
        <v>1.36408</v>
      </c>
      <c r="H305" s="2">
        <f>'Moving Avg'!G305</f>
        <v>1.4380920000000001</v>
      </c>
      <c r="I305" s="2">
        <f>'Moving Avg'!H305</f>
        <v>1.4412300000000002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  <c r="M305" s="7">
        <f t="shared" si="40"/>
        <v>25</v>
      </c>
      <c r="N305" s="7">
        <f t="shared" si="41"/>
        <v>0</v>
      </c>
      <c r="O305" s="7">
        <f t="shared" si="42"/>
        <v>0</v>
      </c>
      <c r="P305" s="7">
        <f t="shared" si="43"/>
        <v>16.5</v>
      </c>
      <c r="Q305" s="8">
        <f t="shared" si="44"/>
        <v>11.225</v>
      </c>
      <c r="R305" s="8">
        <f t="shared" si="45"/>
        <v>9.125</v>
      </c>
      <c r="S305" s="8">
        <f t="shared" si="46"/>
        <v>11.175000000000001</v>
      </c>
      <c r="T305" s="8">
        <f t="shared" si="47"/>
        <v>10.375</v>
      </c>
      <c r="U305" s="7">
        <f t="shared" si="48"/>
        <v>10.508333333333335</v>
      </c>
      <c r="V305" s="7">
        <f t="shared" si="49"/>
        <v>10.475000000000001</v>
      </c>
    </row>
    <row r="306" spans="1:22" ht="13.5" x14ac:dyDescent="0.25">
      <c r="A306" s="3">
        <f>RSI!A306</f>
        <v>42751</v>
      </c>
      <c r="B306" s="2">
        <f>RSI!B306</f>
        <v>1.2838000000000001</v>
      </c>
      <c r="C306" s="2">
        <f>RSI!I306</f>
        <v>31.481985379399219</v>
      </c>
      <c r="D306" s="2">
        <f>MACD!E306</f>
        <v>3.8514044841483352E-2</v>
      </c>
      <c r="E306" s="2">
        <f>MACD!F306</f>
        <v>3.257638914287124E-2</v>
      </c>
      <c r="F306" s="2">
        <f>'Moving Avg'!D306</f>
        <v>1.2970400000000002</v>
      </c>
      <c r="G306" s="2">
        <f>'Moving Avg'!F306</f>
        <v>1.3574700000000002</v>
      </c>
      <c r="H306" s="2">
        <f>'Moving Avg'!G306</f>
        <v>1.434882</v>
      </c>
      <c r="I306" s="2">
        <f>'Moving Avg'!H306</f>
        <v>1.4397655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  <c r="M306" s="7">
        <f t="shared" si="40"/>
        <v>25</v>
      </c>
      <c r="N306" s="7">
        <f t="shared" si="41"/>
        <v>0</v>
      </c>
      <c r="O306" s="7">
        <f t="shared" si="42"/>
        <v>0</v>
      </c>
      <c r="P306" s="7">
        <f t="shared" si="43"/>
        <v>16.5</v>
      </c>
      <c r="Q306" s="8">
        <f t="shared" si="44"/>
        <v>11.225</v>
      </c>
      <c r="R306" s="8">
        <f t="shared" si="45"/>
        <v>9.125</v>
      </c>
      <c r="S306" s="8">
        <f t="shared" si="46"/>
        <v>11.175000000000001</v>
      </c>
      <c r="T306" s="8">
        <f t="shared" si="47"/>
        <v>10.375</v>
      </c>
      <c r="U306" s="7">
        <f t="shared" si="48"/>
        <v>10.508333333333335</v>
      </c>
      <c r="V306" s="7">
        <f t="shared" si="49"/>
        <v>10.475000000000001</v>
      </c>
    </row>
    <row r="307" spans="1:22" ht="13.5" x14ac:dyDescent="0.25">
      <c r="A307" s="3">
        <f>RSI!A307</f>
        <v>42752</v>
      </c>
      <c r="B307" s="2">
        <f>RSI!B307</f>
        <v>1.3216000000000001</v>
      </c>
      <c r="C307" s="2">
        <f>RSI!I307</f>
        <v>41.59565479637498</v>
      </c>
      <c r="D307" s="2">
        <f>MACD!E307</f>
        <v>3.5104697326759249E-2</v>
      </c>
      <c r="E307" s="2">
        <f>MACD!F307</f>
        <v>3.308205077964884E-2</v>
      </c>
      <c r="F307" s="2">
        <f>'Moving Avg'!D307</f>
        <v>1.2970400000000002</v>
      </c>
      <c r="G307" s="2">
        <f>'Moving Avg'!F307</f>
        <v>1.3518050000000001</v>
      </c>
      <c r="H307" s="2">
        <f>'Moving Avg'!G307</f>
        <v>1.43205</v>
      </c>
      <c r="I307" s="2">
        <f>'Moving Avg'!H307</f>
        <v>1.4387245000000002</v>
      </c>
      <c r="J307" s="5" t="str">
        <f>OBV!F307</f>
        <v>BULLISH</v>
      </c>
      <c r="K307" s="5" t="str">
        <f>OBV!G307</f>
        <v>NEUTRAL</v>
      </c>
      <c r="L307" s="5" t="str">
        <f>OBV!H307</f>
        <v>NEUTRAL</v>
      </c>
      <c r="M307" s="7">
        <f t="shared" si="40"/>
        <v>25</v>
      </c>
      <c r="N307" s="7">
        <f t="shared" si="41"/>
        <v>0</v>
      </c>
      <c r="O307" s="7">
        <f t="shared" si="42"/>
        <v>0</v>
      </c>
      <c r="P307" s="7">
        <f t="shared" si="43"/>
        <v>49.5</v>
      </c>
      <c r="Q307" s="8">
        <f t="shared" si="44"/>
        <v>16.175000000000001</v>
      </c>
      <c r="R307" s="8">
        <f t="shared" si="45"/>
        <v>17.375</v>
      </c>
      <c r="S307" s="8">
        <f t="shared" si="46"/>
        <v>26.025000000000002</v>
      </c>
      <c r="T307" s="8">
        <f t="shared" si="47"/>
        <v>18.625</v>
      </c>
      <c r="U307" s="7">
        <f t="shared" si="48"/>
        <v>19.858333333333334</v>
      </c>
      <c r="V307" s="7">
        <f t="shared" si="49"/>
        <v>19.55</v>
      </c>
    </row>
    <row r="308" spans="1:22" ht="13.5" x14ac:dyDescent="0.25">
      <c r="A308" s="3">
        <f>RSI!A308</f>
        <v>42753</v>
      </c>
      <c r="B308" s="2">
        <f>RSI!B308</f>
        <v>1.3027</v>
      </c>
      <c r="C308" s="2">
        <f>RSI!I308</f>
        <v>38.533042821338249</v>
      </c>
      <c r="D308" s="2">
        <f>MACD!E308</f>
        <v>3.3864271811499647E-2</v>
      </c>
      <c r="E308" s="2">
        <f>MACD!F308</f>
        <v>3.3238494986019003E-2</v>
      </c>
      <c r="F308" s="2">
        <f>'Moving Avg'!D308</f>
        <v>1.2989200000000001</v>
      </c>
      <c r="G308" s="2">
        <f>'Moving Avg'!F308</f>
        <v>1.3461400000000001</v>
      </c>
      <c r="H308" s="2">
        <f>'Moving Avg'!G308</f>
        <v>1.4271400000000003</v>
      </c>
      <c r="I308" s="2">
        <f>'Moving Avg'!H308</f>
        <v>1.4377300000000002</v>
      </c>
      <c r="J308" s="5" t="str">
        <f>OBV!F308</f>
        <v>BULLISH</v>
      </c>
      <c r="K308" s="5" t="str">
        <f>OBV!G308</f>
        <v>NEUTRAL</v>
      </c>
      <c r="L308" s="5" t="str">
        <f>OBV!H308</f>
        <v>CONFIRMED BULLISH</v>
      </c>
      <c r="M308" s="7">
        <f t="shared" si="40"/>
        <v>25</v>
      </c>
      <c r="N308" s="7">
        <f t="shared" si="41"/>
        <v>0</v>
      </c>
      <c r="O308" s="7">
        <f t="shared" si="42"/>
        <v>0</v>
      </c>
      <c r="P308" s="7">
        <f t="shared" si="43"/>
        <v>83.5</v>
      </c>
      <c r="Q308" s="8">
        <f t="shared" si="44"/>
        <v>21.274999999999999</v>
      </c>
      <c r="R308" s="8">
        <f t="shared" si="45"/>
        <v>25.875</v>
      </c>
      <c r="S308" s="8">
        <f t="shared" si="46"/>
        <v>41.325000000000003</v>
      </c>
      <c r="T308" s="8">
        <f t="shared" si="47"/>
        <v>27.125</v>
      </c>
      <c r="U308" s="7">
        <f t="shared" si="48"/>
        <v>29.491666666666664</v>
      </c>
      <c r="V308" s="7">
        <f t="shared" si="49"/>
        <v>28.9</v>
      </c>
    </row>
    <row r="309" spans="1:22" ht="13.5" x14ac:dyDescent="0.25">
      <c r="A309" s="3">
        <f>RSI!A309</f>
        <v>42754</v>
      </c>
      <c r="B309" s="2">
        <f>RSI!B309</f>
        <v>1.3122</v>
      </c>
      <c r="C309" s="2">
        <f>RSI!I309</f>
        <v>40.888955184585186</v>
      </c>
      <c r="D309" s="2">
        <f>MACD!E309</f>
        <v>3.2448960974056806E-2</v>
      </c>
      <c r="E309" s="2">
        <f>MACD!F309</f>
        <v>3.3080588183626566E-2</v>
      </c>
      <c r="F309" s="2">
        <f>'Moving Avg'!D309</f>
        <v>1.3008200000000001</v>
      </c>
      <c r="G309" s="2">
        <f>'Moving Avg'!F309</f>
        <v>1.3418950000000001</v>
      </c>
      <c r="H309" s="2">
        <f>'Moving Avg'!G309</f>
        <v>1.4220440000000005</v>
      </c>
      <c r="I309" s="2">
        <f>'Moving Avg'!H309</f>
        <v>1.4366890000000005</v>
      </c>
      <c r="J309" s="5" t="str">
        <f>OBV!F309</f>
        <v>BULLISH</v>
      </c>
      <c r="K309" s="5" t="str">
        <f>OBV!G309</f>
        <v>NEUTRAL</v>
      </c>
      <c r="L309" s="5" t="str">
        <f>OBV!H309</f>
        <v>CONFIRMED BULLISH</v>
      </c>
      <c r="M309" s="7">
        <f t="shared" si="40"/>
        <v>25</v>
      </c>
      <c r="N309" s="7">
        <f t="shared" si="41"/>
        <v>45</v>
      </c>
      <c r="O309" s="7">
        <f t="shared" si="42"/>
        <v>0</v>
      </c>
      <c r="P309" s="7">
        <f t="shared" si="43"/>
        <v>83.5</v>
      </c>
      <c r="Q309" s="8">
        <f t="shared" si="44"/>
        <v>37.024999999999999</v>
      </c>
      <c r="R309" s="8">
        <f t="shared" si="45"/>
        <v>34.875</v>
      </c>
      <c r="S309" s="8">
        <f t="shared" si="46"/>
        <v>48.075000000000003</v>
      </c>
      <c r="T309" s="8">
        <f t="shared" si="47"/>
        <v>38.375</v>
      </c>
      <c r="U309" s="7">
        <f t="shared" si="48"/>
        <v>39.991666666666667</v>
      </c>
      <c r="V309" s="7">
        <f t="shared" si="49"/>
        <v>39.587500000000006</v>
      </c>
    </row>
    <row r="310" spans="1:22" ht="13.5" x14ac:dyDescent="0.25">
      <c r="A310" s="3">
        <f>RSI!A310</f>
        <v>42755</v>
      </c>
      <c r="B310" s="2">
        <f>RSI!B310</f>
        <v>1.3122</v>
      </c>
      <c r="C310" s="2">
        <f>RSI!I310</f>
        <v>40.888955184585193</v>
      </c>
      <c r="D310" s="2">
        <f>MACD!E310</f>
        <v>2.5692817600287743E-2</v>
      </c>
      <c r="E310" s="2">
        <f>MACD!F310</f>
        <v>3.1603034066958802E-2</v>
      </c>
      <c r="F310" s="2">
        <f>'Moving Avg'!D310</f>
        <v>1.3065</v>
      </c>
      <c r="G310" s="2">
        <f>'Moving Avg'!F310</f>
        <v>1.3385950000000002</v>
      </c>
      <c r="H310" s="2">
        <f>'Moving Avg'!G310</f>
        <v>1.4167580000000006</v>
      </c>
      <c r="I310" s="2">
        <f>'Moving Avg'!H310</f>
        <v>1.4353195000000005</v>
      </c>
      <c r="J310" s="5" t="str">
        <f>OBV!F310</f>
        <v>BULLISH</v>
      </c>
      <c r="K310" s="5" t="str">
        <f>OBV!G310</f>
        <v>NEUTRAL</v>
      </c>
      <c r="L310" s="5" t="str">
        <f>OBV!H310</f>
        <v>CONFIRMED BULLISH</v>
      </c>
      <c r="M310" s="7">
        <f t="shared" si="40"/>
        <v>25</v>
      </c>
      <c r="N310" s="7">
        <f t="shared" si="41"/>
        <v>45</v>
      </c>
      <c r="O310" s="7">
        <f t="shared" si="42"/>
        <v>0</v>
      </c>
      <c r="P310" s="7">
        <f t="shared" si="43"/>
        <v>83.5</v>
      </c>
      <c r="Q310" s="8">
        <f t="shared" si="44"/>
        <v>37.024999999999999</v>
      </c>
      <c r="R310" s="8">
        <f t="shared" si="45"/>
        <v>34.875</v>
      </c>
      <c r="S310" s="8">
        <f t="shared" si="46"/>
        <v>48.075000000000003</v>
      </c>
      <c r="T310" s="8">
        <f t="shared" si="47"/>
        <v>38.375</v>
      </c>
      <c r="U310" s="7">
        <f t="shared" si="48"/>
        <v>39.991666666666667</v>
      </c>
      <c r="V310" s="7">
        <f t="shared" si="49"/>
        <v>39.587500000000006</v>
      </c>
    </row>
    <row r="311" spans="1:22" ht="13.5" x14ac:dyDescent="0.25">
      <c r="A311" s="3">
        <f>RSI!A311</f>
        <v>42758</v>
      </c>
      <c r="B311" s="2">
        <f>RSI!B311</f>
        <v>1.3122</v>
      </c>
      <c r="C311" s="2">
        <f>RSI!I311</f>
        <v>40.8889551845852</v>
      </c>
      <c r="D311" s="2">
        <f>MACD!E311</f>
        <v>2.0213869742203405E-2</v>
      </c>
      <c r="E311" s="2">
        <f>MACD!F311</f>
        <v>2.9325201202007725E-2</v>
      </c>
      <c r="F311" s="2">
        <f>'Moving Avg'!D311</f>
        <v>1.3121799999999999</v>
      </c>
      <c r="G311" s="2">
        <f>'Moving Avg'!F311</f>
        <v>1.3343500000000001</v>
      </c>
      <c r="H311" s="2">
        <f>'Moving Avg'!G311</f>
        <v>1.4116620000000006</v>
      </c>
      <c r="I311" s="2">
        <f>'Moving Avg'!H311</f>
        <v>1.4341845000000004</v>
      </c>
      <c r="J311" s="5" t="str">
        <f>OBV!F311</f>
        <v>BULLISH</v>
      </c>
      <c r="K311" s="5" t="str">
        <f>OBV!G311</f>
        <v>NEUTRAL</v>
      </c>
      <c r="L311" s="5" t="str">
        <f>OBV!H311</f>
        <v>CONFIRMED BULLISH</v>
      </c>
      <c r="M311" s="7">
        <f t="shared" si="40"/>
        <v>25</v>
      </c>
      <c r="N311" s="7">
        <f t="shared" si="41"/>
        <v>45</v>
      </c>
      <c r="O311" s="7">
        <f t="shared" si="42"/>
        <v>0</v>
      </c>
      <c r="P311" s="7">
        <f t="shared" si="43"/>
        <v>83.5</v>
      </c>
      <c r="Q311" s="8">
        <f t="shared" si="44"/>
        <v>37.024999999999999</v>
      </c>
      <c r="R311" s="8">
        <f t="shared" si="45"/>
        <v>34.875</v>
      </c>
      <c r="S311" s="8">
        <f t="shared" si="46"/>
        <v>48.075000000000003</v>
      </c>
      <c r="T311" s="8">
        <f t="shared" si="47"/>
        <v>38.375</v>
      </c>
      <c r="U311" s="7">
        <f t="shared" si="48"/>
        <v>39.991666666666667</v>
      </c>
      <c r="V311" s="7">
        <f t="shared" si="49"/>
        <v>39.587500000000006</v>
      </c>
    </row>
    <row r="312" spans="1:22" ht="13.5" x14ac:dyDescent="0.25">
      <c r="A312" s="3">
        <f>RSI!A312</f>
        <v>42759</v>
      </c>
      <c r="B312" s="2">
        <f>RSI!B312</f>
        <v>1.2932999999999999</v>
      </c>
      <c r="C312" s="2">
        <f>RSI!I312</f>
        <v>37.333401603097769</v>
      </c>
      <c r="D312" s="2">
        <f>MACD!E312</f>
        <v>1.7198011793650547E-2</v>
      </c>
      <c r="E312" s="2">
        <f>MACD!F312</f>
        <v>2.6899763320336292E-2</v>
      </c>
      <c r="F312" s="2">
        <f>'Moving Avg'!D312</f>
        <v>1.3065200000000001</v>
      </c>
      <c r="G312" s="2">
        <f>'Moving Avg'!F312</f>
        <v>1.3296300000000001</v>
      </c>
      <c r="H312" s="2">
        <f>'Moving Avg'!G312</f>
        <v>1.4063760000000007</v>
      </c>
      <c r="I312" s="2">
        <f>'Moving Avg'!H312</f>
        <v>1.4330490000000002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  <c r="M312" s="7">
        <f t="shared" si="40"/>
        <v>25</v>
      </c>
      <c r="N312" s="7">
        <f t="shared" si="41"/>
        <v>45</v>
      </c>
      <c r="O312" s="7">
        <f t="shared" si="42"/>
        <v>0</v>
      </c>
      <c r="P312" s="7">
        <f t="shared" si="43"/>
        <v>16.5</v>
      </c>
      <c r="Q312" s="8">
        <f t="shared" si="44"/>
        <v>26.975000000000001</v>
      </c>
      <c r="R312" s="8">
        <f t="shared" si="45"/>
        <v>18.125</v>
      </c>
      <c r="S312" s="8">
        <f t="shared" si="46"/>
        <v>17.925000000000001</v>
      </c>
      <c r="T312" s="8">
        <f t="shared" si="47"/>
        <v>21.625</v>
      </c>
      <c r="U312" s="7">
        <f t="shared" si="48"/>
        <v>21.008333333333336</v>
      </c>
      <c r="V312" s="7">
        <f t="shared" si="49"/>
        <v>21.162500000000001</v>
      </c>
    </row>
    <row r="313" spans="1:22" ht="13.5" x14ac:dyDescent="0.25">
      <c r="A313" s="3">
        <f>RSI!A313</f>
        <v>42760</v>
      </c>
      <c r="B313" s="2">
        <f>RSI!B313</f>
        <v>1.2838000000000001</v>
      </c>
      <c r="C313" s="2">
        <f>RSI!I313</f>
        <v>35.655102405294983</v>
      </c>
      <c r="D313" s="2">
        <f>MACD!E313</f>
        <v>1.1311536058531857E-2</v>
      </c>
      <c r="E313" s="2">
        <f>MACD!F313</f>
        <v>2.3782117867975409E-2</v>
      </c>
      <c r="F313" s="2">
        <f>'Moving Avg'!D313</f>
        <v>1.3027400000000002</v>
      </c>
      <c r="G313" s="2">
        <f>'Moving Avg'!F313</f>
        <v>1.32491</v>
      </c>
      <c r="H313" s="2">
        <f>'Moving Avg'!G313</f>
        <v>1.4018440000000008</v>
      </c>
      <c r="I313" s="2">
        <f>'Moving Avg'!H313</f>
        <v>1.4317720000000003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  <c r="M313" s="7">
        <f t="shared" si="40"/>
        <v>25</v>
      </c>
      <c r="N313" s="7">
        <f t="shared" si="41"/>
        <v>45</v>
      </c>
      <c r="O313" s="7">
        <f t="shared" si="42"/>
        <v>0</v>
      </c>
      <c r="P313" s="7">
        <f t="shared" si="43"/>
        <v>16.5</v>
      </c>
      <c r="Q313" s="8">
        <f t="shared" si="44"/>
        <v>26.975000000000001</v>
      </c>
      <c r="R313" s="8">
        <f t="shared" si="45"/>
        <v>18.125</v>
      </c>
      <c r="S313" s="8">
        <f t="shared" si="46"/>
        <v>17.925000000000001</v>
      </c>
      <c r="T313" s="8">
        <f t="shared" si="47"/>
        <v>21.625</v>
      </c>
      <c r="U313" s="7">
        <f t="shared" si="48"/>
        <v>21.008333333333336</v>
      </c>
      <c r="V313" s="7">
        <f t="shared" si="49"/>
        <v>21.162500000000001</v>
      </c>
    </row>
    <row r="314" spans="1:22" ht="13.5" x14ac:dyDescent="0.25">
      <c r="A314" s="3">
        <f>RSI!A314</f>
        <v>42761</v>
      </c>
      <c r="B314" s="2">
        <f>RSI!B314</f>
        <v>1.2932999999999999</v>
      </c>
      <c r="C314" s="2">
        <f>RSI!I314</f>
        <v>38.626347503210383</v>
      </c>
      <c r="D314" s="2">
        <f>MACD!E314</f>
        <v>7.4214307269315771E-3</v>
      </c>
      <c r="E314" s="2">
        <f>MACD!F314</f>
        <v>2.0509980439766644E-2</v>
      </c>
      <c r="F314" s="2">
        <f>'Moving Avg'!D314</f>
        <v>1.2989599999999999</v>
      </c>
      <c r="G314" s="2">
        <f>'Moving Avg'!F314</f>
        <v>1.32019</v>
      </c>
      <c r="H314" s="2">
        <f>'Moving Avg'!G314</f>
        <v>1.3971240000000003</v>
      </c>
      <c r="I314" s="2">
        <f>'Moving Avg'!H314</f>
        <v>1.4305425000000003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  <c r="M314" s="7">
        <f t="shared" si="40"/>
        <v>25</v>
      </c>
      <c r="N314" s="7">
        <f t="shared" si="41"/>
        <v>45</v>
      </c>
      <c r="O314" s="7">
        <f t="shared" si="42"/>
        <v>0</v>
      </c>
      <c r="P314" s="7">
        <f t="shared" si="43"/>
        <v>16.5</v>
      </c>
      <c r="Q314" s="8">
        <f t="shared" si="44"/>
        <v>26.975000000000001</v>
      </c>
      <c r="R314" s="8">
        <f t="shared" si="45"/>
        <v>18.125</v>
      </c>
      <c r="S314" s="8">
        <f t="shared" si="46"/>
        <v>17.925000000000001</v>
      </c>
      <c r="T314" s="8">
        <f t="shared" si="47"/>
        <v>21.625</v>
      </c>
      <c r="U314" s="7">
        <f t="shared" si="48"/>
        <v>21.008333333333336</v>
      </c>
      <c r="V314" s="7">
        <f t="shared" si="49"/>
        <v>21.162500000000001</v>
      </c>
    </row>
    <row r="315" spans="1:22" ht="13.5" x14ac:dyDescent="0.25">
      <c r="A315" s="3">
        <f>RSI!A315</f>
        <v>42762</v>
      </c>
      <c r="B315" s="2">
        <f>RSI!B315</f>
        <v>1.2932999999999999</v>
      </c>
      <c r="C315" s="2">
        <f>RSI!I315</f>
        <v>38.626347503210383</v>
      </c>
      <c r="D315" s="2">
        <f>MACD!E315</f>
        <v>1.4884828947441253E-3</v>
      </c>
      <c r="E315" s="2">
        <f>MACD!F315</f>
        <v>1.6705680930762142E-2</v>
      </c>
      <c r="F315" s="2">
        <f>'Moving Avg'!D315</f>
        <v>1.2951800000000002</v>
      </c>
      <c r="G315" s="2">
        <f>'Moving Avg'!F315</f>
        <v>1.3164149999999999</v>
      </c>
      <c r="H315" s="2">
        <f>'Moving Avg'!G315</f>
        <v>1.3931600000000004</v>
      </c>
      <c r="I315" s="2">
        <f>'Moving Avg'!H315</f>
        <v>1.4293130000000003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  <c r="M315" s="7">
        <f t="shared" si="40"/>
        <v>25</v>
      </c>
      <c r="N315" s="7">
        <f t="shared" si="41"/>
        <v>45</v>
      </c>
      <c r="O315" s="7">
        <f t="shared" si="42"/>
        <v>0</v>
      </c>
      <c r="P315" s="7">
        <f t="shared" si="43"/>
        <v>16.5</v>
      </c>
      <c r="Q315" s="8">
        <f t="shared" si="44"/>
        <v>26.975000000000001</v>
      </c>
      <c r="R315" s="8">
        <f t="shared" si="45"/>
        <v>18.125</v>
      </c>
      <c r="S315" s="8">
        <f t="shared" si="46"/>
        <v>17.925000000000001</v>
      </c>
      <c r="T315" s="8">
        <f t="shared" si="47"/>
        <v>21.625</v>
      </c>
      <c r="U315" s="7">
        <f t="shared" si="48"/>
        <v>21.008333333333336</v>
      </c>
      <c r="V315" s="7">
        <f t="shared" si="49"/>
        <v>21.162500000000001</v>
      </c>
    </row>
    <row r="316" spans="1:22" ht="13.5" x14ac:dyDescent="0.25">
      <c r="A316" s="3">
        <f>RSI!A316</f>
        <v>42765</v>
      </c>
      <c r="B316" s="2">
        <f>RSI!B316</f>
        <v>1.2838000000000001</v>
      </c>
      <c r="C316" s="2">
        <f>RSI!I316</f>
        <v>36.662894630938567</v>
      </c>
      <c r="D316" s="2">
        <f>MACD!E316</f>
        <v>-2.5813592289896103E-3</v>
      </c>
      <c r="E316" s="2">
        <f>MACD!F316</f>
        <v>1.2848272898811791E-2</v>
      </c>
      <c r="F316" s="2">
        <f>'Moving Avg'!D316</f>
        <v>1.2894999999999999</v>
      </c>
      <c r="G316" s="2">
        <f>'Moving Avg'!F316</f>
        <v>1.3107499999999996</v>
      </c>
      <c r="H316" s="2">
        <f>'Moving Avg'!G316</f>
        <v>1.3888160000000003</v>
      </c>
      <c r="I316" s="2">
        <f>'Moving Avg'!H316</f>
        <v>1.4280360000000005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  <c r="M316" s="7">
        <f t="shared" si="40"/>
        <v>25</v>
      </c>
      <c r="N316" s="7">
        <f t="shared" si="41"/>
        <v>45</v>
      </c>
      <c r="O316" s="7">
        <f t="shared" si="42"/>
        <v>0</v>
      </c>
      <c r="P316" s="7">
        <f t="shared" si="43"/>
        <v>16.5</v>
      </c>
      <c r="Q316" s="8">
        <f t="shared" si="44"/>
        <v>26.975000000000001</v>
      </c>
      <c r="R316" s="8">
        <f t="shared" si="45"/>
        <v>18.125</v>
      </c>
      <c r="S316" s="8">
        <f t="shared" si="46"/>
        <v>17.925000000000001</v>
      </c>
      <c r="T316" s="8">
        <f t="shared" si="47"/>
        <v>21.625</v>
      </c>
      <c r="U316" s="7">
        <f t="shared" si="48"/>
        <v>21.008333333333336</v>
      </c>
      <c r="V316" s="7">
        <f t="shared" si="49"/>
        <v>21.162500000000001</v>
      </c>
    </row>
    <row r="317" spans="1:22" ht="13.5" x14ac:dyDescent="0.25">
      <c r="A317" s="3">
        <f>RSI!A317</f>
        <v>42766</v>
      </c>
      <c r="B317" s="2">
        <f>RSI!B317</f>
        <v>1.2744</v>
      </c>
      <c r="C317" s="2">
        <f>RSI!I317</f>
        <v>34.779056570686649</v>
      </c>
      <c r="D317" s="2">
        <f>MACD!E317</f>
        <v>7.71116135366956E-4</v>
      </c>
      <c r="E317" s="2">
        <f>MACD!F317</f>
        <v>1.0432841546122826E-2</v>
      </c>
      <c r="F317" s="2">
        <f>'Moving Avg'!D317</f>
        <v>1.28572</v>
      </c>
      <c r="G317" s="2">
        <f>'Moving Avg'!F317</f>
        <v>1.3064999999999998</v>
      </c>
      <c r="H317" s="2">
        <f>'Moving Avg'!G317</f>
        <v>1.3850400000000005</v>
      </c>
      <c r="I317" s="2">
        <f>'Moving Avg'!H317</f>
        <v>1.4269000000000003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  <c r="M317" s="7">
        <f t="shared" si="40"/>
        <v>25</v>
      </c>
      <c r="N317" s="7">
        <f t="shared" si="41"/>
        <v>45</v>
      </c>
      <c r="O317" s="7">
        <f t="shared" si="42"/>
        <v>0</v>
      </c>
      <c r="P317" s="7">
        <f t="shared" si="43"/>
        <v>16.5</v>
      </c>
      <c r="Q317" s="8">
        <f t="shared" si="44"/>
        <v>26.975000000000001</v>
      </c>
      <c r="R317" s="8">
        <f t="shared" si="45"/>
        <v>18.125</v>
      </c>
      <c r="S317" s="8">
        <f t="shared" si="46"/>
        <v>17.925000000000001</v>
      </c>
      <c r="T317" s="8">
        <f t="shared" si="47"/>
        <v>21.625</v>
      </c>
      <c r="U317" s="7">
        <f t="shared" si="48"/>
        <v>21.008333333333336</v>
      </c>
      <c r="V317" s="7">
        <f t="shared" si="49"/>
        <v>21.162500000000001</v>
      </c>
    </row>
    <row r="318" spans="1:22" ht="13.5" x14ac:dyDescent="0.25">
      <c r="A318" s="3">
        <f>RSI!A318</f>
        <v>42767</v>
      </c>
      <c r="B318" s="2">
        <f>RSI!B318</f>
        <v>1.2649999999999999</v>
      </c>
      <c r="C318" s="2">
        <f>RSI!I318</f>
        <v>32.95545955901828</v>
      </c>
      <c r="D318" s="2">
        <f>MACD!E318</f>
        <v>1.7154074762690819E-3</v>
      </c>
      <c r="E318" s="2">
        <f>MACD!F318</f>
        <v>8.6893547321520766E-3</v>
      </c>
      <c r="F318" s="2">
        <f>'Moving Avg'!D318</f>
        <v>1.28196</v>
      </c>
      <c r="G318" s="2">
        <f>'Moving Avg'!F318</f>
        <v>1.3017799999999997</v>
      </c>
      <c r="H318" s="2">
        <f>'Moving Avg'!G318</f>
        <v>1.3795660000000001</v>
      </c>
      <c r="I318" s="2">
        <f>'Moving Avg'!H318</f>
        <v>1.4256230000000003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  <c r="M318" s="7">
        <f t="shared" si="40"/>
        <v>25</v>
      </c>
      <c r="N318" s="7">
        <f t="shared" si="41"/>
        <v>45</v>
      </c>
      <c r="O318" s="7">
        <f t="shared" si="42"/>
        <v>0</v>
      </c>
      <c r="P318" s="7">
        <f t="shared" si="43"/>
        <v>16.5</v>
      </c>
      <c r="Q318" s="8">
        <f t="shared" si="44"/>
        <v>26.975000000000001</v>
      </c>
      <c r="R318" s="8">
        <f t="shared" si="45"/>
        <v>18.125</v>
      </c>
      <c r="S318" s="8">
        <f t="shared" si="46"/>
        <v>17.925000000000001</v>
      </c>
      <c r="T318" s="8">
        <f t="shared" si="47"/>
        <v>21.625</v>
      </c>
      <c r="U318" s="7">
        <f t="shared" si="48"/>
        <v>21.008333333333336</v>
      </c>
      <c r="V318" s="7">
        <f t="shared" si="49"/>
        <v>21.162500000000001</v>
      </c>
    </row>
    <row r="319" spans="1:22" ht="13.5" x14ac:dyDescent="0.25">
      <c r="A319" s="3">
        <f>RSI!A319</f>
        <v>42768</v>
      </c>
      <c r="B319" s="2">
        <f>RSI!B319</f>
        <v>1.2744</v>
      </c>
      <c r="C319" s="2">
        <f>RSI!I319</f>
        <v>36.53892470564432</v>
      </c>
      <c r="D319" s="2">
        <f>MACD!E319</f>
        <v>3.6305598661348082E-3</v>
      </c>
      <c r="E319" s="2">
        <f>MACD!F319</f>
        <v>7.6775957589486233E-3</v>
      </c>
      <c r="F319" s="2">
        <f>'Moving Avg'!D319</f>
        <v>1.2781799999999999</v>
      </c>
      <c r="G319" s="2">
        <f>'Moving Avg'!F319</f>
        <v>1.2975299999999999</v>
      </c>
      <c r="H319" s="2">
        <f>'Moving Avg'!G319</f>
        <v>1.3748460000000007</v>
      </c>
      <c r="I319" s="2">
        <f>'Moving Avg'!H319</f>
        <v>1.4245805000000002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  <c r="M319" s="7">
        <f t="shared" si="40"/>
        <v>25</v>
      </c>
      <c r="N319" s="7">
        <f t="shared" si="41"/>
        <v>45</v>
      </c>
      <c r="O319" s="7">
        <f t="shared" si="42"/>
        <v>0</v>
      </c>
      <c r="P319" s="7">
        <f t="shared" si="43"/>
        <v>16.5</v>
      </c>
      <c r="Q319" s="8">
        <f t="shared" si="44"/>
        <v>26.975000000000001</v>
      </c>
      <c r="R319" s="8">
        <f t="shared" si="45"/>
        <v>18.125</v>
      </c>
      <c r="S319" s="8">
        <f t="shared" si="46"/>
        <v>17.925000000000001</v>
      </c>
      <c r="T319" s="8">
        <f t="shared" si="47"/>
        <v>21.625</v>
      </c>
      <c r="U319" s="7">
        <f t="shared" si="48"/>
        <v>21.008333333333336</v>
      </c>
      <c r="V319" s="7">
        <f t="shared" si="49"/>
        <v>21.162500000000001</v>
      </c>
    </row>
    <row r="320" spans="1:22" ht="13.5" x14ac:dyDescent="0.25">
      <c r="A320" s="3">
        <f>RSI!A320</f>
        <v>42769</v>
      </c>
      <c r="B320" s="2">
        <f>RSI!B320</f>
        <v>1.2838000000000001</v>
      </c>
      <c r="C320" s="2">
        <f>RSI!I320</f>
        <v>39.992959124260899</v>
      </c>
      <c r="D320" s="2">
        <f>MACD!E320</f>
        <v>4.8241344181252366E-3</v>
      </c>
      <c r="E320" s="2">
        <f>MACD!F320</f>
        <v>7.1069034907839468E-3</v>
      </c>
      <c r="F320" s="2">
        <f>'Moving Avg'!D320</f>
        <v>1.2762800000000001</v>
      </c>
      <c r="G320" s="2">
        <f>'Moving Avg'!F320</f>
        <v>1.2956400000000001</v>
      </c>
      <c r="H320" s="2">
        <f>'Moving Avg'!G320</f>
        <v>1.3706920000000005</v>
      </c>
      <c r="I320" s="2">
        <f>'Moving Avg'!H320</f>
        <v>1.4236789999999999</v>
      </c>
      <c r="J320" s="5" t="str">
        <f>OBV!F320</f>
        <v>BEARISH</v>
      </c>
      <c r="K320" s="5" t="str">
        <f>OBV!G320</f>
        <v>NEUTRAL</v>
      </c>
      <c r="L320" s="5" t="str">
        <f>OBV!H320</f>
        <v>CONFIRMED BEARISH</v>
      </c>
      <c r="M320" s="7">
        <f t="shared" si="40"/>
        <v>25</v>
      </c>
      <c r="N320" s="7">
        <f t="shared" si="41"/>
        <v>45</v>
      </c>
      <c r="O320" s="7">
        <f t="shared" si="42"/>
        <v>0</v>
      </c>
      <c r="P320" s="7">
        <f t="shared" si="43"/>
        <v>16.5</v>
      </c>
      <c r="Q320" s="8">
        <f t="shared" si="44"/>
        <v>26.975000000000001</v>
      </c>
      <c r="R320" s="8">
        <f t="shared" si="45"/>
        <v>18.125</v>
      </c>
      <c r="S320" s="8">
        <f t="shared" si="46"/>
        <v>17.925000000000001</v>
      </c>
      <c r="T320" s="8">
        <f t="shared" si="47"/>
        <v>21.625</v>
      </c>
      <c r="U320" s="7">
        <f t="shared" si="48"/>
        <v>21.008333333333336</v>
      </c>
      <c r="V320" s="7">
        <f t="shared" si="49"/>
        <v>21.162500000000001</v>
      </c>
    </row>
    <row r="321" spans="1:22" ht="13.5" x14ac:dyDescent="0.25">
      <c r="A321" s="3">
        <f>RSI!A321</f>
        <v>42772</v>
      </c>
      <c r="B321" s="2">
        <f>RSI!B321</f>
        <v>1.2744</v>
      </c>
      <c r="C321" s="2">
        <f>RSI!I321</f>
        <v>37.778591708775153</v>
      </c>
      <c r="D321" s="2">
        <f>MACD!E321</f>
        <v>6.7242383045207355E-3</v>
      </c>
      <c r="E321" s="2">
        <f>MACD!F321</f>
        <v>7.0303704535313047E-3</v>
      </c>
      <c r="F321" s="2">
        <f>'Moving Avg'!D321</f>
        <v>1.2744</v>
      </c>
      <c r="G321" s="2">
        <f>'Moving Avg'!F321</f>
        <v>1.29328</v>
      </c>
      <c r="H321" s="2">
        <f>'Moving Avg'!G321</f>
        <v>1.367294</v>
      </c>
      <c r="I321" s="2">
        <f>'Moving Avg'!H321</f>
        <v>1.4228245000000002</v>
      </c>
      <c r="J321" s="5" t="str">
        <f>OBV!F321</f>
        <v>BEARISH</v>
      </c>
      <c r="K321" s="5" t="str">
        <f>OBV!G321</f>
        <v>NEUTRAL</v>
      </c>
      <c r="L321" s="5" t="str">
        <f>OBV!H321</f>
        <v>CONFIRMED BEARISH</v>
      </c>
      <c r="M321" s="7">
        <f t="shared" si="40"/>
        <v>25</v>
      </c>
      <c r="N321" s="7">
        <f t="shared" si="41"/>
        <v>45</v>
      </c>
      <c r="O321" s="7">
        <f t="shared" si="42"/>
        <v>0</v>
      </c>
      <c r="P321" s="7">
        <f t="shared" si="43"/>
        <v>16.5</v>
      </c>
      <c r="Q321" s="8">
        <f t="shared" si="44"/>
        <v>26.975000000000001</v>
      </c>
      <c r="R321" s="8">
        <f t="shared" si="45"/>
        <v>18.125</v>
      </c>
      <c r="S321" s="8">
        <f t="shared" si="46"/>
        <v>17.925000000000001</v>
      </c>
      <c r="T321" s="8">
        <f t="shared" si="47"/>
        <v>21.625</v>
      </c>
      <c r="U321" s="7">
        <f t="shared" si="48"/>
        <v>21.008333333333336</v>
      </c>
      <c r="V321" s="7">
        <f t="shared" si="49"/>
        <v>21.162500000000001</v>
      </c>
    </row>
    <row r="322" spans="1:22" ht="13.5" x14ac:dyDescent="0.25">
      <c r="A322" s="3">
        <f>RSI!A322</f>
        <v>42773</v>
      </c>
      <c r="B322" s="2">
        <f>RSI!B322</f>
        <v>1.2838000000000001</v>
      </c>
      <c r="C322" s="2">
        <f>RSI!I322</f>
        <v>41.279955241722291</v>
      </c>
      <c r="D322" s="2">
        <f>MACD!E322</f>
        <v>4.9630748160327531E-3</v>
      </c>
      <c r="E322" s="2">
        <f>MACD!F322</f>
        <v>6.6169113260315954E-3</v>
      </c>
      <c r="F322" s="2">
        <f>'Moving Avg'!D322</f>
        <v>1.2762800000000001</v>
      </c>
      <c r="G322" s="2">
        <f>'Moving Avg'!F322</f>
        <v>1.29139</v>
      </c>
      <c r="H322" s="2">
        <f>'Moving Avg'!G322</f>
        <v>1.3631400000000005</v>
      </c>
      <c r="I322" s="2">
        <f>'Moving Avg'!H322</f>
        <v>1.4217820000000001</v>
      </c>
      <c r="J322" s="5" t="str">
        <f>OBV!F322</f>
        <v>BEARISH</v>
      </c>
      <c r="K322" s="5" t="str">
        <f>OBV!G322</f>
        <v>NEUTRAL</v>
      </c>
      <c r="L322" s="5" t="str">
        <f>OBV!H322</f>
        <v>BEARISH DIVERGENCE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45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16.5</v>
      </c>
      <c r="Q322" s="8">
        <f t="shared" si="44"/>
        <v>26.975000000000001</v>
      </c>
      <c r="R322" s="8">
        <f t="shared" si="45"/>
        <v>18.125</v>
      </c>
      <c r="S322" s="8">
        <f t="shared" si="46"/>
        <v>17.925000000000001</v>
      </c>
      <c r="T322" s="8">
        <f t="shared" si="47"/>
        <v>21.625</v>
      </c>
      <c r="U322" s="7">
        <f t="shared" si="48"/>
        <v>21.008333333333336</v>
      </c>
      <c r="V322" s="7">
        <f t="shared" si="49"/>
        <v>21.162500000000001</v>
      </c>
    </row>
    <row r="323" spans="1:22" ht="13.5" x14ac:dyDescent="0.25">
      <c r="A323" s="3">
        <f>RSI!A323</f>
        <v>42774</v>
      </c>
      <c r="B323" s="2">
        <f>RSI!B323</f>
        <v>1.2649999999999999</v>
      </c>
      <c r="C323" s="2">
        <f>RSI!I323</f>
        <v>36.817569016293994</v>
      </c>
      <c r="D323" s="2">
        <f>MACD!E323</f>
        <v>3.5660028542141564E-3</v>
      </c>
      <c r="E323" s="2">
        <f>MACD!F323</f>
        <v>6.0067296316681082E-3</v>
      </c>
      <c r="F323" s="2">
        <f>'Moving Avg'!D323</f>
        <v>1.2762800000000001</v>
      </c>
      <c r="G323" s="2">
        <f>'Moving Avg'!F323</f>
        <v>1.2899750000000001</v>
      </c>
      <c r="H323" s="2">
        <f>'Moving Avg'!G323</f>
        <v>1.3587980000000004</v>
      </c>
      <c r="I323" s="2">
        <f>'Moving Avg'!H323</f>
        <v>1.4204579999999998</v>
      </c>
      <c r="J323" s="5" t="str">
        <f>OBV!F323</f>
        <v>BEARISH</v>
      </c>
      <c r="K323" s="5" t="str">
        <f>OBV!G323</f>
        <v>NEUTRAL</v>
      </c>
      <c r="L323" s="5" t="str">
        <f>OBV!H323</f>
        <v>NEUTRAL</v>
      </c>
      <c r="M323" s="7">
        <f t="shared" si="50"/>
        <v>25</v>
      </c>
      <c r="N323" s="7">
        <f t="shared" si="51"/>
        <v>45</v>
      </c>
      <c r="O323" s="7">
        <f t="shared" si="52"/>
        <v>0</v>
      </c>
      <c r="P323" s="7">
        <f t="shared" si="53"/>
        <v>16.5</v>
      </c>
      <c r="Q323" s="8">
        <f t="shared" ref="Q323:Q386" si="54">0.35*M323+N323*0.35+O323*0.15+P323*0.15</f>
        <v>26.975000000000001</v>
      </c>
      <c r="R323" s="8">
        <f t="shared" ref="R323:R386" si="55">M323*0.2+N323*0.2+O323*0.35+P323*0.25</f>
        <v>18.125</v>
      </c>
      <c r="S323" s="8">
        <f t="shared" ref="S323:S386" si="56">M323*0.15+N323*0.15+O323*0.25+P323*0.45</f>
        <v>17.925000000000001</v>
      </c>
      <c r="T323" s="8">
        <f t="shared" ref="T323:T386" si="57">0.25*SUM(M323:P323)</f>
        <v>21.625</v>
      </c>
      <c r="U323" s="7">
        <f t="shared" ref="U323:U386" si="58">SUM(Q323:S323)/3</f>
        <v>21.008333333333336</v>
      </c>
      <c r="V323" s="7">
        <f t="shared" ref="V323:V386" si="59">SUM(Q323:T323)/4</f>
        <v>21.162500000000001</v>
      </c>
    </row>
    <row r="324" spans="1:22" ht="13.5" x14ac:dyDescent="0.25">
      <c r="A324" s="3">
        <f>RSI!A324</f>
        <v>42775</v>
      </c>
      <c r="B324" s="2">
        <f>RSI!B324</f>
        <v>1.2555000000000001</v>
      </c>
      <c r="C324" s="2">
        <f>RSI!I324</f>
        <v>34.772027081574748</v>
      </c>
      <c r="D324" s="2">
        <f>MACD!E324</f>
        <v>4.8102797746787385E-3</v>
      </c>
      <c r="E324" s="2">
        <f>MACD!F324</f>
        <v>5.7674396602702344E-3</v>
      </c>
      <c r="F324" s="2">
        <f>'Moving Avg'!D324</f>
        <v>1.2725000000000002</v>
      </c>
      <c r="G324" s="2">
        <f>'Moving Avg'!F324</f>
        <v>1.2876150000000002</v>
      </c>
      <c r="H324" s="2">
        <f>'Moving Avg'!G324</f>
        <v>1.3542660000000004</v>
      </c>
      <c r="I324" s="2">
        <f>'Moving Avg'!H324</f>
        <v>1.4192274999999999</v>
      </c>
      <c r="J324" s="5" t="str">
        <f>OBV!F324</f>
        <v>BEARISH</v>
      </c>
      <c r="K324" s="5" t="str">
        <f>OBV!G324</f>
        <v>NEUTRAL</v>
      </c>
      <c r="L324" s="5" t="str">
        <f>OBV!H324</f>
        <v>CONFIRMED BEARISH</v>
      </c>
      <c r="M324" s="7">
        <f t="shared" si="50"/>
        <v>25</v>
      </c>
      <c r="N324" s="7">
        <f t="shared" si="51"/>
        <v>45</v>
      </c>
      <c r="O324" s="7">
        <f t="shared" si="52"/>
        <v>0</v>
      </c>
      <c r="P324" s="7">
        <f t="shared" si="53"/>
        <v>16.5</v>
      </c>
      <c r="Q324" s="8">
        <f t="shared" si="54"/>
        <v>26.975000000000001</v>
      </c>
      <c r="R324" s="8">
        <f t="shared" si="55"/>
        <v>18.125</v>
      </c>
      <c r="S324" s="8">
        <f t="shared" si="56"/>
        <v>17.925000000000001</v>
      </c>
      <c r="T324" s="8">
        <f t="shared" si="57"/>
        <v>21.625</v>
      </c>
      <c r="U324" s="7">
        <f t="shared" si="58"/>
        <v>21.008333333333336</v>
      </c>
      <c r="V324" s="7">
        <f t="shared" si="59"/>
        <v>21.162500000000001</v>
      </c>
    </row>
    <row r="325" spans="1:22" ht="13.5" x14ac:dyDescent="0.25">
      <c r="A325" s="3">
        <f>RSI!A325</f>
        <v>42776</v>
      </c>
      <c r="B325" s="2">
        <f>RSI!B325</f>
        <v>1.2555000000000001</v>
      </c>
      <c r="C325" s="2">
        <f>RSI!I325</f>
        <v>34.772027081574748</v>
      </c>
      <c r="D325" s="2">
        <f>MACD!E325</f>
        <v>6.1610918374395141E-3</v>
      </c>
      <c r="E325" s="2">
        <f>MACD!F325</f>
        <v>5.8461700957040908E-3</v>
      </c>
      <c r="F325" s="2">
        <f>'Moving Avg'!D325</f>
        <v>1.2668399999999997</v>
      </c>
      <c r="G325" s="2">
        <f>'Moving Avg'!F325</f>
        <v>1.2862</v>
      </c>
      <c r="H325" s="2">
        <f>'Moving Avg'!G325</f>
        <v>1.349734</v>
      </c>
      <c r="I325" s="2">
        <f>'Moving Avg'!H325</f>
        <v>1.4183719999999997</v>
      </c>
      <c r="J325" s="5" t="str">
        <f>OBV!F325</f>
        <v>BEARISH</v>
      </c>
      <c r="K325" s="5" t="str">
        <f>OBV!G325</f>
        <v>NEUTRAL</v>
      </c>
      <c r="L325" s="5" t="str">
        <f>OBV!H325</f>
        <v>CONFIRMED BEARISH</v>
      </c>
      <c r="M325" s="7">
        <f t="shared" si="50"/>
        <v>25</v>
      </c>
      <c r="N325" s="7">
        <f t="shared" si="51"/>
        <v>0</v>
      </c>
      <c r="O325" s="7">
        <f t="shared" si="52"/>
        <v>0</v>
      </c>
      <c r="P325" s="7">
        <f t="shared" si="53"/>
        <v>16.5</v>
      </c>
      <c r="Q325" s="8">
        <f t="shared" si="54"/>
        <v>11.225</v>
      </c>
      <c r="R325" s="8">
        <f t="shared" si="55"/>
        <v>9.125</v>
      </c>
      <c r="S325" s="8">
        <f t="shared" si="56"/>
        <v>11.175000000000001</v>
      </c>
      <c r="T325" s="8">
        <f t="shared" si="57"/>
        <v>10.375</v>
      </c>
      <c r="U325" s="7">
        <f t="shared" si="58"/>
        <v>10.508333333333335</v>
      </c>
      <c r="V325" s="7">
        <f t="shared" si="59"/>
        <v>10.475000000000001</v>
      </c>
    </row>
    <row r="326" spans="1:22" ht="13.5" x14ac:dyDescent="0.25">
      <c r="A326" s="3">
        <f>RSI!A326</f>
        <v>42779</v>
      </c>
      <c r="B326" s="2">
        <f>RSI!B326</f>
        <v>1.2555000000000001</v>
      </c>
      <c r="C326" s="2">
        <f>RSI!I326</f>
        <v>34.772027081574748</v>
      </c>
      <c r="D326" s="2">
        <f>MACD!E326</f>
        <v>6.1184392730788684E-3</v>
      </c>
      <c r="E326" s="2">
        <f>MACD!F326</f>
        <v>5.900623931179046E-3</v>
      </c>
      <c r="F326" s="2">
        <f>'Moving Avg'!D326</f>
        <v>1.2630600000000001</v>
      </c>
      <c r="G326" s="2">
        <f>'Moving Avg'!F326</f>
        <v>1.2847850000000001</v>
      </c>
      <c r="H326" s="2">
        <f>'Moving Avg'!G326</f>
        <v>1.3455800000000002</v>
      </c>
      <c r="I326" s="2">
        <f>'Moving Avg'!H326</f>
        <v>1.4175164999999996</v>
      </c>
      <c r="J326" s="5" t="str">
        <f>OBV!F326</f>
        <v>BEARISH</v>
      </c>
      <c r="K326" s="5" t="str">
        <f>OBV!G326</f>
        <v>NEUTRAL</v>
      </c>
      <c r="L326" s="5" t="str">
        <f>OBV!H326</f>
        <v>CONFIRMED BEARISH</v>
      </c>
      <c r="M326" s="7">
        <f t="shared" si="50"/>
        <v>25</v>
      </c>
      <c r="N326" s="7">
        <f t="shared" si="51"/>
        <v>0</v>
      </c>
      <c r="O326" s="7">
        <f t="shared" si="52"/>
        <v>0</v>
      </c>
      <c r="P326" s="7">
        <f t="shared" si="53"/>
        <v>16.5</v>
      </c>
      <c r="Q326" s="8">
        <f t="shared" si="54"/>
        <v>11.225</v>
      </c>
      <c r="R326" s="8">
        <f t="shared" si="55"/>
        <v>9.125</v>
      </c>
      <c r="S326" s="8">
        <f t="shared" si="56"/>
        <v>11.175000000000001</v>
      </c>
      <c r="T326" s="8">
        <f t="shared" si="57"/>
        <v>10.375</v>
      </c>
      <c r="U326" s="7">
        <f t="shared" si="58"/>
        <v>10.508333333333335</v>
      </c>
      <c r="V326" s="7">
        <f t="shared" si="59"/>
        <v>10.475000000000001</v>
      </c>
    </row>
    <row r="327" spans="1:22" ht="13.5" x14ac:dyDescent="0.25">
      <c r="A327" s="3">
        <f>RSI!A327</f>
        <v>42780</v>
      </c>
      <c r="B327" s="2">
        <f>RSI!B327</f>
        <v>1.2649999999999999</v>
      </c>
      <c r="C327" s="2">
        <f>RSI!I327</f>
        <v>39.004599658961723</v>
      </c>
      <c r="D327" s="2">
        <f>MACD!E327</f>
        <v>4.1879457907669781E-3</v>
      </c>
      <c r="E327" s="2">
        <f>MACD!F327</f>
        <v>5.558088303096633E-3</v>
      </c>
      <c r="F327" s="2">
        <f>'Moving Avg'!D327</f>
        <v>1.2593000000000001</v>
      </c>
      <c r="G327" s="2">
        <f>'Moving Avg'!F327</f>
        <v>1.2819550000000004</v>
      </c>
      <c r="H327" s="2">
        <f>'Moving Avg'!G327</f>
        <v>1.3421820000000002</v>
      </c>
      <c r="I327" s="2">
        <f>'Moving Avg'!H327</f>
        <v>1.4167554999999996</v>
      </c>
      <c r="J327" s="5" t="str">
        <f>OBV!F327</f>
        <v>BEARISH</v>
      </c>
      <c r="K327" s="5" t="str">
        <f>OBV!G327</f>
        <v>NEUTRAL</v>
      </c>
      <c r="L327" s="5" t="str">
        <f>OBV!H327</f>
        <v>CONFIRMED BEARISH</v>
      </c>
      <c r="M327" s="7">
        <f t="shared" si="50"/>
        <v>25</v>
      </c>
      <c r="N327" s="7">
        <f t="shared" si="51"/>
        <v>45</v>
      </c>
      <c r="O327" s="7">
        <f t="shared" si="52"/>
        <v>0</v>
      </c>
      <c r="P327" s="7">
        <f t="shared" si="53"/>
        <v>16.5</v>
      </c>
      <c r="Q327" s="8">
        <f t="shared" si="54"/>
        <v>26.975000000000001</v>
      </c>
      <c r="R327" s="8">
        <f t="shared" si="55"/>
        <v>18.125</v>
      </c>
      <c r="S327" s="8">
        <f t="shared" si="56"/>
        <v>17.925000000000001</v>
      </c>
      <c r="T327" s="8">
        <f t="shared" si="57"/>
        <v>21.625</v>
      </c>
      <c r="U327" s="7">
        <f t="shared" si="58"/>
        <v>21.008333333333336</v>
      </c>
      <c r="V327" s="7">
        <f t="shared" si="59"/>
        <v>21.162500000000001</v>
      </c>
    </row>
    <row r="328" spans="1:22" ht="13.5" x14ac:dyDescent="0.25">
      <c r="A328" s="3">
        <f>RSI!A328</f>
        <v>42781</v>
      </c>
      <c r="B328" s="2">
        <f>RSI!B328</f>
        <v>1.2272000000000001</v>
      </c>
      <c r="C328" s="2">
        <f>RSI!I328</f>
        <v>30.518829225287121</v>
      </c>
      <c r="D328" s="2">
        <f>MACD!E328</f>
        <v>4.0886936802289053E-3</v>
      </c>
      <c r="E328" s="2">
        <f>MACD!F328</f>
        <v>5.2642093785230876E-3</v>
      </c>
      <c r="F328" s="2">
        <f>'Moving Avg'!D328</f>
        <v>1.2517400000000001</v>
      </c>
      <c r="G328" s="2">
        <f>'Moving Avg'!F328</f>
        <v>1.2781800000000003</v>
      </c>
      <c r="H328" s="2">
        <f>'Moving Avg'!G328</f>
        <v>1.3376500000000002</v>
      </c>
      <c r="I328" s="2">
        <f>'Moving Avg'!H328</f>
        <v>1.4158524999999997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  <c r="M328" s="7">
        <f t="shared" si="50"/>
        <v>25</v>
      </c>
      <c r="N328" s="7">
        <f t="shared" si="51"/>
        <v>45</v>
      </c>
      <c r="O328" s="7">
        <f t="shared" si="52"/>
        <v>0</v>
      </c>
      <c r="P328" s="7">
        <f t="shared" si="53"/>
        <v>16.5</v>
      </c>
      <c r="Q328" s="8">
        <f t="shared" si="54"/>
        <v>26.975000000000001</v>
      </c>
      <c r="R328" s="8">
        <f t="shared" si="55"/>
        <v>18.125</v>
      </c>
      <c r="S328" s="8">
        <f t="shared" si="56"/>
        <v>17.925000000000001</v>
      </c>
      <c r="T328" s="8">
        <f t="shared" si="57"/>
        <v>21.625</v>
      </c>
      <c r="U328" s="7">
        <f t="shared" si="58"/>
        <v>21.008333333333336</v>
      </c>
      <c r="V328" s="7">
        <f t="shared" si="59"/>
        <v>21.162500000000001</v>
      </c>
    </row>
    <row r="329" spans="1:22" ht="13.5" x14ac:dyDescent="0.25">
      <c r="A329" s="3">
        <f>RSI!A329</f>
        <v>42782</v>
      </c>
      <c r="B329" s="2">
        <f>RSI!B329</f>
        <v>1.2178</v>
      </c>
      <c r="C329" s="2">
        <f>RSI!I329</f>
        <v>28.838593310070294</v>
      </c>
      <c r="D329" s="2">
        <f>MACD!E329</f>
        <v>6.537556628608332E-3</v>
      </c>
      <c r="E329" s="2">
        <f>MACD!F329</f>
        <v>5.5188788285401372E-3</v>
      </c>
      <c r="F329" s="2">
        <f>'Moving Avg'!D329</f>
        <v>1.2442</v>
      </c>
      <c r="G329" s="2">
        <f>'Moving Avg'!F329</f>
        <v>1.2734600000000003</v>
      </c>
      <c r="H329" s="2">
        <f>'Moving Avg'!G329</f>
        <v>1.3333079999999997</v>
      </c>
      <c r="I329" s="2">
        <f>'Moving Avg'!H329</f>
        <v>1.4149494999999999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50</v>
      </c>
      <c r="N329" s="7">
        <f t="shared" si="51"/>
        <v>0</v>
      </c>
      <c r="O329" s="7">
        <f t="shared" si="52"/>
        <v>0</v>
      </c>
      <c r="P329" s="7">
        <f t="shared" si="53"/>
        <v>16.5</v>
      </c>
      <c r="Q329" s="8">
        <f t="shared" si="54"/>
        <v>19.975000000000001</v>
      </c>
      <c r="R329" s="8">
        <f t="shared" si="55"/>
        <v>14.125</v>
      </c>
      <c r="S329" s="8">
        <f t="shared" si="56"/>
        <v>14.925000000000001</v>
      </c>
      <c r="T329" s="8">
        <f t="shared" si="57"/>
        <v>16.625</v>
      </c>
      <c r="U329" s="7">
        <f t="shared" si="58"/>
        <v>16.341666666666669</v>
      </c>
      <c r="V329" s="7">
        <f t="shared" si="59"/>
        <v>16.412500000000001</v>
      </c>
    </row>
    <row r="330" spans="1:22" ht="13.5" x14ac:dyDescent="0.25">
      <c r="A330" s="3">
        <f>RSI!A330</f>
        <v>42783</v>
      </c>
      <c r="B330" s="2">
        <f>RSI!B330</f>
        <v>1.2272000000000001</v>
      </c>
      <c r="C330" s="2">
        <f>RSI!I330</f>
        <v>32.821649332902624</v>
      </c>
      <c r="D330" s="2">
        <f>MACD!E330</f>
        <v>9.7765511707448294E-3</v>
      </c>
      <c r="E330" s="2">
        <f>MACD!F330</f>
        <v>6.3704132969810761E-3</v>
      </c>
      <c r="F330" s="2">
        <f>'Moving Avg'!D330</f>
        <v>1.23854</v>
      </c>
      <c r="G330" s="2">
        <f>'Moving Avg'!F330</f>
        <v>1.2692100000000004</v>
      </c>
      <c r="H330" s="2">
        <f>'Moving Avg'!G330</f>
        <v>1.3291539999999997</v>
      </c>
      <c r="I330" s="2">
        <f>'Moving Avg'!H330</f>
        <v>1.4139059999999994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  <c r="M330" s="7">
        <f t="shared" si="50"/>
        <v>25</v>
      </c>
      <c r="N330" s="7">
        <f t="shared" si="51"/>
        <v>0</v>
      </c>
      <c r="O330" s="7">
        <f t="shared" si="52"/>
        <v>0</v>
      </c>
      <c r="P330" s="7">
        <f t="shared" si="53"/>
        <v>16.5</v>
      </c>
      <c r="Q330" s="8">
        <f t="shared" si="54"/>
        <v>11.225</v>
      </c>
      <c r="R330" s="8">
        <f t="shared" si="55"/>
        <v>9.125</v>
      </c>
      <c r="S330" s="8">
        <f t="shared" si="56"/>
        <v>11.175000000000001</v>
      </c>
      <c r="T330" s="8">
        <f t="shared" si="57"/>
        <v>10.375</v>
      </c>
      <c r="U330" s="7">
        <f t="shared" si="58"/>
        <v>10.508333333333335</v>
      </c>
      <c r="V330" s="7">
        <f t="shared" si="59"/>
        <v>10.475000000000001</v>
      </c>
    </row>
    <row r="331" spans="1:22" ht="13.5" x14ac:dyDescent="0.25">
      <c r="A331" s="3">
        <f>RSI!A331</f>
        <v>42786</v>
      </c>
      <c r="B331" s="2">
        <f>RSI!B331</f>
        <v>1.1989000000000001</v>
      </c>
      <c r="C331" s="2">
        <f>RSI!I331</f>
        <v>27.780247976881483</v>
      </c>
      <c r="D331" s="2">
        <f>MACD!E331</f>
        <v>1.3497967963920221E-2</v>
      </c>
      <c r="E331" s="2">
        <f>MACD!F331</f>
        <v>7.7959242303689055E-3</v>
      </c>
      <c r="F331" s="2">
        <f>'Moving Avg'!D331</f>
        <v>1.22722</v>
      </c>
      <c r="G331" s="2">
        <f>'Moving Avg'!F331</f>
        <v>1.2635450000000001</v>
      </c>
      <c r="H331" s="2">
        <f>'Moving Avg'!G331</f>
        <v>1.3249999999999997</v>
      </c>
      <c r="I331" s="2">
        <f>'Moving Avg'!H331</f>
        <v>1.4128614999999993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  <c r="M331" s="7">
        <f t="shared" si="50"/>
        <v>50</v>
      </c>
      <c r="N331" s="7">
        <f t="shared" si="51"/>
        <v>0</v>
      </c>
      <c r="O331" s="7">
        <f t="shared" si="52"/>
        <v>0</v>
      </c>
      <c r="P331" s="7">
        <f t="shared" si="53"/>
        <v>16.5</v>
      </c>
      <c r="Q331" s="8">
        <f t="shared" si="54"/>
        <v>19.975000000000001</v>
      </c>
      <c r="R331" s="8">
        <f t="shared" si="55"/>
        <v>14.125</v>
      </c>
      <c r="S331" s="8">
        <f t="shared" si="56"/>
        <v>14.925000000000001</v>
      </c>
      <c r="T331" s="8">
        <f t="shared" si="57"/>
        <v>16.625</v>
      </c>
      <c r="U331" s="7">
        <f t="shared" si="58"/>
        <v>16.341666666666669</v>
      </c>
      <c r="V331" s="7">
        <f t="shared" si="59"/>
        <v>16.412500000000001</v>
      </c>
    </row>
    <row r="332" spans="1:22" ht="13.5" x14ac:dyDescent="0.25">
      <c r="A332" s="3">
        <f>RSI!A332</f>
        <v>42787</v>
      </c>
      <c r="B332" s="2">
        <f>RSI!B332</f>
        <v>1.1989000000000001</v>
      </c>
      <c r="C332" s="2">
        <f>RSI!I332</f>
        <v>27.780247976881483</v>
      </c>
      <c r="D332" s="2">
        <f>MACD!E332</f>
        <v>1.8566337611406025E-2</v>
      </c>
      <c r="E332" s="2">
        <f>MACD!F332</f>
        <v>9.9500069065763305E-3</v>
      </c>
      <c r="F332" s="2">
        <f>'Moving Avg'!D332</f>
        <v>1.214</v>
      </c>
      <c r="G332" s="2">
        <f>'Moving Avg'!F332</f>
        <v>1.2588250000000003</v>
      </c>
      <c r="H332" s="2">
        <f>'Moving Avg'!G332</f>
        <v>1.3202799999999999</v>
      </c>
      <c r="I332" s="2">
        <f>'Moving Avg'!H332</f>
        <v>1.4116764999999993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  <c r="M332" s="7">
        <f t="shared" si="50"/>
        <v>50</v>
      </c>
      <c r="N332" s="7">
        <f t="shared" si="51"/>
        <v>0</v>
      </c>
      <c r="O332" s="7">
        <f t="shared" si="52"/>
        <v>0</v>
      </c>
      <c r="P332" s="7">
        <f t="shared" si="53"/>
        <v>16.5</v>
      </c>
      <c r="Q332" s="8">
        <f t="shared" si="54"/>
        <v>19.975000000000001</v>
      </c>
      <c r="R332" s="8">
        <f t="shared" si="55"/>
        <v>14.125</v>
      </c>
      <c r="S332" s="8">
        <f t="shared" si="56"/>
        <v>14.925000000000001</v>
      </c>
      <c r="T332" s="8">
        <f t="shared" si="57"/>
        <v>16.625</v>
      </c>
      <c r="U332" s="7">
        <f t="shared" si="58"/>
        <v>16.341666666666669</v>
      </c>
      <c r="V332" s="7">
        <f t="shared" si="59"/>
        <v>16.412500000000001</v>
      </c>
    </row>
    <row r="333" spans="1:22" ht="13.5" x14ac:dyDescent="0.25">
      <c r="A333" s="3">
        <f>RSI!A333</f>
        <v>42788</v>
      </c>
      <c r="B333" s="2">
        <f>RSI!B333</f>
        <v>1.1989000000000001</v>
      </c>
      <c r="C333" s="2">
        <f>RSI!I333</f>
        <v>27.780247976881483</v>
      </c>
      <c r="D333" s="2">
        <f>MACD!E333</f>
        <v>2.0400913972126622E-2</v>
      </c>
      <c r="E333" s="2">
        <f>MACD!F333</f>
        <v>1.2040188319686389E-2</v>
      </c>
      <c r="F333" s="2">
        <f>'Moving Avg'!D333</f>
        <v>1.2083400000000002</v>
      </c>
      <c r="G333" s="2">
        <f>'Moving Avg'!F333</f>
        <v>1.2545800000000003</v>
      </c>
      <c r="H333" s="2">
        <f>'Moving Avg'!G333</f>
        <v>1.3155599999999998</v>
      </c>
      <c r="I333" s="2">
        <f>'Moving Avg'!H333</f>
        <v>1.4105379999999992</v>
      </c>
      <c r="J333" s="5" t="str">
        <f>OBV!F333</f>
        <v>BEARISH</v>
      </c>
      <c r="K333" s="5" t="str">
        <f>OBV!G333</f>
        <v>NEUTRAL</v>
      </c>
      <c r="L333" s="5" t="str">
        <f>OBV!H333</f>
        <v>CONFIRMED BEARISH</v>
      </c>
      <c r="M333" s="7">
        <f t="shared" si="50"/>
        <v>50</v>
      </c>
      <c r="N333" s="7">
        <f t="shared" si="51"/>
        <v>0</v>
      </c>
      <c r="O333" s="7">
        <f t="shared" si="52"/>
        <v>0</v>
      </c>
      <c r="P333" s="7">
        <f t="shared" si="53"/>
        <v>16.5</v>
      </c>
      <c r="Q333" s="8">
        <f t="shared" si="54"/>
        <v>19.975000000000001</v>
      </c>
      <c r="R333" s="8">
        <f t="shared" si="55"/>
        <v>14.125</v>
      </c>
      <c r="S333" s="8">
        <f t="shared" si="56"/>
        <v>14.925000000000001</v>
      </c>
      <c r="T333" s="8">
        <f t="shared" si="57"/>
        <v>16.625</v>
      </c>
      <c r="U333" s="7">
        <f t="shared" si="58"/>
        <v>16.341666666666669</v>
      </c>
      <c r="V333" s="7">
        <f t="shared" si="59"/>
        <v>16.412500000000001</v>
      </c>
    </row>
    <row r="334" spans="1:22" ht="13.5" x14ac:dyDescent="0.25">
      <c r="A334" s="3">
        <f>RSI!A334</f>
        <v>42789</v>
      </c>
      <c r="B334" s="2">
        <f>RSI!B334</f>
        <v>1.2082999999999999</v>
      </c>
      <c r="C334" s="2">
        <f>RSI!I334</f>
        <v>32.106525502448562</v>
      </c>
      <c r="D334" s="2">
        <f>MACD!E334</f>
        <v>2.0201212671014712E-2</v>
      </c>
      <c r="E334" s="2">
        <f>MACD!F334</f>
        <v>1.3672393189952056E-2</v>
      </c>
      <c r="F334" s="2">
        <f>'Moving Avg'!D334</f>
        <v>1.20644</v>
      </c>
      <c r="G334" s="2">
        <f>'Moving Avg'!F334</f>
        <v>1.2503300000000004</v>
      </c>
      <c r="H334" s="2">
        <f>'Moving Avg'!G334</f>
        <v>1.3098959999999999</v>
      </c>
      <c r="I334" s="2">
        <f>'Moving Avg'!H334</f>
        <v>1.4092589999999996</v>
      </c>
      <c r="J334" s="5" t="str">
        <f>OBV!F334</f>
        <v>BULLISH</v>
      </c>
      <c r="K334" s="5" t="str">
        <f>OBV!G334</f>
        <v>NEUTRAL</v>
      </c>
      <c r="L334" s="5" t="str">
        <f>OBV!H334</f>
        <v>BULLISH DIVERGENCE</v>
      </c>
      <c r="M334" s="7">
        <f t="shared" si="50"/>
        <v>25</v>
      </c>
      <c r="N334" s="7">
        <f t="shared" si="51"/>
        <v>0</v>
      </c>
      <c r="O334" s="7">
        <f t="shared" si="52"/>
        <v>0</v>
      </c>
      <c r="P334" s="7">
        <f t="shared" si="53"/>
        <v>66.5</v>
      </c>
      <c r="Q334" s="8">
        <f t="shared" si="54"/>
        <v>18.725000000000001</v>
      </c>
      <c r="R334" s="8">
        <f t="shared" si="55"/>
        <v>21.625</v>
      </c>
      <c r="S334" s="8">
        <f t="shared" si="56"/>
        <v>33.674999999999997</v>
      </c>
      <c r="T334" s="8">
        <f t="shared" si="57"/>
        <v>22.875</v>
      </c>
      <c r="U334" s="7">
        <f t="shared" si="58"/>
        <v>24.675000000000001</v>
      </c>
      <c r="V334" s="7">
        <f t="shared" si="59"/>
        <v>24.225000000000001</v>
      </c>
    </row>
    <row r="335" spans="1:22" ht="13.5" x14ac:dyDescent="0.25">
      <c r="A335" s="3">
        <f>RSI!A335</f>
        <v>42790</v>
      </c>
      <c r="B335" s="2">
        <f>RSI!B335</f>
        <v>1.2365999999999999</v>
      </c>
      <c r="C335" s="2">
        <f>RSI!I335</f>
        <v>43.148432637535265</v>
      </c>
      <c r="D335" s="2">
        <f>MACD!E335</f>
        <v>1.8256133729448232E-2</v>
      </c>
      <c r="E335" s="2">
        <f>MACD!F335</f>
        <v>1.4589141297851292E-2</v>
      </c>
      <c r="F335" s="2">
        <f>'Moving Avg'!D335</f>
        <v>1.2083200000000001</v>
      </c>
      <c r="G335" s="2">
        <f>'Moving Avg'!F335</f>
        <v>1.2474950000000002</v>
      </c>
      <c r="H335" s="2">
        <f>'Moving Avg'!G335</f>
        <v>1.3047979999999999</v>
      </c>
      <c r="I335" s="2">
        <f>'Moving Avg'!H335</f>
        <v>1.4076989999999998</v>
      </c>
      <c r="J335" s="5" t="str">
        <f>OBV!F335</f>
        <v>BULLISH</v>
      </c>
      <c r="K335" s="5" t="str">
        <f>OBV!G335</f>
        <v>STRONG</v>
      </c>
      <c r="L335" s="5" t="str">
        <f>OBV!H335</f>
        <v>CONFIRMED BULLISH</v>
      </c>
      <c r="M335" s="7">
        <f t="shared" si="50"/>
        <v>25</v>
      </c>
      <c r="N335" s="7">
        <f t="shared" si="51"/>
        <v>0</v>
      </c>
      <c r="O335" s="7">
        <f t="shared" si="52"/>
        <v>0</v>
      </c>
      <c r="P335" s="7">
        <f t="shared" si="53"/>
        <v>100</v>
      </c>
      <c r="Q335" s="8">
        <f t="shared" si="54"/>
        <v>23.75</v>
      </c>
      <c r="R335" s="8">
        <f t="shared" si="55"/>
        <v>30</v>
      </c>
      <c r="S335" s="8">
        <f t="shared" si="56"/>
        <v>48.75</v>
      </c>
      <c r="T335" s="8">
        <f t="shared" si="57"/>
        <v>31.25</v>
      </c>
      <c r="U335" s="7">
        <f t="shared" si="58"/>
        <v>34.166666666666664</v>
      </c>
      <c r="V335" s="7">
        <f t="shared" si="59"/>
        <v>33.4375</v>
      </c>
    </row>
    <row r="336" spans="1:22" ht="13.5" x14ac:dyDescent="0.25">
      <c r="A336" s="3">
        <f>RSI!A336</f>
        <v>42793</v>
      </c>
      <c r="B336" s="2">
        <f>RSI!B336</f>
        <v>1.2178</v>
      </c>
      <c r="C336" s="2">
        <f>RSI!I336</f>
        <v>38.651294790042719</v>
      </c>
      <c r="D336" s="2">
        <f>MACD!E336</f>
        <v>1.8132141581731265E-2</v>
      </c>
      <c r="E336" s="2">
        <f>MACD!F336</f>
        <v>1.5297741354627286E-2</v>
      </c>
      <c r="F336" s="2">
        <f>'Moving Avg'!D336</f>
        <v>1.2121</v>
      </c>
      <c r="G336" s="2">
        <f>'Moving Avg'!F336</f>
        <v>1.2441950000000002</v>
      </c>
      <c r="H336" s="2">
        <f>'Moving Avg'!G336</f>
        <v>1.3008340000000005</v>
      </c>
      <c r="I336" s="2">
        <f>'Moving Avg'!H336</f>
        <v>1.4058104999999999</v>
      </c>
      <c r="J336" s="5" t="str">
        <f>OBV!F336</f>
        <v>BULLISH</v>
      </c>
      <c r="K336" s="5" t="str">
        <f>OBV!G336</f>
        <v>STRONG</v>
      </c>
      <c r="L336" s="5" t="str">
        <f>OBV!H336</f>
        <v>CONFIRMED BULLISH</v>
      </c>
      <c r="M336" s="7">
        <f t="shared" si="50"/>
        <v>25</v>
      </c>
      <c r="N336" s="7">
        <f t="shared" si="51"/>
        <v>0</v>
      </c>
      <c r="O336" s="7">
        <f t="shared" si="52"/>
        <v>0</v>
      </c>
      <c r="P336" s="7">
        <f t="shared" si="53"/>
        <v>100</v>
      </c>
      <c r="Q336" s="8">
        <f t="shared" si="54"/>
        <v>23.75</v>
      </c>
      <c r="R336" s="8">
        <f t="shared" si="55"/>
        <v>30</v>
      </c>
      <c r="S336" s="8">
        <f t="shared" si="56"/>
        <v>48.75</v>
      </c>
      <c r="T336" s="8">
        <f t="shared" si="57"/>
        <v>31.25</v>
      </c>
      <c r="U336" s="7">
        <f t="shared" si="58"/>
        <v>34.166666666666664</v>
      </c>
      <c r="V336" s="7">
        <f t="shared" si="59"/>
        <v>33.4375</v>
      </c>
    </row>
    <row r="337" spans="1:22" ht="13.5" x14ac:dyDescent="0.25">
      <c r="A337" s="3">
        <f>RSI!A337</f>
        <v>42794</v>
      </c>
      <c r="B337" s="2">
        <f>RSI!B337</f>
        <v>1.1989000000000001</v>
      </c>
      <c r="C337" s="2">
        <f>RSI!I337</f>
        <v>34.732148596928468</v>
      </c>
      <c r="D337" s="2">
        <f>MACD!E337</f>
        <v>2.1119530735722591E-2</v>
      </c>
      <c r="E337" s="2">
        <f>MACD!F337</f>
        <v>1.646209923084635E-2</v>
      </c>
      <c r="F337" s="2">
        <f>'Moving Avg'!D337</f>
        <v>1.2121</v>
      </c>
      <c r="G337" s="2">
        <f>'Moving Avg'!F337</f>
        <v>1.2404200000000003</v>
      </c>
      <c r="H337" s="2">
        <f>'Moving Avg'!G337</f>
        <v>1.2961140000000002</v>
      </c>
      <c r="I337" s="2">
        <f>'Moving Avg'!H337</f>
        <v>1.4038274999999996</v>
      </c>
      <c r="J337" s="5" t="str">
        <f>OBV!F337</f>
        <v>BULLISH</v>
      </c>
      <c r="K337" s="5" t="str">
        <f>OBV!G337</f>
        <v>NEUTRAL</v>
      </c>
      <c r="L337" s="5" t="str">
        <f>OBV!H337</f>
        <v>NEUTRAL</v>
      </c>
      <c r="M337" s="7">
        <f t="shared" si="50"/>
        <v>25</v>
      </c>
      <c r="N337" s="7">
        <f t="shared" si="51"/>
        <v>0</v>
      </c>
      <c r="O337" s="7">
        <f t="shared" si="52"/>
        <v>0</v>
      </c>
      <c r="P337" s="7">
        <f t="shared" si="53"/>
        <v>49.5</v>
      </c>
      <c r="Q337" s="8">
        <f t="shared" si="54"/>
        <v>16.175000000000001</v>
      </c>
      <c r="R337" s="8">
        <f t="shared" si="55"/>
        <v>17.375</v>
      </c>
      <c r="S337" s="8">
        <f t="shared" si="56"/>
        <v>26.025000000000002</v>
      </c>
      <c r="T337" s="8">
        <f t="shared" si="57"/>
        <v>18.625</v>
      </c>
      <c r="U337" s="7">
        <f t="shared" si="58"/>
        <v>19.858333333333334</v>
      </c>
      <c r="V337" s="7">
        <f t="shared" si="59"/>
        <v>19.55</v>
      </c>
    </row>
    <row r="338" spans="1:22" ht="13.5" x14ac:dyDescent="0.25">
      <c r="A338" s="3">
        <f>RSI!A338</f>
        <v>42795</v>
      </c>
      <c r="B338" s="2">
        <f>RSI!B338</f>
        <v>1.2082999999999999</v>
      </c>
      <c r="C338" s="2">
        <f>RSI!I338</f>
        <v>38.094237747507641</v>
      </c>
      <c r="D338" s="2">
        <f>MACD!E338</f>
        <v>1.7460994822345866E-2</v>
      </c>
      <c r="E338" s="2">
        <f>MACD!F338</f>
        <v>1.6661878349146252E-2</v>
      </c>
      <c r="F338" s="2">
        <f>'Moving Avg'!D338</f>
        <v>1.2139799999999998</v>
      </c>
      <c r="G338" s="2">
        <f>'Moving Avg'!F338</f>
        <v>1.2375850000000004</v>
      </c>
      <c r="H338" s="2">
        <f>'Moving Avg'!G338</f>
        <v>1.2919600000000002</v>
      </c>
      <c r="I338" s="2">
        <f>'Moving Avg'!H338</f>
        <v>1.4018444999999997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  <c r="M338" s="7">
        <f t="shared" si="50"/>
        <v>25</v>
      </c>
      <c r="N338" s="7">
        <f t="shared" si="51"/>
        <v>0</v>
      </c>
      <c r="O338" s="7">
        <f t="shared" si="52"/>
        <v>0</v>
      </c>
      <c r="P338" s="7">
        <f t="shared" si="53"/>
        <v>100</v>
      </c>
      <c r="Q338" s="8">
        <f t="shared" si="54"/>
        <v>23.75</v>
      </c>
      <c r="R338" s="8">
        <f t="shared" si="55"/>
        <v>30</v>
      </c>
      <c r="S338" s="8">
        <f t="shared" si="56"/>
        <v>48.75</v>
      </c>
      <c r="T338" s="8">
        <f t="shared" si="57"/>
        <v>31.25</v>
      </c>
      <c r="U338" s="7">
        <f t="shared" si="58"/>
        <v>34.166666666666664</v>
      </c>
      <c r="V338" s="7">
        <f t="shared" si="59"/>
        <v>33.4375</v>
      </c>
    </row>
    <row r="339" spans="1:22" ht="13.5" x14ac:dyDescent="0.25">
      <c r="A339" s="3">
        <f>RSI!A339</f>
        <v>42796</v>
      </c>
      <c r="B339" s="2">
        <f>RSI!B339</f>
        <v>1.2178</v>
      </c>
      <c r="C339" s="2">
        <f>RSI!I339</f>
        <v>41.380716651063629</v>
      </c>
      <c r="D339" s="2">
        <f>MACD!E339</f>
        <v>1.246116190078439E-2</v>
      </c>
      <c r="E339" s="2">
        <f>MACD!F339</f>
        <v>1.5821735059473881E-2</v>
      </c>
      <c r="F339" s="2">
        <f>'Moving Avg'!D339</f>
        <v>1.2158799999999998</v>
      </c>
      <c r="G339" s="2">
        <f>'Moving Avg'!F339</f>
        <v>1.2347550000000003</v>
      </c>
      <c r="H339" s="2">
        <f>'Moving Avg'!G339</f>
        <v>1.2883740000000004</v>
      </c>
      <c r="I339" s="2">
        <f>'Moving Avg'!H339</f>
        <v>1.4000029999999994</v>
      </c>
      <c r="J339" s="5" t="str">
        <f>OBV!F339</f>
        <v>BULLISH</v>
      </c>
      <c r="K339" s="5" t="str">
        <f>OBV!G339</f>
        <v>STRONG</v>
      </c>
      <c r="L339" s="5" t="str">
        <f>OBV!H339</f>
        <v>CONFIRMED BULLISH</v>
      </c>
      <c r="M339" s="7">
        <f t="shared" si="50"/>
        <v>25</v>
      </c>
      <c r="N339" s="7">
        <f t="shared" si="51"/>
        <v>45</v>
      </c>
      <c r="O339" s="7">
        <f t="shared" si="52"/>
        <v>0</v>
      </c>
      <c r="P339" s="7">
        <f t="shared" si="53"/>
        <v>100</v>
      </c>
      <c r="Q339" s="8">
        <f t="shared" si="54"/>
        <v>39.5</v>
      </c>
      <c r="R339" s="8">
        <f t="shared" si="55"/>
        <v>39</v>
      </c>
      <c r="S339" s="8">
        <f t="shared" si="56"/>
        <v>55.5</v>
      </c>
      <c r="T339" s="8">
        <f t="shared" si="57"/>
        <v>42.5</v>
      </c>
      <c r="U339" s="7">
        <f t="shared" si="58"/>
        <v>44.666666666666664</v>
      </c>
      <c r="V339" s="7">
        <f t="shared" si="59"/>
        <v>44.125</v>
      </c>
    </row>
    <row r="340" spans="1:22" ht="13.5" x14ac:dyDescent="0.25">
      <c r="A340" s="3">
        <f>RSI!A340</f>
        <v>42797</v>
      </c>
      <c r="B340" s="2">
        <f>RSI!B340</f>
        <v>1.2272000000000001</v>
      </c>
      <c r="C340" s="2">
        <f>RSI!I340</f>
        <v>44.519279279116518</v>
      </c>
      <c r="D340" s="2">
        <f>MACD!E340</f>
        <v>9.1517638921447819E-3</v>
      </c>
      <c r="E340" s="2">
        <f>MACD!F340</f>
        <v>1.4487740826008063E-2</v>
      </c>
      <c r="F340" s="2">
        <f>'Moving Avg'!D340</f>
        <v>1.214</v>
      </c>
      <c r="G340" s="2">
        <f>'Moving Avg'!F340</f>
        <v>1.2319249999999999</v>
      </c>
      <c r="H340" s="2">
        <f>'Moving Avg'!G340</f>
        <v>1.2853540000000001</v>
      </c>
      <c r="I340" s="2">
        <f>'Moving Avg'!H340</f>
        <v>1.3979739999999996</v>
      </c>
      <c r="J340" s="5" t="str">
        <f>OBV!F340</f>
        <v>BULLISH</v>
      </c>
      <c r="K340" s="5" t="str">
        <f>OBV!G340</f>
        <v>NEUTRAL</v>
      </c>
      <c r="L340" s="5" t="str">
        <f>OBV!H340</f>
        <v>BULLISH DIVERGENCE</v>
      </c>
      <c r="M340" s="7">
        <f t="shared" si="50"/>
        <v>25</v>
      </c>
      <c r="N340" s="7">
        <f t="shared" si="51"/>
        <v>45</v>
      </c>
      <c r="O340" s="7">
        <f t="shared" si="52"/>
        <v>0</v>
      </c>
      <c r="P340" s="7">
        <f t="shared" si="53"/>
        <v>66.5</v>
      </c>
      <c r="Q340" s="8">
        <f t="shared" si="54"/>
        <v>34.475000000000001</v>
      </c>
      <c r="R340" s="8">
        <f t="shared" si="55"/>
        <v>30.625</v>
      </c>
      <c r="S340" s="8">
        <f t="shared" si="56"/>
        <v>40.424999999999997</v>
      </c>
      <c r="T340" s="8">
        <f t="shared" si="57"/>
        <v>34.125</v>
      </c>
      <c r="U340" s="7">
        <f t="shared" si="58"/>
        <v>35.174999999999997</v>
      </c>
      <c r="V340" s="7">
        <f t="shared" si="59"/>
        <v>34.912499999999994</v>
      </c>
    </row>
    <row r="341" spans="1:22" ht="13.5" x14ac:dyDescent="0.25">
      <c r="A341" s="3">
        <f>RSI!A341</f>
        <v>42800</v>
      </c>
      <c r="B341" s="2">
        <f>RSI!B341</f>
        <v>1.2461</v>
      </c>
      <c r="C341" s="2">
        <f>RSI!I341</f>
        <v>50.283129800137758</v>
      </c>
      <c r="D341" s="2">
        <f>MACD!E341</f>
        <v>7.0079093503783163E-4</v>
      </c>
      <c r="E341" s="2">
        <f>MACD!F341</f>
        <v>1.1730350847814017E-2</v>
      </c>
      <c r="F341" s="2">
        <f>'Moving Avg'!D341</f>
        <v>1.21966</v>
      </c>
      <c r="G341" s="2">
        <f>'Moving Avg'!F341</f>
        <v>1.23051</v>
      </c>
      <c r="H341" s="2">
        <f>'Moving Avg'!G341</f>
        <v>1.2823340000000001</v>
      </c>
      <c r="I341" s="2">
        <f>'Moving Avg'!H341</f>
        <v>1.3960394999999997</v>
      </c>
      <c r="J341" s="5" t="str">
        <f>OBV!F341</f>
        <v>BULLISH</v>
      </c>
      <c r="K341" s="5" t="str">
        <f>OBV!G341</f>
        <v>STRONG</v>
      </c>
      <c r="L341" s="5" t="str">
        <f>OBV!H341</f>
        <v>CONFIRMED BULLISH</v>
      </c>
      <c r="M341" s="7">
        <f t="shared" si="50"/>
        <v>25</v>
      </c>
      <c r="N341" s="7">
        <f t="shared" si="51"/>
        <v>45</v>
      </c>
      <c r="O341" s="7">
        <f t="shared" si="52"/>
        <v>0</v>
      </c>
      <c r="P341" s="7">
        <f t="shared" si="53"/>
        <v>100</v>
      </c>
      <c r="Q341" s="8">
        <f t="shared" si="54"/>
        <v>39.5</v>
      </c>
      <c r="R341" s="8">
        <f t="shared" si="55"/>
        <v>39</v>
      </c>
      <c r="S341" s="8">
        <f t="shared" si="56"/>
        <v>55.5</v>
      </c>
      <c r="T341" s="8">
        <f t="shared" si="57"/>
        <v>42.5</v>
      </c>
      <c r="U341" s="7">
        <f t="shared" si="58"/>
        <v>44.666666666666664</v>
      </c>
      <c r="V341" s="7">
        <f t="shared" si="59"/>
        <v>44.125</v>
      </c>
    </row>
    <row r="342" spans="1:22" ht="13.5" x14ac:dyDescent="0.25">
      <c r="A342" s="3">
        <f>RSI!A342</f>
        <v>42801</v>
      </c>
      <c r="B342" s="2">
        <f>RSI!B342</f>
        <v>1.3216000000000001</v>
      </c>
      <c r="C342" s="2">
        <f>RSI!I342</f>
        <v>65.63977731311536</v>
      </c>
      <c r="D342" s="2">
        <f>MACD!E342</f>
        <v>-1.2058812275630215E-2</v>
      </c>
      <c r="E342" s="2">
        <f>MACD!F342</f>
        <v>6.9725182231251707E-3</v>
      </c>
      <c r="F342" s="2">
        <f>'Moving Avg'!D342</f>
        <v>1.2442</v>
      </c>
      <c r="G342" s="2">
        <f>'Moving Avg'!F342</f>
        <v>1.2323999999999999</v>
      </c>
      <c r="H342" s="2">
        <f>'Moving Avg'!G342</f>
        <v>1.281012</v>
      </c>
      <c r="I342" s="2">
        <f>'Moving Avg'!H342</f>
        <v>1.3947169999999993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  <c r="M342" s="7">
        <f t="shared" si="50"/>
        <v>25</v>
      </c>
      <c r="N342" s="7">
        <f t="shared" si="51"/>
        <v>45</v>
      </c>
      <c r="O342" s="7">
        <f t="shared" si="52"/>
        <v>0</v>
      </c>
      <c r="P342" s="7">
        <f t="shared" si="53"/>
        <v>100</v>
      </c>
      <c r="Q342" s="8">
        <f t="shared" si="54"/>
        <v>39.5</v>
      </c>
      <c r="R342" s="8">
        <f t="shared" si="55"/>
        <v>39</v>
      </c>
      <c r="S342" s="8">
        <f t="shared" si="56"/>
        <v>55.5</v>
      </c>
      <c r="T342" s="8">
        <f t="shared" si="57"/>
        <v>42.5</v>
      </c>
      <c r="U342" s="7">
        <f t="shared" si="58"/>
        <v>44.666666666666664</v>
      </c>
      <c r="V342" s="7">
        <f t="shared" si="59"/>
        <v>44.125</v>
      </c>
    </row>
    <row r="343" spans="1:22" ht="13.5" x14ac:dyDescent="0.25">
      <c r="A343" s="3">
        <f>RSI!A343</f>
        <v>42802</v>
      </c>
      <c r="B343" s="2">
        <f>RSI!B343</f>
        <v>1.3027</v>
      </c>
      <c r="C343" s="2">
        <f>RSI!I343</f>
        <v>60.5940674216559</v>
      </c>
      <c r="D343" s="2">
        <f>MACD!E343</f>
        <v>-2.1916520634123637E-2</v>
      </c>
      <c r="E343" s="2">
        <f>MACD!F343</f>
        <v>1.1947104516754087E-3</v>
      </c>
      <c r="F343" s="2">
        <f>'Moving Avg'!D343</f>
        <v>1.26308</v>
      </c>
      <c r="G343" s="2">
        <f>'Moving Avg'!F343</f>
        <v>1.2342850000000001</v>
      </c>
      <c r="H343" s="2">
        <f>'Moving Avg'!G343</f>
        <v>1.2795019999999999</v>
      </c>
      <c r="I343" s="2">
        <f>'Moving Avg'!H343</f>
        <v>1.3933939999999996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  <c r="M343" s="7">
        <f t="shared" si="50"/>
        <v>25</v>
      </c>
      <c r="N343" s="7">
        <f t="shared" si="51"/>
        <v>100</v>
      </c>
      <c r="O343" s="7">
        <f t="shared" si="52"/>
        <v>0</v>
      </c>
      <c r="P343" s="7">
        <f t="shared" si="53"/>
        <v>100</v>
      </c>
      <c r="Q343" s="8">
        <f t="shared" si="54"/>
        <v>58.75</v>
      </c>
      <c r="R343" s="8">
        <f t="shared" si="55"/>
        <v>50</v>
      </c>
      <c r="S343" s="8">
        <f t="shared" si="56"/>
        <v>63.75</v>
      </c>
      <c r="T343" s="8">
        <f t="shared" si="57"/>
        <v>56.25</v>
      </c>
      <c r="U343" s="7">
        <f t="shared" si="58"/>
        <v>57.5</v>
      </c>
      <c r="V343" s="7">
        <f t="shared" si="59"/>
        <v>57.1875</v>
      </c>
    </row>
    <row r="344" spans="1:22" ht="13.5" x14ac:dyDescent="0.25">
      <c r="A344" s="3">
        <f>RSI!A344</f>
        <v>42803</v>
      </c>
      <c r="B344" s="2">
        <f>RSI!B344</f>
        <v>1.2838000000000001</v>
      </c>
      <c r="C344" s="2">
        <f>RSI!I344</f>
        <v>55.961426516084444</v>
      </c>
      <c r="D344" s="2">
        <f>MACD!E344</f>
        <v>-2.7726787631414895E-2</v>
      </c>
      <c r="E344" s="2">
        <f>MACD!F344</f>
        <v>-4.5895891649426531E-3</v>
      </c>
      <c r="F344" s="2">
        <f>'Moving Avg'!D344</f>
        <v>1.2762800000000001</v>
      </c>
      <c r="G344" s="2">
        <f>'Moving Avg'!F344</f>
        <v>1.2357</v>
      </c>
      <c r="H344" s="2">
        <f>'Moving Avg'!G344</f>
        <v>1.2774240000000001</v>
      </c>
      <c r="I344" s="2">
        <f>'Moving Avg'!H344</f>
        <v>1.3919764999999995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  <c r="M344" s="7">
        <f t="shared" si="50"/>
        <v>25</v>
      </c>
      <c r="N344" s="7">
        <f t="shared" si="51"/>
        <v>100</v>
      </c>
      <c r="O344" s="7">
        <f t="shared" si="52"/>
        <v>0</v>
      </c>
      <c r="P344" s="7">
        <f t="shared" si="53"/>
        <v>100</v>
      </c>
      <c r="Q344" s="8">
        <f t="shared" si="54"/>
        <v>58.75</v>
      </c>
      <c r="R344" s="8">
        <f t="shared" si="55"/>
        <v>50</v>
      </c>
      <c r="S344" s="8">
        <f t="shared" si="56"/>
        <v>63.75</v>
      </c>
      <c r="T344" s="8">
        <f t="shared" si="57"/>
        <v>56.25</v>
      </c>
      <c r="U344" s="7">
        <f t="shared" si="58"/>
        <v>57.5</v>
      </c>
      <c r="V344" s="7">
        <f t="shared" si="59"/>
        <v>57.1875</v>
      </c>
    </row>
    <row r="345" spans="1:22" ht="13.5" x14ac:dyDescent="0.25">
      <c r="A345" s="3">
        <f>RSI!A345</f>
        <v>42804</v>
      </c>
      <c r="B345" s="2">
        <f>RSI!B345</f>
        <v>1.2932999999999999</v>
      </c>
      <c r="C345" s="2">
        <f>RSI!I345</f>
        <v>57.711542613298398</v>
      </c>
      <c r="D345" s="2">
        <f>MACD!E345</f>
        <v>-2.9173272741755074E-2</v>
      </c>
      <c r="E345" s="2">
        <f>MACD!F345</f>
        <v>-9.5063258803051373E-3</v>
      </c>
      <c r="F345" s="2">
        <f>'Moving Avg'!D345</f>
        <v>1.2894999999999999</v>
      </c>
      <c r="G345" s="2">
        <f>'Moving Avg'!F345</f>
        <v>1.2375899999999997</v>
      </c>
      <c r="H345" s="2">
        <f>'Moving Avg'!G345</f>
        <v>1.2759140000000002</v>
      </c>
      <c r="I345" s="2">
        <f>'Moving Avg'!H345</f>
        <v>1.3903249999999994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  <c r="M345" s="7">
        <f t="shared" si="50"/>
        <v>25</v>
      </c>
      <c r="N345" s="7">
        <f t="shared" si="51"/>
        <v>45</v>
      </c>
      <c r="O345" s="7">
        <f t="shared" si="52"/>
        <v>0</v>
      </c>
      <c r="P345" s="7">
        <f t="shared" si="53"/>
        <v>100</v>
      </c>
      <c r="Q345" s="8">
        <f t="shared" si="54"/>
        <v>39.5</v>
      </c>
      <c r="R345" s="8">
        <f t="shared" si="55"/>
        <v>39</v>
      </c>
      <c r="S345" s="8">
        <f t="shared" si="56"/>
        <v>55.5</v>
      </c>
      <c r="T345" s="8">
        <f t="shared" si="57"/>
        <v>42.5</v>
      </c>
      <c r="U345" s="7">
        <f t="shared" si="58"/>
        <v>44.666666666666664</v>
      </c>
      <c r="V345" s="7">
        <f t="shared" si="59"/>
        <v>44.125</v>
      </c>
    </row>
    <row r="346" spans="1:22" ht="13.5" x14ac:dyDescent="0.25">
      <c r="A346" s="3">
        <f>RSI!A346</f>
        <v>42807</v>
      </c>
      <c r="B346" s="2">
        <f>RSI!B346</f>
        <v>1.2461</v>
      </c>
      <c r="C346" s="2">
        <f>RSI!I346</f>
        <v>47.591812345904387</v>
      </c>
      <c r="D346" s="2">
        <f>MACD!E346</f>
        <v>-3.0016265090406336E-2</v>
      </c>
      <c r="E346" s="2">
        <f>MACD!F346</f>
        <v>-1.3608313722325377E-2</v>
      </c>
      <c r="F346" s="2">
        <f>'Moving Avg'!D346</f>
        <v>1.2894999999999999</v>
      </c>
      <c r="G346" s="2">
        <f>'Moving Avg'!F346</f>
        <v>1.2371199999999998</v>
      </c>
      <c r="H346" s="2">
        <f>'Moving Avg'!G346</f>
        <v>1.272894</v>
      </c>
      <c r="I346" s="2">
        <f>'Moving Avg'!H346</f>
        <v>1.3886249999999996</v>
      </c>
      <c r="J346" s="5" t="str">
        <f>OBV!F346</f>
        <v>BEARISH</v>
      </c>
      <c r="K346" s="5" t="str">
        <f>OBV!G346</f>
        <v>NEUTRAL</v>
      </c>
      <c r="L346" s="5" t="str">
        <f>OBV!H346</f>
        <v>NEUTRAL</v>
      </c>
      <c r="M346" s="7">
        <f t="shared" si="50"/>
        <v>25</v>
      </c>
      <c r="N346" s="7">
        <f t="shared" si="51"/>
        <v>45</v>
      </c>
      <c r="O346" s="7">
        <f t="shared" si="52"/>
        <v>0</v>
      </c>
      <c r="P346" s="7">
        <f t="shared" si="53"/>
        <v>16.5</v>
      </c>
      <c r="Q346" s="8">
        <f t="shared" si="54"/>
        <v>26.975000000000001</v>
      </c>
      <c r="R346" s="8">
        <f t="shared" si="55"/>
        <v>18.125</v>
      </c>
      <c r="S346" s="8">
        <f t="shared" si="56"/>
        <v>17.925000000000001</v>
      </c>
      <c r="T346" s="8">
        <f t="shared" si="57"/>
        <v>21.625</v>
      </c>
      <c r="U346" s="7">
        <f t="shared" si="58"/>
        <v>21.008333333333336</v>
      </c>
      <c r="V346" s="7">
        <f t="shared" si="59"/>
        <v>21.162500000000001</v>
      </c>
    </row>
    <row r="347" spans="1:22" ht="13.5" x14ac:dyDescent="0.25">
      <c r="A347" s="3">
        <f>RSI!A347</f>
        <v>42808</v>
      </c>
      <c r="B347" s="2">
        <f>RSI!B347</f>
        <v>1.2461</v>
      </c>
      <c r="C347" s="2">
        <f>RSI!I347</f>
        <v>47.591812345904387</v>
      </c>
      <c r="D347" s="2">
        <f>MACD!E347</f>
        <v>-3.3564862912393467E-2</v>
      </c>
      <c r="E347" s="2">
        <f>MACD!F347</f>
        <v>-1.7599623560338996E-2</v>
      </c>
      <c r="F347" s="2">
        <f>'Moving Avg'!D347</f>
        <v>1.2744</v>
      </c>
      <c r="G347" s="2">
        <f>'Moving Avg'!F347</f>
        <v>1.2361749999999998</v>
      </c>
      <c r="H347" s="2">
        <f>'Moving Avg'!G347</f>
        <v>1.2706280000000001</v>
      </c>
      <c r="I347" s="2">
        <f>'Moving Avg'!H347</f>
        <v>1.3868784999999999</v>
      </c>
      <c r="J347" s="5" t="str">
        <f>OBV!F347</f>
        <v>BEARISH</v>
      </c>
      <c r="K347" s="5" t="str">
        <f>OBV!G347</f>
        <v>WEAK</v>
      </c>
      <c r="L347" s="5" t="str">
        <f>OBV!H347</f>
        <v>CONFIRMED BEARISH</v>
      </c>
      <c r="M347" s="7">
        <f t="shared" si="50"/>
        <v>25</v>
      </c>
      <c r="N347" s="7">
        <f t="shared" si="51"/>
        <v>45</v>
      </c>
      <c r="O347" s="7">
        <f t="shared" si="52"/>
        <v>0</v>
      </c>
      <c r="P347" s="7">
        <f t="shared" si="53"/>
        <v>0</v>
      </c>
      <c r="Q347" s="8">
        <f t="shared" si="54"/>
        <v>24.5</v>
      </c>
      <c r="R347" s="8">
        <f t="shared" si="55"/>
        <v>14</v>
      </c>
      <c r="S347" s="8">
        <f t="shared" si="56"/>
        <v>10.5</v>
      </c>
      <c r="T347" s="8">
        <f t="shared" si="57"/>
        <v>17.5</v>
      </c>
      <c r="U347" s="7">
        <f t="shared" si="58"/>
        <v>16.333333333333332</v>
      </c>
      <c r="V347" s="7">
        <f t="shared" si="59"/>
        <v>16.625</v>
      </c>
    </row>
    <row r="348" spans="1:22" ht="13.5" x14ac:dyDescent="0.25">
      <c r="A348" s="3">
        <f>RSI!A348</f>
        <v>42809</v>
      </c>
      <c r="B348" s="2">
        <f>RSI!B348</f>
        <v>1.2744</v>
      </c>
      <c r="C348" s="2">
        <f>RSI!I348</f>
        <v>53.287581866437236</v>
      </c>
      <c r="D348" s="2">
        <f>MACD!E348</f>
        <v>-3.7150631998994044E-2</v>
      </c>
      <c r="E348" s="2">
        <f>MACD!F348</f>
        <v>-2.1509825248070005E-2</v>
      </c>
      <c r="F348" s="2">
        <f>'Moving Avg'!D348</f>
        <v>1.26874</v>
      </c>
      <c r="G348" s="2">
        <f>'Moving Avg'!F348</f>
        <v>1.2385349999999997</v>
      </c>
      <c r="H348" s="2">
        <f>'Moving Avg'!G348</f>
        <v>1.2689279999999998</v>
      </c>
      <c r="I348" s="2">
        <f>'Moving Avg'!H348</f>
        <v>1.3853680000000004</v>
      </c>
      <c r="J348" s="5" t="str">
        <f>OBV!F348</f>
        <v>BULLISH</v>
      </c>
      <c r="K348" s="5" t="str">
        <f>OBV!G348</f>
        <v>NEUTRAL</v>
      </c>
      <c r="L348" s="5" t="str">
        <f>OBV!H348</f>
        <v>BULLISH DIVERGENCE</v>
      </c>
      <c r="M348" s="7">
        <f t="shared" si="50"/>
        <v>25</v>
      </c>
      <c r="N348" s="7">
        <f t="shared" si="51"/>
        <v>45</v>
      </c>
      <c r="O348" s="7">
        <f t="shared" si="52"/>
        <v>0</v>
      </c>
      <c r="P348" s="7">
        <f t="shared" si="53"/>
        <v>66.5</v>
      </c>
      <c r="Q348" s="8">
        <f t="shared" si="54"/>
        <v>34.475000000000001</v>
      </c>
      <c r="R348" s="8">
        <f t="shared" si="55"/>
        <v>30.625</v>
      </c>
      <c r="S348" s="8">
        <f t="shared" si="56"/>
        <v>40.424999999999997</v>
      </c>
      <c r="T348" s="8">
        <f t="shared" si="57"/>
        <v>34.125</v>
      </c>
      <c r="U348" s="7">
        <f t="shared" si="58"/>
        <v>35.174999999999997</v>
      </c>
      <c r="V348" s="7">
        <f t="shared" si="59"/>
        <v>34.912499999999994</v>
      </c>
    </row>
    <row r="349" spans="1:22" ht="13.5" x14ac:dyDescent="0.25">
      <c r="A349" s="3">
        <f>RSI!A349</f>
        <v>42810</v>
      </c>
      <c r="B349" s="2">
        <f>RSI!B349</f>
        <v>1.2838000000000001</v>
      </c>
      <c r="C349" s="2">
        <f>RSI!I349</f>
        <v>55.035608663951116</v>
      </c>
      <c r="D349" s="2">
        <f>MACD!E349</f>
        <v>-3.9524660405886314E-2</v>
      </c>
      <c r="E349" s="2">
        <f>MACD!F349</f>
        <v>-2.5112792279633266E-2</v>
      </c>
      <c r="F349" s="2">
        <f>'Moving Avg'!D349</f>
        <v>1.26874</v>
      </c>
      <c r="G349" s="2">
        <f>'Moving Avg'!F349</f>
        <v>1.2418349999999996</v>
      </c>
      <c r="H349" s="2">
        <f>'Moving Avg'!G349</f>
        <v>1.2674160000000001</v>
      </c>
      <c r="I349" s="2">
        <f>'Moving Avg'!H349</f>
        <v>1.3839520000000001</v>
      </c>
      <c r="J349" s="5" t="str">
        <f>OBV!F349</f>
        <v>BULLISH</v>
      </c>
      <c r="K349" s="5" t="str">
        <f>OBV!G349</f>
        <v>STRONG</v>
      </c>
      <c r="L349" s="5" t="str">
        <f>OBV!H349</f>
        <v>NEUTRAL</v>
      </c>
      <c r="M349" s="7">
        <f t="shared" si="50"/>
        <v>25</v>
      </c>
      <c r="N349" s="7">
        <f t="shared" si="51"/>
        <v>45</v>
      </c>
      <c r="O349" s="7">
        <f t="shared" si="52"/>
        <v>0</v>
      </c>
      <c r="P349" s="7">
        <f t="shared" si="53"/>
        <v>66</v>
      </c>
      <c r="Q349" s="8">
        <f t="shared" si="54"/>
        <v>34.4</v>
      </c>
      <c r="R349" s="8">
        <f t="shared" si="55"/>
        <v>30.5</v>
      </c>
      <c r="S349" s="8">
        <f t="shared" si="56"/>
        <v>40.200000000000003</v>
      </c>
      <c r="T349" s="8">
        <f t="shared" si="57"/>
        <v>34</v>
      </c>
      <c r="U349" s="7">
        <f t="shared" si="58"/>
        <v>35.033333333333339</v>
      </c>
      <c r="V349" s="7">
        <f t="shared" si="59"/>
        <v>34.775000000000006</v>
      </c>
    </row>
    <row r="350" spans="1:22" ht="13.5" x14ac:dyDescent="0.25">
      <c r="A350" s="3">
        <f>RSI!A350</f>
        <v>42811</v>
      </c>
      <c r="B350" s="2">
        <f>RSI!B350</f>
        <v>1.2932999999999999</v>
      </c>
      <c r="C350" s="2">
        <f>RSI!I350</f>
        <v>56.795263674562676</v>
      </c>
      <c r="D350" s="2">
        <f>MACD!E350</f>
        <v>-4.0943917301247579E-2</v>
      </c>
      <c r="E350" s="2">
        <f>MACD!F350</f>
        <v>-2.8279017283956133E-2</v>
      </c>
      <c r="F350" s="2">
        <f>'Moving Avg'!D350</f>
        <v>1.26874</v>
      </c>
      <c r="G350" s="2">
        <f>'Moving Avg'!F350</f>
        <v>1.2451399999999997</v>
      </c>
      <c r="H350" s="2">
        <f>'Moving Avg'!G350</f>
        <v>1.2668500000000003</v>
      </c>
      <c r="I350" s="2">
        <f>'Moving Avg'!H350</f>
        <v>1.3824890000000003</v>
      </c>
      <c r="J350" s="5" t="str">
        <f>OBV!F350</f>
        <v>BULLISH</v>
      </c>
      <c r="K350" s="5" t="str">
        <f>OBV!G350</f>
        <v>STRONG</v>
      </c>
      <c r="L350" s="5" t="str">
        <f>OBV!H350</f>
        <v>NEUTRAL</v>
      </c>
      <c r="M350" s="7">
        <f t="shared" si="50"/>
        <v>25</v>
      </c>
      <c r="N350" s="7">
        <f t="shared" si="51"/>
        <v>45</v>
      </c>
      <c r="O350" s="7">
        <f t="shared" si="52"/>
        <v>0</v>
      </c>
      <c r="P350" s="7">
        <f t="shared" si="53"/>
        <v>66</v>
      </c>
      <c r="Q350" s="8">
        <f t="shared" si="54"/>
        <v>34.4</v>
      </c>
      <c r="R350" s="8">
        <f t="shared" si="55"/>
        <v>30.5</v>
      </c>
      <c r="S350" s="8">
        <f t="shared" si="56"/>
        <v>40.200000000000003</v>
      </c>
      <c r="T350" s="8">
        <f t="shared" si="57"/>
        <v>34</v>
      </c>
      <c r="U350" s="7">
        <f t="shared" si="58"/>
        <v>35.033333333333339</v>
      </c>
      <c r="V350" s="7">
        <f t="shared" si="59"/>
        <v>34.775000000000006</v>
      </c>
    </row>
    <row r="351" spans="1:22" ht="13.5" x14ac:dyDescent="0.25">
      <c r="A351" s="3">
        <f>RSI!A351</f>
        <v>42815</v>
      </c>
      <c r="B351" s="2">
        <f>RSI!B351</f>
        <v>1.2838000000000001</v>
      </c>
      <c r="C351" s="2">
        <f>RSI!I351</f>
        <v>54.49844045750114</v>
      </c>
      <c r="D351" s="2">
        <f>MACD!E351</f>
        <v>-3.8731153703012167E-2</v>
      </c>
      <c r="E351" s="2">
        <f>MACD!F351</f>
        <v>-3.0369444567767342E-2</v>
      </c>
      <c r="F351" s="2">
        <f>'Moving Avg'!D351</f>
        <v>1.2762800000000001</v>
      </c>
      <c r="G351" s="2">
        <f>'Moving Avg'!F351</f>
        <v>1.2493849999999997</v>
      </c>
      <c r="H351" s="2">
        <f>'Moving Avg'!G351</f>
        <v>1.2660940000000003</v>
      </c>
      <c r="I351" s="2">
        <f>'Moving Avg'!H351</f>
        <v>1.3809784999999999</v>
      </c>
      <c r="J351" s="5" t="str">
        <f>OBV!F351</f>
        <v>BULLISH</v>
      </c>
      <c r="K351" s="5" t="str">
        <f>OBV!G351</f>
        <v>NEUTRAL</v>
      </c>
      <c r="L351" s="5" t="str">
        <f>OBV!H351</f>
        <v>CONFIRMED BULLISH</v>
      </c>
      <c r="M351" s="7">
        <f t="shared" si="50"/>
        <v>25</v>
      </c>
      <c r="N351" s="7">
        <f t="shared" si="51"/>
        <v>45</v>
      </c>
      <c r="O351" s="7">
        <f t="shared" si="52"/>
        <v>0</v>
      </c>
      <c r="P351" s="7">
        <f t="shared" si="53"/>
        <v>83.5</v>
      </c>
      <c r="Q351" s="8">
        <f t="shared" si="54"/>
        <v>37.024999999999999</v>
      </c>
      <c r="R351" s="8">
        <f t="shared" si="55"/>
        <v>34.875</v>
      </c>
      <c r="S351" s="8">
        <f t="shared" si="56"/>
        <v>48.075000000000003</v>
      </c>
      <c r="T351" s="8">
        <f t="shared" si="57"/>
        <v>38.375</v>
      </c>
      <c r="U351" s="7">
        <f t="shared" si="58"/>
        <v>39.991666666666667</v>
      </c>
      <c r="V351" s="7">
        <f t="shared" si="59"/>
        <v>39.587500000000006</v>
      </c>
    </row>
    <row r="352" spans="1:22" ht="13.5" x14ac:dyDescent="0.25">
      <c r="A352" s="3">
        <f>RSI!A352</f>
        <v>42816</v>
      </c>
      <c r="B352" s="2">
        <f>RSI!B352</f>
        <v>1.2838000000000001</v>
      </c>
      <c r="C352" s="2">
        <f>RSI!I352</f>
        <v>54.49844045750114</v>
      </c>
      <c r="D352" s="2">
        <f>MACD!E352</f>
        <v>-2.5370371354502819E-2</v>
      </c>
      <c r="E352" s="2">
        <f>MACD!F352</f>
        <v>-2.9369629925114438E-2</v>
      </c>
      <c r="F352" s="2">
        <f>'Moving Avg'!D352</f>
        <v>1.28382</v>
      </c>
      <c r="G352" s="2">
        <f>'Moving Avg'!F352</f>
        <v>1.2536299999999996</v>
      </c>
      <c r="H352" s="2">
        <f>'Moving Avg'!G352</f>
        <v>1.2653380000000005</v>
      </c>
      <c r="I352" s="2">
        <f>'Moving Avg'!H352</f>
        <v>1.3791374999999999</v>
      </c>
      <c r="J352" s="5" t="str">
        <f>OBV!F352</f>
        <v>BULLISH</v>
      </c>
      <c r="K352" s="5" t="str">
        <f>OBV!G352</f>
        <v>NEUTRAL</v>
      </c>
      <c r="L352" s="5" t="str">
        <f>OBV!H352</f>
        <v>CONFIRMED BULLISH</v>
      </c>
      <c r="M352" s="7">
        <f t="shared" si="50"/>
        <v>25</v>
      </c>
      <c r="N352" s="7">
        <f t="shared" si="51"/>
        <v>0</v>
      </c>
      <c r="O352" s="7">
        <f t="shared" si="52"/>
        <v>0</v>
      </c>
      <c r="P352" s="7">
        <f t="shared" si="53"/>
        <v>83.5</v>
      </c>
      <c r="Q352" s="8">
        <f t="shared" si="54"/>
        <v>21.274999999999999</v>
      </c>
      <c r="R352" s="8">
        <f t="shared" si="55"/>
        <v>25.875</v>
      </c>
      <c r="S352" s="8">
        <f t="shared" si="56"/>
        <v>41.325000000000003</v>
      </c>
      <c r="T352" s="8">
        <f t="shared" si="57"/>
        <v>27.125</v>
      </c>
      <c r="U352" s="7">
        <f t="shared" si="58"/>
        <v>29.491666666666664</v>
      </c>
      <c r="V352" s="7">
        <f t="shared" si="59"/>
        <v>28.9</v>
      </c>
    </row>
    <row r="353" spans="1:22" ht="13.5" x14ac:dyDescent="0.25">
      <c r="A353" s="3">
        <f>RSI!A353</f>
        <v>42817</v>
      </c>
      <c r="B353" s="2">
        <f>RSI!B353</f>
        <v>1.2649999999999999</v>
      </c>
      <c r="C353" s="2">
        <f>RSI!I353</f>
        <v>49.869768405685015</v>
      </c>
      <c r="D353" s="2">
        <f>MACD!E353</f>
        <v>-1.5697731379408442E-2</v>
      </c>
      <c r="E353" s="2">
        <f>MACD!F353</f>
        <v>-2.6635250215973242E-2</v>
      </c>
      <c r="F353" s="2">
        <f>'Moving Avg'!D353</f>
        <v>1.2819400000000001</v>
      </c>
      <c r="G353" s="2">
        <f>'Moving Avg'!F353</f>
        <v>1.2569349999999997</v>
      </c>
      <c r="H353" s="2">
        <f>'Moving Avg'!G353</f>
        <v>1.2647720000000005</v>
      </c>
      <c r="I353" s="2">
        <f>'Moving Avg'!H353</f>
        <v>1.3769665</v>
      </c>
      <c r="J353" s="5" t="str">
        <f>OBV!F353</f>
        <v>BULLISH</v>
      </c>
      <c r="K353" s="5" t="str">
        <f>OBV!G353</f>
        <v>NEUTRAL</v>
      </c>
      <c r="L353" s="5" t="str">
        <f>OBV!H353</f>
        <v>BULLISH DIVERGENCE</v>
      </c>
      <c r="M353" s="7">
        <f t="shared" si="50"/>
        <v>25</v>
      </c>
      <c r="N353" s="7">
        <f t="shared" si="51"/>
        <v>0</v>
      </c>
      <c r="O353" s="7">
        <f t="shared" si="52"/>
        <v>0</v>
      </c>
      <c r="P353" s="7">
        <f t="shared" si="53"/>
        <v>66.5</v>
      </c>
      <c r="Q353" s="8">
        <f t="shared" si="54"/>
        <v>18.725000000000001</v>
      </c>
      <c r="R353" s="8">
        <f t="shared" si="55"/>
        <v>21.625</v>
      </c>
      <c r="S353" s="8">
        <f t="shared" si="56"/>
        <v>33.674999999999997</v>
      </c>
      <c r="T353" s="8">
        <f t="shared" si="57"/>
        <v>22.875</v>
      </c>
      <c r="U353" s="7">
        <f t="shared" si="58"/>
        <v>24.675000000000001</v>
      </c>
      <c r="V353" s="7">
        <f t="shared" si="59"/>
        <v>24.225000000000001</v>
      </c>
    </row>
    <row r="354" spans="1:22" ht="13.5" x14ac:dyDescent="0.25">
      <c r="A354" s="3">
        <f>RSI!A354</f>
        <v>42818</v>
      </c>
      <c r="B354" s="2">
        <f>RSI!B354</f>
        <v>1.2649999999999999</v>
      </c>
      <c r="C354" s="2">
        <f>RSI!I354</f>
        <v>49.869768405685015</v>
      </c>
      <c r="D354" s="2">
        <f>MACD!E354</f>
        <v>-1.0418623349013778E-2</v>
      </c>
      <c r="E354" s="2">
        <f>MACD!F354</f>
        <v>-2.3391924842581353E-2</v>
      </c>
      <c r="F354" s="2">
        <f>'Moving Avg'!D354</f>
        <v>1.2781799999999999</v>
      </c>
      <c r="G354" s="2">
        <f>'Moving Avg'!F354</f>
        <v>1.2597699999999998</v>
      </c>
      <c r="H354" s="2">
        <f>'Moving Avg'!G354</f>
        <v>1.2640180000000003</v>
      </c>
      <c r="I354" s="2">
        <f>'Moving Avg'!H354</f>
        <v>1.3749844999999998</v>
      </c>
      <c r="J354" s="5" t="str">
        <f>OBV!F354</f>
        <v>BEARISH</v>
      </c>
      <c r="K354" s="5" t="str">
        <f>OBV!G354</f>
        <v>NEUTRAL</v>
      </c>
      <c r="L354" s="5" t="str">
        <f>OBV!H354</f>
        <v>CONFIRMED BEARISH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16.5</v>
      </c>
      <c r="Q354" s="8">
        <f t="shared" si="54"/>
        <v>11.225</v>
      </c>
      <c r="R354" s="8">
        <f t="shared" si="55"/>
        <v>9.125</v>
      </c>
      <c r="S354" s="8">
        <f t="shared" si="56"/>
        <v>11.175000000000001</v>
      </c>
      <c r="T354" s="8">
        <f t="shared" si="57"/>
        <v>10.375</v>
      </c>
      <c r="U354" s="7">
        <f t="shared" si="58"/>
        <v>10.508333333333335</v>
      </c>
      <c r="V354" s="7">
        <f t="shared" si="59"/>
        <v>10.475000000000001</v>
      </c>
    </row>
    <row r="355" spans="1:22" ht="13.5" x14ac:dyDescent="0.25">
      <c r="A355" s="3">
        <f>RSI!A355</f>
        <v>42821</v>
      </c>
      <c r="B355" s="2">
        <f>RSI!B355</f>
        <v>1.2744</v>
      </c>
      <c r="C355" s="2">
        <f>RSI!I355</f>
        <v>52.222823978710757</v>
      </c>
      <c r="D355" s="2">
        <f>MACD!E355</f>
        <v>-5.1843521189436359E-3</v>
      </c>
      <c r="E355" s="2">
        <f>MACD!F355</f>
        <v>-1.9750410297853811E-2</v>
      </c>
      <c r="F355" s="2">
        <f>'Moving Avg'!D355</f>
        <v>1.2744</v>
      </c>
      <c r="G355" s="2">
        <f>'Moving Avg'!F355</f>
        <v>1.26166</v>
      </c>
      <c r="H355" s="2">
        <f>'Moving Avg'!G355</f>
        <v>1.26383</v>
      </c>
      <c r="I355" s="2">
        <f>'Moving Avg'!H355</f>
        <v>1.3731909999999998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16.5</v>
      </c>
      <c r="Q355" s="8">
        <f t="shared" si="54"/>
        <v>11.225</v>
      </c>
      <c r="R355" s="8">
        <f t="shared" si="55"/>
        <v>9.125</v>
      </c>
      <c r="S355" s="8">
        <f t="shared" si="56"/>
        <v>11.175000000000001</v>
      </c>
      <c r="T355" s="8">
        <f t="shared" si="57"/>
        <v>10.375</v>
      </c>
      <c r="U355" s="7">
        <f t="shared" si="58"/>
        <v>10.508333333333335</v>
      </c>
      <c r="V355" s="7">
        <f t="shared" si="59"/>
        <v>10.475000000000001</v>
      </c>
    </row>
    <row r="356" spans="1:22" ht="13.5" x14ac:dyDescent="0.25">
      <c r="A356" s="3">
        <f>RSI!A356</f>
        <v>42822</v>
      </c>
      <c r="B356" s="2">
        <f>RSI!B356</f>
        <v>1.2744</v>
      </c>
      <c r="C356" s="2">
        <f>RSI!I356</f>
        <v>52.222823978710757</v>
      </c>
      <c r="D356" s="2">
        <f>MACD!E356</f>
        <v>-8.0705002763652445E-3</v>
      </c>
      <c r="E356" s="2">
        <f>MACD!F356</f>
        <v>-1.7414428293556099E-2</v>
      </c>
      <c r="F356" s="2">
        <f>'Moving Avg'!D356</f>
        <v>1.2725199999999999</v>
      </c>
      <c r="G356" s="2">
        <f>'Moving Avg'!F356</f>
        <v>1.2644899999999999</v>
      </c>
      <c r="H356" s="2">
        <f>'Moving Avg'!G356</f>
        <v>1.2636420000000002</v>
      </c>
      <c r="I356" s="2">
        <f>'Moving Avg'!H356</f>
        <v>1.3716335000000002</v>
      </c>
      <c r="J356" s="5" t="str">
        <f>OBV!F356</f>
        <v>BULLISH</v>
      </c>
      <c r="K356" s="5" t="str">
        <f>OBV!G356</f>
        <v>NEUTRAL</v>
      </c>
      <c r="L356" s="5" t="str">
        <f>OBV!H356</f>
        <v>BULLISH DIVERGENCE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66.5</v>
      </c>
      <c r="Q356" s="8">
        <f t="shared" si="54"/>
        <v>18.725000000000001</v>
      </c>
      <c r="R356" s="8">
        <f t="shared" si="55"/>
        <v>21.625</v>
      </c>
      <c r="S356" s="8">
        <f t="shared" si="56"/>
        <v>33.674999999999997</v>
      </c>
      <c r="T356" s="8">
        <f t="shared" si="57"/>
        <v>22.875</v>
      </c>
      <c r="U356" s="7">
        <f t="shared" si="58"/>
        <v>24.675000000000001</v>
      </c>
      <c r="V356" s="7">
        <f t="shared" si="59"/>
        <v>24.225000000000001</v>
      </c>
    </row>
    <row r="357" spans="1:22" ht="13.5" x14ac:dyDescent="0.25">
      <c r="A357" s="3">
        <f>RSI!A357</f>
        <v>42823</v>
      </c>
      <c r="B357" s="2">
        <f>RSI!B357</f>
        <v>1.2365999999999999</v>
      </c>
      <c r="C357" s="2">
        <f>RSI!I357</f>
        <v>42.843868685059853</v>
      </c>
      <c r="D357" s="2">
        <f>MACD!E357</f>
        <v>-7.7622630746143617E-3</v>
      </c>
      <c r="E357" s="2">
        <f>MACD!F357</f>
        <v>-1.5483995249767752E-2</v>
      </c>
      <c r="F357" s="2">
        <f>'Moving Avg'!D357</f>
        <v>1.26308</v>
      </c>
      <c r="G357" s="2">
        <f>'Moving Avg'!F357</f>
        <v>1.2663749999999998</v>
      </c>
      <c r="H357" s="2">
        <f>'Moving Avg'!G357</f>
        <v>1.2619420000000003</v>
      </c>
      <c r="I357" s="2">
        <f>'Moving Avg'!H357</f>
        <v>1.3696509999999997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16.5</v>
      </c>
      <c r="Q357" s="8">
        <f t="shared" si="54"/>
        <v>11.225</v>
      </c>
      <c r="R357" s="8">
        <f t="shared" si="55"/>
        <v>9.125</v>
      </c>
      <c r="S357" s="8">
        <f t="shared" si="56"/>
        <v>11.175000000000001</v>
      </c>
      <c r="T357" s="8">
        <f t="shared" si="57"/>
        <v>10.375</v>
      </c>
      <c r="U357" s="7">
        <f t="shared" si="58"/>
        <v>10.508333333333335</v>
      </c>
      <c r="V357" s="7">
        <f t="shared" si="59"/>
        <v>10.475000000000001</v>
      </c>
    </row>
    <row r="358" spans="1:22" ht="13.5" x14ac:dyDescent="0.25">
      <c r="A358" s="3">
        <f>RSI!A358</f>
        <v>42824</v>
      </c>
      <c r="B358" s="2">
        <f>RSI!B358</f>
        <v>1.2272000000000001</v>
      </c>
      <c r="C358" s="2">
        <f>RSI!I358</f>
        <v>40.877784111109278</v>
      </c>
      <c r="D358" s="2">
        <f>MACD!E358</f>
        <v>-2.273903294614632E-3</v>
      </c>
      <c r="E358" s="2">
        <f>MACD!F358</f>
        <v>-1.284197685873713E-2</v>
      </c>
      <c r="F358" s="2">
        <f>'Moving Avg'!D358</f>
        <v>1.25552</v>
      </c>
      <c r="G358" s="2">
        <f>'Moving Avg'!F358</f>
        <v>1.26732</v>
      </c>
      <c r="H358" s="2">
        <f>'Moving Avg'!G358</f>
        <v>1.2604320000000004</v>
      </c>
      <c r="I358" s="2">
        <f>'Moving Avg'!H358</f>
        <v>1.3677630000000003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16.5</v>
      </c>
      <c r="Q358" s="8">
        <f t="shared" si="54"/>
        <v>11.225</v>
      </c>
      <c r="R358" s="8">
        <f t="shared" si="55"/>
        <v>9.125</v>
      </c>
      <c r="S358" s="8">
        <f t="shared" si="56"/>
        <v>11.175000000000001</v>
      </c>
      <c r="T358" s="8">
        <f t="shared" si="57"/>
        <v>10.375</v>
      </c>
      <c r="U358" s="7">
        <f t="shared" si="58"/>
        <v>10.508333333333335</v>
      </c>
      <c r="V358" s="7">
        <f t="shared" si="59"/>
        <v>10.475000000000001</v>
      </c>
    </row>
    <row r="359" spans="1:22" ht="13.5" x14ac:dyDescent="0.25">
      <c r="A359" s="3">
        <f>RSI!A359</f>
        <v>42825</v>
      </c>
      <c r="B359" s="2">
        <f>RSI!B359</f>
        <v>1.2365999999999999</v>
      </c>
      <c r="C359" s="2">
        <f>RSI!I359</f>
        <v>43.661979946864157</v>
      </c>
      <c r="D359" s="2">
        <f>MACD!E359</f>
        <v>3.339756399626026E-3</v>
      </c>
      <c r="E359" s="2">
        <f>MACD!F359</f>
        <v>-9.6056302070644996E-3</v>
      </c>
      <c r="F359" s="2">
        <f>'Moving Avg'!D359</f>
        <v>1.2498400000000001</v>
      </c>
      <c r="G359" s="2">
        <f>'Moving Avg'!F359</f>
        <v>1.2682599999999999</v>
      </c>
      <c r="H359" s="2">
        <f>'Moving Avg'!G359</f>
        <v>1.2589200000000005</v>
      </c>
      <c r="I359" s="2">
        <f>'Moving Avg'!H359</f>
        <v>1.3659219999999999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16.5</v>
      </c>
      <c r="Q359" s="8">
        <f t="shared" si="54"/>
        <v>11.225</v>
      </c>
      <c r="R359" s="8">
        <f t="shared" si="55"/>
        <v>9.125</v>
      </c>
      <c r="S359" s="8">
        <f t="shared" si="56"/>
        <v>11.175000000000001</v>
      </c>
      <c r="T359" s="8">
        <f t="shared" si="57"/>
        <v>10.375</v>
      </c>
      <c r="U359" s="7">
        <f t="shared" si="58"/>
        <v>10.508333333333335</v>
      </c>
      <c r="V359" s="7">
        <f t="shared" si="59"/>
        <v>10.475000000000001</v>
      </c>
    </row>
    <row r="360" spans="1:22" ht="13.5" x14ac:dyDescent="0.25">
      <c r="A360" s="3">
        <f>RSI!A360</f>
        <v>42828</v>
      </c>
      <c r="B360" s="2">
        <f>RSI!B360</f>
        <v>1.2461</v>
      </c>
      <c r="C360" s="2">
        <f>RSI!I360</f>
        <v>46.408756586675466</v>
      </c>
      <c r="D360" s="2">
        <f>MACD!E360</f>
        <v>8.9955894204738485E-3</v>
      </c>
      <c r="E360" s="2">
        <f>MACD!F360</f>
        <v>-5.8853862815568302E-3</v>
      </c>
      <c r="F360" s="2">
        <f>'Moving Avg'!D360</f>
        <v>1.2441800000000001</v>
      </c>
      <c r="G360" s="2">
        <f>'Moving Avg'!F360</f>
        <v>1.2692049999999999</v>
      </c>
      <c r="H360" s="2">
        <f>'Moving Avg'!G360</f>
        <v>1.2575980000000007</v>
      </c>
      <c r="I360" s="2">
        <f>'Moving Avg'!H360</f>
        <v>1.3638925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16.5</v>
      </c>
      <c r="Q360" s="8">
        <f t="shared" si="54"/>
        <v>11.225</v>
      </c>
      <c r="R360" s="8">
        <f t="shared" si="55"/>
        <v>9.125</v>
      </c>
      <c r="S360" s="8">
        <f t="shared" si="56"/>
        <v>11.175000000000001</v>
      </c>
      <c r="T360" s="8">
        <f t="shared" si="57"/>
        <v>10.375</v>
      </c>
      <c r="U360" s="7">
        <f t="shared" si="58"/>
        <v>10.508333333333335</v>
      </c>
      <c r="V360" s="7">
        <f t="shared" si="59"/>
        <v>10.475000000000001</v>
      </c>
    </row>
    <row r="361" spans="1:22" ht="13.5" x14ac:dyDescent="0.25">
      <c r="A361" s="3">
        <f>RSI!A361</f>
        <v>42829</v>
      </c>
      <c r="B361" s="2">
        <f>RSI!B361</f>
        <v>1.2461</v>
      </c>
      <c r="C361" s="2">
        <f>RSI!I361</f>
        <v>46.408756586675466</v>
      </c>
      <c r="D361" s="2">
        <f>MACD!E361</f>
        <v>1.2400637064494457E-2</v>
      </c>
      <c r="E361" s="2">
        <f>MACD!F361</f>
        <v>-2.2281816123465728E-3</v>
      </c>
      <c r="F361" s="2">
        <f>'Moving Avg'!D361</f>
        <v>1.2385200000000001</v>
      </c>
      <c r="G361" s="2">
        <f>'Moving Avg'!F361</f>
        <v>1.2692049999999997</v>
      </c>
      <c r="H361" s="2">
        <f>'Moving Avg'!G361</f>
        <v>1.2562760000000004</v>
      </c>
      <c r="I361" s="2">
        <f>'Moving Avg'!H361</f>
        <v>1.3616269999999999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  <c r="M361" s="7">
        <f t="shared" si="50"/>
        <v>25</v>
      </c>
      <c r="N361" s="7">
        <f t="shared" si="51"/>
        <v>0</v>
      </c>
      <c r="O361" s="7">
        <f t="shared" si="52"/>
        <v>0</v>
      </c>
      <c r="P361" s="7">
        <f t="shared" si="53"/>
        <v>16.5</v>
      </c>
      <c r="Q361" s="8">
        <f t="shared" si="54"/>
        <v>11.225</v>
      </c>
      <c r="R361" s="8">
        <f t="shared" si="55"/>
        <v>9.125</v>
      </c>
      <c r="S361" s="8">
        <f t="shared" si="56"/>
        <v>11.175000000000001</v>
      </c>
      <c r="T361" s="8">
        <f t="shared" si="57"/>
        <v>10.375</v>
      </c>
      <c r="U361" s="7">
        <f t="shared" si="58"/>
        <v>10.508333333333335</v>
      </c>
      <c r="V361" s="7">
        <f t="shared" si="59"/>
        <v>10.475000000000001</v>
      </c>
    </row>
    <row r="362" spans="1:22" ht="13.5" x14ac:dyDescent="0.25">
      <c r="A362" s="3">
        <f>RSI!A362</f>
        <v>42830</v>
      </c>
      <c r="B362" s="2">
        <f>RSI!B362</f>
        <v>1.2555000000000001</v>
      </c>
      <c r="C362" s="2">
        <f>RSI!I362</f>
        <v>49.248284281765827</v>
      </c>
      <c r="D362" s="2">
        <f>MACD!E362</f>
        <v>1.4660424967194663E-2</v>
      </c>
      <c r="E362" s="2">
        <f>MACD!F362</f>
        <v>1.1495397035616744E-3</v>
      </c>
      <c r="F362" s="2">
        <f>'Moving Avg'!D362</f>
        <v>1.2423000000000002</v>
      </c>
      <c r="G362" s="2">
        <f>'Moving Avg'!F362</f>
        <v>1.2658999999999998</v>
      </c>
      <c r="H362" s="2">
        <f>'Moving Avg'!G362</f>
        <v>1.2555200000000004</v>
      </c>
      <c r="I362" s="2">
        <f>'Moving Avg'!H362</f>
        <v>1.3594555000000001</v>
      </c>
      <c r="J362" s="5" t="str">
        <f>OBV!F362</f>
        <v>BULLISH</v>
      </c>
      <c r="K362" s="5" t="str">
        <f>OBV!G362</f>
        <v>NEUTRAL</v>
      </c>
      <c r="L362" s="5" t="str">
        <f>OBV!H362</f>
        <v>CONFIRMED BULLISH</v>
      </c>
      <c r="M362" s="7">
        <f t="shared" si="50"/>
        <v>25</v>
      </c>
      <c r="N362" s="7">
        <f t="shared" si="51"/>
        <v>0</v>
      </c>
      <c r="O362" s="7">
        <f t="shared" si="52"/>
        <v>0</v>
      </c>
      <c r="P362" s="7">
        <f t="shared" si="53"/>
        <v>83.5</v>
      </c>
      <c r="Q362" s="8">
        <f t="shared" si="54"/>
        <v>21.274999999999999</v>
      </c>
      <c r="R362" s="8">
        <f t="shared" si="55"/>
        <v>25.875</v>
      </c>
      <c r="S362" s="8">
        <f t="shared" si="56"/>
        <v>41.325000000000003</v>
      </c>
      <c r="T362" s="8">
        <f t="shared" si="57"/>
        <v>27.125</v>
      </c>
      <c r="U362" s="7">
        <f t="shared" si="58"/>
        <v>29.491666666666664</v>
      </c>
      <c r="V362" s="7">
        <f t="shared" si="59"/>
        <v>28.9</v>
      </c>
    </row>
    <row r="363" spans="1:22" ht="13.5" x14ac:dyDescent="0.25">
      <c r="A363" s="3">
        <f>RSI!A363</f>
        <v>42831</v>
      </c>
      <c r="B363" s="2">
        <f>RSI!B363</f>
        <v>1.2555000000000001</v>
      </c>
      <c r="C363" s="2">
        <f>RSI!I363</f>
        <v>49.248284281765827</v>
      </c>
      <c r="D363" s="2">
        <f>MACD!E363</f>
        <v>1.3694043124954591E-2</v>
      </c>
      <c r="E363" s="2">
        <f>MACD!F363</f>
        <v>3.658440387840258E-3</v>
      </c>
      <c r="F363" s="2">
        <f>'Moving Avg'!D363</f>
        <v>1.2479599999999997</v>
      </c>
      <c r="G363" s="2">
        <f>'Moving Avg'!F363</f>
        <v>1.2635399999999999</v>
      </c>
      <c r="H363" s="2">
        <f>'Moving Avg'!G363</f>
        <v>1.2549540000000003</v>
      </c>
      <c r="I363" s="2">
        <f>'Moving Avg'!H363</f>
        <v>1.3572840000000002</v>
      </c>
      <c r="J363" s="5" t="str">
        <f>OBV!F363</f>
        <v>BULLISH</v>
      </c>
      <c r="K363" s="5" t="str">
        <f>OBV!G363</f>
        <v>STRONG</v>
      </c>
      <c r="L363" s="5" t="str">
        <f>OBV!H363</f>
        <v>CONFIRMED BULLISH</v>
      </c>
      <c r="M363" s="7">
        <f t="shared" si="50"/>
        <v>25</v>
      </c>
      <c r="N363" s="7">
        <f t="shared" si="51"/>
        <v>0</v>
      </c>
      <c r="O363" s="7">
        <f t="shared" si="52"/>
        <v>0</v>
      </c>
      <c r="P363" s="7">
        <f t="shared" si="53"/>
        <v>100</v>
      </c>
      <c r="Q363" s="8">
        <f t="shared" si="54"/>
        <v>23.75</v>
      </c>
      <c r="R363" s="8">
        <f t="shared" si="55"/>
        <v>30</v>
      </c>
      <c r="S363" s="8">
        <f t="shared" si="56"/>
        <v>48.75</v>
      </c>
      <c r="T363" s="8">
        <f t="shared" si="57"/>
        <v>31.25</v>
      </c>
      <c r="U363" s="7">
        <f t="shared" si="58"/>
        <v>34.166666666666664</v>
      </c>
      <c r="V363" s="7">
        <f t="shared" si="59"/>
        <v>33.4375</v>
      </c>
    </row>
    <row r="364" spans="1:22" ht="13.5" x14ac:dyDescent="0.25">
      <c r="A364" s="3">
        <f>RSI!A364</f>
        <v>42832</v>
      </c>
      <c r="B364" s="2">
        <f>RSI!B364</f>
        <v>1.2744</v>
      </c>
      <c r="C364" s="2">
        <f>RSI!I364</f>
        <v>54.829290481146046</v>
      </c>
      <c r="D364" s="2">
        <f>MACD!E364</f>
        <v>1.1489110990721363E-2</v>
      </c>
      <c r="E364" s="2">
        <f>MACD!F364</f>
        <v>5.22457450841648E-3</v>
      </c>
      <c r="F364" s="2">
        <f>'Moving Avg'!D364</f>
        <v>1.25552</v>
      </c>
      <c r="G364" s="2">
        <f>'Moving Avg'!F364</f>
        <v>1.2630699999999999</v>
      </c>
      <c r="H364" s="2">
        <f>'Moving Avg'!G364</f>
        <v>1.2545760000000004</v>
      </c>
      <c r="I364" s="2">
        <f>'Moving Avg'!H364</f>
        <v>1.3552545000000007</v>
      </c>
      <c r="J364" s="5" t="str">
        <f>OBV!F364</f>
        <v>BULLISH</v>
      </c>
      <c r="K364" s="5" t="str">
        <f>OBV!G364</f>
        <v>STRONG</v>
      </c>
      <c r="L364" s="5" t="str">
        <f>OBV!H364</f>
        <v>CONFIRMED BULLISH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100</v>
      </c>
      <c r="Q364" s="8">
        <f t="shared" si="54"/>
        <v>23.75</v>
      </c>
      <c r="R364" s="8">
        <f t="shared" si="55"/>
        <v>30</v>
      </c>
      <c r="S364" s="8">
        <f t="shared" si="56"/>
        <v>48.75</v>
      </c>
      <c r="T364" s="8">
        <f t="shared" si="57"/>
        <v>31.25</v>
      </c>
      <c r="U364" s="7">
        <f t="shared" si="58"/>
        <v>34.166666666666664</v>
      </c>
      <c r="V364" s="7">
        <f t="shared" si="59"/>
        <v>33.4375</v>
      </c>
    </row>
    <row r="365" spans="1:22" ht="13.5" x14ac:dyDescent="0.25">
      <c r="A365" s="3">
        <f>RSI!A365</f>
        <v>42835</v>
      </c>
      <c r="B365" s="2">
        <f>RSI!B365</f>
        <v>1.2744</v>
      </c>
      <c r="C365" s="2">
        <f>RSI!I365</f>
        <v>54.829290481146046</v>
      </c>
      <c r="D365" s="2">
        <f>MACD!E365</f>
        <v>1.0969701358593209E-2</v>
      </c>
      <c r="E365" s="2">
        <f>MACD!F365</f>
        <v>6.3735998784518258E-3</v>
      </c>
      <c r="F365" s="2">
        <f>'Moving Avg'!D365</f>
        <v>1.26118</v>
      </c>
      <c r="G365" s="2">
        <f>'Moving Avg'!F365</f>
        <v>1.2621249999999999</v>
      </c>
      <c r="H365" s="2">
        <f>'Moving Avg'!G365</f>
        <v>1.2541980000000001</v>
      </c>
      <c r="I365" s="2">
        <f>'Moving Avg'!H365</f>
        <v>1.3533195000000007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  <c r="M365" s="7">
        <f t="shared" si="50"/>
        <v>25</v>
      </c>
      <c r="N365" s="7">
        <f t="shared" si="51"/>
        <v>0</v>
      </c>
      <c r="O365" s="7">
        <f t="shared" si="52"/>
        <v>0</v>
      </c>
      <c r="P365" s="7">
        <f t="shared" si="53"/>
        <v>83.5</v>
      </c>
      <c r="Q365" s="8">
        <f t="shared" si="54"/>
        <v>21.274999999999999</v>
      </c>
      <c r="R365" s="8">
        <f t="shared" si="55"/>
        <v>25.875</v>
      </c>
      <c r="S365" s="8">
        <f t="shared" si="56"/>
        <v>41.325000000000003</v>
      </c>
      <c r="T365" s="8">
        <f t="shared" si="57"/>
        <v>27.125</v>
      </c>
      <c r="U365" s="7">
        <f t="shared" si="58"/>
        <v>29.491666666666664</v>
      </c>
      <c r="V365" s="7">
        <f t="shared" si="59"/>
        <v>28.9</v>
      </c>
    </row>
    <row r="366" spans="1:22" ht="13.5" x14ac:dyDescent="0.25">
      <c r="A366" s="3">
        <f>RSI!A366</f>
        <v>42836</v>
      </c>
      <c r="B366" s="2">
        <f>RSI!B366</f>
        <v>1.3122</v>
      </c>
      <c r="C366" s="2">
        <f>RSI!I366</f>
        <v>64.009439800745497</v>
      </c>
      <c r="D366" s="2">
        <f>MACD!E366</f>
        <v>7.6377456484235662E-3</v>
      </c>
      <c r="E366" s="2">
        <f>MACD!F366</f>
        <v>6.6264290324461739E-3</v>
      </c>
      <c r="F366" s="2">
        <f>'Moving Avg'!D366</f>
        <v>1.2744</v>
      </c>
      <c r="G366" s="2">
        <f>'Moving Avg'!F366</f>
        <v>1.2654300000000001</v>
      </c>
      <c r="H366" s="2">
        <f>'Moving Avg'!G366</f>
        <v>1.2547660000000003</v>
      </c>
      <c r="I366" s="2">
        <f>'Moving Avg'!H366</f>
        <v>1.3518095000000003</v>
      </c>
      <c r="J366" s="5" t="str">
        <f>OBV!F366</f>
        <v>BULLISH</v>
      </c>
      <c r="K366" s="5" t="str">
        <f>OBV!G366</f>
        <v>STRONG</v>
      </c>
      <c r="L366" s="5" t="str">
        <f>OBV!H366</f>
        <v>CONFIRMED BULLISH</v>
      </c>
      <c r="M366" s="7">
        <f t="shared" si="50"/>
        <v>25</v>
      </c>
      <c r="N366" s="7">
        <f t="shared" si="51"/>
        <v>0</v>
      </c>
      <c r="O366" s="7">
        <f t="shared" si="52"/>
        <v>0</v>
      </c>
      <c r="P366" s="7">
        <f t="shared" si="53"/>
        <v>100</v>
      </c>
      <c r="Q366" s="8">
        <f t="shared" si="54"/>
        <v>23.75</v>
      </c>
      <c r="R366" s="8">
        <f t="shared" si="55"/>
        <v>30</v>
      </c>
      <c r="S366" s="8">
        <f t="shared" si="56"/>
        <v>48.75</v>
      </c>
      <c r="T366" s="8">
        <f t="shared" si="57"/>
        <v>31.25</v>
      </c>
      <c r="U366" s="7">
        <f t="shared" si="58"/>
        <v>34.166666666666664</v>
      </c>
      <c r="V366" s="7">
        <f t="shared" si="59"/>
        <v>33.4375</v>
      </c>
    </row>
    <row r="367" spans="1:22" ht="13.5" x14ac:dyDescent="0.25">
      <c r="A367" s="3">
        <f>RSI!A367</f>
        <v>42837</v>
      </c>
      <c r="B367" s="2">
        <f>RSI!B367</f>
        <v>1.3027</v>
      </c>
      <c r="C367" s="2">
        <f>RSI!I367</f>
        <v>60.6721151424235</v>
      </c>
      <c r="D367" s="2">
        <f>MACD!E367</f>
        <v>-6.0225094100774257E-4</v>
      </c>
      <c r="E367" s="2">
        <f>MACD!F367</f>
        <v>5.1806930377553909E-3</v>
      </c>
      <c r="F367" s="2">
        <f>'Moving Avg'!D367</f>
        <v>1.2838400000000001</v>
      </c>
      <c r="G367" s="2">
        <f>'Moving Avg'!F367</f>
        <v>1.2682600000000002</v>
      </c>
      <c r="H367" s="2">
        <f>'Moving Avg'!G367</f>
        <v>1.2553320000000001</v>
      </c>
      <c r="I367" s="2">
        <f>'Moving Avg'!H367</f>
        <v>1.3503460000000005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  <c r="M367" s="7">
        <f t="shared" si="50"/>
        <v>25</v>
      </c>
      <c r="N367" s="7">
        <f t="shared" si="51"/>
        <v>45</v>
      </c>
      <c r="O367" s="7">
        <f t="shared" si="52"/>
        <v>0</v>
      </c>
      <c r="P367" s="7">
        <f t="shared" si="53"/>
        <v>83.5</v>
      </c>
      <c r="Q367" s="8">
        <f t="shared" si="54"/>
        <v>37.024999999999999</v>
      </c>
      <c r="R367" s="8">
        <f t="shared" si="55"/>
        <v>34.875</v>
      </c>
      <c r="S367" s="8">
        <f t="shared" si="56"/>
        <v>48.075000000000003</v>
      </c>
      <c r="T367" s="8">
        <f t="shared" si="57"/>
        <v>38.375</v>
      </c>
      <c r="U367" s="7">
        <f t="shared" si="58"/>
        <v>39.991666666666667</v>
      </c>
      <c r="V367" s="7">
        <f t="shared" si="59"/>
        <v>39.587500000000006</v>
      </c>
    </row>
    <row r="368" spans="1:22" ht="13.5" x14ac:dyDescent="0.25">
      <c r="A368" s="3">
        <f>RSI!A368</f>
        <v>42838</v>
      </c>
      <c r="B368" s="2">
        <f>RSI!B368</f>
        <v>1.2838000000000001</v>
      </c>
      <c r="C368" s="2">
        <f>RSI!I368</f>
        <v>54.575673547885074</v>
      </c>
      <c r="D368" s="2">
        <f>MACD!E368</f>
        <v>-7.8506556655935089E-3</v>
      </c>
      <c r="E368" s="2">
        <f>MACD!F368</f>
        <v>2.5744232970856115E-3</v>
      </c>
      <c r="F368" s="2">
        <f>'Moving Avg'!D368</f>
        <v>1.2894999999999999</v>
      </c>
      <c r="G368" s="2">
        <f>'Moving Avg'!F368</f>
        <v>1.2687300000000001</v>
      </c>
      <c r="H368" s="2">
        <f>'Moving Avg'!G368</f>
        <v>1.2557080000000003</v>
      </c>
      <c r="I368" s="2">
        <f>'Moving Avg'!H368</f>
        <v>1.3487880000000001</v>
      </c>
      <c r="J368" s="5" t="str">
        <f>OBV!F368</f>
        <v>BEARISH</v>
      </c>
      <c r="K368" s="5" t="str">
        <f>OBV!G368</f>
        <v>NEUTRAL</v>
      </c>
      <c r="L368" s="5" t="str">
        <f>OBV!H368</f>
        <v>BEARISH DIVERGENCE</v>
      </c>
      <c r="M368" s="7">
        <f t="shared" si="50"/>
        <v>25</v>
      </c>
      <c r="N368" s="7">
        <f t="shared" si="51"/>
        <v>45</v>
      </c>
      <c r="O368" s="7">
        <f t="shared" si="52"/>
        <v>0</v>
      </c>
      <c r="P368" s="7">
        <f t="shared" si="53"/>
        <v>16.5</v>
      </c>
      <c r="Q368" s="8">
        <f t="shared" si="54"/>
        <v>26.975000000000001</v>
      </c>
      <c r="R368" s="8">
        <f t="shared" si="55"/>
        <v>18.125</v>
      </c>
      <c r="S368" s="8">
        <f t="shared" si="56"/>
        <v>17.925000000000001</v>
      </c>
      <c r="T368" s="8">
        <f t="shared" si="57"/>
        <v>21.625</v>
      </c>
      <c r="U368" s="7">
        <f t="shared" si="58"/>
        <v>21.008333333333336</v>
      </c>
      <c r="V368" s="7">
        <f t="shared" si="59"/>
        <v>21.162500000000001</v>
      </c>
    </row>
    <row r="369" spans="1:22" ht="13.5" x14ac:dyDescent="0.25">
      <c r="A369" s="3">
        <f>RSI!A369</f>
        <v>42839</v>
      </c>
      <c r="B369" s="2">
        <f>RSI!B369</f>
        <v>1.2932999999999999</v>
      </c>
      <c r="C369" s="2">
        <f>RSI!I369</f>
        <v>56.918932181151455</v>
      </c>
      <c r="D369" s="2">
        <f>MACD!E369</f>
        <v>-1.334270317727082E-2</v>
      </c>
      <c r="E369" s="2">
        <f>MACD!F369</f>
        <v>-6.090019977856749E-4</v>
      </c>
      <c r="F369" s="2">
        <f>'Moving Avg'!D369</f>
        <v>1.29328</v>
      </c>
      <c r="G369" s="2">
        <f>'Moving Avg'!F369</f>
        <v>1.2692049999999999</v>
      </c>
      <c r="H369" s="2">
        <f>'Moving Avg'!G369</f>
        <v>1.256086</v>
      </c>
      <c r="I369" s="2">
        <f>'Moving Avg'!H369</f>
        <v>1.347372</v>
      </c>
      <c r="J369" s="5" t="str">
        <f>OBV!F369</f>
        <v>BEARISH</v>
      </c>
      <c r="K369" s="5" t="str">
        <f>OBV!G369</f>
        <v>NEUTRAL</v>
      </c>
      <c r="L369" s="5" t="str">
        <f>OBV!H369</f>
        <v>BEARISH DIVERGENCE</v>
      </c>
      <c r="M369" s="7">
        <f t="shared" si="50"/>
        <v>25</v>
      </c>
      <c r="N369" s="7">
        <f t="shared" si="51"/>
        <v>45</v>
      </c>
      <c r="O369" s="7">
        <f t="shared" si="52"/>
        <v>0</v>
      </c>
      <c r="P369" s="7">
        <f t="shared" si="53"/>
        <v>16.5</v>
      </c>
      <c r="Q369" s="8">
        <f t="shared" si="54"/>
        <v>26.975000000000001</v>
      </c>
      <c r="R369" s="8">
        <f t="shared" si="55"/>
        <v>18.125</v>
      </c>
      <c r="S369" s="8">
        <f t="shared" si="56"/>
        <v>17.925000000000001</v>
      </c>
      <c r="T369" s="8">
        <f t="shared" si="57"/>
        <v>21.625</v>
      </c>
      <c r="U369" s="7">
        <f t="shared" si="58"/>
        <v>21.008333333333336</v>
      </c>
      <c r="V369" s="7">
        <f t="shared" si="59"/>
        <v>21.162500000000001</v>
      </c>
    </row>
    <row r="370" spans="1:22" ht="13.5" x14ac:dyDescent="0.25">
      <c r="A370" s="3">
        <f>RSI!A370</f>
        <v>42842</v>
      </c>
      <c r="B370" s="2">
        <f>RSI!B370</f>
        <v>1.2649999999999999</v>
      </c>
      <c r="C370" s="2">
        <f>RSI!I370</f>
        <v>48.836792121209925</v>
      </c>
      <c r="D370" s="2">
        <f>MACD!E370</f>
        <v>-1.4581854895225677E-2</v>
      </c>
      <c r="E370" s="2">
        <f>MACD!F370</f>
        <v>-3.4035725772736756E-3</v>
      </c>
      <c r="F370" s="2">
        <f>'Moving Avg'!D370</f>
        <v>1.2913999999999999</v>
      </c>
      <c r="G370" s="2">
        <f>'Moving Avg'!F370</f>
        <v>1.26779</v>
      </c>
      <c r="H370" s="2">
        <f>'Moving Avg'!G370</f>
        <v>1.2557099999999999</v>
      </c>
      <c r="I370" s="2">
        <f>'Moving Avg'!H370</f>
        <v>1.3455785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45</v>
      </c>
      <c r="O370" s="7">
        <f t="shared" si="52"/>
        <v>0</v>
      </c>
      <c r="P370" s="7">
        <f t="shared" si="53"/>
        <v>16.5</v>
      </c>
      <c r="Q370" s="8">
        <f t="shared" si="54"/>
        <v>26.975000000000001</v>
      </c>
      <c r="R370" s="8">
        <f t="shared" si="55"/>
        <v>18.125</v>
      </c>
      <c r="S370" s="8">
        <f t="shared" si="56"/>
        <v>17.925000000000001</v>
      </c>
      <c r="T370" s="8">
        <f t="shared" si="57"/>
        <v>21.625</v>
      </c>
      <c r="U370" s="7">
        <f t="shared" si="58"/>
        <v>21.008333333333336</v>
      </c>
      <c r="V370" s="7">
        <f t="shared" si="59"/>
        <v>21.162500000000001</v>
      </c>
    </row>
    <row r="371" spans="1:22" ht="13.5" x14ac:dyDescent="0.25">
      <c r="A371" s="3">
        <f>RSI!A371</f>
        <v>42843</v>
      </c>
      <c r="B371" s="2">
        <f>RSI!B371</f>
        <v>1.2365999999999999</v>
      </c>
      <c r="C371" s="2">
        <f>RSI!I371</f>
        <v>42.339505863288778</v>
      </c>
      <c r="D371" s="2">
        <f>MACD!E371</f>
        <v>-1.3498206185415418E-2</v>
      </c>
      <c r="E371" s="2">
        <f>MACD!F371</f>
        <v>-5.4224992989020237E-3</v>
      </c>
      <c r="F371" s="2">
        <f>'Moving Avg'!D371</f>
        <v>1.2762800000000001</v>
      </c>
      <c r="G371" s="2">
        <f>'Moving Avg'!F371</f>
        <v>1.2654299999999998</v>
      </c>
      <c r="H371" s="2">
        <f>'Moving Avg'!G371</f>
        <v>1.2549540000000001</v>
      </c>
      <c r="I371" s="2">
        <f>'Moving Avg'!H371</f>
        <v>1.343879</v>
      </c>
      <c r="J371" s="5" t="str">
        <f>OBV!F371</f>
        <v>BEARISH</v>
      </c>
      <c r="K371" s="5" t="str">
        <f>OBV!G371</f>
        <v>WEAK</v>
      </c>
      <c r="L371" s="5" t="str">
        <f>OBV!H371</f>
        <v>CONFIRMED BEARISH</v>
      </c>
      <c r="M371" s="7">
        <f t="shared" si="50"/>
        <v>25</v>
      </c>
      <c r="N371" s="7">
        <f t="shared" si="51"/>
        <v>45</v>
      </c>
      <c r="O371" s="7">
        <f t="shared" si="52"/>
        <v>0</v>
      </c>
      <c r="P371" s="7">
        <f t="shared" si="53"/>
        <v>0</v>
      </c>
      <c r="Q371" s="8">
        <f t="shared" si="54"/>
        <v>24.5</v>
      </c>
      <c r="R371" s="8">
        <f t="shared" si="55"/>
        <v>14</v>
      </c>
      <c r="S371" s="8">
        <f t="shared" si="56"/>
        <v>10.5</v>
      </c>
      <c r="T371" s="8">
        <f t="shared" si="57"/>
        <v>17.5</v>
      </c>
      <c r="U371" s="7">
        <f t="shared" si="58"/>
        <v>16.333333333333332</v>
      </c>
      <c r="V371" s="7">
        <f t="shared" si="59"/>
        <v>16.625</v>
      </c>
    </row>
    <row r="372" spans="1:22" ht="13.5" x14ac:dyDescent="0.25">
      <c r="A372" s="3">
        <f>RSI!A372</f>
        <v>42844</v>
      </c>
      <c r="B372" s="2">
        <f>RSI!B372</f>
        <v>1.2461</v>
      </c>
      <c r="C372" s="2">
        <f>RSI!I372</f>
        <v>44.976580358856232</v>
      </c>
      <c r="D372" s="2">
        <f>MACD!E372</f>
        <v>-1.16446557012575E-2</v>
      </c>
      <c r="E372" s="2">
        <f>MACD!F372</f>
        <v>-6.6669305793731187E-3</v>
      </c>
      <c r="F372" s="2">
        <f>'Moving Avg'!D372</f>
        <v>1.2649599999999999</v>
      </c>
      <c r="G372" s="2">
        <f>'Moving Avg'!F372</f>
        <v>1.2635449999999999</v>
      </c>
      <c r="H372" s="2">
        <f>'Moving Avg'!G372</f>
        <v>1.2542</v>
      </c>
      <c r="I372" s="2">
        <f>'Moving Avg'!H372</f>
        <v>1.3421325000000002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  <c r="M372" s="7">
        <f t="shared" si="50"/>
        <v>25</v>
      </c>
      <c r="N372" s="7">
        <f t="shared" si="51"/>
        <v>45</v>
      </c>
      <c r="O372" s="7">
        <f t="shared" si="52"/>
        <v>0</v>
      </c>
      <c r="P372" s="7">
        <f t="shared" si="53"/>
        <v>16.5</v>
      </c>
      <c r="Q372" s="8">
        <f t="shared" si="54"/>
        <v>26.975000000000001</v>
      </c>
      <c r="R372" s="8">
        <f t="shared" si="55"/>
        <v>18.125</v>
      </c>
      <c r="S372" s="8">
        <f t="shared" si="56"/>
        <v>17.925000000000001</v>
      </c>
      <c r="T372" s="8">
        <f t="shared" si="57"/>
        <v>21.625</v>
      </c>
      <c r="U372" s="7">
        <f t="shared" si="58"/>
        <v>21.008333333333336</v>
      </c>
      <c r="V372" s="7">
        <f t="shared" si="59"/>
        <v>21.162500000000001</v>
      </c>
    </row>
    <row r="373" spans="1:22" ht="13.5" x14ac:dyDescent="0.25">
      <c r="A373" s="3">
        <f>RSI!A373</f>
        <v>42845</v>
      </c>
      <c r="B373" s="2">
        <f>RSI!B373</f>
        <v>1.2461</v>
      </c>
      <c r="C373" s="2">
        <f>RSI!I373</f>
        <v>44.976580358856232</v>
      </c>
      <c r="D373" s="2">
        <f>MACD!E373</f>
        <v>-9.9526186472733702E-3</v>
      </c>
      <c r="E373" s="2">
        <f>MACD!F373</f>
        <v>-7.3240681929531704E-3</v>
      </c>
      <c r="F373" s="2">
        <f>'Moving Avg'!D373</f>
        <v>1.2574200000000002</v>
      </c>
      <c r="G373" s="2">
        <f>'Moving Avg'!F373</f>
        <v>1.2625999999999997</v>
      </c>
      <c r="H373" s="2">
        <f>'Moving Avg'!G373</f>
        <v>1.253822</v>
      </c>
      <c r="I373" s="2">
        <f>'Moving Avg'!H373</f>
        <v>1.3404335000000003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25</v>
      </c>
      <c r="N373" s="7">
        <f t="shared" si="51"/>
        <v>45</v>
      </c>
      <c r="O373" s="7">
        <f t="shared" si="52"/>
        <v>0</v>
      </c>
      <c r="P373" s="7">
        <f t="shared" si="53"/>
        <v>16.5</v>
      </c>
      <c r="Q373" s="8">
        <f t="shared" si="54"/>
        <v>26.975000000000001</v>
      </c>
      <c r="R373" s="8">
        <f t="shared" si="55"/>
        <v>18.125</v>
      </c>
      <c r="S373" s="8">
        <f t="shared" si="56"/>
        <v>17.925000000000001</v>
      </c>
      <c r="T373" s="8">
        <f t="shared" si="57"/>
        <v>21.625</v>
      </c>
      <c r="U373" s="7">
        <f t="shared" si="58"/>
        <v>21.008333333333336</v>
      </c>
      <c r="V373" s="7">
        <f t="shared" si="59"/>
        <v>21.162500000000001</v>
      </c>
    </row>
    <row r="374" spans="1:22" ht="13.5" x14ac:dyDescent="0.25">
      <c r="A374" s="3">
        <f>RSI!A374</f>
        <v>42846</v>
      </c>
      <c r="B374" s="2">
        <f>RSI!B374</f>
        <v>1.2461</v>
      </c>
      <c r="C374" s="2">
        <f>RSI!I374</f>
        <v>44.976580358856232</v>
      </c>
      <c r="D374" s="2">
        <f>MACD!E374</f>
        <v>-5.4987136203936693E-3</v>
      </c>
      <c r="E374" s="2">
        <f>MACD!F374</f>
        <v>-6.9589972784412698E-3</v>
      </c>
      <c r="F374" s="2">
        <f>'Moving Avg'!D374</f>
        <v>1.2479800000000001</v>
      </c>
      <c r="G374" s="2">
        <f>'Moving Avg'!F374</f>
        <v>1.2616549999999997</v>
      </c>
      <c r="H374" s="2">
        <f>'Moving Avg'!G374</f>
        <v>1.2536339999999999</v>
      </c>
      <c r="I374" s="2">
        <f>'Moving Avg'!H374</f>
        <v>1.3388760000000002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  <c r="M374" s="7">
        <f t="shared" si="50"/>
        <v>25</v>
      </c>
      <c r="N374" s="7">
        <f t="shared" si="51"/>
        <v>0</v>
      </c>
      <c r="O374" s="7">
        <f t="shared" si="52"/>
        <v>0</v>
      </c>
      <c r="P374" s="7">
        <f t="shared" si="53"/>
        <v>16.5</v>
      </c>
      <c r="Q374" s="8">
        <f t="shared" si="54"/>
        <v>11.225</v>
      </c>
      <c r="R374" s="8">
        <f t="shared" si="55"/>
        <v>9.125</v>
      </c>
      <c r="S374" s="8">
        <f t="shared" si="56"/>
        <v>11.175000000000001</v>
      </c>
      <c r="T374" s="8">
        <f t="shared" si="57"/>
        <v>10.375</v>
      </c>
      <c r="U374" s="7">
        <f t="shared" si="58"/>
        <v>10.508333333333335</v>
      </c>
      <c r="V374" s="7">
        <f t="shared" si="59"/>
        <v>10.475000000000001</v>
      </c>
    </row>
    <row r="375" spans="1:22" ht="13.5" x14ac:dyDescent="0.25">
      <c r="A375" s="3">
        <f>RSI!A375</f>
        <v>42849</v>
      </c>
      <c r="B375" s="2">
        <f>RSI!B375</f>
        <v>1.2272000000000001</v>
      </c>
      <c r="C375" s="2">
        <f>RSI!I375</f>
        <v>40.38695346601024</v>
      </c>
      <c r="D375" s="2">
        <f>MACD!E375</f>
        <v>-2.2401636434388195E-4</v>
      </c>
      <c r="E375" s="2">
        <f>MACD!F375</f>
        <v>-5.6120010956217927E-3</v>
      </c>
      <c r="F375" s="2">
        <f>'Moving Avg'!D375</f>
        <v>1.2404199999999999</v>
      </c>
      <c r="G375" s="2">
        <f>'Moving Avg'!F375</f>
        <v>1.2592949999999996</v>
      </c>
      <c r="H375" s="2">
        <f>'Moving Avg'!G375</f>
        <v>1.2530679999999998</v>
      </c>
      <c r="I375" s="2">
        <f>'Moving Avg'!H375</f>
        <v>1.3371295000000003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  <c r="M375" s="7">
        <f t="shared" si="50"/>
        <v>25</v>
      </c>
      <c r="N375" s="7">
        <f t="shared" si="51"/>
        <v>0</v>
      </c>
      <c r="O375" s="7">
        <f t="shared" si="52"/>
        <v>0</v>
      </c>
      <c r="P375" s="7">
        <f t="shared" si="53"/>
        <v>16.5</v>
      </c>
      <c r="Q375" s="8">
        <f t="shared" si="54"/>
        <v>11.225</v>
      </c>
      <c r="R375" s="8">
        <f t="shared" si="55"/>
        <v>9.125</v>
      </c>
      <c r="S375" s="8">
        <f t="shared" si="56"/>
        <v>11.175000000000001</v>
      </c>
      <c r="T375" s="8">
        <f t="shared" si="57"/>
        <v>10.375</v>
      </c>
      <c r="U375" s="7">
        <f t="shared" si="58"/>
        <v>10.508333333333335</v>
      </c>
      <c r="V375" s="7">
        <f t="shared" si="59"/>
        <v>10.475000000000001</v>
      </c>
    </row>
    <row r="376" spans="1:22" ht="13.5" x14ac:dyDescent="0.25">
      <c r="A376" s="3">
        <f>RSI!A376</f>
        <v>42850</v>
      </c>
      <c r="B376" s="2">
        <f>RSI!B376</f>
        <v>1.2555000000000001</v>
      </c>
      <c r="C376" s="2">
        <f>RSI!I376</f>
        <v>48.810269698796041</v>
      </c>
      <c r="D376" s="2">
        <f>MACD!E376</f>
        <v>8.1681141509584165E-3</v>
      </c>
      <c r="E376" s="2">
        <f>MACD!F376</f>
        <v>-2.8559780463057512E-3</v>
      </c>
      <c r="F376" s="2">
        <f>'Moving Avg'!D376</f>
        <v>1.2442</v>
      </c>
      <c r="G376" s="2">
        <f>'Moving Avg'!F376</f>
        <v>1.2583499999999996</v>
      </c>
      <c r="H376" s="2">
        <f>'Moving Avg'!G376</f>
        <v>1.2530679999999998</v>
      </c>
      <c r="I376" s="2">
        <f>'Moving Avg'!H376</f>
        <v>1.3356189999999999</v>
      </c>
      <c r="J376" s="5" t="str">
        <f>OBV!F376</f>
        <v>BULLISH</v>
      </c>
      <c r="K376" s="5" t="str">
        <f>OBV!G376</f>
        <v>NEUTRAL</v>
      </c>
      <c r="L376" s="5" t="str">
        <f>OBV!H376</f>
        <v>CONFIRMED BULLISH</v>
      </c>
      <c r="M376" s="7">
        <f t="shared" si="50"/>
        <v>25</v>
      </c>
      <c r="N376" s="7">
        <f t="shared" si="51"/>
        <v>0</v>
      </c>
      <c r="O376" s="7">
        <f t="shared" si="52"/>
        <v>0</v>
      </c>
      <c r="P376" s="7">
        <f t="shared" si="53"/>
        <v>83.5</v>
      </c>
      <c r="Q376" s="8">
        <f t="shared" si="54"/>
        <v>21.274999999999999</v>
      </c>
      <c r="R376" s="8">
        <f t="shared" si="55"/>
        <v>25.875</v>
      </c>
      <c r="S376" s="8">
        <f t="shared" si="56"/>
        <v>41.325000000000003</v>
      </c>
      <c r="T376" s="8">
        <f t="shared" si="57"/>
        <v>27.125</v>
      </c>
      <c r="U376" s="7">
        <f t="shared" si="58"/>
        <v>29.491666666666664</v>
      </c>
      <c r="V376" s="7">
        <f t="shared" si="59"/>
        <v>28.9</v>
      </c>
    </row>
    <row r="377" spans="1:22" ht="13.5" x14ac:dyDescent="0.25">
      <c r="A377" s="3">
        <f>RSI!A377</f>
        <v>42851</v>
      </c>
      <c r="B377" s="2">
        <f>RSI!B377</f>
        <v>1.2838000000000001</v>
      </c>
      <c r="C377" s="2">
        <f>RSI!I377</f>
        <v>55.570991875927191</v>
      </c>
      <c r="D377" s="2">
        <f>MACD!E377</f>
        <v>1.1738380347836808E-2</v>
      </c>
      <c r="E377" s="2">
        <f>MACD!F377</f>
        <v>6.2893632522760794E-5</v>
      </c>
      <c r="F377" s="2">
        <f>'Moving Avg'!D377</f>
        <v>1.2517400000000001</v>
      </c>
      <c r="G377" s="2">
        <f>'Moving Avg'!F377</f>
        <v>1.2607099999999998</v>
      </c>
      <c r="H377" s="2">
        <f>'Moving Avg'!G377</f>
        <v>1.2534439999999998</v>
      </c>
      <c r="I377" s="2">
        <f>'Moving Avg'!H377</f>
        <v>1.3342970000000003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  <c r="M377" s="7">
        <f t="shared" si="50"/>
        <v>25</v>
      </c>
      <c r="N377" s="7">
        <f t="shared" si="51"/>
        <v>0</v>
      </c>
      <c r="O377" s="7">
        <f t="shared" si="52"/>
        <v>0</v>
      </c>
      <c r="P377" s="7">
        <f t="shared" si="53"/>
        <v>83.5</v>
      </c>
      <c r="Q377" s="8">
        <f t="shared" si="54"/>
        <v>21.274999999999999</v>
      </c>
      <c r="R377" s="8">
        <f t="shared" si="55"/>
        <v>25.875</v>
      </c>
      <c r="S377" s="8">
        <f t="shared" si="56"/>
        <v>41.325000000000003</v>
      </c>
      <c r="T377" s="8">
        <f t="shared" si="57"/>
        <v>27.125</v>
      </c>
      <c r="U377" s="7">
        <f t="shared" si="58"/>
        <v>29.491666666666664</v>
      </c>
      <c r="V377" s="7">
        <f t="shared" si="59"/>
        <v>28.9</v>
      </c>
    </row>
    <row r="378" spans="1:22" ht="13.5" x14ac:dyDescent="0.25">
      <c r="A378" s="3">
        <f>RSI!A378</f>
        <v>42852</v>
      </c>
      <c r="B378" s="2">
        <f>RSI!B378</f>
        <v>1.2744</v>
      </c>
      <c r="C378" s="2">
        <f>RSI!I378</f>
        <v>53.06409145996659</v>
      </c>
      <c r="D378" s="2">
        <f>MACD!E378</f>
        <v>1.240581534142704E-2</v>
      </c>
      <c r="E378" s="2">
        <f>MACD!F378</f>
        <v>2.5314779743036168E-3</v>
      </c>
      <c r="F378" s="2">
        <f>'Moving Avg'!D378</f>
        <v>1.2574000000000001</v>
      </c>
      <c r="G378" s="2">
        <f>'Moving Avg'!F378</f>
        <v>1.2630699999999997</v>
      </c>
      <c r="H378" s="2">
        <f>'Moving Avg'!G378</f>
        <v>1.2543879999999998</v>
      </c>
      <c r="I378" s="2">
        <f>'Moving Avg'!H378</f>
        <v>1.3329755000000003</v>
      </c>
      <c r="J378" s="5" t="str">
        <f>OBV!F378</f>
        <v>BULLISH</v>
      </c>
      <c r="K378" s="5" t="str">
        <f>OBV!G378</f>
        <v>NEUTRAL</v>
      </c>
      <c r="L378" s="5" t="str">
        <f>OBV!H378</f>
        <v>CONFIRMED BULLISH</v>
      </c>
      <c r="M378" s="7">
        <f t="shared" si="50"/>
        <v>25</v>
      </c>
      <c r="N378" s="7">
        <f t="shared" si="51"/>
        <v>0</v>
      </c>
      <c r="O378" s="7">
        <f t="shared" si="52"/>
        <v>0</v>
      </c>
      <c r="P378" s="7">
        <f t="shared" si="53"/>
        <v>83.5</v>
      </c>
      <c r="Q378" s="8">
        <f t="shared" si="54"/>
        <v>21.274999999999999</v>
      </c>
      <c r="R378" s="8">
        <f t="shared" si="55"/>
        <v>25.875</v>
      </c>
      <c r="S378" s="8">
        <f t="shared" si="56"/>
        <v>41.325000000000003</v>
      </c>
      <c r="T378" s="8">
        <f t="shared" si="57"/>
        <v>27.125</v>
      </c>
      <c r="U378" s="7">
        <f t="shared" si="58"/>
        <v>29.491666666666664</v>
      </c>
      <c r="V378" s="7">
        <f t="shared" si="59"/>
        <v>28.9</v>
      </c>
    </row>
    <row r="379" spans="1:22" ht="13.5" x14ac:dyDescent="0.25">
      <c r="A379" s="3">
        <f>RSI!A379</f>
        <v>42853</v>
      </c>
      <c r="B379" s="2">
        <f>RSI!B379</f>
        <v>1.2744</v>
      </c>
      <c r="C379" s="2">
        <f>RSI!I379</f>
        <v>53.064091459966576</v>
      </c>
      <c r="D379" s="2">
        <f>MACD!E379</f>
        <v>1.435601865160252E-2</v>
      </c>
      <c r="E379" s="2">
        <f>MACD!F379</f>
        <v>4.896386109763398E-3</v>
      </c>
      <c r="F379" s="2">
        <f>'Moving Avg'!D379</f>
        <v>1.2630600000000001</v>
      </c>
      <c r="G379" s="2">
        <f>'Moving Avg'!F379</f>
        <v>1.2649599999999999</v>
      </c>
      <c r="H379" s="2">
        <f>'Moving Avg'!G379</f>
        <v>1.25552</v>
      </c>
      <c r="I379" s="2">
        <f>'Moving Avg'!H379</f>
        <v>1.3316065000000001</v>
      </c>
      <c r="J379" s="5" t="str">
        <f>OBV!F379</f>
        <v>BULLISH</v>
      </c>
      <c r="K379" s="5" t="str">
        <f>OBV!G379</f>
        <v>NEUTRAL</v>
      </c>
      <c r="L379" s="5" t="str">
        <f>OBV!H379</f>
        <v>CONFIRMED BULLISH</v>
      </c>
      <c r="M379" s="7">
        <f t="shared" si="50"/>
        <v>25</v>
      </c>
      <c r="N379" s="7">
        <f t="shared" si="51"/>
        <v>0</v>
      </c>
      <c r="O379" s="7">
        <f t="shared" si="52"/>
        <v>0</v>
      </c>
      <c r="P379" s="7">
        <f t="shared" si="53"/>
        <v>83.5</v>
      </c>
      <c r="Q379" s="8">
        <f t="shared" si="54"/>
        <v>21.274999999999999</v>
      </c>
      <c r="R379" s="8">
        <f t="shared" si="55"/>
        <v>25.875</v>
      </c>
      <c r="S379" s="8">
        <f t="shared" si="56"/>
        <v>41.325000000000003</v>
      </c>
      <c r="T379" s="8">
        <f t="shared" si="57"/>
        <v>27.125</v>
      </c>
      <c r="U379" s="7">
        <f t="shared" si="58"/>
        <v>29.491666666666664</v>
      </c>
      <c r="V379" s="7">
        <f t="shared" si="59"/>
        <v>28.9</v>
      </c>
    </row>
    <row r="380" spans="1:22" ht="13.5" x14ac:dyDescent="0.25">
      <c r="A380" s="3">
        <f>RSI!A380</f>
        <v>42857</v>
      </c>
      <c r="B380" s="2">
        <f>RSI!B380</f>
        <v>1.2365999999999999</v>
      </c>
      <c r="C380" s="2">
        <f>RSI!I380</f>
        <v>43.840540585335411</v>
      </c>
      <c r="D380" s="2">
        <f>MACD!E380</f>
        <v>1.4381892827362908E-2</v>
      </c>
      <c r="E380" s="2">
        <f>MACD!F380</f>
        <v>6.7934874532833006E-3</v>
      </c>
      <c r="F380" s="2">
        <f>'Moving Avg'!D380</f>
        <v>1.26494</v>
      </c>
      <c r="G380" s="2">
        <f>'Moving Avg'!F380</f>
        <v>1.2644849999999999</v>
      </c>
      <c r="H380" s="2">
        <f>'Moving Avg'!G380</f>
        <v>1.2557079999999998</v>
      </c>
      <c r="I380" s="2">
        <f>'Moving Avg'!H380</f>
        <v>1.3301904999999998</v>
      </c>
      <c r="J380" s="5" t="str">
        <f>OBV!F380</f>
        <v>BEARISH</v>
      </c>
      <c r="K380" s="5" t="str">
        <f>OBV!G380</f>
        <v>NEUTRAL</v>
      </c>
      <c r="L380" s="5" t="str">
        <f>OBV!H380</f>
        <v>BEARISH DIVERGENCE</v>
      </c>
      <c r="M380" s="7">
        <f t="shared" si="50"/>
        <v>25</v>
      </c>
      <c r="N380" s="7">
        <f t="shared" si="51"/>
        <v>0</v>
      </c>
      <c r="O380" s="7">
        <f t="shared" si="52"/>
        <v>0</v>
      </c>
      <c r="P380" s="7">
        <f t="shared" si="53"/>
        <v>16.5</v>
      </c>
      <c r="Q380" s="8">
        <f t="shared" si="54"/>
        <v>11.225</v>
      </c>
      <c r="R380" s="8">
        <f t="shared" si="55"/>
        <v>9.125</v>
      </c>
      <c r="S380" s="8">
        <f t="shared" si="56"/>
        <v>11.175000000000001</v>
      </c>
      <c r="T380" s="8">
        <f t="shared" si="57"/>
        <v>10.375</v>
      </c>
      <c r="U380" s="7">
        <f t="shared" si="58"/>
        <v>10.508333333333335</v>
      </c>
      <c r="V380" s="7">
        <f t="shared" si="59"/>
        <v>10.475000000000001</v>
      </c>
    </row>
    <row r="381" spans="1:22" ht="13.5" x14ac:dyDescent="0.25">
      <c r="A381" s="3">
        <f>RSI!A381</f>
        <v>42858</v>
      </c>
      <c r="B381" s="2">
        <f>RSI!B381</f>
        <v>1.2461</v>
      </c>
      <c r="C381" s="2">
        <f>RSI!I381</f>
        <v>46.363855505413532</v>
      </c>
      <c r="D381" s="2">
        <f>MACD!E381</f>
        <v>9.4889806536435639E-3</v>
      </c>
      <c r="E381" s="2">
        <f>MACD!F381</f>
        <v>7.3325860933553533E-3</v>
      </c>
      <c r="F381" s="2">
        <f>'Moving Avg'!D381</f>
        <v>1.2630600000000001</v>
      </c>
      <c r="G381" s="2">
        <f>'Moving Avg'!F381</f>
        <v>1.2644849999999999</v>
      </c>
      <c r="H381" s="2">
        <f>'Moving Avg'!G381</f>
        <v>1.2566519999999999</v>
      </c>
      <c r="I381" s="2">
        <f>'Moving Avg'!H381</f>
        <v>1.3288690000000003</v>
      </c>
      <c r="J381" s="5" t="str">
        <f>OBV!F381</f>
        <v>BULLISH</v>
      </c>
      <c r="K381" s="5" t="str">
        <f>OBV!G381</f>
        <v>NEUTRAL</v>
      </c>
      <c r="L381" s="5" t="str">
        <f>OBV!H381</f>
        <v>BULLISH DIVERGENCE</v>
      </c>
      <c r="M381" s="7">
        <f t="shared" si="50"/>
        <v>25</v>
      </c>
      <c r="N381" s="7">
        <f t="shared" si="51"/>
        <v>0</v>
      </c>
      <c r="O381" s="7">
        <f t="shared" si="52"/>
        <v>0</v>
      </c>
      <c r="P381" s="7">
        <f t="shared" si="53"/>
        <v>66.5</v>
      </c>
      <c r="Q381" s="8">
        <f t="shared" si="54"/>
        <v>18.725000000000001</v>
      </c>
      <c r="R381" s="8">
        <f t="shared" si="55"/>
        <v>21.625</v>
      </c>
      <c r="S381" s="8">
        <f t="shared" si="56"/>
        <v>33.674999999999997</v>
      </c>
      <c r="T381" s="8">
        <f t="shared" si="57"/>
        <v>22.875</v>
      </c>
      <c r="U381" s="7">
        <f t="shared" si="58"/>
        <v>24.675000000000001</v>
      </c>
      <c r="V381" s="7">
        <f t="shared" si="59"/>
        <v>24.225000000000001</v>
      </c>
    </row>
    <row r="382" spans="1:22" ht="13.5" x14ac:dyDescent="0.25">
      <c r="A382" s="3">
        <f>RSI!A382</f>
        <v>42859</v>
      </c>
      <c r="B382" s="2">
        <f>RSI!B382</f>
        <v>1.2365999999999999</v>
      </c>
      <c r="C382" s="2">
        <f>RSI!I382</f>
        <v>44.223968072833145</v>
      </c>
      <c r="D382" s="2">
        <f>MACD!E382</f>
        <v>7.6043459801755642E-3</v>
      </c>
      <c r="E382" s="2">
        <f>MACD!F382</f>
        <v>7.3869380707193956E-3</v>
      </c>
      <c r="F382" s="2">
        <f>'Moving Avg'!D382</f>
        <v>1.2536200000000002</v>
      </c>
      <c r="G382" s="2">
        <f>'Moving Avg'!F382</f>
        <v>1.2635399999999999</v>
      </c>
      <c r="H382" s="2">
        <f>'Moving Avg'!G382</f>
        <v>1.2574059999999998</v>
      </c>
      <c r="I382" s="2">
        <f>'Moving Avg'!H382</f>
        <v>1.3275000000000006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  <c r="M382" s="7">
        <f t="shared" si="50"/>
        <v>25</v>
      </c>
      <c r="N382" s="7">
        <f t="shared" si="51"/>
        <v>0</v>
      </c>
      <c r="O382" s="7">
        <f t="shared" si="52"/>
        <v>0</v>
      </c>
      <c r="P382" s="7">
        <f t="shared" si="53"/>
        <v>16.5</v>
      </c>
      <c r="Q382" s="8">
        <f t="shared" si="54"/>
        <v>11.225</v>
      </c>
      <c r="R382" s="8">
        <f t="shared" si="55"/>
        <v>9.125</v>
      </c>
      <c r="S382" s="8">
        <f t="shared" si="56"/>
        <v>11.175000000000001</v>
      </c>
      <c r="T382" s="8">
        <f t="shared" si="57"/>
        <v>10.375</v>
      </c>
      <c r="U382" s="7">
        <f t="shared" si="58"/>
        <v>10.508333333333335</v>
      </c>
      <c r="V382" s="7">
        <f t="shared" si="59"/>
        <v>10.475000000000001</v>
      </c>
    </row>
    <row r="383" spans="1:22" ht="13.5" x14ac:dyDescent="0.25">
      <c r="A383" s="3">
        <f>RSI!A383</f>
        <v>42860</v>
      </c>
      <c r="B383" s="2">
        <f>RSI!B383</f>
        <v>1.2365999999999999</v>
      </c>
      <c r="C383" s="2">
        <f>RSI!I383</f>
        <v>44.223968072833152</v>
      </c>
      <c r="D383" s="2">
        <f>MACD!E383</f>
        <v>6.1493832476273713E-3</v>
      </c>
      <c r="E383" s="2">
        <f>MACD!F383</f>
        <v>7.1394271061009911E-3</v>
      </c>
      <c r="F383" s="2">
        <f>'Moving Avg'!D383</f>
        <v>1.2460600000000002</v>
      </c>
      <c r="G383" s="2">
        <f>'Moving Avg'!F383</f>
        <v>1.2625949999999997</v>
      </c>
      <c r="H383" s="2">
        <f>'Moving Avg'!G383</f>
        <v>1.2581599999999999</v>
      </c>
      <c r="I383" s="2">
        <f>'Moving Avg'!H383</f>
        <v>1.3262255000000005</v>
      </c>
      <c r="J383" s="5" t="str">
        <f>OBV!F383</f>
        <v>BEARISH</v>
      </c>
      <c r="K383" s="5" t="str">
        <f>OBV!G383</f>
        <v>NEUTRAL</v>
      </c>
      <c r="L383" s="5" t="str">
        <f>OBV!H383</f>
        <v>CONFIRMED BEARISH</v>
      </c>
      <c r="M383" s="7">
        <f t="shared" si="50"/>
        <v>25</v>
      </c>
      <c r="N383" s="7">
        <f t="shared" si="51"/>
        <v>45</v>
      </c>
      <c r="O383" s="7">
        <f t="shared" si="52"/>
        <v>0</v>
      </c>
      <c r="P383" s="7">
        <f t="shared" si="53"/>
        <v>16.5</v>
      </c>
      <c r="Q383" s="8">
        <f t="shared" si="54"/>
        <v>26.975000000000001</v>
      </c>
      <c r="R383" s="8">
        <f t="shared" si="55"/>
        <v>18.125</v>
      </c>
      <c r="S383" s="8">
        <f t="shared" si="56"/>
        <v>17.925000000000001</v>
      </c>
      <c r="T383" s="8">
        <f t="shared" si="57"/>
        <v>21.625</v>
      </c>
      <c r="U383" s="7">
        <f t="shared" si="58"/>
        <v>21.008333333333336</v>
      </c>
      <c r="V383" s="7">
        <f t="shared" si="59"/>
        <v>21.162500000000001</v>
      </c>
    </row>
    <row r="384" spans="1:22" ht="13.5" x14ac:dyDescent="0.25">
      <c r="A384" s="3">
        <f>RSI!A384</f>
        <v>42863</v>
      </c>
      <c r="B384" s="2">
        <f>RSI!B384</f>
        <v>1.2365999999999999</v>
      </c>
      <c r="C384" s="2">
        <f>RSI!I384</f>
        <v>44.223968072833152</v>
      </c>
      <c r="D384" s="2">
        <f>MACD!E384</f>
        <v>5.0476388475100276E-3</v>
      </c>
      <c r="E384" s="2">
        <f>MACD!F384</f>
        <v>6.7210694543827984E-3</v>
      </c>
      <c r="F384" s="2">
        <f>'Moving Avg'!D384</f>
        <v>1.2384999999999999</v>
      </c>
      <c r="G384" s="2">
        <f>'Moving Avg'!F384</f>
        <v>1.2607049999999997</v>
      </c>
      <c r="H384" s="2">
        <f>'Moving Avg'!G384</f>
        <v>1.258726</v>
      </c>
      <c r="I384" s="2">
        <f>'Moving Avg'!H384</f>
        <v>1.325045500000001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  <c r="M384" s="7">
        <f t="shared" si="50"/>
        <v>25</v>
      </c>
      <c r="N384" s="7">
        <f t="shared" si="51"/>
        <v>45</v>
      </c>
      <c r="O384" s="7">
        <f t="shared" si="52"/>
        <v>0</v>
      </c>
      <c r="P384" s="7">
        <f t="shared" si="53"/>
        <v>16.5</v>
      </c>
      <c r="Q384" s="8">
        <f t="shared" si="54"/>
        <v>26.975000000000001</v>
      </c>
      <c r="R384" s="8">
        <f t="shared" si="55"/>
        <v>18.125</v>
      </c>
      <c r="S384" s="8">
        <f t="shared" si="56"/>
        <v>17.925000000000001</v>
      </c>
      <c r="T384" s="8">
        <f t="shared" si="57"/>
        <v>21.625</v>
      </c>
      <c r="U384" s="7">
        <f t="shared" si="58"/>
        <v>21.008333333333336</v>
      </c>
      <c r="V384" s="7">
        <f t="shared" si="59"/>
        <v>21.162500000000001</v>
      </c>
    </row>
    <row r="385" spans="1:22" ht="13.5" x14ac:dyDescent="0.25">
      <c r="A385" s="3">
        <f>RSI!A385</f>
        <v>42864</v>
      </c>
      <c r="B385" s="2">
        <f>RSI!B385</f>
        <v>1.2272000000000001</v>
      </c>
      <c r="C385" s="2">
        <f>RSI!I385</f>
        <v>41.837605113245196</v>
      </c>
      <c r="D385" s="2">
        <f>MACD!E385</f>
        <v>2.023791937474817E-3</v>
      </c>
      <c r="E385" s="2">
        <f>MACD!F385</f>
        <v>5.7816139510012019E-3</v>
      </c>
      <c r="F385" s="2">
        <f>'Moving Avg'!D385</f>
        <v>1.2366199999999998</v>
      </c>
      <c r="G385" s="2">
        <f>'Moving Avg'!F385</f>
        <v>1.2583449999999998</v>
      </c>
      <c r="H385" s="2">
        <f>'Moving Avg'!G385</f>
        <v>1.2585380000000002</v>
      </c>
      <c r="I385" s="2">
        <f>'Moving Avg'!H385</f>
        <v>1.3238185000000009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  <c r="M385" s="7">
        <f t="shared" si="50"/>
        <v>25</v>
      </c>
      <c r="N385" s="7">
        <f t="shared" si="51"/>
        <v>45</v>
      </c>
      <c r="O385" s="7">
        <f t="shared" si="52"/>
        <v>0</v>
      </c>
      <c r="P385" s="7">
        <f t="shared" si="53"/>
        <v>16.5</v>
      </c>
      <c r="Q385" s="8">
        <f t="shared" si="54"/>
        <v>26.975000000000001</v>
      </c>
      <c r="R385" s="8">
        <f t="shared" si="55"/>
        <v>18.125</v>
      </c>
      <c r="S385" s="8">
        <f t="shared" si="56"/>
        <v>17.925000000000001</v>
      </c>
      <c r="T385" s="8">
        <f t="shared" si="57"/>
        <v>21.625</v>
      </c>
      <c r="U385" s="7">
        <f t="shared" si="58"/>
        <v>21.008333333333336</v>
      </c>
      <c r="V385" s="7">
        <f t="shared" si="59"/>
        <v>21.162500000000001</v>
      </c>
    </row>
    <row r="386" spans="1:22" ht="13.5" x14ac:dyDescent="0.25">
      <c r="A386" s="3">
        <f>RSI!A386</f>
        <v>42865</v>
      </c>
      <c r="B386" s="2">
        <f>RSI!B386</f>
        <v>1.2272000000000001</v>
      </c>
      <c r="C386" s="2">
        <f>RSI!I386</f>
        <v>41.837605113245196</v>
      </c>
      <c r="D386" s="2">
        <f>MACD!E386</f>
        <v>3.9854641083876263E-3</v>
      </c>
      <c r="E386" s="2">
        <f>MACD!F386</f>
        <v>5.4223839824784877E-3</v>
      </c>
      <c r="F386" s="2">
        <f>'Moving Avg'!D386</f>
        <v>1.2328399999999999</v>
      </c>
      <c r="G386" s="2">
        <f>'Moving Avg'!F386</f>
        <v>1.2540949999999997</v>
      </c>
      <c r="H386" s="2">
        <f>'Moving Avg'!G386</f>
        <v>1.2587260000000002</v>
      </c>
      <c r="I386" s="2">
        <f>'Moving Avg'!H386</f>
        <v>1.3227800000000007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16.5</v>
      </c>
      <c r="Q386" s="8">
        <f t="shared" si="54"/>
        <v>26.975000000000001</v>
      </c>
      <c r="R386" s="8">
        <f t="shared" si="55"/>
        <v>18.125</v>
      </c>
      <c r="S386" s="8">
        <f t="shared" si="56"/>
        <v>17.925000000000001</v>
      </c>
      <c r="T386" s="8">
        <f t="shared" si="57"/>
        <v>21.625</v>
      </c>
      <c r="U386" s="7">
        <f t="shared" si="58"/>
        <v>21.008333333333336</v>
      </c>
      <c r="V386" s="7">
        <f t="shared" si="59"/>
        <v>21.162500000000001</v>
      </c>
    </row>
    <row r="387" spans="1:22" ht="13.5" x14ac:dyDescent="0.25">
      <c r="A387" s="3">
        <f>RSI!A387</f>
        <v>42866</v>
      </c>
      <c r="B387" s="2">
        <f>RSI!B387</f>
        <v>1.2461</v>
      </c>
      <c r="C387" s="2">
        <f>RSI!I387</f>
        <v>48.338180599488204</v>
      </c>
      <c r="D387" s="2">
        <f>MACD!E387</f>
        <v>8.7533216313717688E-3</v>
      </c>
      <c r="E387" s="2">
        <f>MACD!F387</f>
        <v>6.0885715122571439E-3</v>
      </c>
      <c r="F387" s="2">
        <f>'Moving Avg'!D387</f>
        <v>1.2347399999999999</v>
      </c>
      <c r="G387" s="2">
        <f>'Moving Avg'!F387</f>
        <v>1.2512649999999996</v>
      </c>
      <c r="H387" s="2">
        <f>'Moving Avg'!G387</f>
        <v>1.2596700000000001</v>
      </c>
      <c r="I387" s="2">
        <f>'Moving Avg'!H387</f>
        <v>1.3218835000000011</v>
      </c>
      <c r="J387" s="5" t="str">
        <f>OBV!F387</f>
        <v>BEARISH</v>
      </c>
      <c r="K387" s="5" t="str">
        <f>OBV!G387</f>
        <v>NEUTRAL</v>
      </c>
      <c r="L387" s="5" t="str">
        <f>OBV!H387</f>
        <v>BEARISH DIVERGENCE</v>
      </c>
      <c r="M387" s="7">
        <f t="shared" si="60"/>
        <v>25</v>
      </c>
      <c r="N387" s="7">
        <f t="shared" si="61"/>
        <v>0</v>
      </c>
      <c r="O387" s="7">
        <f t="shared" si="62"/>
        <v>0</v>
      </c>
      <c r="P387" s="7">
        <f t="shared" si="63"/>
        <v>16.5</v>
      </c>
      <c r="Q387" s="8">
        <f t="shared" ref="Q387:Q450" si="64">0.35*M387+N387*0.35+O387*0.15+P387*0.15</f>
        <v>11.225</v>
      </c>
      <c r="R387" s="8">
        <f t="shared" ref="R387:R450" si="65">M387*0.2+N387*0.2+O387*0.35+P387*0.25</f>
        <v>9.125</v>
      </c>
      <c r="S387" s="8">
        <f t="shared" ref="S387:S450" si="66">M387*0.15+N387*0.15+O387*0.25+P387*0.45</f>
        <v>11.175000000000001</v>
      </c>
      <c r="T387" s="8">
        <f t="shared" ref="T387:T450" si="67">0.25*SUM(M387:P387)</f>
        <v>10.375</v>
      </c>
      <c r="U387" s="7">
        <f t="shared" ref="U387:U450" si="68">SUM(Q387:S387)/3</f>
        <v>10.508333333333335</v>
      </c>
      <c r="V387" s="7">
        <f t="shared" ref="V387:V450" si="69">SUM(Q387:T387)/4</f>
        <v>10.475000000000001</v>
      </c>
    </row>
    <row r="388" spans="1:22" ht="13.5" x14ac:dyDescent="0.25">
      <c r="A388" s="3">
        <f>RSI!A388</f>
        <v>42867</v>
      </c>
      <c r="B388" s="2">
        <f>RSI!B388</f>
        <v>1.2365999999999999</v>
      </c>
      <c r="C388" s="2">
        <f>RSI!I388</f>
        <v>45.580553104903842</v>
      </c>
      <c r="D388" s="2">
        <f>MACD!E388</f>
        <v>1.2076249073808443E-2</v>
      </c>
      <c r="E388" s="2">
        <f>MACD!F388</f>
        <v>7.2861070245674037E-3</v>
      </c>
      <c r="F388" s="2">
        <f>'Moving Avg'!D388</f>
        <v>1.2347399999999999</v>
      </c>
      <c r="G388" s="2">
        <f>'Moving Avg'!F388</f>
        <v>1.2489049999999997</v>
      </c>
      <c r="H388" s="2">
        <f>'Moving Avg'!G388</f>
        <v>1.2602360000000004</v>
      </c>
      <c r="I388" s="2">
        <f>'Moving Avg'!H388</f>
        <v>1.3209865000000007</v>
      </c>
      <c r="J388" s="5" t="str">
        <f>OBV!F388</f>
        <v>BEARISH</v>
      </c>
      <c r="K388" s="5" t="str">
        <f>OBV!G388</f>
        <v>NEUTRAL</v>
      </c>
      <c r="L388" s="5" t="str">
        <f>OBV!H388</f>
        <v>NEUTRAL</v>
      </c>
      <c r="M388" s="7">
        <f t="shared" si="60"/>
        <v>25</v>
      </c>
      <c r="N388" s="7">
        <f t="shared" si="61"/>
        <v>0</v>
      </c>
      <c r="O388" s="7">
        <f t="shared" si="62"/>
        <v>0</v>
      </c>
      <c r="P388" s="7">
        <f t="shared" si="63"/>
        <v>16.5</v>
      </c>
      <c r="Q388" s="8">
        <f t="shared" si="64"/>
        <v>11.225</v>
      </c>
      <c r="R388" s="8">
        <f t="shared" si="65"/>
        <v>9.125</v>
      </c>
      <c r="S388" s="8">
        <f t="shared" si="66"/>
        <v>11.175000000000001</v>
      </c>
      <c r="T388" s="8">
        <f t="shared" si="67"/>
        <v>10.375</v>
      </c>
      <c r="U388" s="7">
        <f t="shared" si="68"/>
        <v>10.508333333333335</v>
      </c>
      <c r="V388" s="7">
        <f t="shared" si="69"/>
        <v>10.475000000000001</v>
      </c>
    </row>
    <row r="389" spans="1:22" ht="13.5" x14ac:dyDescent="0.25">
      <c r="A389" s="3">
        <f>RSI!A389</f>
        <v>42870</v>
      </c>
      <c r="B389" s="2">
        <f>RSI!B389</f>
        <v>1.2272000000000001</v>
      </c>
      <c r="C389" s="2">
        <f>RSI!I389</f>
        <v>42.968486261814739</v>
      </c>
      <c r="D389" s="2">
        <f>MACD!E389</f>
        <v>1.5669126710203818E-2</v>
      </c>
      <c r="E389" s="2">
        <f>MACD!F389</f>
        <v>8.9627109616946879E-3</v>
      </c>
      <c r="F389" s="2">
        <f>'Moving Avg'!D389</f>
        <v>1.2328600000000001</v>
      </c>
      <c r="G389" s="2">
        <f>'Moving Avg'!F389</f>
        <v>1.2455999999999998</v>
      </c>
      <c r="H389" s="2">
        <f>'Moving Avg'!G389</f>
        <v>1.2604240000000002</v>
      </c>
      <c r="I389" s="2">
        <f>'Moving Avg'!H389</f>
        <v>1.3202315000000007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  <c r="M389" s="7">
        <f t="shared" si="60"/>
        <v>25</v>
      </c>
      <c r="N389" s="7">
        <f t="shared" si="61"/>
        <v>0</v>
      </c>
      <c r="O389" s="7">
        <f t="shared" si="62"/>
        <v>0</v>
      </c>
      <c r="P389" s="7">
        <f t="shared" si="63"/>
        <v>16.5</v>
      </c>
      <c r="Q389" s="8">
        <f t="shared" si="64"/>
        <v>11.225</v>
      </c>
      <c r="R389" s="8">
        <f t="shared" si="65"/>
        <v>9.125</v>
      </c>
      <c r="S389" s="8">
        <f t="shared" si="66"/>
        <v>11.175000000000001</v>
      </c>
      <c r="T389" s="8">
        <f t="shared" si="67"/>
        <v>10.375</v>
      </c>
      <c r="U389" s="7">
        <f t="shared" si="68"/>
        <v>10.508333333333335</v>
      </c>
      <c r="V389" s="7">
        <f t="shared" si="69"/>
        <v>10.475000000000001</v>
      </c>
    </row>
    <row r="390" spans="1:22" ht="13.5" x14ac:dyDescent="0.25">
      <c r="A390" s="3">
        <f>RSI!A390</f>
        <v>42871</v>
      </c>
      <c r="B390" s="2">
        <f>RSI!B390</f>
        <v>1.2365999999999999</v>
      </c>
      <c r="C390" s="2">
        <f>RSI!I390</f>
        <v>46.283584505060396</v>
      </c>
      <c r="D390" s="2">
        <f>MACD!E390</f>
        <v>1.233170461096722E-2</v>
      </c>
      <c r="E390" s="2">
        <f>MACD!F390</f>
        <v>9.6365096915491943E-3</v>
      </c>
      <c r="F390" s="2">
        <f>'Moving Avg'!D390</f>
        <v>1.2347399999999999</v>
      </c>
      <c r="G390" s="2">
        <f>'Moving Avg'!F390</f>
        <v>1.2441799999999996</v>
      </c>
      <c r="H390" s="2">
        <f>'Moving Avg'!G390</f>
        <v>1.2606120000000005</v>
      </c>
      <c r="I390" s="2">
        <f>'Moving Avg'!H390</f>
        <v>1.3194760000000008</v>
      </c>
      <c r="J390" s="5" t="str">
        <f>OBV!F390</f>
        <v>BULLISH</v>
      </c>
      <c r="K390" s="5" t="str">
        <f>OBV!G390</f>
        <v>NEUTRAL</v>
      </c>
      <c r="L390" s="5" t="str">
        <f>OBV!H390</f>
        <v>CONFIRMED BULLISH</v>
      </c>
      <c r="M390" s="7">
        <f t="shared" si="60"/>
        <v>25</v>
      </c>
      <c r="N390" s="7">
        <f t="shared" si="61"/>
        <v>0</v>
      </c>
      <c r="O390" s="7">
        <f t="shared" si="62"/>
        <v>0</v>
      </c>
      <c r="P390" s="7">
        <f t="shared" si="63"/>
        <v>83.5</v>
      </c>
      <c r="Q390" s="8">
        <f t="shared" si="64"/>
        <v>21.274999999999999</v>
      </c>
      <c r="R390" s="8">
        <f t="shared" si="65"/>
        <v>25.875</v>
      </c>
      <c r="S390" s="8">
        <f t="shared" si="66"/>
        <v>41.325000000000003</v>
      </c>
      <c r="T390" s="8">
        <f t="shared" si="67"/>
        <v>27.125</v>
      </c>
      <c r="U390" s="7">
        <f t="shared" si="68"/>
        <v>29.491666666666664</v>
      </c>
      <c r="V390" s="7">
        <f t="shared" si="69"/>
        <v>28.9</v>
      </c>
    </row>
    <row r="391" spans="1:22" ht="13.5" x14ac:dyDescent="0.25">
      <c r="A391" s="3">
        <f>RSI!A391</f>
        <v>42872</v>
      </c>
      <c r="B391" s="2">
        <f>RSI!B391</f>
        <v>1.2272000000000001</v>
      </c>
      <c r="C391" s="2">
        <f>RSI!I391</f>
        <v>43.556969362367482</v>
      </c>
      <c r="D391" s="2">
        <f>MACD!E391</f>
        <v>1.1734217728534446E-2</v>
      </c>
      <c r="E391" s="2">
        <f>MACD!F391</f>
        <v>1.0056051298946244E-2</v>
      </c>
      <c r="F391" s="2">
        <f>'Moving Avg'!D391</f>
        <v>1.2347399999999999</v>
      </c>
      <c r="G391" s="2">
        <f>'Moving Avg'!F391</f>
        <v>1.2437099999999996</v>
      </c>
      <c r="H391" s="2">
        <f>'Moving Avg'!G391</f>
        <v>1.2602340000000005</v>
      </c>
      <c r="I391" s="2">
        <f>'Moving Avg'!H391</f>
        <v>1.3186265000000006</v>
      </c>
      <c r="J391" s="5" t="str">
        <f>OBV!F391</f>
        <v>BULLISH</v>
      </c>
      <c r="K391" s="5" t="str">
        <f>OBV!G391</f>
        <v>NEUTRAL</v>
      </c>
      <c r="L391" s="5" t="str">
        <f>OBV!H391</f>
        <v>NEUTRAL</v>
      </c>
      <c r="M391" s="7">
        <f t="shared" si="60"/>
        <v>25</v>
      </c>
      <c r="N391" s="7">
        <f t="shared" si="61"/>
        <v>0</v>
      </c>
      <c r="O391" s="7">
        <f t="shared" si="62"/>
        <v>0</v>
      </c>
      <c r="P391" s="7">
        <f t="shared" si="63"/>
        <v>49.5</v>
      </c>
      <c r="Q391" s="8">
        <f t="shared" si="64"/>
        <v>16.175000000000001</v>
      </c>
      <c r="R391" s="8">
        <f t="shared" si="65"/>
        <v>17.375</v>
      </c>
      <c r="S391" s="8">
        <f t="shared" si="66"/>
        <v>26.025000000000002</v>
      </c>
      <c r="T391" s="8">
        <f t="shared" si="67"/>
        <v>18.625</v>
      </c>
      <c r="U391" s="7">
        <f t="shared" si="68"/>
        <v>19.858333333333334</v>
      </c>
      <c r="V391" s="7">
        <f t="shared" si="69"/>
        <v>19.55</v>
      </c>
    </row>
    <row r="392" spans="1:22" ht="13.5" x14ac:dyDescent="0.25">
      <c r="A392" s="3">
        <f>RSI!A392</f>
        <v>42873</v>
      </c>
      <c r="B392" s="2">
        <f>RSI!B392</f>
        <v>1.2178</v>
      </c>
      <c r="C392" s="2">
        <f>RSI!I392</f>
        <v>40.958455089514864</v>
      </c>
      <c r="D392" s="2">
        <f>MACD!E392</f>
        <v>1.0582520396388517E-2</v>
      </c>
      <c r="E392" s="2">
        <f>MACD!F392</f>
        <v>1.01613451184347E-2</v>
      </c>
      <c r="F392" s="2">
        <f>'Moving Avg'!D392</f>
        <v>1.2290800000000002</v>
      </c>
      <c r="G392" s="2">
        <f>'Moving Avg'!F392</f>
        <v>1.2422949999999999</v>
      </c>
      <c r="H392" s="2">
        <f>'Moving Avg'!G392</f>
        <v>1.2581580000000006</v>
      </c>
      <c r="I392" s="2">
        <f>'Moving Avg'!H392</f>
        <v>1.3177770000000013</v>
      </c>
      <c r="J392" s="5" t="str">
        <f>OBV!F392</f>
        <v>BULLISH</v>
      </c>
      <c r="K392" s="5" t="str">
        <f>OBV!G392</f>
        <v>NEUTRAL</v>
      </c>
      <c r="L392" s="5" t="str">
        <f>OBV!H392</f>
        <v>BULLISH DIVERGENCE</v>
      </c>
      <c r="M392" s="7">
        <f t="shared" si="60"/>
        <v>25</v>
      </c>
      <c r="N392" s="7">
        <f t="shared" si="61"/>
        <v>0</v>
      </c>
      <c r="O392" s="7">
        <f t="shared" si="62"/>
        <v>0</v>
      </c>
      <c r="P392" s="7">
        <f t="shared" si="63"/>
        <v>66.5</v>
      </c>
      <c r="Q392" s="8">
        <f t="shared" si="64"/>
        <v>18.725000000000001</v>
      </c>
      <c r="R392" s="8">
        <f t="shared" si="65"/>
        <v>21.625</v>
      </c>
      <c r="S392" s="8">
        <f t="shared" si="66"/>
        <v>33.674999999999997</v>
      </c>
      <c r="T392" s="8">
        <f t="shared" si="67"/>
        <v>22.875</v>
      </c>
      <c r="U392" s="7">
        <f t="shared" si="68"/>
        <v>24.675000000000001</v>
      </c>
      <c r="V392" s="7">
        <f t="shared" si="69"/>
        <v>24.225000000000001</v>
      </c>
    </row>
    <row r="393" spans="1:22" ht="13.5" x14ac:dyDescent="0.25">
      <c r="A393" s="3">
        <f>RSI!A393</f>
        <v>42874</v>
      </c>
      <c r="B393" s="2">
        <f>RSI!B393</f>
        <v>1.2178</v>
      </c>
      <c r="C393" s="2">
        <f>RSI!I393</f>
        <v>40.958455089514864</v>
      </c>
      <c r="D393" s="2">
        <f>MACD!E393</f>
        <v>9.7738399179676527E-3</v>
      </c>
      <c r="E393" s="2">
        <f>MACD!F393</f>
        <v>1.0083844078341292E-2</v>
      </c>
      <c r="F393" s="2">
        <f>'Moving Avg'!D393</f>
        <v>1.22532</v>
      </c>
      <c r="G393" s="2">
        <f>'Moving Avg'!F393</f>
        <v>1.2408799999999998</v>
      </c>
      <c r="H393" s="2">
        <f>'Moving Avg'!G393</f>
        <v>1.2564600000000004</v>
      </c>
      <c r="I393" s="2">
        <f>'Moving Avg'!H393</f>
        <v>1.3170690000000009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  <c r="M393" s="7">
        <f t="shared" si="60"/>
        <v>25</v>
      </c>
      <c r="N393" s="7">
        <f t="shared" si="61"/>
        <v>45</v>
      </c>
      <c r="O393" s="7">
        <f t="shared" si="62"/>
        <v>0</v>
      </c>
      <c r="P393" s="7">
        <f t="shared" si="63"/>
        <v>66.5</v>
      </c>
      <c r="Q393" s="8">
        <f t="shared" si="64"/>
        <v>34.475000000000001</v>
      </c>
      <c r="R393" s="8">
        <f t="shared" si="65"/>
        <v>30.625</v>
      </c>
      <c r="S393" s="8">
        <f t="shared" si="66"/>
        <v>40.424999999999997</v>
      </c>
      <c r="T393" s="8">
        <f t="shared" si="67"/>
        <v>34.125</v>
      </c>
      <c r="U393" s="7">
        <f t="shared" si="68"/>
        <v>35.174999999999997</v>
      </c>
      <c r="V393" s="7">
        <f t="shared" si="69"/>
        <v>34.912499999999994</v>
      </c>
    </row>
    <row r="394" spans="1:22" ht="13.5" x14ac:dyDescent="0.25">
      <c r="A394" s="3">
        <f>RSI!A394</f>
        <v>42877</v>
      </c>
      <c r="B394" s="2">
        <f>RSI!B394</f>
        <v>1.2178</v>
      </c>
      <c r="C394" s="2">
        <f>RSI!I394</f>
        <v>40.958455089514878</v>
      </c>
      <c r="D394" s="2">
        <f>MACD!E394</f>
        <v>9.2431205697125485E-3</v>
      </c>
      <c r="E394" s="2">
        <f>MACD!F394</f>
        <v>9.9156993766155443E-3</v>
      </c>
      <c r="F394" s="2">
        <f>'Moving Avg'!D394</f>
        <v>1.2234400000000001</v>
      </c>
      <c r="G394" s="2">
        <f>'Moving Avg'!F394</f>
        <v>1.2394649999999998</v>
      </c>
      <c r="H394" s="2">
        <f>'Moving Avg'!G394</f>
        <v>1.2551400000000001</v>
      </c>
      <c r="I394" s="2">
        <f>'Moving Avg'!H394</f>
        <v>1.3162195000000012</v>
      </c>
      <c r="J394" s="5" t="str">
        <f>OBV!F394</f>
        <v>BULLISH</v>
      </c>
      <c r="K394" s="5" t="str">
        <f>OBV!G394</f>
        <v>NEUTRAL</v>
      </c>
      <c r="L394" s="5" t="str">
        <f>OBV!H394</f>
        <v>BULLISH DIVERGENCE</v>
      </c>
      <c r="M394" s="7">
        <f t="shared" si="60"/>
        <v>25</v>
      </c>
      <c r="N394" s="7">
        <f t="shared" si="61"/>
        <v>45</v>
      </c>
      <c r="O394" s="7">
        <f t="shared" si="62"/>
        <v>0</v>
      </c>
      <c r="P394" s="7">
        <f t="shared" si="63"/>
        <v>66.5</v>
      </c>
      <c r="Q394" s="8">
        <f t="shared" si="64"/>
        <v>34.475000000000001</v>
      </c>
      <c r="R394" s="8">
        <f t="shared" si="65"/>
        <v>30.625</v>
      </c>
      <c r="S394" s="8">
        <f t="shared" si="66"/>
        <v>40.424999999999997</v>
      </c>
      <c r="T394" s="8">
        <f t="shared" si="67"/>
        <v>34.125</v>
      </c>
      <c r="U394" s="7">
        <f t="shared" si="68"/>
        <v>35.174999999999997</v>
      </c>
      <c r="V394" s="7">
        <f t="shared" si="69"/>
        <v>34.912499999999994</v>
      </c>
    </row>
    <row r="395" spans="1:22" ht="13.5" x14ac:dyDescent="0.25">
      <c r="A395" s="3">
        <f>RSI!A395</f>
        <v>42878</v>
      </c>
      <c r="B395" s="2">
        <f>RSI!B395</f>
        <v>1.2178</v>
      </c>
      <c r="C395" s="2">
        <f>RSI!I395</f>
        <v>40.958455089514878</v>
      </c>
      <c r="D395" s="2">
        <f>MACD!E395</f>
        <v>7.4900712732768326E-3</v>
      </c>
      <c r="E395" s="2">
        <f>MACD!F395</f>
        <v>9.430573755947802E-3</v>
      </c>
      <c r="F395" s="2">
        <f>'Moving Avg'!D395</f>
        <v>1.2196799999999999</v>
      </c>
      <c r="G395" s="2">
        <f>'Moving Avg'!F395</f>
        <v>1.2389949999999998</v>
      </c>
      <c r="H395" s="2">
        <f>'Moving Avg'!G395</f>
        <v>1.2536300000000002</v>
      </c>
      <c r="I395" s="2">
        <f>'Moving Avg'!H395</f>
        <v>1.3154645000000014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  <c r="M395" s="7">
        <f t="shared" si="60"/>
        <v>25</v>
      </c>
      <c r="N395" s="7">
        <f t="shared" si="61"/>
        <v>45</v>
      </c>
      <c r="O395" s="7">
        <f t="shared" si="62"/>
        <v>0</v>
      </c>
      <c r="P395" s="7">
        <f t="shared" si="63"/>
        <v>16.5</v>
      </c>
      <c r="Q395" s="8">
        <f t="shared" si="64"/>
        <v>26.975000000000001</v>
      </c>
      <c r="R395" s="8">
        <f t="shared" si="65"/>
        <v>18.125</v>
      </c>
      <c r="S395" s="8">
        <f t="shared" si="66"/>
        <v>17.925000000000001</v>
      </c>
      <c r="T395" s="8">
        <f t="shared" si="67"/>
        <v>21.625</v>
      </c>
      <c r="U395" s="7">
        <f t="shared" si="68"/>
        <v>21.008333333333336</v>
      </c>
      <c r="V395" s="7">
        <f t="shared" si="69"/>
        <v>21.162500000000001</v>
      </c>
    </row>
    <row r="396" spans="1:22" ht="13.5" x14ac:dyDescent="0.25">
      <c r="A396" s="3">
        <f>RSI!A396</f>
        <v>42879</v>
      </c>
      <c r="B396" s="2">
        <f>RSI!B396</f>
        <v>1.1894</v>
      </c>
      <c r="C396" s="2">
        <f>RSI!I396</f>
        <v>32.966255925210632</v>
      </c>
      <c r="D396" s="2">
        <f>MACD!E396</f>
        <v>8.2420688755187044E-3</v>
      </c>
      <c r="E396" s="2">
        <f>MACD!F396</f>
        <v>9.1928727798619835E-3</v>
      </c>
      <c r="F396" s="2">
        <f>'Moving Avg'!D396</f>
        <v>1.2121200000000001</v>
      </c>
      <c r="G396" s="2">
        <f>'Moving Avg'!F396</f>
        <v>1.23569</v>
      </c>
      <c r="H396" s="2">
        <f>'Moving Avg'!G396</f>
        <v>1.2524960000000003</v>
      </c>
      <c r="I396" s="2">
        <f>'Moving Avg'!H396</f>
        <v>1.3147090000000015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  <c r="M396" s="7">
        <f t="shared" si="60"/>
        <v>25</v>
      </c>
      <c r="N396" s="7">
        <f t="shared" si="61"/>
        <v>45</v>
      </c>
      <c r="O396" s="7">
        <f t="shared" si="62"/>
        <v>0</v>
      </c>
      <c r="P396" s="7">
        <f t="shared" si="63"/>
        <v>16.5</v>
      </c>
      <c r="Q396" s="8">
        <f t="shared" si="64"/>
        <v>26.975000000000001</v>
      </c>
      <c r="R396" s="8">
        <f t="shared" si="65"/>
        <v>18.125</v>
      </c>
      <c r="S396" s="8">
        <f t="shared" si="66"/>
        <v>17.925000000000001</v>
      </c>
      <c r="T396" s="8">
        <f t="shared" si="67"/>
        <v>21.625</v>
      </c>
      <c r="U396" s="7">
        <f t="shared" si="68"/>
        <v>21.008333333333336</v>
      </c>
      <c r="V396" s="7">
        <f t="shared" si="69"/>
        <v>21.162500000000001</v>
      </c>
    </row>
    <row r="397" spans="1:22" ht="13.5" x14ac:dyDescent="0.25">
      <c r="A397" s="3">
        <f>RSI!A397</f>
        <v>42880</v>
      </c>
      <c r="B397" s="2">
        <f>RSI!B397</f>
        <v>1.1894</v>
      </c>
      <c r="C397" s="2">
        <f>RSI!I397</f>
        <v>32.966255925210632</v>
      </c>
      <c r="D397" s="2">
        <f>MACD!E397</f>
        <v>1.2075775613736628E-2</v>
      </c>
      <c r="E397" s="2">
        <f>MACD!F397</f>
        <v>9.7694533466369127E-3</v>
      </c>
      <c r="F397" s="2">
        <f>'Moving Avg'!D397</f>
        <v>1.2064400000000002</v>
      </c>
      <c r="G397" s="2">
        <f>'Moving Avg'!F397</f>
        <v>1.2309699999999999</v>
      </c>
      <c r="H397" s="2">
        <f>'Moving Avg'!G397</f>
        <v>1.2513620000000001</v>
      </c>
      <c r="I397" s="2">
        <f>'Moving Avg'!H397</f>
        <v>1.3140950000000016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16.5</v>
      </c>
      <c r="Q397" s="8">
        <f t="shared" si="64"/>
        <v>11.225</v>
      </c>
      <c r="R397" s="8">
        <f t="shared" si="65"/>
        <v>9.125</v>
      </c>
      <c r="S397" s="8">
        <f t="shared" si="66"/>
        <v>11.175000000000001</v>
      </c>
      <c r="T397" s="8">
        <f t="shared" si="67"/>
        <v>10.375</v>
      </c>
      <c r="U397" s="7">
        <f t="shared" si="68"/>
        <v>10.508333333333335</v>
      </c>
      <c r="V397" s="7">
        <f t="shared" si="69"/>
        <v>10.475000000000001</v>
      </c>
    </row>
    <row r="398" spans="1:22" ht="13.5" x14ac:dyDescent="0.25">
      <c r="A398" s="3">
        <f>RSI!A398</f>
        <v>42881</v>
      </c>
      <c r="B398" s="2">
        <f>RSI!B398</f>
        <v>1.1989000000000001</v>
      </c>
      <c r="C398" s="2">
        <f>RSI!I398</f>
        <v>37.683621861492561</v>
      </c>
      <c r="D398" s="2">
        <f>MACD!E398</f>
        <v>1.3422688008480455E-2</v>
      </c>
      <c r="E398" s="2">
        <f>MACD!F398</f>
        <v>1.0500100279005622E-2</v>
      </c>
      <c r="F398" s="2">
        <f>'Moving Avg'!D398</f>
        <v>1.2026600000000001</v>
      </c>
      <c r="G398" s="2">
        <f>'Moving Avg'!F398</f>
        <v>1.227195</v>
      </c>
      <c r="H398" s="2">
        <f>'Moving Avg'!G398</f>
        <v>1.2498520000000002</v>
      </c>
      <c r="I398" s="2">
        <f>'Moving Avg'!H398</f>
        <v>1.3135760000000014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16.5</v>
      </c>
      <c r="Q398" s="8">
        <f t="shared" si="64"/>
        <v>11.225</v>
      </c>
      <c r="R398" s="8">
        <f t="shared" si="65"/>
        <v>9.125</v>
      </c>
      <c r="S398" s="8">
        <f t="shared" si="66"/>
        <v>11.175000000000001</v>
      </c>
      <c r="T398" s="8">
        <f t="shared" si="67"/>
        <v>10.375</v>
      </c>
      <c r="U398" s="7">
        <f t="shared" si="68"/>
        <v>10.508333333333335</v>
      </c>
      <c r="V398" s="7">
        <f t="shared" si="69"/>
        <v>10.475000000000001</v>
      </c>
    </row>
    <row r="399" spans="1:22" ht="13.5" x14ac:dyDescent="0.25">
      <c r="A399" s="3">
        <f>RSI!A399</f>
        <v>42884</v>
      </c>
      <c r="B399" s="2">
        <f>RSI!B399</f>
        <v>1.1989000000000001</v>
      </c>
      <c r="C399" s="2">
        <f>RSI!I399</f>
        <v>37.683621861492561</v>
      </c>
      <c r="D399" s="2">
        <f>MACD!E399</f>
        <v>1.3308471930191468E-2</v>
      </c>
      <c r="E399" s="2">
        <f>MACD!F399</f>
        <v>1.1061774609242793E-2</v>
      </c>
      <c r="F399" s="2">
        <f>'Moving Avg'!D399</f>
        <v>1.1988800000000002</v>
      </c>
      <c r="G399" s="2">
        <f>'Moving Avg'!F399</f>
        <v>1.2234200000000002</v>
      </c>
      <c r="H399" s="2">
        <f>'Moving Avg'!G399</f>
        <v>1.2481540000000002</v>
      </c>
      <c r="I399" s="2">
        <f>'Moving Avg'!H399</f>
        <v>1.3130570000000015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16.5</v>
      </c>
      <c r="Q399" s="8">
        <f t="shared" si="64"/>
        <v>11.225</v>
      </c>
      <c r="R399" s="8">
        <f t="shared" si="65"/>
        <v>9.125</v>
      </c>
      <c r="S399" s="8">
        <f t="shared" si="66"/>
        <v>11.175000000000001</v>
      </c>
      <c r="T399" s="8">
        <f t="shared" si="67"/>
        <v>10.375</v>
      </c>
      <c r="U399" s="7">
        <f t="shared" si="68"/>
        <v>10.508333333333335</v>
      </c>
      <c r="V399" s="7">
        <f t="shared" si="69"/>
        <v>10.475000000000001</v>
      </c>
    </row>
    <row r="400" spans="1:22" ht="13.5" x14ac:dyDescent="0.25">
      <c r="A400" s="3">
        <f>RSI!A400</f>
        <v>42885</v>
      </c>
      <c r="B400" s="2">
        <f>RSI!B400</f>
        <v>1.18</v>
      </c>
      <c r="C400" s="2">
        <f>RSI!I400</f>
        <v>32.419562217635416</v>
      </c>
      <c r="D400" s="2">
        <f>MACD!E400</f>
        <v>1.6235983869649528E-2</v>
      </c>
      <c r="E400" s="2">
        <f>MACD!F400</f>
        <v>1.209661646132414E-2</v>
      </c>
      <c r="F400" s="2">
        <f>'Moving Avg'!D400</f>
        <v>1.1913199999999999</v>
      </c>
      <c r="G400" s="2">
        <f>'Moving Avg'!F400</f>
        <v>1.2205900000000001</v>
      </c>
      <c r="H400" s="2">
        <f>'Moving Avg'!G400</f>
        <v>1.2458880000000001</v>
      </c>
      <c r="I400" s="2">
        <f>'Moving Avg'!H400</f>
        <v>1.3124905000000016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16.5</v>
      </c>
      <c r="Q400" s="8">
        <f t="shared" si="64"/>
        <v>11.225</v>
      </c>
      <c r="R400" s="8">
        <f t="shared" si="65"/>
        <v>9.125</v>
      </c>
      <c r="S400" s="8">
        <f t="shared" si="66"/>
        <v>11.175000000000001</v>
      </c>
      <c r="T400" s="8">
        <f t="shared" si="67"/>
        <v>10.375</v>
      </c>
      <c r="U400" s="7">
        <f t="shared" si="68"/>
        <v>10.508333333333335</v>
      </c>
      <c r="V400" s="7">
        <f t="shared" si="69"/>
        <v>10.475000000000001</v>
      </c>
    </row>
    <row r="401" spans="1:22" ht="13.5" x14ac:dyDescent="0.25">
      <c r="A401" s="3">
        <f>RSI!A401</f>
        <v>42886</v>
      </c>
      <c r="B401" s="2">
        <f>RSI!B401</f>
        <v>1.1894</v>
      </c>
      <c r="C401" s="2">
        <f>RSI!I401</f>
        <v>37.123960422830059</v>
      </c>
      <c r="D401" s="2">
        <f>MACD!E401</f>
        <v>1.6847157225411191E-2</v>
      </c>
      <c r="E401" s="2">
        <f>MACD!F401</f>
        <v>1.3046724614141549E-2</v>
      </c>
      <c r="F401" s="2">
        <f>'Moving Avg'!D401</f>
        <v>1.1913199999999999</v>
      </c>
      <c r="G401" s="2">
        <f>'Moving Avg'!F401</f>
        <v>1.2177549999999999</v>
      </c>
      <c r="H401" s="2">
        <f>'Moving Avg'!G401</f>
        <v>1.2440000000000002</v>
      </c>
      <c r="I401" s="2">
        <f>'Moving Avg'!H401</f>
        <v>1.3116880000000015</v>
      </c>
      <c r="J401" s="5" t="str">
        <f>OBV!F401</f>
        <v>BULLISH</v>
      </c>
      <c r="K401" s="5" t="str">
        <f>OBV!G401</f>
        <v>NEUTRAL</v>
      </c>
      <c r="L401" s="5" t="str">
        <f>OBV!H401</f>
        <v>NEUTRAL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49.5</v>
      </c>
      <c r="Q401" s="8">
        <f t="shared" si="64"/>
        <v>16.175000000000001</v>
      </c>
      <c r="R401" s="8">
        <f t="shared" si="65"/>
        <v>17.375</v>
      </c>
      <c r="S401" s="8">
        <f t="shared" si="66"/>
        <v>26.025000000000002</v>
      </c>
      <c r="T401" s="8">
        <f t="shared" si="67"/>
        <v>18.625</v>
      </c>
      <c r="U401" s="7">
        <f t="shared" si="68"/>
        <v>19.858333333333334</v>
      </c>
      <c r="V401" s="7">
        <f t="shared" si="69"/>
        <v>19.55</v>
      </c>
    </row>
    <row r="402" spans="1:22" ht="13.5" x14ac:dyDescent="0.25">
      <c r="A402" s="3">
        <f>RSI!A402</f>
        <v>42887</v>
      </c>
      <c r="B402" s="2">
        <f>RSI!B402</f>
        <v>1.18</v>
      </c>
      <c r="C402" s="2">
        <f>RSI!I402</f>
        <v>34.534989978750716</v>
      </c>
      <c r="D402" s="2">
        <f>MACD!E402</f>
        <v>1.6814918034336657E-2</v>
      </c>
      <c r="E402" s="2">
        <f>MACD!F402</f>
        <v>1.380036329818057E-2</v>
      </c>
      <c r="F402" s="2">
        <f>'Moving Avg'!D402</f>
        <v>1.1894399999999998</v>
      </c>
      <c r="G402" s="2">
        <f>'Moving Avg'!F402</f>
        <v>1.2149250000000003</v>
      </c>
      <c r="H402" s="2">
        <f>'Moving Avg'!G402</f>
        <v>1.2419240000000002</v>
      </c>
      <c r="I402" s="2">
        <f>'Moving Avg'!H402</f>
        <v>1.3104610000000017</v>
      </c>
      <c r="J402" s="5" t="str">
        <f>OBV!F402</f>
        <v>BULLISH</v>
      </c>
      <c r="K402" s="5" t="str">
        <f>OBV!G402</f>
        <v>NEUTRAL</v>
      </c>
      <c r="L402" s="5" t="str">
        <f>OBV!H402</f>
        <v>BULLISH DIVERGENCE</v>
      </c>
      <c r="M402" s="7">
        <f t="shared" si="60"/>
        <v>25</v>
      </c>
      <c r="N402" s="7">
        <f t="shared" si="61"/>
        <v>0</v>
      </c>
      <c r="O402" s="7">
        <f t="shared" si="62"/>
        <v>0</v>
      </c>
      <c r="P402" s="7">
        <f t="shared" si="63"/>
        <v>66.5</v>
      </c>
      <c r="Q402" s="8">
        <f t="shared" si="64"/>
        <v>18.725000000000001</v>
      </c>
      <c r="R402" s="8">
        <f t="shared" si="65"/>
        <v>21.625</v>
      </c>
      <c r="S402" s="8">
        <f t="shared" si="66"/>
        <v>33.674999999999997</v>
      </c>
      <c r="T402" s="8">
        <f t="shared" si="67"/>
        <v>22.875</v>
      </c>
      <c r="U402" s="7">
        <f t="shared" si="68"/>
        <v>24.675000000000001</v>
      </c>
      <c r="V402" s="7">
        <f t="shared" si="69"/>
        <v>24.225000000000001</v>
      </c>
    </row>
    <row r="403" spans="1:22" ht="13.5" x14ac:dyDescent="0.25">
      <c r="A403" s="3">
        <f>RSI!A403</f>
        <v>42888</v>
      </c>
      <c r="B403" s="2">
        <f>RSI!B403</f>
        <v>1.1611</v>
      </c>
      <c r="C403" s="2">
        <f>RSI!I403</f>
        <v>30.004204116022834</v>
      </c>
      <c r="D403" s="2">
        <f>MACD!E403</f>
        <v>1.8428805642077828E-2</v>
      </c>
      <c r="E403" s="2">
        <f>MACD!F403</f>
        <v>1.4726051766960022E-2</v>
      </c>
      <c r="F403" s="2">
        <f>'Moving Avg'!D403</f>
        <v>1.18188</v>
      </c>
      <c r="G403" s="2">
        <f>'Moving Avg'!F403</f>
        <v>1.2111500000000002</v>
      </c>
      <c r="H403" s="2">
        <f>'Moving Avg'!G403</f>
        <v>1.2398460000000002</v>
      </c>
      <c r="I403" s="2">
        <f>'Moving Avg'!H403</f>
        <v>1.3090450000000018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25</v>
      </c>
      <c r="N403" s="7">
        <f t="shared" si="61"/>
        <v>0</v>
      </c>
      <c r="O403" s="7">
        <f t="shared" si="62"/>
        <v>0</v>
      </c>
      <c r="P403" s="7">
        <f t="shared" si="63"/>
        <v>16.5</v>
      </c>
      <c r="Q403" s="8">
        <f t="shared" si="64"/>
        <v>11.225</v>
      </c>
      <c r="R403" s="8">
        <f t="shared" si="65"/>
        <v>9.125</v>
      </c>
      <c r="S403" s="8">
        <f t="shared" si="66"/>
        <v>11.175000000000001</v>
      </c>
      <c r="T403" s="8">
        <f t="shared" si="67"/>
        <v>10.375</v>
      </c>
      <c r="U403" s="7">
        <f t="shared" si="68"/>
        <v>10.508333333333335</v>
      </c>
      <c r="V403" s="7">
        <f t="shared" si="69"/>
        <v>10.475000000000001</v>
      </c>
    </row>
    <row r="404" spans="1:22" ht="13.5" x14ac:dyDescent="0.25">
      <c r="A404" s="3">
        <f>RSI!A404</f>
        <v>42891</v>
      </c>
      <c r="B404" s="2">
        <f>RSI!B404</f>
        <v>1.1516999999999999</v>
      </c>
      <c r="C404" s="2">
        <f>RSI!I404</f>
        <v>28.034259466438272</v>
      </c>
      <c r="D404" s="2">
        <f>MACD!E404</f>
        <v>2.0825682763332853E-2</v>
      </c>
      <c r="E404" s="2">
        <f>MACD!F404</f>
        <v>1.5945977966234589E-2</v>
      </c>
      <c r="F404" s="2">
        <f>'Moving Avg'!D404</f>
        <v>1.1724399999999999</v>
      </c>
      <c r="G404" s="2">
        <f>'Moving Avg'!F404</f>
        <v>1.2069050000000001</v>
      </c>
      <c r="H404" s="2">
        <f>'Moving Avg'!G404</f>
        <v>1.2375800000000001</v>
      </c>
      <c r="I404" s="2">
        <f>'Moving Avg'!H404</f>
        <v>1.3076290000000017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50</v>
      </c>
      <c r="N404" s="7">
        <f t="shared" si="61"/>
        <v>0</v>
      </c>
      <c r="O404" s="7">
        <f t="shared" si="62"/>
        <v>0</v>
      </c>
      <c r="P404" s="7">
        <f t="shared" si="63"/>
        <v>16.5</v>
      </c>
      <c r="Q404" s="8">
        <f t="shared" si="64"/>
        <v>19.975000000000001</v>
      </c>
      <c r="R404" s="8">
        <f t="shared" si="65"/>
        <v>14.125</v>
      </c>
      <c r="S404" s="8">
        <f t="shared" si="66"/>
        <v>14.925000000000001</v>
      </c>
      <c r="T404" s="8">
        <f t="shared" si="67"/>
        <v>16.625</v>
      </c>
      <c r="U404" s="7">
        <f t="shared" si="68"/>
        <v>16.341666666666669</v>
      </c>
      <c r="V404" s="7">
        <f t="shared" si="69"/>
        <v>16.412500000000001</v>
      </c>
    </row>
    <row r="405" spans="1:22" ht="13.5" x14ac:dyDescent="0.25">
      <c r="A405" s="3">
        <f>RSI!A405</f>
        <v>42892</v>
      </c>
      <c r="B405" s="2">
        <f>RSI!B405</f>
        <v>1.1328</v>
      </c>
      <c r="C405" s="2">
        <f>RSI!I405</f>
        <v>24.544857077737134</v>
      </c>
      <c r="D405" s="2">
        <f>MACD!E405</f>
        <v>2.4619524578979091E-2</v>
      </c>
      <c r="E405" s="2">
        <f>MACD!F405</f>
        <v>1.7680687288783491E-2</v>
      </c>
      <c r="F405" s="2">
        <f>'Moving Avg'!D405</f>
        <v>1.1629999999999998</v>
      </c>
      <c r="G405" s="2">
        <f>'Moving Avg'!F405</f>
        <v>1.2021849999999998</v>
      </c>
      <c r="H405" s="2">
        <f>'Moving Avg'!G405</f>
        <v>1.2347480000000002</v>
      </c>
      <c r="I405" s="2">
        <f>'Moving Avg'!H405</f>
        <v>1.3058825000000016</v>
      </c>
      <c r="J405" s="5" t="str">
        <f>OBV!F405</f>
        <v>BEARISH</v>
      </c>
      <c r="K405" s="5" t="str">
        <f>OBV!G405</f>
        <v>WEAK</v>
      </c>
      <c r="L405" s="5" t="str">
        <f>OBV!H405</f>
        <v>CONFIRMED BEARISH</v>
      </c>
      <c r="M405" s="7">
        <f t="shared" si="60"/>
        <v>50</v>
      </c>
      <c r="N405" s="7">
        <f t="shared" si="61"/>
        <v>0</v>
      </c>
      <c r="O405" s="7">
        <f t="shared" si="62"/>
        <v>0</v>
      </c>
      <c r="P405" s="7">
        <f t="shared" si="63"/>
        <v>0</v>
      </c>
      <c r="Q405" s="8">
        <f t="shared" si="64"/>
        <v>17.5</v>
      </c>
      <c r="R405" s="8">
        <f t="shared" si="65"/>
        <v>10</v>
      </c>
      <c r="S405" s="8">
        <f t="shared" si="66"/>
        <v>7.5</v>
      </c>
      <c r="T405" s="8">
        <f t="shared" si="67"/>
        <v>12.5</v>
      </c>
      <c r="U405" s="7">
        <f t="shared" si="68"/>
        <v>11.666666666666666</v>
      </c>
      <c r="V405" s="7">
        <f t="shared" si="69"/>
        <v>11.875</v>
      </c>
    </row>
    <row r="406" spans="1:22" ht="13.5" x14ac:dyDescent="0.25">
      <c r="A406" s="3">
        <f>RSI!A406</f>
        <v>42893</v>
      </c>
      <c r="B406" s="2">
        <f>RSI!B406</f>
        <v>1.1706000000000001</v>
      </c>
      <c r="C406" s="2">
        <f>RSI!I406</f>
        <v>40.496897891958028</v>
      </c>
      <c r="D406" s="2">
        <f>MACD!E406</f>
        <v>2.1110773584638975E-2</v>
      </c>
      <c r="E406" s="2">
        <f>MACD!F406</f>
        <v>1.8366704547954589E-2</v>
      </c>
      <c r="F406" s="2">
        <f>'Moving Avg'!D406</f>
        <v>1.15924</v>
      </c>
      <c r="G406" s="2">
        <f>'Moving Avg'!F406</f>
        <v>1.1993550000000002</v>
      </c>
      <c r="H406" s="2">
        <f>'Moving Avg'!G406</f>
        <v>1.232672</v>
      </c>
      <c r="I406" s="2">
        <f>'Moving Avg'!H406</f>
        <v>1.3044195000000016</v>
      </c>
      <c r="J406" s="5" t="str">
        <f>OBV!F406</f>
        <v>BEARISH</v>
      </c>
      <c r="K406" s="5" t="str">
        <f>OBV!G406</f>
        <v>NEUTRAL</v>
      </c>
      <c r="L406" s="5" t="str">
        <f>OBV!H406</f>
        <v>CONFIRMED BEARISH</v>
      </c>
      <c r="M406" s="7">
        <f t="shared" si="60"/>
        <v>25</v>
      </c>
      <c r="N406" s="7">
        <f t="shared" si="61"/>
        <v>0</v>
      </c>
      <c r="O406" s="7">
        <f t="shared" si="62"/>
        <v>0</v>
      </c>
      <c r="P406" s="7">
        <f t="shared" si="63"/>
        <v>16.5</v>
      </c>
      <c r="Q406" s="8">
        <f t="shared" si="64"/>
        <v>11.225</v>
      </c>
      <c r="R406" s="8">
        <f t="shared" si="65"/>
        <v>9.125</v>
      </c>
      <c r="S406" s="8">
        <f t="shared" si="66"/>
        <v>11.175000000000001</v>
      </c>
      <c r="T406" s="8">
        <f t="shared" si="67"/>
        <v>10.375</v>
      </c>
      <c r="U406" s="7">
        <f t="shared" si="68"/>
        <v>10.508333333333335</v>
      </c>
      <c r="V406" s="7">
        <f t="shared" si="69"/>
        <v>10.475000000000001</v>
      </c>
    </row>
    <row r="407" spans="1:22" ht="13.5" x14ac:dyDescent="0.25">
      <c r="A407" s="3">
        <f>RSI!A407</f>
        <v>42894</v>
      </c>
      <c r="B407" s="2">
        <f>RSI!B407</f>
        <v>1.18</v>
      </c>
      <c r="C407" s="2">
        <f>RSI!I407</f>
        <v>43.685277977812902</v>
      </c>
      <c r="D407" s="2">
        <f>MACD!E407</f>
        <v>1.7639122251926764E-2</v>
      </c>
      <c r="E407" s="2">
        <f>MACD!F407</f>
        <v>1.8221188088749025E-2</v>
      </c>
      <c r="F407" s="2">
        <f>'Moving Avg'!D407</f>
        <v>1.15924</v>
      </c>
      <c r="G407" s="2">
        <f>'Moving Avg'!F407</f>
        <v>1.1960500000000001</v>
      </c>
      <c r="H407" s="2">
        <f>'Moving Avg'!G407</f>
        <v>1.2315399999999999</v>
      </c>
      <c r="I407" s="2">
        <f>'Moving Avg'!H407</f>
        <v>1.303145000000002</v>
      </c>
      <c r="J407" s="5" t="str">
        <f>OBV!F407</f>
        <v>BEARISH</v>
      </c>
      <c r="K407" s="5" t="str">
        <f>OBV!G407</f>
        <v>NEUTRAL</v>
      </c>
      <c r="L407" s="5" t="str">
        <f>OBV!H407</f>
        <v>NEUTRAL</v>
      </c>
      <c r="M407" s="7">
        <f t="shared" si="60"/>
        <v>25</v>
      </c>
      <c r="N407" s="7">
        <f t="shared" si="61"/>
        <v>45</v>
      </c>
      <c r="O407" s="7">
        <f t="shared" si="62"/>
        <v>0</v>
      </c>
      <c r="P407" s="7">
        <f t="shared" si="63"/>
        <v>16.5</v>
      </c>
      <c r="Q407" s="8">
        <f t="shared" si="64"/>
        <v>26.975000000000001</v>
      </c>
      <c r="R407" s="8">
        <f t="shared" si="65"/>
        <v>18.125</v>
      </c>
      <c r="S407" s="8">
        <f t="shared" si="66"/>
        <v>17.925000000000001</v>
      </c>
      <c r="T407" s="8">
        <f t="shared" si="67"/>
        <v>21.625</v>
      </c>
      <c r="U407" s="7">
        <f t="shared" si="68"/>
        <v>21.008333333333336</v>
      </c>
      <c r="V407" s="7">
        <f t="shared" si="69"/>
        <v>21.162500000000001</v>
      </c>
    </row>
    <row r="408" spans="1:22" ht="13.5" x14ac:dyDescent="0.25">
      <c r="A408" s="3">
        <f>RSI!A408</f>
        <v>42895</v>
      </c>
      <c r="B408" s="2">
        <f>RSI!B408</f>
        <v>1.1611</v>
      </c>
      <c r="C408" s="2">
        <f>RSI!I408</f>
        <v>39.143660521090119</v>
      </c>
      <c r="D408" s="2">
        <f>MACD!E408</f>
        <v>1.7686812834537768E-2</v>
      </c>
      <c r="E408" s="2">
        <f>MACD!F408</f>
        <v>1.8114313037906775E-2</v>
      </c>
      <c r="F408" s="2">
        <f>'Moving Avg'!D408</f>
        <v>1.15924</v>
      </c>
      <c r="G408" s="2">
        <f>'Moving Avg'!F408</f>
        <v>1.192275</v>
      </c>
      <c r="H408" s="2">
        <f>'Moving Avg'!G408</f>
        <v>1.2302179999999998</v>
      </c>
      <c r="I408" s="2">
        <f>'Moving Avg'!H408</f>
        <v>1.3016815000000019</v>
      </c>
      <c r="J408" s="5" t="str">
        <f>OBV!F408</f>
        <v>BEARISH</v>
      </c>
      <c r="K408" s="5" t="str">
        <f>OBV!G408</f>
        <v>NEUTRAL</v>
      </c>
      <c r="L408" s="5" t="str">
        <f>OBV!H408</f>
        <v>NEUTRAL</v>
      </c>
      <c r="M408" s="7">
        <f t="shared" si="60"/>
        <v>25</v>
      </c>
      <c r="N408" s="7">
        <f t="shared" si="61"/>
        <v>45</v>
      </c>
      <c r="O408" s="7">
        <f t="shared" si="62"/>
        <v>0</v>
      </c>
      <c r="P408" s="7">
        <f t="shared" si="63"/>
        <v>16.5</v>
      </c>
      <c r="Q408" s="8">
        <f t="shared" si="64"/>
        <v>26.975000000000001</v>
      </c>
      <c r="R408" s="8">
        <f t="shared" si="65"/>
        <v>18.125</v>
      </c>
      <c r="S408" s="8">
        <f t="shared" si="66"/>
        <v>17.925000000000001</v>
      </c>
      <c r="T408" s="8">
        <f t="shared" si="67"/>
        <v>21.625</v>
      </c>
      <c r="U408" s="7">
        <f t="shared" si="68"/>
        <v>21.008333333333336</v>
      </c>
      <c r="V408" s="7">
        <f t="shared" si="69"/>
        <v>21.162500000000001</v>
      </c>
    </row>
    <row r="409" spans="1:22" ht="13.5" x14ac:dyDescent="0.25">
      <c r="A409" s="3">
        <f>RSI!A409</f>
        <v>42898</v>
      </c>
      <c r="B409" s="2">
        <f>RSI!B409</f>
        <v>1.1706000000000001</v>
      </c>
      <c r="C409" s="2">
        <f>RSI!I409</f>
        <v>42.385939748812255</v>
      </c>
      <c r="D409" s="2">
        <f>MACD!E409</f>
        <v>1.7249683657557302E-2</v>
      </c>
      <c r="E409" s="2">
        <f>MACD!F409</f>
        <v>1.794138716183688E-2</v>
      </c>
      <c r="F409" s="2">
        <f>'Moving Avg'!D409</f>
        <v>1.1630199999999999</v>
      </c>
      <c r="G409" s="2">
        <f>'Moving Avg'!F409</f>
        <v>1.1894449999999999</v>
      </c>
      <c r="H409" s="2">
        <f>'Moving Avg'!G409</f>
        <v>1.2288979999999998</v>
      </c>
      <c r="I409" s="2">
        <f>'Moving Avg'!H409</f>
        <v>1.3003600000000022</v>
      </c>
      <c r="J409" s="5" t="str">
        <f>OBV!F409</f>
        <v>BULLISH</v>
      </c>
      <c r="K409" s="5" t="str">
        <f>OBV!G409</f>
        <v>NEUTRAL</v>
      </c>
      <c r="L409" s="5" t="str">
        <f>OBV!H409</f>
        <v>CONFIRMED BULLISH</v>
      </c>
      <c r="M409" s="7">
        <f t="shared" si="60"/>
        <v>25</v>
      </c>
      <c r="N409" s="7">
        <f t="shared" si="61"/>
        <v>45</v>
      </c>
      <c r="O409" s="7">
        <f t="shared" si="62"/>
        <v>0</v>
      </c>
      <c r="P409" s="7">
        <f t="shared" si="63"/>
        <v>83.5</v>
      </c>
      <c r="Q409" s="8">
        <f t="shared" si="64"/>
        <v>37.024999999999999</v>
      </c>
      <c r="R409" s="8">
        <f t="shared" si="65"/>
        <v>34.875</v>
      </c>
      <c r="S409" s="8">
        <f t="shared" si="66"/>
        <v>48.075000000000003</v>
      </c>
      <c r="T409" s="8">
        <f t="shared" si="67"/>
        <v>38.375</v>
      </c>
      <c r="U409" s="7">
        <f t="shared" si="68"/>
        <v>39.991666666666667</v>
      </c>
      <c r="V409" s="7">
        <f t="shared" si="69"/>
        <v>39.587500000000006</v>
      </c>
    </row>
    <row r="410" spans="1:22" ht="13.5" x14ac:dyDescent="0.25">
      <c r="A410" s="3">
        <f>RSI!A410</f>
        <v>42899</v>
      </c>
      <c r="B410" s="2">
        <f>RSI!B410</f>
        <v>1.1611</v>
      </c>
      <c r="C410" s="2">
        <f>RSI!I410</f>
        <v>40.085972280587541</v>
      </c>
      <c r="D410" s="2">
        <f>MACD!E410</f>
        <v>1.4829144460122068E-2</v>
      </c>
      <c r="E410" s="2">
        <f>MACD!F410</f>
        <v>1.7318938621493918E-2</v>
      </c>
      <c r="F410" s="2">
        <f>'Moving Avg'!D410</f>
        <v>1.1686800000000002</v>
      </c>
      <c r="G410" s="2">
        <f>'Moving Avg'!F410</f>
        <v>1.18567</v>
      </c>
      <c r="H410" s="2">
        <f>'Moving Avg'!G410</f>
        <v>1.2271979999999998</v>
      </c>
      <c r="I410" s="2">
        <f>'Moving Avg'!H410</f>
        <v>1.2992745000000021</v>
      </c>
      <c r="J410" s="5" t="str">
        <f>OBV!F410</f>
        <v>BULLISH</v>
      </c>
      <c r="K410" s="5" t="str">
        <f>OBV!G410</f>
        <v>NEUTRAL</v>
      </c>
      <c r="L410" s="5" t="str">
        <f>OBV!H410</f>
        <v>CONFIRMED BULLISH</v>
      </c>
      <c r="M410" s="7">
        <f t="shared" si="60"/>
        <v>25</v>
      </c>
      <c r="N410" s="7">
        <f t="shared" si="61"/>
        <v>45</v>
      </c>
      <c r="O410" s="7">
        <f t="shared" si="62"/>
        <v>0</v>
      </c>
      <c r="P410" s="7">
        <f t="shared" si="63"/>
        <v>83.5</v>
      </c>
      <c r="Q410" s="8">
        <f t="shared" si="64"/>
        <v>37.024999999999999</v>
      </c>
      <c r="R410" s="8">
        <f t="shared" si="65"/>
        <v>34.875</v>
      </c>
      <c r="S410" s="8">
        <f t="shared" si="66"/>
        <v>48.075000000000003</v>
      </c>
      <c r="T410" s="8">
        <f t="shared" si="67"/>
        <v>38.375</v>
      </c>
      <c r="U410" s="7">
        <f t="shared" si="68"/>
        <v>39.991666666666667</v>
      </c>
      <c r="V410" s="7">
        <f t="shared" si="69"/>
        <v>39.587500000000006</v>
      </c>
    </row>
    <row r="411" spans="1:22" ht="13.5" x14ac:dyDescent="0.25">
      <c r="A411" s="3">
        <f>RSI!A411</f>
        <v>42900</v>
      </c>
      <c r="B411" s="2">
        <f>RSI!B411</f>
        <v>1.1422000000000001</v>
      </c>
      <c r="C411" s="2">
        <f>RSI!I411</f>
        <v>35.911028750428954</v>
      </c>
      <c r="D411" s="2">
        <f>MACD!E411</f>
        <v>1.5825255978255015E-2</v>
      </c>
      <c r="E411" s="2">
        <f>MACD!F411</f>
        <v>1.7020202092846139E-2</v>
      </c>
      <c r="F411" s="2">
        <f>'Moving Avg'!D411</f>
        <v>1.163</v>
      </c>
      <c r="G411" s="2">
        <f>'Moving Avg'!F411</f>
        <v>1.1814199999999999</v>
      </c>
      <c r="H411" s="2">
        <f>'Moving Avg'!G411</f>
        <v>1.2251199999999998</v>
      </c>
      <c r="I411" s="2">
        <f>'Moving Avg'!H411</f>
        <v>1.2981415000000021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45</v>
      </c>
      <c r="O411" s="7">
        <f t="shared" si="62"/>
        <v>0</v>
      </c>
      <c r="P411" s="7">
        <f t="shared" si="63"/>
        <v>16.5</v>
      </c>
      <c r="Q411" s="8">
        <f t="shared" si="64"/>
        <v>26.975000000000001</v>
      </c>
      <c r="R411" s="8">
        <f t="shared" si="65"/>
        <v>18.125</v>
      </c>
      <c r="S411" s="8">
        <f t="shared" si="66"/>
        <v>17.925000000000001</v>
      </c>
      <c r="T411" s="8">
        <f t="shared" si="67"/>
        <v>21.625</v>
      </c>
      <c r="U411" s="7">
        <f t="shared" si="68"/>
        <v>21.008333333333336</v>
      </c>
      <c r="V411" s="7">
        <f t="shared" si="69"/>
        <v>21.162500000000001</v>
      </c>
    </row>
    <row r="412" spans="1:22" ht="13.5" x14ac:dyDescent="0.25">
      <c r="A412" s="3">
        <f>RSI!A412</f>
        <v>42901</v>
      </c>
      <c r="B412" s="2">
        <f>RSI!B412</f>
        <v>1.1138999999999999</v>
      </c>
      <c r="C412" s="2">
        <f>RSI!I412</f>
        <v>30.747187374883069</v>
      </c>
      <c r="D412" s="2">
        <f>MACD!E412</f>
        <v>1.7613374620914835E-2</v>
      </c>
      <c r="E412" s="2">
        <f>MACD!F412</f>
        <v>1.713883659845988E-2</v>
      </c>
      <c r="F412" s="2">
        <f>'Moving Avg'!D412</f>
        <v>1.14978</v>
      </c>
      <c r="G412" s="2">
        <f>'Moving Avg'!F412</f>
        <v>1.1762250000000001</v>
      </c>
      <c r="H412" s="2">
        <f>'Moving Avg'!G412</f>
        <v>1.2222879999999998</v>
      </c>
      <c r="I412" s="2">
        <f>'Moving Avg'!H412</f>
        <v>1.2971030000000026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0</v>
      </c>
      <c r="P412" s="7">
        <f t="shared" si="63"/>
        <v>16.5</v>
      </c>
      <c r="Q412" s="8">
        <f t="shared" si="64"/>
        <v>11.225</v>
      </c>
      <c r="R412" s="8">
        <f t="shared" si="65"/>
        <v>9.125</v>
      </c>
      <c r="S412" s="8">
        <f t="shared" si="66"/>
        <v>11.175000000000001</v>
      </c>
      <c r="T412" s="8">
        <f t="shared" si="67"/>
        <v>10.375</v>
      </c>
      <c r="U412" s="7">
        <f t="shared" si="68"/>
        <v>10.508333333333335</v>
      </c>
      <c r="V412" s="7">
        <f t="shared" si="69"/>
        <v>10.475000000000001</v>
      </c>
    </row>
    <row r="413" spans="1:22" ht="13.5" x14ac:dyDescent="0.25">
      <c r="A413" s="3">
        <f>RSI!A413</f>
        <v>42902</v>
      </c>
      <c r="B413" s="2">
        <f>RSI!B413</f>
        <v>1.1045</v>
      </c>
      <c r="C413" s="2">
        <f>RSI!I413</f>
        <v>29.243029208666044</v>
      </c>
      <c r="D413" s="2">
        <f>MACD!E413</f>
        <v>1.7355480399398715E-2</v>
      </c>
      <c r="E413" s="2">
        <f>MACD!F413</f>
        <v>1.7182165358647646E-2</v>
      </c>
      <c r="F413" s="2">
        <f>'Moving Avg'!D413</f>
        <v>1.13846</v>
      </c>
      <c r="G413" s="2">
        <f>'Moving Avg'!F413</f>
        <v>1.1705600000000003</v>
      </c>
      <c r="H413" s="2">
        <f>'Moving Avg'!G413</f>
        <v>1.2192679999999998</v>
      </c>
      <c r="I413" s="2">
        <f>'Moving Avg'!H413</f>
        <v>1.2960175000000023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  <c r="M413" s="7">
        <f t="shared" si="60"/>
        <v>50</v>
      </c>
      <c r="N413" s="7">
        <f t="shared" si="61"/>
        <v>0</v>
      </c>
      <c r="O413" s="7">
        <f t="shared" si="62"/>
        <v>0</v>
      </c>
      <c r="P413" s="7">
        <f t="shared" si="63"/>
        <v>16.5</v>
      </c>
      <c r="Q413" s="8">
        <f t="shared" si="64"/>
        <v>19.975000000000001</v>
      </c>
      <c r="R413" s="8">
        <f t="shared" si="65"/>
        <v>14.125</v>
      </c>
      <c r="S413" s="8">
        <f t="shared" si="66"/>
        <v>14.925000000000001</v>
      </c>
      <c r="T413" s="8">
        <f t="shared" si="67"/>
        <v>16.625</v>
      </c>
      <c r="U413" s="7">
        <f t="shared" si="68"/>
        <v>16.341666666666669</v>
      </c>
      <c r="V413" s="7">
        <f t="shared" si="69"/>
        <v>16.412500000000001</v>
      </c>
    </row>
    <row r="414" spans="1:22" ht="13.5" x14ac:dyDescent="0.25">
      <c r="A414" s="3">
        <f>RSI!A414</f>
        <v>42905</v>
      </c>
      <c r="B414" s="2">
        <f>RSI!B414</f>
        <v>1.1234</v>
      </c>
      <c r="C414" s="2">
        <f>RSI!I414</f>
        <v>36.020216834707071</v>
      </c>
      <c r="D414" s="2">
        <f>MACD!E414</f>
        <v>1.4754503668588104E-2</v>
      </c>
      <c r="E414" s="2">
        <f>MACD!F414</f>
        <v>1.6696633020635739E-2</v>
      </c>
      <c r="F414" s="2">
        <f>'Moving Avg'!D414</f>
        <v>1.1290200000000001</v>
      </c>
      <c r="G414" s="2">
        <f>'Moving Avg'!F414</f>
        <v>1.1658400000000002</v>
      </c>
      <c r="H414" s="2">
        <f>'Moving Avg'!G414</f>
        <v>1.2162479999999996</v>
      </c>
      <c r="I414" s="2">
        <f>'Moving Avg'!H414</f>
        <v>1.2951210000000026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  <c r="M414" s="7">
        <f t="shared" si="60"/>
        <v>25</v>
      </c>
      <c r="N414" s="7">
        <f t="shared" si="61"/>
        <v>45</v>
      </c>
      <c r="O414" s="7">
        <f t="shared" si="62"/>
        <v>0</v>
      </c>
      <c r="P414" s="7">
        <f t="shared" si="63"/>
        <v>16.5</v>
      </c>
      <c r="Q414" s="8">
        <f t="shared" si="64"/>
        <v>26.975000000000001</v>
      </c>
      <c r="R414" s="8">
        <f t="shared" si="65"/>
        <v>18.125</v>
      </c>
      <c r="S414" s="8">
        <f t="shared" si="66"/>
        <v>17.925000000000001</v>
      </c>
      <c r="T414" s="8">
        <f t="shared" si="67"/>
        <v>21.625</v>
      </c>
      <c r="U414" s="7">
        <f t="shared" si="68"/>
        <v>21.008333333333336</v>
      </c>
      <c r="V414" s="7">
        <f t="shared" si="69"/>
        <v>21.162500000000001</v>
      </c>
    </row>
    <row r="415" spans="1:22" ht="13.5" x14ac:dyDescent="0.25">
      <c r="A415" s="3">
        <f>RSI!A415</f>
        <v>42906</v>
      </c>
      <c r="B415" s="2">
        <f>RSI!B415</f>
        <v>1.1045</v>
      </c>
      <c r="C415" s="2">
        <f>RSI!I415</f>
        <v>32.652177819655265</v>
      </c>
      <c r="D415" s="2">
        <f>MACD!E415</f>
        <v>1.136337370947893E-2</v>
      </c>
      <c r="E415" s="2">
        <f>MACD!F415</f>
        <v>1.5629981158404378E-2</v>
      </c>
      <c r="F415" s="2">
        <f>'Moving Avg'!D415</f>
        <v>1.1176999999999999</v>
      </c>
      <c r="G415" s="2">
        <f>'Moving Avg'!F415</f>
        <v>1.1601750000000002</v>
      </c>
      <c r="H415" s="2">
        <f>'Moving Avg'!G415</f>
        <v>1.2128499999999995</v>
      </c>
      <c r="I415" s="2">
        <f>'Moving Avg'!H415</f>
        <v>1.2941300000000027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  <c r="M415" s="7">
        <f t="shared" si="60"/>
        <v>25</v>
      </c>
      <c r="N415" s="7">
        <f t="shared" si="61"/>
        <v>45</v>
      </c>
      <c r="O415" s="7">
        <f t="shared" si="62"/>
        <v>0</v>
      </c>
      <c r="P415" s="7">
        <f t="shared" si="63"/>
        <v>16.5</v>
      </c>
      <c r="Q415" s="8">
        <f t="shared" si="64"/>
        <v>26.975000000000001</v>
      </c>
      <c r="R415" s="8">
        <f t="shared" si="65"/>
        <v>18.125</v>
      </c>
      <c r="S415" s="8">
        <f t="shared" si="66"/>
        <v>17.925000000000001</v>
      </c>
      <c r="T415" s="8">
        <f t="shared" si="67"/>
        <v>21.625</v>
      </c>
      <c r="U415" s="7">
        <f t="shared" si="68"/>
        <v>21.008333333333336</v>
      </c>
      <c r="V415" s="7">
        <f t="shared" si="69"/>
        <v>21.162500000000001</v>
      </c>
    </row>
    <row r="416" spans="1:22" ht="13.5" x14ac:dyDescent="0.25">
      <c r="A416" s="3">
        <f>RSI!A416</f>
        <v>42907</v>
      </c>
      <c r="B416" s="2">
        <f>RSI!B416</f>
        <v>1.1138999999999999</v>
      </c>
      <c r="C416" s="2">
        <f>RSI!I416</f>
        <v>35.86422468175634</v>
      </c>
      <c r="D416" s="2">
        <f>MACD!E416</f>
        <v>1.4018603813202635E-2</v>
      </c>
      <c r="E416" s="2">
        <f>MACD!F416</f>
        <v>1.5307705689364029E-2</v>
      </c>
      <c r="F416" s="2">
        <f>'Moving Avg'!D416</f>
        <v>1.1120399999999999</v>
      </c>
      <c r="G416" s="2">
        <f>'Moving Avg'!F416</f>
        <v>1.1564000000000001</v>
      </c>
      <c r="H416" s="2">
        <f>'Moving Avg'!G416</f>
        <v>1.2088839999999996</v>
      </c>
      <c r="I416" s="2">
        <f>'Moving Avg'!H416</f>
        <v>1.2931860000000028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  <c r="M416" s="7">
        <f t="shared" si="60"/>
        <v>25</v>
      </c>
      <c r="N416" s="7">
        <f t="shared" si="61"/>
        <v>45</v>
      </c>
      <c r="O416" s="7">
        <f t="shared" si="62"/>
        <v>0</v>
      </c>
      <c r="P416" s="7">
        <f t="shared" si="63"/>
        <v>16.5</v>
      </c>
      <c r="Q416" s="8">
        <f t="shared" si="64"/>
        <v>26.975000000000001</v>
      </c>
      <c r="R416" s="8">
        <f t="shared" si="65"/>
        <v>18.125</v>
      </c>
      <c r="S416" s="8">
        <f t="shared" si="66"/>
        <v>17.925000000000001</v>
      </c>
      <c r="T416" s="8">
        <f t="shared" si="67"/>
        <v>21.625</v>
      </c>
      <c r="U416" s="7">
        <f t="shared" si="68"/>
        <v>21.008333333333336</v>
      </c>
      <c r="V416" s="7">
        <f t="shared" si="69"/>
        <v>21.162500000000001</v>
      </c>
    </row>
    <row r="417" spans="1:22" ht="13.5" x14ac:dyDescent="0.25">
      <c r="A417" s="3">
        <f>RSI!A417</f>
        <v>42908</v>
      </c>
      <c r="B417" s="2">
        <f>RSI!B417</f>
        <v>1.1234</v>
      </c>
      <c r="C417" s="2">
        <f>RSI!I417</f>
        <v>39.02913291818134</v>
      </c>
      <c r="D417" s="2">
        <f>MACD!E417</f>
        <v>1.7327760118818647E-2</v>
      </c>
      <c r="E417" s="2">
        <f>MACD!F417</f>
        <v>1.5711716575254955E-2</v>
      </c>
      <c r="F417" s="2">
        <f>'Moving Avg'!D417</f>
        <v>1.1139399999999999</v>
      </c>
      <c r="G417" s="2">
        <f>'Moving Avg'!F417</f>
        <v>1.1531000000000002</v>
      </c>
      <c r="H417" s="2">
        <f>'Moving Avg'!G417</f>
        <v>1.2052979999999998</v>
      </c>
      <c r="I417" s="2">
        <f>'Moving Avg'!H417</f>
        <v>1.2923365000000029</v>
      </c>
      <c r="J417" s="5" t="str">
        <f>OBV!F417</f>
        <v>BULLISH</v>
      </c>
      <c r="K417" s="5" t="str">
        <f>OBV!G417</f>
        <v>NEUTRAL</v>
      </c>
      <c r="L417" s="5" t="str">
        <f>OBV!H417</f>
        <v>CONFIRMED BULLISH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83.5</v>
      </c>
      <c r="Q417" s="8">
        <f t="shared" si="64"/>
        <v>21.274999999999999</v>
      </c>
      <c r="R417" s="8">
        <f t="shared" si="65"/>
        <v>25.875</v>
      </c>
      <c r="S417" s="8">
        <f t="shared" si="66"/>
        <v>41.325000000000003</v>
      </c>
      <c r="T417" s="8">
        <f t="shared" si="67"/>
        <v>27.125</v>
      </c>
      <c r="U417" s="7">
        <f t="shared" si="68"/>
        <v>29.491666666666664</v>
      </c>
      <c r="V417" s="7">
        <f t="shared" si="69"/>
        <v>28.9</v>
      </c>
    </row>
    <row r="418" spans="1:22" ht="13.5" x14ac:dyDescent="0.25">
      <c r="A418" s="3">
        <f>RSI!A418</f>
        <v>42909</v>
      </c>
      <c r="B418" s="2">
        <f>RSI!B418</f>
        <v>1.1611</v>
      </c>
      <c r="C418" s="2">
        <f>RSI!I418</f>
        <v>49.648035186720996</v>
      </c>
      <c r="D418" s="2">
        <f>MACD!E418</f>
        <v>1.4667665940953034E-2</v>
      </c>
      <c r="E418" s="2">
        <f>MACD!F418</f>
        <v>1.5502906448394572E-2</v>
      </c>
      <c r="F418" s="2">
        <f>'Moving Avg'!D418</f>
        <v>1.1252600000000001</v>
      </c>
      <c r="G418" s="2">
        <f>'Moving Avg'!F418</f>
        <v>1.1512100000000003</v>
      </c>
      <c r="H418" s="2">
        <f>'Moving Avg'!G418</f>
        <v>1.2028439999999996</v>
      </c>
      <c r="I418" s="2">
        <f>'Moving Avg'!H418</f>
        <v>1.2915810000000028</v>
      </c>
      <c r="J418" s="5" t="str">
        <f>OBV!F418</f>
        <v>BULLISH</v>
      </c>
      <c r="K418" s="5" t="str">
        <f>OBV!G418</f>
        <v>NEUTRAL</v>
      </c>
      <c r="L418" s="5" t="str">
        <f>OBV!H418</f>
        <v>CONFIRMED BULLISH</v>
      </c>
      <c r="M418" s="7">
        <f t="shared" si="60"/>
        <v>25</v>
      </c>
      <c r="N418" s="7">
        <f t="shared" si="61"/>
        <v>45</v>
      </c>
      <c r="O418" s="7">
        <f t="shared" si="62"/>
        <v>0</v>
      </c>
      <c r="P418" s="7">
        <f t="shared" si="63"/>
        <v>83.5</v>
      </c>
      <c r="Q418" s="8">
        <f t="shared" si="64"/>
        <v>37.024999999999999</v>
      </c>
      <c r="R418" s="8">
        <f t="shared" si="65"/>
        <v>34.875</v>
      </c>
      <c r="S418" s="8">
        <f t="shared" si="66"/>
        <v>48.075000000000003</v>
      </c>
      <c r="T418" s="8">
        <f t="shared" si="67"/>
        <v>38.375</v>
      </c>
      <c r="U418" s="7">
        <f t="shared" si="68"/>
        <v>39.991666666666667</v>
      </c>
      <c r="V418" s="7">
        <f t="shared" si="69"/>
        <v>39.587500000000006</v>
      </c>
    </row>
    <row r="419" spans="1:22" ht="13.5" x14ac:dyDescent="0.25">
      <c r="A419" s="3">
        <f>RSI!A419</f>
        <v>42914</v>
      </c>
      <c r="B419" s="2">
        <f>RSI!B419</f>
        <v>1.1516999999999999</v>
      </c>
      <c r="C419" s="2">
        <f>RSI!I419</f>
        <v>47.429935925312094</v>
      </c>
      <c r="D419" s="2">
        <f>MACD!E419</f>
        <v>1.4574228440449311E-2</v>
      </c>
      <c r="E419" s="2">
        <f>MACD!F419</f>
        <v>1.531717084680552E-2</v>
      </c>
      <c r="F419" s="2">
        <f>'Moving Avg'!D419</f>
        <v>1.1309200000000001</v>
      </c>
      <c r="G419" s="2">
        <f>'Moving Avg'!F419</f>
        <v>1.1488500000000001</v>
      </c>
      <c r="H419" s="2">
        <f>'Moving Avg'!G419</f>
        <v>1.2000119999999996</v>
      </c>
      <c r="I419" s="2">
        <f>'Moving Avg'!H419</f>
        <v>1.290731500000003</v>
      </c>
      <c r="J419" s="5" t="str">
        <f>OBV!F419</f>
        <v>BULLISH</v>
      </c>
      <c r="K419" s="5" t="str">
        <f>OBV!G419</f>
        <v>NEUTRAL</v>
      </c>
      <c r="L419" s="5" t="str">
        <f>OBV!H419</f>
        <v>CONFIRMED BULLISH</v>
      </c>
      <c r="M419" s="7">
        <f t="shared" si="60"/>
        <v>25</v>
      </c>
      <c r="N419" s="7">
        <f t="shared" si="61"/>
        <v>45</v>
      </c>
      <c r="O419" s="7">
        <f t="shared" si="62"/>
        <v>0</v>
      </c>
      <c r="P419" s="7">
        <f t="shared" si="63"/>
        <v>83.5</v>
      </c>
      <c r="Q419" s="8">
        <f t="shared" si="64"/>
        <v>37.024999999999999</v>
      </c>
      <c r="R419" s="8">
        <f t="shared" si="65"/>
        <v>34.875</v>
      </c>
      <c r="S419" s="8">
        <f t="shared" si="66"/>
        <v>48.075000000000003</v>
      </c>
      <c r="T419" s="8">
        <f t="shared" si="67"/>
        <v>38.375</v>
      </c>
      <c r="U419" s="7">
        <f t="shared" si="68"/>
        <v>39.991666666666667</v>
      </c>
      <c r="V419" s="7">
        <f t="shared" si="69"/>
        <v>39.587500000000006</v>
      </c>
    </row>
    <row r="420" spans="1:22" ht="13.5" x14ac:dyDescent="0.25">
      <c r="A420" s="3">
        <f>RSI!A420</f>
        <v>42915</v>
      </c>
      <c r="B420" s="2">
        <f>RSI!B420</f>
        <v>1.1894</v>
      </c>
      <c r="C420" s="2">
        <f>RSI!I420</f>
        <v>55.933248237035784</v>
      </c>
      <c r="D420" s="2">
        <f>MACD!E420</f>
        <v>1.0296187909394128E-2</v>
      </c>
      <c r="E420" s="2">
        <f>MACD!F420</f>
        <v>1.4312974259323243E-2</v>
      </c>
      <c r="F420" s="2">
        <f>'Moving Avg'!D420</f>
        <v>1.1478999999999999</v>
      </c>
      <c r="G420" s="2">
        <f>'Moving Avg'!F420</f>
        <v>1.1493200000000001</v>
      </c>
      <c r="H420" s="2">
        <f>'Moving Avg'!G420</f>
        <v>1.1984999999999999</v>
      </c>
      <c r="I420" s="2">
        <f>'Moving Avg'!H420</f>
        <v>1.290070500000003</v>
      </c>
      <c r="J420" s="5" t="str">
        <f>OBV!F420</f>
        <v>BULLISH</v>
      </c>
      <c r="K420" s="5" t="str">
        <f>OBV!G420</f>
        <v>STRONG</v>
      </c>
      <c r="L420" s="5" t="str">
        <f>OBV!H420</f>
        <v>CONFIRMED BULLISH</v>
      </c>
      <c r="M420" s="7">
        <f t="shared" si="60"/>
        <v>25</v>
      </c>
      <c r="N420" s="7">
        <f t="shared" si="61"/>
        <v>45</v>
      </c>
      <c r="O420" s="7">
        <f t="shared" si="62"/>
        <v>0</v>
      </c>
      <c r="P420" s="7">
        <f t="shared" si="63"/>
        <v>100</v>
      </c>
      <c r="Q420" s="8">
        <f t="shared" si="64"/>
        <v>39.5</v>
      </c>
      <c r="R420" s="8">
        <f t="shared" si="65"/>
        <v>39</v>
      </c>
      <c r="S420" s="8">
        <f t="shared" si="66"/>
        <v>55.5</v>
      </c>
      <c r="T420" s="8">
        <f t="shared" si="67"/>
        <v>42.5</v>
      </c>
      <c r="U420" s="7">
        <f t="shared" si="68"/>
        <v>44.666666666666664</v>
      </c>
      <c r="V420" s="7">
        <f t="shared" si="69"/>
        <v>44.125</v>
      </c>
    </row>
    <row r="421" spans="1:22" ht="13.5" x14ac:dyDescent="0.25">
      <c r="A421" s="3">
        <f>RSI!A421</f>
        <v>42916</v>
      </c>
      <c r="B421" s="2">
        <f>RSI!B421</f>
        <v>1.18</v>
      </c>
      <c r="C421" s="2">
        <f>RSI!I421</f>
        <v>53.605016296009701</v>
      </c>
      <c r="D421" s="2">
        <f>MACD!E421</f>
        <v>4.2932081439304159E-3</v>
      </c>
      <c r="E421" s="2">
        <f>MACD!F421</f>
        <v>1.2309021036244677E-2</v>
      </c>
      <c r="F421" s="2">
        <f>'Moving Avg'!D421</f>
        <v>1.1611199999999999</v>
      </c>
      <c r="G421" s="2">
        <f>'Moving Avg'!F421</f>
        <v>1.1488500000000001</v>
      </c>
      <c r="H421" s="2">
        <f>'Moving Avg'!G421</f>
        <v>1.1973679999999998</v>
      </c>
      <c r="I421" s="2">
        <f>'Moving Avg'!H421</f>
        <v>1.2895515000000028</v>
      </c>
      <c r="J421" s="5" t="str">
        <f>OBV!F421</f>
        <v>BULLISH</v>
      </c>
      <c r="K421" s="5" t="str">
        <f>OBV!G421</f>
        <v>STRONG</v>
      </c>
      <c r="L421" s="5" t="str">
        <f>OBV!H421</f>
        <v>CONFIRMED BULLISH</v>
      </c>
      <c r="M421" s="7">
        <f t="shared" si="60"/>
        <v>25</v>
      </c>
      <c r="N421" s="7">
        <f t="shared" si="61"/>
        <v>45</v>
      </c>
      <c r="O421" s="7">
        <f t="shared" si="62"/>
        <v>0</v>
      </c>
      <c r="P421" s="7">
        <f t="shared" si="63"/>
        <v>100</v>
      </c>
      <c r="Q421" s="8">
        <f t="shared" si="64"/>
        <v>39.5</v>
      </c>
      <c r="R421" s="8">
        <f t="shared" si="65"/>
        <v>39</v>
      </c>
      <c r="S421" s="8">
        <f t="shared" si="66"/>
        <v>55.5</v>
      </c>
      <c r="T421" s="8">
        <f t="shared" si="67"/>
        <v>42.5</v>
      </c>
      <c r="U421" s="7">
        <f t="shared" si="68"/>
        <v>44.666666666666664</v>
      </c>
      <c r="V421" s="7">
        <f t="shared" si="69"/>
        <v>44.125</v>
      </c>
    </row>
    <row r="422" spans="1:22" ht="13.5" x14ac:dyDescent="0.25">
      <c r="A422" s="3">
        <f>RSI!A422</f>
        <v>42919</v>
      </c>
      <c r="B422" s="2">
        <f>RSI!B422</f>
        <v>1.18</v>
      </c>
      <c r="C422" s="2">
        <f>RSI!I422</f>
        <v>53.605016296009701</v>
      </c>
      <c r="D422" s="2">
        <f>MACD!E422</f>
        <v>-5.243521964554354E-3</v>
      </c>
      <c r="E422" s="2">
        <f>MACD!F422</f>
        <v>8.798512436084871E-3</v>
      </c>
      <c r="F422" s="2">
        <f>'Moving Avg'!D422</f>
        <v>1.1724399999999999</v>
      </c>
      <c r="G422" s="2">
        <f>'Moving Avg'!F422</f>
        <v>1.1488499999999999</v>
      </c>
      <c r="H422" s="2">
        <f>'Moving Avg'!G422</f>
        <v>1.1960459999999997</v>
      </c>
      <c r="I422" s="2">
        <f>'Moving Avg'!H422</f>
        <v>1.2890325000000029</v>
      </c>
      <c r="J422" s="5" t="str">
        <f>OBV!F422</f>
        <v>BULLISH</v>
      </c>
      <c r="K422" s="5" t="str">
        <f>OBV!G422</f>
        <v>STRONG</v>
      </c>
      <c r="L422" s="5" t="str">
        <f>OBV!H422</f>
        <v>CONFIRMED BULLISH</v>
      </c>
      <c r="M422" s="7">
        <f t="shared" si="60"/>
        <v>25</v>
      </c>
      <c r="N422" s="7">
        <f t="shared" si="61"/>
        <v>45</v>
      </c>
      <c r="O422" s="7">
        <f t="shared" si="62"/>
        <v>0</v>
      </c>
      <c r="P422" s="7">
        <f t="shared" si="63"/>
        <v>100</v>
      </c>
      <c r="Q422" s="8">
        <f t="shared" si="64"/>
        <v>39.5</v>
      </c>
      <c r="R422" s="8">
        <f t="shared" si="65"/>
        <v>39</v>
      </c>
      <c r="S422" s="8">
        <f t="shared" si="66"/>
        <v>55.5</v>
      </c>
      <c r="T422" s="8">
        <f t="shared" si="67"/>
        <v>42.5</v>
      </c>
      <c r="U422" s="7">
        <f t="shared" si="68"/>
        <v>44.666666666666664</v>
      </c>
      <c r="V422" s="7">
        <f t="shared" si="69"/>
        <v>44.125</v>
      </c>
    </row>
    <row r="423" spans="1:22" ht="13.5" x14ac:dyDescent="0.25">
      <c r="A423" s="3">
        <f>RSI!A423</f>
        <v>42920</v>
      </c>
      <c r="B423" s="2">
        <f>RSI!B423</f>
        <v>1.1706000000000001</v>
      </c>
      <c r="C423" s="2">
        <f>RSI!I423</f>
        <v>51.136388463089816</v>
      </c>
      <c r="D423" s="2">
        <f>MACD!E423</f>
        <v>-1.4158697725167313E-2</v>
      </c>
      <c r="E423" s="2">
        <f>MACD!F423</f>
        <v>4.2070704038344349E-3</v>
      </c>
      <c r="F423" s="2">
        <f>'Moving Avg'!D423</f>
        <v>1.1743399999999999</v>
      </c>
      <c r="G423" s="2">
        <f>'Moving Avg'!F423</f>
        <v>1.1493249999999999</v>
      </c>
      <c r="H423" s="2">
        <f>'Moving Avg'!G423</f>
        <v>1.1945359999999996</v>
      </c>
      <c r="I423" s="2">
        <f>'Moving Avg'!H423</f>
        <v>1.2885605000000029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  <c r="M423" s="7">
        <f t="shared" si="60"/>
        <v>25</v>
      </c>
      <c r="N423" s="7">
        <f t="shared" si="61"/>
        <v>45</v>
      </c>
      <c r="O423" s="7">
        <f t="shared" si="62"/>
        <v>0</v>
      </c>
      <c r="P423" s="7">
        <f t="shared" si="63"/>
        <v>100</v>
      </c>
      <c r="Q423" s="8">
        <f t="shared" si="64"/>
        <v>39.5</v>
      </c>
      <c r="R423" s="8">
        <f t="shared" si="65"/>
        <v>39</v>
      </c>
      <c r="S423" s="8">
        <f t="shared" si="66"/>
        <v>55.5</v>
      </c>
      <c r="T423" s="8">
        <f t="shared" si="67"/>
        <v>42.5</v>
      </c>
      <c r="U423" s="7">
        <f t="shared" si="68"/>
        <v>44.666666666666664</v>
      </c>
      <c r="V423" s="7">
        <f t="shared" si="69"/>
        <v>44.125</v>
      </c>
    </row>
    <row r="424" spans="1:22" ht="13.5" x14ac:dyDescent="0.25">
      <c r="A424" s="3">
        <f>RSI!A424</f>
        <v>42921</v>
      </c>
      <c r="B424" s="2">
        <f>RSI!B424</f>
        <v>1.1422000000000001</v>
      </c>
      <c r="C424" s="2">
        <f>RSI!I424</f>
        <v>44.472644347188705</v>
      </c>
      <c r="D424" s="2">
        <f>MACD!E424</f>
        <v>-1.6724049700289623E-2</v>
      </c>
      <c r="E424" s="2">
        <f>MACD!F424</f>
        <v>2.0846383009623728E-5</v>
      </c>
      <c r="F424" s="2">
        <f>'Moving Avg'!D424</f>
        <v>1.1724399999999999</v>
      </c>
      <c r="G424" s="2">
        <f>'Moving Avg'!F424</f>
        <v>1.1488499999999999</v>
      </c>
      <c r="H424" s="2">
        <f>'Moving Avg'!G424</f>
        <v>1.1924579999999998</v>
      </c>
      <c r="I424" s="2">
        <f>'Moving Avg'!H424</f>
        <v>1.287994000000003</v>
      </c>
      <c r="J424" s="5" t="str">
        <f>OBV!F424</f>
        <v>BULLISH</v>
      </c>
      <c r="K424" s="5" t="str">
        <f>OBV!G424</f>
        <v>STRONG</v>
      </c>
      <c r="L424" s="5" t="str">
        <f>OBV!H424</f>
        <v>BULLISH DIVERGENCE</v>
      </c>
      <c r="M424" s="7">
        <f t="shared" si="60"/>
        <v>25</v>
      </c>
      <c r="N424" s="7">
        <f t="shared" si="61"/>
        <v>45</v>
      </c>
      <c r="O424" s="7">
        <f t="shared" si="62"/>
        <v>0</v>
      </c>
      <c r="P424" s="7">
        <f t="shared" si="63"/>
        <v>83</v>
      </c>
      <c r="Q424" s="8">
        <f t="shared" si="64"/>
        <v>36.950000000000003</v>
      </c>
      <c r="R424" s="8">
        <f t="shared" si="65"/>
        <v>34.75</v>
      </c>
      <c r="S424" s="8">
        <f t="shared" si="66"/>
        <v>47.85</v>
      </c>
      <c r="T424" s="8">
        <f t="shared" si="67"/>
        <v>38.25</v>
      </c>
      <c r="U424" s="7">
        <f t="shared" si="68"/>
        <v>39.85</v>
      </c>
      <c r="V424" s="7">
        <f t="shared" si="69"/>
        <v>39.450000000000003</v>
      </c>
    </row>
    <row r="425" spans="1:22" ht="13.5" x14ac:dyDescent="0.25">
      <c r="A425" s="3">
        <f>RSI!A425</f>
        <v>42922</v>
      </c>
      <c r="B425" s="2">
        <f>RSI!B425</f>
        <v>1.1422000000000001</v>
      </c>
      <c r="C425" s="2">
        <f>RSI!I425</f>
        <v>44.472644347188705</v>
      </c>
      <c r="D425" s="2">
        <f>MACD!E425</f>
        <v>-2.1665290709855123E-2</v>
      </c>
      <c r="E425" s="2">
        <f>MACD!F425</f>
        <v>-4.3163810355633259E-3</v>
      </c>
      <c r="F425" s="2">
        <f>'Moving Avg'!D425</f>
        <v>1.1629999999999998</v>
      </c>
      <c r="G425" s="2">
        <f>'Moving Avg'!F425</f>
        <v>1.1493199999999999</v>
      </c>
      <c r="H425" s="2">
        <f>'Moving Avg'!G425</f>
        <v>1.1907579999999998</v>
      </c>
      <c r="I425" s="2">
        <f>'Moving Avg'!H425</f>
        <v>1.2874275000000031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  <c r="M425" s="7">
        <f t="shared" si="60"/>
        <v>25</v>
      </c>
      <c r="N425" s="7">
        <f t="shared" si="61"/>
        <v>45</v>
      </c>
      <c r="O425" s="7">
        <f t="shared" si="62"/>
        <v>0</v>
      </c>
      <c r="P425" s="7">
        <f t="shared" si="63"/>
        <v>16.5</v>
      </c>
      <c r="Q425" s="8">
        <f t="shared" si="64"/>
        <v>26.975000000000001</v>
      </c>
      <c r="R425" s="8">
        <f t="shared" si="65"/>
        <v>18.125</v>
      </c>
      <c r="S425" s="8">
        <f t="shared" si="66"/>
        <v>17.925000000000001</v>
      </c>
      <c r="T425" s="8">
        <f t="shared" si="67"/>
        <v>21.625</v>
      </c>
      <c r="U425" s="7">
        <f t="shared" si="68"/>
        <v>21.008333333333336</v>
      </c>
      <c r="V425" s="7">
        <f t="shared" si="69"/>
        <v>21.162500000000001</v>
      </c>
    </row>
    <row r="426" spans="1:22" ht="13.5" x14ac:dyDescent="0.25">
      <c r="A426" s="3">
        <f>RSI!A426</f>
        <v>42923</v>
      </c>
      <c r="B426" s="2">
        <f>RSI!B426</f>
        <v>1.1611</v>
      </c>
      <c r="C426" s="2">
        <f>RSI!I426</f>
        <v>49.547076253637655</v>
      </c>
      <c r="D426" s="2">
        <f>MACD!E426</f>
        <v>-2.5673211264815254E-2</v>
      </c>
      <c r="E426" s="2">
        <f>MACD!F426</f>
        <v>-8.5877470814137123E-3</v>
      </c>
      <c r="F426" s="2">
        <f>'Moving Avg'!D426</f>
        <v>1.1592199999999999</v>
      </c>
      <c r="G426" s="2">
        <f>'Moving Avg'!F426</f>
        <v>1.1488449999999999</v>
      </c>
      <c r="H426" s="2">
        <f>'Moving Avg'!G426</f>
        <v>1.1888699999999999</v>
      </c>
      <c r="I426" s="2">
        <f>'Moving Avg'!H426</f>
        <v>1.2870025000000029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  <c r="M426" s="7">
        <f t="shared" si="60"/>
        <v>25</v>
      </c>
      <c r="N426" s="7">
        <f t="shared" si="61"/>
        <v>45</v>
      </c>
      <c r="O426" s="7">
        <f t="shared" si="62"/>
        <v>0</v>
      </c>
      <c r="P426" s="7">
        <f t="shared" si="63"/>
        <v>16.5</v>
      </c>
      <c r="Q426" s="8">
        <f t="shared" si="64"/>
        <v>26.975000000000001</v>
      </c>
      <c r="R426" s="8">
        <f t="shared" si="65"/>
        <v>18.125</v>
      </c>
      <c r="S426" s="8">
        <f t="shared" si="66"/>
        <v>17.925000000000001</v>
      </c>
      <c r="T426" s="8">
        <f t="shared" si="67"/>
        <v>21.625</v>
      </c>
      <c r="U426" s="7">
        <f t="shared" si="68"/>
        <v>21.008333333333336</v>
      </c>
      <c r="V426" s="7">
        <f t="shared" si="69"/>
        <v>21.162500000000001</v>
      </c>
    </row>
    <row r="427" spans="1:22" ht="13.5" x14ac:dyDescent="0.25">
      <c r="A427" s="3">
        <f>RSI!A427</f>
        <v>42926</v>
      </c>
      <c r="B427" s="2">
        <f>RSI!B427</f>
        <v>1.1611</v>
      </c>
      <c r="C427" s="2">
        <f>RSI!I427</f>
        <v>49.547076253637655</v>
      </c>
      <c r="D427" s="2">
        <f>MACD!E427</f>
        <v>-2.7597101029928517E-2</v>
      </c>
      <c r="E427" s="2">
        <f>MACD!F427</f>
        <v>-1.2389617871116674E-2</v>
      </c>
      <c r="F427" s="2">
        <f>'Moving Avg'!D427</f>
        <v>1.15544</v>
      </c>
      <c r="G427" s="2">
        <f>'Moving Avg'!F427</f>
        <v>1.1478999999999999</v>
      </c>
      <c r="H427" s="2">
        <f>'Moving Avg'!G427</f>
        <v>1.1864159999999999</v>
      </c>
      <c r="I427" s="2">
        <f>'Moving Avg'!H427</f>
        <v>1.2866720000000029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  <c r="M427" s="7">
        <f t="shared" si="60"/>
        <v>25</v>
      </c>
      <c r="N427" s="7">
        <f t="shared" si="61"/>
        <v>45</v>
      </c>
      <c r="O427" s="7">
        <f t="shared" si="62"/>
        <v>0</v>
      </c>
      <c r="P427" s="7">
        <f t="shared" si="63"/>
        <v>16.5</v>
      </c>
      <c r="Q427" s="8">
        <f t="shared" si="64"/>
        <v>26.975000000000001</v>
      </c>
      <c r="R427" s="8">
        <f t="shared" si="65"/>
        <v>18.125</v>
      </c>
      <c r="S427" s="8">
        <f t="shared" si="66"/>
        <v>17.925000000000001</v>
      </c>
      <c r="T427" s="8">
        <f t="shared" si="67"/>
        <v>21.625</v>
      </c>
      <c r="U427" s="7">
        <f t="shared" si="68"/>
        <v>21.008333333333336</v>
      </c>
      <c r="V427" s="7">
        <f t="shared" si="69"/>
        <v>21.162500000000001</v>
      </c>
    </row>
    <row r="428" spans="1:22" ht="13.5" x14ac:dyDescent="0.25">
      <c r="A428" s="3">
        <f>RSI!A428</f>
        <v>42927</v>
      </c>
      <c r="B428" s="2">
        <f>RSI!B428</f>
        <v>1.1989000000000001</v>
      </c>
      <c r="C428" s="2">
        <f>RSI!I428</f>
        <v>58.371235236808531</v>
      </c>
      <c r="D428" s="2">
        <f>MACD!E428</f>
        <v>-2.6219554822767499E-2</v>
      </c>
      <c r="E428" s="2">
        <f>MACD!F428</f>
        <v>-1.5155605261446841E-2</v>
      </c>
      <c r="F428" s="2">
        <f>'Moving Avg'!D428</f>
        <v>1.1611</v>
      </c>
      <c r="G428" s="2">
        <f>'Moving Avg'!F428</f>
        <v>1.1497900000000001</v>
      </c>
      <c r="H428" s="2">
        <f>'Moving Avg'!G428</f>
        <v>1.184906</v>
      </c>
      <c r="I428" s="2">
        <f>'Moving Avg'!H428</f>
        <v>1.2866720000000031</v>
      </c>
      <c r="J428" s="5" t="str">
        <f>OBV!F428</f>
        <v>BULLISH</v>
      </c>
      <c r="K428" s="5" t="str">
        <f>OBV!G428</f>
        <v>STRONG</v>
      </c>
      <c r="L428" s="5" t="str">
        <f>OBV!H428</f>
        <v>CONFIRMED BULLISH</v>
      </c>
      <c r="M428" s="7">
        <f t="shared" si="60"/>
        <v>25</v>
      </c>
      <c r="N428" s="7">
        <f t="shared" si="61"/>
        <v>45</v>
      </c>
      <c r="O428" s="7">
        <f t="shared" si="62"/>
        <v>0</v>
      </c>
      <c r="P428" s="7">
        <f t="shared" si="63"/>
        <v>100</v>
      </c>
      <c r="Q428" s="8">
        <f t="shared" si="64"/>
        <v>39.5</v>
      </c>
      <c r="R428" s="8">
        <f t="shared" si="65"/>
        <v>39</v>
      </c>
      <c r="S428" s="8">
        <f t="shared" si="66"/>
        <v>55.5</v>
      </c>
      <c r="T428" s="8">
        <f t="shared" si="67"/>
        <v>42.5</v>
      </c>
      <c r="U428" s="7">
        <f t="shared" si="68"/>
        <v>44.666666666666664</v>
      </c>
      <c r="V428" s="7">
        <f t="shared" si="69"/>
        <v>44.125</v>
      </c>
    </row>
    <row r="429" spans="1:22" ht="13.5" x14ac:dyDescent="0.25">
      <c r="A429" s="3">
        <f>RSI!A429</f>
        <v>42928</v>
      </c>
      <c r="B429" s="2">
        <f>RSI!B429</f>
        <v>1.2272000000000001</v>
      </c>
      <c r="C429" s="2">
        <f>RSI!I429</f>
        <v>63.516033529236516</v>
      </c>
      <c r="D429" s="2">
        <f>MACD!E429</f>
        <v>-2.8814701756498806E-2</v>
      </c>
      <c r="E429" s="2">
        <f>MACD!F429</f>
        <v>-1.7887424560457235E-2</v>
      </c>
      <c r="F429" s="2">
        <f>'Moving Avg'!D429</f>
        <v>1.1781000000000001</v>
      </c>
      <c r="G429" s="2">
        <f>'Moving Avg'!F429</f>
        <v>1.1526200000000002</v>
      </c>
      <c r="H429" s="2">
        <f>'Moving Avg'!G429</f>
        <v>1.183962</v>
      </c>
      <c r="I429" s="2">
        <f>'Moving Avg'!H429</f>
        <v>1.286766500000003</v>
      </c>
      <c r="J429" s="5" t="str">
        <f>OBV!F429</f>
        <v>BULLISH</v>
      </c>
      <c r="K429" s="5" t="str">
        <f>OBV!G429</f>
        <v>STRONG</v>
      </c>
      <c r="L429" s="5" t="str">
        <f>OBV!H429</f>
        <v>CONFIRMED BULLISH</v>
      </c>
      <c r="M429" s="7">
        <f t="shared" si="60"/>
        <v>25</v>
      </c>
      <c r="N429" s="7">
        <f t="shared" si="61"/>
        <v>45</v>
      </c>
      <c r="O429" s="7">
        <f t="shared" si="62"/>
        <v>0</v>
      </c>
      <c r="P429" s="7">
        <f t="shared" si="63"/>
        <v>100</v>
      </c>
      <c r="Q429" s="8">
        <f t="shared" si="64"/>
        <v>39.5</v>
      </c>
      <c r="R429" s="8">
        <f t="shared" si="65"/>
        <v>39</v>
      </c>
      <c r="S429" s="8">
        <f t="shared" si="66"/>
        <v>55.5</v>
      </c>
      <c r="T429" s="8">
        <f t="shared" si="67"/>
        <v>42.5</v>
      </c>
      <c r="U429" s="7">
        <f t="shared" si="68"/>
        <v>44.666666666666664</v>
      </c>
      <c r="V429" s="7">
        <f t="shared" si="69"/>
        <v>44.125</v>
      </c>
    </row>
    <row r="430" spans="1:22" ht="13.5" x14ac:dyDescent="0.25">
      <c r="A430" s="3">
        <f>RSI!A430</f>
        <v>42929</v>
      </c>
      <c r="B430" s="2">
        <f>RSI!B430</f>
        <v>1.2649999999999999</v>
      </c>
      <c r="C430" s="2">
        <f>RSI!I430</f>
        <v>69.022911708422669</v>
      </c>
      <c r="D430" s="2">
        <f>MACD!E430</f>
        <v>-2.8379962724447649E-2</v>
      </c>
      <c r="E430" s="2">
        <f>MACD!F430</f>
        <v>-1.9985932193255319E-2</v>
      </c>
      <c r="F430" s="2">
        <f>'Moving Avg'!D430</f>
        <v>1.2026600000000001</v>
      </c>
      <c r="G430" s="2">
        <f>'Moving Avg'!F430</f>
        <v>1.1578149999999998</v>
      </c>
      <c r="H430" s="2">
        <f>'Moving Avg'!G430</f>
        <v>1.1845300000000001</v>
      </c>
      <c r="I430" s="2">
        <f>'Moving Avg'!H430</f>
        <v>1.2870500000000034</v>
      </c>
      <c r="J430" s="5" t="str">
        <f>OBV!F430</f>
        <v>BULLISH</v>
      </c>
      <c r="K430" s="5" t="str">
        <f>OBV!G430</f>
        <v>STRONG</v>
      </c>
      <c r="L430" s="5" t="str">
        <f>OBV!H430</f>
        <v>CONFIRMED BULLISH</v>
      </c>
      <c r="M430" s="7">
        <f t="shared" si="60"/>
        <v>25</v>
      </c>
      <c r="N430" s="7">
        <f t="shared" si="61"/>
        <v>45</v>
      </c>
      <c r="O430" s="7">
        <f t="shared" si="62"/>
        <v>0</v>
      </c>
      <c r="P430" s="7">
        <f t="shared" si="63"/>
        <v>100</v>
      </c>
      <c r="Q430" s="8">
        <f t="shared" si="64"/>
        <v>39.5</v>
      </c>
      <c r="R430" s="8">
        <f t="shared" si="65"/>
        <v>39</v>
      </c>
      <c r="S430" s="8">
        <f t="shared" si="66"/>
        <v>55.5</v>
      </c>
      <c r="T430" s="8">
        <f t="shared" si="67"/>
        <v>42.5</v>
      </c>
      <c r="U430" s="7">
        <f t="shared" si="68"/>
        <v>44.666666666666664</v>
      </c>
      <c r="V430" s="7">
        <f t="shared" si="69"/>
        <v>44.125</v>
      </c>
    </row>
    <row r="431" spans="1:22" ht="13.5" x14ac:dyDescent="0.25">
      <c r="A431" s="3">
        <f>RSI!A431</f>
        <v>42930</v>
      </c>
      <c r="B431" s="2">
        <f>RSI!B431</f>
        <v>1.2461</v>
      </c>
      <c r="C431" s="2">
        <f>RSI!I431</f>
        <v>63.834730478604705</v>
      </c>
      <c r="D431" s="2">
        <f>MACD!E431</f>
        <v>-2.8623629149770125E-2</v>
      </c>
      <c r="E431" s="2">
        <f>MACD!F431</f>
        <v>-2.1713471584558282E-2</v>
      </c>
      <c r="F431" s="2">
        <f>'Moving Avg'!D431</f>
        <v>1.21966</v>
      </c>
      <c r="G431" s="2">
        <f>'Moving Avg'!F431</f>
        <v>1.1630100000000001</v>
      </c>
      <c r="H431" s="2">
        <f>'Moving Avg'!G431</f>
        <v>1.1845300000000001</v>
      </c>
      <c r="I431" s="2">
        <f>'Moving Avg'!H431</f>
        <v>1.2872390000000029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  <c r="M431" s="7">
        <f t="shared" si="60"/>
        <v>25</v>
      </c>
      <c r="N431" s="7">
        <f t="shared" si="61"/>
        <v>45</v>
      </c>
      <c r="O431" s="7">
        <f t="shared" si="62"/>
        <v>0</v>
      </c>
      <c r="P431" s="7">
        <f t="shared" si="63"/>
        <v>100</v>
      </c>
      <c r="Q431" s="8">
        <f t="shared" si="64"/>
        <v>39.5</v>
      </c>
      <c r="R431" s="8">
        <f t="shared" si="65"/>
        <v>39</v>
      </c>
      <c r="S431" s="8">
        <f t="shared" si="66"/>
        <v>55.5</v>
      </c>
      <c r="T431" s="8">
        <f t="shared" si="67"/>
        <v>42.5</v>
      </c>
      <c r="U431" s="7">
        <f t="shared" si="68"/>
        <v>44.666666666666664</v>
      </c>
      <c r="V431" s="7">
        <f t="shared" si="69"/>
        <v>44.125</v>
      </c>
    </row>
    <row r="432" spans="1:22" ht="13.5" x14ac:dyDescent="0.25">
      <c r="A432" s="3">
        <f>RSI!A432</f>
        <v>42933</v>
      </c>
      <c r="B432" s="2">
        <f>RSI!B432</f>
        <v>1.2178</v>
      </c>
      <c r="C432" s="2">
        <f>RSI!I432</f>
        <v>56.933889339368072</v>
      </c>
      <c r="D432" s="2">
        <f>MACD!E432</f>
        <v>-2.7145320746250423E-2</v>
      </c>
      <c r="E432" s="2">
        <f>MACD!F432</f>
        <v>-2.2799841416896713E-2</v>
      </c>
      <c r="F432" s="2">
        <f>'Moving Avg'!D432</f>
        <v>1.2309999999999999</v>
      </c>
      <c r="G432" s="2">
        <f>'Moving Avg'!F432</f>
        <v>1.1682049999999999</v>
      </c>
      <c r="H432" s="2">
        <f>'Moving Avg'!G432</f>
        <v>1.1841540000000002</v>
      </c>
      <c r="I432" s="2">
        <f>'Moving Avg'!H432</f>
        <v>1.2872390000000034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  <c r="M432" s="7">
        <f t="shared" si="60"/>
        <v>25</v>
      </c>
      <c r="N432" s="7">
        <f t="shared" si="61"/>
        <v>45</v>
      </c>
      <c r="O432" s="7">
        <f t="shared" si="62"/>
        <v>0</v>
      </c>
      <c r="P432" s="7">
        <f t="shared" si="63"/>
        <v>100</v>
      </c>
      <c r="Q432" s="8">
        <f t="shared" si="64"/>
        <v>39.5</v>
      </c>
      <c r="R432" s="8">
        <f t="shared" si="65"/>
        <v>39</v>
      </c>
      <c r="S432" s="8">
        <f t="shared" si="66"/>
        <v>55.5</v>
      </c>
      <c r="T432" s="8">
        <f t="shared" si="67"/>
        <v>42.5</v>
      </c>
      <c r="U432" s="7">
        <f t="shared" si="68"/>
        <v>44.666666666666664</v>
      </c>
      <c r="V432" s="7">
        <f t="shared" si="69"/>
        <v>44.125</v>
      </c>
    </row>
    <row r="433" spans="1:22" ht="13.5" x14ac:dyDescent="0.25">
      <c r="A433" s="3">
        <f>RSI!A433</f>
        <v>42934</v>
      </c>
      <c r="B433" s="2">
        <f>RSI!B433</f>
        <v>1.2082999999999999</v>
      </c>
      <c r="C433" s="2">
        <f>RSI!I433</f>
        <v>54.792536377155578</v>
      </c>
      <c r="D433" s="2">
        <f>MACD!E433</f>
        <v>-2.6850972900230641E-2</v>
      </c>
      <c r="E433" s="2">
        <f>MACD!F433</f>
        <v>-2.3610067713563498E-2</v>
      </c>
      <c r="F433" s="2">
        <f>'Moving Avg'!D433</f>
        <v>1.2328799999999998</v>
      </c>
      <c r="G433" s="2">
        <f>'Moving Avg'!F433</f>
        <v>1.173395</v>
      </c>
      <c r="H433" s="2">
        <f>'Moving Avg'!G433</f>
        <v>1.1835880000000001</v>
      </c>
      <c r="I433" s="2">
        <f>'Moving Avg'!H433</f>
        <v>1.2873335000000032</v>
      </c>
      <c r="J433" s="5" t="str">
        <f>OBV!F433</f>
        <v>BULLISH</v>
      </c>
      <c r="K433" s="5" t="str">
        <f>OBV!G433</f>
        <v>NEUTRAL</v>
      </c>
      <c r="L433" s="5" t="str">
        <f>OBV!H433</f>
        <v>CONFIRMED BULLISH</v>
      </c>
      <c r="M433" s="7">
        <f t="shared" si="60"/>
        <v>25</v>
      </c>
      <c r="N433" s="7">
        <f t="shared" si="61"/>
        <v>45</v>
      </c>
      <c r="O433" s="7">
        <f t="shared" si="62"/>
        <v>0</v>
      </c>
      <c r="P433" s="7">
        <f t="shared" si="63"/>
        <v>83.5</v>
      </c>
      <c r="Q433" s="8">
        <f t="shared" si="64"/>
        <v>37.024999999999999</v>
      </c>
      <c r="R433" s="8">
        <f t="shared" si="65"/>
        <v>34.875</v>
      </c>
      <c r="S433" s="8">
        <f t="shared" si="66"/>
        <v>48.075000000000003</v>
      </c>
      <c r="T433" s="8">
        <f t="shared" si="67"/>
        <v>38.375</v>
      </c>
      <c r="U433" s="7">
        <f t="shared" si="68"/>
        <v>39.991666666666667</v>
      </c>
      <c r="V433" s="7">
        <f t="shared" si="69"/>
        <v>39.587500000000006</v>
      </c>
    </row>
    <row r="434" spans="1:22" ht="13.5" x14ac:dyDescent="0.25">
      <c r="A434" s="3">
        <f>RSI!A434</f>
        <v>42935</v>
      </c>
      <c r="B434" s="2">
        <f>RSI!B434</f>
        <v>1.1989000000000001</v>
      </c>
      <c r="C434" s="2">
        <f>RSI!I434</f>
        <v>52.681178657868131</v>
      </c>
      <c r="D434" s="2">
        <f>MACD!E434</f>
        <v>-3.0416928600355053E-2</v>
      </c>
      <c r="E434" s="2">
        <f>MACD!F434</f>
        <v>-2.497143989092181E-2</v>
      </c>
      <c r="F434" s="2">
        <f>'Moving Avg'!D434</f>
        <v>1.22722</v>
      </c>
      <c r="G434" s="2">
        <f>'Moving Avg'!F434</f>
        <v>1.1771700000000003</v>
      </c>
      <c r="H434" s="2">
        <f>'Moving Avg'!G434</f>
        <v>1.1828339999999999</v>
      </c>
      <c r="I434" s="2">
        <f>'Moving Avg'!H434</f>
        <v>1.2873335000000032</v>
      </c>
      <c r="J434" s="5" t="str">
        <f>OBV!F434</f>
        <v>BULLISH</v>
      </c>
      <c r="K434" s="5" t="str">
        <f>OBV!G434</f>
        <v>NEUTRAL</v>
      </c>
      <c r="L434" s="5" t="str">
        <f>OBV!H434</f>
        <v>BULLISH DIVERGENCE</v>
      </c>
      <c r="M434" s="7">
        <f t="shared" si="60"/>
        <v>25</v>
      </c>
      <c r="N434" s="7">
        <f t="shared" si="61"/>
        <v>45</v>
      </c>
      <c r="O434" s="7">
        <f t="shared" si="62"/>
        <v>0</v>
      </c>
      <c r="P434" s="7">
        <f t="shared" si="63"/>
        <v>66.5</v>
      </c>
      <c r="Q434" s="8">
        <f t="shared" si="64"/>
        <v>34.475000000000001</v>
      </c>
      <c r="R434" s="8">
        <f t="shared" si="65"/>
        <v>30.625</v>
      </c>
      <c r="S434" s="8">
        <f t="shared" si="66"/>
        <v>40.424999999999997</v>
      </c>
      <c r="T434" s="8">
        <f t="shared" si="67"/>
        <v>34.125</v>
      </c>
      <c r="U434" s="7">
        <f t="shared" si="68"/>
        <v>35.174999999999997</v>
      </c>
      <c r="V434" s="7">
        <f t="shared" si="69"/>
        <v>34.912499999999994</v>
      </c>
    </row>
    <row r="435" spans="1:22" ht="13.5" x14ac:dyDescent="0.25">
      <c r="A435" s="3">
        <f>RSI!A435</f>
        <v>42936</v>
      </c>
      <c r="B435" s="2">
        <f>RSI!B435</f>
        <v>1.18</v>
      </c>
      <c r="C435" s="2">
        <f>RSI!I435</f>
        <v>48.624124161377772</v>
      </c>
      <c r="D435" s="2">
        <f>MACD!E435</f>
        <v>-3.2110290717542567E-2</v>
      </c>
      <c r="E435" s="2">
        <f>MACD!F435</f>
        <v>-2.6399210056245966E-2</v>
      </c>
      <c r="F435" s="2">
        <f>'Moving Avg'!D435</f>
        <v>1.2102200000000001</v>
      </c>
      <c r="G435" s="2">
        <f>'Moving Avg'!F435</f>
        <v>1.1809450000000001</v>
      </c>
      <c r="H435" s="2">
        <f>'Moving Avg'!G435</f>
        <v>1.1818899999999999</v>
      </c>
      <c r="I435" s="2">
        <f>'Moving Avg'!H435</f>
        <v>1.2872390000000034</v>
      </c>
      <c r="J435" s="5" t="str">
        <f>OBV!F435</f>
        <v>BEARISH</v>
      </c>
      <c r="K435" s="5" t="str">
        <f>OBV!G435</f>
        <v>NEUTRAL</v>
      </c>
      <c r="L435" s="5" t="str">
        <f>OBV!H435</f>
        <v>CONFIRMED BEARISH</v>
      </c>
      <c r="M435" s="7">
        <f t="shared" si="60"/>
        <v>25</v>
      </c>
      <c r="N435" s="7">
        <f t="shared" si="61"/>
        <v>45</v>
      </c>
      <c r="O435" s="7">
        <f t="shared" si="62"/>
        <v>0</v>
      </c>
      <c r="P435" s="7">
        <f t="shared" si="63"/>
        <v>16.5</v>
      </c>
      <c r="Q435" s="8">
        <f t="shared" si="64"/>
        <v>26.975000000000001</v>
      </c>
      <c r="R435" s="8">
        <f t="shared" si="65"/>
        <v>18.125</v>
      </c>
      <c r="S435" s="8">
        <f t="shared" si="66"/>
        <v>17.925000000000001</v>
      </c>
      <c r="T435" s="8">
        <f t="shared" si="67"/>
        <v>21.625</v>
      </c>
      <c r="U435" s="7">
        <f t="shared" si="68"/>
        <v>21.008333333333336</v>
      </c>
      <c r="V435" s="7">
        <f t="shared" si="69"/>
        <v>21.162500000000001</v>
      </c>
    </row>
    <row r="436" spans="1:22" ht="13.5" x14ac:dyDescent="0.25">
      <c r="A436" s="3">
        <f>RSI!A436</f>
        <v>42937</v>
      </c>
      <c r="B436" s="2">
        <f>RSI!B436</f>
        <v>1.1611</v>
      </c>
      <c r="C436" s="2">
        <f>RSI!I436</f>
        <v>44.900299057573697</v>
      </c>
      <c r="D436" s="2">
        <f>MACD!E436</f>
        <v>-2.9194146613144678E-2</v>
      </c>
      <c r="E436" s="2">
        <f>MACD!F436</f>
        <v>-2.6958197367625711E-2</v>
      </c>
      <c r="F436" s="2">
        <f>'Moving Avg'!D436</f>
        <v>1.1932199999999999</v>
      </c>
      <c r="G436" s="2">
        <f>'Moving Avg'!F436</f>
        <v>1.1833050000000003</v>
      </c>
      <c r="H436" s="2">
        <f>'Moving Avg'!G436</f>
        <v>1.1805680000000001</v>
      </c>
      <c r="I436" s="2">
        <f>'Moving Avg'!H436</f>
        <v>1.2870975000000029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  <c r="M436" s="7">
        <f t="shared" si="60"/>
        <v>25</v>
      </c>
      <c r="N436" s="7">
        <f t="shared" si="61"/>
        <v>45</v>
      </c>
      <c r="O436" s="7">
        <f t="shared" si="62"/>
        <v>0</v>
      </c>
      <c r="P436" s="7">
        <f t="shared" si="63"/>
        <v>16.5</v>
      </c>
      <c r="Q436" s="8">
        <f t="shared" si="64"/>
        <v>26.975000000000001</v>
      </c>
      <c r="R436" s="8">
        <f t="shared" si="65"/>
        <v>18.125</v>
      </c>
      <c r="S436" s="8">
        <f t="shared" si="66"/>
        <v>17.925000000000001</v>
      </c>
      <c r="T436" s="8">
        <f t="shared" si="67"/>
        <v>21.625</v>
      </c>
      <c r="U436" s="7">
        <f t="shared" si="68"/>
        <v>21.008333333333336</v>
      </c>
      <c r="V436" s="7">
        <f t="shared" si="69"/>
        <v>21.162500000000001</v>
      </c>
    </row>
    <row r="437" spans="1:22" ht="13.5" x14ac:dyDescent="0.25">
      <c r="A437" s="3">
        <f>RSI!A437</f>
        <v>42940</v>
      </c>
      <c r="B437" s="2">
        <f>RSI!B437</f>
        <v>1.1894</v>
      </c>
      <c r="C437" s="2">
        <f>RSI!I437</f>
        <v>50.956847277515337</v>
      </c>
      <c r="D437" s="2">
        <f>MACD!E437</f>
        <v>-2.8673017795019407E-2</v>
      </c>
      <c r="E437" s="2">
        <f>MACD!F437</f>
        <v>-2.7301161453104454E-2</v>
      </c>
      <c r="F437" s="2">
        <f>'Moving Avg'!D437</f>
        <v>1.18754</v>
      </c>
      <c r="G437" s="2">
        <f>'Moving Avg'!F437</f>
        <v>1.1866049999999999</v>
      </c>
      <c r="H437" s="2">
        <f>'Moving Avg'!G437</f>
        <v>1.1794339999999999</v>
      </c>
      <c r="I437" s="2">
        <f>'Moving Avg'!H437</f>
        <v>1.2870975000000029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  <c r="M437" s="7">
        <f t="shared" si="60"/>
        <v>25</v>
      </c>
      <c r="N437" s="7">
        <f t="shared" si="61"/>
        <v>45</v>
      </c>
      <c r="O437" s="7">
        <f t="shared" si="62"/>
        <v>0</v>
      </c>
      <c r="P437" s="7">
        <f t="shared" si="63"/>
        <v>16.5</v>
      </c>
      <c r="Q437" s="8">
        <f t="shared" si="64"/>
        <v>26.975000000000001</v>
      </c>
      <c r="R437" s="8">
        <f t="shared" si="65"/>
        <v>18.125</v>
      </c>
      <c r="S437" s="8">
        <f t="shared" si="66"/>
        <v>17.925000000000001</v>
      </c>
      <c r="T437" s="8">
        <f t="shared" si="67"/>
        <v>21.625</v>
      </c>
      <c r="U437" s="7">
        <f t="shared" si="68"/>
        <v>21.008333333333336</v>
      </c>
      <c r="V437" s="7">
        <f t="shared" si="69"/>
        <v>21.162500000000001</v>
      </c>
    </row>
    <row r="438" spans="1:22" ht="13.5" x14ac:dyDescent="0.25">
      <c r="A438" s="3">
        <f>RSI!A438</f>
        <v>42942</v>
      </c>
      <c r="B438" s="2">
        <f>RSI!B438</f>
        <v>1.1894</v>
      </c>
      <c r="C438" s="2">
        <f>RSI!I438</f>
        <v>50.956847277515337</v>
      </c>
      <c r="D438" s="2">
        <f>MACD!E438</f>
        <v>-2.2445090455519345E-2</v>
      </c>
      <c r="E438" s="2">
        <f>MACD!F438</f>
        <v>-2.6329947253587432E-2</v>
      </c>
      <c r="F438" s="2">
        <f>'Moving Avg'!D438</f>
        <v>1.1837599999999999</v>
      </c>
      <c r="G438" s="2">
        <f>'Moving Avg'!F438</f>
        <v>1.1880200000000001</v>
      </c>
      <c r="H438" s="2">
        <f>'Moving Avg'!G438</f>
        <v>1.1784899999999998</v>
      </c>
      <c r="I438" s="2">
        <f>'Moving Avg'!H438</f>
        <v>1.2867670000000029</v>
      </c>
      <c r="J438" s="5" t="str">
        <f>OBV!F438</f>
        <v>BULLISH</v>
      </c>
      <c r="K438" s="5" t="str">
        <f>OBV!G438</f>
        <v>NEUTRAL</v>
      </c>
      <c r="L438" s="5" t="str">
        <f>OBV!H438</f>
        <v>BULLISH DIVERGENCE</v>
      </c>
      <c r="M438" s="7">
        <f t="shared" si="60"/>
        <v>25</v>
      </c>
      <c r="N438" s="7">
        <f t="shared" si="61"/>
        <v>0</v>
      </c>
      <c r="O438" s="7">
        <f t="shared" si="62"/>
        <v>0</v>
      </c>
      <c r="P438" s="7">
        <f t="shared" si="63"/>
        <v>66.5</v>
      </c>
      <c r="Q438" s="8">
        <f t="shared" si="64"/>
        <v>18.725000000000001</v>
      </c>
      <c r="R438" s="8">
        <f t="shared" si="65"/>
        <v>21.625</v>
      </c>
      <c r="S438" s="8">
        <f t="shared" si="66"/>
        <v>33.674999999999997</v>
      </c>
      <c r="T438" s="8">
        <f t="shared" si="67"/>
        <v>22.875</v>
      </c>
      <c r="U438" s="7">
        <f t="shared" si="68"/>
        <v>24.675000000000001</v>
      </c>
      <c r="V438" s="7">
        <f t="shared" si="69"/>
        <v>24.225000000000001</v>
      </c>
    </row>
    <row r="439" spans="1:22" ht="13.5" x14ac:dyDescent="0.25">
      <c r="A439" s="3">
        <f>RSI!A439</f>
        <v>42943</v>
      </c>
      <c r="B439" s="2">
        <f>RSI!B439</f>
        <v>1.1989000000000001</v>
      </c>
      <c r="C439" s="2">
        <f>RSI!I439</f>
        <v>52.969469890988506</v>
      </c>
      <c r="D439" s="2">
        <f>MACD!E439</f>
        <v>-1.3551471138754101E-2</v>
      </c>
      <c r="E439" s="2">
        <f>MACD!F439</f>
        <v>-2.3774252030620766E-2</v>
      </c>
      <c r="F439" s="2">
        <f>'Moving Avg'!D439</f>
        <v>1.1837599999999999</v>
      </c>
      <c r="G439" s="2">
        <f>'Moving Avg'!F439</f>
        <v>1.19038</v>
      </c>
      <c r="H439" s="2">
        <f>'Moving Avg'!G439</f>
        <v>1.177924</v>
      </c>
      <c r="I439" s="2">
        <f>'Moving Avg'!H439</f>
        <v>1.2862950000000029</v>
      </c>
      <c r="J439" s="5" t="str">
        <f>OBV!F439</f>
        <v>BULLISH</v>
      </c>
      <c r="K439" s="5" t="str">
        <f>OBV!G439</f>
        <v>NEUTRAL</v>
      </c>
      <c r="L439" s="5" t="str">
        <f>OBV!H439</f>
        <v>NEUTRAL</v>
      </c>
      <c r="M439" s="7">
        <f t="shared" si="60"/>
        <v>25</v>
      </c>
      <c r="N439" s="7">
        <f t="shared" si="61"/>
        <v>0</v>
      </c>
      <c r="O439" s="7">
        <f t="shared" si="62"/>
        <v>0</v>
      </c>
      <c r="P439" s="7">
        <f t="shared" si="63"/>
        <v>49.5</v>
      </c>
      <c r="Q439" s="8">
        <f t="shared" si="64"/>
        <v>16.175000000000001</v>
      </c>
      <c r="R439" s="8">
        <f t="shared" si="65"/>
        <v>17.375</v>
      </c>
      <c r="S439" s="8">
        <f t="shared" si="66"/>
        <v>26.025000000000002</v>
      </c>
      <c r="T439" s="8">
        <f t="shared" si="67"/>
        <v>18.625</v>
      </c>
      <c r="U439" s="7">
        <f t="shared" si="68"/>
        <v>19.858333333333334</v>
      </c>
      <c r="V439" s="7">
        <f t="shared" si="69"/>
        <v>19.55</v>
      </c>
    </row>
    <row r="440" spans="1:22" ht="13.5" x14ac:dyDescent="0.25">
      <c r="A440" s="3">
        <f>RSI!A440</f>
        <v>42944</v>
      </c>
      <c r="B440" s="2">
        <f>RSI!B440</f>
        <v>1.2082999999999999</v>
      </c>
      <c r="C440" s="2">
        <f>RSI!I440</f>
        <v>54.93991745304541</v>
      </c>
      <c r="D440" s="2">
        <f>MACD!E440</f>
        <v>-9.8750761549060151E-4</v>
      </c>
      <c r="E440" s="2">
        <f>MACD!F440</f>
        <v>-1.9216903147594732E-2</v>
      </c>
      <c r="F440" s="2">
        <f>'Moving Avg'!D440</f>
        <v>1.1894200000000001</v>
      </c>
      <c r="G440" s="2">
        <f>'Moving Avg'!F440</f>
        <v>1.1913250000000002</v>
      </c>
      <c r="H440" s="2">
        <f>'Moving Avg'!G440</f>
        <v>1.1773580000000001</v>
      </c>
      <c r="I440" s="2">
        <f>'Moving Avg'!H440</f>
        <v>1.2860590000000029</v>
      </c>
      <c r="J440" s="5" t="str">
        <f>OBV!F440</f>
        <v>BULLISH</v>
      </c>
      <c r="K440" s="5" t="str">
        <f>OBV!G440</f>
        <v>NEUTRAL</v>
      </c>
      <c r="L440" s="5" t="str">
        <f>OBV!H440</f>
        <v>CONFIRMED BULLISH</v>
      </c>
      <c r="M440" s="7">
        <f t="shared" si="60"/>
        <v>25</v>
      </c>
      <c r="N440" s="7">
        <f t="shared" si="61"/>
        <v>0</v>
      </c>
      <c r="O440" s="7">
        <f t="shared" si="62"/>
        <v>0</v>
      </c>
      <c r="P440" s="7">
        <f t="shared" si="63"/>
        <v>83.5</v>
      </c>
      <c r="Q440" s="8">
        <f t="shared" si="64"/>
        <v>21.274999999999999</v>
      </c>
      <c r="R440" s="8">
        <f t="shared" si="65"/>
        <v>25.875</v>
      </c>
      <c r="S440" s="8">
        <f t="shared" si="66"/>
        <v>41.325000000000003</v>
      </c>
      <c r="T440" s="8">
        <f t="shared" si="67"/>
        <v>27.125</v>
      </c>
      <c r="U440" s="7">
        <f t="shared" si="68"/>
        <v>29.491666666666664</v>
      </c>
      <c r="V440" s="7">
        <f t="shared" si="69"/>
        <v>28.9</v>
      </c>
    </row>
    <row r="441" spans="1:22" ht="13.5" x14ac:dyDescent="0.25">
      <c r="A441" s="3">
        <f>RSI!A441</f>
        <v>42947</v>
      </c>
      <c r="B441" s="2">
        <f>RSI!B441</f>
        <v>1.1989000000000001</v>
      </c>
      <c r="C441" s="2">
        <f>RSI!I441</f>
        <v>52.56804402823272</v>
      </c>
      <c r="D441" s="2">
        <f>MACD!E441</f>
        <v>7.3020650322568326E-3</v>
      </c>
      <c r="E441" s="2">
        <f>MACD!F441</f>
        <v>-1.391310951162442E-2</v>
      </c>
      <c r="F441" s="2">
        <f>'Moving Avg'!D441</f>
        <v>1.1969799999999999</v>
      </c>
      <c r="G441" s="2">
        <f>'Moving Avg'!F441</f>
        <v>1.1922700000000002</v>
      </c>
      <c r="H441" s="2">
        <f>'Moving Avg'!G441</f>
        <v>1.1767920000000003</v>
      </c>
      <c r="I441" s="2">
        <f>'Moving Avg'!H441</f>
        <v>1.2858230000000028</v>
      </c>
      <c r="J441" s="5" t="str">
        <f>OBV!F441</f>
        <v>BULLISH</v>
      </c>
      <c r="K441" s="5" t="str">
        <f>OBV!G441</f>
        <v>NEUTRAL</v>
      </c>
      <c r="L441" s="5" t="str">
        <f>OBV!H441</f>
        <v>CONFIRMED BULLISH</v>
      </c>
      <c r="M441" s="7">
        <f t="shared" si="60"/>
        <v>25</v>
      </c>
      <c r="N441" s="7">
        <f t="shared" si="61"/>
        <v>0</v>
      </c>
      <c r="O441" s="7">
        <f t="shared" si="62"/>
        <v>0</v>
      </c>
      <c r="P441" s="7">
        <f t="shared" si="63"/>
        <v>83.5</v>
      </c>
      <c r="Q441" s="8">
        <f t="shared" si="64"/>
        <v>21.274999999999999</v>
      </c>
      <c r="R441" s="8">
        <f t="shared" si="65"/>
        <v>25.875</v>
      </c>
      <c r="S441" s="8">
        <f t="shared" si="66"/>
        <v>41.325000000000003</v>
      </c>
      <c r="T441" s="8">
        <f t="shared" si="67"/>
        <v>27.125</v>
      </c>
      <c r="U441" s="7">
        <f t="shared" si="68"/>
        <v>29.491666666666664</v>
      </c>
      <c r="V441" s="7">
        <f t="shared" si="69"/>
        <v>28.9</v>
      </c>
    </row>
    <row r="442" spans="1:22" ht="13.5" x14ac:dyDescent="0.25">
      <c r="A442" s="3">
        <f>RSI!A442</f>
        <v>42948</v>
      </c>
      <c r="B442" s="2">
        <f>RSI!B442</f>
        <v>1.2082999999999999</v>
      </c>
      <c r="C442" s="2">
        <f>RSI!I442</f>
        <v>54.675327054226187</v>
      </c>
      <c r="D442" s="2">
        <f>MACD!E442</f>
        <v>9.2012793285576322E-3</v>
      </c>
      <c r="E442" s="2">
        <f>MACD!F442</f>
        <v>-9.2902317435880101E-3</v>
      </c>
      <c r="F442" s="2">
        <f>'Moving Avg'!D442</f>
        <v>1.20076</v>
      </c>
      <c r="G442" s="2">
        <f>'Moving Avg'!F442</f>
        <v>1.1936850000000003</v>
      </c>
      <c r="H442" s="2">
        <f>'Moving Avg'!G442</f>
        <v>1.1766020000000001</v>
      </c>
      <c r="I442" s="2">
        <f>'Moving Avg'!H442</f>
        <v>1.2857755000000028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  <c r="M442" s="7">
        <f t="shared" si="60"/>
        <v>25</v>
      </c>
      <c r="N442" s="7">
        <f t="shared" si="61"/>
        <v>0</v>
      </c>
      <c r="O442" s="7">
        <f t="shared" si="62"/>
        <v>0</v>
      </c>
      <c r="P442" s="7">
        <f t="shared" si="63"/>
        <v>83.5</v>
      </c>
      <c r="Q442" s="8">
        <f t="shared" si="64"/>
        <v>21.274999999999999</v>
      </c>
      <c r="R442" s="8">
        <f t="shared" si="65"/>
        <v>25.875</v>
      </c>
      <c r="S442" s="8">
        <f t="shared" si="66"/>
        <v>41.325000000000003</v>
      </c>
      <c r="T442" s="8">
        <f t="shared" si="67"/>
        <v>27.125</v>
      </c>
      <c r="U442" s="7">
        <f t="shared" si="68"/>
        <v>29.491666666666664</v>
      </c>
      <c r="V442" s="7">
        <f t="shared" si="69"/>
        <v>28.9</v>
      </c>
    </row>
    <row r="443" spans="1:22" ht="13.5" x14ac:dyDescent="0.25">
      <c r="A443" s="3">
        <f>RSI!A443</f>
        <v>42949</v>
      </c>
      <c r="B443" s="2">
        <f>RSI!B443</f>
        <v>1.2178</v>
      </c>
      <c r="C443" s="2">
        <f>RSI!I443</f>
        <v>56.765869542081155</v>
      </c>
      <c r="D443" s="2">
        <f>MACD!E443</f>
        <v>8.5274297962740775E-3</v>
      </c>
      <c r="E443" s="2">
        <f>MACD!F443</f>
        <v>-5.7266994356155922E-3</v>
      </c>
      <c r="F443" s="2">
        <f>'Moving Avg'!D443</f>
        <v>1.20644</v>
      </c>
      <c r="G443" s="2">
        <f>'Moving Avg'!F443</f>
        <v>1.1960450000000002</v>
      </c>
      <c r="H443" s="2">
        <f>'Moving Avg'!G443</f>
        <v>1.1766020000000001</v>
      </c>
      <c r="I443" s="2">
        <f>'Moving Avg'!H443</f>
        <v>1.2857755000000028</v>
      </c>
      <c r="J443" s="5" t="str">
        <f>OBV!F443</f>
        <v>BULLISH</v>
      </c>
      <c r="K443" s="5" t="str">
        <f>OBV!G443</f>
        <v>NEUTRAL</v>
      </c>
      <c r="L443" s="5" t="str">
        <f>OBV!H443</f>
        <v>CONFIRMED BULLISH</v>
      </c>
      <c r="M443" s="7">
        <f t="shared" si="60"/>
        <v>25</v>
      </c>
      <c r="N443" s="7">
        <f t="shared" si="61"/>
        <v>0</v>
      </c>
      <c r="O443" s="7">
        <f t="shared" si="62"/>
        <v>0</v>
      </c>
      <c r="P443" s="7">
        <f t="shared" si="63"/>
        <v>83.5</v>
      </c>
      <c r="Q443" s="8">
        <f t="shared" si="64"/>
        <v>21.274999999999999</v>
      </c>
      <c r="R443" s="8">
        <f t="shared" si="65"/>
        <v>25.875</v>
      </c>
      <c r="S443" s="8">
        <f t="shared" si="66"/>
        <v>41.325000000000003</v>
      </c>
      <c r="T443" s="8">
        <f t="shared" si="67"/>
        <v>27.125</v>
      </c>
      <c r="U443" s="7">
        <f t="shared" si="68"/>
        <v>29.491666666666664</v>
      </c>
      <c r="V443" s="7">
        <f t="shared" si="69"/>
        <v>28.9</v>
      </c>
    </row>
    <row r="444" spans="1:22" ht="13.5" x14ac:dyDescent="0.25">
      <c r="A444" s="3">
        <f>RSI!A444</f>
        <v>42950</v>
      </c>
      <c r="B444" s="2">
        <f>RSI!B444</f>
        <v>1.2082999999999999</v>
      </c>
      <c r="C444" s="2">
        <f>RSI!I444</f>
        <v>54.079641922116643</v>
      </c>
      <c r="D444" s="2">
        <f>MACD!E444</f>
        <v>7.0515940681743494E-3</v>
      </c>
      <c r="E444" s="2">
        <f>MACD!F444</f>
        <v>-3.1710407348576036E-3</v>
      </c>
      <c r="F444" s="2">
        <f>'Moving Avg'!D444</f>
        <v>1.2083199999999998</v>
      </c>
      <c r="G444" s="2">
        <f>'Moving Avg'!F444</f>
        <v>1.1993500000000004</v>
      </c>
      <c r="H444" s="2">
        <f>'Moving Avg'!G444</f>
        <v>1.1764120000000002</v>
      </c>
      <c r="I444" s="2">
        <f>'Moving Avg'!H444</f>
        <v>1.285681000000003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  <c r="M444" s="7">
        <f t="shared" si="60"/>
        <v>25</v>
      </c>
      <c r="N444" s="7">
        <f t="shared" si="61"/>
        <v>0</v>
      </c>
      <c r="O444" s="7">
        <f t="shared" si="62"/>
        <v>0</v>
      </c>
      <c r="P444" s="7">
        <f t="shared" si="63"/>
        <v>83.5</v>
      </c>
      <c r="Q444" s="8">
        <f t="shared" si="64"/>
        <v>21.274999999999999</v>
      </c>
      <c r="R444" s="8">
        <f t="shared" si="65"/>
        <v>25.875</v>
      </c>
      <c r="S444" s="8">
        <f t="shared" si="66"/>
        <v>41.325000000000003</v>
      </c>
      <c r="T444" s="8">
        <f t="shared" si="67"/>
        <v>27.125</v>
      </c>
      <c r="U444" s="7">
        <f t="shared" si="68"/>
        <v>29.491666666666664</v>
      </c>
      <c r="V444" s="7">
        <f t="shared" si="69"/>
        <v>28.9</v>
      </c>
    </row>
    <row r="445" spans="1:22" ht="13.5" x14ac:dyDescent="0.25">
      <c r="A445" s="3">
        <f>RSI!A445</f>
        <v>42951</v>
      </c>
      <c r="B445" s="2">
        <f>RSI!B445</f>
        <v>1.1894</v>
      </c>
      <c r="C445" s="2">
        <f>RSI!I445</f>
        <v>49.101438767435468</v>
      </c>
      <c r="D445" s="2">
        <f>MACD!E445</f>
        <v>4.2001376536437984E-3</v>
      </c>
      <c r="E445" s="2">
        <f>MACD!F445</f>
        <v>-1.6968050571573232E-3</v>
      </c>
      <c r="F445" s="2">
        <f>'Moving Avg'!D445</f>
        <v>1.2045399999999999</v>
      </c>
      <c r="G445" s="2">
        <f>'Moving Avg'!F445</f>
        <v>1.2017100000000001</v>
      </c>
      <c r="H445" s="2">
        <f>'Moving Avg'!G445</f>
        <v>1.1758440000000001</v>
      </c>
      <c r="I445" s="2">
        <f>'Moving Avg'!H445</f>
        <v>1.2853030000000027</v>
      </c>
      <c r="J445" s="5" t="str">
        <f>OBV!F445</f>
        <v>BEARISH</v>
      </c>
      <c r="K445" s="5" t="str">
        <f>OBV!G445</f>
        <v>NEUTRAL</v>
      </c>
      <c r="L445" s="5" t="str">
        <f>OBV!H445</f>
        <v>CONFIRMED BEARISH</v>
      </c>
      <c r="M445" s="7">
        <f t="shared" si="60"/>
        <v>25</v>
      </c>
      <c r="N445" s="7">
        <f t="shared" si="61"/>
        <v>0</v>
      </c>
      <c r="O445" s="7">
        <f t="shared" si="62"/>
        <v>0</v>
      </c>
      <c r="P445" s="7">
        <f t="shared" si="63"/>
        <v>16.5</v>
      </c>
      <c r="Q445" s="8">
        <f t="shared" si="64"/>
        <v>11.225</v>
      </c>
      <c r="R445" s="8">
        <f t="shared" si="65"/>
        <v>9.125</v>
      </c>
      <c r="S445" s="8">
        <f t="shared" si="66"/>
        <v>11.175000000000001</v>
      </c>
      <c r="T445" s="8">
        <f t="shared" si="67"/>
        <v>10.375</v>
      </c>
      <c r="U445" s="7">
        <f t="shared" si="68"/>
        <v>10.508333333333335</v>
      </c>
      <c r="V445" s="7">
        <f t="shared" si="69"/>
        <v>10.475000000000001</v>
      </c>
    </row>
    <row r="446" spans="1:22" ht="13.5" x14ac:dyDescent="0.25">
      <c r="A446" s="3">
        <f>RSI!A446</f>
        <v>42954</v>
      </c>
      <c r="B446" s="2">
        <f>RSI!B446</f>
        <v>1.18</v>
      </c>
      <c r="C446" s="2">
        <f>RSI!I446</f>
        <v>46.794255551813585</v>
      </c>
      <c r="D446" s="2">
        <f>MACD!E446</f>
        <v>-4.0029272986186193E-4</v>
      </c>
      <c r="E446" s="2">
        <f>MACD!F446</f>
        <v>-1.437502591698231E-3</v>
      </c>
      <c r="F446" s="2">
        <f>'Moving Avg'!D446</f>
        <v>1.20076</v>
      </c>
      <c r="G446" s="2">
        <f>'Moving Avg'!F446</f>
        <v>1.2026549999999998</v>
      </c>
      <c r="H446" s="2">
        <f>'Moving Avg'!G446</f>
        <v>1.1756560000000003</v>
      </c>
      <c r="I446" s="2">
        <f>'Moving Avg'!H446</f>
        <v>1.2850200000000027</v>
      </c>
      <c r="J446" s="5" t="str">
        <f>OBV!F446</f>
        <v>BEARISH</v>
      </c>
      <c r="K446" s="5" t="str">
        <f>OBV!G446</f>
        <v>NEUTRAL</v>
      </c>
      <c r="L446" s="5" t="str">
        <f>OBV!H446</f>
        <v>CONFIRMED BEARISH</v>
      </c>
      <c r="M446" s="7">
        <f t="shared" si="60"/>
        <v>25</v>
      </c>
      <c r="N446" s="7">
        <f t="shared" si="61"/>
        <v>0</v>
      </c>
      <c r="O446" s="7">
        <f t="shared" si="62"/>
        <v>0</v>
      </c>
      <c r="P446" s="7">
        <f t="shared" si="63"/>
        <v>16.5</v>
      </c>
      <c r="Q446" s="8">
        <f t="shared" si="64"/>
        <v>11.225</v>
      </c>
      <c r="R446" s="8">
        <f t="shared" si="65"/>
        <v>9.125</v>
      </c>
      <c r="S446" s="8">
        <f t="shared" si="66"/>
        <v>11.175000000000001</v>
      </c>
      <c r="T446" s="8">
        <f t="shared" si="67"/>
        <v>10.375</v>
      </c>
      <c r="U446" s="7">
        <f t="shared" si="68"/>
        <v>10.508333333333335</v>
      </c>
      <c r="V446" s="7">
        <f t="shared" si="69"/>
        <v>10.475000000000001</v>
      </c>
    </row>
    <row r="447" spans="1:22" ht="13.5" x14ac:dyDescent="0.25">
      <c r="A447" s="3">
        <f>RSI!A447</f>
        <v>42955</v>
      </c>
      <c r="B447" s="2">
        <f>RSI!B447</f>
        <v>1.1706000000000001</v>
      </c>
      <c r="C447" s="2">
        <f>RSI!I447</f>
        <v>44.540397120012813</v>
      </c>
      <c r="D447" s="2">
        <f>MACD!E447</f>
        <v>8.347010463640725E-4</v>
      </c>
      <c r="E447" s="2">
        <f>MACD!F447</f>
        <v>-9.830618640857703E-4</v>
      </c>
      <c r="F447" s="2">
        <f>'Moving Avg'!D447</f>
        <v>1.1932199999999999</v>
      </c>
      <c r="G447" s="2">
        <f>'Moving Avg'!F447</f>
        <v>1.20313</v>
      </c>
      <c r="H447" s="2">
        <f>'Moving Avg'!G447</f>
        <v>1.1752800000000001</v>
      </c>
      <c r="I447" s="2">
        <f>'Moving Avg'!H447</f>
        <v>1.284642500000003</v>
      </c>
      <c r="J447" s="5" t="str">
        <f>OBV!F447</f>
        <v>BEARISH</v>
      </c>
      <c r="K447" s="5" t="str">
        <f>OBV!G447</f>
        <v>NEUTRAL</v>
      </c>
      <c r="L447" s="5" t="str">
        <f>OBV!H447</f>
        <v>CONFIRMED BEARISH</v>
      </c>
      <c r="M447" s="7">
        <f t="shared" si="60"/>
        <v>25</v>
      </c>
      <c r="N447" s="7">
        <f t="shared" si="61"/>
        <v>0</v>
      </c>
      <c r="O447" s="7">
        <f t="shared" si="62"/>
        <v>0</v>
      </c>
      <c r="P447" s="7">
        <f t="shared" si="63"/>
        <v>16.5</v>
      </c>
      <c r="Q447" s="8">
        <f t="shared" si="64"/>
        <v>11.225</v>
      </c>
      <c r="R447" s="8">
        <f t="shared" si="65"/>
        <v>9.125</v>
      </c>
      <c r="S447" s="8">
        <f t="shared" si="66"/>
        <v>11.175000000000001</v>
      </c>
      <c r="T447" s="8">
        <f t="shared" si="67"/>
        <v>10.375</v>
      </c>
      <c r="U447" s="7">
        <f t="shared" si="68"/>
        <v>10.508333333333335</v>
      </c>
      <c r="V447" s="7">
        <f t="shared" si="69"/>
        <v>10.475000000000001</v>
      </c>
    </row>
    <row r="448" spans="1:22" ht="13.5" x14ac:dyDescent="0.25">
      <c r="A448" s="3">
        <f>RSI!A448</f>
        <v>42956</v>
      </c>
      <c r="B448" s="2">
        <f>RSI!B448</f>
        <v>1.1706000000000001</v>
      </c>
      <c r="C448" s="2">
        <f>RSI!I448</f>
        <v>44.540397120012805</v>
      </c>
      <c r="D448" s="2">
        <f>MACD!E448</f>
        <v>2.007021514388807E-3</v>
      </c>
      <c r="E448" s="2">
        <f>MACD!F448</f>
        <v>-3.8504518839085487E-4</v>
      </c>
      <c r="F448" s="2">
        <f>'Moving Avg'!D448</f>
        <v>1.1837800000000001</v>
      </c>
      <c r="G448" s="2">
        <f>'Moving Avg'!F448</f>
        <v>1.2017149999999999</v>
      </c>
      <c r="H448" s="2">
        <f>'Moving Avg'!G448</f>
        <v>1.174714</v>
      </c>
      <c r="I448" s="2">
        <f>'Moving Avg'!H448</f>
        <v>1.2843125000000029</v>
      </c>
      <c r="J448" s="5" t="str">
        <f>OBV!F448</f>
        <v>BEARISH</v>
      </c>
      <c r="K448" s="5" t="str">
        <f>OBV!G448</f>
        <v>NEUTRAL</v>
      </c>
      <c r="L448" s="5" t="str">
        <f>OBV!H448</f>
        <v>CONFIRMED BEARISH</v>
      </c>
      <c r="M448" s="7">
        <f t="shared" si="60"/>
        <v>25</v>
      </c>
      <c r="N448" s="7">
        <f t="shared" si="61"/>
        <v>0</v>
      </c>
      <c r="O448" s="7">
        <f t="shared" si="62"/>
        <v>0</v>
      </c>
      <c r="P448" s="7">
        <f t="shared" si="63"/>
        <v>16.5</v>
      </c>
      <c r="Q448" s="8">
        <f t="shared" si="64"/>
        <v>11.225</v>
      </c>
      <c r="R448" s="8">
        <f t="shared" si="65"/>
        <v>9.125</v>
      </c>
      <c r="S448" s="8">
        <f t="shared" si="66"/>
        <v>11.175000000000001</v>
      </c>
      <c r="T448" s="8">
        <f t="shared" si="67"/>
        <v>10.375</v>
      </c>
      <c r="U448" s="7">
        <f t="shared" si="68"/>
        <v>10.508333333333335</v>
      </c>
      <c r="V448" s="7">
        <f t="shared" si="69"/>
        <v>10.475000000000001</v>
      </c>
    </row>
    <row r="449" spans="1:22" ht="13.5" x14ac:dyDescent="0.25">
      <c r="A449" s="3">
        <f>RSI!A449</f>
        <v>42957</v>
      </c>
      <c r="B449" s="2">
        <f>RSI!B449</f>
        <v>1.1422000000000001</v>
      </c>
      <c r="C449" s="2">
        <f>RSI!I449</f>
        <v>38.10879510781708</v>
      </c>
      <c r="D449" s="2">
        <f>MACD!E449</f>
        <v>6.6821213509964394E-3</v>
      </c>
      <c r="E449" s="2">
        <f>MACD!F449</f>
        <v>1.0283881194866041E-3</v>
      </c>
      <c r="F449" s="2">
        <f>'Moving Avg'!D449</f>
        <v>1.17056</v>
      </c>
      <c r="G449" s="2">
        <f>'Moving Avg'!F449</f>
        <v>1.1974649999999998</v>
      </c>
      <c r="H449" s="2">
        <f>'Moving Avg'!G449</f>
        <v>1.1735800000000003</v>
      </c>
      <c r="I449" s="2">
        <f>'Moving Avg'!H449</f>
        <v>1.2837460000000029</v>
      </c>
      <c r="J449" s="5" t="str">
        <f>OBV!F449</f>
        <v>BEARISH</v>
      </c>
      <c r="K449" s="5" t="str">
        <f>OBV!G449</f>
        <v>NEUTRAL</v>
      </c>
      <c r="L449" s="5" t="str">
        <f>OBV!H449</f>
        <v>CONFIRMED BEARISH</v>
      </c>
      <c r="M449" s="7">
        <f t="shared" si="60"/>
        <v>25</v>
      </c>
      <c r="N449" s="7">
        <f t="shared" si="61"/>
        <v>0</v>
      </c>
      <c r="O449" s="7">
        <f t="shared" si="62"/>
        <v>0</v>
      </c>
      <c r="P449" s="7">
        <f t="shared" si="63"/>
        <v>16.5</v>
      </c>
      <c r="Q449" s="8">
        <f t="shared" si="64"/>
        <v>11.225</v>
      </c>
      <c r="R449" s="8">
        <f t="shared" si="65"/>
        <v>9.125</v>
      </c>
      <c r="S449" s="8">
        <f t="shared" si="66"/>
        <v>11.175000000000001</v>
      </c>
      <c r="T449" s="8">
        <f t="shared" si="67"/>
        <v>10.375</v>
      </c>
      <c r="U449" s="7">
        <f t="shared" si="68"/>
        <v>10.508333333333335</v>
      </c>
      <c r="V449" s="7">
        <f t="shared" si="69"/>
        <v>10.475000000000001</v>
      </c>
    </row>
    <row r="450" spans="1:22" ht="13.5" x14ac:dyDescent="0.25">
      <c r="A450" s="3">
        <f>RSI!A450</f>
        <v>42958</v>
      </c>
      <c r="B450" s="2">
        <f>RSI!B450</f>
        <v>1.1611</v>
      </c>
      <c r="C450" s="2">
        <f>RSI!I450</f>
        <v>43.91315382870792</v>
      </c>
      <c r="D450" s="2">
        <f>MACD!E450</f>
        <v>1.0961107019552552E-2</v>
      </c>
      <c r="E450" s="2">
        <f>MACD!F450</f>
        <v>3.0149318994997934E-3</v>
      </c>
      <c r="F450" s="2">
        <f>'Moving Avg'!D450</f>
        <v>1.1649</v>
      </c>
      <c r="G450" s="2">
        <f>'Moving Avg'!F450</f>
        <v>1.1922700000000002</v>
      </c>
      <c r="H450" s="2">
        <f>'Moving Avg'!G450</f>
        <v>1.1732020000000001</v>
      </c>
      <c r="I450" s="2">
        <f>'Moving Avg'!H450</f>
        <v>1.282896500000003</v>
      </c>
      <c r="J450" s="5" t="str">
        <f>OBV!F450</f>
        <v>BEARISH</v>
      </c>
      <c r="K450" s="5" t="str">
        <f>OBV!G450</f>
        <v>NEUTRAL</v>
      </c>
      <c r="L450" s="5" t="str">
        <f>OBV!H450</f>
        <v>CONFIRMED BEARISH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16.5</v>
      </c>
      <c r="Q450" s="8">
        <f t="shared" si="64"/>
        <v>11.225</v>
      </c>
      <c r="R450" s="8">
        <f t="shared" si="65"/>
        <v>9.125</v>
      </c>
      <c r="S450" s="8">
        <f t="shared" si="66"/>
        <v>11.175000000000001</v>
      </c>
      <c r="T450" s="8">
        <f t="shared" si="67"/>
        <v>10.375</v>
      </c>
      <c r="U450" s="7">
        <f t="shared" si="68"/>
        <v>10.508333333333335</v>
      </c>
      <c r="V450" s="7">
        <f t="shared" si="69"/>
        <v>10.475000000000001</v>
      </c>
    </row>
    <row r="451" spans="1:22" ht="13.5" x14ac:dyDescent="0.25">
      <c r="A451" s="3">
        <f>RSI!A451</f>
        <v>42961</v>
      </c>
      <c r="B451" s="2">
        <f>RSI!B451</f>
        <v>1.1234</v>
      </c>
      <c r="C451" s="2">
        <f>RSI!I451</f>
        <v>36.549815924474665</v>
      </c>
      <c r="D451" s="2">
        <f>MACD!E451</f>
        <v>1.6073006252528943E-2</v>
      </c>
      <c r="E451" s="2">
        <f>MACD!F451</f>
        <v>5.6265467701056239E-3</v>
      </c>
      <c r="F451" s="2">
        <f>'Moving Avg'!D451</f>
        <v>1.1535800000000003</v>
      </c>
      <c r="G451" s="2">
        <f>'Moving Avg'!F451</f>
        <v>1.1861349999999999</v>
      </c>
      <c r="H451" s="2">
        <f>'Moving Avg'!G451</f>
        <v>1.1718820000000001</v>
      </c>
      <c r="I451" s="2">
        <f>'Moving Avg'!H451</f>
        <v>1.2818110000000029</v>
      </c>
      <c r="J451" s="5" t="str">
        <f>OBV!F451</f>
        <v>BEARISH</v>
      </c>
      <c r="K451" s="5" t="str">
        <f>OBV!G451</f>
        <v>WEAK</v>
      </c>
      <c r="L451" s="5" t="str">
        <f>OBV!H451</f>
        <v>CONFIRMED BEARISH</v>
      </c>
      <c r="M451" s="7">
        <f t="shared" si="70"/>
        <v>25</v>
      </c>
      <c r="N451" s="7">
        <f t="shared" si="71"/>
        <v>0</v>
      </c>
      <c r="O451" s="7">
        <f t="shared" si="72"/>
        <v>0</v>
      </c>
      <c r="P451" s="7">
        <f t="shared" si="73"/>
        <v>0</v>
      </c>
      <c r="Q451" s="8">
        <f t="shared" ref="Q451:Q514" si="74">0.35*M451+N451*0.35+O451*0.15+P451*0.15</f>
        <v>8.75</v>
      </c>
      <c r="R451" s="8">
        <f t="shared" ref="R451:R514" si="75">M451*0.2+N451*0.2+O451*0.35+P451*0.25</f>
        <v>5</v>
      </c>
      <c r="S451" s="8">
        <f t="shared" ref="S451:S514" si="76">M451*0.15+N451*0.15+O451*0.25+P451*0.45</f>
        <v>3.75</v>
      </c>
      <c r="T451" s="8">
        <f t="shared" ref="T451:T514" si="77">0.25*SUM(M451:P451)</f>
        <v>6.25</v>
      </c>
      <c r="U451" s="7">
        <f t="shared" ref="U451:U514" si="78">SUM(Q451:S451)/3</f>
        <v>5.833333333333333</v>
      </c>
      <c r="V451" s="7">
        <f t="shared" ref="V451:V514" si="79">SUM(Q451:T451)/4</f>
        <v>5.9375</v>
      </c>
    </row>
    <row r="452" spans="1:22" ht="13.5" x14ac:dyDescent="0.25">
      <c r="A452" s="3">
        <f>RSI!A452</f>
        <v>42962</v>
      </c>
      <c r="B452" s="2">
        <f>RSI!B452</f>
        <v>1.1234</v>
      </c>
      <c r="C452" s="2">
        <f>RSI!I452</f>
        <v>36.549815924474672</v>
      </c>
      <c r="D452" s="2">
        <f>MACD!E452</f>
        <v>2.2201440053265076E-2</v>
      </c>
      <c r="E452" s="2">
        <f>MACD!F452</f>
        <v>8.9415254267375156E-3</v>
      </c>
      <c r="F452" s="2">
        <f>'Moving Avg'!D452</f>
        <v>1.1441400000000002</v>
      </c>
      <c r="G452" s="2">
        <f>'Moving Avg'!F452</f>
        <v>1.1814149999999999</v>
      </c>
      <c r="H452" s="2">
        <f>'Moving Avg'!G452</f>
        <v>1.1707499999999997</v>
      </c>
      <c r="I452" s="2">
        <f>'Moving Avg'!H452</f>
        <v>1.2808670000000033</v>
      </c>
      <c r="J452" s="5" t="str">
        <f>OBV!F452</f>
        <v>BEARISH</v>
      </c>
      <c r="K452" s="5" t="str">
        <f>OBV!G452</f>
        <v>WEAK</v>
      </c>
      <c r="L452" s="5" t="str">
        <f>OBV!H452</f>
        <v>CONFIRMED BEARISH</v>
      </c>
      <c r="M452" s="7">
        <f t="shared" si="70"/>
        <v>25</v>
      </c>
      <c r="N452" s="7">
        <f t="shared" si="71"/>
        <v>0</v>
      </c>
      <c r="O452" s="7">
        <f t="shared" si="72"/>
        <v>0</v>
      </c>
      <c r="P452" s="7">
        <f t="shared" si="73"/>
        <v>0</v>
      </c>
      <c r="Q452" s="8">
        <f t="shared" si="74"/>
        <v>8.75</v>
      </c>
      <c r="R452" s="8">
        <f t="shared" si="75"/>
        <v>5</v>
      </c>
      <c r="S452" s="8">
        <f t="shared" si="76"/>
        <v>3.75</v>
      </c>
      <c r="T452" s="8">
        <f t="shared" si="77"/>
        <v>6.25</v>
      </c>
      <c r="U452" s="7">
        <f t="shared" si="78"/>
        <v>5.833333333333333</v>
      </c>
      <c r="V452" s="7">
        <f t="shared" si="79"/>
        <v>5.9375</v>
      </c>
    </row>
    <row r="453" spans="1:22" ht="13.5" x14ac:dyDescent="0.25">
      <c r="A453" s="3">
        <f>RSI!A453</f>
        <v>42963</v>
      </c>
      <c r="B453" s="2">
        <f>RSI!B453</f>
        <v>1.1422000000000001</v>
      </c>
      <c r="C453" s="2">
        <f>RSI!I453</f>
        <v>42.159024345997246</v>
      </c>
      <c r="D453" s="2">
        <f>MACD!E453</f>
        <v>2.778637889938862E-2</v>
      </c>
      <c r="E453" s="2">
        <f>MACD!F453</f>
        <v>1.2710496121267737E-2</v>
      </c>
      <c r="F453" s="2">
        <f>'Moving Avg'!D453</f>
        <v>1.13846</v>
      </c>
      <c r="G453" s="2">
        <f>'Moving Avg'!F453</f>
        <v>1.17811</v>
      </c>
      <c r="H453" s="2">
        <f>'Moving Avg'!G453</f>
        <v>1.170372</v>
      </c>
      <c r="I453" s="2">
        <f>'Moving Avg'!H453</f>
        <v>1.2796395000000031</v>
      </c>
      <c r="J453" s="5" t="str">
        <f>OBV!F453</f>
        <v>BEARISH</v>
      </c>
      <c r="K453" s="5" t="str">
        <f>OBV!G453</f>
        <v>WEAK</v>
      </c>
      <c r="L453" s="5" t="str">
        <f>OBV!H453</f>
        <v>CONFIRMED BEARISH</v>
      </c>
      <c r="M453" s="7">
        <f t="shared" si="70"/>
        <v>25</v>
      </c>
      <c r="N453" s="7">
        <f t="shared" si="71"/>
        <v>0</v>
      </c>
      <c r="O453" s="7">
        <f t="shared" si="72"/>
        <v>0</v>
      </c>
      <c r="P453" s="7">
        <f t="shared" si="73"/>
        <v>0</v>
      </c>
      <c r="Q453" s="8">
        <f t="shared" si="74"/>
        <v>8.75</v>
      </c>
      <c r="R453" s="8">
        <f t="shared" si="75"/>
        <v>5</v>
      </c>
      <c r="S453" s="8">
        <f t="shared" si="76"/>
        <v>3.75</v>
      </c>
      <c r="T453" s="8">
        <f t="shared" si="77"/>
        <v>6.25</v>
      </c>
      <c r="U453" s="7">
        <f t="shared" si="78"/>
        <v>5.833333333333333</v>
      </c>
      <c r="V453" s="7">
        <f t="shared" si="79"/>
        <v>5.9375</v>
      </c>
    </row>
    <row r="454" spans="1:22" ht="13.5" x14ac:dyDescent="0.25">
      <c r="A454" s="3">
        <f>RSI!A454</f>
        <v>42964</v>
      </c>
      <c r="B454" s="2">
        <f>RSI!B454</f>
        <v>1.1234</v>
      </c>
      <c r="C454" s="2">
        <f>RSI!I454</f>
        <v>38.494234603524198</v>
      </c>
      <c r="D454" s="2">
        <f>MACD!E454</f>
        <v>3.2637981939520833E-2</v>
      </c>
      <c r="E454" s="2">
        <f>MACD!F454</f>
        <v>1.6695993284918359E-2</v>
      </c>
      <c r="F454" s="2">
        <f>'Moving Avg'!D454</f>
        <v>1.1347</v>
      </c>
      <c r="G454" s="2">
        <f>'Moving Avg'!F454</f>
        <v>1.1743349999999999</v>
      </c>
      <c r="H454" s="2">
        <f>'Moving Avg'!G454</f>
        <v>1.1698059999999999</v>
      </c>
      <c r="I454" s="2">
        <f>'Moving Avg'!H454</f>
        <v>1.278129500000003</v>
      </c>
      <c r="J454" s="5" t="str">
        <f>OBV!F454</f>
        <v>BEARISH</v>
      </c>
      <c r="K454" s="5" t="str">
        <f>OBV!G454</f>
        <v>WEAK</v>
      </c>
      <c r="L454" s="5" t="str">
        <f>OBV!H454</f>
        <v>CONFIRMED BEARISH</v>
      </c>
      <c r="M454" s="7">
        <f t="shared" si="70"/>
        <v>25</v>
      </c>
      <c r="N454" s="7">
        <f t="shared" si="71"/>
        <v>0</v>
      </c>
      <c r="O454" s="7">
        <f t="shared" si="72"/>
        <v>0</v>
      </c>
      <c r="P454" s="7">
        <f t="shared" si="73"/>
        <v>0</v>
      </c>
      <c r="Q454" s="8">
        <f t="shared" si="74"/>
        <v>8.75</v>
      </c>
      <c r="R454" s="8">
        <f t="shared" si="75"/>
        <v>5</v>
      </c>
      <c r="S454" s="8">
        <f t="shared" si="76"/>
        <v>3.75</v>
      </c>
      <c r="T454" s="8">
        <f t="shared" si="77"/>
        <v>6.25</v>
      </c>
      <c r="U454" s="7">
        <f t="shared" si="78"/>
        <v>5.833333333333333</v>
      </c>
      <c r="V454" s="7">
        <f t="shared" si="79"/>
        <v>5.9375</v>
      </c>
    </row>
    <row r="455" spans="1:22" ht="13.5" x14ac:dyDescent="0.25">
      <c r="A455" s="3">
        <f>RSI!A455</f>
        <v>42965</v>
      </c>
      <c r="B455" s="2">
        <f>RSI!B455</f>
        <v>1.1234</v>
      </c>
      <c r="C455" s="2">
        <f>RSI!I455</f>
        <v>38.494234603524198</v>
      </c>
      <c r="D455" s="2">
        <f>MACD!E455</f>
        <v>3.412698167820527E-2</v>
      </c>
      <c r="E455" s="2">
        <f>MACD!F455</f>
        <v>2.0182190963575743E-2</v>
      </c>
      <c r="F455" s="2">
        <f>'Moving Avg'!D455</f>
        <v>1.1271600000000002</v>
      </c>
      <c r="G455" s="2">
        <f>'Moving Avg'!F455</f>
        <v>1.171505</v>
      </c>
      <c r="H455" s="2">
        <f>'Moving Avg'!G455</f>
        <v>1.1696179999999998</v>
      </c>
      <c r="I455" s="2">
        <f>'Moving Avg'!H455</f>
        <v>1.2765720000000034</v>
      </c>
      <c r="J455" s="5" t="str">
        <f>OBV!F455</f>
        <v>BEARISH</v>
      </c>
      <c r="K455" s="5" t="str">
        <f>OBV!G455</f>
        <v>WEAK</v>
      </c>
      <c r="L455" s="5" t="str">
        <f>OBV!H455</f>
        <v>CONFIRMED BEARISH</v>
      </c>
      <c r="M455" s="7">
        <f t="shared" si="70"/>
        <v>25</v>
      </c>
      <c r="N455" s="7">
        <f t="shared" si="71"/>
        <v>0</v>
      </c>
      <c r="O455" s="7">
        <f t="shared" si="72"/>
        <v>0</v>
      </c>
      <c r="P455" s="7">
        <f t="shared" si="73"/>
        <v>0</v>
      </c>
      <c r="Q455" s="8">
        <f t="shared" si="74"/>
        <v>8.75</v>
      </c>
      <c r="R455" s="8">
        <f t="shared" si="75"/>
        <v>5</v>
      </c>
      <c r="S455" s="8">
        <f t="shared" si="76"/>
        <v>3.75</v>
      </c>
      <c r="T455" s="8">
        <f t="shared" si="77"/>
        <v>6.25</v>
      </c>
      <c r="U455" s="7">
        <f t="shared" si="78"/>
        <v>5.833333333333333</v>
      </c>
      <c r="V455" s="7">
        <f t="shared" si="79"/>
        <v>5.9375</v>
      </c>
    </row>
    <row r="456" spans="1:22" ht="13.5" x14ac:dyDescent="0.25">
      <c r="A456" s="3">
        <f>RSI!A456</f>
        <v>42968</v>
      </c>
      <c r="B456" s="2">
        <f>RSI!B456</f>
        <v>1.1328</v>
      </c>
      <c r="C456" s="2">
        <f>RSI!I456</f>
        <v>41.445822801729499</v>
      </c>
      <c r="D456" s="2">
        <f>MACD!E456</f>
        <v>3.3514352052636864E-2</v>
      </c>
      <c r="E456" s="2">
        <f>MACD!F456</f>
        <v>2.2848623181387966E-2</v>
      </c>
      <c r="F456" s="2">
        <f>'Moving Avg'!D456</f>
        <v>1.1290400000000003</v>
      </c>
      <c r="G456" s="2">
        <f>'Moving Avg'!F456</f>
        <v>1.1700899999999999</v>
      </c>
      <c r="H456" s="2">
        <f>'Moving Avg'!G456</f>
        <v>1.1688619999999998</v>
      </c>
      <c r="I456" s="2">
        <f>'Moving Avg'!H456</f>
        <v>1.2750145000000033</v>
      </c>
      <c r="J456" s="5" t="str">
        <f>OBV!F456</f>
        <v>BEARISH</v>
      </c>
      <c r="K456" s="5" t="str">
        <f>OBV!G456</f>
        <v>NEUTRAL</v>
      </c>
      <c r="L456" s="5" t="str">
        <f>OBV!H456</f>
        <v>BEARISH DIVERGENCE</v>
      </c>
      <c r="M456" s="7">
        <f t="shared" si="70"/>
        <v>25</v>
      </c>
      <c r="N456" s="7">
        <f t="shared" si="71"/>
        <v>0</v>
      </c>
      <c r="O456" s="7">
        <f t="shared" si="72"/>
        <v>0</v>
      </c>
      <c r="P456" s="7">
        <f t="shared" si="73"/>
        <v>16.5</v>
      </c>
      <c r="Q456" s="8">
        <f t="shared" si="74"/>
        <v>11.225</v>
      </c>
      <c r="R456" s="8">
        <f t="shared" si="75"/>
        <v>9.125</v>
      </c>
      <c r="S456" s="8">
        <f t="shared" si="76"/>
        <v>11.175000000000001</v>
      </c>
      <c r="T456" s="8">
        <f t="shared" si="77"/>
        <v>10.375</v>
      </c>
      <c r="U456" s="7">
        <f t="shared" si="78"/>
        <v>10.508333333333335</v>
      </c>
      <c r="V456" s="7">
        <f t="shared" si="79"/>
        <v>10.475000000000001</v>
      </c>
    </row>
    <row r="457" spans="1:22" ht="13.5" x14ac:dyDescent="0.25">
      <c r="A457" s="3">
        <f>RSI!A457</f>
        <v>42969</v>
      </c>
      <c r="B457" s="2">
        <f>RSI!B457</f>
        <v>1.1234</v>
      </c>
      <c r="C457" s="2">
        <f>RSI!I457</f>
        <v>39.409148103626684</v>
      </c>
      <c r="D457" s="2">
        <f>MACD!E457</f>
        <v>3.2440475826876369E-2</v>
      </c>
      <c r="E457" s="2">
        <f>MACD!F457</f>
        <v>2.4766993710485647E-2</v>
      </c>
      <c r="F457" s="2">
        <f>'Moving Avg'!D457</f>
        <v>1.1290400000000003</v>
      </c>
      <c r="G457" s="2">
        <f>'Moving Avg'!F457</f>
        <v>1.16679</v>
      </c>
      <c r="H457" s="2">
        <f>'Moving Avg'!G457</f>
        <v>1.1677299999999997</v>
      </c>
      <c r="I457" s="2">
        <f>'Moving Avg'!H457</f>
        <v>1.2733155000000032</v>
      </c>
      <c r="J457" s="5" t="str">
        <f>OBV!F457</f>
        <v>BEARISH</v>
      </c>
      <c r="K457" s="5" t="str">
        <f>OBV!G457</f>
        <v>NEUTRAL</v>
      </c>
      <c r="L457" s="5" t="str">
        <f>OBV!H457</f>
        <v>NEUTRAL</v>
      </c>
      <c r="M457" s="7">
        <f t="shared" si="70"/>
        <v>25</v>
      </c>
      <c r="N457" s="7">
        <f t="shared" si="71"/>
        <v>0</v>
      </c>
      <c r="O457" s="7">
        <f t="shared" si="72"/>
        <v>0</v>
      </c>
      <c r="P457" s="7">
        <f t="shared" si="73"/>
        <v>16.5</v>
      </c>
      <c r="Q457" s="8">
        <f t="shared" si="74"/>
        <v>11.225</v>
      </c>
      <c r="R457" s="8">
        <f t="shared" si="75"/>
        <v>9.125</v>
      </c>
      <c r="S457" s="8">
        <f t="shared" si="76"/>
        <v>11.175000000000001</v>
      </c>
      <c r="T457" s="8">
        <f t="shared" si="77"/>
        <v>10.375</v>
      </c>
      <c r="U457" s="7">
        <f t="shared" si="78"/>
        <v>10.508333333333335</v>
      </c>
      <c r="V457" s="7">
        <f t="shared" si="79"/>
        <v>10.475000000000001</v>
      </c>
    </row>
    <row r="458" spans="1:22" ht="13.5" x14ac:dyDescent="0.25">
      <c r="A458" s="3">
        <f>RSI!A458</f>
        <v>42970</v>
      </c>
      <c r="B458" s="2">
        <f>RSI!B458</f>
        <v>1.1234</v>
      </c>
      <c r="C458" s="2">
        <f>RSI!I458</f>
        <v>39.409148103626677</v>
      </c>
      <c r="D458" s="2">
        <f>MACD!E458</f>
        <v>3.1767319515219494E-2</v>
      </c>
      <c r="E458" s="2">
        <f>MACD!F458</f>
        <v>2.6167058871432419E-2</v>
      </c>
      <c r="F458" s="2">
        <f>'Moving Avg'!D458</f>
        <v>1.1252800000000001</v>
      </c>
      <c r="G458" s="2">
        <f>'Moving Avg'!F458</f>
        <v>1.1634899999999999</v>
      </c>
      <c r="H458" s="2">
        <f>'Moving Avg'!G458</f>
        <v>1.1669759999999998</v>
      </c>
      <c r="I458" s="2">
        <f>'Moving Avg'!H458</f>
        <v>1.2711915000000031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  <c r="M458" s="7">
        <f t="shared" si="70"/>
        <v>25</v>
      </c>
      <c r="N458" s="7">
        <f t="shared" si="71"/>
        <v>0</v>
      </c>
      <c r="O458" s="7">
        <f t="shared" si="72"/>
        <v>0</v>
      </c>
      <c r="P458" s="7">
        <f t="shared" si="73"/>
        <v>16.5</v>
      </c>
      <c r="Q458" s="8">
        <f t="shared" si="74"/>
        <v>11.225</v>
      </c>
      <c r="R458" s="8">
        <f t="shared" si="75"/>
        <v>9.125</v>
      </c>
      <c r="S458" s="8">
        <f t="shared" si="76"/>
        <v>11.175000000000001</v>
      </c>
      <c r="T458" s="8">
        <f t="shared" si="77"/>
        <v>10.375</v>
      </c>
      <c r="U458" s="7">
        <f t="shared" si="78"/>
        <v>10.508333333333335</v>
      </c>
      <c r="V458" s="7">
        <f t="shared" si="79"/>
        <v>10.475000000000001</v>
      </c>
    </row>
    <row r="459" spans="1:22" ht="13.5" x14ac:dyDescent="0.25">
      <c r="A459" s="3">
        <f>RSI!A459</f>
        <v>42971</v>
      </c>
      <c r="B459" s="2">
        <f>RSI!B459</f>
        <v>1.1138999999999999</v>
      </c>
      <c r="C459" s="2">
        <f>RSI!I459</f>
        <v>37.262887162609502</v>
      </c>
      <c r="D459" s="2">
        <f>MACD!E459</f>
        <v>2.7750261783690666E-2</v>
      </c>
      <c r="E459" s="2">
        <f>MACD!F459</f>
        <v>2.6483699453884069E-2</v>
      </c>
      <c r="F459" s="2">
        <f>'Moving Avg'!D459</f>
        <v>1.12338</v>
      </c>
      <c r="G459" s="2">
        <f>'Moving Avg'!F459</f>
        <v>1.15924</v>
      </c>
      <c r="H459" s="2">
        <f>'Moving Avg'!G459</f>
        <v>1.165842</v>
      </c>
      <c r="I459" s="2">
        <f>'Moving Avg'!H459</f>
        <v>1.2689260000000033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16.5</v>
      </c>
      <c r="Q459" s="8">
        <f t="shared" si="74"/>
        <v>11.225</v>
      </c>
      <c r="R459" s="8">
        <f t="shared" si="75"/>
        <v>9.125</v>
      </c>
      <c r="S459" s="8">
        <f t="shared" si="76"/>
        <v>11.175000000000001</v>
      </c>
      <c r="T459" s="8">
        <f t="shared" si="77"/>
        <v>10.375</v>
      </c>
      <c r="U459" s="7">
        <f t="shared" si="78"/>
        <v>10.508333333333335</v>
      </c>
      <c r="V459" s="7">
        <f t="shared" si="79"/>
        <v>10.475000000000001</v>
      </c>
    </row>
    <row r="460" spans="1:22" ht="13.5" x14ac:dyDescent="0.25">
      <c r="A460" s="3">
        <f>RSI!A460</f>
        <v>42972</v>
      </c>
      <c r="B460" s="2">
        <f>RSI!B460</f>
        <v>1.1138999999999999</v>
      </c>
      <c r="C460" s="2">
        <f>RSI!I460</f>
        <v>37.262887162609502</v>
      </c>
      <c r="D460" s="2">
        <f>MACD!E460</f>
        <v>2.7516951460883732E-2</v>
      </c>
      <c r="E460" s="2">
        <f>MACD!F460</f>
        <v>2.6690349855284005E-2</v>
      </c>
      <c r="F460" s="2">
        <f>'Moving Avg'!D460</f>
        <v>1.12148</v>
      </c>
      <c r="G460" s="2">
        <f>'Moving Avg'!F460</f>
        <v>1.1545200000000002</v>
      </c>
      <c r="H460" s="2">
        <f>'Moving Avg'!G460</f>
        <v>1.164898</v>
      </c>
      <c r="I460" s="2">
        <f>'Moving Avg'!H460</f>
        <v>1.2666130000000033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11.225</v>
      </c>
      <c r="R460" s="8">
        <f t="shared" si="75"/>
        <v>9.125</v>
      </c>
      <c r="S460" s="8">
        <f t="shared" si="76"/>
        <v>11.175000000000001</v>
      </c>
      <c r="T460" s="8">
        <f t="shared" si="77"/>
        <v>10.375</v>
      </c>
      <c r="U460" s="7">
        <f t="shared" si="78"/>
        <v>10.508333333333335</v>
      </c>
      <c r="V460" s="7">
        <f t="shared" si="79"/>
        <v>10.475000000000001</v>
      </c>
    </row>
    <row r="461" spans="1:22" ht="13.5" x14ac:dyDescent="0.25">
      <c r="A461" s="3">
        <f>RSI!A461</f>
        <v>42975</v>
      </c>
      <c r="B461" s="2">
        <f>RSI!B461</f>
        <v>1.1138999999999999</v>
      </c>
      <c r="C461" s="2">
        <f>RSI!I461</f>
        <v>37.262887162609502</v>
      </c>
      <c r="D461" s="2">
        <f>MACD!E461</f>
        <v>2.1758466718389657E-2</v>
      </c>
      <c r="E461" s="2">
        <f>MACD!F461</f>
        <v>2.5703973227905137E-2</v>
      </c>
      <c r="F461" s="2">
        <f>'Moving Avg'!D461</f>
        <v>1.1176999999999999</v>
      </c>
      <c r="G461" s="2">
        <f>'Moving Avg'!F461</f>
        <v>1.1502700000000003</v>
      </c>
      <c r="H461" s="2">
        <f>'Moving Avg'!G461</f>
        <v>1.1643319999999999</v>
      </c>
      <c r="I461" s="2">
        <f>'Moving Avg'!H461</f>
        <v>1.2643475000000033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45</v>
      </c>
      <c r="O461" s="7">
        <f t="shared" si="72"/>
        <v>0</v>
      </c>
      <c r="P461" s="7">
        <f t="shared" si="73"/>
        <v>16.5</v>
      </c>
      <c r="Q461" s="8">
        <f t="shared" si="74"/>
        <v>26.975000000000001</v>
      </c>
      <c r="R461" s="8">
        <f t="shared" si="75"/>
        <v>18.125</v>
      </c>
      <c r="S461" s="8">
        <f t="shared" si="76"/>
        <v>17.925000000000001</v>
      </c>
      <c r="T461" s="8">
        <f t="shared" si="77"/>
        <v>21.625</v>
      </c>
      <c r="U461" s="7">
        <f t="shared" si="78"/>
        <v>21.008333333333336</v>
      </c>
      <c r="V461" s="7">
        <f t="shared" si="79"/>
        <v>21.162500000000001</v>
      </c>
    </row>
    <row r="462" spans="1:22" ht="13.5" x14ac:dyDescent="0.25">
      <c r="A462" s="3">
        <f>RSI!A462</f>
        <v>42976</v>
      </c>
      <c r="B462" s="2">
        <f>RSI!B462</f>
        <v>1.1045</v>
      </c>
      <c r="C462" s="2">
        <f>RSI!I462</f>
        <v>34.913081450588876</v>
      </c>
      <c r="D462" s="2">
        <f>MACD!E462</f>
        <v>1.7803432043006939E-2</v>
      </c>
      <c r="E462" s="2">
        <f>MACD!F462</f>
        <v>2.41238649909255E-2</v>
      </c>
      <c r="F462" s="2">
        <f>'Moving Avg'!D462</f>
        <v>1.1139199999999998</v>
      </c>
      <c r="G462" s="2">
        <f>'Moving Avg'!F462</f>
        <v>1.1450800000000003</v>
      </c>
      <c r="H462" s="2">
        <f>'Moving Avg'!G462</f>
        <v>1.1641439999999998</v>
      </c>
      <c r="I462" s="2">
        <f>'Moving Avg'!H462</f>
        <v>1.2620820000000033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  <c r="M462" s="7">
        <f t="shared" si="70"/>
        <v>25</v>
      </c>
      <c r="N462" s="7">
        <f t="shared" si="71"/>
        <v>45</v>
      </c>
      <c r="O462" s="7">
        <f t="shared" si="72"/>
        <v>0</v>
      </c>
      <c r="P462" s="7">
        <f t="shared" si="73"/>
        <v>16.5</v>
      </c>
      <c r="Q462" s="8">
        <f t="shared" si="74"/>
        <v>26.975000000000001</v>
      </c>
      <c r="R462" s="8">
        <f t="shared" si="75"/>
        <v>18.125</v>
      </c>
      <c r="S462" s="8">
        <f t="shared" si="76"/>
        <v>17.925000000000001</v>
      </c>
      <c r="T462" s="8">
        <f t="shared" si="77"/>
        <v>21.625</v>
      </c>
      <c r="U462" s="7">
        <f t="shared" si="78"/>
        <v>21.008333333333336</v>
      </c>
      <c r="V462" s="7">
        <f t="shared" si="79"/>
        <v>21.162500000000001</v>
      </c>
    </row>
    <row r="463" spans="1:22" ht="13.5" x14ac:dyDescent="0.25">
      <c r="A463" s="3">
        <f>RSI!A463</f>
        <v>42977</v>
      </c>
      <c r="B463" s="2">
        <f>RSI!B463</f>
        <v>1.095</v>
      </c>
      <c r="C463" s="2">
        <f>RSI!I463</f>
        <v>32.670773264227748</v>
      </c>
      <c r="D463" s="2">
        <f>MACD!E463</f>
        <v>1.831326604898309E-2</v>
      </c>
      <c r="E463" s="2">
        <f>MACD!F463</f>
        <v>2.2961745202537021E-2</v>
      </c>
      <c r="F463" s="2">
        <f>'Moving Avg'!D463</f>
        <v>1.1082399999999999</v>
      </c>
      <c r="G463" s="2">
        <f>'Moving Avg'!F463</f>
        <v>1.1389400000000003</v>
      </c>
      <c r="H463" s="2">
        <f>'Moving Avg'!G463</f>
        <v>1.1639539999999997</v>
      </c>
      <c r="I463" s="2">
        <f>'Moving Avg'!H463</f>
        <v>1.2600050000000032</v>
      </c>
      <c r="J463" s="5" t="str">
        <f>OBV!F463</f>
        <v>BEARISH</v>
      </c>
      <c r="K463" s="5" t="str">
        <f>OBV!G463</f>
        <v>WEAK</v>
      </c>
      <c r="L463" s="5" t="str">
        <f>OBV!H463</f>
        <v>CONFIRMED BEARISH</v>
      </c>
      <c r="M463" s="7">
        <f t="shared" si="70"/>
        <v>25</v>
      </c>
      <c r="N463" s="7">
        <f t="shared" si="71"/>
        <v>45</v>
      </c>
      <c r="O463" s="7">
        <f t="shared" si="72"/>
        <v>0</v>
      </c>
      <c r="P463" s="7">
        <f t="shared" si="73"/>
        <v>0</v>
      </c>
      <c r="Q463" s="8">
        <f t="shared" si="74"/>
        <v>24.5</v>
      </c>
      <c r="R463" s="8">
        <f t="shared" si="75"/>
        <v>14</v>
      </c>
      <c r="S463" s="8">
        <f t="shared" si="76"/>
        <v>10.5</v>
      </c>
      <c r="T463" s="8">
        <f t="shared" si="77"/>
        <v>17.5</v>
      </c>
      <c r="U463" s="7">
        <f t="shared" si="78"/>
        <v>16.333333333333332</v>
      </c>
      <c r="V463" s="7">
        <f t="shared" si="79"/>
        <v>16.625</v>
      </c>
    </row>
    <row r="464" spans="1:22" ht="13.5" x14ac:dyDescent="0.25">
      <c r="A464" s="3">
        <f>RSI!A464</f>
        <v>42978</v>
      </c>
      <c r="B464" s="2">
        <f>RSI!B464</f>
        <v>1.095</v>
      </c>
      <c r="C464" s="2">
        <f>RSI!I464</f>
        <v>32.670773264227748</v>
      </c>
      <c r="D464" s="2">
        <f>MACD!E464</f>
        <v>1.6149594503249709E-2</v>
      </c>
      <c r="E464" s="2">
        <f>MACD!F464</f>
        <v>2.159931506267956E-2</v>
      </c>
      <c r="F464" s="2">
        <f>'Moving Avg'!D464</f>
        <v>1.10446</v>
      </c>
      <c r="G464" s="2">
        <f>'Moving Avg'!F464</f>
        <v>1.133275</v>
      </c>
      <c r="H464" s="2">
        <f>'Moving Avg'!G464</f>
        <v>1.1633859999999998</v>
      </c>
      <c r="I464" s="2">
        <f>'Moving Avg'!H464</f>
        <v>1.2578335000000029</v>
      </c>
      <c r="J464" s="5" t="str">
        <f>OBV!F464</f>
        <v>BEARISH</v>
      </c>
      <c r="K464" s="5" t="str">
        <f>OBV!G464</f>
        <v>WEAK</v>
      </c>
      <c r="L464" s="5" t="str">
        <f>OBV!H464</f>
        <v>CONFIRMED BEARISH</v>
      </c>
      <c r="M464" s="7">
        <f t="shared" si="70"/>
        <v>25</v>
      </c>
      <c r="N464" s="7">
        <f t="shared" si="71"/>
        <v>45</v>
      </c>
      <c r="O464" s="7">
        <f t="shared" si="72"/>
        <v>0</v>
      </c>
      <c r="P464" s="7">
        <f t="shared" si="73"/>
        <v>0</v>
      </c>
      <c r="Q464" s="8">
        <f t="shared" si="74"/>
        <v>24.5</v>
      </c>
      <c r="R464" s="8">
        <f t="shared" si="75"/>
        <v>14</v>
      </c>
      <c r="S464" s="8">
        <f t="shared" si="76"/>
        <v>10.5</v>
      </c>
      <c r="T464" s="8">
        <f t="shared" si="77"/>
        <v>17.5</v>
      </c>
      <c r="U464" s="7">
        <f t="shared" si="78"/>
        <v>16.333333333333332</v>
      </c>
      <c r="V464" s="7">
        <f t="shared" si="79"/>
        <v>16.625</v>
      </c>
    </row>
    <row r="465" spans="1:22" ht="13.5" x14ac:dyDescent="0.25">
      <c r="A465" s="3">
        <f>RSI!A465</f>
        <v>42982</v>
      </c>
      <c r="B465" s="2">
        <f>RSI!B465</f>
        <v>1.1234</v>
      </c>
      <c r="C465" s="2">
        <f>RSI!I465</f>
        <v>44.932845217998178</v>
      </c>
      <c r="D465" s="2">
        <f>MACD!E465</f>
        <v>1.2490312300714956E-2</v>
      </c>
      <c r="E465" s="2">
        <f>MACD!F465</f>
        <v>1.9777514510286642E-2</v>
      </c>
      <c r="F465" s="2">
        <f>'Moving Avg'!D465</f>
        <v>1.10636</v>
      </c>
      <c r="G465" s="2">
        <f>'Moving Avg'!F465</f>
        <v>1.1299750000000002</v>
      </c>
      <c r="H465" s="2">
        <f>'Moving Avg'!G465</f>
        <v>1.1637639999999998</v>
      </c>
      <c r="I465" s="2">
        <f>'Moving Avg'!H465</f>
        <v>1.2559930000000028</v>
      </c>
      <c r="J465" s="5" t="str">
        <f>OBV!F465</f>
        <v>BEARISH</v>
      </c>
      <c r="K465" s="5" t="str">
        <f>OBV!G465</f>
        <v>NEUTRAL</v>
      </c>
      <c r="L465" s="5" t="str">
        <f>OBV!H465</f>
        <v>BEARISH DIVERGENCE</v>
      </c>
      <c r="M465" s="7">
        <f t="shared" si="70"/>
        <v>25</v>
      </c>
      <c r="N465" s="7">
        <f t="shared" si="71"/>
        <v>45</v>
      </c>
      <c r="O465" s="7">
        <f t="shared" si="72"/>
        <v>0</v>
      </c>
      <c r="P465" s="7">
        <f t="shared" si="73"/>
        <v>16.5</v>
      </c>
      <c r="Q465" s="8">
        <f t="shared" si="74"/>
        <v>26.975000000000001</v>
      </c>
      <c r="R465" s="8">
        <f t="shared" si="75"/>
        <v>18.125</v>
      </c>
      <c r="S465" s="8">
        <f t="shared" si="76"/>
        <v>17.925000000000001</v>
      </c>
      <c r="T465" s="8">
        <f t="shared" si="77"/>
        <v>21.625</v>
      </c>
      <c r="U465" s="7">
        <f t="shared" si="78"/>
        <v>21.008333333333336</v>
      </c>
      <c r="V465" s="7">
        <f t="shared" si="79"/>
        <v>21.162500000000001</v>
      </c>
    </row>
    <row r="466" spans="1:22" ht="13.5" x14ac:dyDescent="0.25">
      <c r="A466" s="3">
        <f>RSI!A466</f>
        <v>42983</v>
      </c>
      <c r="B466" s="2">
        <f>RSI!B466</f>
        <v>1.095</v>
      </c>
      <c r="C466" s="2">
        <f>RSI!I466</f>
        <v>37.565172801996233</v>
      </c>
      <c r="D466" s="2">
        <f>MACD!E466</f>
        <v>1.3030871118663745E-2</v>
      </c>
      <c r="E466" s="2">
        <f>MACD!F466</f>
        <v>1.8428185831962065E-2</v>
      </c>
      <c r="F466" s="2">
        <f>'Moving Avg'!D466</f>
        <v>1.1025800000000001</v>
      </c>
      <c r="G466" s="2">
        <f>'Moving Avg'!F466</f>
        <v>1.1257249999999999</v>
      </c>
      <c r="H466" s="2">
        <f>'Moving Avg'!G466</f>
        <v>1.1633859999999998</v>
      </c>
      <c r="I466" s="2">
        <f>'Moving Avg'!H466</f>
        <v>1.2539630000000026</v>
      </c>
      <c r="J466" s="5" t="str">
        <f>OBV!F466</f>
        <v>BEARISH</v>
      </c>
      <c r="K466" s="5" t="str">
        <f>OBV!G466</f>
        <v>WEAK</v>
      </c>
      <c r="L466" s="5" t="str">
        <f>OBV!H466</f>
        <v>CONFIRMED BEARISH</v>
      </c>
      <c r="M466" s="7">
        <f t="shared" si="70"/>
        <v>25</v>
      </c>
      <c r="N466" s="7">
        <f t="shared" si="71"/>
        <v>45</v>
      </c>
      <c r="O466" s="7">
        <f t="shared" si="72"/>
        <v>0</v>
      </c>
      <c r="P466" s="7">
        <f t="shared" si="73"/>
        <v>0</v>
      </c>
      <c r="Q466" s="8">
        <f t="shared" si="74"/>
        <v>24.5</v>
      </c>
      <c r="R466" s="8">
        <f t="shared" si="75"/>
        <v>14</v>
      </c>
      <c r="S466" s="8">
        <f t="shared" si="76"/>
        <v>10.5</v>
      </c>
      <c r="T466" s="8">
        <f t="shared" si="77"/>
        <v>17.5</v>
      </c>
      <c r="U466" s="7">
        <f t="shared" si="78"/>
        <v>16.333333333333332</v>
      </c>
      <c r="V466" s="7">
        <f t="shared" si="79"/>
        <v>16.625</v>
      </c>
    </row>
    <row r="467" spans="1:22" ht="13.5" x14ac:dyDescent="0.25">
      <c r="A467" s="3">
        <f>RSI!A467</f>
        <v>42984</v>
      </c>
      <c r="B467" s="2">
        <f>RSI!B467</f>
        <v>1.0762</v>
      </c>
      <c r="C467" s="2">
        <f>RSI!I467</f>
        <v>33.633619342245225</v>
      </c>
      <c r="D467" s="2">
        <f>MACD!E467</f>
        <v>1.3683093883510633E-2</v>
      </c>
      <c r="E467" s="2">
        <f>MACD!F467</f>
        <v>1.7479167442271779E-2</v>
      </c>
      <c r="F467" s="2">
        <f>'Moving Avg'!D467</f>
        <v>1.0969199999999999</v>
      </c>
      <c r="G467" s="2">
        <f>'Moving Avg'!F467</f>
        <v>1.1210049999999998</v>
      </c>
      <c r="H467" s="2">
        <f>'Moving Avg'!G467</f>
        <v>1.1624419999999995</v>
      </c>
      <c r="I467" s="2">
        <f>'Moving Avg'!H467</f>
        <v>1.2520280000000028</v>
      </c>
      <c r="J467" s="5" t="str">
        <f>OBV!F467</f>
        <v>BEARISH</v>
      </c>
      <c r="K467" s="5" t="str">
        <f>OBV!G467</f>
        <v>WEAK</v>
      </c>
      <c r="L467" s="5" t="str">
        <f>OBV!H467</f>
        <v>CONFIRMED BEARISH</v>
      </c>
      <c r="M467" s="7">
        <f t="shared" si="70"/>
        <v>25</v>
      </c>
      <c r="N467" s="7">
        <f t="shared" si="71"/>
        <v>45</v>
      </c>
      <c r="O467" s="7">
        <f t="shared" si="72"/>
        <v>0</v>
      </c>
      <c r="P467" s="7">
        <f t="shared" si="73"/>
        <v>0</v>
      </c>
      <c r="Q467" s="8">
        <f t="shared" si="74"/>
        <v>24.5</v>
      </c>
      <c r="R467" s="8">
        <f t="shared" si="75"/>
        <v>14</v>
      </c>
      <c r="S467" s="8">
        <f t="shared" si="76"/>
        <v>10.5</v>
      </c>
      <c r="T467" s="8">
        <f t="shared" si="77"/>
        <v>17.5</v>
      </c>
      <c r="U467" s="7">
        <f t="shared" si="78"/>
        <v>16.333333333333332</v>
      </c>
      <c r="V467" s="7">
        <f t="shared" si="79"/>
        <v>16.625</v>
      </c>
    </row>
    <row r="468" spans="1:22" ht="13.5" x14ac:dyDescent="0.25">
      <c r="A468" s="3">
        <f>RSI!A468</f>
        <v>42985</v>
      </c>
      <c r="B468" s="2">
        <f>RSI!B468</f>
        <v>1.095</v>
      </c>
      <c r="C468" s="2">
        <f>RSI!I468</f>
        <v>40.356099302905179</v>
      </c>
      <c r="D468" s="2">
        <f>MACD!E468</f>
        <v>1.31834610766699E-2</v>
      </c>
      <c r="E468" s="2">
        <f>MACD!F468</f>
        <v>1.6620026169151404E-2</v>
      </c>
      <c r="F468" s="2">
        <f>'Moving Avg'!D468</f>
        <v>1.0969199999999999</v>
      </c>
      <c r="G468" s="2">
        <f>'Moving Avg'!F468</f>
        <v>1.1172249999999999</v>
      </c>
      <c r="H468" s="2">
        <f>'Moving Avg'!G468</f>
        <v>1.1611199999999997</v>
      </c>
      <c r="I468" s="2">
        <f>'Moving Avg'!H468</f>
        <v>1.2498095000000025</v>
      </c>
      <c r="J468" s="5" t="str">
        <f>OBV!F468</f>
        <v>BEARISH</v>
      </c>
      <c r="K468" s="5" t="str">
        <f>OBV!G468</f>
        <v>WEAK</v>
      </c>
      <c r="L468" s="5" t="str">
        <f>OBV!H468</f>
        <v>NEUTRAL</v>
      </c>
      <c r="M468" s="7">
        <f t="shared" si="70"/>
        <v>25</v>
      </c>
      <c r="N468" s="7">
        <f t="shared" si="71"/>
        <v>45</v>
      </c>
      <c r="O468" s="7">
        <f t="shared" si="72"/>
        <v>0</v>
      </c>
      <c r="P468" s="7">
        <f t="shared" si="73"/>
        <v>0</v>
      </c>
      <c r="Q468" s="8">
        <f t="shared" si="74"/>
        <v>24.5</v>
      </c>
      <c r="R468" s="8">
        <f t="shared" si="75"/>
        <v>14</v>
      </c>
      <c r="S468" s="8">
        <f t="shared" si="76"/>
        <v>10.5</v>
      </c>
      <c r="T468" s="8">
        <f t="shared" si="77"/>
        <v>17.5</v>
      </c>
      <c r="U468" s="7">
        <f t="shared" si="78"/>
        <v>16.333333333333332</v>
      </c>
      <c r="V468" s="7">
        <f t="shared" si="79"/>
        <v>16.625</v>
      </c>
    </row>
    <row r="469" spans="1:22" ht="13.5" x14ac:dyDescent="0.25">
      <c r="A469" s="3">
        <f>RSI!A469</f>
        <v>42986</v>
      </c>
      <c r="B469" s="2">
        <f>RSI!B469</f>
        <v>1.1234</v>
      </c>
      <c r="C469" s="2">
        <f>RSI!I469</f>
        <v>48.794216823686412</v>
      </c>
      <c r="D469" s="2">
        <f>MACD!E469</f>
        <v>9.4001765576159357E-3</v>
      </c>
      <c r="E469" s="2">
        <f>MACD!F469</f>
        <v>1.5176056246844313E-2</v>
      </c>
      <c r="F469" s="2">
        <f>'Moving Avg'!D469</f>
        <v>1.1026</v>
      </c>
      <c r="G469" s="2">
        <f>'Moving Avg'!F469</f>
        <v>1.116285</v>
      </c>
      <c r="H469" s="2">
        <f>'Moving Avg'!G469</f>
        <v>1.1605539999999999</v>
      </c>
      <c r="I469" s="2">
        <f>'Moving Avg'!H469</f>
        <v>1.2478745000000027</v>
      </c>
      <c r="J469" s="5" t="str">
        <f>OBV!F469</f>
        <v>BEARISH</v>
      </c>
      <c r="K469" s="5" t="str">
        <f>OBV!G469</f>
        <v>WEAK</v>
      </c>
      <c r="L469" s="5" t="str">
        <f>OBV!H469</f>
        <v>BEARISH DIVERGENCE</v>
      </c>
      <c r="M469" s="7">
        <f t="shared" si="70"/>
        <v>25</v>
      </c>
      <c r="N469" s="7">
        <f t="shared" si="71"/>
        <v>45</v>
      </c>
      <c r="O469" s="7">
        <f t="shared" si="72"/>
        <v>0</v>
      </c>
      <c r="P469" s="7">
        <f t="shared" si="73"/>
        <v>0</v>
      </c>
      <c r="Q469" s="8">
        <f t="shared" si="74"/>
        <v>24.5</v>
      </c>
      <c r="R469" s="8">
        <f t="shared" si="75"/>
        <v>14</v>
      </c>
      <c r="S469" s="8">
        <f t="shared" si="76"/>
        <v>10.5</v>
      </c>
      <c r="T469" s="8">
        <f t="shared" si="77"/>
        <v>17.5</v>
      </c>
      <c r="U469" s="7">
        <f t="shared" si="78"/>
        <v>16.333333333333332</v>
      </c>
      <c r="V469" s="7">
        <f t="shared" si="79"/>
        <v>16.625</v>
      </c>
    </row>
    <row r="470" spans="1:22" ht="13.5" x14ac:dyDescent="0.25">
      <c r="A470" s="3">
        <f>RSI!A470</f>
        <v>42989</v>
      </c>
      <c r="B470" s="2">
        <f>RSI!B470</f>
        <v>1.095</v>
      </c>
      <c r="C470" s="2">
        <f>RSI!I470</f>
        <v>42.342945854031953</v>
      </c>
      <c r="D470" s="2">
        <f>MACD!E470</f>
        <v>8.3243818312048745E-3</v>
      </c>
      <c r="E470" s="2">
        <f>MACD!F470</f>
        <v>1.3805721363716425E-2</v>
      </c>
      <c r="F470" s="2">
        <f>'Moving Avg'!D470</f>
        <v>1.0969199999999999</v>
      </c>
      <c r="G470" s="2">
        <f>'Moving Avg'!F470</f>
        <v>1.1129799999999999</v>
      </c>
      <c r="H470" s="2">
        <f>'Moving Avg'!G470</f>
        <v>1.1586659999999995</v>
      </c>
      <c r="I470" s="2">
        <f>'Moving Avg'!H470</f>
        <v>1.2458920000000029</v>
      </c>
      <c r="J470" s="5" t="str">
        <f>OBV!F470</f>
        <v>BEARISH</v>
      </c>
      <c r="K470" s="5" t="str">
        <f>OBV!G470</f>
        <v>WEAK</v>
      </c>
      <c r="L470" s="5" t="str">
        <f>OBV!H470</f>
        <v>CONFIRMED BEARISH</v>
      </c>
      <c r="M470" s="7">
        <f t="shared" si="70"/>
        <v>25</v>
      </c>
      <c r="N470" s="7">
        <f t="shared" si="71"/>
        <v>45</v>
      </c>
      <c r="O470" s="7">
        <f t="shared" si="72"/>
        <v>0</v>
      </c>
      <c r="P470" s="7">
        <f t="shared" si="73"/>
        <v>0</v>
      </c>
      <c r="Q470" s="8">
        <f t="shared" si="74"/>
        <v>24.5</v>
      </c>
      <c r="R470" s="8">
        <f t="shared" si="75"/>
        <v>14</v>
      </c>
      <c r="S470" s="8">
        <f t="shared" si="76"/>
        <v>10.5</v>
      </c>
      <c r="T470" s="8">
        <f t="shared" si="77"/>
        <v>17.5</v>
      </c>
      <c r="U470" s="7">
        <f t="shared" si="78"/>
        <v>16.333333333333332</v>
      </c>
      <c r="V470" s="7">
        <f t="shared" si="79"/>
        <v>16.625</v>
      </c>
    </row>
    <row r="471" spans="1:22" ht="13.5" x14ac:dyDescent="0.25">
      <c r="A471" s="3">
        <f>RSI!A471</f>
        <v>42990</v>
      </c>
      <c r="B471" s="2">
        <f>RSI!B471</f>
        <v>1.1045</v>
      </c>
      <c r="C471" s="2">
        <f>RSI!I471</f>
        <v>44.964217479837586</v>
      </c>
      <c r="D471" s="2">
        <f>MACD!E471</f>
        <v>6.8983388765386788E-3</v>
      </c>
      <c r="E471" s="2">
        <f>MACD!F471</f>
        <v>1.2424244866280876E-2</v>
      </c>
      <c r="F471" s="2">
        <f>'Moving Avg'!D471</f>
        <v>1.0988199999999999</v>
      </c>
      <c r="G471" s="2">
        <f>'Moving Avg'!F471</f>
        <v>1.1120350000000001</v>
      </c>
      <c r="H471" s="2">
        <f>'Moving Avg'!G471</f>
        <v>1.1571559999999996</v>
      </c>
      <c r="I471" s="2">
        <f>'Moving Avg'!H471</f>
        <v>1.2441930000000025</v>
      </c>
      <c r="J471" s="5" t="str">
        <f>OBV!F471</f>
        <v>BEARISH</v>
      </c>
      <c r="K471" s="5" t="str">
        <f>OBV!G471</f>
        <v>NEUTRAL</v>
      </c>
      <c r="L471" s="5" t="str">
        <f>OBV!H471</f>
        <v>BEARISH DIVERGENCE</v>
      </c>
      <c r="M471" s="7">
        <f t="shared" si="70"/>
        <v>25</v>
      </c>
      <c r="N471" s="7">
        <f t="shared" si="71"/>
        <v>45</v>
      </c>
      <c r="O471" s="7">
        <f t="shared" si="72"/>
        <v>0</v>
      </c>
      <c r="P471" s="7">
        <f t="shared" si="73"/>
        <v>16.5</v>
      </c>
      <c r="Q471" s="8">
        <f t="shared" si="74"/>
        <v>26.975000000000001</v>
      </c>
      <c r="R471" s="8">
        <f t="shared" si="75"/>
        <v>18.125</v>
      </c>
      <c r="S471" s="8">
        <f t="shared" si="76"/>
        <v>17.925000000000001</v>
      </c>
      <c r="T471" s="8">
        <f t="shared" si="77"/>
        <v>21.625</v>
      </c>
      <c r="U471" s="7">
        <f t="shared" si="78"/>
        <v>21.008333333333336</v>
      </c>
      <c r="V471" s="7">
        <f t="shared" si="79"/>
        <v>21.162500000000001</v>
      </c>
    </row>
    <row r="472" spans="1:22" ht="13.5" x14ac:dyDescent="0.25">
      <c r="A472" s="3">
        <f>RSI!A472</f>
        <v>42991</v>
      </c>
      <c r="B472" s="2">
        <f>RSI!B472</f>
        <v>1.095</v>
      </c>
      <c r="C472" s="2">
        <f>RSI!I472</f>
        <v>42.865508409108742</v>
      </c>
      <c r="D472" s="2">
        <f>MACD!E472</f>
        <v>5.0671275715832298E-3</v>
      </c>
      <c r="E472" s="2">
        <f>MACD!F472</f>
        <v>1.0952821407341348E-2</v>
      </c>
      <c r="F472" s="2">
        <f>'Moving Avg'!D472</f>
        <v>1.1025799999999999</v>
      </c>
      <c r="G472" s="2">
        <f>'Moving Avg'!F472</f>
        <v>1.1106150000000001</v>
      </c>
      <c r="H472" s="2">
        <f>'Moving Avg'!G472</f>
        <v>1.1554559999999996</v>
      </c>
      <c r="I472" s="2">
        <f>'Moving Avg'!H472</f>
        <v>1.2422105000000028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  <c r="M472" s="7">
        <f t="shared" si="70"/>
        <v>25</v>
      </c>
      <c r="N472" s="7">
        <f t="shared" si="71"/>
        <v>45</v>
      </c>
      <c r="O472" s="7">
        <f t="shared" si="72"/>
        <v>0</v>
      </c>
      <c r="P472" s="7">
        <f t="shared" si="73"/>
        <v>83.5</v>
      </c>
      <c r="Q472" s="8">
        <f t="shared" si="74"/>
        <v>37.024999999999999</v>
      </c>
      <c r="R472" s="8">
        <f t="shared" si="75"/>
        <v>34.875</v>
      </c>
      <c r="S472" s="8">
        <f t="shared" si="76"/>
        <v>48.075000000000003</v>
      </c>
      <c r="T472" s="8">
        <f t="shared" si="77"/>
        <v>38.375</v>
      </c>
      <c r="U472" s="7">
        <f t="shared" si="78"/>
        <v>39.991666666666667</v>
      </c>
      <c r="V472" s="7">
        <f t="shared" si="79"/>
        <v>39.587500000000006</v>
      </c>
    </row>
    <row r="473" spans="1:22" ht="13.5" x14ac:dyDescent="0.25">
      <c r="A473" s="3">
        <f>RSI!A473</f>
        <v>42992</v>
      </c>
      <c r="B473" s="2">
        <f>RSI!B473</f>
        <v>1.0855999999999999</v>
      </c>
      <c r="C473" s="2">
        <f>RSI!I473</f>
        <v>40.834546098799933</v>
      </c>
      <c r="D473" s="2">
        <f>MACD!E473</f>
        <v>2.917692759192736E-3</v>
      </c>
      <c r="E473" s="2">
        <f>MACD!F473</f>
        <v>9.3457956777116252E-3</v>
      </c>
      <c r="F473" s="2">
        <f>'Moving Avg'!D473</f>
        <v>1.1006999999999998</v>
      </c>
      <c r="G473" s="2">
        <f>'Moving Avg'!F473</f>
        <v>1.107785</v>
      </c>
      <c r="H473" s="2">
        <f>'Moving Avg'!G473</f>
        <v>1.1537559999999996</v>
      </c>
      <c r="I473" s="2">
        <f>'Moving Avg'!H473</f>
        <v>1.2402280000000028</v>
      </c>
      <c r="J473" s="5" t="str">
        <f>OBV!F473</f>
        <v>BULLISH</v>
      </c>
      <c r="K473" s="5" t="str">
        <f>OBV!G473</f>
        <v>NEUTRAL</v>
      </c>
      <c r="L473" s="5" t="str">
        <f>OBV!H473</f>
        <v>BULLISH DIVERGENCE</v>
      </c>
      <c r="M473" s="7">
        <f t="shared" si="70"/>
        <v>25</v>
      </c>
      <c r="N473" s="7">
        <f t="shared" si="71"/>
        <v>45</v>
      </c>
      <c r="O473" s="7">
        <f t="shared" si="72"/>
        <v>0</v>
      </c>
      <c r="P473" s="7">
        <f t="shared" si="73"/>
        <v>66.5</v>
      </c>
      <c r="Q473" s="8">
        <f t="shared" si="74"/>
        <v>34.475000000000001</v>
      </c>
      <c r="R473" s="8">
        <f t="shared" si="75"/>
        <v>30.625</v>
      </c>
      <c r="S473" s="8">
        <f t="shared" si="76"/>
        <v>40.424999999999997</v>
      </c>
      <c r="T473" s="8">
        <f t="shared" si="77"/>
        <v>34.125</v>
      </c>
      <c r="U473" s="7">
        <f t="shared" si="78"/>
        <v>35.174999999999997</v>
      </c>
      <c r="V473" s="7">
        <f t="shared" si="79"/>
        <v>34.912499999999994</v>
      </c>
    </row>
    <row r="474" spans="1:22" ht="13.5" x14ac:dyDescent="0.25">
      <c r="A474" s="3">
        <f>RSI!A474</f>
        <v>42993</v>
      </c>
      <c r="B474" s="2">
        <f>RSI!B474</f>
        <v>1.095</v>
      </c>
      <c r="C474" s="2">
        <f>RSI!I474</f>
        <v>43.706873480715117</v>
      </c>
      <c r="D474" s="2">
        <f>MACD!E474</f>
        <v>6.1123878641722307E-4</v>
      </c>
      <c r="E474" s="2">
        <f>MACD!F474</f>
        <v>7.5988842994527458E-3</v>
      </c>
      <c r="F474" s="2">
        <f>'Moving Avg'!D474</f>
        <v>1.0950200000000001</v>
      </c>
      <c r="G474" s="2">
        <f>'Moving Avg'!F474</f>
        <v>1.106365</v>
      </c>
      <c r="H474" s="2">
        <f>'Moving Avg'!G474</f>
        <v>1.1528119999999997</v>
      </c>
      <c r="I474" s="2">
        <f>'Moving Avg'!H474</f>
        <v>1.2382925000000027</v>
      </c>
      <c r="J474" s="5" t="str">
        <f>OBV!F474</f>
        <v>BULLISH</v>
      </c>
      <c r="K474" s="5" t="str">
        <f>OBV!G474</f>
        <v>STRONG</v>
      </c>
      <c r="L474" s="5" t="str">
        <f>OBV!H474</f>
        <v>BULLISH DIVERGENCE</v>
      </c>
      <c r="M474" s="7">
        <f t="shared" si="70"/>
        <v>25</v>
      </c>
      <c r="N474" s="7">
        <f t="shared" si="71"/>
        <v>45</v>
      </c>
      <c r="O474" s="7">
        <f t="shared" si="72"/>
        <v>0</v>
      </c>
      <c r="P474" s="7">
        <f t="shared" si="73"/>
        <v>83</v>
      </c>
      <c r="Q474" s="8">
        <f t="shared" si="74"/>
        <v>36.950000000000003</v>
      </c>
      <c r="R474" s="8">
        <f t="shared" si="75"/>
        <v>34.75</v>
      </c>
      <c r="S474" s="8">
        <f t="shared" si="76"/>
        <v>47.85</v>
      </c>
      <c r="T474" s="8">
        <f t="shared" si="77"/>
        <v>38.25</v>
      </c>
      <c r="U474" s="7">
        <f t="shared" si="78"/>
        <v>39.85</v>
      </c>
      <c r="V474" s="7">
        <f t="shared" si="79"/>
        <v>39.450000000000003</v>
      </c>
    </row>
    <row r="475" spans="1:22" ht="13.5" x14ac:dyDescent="0.25">
      <c r="A475" s="3">
        <f>RSI!A475</f>
        <v>42996</v>
      </c>
      <c r="B475" s="2">
        <f>RSI!B475</f>
        <v>1.1234</v>
      </c>
      <c r="C475" s="2">
        <f>RSI!I475</f>
        <v>51.385854040507908</v>
      </c>
      <c r="D475" s="2">
        <f>MACD!E475</f>
        <v>1.0627493343975392E-3</v>
      </c>
      <c r="E475" s="2">
        <f>MACD!F475</f>
        <v>6.2916573064417045E-3</v>
      </c>
      <c r="F475" s="2">
        <f>'Moving Avg'!D475</f>
        <v>1.1007</v>
      </c>
      <c r="G475" s="2">
        <f>'Moving Avg'!F475</f>
        <v>1.106365</v>
      </c>
      <c r="H475" s="2">
        <f>'Moving Avg'!G475</f>
        <v>1.1524359999999996</v>
      </c>
      <c r="I475" s="2">
        <f>'Moving Avg'!H475</f>
        <v>1.2364990000000025</v>
      </c>
      <c r="J475" s="5" t="str">
        <f>OBV!F475</f>
        <v>BULLISH</v>
      </c>
      <c r="K475" s="5" t="str">
        <f>OBV!G475</f>
        <v>STRONG</v>
      </c>
      <c r="L475" s="5" t="str">
        <f>OBV!H475</f>
        <v>CONFIRMED BULLISH</v>
      </c>
      <c r="M475" s="7">
        <f t="shared" si="70"/>
        <v>25</v>
      </c>
      <c r="N475" s="7">
        <f t="shared" si="71"/>
        <v>45</v>
      </c>
      <c r="O475" s="7">
        <f t="shared" si="72"/>
        <v>0</v>
      </c>
      <c r="P475" s="7">
        <f t="shared" si="73"/>
        <v>100</v>
      </c>
      <c r="Q475" s="8">
        <f t="shared" si="74"/>
        <v>39.5</v>
      </c>
      <c r="R475" s="8">
        <f t="shared" si="75"/>
        <v>39</v>
      </c>
      <c r="S475" s="8">
        <f t="shared" si="76"/>
        <v>55.5</v>
      </c>
      <c r="T475" s="8">
        <f t="shared" si="77"/>
        <v>42.5</v>
      </c>
      <c r="U475" s="7">
        <f t="shared" si="78"/>
        <v>44.666666666666664</v>
      </c>
      <c r="V475" s="7">
        <f t="shared" si="79"/>
        <v>44.125</v>
      </c>
    </row>
    <row r="476" spans="1:22" ht="13.5" x14ac:dyDescent="0.25">
      <c r="A476" s="3">
        <f>RSI!A476</f>
        <v>42997</v>
      </c>
      <c r="B476" s="2">
        <f>RSI!B476</f>
        <v>1.1234</v>
      </c>
      <c r="C476" s="2">
        <f>RSI!I476</f>
        <v>51.385854040507908</v>
      </c>
      <c r="D476" s="2">
        <f>MACD!E476</f>
        <v>-2.9648449580326197E-3</v>
      </c>
      <c r="E476" s="2">
        <f>MACD!F476</f>
        <v>4.4403568535468403E-3</v>
      </c>
      <c r="F476" s="2">
        <f>'Moving Avg'!D476</f>
        <v>1.1044800000000001</v>
      </c>
      <c r="G476" s="2">
        <f>'Moving Avg'!F476</f>
        <v>1.1058949999999999</v>
      </c>
      <c r="H476" s="2">
        <f>'Moving Avg'!G476</f>
        <v>1.1516819999999994</v>
      </c>
      <c r="I476" s="2">
        <f>'Moving Avg'!H476</f>
        <v>1.2348000000000026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  <c r="M476" s="7">
        <f t="shared" si="70"/>
        <v>25</v>
      </c>
      <c r="N476" s="7">
        <f t="shared" si="71"/>
        <v>45</v>
      </c>
      <c r="O476" s="7">
        <f t="shared" si="72"/>
        <v>0</v>
      </c>
      <c r="P476" s="7">
        <f t="shared" si="73"/>
        <v>100</v>
      </c>
      <c r="Q476" s="8">
        <f t="shared" si="74"/>
        <v>39.5</v>
      </c>
      <c r="R476" s="8">
        <f t="shared" si="75"/>
        <v>39</v>
      </c>
      <c r="S476" s="8">
        <f t="shared" si="76"/>
        <v>55.5</v>
      </c>
      <c r="T476" s="8">
        <f t="shared" si="77"/>
        <v>42.5</v>
      </c>
      <c r="U476" s="7">
        <f t="shared" si="78"/>
        <v>44.666666666666664</v>
      </c>
      <c r="V476" s="7">
        <f t="shared" si="79"/>
        <v>44.125</v>
      </c>
    </row>
    <row r="477" spans="1:22" ht="13.5" x14ac:dyDescent="0.25">
      <c r="A477" s="3">
        <f>RSI!A477</f>
        <v>42998</v>
      </c>
      <c r="B477" s="2">
        <f>RSI!B477</f>
        <v>1.1138999999999999</v>
      </c>
      <c r="C477" s="2">
        <f>RSI!I477</f>
        <v>48.803172351567206</v>
      </c>
      <c r="D477" s="2">
        <f>MACD!E477</f>
        <v>-8.5988308571387506E-3</v>
      </c>
      <c r="E477" s="2">
        <f>MACD!F477</f>
        <v>1.8325193114097221E-3</v>
      </c>
      <c r="F477" s="2">
        <f>'Moving Avg'!D477</f>
        <v>1.10826</v>
      </c>
      <c r="G477" s="2">
        <f>'Moving Avg'!F477</f>
        <v>1.1054200000000001</v>
      </c>
      <c r="H477" s="2">
        <f>'Moving Avg'!G477</f>
        <v>1.1507379999999996</v>
      </c>
      <c r="I477" s="2">
        <f>'Moving Avg'!H477</f>
        <v>1.2331950000000025</v>
      </c>
      <c r="J477" s="5" t="str">
        <f>OBV!F477</f>
        <v>BULLISH</v>
      </c>
      <c r="K477" s="5" t="str">
        <f>OBV!G477</f>
        <v>NEUTRAL</v>
      </c>
      <c r="L477" s="5" t="str">
        <f>OBV!H477</f>
        <v>CONFIRMED BULLISH</v>
      </c>
      <c r="M477" s="7">
        <f t="shared" si="70"/>
        <v>25</v>
      </c>
      <c r="N477" s="7">
        <f t="shared" si="71"/>
        <v>45</v>
      </c>
      <c r="O477" s="7">
        <f t="shared" si="72"/>
        <v>0</v>
      </c>
      <c r="P477" s="7">
        <f t="shared" si="73"/>
        <v>83.5</v>
      </c>
      <c r="Q477" s="8">
        <f t="shared" si="74"/>
        <v>37.024999999999999</v>
      </c>
      <c r="R477" s="8">
        <f t="shared" si="75"/>
        <v>34.875</v>
      </c>
      <c r="S477" s="8">
        <f t="shared" si="76"/>
        <v>48.075000000000003</v>
      </c>
      <c r="T477" s="8">
        <f t="shared" si="77"/>
        <v>38.375</v>
      </c>
      <c r="U477" s="7">
        <f t="shared" si="78"/>
        <v>39.991666666666667</v>
      </c>
      <c r="V477" s="7">
        <f t="shared" si="79"/>
        <v>39.587500000000006</v>
      </c>
    </row>
    <row r="478" spans="1:22" ht="13.5" x14ac:dyDescent="0.25">
      <c r="A478" s="3">
        <f>RSI!A478</f>
        <v>43000</v>
      </c>
      <c r="B478" s="2">
        <f>RSI!B478</f>
        <v>1.1234</v>
      </c>
      <c r="C478" s="2">
        <f>RSI!I478</f>
        <v>51.432000539410069</v>
      </c>
      <c r="D478" s="2">
        <f>MACD!E478</f>
        <v>-1.115595564011751E-2</v>
      </c>
      <c r="E478" s="2">
        <f>MACD!F478</f>
        <v>-7.6517567889572424E-4</v>
      </c>
      <c r="F478" s="2">
        <f>'Moving Avg'!D478</f>
        <v>1.11582</v>
      </c>
      <c r="G478" s="2">
        <f>'Moving Avg'!F478</f>
        <v>1.1054200000000001</v>
      </c>
      <c r="H478" s="2">
        <f>'Moving Avg'!G478</f>
        <v>1.1492279999999995</v>
      </c>
      <c r="I478" s="2">
        <f>'Moving Avg'!H478</f>
        <v>1.2315430000000025</v>
      </c>
      <c r="J478" s="5" t="str">
        <f>OBV!F478</f>
        <v>BULLISH</v>
      </c>
      <c r="K478" s="5" t="str">
        <f>OBV!G478</f>
        <v>STRONG</v>
      </c>
      <c r="L478" s="5" t="str">
        <f>OBV!H478</f>
        <v>CONFIRMED BULLISH</v>
      </c>
      <c r="M478" s="7">
        <f t="shared" si="70"/>
        <v>25</v>
      </c>
      <c r="N478" s="7">
        <f t="shared" si="71"/>
        <v>45</v>
      </c>
      <c r="O478" s="7">
        <f t="shared" si="72"/>
        <v>0</v>
      </c>
      <c r="P478" s="7">
        <f t="shared" si="73"/>
        <v>100</v>
      </c>
      <c r="Q478" s="8">
        <f t="shared" si="74"/>
        <v>39.5</v>
      </c>
      <c r="R478" s="8">
        <f t="shared" si="75"/>
        <v>39</v>
      </c>
      <c r="S478" s="8">
        <f t="shared" si="76"/>
        <v>55.5</v>
      </c>
      <c r="T478" s="8">
        <f t="shared" si="77"/>
        <v>42.5</v>
      </c>
      <c r="U478" s="7">
        <f t="shared" si="78"/>
        <v>44.666666666666664</v>
      </c>
      <c r="V478" s="7">
        <f t="shared" si="79"/>
        <v>44.125</v>
      </c>
    </row>
    <row r="479" spans="1:22" ht="13.5" x14ac:dyDescent="0.25">
      <c r="A479" s="3">
        <f>RSI!A479</f>
        <v>43003</v>
      </c>
      <c r="B479" s="2">
        <f>RSI!B479</f>
        <v>1.1045</v>
      </c>
      <c r="C479" s="2">
        <f>RSI!I479</f>
        <v>46.334613836241324</v>
      </c>
      <c r="D479" s="2">
        <f>MACD!E479</f>
        <v>-7.5866835397149224E-3</v>
      </c>
      <c r="E479" s="2">
        <f>MACD!F479</f>
        <v>-2.129477251059564E-3</v>
      </c>
      <c r="F479" s="2">
        <f>'Moving Avg'!D479</f>
        <v>1.1177199999999998</v>
      </c>
      <c r="G479" s="2">
        <f>'Moving Avg'!F479</f>
        <v>1.1049500000000001</v>
      </c>
      <c r="H479" s="2">
        <f>'Moving Avg'!G479</f>
        <v>1.1467739999999995</v>
      </c>
      <c r="I479" s="2">
        <f>'Moving Avg'!H479</f>
        <v>1.2298910000000023</v>
      </c>
      <c r="J479" s="5" t="str">
        <f>OBV!F479</f>
        <v>BULLISH</v>
      </c>
      <c r="K479" s="5" t="str">
        <f>OBV!G479</f>
        <v>NEUTRAL</v>
      </c>
      <c r="L479" s="5" t="str">
        <f>OBV!H479</f>
        <v>CONFIRMED BULLISH</v>
      </c>
      <c r="M479" s="7">
        <f t="shared" si="70"/>
        <v>25</v>
      </c>
      <c r="N479" s="7">
        <f t="shared" si="71"/>
        <v>45</v>
      </c>
      <c r="O479" s="7">
        <f t="shared" si="72"/>
        <v>0</v>
      </c>
      <c r="P479" s="7">
        <f t="shared" si="73"/>
        <v>83.5</v>
      </c>
      <c r="Q479" s="8">
        <f t="shared" si="74"/>
        <v>37.024999999999999</v>
      </c>
      <c r="R479" s="8">
        <f t="shared" si="75"/>
        <v>34.875</v>
      </c>
      <c r="S479" s="8">
        <f t="shared" si="76"/>
        <v>48.075000000000003</v>
      </c>
      <c r="T479" s="8">
        <f t="shared" si="77"/>
        <v>38.375</v>
      </c>
      <c r="U479" s="7">
        <f t="shared" si="78"/>
        <v>39.991666666666667</v>
      </c>
      <c r="V479" s="7">
        <f t="shared" si="79"/>
        <v>39.587500000000006</v>
      </c>
    </row>
    <row r="480" spans="1:22" ht="13.5" x14ac:dyDescent="0.25">
      <c r="A480" s="3">
        <f>RSI!A480</f>
        <v>43004</v>
      </c>
      <c r="B480" s="2">
        <f>RSI!B480</f>
        <v>1.1045</v>
      </c>
      <c r="C480" s="2">
        <f>RSI!I480</f>
        <v>46.334613836241324</v>
      </c>
      <c r="D480" s="2">
        <f>MACD!E480</f>
        <v>-8.8576335061834044E-3</v>
      </c>
      <c r="E480" s="2">
        <f>MACD!F480</f>
        <v>-3.4751085020843322E-3</v>
      </c>
      <c r="F480" s="2">
        <f>'Moving Avg'!D480</f>
        <v>1.1139399999999999</v>
      </c>
      <c r="G480" s="2">
        <f>'Moving Avg'!F480</f>
        <v>1.1044800000000001</v>
      </c>
      <c r="H480" s="2">
        <f>'Moving Avg'!G480</f>
        <v>1.1435639999999996</v>
      </c>
      <c r="I480" s="2">
        <f>'Moving Avg'!H480</f>
        <v>1.2282390000000023</v>
      </c>
      <c r="J480" s="5" t="str">
        <f>OBV!F480</f>
        <v>BULLISH</v>
      </c>
      <c r="K480" s="5" t="str">
        <f>OBV!G480</f>
        <v>NEUTRAL</v>
      </c>
      <c r="L480" s="5" t="str">
        <f>OBV!H480</f>
        <v>BULLISH DIVERGENCE</v>
      </c>
      <c r="M480" s="7">
        <f t="shared" si="70"/>
        <v>25</v>
      </c>
      <c r="N480" s="7">
        <f t="shared" si="71"/>
        <v>45</v>
      </c>
      <c r="O480" s="7">
        <f t="shared" si="72"/>
        <v>0</v>
      </c>
      <c r="P480" s="7">
        <f t="shared" si="73"/>
        <v>66.5</v>
      </c>
      <c r="Q480" s="8">
        <f t="shared" si="74"/>
        <v>34.475000000000001</v>
      </c>
      <c r="R480" s="8">
        <f t="shared" si="75"/>
        <v>30.625</v>
      </c>
      <c r="S480" s="8">
        <f t="shared" si="76"/>
        <v>40.424999999999997</v>
      </c>
      <c r="T480" s="8">
        <f t="shared" si="77"/>
        <v>34.125</v>
      </c>
      <c r="U480" s="7">
        <f t="shared" si="78"/>
        <v>35.174999999999997</v>
      </c>
      <c r="V480" s="7">
        <f t="shared" si="79"/>
        <v>34.912499999999994</v>
      </c>
    </row>
    <row r="481" spans="1:22" ht="13.5" x14ac:dyDescent="0.25">
      <c r="A481" s="3">
        <f>RSI!A481</f>
        <v>43005</v>
      </c>
      <c r="B481" s="2">
        <f>RSI!B481</f>
        <v>1.1138999999999999</v>
      </c>
      <c r="C481" s="2">
        <f>RSI!I481</f>
        <v>49.236631258996503</v>
      </c>
      <c r="D481" s="2">
        <f>MACD!E481</f>
        <v>-9.095470277562745E-3</v>
      </c>
      <c r="E481" s="2">
        <f>MACD!F481</f>
        <v>-4.5991808571800149E-3</v>
      </c>
      <c r="F481" s="2">
        <f>'Moving Avg'!D481</f>
        <v>1.1120399999999999</v>
      </c>
      <c r="G481" s="2">
        <f>'Moving Avg'!F481</f>
        <v>1.1044800000000001</v>
      </c>
      <c r="H481" s="2">
        <f>'Moving Avg'!G481</f>
        <v>1.1409199999999997</v>
      </c>
      <c r="I481" s="2">
        <f>'Moving Avg'!H481</f>
        <v>1.2267755000000022</v>
      </c>
      <c r="J481" s="5" t="str">
        <f>OBV!F481</f>
        <v>BULLISH</v>
      </c>
      <c r="K481" s="5" t="str">
        <f>OBV!G481</f>
        <v>NEUTRAL</v>
      </c>
      <c r="L481" s="5" t="str">
        <f>OBV!H481</f>
        <v>BULLISH DIVERGENCE</v>
      </c>
      <c r="M481" s="7">
        <f t="shared" si="70"/>
        <v>25</v>
      </c>
      <c r="N481" s="7">
        <f t="shared" si="71"/>
        <v>45</v>
      </c>
      <c r="O481" s="7">
        <f t="shared" si="72"/>
        <v>0</v>
      </c>
      <c r="P481" s="7">
        <f t="shared" si="73"/>
        <v>66.5</v>
      </c>
      <c r="Q481" s="8">
        <f t="shared" si="74"/>
        <v>34.475000000000001</v>
      </c>
      <c r="R481" s="8">
        <f t="shared" si="75"/>
        <v>30.625</v>
      </c>
      <c r="S481" s="8">
        <f t="shared" si="76"/>
        <v>40.424999999999997</v>
      </c>
      <c r="T481" s="8">
        <f t="shared" si="77"/>
        <v>34.125</v>
      </c>
      <c r="U481" s="7">
        <f t="shared" si="78"/>
        <v>35.174999999999997</v>
      </c>
      <c r="V481" s="7">
        <f t="shared" si="79"/>
        <v>34.912499999999994</v>
      </c>
    </row>
    <row r="482" spans="1:22" ht="13.5" x14ac:dyDescent="0.25">
      <c r="A482" s="3">
        <f>RSI!A482</f>
        <v>43006</v>
      </c>
      <c r="B482" s="2">
        <f>RSI!B482</f>
        <v>1.0855999999999999</v>
      </c>
      <c r="C482" s="2">
        <f>RSI!I482</f>
        <v>41.891854380806173</v>
      </c>
      <c r="D482" s="2">
        <f>MACD!E482</f>
        <v>-8.6505222177879482E-3</v>
      </c>
      <c r="E482" s="2">
        <f>MACD!F482</f>
        <v>-5.4094491293016017E-3</v>
      </c>
      <c r="F482" s="2">
        <f>'Moving Avg'!D482</f>
        <v>1.1063800000000001</v>
      </c>
      <c r="G482" s="2">
        <f>'Moving Avg'!F482</f>
        <v>1.1035350000000004</v>
      </c>
      <c r="H482" s="2">
        <f>'Moving Avg'!G482</f>
        <v>1.1382759999999996</v>
      </c>
      <c r="I482" s="2">
        <f>'Moving Avg'!H482</f>
        <v>1.2250290000000021</v>
      </c>
      <c r="J482" s="5" t="str">
        <f>OBV!F482</f>
        <v>BULLISH</v>
      </c>
      <c r="K482" s="5" t="str">
        <f>OBV!G482</f>
        <v>NEUTRAL</v>
      </c>
      <c r="L482" s="5" t="str">
        <f>OBV!H482</f>
        <v>BULLISH DIVERGENCE</v>
      </c>
      <c r="M482" s="7">
        <f t="shared" si="70"/>
        <v>25</v>
      </c>
      <c r="N482" s="7">
        <f t="shared" si="71"/>
        <v>45</v>
      </c>
      <c r="O482" s="7">
        <f t="shared" si="72"/>
        <v>0</v>
      </c>
      <c r="P482" s="7">
        <f t="shared" si="73"/>
        <v>66.5</v>
      </c>
      <c r="Q482" s="8">
        <f t="shared" si="74"/>
        <v>34.475000000000001</v>
      </c>
      <c r="R482" s="8">
        <f t="shared" si="75"/>
        <v>30.625</v>
      </c>
      <c r="S482" s="8">
        <f t="shared" si="76"/>
        <v>40.424999999999997</v>
      </c>
      <c r="T482" s="8">
        <f t="shared" si="77"/>
        <v>34.125</v>
      </c>
      <c r="U482" s="7">
        <f t="shared" si="78"/>
        <v>35.174999999999997</v>
      </c>
      <c r="V482" s="7">
        <f t="shared" si="79"/>
        <v>34.912499999999994</v>
      </c>
    </row>
    <row r="483" spans="1:22" ht="13.5" x14ac:dyDescent="0.25">
      <c r="A483" s="3">
        <f>RSI!A483</f>
        <v>43007</v>
      </c>
      <c r="B483" s="2">
        <f>RSI!B483</f>
        <v>1.0762</v>
      </c>
      <c r="C483" s="2">
        <f>RSI!I483</f>
        <v>39.769738418873487</v>
      </c>
      <c r="D483" s="2">
        <f>MACD!E483</f>
        <v>-8.8460697810093247E-3</v>
      </c>
      <c r="E483" s="2">
        <f>MACD!F483</f>
        <v>-6.096773259643147E-3</v>
      </c>
      <c r="F483" s="2">
        <f>'Moving Avg'!D483</f>
        <v>1.09694</v>
      </c>
      <c r="G483" s="2">
        <f>'Moving Avg'!F483</f>
        <v>1.1025950000000002</v>
      </c>
      <c r="H483" s="2">
        <f>'Moving Avg'!G483</f>
        <v>1.1356339999999998</v>
      </c>
      <c r="I483" s="2">
        <f>'Moving Avg'!H483</f>
        <v>1.2232355000000021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  <c r="M483" s="7">
        <f t="shared" si="70"/>
        <v>25</v>
      </c>
      <c r="N483" s="7">
        <f t="shared" si="71"/>
        <v>45</v>
      </c>
      <c r="O483" s="7">
        <f t="shared" si="72"/>
        <v>0</v>
      </c>
      <c r="P483" s="7">
        <f t="shared" si="73"/>
        <v>16.5</v>
      </c>
      <c r="Q483" s="8">
        <f t="shared" si="74"/>
        <v>26.975000000000001</v>
      </c>
      <c r="R483" s="8">
        <f t="shared" si="75"/>
        <v>18.125</v>
      </c>
      <c r="S483" s="8">
        <f t="shared" si="76"/>
        <v>17.925000000000001</v>
      </c>
      <c r="T483" s="8">
        <f t="shared" si="77"/>
        <v>21.625</v>
      </c>
      <c r="U483" s="7">
        <f t="shared" si="78"/>
        <v>21.008333333333336</v>
      </c>
      <c r="V483" s="7">
        <f t="shared" si="79"/>
        <v>21.162500000000001</v>
      </c>
    </row>
    <row r="484" spans="1:22" ht="13.5" x14ac:dyDescent="0.25">
      <c r="A484" s="3">
        <f>RSI!A484</f>
        <v>43010</v>
      </c>
      <c r="B484" s="2">
        <f>RSI!B484</f>
        <v>1.0667</v>
      </c>
      <c r="C484" s="2">
        <f>RSI!I484</f>
        <v>37.691645059374302</v>
      </c>
      <c r="D484" s="2">
        <f>MACD!E484</f>
        <v>-6.6414865922967969E-3</v>
      </c>
      <c r="E484" s="2">
        <f>MACD!F484</f>
        <v>-6.2057159261738777E-3</v>
      </c>
      <c r="F484" s="2">
        <f>'Moving Avg'!D484</f>
        <v>1.08938</v>
      </c>
      <c r="G484" s="2">
        <f>'Moving Avg'!F484</f>
        <v>1.10118</v>
      </c>
      <c r="H484" s="2">
        <f>'Moving Avg'!G484</f>
        <v>1.1329899999999997</v>
      </c>
      <c r="I484" s="2">
        <f>'Moving Avg'!H484</f>
        <v>1.2211115000000021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  <c r="M484" s="7">
        <f t="shared" si="70"/>
        <v>25</v>
      </c>
      <c r="N484" s="7">
        <f t="shared" si="71"/>
        <v>45</v>
      </c>
      <c r="O484" s="7">
        <f t="shared" si="72"/>
        <v>0</v>
      </c>
      <c r="P484" s="7">
        <f t="shared" si="73"/>
        <v>16.5</v>
      </c>
      <c r="Q484" s="8">
        <f t="shared" si="74"/>
        <v>26.975000000000001</v>
      </c>
      <c r="R484" s="8">
        <f t="shared" si="75"/>
        <v>18.125</v>
      </c>
      <c r="S484" s="8">
        <f t="shared" si="76"/>
        <v>17.925000000000001</v>
      </c>
      <c r="T484" s="8">
        <f t="shared" si="77"/>
        <v>21.625</v>
      </c>
      <c r="U484" s="7">
        <f t="shared" si="78"/>
        <v>21.008333333333336</v>
      </c>
      <c r="V484" s="7">
        <f t="shared" si="79"/>
        <v>21.162500000000001</v>
      </c>
    </row>
    <row r="485" spans="1:22" ht="13.5" x14ac:dyDescent="0.25">
      <c r="A485" s="3">
        <f>RSI!A485</f>
        <v>43011</v>
      </c>
      <c r="B485" s="2">
        <f>RSI!B485</f>
        <v>1.0762</v>
      </c>
      <c r="C485" s="2">
        <f>RSI!I485</f>
        <v>41.011103787536435</v>
      </c>
      <c r="D485" s="2">
        <f>MACD!E485</f>
        <v>-8.5052840635624349E-4</v>
      </c>
      <c r="E485" s="2">
        <f>MACD!F485</f>
        <v>-5.134678422210351E-3</v>
      </c>
      <c r="F485" s="2">
        <f>'Moving Avg'!D485</f>
        <v>1.08372</v>
      </c>
      <c r="G485" s="2">
        <f>'Moving Avg'!F485</f>
        <v>1.0988200000000001</v>
      </c>
      <c r="H485" s="2">
        <f>'Moving Avg'!G485</f>
        <v>1.1309139999999998</v>
      </c>
      <c r="I485" s="2">
        <f>'Moving Avg'!H485</f>
        <v>1.2190350000000021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  <c r="M485" s="7">
        <f t="shared" si="70"/>
        <v>25</v>
      </c>
      <c r="N485" s="7">
        <f t="shared" si="71"/>
        <v>0</v>
      </c>
      <c r="O485" s="7">
        <f t="shared" si="72"/>
        <v>0</v>
      </c>
      <c r="P485" s="7">
        <f t="shared" si="73"/>
        <v>16.5</v>
      </c>
      <c r="Q485" s="8">
        <f t="shared" si="74"/>
        <v>11.225</v>
      </c>
      <c r="R485" s="8">
        <f t="shared" si="75"/>
        <v>9.125</v>
      </c>
      <c r="S485" s="8">
        <f t="shared" si="76"/>
        <v>11.175000000000001</v>
      </c>
      <c r="T485" s="8">
        <f t="shared" si="77"/>
        <v>10.375</v>
      </c>
      <c r="U485" s="7">
        <f t="shared" si="78"/>
        <v>10.508333333333335</v>
      </c>
      <c r="V485" s="7">
        <f t="shared" si="79"/>
        <v>10.475000000000001</v>
      </c>
    </row>
    <row r="486" spans="1:22" ht="13.5" x14ac:dyDescent="0.25">
      <c r="A486" s="3">
        <f>RSI!A486</f>
        <v>43012</v>
      </c>
      <c r="B486" s="2">
        <f>RSI!B486</f>
        <v>1.0667</v>
      </c>
      <c r="C486" s="2">
        <f>RSI!I486</f>
        <v>38.785852732558659</v>
      </c>
      <c r="D486" s="2">
        <f>MACD!E486</f>
        <v>4.9378351684559174E-3</v>
      </c>
      <c r="E486" s="2">
        <f>MACD!F486</f>
        <v>-3.1201757040770972E-3</v>
      </c>
      <c r="F486" s="2">
        <f>'Moving Avg'!D486</f>
        <v>1.0742800000000001</v>
      </c>
      <c r="G486" s="2">
        <f>'Moving Avg'!F486</f>
        <v>1.097405</v>
      </c>
      <c r="H486" s="2">
        <f>'Moving Avg'!G486</f>
        <v>1.1290259999999996</v>
      </c>
      <c r="I486" s="2">
        <f>'Moving Avg'!H486</f>
        <v>1.217288500000002</v>
      </c>
      <c r="J486" s="5" t="str">
        <f>OBV!F486</f>
        <v>BEARISH</v>
      </c>
      <c r="K486" s="5" t="str">
        <f>OBV!G486</f>
        <v>NEUTRAL</v>
      </c>
      <c r="L486" s="5" t="str">
        <f>OBV!H486</f>
        <v>CONFIRMED BEARISH</v>
      </c>
      <c r="M486" s="7">
        <f t="shared" si="70"/>
        <v>25</v>
      </c>
      <c r="N486" s="7">
        <f t="shared" si="71"/>
        <v>0</v>
      </c>
      <c r="O486" s="7">
        <f t="shared" si="72"/>
        <v>0</v>
      </c>
      <c r="P486" s="7">
        <f t="shared" si="73"/>
        <v>16.5</v>
      </c>
      <c r="Q486" s="8">
        <f t="shared" si="74"/>
        <v>11.225</v>
      </c>
      <c r="R486" s="8">
        <f t="shared" si="75"/>
        <v>9.125</v>
      </c>
      <c r="S486" s="8">
        <f t="shared" si="76"/>
        <v>11.175000000000001</v>
      </c>
      <c r="T486" s="8">
        <f t="shared" si="77"/>
        <v>10.375</v>
      </c>
      <c r="U486" s="7">
        <f t="shared" si="78"/>
        <v>10.508333333333335</v>
      </c>
      <c r="V486" s="7">
        <f t="shared" si="79"/>
        <v>10.475000000000001</v>
      </c>
    </row>
    <row r="487" spans="1:22" ht="13.5" x14ac:dyDescent="0.25">
      <c r="A487" s="3">
        <f>RSI!A487</f>
        <v>43013</v>
      </c>
      <c r="B487" s="2">
        <f>RSI!B487</f>
        <v>1.0572999999999999</v>
      </c>
      <c r="C487" s="2">
        <f>RSI!I487</f>
        <v>36.665887720980685</v>
      </c>
      <c r="D487" s="2">
        <f>MACD!E487</f>
        <v>9.2975179103349515E-3</v>
      </c>
      <c r="E487" s="2">
        <f>MACD!F487</f>
        <v>-6.3663698119468745E-4</v>
      </c>
      <c r="F487" s="2">
        <f>'Moving Avg'!D487</f>
        <v>1.0686199999999999</v>
      </c>
      <c r="G487" s="2">
        <f>'Moving Avg'!F487</f>
        <v>1.09646</v>
      </c>
      <c r="H487" s="2">
        <f>'Moving Avg'!G487</f>
        <v>1.1263839999999996</v>
      </c>
      <c r="I487" s="2">
        <f>'Moving Avg'!H487</f>
        <v>1.2154005000000019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  <c r="M487" s="7">
        <f t="shared" si="70"/>
        <v>25</v>
      </c>
      <c r="N487" s="7">
        <f t="shared" si="71"/>
        <v>0</v>
      </c>
      <c r="O487" s="7">
        <f t="shared" si="72"/>
        <v>0</v>
      </c>
      <c r="P487" s="7">
        <f t="shared" si="73"/>
        <v>16.5</v>
      </c>
      <c r="Q487" s="8">
        <f t="shared" si="74"/>
        <v>11.225</v>
      </c>
      <c r="R487" s="8">
        <f t="shared" si="75"/>
        <v>9.125</v>
      </c>
      <c r="S487" s="8">
        <f t="shared" si="76"/>
        <v>11.175000000000001</v>
      </c>
      <c r="T487" s="8">
        <f t="shared" si="77"/>
        <v>10.375</v>
      </c>
      <c r="U487" s="7">
        <f t="shared" si="78"/>
        <v>10.508333333333335</v>
      </c>
      <c r="V487" s="7">
        <f t="shared" si="79"/>
        <v>10.475000000000001</v>
      </c>
    </row>
    <row r="488" spans="1:22" ht="13.5" x14ac:dyDescent="0.25">
      <c r="A488" s="3">
        <f>RSI!A488</f>
        <v>43014</v>
      </c>
      <c r="B488" s="2">
        <f>RSI!B488</f>
        <v>1.0667</v>
      </c>
      <c r="C488" s="2">
        <f>RSI!I488</f>
        <v>40.18666115343283</v>
      </c>
      <c r="D488" s="2">
        <f>MACD!E488</f>
        <v>1.4017525552429966E-2</v>
      </c>
      <c r="E488" s="2">
        <f>MACD!F488</f>
        <v>2.2941955255302432E-3</v>
      </c>
      <c r="F488" s="2">
        <f>'Moving Avg'!D488</f>
        <v>1.0667199999999999</v>
      </c>
      <c r="G488" s="2">
        <f>'Moving Avg'!F488</f>
        <v>1.095045</v>
      </c>
      <c r="H488" s="2">
        <f>'Moving Avg'!G488</f>
        <v>1.1239299999999997</v>
      </c>
      <c r="I488" s="2">
        <f>'Moving Avg'!H488</f>
        <v>1.213654000000002</v>
      </c>
      <c r="J488" s="5" t="str">
        <f>OBV!F488</f>
        <v>BEARISH</v>
      </c>
      <c r="K488" s="5" t="str">
        <f>OBV!G488</f>
        <v>NEUTRAL</v>
      </c>
      <c r="L488" s="5" t="str">
        <f>OBV!H488</f>
        <v>CONFIRMED BEARISH</v>
      </c>
      <c r="M488" s="7">
        <f t="shared" si="70"/>
        <v>25</v>
      </c>
      <c r="N488" s="7">
        <f t="shared" si="71"/>
        <v>0</v>
      </c>
      <c r="O488" s="7">
        <f t="shared" si="72"/>
        <v>0</v>
      </c>
      <c r="P488" s="7">
        <f t="shared" si="73"/>
        <v>16.5</v>
      </c>
      <c r="Q488" s="8">
        <f t="shared" si="74"/>
        <v>11.225</v>
      </c>
      <c r="R488" s="8">
        <f t="shared" si="75"/>
        <v>9.125</v>
      </c>
      <c r="S488" s="8">
        <f t="shared" si="76"/>
        <v>11.175000000000001</v>
      </c>
      <c r="T488" s="8">
        <f t="shared" si="77"/>
        <v>10.375</v>
      </c>
      <c r="U488" s="7">
        <f t="shared" si="78"/>
        <v>10.508333333333335</v>
      </c>
      <c r="V488" s="7">
        <f t="shared" si="79"/>
        <v>10.475000000000001</v>
      </c>
    </row>
    <row r="489" spans="1:22" ht="13.5" x14ac:dyDescent="0.25">
      <c r="A489" s="3">
        <f>RSI!A489</f>
        <v>43017</v>
      </c>
      <c r="B489" s="2">
        <f>RSI!B489</f>
        <v>1.0384</v>
      </c>
      <c r="C489" s="2">
        <f>RSI!I489</f>
        <v>34.049657236584466</v>
      </c>
      <c r="D489" s="2">
        <f>MACD!E489</f>
        <v>1.7390551191650339E-2</v>
      </c>
      <c r="E489" s="2">
        <f>MACD!F489</f>
        <v>5.3134666587542623E-3</v>
      </c>
      <c r="F489" s="2">
        <f>'Moving Avg'!D489</f>
        <v>1.0610599999999999</v>
      </c>
      <c r="G489" s="2">
        <f>'Moving Avg'!F489</f>
        <v>1.0907950000000002</v>
      </c>
      <c r="H489" s="2">
        <f>'Moving Avg'!G489</f>
        <v>1.1207199999999995</v>
      </c>
      <c r="I489" s="2">
        <f>'Moving Avg'!H489</f>
        <v>1.2118605000000018</v>
      </c>
      <c r="J489" s="5" t="str">
        <f>OBV!F489</f>
        <v>BEARISH</v>
      </c>
      <c r="K489" s="5" t="str">
        <f>OBV!G489</f>
        <v>WEAK</v>
      </c>
      <c r="L489" s="5" t="str">
        <f>OBV!H489</f>
        <v>CONFIRMED BEARISH</v>
      </c>
      <c r="M489" s="7">
        <f t="shared" si="70"/>
        <v>25</v>
      </c>
      <c r="N489" s="7">
        <f t="shared" si="71"/>
        <v>0</v>
      </c>
      <c r="O489" s="7">
        <f t="shared" si="72"/>
        <v>0</v>
      </c>
      <c r="P489" s="7">
        <f t="shared" si="73"/>
        <v>0</v>
      </c>
      <c r="Q489" s="8">
        <f t="shared" si="74"/>
        <v>8.75</v>
      </c>
      <c r="R489" s="8">
        <f t="shared" si="75"/>
        <v>5</v>
      </c>
      <c r="S489" s="8">
        <f t="shared" si="76"/>
        <v>3.75</v>
      </c>
      <c r="T489" s="8">
        <f t="shared" si="77"/>
        <v>6.25</v>
      </c>
      <c r="U489" s="7">
        <f t="shared" si="78"/>
        <v>5.833333333333333</v>
      </c>
      <c r="V489" s="7">
        <f t="shared" si="79"/>
        <v>5.9375</v>
      </c>
    </row>
    <row r="490" spans="1:22" ht="13.5" x14ac:dyDescent="0.25">
      <c r="A490" s="3">
        <f>RSI!A490</f>
        <v>43018</v>
      </c>
      <c r="B490" s="2">
        <f>RSI!B490</f>
        <v>1.0005999999999999</v>
      </c>
      <c r="C490" s="2">
        <f>RSI!I490</f>
        <v>27.91717855180066</v>
      </c>
      <c r="D490" s="2">
        <f>MACD!E490</f>
        <v>2.3388328530736135E-2</v>
      </c>
      <c r="E490" s="2">
        <f>MACD!F490</f>
        <v>8.9284390331506383E-3</v>
      </c>
      <c r="F490" s="2">
        <f>'Moving Avg'!D490</f>
        <v>1.0459399999999999</v>
      </c>
      <c r="G490" s="2">
        <f>'Moving Avg'!F490</f>
        <v>1.0860749999999999</v>
      </c>
      <c r="H490" s="2">
        <f>'Moving Avg'!G490</f>
        <v>1.1165659999999997</v>
      </c>
      <c r="I490" s="2">
        <f>'Moving Avg'!H490</f>
        <v>1.2099725000000017</v>
      </c>
      <c r="J490" s="5" t="str">
        <f>OBV!F490</f>
        <v>BEARISH</v>
      </c>
      <c r="K490" s="5" t="str">
        <f>OBV!G490</f>
        <v>WEAK</v>
      </c>
      <c r="L490" s="5" t="str">
        <f>OBV!H490</f>
        <v>CONFIRMED BEARISH</v>
      </c>
      <c r="M490" s="7">
        <f t="shared" si="70"/>
        <v>50</v>
      </c>
      <c r="N490" s="7">
        <f t="shared" si="71"/>
        <v>0</v>
      </c>
      <c r="O490" s="7">
        <f t="shared" si="72"/>
        <v>0</v>
      </c>
      <c r="P490" s="7">
        <f t="shared" si="73"/>
        <v>0</v>
      </c>
      <c r="Q490" s="8">
        <f t="shared" si="74"/>
        <v>17.5</v>
      </c>
      <c r="R490" s="8">
        <f t="shared" si="75"/>
        <v>10</v>
      </c>
      <c r="S490" s="8">
        <f t="shared" si="76"/>
        <v>7.5</v>
      </c>
      <c r="T490" s="8">
        <f t="shared" si="77"/>
        <v>12.5</v>
      </c>
      <c r="U490" s="7">
        <f t="shared" si="78"/>
        <v>11.666666666666666</v>
      </c>
      <c r="V490" s="7">
        <f t="shared" si="79"/>
        <v>11.875</v>
      </c>
    </row>
    <row r="491" spans="1:22" ht="13.5" x14ac:dyDescent="0.25">
      <c r="A491" s="3">
        <f>RSI!A491</f>
        <v>43019</v>
      </c>
      <c r="B491" s="2">
        <f>RSI!B491</f>
        <v>1.0005999999999999</v>
      </c>
      <c r="C491" s="2">
        <f>RSI!I491</f>
        <v>27.917178551800674</v>
      </c>
      <c r="D491" s="2">
        <f>MACD!E491</f>
        <v>3.0451107602319061E-2</v>
      </c>
      <c r="E491" s="2">
        <f>MACD!F491</f>
        <v>1.3232972746984324E-2</v>
      </c>
      <c r="F491" s="2">
        <f>'Moving Avg'!D491</f>
        <v>1.0327200000000001</v>
      </c>
      <c r="G491" s="2">
        <f>'Moving Avg'!F491</f>
        <v>1.0808800000000001</v>
      </c>
      <c r="H491" s="2">
        <f>'Moving Avg'!G491</f>
        <v>1.1125999999999998</v>
      </c>
      <c r="I491" s="2">
        <f>'Moving Avg'!H491</f>
        <v>1.2079900000000017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  <c r="M491" s="7">
        <f t="shared" si="70"/>
        <v>50</v>
      </c>
      <c r="N491" s="7">
        <f t="shared" si="71"/>
        <v>0</v>
      </c>
      <c r="O491" s="7">
        <f t="shared" si="72"/>
        <v>0</v>
      </c>
      <c r="P491" s="7">
        <f t="shared" si="73"/>
        <v>0</v>
      </c>
      <c r="Q491" s="8">
        <f t="shared" si="74"/>
        <v>17.5</v>
      </c>
      <c r="R491" s="8">
        <f t="shared" si="75"/>
        <v>10</v>
      </c>
      <c r="S491" s="8">
        <f t="shared" si="76"/>
        <v>7.5</v>
      </c>
      <c r="T491" s="8">
        <f t="shared" si="77"/>
        <v>12.5</v>
      </c>
      <c r="U491" s="7">
        <f t="shared" si="78"/>
        <v>11.666666666666666</v>
      </c>
      <c r="V491" s="7">
        <f t="shared" si="79"/>
        <v>11.875</v>
      </c>
    </row>
    <row r="492" spans="1:22" ht="13.5" x14ac:dyDescent="0.25">
      <c r="A492" s="3">
        <f>RSI!A492</f>
        <v>43020</v>
      </c>
      <c r="B492" s="2">
        <f>RSI!B492</f>
        <v>0.98180000000000001</v>
      </c>
      <c r="C492" s="2">
        <f>RSI!I492</f>
        <v>25.289901584888554</v>
      </c>
      <c r="D492" s="2">
        <f>MACD!E492</f>
        <v>3.3967517329601238E-2</v>
      </c>
      <c r="E492" s="2">
        <f>MACD!F492</f>
        <v>1.7379881663507707E-2</v>
      </c>
      <c r="F492" s="2">
        <f>'Moving Avg'!D492</f>
        <v>1.01762</v>
      </c>
      <c r="G492" s="2">
        <f>'Moving Avg'!F492</f>
        <v>1.0752200000000001</v>
      </c>
      <c r="H492" s="2">
        <f>'Moving Avg'!G492</f>
        <v>1.1080699999999997</v>
      </c>
      <c r="I492" s="2">
        <f>'Moving Avg'!H492</f>
        <v>1.2059605000000015</v>
      </c>
      <c r="J492" s="5" t="str">
        <f>OBV!F492</f>
        <v>BEARISH</v>
      </c>
      <c r="K492" s="5" t="str">
        <f>OBV!G492</f>
        <v>WEAK</v>
      </c>
      <c r="L492" s="5" t="str">
        <f>OBV!H492</f>
        <v>CONFIRMED BEARISH</v>
      </c>
      <c r="M492" s="7">
        <f t="shared" si="70"/>
        <v>50</v>
      </c>
      <c r="N492" s="7">
        <f t="shared" si="71"/>
        <v>0</v>
      </c>
      <c r="O492" s="7">
        <f t="shared" si="72"/>
        <v>0</v>
      </c>
      <c r="P492" s="7">
        <f t="shared" si="73"/>
        <v>0</v>
      </c>
      <c r="Q492" s="8">
        <f t="shared" si="74"/>
        <v>17.5</v>
      </c>
      <c r="R492" s="8">
        <f t="shared" si="75"/>
        <v>10</v>
      </c>
      <c r="S492" s="8">
        <f t="shared" si="76"/>
        <v>7.5</v>
      </c>
      <c r="T492" s="8">
        <f t="shared" si="77"/>
        <v>12.5</v>
      </c>
      <c r="U492" s="7">
        <f t="shared" si="78"/>
        <v>11.666666666666666</v>
      </c>
      <c r="V492" s="7">
        <f t="shared" si="79"/>
        <v>11.875</v>
      </c>
    </row>
    <row r="493" spans="1:22" ht="13.5" x14ac:dyDescent="0.25">
      <c r="A493" s="3">
        <f>RSI!A493</f>
        <v>43021</v>
      </c>
      <c r="B493" s="2">
        <f>RSI!B493</f>
        <v>0.97230000000000005</v>
      </c>
      <c r="C493" s="2">
        <f>RSI!I493</f>
        <v>24.05781574062236</v>
      </c>
      <c r="D493" s="2">
        <f>MACD!E493</f>
        <v>3.6775900821579111E-2</v>
      </c>
      <c r="E493" s="2">
        <f>MACD!F493</f>
        <v>2.1259085495121989E-2</v>
      </c>
      <c r="F493" s="2">
        <f>'Moving Avg'!D493</f>
        <v>0.99873999999999996</v>
      </c>
      <c r="G493" s="2">
        <f>'Moving Avg'!F493</f>
        <v>1.0695549999999998</v>
      </c>
      <c r="H493" s="2">
        <f>'Moving Avg'!G493</f>
        <v>1.1031599999999997</v>
      </c>
      <c r="I493" s="2">
        <f>'Moving Avg'!H493</f>
        <v>1.2039310000000014</v>
      </c>
      <c r="J493" s="5" t="str">
        <f>OBV!F493</f>
        <v>BEARISH</v>
      </c>
      <c r="K493" s="5" t="str">
        <f>OBV!G493</f>
        <v>WEAK</v>
      </c>
      <c r="L493" s="5" t="str">
        <f>OBV!H493</f>
        <v>CONFIRMED BEARISH</v>
      </c>
      <c r="M493" s="7">
        <f t="shared" si="70"/>
        <v>50</v>
      </c>
      <c r="N493" s="7">
        <f t="shared" si="71"/>
        <v>0</v>
      </c>
      <c r="O493" s="7">
        <f t="shared" si="72"/>
        <v>0</v>
      </c>
      <c r="P493" s="7">
        <f t="shared" si="73"/>
        <v>0</v>
      </c>
      <c r="Q493" s="8">
        <f t="shared" si="74"/>
        <v>17.5</v>
      </c>
      <c r="R493" s="8">
        <f t="shared" si="75"/>
        <v>10</v>
      </c>
      <c r="S493" s="8">
        <f t="shared" si="76"/>
        <v>7.5</v>
      </c>
      <c r="T493" s="8">
        <f t="shared" si="77"/>
        <v>12.5</v>
      </c>
      <c r="U493" s="7">
        <f t="shared" si="78"/>
        <v>11.666666666666666</v>
      </c>
      <c r="V493" s="7">
        <f t="shared" si="79"/>
        <v>11.875</v>
      </c>
    </row>
    <row r="494" spans="1:22" ht="13.5" x14ac:dyDescent="0.25">
      <c r="A494" s="3">
        <f>RSI!A494</f>
        <v>43024</v>
      </c>
      <c r="B494" s="2">
        <f>RSI!B494</f>
        <v>0.98180000000000001</v>
      </c>
      <c r="C494" s="2">
        <f>RSI!I494</f>
        <v>27.843579361613223</v>
      </c>
      <c r="D494" s="2">
        <f>MACD!E494</f>
        <v>3.7575906112198965E-2</v>
      </c>
      <c r="E494" s="2">
        <f>MACD!F494</f>
        <v>2.4522449618537383E-2</v>
      </c>
      <c r="F494" s="2">
        <f>'Moving Avg'!D494</f>
        <v>0.98741999999999996</v>
      </c>
      <c r="G494" s="2">
        <f>'Moving Avg'!F494</f>
        <v>1.0638949999999998</v>
      </c>
      <c r="H494" s="2">
        <f>'Moving Avg'!G494</f>
        <v>1.0986299999999996</v>
      </c>
      <c r="I494" s="2">
        <f>'Moving Avg'!H494</f>
        <v>1.2019015000000011</v>
      </c>
      <c r="J494" s="5" t="str">
        <f>OBV!F494</f>
        <v>BEARISH</v>
      </c>
      <c r="K494" s="5" t="str">
        <f>OBV!G494</f>
        <v>NEUTRAL</v>
      </c>
      <c r="L494" s="5" t="str">
        <f>OBV!H494</f>
        <v>CONFIRMED BEARISH</v>
      </c>
      <c r="M494" s="7">
        <f t="shared" si="70"/>
        <v>50</v>
      </c>
      <c r="N494" s="7">
        <f t="shared" si="71"/>
        <v>0</v>
      </c>
      <c r="O494" s="7">
        <f t="shared" si="72"/>
        <v>0</v>
      </c>
      <c r="P494" s="7">
        <f t="shared" si="73"/>
        <v>16.5</v>
      </c>
      <c r="Q494" s="8">
        <f t="shared" si="74"/>
        <v>19.975000000000001</v>
      </c>
      <c r="R494" s="8">
        <f t="shared" si="75"/>
        <v>14.125</v>
      </c>
      <c r="S494" s="8">
        <f t="shared" si="76"/>
        <v>14.925000000000001</v>
      </c>
      <c r="T494" s="8">
        <f t="shared" si="77"/>
        <v>16.625</v>
      </c>
      <c r="U494" s="7">
        <f t="shared" si="78"/>
        <v>16.341666666666669</v>
      </c>
      <c r="V494" s="7">
        <f t="shared" si="79"/>
        <v>16.412500000000001</v>
      </c>
    </row>
    <row r="495" spans="1:22" ht="13.5" x14ac:dyDescent="0.25">
      <c r="A495" s="3">
        <f>RSI!A495</f>
        <v>43025</v>
      </c>
      <c r="B495" s="2">
        <f>RSI!B495</f>
        <v>1.0384</v>
      </c>
      <c r="C495" s="2">
        <f>RSI!I495</f>
        <v>45.329880151120399</v>
      </c>
      <c r="D495" s="2">
        <f>MACD!E495</f>
        <v>3.6010942666249157E-2</v>
      </c>
      <c r="E495" s="2">
        <f>MACD!F495</f>
        <v>2.6820148228079738E-2</v>
      </c>
      <c r="F495" s="2">
        <f>'Moving Avg'!D495</f>
        <v>0.99497999999999998</v>
      </c>
      <c r="G495" s="2">
        <f>'Moving Avg'!F495</f>
        <v>1.0596449999999997</v>
      </c>
      <c r="H495" s="2">
        <f>'Moving Avg'!G495</f>
        <v>1.0956099999999998</v>
      </c>
      <c r="I495" s="2">
        <f>'Moving Avg'!H495</f>
        <v>1.2002495000000011</v>
      </c>
      <c r="J495" s="5" t="str">
        <f>OBV!F495</f>
        <v>BEARISH</v>
      </c>
      <c r="K495" s="5" t="str">
        <f>OBV!G495</f>
        <v>NEUTRAL</v>
      </c>
      <c r="L495" s="5" t="str">
        <f>OBV!H495</f>
        <v>BEARISH DIVERGENCE</v>
      </c>
      <c r="M495" s="7">
        <f t="shared" si="70"/>
        <v>25</v>
      </c>
      <c r="N495" s="7">
        <f t="shared" si="71"/>
        <v>0</v>
      </c>
      <c r="O495" s="7">
        <f t="shared" si="72"/>
        <v>0</v>
      </c>
      <c r="P495" s="7">
        <f t="shared" si="73"/>
        <v>16.5</v>
      </c>
      <c r="Q495" s="8">
        <f t="shared" si="74"/>
        <v>11.225</v>
      </c>
      <c r="R495" s="8">
        <f t="shared" si="75"/>
        <v>9.125</v>
      </c>
      <c r="S495" s="8">
        <f t="shared" si="76"/>
        <v>11.175000000000001</v>
      </c>
      <c r="T495" s="8">
        <f t="shared" si="77"/>
        <v>10.375</v>
      </c>
      <c r="U495" s="7">
        <f t="shared" si="78"/>
        <v>10.508333333333335</v>
      </c>
      <c r="V495" s="7">
        <f t="shared" si="79"/>
        <v>10.475000000000001</v>
      </c>
    </row>
    <row r="496" spans="1:22" ht="13.5" x14ac:dyDescent="0.25">
      <c r="A496" s="3">
        <f>RSI!A496</f>
        <v>43026</v>
      </c>
      <c r="B496" s="2">
        <f>RSI!B496</f>
        <v>1.0667</v>
      </c>
      <c r="C496" s="2">
        <f>RSI!I496</f>
        <v>51.640338479176656</v>
      </c>
      <c r="D496" s="2">
        <f>MACD!E496</f>
        <v>3.124738506425162E-2</v>
      </c>
      <c r="E496" s="2">
        <f>MACD!F496</f>
        <v>2.7705595595314117E-2</v>
      </c>
      <c r="F496" s="2">
        <f>'Moving Avg'!D496</f>
        <v>1.0082</v>
      </c>
      <c r="G496" s="2">
        <f>'Moving Avg'!F496</f>
        <v>1.05681</v>
      </c>
      <c r="H496" s="2">
        <f>'Moving Avg'!G496</f>
        <v>1.0933439999999996</v>
      </c>
      <c r="I496" s="2">
        <f>'Moving Avg'!H496</f>
        <v>1.1985975000000011</v>
      </c>
      <c r="J496" s="5" t="str">
        <f>OBV!F496</f>
        <v>BULLISH</v>
      </c>
      <c r="K496" s="5" t="str">
        <f>OBV!G496</f>
        <v>STRONG</v>
      </c>
      <c r="L496" s="5" t="str">
        <f>OBV!H496</f>
        <v>CONFIRMED BULLISH</v>
      </c>
      <c r="M496" s="7">
        <f t="shared" si="70"/>
        <v>25</v>
      </c>
      <c r="N496" s="7">
        <f t="shared" si="71"/>
        <v>0</v>
      </c>
      <c r="O496" s="7">
        <f t="shared" si="72"/>
        <v>0</v>
      </c>
      <c r="P496" s="7">
        <f t="shared" si="73"/>
        <v>100</v>
      </c>
      <c r="Q496" s="8">
        <f t="shared" si="74"/>
        <v>23.75</v>
      </c>
      <c r="R496" s="8">
        <f t="shared" si="75"/>
        <v>30</v>
      </c>
      <c r="S496" s="8">
        <f t="shared" si="76"/>
        <v>48.75</v>
      </c>
      <c r="T496" s="8">
        <f t="shared" si="77"/>
        <v>31.25</v>
      </c>
      <c r="U496" s="7">
        <f t="shared" si="78"/>
        <v>34.166666666666664</v>
      </c>
      <c r="V496" s="7">
        <f t="shared" si="79"/>
        <v>33.4375</v>
      </c>
    </row>
    <row r="497" spans="1:22" ht="13.5" x14ac:dyDescent="0.25">
      <c r="A497" s="3">
        <f>RSI!A497</f>
        <v>43027</v>
      </c>
      <c r="B497" s="2">
        <f>RSI!B497</f>
        <v>1.0384</v>
      </c>
      <c r="C497" s="2">
        <f>RSI!I497</f>
        <v>45.930816765941046</v>
      </c>
      <c r="D497" s="2">
        <f>MACD!E497</f>
        <v>2.7809299933749143E-2</v>
      </c>
      <c r="E497" s="2">
        <f>MACD!F497</f>
        <v>2.7726336463001124E-2</v>
      </c>
      <c r="F497" s="2">
        <f>'Moving Avg'!D497</f>
        <v>1.01952</v>
      </c>
      <c r="G497" s="2">
        <f>'Moving Avg'!F497</f>
        <v>1.0530349999999999</v>
      </c>
      <c r="H497" s="2">
        <f>'Moving Avg'!G497</f>
        <v>1.0906999999999996</v>
      </c>
      <c r="I497" s="2">
        <f>'Moving Avg'!H497</f>
        <v>1.196992500000001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  <c r="M497" s="7">
        <f t="shared" si="70"/>
        <v>25</v>
      </c>
      <c r="N497" s="7">
        <f t="shared" si="71"/>
        <v>0</v>
      </c>
      <c r="O497" s="7">
        <f t="shared" si="72"/>
        <v>0</v>
      </c>
      <c r="P497" s="7">
        <f t="shared" si="73"/>
        <v>83.5</v>
      </c>
      <c r="Q497" s="8">
        <f t="shared" si="74"/>
        <v>21.274999999999999</v>
      </c>
      <c r="R497" s="8">
        <f t="shared" si="75"/>
        <v>25.875</v>
      </c>
      <c r="S497" s="8">
        <f t="shared" si="76"/>
        <v>41.325000000000003</v>
      </c>
      <c r="T497" s="8">
        <f t="shared" si="77"/>
        <v>27.125</v>
      </c>
      <c r="U497" s="7">
        <f t="shared" si="78"/>
        <v>29.491666666666664</v>
      </c>
      <c r="V497" s="7">
        <f t="shared" si="79"/>
        <v>28.9</v>
      </c>
    </row>
    <row r="498" spans="1:22" ht="13.5" x14ac:dyDescent="0.25">
      <c r="A498" s="3">
        <f>RSI!A498</f>
        <v>43028</v>
      </c>
      <c r="B498" s="2">
        <f>RSI!B498</f>
        <v>1.0384</v>
      </c>
      <c r="C498" s="2">
        <f>RSI!I498</f>
        <v>45.930816765941053</v>
      </c>
      <c r="D498" s="2">
        <f>MACD!E498</f>
        <v>2.6460266855050651E-2</v>
      </c>
      <c r="E498" s="2">
        <f>MACD!F498</f>
        <v>2.747312254141103E-2</v>
      </c>
      <c r="F498" s="2">
        <f>'Moving Avg'!D498</f>
        <v>1.03274</v>
      </c>
      <c r="G498" s="2">
        <f>'Moving Avg'!F498</f>
        <v>1.0487850000000001</v>
      </c>
      <c r="H498" s="2">
        <f>'Moving Avg'!G498</f>
        <v>1.0880559999999997</v>
      </c>
      <c r="I498" s="2">
        <f>'Moving Avg'!H498</f>
        <v>1.1953875000000009</v>
      </c>
      <c r="J498" s="5" t="str">
        <f>OBV!F498</f>
        <v>BULLISH</v>
      </c>
      <c r="K498" s="5" t="str">
        <f>OBV!G498</f>
        <v>STRONG</v>
      </c>
      <c r="L498" s="5" t="str">
        <f>OBV!H498</f>
        <v>CONFIRMED BULLISH</v>
      </c>
      <c r="M498" s="7">
        <f t="shared" si="70"/>
        <v>25</v>
      </c>
      <c r="N498" s="7">
        <f t="shared" si="71"/>
        <v>45</v>
      </c>
      <c r="O498" s="7">
        <f t="shared" si="72"/>
        <v>0</v>
      </c>
      <c r="P498" s="7">
        <f t="shared" si="73"/>
        <v>100</v>
      </c>
      <c r="Q498" s="8">
        <f t="shared" si="74"/>
        <v>39.5</v>
      </c>
      <c r="R498" s="8">
        <f t="shared" si="75"/>
        <v>39</v>
      </c>
      <c r="S498" s="8">
        <f t="shared" si="76"/>
        <v>55.5</v>
      </c>
      <c r="T498" s="8">
        <f t="shared" si="77"/>
        <v>42.5</v>
      </c>
      <c r="U498" s="7">
        <f t="shared" si="78"/>
        <v>44.666666666666664</v>
      </c>
      <c r="V498" s="7">
        <f t="shared" si="79"/>
        <v>44.125</v>
      </c>
    </row>
    <row r="499" spans="1:22" ht="13.5" x14ac:dyDescent="0.25">
      <c r="A499" s="3">
        <f>RSI!A499</f>
        <v>43031</v>
      </c>
      <c r="B499" s="2">
        <f>RSI!B499</f>
        <v>1.0101</v>
      </c>
      <c r="C499" s="2">
        <f>RSI!I499</f>
        <v>40.710610851797611</v>
      </c>
      <c r="D499" s="2">
        <f>MACD!E499</f>
        <v>2.3166747869118431E-2</v>
      </c>
      <c r="E499" s="2">
        <f>MACD!F499</f>
        <v>2.661184760695251E-2</v>
      </c>
      <c r="F499" s="2">
        <f>'Moving Avg'!D499</f>
        <v>1.0384</v>
      </c>
      <c r="G499" s="2">
        <f>'Moving Avg'!F499</f>
        <v>1.044065</v>
      </c>
      <c r="H499" s="2">
        <f>'Moving Avg'!G499</f>
        <v>1.0854139999999999</v>
      </c>
      <c r="I499" s="2">
        <f>'Moving Avg'!H499</f>
        <v>1.1936410000000008</v>
      </c>
      <c r="J499" s="5" t="str">
        <f>OBV!F499</f>
        <v>BULLISH</v>
      </c>
      <c r="K499" s="5" t="str">
        <f>OBV!G499</f>
        <v>NEUTRAL</v>
      </c>
      <c r="L499" s="5" t="str">
        <f>OBV!H499</f>
        <v>CONFIRMED BULLISH</v>
      </c>
      <c r="M499" s="7">
        <f t="shared" si="70"/>
        <v>25</v>
      </c>
      <c r="N499" s="7">
        <f t="shared" si="71"/>
        <v>45</v>
      </c>
      <c r="O499" s="7">
        <f t="shared" si="72"/>
        <v>0</v>
      </c>
      <c r="P499" s="7">
        <f t="shared" si="73"/>
        <v>83.5</v>
      </c>
      <c r="Q499" s="8">
        <f t="shared" si="74"/>
        <v>37.024999999999999</v>
      </c>
      <c r="R499" s="8">
        <f t="shared" si="75"/>
        <v>34.875</v>
      </c>
      <c r="S499" s="8">
        <f t="shared" si="76"/>
        <v>48.075000000000003</v>
      </c>
      <c r="T499" s="8">
        <f t="shared" si="77"/>
        <v>38.375</v>
      </c>
      <c r="U499" s="7">
        <f t="shared" si="78"/>
        <v>39.991666666666667</v>
      </c>
      <c r="V499" s="7">
        <f t="shared" si="79"/>
        <v>39.587500000000006</v>
      </c>
    </row>
    <row r="500" spans="1:22" ht="13.5" x14ac:dyDescent="0.25">
      <c r="A500" s="3">
        <f>RSI!A500</f>
        <v>43032</v>
      </c>
      <c r="B500" s="2">
        <f>RSI!B500</f>
        <v>1.0101</v>
      </c>
      <c r="C500" s="2">
        <f>RSI!I500</f>
        <v>40.710610851797604</v>
      </c>
      <c r="D500" s="2">
        <f>MACD!E500</f>
        <v>1.4829469485620361E-2</v>
      </c>
      <c r="E500" s="2">
        <f>MACD!F500</f>
        <v>2.4255371982686083E-2</v>
      </c>
      <c r="F500" s="2">
        <f>'Moving Avg'!D500</f>
        <v>1.03274</v>
      </c>
      <c r="G500" s="2">
        <f>'Moving Avg'!F500</f>
        <v>1.039345</v>
      </c>
      <c r="H500" s="2">
        <f>'Moving Avg'!G500</f>
        <v>1.0823939999999999</v>
      </c>
      <c r="I500" s="2">
        <f>'Moving Avg'!H500</f>
        <v>1.192083500000001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  <c r="M500" s="7">
        <f t="shared" si="70"/>
        <v>25</v>
      </c>
      <c r="N500" s="7">
        <f t="shared" si="71"/>
        <v>45</v>
      </c>
      <c r="O500" s="7">
        <f t="shared" si="72"/>
        <v>0</v>
      </c>
      <c r="P500" s="7">
        <f t="shared" si="73"/>
        <v>16.5</v>
      </c>
      <c r="Q500" s="8">
        <f t="shared" si="74"/>
        <v>26.975000000000001</v>
      </c>
      <c r="R500" s="8">
        <f t="shared" si="75"/>
        <v>18.125</v>
      </c>
      <c r="S500" s="8">
        <f t="shared" si="76"/>
        <v>17.925000000000001</v>
      </c>
      <c r="T500" s="8">
        <f t="shared" si="77"/>
        <v>21.625</v>
      </c>
      <c r="U500" s="7">
        <f t="shared" si="78"/>
        <v>21.008333333333336</v>
      </c>
      <c r="V500" s="7">
        <f t="shared" si="79"/>
        <v>21.162500000000001</v>
      </c>
    </row>
    <row r="501" spans="1:22" ht="13.5" x14ac:dyDescent="0.25">
      <c r="A501" s="3">
        <f>RSI!A501</f>
        <v>43033</v>
      </c>
      <c r="B501" s="2">
        <f>RSI!B501</f>
        <v>1.0101</v>
      </c>
      <c r="C501" s="2">
        <f>RSI!I501</f>
        <v>40.710610851797604</v>
      </c>
      <c r="D501" s="2">
        <f>MACD!E501</f>
        <v>8.0201548605363104E-3</v>
      </c>
      <c r="E501" s="2">
        <f>MACD!F501</f>
        <v>2.1008328558256129E-2</v>
      </c>
      <c r="F501" s="2">
        <f>'Moving Avg'!D501</f>
        <v>1.0214199999999998</v>
      </c>
      <c r="G501" s="2">
        <f>'Moving Avg'!F501</f>
        <v>1.0341550000000002</v>
      </c>
      <c r="H501" s="2">
        <f>'Moving Avg'!G501</f>
        <v>1.080128</v>
      </c>
      <c r="I501" s="2">
        <f>'Moving Avg'!H501</f>
        <v>1.1905260000000009</v>
      </c>
      <c r="J501" s="5" t="str">
        <f>OBV!F501</f>
        <v>BEARISH</v>
      </c>
      <c r="K501" s="5" t="str">
        <f>OBV!G501</f>
        <v>WEAK</v>
      </c>
      <c r="L501" s="5" t="str">
        <f>OBV!H501</f>
        <v>CONFIRMED BEARISH</v>
      </c>
      <c r="M501" s="7">
        <f t="shared" si="70"/>
        <v>25</v>
      </c>
      <c r="N501" s="7">
        <f t="shared" si="71"/>
        <v>45</v>
      </c>
      <c r="O501" s="7">
        <f t="shared" si="72"/>
        <v>0</v>
      </c>
      <c r="P501" s="7">
        <f t="shared" si="73"/>
        <v>0</v>
      </c>
      <c r="Q501" s="8">
        <f t="shared" si="74"/>
        <v>24.5</v>
      </c>
      <c r="R501" s="8">
        <f t="shared" si="75"/>
        <v>14</v>
      </c>
      <c r="S501" s="8">
        <f t="shared" si="76"/>
        <v>10.5</v>
      </c>
      <c r="T501" s="8">
        <f t="shared" si="77"/>
        <v>17.5</v>
      </c>
      <c r="U501" s="7">
        <f t="shared" si="78"/>
        <v>16.333333333333332</v>
      </c>
      <c r="V501" s="7">
        <f t="shared" si="79"/>
        <v>16.625</v>
      </c>
    </row>
    <row r="502" spans="1:22" ht="13.5" x14ac:dyDescent="0.25">
      <c r="A502" s="3">
        <f>RSI!A502</f>
        <v>43034</v>
      </c>
      <c r="B502" s="2">
        <f>RSI!B502</f>
        <v>1.0195000000000001</v>
      </c>
      <c r="C502" s="2">
        <f>RSI!I502</f>
        <v>43.380216653154079</v>
      </c>
      <c r="D502" s="2">
        <f>MACD!E502</f>
        <v>-1.1030421233391152E-3</v>
      </c>
      <c r="E502" s="2">
        <f>MACD!F502</f>
        <v>1.6586054421937082E-2</v>
      </c>
      <c r="F502" s="2">
        <f>'Moving Avg'!D502</f>
        <v>1.0176399999999999</v>
      </c>
      <c r="G502" s="2">
        <f>'Moving Avg'!F502</f>
        <v>1.0308500000000003</v>
      </c>
      <c r="H502" s="2">
        <f>'Moving Avg'!G502</f>
        <v>1.0780500000000002</v>
      </c>
      <c r="I502" s="2">
        <f>'Moving Avg'!H502</f>
        <v>1.1890155000000009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  <c r="M502" s="7">
        <f t="shared" si="70"/>
        <v>25</v>
      </c>
      <c r="N502" s="7">
        <f t="shared" si="71"/>
        <v>45</v>
      </c>
      <c r="O502" s="7">
        <f t="shared" si="72"/>
        <v>0</v>
      </c>
      <c r="P502" s="7">
        <f t="shared" si="73"/>
        <v>16.5</v>
      </c>
      <c r="Q502" s="8">
        <f t="shared" si="74"/>
        <v>26.975000000000001</v>
      </c>
      <c r="R502" s="8">
        <f t="shared" si="75"/>
        <v>18.125</v>
      </c>
      <c r="S502" s="8">
        <f t="shared" si="76"/>
        <v>17.925000000000001</v>
      </c>
      <c r="T502" s="8">
        <f t="shared" si="77"/>
        <v>21.625</v>
      </c>
      <c r="U502" s="7">
        <f t="shared" si="78"/>
        <v>21.008333333333336</v>
      </c>
      <c r="V502" s="7">
        <f t="shared" si="79"/>
        <v>21.162500000000001</v>
      </c>
    </row>
    <row r="503" spans="1:22" ht="13.5" x14ac:dyDescent="0.25">
      <c r="A503" s="3">
        <f>RSI!A503</f>
        <v>43035</v>
      </c>
      <c r="B503" s="2">
        <f>RSI!B503</f>
        <v>1.0195000000000001</v>
      </c>
      <c r="C503" s="2">
        <f>RSI!I503</f>
        <v>43.380216653154079</v>
      </c>
      <c r="D503" s="2">
        <f>MACD!E503</f>
        <v>-1.0129443838645003E-2</v>
      </c>
      <c r="E503" s="2">
        <f>MACD!F503</f>
        <v>1.1242954769820667E-2</v>
      </c>
      <c r="F503" s="2">
        <f>'Moving Avg'!D503</f>
        <v>1.01386</v>
      </c>
      <c r="G503" s="2">
        <f>'Moving Avg'!F503</f>
        <v>1.0280150000000003</v>
      </c>
      <c r="H503" s="2">
        <f>'Moving Avg'!G503</f>
        <v>1.075596</v>
      </c>
      <c r="I503" s="2">
        <f>'Moving Avg'!H503</f>
        <v>1.1876465000000009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  <c r="M503" s="7">
        <f t="shared" si="70"/>
        <v>25</v>
      </c>
      <c r="N503" s="7">
        <f t="shared" si="71"/>
        <v>100</v>
      </c>
      <c r="O503" s="7">
        <f t="shared" si="72"/>
        <v>0</v>
      </c>
      <c r="P503" s="7">
        <f t="shared" si="73"/>
        <v>16.5</v>
      </c>
      <c r="Q503" s="8">
        <f t="shared" si="74"/>
        <v>46.225000000000001</v>
      </c>
      <c r="R503" s="8">
        <f t="shared" si="75"/>
        <v>29.125</v>
      </c>
      <c r="S503" s="8">
        <f t="shared" si="76"/>
        <v>26.175000000000001</v>
      </c>
      <c r="T503" s="8">
        <f t="shared" si="77"/>
        <v>35.375</v>
      </c>
      <c r="U503" s="7">
        <f t="shared" si="78"/>
        <v>33.841666666666661</v>
      </c>
      <c r="V503" s="7">
        <f t="shared" si="79"/>
        <v>34.224999999999994</v>
      </c>
    </row>
    <row r="504" spans="1:22" ht="13.5" x14ac:dyDescent="0.25">
      <c r="A504" s="3">
        <f>RSI!A504</f>
        <v>43038</v>
      </c>
      <c r="B504" s="2">
        <f>RSI!B504</f>
        <v>1.0572999999999999</v>
      </c>
      <c r="C504" s="2">
        <f>RSI!I504</f>
        <v>53.20649479415556</v>
      </c>
      <c r="D504" s="2">
        <f>MACD!E504</f>
        <v>-1.896232901344419E-2</v>
      </c>
      <c r="E504" s="2">
        <f>MACD!F504</f>
        <v>5.2018980131676952E-3</v>
      </c>
      <c r="F504" s="2">
        <f>'Moving Avg'!D504</f>
        <v>1.0232999999999999</v>
      </c>
      <c r="G504" s="2">
        <f>'Moving Avg'!F504</f>
        <v>1.0275450000000002</v>
      </c>
      <c r="H504" s="2">
        <f>'Moving Avg'!G504</f>
        <v>1.074274</v>
      </c>
      <c r="I504" s="2">
        <f>'Moving Avg'!H504</f>
        <v>1.1864195000000008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  <c r="M504" s="7">
        <f t="shared" si="70"/>
        <v>25</v>
      </c>
      <c r="N504" s="7">
        <f t="shared" si="71"/>
        <v>100</v>
      </c>
      <c r="O504" s="7">
        <f t="shared" si="72"/>
        <v>0</v>
      </c>
      <c r="P504" s="7">
        <f t="shared" si="73"/>
        <v>83.5</v>
      </c>
      <c r="Q504" s="8">
        <f t="shared" si="74"/>
        <v>56.274999999999999</v>
      </c>
      <c r="R504" s="8">
        <f t="shared" si="75"/>
        <v>45.875</v>
      </c>
      <c r="S504" s="8">
        <f t="shared" si="76"/>
        <v>56.325000000000003</v>
      </c>
      <c r="T504" s="8">
        <f t="shared" si="77"/>
        <v>52.125</v>
      </c>
      <c r="U504" s="7">
        <f t="shared" si="78"/>
        <v>52.82500000000001</v>
      </c>
      <c r="V504" s="7">
        <f t="shared" si="79"/>
        <v>52.650000000000006</v>
      </c>
    </row>
    <row r="505" spans="1:22" ht="13.5" x14ac:dyDescent="0.25">
      <c r="A505" s="3">
        <f>RSI!A505</f>
        <v>43039</v>
      </c>
      <c r="B505" s="2">
        <f>RSI!B505</f>
        <v>1.1045</v>
      </c>
      <c r="C505" s="2">
        <f>RSI!I505</f>
        <v>62.060624998414326</v>
      </c>
      <c r="D505" s="2">
        <f>MACD!E505</f>
        <v>-2.1315588577592415E-2</v>
      </c>
      <c r="E505" s="2">
        <f>MACD!F505</f>
        <v>-1.0159930498432682E-4</v>
      </c>
      <c r="F505" s="2">
        <f>'Moving Avg'!D505</f>
        <v>1.0421799999999999</v>
      </c>
      <c r="G505" s="2">
        <f>'Moving Avg'!F505</f>
        <v>1.0289600000000001</v>
      </c>
      <c r="H505" s="2">
        <f>'Moving Avg'!G505</f>
        <v>1.0738960000000002</v>
      </c>
      <c r="I505" s="2">
        <f>'Moving Avg'!H505</f>
        <v>1.1855230000000008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  <c r="M505" s="7">
        <f t="shared" si="70"/>
        <v>25</v>
      </c>
      <c r="N505" s="7">
        <f t="shared" si="71"/>
        <v>100</v>
      </c>
      <c r="O505" s="7">
        <f t="shared" si="72"/>
        <v>0</v>
      </c>
      <c r="P505" s="7">
        <f t="shared" si="73"/>
        <v>100</v>
      </c>
      <c r="Q505" s="8">
        <f t="shared" si="74"/>
        <v>58.75</v>
      </c>
      <c r="R505" s="8">
        <f t="shared" si="75"/>
        <v>50</v>
      </c>
      <c r="S505" s="8">
        <f t="shared" si="76"/>
        <v>63.75</v>
      </c>
      <c r="T505" s="8">
        <f t="shared" si="77"/>
        <v>56.25</v>
      </c>
      <c r="U505" s="7">
        <f t="shared" si="78"/>
        <v>57.5</v>
      </c>
      <c r="V505" s="7">
        <f t="shared" si="79"/>
        <v>57.1875</v>
      </c>
    </row>
    <row r="506" spans="1:22" ht="13.5" x14ac:dyDescent="0.25">
      <c r="A506" s="3">
        <f>RSI!A506</f>
        <v>43040</v>
      </c>
      <c r="B506" s="2">
        <f>RSI!B506</f>
        <v>1.1611</v>
      </c>
      <c r="C506" s="2">
        <f>RSI!I506</f>
        <v>69.510786165526525</v>
      </c>
      <c r="D506" s="2">
        <f>MACD!E506</f>
        <v>-2.350842056001512E-2</v>
      </c>
      <c r="E506" s="2">
        <f>MACD!F506</f>
        <v>-4.7829635559904857E-3</v>
      </c>
      <c r="F506" s="2">
        <f>'Moving Avg'!D506</f>
        <v>1.0723800000000001</v>
      </c>
      <c r="G506" s="2">
        <f>'Moving Avg'!F506</f>
        <v>1.0336799999999999</v>
      </c>
      <c r="H506" s="2">
        <f>'Moving Avg'!G506</f>
        <v>1.074462</v>
      </c>
      <c r="I506" s="2">
        <f>'Moving Avg'!H506</f>
        <v>1.1849095000000007</v>
      </c>
      <c r="J506" s="5" t="str">
        <f>OBV!F506</f>
        <v>BULLISH</v>
      </c>
      <c r="K506" s="5" t="str">
        <f>OBV!G506</f>
        <v>STRONG</v>
      </c>
      <c r="L506" s="5" t="str">
        <f>OBV!H506</f>
        <v>CONFIRMED BULLISH</v>
      </c>
      <c r="M506" s="7">
        <f t="shared" si="70"/>
        <v>25</v>
      </c>
      <c r="N506" s="7">
        <f t="shared" si="71"/>
        <v>45</v>
      </c>
      <c r="O506" s="7">
        <f t="shared" si="72"/>
        <v>0</v>
      </c>
      <c r="P506" s="7">
        <f t="shared" si="73"/>
        <v>100</v>
      </c>
      <c r="Q506" s="8">
        <f t="shared" si="74"/>
        <v>39.5</v>
      </c>
      <c r="R506" s="8">
        <f t="shared" si="75"/>
        <v>39</v>
      </c>
      <c r="S506" s="8">
        <f t="shared" si="76"/>
        <v>55.5</v>
      </c>
      <c r="T506" s="8">
        <f t="shared" si="77"/>
        <v>42.5</v>
      </c>
      <c r="U506" s="7">
        <f t="shared" si="78"/>
        <v>44.666666666666664</v>
      </c>
      <c r="V506" s="7">
        <f t="shared" si="79"/>
        <v>44.125</v>
      </c>
    </row>
    <row r="507" spans="1:22" ht="13.5" x14ac:dyDescent="0.25">
      <c r="A507" s="3">
        <f>RSI!A507</f>
        <v>43041</v>
      </c>
      <c r="B507" s="2">
        <f>RSI!B507</f>
        <v>1.1516999999999999</v>
      </c>
      <c r="C507" s="2">
        <f>RSI!I507</f>
        <v>67.152304405086085</v>
      </c>
      <c r="D507" s="2">
        <f>MACD!E507</f>
        <v>-2.9691882420203486E-2</v>
      </c>
      <c r="E507" s="2">
        <f>MACD!F507</f>
        <v>-9.7647473288330865E-3</v>
      </c>
      <c r="F507" s="2">
        <f>'Moving Avg'!D507</f>
        <v>1.0988200000000001</v>
      </c>
      <c r="G507" s="2">
        <f>'Moving Avg'!F507</f>
        <v>1.0384</v>
      </c>
      <c r="H507" s="2">
        <f>'Moving Avg'!G507</f>
        <v>1.0750280000000001</v>
      </c>
      <c r="I507" s="2">
        <f>'Moving Avg'!H507</f>
        <v>1.1840600000000008</v>
      </c>
      <c r="J507" s="5" t="str">
        <f>OBV!F507</f>
        <v>BULLISH</v>
      </c>
      <c r="K507" s="5" t="str">
        <f>OBV!G507</f>
        <v>STRONG</v>
      </c>
      <c r="L507" s="5" t="str">
        <f>OBV!H507</f>
        <v>CONFIRMED BULLISH</v>
      </c>
      <c r="M507" s="7">
        <f t="shared" si="70"/>
        <v>25</v>
      </c>
      <c r="N507" s="7">
        <f t="shared" si="71"/>
        <v>45</v>
      </c>
      <c r="O507" s="7">
        <f t="shared" si="72"/>
        <v>0</v>
      </c>
      <c r="P507" s="7">
        <f t="shared" si="73"/>
        <v>100</v>
      </c>
      <c r="Q507" s="8">
        <f t="shared" si="74"/>
        <v>39.5</v>
      </c>
      <c r="R507" s="8">
        <f t="shared" si="75"/>
        <v>39</v>
      </c>
      <c r="S507" s="8">
        <f t="shared" si="76"/>
        <v>55.5</v>
      </c>
      <c r="T507" s="8">
        <f t="shared" si="77"/>
        <v>42.5</v>
      </c>
      <c r="U507" s="7">
        <f t="shared" si="78"/>
        <v>44.666666666666664</v>
      </c>
      <c r="V507" s="7">
        <f t="shared" si="79"/>
        <v>44.125</v>
      </c>
    </row>
    <row r="508" spans="1:22" ht="13.5" x14ac:dyDescent="0.25">
      <c r="A508" s="3">
        <f>RSI!A508</f>
        <v>43042</v>
      </c>
      <c r="B508" s="2">
        <f>RSI!B508</f>
        <v>1.1234</v>
      </c>
      <c r="C508" s="2">
        <f>RSI!I508</f>
        <v>60.497144939192829</v>
      </c>
      <c r="D508" s="2">
        <f>MACD!E508</f>
        <v>-3.3392977810149604E-2</v>
      </c>
      <c r="E508" s="2">
        <f>MACD!F508</f>
        <v>-1.4490393425096391E-2</v>
      </c>
      <c r="F508" s="2">
        <f>'Moving Avg'!D508</f>
        <v>1.1195999999999999</v>
      </c>
      <c r="G508" s="2">
        <f>'Moving Avg'!F508</f>
        <v>1.0412350000000001</v>
      </c>
      <c r="H508" s="2">
        <f>'Moving Avg'!G508</f>
        <v>1.0750280000000003</v>
      </c>
      <c r="I508" s="2">
        <f>'Moving Avg'!H508</f>
        <v>1.1831635000000009</v>
      </c>
      <c r="J508" s="5" t="str">
        <f>OBV!F508</f>
        <v>BULLISH</v>
      </c>
      <c r="K508" s="5" t="str">
        <f>OBV!G508</f>
        <v>STRONG</v>
      </c>
      <c r="L508" s="5" t="str">
        <f>OBV!H508</f>
        <v>CONFIRMED BULLISH</v>
      </c>
      <c r="M508" s="7">
        <f t="shared" si="70"/>
        <v>25</v>
      </c>
      <c r="N508" s="7">
        <f t="shared" si="71"/>
        <v>45</v>
      </c>
      <c r="O508" s="7">
        <f t="shared" si="72"/>
        <v>0</v>
      </c>
      <c r="P508" s="7">
        <f t="shared" si="73"/>
        <v>100</v>
      </c>
      <c r="Q508" s="8">
        <f t="shared" si="74"/>
        <v>39.5</v>
      </c>
      <c r="R508" s="8">
        <f t="shared" si="75"/>
        <v>39</v>
      </c>
      <c r="S508" s="8">
        <f t="shared" si="76"/>
        <v>55.5</v>
      </c>
      <c r="T508" s="8">
        <f t="shared" si="77"/>
        <v>42.5</v>
      </c>
      <c r="U508" s="7">
        <f t="shared" si="78"/>
        <v>44.666666666666664</v>
      </c>
      <c r="V508" s="7">
        <f t="shared" si="79"/>
        <v>44.125</v>
      </c>
    </row>
    <row r="509" spans="1:22" ht="13.5" x14ac:dyDescent="0.25">
      <c r="A509" s="3">
        <f>RSI!A509</f>
        <v>43045</v>
      </c>
      <c r="B509" s="2">
        <f>RSI!B509</f>
        <v>1.1234</v>
      </c>
      <c r="C509" s="2">
        <f>RSI!I509</f>
        <v>60.497144939192829</v>
      </c>
      <c r="D509" s="2">
        <f>MACD!E509</f>
        <v>-4.1234656787342061E-2</v>
      </c>
      <c r="E509" s="2">
        <f>MACD!F509</f>
        <v>-1.9839246097545525E-2</v>
      </c>
      <c r="F509" s="2">
        <f>'Moving Avg'!D509</f>
        <v>1.1328200000000002</v>
      </c>
      <c r="G509" s="2">
        <f>'Moving Avg'!F509</f>
        <v>1.045485</v>
      </c>
      <c r="H509" s="2">
        <f>'Moving Avg'!G509</f>
        <v>1.0752180000000002</v>
      </c>
      <c r="I509" s="2">
        <f>'Moving Avg'!H509</f>
        <v>1.1822195000000009</v>
      </c>
      <c r="J509" s="5" t="str">
        <f>OBV!F509</f>
        <v>BULLISH</v>
      </c>
      <c r="K509" s="5" t="str">
        <f>OBV!G509</f>
        <v>NEUTRAL</v>
      </c>
      <c r="L509" s="5" t="str">
        <f>OBV!H509</f>
        <v>CONFIRMED BULLISH</v>
      </c>
      <c r="M509" s="7">
        <f t="shared" si="70"/>
        <v>25</v>
      </c>
      <c r="N509" s="7">
        <f t="shared" si="71"/>
        <v>100</v>
      </c>
      <c r="O509" s="7">
        <f t="shared" si="72"/>
        <v>0</v>
      </c>
      <c r="P509" s="7">
        <f t="shared" si="73"/>
        <v>83.5</v>
      </c>
      <c r="Q509" s="8">
        <f t="shared" si="74"/>
        <v>56.274999999999999</v>
      </c>
      <c r="R509" s="8">
        <f t="shared" si="75"/>
        <v>45.875</v>
      </c>
      <c r="S509" s="8">
        <f t="shared" si="76"/>
        <v>56.325000000000003</v>
      </c>
      <c r="T509" s="8">
        <f t="shared" si="77"/>
        <v>52.125</v>
      </c>
      <c r="U509" s="7">
        <f t="shared" si="78"/>
        <v>52.82500000000001</v>
      </c>
      <c r="V509" s="7">
        <f t="shared" si="79"/>
        <v>52.650000000000006</v>
      </c>
    </row>
    <row r="510" spans="1:22" ht="13.5" x14ac:dyDescent="0.25">
      <c r="A510" s="3">
        <f>RSI!A510</f>
        <v>43046</v>
      </c>
      <c r="B510" s="2">
        <f>RSI!B510</f>
        <v>1.1045</v>
      </c>
      <c r="C510" s="2">
        <f>RSI!I510</f>
        <v>56.184360765948021</v>
      </c>
      <c r="D510" s="2">
        <f>MACD!E510</f>
        <v>-4.6799679840272557E-2</v>
      </c>
      <c r="E510" s="2">
        <f>MACD!F510</f>
        <v>-2.5231332846090932E-2</v>
      </c>
      <c r="F510" s="2">
        <f>'Moving Avg'!D510</f>
        <v>1.1328200000000002</v>
      </c>
      <c r="G510" s="2">
        <f>'Moving Avg'!F510</f>
        <v>1.0506800000000003</v>
      </c>
      <c r="H510" s="2">
        <f>'Moving Avg'!G510</f>
        <v>1.0750300000000002</v>
      </c>
      <c r="I510" s="2">
        <f>'Moving Avg'!H510</f>
        <v>1.1811810000000009</v>
      </c>
      <c r="J510" s="5" t="str">
        <f>OBV!F510</f>
        <v>BEARISH</v>
      </c>
      <c r="K510" s="5" t="str">
        <f>OBV!G510</f>
        <v>NEUTRAL</v>
      </c>
      <c r="L510" s="5" t="str">
        <f>OBV!H510</f>
        <v>NEUTRAL</v>
      </c>
      <c r="M510" s="7">
        <f t="shared" si="70"/>
        <v>25</v>
      </c>
      <c r="N510" s="7">
        <f t="shared" si="71"/>
        <v>100</v>
      </c>
      <c r="O510" s="7">
        <f t="shared" si="72"/>
        <v>0</v>
      </c>
      <c r="P510" s="7">
        <f t="shared" si="73"/>
        <v>16.5</v>
      </c>
      <c r="Q510" s="8">
        <f t="shared" si="74"/>
        <v>46.225000000000001</v>
      </c>
      <c r="R510" s="8">
        <f t="shared" si="75"/>
        <v>29.125</v>
      </c>
      <c r="S510" s="8">
        <f t="shared" si="76"/>
        <v>26.175000000000001</v>
      </c>
      <c r="T510" s="8">
        <f t="shared" si="77"/>
        <v>35.375</v>
      </c>
      <c r="U510" s="7">
        <f t="shared" si="78"/>
        <v>33.841666666666661</v>
      </c>
      <c r="V510" s="7">
        <f t="shared" si="79"/>
        <v>34.224999999999994</v>
      </c>
    </row>
    <row r="511" spans="1:22" ht="13.5" x14ac:dyDescent="0.25">
      <c r="A511" s="3">
        <f>RSI!A511</f>
        <v>43047</v>
      </c>
      <c r="B511" s="2">
        <f>RSI!B511</f>
        <v>1.1234</v>
      </c>
      <c r="C511" s="2">
        <f>RSI!I511</f>
        <v>59.308372051570544</v>
      </c>
      <c r="D511" s="2">
        <f>MACD!E511</f>
        <v>-5.3102194427722127E-2</v>
      </c>
      <c r="E511" s="2">
        <f>MACD!F511</f>
        <v>-3.0805505162417174E-2</v>
      </c>
      <c r="F511" s="2">
        <f>'Moving Avg'!D511</f>
        <v>1.1252800000000001</v>
      </c>
      <c r="G511" s="2">
        <f>'Moving Avg'!F511</f>
        <v>1.0568200000000001</v>
      </c>
      <c r="H511" s="2">
        <f>'Moving Avg'!G511</f>
        <v>1.0752200000000001</v>
      </c>
      <c r="I511" s="2">
        <f>'Moving Avg'!H511</f>
        <v>1.1802370000000009</v>
      </c>
      <c r="J511" s="5" t="str">
        <f>OBV!F511</f>
        <v>BEARISH</v>
      </c>
      <c r="K511" s="5" t="str">
        <f>OBV!G511</f>
        <v>NEUTRAL</v>
      </c>
      <c r="L511" s="5" t="str">
        <f>OBV!H511</f>
        <v>CONFIRMED BEARISH</v>
      </c>
      <c r="M511" s="7">
        <f t="shared" si="70"/>
        <v>25</v>
      </c>
      <c r="N511" s="7">
        <f t="shared" si="71"/>
        <v>100</v>
      </c>
      <c r="O511" s="7">
        <f t="shared" si="72"/>
        <v>0</v>
      </c>
      <c r="P511" s="7">
        <f t="shared" si="73"/>
        <v>16.5</v>
      </c>
      <c r="Q511" s="8">
        <f t="shared" si="74"/>
        <v>46.225000000000001</v>
      </c>
      <c r="R511" s="8">
        <f t="shared" si="75"/>
        <v>29.125</v>
      </c>
      <c r="S511" s="8">
        <f t="shared" si="76"/>
        <v>26.175000000000001</v>
      </c>
      <c r="T511" s="8">
        <f t="shared" si="77"/>
        <v>35.375</v>
      </c>
      <c r="U511" s="7">
        <f t="shared" si="78"/>
        <v>33.841666666666661</v>
      </c>
      <c r="V511" s="7">
        <f t="shared" si="79"/>
        <v>34.224999999999994</v>
      </c>
    </row>
    <row r="512" spans="1:22" ht="13.5" x14ac:dyDescent="0.25">
      <c r="A512" s="3">
        <f>RSI!A512</f>
        <v>43048</v>
      </c>
      <c r="B512" s="2">
        <f>RSI!B512</f>
        <v>1.1045</v>
      </c>
      <c r="C512" s="2">
        <f>RSI!I512</f>
        <v>55.079196422326625</v>
      </c>
      <c r="D512" s="2">
        <f>MACD!E512</f>
        <v>-5.5879923014154453E-2</v>
      </c>
      <c r="E512" s="2">
        <f>MACD!F512</f>
        <v>-3.5820388732764628E-2</v>
      </c>
      <c r="F512" s="2">
        <f>'Moving Avg'!D512</f>
        <v>1.1158399999999999</v>
      </c>
      <c r="G512" s="2">
        <f>'Moving Avg'!F512</f>
        <v>1.0629550000000001</v>
      </c>
      <c r="H512" s="2">
        <f>'Moving Avg'!G512</f>
        <v>1.0752200000000001</v>
      </c>
      <c r="I512" s="2">
        <f>'Moving Avg'!H512</f>
        <v>1.179293000000001</v>
      </c>
      <c r="J512" s="5" t="str">
        <f>OBV!F512</f>
        <v>BEARISH</v>
      </c>
      <c r="K512" s="5" t="str">
        <f>OBV!G512</f>
        <v>NEUTRAL</v>
      </c>
      <c r="L512" s="5" t="str">
        <f>OBV!H512</f>
        <v>CONFIRMED BEARISH</v>
      </c>
      <c r="M512" s="7">
        <f t="shared" si="70"/>
        <v>25</v>
      </c>
      <c r="N512" s="7">
        <f t="shared" si="71"/>
        <v>100</v>
      </c>
      <c r="O512" s="7">
        <f t="shared" si="72"/>
        <v>0</v>
      </c>
      <c r="P512" s="7">
        <f t="shared" si="73"/>
        <v>16.5</v>
      </c>
      <c r="Q512" s="8">
        <f t="shared" si="74"/>
        <v>46.225000000000001</v>
      </c>
      <c r="R512" s="8">
        <f t="shared" si="75"/>
        <v>29.125</v>
      </c>
      <c r="S512" s="8">
        <f t="shared" si="76"/>
        <v>26.175000000000001</v>
      </c>
      <c r="T512" s="8">
        <f t="shared" si="77"/>
        <v>35.375</v>
      </c>
      <c r="U512" s="7">
        <f t="shared" si="78"/>
        <v>33.841666666666661</v>
      </c>
      <c r="V512" s="7">
        <f t="shared" si="79"/>
        <v>34.224999999999994</v>
      </c>
    </row>
    <row r="513" spans="1:22" ht="13.5" x14ac:dyDescent="0.25">
      <c r="A513" s="3">
        <f>RSI!A513</f>
        <v>43049</v>
      </c>
      <c r="B513" s="2">
        <f>RSI!B513</f>
        <v>1.095</v>
      </c>
      <c r="C513" s="2">
        <f>RSI!I513</f>
        <v>53.032160234262996</v>
      </c>
      <c r="D513" s="2">
        <f>MACD!E513</f>
        <v>-5.7684355120172004E-2</v>
      </c>
      <c r="E513" s="2">
        <f>MACD!F513</f>
        <v>-4.0193182010246103E-2</v>
      </c>
      <c r="F513" s="2">
        <f>'Moving Avg'!D513</f>
        <v>1.11016</v>
      </c>
      <c r="G513" s="2">
        <f>'Moving Avg'!F513</f>
        <v>1.0690900000000001</v>
      </c>
      <c r="H513" s="2">
        <f>'Moving Avg'!G513</f>
        <v>1.0752200000000001</v>
      </c>
      <c r="I513" s="2">
        <f>'Moving Avg'!H513</f>
        <v>1.178349000000001</v>
      </c>
      <c r="J513" s="5" t="str">
        <f>OBV!F513</f>
        <v>BEARISH</v>
      </c>
      <c r="K513" s="5" t="str">
        <f>OBV!G513</f>
        <v>NEUTRAL</v>
      </c>
      <c r="L513" s="5" t="str">
        <f>OBV!H513</f>
        <v>CONFIRMED BEARISH</v>
      </c>
      <c r="M513" s="7">
        <f t="shared" si="70"/>
        <v>25</v>
      </c>
      <c r="N513" s="7">
        <f t="shared" si="71"/>
        <v>45</v>
      </c>
      <c r="O513" s="7">
        <f t="shared" si="72"/>
        <v>0</v>
      </c>
      <c r="P513" s="7">
        <f t="shared" si="73"/>
        <v>16.5</v>
      </c>
      <c r="Q513" s="8">
        <f t="shared" si="74"/>
        <v>26.975000000000001</v>
      </c>
      <c r="R513" s="8">
        <f t="shared" si="75"/>
        <v>18.125</v>
      </c>
      <c r="S513" s="8">
        <f t="shared" si="76"/>
        <v>17.925000000000001</v>
      </c>
      <c r="T513" s="8">
        <f t="shared" si="77"/>
        <v>21.625</v>
      </c>
      <c r="U513" s="7">
        <f t="shared" si="78"/>
        <v>21.008333333333336</v>
      </c>
      <c r="V513" s="7">
        <f t="shared" si="79"/>
        <v>21.162500000000001</v>
      </c>
    </row>
    <row r="514" spans="1:22" ht="13.5" x14ac:dyDescent="0.25">
      <c r="A514" s="3">
        <f>RSI!A514</f>
        <v>43052</v>
      </c>
      <c r="B514" s="2">
        <f>RSI!B514</f>
        <v>1.1045</v>
      </c>
      <c r="C514" s="2">
        <f>RSI!I514</f>
        <v>54.839666248575028</v>
      </c>
      <c r="D514" s="2">
        <f>MACD!E514</f>
        <v>-5.4189430358560164E-2</v>
      </c>
      <c r="E514" s="2">
        <f>MACD!F514</f>
        <v>-4.2992431679908918E-2</v>
      </c>
      <c r="F514" s="2">
        <f>'Moving Avg'!D514</f>
        <v>1.1063799999999999</v>
      </c>
      <c r="G514" s="2">
        <f>'Moving Avg'!F514</f>
        <v>1.0752250000000001</v>
      </c>
      <c r="H514" s="2">
        <f>'Moving Avg'!G514</f>
        <v>1.0754100000000002</v>
      </c>
      <c r="I514" s="2">
        <f>'Moving Avg'!H514</f>
        <v>1.1774050000000009</v>
      </c>
      <c r="J514" s="5" t="str">
        <f>OBV!F514</f>
        <v>BEARISH</v>
      </c>
      <c r="K514" s="5" t="str">
        <f>OBV!G514</f>
        <v>NEUTRAL</v>
      </c>
      <c r="L514" s="5" t="str">
        <f>OBV!H514</f>
        <v>CONFIRMED BEARISH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16.5</v>
      </c>
      <c r="Q514" s="8">
        <f t="shared" si="74"/>
        <v>26.975000000000001</v>
      </c>
      <c r="R514" s="8">
        <f t="shared" si="75"/>
        <v>18.125</v>
      </c>
      <c r="S514" s="8">
        <f t="shared" si="76"/>
        <v>17.925000000000001</v>
      </c>
      <c r="T514" s="8">
        <f t="shared" si="77"/>
        <v>21.625</v>
      </c>
      <c r="U514" s="7">
        <f t="shared" si="78"/>
        <v>21.008333333333336</v>
      </c>
      <c r="V514" s="7">
        <f t="shared" si="79"/>
        <v>21.162500000000001</v>
      </c>
    </row>
    <row r="515" spans="1:22" ht="13.5" x14ac:dyDescent="0.25">
      <c r="A515" s="3">
        <f>RSI!A515</f>
        <v>43053</v>
      </c>
      <c r="B515" s="2">
        <f>RSI!B515</f>
        <v>1.0762</v>
      </c>
      <c r="C515" s="2">
        <f>RSI!I515</f>
        <v>48.813184813786961</v>
      </c>
      <c r="D515" s="2">
        <f>MACD!E515</f>
        <v>-4.2013755056914848E-2</v>
      </c>
      <c r="E515" s="2">
        <f>MACD!F515</f>
        <v>-4.279669635531011E-2</v>
      </c>
      <c r="F515" s="2">
        <f>'Moving Avg'!D515</f>
        <v>1.1007199999999999</v>
      </c>
      <c r="G515" s="2">
        <f>'Moving Avg'!F515</f>
        <v>1.077115</v>
      </c>
      <c r="H515" s="2">
        <f>'Moving Avg'!G515</f>
        <v>1.0744660000000001</v>
      </c>
      <c r="I515" s="2">
        <f>'Moving Avg'!H515</f>
        <v>1.1763195000000009</v>
      </c>
      <c r="J515" s="5" t="str">
        <f>OBV!F515</f>
        <v>BEARISH</v>
      </c>
      <c r="K515" s="5" t="str">
        <f>OBV!G515</f>
        <v>NEUTRAL</v>
      </c>
      <c r="L515" s="5" t="str">
        <f>OBV!H515</f>
        <v>CONFIRMED BEARISH</v>
      </c>
      <c r="M515" s="7">
        <f t="shared" si="80"/>
        <v>25</v>
      </c>
      <c r="N515" s="7">
        <f t="shared" si="81"/>
        <v>0</v>
      </c>
      <c r="O515" s="7">
        <f t="shared" si="82"/>
        <v>0</v>
      </c>
      <c r="P515" s="7">
        <f t="shared" si="83"/>
        <v>16.5</v>
      </c>
      <c r="Q515" s="8">
        <f t="shared" ref="Q515:Q578" si="84">0.35*M515+N515*0.35+O515*0.15+P515*0.15</f>
        <v>11.225</v>
      </c>
      <c r="R515" s="8">
        <f t="shared" ref="R515:R578" si="85">M515*0.2+N515*0.2+O515*0.35+P515*0.25</f>
        <v>9.125</v>
      </c>
      <c r="S515" s="8">
        <f t="shared" ref="S515:S578" si="86">M515*0.15+N515*0.15+O515*0.25+P515*0.45</f>
        <v>11.175000000000001</v>
      </c>
      <c r="T515" s="8">
        <f t="shared" ref="T515:T578" si="87">0.25*SUM(M515:P515)</f>
        <v>10.375</v>
      </c>
      <c r="U515" s="7">
        <f t="shared" ref="U515:U578" si="88">SUM(Q515:S515)/3</f>
        <v>10.508333333333335</v>
      </c>
      <c r="V515" s="7">
        <f t="shared" ref="V515:V578" si="89">SUM(Q515:T515)/4</f>
        <v>10.475000000000001</v>
      </c>
    </row>
    <row r="516" spans="1:22" ht="13.5" x14ac:dyDescent="0.25">
      <c r="A516" s="3">
        <f>RSI!A516</f>
        <v>43054</v>
      </c>
      <c r="B516" s="2">
        <f>RSI!B516</f>
        <v>1.0762</v>
      </c>
      <c r="C516" s="2">
        <f>RSI!I516</f>
        <v>48.813184813786961</v>
      </c>
      <c r="D516" s="2">
        <f>MACD!E516</f>
        <v>-2.2965419648994345E-2</v>
      </c>
      <c r="E516" s="2">
        <f>MACD!F516</f>
        <v>-3.8830441014046958E-2</v>
      </c>
      <c r="F516" s="2">
        <f>'Moving Avg'!D516</f>
        <v>1.09128</v>
      </c>
      <c r="G516" s="2">
        <f>'Moving Avg'!F516</f>
        <v>1.07759</v>
      </c>
      <c r="H516" s="2">
        <f>'Moving Avg'!G516</f>
        <v>1.07409</v>
      </c>
      <c r="I516" s="2">
        <f>'Moving Avg'!H516</f>
        <v>1.1752815000000008</v>
      </c>
      <c r="J516" s="5" t="str">
        <f>OBV!F516</f>
        <v>BEARISH</v>
      </c>
      <c r="K516" s="5" t="str">
        <f>OBV!G516</f>
        <v>NEUTRAL</v>
      </c>
      <c r="L516" s="5" t="str">
        <f>OBV!H516</f>
        <v>CONFIRMED BEARISH</v>
      </c>
      <c r="M516" s="7">
        <f t="shared" si="80"/>
        <v>25</v>
      </c>
      <c r="N516" s="7">
        <f t="shared" si="81"/>
        <v>0</v>
      </c>
      <c r="O516" s="7">
        <f t="shared" si="82"/>
        <v>0</v>
      </c>
      <c r="P516" s="7">
        <f t="shared" si="83"/>
        <v>16.5</v>
      </c>
      <c r="Q516" s="8">
        <f t="shared" si="84"/>
        <v>11.225</v>
      </c>
      <c r="R516" s="8">
        <f t="shared" si="85"/>
        <v>9.125</v>
      </c>
      <c r="S516" s="8">
        <f t="shared" si="86"/>
        <v>11.175000000000001</v>
      </c>
      <c r="T516" s="8">
        <f t="shared" si="87"/>
        <v>10.375</v>
      </c>
      <c r="U516" s="7">
        <f t="shared" si="88"/>
        <v>10.508333333333335</v>
      </c>
      <c r="V516" s="7">
        <f t="shared" si="89"/>
        <v>10.475000000000001</v>
      </c>
    </row>
    <row r="517" spans="1:22" ht="13.5" x14ac:dyDescent="0.25">
      <c r="A517" s="3">
        <f>RSI!A517</f>
        <v>43055</v>
      </c>
      <c r="B517" s="2">
        <f>RSI!B517</f>
        <v>1.0572999999999999</v>
      </c>
      <c r="C517" s="2">
        <f>RSI!I517</f>
        <v>44.984280331990419</v>
      </c>
      <c r="D517" s="2">
        <f>MACD!E517</f>
        <v>-6.8584284359625158E-3</v>
      </c>
      <c r="E517" s="2">
        <f>MACD!F517</f>
        <v>-3.2436038498430068E-2</v>
      </c>
      <c r="F517" s="2">
        <f>'Moving Avg'!D517</f>
        <v>1.0818400000000001</v>
      </c>
      <c r="G517" s="2">
        <f>'Moving Avg'!F517</f>
        <v>1.078535</v>
      </c>
      <c r="H517" s="2">
        <f>'Moving Avg'!G517</f>
        <v>1.0737119999999998</v>
      </c>
      <c r="I517" s="2">
        <f>'Moving Avg'!H517</f>
        <v>1.1741960000000009</v>
      </c>
      <c r="J517" s="5" t="str">
        <f>OBV!F517</f>
        <v>BEARISH</v>
      </c>
      <c r="K517" s="5" t="str">
        <f>OBV!G517</f>
        <v>NEUTRAL</v>
      </c>
      <c r="L517" s="5" t="str">
        <f>OBV!H517</f>
        <v>CONFIRMED BEARISH</v>
      </c>
      <c r="M517" s="7">
        <f t="shared" si="80"/>
        <v>25</v>
      </c>
      <c r="N517" s="7">
        <f t="shared" si="81"/>
        <v>0</v>
      </c>
      <c r="O517" s="7">
        <f t="shared" si="82"/>
        <v>0</v>
      </c>
      <c r="P517" s="7">
        <f t="shared" si="83"/>
        <v>16.5</v>
      </c>
      <c r="Q517" s="8">
        <f t="shared" si="84"/>
        <v>11.225</v>
      </c>
      <c r="R517" s="8">
        <f t="shared" si="85"/>
        <v>9.125</v>
      </c>
      <c r="S517" s="8">
        <f t="shared" si="86"/>
        <v>11.175000000000001</v>
      </c>
      <c r="T517" s="8">
        <f t="shared" si="87"/>
        <v>10.375</v>
      </c>
      <c r="U517" s="7">
        <f t="shared" si="88"/>
        <v>10.508333333333335</v>
      </c>
      <c r="V517" s="7">
        <f t="shared" si="89"/>
        <v>10.475000000000001</v>
      </c>
    </row>
    <row r="518" spans="1:22" ht="13.5" x14ac:dyDescent="0.25">
      <c r="A518" s="3">
        <f>RSI!A518</f>
        <v>43056</v>
      </c>
      <c r="B518" s="2">
        <f>RSI!B518</f>
        <v>1.0478000000000001</v>
      </c>
      <c r="C518" s="2">
        <f>RSI!I518</f>
        <v>43.152028807441788</v>
      </c>
      <c r="D518" s="2">
        <f>MACD!E518</f>
        <v>3.264808878360892E-3</v>
      </c>
      <c r="E518" s="2">
        <f>MACD!F518</f>
        <v>-2.5295869023071876E-2</v>
      </c>
      <c r="F518" s="2">
        <f>'Moving Avg'!D518</f>
        <v>1.0724</v>
      </c>
      <c r="G518" s="2">
        <f>'Moving Avg'!F518</f>
        <v>1.079005</v>
      </c>
      <c r="H518" s="2">
        <f>'Moving Avg'!G518</f>
        <v>1.0727679999999997</v>
      </c>
      <c r="I518" s="2">
        <f>'Moving Avg'!H518</f>
        <v>1.1731100000000008</v>
      </c>
      <c r="J518" s="5" t="str">
        <f>OBV!F518</f>
        <v>BEARISH</v>
      </c>
      <c r="K518" s="5" t="str">
        <f>OBV!G518</f>
        <v>NEUTRAL</v>
      </c>
      <c r="L518" s="5" t="str">
        <f>OBV!H518</f>
        <v>CONFIRMED BEARISH</v>
      </c>
      <c r="M518" s="7">
        <f t="shared" si="80"/>
        <v>25</v>
      </c>
      <c r="N518" s="7">
        <f t="shared" si="81"/>
        <v>0</v>
      </c>
      <c r="O518" s="7">
        <f t="shared" si="82"/>
        <v>0</v>
      </c>
      <c r="P518" s="7">
        <f t="shared" si="83"/>
        <v>16.5</v>
      </c>
      <c r="Q518" s="8">
        <f t="shared" si="84"/>
        <v>11.225</v>
      </c>
      <c r="R518" s="8">
        <f t="shared" si="85"/>
        <v>9.125</v>
      </c>
      <c r="S518" s="8">
        <f t="shared" si="86"/>
        <v>11.175000000000001</v>
      </c>
      <c r="T518" s="8">
        <f t="shared" si="87"/>
        <v>10.375</v>
      </c>
      <c r="U518" s="7">
        <f t="shared" si="88"/>
        <v>10.508333333333335</v>
      </c>
      <c r="V518" s="7">
        <f t="shared" si="89"/>
        <v>10.475000000000001</v>
      </c>
    </row>
    <row r="519" spans="1:22" ht="13.5" x14ac:dyDescent="0.25">
      <c r="A519" s="3">
        <f>RSI!A519</f>
        <v>43059</v>
      </c>
      <c r="B519" s="2">
        <f>RSI!B519</f>
        <v>1.0855999999999999</v>
      </c>
      <c r="C519" s="2">
        <f>RSI!I519</f>
        <v>51.599505322909017</v>
      </c>
      <c r="D519" s="2">
        <f>MACD!E519</f>
        <v>9.2204528268666763E-3</v>
      </c>
      <c r="E519" s="2">
        <f>MACD!F519</f>
        <v>-1.8392604653084167E-2</v>
      </c>
      <c r="F519" s="2">
        <f>'Moving Avg'!D519</f>
        <v>1.0686199999999999</v>
      </c>
      <c r="G519" s="2">
        <f>'Moving Avg'!F519</f>
        <v>1.0827800000000001</v>
      </c>
      <c r="H519" s="2">
        <f>'Moving Avg'!G519</f>
        <v>1.072012</v>
      </c>
      <c r="I519" s="2">
        <f>'Moving Avg'!H519</f>
        <v>1.1721660000000007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  <c r="M519" s="7">
        <f t="shared" si="80"/>
        <v>25</v>
      </c>
      <c r="N519" s="7">
        <f t="shared" si="81"/>
        <v>0</v>
      </c>
      <c r="O519" s="7">
        <f t="shared" si="82"/>
        <v>0</v>
      </c>
      <c r="P519" s="7">
        <f t="shared" si="83"/>
        <v>16.5</v>
      </c>
      <c r="Q519" s="8">
        <f t="shared" si="84"/>
        <v>11.225</v>
      </c>
      <c r="R519" s="8">
        <f t="shared" si="85"/>
        <v>9.125</v>
      </c>
      <c r="S519" s="8">
        <f t="shared" si="86"/>
        <v>11.175000000000001</v>
      </c>
      <c r="T519" s="8">
        <f t="shared" si="87"/>
        <v>10.375</v>
      </c>
      <c r="U519" s="7">
        <f t="shared" si="88"/>
        <v>10.508333333333335</v>
      </c>
      <c r="V519" s="7">
        <f t="shared" si="89"/>
        <v>10.475000000000001</v>
      </c>
    </row>
    <row r="520" spans="1:22" ht="13.5" x14ac:dyDescent="0.25">
      <c r="A520" s="3">
        <f>RSI!A520</f>
        <v>43060</v>
      </c>
      <c r="B520" s="2">
        <f>RSI!B520</f>
        <v>1.0667</v>
      </c>
      <c r="C520" s="2">
        <f>RSI!I520</f>
        <v>47.776694475608146</v>
      </c>
      <c r="D520" s="2">
        <f>MACD!E520</f>
        <v>1.2704556173110726E-2</v>
      </c>
      <c r="E520" s="2">
        <f>MACD!F520</f>
        <v>-1.2173172487845187E-2</v>
      </c>
      <c r="F520" s="2">
        <f>'Moving Avg'!D520</f>
        <v>1.0667199999999999</v>
      </c>
      <c r="G520" s="2">
        <f>'Moving Avg'!F520</f>
        <v>1.08561</v>
      </c>
      <c r="H520" s="2">
        <f>'Moving Avg'!G520</f>
        <v>1.0714459999999997</v>
      </c>
      <c r="I520" s="2">
        <f>'Moving Avg'!H520</f>
        <v>1.1710805000000006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  <c r="M520" s="7">
        <f t="shared" si="80"/>
        <v>25</v>
      </c>
      <c r="N520" s="7">
        <f t="shared" si="81"/>
        <v>0</v>
      </c>
      <c r="O520" s="7">
        <f t="shared" si="82"/>
        <v>0</v>
      </c>
      <c r="P520" s="7">
        <f t="shared" si="83"/>
        <v>16.5</v>
      </c>
      <c r="Q520" s="8">
        <f t="shared" si="84"/>
        <v>11.225</v>
      </c>
      <c r="R520" s="8">
        <f t="shared" si="85"/>
        <v>9.125</v>
      </c>
      <c r="S520" s="8">
        <f t="shared" si="86"/>
        <v>11.175000000000001</v>
      </c>
      <c r="T520" s="8">
        <f t="shared" si="87"/>
        <v>10.375</v>
      </c>
      <c r="U520" s="7">
        <f t="shared" si="88"/>
        <v>10.508333333333335</v>
      </c>
      <c r="V520" s="7">
        <f t="shared" si="89"/>
        <v>10.475000000000001</v>
      </c>
    </row>
    <row r="521" spans="1:22" ht="13.5" x14ac:dyDescent="0.25">
      <c r="A521" s="3">
        <f>RSI!A521</f>
        <v>43061</v>
      </c>
      <c r="B521" s="2">
        <f>RSI!B521</f>
        <v>1.0667</v>
      </c>
      <c r="C521" s="2">
        <f>RSI!I521</f>
        <v>47.776694475608139</v>
      </c>
      <c r="D521" s="2">
        <f>MACD!E521</f>
        <v>1.8627947043551307E-2</v>
      </c>
      <c r="E521" s="2">
        <f>MACD!F521</f>
        <v>-6.0129485815658898E-3</v>
      </c>
      <c r="F521" s="2">
        <f>'Moving Avg'!D521</f>
        <v>1.0648200000000001</v>
      </c>
      <c r="G521" s="2">
        <f>'Moving Avg'!F521</f>
        <v>1.0884400000000001</v>
      </c>
      <c r="H521" s="2">
        <f>'Moving Avg'!G521</f>
        <v>1.0706899999999997</v>
      </c>
      <c r="I521" s="2">
        <f>'Moving Avg'!H521</f>
        <v>1.1700420000000007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  <c r="M521" s="7">
        <f t="shared" si="80"/>
        <v>25</v>
      </c>
      <c r="N521" s="7">
        <f t="shared" si="81"/>
        <v>0</v>
      </c>
      <c r="O521" s="7">
        <f t="shared" si="82"/>
        <v>0</v>
      </c>
      <c r="P521" s="7">
        <f t="shared" si="83"/>
        <v>16.5</v>
      </c>
      <c r="Q521" s="8">
        <f t="shared" si="84"/>
        <v>11.225</v>
      </c>
      <c r="R521" s="8">
        <f t="shared" si="85"/>
        <v>9.125</v>
      </c>
      <c r="S521" s="8">
        <f t="shared" si="86"/>
        <v>11.175000000000001</v>
      </c>
      <c r="T521" s="8">
        <f t="shared" si="87"/>
        <v>10.375</v>
      </c>
      <c r="U521" s="7">
        <f t="shared" si="88"/>
        <v>10.508333333333335</v>
      </c>
      <c r="V521" s="7">
        <f t="shared" si="89"/>
        <v>10.475000000000001</v>
      </c>
    </row>
    <row r="522" spans="1:22" ht="13.5" x14ac:dyDescent="0.25">
      <c r="A522" s="3">
        <f>RSI!A522</f>
        <v>43062</v>
      </c>
      <c r="B522" s="2">
        <f>RSI!B522</f>
        <v>1.0572999999999999</v>
      </c>
      <c r="C522" s="2">
        <f>RSI!I522</f>
        <v>45.818682754938926</v>
      </c>
      <c r="D522" s="2">
        <f>MACD!E522</f>
        <v>2.1491253884568184E-2</v>
      </c>
      <c r="E522" s="2">
        <f>MACD!F522</f>
        <v>-5.1210808833907547E-4</v>
      </c>
      <c r="F522" s="2">
        <f>'Moving Avg'!D522</f>
        <v>1.0648199999999999</v>
      </c>
      <c r="G522" s="2">
        <f>'Moving Avg'!F522</f>
        <v>1.0903300000000002</v>
      </c>
      <c r="H522" s="2">
        <f>'Moving Avg'!G522</f>
        <v>1.0699359999999998</v>
      </c>
      <c r="I522" s="2">
        <f>'Moving Avg'!H522</f>
        <v>1.1689095000000007</v>
      </c>
      <c r="J522" s="5" t="str">
        <f>OBV!F522</f>
        <v>BEARISH</v>
      </c>
      <c r="K522" s="5" t="str">
        <f>OBV!G522</f>
        <v>NEUTRAL</v>
      </c>
      <c r="L522" s="5" t="str">
        <f>OBV!H522</f>
        <v>NEUTRAL</v>
      </c>
      <c r="M522" s="7">
        <f t="shared" si="80"/>
        <v>25</v>
      </c>
      <c r="N522" s="7">
        <f t="shared" si="81"/>
        <v>0</v>
      </c>
      <c r="O522" s="7">
        <f t="shared" si="82"/>
        <v>0</v>
      </c>
      <c r="P522" s="7">
        <f t="shared" si="83"/>
        <v>16.5</v>
      </c>
      <c r="Q522" s="8">
        <f t="shared" si="84"/>
        <v>11.225</v>
      </c>
      <c r="R522" s="8">
        <f t="shared" si="85"/>
        <v>9.125</v>
      </c>
      <c r="S522" s="8">
        <f t="shared" si="86"/>
        <v>11.175000000000001</v>
      </c>
      <c r="T522" s="8">
        <f t="shared" si="87"/>
        <v>10.375</v>
      </c>
      <c r="U522" s="7">
        <f t="shared" si="88"/>
        <v>10.508333333333335</v>
      </c>
      <c r="V522" s="7">
        <f t="shared" si="89"/>
        <v>10.475000000000001</v>
      </c>
    </row>
    <row r="523" spans="1:22" ht="13.5" x14ac:dyDescent="0.25">
      <c r="A523" s="3">
        <f>RSI!A523</f>
        <v>43063</v>
      </c>
      <c r="B523" s="2">
        <f>RSI!B523</f>
        <v>1.0667</v>
      </c>
      <c r="C523" s="2">
        <f>RSI!I523</f>
        <v>48.108900344138803</v>
      </c>
      <c r="D523" s="2">
        <f>MACD!E523</f>
        <v>2.1869727861039578E-2</v>
      </c>
      <c r="E523" s="2">
        <f>MACD!F523</f>
        <v>3.9642591015366562E-3</v>
      </c>
      <c r="F523" s="2">
        <f>'Moving Avg'!D523</f>
        <v>1.0686</v>
      </c>
      <c r="G523" s="2">
        <f>'Moving Avg'!F523</f>
        <v>1.0926900000000002</v>
      </c>
      <c r="H523" s="2">
        <f>'Moving Avg'!G523</f>
        <v>1.0695579999999996</v>
      </c>
      <c r="I523" s="2">
        <f>'Moving Avg'!H523</f>
        <v>1.1679180000000007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  <c r="M523" s="7">
        <f t="shared" si="80"/>
        <v>25</v>
      </c>
      <c r="N523" s="7">
        <f t="shared" si="81"/>
        <v>0</v>
      </c>
      <c r="O523" s="7">
        <f t="shared" si="82"/>
        <v>0</v>
      </c>
      <c r="P523" s="7">
        <f t="shared" si="83"/>
        <v>83.5</v>
      </c>
      <c r="Q523" s="8">
        <f t="shared" si="84"/>
        <v>21.274999999999999</v>
      </c>
      <c r="R523" s="8">
        <f t="shared" si="85"/>
        <v>25.875</v>
      </c>
      <c r="S523" s="8">
        <f t="shared" si="86"/>
        <v>41.325000000000003</v>
      </c>
      <c r="T523" s="8">
        <f t="shared" si="87"/>
        <v>27.125</v>
      </c>
      <c r="U523" s="7">
        <f t="shared" si="88"/>
        <v>29.491666666666664</v>
      </c>
      <c r="V523" s="7">
        <f t="shared" si="89"/>
        <v>28.9</v>
      </c>
    </row>
    <row r="524" spans="1:22" ht="13.5" x14ac:dyDescent="0.25">
      <c r="A524" s="3">
        <f>RSI!A524</f>
        <v>43066</v>
      </c>
      <c r="B524" s="2">
        <f>RSI!B524</f>
        <v>1.0667</v>
      </c>
      <c r="C524" s="2">
        <f>RSI!I524</f>
        <v>48.108900344138803</v>
      </c>
      <c r="D524" s="2">
        <f>MACD!E524</f>
        <v>2.3701070972394156E-2</v>
      </c>
      <c r="E524" s="2">
        <f>MACD!F524</f>
        <v>7.9116214757081575E-3</v>
      </c>
      <c r="F524" s="2">
        <f>'Moving Avg'!D524</f>
        <v>1.0648199999999999</v>
      </c>
      <c r="G524" s="2">
        <f>'Moving Avg'!F524</f>
        <v>1.0931600000000004</v>
      </c>
      <c r="H524" s="2">
        <f>'Moving Avg'!G524</f>
        <v>1.0689919999999995</v>
      </c>
      <c r="I524" s="2">
        <f>'Moving Avg'!H524</f>
        <v>1.1669740000000006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  <c r="M524" s="7">
        <f t="shared" si="80"/>
        <v>25</v>
      </c>
      <c r="N524" s="7">
        <f t="shared" si="81"/>
        <v>0</v>
      </c>
      <c r="O524" s="7">
        <f t="shared" si="82"/>
        <v>0</v>
      </c>
      <c r="P524" s="7">
        <f t="shared" si="83"/>
        <v>16.5</v>
      </c>
      <c r="Q524" s="8">
        <f t="shared" si="84"/>
        <v>11.225</v>
      </c>
      <c r="R524" s="8">
        <f t="shared" si="85"/>
        <v>9.125</v>
      </c>
      <c r="S524" s="8">
        <f t="shared" si="86"/>
        <v>11.175000000000001</v>
      </c>
      <c r="T524" s="8">
        <f t="shared" si="87"/>
        <v>10.375</v>
      </c>
      <c r="U524" s="7">
        <f t="shared" si="88"/>
        <v>10.508333333333335</v>
      </c>
      <c r="V524" s="7">
        <f t="shared" si="89"/>
        <v>10.475000000000001</v>
      </c>
    </row>
    <row r="525" spans="1:22" ht="13.5" x14ac:dyDescent="0.25">
      <c r="A525" s="3">
        <f>RSI!A525</f>
        <v>43067</v>
      </c>
      <c r="B525" s="2">
        <f>RSI!B525</f>
        <v>1.0384</v>
      </c>
      <c r="C525" s="2">
        <f>RSI!I525</f>
        <v>41.921701961217408</v>
      </c>
      <c r="D525" s="2">
        <f>MACD!E525</f>
        <v>2.3039005649695854E-2</v>
      </c>
      <c r="E525" s="2">
        <f>MACD!F525</f>
        <v>1.0937098310505697E-2</v>
      </c>
      <c r="F525" s="2">
        <f>'Moving Avg'!D525</f>
        <v>1.0591599999999999</v>
      </c>
      <c r="G525" s="2">
        <f>'Moving Avg'!F525</f>
        <v>1.0898550000000002</v>
      </c>
      <c r="H525" s="2">
        <f>'Moving Avg'!G525</f>
        <v>1.0672919999999997</v>
      </c>
      <c r="I525" s="2">
        <f>'Moving Avg'!H525</f>
        <v>1.1658885000000005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16.5</v>
      </c>
      <c r="Q525" s="8">
        <f t="shared" si="84"/>
        <v>11.225</v>
      </c>
      <c r="R525" s="8">
        <f t="shared" si="85"/>
        <v>9.125</v>
      </c>
      <c r="S525" s="8">
        <f t="shared" si="86"/>
        <v>11.175000000000001</v>
      </c>
      <c r="T525" s="8">
        <f t="shared" si="87"/>
        <v>10.375</v>
      </c>
      <c r="U525" s="7">
        <f t="shared" si="88"/>
        <v>10.508333333333335</v>
      </c>
      <c r="V525" s="7">
        <f t="shared" si="89"/>
        <v>10.475000000000001</v>
      </c>
    </row>
    <row r="526" spans="1:22" ht="13.5" x14ac:dyDescent="0.25">
      <c r="A526" s="3">
        <f>RSI!A526</f>
        <v>43068</v>
      </c>
      <c r="B526" s="2">
        <f>RSI!B526</f>
        <v>1.0572999999999999</v>
      </c>
      <c r="C526" s="2">
        <f>RSI!I526</f>
        <v>46.838951011753643</v>
      </c>
      <c r="D526" s="2">
        <f>MACD!E526</f>
        <v>2.1288509962115176E-2</v>
      </c>
      <c r="E526" s="2">
        <f>MACD!F526</f>
        <v>1.3007380640827593E-2</v>
      </c>
      <c r="F526" s="2">
        <f>'Moving Avg'!D526</f>
        <v>1.05728</v>
      </c>
      <c r="G526" s="2">
        <f>'Moving Avg'!F526</f>
        <v>1.0846650000000002</v>
      </c>
      <c r="H526" s="2">
        <f>'Moving Avg'!G526</f>
        <v>1.0659699999999999</v>
      </c>
      <c r="I526" s="2">
        <f>'Moving Avg'!H526</f>
        <v>1.1648975000000006</v>
      </c>
      <c r="J526" s="5" t="str">
        <f>OBV!F526</f>
        <v>BEARISH</v>
      </c>
      <c r="K526" s="5" t="str">
        <f>OBV!G526</f>
        <v>NEUTRAL</v>
      </c>
      <c r="L526" s="5" t="str">
        <f>OBV!H526</f>
        <v>CONFIRMED BEARISH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16.5</v>
      </c>
      <c r="Q526" s="8">
        <f t="shared" si="84"/>
        <v>11.225</v>
      </c>
      <c r="R526" s="8">
        <f t="shared" si="85"/>
        <v>9.125</v>
      </c>
      <c r="S526" s="8">
        <f t="shared" si="86"/>
        <v>11.175000000000001</v>
      </c>
      <c r="T526" s="8">
        <f t="shared" si="87"/>
        <v>10.375</v>
      </c>
      <c r="U526" s="7">
        <f t="shared" si="88"/>
        <v>10.508333333333335</v>
      </c>
      <c r="V526" s="7">
        <f t="shared" si="89"/>
        <v>10.475000000000001</v>
      </c>
    </row>
    <row r="527" spans="1:22" ht="13.5" x14ac:dyDescent="0.25">
      <c r="A527" s="3">
        <f>RSI!A527</f>
        <v>43069</v>
      </c>
      <c r="B527" s="2">
        <f>RSI!B527</f>
        <v>1.0572999999999999</v>
      </c>
      <c r="C527" s="2">
        <f>RSI!I527</f>
        <v>46.838951011753643</v>
      </c>
      <c r="D527" s="2">
        <f>MACD!E527</f>
        <v>1.6982127187376905E-2</v>
      </c>
      <c r="E527" s="2">
        <f>MACD!F527</f>
        <v>1.3802329950137457E-2</v>
      </c>
      <c r="F527" s="2">
        <f>'Moving Avg'!D527</f>
        <v>1.05728</v>
      </c>
      <c r="G527" s="2">
        <f>'Moving Avg'!F527</f>
        <v>1.0799450000000004</v>
      </c>
      <c r="H527" s="2">
        <f>'Moving Avg'!G527</f>
        <v>1.0648379999999997</v>
      </c>
      <c r="I527" s="2">
        <f>'Moving Avg'!H527</f>
        <v>1.1638590000000004</v>
      </c>
      <c r="J527" s="5" t="str">
        <f>OBV!F527</f>
        <v>BULLISH</v>
      </c>
      <c r="K527" s="5" t="str">
        <f>OBV!G527</f>
        <v>NEUTRAL</v>
      </c>
      <c r="L527" s="5" t="str">
        <f>OBV!H527</f>
        <v>NEUTRAL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49.5</v>
      </c>
      <c r="Q527" s="8">
        <f t="shared" si="84"/>
        <v>16.175000000000001</v>
      </c>
      <c r="R527" s="8">
        <f t="shared" si="85"/>
        <v>17.375</v>
      </c>
      <c r="S527" s="8">
        <f t="shared" si="86"/>
        <v>26.025000000000002</v>
      </c>
      <c r="T527" s="8">
        <f t="shared" si="87"/>
        <v>18.625</v>
      </c>
      <c r="U527" s="7">
        <f t="shared" si="88"/>
        <v>19.858333333333334</v>
      </c>
      <c r="V527" s="7">
        <f t="shared" si="89"/>
        <v>19.55</v>
      </c>
    </row>
    <row r="528" spans="1:22" ht="13.5" x14ac:dyDescent="0.25">
      <c r="A528" s="3">
        <f>RSI!A528</f>
        <v>43073</v>
      </c>
      <c r="B528" s="2">
        <f>RSI!B528</f>
        <v>1.0667</v>
      </c>
      <c r="C528" s="2">
        <f>RSI!I528</f>
        <v>49.314260613552186</v>
      </c>
      <c r="D528" s="2">
        <f>MACD!E528</f>
        <v>1.1256817296201538E-2</v>
      </c>
      <c r="E528" s="2">
        <f>MACD!F528</f>
        <v>1.3293227419350274E-2</v>
      </c>
      <c r="F528" s="2">
        <f>'Moving Avg'!D528</f>
        <v>1.05728</v>
      </c>
      <c r="G528" s="2">
        <f>'Moving Avg'!F528</f>
        <v>1.0771100000000002</v>
      </c>
      <c r="H528" s="2">
        <f>'Moving Avg'!G528</f>
        <v>1.063704</v>
      </c>
      <c r="I528" s="2">
        <f>'Moving Avg'!H528</f>
        <v>1.1630565000000004</v>
      </c>
      <c r="J528" s="5" t="str">
        <f>OBV!F528</f>
        <v>BULLISH</v>
      </c>
      <c r="K528" s="5" t="str">
        <f>OBV!G528</f>
        <v>NEUTRAL</v>
      </c>
      <c r="L528" s="5" t="str">
        <f>OBV!H528</f>
        <v>NEUTRAL</v>
      </c>
      <c r="M528" s="7">
        <f t="shared" si="80"/>
        <v>25</v>
      </c>
      <c r="N528" s="7">
        <f t="shared" si="81"/>
        <v>45</v>
      </c>
      <c r="O528" s="7">
        <f t="shared" si="82"/>
        <v>0</v>
      </c>
      <c r="P528" s="7">
        <f t="shared" si="83"/>
        <v>49.5</v>
      </c>
      <c r="Q528" s="8">
        <f t="shared" si="84"/>
        <v>31.925000000000001</v>
      </c>
      <c r="R528" s="8">
        <f t="shared" si="85"/>
        <v>26.375</v>
      </c>
      <c r="S528" s="8">
        <f t="shared" si="86"/>
        <v>32.775000000000006</v>
      </c>
      <c r="T528" s="8">
        <f t="shared" si="87"/>
        <v>29.875</v>
      </c>
      <c r="U528" s="7">
        <f t="shared" si="88"/>
        <v>30.358333333333334</v>
      </c>
      <c r="V528" s="7">
        <f t="shared" si="89"/>
        <v>30.237500000000001</v>
      </c>
    </row>
    <row r="529" spans="1:22" ht="13.5" x14ac:dyDescent="0.25">
      <c r="A529" s="3">
        <f>RSI!A529</f>
        <v>43074</v>
      </c>
      <c r="B529" s="2">
        <f>RSI!B529</f>
        <v>1.0572999999999999</v>
      </c>
      <c r="C529" s="2">
        <f>RSI!I529</f>
        <v>46.959513584447365</v>
      </c>
      <c r="D529" s="2">
        <f>MACD!E529</f>
        <v>1.2939189121677241E-2</v>
      </c>
      <c r="E529" s="2">
        <f>MACD!F529</f>
        <v>1.3222419759815668E-2</v>
      </c>
      <c r="F529" s="2">
        <f>'Moving Avg'!D529</f>
        <v>1.0553999999999999</v>
      </c>
      <c r="G529" s="2">
        <f>'Moving Avg'!F529</f>
        <v>1.0738050000000003</v>
      </c>
      <c r="H529" s="2">
        <f>'Moving Avg'!G529</f>
        <v>1.0627599999999999</v>
      </c>
      <c r="I529" s="2">
        <f>'Moving Avg'!H529</f>
        <v>1.1622540000000003</v>
      </c>
      <c r="J529" s="5" t="str">
        <f>OBV!F529</f>
        <v>BEARISH</v>
      </c>
      <c r="K529" s="5" t="str">
        <f>OBV!G529</f>
        <v>NEUTRAL</v>
      </c>
      <c r="L529" s="5" t="str">
        <f>OBV!H529</f>
        <v>CONFIRMED BEARISH</v>
      </c>
      <c r="M529" s="7">
        <f t="shared" si="80"/>
        <v>25</v>
      </c>
      <c r="N529" s="7">
        <f t="shared" si="81"/>
        <v>45</v>
      </c>
      <c r="O529" s="7">
        <f t="shared" si="82"/>
        <v>0</v>
      </c>
      <c r="P529" s="7">
        <f t="shared" si="83"/>
        <v>16.5</v>
      </c>
      <c r="Q529" s="8">
        <f t="shared" si="84"/>
        <v>26.975000000000001</v>
      </c>
      <c r="R529" s="8">
        <f t="shared" si="85"/>
        <v>18.125</v>
      </c>
      <c r="S529" s="8">
        <f t="shared" si="86"/>
        <v>17.925000000000001</v>
      </c>
      <c r="T529" s="8">
        <f t="shared" si="87"/>
        <v>21.625</v>
      </c>
      <c r="U529" s="7">
        <f t="shared" si="88"/>
        <v>21.008333333333336</v>
      </c>
      <c r="V529" s="7">
        <f t="shared" si="89"/>
        <v>21.162500000000001</v>
      </c>
    </row>
    <row r="530" spans="1:22" ht="13.5" x14ac:dyDescent="0.25">
      <c r="A530" s="3">
        <f>RSI!A530</f>
        <v>43075</v>
      </c>
      <c r="B530" s="2">
        <f>RSI!B530</f>
        <v>1.0478000000000001</v>
      </c>
      <c r="C530" s="2">
        <f>RSI!I530</f>
        <v>44.639596683345879</v>
      </c>
      <c r="D530" s="2">
        <f>MACD!E530</f>
        <v>1.222835007757217E-2</v>
      </c>
      <c r="E530" s="2">
        <f>MACD!F530</f>
        <v>1.3023605823366969E-2</v>
      </c>
      <c r="F530" s="2">
        <f>'Moving Avg'!D530</f>
        <v>1.05728</v>
      </c>
      <c r="G530" s="2">
        <f>'Moving Avg'!F530</f>
        <v>1.0709700000000002</v>
      </c>
      <c r="H530" s="2">
        <f>'Moving Avg'!G530</f>
        <v>1.0616259999999997</v>
      </c>
      <c r="I530" s="2">
        <f>'Moving Avg'!H530</f>
        <v>1.1613570000000002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  <c r="M530" s="7">
        <f t="shared" si="80"/>
        <v>25</v>
      </c>
      <c r="N530" s="7">
        <f t="shared" si="81"/>
        <v>45</v>
      </c>
      <c r="O530" s="7">
        <f t="shared" si="82"/>
        <v>0</v>
      </c>
      <c r="P530" s="7">
        <f t="shared" si="83"/>
        <v>83.5</v>
      </c>
      <c r="Q530" s="8">
        <f t="shared" si="84"/>
        <v>37.024999999999999</v>
      </c>
      <c r="R530" s="8">
        <f t="shared" si="85"/>
        <v>34.875</v>
      </c>
      <c r="S530" s="8">
        <f t="shared" si="86"/>
        <v>48.075000000000003</v>
      </c>
      <c r="T530" s="8">
        <f t="shared" si="87"/>
        <v>38.375</v>
      </c>
      <c r="U530" s="7">
        <f t="shared" si="88"/>
        <v>39.991666666666667</v>
      </c>
      <c r="V530" s="7">
        <f t="shared" si="89"/>
        <v>39.587500000000006</v>
      </c>
    </row>
    <row r="531" spans="1:22" ht="13.5" x14ac:dyDescent="0.25">
      <c r="A531" s="3">
        <f>RSI!A531</f>
        <v>43076</v>
      </c>
      <c r="B531" s="2">
        <f>RSI!B531</f>
        <v>1.0384</v>
      </c>
      <c r="C531" s="2">
        <f>RSI!I531</f>
        <v>42.407170697572454</v>
      </c>
      <c r="D531" s="2">
        <f>MACD!E531</f>
        <v>1.2443751395409208E-2</v>
      </c>
      <c r="E531" s="2">
        <f>MACD!F531</f>
        <v>1.2907634937775418E-2</v>
      </c>
      <c r="F531" s="2">
        <f>'Moving Avg'!D531</f>
        <v>1.0534999999999999</v>
      </c>
      <c r="G531" s="2">
        <f>'Moving Avg'!F531</f>
        <v>1.0667200000000001</v>
      </c>
      <c r="H531" s="2">
        <f>'Moving Avg'!G531</f>
        <v>1.0601159999999998</v>
      </c>
      <c r="I531" s="2">
        <f>'Moving Avg'!H531</f>
        <v>1.1605545000000002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  <c r="M531" s="7">
        <f t="shared" si="80"/>
        <v>25</v>
      </c>
      <c r="N531" s="7">
        <f t="shared" si="81"/>
        <v>45</v>
      </c>
      <c r="O531" s="7">
        <f t="shared" si="82"/>
        <v>0</v>
      </c>
      <c r="P531" s="7">
        <f t="shared" si="83"/>
        <v>16.5</v>
      </c>
      <c r="Q531" s="8">
        <f t="shared" si="84"/>
        <v>26.975000000000001</v>
      </c>
      <c r="R531" s="8">
        <f t="shared" si="85"/>
        <v>18.125</v>
      </c>
      <c r="S531" s="8">
        <f t="shared" si="86"/>
        <v>17.925000000000001</v>
      </c>
      <c r="T531" s="8">
        <f t="shared" si="87"/>
        <v>21.625</v>
      </c>
      <c r="U531" s="7">
        <f t="shared" si="88"/>
        <v>21.008333333333336</v>
      </c>
      <c r="V531" s="7">
        <f t="shared" si="89"/>
        <v>21.162500000000001</v>
      </c>
    </row>
    <row r="532" spans="1:22" ht="13.5" x14ac:dyDescent="0.25">
      <c r="A532" s="3">
        <f>RSI!A532</f>
        <v>43077</v>
      </c>
      <c r="B532" s="2">
        <f>RSI!B532</f>
        <v>1.0572999999999999</v>
      </c>
      <c r="C532" s="2">
        <f>RSI!I532</f>
        <v>48.034362290862731</v>
      </c>
      <c r="D532" s="2">
        <f>MACD!E532</f>
        <v>9.9470572553055359E-3</v>
      </c>
      <c r="E532" s="2">
        <f>MACD!F532</f>
        <v>1.2315519401281441E-2</v>
      </c>
      <c r="F532" s="2">
        <f>'Moving Avg'!D532</f>
        <v>1.0534999999999999</v>
      </c>
      <c r="G532" s="2">
        <f>'Moving Avg'!F532</f>
        <v>1.0643600000000002</v>
      </c>
      <c r="H532" s="2">
        <f>'Moving Avg'!G532</f>
        <v>1.05955</v>
      </c>
      <c r="I532" s="2">
        <f>'Moving Avg'!H532</f>
        <v>1.1598465000000002</v>
      </c>
      <c r="J532" s="5" t="str">
        <f>OBV!F532</f>
        <v>BULLISH</v>
      </c>
      <c r="K532" s="5" t="str">
        <f>OBV!G532</f>
        <v>NEUTRAL</v>
      </c>
      <c r="L532" s="5" t="str">
        <f>OBV!H532</f>
        <v>NEUTRAL</v>
      </c>
      <c r="M532" s="7">
        <f t="shared" si="80"/>
        <v>25</v>
      </c>
      <c r="N532" s="7">
        <f t="shared" si="81"/>
        <v>45</v>
      </c>
      <c r="O532" s="7">
        <f t="shared" si="82"/>
        <v>0</v>
      </c>
      <c r="P532" s="7">
        <f t="shared" si="83"/>
        <v>49.5</v>
      </c>
      <c r="Q532" s="8">
        <f t="shared" si="84"/>
        <v>31.925000000000001</v>
      </c>
      <c r="R532" s="8">
        <f t="shared" si="85"/>
        <v>26.375</v>
      </c>
      <c r="S532" s="8">
        <f t="shared" si="86"/>
        <v>32.775000000000006</v>
      </c>
      <c r="T532" s="8">
        <f t="shared" si="87"/>
        <v>29.875</v>
      </c>
      <c r="U532" s="7">
        <f t="shared" si="88"/>
        <v>30.358333333333334</v>
      </c>
      <c r="V532" s="7">
        <f t="shared" si="89"/>
        <v>30.237500000000001</v>
      </c>
    </row>
    <row r="533" spans="1:22" ht="13.5" x14ac:dyDescent="0.25">
      <c r="A533" s="3">
        <f>RSI!A533</f>
        <v>43080</v>
      </c>
      <c r="B533" s="2">
        <f>RSI!B533</f>
        <v>1.0289999999999999</v>
      </c>
      <c r="C533" s="2">
        <f>RSI!I533</f>
        <v>41.496392031998354</v>
      </c>
      <c r="D533" s="2">
        <f>MACD!E533</f>
        <v>1.1420051222400307E-2</v>
      </c>
      <c r="E533" s="2">
        <f>MACD!F533</f>
        <v>1.2136425765505214E-2</v>
      </c>
      <c r="F533" s="2">
        <f>'Moving Avg'!D533</f>
        <v>1.04596</v>
      </c>
      <c r="G533" s="2">
        <f>'Moving Avg'!F533</f>
        <v>1.0610599999999999</v>
      </c>
      <c r="H533" s="2">
        <f>'Moving Avg'!G533</f>
        <v>1.0586059999999997</v>
      </c>
      <c r="I533" s="2">
        <f>'Moving Avg'!H533</f>
        <v>1.1589970000000003</v>
      </c>
      <c r="J533" s="5" t="str">
        <f>OBV!F533</f>
        <v>BULLISH</v>
      </c>
      <c r="K533" s="5" t="str">
        <f>OBV!G533</f>
        <v>NEUTRAL</v>
      </c>
      <c r="L533" s="5" t="str">
        <f>OBV!H533</f>
        <v>BULLISH DIVERGENCE</v>
      </c>
      <c r="M533" s="7">
        <f t="shared" si="80"/>
        <v>25</v>
      </c>
      <c r="N533" s="7">
        <f t="shared" si="81"/>
        <v>45</v>
      </c>
      <c r="O533" s="7">
        <f t="shared" si="82"/>
        <v>0</v>
      </c>
      <c r="P533" s="7">
        <f t="shared" si="83"/>
        <v>66.5</v>
      </c>
      <c r="Q533" s="8">
        <f t="shared" si="84"/>
        <v>34.475000000000001</v>
      </c>
      <c r="R533" s="8">
        <f t="shared" si="85"/>
        <v>30.625</v>
      </c>
      <c r="S533" s="8">
        <f t="shared" si="86"/>
        <v>40.424999999999997</v>
      </c>
      <c r="T533" s="8">
        <f t="shared" si="87"/>
        <v>34.125</v>
      </c>
      <c r="U533" s="7">
        <f t="shared" si="88"/>
        <v>35.174999999999997</v>
      </c>
      <c r="V533" s="7">
        <f t="shared" si="89"/>
        <v>34.912499999999994</v>
      </c>
    </row>
    <row r="534" spans="1:22" ht="13.5" x14ac:dyDescent="0.25">
      <c r="A534" s="3">
        <f>RSI!A534</f>
        <v>43081</v>
      </c>
      <c r="B534" s="2">
        <f>RSI!B534</f>
        <v>0.99119999999999997</v>
      </c>
      <c r="C534" s="2">
        <f>RSI!I534</f>
        <v>34.702198040634485</v>
      </c>
      <c r="D534" s="2">
        <f>MACD!E534</f>
        <v>1.5673592920581125E-2</v>
      </c>
      <c r="E534" s="2">
        <f>MACD!F534</f>
        <v>1.2843859196520398E-2</v>
      </c>
      <c r="F534" s="2">
        <f>'Moving Avg'!D534</f>
        <v>1.03274</v>
      </c>
      <c r="G534" s="2">
        <f>'Moving Avg'!F534</f>
        <v>1.0553950000000001</v>
      </c>
      <c r="H534" s="2">
        <f>'Moving Avg'!G534</f>
        <v>1.0570959999999998</v>
      </c>
      <c r="I534" s="2">
        <f>'Moving Avg'!H534</f>
        <v>1.1579115000000002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  <c r="M534" s="7">
        <f t="shared" si="80"/>
        <v>25</v>
      </c>
      <c r="N534" s="7">
        <f t="shared" si="81"/>
        <v>0</v>
      </c>
      <c r="O534" s="7">
        <f t="shared" si="82"/>
        <v>0</v>
      </c>
      <c r="P534" s="7">
        <f t="shared" si="83"/>
        <v>16.5</v>
      </c>
      <c r="Q534" s="8">
        <f t="shared" si="84"/>
        <v>11.225</v>
      </c>
      <c r="R534" s="8">
        <f t="shared" si="85"/>
        <v>9.125</v>
      </c>
      <c r="S534" s="8">
        <f t="shared" si="86"/>
        <v>11.175000000000001</v>
      </c>
      <c r="T534" s="8">
        <f t="shared" si="87"/>
        <v>10.375</v>
      </c>
      <c r="U534" s="7">
        <f t="shared" si="88"/>
        <v>10.508333333333335</v>
      </c>
      <c r="V534" s="7">
        <f t="shared" si="89"/>
        <v>10.475000000000001</v>
      </c>
    </row>
    <row r="535" spans="1:22" ht="13.5" x14ac:dyDescent="0.25">
      <c r="A535" s="3">
        <f>RSI!A535</f>
        <v>43082</v>
      </c>
      <c r="B535" s="2">
        <f>RSI!B535</f>
        <v>1.0195000000000001</v>
      </c>
      <c r="C535" s="2">
        <f>RSI!I535</f>
        <v>42.316940372150569</v>
      </c>
      <c r="D535" s="2">
        <f>MACD!E535</f>
        <v>1.3237779801827054E-2</v>
      </c>
      <c r="E535" s="2">
        <f>MACD!F535</f>
        <v>1.2922643317581731E-2</v>
      </c>
      <c r="F535" s="2">
        <f>'Moving Avg'!D535</f>
        <v>1.02708</v>
      </c>
      <c r="G535" s="2">
        <f>'Moving Avg'!F535</f>
        <v>1.0525600000000002</v>
      </c>
      <c r="H535" s="2">
        <f>'Moving Avg'!G535</f>
        <v>1.0559619999999998</v>
      </c>
      <c r="I535" s="2">
        <f>'Moving Avg'!H535</f>
        <v>1.1568260000000001</v>
      </c>
      <c r="J535" s="5" t="str">
        <f>OBV!F535</f>
        <v>BULLISH</v>
      </c>
      <c r="K535" s="5" t="str">
        <f>OBV!G535</f>
        <v>NEUTRAL</v>
      </c>
      <c r="L535" s="5" t="str">
        <f>OBV!H535</f>
        <v>BULLISH DIVERGENCE</v>
      </c>
      <c r="M535" s="7">
        <f t="shared" si="80"/>
        <v>25</v>
      </c>
      <c r="N535" s="7">
        <f t="shared" si="81"/>
        <v>0</v>
      </c>
      <c r="O535" s="7">
        <f t="shared" si="82"/>
        <v>0</v>
      </c>
      <c r="P535" s="7">
        <f t="shared" si="83"/>
        <v>66.5</v>
      </c>
      <c r="Q535" s="8">
        <f t="shared" si="84"/>
        <v>18.725000000000001</v>
      </c>
      <c r="R535" s="8">
        <f t="shared" si="85"/>
        <v>21.625</v>
      </c>
      <c r="S535" s="8">
        <f t="shared" si="86"/>
        <v>33.674999999999997</v>
      </c>
      <c r="T535" s="8">
        <f t="shared" si="87"/>
        <v>22.875</v>
      </c>
      <c r="U535" s="7">
        <f t="shared" si="88"/>
        <v>24.675000000000001</v>
      </c>
      <c r="V535" s="7">
        <f t="shared" si="89"/>
        <v>24.225000000000001</v>
      </c>
    </row>
    <row r="536" spans="1:22" ht="13.5" x14ac:dyDescent="0.25">
      <c r="A536" s="3">
        <f>RSI!A536</f>
        <v>43083</v>
      </c>
      <c r="B536" s="2">
        <f>RSI!B536</f>
        <v>1.0289999999999999</v>
      </c>
      <c r="C536" s="2">
        <f>RSI!I536</f>
        <v>44.650362355142825</v>
      </c>
      <c r="D536" s="2">
        <f>MACD!E536</f>
        <v>1.3597894540104516E-2</v>
      </c>
      <c r="E536" s="2">
        <f>MACD!F536</f>
        <v>1.3057693562086289E-2</v>
      </c>
      <c r="F536" s="2">
        <f>'Moving Avg'!D536</f>
        <v>1.0251999999999999</v>
      </c>
      <c r="G536" s="2">
        <f>'Moving Avg'!F536</f>
        <v>1.0502</v>
      </c>
      <c r="H536" s="2">
        <f>'Moving Avg'!G536</f>
        <v>1.0552079999999997</v>
      </c>
      <c r="I536" s="2">
        <f>'Moving Avg'!H536</f>
        <v>1.1558820000000001</v>
      </c>
      <c r="J536" s="5" t="str">
        <f>OBV!F536</f>
        <v>BULLISH</v>
      </c>
      <c r="K536" s="5" t="str">
        <f>OBV!G536</f>
        <v>NEUTRAL</v>
      </c>
      <c r="L536" s="5" t="str">
        <f>OBV!H536</f>
        <v>BULLISH DIVERGENCE</v>
      </c>
      <c r="M536" s="7">
        <f t="shared" si="80"/>
        <v>25</v>
      </c>
      <c r="N536" s="7">
        <f t="shared" si="81"/>
        <v>0</v>
      </c>
      <c r="O536" s="7">
        <f t="shared" si="82"/>
        <v>0</v>
      </c>
      <c r="P536" s="7">
        <f t="shared" si="83"/>
        <v>66.5</v>
      </c>
      <c r="Q536" s="8">
        <f t="shared" si="84"/>
        <v>18.725000000000001</v>
      </c>
      <c r="R536" s="8">
        <f t="shared" si="85"/>
        <v>21.625</v>
      </c>
      <c r="S536" s="8">
        <f t="shared" si="86"/>
        <v>33.674999999999997</v>
      </c>
      <c r="T536" s="8">
        <f t="shared" si="87"/>
        <v>22.875</v>
      </c>
      <c r="U536" s="7">
        <f t="shared" si="88"/>
        <v>24.675000000000001</v>
      </c>
      <c r="V536" s="7">
        <f t="shared" si="89"/>
        <v>24.225000000000001</v>
      </c>
    </row>
    <row r="537" spans="1:22" ht="13.5" x14ac:dyDescent="0.25">
      <c r="A537" s="3">
        <f>RSI!A537</f>
        <v>43084</v>
      </c>
      <c r="B537" s="2">
        <f>RSI!B537</f>
        <v>1.0384</v>
      </c>
      <c r="C537" s="2">
        <f>RSI!I537</f>
        <v>46.937648103186369</v>
      </c>
      <c r="D537" s="2">
        <f>MACD!E537</f>
        <v>1.3351284781887518E-2</v>
      </c>
      <c r="E537" s="2">
        <f>MACD!F537</f>
        <v>1.3116411806046537E-2</v>
      </c>
      <c r="F537" s="2">
        <f>'Moving Avg'!D537</f>
        <v>1.02142</v>
      </c>
      <c r="G537" s="2">
        <f>'Moving Avg'!F537</f>
        <v>1.0492549999999998</v>
      </c>
      <c r="H537" s="2">
        <f>'Moving Avg'!G537</f>
        <v>1.0548299999999999</v>
      </c>
      <c r="I537" s="2">
        <f>'Moving Avg'!H537</f>
        <v>1.1550795</v>
      </c>
      <c r="J537" s="5" t="str">
        <f>OBV!F537</f>
        <v>BULLISH</v>
      </c>
      <c r="K537" s="5" t="str">
        <f>OBV!G537</f>
        <v>NEUTRAL</v>
      </c>
      <c r="L537" s="5" t="str">
        <f>OBV!H537</f>
        <v>BULLISH DIVERGENCE</v>
      </c>
      <c r="M537" s="7">
        <f t="shared" si="80"/>
        <v>25</v>
      </c>
      <c r="N537" s="7">
        <f t="shared" si="81"/>
        <v>0</v>
      </c>
      <c r="O537" s="7">
        <f t="shared" si="82"/>
        <v>0</v>
      </c>
      <c r="P537" s="7">
        <f t="shared" si="83"/>
        <v>66.5</v>
      </c>
      <c r="Q537" s="8">
        <f t="shared" si="84"/>
        <v>18.725000000000001</v>
      </c>
      <c r="R537" s="8">
        <f t="shared" si="85"/>
        <v>21.625</v>
      </c>
      <c r="S537" s="8">
        <f t="shared" si="86"/>
        <v>33.674999999999997</v>
      </c>
      <c r="T537" s="8">
        <f t="shared" si="87"/>
        <v>22.875</v>
      </c>
      <c r="U537" s="7">
        <f t="shared" si="88"/>
        <v>24.675000000000001</v>
      </c>
      <c r="V537" s="7">
        <f t="shared" si="89"/>
        <v>24.225000000000001</v>
      </c>
    </row>
    <row r="538" spans="1:22" ht="13.5" x14ac:dyDescent="0.25">
      <c r="A538" s="3">
        <f>RSI!A538</f>
        <v>43087</v>
      </c>
      <c r="B538" s="2">
        <f>RSI!B538</f>
        <v>1.0384</v>
      </c>
      <c r="C538" s="2">
        <f>RSI!I538</f>
        <v>46.937648103186369</v>
      </c>
      <c r="D538" s="2">
        <f>MACD!E538</f>
        <v>1.4667459076368461E-2</v>
      </c>
      <c r="E538" s="2">
        <f>MACD!F538</f>
        <v>1.3426621260110922E-2</v>
      </c>
      <c r="F538" s="2">
        <f>'Moving Avg'!D538</f>
        <v>1.0233000000000001</v>
      </c>
      <c r="G538" s="2">
        <f>'Moving Avg'!F538</f>
        <v>1.0487850000000001</v>
      </c>
      <c r="H538" s="2">
        <f>'Moving Avg'!G538</f>
        <v>1.0542640000000001</v>
      </c>
      <c r="I538" s="2">
        <f>'Moving Avg'!H538</f>
        <v>1.1542300000000001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  <c r="M538" s="7">
        <f t="shared" si="80"/>
        <v>25</v>
      </c>
      <c r="N538" s="7">
        <f t="shared" si="81"/>
        <v>0</v>
      </c>
      <c r="O538" s="7">
        <f t="shared" si="82"/>
        <v>0</v>
      </c>
      <c r="P538" s="7">
        <f t="shared" si="83"/>
        <v>100</v>
      </c>
      <c r="Q538" s="8">
        <f t="shared" si="84"/>
        <v>23.75</v>
      </c>
      <c r="R538" s="8">
        <f t="shared" si="85"/>
        <v>30</v>
      </c>
      <c r="S538" s="8">
        <f t="shared" si="86"/>
        <v>48.75</v>
      </c>
      <c r="T538" s="8">
        <f t="shared" si="87"/>
        <v>31.25</v>
      </c>
      <c r="U538" s="7">
        <f t="shared" si="88"/>
        <v>34.166666666666664</v>
      </c>
      <c r="V538" s="7">
        <f t="shared" si="89"/>
        <v>33.4375</v>
      </c>
    </row>
    <row r="539" spans="1:22" ht="13.5" x14ac:dyDescent="0.25">
      <c r="A539" s="3">
        <f>RSI!A539</f>
        <v>43088</v>
      </c>
      <c r="B539" s="2">
        <f>RSI!B539</f>
        <v>1.0855999999999999</v>
      </c>
      <c r="C539" s="2">
        <f>RSI!I539</f>
        <v>57.230263183507844</v>
      </c>
      <c r="D539" s="2">
        <f>MACD!E539</f>
        <v>1.0911556212199747E-2</v>
      </c>
      <c r="E539" s="2">
        <f>MACD!F539</f>
        <v>1.2923608250528688E-2</v>
      </c>
      <c r="F539" s="2">
        <f>'Moving Avg'!D539</f>
        <v>1.0421800000000001</v>
      </c>
      <c r="G539" s="2">
        <f>'Moving Avg'!F539</f>
        <v>1.0487849999999999</v>
      </c>
      <c r="H539" s="2">
        <f>'Moving Avg'!G539</f>
        <v>1.0552079999999997</v>
      </c>
      <c r="I539" s="2">
        <f>'Moving Avg'!H539</f>
        <v>1.1535690000000001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  <c r="M539" s="7">
        <f t="shared" si="80"/>
        <v>25</v>
      </c>
      <c r="N539" s="7">
        <f t="shared" si="81"/>
        <v>45</v>
      </c>
      <c r="O539" s="7">
        <f t="shared" si="82"/>
        <v>0</v>
      </c>
      <c r="P539" s="7">
        <f t="shared" si="83"/>
        <v>100</v>
      </c>
      <c r="Q539" s="8">
        <f t="shared" si="84"/>
        <v>39.5</v>
      </c>
      <c r="R539" s="8">
        <f t="shared" si="85"/>
        <v>39</v>
      </c>
      <c r="S539" s="8">
        <f t="shared" si="86"/>
        <v>55.5</v>
      </c>
      <c r="T539" s="8">
        <f t="shared" si="87"/>
        <v>42.5</v>
      </c>
      <c r="U539" s="7">
        <f t="shared" si="88"/>
        <v>44.666666666666664</v>
      </c>
      <c r="V539" s="7">
        <f t="shared" si="89"/>
        <v>44.125</v>
      </c>
    </row>
    <row r="540" spans="1:22" ht="13.5" x14ac:dyDescent="0.25">
      <c r="A540" s="3">
        <f>RSI!A540</f>
        <v>43089</v>
      </c>
      <c r="B540" s="2">
        <f>RSI!B540</f>
        <v>1.1516999999999999</v>
      </c>
      <c r="C540" s="2">
        <f>RSI!I540</f>
        <v>66.910286220843332</v>
      </c>
      <c r="D540" s="2">
        <f>MACD!E540</f>
        <v>1.1642071737516524E-3</v>
      </c>
      <c r="E540" s="2">
        <f>MACD!F540</f>
        <v>1.0571728035173282E-2</v>
      </c>
      <c r="F540" s="2">
        <f>'Moving Avg'!D540</f>
        <v>1.0686199999999999</v>
      </c>
      <c r="G540" s="2">
        <f>'Moving Avg'!F540</f>
        <v>1.0530349999999999</v>
      </c>
      <c r="H540" s="2">
        <f>'Moving Avg'!G540</f>
        <v>1.05823</v>
      </c>
      <c r="I540" s="2">
        <f>'Moving Avg'!H540</f>
        <v>1.1531914999999999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  <c r="M540" s="7">
        <f t="shared" si="80"/>
        <v>25</v>
      </c>
      <c r="N540" s="7">
        <f t="shared" si="81"/>
        <v>45</v>
      </c>
      <c r="O540" s="7">
        <f t="shared" si="82"/>
        <v>0</v>
      </c>
      <c r="P540" s="7">
        <f t="shared" si="83"/>
        <v>100</v>
      </c>
      <c r="Q540" s="8">
        <f t="shared" si="84"/>
        <v>39.5</v>
      </c>
      <c r="R540" s="8">
        <f t="shared" si="85"/>
        <v>39</v>
      </c>
      <c r="S540" s="8">
        <f t="shared" si="86"/>
        <v>55.5</v>
      </c>
      <c r="T540" s="8">
        <f t="shared" si="87"/>
        <v>42.5</v>
      </c>
      <c r="U540" s="7">
        <f t="shared" si="88"/>
        <v>44.666666666666664</v>
      </c>
      <c r="V540" s="7">
        <f t="shared" si="89"/>
        <v>44.125</v>
      </c>
    </row>
    <row r="541" spans="1:22" ht="13.5" x14ac:dyDescent="0.25">
      <c r="A541" s="3">
        <f>RSI!A541</f>
        <v>43090</v>
      </c>
      <c r="B541" s="2">
        <f>RSI!B541</f>
        <v>1.1706000000000001</v>
      </c>
      <c r="C541" s="2">
        <f>RSI!I541</f>
        <v>69.066138400381973</v>
      </c>
      <c r="D541" s="2">
        <f>MACD!E541</f>
        <v>-1.0516071499377055E-2</v>
      </c>
      <c r="E541" s="2">
        <f>MACD!F541</f>
        <v>6.3541681282632146E-3</v>
      </c>
      <c r="F541" s="2">
        <f>'Moving Avg'!D541</f>
        <v>1.09694</v>
      </c>
      <c r="G541" s="2">
        <f>'Moving Avg'!F541</f>
        <v>1.05823</v>
      </c>
      <c r="H541" s="2">
        <f>'Moving Avg'!G541</f>
        <v>1.0616299999999999</v>
      </c>
      <c r="I541" s="2">
        <f>'Moving Avg'!H541</f>
        <v>1.152814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  <c r="M541" s="7">
        <f t="shared" si="80"/>
        <v>25</v>
      </c>
      <c r="N541" s="7">
        <f t="shared" si="81"/>
        <v>45</v>
      </c>
      <c r="O541" s="7">
        <f t="shared" si="82"/>
        <v>0</v>
      </c>
      <c r="P541" s="7">
        <f t="shared" si="83"/>
        <v>100</v>
      </c>
      <c r="Q541" s="8">
        <f t="shared" si="84"/>
        <v>39.5</v>
      </c>
      <c r="R541" s="8">
        <f t="shared" si="85"/>
        <v>39</v>
      </c>
      <c r="S541" s="8">
        <f t="shared" si="86"/>
        <v>55.5</v>
      </c>
      <c r="T541" s="8">
        <f t="shared" si="87"/>
        <v>42.5</v>
      </c>
      <c r="U541" s="7">
        <f t="shared" si="88"/>
        <v>44.666666666666664</v>
      </c>
      <c r="V541" s="7">
        <f t="shared" si="89"/>
        <v>44.125</v>
      </c>
    </row>
    <row r="542" spans="1:22" ht="13.5" x14ac:dyDescent="0.25">
      <c r="A542" s="3">
        <f>RSI!A542</f>
        <v>43091</v>
      </c>
      <c r="B542" s="2">
        <f>RSI!B542</f>
        <v>1.1422000000000001</v>
      </c>
      <c r="C542" s="2">
        <f>RSI!I542</f>
        <v>62.478938675801636</v>
      </c>
      <c r="D542" s="2">
        <f>MACD!E542</f>
        <v>-1.6042602408530726E-2</v>
      </c>
      <c r="E542" s="2">
        <f>MACD!F542</f>
        <v>1.8748140209044269E-3</v>
      </c>
      <c r="F542" s="2">
        <f>'Moving Avg'!D542</f>
        <v>1.1176999999999999</v>
      </c>
      <c r="G542" s="2">
        <f>'Moving Avg'!F542</f>
        <v>1.0624749999999996</v>
      </c>
      <c r="H542" s="2">
        <f>'Moving Avg'!G542</f>
        <v>1.064838</v>
      </c>
      <c r="I542" s="2">
        <f>'Moving Avg'!H542</f>
        <v>1.1519170000000001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  <c r="M542" s="7">
        <f t="shared" si="80"/>
        <v>25</v>
      </c>
      <c r="N542" s="7">
        <f t="shared" si="81"/>
        <v>45</v>
      </c>
      <c r="O542" s="7">
        <f t="shared" si="82"/>
        <v>0</v>
      </c>
      <c r="P542" s="7">
        <f t="shared" si="83"/>
        <v>100</v>
      </c>
      <c r="Q542" s="8">
        <f t="shared" si="84"/>
        <v>39.5</v>
      </c>
      <c r="R542" s="8">
        <f t="shared" si="85"/>
        <v>39</v>
      </c>
      <c r="S542" s="8">
        <f t="shared" si="86"/>
        <v>55.5</v>
      </c>
      <c r="T542" s="8">
        <f t="shared" si="87"/>
        <v>42.5</v>
      </c>
      <c r="U542" s="7">
        <f t="shared" si="88"/>
        <v>44.666666666666664</v>
      </c>
      <c r="V542" s="7">
        <f t="shared" si="89"/>
        <v>44.125</v>
      </c>
    </row>
    <row r="543" spans="1:22" ht="13.5" x14ac:dyDescent="0.25">
      <c r="A543" s="3">
        <f>RSI!A543</f>
        <v>43094</v>
      </c>
      <c r="B543" s="2">
        <f>RSI!B543</f>
        <v>1.1234</v>
      </c>
      <c r="C543" s="2">
        <f>RSI!I543</f>
        <v>58.501299685196415</v>
      </c>
      <c r="D543" s="2">
        <f>MACD!E543</f>
        <v>-2.411845879138852E-2</v>
      </c>
      <c r="E543" s="2">
        <f>MACD!F543</f>
        <v>-3.3238405415541624E-3</v>
      </c>
      <c r="F543" s="2">
        <f>'Moving Avg'!D543</f>
        <v>1.1347</v>
      </c>
      <c r="G543" s="2">
        <f>'Moving Avg'!F543</f>
        <v>1.0653099999999998</v>
      </c>
      <c r="H543" s="2">
        <f>'Moving Avg'!G543</f>
        <v>1.0678599999999998</v>
      </c>
      <c r="I543" s="2">
        <f>'Moving Avg'!H543</f>
        <v>1.1510205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  <c r="M543" s="7">
        <f t="shared" si="80"/>
        <v>25</v>
      </c>
      <c r="N543" s="7">
        <f t="shared" si="81"/>
        <v>100</v>
      </c>
      <c r="O543" s="7">
        <f t="shared" si="82"/>
        <v>0</v>
      </c>
      <c r="P543" s="7">
        <f t="shared" si="83"/>
        <v>100</v>
      </c>
      <c r="Q543" s="8">
        <f t="shared" si="84"/>
        <v>58.75</v>
      </c>
      <c r="R543" s="8">
        <f t="shared" si="85"/>
        <v>50</v>
      </c>
      <c r="S543" s="8">
        <f t="shared" si="86"/>
        <v>63.75</v>
      </c>
      <c r="T543" s="8">
        <f t="shared" si="87"/>
        <v>56.25</v>
      </c>
      <c r="U543" s="7">
        <f t="shared" si="88"/>
        <v>57.5</v>
      </c>
      <c r="V543" s="7">
        <f t="shared" si="89"/>
        <v>57.1875</v>
      </c>
    </row>
    <row r="544" spans="1:22" ht="13.5" x14ac:dyDescent="0.25">
      <c r="A544" s="3">
        <f>RSI!A544</f>
        <v>43095</v>
      </c>
      <c r="B544" s="2">
        <f>RSI!B544</f>
        <v>1.1234</v>
      </c>
      <c r="C544" s="2">
        <f>RSI!I544</f>
        <v>58.501299685196415</v>
      </c>
      <c r="D544" s="2">
        <f>MACD!E544</f>
        <v>-3.7062010558113201E-2</v>
      </c>
      <c r="E544" s="2">
        <f>MACD!F544</f>
        <v>-1.007147454486597E-2</v>
      </c>
      <c r="F544" s="2">
        <f>'Moving Avg'!D544</f>
        <v>1.1422600000000001</v>
      </c>
      <c r="G544" s="2">
        <f>'Moving Avg'!F544</f>
        <v>1.0681449999999999</v>
      </c>
      <c r="H544" s="2">
        <f>'Moving Avg'!G544</f>
        <v>1.070692</v>
      </c>
      <c r="I544" s="2">
        <f>'Moving Avg'!H544</f>
        <v>1.1502184999999998</v>
      </c>
      <c r="J544" s="5" t="str">
        <f>OBV!F544</f>
        <v>BULLISH</v>
      </c>
      <c r="K544" s="5" t="str">
        <f>OBV!G544</f>
        <v>STRONG</v>
      </c>
      <c r="L544" s="5" t="str">
        <f>OBV!H544</f>
        <v>CONFIRMED BULLISH</v>
      </c>
      <c r="M544" s="7">
        <f t="shared" si="80"/>
        <v>25</v>
      </c>
      <c r="N544" s="7">
        <f t="shared" si="81"/>
        <v>100</v>
      </c>
      <c r="O544" s="7">
        <f t="shared" si="82"/>
        <v>0</v>
      </c>
      <c r="P544" s="7">
        <f t="shared" si="83"/>
        <v>100</v>
      </c>
      <c r="Q544" s="8">
        <f t="shared" si="84"/>
        <v>58.75</v>
      </c>
      <c r="R544" s="8">
        <f t="shared" si="85"/>
        <v>50</v>
      </c>
      <c r="S544" s="8">
        <f t="shared" si="86"/>
        <v>63.75</v>
      </c>
      <c r="T544" s="8">
        <f t="shared" si="87"/>
        <v>56.25</v>
      </c>
      <c r="U544" s="7">
        <f t="shared" si="88"/>
        <v>57.5</v>
      </c>
      <c r="V544" s="7">
        <f t="shared" si="89"/>
        <v>57.1875</v>
      </c>
    </row>
    <row r="545" spans="1:22" ht="13.5" x14ac:dyDescent="0.25">
      <c r="A545" s="3">
        <f>RSI!A545</f>
        <v>43096</v>
      </c>
      <c r="B545" s="2">
        <f>RSI!B545</f>
        <v>1.1045</v>
      </c>
      <c r="C545" s="2">
        <f>RSI!I545</f>
        <v>54.458946307315685</v>
      </c>
      <c r="D545" s="2">
        <f>MACD!E545</f>
        <v>-4.2533317377534408E-2</v>
      </c>
      <c r="E545" s="2">
        <f>MACD!F545</f>
        <v>-1.6563843111399659E-2</v>
      </c>
      <c r="F545" s="2">
        <f>'Moving Avg'!D545</f>
        <v>1.1328200000000002</v>
      </c>
      <c r="G545" s="2">
        <f>'Moving Avg'!F545</f>
        <v>1.07145</v>
      </c>
      <c r="H545" s="2">
        <f>'Moving Avg'!G545</f>
        <v>1.072014</v>
      </c>
      <c r="I545" s="2">
        <f>'Moving Avg'!H545</f>
        <v>1.1492745</v>
      </c>
      <c r="J545" s="5" t="str">
        <f>OBV!F545</f>
        <v>BEARISH</v>
      </c>
      <c r="K545" s="5" t="str">
        <f>OBV!G545</f>
        <v>NEUTRAL</v>
      </c>
      <c r="L545" s="5" t="str">
        <f>OBV!H545</f>
        <v>CONFIRMED BEARISH</v>
      </c>
      <c r="M545" s="7">
        <f t="shared" si="80"/>
        <v>25</v>
      </c>
      <c r="N545" s="7">
        <f t="shared" si="81"/>
        <v>100</v>
      </c>
      <c r="O545" s="7">
        <f t="shared" si="82"/>
        <v>0</v>
      </c>
      <c r="P545" s="7">
        <f t="shared" si="83"/>
        <v>16.5</v>
      </c>
      <c r="Q545" s="8">
        <f t="shared" si="84"/>
        <v>46.225000000000001</v>
      </c>
      <c r="R545" s="8">
        <f t="shared" si="85"/>
        <v>29.125</v>
      </c>
      <c r="S545" s="8">
        <f t="shared" si="86"/>
        <v>26.175000000000001</v>
      </c>
      <c r="T545" s="8">
        <f t="shared" si="87"/>
        <v>35.375</v>
      </c>
      <c r="U545" s="7">
        <f t="shared" si="88"/>
        <v>33.841666666666661</v>
      </c>
      <c r="V545" s="7">
        <f t="shared" si="89"/>
        <v>34.224999999999994</v>
      </c>
    </row>
    <row r="546" spans="1:22" ht="13.5" x14ac:dyDescent="0.25">
      <c r="A546" s="3">
        <f>RSI!A546</f>
        <v>43097</v>
      </c>
      <c r="B546" s="2">
        <f>RSI!B546</f>
        <v>1.0762</v>
      </c>
      <c r="C546" s="2">
        <f>RSI!I546</f>
        <v>48.999261049867421</v>
      </c>
      <c r="D546" s="2">
        <f>MACD!E546</f>
        <v>-4.3746069815798538E-2</v>
      </c>
      <c r="E546" s="2">
        <f>MACD!F546</f>
        <v>-2.2000288452279436E-2</v>
      </c>
      <c r="F546" s="2">
        <f>'Moving Avg'!D546</f>
        <v>1.1139399999999999</v>
      </c>
      <c r="G546" s="2">
        <f>'Moving Avg'!F546</f>
        <v>1.072395</v>
      </c>
      <c r="H546" s="2">
        <f>'Moving Avg'!G546</f>
        <v>1.0722039999999999</v>
      </c>
      <c r="I546" s="2">
        <f>'Moving Avg'!H546</f>
        <v>1.1484249999999998</v>
      </c>
      <c r="J546" s="5" t="str">
        <f>OBV!F546</f>
        <v>BEARISH</v>
      </c>
      <c r="K546" s="5" t="str">
        <f>OBV!G546</f>
        <v>WEAK</v>
      </c>
      <c r="L546" s="5" t="str">
        <f>OBV!H546</f>
        <v>CONFIRMED BEARISH</v>
      </c>
      <c r="M546" s="7">
        <f t="shared" si="80"/>
        <v>25</v>
      </c>
      <c r="N546" s="7">
        <f t="shared" si="81"/>
        <v>100</v>
      </c>
      <c r="O546" s="7">
        <f t="shared" si="82"/>
        <v>0</v>
      </c>
      <c r="P546" s="7">
        <f t="shared" si="83"/>
        <v>0</v>
      </c>
      <c r="Q546" s="8">
        <f t="shared" si="84"/>
        <v>43.75</v>
      </c>
      <c r="R546" s="8">
        <f t="shared" si="85"/>
        <v>25</v>
      </c>
      <c r="S546" s="8">
        <f t="shared" si="86"/>
        <v>18.75</v>
      </c>
      <c r="T546" s="8">
        <f t="shared" si="87"/>
        <v>31.25</v>
      </c>
      <c r="U546" s="7">
        <f t="shared" si="88"/>
        <v>29.166666666666668</v>
      </c>
      <c r="V546" s="7">
        <f t="shared" si="89"/>
        <v>29.6875</v>
      </c>
    </row>
    <row r="547" spans="1:22" ht="13.5" x14ac:dyDescent="0.25">
      <c r="A547" s="3">
        <f>RSI!A547</f>
        <v>43098</v>
      </c>
      <c r="B547" s="2">
        <f>RSI!B547</f>
        <v>1.0478000000000001</v>
      </c>
      <c r="C547" s="2">
        <f>RSI!I547</f>
        <v>44.209333662090842</v>
      </c>
      <c r="D547" s="2">
        <f>MACD!E547</f>
        <v>-4.1185735460412376E-2</v>
      </c>
      <c r="E547" s="2">
        <f>MACD!F547</f>
        <v>-2.5837377853906024E-2</v>
      </c>
      <c r="F547" s="2">
        <f>'Moving Avg'!D547</f>
        <v>1.0950600000000001</v>
      </c>
      <c r="G547" s="2">
        <f>'Moving Avg'!F547</f>
        <v>1.07192</v>
      </c>
      <c r="H547" s="2">
        <f>'Moving Avg'!G547</f>
        <v>1.072392</v>
      </c>
      <c r="I547" s="2">
        <f>'Moving Avg'!H547</f>
        <v>1.1474335</v>
      </c>
      <c r="J547" s="5" t="str">
        <f>OBV!F547</f>
        <v>BEARISH</v>
      </c>
      <c r="K547" s="5" t="str">
        <f>OBV!G547</f>
        <v>WEAK</v>
      </c>
      <c r="L547" s="5" t="str">
        <f>OBV!H547</f>
        <v>CONFIRMED BEARISH</v>
      </c>
      <c r="M547" s="7">
        <f t="shared" si="80"/>
        <v>25</v>
      </c>
      <c r="N547" s="7">
        <f t="shared" si="81"/>
        <v>45</v>
      </c>
      <c r="O547" s="7">
        <f t="shared" si="82"/>
        <v>0</v>
      </c>
      <c r="P547" s="7">
        <f t="shared" si="83"/>
        <v>0</v>
      </c>
      <c r="Q547" s="8">
        <f t="shared" si="84"/>
        <v>24.5</v>
      </c>
      <c r="R547" s="8">
        <f t="shared" si="85"/>
        <v>14</v>
      </c>
      <c r="S547" s="8">
        <f t="shared" si="86"/>
        <v>10.5</v>
      </c>
      <c r="T547" s="8">
        <f t="shared" si="87"/>
        <v>17.5</v>
      </c>
      <c r="U547" s="7">
        <f t="shared" si="88"/>
        <v>16.333333333333332</v>
      </c>
      <c r="V547" s="7">
        <f t="shared" si="89"/>
        <v>16.625</v>
      </c>
    </row>
    <row r="548" spans="1:22" ht="13.5" x14ac:dyDescent="0.25">
      <c r="A548" s="3">
        <f>RSI!A548</f>
        <v>43102</v>
      </c>
      <c r="B548" s="2">
        <f>RSI!B548</f>
        <v>1.095</v>
      </c>
      <c r="C548" s="2">
        <f>RSI!I548</f>
        <v>52.517111454005011</v>
      </c>
      <c r="D548" s="2">
        <f>MACD!E548</f>
        <v>-4.2313841188124757E-2</v>
      </c>
      <c r="E548" s="2">
        <f>MACD!F548</f>
        <v>-2.9132670520749769E-2</v>
      </c>
      <c r="F548" s="2">
        <f>'Moving Avg'!D548</f>
        <v>1.08938</v>
      </c>
      <c r="G548" s="2">
        <f>'Moving Avg'!F548</f>
        <v>1.0733349999999999</v>
      </c>
      <c r="H548" s="2">
        <f>'Moving Avg'!G548</f>
        <v>1.0735239999999999</v>
      </c>
      <c r="I548" s="2">
        <f>'Moving Avg'!H548</f>
        <v>1.1465364999999998</v>
      </c>
      <c r="J548" s="5" t="str">
        <f>OBV!F548</f>
        <v>BEARISH</v>
      </c>
      <c r="K548" s="5" t="str">
        <f>OBV!G548</f>
        <v>WEAK</v>
      </c>
      <c r="L548" s="5" t="str">
        <f>OBV!H548</f>
        <v>CONFIRMED BEARISH</v>
      </c>
      <c r="M548" s="7">
        <f t="shared" si="80"/>
        <v>25</v>
      </c>
      <c r="N548" s="7">
        <f t="shared" si="81"/>
        <v>45</v>
      </c>
      <c r="O548" s="7">
        <f t="shared" si="82"/>
        <v>0</v>
      </c>
      <c r="P548" s="7">
        <f t="shared" si="83"/>
        <v>0</v>
      </c>
      <c r="Q548" s="8">
        <f t="shared" si="84"/>
        <v>24.5</v>
      </c>
      <c r="R548" s="8">
        <f t="shared" si="85"/>
        <v>14</v>
      </c>
      <c r="S548" s="8">
        <f t="shared" si="86"/>
        <v>10.5</v>
      </c>
      <c r="T548" s="8">
        <f t="shared" si="87"/>
        <v>17.5</v>
      </c>
      <c r="U548" s="7">
        <f t="shared" si="88"/>
        <v>16.333333333333332</v>
      </c>
      <c r="V548" s="7">
        <f t="shared" si="89"/>
        <v>16.625</v>
      </c>
    </row>
    <row r="549" spans="1:22" ht="13.5" x14ac:dyDescent="0.25">
      <c r="A549" s="3">
        <f>RSI!A549</f>
        <v>43103</v>
      </c>
      <c r="B549" s="2">
        <f>RSI!B549</f>
        <v>1.1328</v>
      </c>
      <c r="C549" s="2">
        <f>RSI!I549</f>
        <v>57.921185641406645</v>
      </c>
      <c r="D549" s="2">
        <f>MACD!E549</f>
        <v>-3.8898951474074739E-2</v>
      </c>
      <c r="E549" s="2">
        <f>MACD!F549</f>
        <v>-3.1085926711414764E-2</v>
      </c>
      <c r="F549" s="2">
        <f>'Moving Avg'!D549</f>
        <v>1.0912600000000001</v>
      </c>
      <c r="G549" s="2">
        <f>'Moving Avg'!F549</f>
        <v>1.0771099999999998</v>
      </c>
      <c r="H549" s="2">
        <f>'Moving Avg'!G549</f>
        <v>1.0759780000000001</v>
      </c>
      <c r="I549" s="2">
        <f>'Moving Avg'!H549</f>
        <v>1.1457815</v>
      </c>
      <c r="J549" s="5" t="str">
        <f>OBV!F549</f>
        <v>BEARISH</v>
      </c>
      <c r="K549" s="5" t="str">
        <f>OBV!G549</f>
        <v>NEUTRAL</v>
      </c>
      <c r="L549" s="5" t="str">
        <f>OBV!H549</f>
        <v>BEARISH DIVERGENCE</v>
      </c>
      <c r="M549" s="7">
        <f t="shared" si="80"/>
        <v>25</v>
      </c>
      <c r="N549" s="7">
        <f t="shared" si="81"/>
        <v>45</v>
      </c>
      <c r="O549" s="7">
        <f t="shared" si="82"/>
        <v>0</v>
      </c>
      <c r="P549" s="7">
        <f t="shared" si="83"/>
        <v>16.5</v>
      </c>
      <c r="Q549" s="8">
        <f t="shared" si="84"/>
        <v>26.975000000000001</v>
      </c>
      <c r="R549" s="8">
        <f t="shared" si="85"/>
        <v>18.125</v>
      </c>
      <c r="S549" s="8">
        <f t="shared" si="86"/>
        <v>17.925000000000001</v>
      </c>
      <c r="T549" s="8">
        <f t="shared" si="87"/>
        <v>21.625</v>
      </c>
      <c r="U549" s="7">
        <f t="shared" si="88"/>
        <v>21.008333333333336</v>
      </c>
      <c r="V549" s="7">
        <f t="shared" si="89"/>
        <v>21.162500000000001</v>
      </c>
    </row>
    <row r="550" spans="1:22" ht="13.5" x14ac:dyDescent="0.25">
      <c r="A550" s="3">
        <f>RSI!A550</f>
        <v>43104</v>
      </c>
      <c r="B550" s="2">
        <f>RSI!B550</f>
        <v>1.1611</v>
      </c>
      <c r="C550" s="2">
        <f>RSI!I550</f>
        <v>61.457891638662289</v>
      </c>
      <c r="D550" s="2">
        <f>MACD!E550</f>
        <v>-2.8245132450541943E-2</v>
      </c>
      <c r="E550" s="2">
        <f>MACD!F550</f>
        <v>-3.0517767859240201E-2</v>
      </c>
      <c r="F550" s="2">
        <f>'Moving Avg'!D550</f>
        <v>1.1025800000000001</v>
      </c>
      <c r="G550" s="2">
        <f>'Moving Avg'!F550</f>
        <v>1.082775</v>
      </c>
      <c r="H550" s="2">
        <f>'Moving Avg'!G550</f>
        <v>1.0789980000000003</v>
      </c>
      <c r="I550" s="2">
        <f>'Moving Avg'!H550</f>
        <v>1.1451205</v>
      </c>
      <c r="J550" s="5" t="str">
        <f>OBV!F550</f>
        <v>BULLISH</v>
      </c>
      <c r="K550" s="5" t="str">
        <f>OBV!G550</f>
        <v>NEUTRAL</v>
      </c>
      <c r="L550" s="5" t="str">
        <f>OBV!H550</f>
        <v>CONFIRMED BULLISH</v>
      </c>
      <c r="M550" s="7">
        <f t="shared" si="80"/>
        <v>25</v>
      </c>
      <c r="N550" s="7">
        <f t="shared" si="81"/>
        <v>0</v>
      </c>
      <c r="O550" s="7">
        <f t="shared" si="82"/>
        <v>0</v>
      </c>
      <c r="P550" s="7">
        <f t="shared" si="83"/>
        <v>83.5</v>
      </c>
      <c r="Q550" s="8">
        <f t="shared" si="84"/>
        <v>21.274999999999999</v>
      </c>
      <c r="R550" s="8">
        <f t="shared" si="85"/>
        <v>25.875</v>
      </c>
      <c r="S550" s="8">
        <f t="shared" si="86"/>
        <v>41.325000000000003</v>
      </c>
      <c r="T550" s="8">
        <f t="shared" si="87"/>
        <v>27.125</v>
      </c>
      <c r="U550" s="7">
        <f t="shared" si="88"/>
        <v>29.491666666666664</v>
      </c>
      <c r="V550" s="7">
        <f t="shared" si="89"/>
        <v>28.9</v>
      </c>
    </row>
    <row r="551" spans="1:22" ht="13.5" x14ac:dyDescent="0.25">
      <c r="A551" s="3">
        <f>RSI!A551</f>
        <v>43105</v>
      </c>
      <c r="B551" s="2">
        <f>RSI!B551</f>
        <v>1.2178</v>
      </c>
      <c r="C551" s="2">
        <f>RSI!I551</f>
        <v>67.374512967682392</v>
      </c>
      <c r="D551" s="2">
        <f>MACD!E551</f>
        <v>-2.0975671592212031E-2</v>
      </c>
      <c r="E551" s="2">
        <f>MACD!F551</f>
        <v>-2.860934860583457E-2</v>
      </c>
      <c r="F551" s="2">
        <f>'Moving Avg'!D551</f>
        <v>1.1309</v>
      </c>
      <c r="G551" s="2">
        <f>'Moving Avg'!F551</f>
        <v>1.091745</v>
      </c>
      <c r="H551" s="2">
        <f>'Moving Avg'!G551</f>
        <v>1.0831520000000001</v>
      </c>
      <c r="I551" s="2">
        <f>'Moving Avg'!H551</f>
        <v>1.1447904999999998</v>
      </c>
      <c r="J551" s="5" t="str">
        <f>OBV!F551</f>
        <v>BULLISH</v>
      </c>
      <c r="K551" s="5" t="str">
        <f>OBV!G551</f>
        <v>STRONG</v>
      </c>
      <c r="L551" s="5" t="str">
        <f>OBV!H551</f>
        <v>CONFIRMED BULLISH</v>
      </c>
      <c r="M551" s="7">
        <f t="shared" si="80"/>
        <v>25</v>
      </c>
      <c r="N551" s="7">
        <f t="shared" si="81"/>
        <v>0</v>
      </c>
      <c r="O551" s="7">
        <f t="shared" si="82"/>
        <v>0</v>
      </c>
      <c r="P551" s="7">
        <f t="shared" si="83"/>
        <v>100</v>
      </c>
      <c r="Q551" s="8">
        <f t="shared" si="84"/>
        <v>23.75</v>
      </c>
      <c r="R551" s="8">
        <f t="shared" si="85"/>
        <v>30</v>
      </c>
      <c r="S551" s="8">
        <f t="shared" si="86"/>
        <v>48.75</v>
      </c>
      <c r="T551" s="8">
        <f t="shared" si="87"/>
        <v>31.25</v>
      </c>
      <c r="U551" s="7">
        <f t="shared" si="88"/>
        <v>34.166666666666664</v>
      </c>
      <c r="V551" s="7">
        <f t="shared" si="89"/>
        <v>33.4375</v>
      </c>
    </row>
    <row r="552" spans="1:22" ht="13.5" x14ac:dyDescent="0.25">
      <c r="A552" s="3">
        <f>RSI!A552</f>
        <v>43108</v>
      </c>
      <c r="B552" s="2">
        <f>RSI!B552</f>
        <v>1.2461</v>
      </c>
      <c r="C552" s="2">
        <f>RSI!I552</f>
        <v>69.861365000529631</v>
      </c>
      <c r="D552" s="2">
        <f>MACD!E552</f>
        <v>-2.2044604861700678E-2</v>
      </c>
      <c r="E552" s="2">
        <f>MACD!F552</f>
        <v>-2.7296399857007794E-2</v>
      </c>
      <c r="F552" s="2">
        <f>'Moving Avg'!D552</f>
        <v>1.17056</v>
      </c>
      <c r="G552" s="2">
        <f>'Moving Avg'!F552</f>
        <v>1.1011849999999999</v>
      </c>
      <c r="H552" s="2">
        <f>'Moving Avg'!G552</f>
        <v>1.0876840000000001</v>
      </c>
      <c r="I552" s="2">
        <f>'Moving Avg'!H552</f>
        <v>1.1446019999999999</v>
      </c>
      <c r="J552" s="5" t="str">
        <f>OBV!F552</f>
        <v>BULLISH</v>
      </c>
      <c r="K552" s="5" t="str">
        <f>OBV!G552</f>
        <v>STRONG</v>
      </c>
      <c r="L552" s="5" t="str">
        <f>OBV!H552</f>
        <v>CONFIRMED BULLISH</v>
      </c>
      <c r="M552" s="7">
        <f t="shared" si="80"/>
        <v>25</v>
      </c>
      <c r="N552" s="7">
        <f t="shared" si="81"/>
        <v>0</v>
      </c>
      <c r="O552" s="7">
        <f t="shared" si="82"/>
        <v>50</v>
      </c>
      <c r="P552" s="7">
        <f t="shared" si="83"/>
        <v>100</v>
      </c>
      <c r="Q552" s="8">
        <f t="shared" si="84"/>
        <v>31.25</v>
      </c>
      <c r="R552" s="8">
        <f t="shared" si="85"/>
        <v>47.5</v>
      </c>
      <c r="S552" s="8">
        <f t="shared" si="86"/>
        <v>61.25</v>
      </c>
      <c r="T552" s="8">
        <f t="shared" si="87"/>
        <v>43.75</v>
      </c>
      <c r="U552" s="7">
        <f t="shared" si="88"/>
        <v>46.666666666666664</v>
      </c>
      <c r="V552" s="7">
        <f t="shared" si="89"/>
        <v>45.9375</v>
      </c>
    </row>
    <row r="553" spans="1:22" ht="13.5" x14ac:dyDescent="0.25">
      <c r="A553" s="3">
        <f>RSI!A553</f>
        <v>43109</v>
      </c>
      <c r="B553" s="2">
        <f>RSI!B553</f>
        <v>1.2178</v>
      </c>
      <c r="C553" s="2">
        <f>RSI!I553</f>
        <v>64.561653032311966</v>
      </c>
      <c r="D553" s="2">
        <f>MACD!E553</f>
        <v>-2.4610924604329121E-2</v>
      </c>
      <c r="E553" s="2">
        <f>MACD!F553</f>
        <v>-2.675930480647206E-2</v>
      </c>
      <c r="F553" s="2">
        <f>'Moving Avg'!D553</f>
        <v>1.19512</v>
      </c>
      <c r="G553" s="2">
        <f>'Moving Avg'!F553</f>
        <v>1.1106250000000002</v>
      </c>
      <c r="H553" s="2">
        <f>'Moving Avg'!G553</f>
        <v>1.09165</v>
      </c>
      <c r="I553" s="2">
        <f>'Moving Avg'!H553</f>
        <v>1.144366</v>
      </c>
      <c r="J553" s="5" t="str">
        <f>OBV!F553</f>
        <v>BULLISH</v>
      </c>
      <c r="K553" s="5" t="str">
        <f>OBV!G553</f>
        <v>STRONG</v>
      </c>
      <c r="L553" s="5" t="str">
        <f>OBV!H553</f>
        <v>CONFIRMED BULLISH</v>
      </c>
      <c r="M553" s="7">
        <f t="shared" si="80"/>
        <v>25</v>
      </c>
      <c r="N553" s="7">
        <f t="shared" si="81"/>
        <v>0</v>
      </c>
      <c r="O553" s="7">
        <f t="shared" si="82"/>
        <v>50</v>
      </c>
      <c r="P553" s="7">
        <f t="shared" si="83"/>
        <v>100</v>
      </c>
      <c r="Q553" s="8">
        <f t="shared" si="84"/>
        <v>31.25</v>
      </c>
      <c r="R553" s="8">
        <f t="shared" si="85"/>
        <v>47.5</v>
      </c>
      <c r="S553" s="8">
        <f t="shared" si="86"/>
        <v>61.25</v>
      </c>
      <c r="T553" s="8">
        <f t="shared" si="87"/>
        <v>43.75</v>
      </c>
      <c r="U553" s="7">
        <f t="shared" si="88"/>
        <v>46.666666666666664</v>
      </c>
      <c r="V553" s="7">
        <f t="shared" si="89"/>
        <v>45.9375</v>
      </c>
    </row>
    <row r="554" spans="1:22" ht="13.5" x14ac:dyDescent="0.25">
      <c r="A554" s="3">
        <f>RSI!A554</f>
        <v>43110</v>
      </c>
      <c r="B554" s="2">
        <f>RSI!B554</f>
        <v>1.1611</v>
      </c>
      <c r="C554" s="2">
        <f>RSI!I554</f>
        <v>55.480574053221581</v>
      </c>
      <c r="D554" s="2">
        <f>MACD!E554</f>
        <v>-2.321689107386038E-2</v>
      </c>
      <c r="E554" s="2">
        <f>MACD!F554</f>
        <v>-2.6050822059949724E-2</v>
      </c>
      <c r="F554" s="2">
        <f>'Moving Avg'!D554</f>
        <v>1.2007800000000002</v>
      </c>
      <c r="G554" s="2">
        <f>'Moving Avg'!F554</f>
        <v>1.1191200000000001</v>
      </c>
      <c r="H554" s="2">
        <f>'Moving Avg'!G554</f>
        <v>1.0937260000000002</v>
      </c>
      <c r="I554" s="2">
        <f>'Moving Avg'!H554</f>
        <v>1.1438465</v>
      </c>
      <c r="J554" s="5" t="str">
        <f>OBV!F554</f>
        <v>BULLISH</v>
      </c>
      <c r="K554" s="5" t="str">
        <f>OBV!G554</f>
        <v>STRONG</v>
      </c>
      <c r="L554" s="5" t="str">
        <f>OBV!H554</f>
        <v>CONFIRMED BULLISH</v>
      </c>
      <c r="M554" s="7">
        <f t="shared" si="80"/>
        <v>25</v>
      </c>
      <c r="N554" s="7">
        <f t="shared" si="81"/>
        <v>0</v>
      </c>
      <c r="O554" s="7">
        <f t="shared" si="82"/>
        <v>50</v>
      </c>
      <c r="P554" s="7">
        <f t="shared" si="83"/>
        <v>100</v>
      </c>
      <c r="Q554" s="8">
        <f t="shared" si="84"/>
        <v>31.25</v>
      </c>
      <c r="R554" s="8">
        <f t="shared" si="85"/>
        <v>47.5</v>
      </c>
      <c r="S554" s="8">
        <f t="shared" si="86"/>
        <v>61.25</v>
      </c>
      <c r="T554" s="8">
        <f t="shared" si="87"/>
        <v>43.75</v>
      </c>
      <c r="U554" s="7">
        <f t="shared" si="88"/>
        <v>46.666666666666664</v>
      </c>
      <c r="V554" s="7">
        <f t="shared" si="89"/>
        <v>45.9375</v>
      </c>
    </row>
    <row r="555" spans="1:22" ht="13.5" x14ac:dyDescent="0.25">
      <c r="A555" s="3">
        <f>RSI!A555</f>
        <v>43111</v>
      </c>
      <c r="B555" s="2">
        <f>RSI!B555</f>
        <v>1.2082999999999999</v>
      </c>
      <c r="C555" s="2">
        <f>RSI!I555</f>
        <v>60.465744370765435</v>
      </c>
      <c r="D555" s="2">
        <f>MACD!E555</f>
        <v>-2.8693737839745603E-2</v>
      </c>
      <c r="E555" s="2">
        <f>MACD!F555</f>
        <v>-2.6579405215908902E-2</v>
      </c>
      <c r="F555" s="2">
        <f>'Moving Avg'!D555</f>
        <v>1.2102200000000001</v>
      </c>
      <c r="G555" s="2">
        <f>'Moving Avg'!F555</f>
        <v>1.12856</v>
      </c>
      <c r="H555" s="2">
        <f>'Moving Avg'!G555</f>
        <v>1.0958019999999999</v>
      </c>
      <c r="I555" s="2">
        <f>'Moving Avg'!H555</f>
        <v>1.143516</v>
      </c>
      <c r="J555" s="5" t="str">
        <f>OBV!F555</f>
        <v>BULLISH</v>
      </c>
      <c r="K555" s="5" t="str">
        <f>OBV!G555</f>
        <v>STRONG</v>
      </c>
      <c r="L555" s="5" t="str">
        <f>OBV!H555</f>
        <v>CONFIRMED BULLISH</v>
      </c>
      <c r="M555" s="7">
        <f t="shared" si="80"/>
        <v>25</v>
      </c>
      <c r="N555" s="7">
        <f t="shared" si="81"/>
        <v>45</v>
      </c>
      <c r="O555" s="7">
        <f t="shared" si="82"/>
        <v>50</v>
      </c>
      <c r="P555" s="7">
        <f t="shared" si="83"/>
        <v>100</v>
      </c>
      <c r="Q555" s="8">
        <f t="shared" si="84"/>
        <v>47</v>
      </c>
      <c r="R555" s="8">
        <f t="shared" si="85"/>
        <v>56.5</v>
      </c>
      <c r="S555" s="8">
        <f t="shared" si="86"/>
        <v>68</v>
      </c>
      <c r="T555" s="8">
        <f t="shared" si="87"/>
        <v>55</v>
      </c>
      <c r="U555" s="7">
        <f t="shared" si="88"/>
        <v>57.166666666666664</v>
      </c>
      <c r="V555" s="7">
        <f t="shared" si="89"/>
        <v>56.625</v>
      </c>
    </row>
    <row r="556" spans="1:22" ht="13.5" x14ac:dyDescent="0.25">
      <c r="A556" s="3">
        <f>RSI!A556</f>
        <v>43112</v>
      </c>
      <c r="B556" s="2">
        <f>RSI!B556</f>
        <v>1.2082999999999999</v>
      </c>
      <c r="C556" s="2">
        <f>RSI!I556</f>
        <v>60.465744370765428</v>
      </c>
      <c r="D556" s="2">
        <f>MACD!E556</f>
        <v>-3.8194472623960474E-2</v>
      </c>
      <c r="E556" s="2">
        <f>MACD!F556</f>
        <v>-2.8902418697519219E-2</v>
      </c>
      <c r="F556" s="2">
        <f>'Moving Avg'!D556</f>
        <v>1.2083199999999998</v>
      </c>
      <c r="G556" s="2">
        <f>'Moving Avg'!F556</f>
        <v>1.1375250000000001</v>
      </c>
      <c r="H556" s="2">
        <f>'Moving Avg'!G556</f>
        <v>1.0967460000000002</v>
      </c>
      <c r="I556" s="2">
        <f>'Moving Avg'!H556</f>
        <v>1.1431855</v>
      </c>
      <c r="J556" s="5" t="str">
        <f>OBV!F556</f>
        <v>BULLISH</v>
      </c>
      <c r="K556" s="5" t="str">
        <f>OBV!G556</f>
        <v>STRONG</v>
      </c>
      <c r="L556" s="5" t="str">
        <f>OBV!H556</f>
        <v>BULLISH DIVERGENCE</v>
      </c>
      <c r="M556" s="7">
        <f t="shared" si="80"/>
        <v>25</v>
      </c>
      <c r="N556" s="7">
        <f t="shared" si="81"/>
        <v>45</v>
      </c>
      <c r="O556" s="7">
        <f t="shared" si="82"/>
        <v>50</v>
      </c>
      <c r="P556" s="7">
        <f t="shared" si="83"/>
        <v>83</v>
      </c>
      <c r="Q556" s="8">
        <f t="shared" si="84"/>
        <v>44.45</v>
      </c>
      <c r="R556" s="8">
        <f t="shared" si="85"/>
        <v>52.25</v>
      </c>
      <c r="S556" s="8">
        <f t="shared" si="86"/>
        <v>60.35</v>
      </c>
      <c r="T556" s="8">
        <f t="shared" si="87"/>
        <v>50.75</v>
      </c>
      <c r="U556" s="7">
        <f t="shared" si="88"/>
        <v>52.35</v>
      </c>
      <c r="V556" s="7">
        <f t="shared" si="89"/>
        <v>51.95</v>
      </c>
    </row>
    <row r="557" spans="1:22" ht="13.5" x14ac:dyDescent="0.25">
      <c r="A557" s="3">
        <f>RSI!A557</f>
        <v>43115</v>
      </c>
      <c r="B557" s="2">
        <f>RSI!B557</f>
        <v>1.2365999999999999</v>
      </c>
      <c r="C557" s="2">
        <f>RSI!I557</f>
        <v>63.321712146806185</v>
      </c>
      <c r="D557" s="2">
        <f>MACD!E557</f>
        <v>-5.3173743778271554E-2</v>
      </c>
      <c r="E557" s="2">
        <f>MACD!F557</f>
        <v>-3.3756683713669688E-2</v>
      </c>
      <c r="F557" s="2">
        <f>'Moving Avg'!D557</f>
        <v>1.20642</v>
      </c>
      <c r="G557" s="2">
        <f>'Moving Avg'!F557</f>
        <v>1.1474350000000002</v>
      </c>
      <c r="H557" s="2">
        <f>'Moving Avg'!G557</f>
        <v>1.098444</v>
      </c>
      <c r="I557" s="2">
        <f>'Moving Avg'!H557</f>
        <v>1.1431855</v>
      </c>
      <c r="J557" s="5" t="str">
        <f>OBV!F557</f>
        <v>BEARISH</v>
      </c>
      <c r="K557" s="5" t="str">
        <f>OBV!G557</f>
        <v>NEUTRAL</v>
      </c>
      <c r="L557" s="5" t="str">
        <f>OBV!H557</f>
        <v>CONFIRMED BEARISH</v>
      </c>
      <c r="M557" s="7">
        <f t="shared" si="80"/>
        <v>25</v>
      </c>
      <c r="N557" s="7">
        <f t="shared" si="81"/>
        <v>45</v>
      </c>
      <c r="O557" s="7">
        <f t="shared" si="82"/>
        <v>50</v>
      </c>
      <c r="P557" s="7">
        <f t="shared" si="83"/>
        <v>16.5</v>
      </c>
      <c r="Q557" s="8">
        <f t="shared" si="84"/>
        <v>34.475000000000001</v>
      </c>
      <c r="R557" s="8">
        <f t="shared" si="85"/>
        <v>35.625</v>
      </c>
      <c r="S557" s="8">
        <f t="shared" si="86"/>
        <v>30.425000000000001</v>
      </c>
      <c r="T557" s="8">
        <f t="shared" si="87"/>
        <v>34.125</v>
      </c>
      <c r="U557" s="7">
        <f t="shared" si="88"/>
        <v>33.508333333333333</v>
      </c>
      <c r="V557" s="7">
        <f t="shared" si="89"/>
        <v>33.662499999999994</v>
      </c>
    </row>
    <row r="558" spans="1:22" ht="13.5" x14ac:dyDescent="0.25">
      <c r="A558" s="3">
        <f>RSI!A558</f>
        <v>43116</v>
      </c>
      <c r="B558" s="2">
        <f>RSI!B558</f>
        <v>1.2272000000000001</v>
      </c>
      <c r="C558" s="2">
        <f>RSI!I558</f>
        <v>61.726646643863518</v>
      </c>
      <c r="D558" s="2">
        <f>MACD!E558</f>
        <v>-5.8497403585458185E-2</v>
      </c>
      <c r="E558" s="2">
        <f>MACD!F558</f>
        <v>-3.8704827688027389E-2</v>
      </c>
      <c r="F558" s="2">
        <f>'Moving Avg'!D558</f>
        <v>1.2082999999999999</v>
      </c>
      <c r="G558" s="2">
        <f>'Moving Avg'!F558</f>
        <v>1.1568750000000001</v>
      </c>
      <c r="H558" s="2">
        <f>'Moving Avg'!G558</f>
        <v>1.1005200000000002</v>
      </c>
      <c r="I558" s="2">
        <f>'Moving Avg'!H558</f>
        <v>1.1431855000000002</v>
      </c>
      <c r="J558" s="5" t="str">
        <f>OBV!F558</f>
        <v>BULLISH</v>
      </c>
      <c r="K558" s="5" t="str">
        <f>OBV!G558</f>
        <v>NEUTRAL</v>
      </c>
      <c r="L558" s="5" t="str">
        <f>OBV!H558</f>
        <v>CONFIRMED BULLISH</v>
      </c>
      <c r="M558" s="7">
        <f t="shared" si="80"/>
        <v>25</v>
      </c>
      <c r="N558" s="7">
        <f t="shared" si="81"/>
        <v>45</v>
      </c>
      <c r="O558" s="7">
        <f t="shared" si="82"/>
        <v>50</v>
      </c>
      <c r="P558" s="7">
        <f t="shared" si="83"/>
        <v>83.5</v>
      </c>
      <c r="Q558" s="8">
        <f t="shared" si="84"/>
        <v>44.524999999999999</v>
      </c>
      <c r="R558" s="8">
        <f t="shared" si="85"/>
        <v>52.375</v>
      </c>
      <c r="S558" s="8">
        <f t="shared" si="86"/>
        <v>60.575000000000003</v>
      </c>
      <c r="T558" s="8">
        <f t="shared" si="87"/>
        <v>50.875</v>
      </c>
      <c r="U558" s="7">
        <f t="shared" si="88"/>
        <v>52.491666666666674</v>
      </c>
      <c r="V558" s="7">
        <f t="shared" si="89"/>
        <v>52.087500000000006</v>
      </c>
    </row>
    <row r="559" spans="1:22" ht="13.5" x14ac:dyDescent="0.25">
      <c r="A559" s="3">
        <f>RSI!A559</f>
        <v>43117</v>
      </c>
      <c r="B559" s="2">
        <f>RSI!B559</f>
        <v>1.2178</v>
      </c>
      <c r="C559" s="2">
        <f>RSI!I559</f>
        <v>60.096379172848067</v>
      </c>
      <c r="D559" s="2">
        <f>MACD!E559</f>
        <v>-5.699659684082703E-2</v>
      </c>
      <c r="E559" s="2">
        <f>MACD!F559</f>
        <v>-4.2363181518587319E-2</v>
      </c>
      <c r="F559" s="2">
        <f>'Moving Avg'!D559</f>
        <v>1.2196400000000001</v>
      </c>
      <c r="G559" s="2">
        <f>'Moving Avg'!F559</f>
        <v>1.1634850000000001</v>
      </c>
      <c r="H559" s="2">
        <f>'Moving Avg'!G559</f>
        <v>1.1024079999999998</v>
      </c>
      <c r="I559" s="2">
        <f>'Moving Avg'!H559</f>
        <v>1.1430915000000001</v>
      </c>
      <c r="J559" s="5" t="str">
        <f>OBV!F559</f>
        <v>BULLISH</v>
      </c>
      <c r="K559" s="5" t="str">
        <f>OBV!G559</f>
        <v>NEUTRAL</v>
      </c>
      <c r="L559" s="5" t="str">
        <f>OBV!H559</f>
        <v>CONFIRMED BULLISH</v>
      </c>
      <c r="M559" s="7">
        <f t="shared" si="80"/>
        <v>25</v>
      </c>
      <c r="N559" s="7">
        <f t="shared" si="81"/>
        <v>45</v>
      </c>
      <c r="O559" s="7">
        <f t="shared" si="82"/>
        <v>50</v>
      </c>
      <c r="P559" s="7">
        <f t="shared" si="83"/>
        <v>83.5</v>
      </c>
      <c r="Q559" s="8">
        <f t="shared" si="84"/>
        <v>44.524999999999999</v>
      </c>
      <c r="R559" s="8">
        <f t="shared" si="85"/>
        <v>52.375</v>
      </c>
      <c r="S559" s="8">
        <f t="shared" si="86"/>
        <v>60.575000000000003</v>
      </c>
      <c r="T559" s="8">
        <f t="shared" si="87"/>
        <v>50.875</v>
      </c>
      <c r="U559" s="7">
        <f t="shared" si="88"/>
        <v>52.491666666666674</v>
      </c>
      <c r="V559" s="7">
        <f t="shared" si="89"/>
        <v>52.087500000000006</v>
      </c>
    </row>
    <row r="560" spans="1:22" ht="13.5" x14ac:dyDescent="0.25">
      <c r="A560" s="3">
        <f>RSI!A560</f>
        <v>43118</v>
      </c>
      <c r="B560" s="2">
        <f>RSI!B560</f>
        <v>1.18</v>
      </c>
      <c r="C560" s="2">
        <f>RSI!I560</f>
        <v>53.928279621175193</v>
      </c>
      <c r="D560" s="2">
        <f>MACD!E560</f>
        <v>-4.8986032048414341E-2</v>
      </c>
      <c r="E560" s="2">
        <f>MACD!F560</f>
        <v>-4.3687751624552726E-2</v>
      </c>
      <c r="F560" s="2">
        <f>'Moving Avg'!D560</f>
        <v>1.2139799999999998</v>
      </c>
      <c r="G560" s="2">
        <f>'Moving Avg'!F560</f>
        <v>1.1649</v>
      </c>
      <c r="H560" s="2">
        <f>'Moving Avg'!G560</f>
        <v>1.103918</v>
      </c>
      <c r="I560" s="2">
        <f>'Moving Avg'!H560</f>
        <v>1.1427610000000001</v>
      </c>
      <c r="J560" s="5" t="str">
        <f>OBV!F560</f>
        <v>BEARISH</v>
      </c>
      <c r="K560" s="5" t="str">
        <f>OBV!G560</f>
        <v>NEUTRAL</v>
      </c>
      <c r="L560" s="5" t="str">
        <f>OBV!H560</f>
        <v>CONFIRMED BEARISH</v>
      </c>
      <c r="M560" s="7">
        <f t="shared" si="80"/>
        <v>25</v>
      </c>
      <c r="N560" s="7">
        <f t="shared" si="81"/>
        <v>45</v>
      </c>
      <c r="O560" s="7">
        <f t="shared" si="82"/>
        <v>50</v>
      </c>
      <c r="P560" s="7">
        <f t="shared" si="83"/>
        <v>16.5</v>
      </c>
      <c r="Q560" s="8">
        <f t="shared" si="84"/>
        <v>34.475000000000001</v>
      </c>
      <c r="R560" s="8">
        <f t="shared" si="85"/>
        <v>35.625</v>
      </c>
      <c r="S560" s="8">
        <f t="shared" si="86"/>
        <v>30.425000000000001</v>
      </c>
      <c r="T560" s="8">
        <f t="shared" si="87"/>
        <v>34.125</v>
      </c>
      <c r="U560" s="7">
        <f t="shared" si="88"/>
        <v>33.508333333333333</v>
      </c>
      <c r="V560" s="7">
        <f t="shared" si="89"/>
        <v>33.662499999999994</v>
      </c>
    </row>
    <row r="561" spans="1:22" ht="13.5" x14ac:dyDescent="0.25">
      <c r="A561" s="3">
        <f>RSI!A561</f>
        <v>43119</v>
      </c>
      <c r="B561" s="2">
        <f>RSI!B561</f>
        <v>1.2082999999999999</v>
      </c>
      <c r="C561" s="2">
        <f>RSI!I561</f>
        <v>57.449453934628487</v>
      </c>
      <c r="D561" s="2">
        <f>MACD!E561</f>
        <v>-3.5740307130730065E-2</v>
      </c>
      <c r="E561" s="2">
        <f>MACD!F561</f>
        <v>-4.2098262725788191E-2</v>
      </c>
      <c r="F561" s="2">
        <f>'Moving Avg'!D561</f>
        <v>1.2139800000000001</v>
      </c>
      <c r="G561" s="2">
        <f>'Moving Avg'!F561</f>
        <v>1.1667850000000002</v>
      </c>
      <c r="H561" s="2">
        <f>'Moving Avg'!G561</f>
        <v>1.1056159999999999</v>
      </c>
      <c r="I561" s="2">
        <f>'Moving Avg'!H561</f>
        <v>1.1425720000000001</v>
      </c>
      <c r="J561" s="5" t="str">
        <f>OBV!F561</f>
        <v>BEARISH</v>
      </c>
      <c r="K561" s="5" t="str">
        <f>OBV!G561</f>
        <v>NEUTRAL</v>
      </c>
      <c r="L561" s="5" t="str">
        <f>OBV!H561</f>
        <v>NEUTRAL</v>
      </c>
      <c r="M561" s="7">
        <f t="shared" si="80"/>
        <v>25</v>
      </c>
      <c r="N561" s="7">
        <f t="shared" si="81"/>
        <v>0</v>
      </c>
      <c r="O561" s="7">
        <f t="shared" si="82"/>
        <v>50</v>
      </c>
      <c r="P561" s="7">
        <f t="shared" si="83"/>
        <v>16.5</v>
      </c>
      <c r="Q561" s="8">
        <f t="shared" si="84"/>
        <v>18.725000000000001</v>
      </c>
      <c r="R561" s="8">
        <f t="shared" si="85"/>
        <v>26.625</v>
      </c>
      <c r="S561" s="8">
        <f t="shared" si="86"/>
        <v>23.675000000000001</v>
      </c>
      <c r="T561" s="8">
        <f t="shared" si="87"/>
        <v>22.875</v>
      </c>
      <c r="U561" s="7">
        <f t="shared" si="88"/>
        <v>23.008333333333336</v>
      </c>
      <c r="V561" s="7">
        <f t="shared" si="89"/>
        <v>22.975000000000001</v>
      </c>
    </row>
    <row r="562" spans="1:22" ht="13.5" x14ac:dyDescent="0.25">
      <c r="A562" s="3">
        <f>RSI!A562</f>
        <v>43122</v>
      </c>
      <c r="B562" s="2">
        <f>RSI!B562</f>
        <v>1.2082999999999999</v>
      </c>
      <c r="C562" s="2">
        <f>RSI!I562</f>
        <v>57.449453934628487</v>
      </c>
      <c r="D562" s="2">
        <f>MACD!E562</f>
        <v>-2.0493197213675707E-2</v>
      </c>
      <c r="E562" s="2">
        <f>MACD!F562</f>
        <v>-3.7777249623365698E-2</v>
      </c>
      <c r="F562" s="2">
        <f>'Moving Avg'!D562</f>
        <v>1.2083199999999998</v>
      </c>
      <c r="G562" s="2">
        <f>'Moving Avg'!F562</f>
        <v>1.1700900000000001</v>
      </c>
      <c r="H562" s="2">
        <f>'Moving Avg'!G562</f>
        <v>1.1076919999999999</v>
      </c>
      <c r="I562" s="2">
        <f>'Moving Avg'!H562</f>
        <v>1.1423360000000002</v>
      </c>
      <c r="J562" s="5" t="str">
        <f>OBV!F562</f>
        <v>BEARISH</v>
      </c>
      <c r="K562" s="5" t="str">
        <f>OBV!G562</f>
        <v>NEUTRAL</v>
      </c>
      <c r="L562" s="5" t="str">
        <f>OBV!H562</f>
        <v>CONFIRMED BEARISH</v>
      </c>
      <c r="M562" s="7">
        <f t="shared" si="80"/>
        <v>25</v>
      </c>
      <c r="N562" s="7">
        <f t="shared" si="81"/>
        <v>0</v>
      </c>
      <c r="O562" s="7">
        <f t="shared" si="82"/>
        <v>50</v>
      </c>
      <c r="P562" s="7">
        <f t="shared" si="83"/>
        <v>16.5</v>
      </c>
      <c r="Q562" s="8">
        <f t="shared" si="84"/>
        <v>18.725000000000001</v>
      </c>
      <c r="R562" s="8">
        <f t="shared" si="85"/>
        <v>26.625</v>
      </c>
      <c r="S562" s="8">
        <f t="shared" si="86"/>
        <v>23.675000000000001</v>
      </c>
      <c r="T562" s="8">
        <f t="shared" si="87"/>
        <v>22.875</v>
      </c>
      <c r="U562" s="7">
        <f t="shared" si="88"/>
        <v>23.008333333333336</v>
      </c>
      <c r="V562" s="7">
        <f t="shared" si="89"/>
        <v>22.975000000000001</v>
      </c>
    </row>
    <row r="563" spans="1:22" ht="13.5" x14ac:dyDescent="0.25">
      <c r="A563" s="3">
        <f>RSI!A563</f>
        <v>43123</v>
      </c>
      <c r="B563" s="2">
        <f>RSI!B563</f>
        <v>1.1989000000000001</v>
      </c>
      <c r="C563" s="2">
        <f>RSI!I563</f>
        <v>55.806414449994321</v>
      </c>
      <c r="D563" s="2">
        <f>MACD!E563</f>
        <v>-1.154069574346317E-2</v>
      </c>
      <c r="E563" s="2">
        <f>MACD!F563</f>
        <v>-3.2529938847385191E-2</v>
      </c>
      <c r="F563" s="2">
        <f>'Moving Avg'!D563</f>
        <v>1.2026600000000001</v>
      </c>
      <c r="G563" s="2">
        <f>'Moving Avg'!F563</f>
        <v>1.1738649999999999</v>
      </c>
      <c r="H563" s="2">
        <f>'Moving Avg'!G563</f>
        <v>1.1097699999999999</v>
      </c>
      <c r="I563" s="2">
        <f>'Moving Avg'!H563</f>
        <v>1.1420530000000002</v>
      </c>
      <c r="J563" s="5" t="str">
        <f>OBV!F563</f>
        <v>BEARISH</v>
      </c>
      <c r="K563" s="5" t="str">
        <f>OBV!G563</f>
        <v>NEUTRAL</v>
      </c>
      <c r="L563" s="5" t="str">
        <f>OBV!H563</f>
        <v>CONFIRMED BEARISH</v>
      </c>
      <c r="M563" s="7">
        <f t="shared" si="80"/>
        <v>25</v>
      </c>
      <c r="N563" s="7">
        <f t="shared" si="81"/>
        <v>0</v>
      </c>
      <c r="O563" s="7">
        <f t="shared" si="82"/>
        <v>50</v>
      </c>
      <c r="P563" s="7">
        <f t="shared" si="83"/>
        <v>16.5</v>
      </c>
      <c r="Q563" s="8">
        <f t="shared" si="84"/>
        <v>18.725000000000001</v>
      </c>
      <c r="R563" s="8">
        <f t="shared" si="85"/>
        <v>26.625</v>
      </c>
      <c r="S563" s="8">
        <f t="shared" si="86"/>
        <v>23.675000000000001</v>
      </c>
      <c r="T563" s="8">
        <f t="shared" si="87"/>
        <v>22.875</v>
      </c>
      <c r="U563" s="7">
        <f t="shared" si="88"/>
        <v>23.008333333333336</v>
      </c>
      <c r="V563" s="7">
        <f t="shared" si="89"/>
        <v>22.975000000000001</v>
      </c>
    </row>
    <row r="564" spans="1:22" ht="13.5" x14ac:dyDescent="0.25">
      <c r="A564" s="3">
        <f>RSI!A564</f>
        <v>43124</v>
      </c>
      <c r="B564" s="2">
        <f>RSI!B564</f>
        <v>1.1894</v>
      </c>
      <c r="C564" s="2">
        <f>RSI!I564</f>
        <v>54.121746426992928</v>
      </c>
      <c r="D564" s="2">
        <f>MACD!E564</f>
        <v>-1.2199098343798509E-2</v>
      </c>
      <c r="E564" s="2">
        <f>MACD!F564</f>
        <v>-2.8463770746667859E-2</v>
      </c>
      <c r="F564" s="2">
        <f>'Moving Avg'!D564</f>
        <v>1.1969800000000002</v>
      </c>
      <c r="G564" s="2">
        <f>'Moving Avg'!F564</f>
        <v>1.177165</v>
      </c>
      <c r="H564" s="2">
        <f>'Moving Avg'!G564</f>
        <v>1.1114679999999999</v>
      </c>
      <c r="I564" s="2">
        <f>'Moving Avg'!H564</f>
        <v>1.1416280000000003</v>
      </c>
      <c r="J564" s="5" t="str">
        <f>OBV!F564</f>
        <v>BEARISH</v>
      </c>
      <c r="K564" s="5" t="str">
        <f>OBV!G564</f>
        <v>NEUTRAL</v>
      </c>
      <c r="L564" s="5" t="str">
        <f>OBV!H564</f>
        <v>CONFIRMED BEARISH</v>
      </c>
      <c r="M564" s="7">
        <f t="shared" si="80"/>
        <v>25</v>
      </c>
      <c r="N564" s="7">
        <f t="shared" si="81"/>
        <v>0</v>
      </c>
      <c r="O564" s="7">
        <f t="shared" si="82"/>
        <v>50</v>
      </c>
      <c r="P564" s="7">
        <f t="shared" si="83"/>
        <v>16.5</v>
      </c>
      <c r="Q564" s="8">
        <f t="shared" si="84"/>
        <v>18.725000000000001</v>
      </c>
      <c r="R564" s="8">
        <f t="shared" si="85"/>
        <v>26.625</v>
      </c>
      <c r="S564" s="8">
        <f t="shared" si="86"/>
        <v>23.675000000000001</v>
      </c>
      <c r="T564" s="8">
        <f t="shared" si="87"/>
        <v>22.875</v>
      </c>
      <c r="U564" s="7">
        <f t="shared" si="88"/>
        <v>23.008333333333336</v>
      </c>
      <c r="V564" s="7">
        <f t="shared" si="89"/>
        <v>22.975000000000001</v>
      </c>
    </row>
    <row r="565" spans="1:22" ht="13.5" x14ac:dyDescent="0.25">
      <c r="A565" s="3">
        <f>RSI!A565</f>
        <v>43125</v>
      </c>
      <c r="B565" s="2">
        <f>RSI!B565</f>
        <v>1.1989000000000001</v>
      </c>
      <c r="C565" s="2">
        <f>RSI!I565</f>
        <v>55.56627977407927</v>
      </c>
      <c r="D565" s="2">
        <f>MACD!E565</f>
        <v>-6.3405921378638652E-3</v>
      </c>
      <c r="E565" s="2">
        <f>MACD!F565</f>
        <v>-2.4039135024907062E-2</v>
      </c>
      <c r="F565" s="2">
        <f>'Moving Avg'!D565</f>
        <v>1.20076</v>
      </c>
      <c r="G565" s="2">
        <f>'Moving Avg'!F565</f>
        <v>1.1818850000000001</v>
      </c>
      <c r="H565" s="2">
        <f>'Moving Avg'!G565</f>
        <v>1.1139220000000001</v>
      </c>
      <c r="I565" s="2">
        <f>'Moving Avg'!H565</f>
        <v>1.1412505000000004</v>
      </c>
      <c r="J565" s="5" t="str">
        <f>OBV!F565</f>
        <v>BULLISH</v>
      </c>
      <c r="K565" s="5" t="str">
        <f>OBV!G565</f>
        <v>NEUTRAL</v>
      </c>
      <c r="L565" s="5" t="str">
        <f>OBV!H565</f>
        <v>CONFIRMED BULLISH</v>
      </c>
      <c r="M565" s="7">
        <f t="shared" si="80"/>
        <v>25</v>
      </c>
      <c r="N565" s="7">
        <f t="shared" si="81"/>
        <v>0</v>
      </c>
      <c r="O565" s="7">
        <f t="shared" si="82"/>
        <v>50</v>
      </c>
      <c r="P565" s="7">
        <f t="shared" si="83"/>
        <v>83.5</v>
      </c>
      <c r="Q565" s="8">
        <f t="shared" si="84"/>
        <v>28.774999999999999</v>
      </c>
      <c r="R565" s="8">
        <f t="shared" si="85"/>
        <v>43.375</v>
      </c>
      <c r="S565" s="8">
        <f t="shared" si="86"/>
        <v>53.825000000000003</v>
      </c>
      <c r="T565" s="8">
        <f t="shared" si="87"/>
        <v>39.625</v>
      </c>
      <c r="U565" s="7">
        <f t="shared" si="88"/>
        <v>41.991666666666667</v>
      </c>
      <c r="V565" s="7">
        <f t="shared" si="89"/>
        <v>41.400000000000006</v>
      </c>
    </row>
    <row r="566" spans="1:22" ht="13.5" x14ac:dyDescent="0.25">
      <c r="A566" s="3">
        <f>RSI!A566</f>
        <v>43126</v>
      </c>
      <c r="B566" s="2">
        <f>RSI!B566</f>
        <v>1.1989000000000001</v>
      </c>
      <c r="C566" s="2">
        <f>RSI!I566</f>
        <v>55.56627977407927</v>
      </c>
      <c r="D566" s="2">
        <f>MACD!E566</f>
        <v>-1.5712144307884479E-3</v>
      </c>
      <c r="E566" s="2">
        <f>MACD!F566</f>
        <v>-1.9545550906083339E-2</v>
      </c>
      <c r="F566" s="2">
        <f>'Moving Avg'!D566</f>
        <v>1.1988800000000002</v>
      </c>
      <c r="G566" s="2">
        <f>'Moving Avg'!F566</f>
        <v>1.1880200000000003</v>
      </c>
      <c r="H566" s="2">
        <f>'Moving Avg'!G566</f>
        <v>1.1163760000000003</v>
      </c>
      <c r="I566" s="2">
        <f>'Moving Avg'!H566</f>
        <v>1.140684</v>
      </c>
      <c r="J566" s="5" t="str">
        <f>OBV!F566</f>
        <v>BEARISH</v>
      </c>
      <c r="K566" s="5" t="str">
        <f>OBV!G566</f>
        <v>NEUTRAL</v>
      </c>
      <c r="L566" s="5" t="str">
        <f>OBV!H566</f>
        <v>CONFIRMED BEARISH</v>
      </c>
      <c r="M566" s="7">
        <f t="shared" si="80"/>
        <v>25</v>
      </c>
      <c r="N566" s="7">
        <f t="shared" si="81"/>
        <v>0</v>
      </c>
      <c r="O566" s="7">
        <f t="shared" si="82"/>
        <v>50</v>
      </c>
      <c r="P566" s="7">
        <f t="shared" si="83"/>
        <v>16.5</v>
      </c>
      <c r="Q566" s="8">
        <f t="shared" si="84"/>
        <v>18.725000000000001</v>
      </c>
      <c r="R566" s="8">
        <f t="shared" si="85"/>
        <v>26.625</v>
      </c>
      <c r="S566" s="8">
        <f t="shared" si="86"/>
        <v>23.675000000000001</v>
      </c>
      <c r="T566" s="8">
        <f t="shared" si="87"/>
        <v>22.875</v>
      </c>
      <c r="U566" s="7">
        <f t="shared" si="88"/>
        <v>23.008333333333336</v>
      </c>
      <c r="V566" s="7">
        <f t="shared" si="89"/>
        <v>22.975000000000001</v>
      </c>
    </row>
    <row r="567" spans="1:22" ht="13.5" x14ac:dyDescent="0.25">
      <c r="A567" s="3">
        <f>RSI!A567</f>
        <v>43129</v>
      </c>
      <c r="B567" s="2">
        <f>RSI!B567</f>
        <v>1.1894</v>
      </c>
      <c r="C567" s="2">
        <f>RSI!I567</f>
        <v>53.608674482133502</v>
      </c>
      <c r="D567" s="2">
        <f>MACD!E567</f>
        <v>7.3480554471854198E-3</v>
      </c>
      <c r="E567" s="2">
        <f>MACD!F567</f>
        <v>-1.4166829635429588E-2</v>
      </c>
      <c r="F567" s="2">
        <f>'Moving Avg'!D567</f>
        <v>1.1951000000000001</v>
      </c>
      <c r="G567" s="2">
        <f>'Moving Avg'!F567</f>
        <v>1.1951000000000001</v>
      </c>
      <c r="H567" s="2">
        <f>'Moving Avg'!G567</f>
        <v>1.1190179999999998</v>
      </c>
      <c r="I567" s="2">
        <f>'Moving Avg'!H567</f>
        <v>1.1401175000000001</v>
      </c>
      <c r="J567" s="5" t="str">
        <f>OBV!F567</f>
        <v>BEARISH</v>
      </c>
      <c r="K567" s="5" t="str">
        <f>OBV!G567</f>
        <v>NEUTRAL</v>
      </c>
      <c r="L567" s="5" t="str">
        <f>OBV!H567</f>
        <v>CONFIRMED BEARISH</v>
      </c>
      <c r="M567" s="7">
        <f t="shared" si="80"/>
        <v>25</v>
      </c>
      <c r="N567" s="7">
        <f t="shared" si="81"/>
        <v>0</v>
      </c>
      <c r="O567" s="7">
        <f t="shared" si="82"/>
        <v>50</v>
      </c>
      <c r="P567" s="7">
        <f t="shared" si="83"/>
        <v>16.5</v>
      </c>
      <c r="Q567" s="8">
        <f t="shared" si="84"/>
        <v>18.725000000000001</v>
      </c>
      <c r="R567" s="8">
        <f t="shared" si="85"/>
        <v>26.625</v>
      </c>
      <c r="S567" s="8">
        <f t="shared" si="86"/>
        <v>23.675000000000001</v>
      </c>
      <c r="T567" s="8">
        <f t="shared" si="87"/>
        <v>22.875</v>
      </c>
      <c r="U567" s="7">
        <f t="shared" si="88"/>
        <v>23.008333333333336</v>
      </c>
      <c r="V567" s="7">
        <f t="shared" si="89"/>
        <v>22.975000000000001</v>
      </c>
    </row>
    <row r="568" spans="1:22" ht="13.5" x14ac:dyDescent="0.25">
      <c r="A568" s="3">
        <f>RSI!A568</f>
        <v>43130</v>
      </c>
      <c r="B568" s="2">
        <f>RSI!B568</f>
        <v>1.2082999999999999</v>
      </c>
      <c r="C568" s="2">
        <f>RSI!I568</f>
        <v>56.864572531838022</v>
      </c>
      <c r="D568" s="2">
        <f>MACD!E568</f>
        <v>1.1944086770986351E-2</v>
      </c>
      <c r="E568" s="2">
        <f>MACD!F568</f>
        <v>-8.9446463541464002E-3</v>
      </c>
      <c r="F568" s="2">
        <f>'Moving Avg'!D568</f>
        <v>1.1969799999999999</v>
      </c>
      <c r="G568" s="2">
        <f>'Moving Avg'!F568</f>
        <v>1.2007650000000001</v>
      </c>
      <c r="H568" s="2">
        <f>'Moving Avg'!G568</f>
        <v>1.122228</v>
      </c>
      <c r="I568" s="2">
        <f>'Moving Avg'!H568</f>
        <v>1.1397400000000002</v>
      </c>
      <c r="J568" s="5" t="str">
        <f>OBV!F568</f>
        <v>BEARISH</v>
      </c>
      <c r="K568" s="5" t="str">
        <f>OBV!G568</f>
        <v>NEUTRAL</v>
      </c>
      <c r="L568" s="5" t="str">
        <f>OBV!H568</f>
        <v>BEARISH DIVERGENCE</v>
      </c>
      <c r="M568" s="7">
        <f t="shared" si="80"/>
        <v>25</v>
      </c>
      <c r="N568" s="7">
        <f t="shared" si="81"/>
        <v>0</v>
      </c>
      <c r="O568" s="7">
        <f t="shared" si="82"/>
        <v>50</v>
      </c>
      <c r="P568" s="7">
        <f t="shared" si="83"/>
        <v>16.5</v>
      </c>
      <c r="Q568" s="8">
        <f t="shared" si="84"/>
        <v>18.725000000000001</v>
      </c>
      <c r="R568" s="8">
        <f t="shared" si="85"/>
        <v>26.625</v>
      </c>
      <c r="S568" s="8">
        <f t="shared" si="86"/>
        <v>23.675000000000001</v>
      </c>
      <c r="T568" s="8">
        <f t="shared" si="87"/>
        <v>22.875</v>
      </c>
      <c r="U568" s="7">
        <f t="shared" si="88"/>
        <v>23.008333333333336</v>
      </c>
      <c r="V568" s="7">
        <f t="shared" si="89"/>
        <v>22.975000000000001</v>
      </c>
    </row>
    <row r="569" spans="1:22" ht="13.5" x14ac:dyDescent="0.25">
      <c r="A569" s="3">
        <f>RSI!A569</f>
        <v>43131</v>
      </c>
      <c r="B569" s="2">
        <f>RSI!B569</f>
        <v>1.2082999999999999</v>
      </c>
      <c r="C569" s="2">
        <f>RSI!I569</f>
        <v>56.864572531838014</v>
      </c>
      <c r="D569" s="2">
        <f>MACD!E569</f>
        <v>1.4178081833554179E-2</v>
      </c>
      <c r="E569" s="2">
        <f>MACD!F569</f>
        <v>-4.3201007166062842E-3</v>
      </c>
      <c r="F569" s="2">
        <f>'Moving Avg'!D569</f>
        <v>1.20076</v>
      </c>
      <c r="G569" s="2">
        <f>'Moving Avg'!F569</f>
        <v>1.2045400000000002</v>
      </c>
      <c r="H569" s="2">
        <f>'Moving Avg'!G569</f>
        <v>1.124682</v>
      </c>
      <c r="I569" s="2">
        <f>'Moving Avg'!H569</f>
        <v>1.1393150000000003</v>
      </c>
      <c r="J569" s="5" t="str">
        <f>OBV!F569</f>
        <v>BULLISH</v>
      </c>
      <c r="K569" s="5" t="str">
        <f>OBV!G569</f>
        <v>NEUTRAL</v>
      </c>
      <c r="L569" s="5" t="str">
        <f>OBV!H569</f>
        <v>CONFIRMED BULLISH</v>
      </c>
      <c r="M569" s="7">
        <f t="shared" si="80"/>
        <v>25</v>
      </c>
      <c r="N569" s="7">
        <f t="shared" si="81"/>
        <v>0</v>
      </c>
      <c r="O569" s="7">
        <f t="shared" si="82"/>
        <v>50</v>
      </c>
      <c r="P569" s="7">
        <f t="shared" si="83"/>
        <v>83.5</v>
      </c>
      <c r="Q569" s="8">
        <f t="shared" si="84"/>
        <v>28.774999999999999</v>
      </c>
      <c r="R569" s="8">
        <f t="shared" si="85"/>
        <v>43.375</v>
      </c>
      <c r="S569" s="8">
        <f t="shared" si="86"/>
        <v>53.825000000000003</v>
      </c>
      <c r="T569" s="8">
        <f t="shared" si="87"/>
        <v>39.625</v>
      </c>
      <c r="U569" s="7">
        <f t="shared" si="88"/>
        <v>41.991666666666667</v>
      </c>
      <c r="V569" s="7">
        <f t="shared" si="89"/>
        <v>41.400000000000006</v>
      </c>
    </row>
    <row r="570" spans="1:22" ht="13.5" x14ac:dyDescent="0.25">
      <c r="A570" s="3">
        <f>RSI!A570</f>
        <v>43132</v>
      </c>
      <c r="B570" s="2">
        <f>RSI!B570</f>
        <v>1.18</v>
      </c>
      <c r="C570" s="2">
        <f>RSI!I570</f>
        <v>50.686914436360738</v>
      </c>
      <c r="D570" s="2">
        <f>MACD!E570</f>
        <v>1.2155963072505438E-2</v>
      </c>
      <c r="E570" s="2">
        <f>MACD!F570</f>
        <v>-1.0248879587839398E-3</v>
      </c>
      <c r="F570" s="2">
        <f>'Moving Avg'!D570</f>
        <v>1.1969799999999999</v>
      </c>
      <c r="G570" s="2">
        <f>'Moving Avg'!F570</f>
        <v>1.2054850000000001</v>
      </c>
      <c r="H570" s="2">
        <f>'Moving Avg'!G570</f>
        <v>1.1269480000000001</v>
      </c>
      <c r="I570" s="2">
        <f>'Moving Avg'!H570</f>
        <v>1.1388900000000004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  <c r="M570" s="7">
        <f t="shared" si="80"/>
        <v>25</v>
      </c>
      <c r="N570" s="7">
        <f t="shared" si="81"/>
        <v>0</v>
      </c>
      <c r="O570" s="7">
        <f t="shared" si="82"/>
        <v>50</v>
      </c>
      <c r="P570" s="7">
        <f t="shared" si="83"/>
        <v>16.5</v>
      </c>
      <c r="Q570" s="8">
        <f t="shared" si="84"/>
        <v>18.725000000000001</v>
      </c>
      <c r="R570" s="8">
        <f t="shared" si="85"/>
        <v>26.625</v>
      </c>
      <c r="S570" s="8">
        <f t="shared" si="86"/>
        <v>23.675000000000001</v>
      </c>
      <c r="T570" s="8">
        <f t="shared" si="87"/>
        <v>22.875</v>
      </c>
      <c r="U570" s="7">
        <f t="shared" si="88"/>
        <v>23.008333333333336</v>
      </c>
      <c r="V570" s="7">
        <f t="shared" si="89"/>
        <v>22.975000000000001</v>
      </c>
    </row>
    <row r="571" spans="1:22" ht="13.5" x14ac:dyDescent="0.25">
      <c r="A571" s="3">
        <f>RSI!A571</f>
        <v>43133</v>
      </c>
      <c r="B571" s="2">
        <f>RSI!B571</f>
        <v>1.1989000000000001</v>
      </c>
      <c r="C571" s="2">
        <f>RSI!I571</f>
        <v>54.260724160031785</v>
      </c>
      <c r="D571" s="2">
        <f>MACD!E571</f>
        <v>1.3386998652053839E-2</v>
      </c>
      <c r="E571" s="2">
        <f>MACD!F571</f>
        <v>1.8574893633836161E-3</v>
      </c>
      <c r="F571" s="2">
        <f>'Moving Avg'!D571</f>
        <v>1.1969799999999999</v>
      </c>
      <c r="G571" s="2">
        <f>'Moving Avg'!F571</f>
        <v>1.2045400000000002</v>
      </c>
      <c r="H571" s="2">
        <f>'Moving Avg'!G571</f>
        <v>1.1295920000000002</v>
      </c>
      <c r="I571" s="2">
        <f>'Moving Avg'!H571</f>
        <v>1.1387015000000005</v>
      </c>
      <c r="J571" s="5" t="str">
        <f>OBV!F571</f>
        <v>BEARISH</v>
      </c>
      <c r="K571" s="5" t="str">
        <f>OBV!G571</f>
        <v>NEUTRAL</v>
      </c>
      <c r="L571" s="5" t="str">
        <f>OBV!H571</f>
        <v>NEUTRAL</v>
      </c>
      <c r="M571" s="7">
        <f t="shared" si="80"/>
        <v>25</v>
      </c>
      <c r="N571" s="7">
        <f t="shared" si="81"/>
        <v>0</v>
      </c>
      <c r="O571" s="7">
        <f t="shared" si="82"/>
        <v>50</v>
      </c>
      <c r="P571" s="7">
        <f t="shared" si="83"/>
        <v>16.5</v>
      </c>
      <c r="Q571" s="8">
        <f t="shared" si="84"/>
        <v>18.725000000000001</v>
      </c>
      <c r="R571" s="8">
        <f t="shared" si="85"/>
        <v>26.625</v>
      </c>
      <c r="S571" s="8">
        <f t="shared" si="86"/>
        <v>23.675000000000001</v>
      </c>
      <c r="T571" s="8">
        <f t="shared" si="87"/>
        <v>22.875</v>
      </c>
      <c r="U571" s="7">
        <f t="shared" si="88"/>
        <v>23.008333333333336</v>
      </c>
      <c r="V571" s="7">
        <f t="shared" si="89"/>
        <v>22.975000000000001</v>
      </c>
    </row>
    <row r="572" spans="1:22" ht="13.5" x14ac:dyDescent="0.25">
      <c r="A572" s="3">
        <f>RSI!A572</f>
        <v>43136</v>
      </c>
      <c r="B572" s="2">
        <f>RSI!B572</f>
        <v>1.18</v>
      </c>
      <c r="C572" s="2">
        <f>RSI!I572</f>
        <v>50.332448217137291</v>
      </c>
      <c r="D572" s="2">
        <f>MACD!E572</f>
        <v>1.5706049335152628E-2</v>
      </c>
      <c r="E572" s="2">
        <f>MACD!F572</f>
        <v>4.6272013577374187E-3</v>
      </c>
      <c r="F572" s="2">
        <f>'Moving Avg'!D572</f>
        <v>1.1950999999999998</v>
      </c>
      <c r="G572" s="2">
        <f>'Moving Avg'!F572</f>
        <v>1.2012350000000001</v>
      </c>
      <c r="H572" s="2">
        <f>'Moving Avg'!G572</f>
        <v>1.1320460000000001</v>
      </c>
      <c r="I572" s="2">
        <f>'Moving Avg'!H572</f>
        <v>1.1383710000000005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  <c r="M572" s="7">
        <f t="shared" si="80"/>
        <v>25</v>
      </c>
      <c r="N572" s="7">
        <f t="shared" si="81"/>
        <v>0</v>
      </c>
      <c r="O572" s="7">
        <f t="shared" si="82"/>
        <v>50</v>
      </c>
      <c r="P572" s="7">
        <f t="shared" si="83"/>
        <v>16.5</v>
      </c>
      <c r="Q572" s="8">
        <f t="shared" si="84"/>
        <v>18.725000000000001</v>
      </c>
      <c r="R572" s="8">
        <f t="shared" si="85"/>
        <v>26.625</v>
      </c>
      <c r="S572" s="8">
        <f t="shared" si="86"/>
        <v>23.675000000000001</v>
      </c>
      <c r="T572" s="8">
        <f t="shared" si="87"/>
        <v>22.875</v>
      </c>
      <c r="U572" s="7">
        <f t="shared" si="88"/>
        <v>23.008333333333336</v>
      </c>
      <c r="V572" s="7">
        <f t="shared" si="89"/>
        <v>22.975000000000001</v>
      </c>
    </row>
    <row r="573" spans="1:22" ht="13.5" x14ac:dyDescent="0.25">
      <c r="A573" s="3">
        <f>RSI!A573</f>
        <v>43137</v>
      </c>
      <c r="B573" s="2">
        <f>RSI!B573</f>
        <v>1.1516999999999999</v>
      </c>
      <c r="C573" s="2">
        <f>RSI!I573</f>
        <v>45.070808954326246</v>
      </c>
      <c r="D573" s="2">
        <f>MACD!E573</f>
        <v>1.8316632641453667E-2</v>
      </c>
      <c r="E573" s="2">
        <f>MACD!F573</f>
        <v>7.3650876144806688E-3</v>
      </c>
      <c r="F573" s="2">
        <f>'Moving Avg'!D573</f>
        <v>1.1837800000000001</v>
      </c>
      <c r="G573" s="2">
        <f>'Moving Avg'!F573</f>
        <v>1.1979299999999999</v>
      </c>
      <c r="H573" s="2">
        <f>'Moving Avg'!G573</f>
        <v>1.1337460000000001</v>
      </c>
      <c r="I573" s="2">
        <f>'Moving Avg'!H573</f>
        <v>1.1378990000000004</v>
      </c>
      <c r="J573" s="5" t="str">
        <f>OBV!F573</f>
        <v>BEARISH</v>
      </c>
      <c r="K573" s="5" t="str">
        <f>OBV!G573</f>
        <v>WEAK</v>
      </c>
      <c r="L573" s="5" t="str">
        <f>OBV!H573</f>
        <v>CONFIRMED BEARISH</v>
      </c>
      <c r="M573" s="7">
        <f t="shared" si="80"/>
        <v>25</v>
      </c>
      <c r="N573" s="7">
        <f t="shared" si="81"/>
        <v>0</v>
      </c>
      <c r="O573" s="7">
        <f t="shared" si="82"/>
        <v>50</v>
      </c>
      <c r="P573" s="7">
        <f t="shared" si="83"/>
        <v>0</v>
      </c>
      <c r="Q573" s="8">
        <f t="shared" si="84"/>
        <v>16.25</v>
      </c>
      <c r="R573" s="8">
        <f t="shared" si="85"/>
        <v>22.5</v>
      </c>
      <c r="S573" s="8">
        <f t="shared" si="86"/>
        <v>16.25</v>
      </c>
      <c r="T573" s="8">
        <f t="shared" si="87"/>
        <v>18.75</v>
      </c>
      <c r="U573" s="7">
        <f t="shared" si="88"/>
        <v>18.333333333333332</v>
      </c>
      <c r="V573" s="7">
        <f t="shared" si="89"/>
        <v>18.4375</v>
      </c>
    </row>
    <row r="574" spans="1:22" ht="13.5" x14ac:dyDescent="0.25">
      <c r="A574" s="3">
        <f>RSI!A574</f>
        <v>43138</v>
      </c>
      <c r="B574" s="2">
        <f>RSI!B574</f>
        <v>1.18</v>
      </c>
      <c r="C574" s="2">
        <f>RSI!I574</f>
        <v>50.628955726799624</v>
      </c>
      <c r="D574" s="2">
        <f>MACD!E574</f>
        <v>1.7133281868424888E-2</v>
      </c>
      <c r="E574" s="2">
        <f>MACD!F574</f>
        <v>9.3187264652695133E-3</v>
      </c>
      <c r="F574" s="2">
        <f>'Moving Avg'!D574</f>
        <v>1.1781199999999998</v>
      </c>
      <c r="G574" s="2">
        <f>'Moving Avg'!F574</f>
        <v>1.1988749999999999</v>
      </c>
      <c r="H574" s="2">
        <f>'Moving Avg'!G574</f>
        <v>1.1360120000000002</v>
      </c>
      <c r="I574" s="2">
        <f>'Moving Avg'!H574</f>
        <v>1.1375685000000004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  <c r="M574" s="7">
        <f t="shared" si="80"/>
        <v>25</v>
      </c>
      <c r="N574" s="7">
        <f t="shared" si="81"/>
        <v>0</v>
      </c>
      <c r="O574" s="7">
        <f t="shared" si="82"/>
        <v>50</v>
      </c>
      <c r="P574" s="7">
        <f t="shared" si="83"/>
        <v>16.5</v>
      </c>
      <c r="Q574" s="8">
        <f t="shared" si="84"/>
        <v>18.725000000000001</v>
      </c>
      <c r="R574" s="8">
        <f t="shared" si="85"/>
        <v>26.625</v>
      </c>
      <c r="S574" s="8">
        <f t="shared" si="86"/>
        <v>23.675000000000001</v>
      </c>
      <c r="T574" s="8">
        <f t="shared" si="87"/>
        <v>22.875</v>
      </c>
      <c r="U574" s="7">
        <f t="shared" si="88"/>
        <v>23.008333333333336</v>
      </c>
      <c r="V574" s="7">
        <f t="shared" si="89"/>
        <v>22.975000000000001</v>
      </c>
    </row>
    <row r="575" spans="1:22" ht="13.5" x14ac:dyDescent="0.25">
      <c r="A575" s="3">
        <f>RSI!A575</f>
        <v>43139</v>
      </c>
      <c r="B575" s="2">
        <f>RSI!B575</f>
        <v>1.1894</v>
      </c>
      <c r="C575" s="2">
        <f>RSI!I575</f>
        <v>52.353536654959534</v>
      </c>
      <c r="D575" s="2">
        <f>MACD!E575</f>
        <v>1.68832687913405E-2</v>
      </c>
      <c r="E575" s="2">
        <f>MACD!F575</f>
        <v>1.0831634930483711E-2</v>
      </c>
      <c r="F575" s="2">
        <f>'Moving Avg'!D575</f>
        <v>1.18</v>
      </c>
      <c r="G575" s="2">
        <f>'Moving Avg'!F575</f>
        <v>1.1979299999999995</v>
      </c>
      <c r="H575" s="2">
        <f>'Moving Avg'!G575</f>
        <v>1.139032</v>
      </c>
      <c r="I575" s="2">
        <f>'Moving Avg'!H575</f>
        <v>1.1373795000000007</v>
      </c>
      <c r="J575" s="5" t="str">
        <f>OBV!F575</f>
        <v>BEARISH</v>
      </c>
      <c r="K575" s="5" t="str">
        <f>OBV!G575</f>
        <v>NEUTRAL</v>
      </c>
      <c r="L575" s="5" t="str">
        <f>OBV!H575</f>
        <v>BEARISH DIVERGENCE</v>
      </c>
      <c r="M575" s="7">
        <f t="shared" si="80"/>
        <v>25</v>
      </c>
      <c r="N575" s="7">
        <f t="shared" si="81"/>
        <v>0</v>
      </c>
      <c r="O575" s="7">
        <f t="shared" si="82"/>
        <v>50</v>
      </c>
      <c r="P575" s="7">
        <f t="shared" si="83"/>
        <v>16.5</v>
      </c>
      <c r="Q575" s="8">
        <f t="shared" si="84"/>
        <v>18.725000000000001</v>
      </c>
      <c r="R575" s="8">
        <f t="shared" si="85"/>
        <v>26.625</v>
      </c>
      <c r="S575" s="8">
        <f t="shared" si="86"/>
        <v>23.675000000000001</v>
      </c>
      <c r="T575" s="8">
        <f t="shared" si="87"/>
        <v>22.875</v>
      </c>
      <c r="U575" s="7">
        <f t="shared" si="88"/>
        <v>23.008333333333336</v>
      </c>
      <c r="V575" s="7">
        <f t="shared" si="89"/>
        <v>22.975000000000001</v>
      </c>
    </row>
    <row r="576" spans="1:22" ht="13.5" x14ac:dyDescent="0.25">
      <c r="A576" s="3">
        <f>RSI!A576</f>
        <v>43140</v>
      </c>
      <c r="B576" s="2">
        <f>RSI!B576</f>
        <v>1.1894</v>
      </c>
      <c r="C576" s="2">
        <f>RSI!I576</f>
        <v>52.353536654959534</v>
      </c>
      <c r="D576" s="2">
        <f>MACD!E576</f>
        <v>1.6603249784606477E-2</v>
      </c>
      <c r="E576" s="2">
        <f>MACD!F576</f>
        <v>1.1985957901308264E-2</v>
      </c>
      <c r="F576" s="2">
        <f>'Moving Avg'!D576</f>
        <v>1.1780999999999999</v>
      </c>
      <c r="G576" s="2">
        <f>'Moving Avg'!F576</f>
        <v>1.1969849999999997</v>
      </c>
      <c r="H576" s="2">
        <f>'Moving Avg'!G576</f>
        <v>1.1416740000000001</v>
      </c>
      <c r="I576" s="2">
        <f>'Moving Avg'!H576</f>
        <v>1.1370490000000006</v>
      </c>
      <c r="J576" s="5" t="str">
        <f>OBV!F576</f>
        <v>BEARISH</v>
      </c>
      <c r="K576" s="5" t="str">
        <f>OBV!G576</f>
        <v>NEUTRAL</v>
      </c>
      <c r="L576" s="5" t="str">
        <f>OBV!H576</f>
        <v>CONFIRMED BEARISH</v>
      </c>
      <c r="M576" s="7">
        <f t="shared" si="80"/>
        <v>25</v>
      </c>
      <c r="N576" s="7">
        <f t="shared" si="81"/>
        <v>0</v>
      </c>
      <c r="O576" s="7">
        <f t="shared" si="82"/>
        <v>50</v>
      </c>
      <c r="P576" s="7">
        <f t="shared" si="83"/>
        <v>16.5</v>
      </c>
      <c r="Q576" s="8">
        <f t="shared" si="84"/>
        <v>18.725000000000001</v>
      </c>
      <c r="R576" s="8">
        <f t="shared" si="85"/>
        <v>26.625</v>
      </c>
      <c r="S576" s="8">
        <f t="shared" si="86"/>
        <v>23.675000000000001</v>
      </c>
      <c r="T576" s="8">
        <f t="shared" si="87"/>
        <v>22.875</v>
      </c>
      <c r="U576" s="7">
        <f t="shared" si="88"/>
        <v>23.008333333333336</v>
      </c>
      <c r="V576" s="7">
        <f t="shared" si="89"/>
        <v>22.975000000000001</v>
      </c>
    </row>
    <row r="577" spans="1:22" ht="13.5" x14ac:dyDescent="0.25">
      <c r="A577" s="3">
        <f>RSI!A577</f>
        <v>43143</v>
      </c>
      <c r="B577" s="2">
        <f>RSI!B577</f>
        <v>1.1611</v>
      </c>
      <c r="C577" s="2">
        <f>RSI!I577</f>
        <v>46.662315056689103</v>
      </c>
      <c r="D577" s="2">
        <f>MACD!E577</f>
        <v>1.6937670793181203E-2</v>
      </c>
      <c r="E577" s="2">
        <f>MACD!F577</f>
        <v>1.2976300479682852E-2</v>
      </c>
      <c r="F577" s="2">
        <f>'Moving Avg'!D577</f>
        <v>1.17432</v>
      </c>
      <c r="G577" s="2">
        <f>'Moving Avg'!F577</f>
        <v>1.1932099999999997</v>
      </c>
      <c r="H577" s="2">
        <f>'Moving Avg'!G577</f>
        <v>1.14375</v>
      </c>
      <c r="I577" s="2">
        <f>'Moving Avg'!H577</f>
        <v>1.1364355000000008</v>
      </c>
      <c r="J577" s="5" t="str">
        <f>OBV!F577</f>
        <v>BULLISH</v>
      </c>
      <c r="K577" s="5" t="str">
        <f>OBV!G577</f>
        <v>NEUTRAL</v>
      </c>
      <c r="L577" s="5" t="str">
        <f>OBV!H577</f>
        <v>BULLISH DIVERGENCE</v>
      </c>
      <c r="M577" s="7">
        <f t="shared" si="80"/>
        <v>25</v>
      </c>
      <c r="N577" s="7">
        <f t="shared" si="81"/>
        <v>0</v>
      </c>
      <c r="O577" s="7">
        <f t="shared" si="82"/>
        <v>50</v>
      </c>
      <c r="P577" s="7">
        <f t="shared" si="83"/>
        <v>66.5</v>
      </c>
      <c r="Q577" s="8">
        <f t="shared" si="84"/>
        <v>26.225000000000001</v>
      </c>
      <c r="R577" s="8">
        <f t="shared" si="85"/>
        <v>39.125</v>
      </c>
      <c r="S577" s="8">
        <f t="shared" si="86"/>
        <v>46.174999999999997</v>
      </c>
      <c r="T577" s="8">
        <f t="shared" si="87"/>
        <v>35.375</v>
      </c>
      <c r="U577" s="7">
        <f t="shared" si="88"/>
        <v>37.174999999999997</v>
      </c>
      <c r="V577" s="7">
        <f t="shared" si="89"/>
        <v>36.724999999999994</v>
      </c>
    </row>
    <row r="578" spans="1:22" ht="13.5" x14ac:dyDescent="0.25">
      <c r="A578" s="3">
        <f>RSI!A578</f>
        <v>43144</v>
      </c>
      <c r="B578" s="2">
        <f>RSI!B578</f>
        <v>1.1516999999999999</v>
      </c>
      <c r="C578" s="2">
        <f>RSI!I578</f>
        <v>44.915752085467616</v>
      </c>
      <c r="D578" s="2">
        <f>MACD!E578</f>
        <v>2.0933155391999803E-2</v>
      </c>
      <c r="E578" s="2">
        <f>MACD!F578</f>
        <v>1.4567671462146242E-2</v>
      </c>
      <c r="F578" s="2">
        <f>'Moving Avg'!D578</f>
        <v>1.17432</v>
      </c>
      <c r="G578" s="2">
        <f>'Moving Avg'!F578</f>
        <v>1.189435</v>
      </c>
      <c r="H578" s="2">
        <f>'Moving Avg'!G578</f>
        <v>1.1454500000000001</v>
      </c>
      <c r="I578" s="2">
        <f>'Moving Avg'!H578</f>
        <v>1.1358220000000008</v>
      </c>
      <c r="J578" s="5" t="str">
        <f>OBV!F578</f>
        <v>BULLISH</v>
      </c>
      <c r="K578" s="5" t="str">
        <f>OBV!G578</f>
        <v>NEUTRAL</v>
      </c>
      <c r="L578" s="5" t="str">
        <f>OBV!H578</f>
        <v>NEUTRAL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49.5</v>
      </c>
      <c r="Q578" s="8">
        <f t="shared" si="84"/>
        <v>23.675000000000001</v>
      </c>
      <c r="R578" s="8">
        <f t="shared" si="85"/>
        <v>34.875</v>
      </c>
      <c r="S578" s="8">
        <f t="shared" si="86"/>
        <v>38.525000000000006</v>
      </c>
      <c r="T578" s="8">
        <f t="shared" si="87"/>
        <v>31.125</v>
      </c>
      <c r="U578" s="7">
        <f t="shared" si="88"/>
        <v>32.358333333333334</v>
      </c>
      <c r="V578" s="7">
        <f t="shared" si="89"/>
        <v>32.049999999999997</v>
      </c>
    </row>
    <row r="579" spans="1:22" ht="13.5" x14ac:dyDescent="0.25">
      <c r="A579" s="3">
        <f>RSI!A579</f>
        <v>43145</v>
      </c>
      <c r="B579" s="2">
        <f>RSI!B579</f>
        <v>1.1516999999999999</v>
      </c>
      <c r="C579" s="2">
        <f>RSI!I579</f>
        <v>44.915752085467616</v>
      </c>
      <c r="D579" s="2">
        <f>MACD!E579</f>
        <v>2.446998058603711E-2</v>
      </c>
      <c r="E579" s="2">
        <f>MACD!F579</f>
        <v>1.6548133286924414E-2</v>
      </c>
      <c r="F579" s="2">
        <f>'Moving Avg'!D579</f>
        <v>1.16866</v>
      </c>
      <c r="G579" s="2">
        <f>'Moving Avg'!F579</f>
        <v>1.1861299999999997</v>
      </c>
      <c r="H579" s="2">
        <f>'Moving Avg'!G579</f>
        <v>1.147338</v>
      </c>
      <c r="I579" s="2">
        <f>'Moving Avg'!H579</f>
        <v>1.1352085000000007</v>
      </c>
      <c r="J579" s="5" t="str">
        <f>OBV!F579</f>
        <v>BEARISH</v>
      </c>
      <c r="K579" s="5" t="str">
        <f>OBV!G579</f>
        <v>NEUTRAL</v>
      </c>
      <c r="L579" s="5" t="str">
        <f>OBV!H579</f>
        <v>CONFIRMED BEARISH</v>
      </c>
      <c r="M579" s="7">
        <f t="shared" si="90"/>
        <v>25</v>
      </c>
      <c r="N579" s="7">
        <f t="shared" si="91"/>
        <v>0</v>
      </c>
      <c r="O579" s="7">
        <f t="shared" si="92"/>
        <v>50</v>
      </c>
      <c r="P579" s="7">
        <f t="shared" si="93"/>
        <v>16.5</v>
      </c>
      <c r="Q579" s="8">
        <f t="shared" ref="Q579:Q642" si="94">0.35*M579+N579*0.35+O579*0.15+P579*0.15</f>
        <v>18.725000000000001</v>
      </c>
      <c r="R579" s="8">
        <f t="shared" ref="R579:R642" si="95">M579*0.2+N579*0.2+O579*0.35+P579*0.25</f>
        <v>26.625</v>
      </c>
      <c r="S579" s="8">
        <f t="shared" ref="S579:S642" si="96">M579*0.15+N579*0.15+O579*0.25+P579*0.45</f>
        <v>23.675000000000001</v>
      </c>
      <c r="T579" s="8">
        <f t="shared" ref="T579:T642" si="97">0.25*SUM(M579:P579)</f>
        <v>22.875</v>
      </c>
      <c r="U579" s="7">
        <f t="shared" ref="U579:U642" si="98">SUM(Q579:S579)/3</f>
        <v>23.008333333333336</v>
      </c>
      <c r="V579" s="7">
        <f t="shared" ref="V579:V642" si="99">SUM(Q579:T579)/4</f>
        <v>22.975000000000001</v>
      </c>
    </row>
    <row r="580" spans="1:22" ht="13.5" x14ac:dyDescent="0.25">
      <c r="A580" s="3">
        <f>RSI!A580</f>
        <v>43146</v>
      </c>
      <c r="B580" s="2">
        <f>RSI!B580</f>
        <v>1.1234</v>
      </c>
      <c r="C580" s="2">
        <f>RSI!I580</f>
        <v>39.724159193561526</v>
      </c>
      <c r="D580" s="2">
        <f>MACD!E580</f>
        <v>2.5349601685798362E-2</v>
      </c>
      <c r="E580" s="2">
        <f>MACD!F580</f>
        <v>1.8308426966699206E-2</v>
      </c>
      <c r="F580" s="2">
        <f>'Moving Avg'!D580</f>
        <v>1.1554600000000002</v>
      </c>
      <c r="G580" s="2">
        <f>'Moving Avg'!F580</f>
        <v>1.1832999999999996</v>
      </c>
      <c r="H580" s="2">
        <f>'Moving Avg'!G580</f>
        <v>1.1488499999999999</v>
      </c>
      <c r="I580" s="2">
        <f>'Moving Avg'!H580</f>
        <v>1.1346425000000009</v>
      </c>
      <c r="J580" s="5" t="str">
        <f>OBV!F580</f>
        <v>BEARISH</v>
      </c>
      <c r="K580" s="5" t="str">
        <f>OBV!G580</f>
        <v>WEAK</v>
      </c>
      <c r="L580" s="5" t="str">
        <f>OBV!H580</f>
        <v>CONFIRMED BEARISH</v>
      </c>
      <c r="M580" s="7">
        <f t="shared" si="90"/>
        <v>25</v>
      </c>
      <c r="N580" s="7">
        <f t="shared" si="91"/>
        <v>0</v>
      </c>
      <c r="O580" s="7">
        <f t="shared" si="92"/>
        <v>50</v>
      </c>
      <c r="P580" s="7">
        <f t="shared" si="93"/>
        <v>0</v>
      </c>
      <c r="Q580" s="8">
        <f t="shared" si="94"/>
        <v>16.25</v>
      </c>
      <c r="R580" s="8">
        <f t="shared" si="95"/>
        <v>22.5</v>
      </c>
      <c r="S580" s="8">
        <f t="shared" si="96"/>
        <v>16.25</v>
      </c>
      <c r="T580" s="8">
        <f t="shared" si="97"/>
        <v>18.75</v>
      </c>
      <c r="U580" s="7">
        <f t="shared" si="98"/>
        <v>18.333333333333332</v>
      </c>
      <c r="V580" s="7">
        <f t="shared" si="99"/>
        <v>18.4375</v>
      </c>
    </row>
    <row r="581" spans="1:22" ht="13.5" x14ac:dyDescent="0.25">
      <c r="A581" s="3">
        <f>RSI!A581</f>
        <v>43147</v>
      </c>
      <c r="B581" s="2">
        <f>RSI!B581</f>
        <v>1.1328</v>
      </c>
      <c r="C581" s="2">
        <f>RSI!I581</f>
        <v>42.117345420629221</v>
      </c>
      <c r="D581" s="2">
        <f>MACD!E581</f>
        <v>2.8606289422810072E-2</v>
      </c>
      <c r="E581" s="2">
        <f>MACD!F581</f>
        <v>2.0367999457921379E-2</v>
      </c>
      <c r="F581" s="2">
        <f>'Moving Avg'!D581</f>
        <v>1.1441400000000002</v>
      </c>
      <c r="G581" s="2">
        <f>'Moving Avg'!F581</f>
        <v>1.1795249999999999</v>
      </c>
      <c r="H581" s="2">
        <f>'Moving Avg'!G581</f>
        <v>1.150738</v>
      </c>
      <c r="I581" s="2">
        <f>'Moving Avg'!H581</f>
        <v>1.134076000000001</v>
      </c>
      <c r="J581" s="5" t="str">
        <f>OBV!F581</f>
        <v>BEARISH</v>
      </c>
      <c r="K581" s="5" t="str">
        <f>OBV!G581</f>
        <v>WEAK</v>
      </c>
      <c r="L581" s="5" t="str">
        <f>OBV!H581</f>
        <v>CONFIRMED BEARISH</v>
      </c>
      <c r="M581" s="7">
        <f t="shared" si="90"/>
        <v>25</v>
      </c>
      <c r="N581" s="7">
        <f t="shared" si="91"/>
        <v>0</v>
      </c>
      <c r="O581" s="7">
        <f t="shared" si="92"/>
        <v>50</v>
      </c>
      <c r="P581" s="7">
        <f t="shared" si="93"/>
        <v>0</v>
      </c>
      <c r="Q581" s="8">
        <f t="shared" si="94"/>
        <v>16.25</v>
      </c>
      <c r="R581" s="8">
        <f t="shared" si="95"/>
        <v>22.5</v>
      </c>
      <c r="S581" s="8">
        <f t="shared" si="96"/>
        <v>16.25</v>
      </c>
      <c r="T581" s="8">
        <f t="shared" si="97"/>
        <v>18.75</v>
      </c>
      <c r="U581" s="7">
        <f t="shared" si="98"/>
        <v>18.333333333333332</v>
      </c>
      <c r="V581" s="7">
        <f t="shared" si="99"/>
        <v>18.4375</v>
      </c>
    </row>
    <row r="582" spans="1:22" ht="13.5" x14ac:dyDescent="0.25">
      <c r="A582" s="3">
        <f>RSI!A582</f>
        <v>43150</v>
      </c>
      <c r="B582" s="2">
        <f>RSI!B582</f>
        <v>1.1422000000000001</v>
      </c>
      <c r="C582" s="2">
        <f>RSI!I582</f>
        <v>44.490810189544739</v>
      </c>
      <c r="D582" s="2">
        <f>MACD!E582</f>
        <v>2.7981115548129099E-2</v>
      </c>
      <c r="E582" s="2">
        <f>MACD!F582</f>
        <v>2.1890622675962923E-2</v>
      </c>
      <c r="F582" s="2">
        <f>'Moving Avg'!D582</f>
        <v>1.1403599999999998</v>
      </c>
      <c r="G582" s="2">
        <f>'Moving Avg'!F582</f>
        <v>1.1762199999999998</v>
      </c>
      <c r="H582" s="2">
        <f>'Moving Avg'!G582</f>
        <v>1.152436</v>
      </c>
      <c r="I582" s="2">
        <f>'Moving Avg'!H582</f>
        <v>1.1336040000000012</v>
      </c>
      <c r="J582" s="5" t="str">
        <f>OBV!F582</f>
        <v>BEARISH</v>
      </c>
      <c r="K582" s="5" t="str">
        <f>OBV!G582</f>
        <v>NEUTRAL</v>
      </c>
      <c r="L582" s="5" t="str">
        <f>OBV!H582</f>
        <v>CONFIRMED BEARISH</v>
      </c>
      <c r="M582" s="7">
        <f t="shared" si="90"/>
        <v>25</v>
      </c>
      <c r="N582" s="7">
        <f t="shared" si="91"/>
        <v>0</v>
      </c>
      <c r="O582" s="7">
        <f t="shared" si="92"/>
        <v>50</v>
      </c>
      <c r="P582" s="7">
        <f t="shared" si="93"/>
        <v>16.5</v>
      </c>
      <c r="Q582" s="8">
        <f t="shared" si="94"/>
        <v>18.725000000000001</v>
      </c>
      <c r="R582" s="8">
        <f t="shared" si="95"/>
        <v>26.625</v>
      </c>
      <c r="S582" s="8">
        <f t="shared" si="96"/>
        <v>23.675000000000001</v>
      </c>
      <c r="T582" s="8">
        <f t="shared" si="97"/>
        <v>22.875</v>
      </c>
      <c r="U582" s="7">
        <f t="shared" si="98"/>
        <v>23.008333333333336</v>
      </c>
      <c r="V582" s="7">
        <f t="shared" si="99"/>
        <v>22.975000000000001</v>
      </c>
    </row>
    <row r="583" spans="1:22" ht="13.5" x14ac:dyDescent="0.25">
      <c r="A583" s="3">
        <f>RSI!A583</f>
        <v>43151</v>
      </c>
      <c r="B583" s="2">
        <f>RSI!B583</f>
        <v>1.1422000000000001</v>
      </c>
      <c r="C583" s="2">
        <f>RSI!I583</f>
        <v>44.490810189544739</v>
      </c>
      <c r="D583" s="2">
        <f>MACD!E583</f>
        <v>2.324935692211838E-2</v>
      </c>
      <c r="E583" s="2">
        <f>MACD!F583</f>
        <v>2.2162369525194014E-2</v>
      </c>
      <c r="F583" s="2">
        <f>'Moving Avg'!D583</f>
        <v>1.13846</v>
      </c>
      <c r="G583" s="2">
        <f>'Moving Avg'!F583</f>
        <v>1.1733849999999997</v>
      </c>
      <c r="H583" s="2">
        <f>'Moving Avg'!G583</f>
        <v>1.1547000000000001</v>
      </c>
      <c r="I583" s="2">
        <f>'Moving Avg'!H583</f>
        <v>1.1331320000000011</v>
      </c>
      <c r="J583" s="5" t="str">
        <f>OBV!F583</f>
        <v>BEARISH</v>
      </c>
      <c r="K583" s="5" t="str">
        <f>OBV!G583</f>
        <v>NEUTRAL</v>
      </c>
      <c r="L583" s="5" t="str">
        <f>OBV!H583</f>
        <v>CONFIRMED BEARISH</v>
      </c>
      <c r="M583" s="7">
        <f t="shared" si="90"/>
        <v>25</v>
      </c>
      <c r="N583" s="7">
        <f t="shared" si="91"/>
        <v>0</v>
      </c>
      <c r="O583" s="7">
        <f t="shared" si="92"/>
        <v>50</v>
      </c>
      <c r="P583" s="7">
        <f t="shared" si="93"/>
        <v>16.5</v>
      </c>
      <c r="Q583" s="8">
        <f t="shared" si="94"/>
        <v>18.725000000000001</v>
      </c>
      <c r="R583" s="8">
        <f t="shared" si="95"/>
        <v>26.625</v>
      </c>
      <c r="S583" s="8">
        <f t="shared" si="96"/>
        <v>23.675000000000001</v>
      </c>
      <c r="T583" s="8">
        <f t="shared" si="97"/>
        <v>22.875</v>
      </c>
      <c r="U583" s="7">
        <f t="shared" si="98"/>
        <v>23.008333333333336</v>
      </c>
      <c r="V583" s="7">
        <f t="shared" si="99"/>
        <v>22.975000000000001</v>
      </c>
    </row>
    <row r="584" spans="1:22" ht="13.5" x14ac:dyDescent="0.25">
      <c r="A584" s="3">
        <f>RSI!A584</f>
        <v>43152</v>
      </c>
      <c r="B584" s="2">
        <f>RSI!B584</f>
        <v>1.1422000000000001</v>
      </c>
      <c r="C584" s="2">
        <f>RSI!I584</f>
        <v>44.490810189544739</v>
      </c>
      <c r="D584" s="2">
        <f>MACD!E584</f>
        <v>2.3739296951059918E-2</v>
      </c>
      <c r="E584" s="2">
        <f>MACD!F584</f>
        <v>2.2477755010367195E-2</v>
      </c>
      <c r="F584" s="2">
        <f>'Moving Avg'!D584</f>
        <v>1.1365599999999998</v>
      </c>
      <c r="G584" s="2">
        <f>'Moving Avg'!F584</f>
        <v>1.1710249999999998</v>
      </c>
      <c r="H584" s="2">
        <f>'Moving Avg'!G584</f>
        <v>1.1577200000000003</v>
      </c>
      <c r="I584" s="2">
        <f>'Moving Avg'!H584</f>
        <v>1.1326600000000011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  <c r="M584" s="7">
        <f t="shared" si="90"/>
        <v>25</v>
      </c>
      <c r="N584" s="7">
        <f t="shared" si="91"/>
        <v>0</v>
      </c>
      <c r="O584" s="7">
        <f t="shared" si="92"/>
        <v>50</v>
      </c>
      <c r="P584" s="7">
        <f t="shared" si="93"/>
        <v>16.5</v>
      </c>
      <c r="Q584" s="8">
        <f t="shared" si="94"/>
        <v>18.725000000000001</v>
      </c>
      <c r="R584" s="8">
        <f t="shared" si="95"/>
        <v>26.625</v>
      </c>
      <c r="S584" s="8">
        <f t="shared" si="96"/>
        <v>23.675000000000001</v>
      </c>
      <c r="T584" s="8">
        <f t="shared" si="97"/>
        <v>22.875</v>
      </c>
      <c r="U584" s="7">
        <f t="shared" si="98"/>
        <v>23.008333333333336</v>
      </c>
      <c r="V584" s="7">
        <f t="shared" si="99"/>
        <v>22.975000000000001</v>
      </c>
    </row>
    <row r="585" spans="1:22" ht="13.5" x14ac:dyDescent="0.25">
      <c r="A585" s="3">
        <f>RSI!A585</f>
        <v>43153</v>
      </c>
      <c r="B585" s="2">
        <f>RSI!B585</f>
        <v>1.1328</v>
      </c>
      <c r="C585" s="2">
        <f>RSI!I585</f>
        <v>42.323267836530313</v>
      </c>
      <c r="D585" s="2">
        <f>MACD!E585</f>
        <v>2.6425839173723098E-2</v>
      </c>
      <c r="E585" s="2">
        <f>MACD!F585</f>
        <v>2.3267371843038377E-2</v>
      </c>
      <c r="F585" s="2">
        <f>'Moving Avg'!D585</f>
        <v>1.1384399999999999</v>
      </c>
      <c r="G585" s="2">
        <f>'Moving Avg'!F585</f>
        <v>1.1677199999999996</v>
      </c>
      <c r="H585" s="2">
        <f>'Moving Avg'!G585</f>
        <v>1.1599860000000002</v>
      </c>
      <c r="I585" s="2">
        <f>'Moving Avg'!H585</f>
        <v>1.1321880000000011</v>
      </c>
      <c r="J585" s="5" t="str">
        <f>OBV!F585</f>
        <v>BULLISH</v>
      </c>
      <c r="K585" s="5" t="str">
        <f>OBV!G585</f>
        <v>NEUTRAL</v>
      </c>
      <c r="L585" s="5" t="str">
        <f>OBV!H585</f>
        <v>CONFIRMED BULLISH</v>
      </c>
      <c r="M585" s="7">
        <f t="shared" si="90"/>
        <v>25</v>
      </c>
      <c r="N585" s="7">
        <f t="shared" si="91"/>
        <v>0</v>
      </c>
      <c r="O585" s="7">
        <f t="shared" si="92"/>
        <v>50</v>
      </c>
      <c r="P585" s="7">
        <f t="shared" si="93"/>
        <v>83.5</v>
      </c>
      <c r="Q585" s="8">
        <f t="shared" si="94"/>
        <v>28.774999999999999</v>
      </c>
      <c r="R585" s="8">
        <f t="shared" si="95"/>
        <v>43.375</v>
      </c>
      <c r="S585" s="8">
        <f t="shared" si="96"/>
        <v>53.825000000000003</v>
      </c>
      <c r="T585" s="8">
        <f t="shared" si="97"/>
        <v>39.625</v>
      </c>
      <c r="U585" s="7">
        <f t="shared" si="98"/>
        <v>41.991666666666667</v>
      </c>
      <c r="V585" s="7">
        <f t="shared" si="99"/>
        <v>41.400000000000006</v>
      </c>
    </row>
    <row r="586" spans="1:22" ht="13.5" x14ac:dyDescent="0.25">
      <c r="A586" s="3">
        <f>RSI!A586</f>
        <v>43154</v>
      </c>
      <c r="B586" s="2">
        <f>RSI!B586</f>
        <v>1.1611</v>
      </c>
      <c r="C586" s="2">
        <f>RSI!I586</f>
        <v>50.190981204294076</v>
      </c>
      <c r="D586" s="2">
        <f>MACD!E586</f>
        <v>2.6778248730809917E-2</v>
      </c>
      <c r="E586" s="2">
        <f>MACD!F586</f>
        <v>2.3969547220592687E-2</v>
      </c>
      <c r="F586" s="2">
        <f>'Moving Avg'!D586</f>
        <v>1.1441000000000001</v>
      </c>
      <c r="G586" s="2">
        <f>'Moving Avg'!F586</f>
        <v>1.1658299999999997</v>
      </c>
      <c r="H586" s="2">
        <f>'Moving Avg'!G586</f>
        <v>1.1626280000000002</v>
      </c>
      <c r="I586" s="2">
        <f>'Moving Avg'!H586</f>
        <v>1.1318575000000013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  <c r="M586" s="7">
        <f t="shared" si="90"/>
        <v>25</v>
      </c>
      <c r="N586" s="7">
        <f t="shared" si="91"/>
        <v>0</v>
      </c>
      <c r="O586" s="7">
        <f t="shared" si="92"/>
        <v>50</v>
      </c>
      <c r="P586" s="7">
        <f t="shared" si="93"/>
        <v>83.5</v>
      </c>
      <c r="Q586" s="8">
        <f t="shared" si="94"/>
        <v>28.774999999999999</v>
      </c>
      <c r="R586" s="8">
        <f t="shared" si="95"/>
        <v>43.375</v>
      </c>
      <c r="S586" s="8">
        <f t="shared" si="96"/>
        <v>53.825000000000003</v>
      </c>
      <c r="T586" s="8">
        <f t="shared" si="97"/>
        <v>39.625</v>
      </c>
      <c r="U586" s="7">
        <f t="shared" si="98"/>
        <v>41.991666666666667</v>
      </c>
      <c r="V586" s="7">
        <f t="shared" si="99"/>
        <v>41.400000000000006</v>
      </c>
    </row>
    <row r="587" spans="1:22" ht="13.5" x14ac:dyDescent="0.25">
      <c r="A587" s="3">
        <f>RSI!A587</f>
        <v>43157</v>
      </c>
      <c r="B587" s="2">
        <f>RSI!B587</f>
        <v>1.1516999999999999</v>
      </c>
      <c r="C587" s="2">
        <f>RSI!I587</f>
        <v>47.855861628051933</v>
      </c>
      <c r="D587" s="2">
        <f>MACD!E587</f>
        <v>2.3414145121908536E-2</v>
      </c>
      <c r="E587" s="2">
        <f>MACD!F587</f>
        <v>2.3858466800855859E-2</v>
      </c>
      <c r="F587" s="2">
        <f>'Moving Avg'!D587</f>
        <v>1.1460000000000001</v>
      </c>
      <c r="G587" s="2">
        <f>'Moving Avg'!F587</f>
        <v>1.163945</v>
      </c>
      <c r="H587" s="2">
        <f>'Moving Avg'!G587</f>
        <v>1.1648940000000001</v>
      </c>
      <c r="I587" s="2">
        <f>'Moving Avg'!H587</f>
        <v>1.1313855000000013</v>
      </c>
      <c r="J587" s="5" t="str">
        <f>OBV!F587</f>
        <v>BEARISH</v>
      </c>
      <c r="K587" s="5" t="str">
        <f>OBV!G587</f>
        <v>NEUTRAL</v>
      </c>
      <c r="L587" s="5" t="str">
        <f>OBV!H587</f>
        <v>BEARISH DIVERGENCE</v>
      </c>
      <c r="M587" s="7">
        <f t="shared" si="90"/>
        <v>25</v>
      </c>
      <c r="N587" s="7">
        <f t="shared" si="91"/>
        <v>45</v>
      </c>
      <c r="O587" s="7">
        <f t="shared" si="92"/>
        <v>50</v>
      </c>
      <c r="P587" s="7">
        <f t="shared" si="93"/>
        <v>16.5</v>
      </c>
      <c r="Q587" s="8">
        <f t="shared" si="94"/>
        <v>34.475000000000001</v>
      </c>
      <c r="R587" s="8">
        <f t="shared" si="95"/>
        <v>35.625</v>
      </c>
      <c r="S587" s="8">
        <f t="shared" si="96"/>
        <v>30.425000000000001</v>
      </c>
      <c r="T587" s="8">
        <f t="shared" si="97"/>
        <v>34.125</v>
      </c>
      <c r="U587" s="7">
        <f t="shared" si="98"/>
        <v>33.508333333333333</v>
      </c>
      <c r="V587" s="7">
        <f t="shared" si="99"/>
        <v>33.662499999999994</v>
      </c>
    </row>
    <row r="588" spans="1:22" ht="13.5" x14ac:dyDescent="0.25">
      <c r="A588" s="3">
        <f>RSI!A588</f>
        <v>43158</v>
      </c>
      <c r="B588" s="2">
        <f>RSI!B588</f>
        <v>1.1516999999999999</v>
      </c>
      <c r="C588" s="2">
        <f>RSI!I588</f>
        <v>47.855861628051919</v>
      </c>
      <c r="D588" s="2">
        <f>MACD!E588</f>
        <v>1.9172592207562511E-2</v>
      </c>
      <c r="E588" s="2">
        <f>MACD!F588</f>
        <v>2.292129188219719E-2</v>
      </c>
      <c r="F588" s="2">
        <f>'Moving Avg'!D588</f>
        <v>1.1479000000000001</v>
      </c>
      <c r="G588" s="2">
        <f>'Moving Avg'!F588</f>
        <v>1.1611149999999999</v>
      </c>
      <c r="H588" s="2">
        <f>'Moving Avg'!G588</f>
        <v>1.16716</v>
      </c>
      <c r="I588" s="2">
        <f>'Moving Avg'!H588</f>
        <v>1.1309610000000014</v>
      </c>
      <c r="J588" s="5" t="str">
        <f>OBV!F588</f>
        <v>BEARISH</v>
      </c>
      <c r="K588" s="5" t="str">
        <f>OBV!G588</f>
        <v>NEUTRAL</v>
      </c>
      <c r="L588" s="5" t="str">
        <f>OBV!H588</f>
        <v>BEARISH DIVERGENCE</v>
      </c>
      <c r="M588" s="7">
        <f t="shared" si="90"/>
        <v>25</v>
      </c>
      <c r="N588" s="7">
        <f t="shared" si="91"/>
        <v>45</v>
      </c>
      <c r="O588" s="7">
        <f t="shared" si="92"/>
        <v>50</v>
      </c>
      <c r="P588" s="7">
        <f t="shared" si="93"/>
        <v>16.5</v>
      </c>
      <c r="Q588" s="8">
        <f t="shared" si="94"/>
        <v>34.475000000000001</v>
      </c>
      <c r="R588" s="8">
        <f t="shared" si="95"/>
        <v>35.625</v>
      </c>
      <c r="S588" s="8">
        <f t="shared" si="96"/>
        <v>30.425000000000001</v>
      </c>
      <c r="T588" s="8">
        <f t="shared" si="97"/>
        <v>34.125</v>
      </c>
      <c r="U588" s="7">
        <f t="shared" si="98"/>
        <v>33.508333333333333</v>
      </c>
      <c r="V588" s="7">
        <f t="shared" si="99"/>
        <v>33.662499999999994</v>
      </c>
    </row>
    <row r="589" spans="1:22" ht="13.5" x14ac:dyDescent="0.25">
      <c r="A589" s="3">
        <f>RSI!A589</f>
        <v>43159</v>
      </c>
      <c r="B589" s="2">
        <f>RSI!B589</f>
        <v>1.1706000000000001</v>
      </c>
      <c r="C589" s="2">
        <f>RSI!I589</f>
        <v>52.959275163113624</v>
      </c>
      <c r="D589" s="2">
        <f>MACD!E589</f>
        <v>1.4230947135552396E-2</v>
      </c>
      <c r="E589" s="2">
        <f>MACD!F589</f>
        <v>2.1183222932868236E-2</v>
      </c>
      <c r="F589" s="2">
        <f>'Moving Avg'!D589</f>
        <v>1.15358</v>
      </c>
      <c r="G589" s="2">
        <f>'Moving Avg'!F589</f>
        <v>1.1592299999999998</v>
      </c>
      <c r="H589" s="2">
        <f>'Moving Avg'!G589</f>
        <v>1.16886</v>
      </c>
      <c r="I589" s="2">
        <f>'Moving Avg'!H589</f>
        <v>1.1306780000000014</v>
      </c>
      <c r="J589" s="5" t="str">
        <f>OBV!F589</f>
        <v>BULLISH</v>
      </c>
      <c r="K589" s="5" t="str">
        <f>OBV!G589</f>
        <v>NEUTRAL</v>
      </c>
      <c r="L589" s="5" t="str">
        <f>OBV!H589</f>
        <v>CONFIRMED BULLISH</v>
      </c>
      <c r="M589" s="7">
        <f t="shared" si="90"/>
        <v>25</v>
      </c>
      <c r="N589" s="7">
        <f t="shared" si="91"/>
        <v>45</v>
      </c>
      <c r="O589" s="7">
        <f t="shared" si="92"/>
        <v>50</v>
      </c>
      <c r="P589" s="7">
        <f t="shared" si="93"/>
        <v>83.5</v>
      </c>
      <c r="Q589" s="8">
        <f t="shared" si="94"/>
        <v>44.524999999999999</v>
      </c>
      <c r="R589" s="8">
        <f t="shared" si="95"/>
        <v>52.375</v>
      </c>
      <c r="S589" s="8">
        <f t="shared" si="96"/>
        <v>60.575000000000003</v>
      </c>
      <c r="T589" s="8">
        <f t="shared" si="97"/>
        <v>50.875</v>
      </c>
      <c r="U589" s="7">
        <f t="shared" si="98"/>
        <v>52.491666666666674</v>
      </c>
      <c r="V589" s="7">
        <f t="shared" si="99"/>
        <v>52.087500000000006</v>
      </c>
    </row>
    <row r="590" spans="1:22" ht="13.5" x14ac:dyDescent="0.25">
      <c r="A590" s="3">
        <f>RSI!A590</f>
        <v>43160</v>
      </c>
      <c r="B590" s="2">
        <f>RSI!B590</f>
        <v>1.18</v>
      </c>
      <c r="C590" s="2">
        <f>RSI!I590</f>
        <v>55.302373216549945</v>
      </c>
      <c r="D590" s="2">
        <f>MACD!E590</f>
        <v>4.9315847898403486E-3</v>
      </c>
      <c r="E590" s="2">
        <f>MACD!F590</f>
        <v>1.7932895304262661E-2</v>
      </c>
      <c r="F590" s="2">
        <f>'Moving Avg'!D590</f>
        <v>1.1630199999999999</v>
      </c>
      <c r="G590" s="2">
        <f>'Moving Avg'!F590</f>
        <v>1.1592299999999998</v>
      </c>
      <c r="H590" s="2">
        <f>'Moving Avg'!G590</f>
        <v>1.1694260000000001</v>
      </c>
      <c r="I590" s="2">
        <f>'Moving Avg'!H590</f>
        <v>1.1303950000000014</v>
      </c>
      <c r="J590" s="5" t="str">
        <f>OBV!F590</f>
        <v>BULLISH</v>
      </c>
      <c r="K590" s="5" t="str">
        <f>OBV!G590</f>
        <v>NEUTRAL</v>
      </c>
      <c r="L590" s="5" t="str">
        <f>OBV!H590</f>
        <v>CONFIRMED BULLISH</v>
      </c>
      <c r="M590" s="7">
        <f t="shared" si="90"/>
        <v>25</v>
      </c>
      <c r="N590" s="7">
        <f t="shared" si="91"/>
        <v>45</v>
      </c>
      <c r="O590" s="7">
        <f t="shared" si="92"/>
        <v>50</v>
      </c>
      <c r="P590" s="7">
        <f t="shared" si="93"/>
        <v>83.5</v>
      </c>
      <c r="Q590" s="8">
        <f t="shared" si="94"/>
        <v>44.524999999999999</v>
      </c>
      <c r="R590" s="8">
        <f t="shared" si="95"/>
        <v>52.375</v>
      </c>
      <c r="S590" s="8">
        <f t="shared" si="96"/>
        <v>60.575000000000003</v>
      </c>
      <c r="T590" s="8">
        <f t="shared" si="97"/>
        <v>50.875</v>
      </c>
      <c r="U590" s="7">
        <f t="shared" si="98"/>
        <v>52.491666666666674</v>
      </c>
      <c r="V590" s="7">
        <f t="shared" si="99"/>
        <v>52.087500000000006</v>
      </c>
    </row>
    <row r="591" spans="1:22" ht="13.5" x14ac:dyDescent="0.25">
      <c r="A591" s="3">
        <f>RSI!A591</f>
        <v>43161</v>
      </c>
      <c r="B591" s="2">
        <f>RSI!B591</f>
        <v>1.18</v>
      </c>
      <c r="C591" s="2">
        <f>RSI!I591</f>
        <v>55.302373216549945</v>
      </c>
      <c r="D591" s="2">
        <f>MACD!E591</f>
        <v>-1.609301205117486E-3</v>
      </c>
      <c r="E591" s="2">
        <f>MACD!F591</f>
        <v>1.4024456002386634E-2</v>
      </c>
      <c r="F591" s="2">
        <f>'Moving Avg'!D591</f>
        <v>1.1667999999999998</v>
      </c>
      <c r="G591" s="2">
        <f>'Moving Avg'!F591</f>
        <v>1.158285</v>
      </c>
      <c r="H591" s="2">
        <f>'Moving Avg'!G591</f>
        <v>1.1696140000000002</v>
      </c>
      <c r="I591" s="2">
        <f>'Moving Avg'!H591</f>
        <v>1.1301590000000015</v>
      </c>
      <c r="J591" s="5" t="str">
        <f>OBV!F591</f>
        <v>BULLISH</v>
      </c>
      <c r="K591" s="5" t="str">
        <f>OBV!G591</f>
        <v>NEUTRAL</v>
      </c>
      <c r="L591" s="5" t="str">
        <f>OBV!H591</f>
        <v>CONFIRMED BULLISH</v>
      </c>
      <c r="M591" s="7">
        <f t="shared" si="90"/>
        <v>25</v>
      </c>
      <c r="N591" s="7">
        <f t="shared" si="91"/>
        <v>45</v>
      </c>
      <c r="O591" s="7">
        <f t="shared" si="92"/>
        <v>50</v>
      </c>
      <c r="P591" s="7">
        <f t="shared" si="93"/>
        <v>83.5</v>
      </c>
      <c r="Q591" s="8">
        <f t="shared" si="94"/>
        <v>44.524999999999999</v>
      </c>
      <c r="R591" s="8">
        <f t="shared" si="95"/>
        <v>52.375</v>
      </c>
      <c r="S591" s="8">
        <f t="shared" si="96"/>
        <v>60.575000000000003</v>
      </c>
      <c r="T591" s="8">
        <f t="shared" si="97"/>
        <v>50.875</v>
      </c>
      <c r="U591" s="7">
        <f t="shared" si="98"/>
        <v>52.491666666666674</v>
      </c>
      <c r="V591" s="7">
        <f t="shared" si="99"/>
        <v>52.087500000000006</v>
      </c>
    </row>
    <row r="592" spans="1:22" ht="13.5" x14ac:dyDescent="0.25">
      <c r="A592" s="3">
        <f>RSI!A592</f>
        <v>43164</v>
      </c>
      <c r="B592" s="2">
        <f>RSI!B592</f>
        <v>1.1706000000000001</v>
      </c>
      <c r="C592" s="2">
        <f>RSI!I592</f>
        <v>52.28214854019118</v>
      </c>
      <c r="D592" s="2">
        <f>MACD!E592</f>
        <v>-5.1110289652112062E-3</v>
      </c>
      <c r="E592" s="2">
        <f>MACD!F592</f>
        <v>1.0197359008867066E-2</v>
      </c>
      <c r="F592" s="2">
        <f>'Moving Avg'!D592</f>
        <v>1.17058</v>
      </c>
      <c r="G592" s="2">
        <f>'Moving Avg'!F592</f>
        <v>1.157815</v>
      </c>
      <c r="H592" s="2">
        <f>'Moving Avg'!G592</f>
        <v>1.1701820000000001</v>
      </c>
      <c r="I592" s="2">
        <f>'Moving Avg'!H592</f>
        <v>1.1299230000000013</v>
      </c>
      <c r="J592" s="5" t="str">
        <f>OBV!F592</f>
        <v>BULLISH</v>
      </c>
      <c r="K592" s="5" t="str">
        <f>OBV!G592</f>
        <v>NEUTRAL</v>
      </c>
      <c r="L592" s="5" t="str">
        <f>OBV!H592</f>
        <v>CONFIRMED BULLISH</v>
      </c>
      <c r="M592" s="7">
        <f t="shared" si="90"/>
        <v>25</v>
      </c>
      <c r="N592" s="7">
        <f t="shared" si="91"/>
        <v>45</v>
      </c>
      <c r="O592" s="7">
        <f t="shared" si="92"/>
        <v>50</v>
      </c>
      <c r="P592" s="7">
        <f t="shared" si="93"/>
        <v>83.5</v>
      </c>
      <c r="Q592" s="8">
        <f t="shared" si="94"/>
        <v>44.524999999999999</v>
      </c>
      <c r="R592" s="8">
        <f t="shared" si="95"/>
        <v>52.375</v>
      </c>
      <c r="S592" s="8">
        <f t="shared" si="96"/>
        <v>60.575000000000003</v>
      </c>
      <c r="T592" s="8">
        <f t="shared" si="97"/>
        <v>50.875</v>
      </c>
      <c r="U592" s="7">
        <f t="shared" si="98"/>
        <v>52.491666666666674</v>
      </c>
      <c r="V592" s="7">
        <f t="shared" si="99"/>
        <v>52.087500000000006</v>
      </c>
    </row>
    <row r="593" spans="1:22" ht="13.5" x14ac:dyDescent="0.25">
      <c r="A593" s="3">
        <f>RSI!A593</f>
        <v>43165</v>
      </c>
      <c r="B593" s="2">
        <f>RSI!B593</f>
        <v>1.1611</v>
      </c>
      <c r="C593" s="2">
        <f>RSI!I593</f>
        <v>49.348871112689004</v>
      </c>
      <c r="D593" s="2">
        <f>MACD!E593</f>
        <v>-7.4162455411797001E-3</v>
      </c>
      <c r="E593" s="2">
        <f>MACD!F593</f>
        <v>6.6746380988577138E-3</v>
      </c>
      <c r="F593" s="2">
        <f>'Moving Avg'!D593</f>
        <v>1.1724600000000001</v>
      </c>
      <c r="G593" s="2">
        <f>'Moving Avg'!F593</f>
        <v>1.1582849999999998</v>
      </c>
      <c r="H593" s="2">
        <f>'Moving Avg'!G593</f>
        <v>1.170936</v>
      </c>
      <c r="I593" s="2">
        <f>'Moving Avg'!H593</f>
        <v>1.1296395000000015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  <c r="M593" s="7">
        <f t="shared" si="90"/>
        <v>25</v>
      </c>
      <c r="N593" s="7">
        <f t="shared" si="91"/>
        <v>45</v>
      </c>
      <c r="O593" s="7">
        <f t="shared" si="92"/>
        <v>50</v>
      </c>
      <c r="P593" s="7">
        <f t="shared" si="93"/>
        <v>16.5</v>
      </c>
      <c r="Q593" s="8">
        <f t="shared" si="94"/>
        <v>34.475000000000001</v>
      </c>
      <c r="R593" s="8">
        <f t="shared" si="95"/>
        <v>35.625</v>
      </c>
      <c r="S593" s="8">
        <f t="shared" si="96"/>
        <v>30.425000000000001</v>
      </c>
      <c r="T593" s="8">
        <f t="shared" si="97"/>
        <v>34.125</v>
      </c>
      <c r="U593" s="7">
        <f t="shared" si="98"/>
        <v>33.508333333333333</v>
      </c>
      <c r="V593" s="7">
        <f t="shared" si="99"/>
        <v>33.662499999999994</v>
      </c>
    </row>
    <row r="594" spans="1:22" ht="13.5" x14ac:dyDescent="0.25">
      <c r="A594" s="3">
        <f>RSI!A594</f>
        <v>43166</v>
      </c>
      <c r="B594" s="2">
        <f>RSI!B594</f>
        <v>1.1422000000000001</v>
      </c>
      <c r="C594" s="2">
        <f>RSI!I594</f>
        <v>44.053428027965509</v>
      </c>
      <c r="D594" s="2">
        <f>MACD!E594</f>
        <v>-7.9531959007996811E-3</v>
      </c>
      <c r="E594" s="2">
        <f>MACD!F594</f>
        <v>3.749071298926235E-3</v>
      </c>
      <c r="F594" s="2">
        <f>'Moving Avg'!D594</f>
        <v>1.1667799999999999</v>
      </c>
      <c r="G594" s="2">
        <f>'Moving Avg'!F594</f>
        <v>1.1563950000000003</v>
      </c>
      <c r="H594" s="2">
        <f>'Moving Avg'!G594</f>
        <v>1.1713120000000001</v>
      </c>
      <c r="I594" s="2">
        <f>'Moving Avg'!H594</f>
        <v>1.1292615000000015</v>
      </c>
      <c r="J594" s="5" t="str">
        <f>OBV!F594</f>
        <v>BEARISH</v>
      </c>
      <c r="K594" s="5" t="str">
        <f>OBV!G594</f>
        <v>NEUTRAL</v>
      </c>
      <c r="L594" s="5" t="str">
        <f>OBV!H594</f>
        <v>CONFIRMED BEARISH</v>
      </c>
      <c r="M594" s="7">
        <f t="shared" si="90"/>
        <v>25</v>
      </c>
      <c r="N594" s="7">
        <f t="shared" si="91"/>
        <v>45</v>
      </c>
      <c r="O594" s="7">
        <f t="shared" si="92"/>
        <v>50</v>
      </c>
      <c r="P594" s="7">
        <f t="shared" si="93"/>
        <v>16.5</v>
      </c>
      <c r="Q594" s="8">
        <f t="shared" si="94"/>
        <v>34.475000000000001</v>
      </c>
      <c r="R594" s="8">
        <f t="shared" si="95"/>
        <v>35.625</v>
      </c>
      <c r="S594" s="8">
        <f t="shared" si="96"/>
        <v>30.425000000000001</v>
      </c>
      <c r="T594" s="8">
        <f t="shared" si="97"/>
        <v>34.125</v>
      </c>
      <c r="U594" s="7">
        <f t="shared" si="98"/>
        <v>33.508333333333333</v>
      </c>
      <c r="V594" s="7">
        <f t="shared" si="99"/>
        <v>33.662499999999994</v>
      </c>
    </row>
    <row r="595" spans="1:22" ht="13.5" x14ac:dyDescent="0.25">
      <c r="A595" s="3">
        <f>RSI!A595</f>
        <v>43167</v>
      </c>
      <c r="B595" s="2">
        <f>RSI!B595</f>
        <v>1.1422000000000001</v>
      </c>
      <c r="C595" s="2">
        <f>RSI!I595</f>
        <v>44.053428027965509</v>
      </c>
      <c r="D595" s="2">
        <f>MACD!E595</f>
        <v>-9.7294026395240429E-3</v>
      </c>
      <c r="E595" s="2">
        <f>MACD!F595</f>
        <v>1.0533765112361794E-3</v>
      </c>
      <c r="F595" s="2">
        <f>'Moving Avg'!D595</f>
        <v>1.1592199999999999</v>
      </c>
      <c r="G595" s="2">
        <f>'Moving Avg'!F595</f>
        <v>1.1540349999999999</v>
      </c>
      <c r="H595" s="2">
        <f>'Moving Avg'!G595</f>
        <v>1.1720660000000001</v>
      </c>
      <c r="I595" s="2">
        <f>'Moving Avg'!H595</f>
        <v>1.1288835000000015</v>
      </c>
      <c r="J595" s="5" t="str">
        <f>OBV!F595</f>
        <v>BEARISH</v>
      </c>
      <c r="K595" s="5" t="str">
        <f>OBV!G595</f>
        <v>NEUTRAL</v>
      </c>
      <c r="L595" s="5" t="str">
        <f>OBV!H595</f>
        <v>CONFIRMED BEARISH</v>
      </c>
      <c r="M595" s="7">
        <f t="shared" si="90"/>
        <v>25</v>
      </c>
      <c r="N595" s="7">
        <f t="shared" si="91"/>
        <v>45</v>
      </c>
      <c r="O595" s="7">
        <f t="shared" si="92"/>
        <v>50</v>
      </c>
      <c r="P595" s="7">
        <f t="shared" si="93"/>
        <v>16.5</v>
      </c>
      <c r="Q595" s="8">
        <f t="shared" si="94"/>
        <v>34.475000000000001</v>
      </c>
      <c r="R595" s="8">
        <f t="shared" si="95"/>
        <v>35.625</v>
      </c>
      <c r="S595" s="8">
        <f t="shared" si="96"/>
        <v>30.425000000000001</v>
      </c>
      <c r="T595" s="8">
        <f t="shared" si="97"/>
        <v>34.125</v>
      </c>
      <c r="U595" s="7">
        <f t="shared" si="98"/>
        <v>33.508333333333333</v>
      </c>
      <c r="V595" s="7">
        <f t="shared" si="99"/>
        <v>33.662499999999994</v>
      </c>
    </row>
    <row r="596" spans="1:22" ht="13.5" x14ac:dyDescent="0.25">
      <c r="A596" s="3">
        <f>RSI!A596</f>
        <v>43168</v>
      </c>
      <c r="B596" s="2">
        <f>RSI!B596</f>
        <v>1.1328</v>
      </c>
      <c r="C596" s="2">
        <f>RSI!I596</f>
        <v>41.485644882472833</v>
      </c>
      <c r="D596" s="2">
        <f>MACD!E596</f>
        <v>-6.0671212793848017E-3</v>
      </c>
      <c r="E596" s="2">
        <f>MACD!F596</f>
        <v>-3.707230468880169E-4</v>
      </c>
      <c r="F596" s="2">
        <f>'Moving Avg'!D596</f>
        <v>1.1497800000000002</v>
      </c>
      <c r="G596" s="2">
        <f>'Moving Avg'!F596</f>
        <v>1.151205</v>
      </c>
      <c r="H596" s="2">
        <f>'Moving Avg'!G596</f>
        <v>1.1731980000000002</v>
      </c>
      <c r="I596" s="2">
        <f>'Moving Avg'!H596</f>
        <v>1.1286005000000014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  <c r="M596" s="7">
        <f t="shared" si="90"/>
        <v>25</v>
      </c>
      <c r="N596" s="7">
        <f t="shared" si="91"/>
        <v>45</v>
      </c>
      <c r="O596" s="7">
        <f t="shared" si="92"/>
        <v>50</v>
      </c>
      <c r="P596" s="7">
        <f t="shared" si="93"/>
        <v>0</v>
      </c>
      <c r="Q596" s="8">
        <f t="shared" si="94"/>
        <v>32</v>
      </c>
      <c r="R596" s="8">
        <f t="shared" si="95"/>
        <v>31.5</v>
      </c>
      <c r="S596" s="8">
        <f t="shared" si="96"/>
        <v>23</v>
      </c>
      <c r="T596" s="8">
        <f t="shared" si="97"/>
        <v>30</v>
      </c>
      <c r="U596" s="7">
        <f t="shared" si="98"/>
        <v>28.833333333333332</v>
      </c>
      <c r="V596" s="7">
        <f t="shared" si="99"/>
        <v>29.125</v>
      </c>
    </row>
    <row r="597" spans="1:22" ht="13.5" x14ac:dyDescent="0.25">
      <c r="A597" s="3">
        <f>RSI!A597</f>
        <v>43171</v>
      </c>
      <c r="B597" s="2">
        <f>RSI!B597</f>
        <v>1.1328</v>
      </c>
      <c r="C597" s="2">
        <f>RSI!I597</f>
        <v>41.485644882472833</v>
      </c>
      <c r="D597" s="2">
        <f>MACD!E597</f>
        <v>-4.2523182618467992E-3</v>
      </c>
      <c r="E597" s="2">
        <f>MACD!F597</f>
        <v>-1.1470420898797734E-3</v>
      </c>
      <c r="F597" s="2">
        <f>'Moving Avg'!D597</f>
        <v>1.14222</v>
      </c>
      <c r="G597" s="2">
        <f>'Moving Avg'!F597</f>
        <v>1.1497899999999999</v>
      </c>
      <c r="H597" s="2">
        <f>'Moving Avg'!G597</f>
        <v>1.1748980000000002</v>
      </c>
      <c r="I597" s="2">
        <f>'Moving Avg'!H597</f>
        <v>1.1283175000000014</v>
      </c>
      <c r="J597" s="5" t="str">
        <f>OBV!F597</f>
        <v>BEARISH</v>
      </c>
      <c r="K597" s="5" t="str">
        <f>OBV!G597</f>
        <v>NEUTRAL</v>
      </c>
      <c r="L597" s="5" t="str">
        <f>OBV!H597</f>
        <v>CONFIRMED BEARISH</v>
      </c>
      <c r="M597" s="7">
        <f t="shared" si="90"/>
        <v>25</v>
      </c>
      <c r="N597" s="7">
        <f t="shared" si="91"/>
        <v>45</v>
      </c>
      <c r="O597" s="7">
        <f t="shared" si="92"/>
        <v>50</v>
      </c>
      <c r="P597" s="7">
        <f t="shared" si="93"/>
        <v>16.5</v>
      </c>
      <c r="Q597" s="8">
        <f t="shared" si="94"/>
        <v>34.475000000000001</v>
      </c>
      <c r="R597" s="8">
        <f t="shared" si="95"/>
        <v>35.625</v>
      </c>
      <c r="S597" s="8">
        <f t="shared" si="96"/>
        <v>30.425000000000001</v>
      </c>
      <c r="T597" s="8">
        <f t="shared" si="97"/>
        <v>34.125</v>
      </c>
      <c r="U597" s="7">
        <f t="shared" si="98"/>
        <v>33.508333333333333</v>
      </c>
      <c r="V597" s="7">
        <f t="shared" si="99"/>
        <v>33.662499999999994</v>
      </c>
    </row>
    <row r="598" spans="1:22" ht="13.5" x14ac:dyDescent="0.25">
      <c r="A598" s="3">
        <f>RSI!A598</f>
        <v>43172</v>
      </c>
      <c r="B598" s="2">
        <f>RSI!B598</f>
        <v>1.1611</v>
      </c>
      <c r="C598" s="2">
        <f>RSI!I598</f>
        <v>51.380644491207548</v>
      </c>
      <c r="D598" s="2">
        <f>MACD!E598</f>
        <v>-4.6629162593672113E-3</v>
      </c>
      <c r="E598" s="2">
        <f>MACD!F598</f>
        <v>-1.8502169237772611E-3</v>
      </c>
      <c r="F598" s="2">
        <f>'Moving Avg'!D598</f>
        <v>1.1422200000000002</v>
      </c>
      <c r="G598" s="2">
        <f>'Moving Avg'!F598</f>
        <v>1.1502599999999998</v>
      </c>
      <c r="H598" s="2">
        <f>'Moving Avg'!G598</f>
        <v>1.17622</v>
      </c>
      <c r="I598" s="2">
        <f>'Moving Avg'!H598</f>
        <v>1.1281285000000014</v>
      </c>
      <c r="J598" s="5" t="str">
        <f>OBV!F598</f>
        <v>BEARISH</v>
      </c>
      <c r="K598" s="5" t="str">
        <f>OBV!G598</f>
        <v>NEUTRAL</v>
      </c>
      <c r="L598" s="5" t="str">
        <f>OBV!H598</f>
        <v>NEUTRAL</v>
      </c>
      <c r="M598" s="7">
        <f t="shared" si="90"/>
        <v>25</v>
      </c>
      <c r="N598" s="7">
        <f t="shared" si="91"/>
        <v>45</v>
      </c>
      <c r="O598" s="7">
        <f t="shared" si="92"/>
        <v>50</v>
      </c>
      <c r="P598" s="7">
        <f t="shared" si="93"/>
        <v>16.5</v>
      </c>
      <c r="Q598" s="8">
        <f t="shared" si="94"/>
        <v>34.475000000000001</v>
      </c>
      <c r="R598" s="8">
        <f t="shared" si="95"/>
        <v>35.625</v>
      </c>
      <c r="S598" s="8">
        <f t="shared" si="96"/>
        <v>30.425000000000001</v>
      </c>
      <c r="T598" s="8">
        <f t="shared" si="97"/>
        <v>34.125</v>
      </c>
      <c r="U598" s="7">
        <f t="shared" si="98"/>
        <v>33.508333333333333</v>
      </c>
      <c r="V598" s="7">
        <f t="shared" si="99"/>
        <v>33.662499999999994</v>
      </c>
    </row>
    <row r="599" spans="1:22" ht="13.5" x14ac:dyDescent="0.25">
      <c r="A599" s="3">
        <f>RSI!A599</f>
        <v>43173</v>
      </c>
      <c r="B599" s="2">
        <f>RSI!B599</f>
        <v>1.18</v>
      </c>
      <c r="C599" s="2">
        <f>RSI!I599</f>
        <v>56.652651162073745</v>
      </c>
      <c r="D599" s="2">
        <f>MACD!E599</f>
        <v>-3.5309013997677496E-3</v>
      </c>
      <c r="E599" s="2">
        <f>MACD!F599</f>
        <v>-2.1863538189753591E-3</v>
      </c>
      <c r="F599" s="2">
        <f>'Moving Avg'!D599</f>
        <v>1.14978</v>
      </c>
      <c r="G599" s="2">
        <f>'Moving Avg'!F599</f>
        <v>1.1516749999999998</v>
      </c>
      <c r="H599" s="2">
        <f>'Moving Avg'!G599</f>
        <v>1.1771640000000001</v>
      </c>
      <c r="I599" s="2">
        <f>'Moving Avg'!H599</f>
        <v>1.1280340000000015</v>
      </c>
      <c r="J599" s="5" t="str">
        <f>OBV!F599</f>
        <v>BULLISH</v>
      </c>
      <c r="K599" s="5" t="str">
        <f>OBV!G599</f>
        <v>NEUTRAL</v>
      </c>
      <c r="L599" s="5" t="str">
        <f>OBV!H599</f>
        <v>CONFIRMED BULLISH</v>
      </c>
      <c r="M599" s="7">
        <f t="shared" si="90"/>
        <v>25</v>
      </c>
      <c r="N599" s="7">
        <f t="shared" si="91"/>
        <v>45</v>
      </c>
      <c r="O599" s="7">
        <f t="shared" si="92"/>
        <v>50</v>
      </c>
      <c r="P599" s="7">
        <f t="shared" si="93"/>
        <v>83.5</v>
      </c>
      <c r="Q599" s="8">
        <f t="shared" si="94"/>
        <v>44.524999999999999</v>
      </c>
      <c r="R599" s="8">
        <f t="shared" si="95"/>
        <v>52.375</v>
      </c>
      <c r="S599" s="8">
        <f t="shared" si="96"/>
        <v>60.575000000000003</v>
      </c>
      <c r="T599" s="8">
        <f t="shared" si="97"/>
        <v>50.875</v>
      </c>
      <c r="U599" s="7">
        <f t="shared" si="98"/>
        <v>52.491666666666674</v>
      </c>
      <c r="V599" s="7">
        <f t="shared" si="99"/>
        <v>52.087500000000006</v>
      </c>
    </row>
    <row r="600" spans="1:22" ht="13.5" x14ac:dyDescent="0.25">
      <c r="A600" s="3">
        <f>RSI!A600</f>
        <v>43174</v>
      </c>
      <c r="B600" s="2">
        <f>RSI!B600</f>
        <v>1.1706000000000001</v>
      </c>
      <c r="C600" s="2">
        <f>RSI!I600</f>
        <v>53.542942381672205</v>
      </c>
      <c r="D600" s="2">
        <f>MACD!E600</f>
        <v>-5.6842934281964297E-4</v>
      </c>
      <c r="E600" s="2">
        <f>MACD!F600</f>
        <v>-1.862768923744216E-3</v>
      </c>
      <c r="F600" s="2">
        <f>'Moving Avg'!D600</f>
        <v>1.1554600000000002</v>
      </c>
      <c r="G600" s="2">
        <f>'Moving Avg'!F600</f>
        <v>1.1540349999999999</v>
      </c>
      <c r="H600" s="2">
        <f>'Moving Avg'!G600</f>
        <v>1.1773540000000002</v>
      </c>
      <c r="I600" s="2">
        <f>'Moving Avg'!H600</f>
        <v>1.1279870000000016</v>
      </c>
      <c r="J600" s="5" t="str">
        <f>OBV!F600</f>
        <v>BULLISH</v>
      </c>
      <c r="K600" s="5" t="str">
        <f>OBV!G600</f>
        <v>NEUTRAL</v>
      </c>
      <c r="L600" s="5" t="str">
        <f>OBV!H600</f>
        <v>CONFIRMED BULLISH</v>
      </c>
      <c r="M600" s="7">
        <f t="shared" si="90"/>
        <v>25</v>
      </c>
      <c r="N600" s="7">
        <f t="shared" si="91"/>
        <v>0</v>
      </c>
      <c r="O600" s="7">
        <f t="shared" si="92"/>
        <v>50</v>
      </c>
      <c r="P600" s="7">
        <f t="shared" si="93"/>
        <v>83.5</v>
      </c>
      <c r="Q600" s="8">
        <f t="shared" si="94"/>
        <v>28.774999999999999</v>
      </c>
      <c r="R600" s="8">
        <f t="shared" si="95"/>
        <v>43.375</v>
      </c>
      <c r="S600" s="8">
        <f t="shared" si="96"/>
        <v>53.825000000000003</v>
      </c>
      <c r="T600" s="8">
        <f t="shared" si="97"/>
        <v>39.625</v>
      </c>
      <c r="U600" s="7">
        <f t="shared" si="98"/>
        <v>41.991666666666667</v>
      </c>
      <c r="V600" s="7">
        <f t="shared" si="99"/>
        <v>41.400000000000006</v>
      </c>
    </row>
    <row r="601" spans="1:22" ht="13.5" x14ac:dyDescent="0.25">
      <c r="A601" s="3">
        <f>RSI!A601</f>
        <v>43175</v>
      </c>
      <c r="B601" s="2">
        <f>RSI!B601</f>
        <v>1.1516999999999999</v>
      </c>
      <c r="C601" s="2">
        <f>RSI!I601</f>
        <v>47.855114155327882</v>
      </c>
      <c r="D601" s="2">
        <f>MACD!E601</f>
        <v>3.2661961074140766E-3</v>
      </c>
      <c r="E601" s="2">
        <f>MACD!F601</f>
        <v>-8.3697591751255758E-4</v>
      </c>
      <c r="F601" s="2">
        <f>'Moving Avg'!D601</f>
        <v>1.15924</v>
      </c>
      <c r="G601" s="2">
        <f>'Moving Avg'!F601</f>
        <v>1.1549800000000001</v>
      </c>
      <c r="H601" s="2">
        <f>'Moving Avg'!G601</f>
        <v>1.1760320000000002</v>
      </c>
      <c r="I601" s="2">
        <f>'Moving Avg'!H601</f>
        <v>1.1277985000000015</v>
      </c>
      <c r="J601" s="5" t="str">
        <f>OBV!F601</f>
        <v>BULLISH</v>
      </c>
      <c r="K601" s="5" t="str">
        <f>OBV!G601</f>
        <v>NEUTRAL</v>
      </c>
      <c r="L601" s="5" t="str">
        <f>OBV!H601</f>
        <v>CONFIRMED BULLISH</v>
      </c>
      <c r="M601" s="7">
        <f t="shared" si="90"/>
        <v>25</v>
      </c>
      <c r="N601" s="7">
        <f t="shared" si="91"/>
        <v>0</v>
      </c>
      <c r="O601" s="7">
        <f t="shared" si="92"/>
        <v>50</v>
      </c>
      <c r="P601" s="7">
        <f t="shared" si="93"/>
        <v>83.5</v>
      </c>
      <c r="Q601" s="8">
        <f t="shared" si="94"/>
        <v>28.774999999999999</v>
      </c>
      <c r="R601" s="8">
        <f t="shared" si="95"/>
        <v>43.375</v>
      </c>
      <c r="S601" s="8">
        <f t="shared" si="96"/>
        <v>53.825000000000003</v>
      </c>
      <c r="T601" s="8">
        <f t="shared" si="97"/>
        <v>39.625</v>
      </c>
      <c r="U601" s="7">
        <f t="shared" si="98"/>
        <v>41.991666666666667</v>
      </c>
      <c r="V601" s="7">
        <f t="shared" si="99"/>
        <v>41.400000000000006</v>
      </c>
    </row>
    <row r="602" spans="1:22" ht="13.5" x14ac:dyDescent="0.25">
      <c r="A602" s="3">
        <f>RSI!A602</f>
        <v>43178</v>
      </c>
      <c r="B602" s="2">
        <f>RSI!B602</f>
        <v>1.1516999999999999</v>
      </c>
      <c r="C602" s="2">
        <f>RSI!I602</f>
        <v>47.855114155327882</v>
      </c>
      <c r="D602" s="2">
        <f>MACD!E602</f>
        <v>5.1096639546637235E-3</v>
      </c>
      <c r="E602" s="2">
        <f>MACD!F602</f>
        <v>3.5235205692269865E-4</v>
      </c>
      <c r="F602" s="2">
        <f>'Moving Avg'!D602</f>
        <v>1.1630199999999999</v>
      </c>
      <c r="G602" s="2">
        <f>'Moving Avg'!F602</f>
        <v>1.1554549999999999</v>
      </c>
      <c r="H602" s="2">
        <f>'Moving Avg'!G602</f>
        <v>1.1741440000000001</v>
      </c>
      <c r="I602" s="2">
        <f>'Moving Avg'!H602</f>
        <v>1.1276570000000015</v>
      </c>
      <c r="J602" s="5" t="str">
        <f>OBV!F602</f>
        <v>BULLISH</v>
      </c>
      <c r="K602" s="5" t="str">
        <f>OBV!G602</f>
        <v>NEUTRAL</v>
      </c>
      <c r="L602" s="5" t="str">
        <f>OBV!H602</f>
        <v>CONFIRMED BULLISH</v>
      </c>
      <c r="M602" s="7">
        <f t="shared" si="90"/>
        <v>25</v>
      </c>
      <c r="N602" s="7">
        <f t="shared" si="91"/>
        <v>0</v>
      </c>
      <c r="O602" s="7">
        <f t="shared" si="92"/>
        <v>50</v>
      </c>
      <c r="P602" s="7">
        <f t="shared" si="93"/>
        <v>83.5</v>
      </c>
      <c r="Q602" s="8">
        <f t="shared" si="94"/>
        <v>28.774999999999999</v>
      </c>
      <c r="R602" s="8">
        <f t="shared" si="95"/>
        <v>43.375</v>
      </c>
      <c r="S602" s="8">
        <f t="shared" si="96"/>
        <v>53.825000000000003</v>
      </c>
      <c r="T602" s="8">
        <f t="shared" si="97"/>
        <v>39.625</v>
      </c>
      <c r="U602" s="7">
        <f t="shared" si="98"/>
        <v>41.991666666666667</v>
      </c>
      <c r="V602" s="7">
        <f t="shared" si="99"/>
        <v>41.400000000000006</v>
      </c>
    </row>
    <row r="603" spans="1:22" ht="13.5" x14ac:dyDescent="0.25">
      <c r="A603" s="3">
        <f>RSI!A603</f>
        <v>43180</v>
      </c>
      <c r="B603" s="2">
        <f>RSI!B603</f>
        <v>1.1422000000000001</v>
      </c>
      <c r="C603" s="2">
        <f>RSI!I603</f>
        <v>45.06443845907603</v>
      </c>
      <c r="D603" s="2">
        <f>MACD!E603</f>
        <v>5.9532964394928278E-3</v>
      </c>
      <c r="E603" s="2">
        <f>MACD!F603</f>
        <v>1.4725409334367247E-3</v>
      </c>
      <c r="F603" s="2">
        <f>'Moving Avg'!D603</f>
        <v>1.15924</v>
      </c>
      <c r="G603" s="2">
        <f>'Moving Avg'!F603</f>
        <v>1.1554550000000001</v>
      </c>
      <c r="H603" s="2">
        <f>'Moving Avg'!G603</f>
        <v>1.1726320000000001</v>
      </c>
      <c r="I603" s="2">
        <f>'Moving Avg'!H603</f>
        <v>1.1275625000000016</v>
      </c>
      <c r="J603" s="5" t="str">
        <f>OBV!F603</f>
        <v>BEARISH</v>
      </c>
      <c r="K603" s="5" t="str">
        <f>OBV!G603</f>
        <v>NEUTRAL</v>
      </c>
      <c r="L603" s="5" t="str">
        <f>OBV!H603</f>
        <v>CONFIRMED BEARISH</v>
      </c>
      <c r="M603" s="7">
        <f t="shared" si="90"/>
        <v>25</v>
      </c>
      <c r="N603" s="7">
        <f t="shared" si="91"/>
        <v>0</v>
      </c>
      <c r="O603" s="7">
        <f t="shared" si="92"/>
        <v>50</v>
      </c>
      <c r="P603" s="7">
        <f t="shared" si="93"/>
        <v>16.5</v>
      </c>
      <c r="Q603" s="8">
        <f t="shared" si="94"/>
        <v>18.725000000000001</v>
      </c>
      <c r="R603" s="8">
        <f t="shared" si="95"/>
        <v>26.625</v>
      </c>
      <c r="S603" s="8">
        <f t="shared" si="96"/>
        <v>23.675000000000001</v>
      </c>
      <c r="T603" s="8">
        <f t="shared" si="97"/>
        <v>22.875</v>
      </c>
      <c r="U603" s="7">
        <f t="shared" si="98"/>
        <v>23.008333333333336</v>
      </c>
      <c r="V603" s="7">
        <f t="shared" si="99"/>
        <v>22.975000000000001</v>
      </c>
    </row>
    <row r="604" spans="1:22" ht="13.5" x14ac:dyDescent="0.25">
      <c r="A604" s="3">
        <f>RSI!A604</f>
        <v>43181</v>
      </c>
      <c r="B604" s="2">
        <f>RSI!B604</f>
        <v>1.1234</v>
      </c>
      <c r="C604" s="2">
        <f>RSI!I604</f>
        <v>40.082945006619163</v>
      </c>
      <c r="D604" s="2">
        <f>MACD!E604</f>
        <v>5.2467031277265708E-3</v>
      </c>
      <c r="E604" s="2">
        <f>MACD!F604</f>
        <v>2.2273733722946941E-3</v>
      </c>
      <c r="F604" s="2">
        <f>'Moving Avg'!D604</f>
        <v>1.1479200000000001</v>
      </c>
      <c r="G604" s="2">
        <f>'Moving Avg'!F604</f>
        <v>1.154515</v>
      </c>
      <c r="H604" s="2">
        <f>'Moving Avg'!G604</f>
        <v>1.1718780000000002</v>
      </c>
      <c r="I604" s="2">
        <f>'Moving Avg'!H604</f>
        <v>1.1274210000000016</v>
      </c>
      <c r="J604" s="5" t="str">
        <f>OBV!F604</f>
        <v>BEARISH</v>
      </c>
      <c r="K604" s="5" t="str">
        <f>OBV!G604</f>
        <v>NEUTRAL</v>
      </c>
      <c r="L604" s="5" t="str">
        <f>OBV!H604</f>
        <v>CONFIRMED BEARISH</v>
      </c>
      <c r="M604" s="7">
        <f t="shared" si="90"/>
        <v>25</v>
      </c>
      <c r="N604" s="7">
        <f t="shared" si="91"/>
        <v>0</v>
      </c>
      <c r="O604" s="7">
        <f t="shared" si="92"/>
        <v>50</v>
      </c>
      <c r="P604" s="7">
        <f t="shared" si="93"/>
        <v>16.5</v>
      </c>
      <c r="Q604" s="8">
        <f t="shared" si="94"/>
        <v>18.725000000000001</v>
      </c>
      <c r="R604" s="8">
        <f t="shared" si="95"/>
        <v>26.625</v>
      </c>
      <c r="S604" s="8">
        <f t="shared" si="96"/>
        <v>23.675000000000001</v>
      </c>
      <c r="T604" s="8">
        <f t="shared" si="97"/>
        <v>22.875</v>
      </c>
      <c r="U604" s="7">
        <f t="shared" si="98"/>
        <v>23.008333333333336</v>
      </c>
      <c r="V604" s="7">
        <f t="shared" si="99"/>
        <v>22.975000000000001</v>
      </c>
    </row>
    <row r="605" spans="1:22" ht="13.5" x14ac:dyDescent="0.25">
      <c r="A605" s="3">
        <f>RSI!A605</f>
        <v>43182</v>
      </c>
      <c r="B605" s="2">
        <f>RSI!B605</f>
        <v>1.1422000000000001</v>
      </c>
      <c r="C605" s="2">
        <f>RSI!I605</f>
        <v>46.456962991710192</v>
      </c>
      <c r="D605" s="2">
        <f>MACD!E605</f>
        <v>3.454965312209124E-3</v>
      </c>
      <c r="E605" s="2">
        <f>MACD!F605</f>
        <v>2.4728917602775801E-3</v>
      </c>
      <c r="F605" s="2">
        <f>'Moving Avg'!D605</f>
        <v>1.1422399999999999</v>
      </c>
      <c r="G605" s="2">
        <f>'Moving Avg'!F605</f>
        <v>1.1549849999999997</v>
      </c>
      <c r="H605" s="2">
        <f>'Moving Avg'!G605</f>
        <v>1.1705559999999999</v>
      </c>
      <c r="I605" s="2">
        <f>'Moving Avg'!H605</f>
        <v>1.1274680000000015</v>
      </c>
      <c r="J605" s="5" t="str">
        <f>OBV!F605</f>
        <v>BEARISH</v>
      </c>
      <c r="K605" s="5" t="str">
        <f>OBV!G605</f>
        <v>NEUTRAL</v>
      </c>
      <c r="L605" s="5" t="str">
        <f>OBV!H605</f>
        <v>CONFIRMED BEARISH</v>
      </c>
      <c r="M605" s="7">
        <f t="shared" si="90"/>
        <v>25</v>
      </c>
      <c r="N605" s="7">
        <f t="shared" si="91"/>
        <v>0</v>
      </c>
      <c r="O605" s="7">
        <f t="shared" si="92"/>
        <v>50</v>
      </c>
      <c r="P605" s="7">
        <f t="shared" si="93"/>
        <v>16.5</v>
      </c>
      <c r="Q605" s="8">
        <f t="shared" si="94"/>
        <v>18.725000000000001</v>
      </c>
      <c r="R605" s="8">
        <f t="shared" si="95"/>
        <v>26.625</v>
      </c>
      <c r="S605" s="8">
        <f t="shared" si="96"/>
        <v>23.675000000000001</v>
      </c>
      <c r="T605" s="8">
        <f t="shared" si="97"/>
        <v>22.875</v>
      </c>
      <c r="U605" s="7">
        <f t="shared" si="98"/>
        <v>23.008333333333336</v>
      </c>
      <c r="V605" s="7">
        <f t="shared" si="99"/>
        <v>22.975000000000001</v>
      </c>
    </row>
    <row r="606" spans="1:22" ht="13.5" x14ac:dyDescent="0.25">
      <c r="A606" s="3">
        <f>RSI!A606</f>
        <v>43185</v>
      </c>
      <c r="B606" s="2">
        <f>RSI!B606</f>
        <v>1.1611</v>
      </c>
      <c r="C606" s="2">
        <f>RSI!I606</f>
        <v>51.986797545796428</v>
      </c>
      <c r="D606" s="2">
        <f>MACD!E606</f>
        <v>-8.3434454681130532E-4</v>
      </c>
      <c r="E606" s="2">
        <f>MACD!F606</f>
        <v>1.811444498859803E-3</v>
      </c>
      <c r="F606" s="2">
        <f>'Moving Avg'!D606</f>
        <v>1.14412</v>
      </c>
      <c r="G606" s="2">
        <f>'Moving Avg'!F606</f>
        <v>1.1549849999999999</v>
      </c>
      <c r="H606" s="2">
        <f>'Moving Avg'!G606</f>
        <v>1.1696119999999999</v>
      </c>
      <c r="I606" s="2">
        <f>'Moving Avg'!H606</f>
        <v>1.1274205000000015</v>
      </c>
      <c r="J606" s="5" t="str">
        <f>OBV!F606</f>
        <v>BEARISH</v>
      </c>
      <c r="K606" s="5" t="str">
        <f>OBV!G606</f>
        <v>NEUTRAL</v>
      </c>
      <c r="L606" s="5" t="str">
        <f>OBV!H606</f>
        <v>BEARISH DIVERGENCE</v>
      </c>
      <c r="M606" s="7">
        <f t="shared" si="90"/>
        <v>25</v>
      </c>
      <c r="N606" s="7">
        <f t="shared" si="91"/>
        <v>45</v>
      </c>
      <c r="O606" s="7">
        <f t="shared" si="92"/>
        <v>50</v>
      </c>
      <c r="P606" s="7">
        <f t="shared" si="93"/>
        <v>16.5</v>
      </c>
      <c r="Q606" s="8">
        <f t="shared" si="94"/>
        <v>34.475000000000001</v>
      </c>
      <c r="R606" s="8">
        <f t="shared" si="95"/>
        <v>35.625</v>
      </c>
      <c r="S606" s="8">
        <f t="shared" si="96"/>
        <v>30.425000000000001</v>
      </c>
      <c r="T606" s="8">
        <f t="shared" si="97"/>
        <v>34.125</v>
      </c>
      <c r="U606" s="7">
        <f t="shared" si="98"/>
        <v>33.508333333333333</v>
      </c>
      <c r="V606" s="7">
        <f t="shared" si="99"/>
        <v>33.662499999999994</v>
      </c>
    </row>
    <row r="607" spans="1:22" ht="13.5" x14ac:dyDescent="0.25">
      <c r="A607" s="3">
        <f>RSI!A607</f>
        <v>43186</v>
      </c>
      <c r="B607" s="2">
        <f>RSI!B607</f>
        <v>1.1611</v>
      </c>
      <c r="C607" s="2">
        <f>RSI!I607</f>
        <v>51.986797545796428</v>
      </c>
      <c r="D607" s="2">
        <f>MACD!E607</f>
        <v>-4.5079138717210032E-3</v>
      </c>
      <c r="E607" s="2">
        <f>MACD!F607</f>
        <v>5.4757282474364173E-4</v>
      </c>
      <c r="F607" s="2">
        <f>'Moving Avg'!D607</f>
        <v>1.1460000000000001</v>
      </c>
      <c r="G607" s="2">
        <f>'Moving Avg'!F607</f>
        <v>1.1554550000000001</v>
      </c>
      <c r="H607" s="2">
        <f>'Moving Avg'!G607</f>
        <v>1.1681019999999998</v>
      </c>
      <c r="I607" s="2">
        <f>'Moving Avg'!H607</f>
        <v>1.1273260000000016</v>
      </c>
      <c r="J607" s="5" t="str">
        <f>OBV!F607</f>
        <v>BEARISH</v>
      </c>
      <c r="K607" s="5" t="str">
        <f>OBV!G607</f>
        <v>NEUTRAL</v>
      </c>
      <c r="L607" s="5" t="str">
        <f>OBV!H607</f>
        <v>BEARISH DIVERGENCE</v>
      </c>
      <c r="M607" s="7">
        <f t="shared" si="90"/>
        <v>25</v>
      </c>
      <c r="N607" s="7">
        <f t="shared" si="91"/>
        <v>45</v>
      </c>
      <c r="O607" s="7">
        <f t="shared" si="92"/>
        <v>50</v>
      </c>
      <c r="P607" s="7">
        <f t="shared" si="93"/>
        <v>16.5</v>
      </c>
      <c r="Q607" s="8">
        <f t="shared" si="94"/>
        <v>34.475000000000001</v>
      </c>
      <c r="R607" s="8">
        <f t="shared" si="95"/>
        <v>35.625</v>
      </c>
      <c r="S607" s="8">
        <f t="shared" si="96"/>
        <v>30.425000000000001</v>
      </c>
      <c r="T607" s="8">
        <f t="shared" si="97"/>
        <v>34.125</v>
      </c>
      <c r="U607" s="7">
        <f t="shared" si="98"/>
        <v>33.508333333333333</v>
      </c>
      <c r="V607" s="7">
        <f t="shared" si="99"/>
        <v>33.662499999999994</v>
      </c>
    </row>
    <row r="608" spans="1:22" ht="13.5" x14ac:dyDescent="0.25">
      <c r="A608" s="3">
        <f>RSI!A608</f>
        <v>43187</v>
      </c>
      <c r="B608" s="2">
        <f>RSI!B608</f>
        <v>1.1611</v>
      </c>
      <c r="C608" s="2">
        <f>RSI!I608</f>
        <v>51.986797545796428</v>
      </c>
      <c r="D608" s="2">
        <f>MACD!E608</f>
        <v>-3.3033552075139028E-3</v>
      </c>
      <c r="E608" s="2">
        <f>MACD!F608</f>
        <v>-2.2261278170786724E-4</v>
      </c>
      <c r="F608" s="2">
        <f>'Moving Avg'!D608</f>
        <v>1.1497800000000002</v>
      </c>
      <c r="G608" s="2">
        <f>'Moving Avg'!F608</f>
        <v>1.1559250000000001</v>
      </c>
      <c r="H608" s="2">
        <f>'Moving Avg'!G608</f>
        <v>1.1667799999999997</v>
      </c>
      <c r="I608" s="2">
        <f>'Moving Avg'!H608</f>
        <v>1.1273260000000016</v>
      </c>
      <c r="J608" s="5" t="str">
        <f>OBV!F608</f>
        <v>BULLISH</v>
      </c>
      <c r="K608" s="5" t="str">
        <f>OBV!G608</f>
        <v>NEUTRAL</v>
      </c>
      <c r="L608" s="5" t="str">
        <f>OBV!H608</f>
        <v>CONFIRMED BULLISH</v>
      </c>
      <c r="M608" s="7">
        <f t="shared" si="90"/>
        <v>25</v>
      </c>
      <c r="N608" s="7">
        <f t="shared" si="91"/>
        <v>45</v>
      </c>
      <c r="O608" s="7">
        <f t="shared" si="92"/>
        <v>50</v>
      </c>
      <c r="P608" s="7">
        <f t="shared" si="93"/>
        <v>83.5</v>
      </c>
      <c r="Q608" s="8">
        <f t="shared" si="94"/>
        <v>44.524999999999999</v>
      </c>
      <c r="R608" s="8">
        <f t="shared" si="95"/>
        <v>52.375</v>
      </c>
      <c r="S608" s="8">
        <f t="shared" si="96"/>
        <v>60.575000000000003</v>
      </c>
      <c r="T608" s="8">
        <f t="shared" si="97"/>
        <v>50.875</v>
      </c>
      <c r="U608" s="7">
        <f t="shared" si="98"/>
        <v>52.491666666666674</v>
      </c>
      <c r="V608" s="7">
        <f t="shared" si="99"/>
        <v>52.087500000000006</v>
      </c>
    </row>
    <row r="609" spans="1:22" ht="13.5" x14ac:dyDescent="0.25">
      <c r="A609" s="3">
        <f>RSI!A609</f>
        <v>43188</v>
      </c>
      <c r="B609" s="2">
        <f>RSI!B609</f>
        <v>1.1611</v>
      </c>
      <c r="C609" s="2">
        <f>RSI!I609</f>
        <v>51.986797545796428</v>
      </c>
      <c r="D609" s="2">
        <f>MACD!E609</f>
        <v>5.8572471695050865E-4</v>
      </c>
      <c r="E609" s="2">
        <f>MACD!F609</f>
        <v>-6.0945281976192064E-5</v>
      </c>
      <c r="F609" s="2">
        <f>'Moving Avg'!D609</f>
        <v>1.1573200000000001</v>
      </c>
      <c r="G609" s="2">
        <f>'Moving Avg'!F609</f>
        <v>1.1554500000000001</v>
      </c>
      <c r="H609" s="2">
        <f>'Moving Avg'!G609</f>
        <v>1.1656459999999997</v>
      </c>
      <c r="I609" s="2">
        <f>'Moving Avg'!H609</f>
        <v>1.1272785000000016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  <c r="M609" s="7">
        <f t="shared" si="90"/>
        <v>25</v>
      </c>
      <c r="N609" s="7">
        <f t="shared" si="91"/>
        <v>0</v>
      </c>
      <c r="O609" s="7">
        <f t="shared" si="92"/>
        <v>50</v>
      </c>
      <c r="P609" s="7">
        <f t="shared" si="93"/>
        <v>83.5</v>
      </c>
      <c r="Q609" s="8">
        <f t="shared" si="94"/>
        <v>28.774999999999999</v>
      </c>
      <c r="R609" s="8">
        <f t="shared" si="95"/>
        <v>43.375</v>
      </c>
      <c r="S609" s="8">
        <f t="shared" si="96"/>
        <v>53.825000000000003</v>
      </c>
      <c r="T609" s="8">
        <f t="shared" si="97"/>
        <v>39.625</v>
      </c>
      <c r="U609" s="7">
        <f t="shared" si="98"/>
        <v>41.991666666666667</v>
      </c>
      <c r="V609" s="7">
        <f t="shared" si="99"/>
        <v>41.400000000000006</v>
      </c>
    </row>
    <row r="610" spans="1:22" ht="13.5" x14ac:dyDescent="0.25">
      <c r="A610" s="3">
        <f>RSI!A610</f>
        <v>43189</v>
      </c>
      <c r="B610" s="2">
        <f>RSI!B610</f>
        <v>1.1516999999999999</v>
      </c>
      <c r="C610" s="2">
        <f>RSI!I610</f>
        <v>48.627157108544239</v>
      </c>
      <c r="D610" s="2">
        <f>MACD!E610</f>
        <v>3.0915767977479636E-3</v>
      </c>
      <c r="E610" s="2">
        <f>MACD!F610</f>
        <v>5.6955913396863911E-4</v>
      </c>
      <c r="F610" s="2">
        <f>'Moving Avg'!D610</f>
        <v>1.1592199999999999</v>
      </c>
      <c r="G610" s="2">
        <f>'Moving Avg'!F610</f>
        <v>1.1540349999999999</v>
      </c>
      <c r="H610" s="2">
        <f>'Moving Avg'!G610</f>
        <v>1.1650799999999997</v>
      </c>
      <c r="I610" s="2">
        <f>'Moving Avg'!H610</f>
        <v>1.1272315000000015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  <c r="M610" s="7">
        <f t="shared" si="90"/>
        <v>25</v>
      </c>
      <c r="N610" s="7">
        <f t="shared" si="91"/>
        <v>0</v>
      </c>
      <c r="O610" s="7">
        <f t="shared" si="92"/>
        <v>50</v>
      </c>
      <c r="P610" s="7">
        <f t="shared" si="93"/>
        <v>83.5</v>
      </c>
      <c r="Q610" s="8">
        <f t="shared" si="94"/>
        <v>28.774999999999999</v>
      </c>
      <c r="R610" s="8">
        <f t="shared" si="95"/>
        <v>43.375</v>
      </c>
      <c r="S610" s="8">
        <f t="shared" si="96"/>
        <v>53.825000000000003</v>
      </c>
      <c r="T610" s="8">
        <f t="shared" si="97"/>
        <v>39.625</v>
      </c>
      <c r="U610" s="7">
        <f t="shared" si="98"/>
        <v>41.991666666666667</v>
      </c>
      <c r="V610" s="7">
        <f t="shared" si="99"/>
        <v>41.400000000000006</v>
      </c>
    </row>
    <row r="611" spans="1:22" ht="13.5" x14ac:dyDescent="0.25">
      <c r="A611" s="3">
        <f>RSI!A611</f>
        <v>43192</v>
      </c>
      <c r="B611" s="2">
        <f>RSI!B611</f>
        <v>1.1516999999999999</v>
      </c>
      <c r="C611" s="2">
        <f>RSI!I611</f>
        <v>48.627157108544239</v>
      </c>
      <c r="D611" s="2">
        <f>MACD!E611</f>
        <v>2.3273118832987105E-3</v>
      </c>
      <c r="E611" s="2">
        <f>MACD!F611</f>
        <v>9.2110968383465343E-4</v>
      </c>
      <c r="F611" s="2">
        <f>'Moving Avg'!D611</f>
        <v>1.15734</v>
      </c>
      <c r="G611" s="2">
        <f>'Moving Avg'!F611</f>
        <v>1.1526200000000002</v>
      </c>
      <c r="H611" s="2">
        <f>'Moving Avg'!G611</f>
        <v>1.1639479999999998</v>
      </c>
      <c r="I611" s="2">
        <f>'Moving Avg'!H611</f>
        <v>1.1272790000000017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  <c r="M611" s="7">
        <f t="shared" si="90"/>
        <v>25</v>
      </c>
      <c r="N611" s="7">
        <f t="shared" si="91"/>
        <v>0</v>
      </c>
      <c r="O611" s="7">
        <f t="shared" si="92"/>
        <v>50</v>
      </c>
      <c r="P611" s="7">
        <f t="shared" si="93"/>
        <v>16.5</v>
      </c>
      <c r="Q611" s="8">
        <f t="shared" si="94"/>
        <v>18.725000000000001</v>
      </c>
      <c r="R611" s="8">
        <f t="shared" si="95"/>
        <v>26.625</v>
      </c>
      <c r="S611" s="8">
        <f t="shared" si="96"/>
        <v>23.675000000000001</v>
      </c>
      <c r="T611" s="8">
        <f t="shared" si="97"/>
        <v>22.875</v>
      </c>
      <c r="U611" s="7">
        <f t="shared" si="98"/>
        <v>23.008333333333336</v>
      </c>
      <c r="V611" s="7">
        <f t="shared" si="99"/>
        <v>22.975000000000001</v>
      </c>
    </row>
    <row r="612" spans="1:22" ht="13.5" x14ac:dyDescent="0.25">
      <c r="A612" s="3">
        <f>RSI!A612</f>
        <v>43193</v>
      </c>
      <c r="B612" s="2">
        <f>RSI!B612</f>
        <v>1.1234</v>
      </c>
      <c r="C612" s="2">
        <f>RSI!I612</f>
        <v>39.674715373415545</v>
      </c>
      <c r="D612" s="2">
        <f>MACD!E612</f>
        <v>3.7983030542196872E-3</v>
      </c>
      <c r="E612" s="2">
        <f>MACD!F612</f>
        <v>1.4965483579116603E-3</v>
      </c>
      <c r="F612" s="2">
        <f>'Moving Avg'!D612</f>
        <v>1.1498000000000002</v>
      </c>
      <c r="G612" s="2">
        <f>'Moving Avg'!F612</f>
        <v>1.1502600000000003</v>
      </c>
      <c r="H612" s="2">
        <f>'Moving Avg'!G612</f>
        <v>1.1622499999999996</v>
      </c>
      <c r="I612" s="2">
        <f>'Moving Avg'!H612</f>
        <v>1.1273265000000017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0"/>
        <v>25</v>
      </c>
      <c r="N612" s="7">
        <f t="shared" si="91"/>
        <v>0</v>
      </c>
      <c r="O612" s="7">
        <f t="shared" si="92"/>
        <v>50</v>
      </c>
      <c r="P612" s="7">
        <f t="shared" si="93"/>
        <v>16.5</v>
      </c>
      <c r="Q612" s="8">
        <f t="shared" si="94"/>
        <v>18.725000000000001</v>
      </c>
      <c r="R612" s="8">
        <f t="shared" si="95"/>
        <v>26.625</v>
      </c>
      <c r="S612" s="8">
        <f t="shared" si="96"/>
        <v>23.675000000000001</v>
      </c>
      <c r="T612" s="8">
        <f t="shared" si="97"/>
        <v>22.875</v>
      </c>
      <c r="U612" s="7">
        <f t="shared" si="98"/>
        <v>23.008333333333336</v>
      </c>
      <c r="V612" s="7">
        <f t="shared" si="99"/>
        <v>22.975000000000001</v>
      </c>
    </row>
    <row r="613" spans="1:22" ht="13.5" x14ac:dyDescent="0.25">
      <c r="A613" s="3">
        <f>RSI!A613</f>
        <v>43194</v>
      </c>
      <c r="B613" s="2">
        <f>RSI!B613</f>
        <v>1.1138999999999999</v>
      </c>
      <c r="C613" s="2">
        <f>RSI!I613</f>
        <v>37.198919677614455</v>
      </c>
      <c r="D613" s="2">
        <f>MACD!E613</f>
        <v>4.4721758741239626E-3</v>
      </c>
      <c r="E613" s="2">
        <f>MACD!F613</f>
        <v>2.0916738611541207E-3</v>
      </c>
      <c r="F613" s="2">
        <f>'Moving Avg'!D613</f>
        <v>1.14036</v>
      </c>
      <c r="G613" s="2">
        <f>'Moving Avg'!F613</f>
        <v>1.1479000000000001</v>
      </c>
      <c r="H613" s="2">
        <f>'Moving Avg'!G613</f>
        <v>1.1605499999999997</v>
      </c>
      <c r="I613" s="2">
        <f>'Moving Avg'!H613</f>
        <v>1.1273735000000016</v>
      </c>
      <c r="J613" s="5" t="str">
        <f>OBV!F613</f>
        <v>BEARISH</v>
      </c>
      <c r="K613" s="5" t="str">
        <f>OBV!G613</f>
        <v>WEAK</v>
      </c>
      <c r="L613" s="5" t="str">
        <f>OBV!H613</f>
        <v>CONFIRMED BEARISH</v>
      </c>
      <c r="M613" s="7">
        <f t="shared" si="90"/>
        <v>25</v>
      </c>
      <c r="N613" s="7">
        <f t="shared" si="91"/>
        <v>0</v>
      </c>
      <c r="O613" s="7">
        <f t="shared" si="92"/>
        <v>50</v>
      </c>
      <c r="P613" s="7">
        <f t="shared" si="93"/>
        <v>0</v>
      </c>
      <c r="Q613" s="8">
        <f t="shared" si="94"/>
        <v>16.25</v>
      </c>
      <c r="R613" s="8">
        <f t="shared" si="95"/>
        <v>22.5</v>
      </c>
      <c r="S613" s="8">
        <f t="shared" si="96"/>
        <v>16.25</v>
      </c>
      <c r="T613" s="8">
        <f t="shared" si="97"/>
        <v>18.75</v>
      </c>
      <c r="U613" s="7">
        <f t="shared" si="98"/>
        <v>18.333333333333332</v>
      </c>
      <c r="V613" s="7">
        <f t="shared" si="99"/>
        <v>18.4375</v>
      </c>
    </row>
    <row r="614" spans="1:22" ht="13.5" x14ac:dyDescent="0.25">
      <c r="A614" s="3">
        <f>RSI!A614</f>
        <v>43195</v>
      </c>
      <c r="B614" s="2">
        <f>RSI!B614</f>
        <v>1.1328</v>
      </c>
      <c r="C614" s="2">
        <f>RSI!I614</f>
        <v>44.605090476513112</v>
      </c>
      <c r="D614" s="2">
        <f>MACD!E614</f>
        <v>9.7937337263442892E-4</v>
      </c>
      <c r="E614" s="2">
        <f>MACD!F614</f>
        <v>1.8692137634501826E-3</v>
      </c>
      <c r="F614" s="2">
        <f>'Moving Avg'!D614</f>
        <v>1.1347</v>
      </c>
      <c r="G614" s="2">
        <f>'Moving Avg'!F614</f>
        <v>1.1474299999999999</v>
      </c>
      <c r="H614" s="2">
        <f>'Moving Avg'!G614</f>
        <v>1.1594179999999996</v>
      </c>
      <c r="I614" s="2">
        <f>'Moving Avg'!H614</f>
        <v>1.1274205000000017</v>
      </c>
      <c r="J614" s="5" t="str">
        <f>OBV!F614</f>
        <v>BEARISH</v>
      </c>
      <c r="K614" s="5" t="str">
        <f>OBV!G614</f>
        <v>WEAK</v>
      </c>
      <c r="L614" s="5" t="str">
        <f>OBV!H614</f>
        <v>CONFIRMED BEARISH</v>
      </c>
      <c r="M614" s="7">
        <f t="shared" si="90"/>
        <v>25</v>
      </c>
      <c r="N614" s="7">
        <f t="shared" si="91"/>
        <v>45</v>
      </c>
      <c r="O614" s="7">
        <f t="shared" si="92"/>
        <v>50</v>
      </c>
      <c r="P614" s="7">
        <f t="shared" si="93"/>
        <v>0</v>
      </c>
      <c r="Q614" s="8">
        <f t="shared" si="94"/>
        <v>32</v>
      </c>
      <c r="R614" s="8">
        <f t="shared" si="95"/>
        <v>31.5</v>
      </c>
      <c r="S614" s="8">
        <f t="shared" si="96"/>
        <v>23</v>
      </c>
      <c r="T614" s="8">
        <f t="shared" si="97"/>
        <v>30</v>
      </c>
      <c r="U614" s="7">
        <f t="shared" si="98"/>
        <v>28.833333333333332</v>
      </c>
      <c r="V614" s="7">
        <f t="shared" si="99"/>
        <v>29.125</v>
      </c>
    </row>
    <row r="615" spans="1:22" ht="13.5" x14ac:dyDescent="0.25">
      <c r="A615" s="3">
        <f>RSI!A615</f>
        <v>43196</v>
      </c>
      <c r="B615" s="2">
        <f>RSI!B615</f>
        <v>1.1328</v>
      </c>
      <c r="C615" s="2">
        <f>RSI!I615</f>
        <v>44.605090476513105</v>
      </c>
      <c r="D615" s="2">
        <f>MACD!E615</f>
        <v>1.0168714313234517E-3</v>
      </c>
      <c r="E615" s="2">
        <f>MACD!F615</f>
        <v>1.6987452970248366E-3</v>
      </c>
      <c r="F615" s="2">
        <f>'Moving Avg'!D615</f>
        <v>1.1309200000000001</v>
      </c>
      <c r="G615" s="2">
        <f>'Moving Avg'!F615</f>
        <v>1.1469599999999998</v>
      </c>
      <c r="H615" s="2">
        <f>'Moving Avg'!G615</f>
        <v>1.1580959999999998</v>
      </c>
      <c r="I615" s="2">
        <f>'Moving Avg'!H615</f>
        <v>1.1275620000000017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  <c r="M615" s="7">
        <f t="shared" si="90"/>
        <v>25</v>
      </c>
      <c r="N615" s="7">
        <f t="shared" si="91"/>
        <v>45</v>
      </c>
      <c r="O615" s="7">
        <f t="shared" si="92"/>
        <v>50</v>
      </c>
      <c r="P615" s="7">
        <f t="shared" si="93"/>
        <v>16.5</v>
      </c>
      <c r="Q615" s="8">
        <f t="shared" si="94"/>
        <v>34.475000000000001</v>
      </c>
      <c r="R615" s="8">
        <f t="shared" si="95"/>
        <v>35.625</v>
      </c>
      <c r="S615" s="8">
        <f t="shared" si="96"/>
        <v>30.425000000000001</v>
      </c>
      <c r="T615" s="8">
        <f t="shared" si="97"/>
        <v>34.125</v>
      </c>
      <c r="U615" s="7">
        <f t="shared" si="98"/>
        <v>33.508333333333333</v>
      </c>
      <c r="V615" s="7">
        <f t="shared" si="99"/>
        <v>33.662499999999994</v>
      </c>
    </row>
    <row r="616" spans="1:22" ht="13.5" x14ac:dyDescent="0.25">
      <c r="A616" s="3">
        <f>RSI!A616</f>
        <v>43200</v>
      </c>
      <c r="B616" s="2">
        <f>RSI!B616</f>
        <v>1.1328</v>
      </c>
      <c r="C616" s="2">
        <f>RSI!I616</f>
        <v>44.605090476513112</v>
      </c>
      <c r="D616" s="2">
        <f>MACD!E616</f>
        <v>4.0494767886287697E-3</v>
      </c>
      <c r="E616" s="2">
        <f>MACD!F616</f>
        <v>2.1688915953456235E-3</v>
      </c>
      <c r="F616" s="2">
        <f>'Moving Avg'!D616</f>
        <v>1.12714</v>
      </c>
      <c r="G616" s="2">
        <f>'Moving Avg'!F616</f>
        <v>1.14696</v>
      </c>
      <c r="H616" s="2">
        <f>'Moving Avg'!G616</f>
        <v>1.1567739999999997</v>
      </c>
      <c r="I616" s="2">
        <f>'Moving Avg'!H616</f>
        <v>1.1276565000000016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  <c r="M616" s="7">
        <f t="shared" si="90"/>
        <v>25</v>
      </c>
      <c r="N616" s="7">
        <f t="shared" si="91"/>
        <v>0</v>
      </c>
      <c r="O616" s="7">
        <f t="shared" si="92"/>
        <v>0</v>
      </c>
      <c r="P616" s="7">
        <f t="shared" si="93"/>
        <v>16.5</v>
      </c>
      <c r="Q616" s="8">
        <f t="shared" si="94"/>
        <v>11.225</v>
      </c>
      <c r="R616" s="8">
        <f t="shared" si="95"/>
        <v>9.125</v>
      </c>
      <c r="S616" s="8">
        <f t="shared" si="96"/>
        <v>11.175000000000001</v>
      </c>
      <c r="T616" s="8">
        <f t="shared" si="97"/>
        <v>10.375</v>
      </c>
      <c r="U616" s="7">
        <f t="shared" si="98"/>
        <v>10.508333333333335</v>
      </c>
      <c r="V616" s="7">
        <f t="shared" si="99"/>
        <v>10.475000000000001</v>
      </c>
    </row>
    <row r="617" spans="1:22" ht="13.5" x14ac:dyDescent="0.25">
      <c r="A617" s="3">
        <f>RSI!A617</f>
        <v>43201</v>
      </c>
      <c r="B617" s="2">
        <f>RSI!B617</f>
        <v>1.1328</v>
      </c>
      <c r="C617" s="2">
        <f>RSI!I617</f>
        <v>44.605090476513119</v>
      </c>
      <c r="D617" s="2">
        <f>MACD!E617</f>
        <v>6.7018088857924152E-3</v>
      </c>
      <c r="E617" s="2">
        <f>MACD!F617</f>
        <v>3.0754750534349824E-3</v>
      </c>
      <c r="F617" s="2">
        <f>'Moving Avg'!D617</f>
        <v>1.1290199999999999</v>
      </c>
      <c r="G617" s="2">
        <f>'Moving Avg'!F617</f>
        <v>1.1469599999999998</v>
      </c>
      <c r="H617" s="2">
        <f>'Moving Avg'!G617</f>
        <v>1.1556420000000001</v>
      </c>
      <c r="I617" s="2">
        <f>'Moving Avg'!H617</f>
        <v>1.1277035000000017</v>
      </c>
      <c r="J617" s="5" t="str">
        <f>OBV!F617</f>
        <v>BEARISH</v>
      </c>
      <c r="K617" s="5" t="str">
        <f>OBV!G617</f>
        <v>NEUTRAL</v>
      </c>
      <c r="L617" s="5" t="str">
        <f>OBV!H617</f>
        <v>BEARISH DIVERGENCE</v>
      </c>
      <c r="M617" s="7">
        <f t="shared" si="90"/>
        <v>25</v>
      </c>
      <c r="N617" s="7">
        <f t="shared" si="91"/>
        <v>0</v>
      </c>
      <c r="O617" s="7">
        <f t="shared" si="92"/>
        <v>50</v>
      </c>
      <c r="P617" s="7">
        <f t="shared" si="93"/>
        <v>16.5</v>
      </c>
      <c r="Q617" s="8">
        <f t="shared" si="94"/>
        <v>18.725000000000001</v>
      </c>
      <c r="R617" s="8">
        <f t="shared" si="95"/>
        <v>26.625</v>
      </c>
      <c r="S617" s="8">
        <f t="shared" si="96"/>
        <v>23.675000000000001</v>
      </c>
      <c r="T617" s="8">
        <f t="shared" si="97"/>
        <v>22.875</v>
      </c>
      <c r="U617" s="7">
        <f t="shared" si="98"/>
        <v>23.008333333333336</v>
      </c>
      <c r="V617" s="7">
        <f t="shared" si="99"/>
        <v>22.975000000000001</v>
      </c>
    </row>
    <row r="618" spans="1:22" ht="13.5" x14ac:dyDescent="0.25">
      <c r="A618" s="3">
        <f>RSI!A618</f>
        <v>43202</v>
      </c>
      <c r="B618" s="2">
        <f>RSI!B618</f>
        <v>1.1328</v>
      </c>
      <c r="C618" s="2">
        <f>RSI!I618</f>
        <v>44.605090476513119</v>
      </c>
      <c r="D618" s="2">
        <f>MACD!E618</f>
        <v>9.025980085726637E-3</v>
      </c>
      <c r="E618" s="2">
        <f>MACD!F618</f>
        <v>4.2655760598933135E-3</v>
      </c>
      <c r="F618" s="2">
        <f>'Moving Avg'!D618</f>
        <v>1.1328</v>
      </c>
      <c r="G618" s="2">
        <f>'Moving Avg'!F618</f>
        <v>1.1455449999999998</v>
      </c>
      <c r="H618" s="2">
        <f>'Moving Avg'!G618</f>
        <v>1.1541319999999999</v>
      </c>
      <c r="I618" s="2">
        <f>'Moving Avg'!H618</f>
        <v>1.1275620000000017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  <c r="M618" s="7">
        <f t="shared" si="90"/>
        <v>25</v>
      </c>
      <c r="N618" s="7">
        <f t="shared" si="91"/>
        <v>0</v>
      </c>
      <c r="O618" s="7">
        <f t="shared" si="92"/>
        <v>50</v>
      </c>
      <c r="P618" s="7">
        <f t="shared" si="93"/>
        <v>83.5</v>
      </c>
      <c r="Q618" s="8">
        <f t="shared" si="94"/>
        <v>28.774999999999999</v>
      </c>
      <c r="R618" s="8">
        <f t="shared" si="95"/>
        <v>43.375</v>
      </c>
      <c r="S618" s="8">
        <f t="shared" si="96"/>
        <v>53.825000000000003</v>
      </c>
      <c r="T618" s="8">
        <f t="shared" si="97"/>
        <v>39.625</v>
      </c>
      <c r="U618" s="7">
        <f t="shared" si="98"/>
        <v>41.991666666666667</v>
      </c>
      <c r="V618" s="7">
        <f t="shared" si="99"/>
        <v>41.400000000000006</v>
      </c>
    </row>
    <row r="619" spans="1:22" ht="13.5" x14ac:dyDescent="0.25">
      <c r="A619" s="3">
        <f>RSI!A619</f>
        <v>43203</v>
      </c>
      <c r="B619" s="2">
        <f>RSI!B619</f>
        <v>1.1328</v>
      </c>
      <c r="C619" s="2">
        <f>RSI!I619</f>
        <v>44.605090476513119</v>
      </c>
      <c r="D619" s="2">
        <f>MACD!E619</f>
        <v>1.1066558888116917E-2</v>
      </c>
      <c r="E619" s="2">
        <f>MACD!F619</f>
        <v>5.6257726255380339E-3</v>
      </c>
      <c r="F619" s="2">
        <f>'Moving Avg'!D619</f>
        <v>1.1328</v>
      </c>
      <c r="G619" s="2">
        <f>'Moving Avg'!F619</f>
        <v>1.1431849999999997</v>
      </c>
      <c r="H619" s="2">
        <f>'Moving Avg'!G619</f>
        <v>1.152622</v>
      </c>
      <c r="I619" s="2">
        <f>'Moving Avg'!H619</f>
        <v>1.1274675000000018</v>
      </c>
      <c r="J619" s="5" t="str">
        <f>OBV!F619</f>
        <v>NEUTRAL</v>
      </c>
      <c r="K619" s="5" t="str">
        <f>OBV!G619</f>
        <v>NEUTRAL</v>
      </c>
      <c r="L619" s="5" t="str">
        <f>OBV!H619</f>
        <v>NEUTRAL</v>
      </c>
      <c r="M619" s="7">
        <f t="shared" si="90"/>
        <v>25</v>
      </c>
      <c r="N619" s="7">
        <f t="shared" si="91"/>
        <v>0</v>
      </c>
      <c r="O619" s="7">
        <f t="shared" si="92"/>
        <v>50</v>
      </c>
      <c r="P619" s="7">
        <f t="shared" si="93"/>
        <v>33</v>
      </c>
      <c r="Q619" s="8">
        <f t="shared" si="94"/>
        <v>21.2</v>
      </c>
      <c r="R619" s="8">
        <f t="shared" si="95"/>
        <v>30.75</v>
      </c>
      <c r="S619" s="8">
        <f t="shared" si="96"/>
        <v>31.1</v>
      </c>
      <c r="T619" s="8">
        <f t="shared" si="97"/>
        <v>27</v>
      </c>
      <c r="U619" s="7">
        <f t="shared" si="98"/>
        <v>27.683333333333337</v>
      </c>
      <c r="V619" s="7">
        <f t="shared" si="99"/>
        <v>27.512500000000003</v>
      </c>
    </row>
    <row r="620" spans="1:22" ht="13.5" x14ac:dyDescent="0.25">
      <c r="A620" s="3">
        <f>RSI!A620</f>
        <v>43206</v>
      </c>
      <c r="B620" s="2">
        <f>RSI!B620</f>
        <v>1.1328</v>
      </c>
      <c r="C620" s="2">
        <f>RSI!I620</f>
        <v>44.605090476513119</v>
      </c>
      <c r="D620" s="2">
        <f>MACD!E620</f>
        <v>1.1415541609213431E-2</v>
      </c>
      <c r="E620" s="2">
        <f>MACD!F620</f>
        <v>6.7837264222731144E-3</v>
      </c>
      <c r="F620" s="2">
        <f>'Moving Avg'!D620</f>
        <v>1.1328</v>
      </c>
      <c r="G620" s="2">
        <f>'Moving Avg'!F620</f>
        <v>1.1412949999999999</v>
      </c>
      <c r="H620" s="2">
        <f>'Moving Avg'!G620</f>
        <v>1.151678</v>
      </c>
      <c r="I620" s="2">
        <f>'Moving Avg'!H620</f>
        <v>1.1271845000000018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  <c r="M620" s="7">
        <f t="shared" si="90"/>
        <v>25</v>
      </c>
      <c r="N620" s="7">
        <f t="shared" si="91"/>
        <v>0</v>
      </c>
      <c r="O620" s="7">
        <f t="shared" si="92"/>
        <v>50</v>
      </c>
      <c r="P620" s="7">
        <f t="shared" si="93"/>
        <v>33</v>
      </c>
      <c r="Q620" s="8">
        <f t="shared" si="94"/>
        <v>21.2</v>
      </c>
      <c r="R620" s="8">
        <f t="shared" si="95"/>
        <v>30.75</v>
      </c>
      <c r="S620" s="8">
        <f t="shared" si="96"/>
        <v>31.1</v>
      </c>
      <c r="T620" s="8">
        <f t="shared" si="97"/>
        <v>27</v>
      </c>
      <c r="U620" s="7">
        <f t="shared" si="98"/>
        <v>27.683333333333337</v>
      </c>
      <c r="V620" s="7">
        <f t="shared" si="99"/>
        <v>27.512500000000003</v>
      </c>
    </row>
    <row r="621" spans="1:22" ht="13.5" x14ac:dyDescent="0.25">
      <c r="A621" s="3">
        <f>RSI!A621</f>
        <v>43207</v>
      </c>
      <c r="B621" s="2">
        <f>RSI!B621</f>
        <v>1.1328</v>
      </c>
      <c r="C621" s="2">
        <f>RSI!I621</f>
        <v>44.605090476513119</v>
      </c>
      <c r="D621" s="2">
        <f>MACD!E621</f>
        <v>1.1774254093158465E-2</v>
      </c>
      <c r="E621" s="2">
        <f>MACD!F621</f>
        <v>7.781831956450185E-3</v>
      </c>
      <c r="F621" s="2">
        <f>'Moving Avg'!D621</f>
        <v>1.1328</v>
      </c>
      <c r="G621" s="2">
        <f>'Moving Avg'!F621</f>
        <v>1.1403499999999998</v>
      </c>
      <c r="H621" s="2">
        <f>'Moving Avg'!G621</f>
        <v>1.1503560000000002</v>
      </c>
      <c r="I621" s="2">
        <f>'Moving Avg'!H621</f>
        <v>1.1269485000000017</v>
      </c>
      <c r="J621" s="5" t="str">
        <f>OBV!F621</f>
        <v>NEUTRAL</v>
      </c>
      <c r="K621" s="5" t="str">
        <f>OBV!G621</f>
        <v>NEUTRAL</v>
      </c>
      <c r="L621" s="5" t="str">
        <f>OBV!H621</f>
        <v>NEUTRAL</v>
      </c>
      <c r="M621" s="7">
        <f t="shared" si="90"/>
        <v>25</v>
      </c>
      <c r="N621" s="7">
        <f t="shared" si="91"/>
        <v>0</v>
      </c>
      <c r="O621" s="7">
        <f t="shared" si="92"/>
        <v>50</v>
      </c>
      <c r="P621" s="7">
        <f t="shared" si="93"/>
        <v>33</v>
      </c>
      <c r="Q621" s="8">
        <f t="shared" si="94"/>
        <v>21.2</v>
      </c>
      <c r="R621" s="8">
        <f t="shared" si="95"/>
        <v>30.75</v>
      </c>
      <c r="S621" s="8">
        <f t="shared" si="96"/>
        <v>31.1</v>
      </c>
      <c r="T621" s="8">
        <f t="shared" si="97"/>
        <v>27</v>
      </c>
      <c r="U621" s="7">
        <f t="shared" si="98"/>
        <v>27.683333333333337</v>
      </c>
      <c r="V621" s="7">
        <f t="shared" si="99"/>
        <v>27.512500000000003</v>
      </c>
    </row>
    <row r="622" spans="1:22" ht="13.5" x14ac:dyDescent="0.25">
      <c r="A622" s="3">
        <f>RSI!A622</f>
        <v>43208</v>
      </c>
      <c r="B622" s="2">
        <f>RSI!B622</f>
        <v>1.1611</v>
      </c>
      <c r="C622" s="2">
        <f>RSI!I622</f>
        <v>58.01727058755295</v>
      </c>
      <c r="D622" s="2">
        <f>MACD!E622</f>
        <v>5.6863592689766485E-3</v>
      </c>
      <c r="E622" s="2">
        <f>MACD!F622</f>
        <v>7.3627374189554782E-3</v>
      </c>
      <c r="F622" s="2">
        <f>'Moving Avg'!D622</f>
        <v>1.13846</v>
      </c>
      <c r="G622" s="2">
        <f>'Moving Avg'!F622</f>
        <v>1.1408199999999999</v>
      </c>
      <c r="H622" s="2">
        <f>'Moving Avg'!G622</f>
        <v>1.1499780000000002</v>
      </c>
      <c r="I622" s="2">
        <f>'Moving Avg'!H622</f>
        <v>1.1268540000000018</v>
      </c>
      <c r="J622" s="5" t="str">
        <f>OBV!F622</f>
        <v>BULLISH</v>
      </c>
      <c r="K622" s="5" t="str">
        <f>OBV!G622</f>
        <v>NEUTRAL</v>
      </c>
      <c r="L622" s="5" t="str">
        <f>OBV!H622</f>
        <v>CONFIRMED BULLISH</v>
      </c>
      <c r="M622" s="7">
        <f t="shared" si="90"/>
        <v>25</v>
      </c>
      <c r="N622" s="7">
        <f t="shared" si="91"/>
        <v>45</v>
      </c>
      <c r="O622" s="7">
        <f t="shared" si="92"/>
        <v>50</v>
      </c>
      <c r="P622" s="7">
        <f t="shared" si="93"/>
        <v>83.5</v>
      </c>
      <c r="Q622" s="8">
        <f t="shared" si="94"/>
        <v>44.524999999999999</v>
      </c>
      <c r="R622" s="8">
        <f t="shared" si="95"/>
        <v>52.375</v>
      </c>
      <c r="S622" s="8">
        <f t="shared" si="96"/>
        <v>60.575000000000003</v>
      </c>
      <c r="T622" s="8">
        <f t="shared" si="97"/>
        <v>50.875</v>
      </c>
      <c r="U622" s="7">
        <f t="shared" si="98"/>
        <v>52.491666666666674</v>
      </c>
      <c r="V622" s="7">
        <f t="shared" si="99"/>
        <v>52.087500000000006</v>
      </c>
    </row>
    <row r="623" spans="1:22" ht="13.5" x14ac:dyDescent="0.25">
      <c r="A623" s="3">
        <f>RSI!A623</f>
        <v>43209</v>
      </c>
      <c r="B623" s="2">
        <f>RSI!B623</f>
        <v>1.1706000000000001</v>
      </c>
      <c r="C623" s="2">
        <f>RSI!I623</f>
        <v>61.396216528633175</v>
      </c>
      <c r="D623" s="2">
        <f>MACD!E623</f>
        <v>-1.7430325080203257E-3</v>
      </c>
      <c r="E623" s="2">
        <f>MACD!F623</f>
        <v>5.541583433560318E-3</v>
      </c>
      <c r="F623" s="2">
        <f>'Moving Avg'!D623</f>
        <v>1.14602</v>
      </c>
      <c r="G623" s="2">
        <f>'Moving Avg'!F623</f>
        <v>1.1422399999999999</v>
      </c>
      <c r="H623" s="2">
        <f>'Moving Avg'!G623</f>
        <v>1.1503559999999999</v>
      </c>
      <c r="I623" s="2">
        <f>'Moving Avg'!H623</f>
        <v>1.1268540000000018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  <c r="M623" s="7">
        <f t="shared" si="90"/>
        <v>25</v>
      </c>
      <c r="N623" s="7">
        <f t="shared" si="91"/>
        <v>45</v>
      </c>
      <c r="O623" s="7">
        <f t="shared" si="92"/>
        <v>50</v>
      </c>
      <c r="P623" s="7">
        <f t="shared" si="93"/>
        <v>83.5</v>
      </c>
      <c r="Q623" s="8">
        <f t="shared" si="94"/>
        <v>44.524999999999999</v>
      </c>
      <c r="R623" s="8">
        <f t="shared" si="95"/>
        <v>52.375</v>
      </c>
      <c r="S623" s="8">
        <f t="shared" si="96"/>
        <v>60.575000000000003</v>
      </c>
      <c r="T623" s="8">
        <f t="shared" si="97"/>
        <v>50.875</v>
      </c>
      <c r="U623" s="7">
        <f t="shared" si="98"/>
        <v>52.491666666666674</v>
      </c>
      <c r="V623" s="7">
        <f t="shared" si="99"/>
        <v>52.087500000000006</v>
      </c>
    </row>
    <row r="624" spans="1:22" ht="13.5" x14ac:dyDescent="0.25">
      <c r="A624" s="3">
        <f>RSI!A624</f>
        <v>43210</v>
      </c>
      <c r="B624" s="2">
        <f>RSI!B624</f>
        <v>1.2272000000000001</v>
      </c>
      <c r="C624" s="2">
        <f>RSI!I624</f>
        <v>74.542516825150528</v>
      </c>
      <c r="D624" s="2">
        <f>MACD!E624</f>
        <v>-9.4749715639805832E-3</v>
      </c>
      <c r="E624" s="2">
        <f>MACD!F624</f>
        <v>2.5382724340521374E-3</v>
      </c>
      <c r="F624" s="2">
        <f>'Moving Avg'!D624</f>
        <v>1.1649</v>
      </c>
      <c r="G624" s="2">
        <f>'Moving Avg'!F624</f>
        <v>1.1474299999999999</v>
      </c>
      <c r="H624" s="2">
        <f>'Moving Avg'!G624</f>
        <v>1.1513000000000002</v>
      </c>
      <c r="I624" s="2">
        <f>'Moving Avg'!H624</f>
        <v>1.1272790000000017</v>
      </c>
      <c r="J624" s="5" t="str">
        <f>OBV!F624</f>
        <v>BULLISH</v>
      </c>
      <c r="K624" s="5" t="str">
        <f>OBV!G624</f>
        <v>STRONG</v>
      </c>
      <c r="L624" s="5" t="str">
        <f>OBV!H624</f>
        <v>CONFIRMED BULLISH</v>
      </c>
      <c r="M624" s="7">
        <f t="shared" si="90"/>
        <v>0</v>
      </c>
      <c r="N624" s="7">
        <f t="shared" si="91"/>
        <v>45</v>
      </c>
      <c r="O624" s="7">
        <f t="shared" si="92"/>
        <v>50</v>
      </c>
      <c r="P624" s="7">
        <f t="shared" si="93"/>
        <v>100</v>
      </c>
      <c r="Q624" s="8">
        <f t="shared" si="94"/>
        <v>38.25</v>
      </c>
      <c r="R624" s="8">
        <f t="shared" si="95"/>
        <v>51.5</v>
      </c>
      <c r="S624" s="8">
        <f t="shared" si="96"/>
        <v>64.25</v>
      </c>
      <c r="T624" s="8">
        <f t="shared" si="97"/>
        <v>48.75</v>
      </c>
      <c r="U624" s="7">
        <f t="shared" si="98"/>
        <v>51.333333333333336</v>
      </c>
      <c r="V624" s="7">
        <f t="shared" si="99"/>
        <v>50.6875</v>
      </c>
    </row>
    <row r="625" spans="1:22" ht="13.5" x14ac:dyDescent="0.25">
      <c r="A625" s="3">
        <f>RSI!A625</f>
        <v>43213</v>
      </c>
      <c r="B625" s="2">
        <f>RSI!B625</f>
        <v>1.2272000000000001</v>
      </c>
      <c r="C625" s="2">
        <f>RSI!I625</f>
        <v>74.542516825150528</v>
      </c>
      <c r="D625" s="2">
        <f>MACD!E625</f>
        <v>-1.6500565165499692E-2</v>
      </c>
      <c r="E625" s="2">
        <f>MACD!F625</f>
        <v>-1.2694950858582283E-3</v>
      </c>
      <c r="F625" s="2">
        <f>'Moving Avg'!D625</f>
        <v>1.1837800000000001</v>
      </c>
      <c r="G625" s="2">
        <f>'Moving Avg'!F625</f>
        <v>1.1516799999999998</v>
      </c>
      <c r="H625" s="2">
        <f>'Moving Avg'!G625</f>
        <v>1.1520560000000004</v>
      </c>
      <c r="I625" s="2">
        <f>'Moving Avg'!H625</f>
        <v>1.1277040000000018</v>
      </c>
      <c r="J625" s="5" t="str">
        <f>OBV!F625</f>
        <v>BULLISH</v>
      </c>
      <c r="K625" s="5" t="str">
        <f>OBV!G625</f>
        <v>STRONG</v>
      </c>
      <c r="L625" s="5" t="str">
        <f>OBV!H625</f>
        <v>CONFIRMED BULLISH</v>
      </c>
      <c r="M625" s="7">
        <f t="shared" si="90"/>
        <v>0</v>
      </c>
      <c r="N625" s="7">
        <f t="shared" si="91"/>
        <v>45</v>
      </c>
      <c r="O625" s="7">
        <f t="shared" si="92"/>
        <v>50</v>
      </c>
      <c r="P625" s="7">
        <f t="shared" si="93"/>
        <v>100</v>
      </c>
      <c r="Q625" s="8">
        <f t="shared" si="94"/>
        <v>38.25</v>
      </c>
      <c r="R625" s="8">
        <f t="shared" si="95"/>
        <v>51.5</v>
      </c>
      <c r="S625" s="8">
        <f t="shared" si="96"/>
        <v>64.25</v>
      </c>
      <c r="T625" s="8">
        <f t="shared" si="97"/>
        <v>48.75</v>
      </c>
      <c r="U625" s="7">
        <f t="shared" si="98"/>
        <v>51.333333333333336</v>
      </c>
      <c r="V625" s="7">
        <f t="shared" si="99"/>
        <v>50.6875</v>
      </c>
    </row>
    <row r="626" spans="1:22" ht="13.5" x14ac:dyDescent="0.25">
      <c r="A626" s="3">
        <f>RSI!A626</f>
        <v>43214</v>
      </c>
      <c r="B626" s="2">
        <f>RSI!B626</f>
        <v>1.1611</v>
      </c>
      <c r="C626" s="2">
        <f>RSI!I626</f>
        <v>51.013150979526635</v>
      </c>
      <c r="D626" s="2">
        <f>MACD!E626</f>
        <v>-1.7996394167652641E-2</v>
      </c>
      <c r="E626" s="2">
        <f>MACD!F626</f>
        <v>-4.6148749022171115E-3</v>
      </c>
      <c r="F626" s="2">
        <f>'Moving Avg'!D626</f>
        <v>1.1894400000000001</v>
      </c>
      <c r="G626" s="2">
        <f>'Moving Avg'!F626</f>
        <v>1.15168</v>
      </c>
      <c r="H626" s="2">
        <f>'Moving Avg'!G626</f>
        <v>1.1514900000000003</v>
      </c>
      <c r="I626" s="2">
        <f>'Moving Avg'!H626</f>
        <v>1.1277040000000018</v>
      </c>
      <c r="J626" s="5" t="str">
        <f>OBV!F626</f>
        <v>BULLISH</v>
      </c>
      <c r="K626" s="5" t="str">
        <f>OBV!G626</f>
        <v>STRONG</v>
      </c>
      <c r="L626" s="5" t="str">
        <f>OBV!H626</f>
        <v>CONFIRMED BULLISH</v>
      </c>
      <c r="M626" s="7">
        <f t="shared" si="90"/>
        <v>25</v>
      </c>
      <c r="N626" s="7">
        <f t="shared" si="91"/>
        <v>45</v>
      </c>
      <c r="O626" s="7">
        <f t="shared" si="92"/>
        <v>50</v>
      </c>
      <c r="P626" s="7">
        <f t="shared" si="93"/>
        <v>100</v>
      </c>
      <c r="Q626" s="8">
        <f t="shared" si="94"/>
        <v>47</v>
      </c>
      <c r="R626" s="8">
        <f t="shared" si="95"/>
        <v>56.5</v>
      </c>
      <c r="S626" s="8">
        <f t="shared" si="96"/>
        <v>68</v>
      </c>
      <c r="T626" s="8">
        <f t="shared" si="97"/>
        <v>55</v>
      </c>
      <c r="U626" s="7">
        <f t="shared" si="98"/>
        <v>57.166666666666664</v>
      </c>
      <c r="V626" s="7">
        <f t="shared" si="99"/>
        <v>56.625</v>
      </c>
    </row>
    <row r="627" spans="1:22" ht="13.5" x14ac:dyDescent="0.25">
      <c r="A627" s="3">
        <f>RSI!A627</f>
        <v>43215</v>
      </c>
      <c r="B627" s="2">
        <f>RSI!B627</f>
        <v>1.1138999999999999</v>
      </c>
      <c r="C627" s="2">
        <f>RSI!I627</f>
        <v>41.04911676887459</v>
      </c>
      <c r="D627" s="2">
        <f>MACD!E627</f>
        <v>-1.5789463680249582E-2</v>
      </c>
      <c r="E627" s="2">
        <f>MACD!F627</f>
        <v>-6.8497926578236059E-3</v>
      </c>
      <c r="F627" s="2">
        <f>'Moving Avg'!D627</f>
        <v>1.1800000000000002</v>
      </c>
      <c r="G627" s="2">
        <f>'Moving Avg'!F627</f>
        <v>1.1493199999999999</v>
      </c>
      <c r="H627" s="2">
        <f>'Moving Avg'!G627</f>
        <v>1.1505460000000003</v>
      </c>
      <c r="I627" s="2">
        <f>'Moving Avg'!H627</f>
        <v>1.1274680000000017</v>
      </c>
      <c r="J627" s="5" t="str">
        <f>OBV!F627</f>
        <v>BULLISH</v>
      </c>
      <c r="K627" s="5" t="str">
        <f>OBV!G627</f>
        <v>STRONG</v>
      </c>
      <c r="L627" s="5" t="str">
        <f>OBV!H627</f>
        <v>BULLISH DIVERGENCE</v>
      </c>
      <c r="M627" s="7">
        <f t="shared" si="90"/>
        <v>25</v>
      </c>
      <c r="N627" s="7">
        <f t="shared" si="91"/>
        <v>45</v>
      </c>
      <c r="O627" s="7">
        <f t="shared" si="92"/>
        <v>50</v>
      </c>
      <c r="P627" s="7">
        <f t="shared" si="93"/>
        <v>83</v>
      </c>
      <c r="Q627" s="8">
        <f t="shared" si="94"/>
        <v>44.45</v>
      </c>
      <c r="R627" s="8">
        <f t="shared" si="95"/>
        <v>52.25</v>
      </c>
      <c r="S627" s="8">
        <f t="shared" si="96"/>
        <v>60.35</v>
      </c>
      <c r="T627" s="8">
        <f t="shared" si="97"/>
        <v>50.75</v>
      </c>
      <c r="U627" s="7">
        <f t="shared" si="98"/>
        <v>52.35</v>
      </c>
      <c r="V627" s="7">
        <f t="shared" si="99"/>
        <v>51.95</v>
      </c>
    </row>
    <row r="628" spans="1:22" ht="13.5" x14ac:dyDescent="0.25">
      <c r="A628" s="3">
        <f>RSI!A628</f>
        <v>43216</v>
      </c>
      <c r="B628" s="2">
        <f>RSI!B628</f>
        <v>1.1138999999999999</v>
      </c>
      <c r="C628" s="2">
        <f>RSI!I628</f>
        <v>41.04911676887459</v>
      </c>
      <c r="D628" s="2">
        <f>MACD!E628</f>
        <v>-1.3665065564133272E-2</v>
      </c>
      <c r="E628" s="2">
        <f>MACD!F628</f>
        <v>-8.2128472390855384E-3</v>
      </c>
      <c r="F628" s="2">
        <f>'Moving Avg'!D628</f>
        <v>1.16866</v>
      </c>
      <c r="G628" s="2">
        <f>'Moving Avg'!F628</f>
        <v>1.14696</v>
      </c>
      <c r="H628" s="2">
        <f>'Moving Avg'!G628</f>
        <v>1.1497900000000003</v>
      </c>
      <c r="I628" s="2">
        <f>'Moving Avg'!H628</f>
        <v>1.1270430000000018</v>
      </c>
      <c r="J628" s="5" t="str">
        <f>OBV!F628</f>
        <v>BULLISH</v>
      </c>
      <c r="K628" s="5" t="str">
        <f>OBV!G628</f>
        <v>NEUTRAL</v>
      </c>
      <c r="L628" s="5" t="str">
        <f>OBV!H628</f>
        <v>BULLISH DIVERGENCE</v>
      </c>
      <c r="M628" s="7">
        <f t="shared" si="90"/>
        <v>25</v>
      </c>
      <c r="N628" s="7">
        <f t="shared" si="91"/>
        <v>45</v>
      </c>
      <c r="O628" s="7">
        <f t="shared" si="92"/>
        <v>50</v>
      </c>
      <c r="P628" s="7">
        <f t="shared" si="93"/>
        <v>66.5</v>
      </c>
      <c r="Q628" s="8">
        <f t="shared" si="94"/>
        <v>41.975000000000001</v>
      </c>
      <c r="R628" s="8">
        <f t="shared" si="95"/>
        <v>48.125</v>
      </c>
      <c r="S628" s="8">
        <f t="shared" si="96"/>
        <v>52.924999999999997</v>
      </c>
      <c r="T628" s="8">
        <f t="shared" si="97"/>
        <v>46.625</v>
      </c>
      <c r="U628" s="7">
        <f t="shared" si="98"/>
        <v>47.67499999999999</v>
      </c>
      <c r="V628" s="7">
        <f t="shared" si="99"/>
        <v>47.412499999999994</v>
      </c>
    </row>
    <row r="629" spans="1:22" ht="13.5" x14ac:dyDescent="0.25">
      <c r="A629" s="3">
        <f>RSI!A629</f>
        <v>43217</v>
      </c>
      <c r="B629" s="2">
        <f>RSI!B629</f>
        <v>1.1138999999999999</v>
      </c>
      <c r="C629" s="2">
        <f>RSI!I629</f>
        <v>41.04911676887459</v>
      </c>
      <c r="D629" s="2">
        <f>MACD!E629</f>
        <v>-1.1629539227413943E-2</v>
      </c>
      <c r="E629" s="2">
        <f>MACD!F629</f>
        <v>-8.8961856367512204E-3</v>
      </c>
      <c r="F629" s="2">
        <f>'Moving Avg'!D629</f>
        <v>1.1460000000000001</v>
      </c>
      <c r="G629" s="2">
        <f>'Moving Avg'!F629</f>
        <v>1.1446000000000001</v>
      </c>
      <c r="H629" s="2">
        <f>'Moving Avg'!G629</f>
        <v>1.1490340000000001</v>
      </c>
      <c r="I629" s="2">
        <f>'Moving Avg'!H629</f>
        <v>1.1264765000000019</v>
      </c>
      <c r="J629" s="5" t="str">
        <f>OBV!F629</f>
        <v>BEARISH</v>
      </c>
      <c r="K629" s="5" t="str">
        <f>OBV!G629</f>
        <v>WEAK</v>
      </c>
      <c r="L629" s="5" t="str">
        <f>OBV!H629</f>
        <v>CONFIRMED BEARISH</v>
      </c>
      <c r="M629" s="7">
        <f t="shared" si="90"/>
        <v>25</v>
      </c>
      <c r="N629" s="7">
        <f t="shared" si="91"/>
        <v>45</v>
      </c>
      <c r="O629" s="7">
        <f t="shared" si="92"/>
        <v>50</v>
      </c>
      <c r="P629" s="7">
        <f t="shared" si="93"/>
        <v>0</v>
      </c>
      <c r="Q629" s="8">
        <f t="shared" si="94"/>
        <v>32</v>
      </c>
      <c r="R629" s="8">
        <f t="shared" si="95"/>
        <v>31.5</v>
      </c>
      <c r="S629" s="8">
        <f t="shared" si="96"/>
        <v>23</v>
      </c>
      <c r="T629" s="8">
        <f t="shared" si="97"/>
        <v>30</v>
      </c>
      <c r="U629" s="7">
        <f t="shared" si="98"/>
        <v>28.833333333333332</v>
      </c>
      <c r="V629" s="7">
        <f t="shared" si="99"/>
        <v>29.125</v>
      </c>
    </row>
    <row r="630" spans="1:22" ht="13.5" x14ac:dyDescent="0.25">
      <c r="A630" s="3">
        <f>RSI!A630</f>
        <v>43220</v>
      </c>
      <c r="B630" s="2">
        <f>RSI!B630</f>
        <v>1.1234</v>
      </c>
      <c r="C630" s="2">
        <f>RSI!I630</f>
        <v>43.80818098114564</v>
      </c>
      <c r="D630" s="2">
        <f>MACD!E630</f>
        <v>-1.0390542362719968E-2</v>
      </c>
      <c r="E630" s="2">
        <f>MACD!F630</f>
        <v>-9.1950569819449698E-3</v>
      </c>
      <c r="F630" s="2">
        <f>'Moving Avg'!D630</f>
        <v>1.12524</v>
      </c>
      <c r="G630" s="2">
        <f>'Moving Avg'!F630</f>
        <v>1.1431850000000001</v>
      </c>
      <c r="H630" s="2">
        <f>'Moving Avg'!G630</f>
        <v>1.1490340000000003</v>
      </c>
      <c r="I630" s="2">
        <f>'Moving Avg'!H630</f>
        <v>1.1257685000000019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  <c r="M630" s="7">
        <f t="shared" si="90"/>
        <v>25</v>
      </c>
      <c r="N630" s="7">
        <f t="shared" si="91"/>
        <v>45</v>
      </c>
      <c r="O630" s="7">
        <f t="shared" si="92"/>
        <v>0</v>
      </c>
      <c r="P630" s="7">
        <f t="shared" si="93"/>
        <v>0</v>
      </c>
      <c r="Q630" s="8">
        <f t="shared" si="94"/>
        <v>24.5</v>
      </c>
      <c r="R630" s="8">
        <f t="shared" si="95"/>
        <v>14</v>
      </c>
      <c r="S630" s="8">
        <f t="shared" si="96"/>
        <v>10.5</v>
      </c>
      <c r="T630" s="8">
        <f t="shared" si="97"/>
        <v>17.5</v>
      </c>
      <c r="U630" s="7">
        <f t="shared" si="98"/>
        <v>16.333333333333332</v>
      </c>
      <c r="V630" s="7">
        <f t="shared" si="99"/>
        <v>16.625</v>
      </c>
    </row>
    <row r="631" spans="1:22" ht="13.5" x14ac:dyDescent="0.25">
      <c r="A631" s="3">
        <f>RSI!A631</f>
        <v>43222</v>
      </c>
      <c r="B631" s="2">
        <f>RSI!B631</f>
        <v>1.1138999999999999</v>
      </c>
      <c r="C631" s="2">
        <f>RSI!I631</f>
        <v>41.706070912371402</v>
      </c>
      <c r="D631" s="2">
        <f>MACD!E631</f>
        <v>-8.4905813734275082E-3</v>
      </c>
      <c r="E631" s="2">
        <f>MACD!F631</f>
        <v>-9.0541618602414786E-3</v>
      </c>
      <c r="F631" s="2">
        <f>'Moving Avg'!D631</f>
        <v>1.1157999999999999</v>
      </c>
      <c r="G631" s="2">
        <f>'Moving Avg'!F631</f>
        <v>1.1412950000000002</v>
      </c>
      <c r="H631" s="2">
        <f>'Moving Avg'!G631</f>
        <v>1.1486560000000003</v>
      </c>
      <c r="I631" s="2">
        <f>'Moving Avg'!H631</f>
        <v>1.1251075000000019</v>
      </c>
      <c r="J631" s="5" t="str">
        <f>OBV!F631</f>
        <v>BEARISH</v>
      </c>
      <c r="K631" s="5" t="str">
        <f>OBV!G631</f>
        <v>WEAK</v>
      </c>
      <c r="L631" s="5" t="str">
        <f>OBV!H631</f>
        <v>CONFIRMED BEARISH</v>
      </c>
      <c r="M631" s="7">
        <f t="shared" si="90"/>
        <v>25</v>
      </c>
      <c r="N631" s="7">
        <f t="shared" si="91"/>
        <v>0</v>
      </c>
      <c r="O631" s="7">
        <f t="shared" si="92"/>
        <v>0</v>
      </c>
      <c r="P631" s="7">
        <f t="shared" si="93"/>
        <v>0</v>
      </c>
      <c r="Q631" s="8">
        <f t="shared" si="94"/>
        <v>8.75</v>
      </c>
      <c r="R631" s="8">
        <f t="shared" si="95"/>
        <v>5</v>
      </c>
      <c r="S631" s="8">
        <f t="shared" si="96"/>
        <v>3.75</v>
      </c>
      <c r="T631" s="8">
        <f t="shared" si="97"/>
        <v>6.25</v>
      </c>
      <c r="U631" s="7">
        <f t="shared" si="98"/>
        <v>5.833333333333333</v>
      </c>
      <c r="V631" s="7">
        <f t="shared" si="99"/>
        <v>5.9375</v>
      </c>
    </row>
    <row r="632" spans="1:22" ht="13.5" x14ac:dyDescent="0.25">
      <c r="A632" s="3">
        <f>RSI!A632</f>
        <v>43223</v>
      </c>
      <c r="B632" s="2">
        <f>RSI!B632</f>
        <v>1.095</v>
      </c>
      <c r="C632" s="2">
        <f>RSI!I632</f>
        <v>37.818101519462616</v>
      </c>
      <c r="D632" s="2">
        <f>MACD!E632</f>
        <v>-9.360184174469488E-4</v>
      </c>
      <c r="E632" s="2">
        <f>MACD!F632</f>
        <v>-7.4305331716825731E-3</v>
      </c>
      <c r="F632" s="2">
        <f>'Moving Avg'!D632</f>
        <v>1.1120199999999998</v>
      </c>
      <c r="G632" s="2">
        <f>'Moving Avg'!F632</f>
        <v>1.139875</v>
      </c>
      <c r="H632" s="2">
        <f>'Moving Avg'!G632</f>
        <v>1.1477120000000005</v>
      </c>
      <c r="I632" s="2">
        <f>'Moving Avg'!H632</f>
        <v>1.1244935000000018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  <c r="M632" s="7">
        <f t="shared" si="90"/>
        <v>25</v>
      </c>
      <c r="N632" s="7">
        <f t="shared" si="91"/>
        <v>0</v>
      </c>
      <c r="O632" s="7">
        <f t="shared" si="92"/>
        <v>0</v>
      </c>
      <c r="P632" s="7">
        <f t="shared" si="93"/>
        <v>16.5</v>
      </c>
      <c r="Q632" s="8">
        <f t="shared" si="94"/>
        <v>11.225</v>
      </c>
      <c r="R632" s="8">
        <f t="shared" si="95"/>
        <v>9.125</v>
      </c>
      <c r="S632" s="8">
        <f t="shared" si="96"/>
        <v>11.175000000000001</v>
      </c>
      <c r="T632" s="8">
        <f t="shared" si="97"/>
        <v>10.375</v>
      </c>
      <c r="U632" s="7">
        <f t="shared" si="98"/>
        <v>10.508333333333335</v>
      </c>
      <c r="V632" s="7">
        <f t="shared" si="99"/>
        <v>10.475000000000001</v>
      </c>
    </row>
    <row r="633" spans="1:22" ht="13.5" x14ac:dyDescent="0.25">
      <c r="A633" s="3">
        <f>RSI!A633</f>
        <v>43224</v>
      </c>
      <c r="B633" s="2">
        <f>RSI!B633</f>
        <v>1.1234</v>
      </c>
      <c r="C633" s="2">
        <f>RSI!I633</f>
        <v>45.969037521032725</v>
      </c>
      <c r="D633" s="2">
        <f>MACD!E633</f>
        <v>5.1045767009700871E-3</v>
      </c>
      <c r="E633" s="2">
        <f>MACD!F633</f>
        <v>-4.9235111971520414E-3</v>
      </c>
      <c r="F633" s="2">
        <f>'Moving Avg'!D633</f>
        <v>1.1139199999999998</v>
      </c>
      <c r="G633" s="2">
        <f>'Moving Avg'!F633</f>
        <v>1.14035</v>
      </c>
      <c r="H633" s="2">
        <f>'Moving Avg'!G633</f>
        <v>1.1473360000000006</v>
      </c>
      <c r="I633" s="2">
        <f>'Moving Avg'!H633</f>
        <v>1.124069000000002</v>
      </c>
      <c r="J633" s="5" t="str">
        <f>OBV!F633</f>
        <v>BEARISH</v>
      </c>
      <c r="K633" s="5" t="str">
        <f>OBV!G633</f>
        <v>NEUTRAL</v>
      </c>
      <c r="L633" s="5" t="str">
        <f>OBV!H633</f>
        <v>BEARISH DIVERGENCE</v>
      </c>
      <c r="M633" s="7">
        <f t="shared" si="90"/>
        <v>25</v>
      </c>
      <c r="N633" s="7">
        <f t="shared" si="91"/>
        <v>0</v>
      </c>
      <c r="O633" s="7">
        <f t="shared" si="92"/>
        <v>0</v>
      </c>
      <c r="P633" s="7">
        <f t="shared" si="93"/>
        <v>16.5</v>
      </c>
      <c r="Q633" s="8">
        <f t="shared" si="94"/>
        <v>11.225</v>
      </c>
      <c r="R633" s="8">
        <f t="shared" si="95"/>
        <v>9.125</v>
      </c>
      <c r="S633" s="8">
        <f t="shared" si="96"/>
        <v>11.175000000000001</v>
      </c>
      <c r="T633" s="8">
        <f t="shared" si="97"/>
        <v>10.375</v>
      </c>
      <c r="U633" s="7">
        <f t="shared" si="98"/>
        <v>10.508333333333335</v>
      </c>
      <c r="V633" s="7">
        <f t="shared" si="99"/>
        <v>10.475000000000001</v>
      </c>
    </row>
    <row r="634" spans="1:22" ht="13.5" x14ac:dyDescent="0.25">
      <c r="A634" s="3">
        <f>RSI!A634</f>
        <v>43227</v>
      </c>
      <c r="B634" s="2">
        <f>RSI!B634</f>
        <v>1.1516999999999999</v>
      </c>
      <c r="C634" s="2">
        <f>RSI!I634</f>
        <v>52.632187834343348</v>
      </c>
      <c r="D634" s="2">
        <f>MACD!E634</f>
        <v>1.6928352629063781E-2</v>
      </c>
      <c r="E634" s="2">
        <f>MACD!F634</f>
        <v>-5.5313843190887661E-4</v>
      </c>
      <c r="F634" s="2">
        <f>'Moving Avg'!D634</f>
        <v>1.12148</v>
      </c>
      <c r="G634" s="2">
        <f>'Moving Avg'!F634</f>
        <v>1.1412949999999999</v>
      </c>
      <c r="H634" s="2">
        <f>'Moving Avg'!G634</f>
        <v>1.1475260000000005</v>
      </c>
      <c r="I634" s="2">
        <f>'Moving Avg'!H634</f>
        <v>1.1238330000000019</v>
      </c>
      <c r="J634" s="5" t="str">
        <f>OBV!F634</f>
        <v>BEARISH</v>
      </c>
      <c r="K634" s="5" t="str">
        <f>OBV!G634</f>
        <v>NEUTRAL</v>
      </c>
      <c r="L634" s="5" t="str">
        <f>OBV!H634</f>
        <v>BEARISH DIVERGENCE</v>
      </c>
      <c r="M634" s="7">
        <f t="shared" si="90"/>
        <v>25</v>
      </c>
      <c r="N634" s="7">
        <f t="shared" si="91"/>
        <v>0</v>
      </c>
      <c r="O634" s="7">
        <f t="shared" si="92"/>
        <v>0</v>
      </c>
      <c r="P634" s="7">
        <f t="shared" si="93"/>
        <v>16.5</v>
      </c>
      <c r="Q634" s="8">
        <f t="shared" si="94"/>
        <v>11.225</v>
      </c>
      <c r="R634" s="8">
        <f t="shared" si="95"/>
        <v>9.125</v>
      </c>
      <c r="S634" s="8">
        <f t="shared" si="96"/>
        <v>11.175000000000001</v>
      </c>
      <c r="T634" s="8">
        <f t="shared" si="97"/>
        <v>10.375</v>
      </c>
      <c r="U634" s="7">
        <f t="shared" si="98"/>
        <v>10.508333333333335</v>
      </c>
      <c r="V634" s="7">
        <f t="shared" si="99"/>
        <v>10.475000000000001</v>
      </c>
    </row>
    <row r="635" spans="1:22" ht="13.5" x14ac:dyDescent="0.25">
      <c r="A635" s="3">
        <f>RSI!A635</f>
        <v>43228</v>
      </c>
      <c r="B635" s="2">
        <f>RSI!B635</f>
        <v>1.1611</v>
      </c>
      <c r="C635" s="2">
        <f>RSI!I635</f>
        <v>54.633426947919979</v>
      </c>
      <c r="D635" s="2">
        <f>MACD!E635</f>
        <v>2.6163181602595342E-2</v>
      </c>
      <c r="E635" s="2">
        <f>MACD!F635</f>
        <v>4.7901255749919673E-3</v>
      </c>
      <c r="F635" s="2">
        <f>'Moving Avg'!D635</f>
        <v>1.1290200000000001</v>
      </c>
      <c r="G635" s="2">
        <f>'Moving Avg'!F635</f>
        <v>1.1427099999999997</v>
      </c>
      <c r="H635" s="2">
        <f>'Moving Avg'!G635</f>
        <v>1.1480920000000003</v>
      </c>
      <c r="I635" s="2">
        <f>'Moving Avg'!H635</f>
        <v>1.1237385000000017</v>
      </c>
      <c r="J635" s="5" t="str">
        <f>OBV!F635</f>
        <v>BULLISH</v>
      </c>
      <c r="K635" s="5" t="str">
        <f>OBV!G635</f>
        <v>NEUTRAL</v>
      </c>
      <c r="L635" s="5" t="str">
        <f>OBV!H635</f>
        <v>CONFIRMED BULLISH</v>
      </c>
      <c r="M635" s="7">
        <f t="shared" si="90"/>
        <v>25</v>
      </c>
      <c r="N635" s="7">
        <f t="shared" si="91"/>
        <v>0</v>
      </c>
      <c r="O635" s="7">
        <f t="shared" si="92"/>
        <v>50</v>
      </c>
      <c r="P635" s="7">
        <f t="shared" si="93"/>
        <v>83.5</v>
      </c>
      <c r="Q635" s="8">
        <f t="shared" si="94"/>
        <v>28.774999999999999</v>
      </c>
      <c r="R635" s="8">
        <f t="shared" si="95"/>
        <v>43.375</v>
      </c>
      <c r="S635" s="8">
        <f t="shared" si="96"/>
        <v>53.825000000000003</v>
      </c>
      <c r="T635" s="8">
        <f t="shared" si="97"/>
        <v>39.625</v>
      </c>
      <c r="U635" s="7">
        <f t="shared" si="98"/>
        <v>41.991666666666667</v>
      </c>
      <c r="V635" s="7">
        <f t="shared" si="99"/>
        <v>41.400000000000006</v>
      </c>
    </row>
    <row r="636" spans="1:22" ht="13.5" x14ac:dyDescent="0.25">
      <c r="A636" s="3">
        <f>RSI!A636</f>
        <v>43229</v>
      </c>
      <c r="B636" s="2">
        <f>RSI!B636</f>
        <v>1.1516999999999999</v>
      </c>
      <c r="C636" s="2">
        <f>RSI!I636</f>
        <v>52.255846465597266</v>
      </c>
      <c r="D636" s="2">
        <f>MACD!E636</f>
        <v>2.4380632432540184E-2</v>
      </c>
      <c r="E636" s="2">
        <f>MACD!F636</f>
        <v>8.7082269465016109E-3</v>
      </c>
      <c r="F636" s="2">
        <f>'Moving Avg'!D636</f>
        <v>1.1365799999999999</v>
      </c>
      <c r="G636" s="2">
        <f>'Moving Avg'!F636</f>
        <v>1.1436550000000001</v>
      </c>
      <c r="H636" s="2">
        <f>'Moving Avg'!G636</f>
        <v>1.1479040000000003</v>
      </c>
      <c r="I636" s="2">
        <f>'Moving Avg'!H636</f>
        <v>1.1236915000000018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  <c r="M636" s="7">
        <f t="shared" si="90"/>
        <v>25</v>
      </c>
      <c r="N636" s="7">
        <f t="shared" si="91"/>
        <v>0</v>
      </c>
      <c r="O636" s="7">
        <f t="shared" si="92"/>
        <v>50</v>
      </c>
      <c r="P636" s="7">
        <f t="shared" si="93"/>
        <v>83.5</v>
      </c>
      <c r="Q636" s="8">
        <f t="shared" si="94"/>
        <v>28.774999999999999</v>
      </c>
      <c r="R636" s="8">
        <f t="shared" si="95"/>
        <v>43.375</v>
      </c>
      <c r="S636" s="8">
        <f t="shared" si="96"/>
        <v>53.825000000000003</v>
      </c>
      <c r="T636" s="8">
        <f t="shared" si="97"/>
        <v>39.625</v>
      </c>
      <c r="U636" s="7">
        <f t="shared" si="98"/>
        <v>41.991666666666667</v>
      </c>
      <c r="V636" s="7">
        <f t="shared" si="99"/>
        <v>41.400000000000006</v>
      </c>
    </row>
    <row r="637" spans="1:22" ht="13.5" x14ac:dyDescent="0.25">
      <c r="A637" s="3">
        <f>RSI!A637</f>
        <v>43230</v>
      </c>
      <c r="B637" s="2">
        <f>RSI!B637</f>
        <v>1.18</v>
      </c>
      <c r="C637" s="2">
        <f>RSI!I637</f>
        <v>58.159452977103882</v>
      </c>
      <c r="D637" s="2">
        <f>MACD!E637</f>
        <v>1.3455494109191779E-2</v>
      </c>
      <c r="E637" s="2">
        <f>MACD!F637</f>
        <v>9.6576803790396452E-3</v>
      </c>
      <c r="F637" s="2">
        <f>'Moving Avg'!D637</f>
        <v>1.15358</v>
      </c>
      <c r="G637" s="2">
        <f>'Moving Avg'!F637</f>
        <v>1.1460149999999998</v>
      </c>
      <c r="H637" s="2">
        <f>'Moving Avg'!G637</f>
        <v>1.1484700000000003</v>
      </c>
      <c r="I637" s="2">
        <f>'Moving Avg'!H637</f>
        <v>1.1236445000000017</v>
      </c>
      <c r="J637" s="5" t="str">
        <f>OBV!F637</f>
        <v>BULLISH</v>
      </c>
      <c r="K637" s="5" t="str">
        <f>OBV!G637</f>
        <v>NEUTRAL</v>
      </c>
      <c r="L637" s="5" t="str">
        <f>OBV!H637</f>
        <v>CONFIRMED BULLISH</v>
      </c>
      <c r="M637" s="7">
        <f t="shared" si="90"/>
        <v>25</v>
      </c>
      <c r="N637" s="7">
        <f t="shared" si="91"/>
        <v>0</v>
      </c>
      <c r="O637" s="7">
        <f t="shared" si="92"/>
        <v>50</v>
      </c>
      <c r="P637" s="7">
        <f t="shared" si="93"/>
        <v>83.5</v>
      </c>
      <c r="Q637" s="8">
        <f t="shared" si="94"/>
        <v>28.774999999999999</v>
      </c>
      <c r="R637" s="8">
        <f t="shared" si="95"/>
        <v>43.375</v>
      </c>
      <c r="S637" s="8">
        <f t="shared" si="96"/>
        <v>53.825000000000003</v>
      </c>
      <c r="T637" s="8">
        <f t="shared" si="97"/>
        <v>39.625</v>
      </c>
      <c r="U637" s="7">
        <f t="shared" si="98"/>
        <v>41.991666666666667</v>
      </c>
      <c r="V637" s="7">
        <f t="shared" si="99"/>
        <v>41.400000000000006</v>
      </c>
    </row>
    <row r="638" spans="1:22" ht="13.5" x14ac:dyDescent="0.25">
      <c r="A638" s="3">
        <f>RSI!A638</f>
        <v>43231</v>
      </c>
      <c r="B638" s="2">
        <f>RSI!B638</f>
        <v>1.1894</v>
      </c>
      <c r="C638" s="2">
        <f>RSI!I638</f>
        <v>59.931699874074269</v>
      </c>
      <c r="D638" s="2">
        <f>MACD!E638</f>
        <v>3.293001187945066E-3</v>
      </c>
      <c r="E638" s="2">
        <f>MACD!F638</f>
        <v>8.3847445408207297E-3</v>
      </c>
      <c r="F638" s="2">
        <f>'Moving Avg'!D638</f>
        <v>1.1667799999999999</v>
      </c>
      <c r="G638" s="2">
        <f>'Moving Avg'!F638</f>
        <v>1.1488450000000001</v>
      </c>
      <c r="H638" s="2">
        <f>'Moving Avg'!G638</f>
        <v>1.149224</v>
      </c>
      <c r="I638" s="2">
        <f>'Moving Avg'!H638</f>
        <v>1.1236445000000017</v>
      </c>
      <c r="J638" s="5" t="str">
        <f>OBV!F638</f>
        <v>BULLISH</v>
      </c>
      <c r="K638" s="5" t="str">
        <f>OBV!G638</f>
        <v>STRONG</v>
      </c>
      <c r="L638" s="5" t="str">
        <f>OBV!H638</f>
        <v>CONFIRMED BULLISH</v>
      </c>
      <c r="M638" s="7">
        <f t="shared" si="90"/>
        <v>25</v>
      </c>
      <c r="N638" s="7">
        <f t="shared" si="91"/>
        <v>45</v>
      </c>
      <c r="O638" s="7">
        <f t="shared" si="92"/>
        <v>50</v>
      </c>
      <c r="P638" s="7">
        <f t="shared" si="93"/>
        <v>100</v>
      </c>
      <c r="Q638" s="8">
        <f t="shared" si="94"/>
        <v>47</v>
      </c>
      <c r="R638" s="8">
        <f t="shared" si="95"/>
        <v>56.5</v>
      </c>
      <c r="S638" s="8">
        <f t="shared" si="96"/>
        <v>68</v>
      </c>
      <c r="T638" s="8">
        <f t="shared" si="97"/>
        <v>55</v>
      </c>
      <c r="U638" s="7">
        <f t="shared" si="98"/>
        <v>57.166666666666664</v>
      </c>
      <c r="V638" s="7">
        <f t="shared" si="99"/>
        <v>56.625</v>
      </c>
    </row>
    <row r="639" spans="1:22" ht="13.5" x14ac:dyDescent="0.25">
      <c r="A639" s="3">
        <f>RSI!A639</f>
        <v>43234</v>
      </c>
      <c r="B639" s="2">
        <f>RSI!B639</f>
        <v>1.1611</v>
      </c>
      <c r="C639" s="2">
        <f>RSI!I639</f>
        <v>52.695014895788454</v>
      </c>
      <c r="D639" s="2">
        <f>MACD!E639</f>
        <v>-3.470695558763115E-3</v>
      </c>
      <c r="E639" s="2">
        <f>MACD!F639</f>
        <v>6.0136565209039615E-3</v>
      </c>
      <c r="F639" s="2">
        <f>'Moving Avg'!D639</f>
        <v>1.16866</v>
      </c>
      <c r="G639" s="2">
        <f>'Moving Avg'!F639</f>
        <v>1.1502599999999998</v>
      </c>
      <c r="H639" s="2">
        <f>'Moving Avg'!G639</f>
        <v>1.1490340000000001</v>
      </c>
      <c r="I639" s="2">
        <f>'Moving Avg'!H639</f>
        <v>1.1234555000000017</v>
      </c>
      <c r="J639" s="5" t="str">
        <f>OBV!F639</f>
        <v>BULLISH</v>
      </c>
      <c r="K639" s="5" t="str">
        <f>OBV!G639</f>
        <v>NEUTRAL</v>
      </c>
      <c r="L639" s="5" t="str">
        <f>OBV!H639</f>
        <v>CONFIRMED BULLISH</v>
      </c>
      <c r="M639" s="7">
        <f t="shared" si="90"/>
        <v>25</v>
      </c>
      <c r="N639" s="7">
        <f t="shared" si="91"/>
        <v>45</v>
      </c>
      <c r="O639" s="7">
        <f t="shared" si="92"/>
        <v>50</v>
      </c>
      <c r="P639" s="7">
        <f t="shared" si="93"/>
        <v>83.5</v>
      </c>
      <c r="Q639" s="8">
        <f t="shared" si="94"/>
        <v>44.524999999999999</v>
      </c>
      <c r="R639" s="8">
        <f t="shared" si="95"/>
        <v>52.375</v>
      </c>
      <c r="S639" s="8">
        <f t="shared" si="96"/>
        <v>60.575000000000003</v>
      </c>
      <c r="T639" s="8">
        <f t="shared" si="97"/>
        <v>50.875</v>
      </c>
      <c r="U639" s="7">
        <f t="shared" si="98"/>
        <v>52.491666666666674</v>
      </c>
      <c r="V639" s="7">
        <f t="shared" si="99"/>
        <v>52.087500000000006</v>
      </c>
    </row>
    <row r="640" spans="1:22" ht="13.5" x14ac:dyDescent="0.25">
      <c r="A640" s="3">
        <f>RSI!A640</f>
        <v>43235</v>
      </c>
      <c r="B640" s="2">
        <f>RSI!B640</f>
        <v>1.1611</v>
      </c>
      <c r="C640" s="2">
        <f>RSI!I640</f>
        <v>52.695014895788454</v>
      </c>
      <c r="D640" s="2">
        <f>MACD!E640</f>
        <v>-7.8066893567965145E-3</v>
      </c>
      <c r="E640" s="2">
        <f>MACD!F640</f>
        <v>3.2495873453638668E-3</v>
      </c>
      <c r="F640" s="2">
        <f>'Moving Avg'!D640</f>
        <v>1.16866</v>
      </c>
      <c r="G640" s="2">
        <f>'Moving Avg'!F640</f>
        <v>1.1516750000000002</v>
      </c>
      <c r="H640" s="2">
        <f>'Moving Avg'!G640</f>
        <v>1.1486559999999999</v>
      </c>
      <c r="I640" s="2">
        <f>'Moving Avg'!H640</f>
        <v>1.1232195000000018</v>
      </c>
      <c r="J640" s="5" t="str">
        <f>OBV!F640</f>
        <v>BULLISH</v>
      </c>
      <c r="K640" s="5" t="str">
        <f>OBV!G640</f>
        <v>NEUTRAL</v>
      </c>
      <c r="L640" s="5" t="str">
        <f>OBV!H640</f>
        <v>NEUTRAL</v>
      </c>
      <c r="M640" s="7">
        <f t="shared" si="90"/>
        <v>25</v>
      </c>
      <c r="N640" s="7">
        <f t="shared" si="91"/>
        <v>45</v>
      </c>
      <c r="O640" s="7">
        <f t="shared" si="92"/>
        <v>50</v>
      </c>
      <c r="P640" s="7">
        <f t="shared" si="93"/>
        <v>49.5</v>
      </c>
      <c r="Q640" s="8">
        <f t="shared" si="94"/>
        <v>39.424999999999997</v>
      </c>
      <c r="R640" s="8">
        <f t="shared" si="95"/>
        <v>43.875</v>
      </c>
      <c r="S640" s="8">
        <f t="shared" si="96"/>
        <v>45.275000000000006</v>
      </c>
      <c r="T640" s="8">
        <f t="shared" si="97"/>
        <v>42.375</v>
      </c>
      <c r="U640" s="7">
        <f t="shared" si="98"/>
        <v>42.858333333333327</v>
      </c>
      <c r="V640" s="7">
        <f t="shared" si="99"/>
        <v>42.737499999999997</v>
      </c>
    </row>
    <row r="641" spans="1:22" ht="13.5" x14ac:dyDescent="0.25">
      <c r="A641" s="3">
        <f>RSI!A641</f>
        <v>43236</v>
      </c>
      <c r="B641" s="2">
        <f>RSI!B641</f>
        <v>1.1611</v>
      </c>
      <c r="C641" s="2">
        <f>RSI!I641</f>
        <v>52.695014895788454</v>
      </c>
      <c r="D641" s="2">
        <f>MACD!E641</f>
        <v>-1.3006038465149583E-2</v>
      </c>
      <c r="E641" s="2">
        <f>MACD!F641</f>
        <v>-1.53781673882308E-6</v>
      </c>
      <c r="F641" s="2">
        <f>'Moving Avg'!D641</f>
        <v>1.1705400000000001</v>
      </c>
      <c r="G641" s="2">
        <f>'Moving Avg'!F641</f>
        <v>1.1530900000000002</v>
      </c>
      <c r="H641" s="2">
        <f>'Moving Avg'!G641</f>
        <v>1.1482779999999999</v>
      </c>
      <c r="I641" s="2">
        <f>'Moving Avg'!H641</f>
        <v>1.1230305000000016</v>
      </c>
      <c r="J641" s="5" t="str">
        <f>OBV!F641</f>
        <v>BULLISH</v>
      </c>
      <c r="K641" s="5" t="str">
        <f>OBV!G641</f>
        <v>NEUTRAL</v>
      </c>
      <c r="L641" s="5" t="str">
        <f>OBV!H641</f>
        <v>CONFIRMED BULLISH</v>
      </c>
      <c r="M641" s="7">
        <f t="shared" si="90"/>
        <v>25</v>
      </c>
      <c r="N641" s="7">
        <f t="shared" si="91"/>
        <v>45</v>
      </c>
      <c r="O641" s="7">
        <f t="shared" si="92"/>
        <v>50</v>
      </c>
      <c r="P641" s="7">
        <f t="shared" si="93"/>
        <v>83.5</v>
      </c>
      <c r="Q641" s="8">
        <f t="shared" si="94"/>
        <v>44.524999999999999</v>
      </c>
      <c r="R641" s="8">
        <f t="shared" si="95"/>
        <v>52.375</v>
      </c>
      <c r="S641" s="8">
        <f t="shared" si="96"/>
        <v>60.575000000000003</v>
      </c>
      <c r="T641" s="8">
        <f t="shared" si="97"/>
        <v>50.875</v>
      </c>
      <c r="U641" s="7">
        <f t="shared" si="98"/>
        <v>52.491666666666674</v>
      </c>
      <c r="V641" s="7">
        <f t="shared" si="99"/>
        <v>52.087500000000006</v>
      </c>
    </row>
    <row r="642" spans="1:22" ht="13.5" x14ac:dyDescent="0.25">
      <c r="A642" s="3">
        <f>RSI!A642</f>
        <v>43237</v>
      </c>
      <c r="B642" s="2">
        <f>RSI!B642</f>
        <v>1.1328</v>
      </c>
      <c r="C642" s="2">
        <f>RSI!I642</f>
        <v>45.789403880812579</v>
      </c>
      <c r="D642" s="2">
        <f>MACD!E642</f>
        <v>-1.8280673368102685E-2</v>
      </c>
      <c r="E642" s="2">
        <f>MACD!F642</f>
        <v>-3.6573649270115957E-3</v>
      </c>
      <c r="F642" s="2">
        <f>'Moving Avg'!D642</f>
        <v>1.1611</v>
      </c>
      <c r="G642" s="2">
        <f>'Moving Avg'!F642</f>
        <v>1.1516750000000002</v>
      </c>
      <c r="H642" s="2">
        <f>'Moving Avg'!G642</f>
        <v>1.1475219999999999</v>
      </c>
      <c r="I642" s="2">
        <f>'Moving Avg'!H642</f>
        <v>1.1226530000000017</v>
      </c>
      <c r="J642" s="5" t="str">
        <f>OBV!F642</f>
        <v>BEARISH</v>
      </c>
      <c r="K642" s="5" t="str">
        <f>OBV!G642</f>
        <v>NEUTRAL</v>
      </c>
      <c r="L642" s="5" t="str">
        <f>OBV!H642</f>
        <v>CONFIRMED BEARISH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45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16.5</v>
      </c>
      <c r="Q642" s="8">
        <f t="shared" si="94"/>
        <v>34.475000000000001</v>
      </c>
      <c r="R642" s="8">
        <f t="shared" si="95"/>
        <v>35.625</v>
      </c>
      <c r="S642" s="8">
        <f t="shared" si="96"/>
        <v>30.425000000000001</v>
      </c>
      <c r="T642" s="8">
        <f t="shared" si="97"/>
        <v>34.125</v>
      </c>
      <c r="U642" s="7">
        <f t="shared" si="98"/>
        <v>33.508333333333333</v>
      </c>
      <c r="V642" s="7">
        <f t="shared" si="99"/>
        <v>33.662499999999994</v>
      </c>
    </row>
    <row r="643" spans="1:22" ht="13.5" x14ac:dyDescent="0.25">
      <c r="A643" s="3">
        <f>RSI!A643</f>
        <v>43238</v>
      </c>
      <c r="B643" s="2">
        <f>RSI!B643</f>
        <v>1.1328</v>
      </c>
      <c r="C643" s="2">
        <f>RSI!I643</f>
        <v>45.789403880812579</v>
      </c>
      <c r="D643" s="2">
        <f>MACD!E643</f>
        <v>-1.8266433780751212E-2</v>
      </c>
      <c r="E643" s="2">
        <f>MACD!F643</f>
        <v>-6.5791786977595192E-3</v>
      </c>
      <c r="F643" s="2">
        <f>'Moving Avg'!D643</f>
        <v>1.1497799999999998</v>
      </c>
      <c r="G643" s="2">
        <f>'Moving Avg'!F643</f>
        <v>1.1497850000000001</v>
      </c>
      <c r="H643" s="2">
        <f>'Moving Avg'!G643</f>
        <v>1.1469559999999999</v>
      </c>
      <c r="I643" s="2">
        <f>'Moving Avg'!H643</f>
        <v>1.1222280000000016</v>
      </c>
      <c r="J643" s="5" t="str">
        <f>OBV!F643</f>
        <v>BEARISH</v>
      </c>
      <c r="K643" s="5" t="str">
        <f>OBV!G643</f>
        <v>NEUTRAL</v>
      </c>
      <c r="L643" s="5" t="str">
        <f>OBV!H643</f>
        <v>CONFIRMED BEARISH</v>
      </c>
      <c r="M643" s="7">
        <f t="shared" si="100"/>
        <v>25</v>
      </c>
      <c r="N643" s="7">
        <f t="shared" si="101"/>
        <v>45</v>
      </c>
      <c r="O643" s="7">
        <f t="shared" si="102"/>
        <v>50</v>
      </c>
      <c r="P643" s="7">
        <f t="shared" si="103"/>
        <v>16.5</v>
      </c>
      <c r="Q643" s="8">
        <f t="shared" ref="Q643:Q706" si="104">0.35*M643+N643*0.35+O643*0.15+P643*0.15</f>
        <v>34.475000000000001</v>
      </c>
      <c r="R643" s="8">
        <f t="shared" ref="R643:R706" si="105">M643*0.2+N643*0.2+O643*0.35+P643*0.25</f>
        <v>35.625</v>
      </c>
      <c r="S643" s="8">
        <f t="shared" ref="S643:S706" si="106">M643*0.15+N643*0.15+O643*0.25+P643*0.45</f>
        <v>30.425000000000001</v>
      </c>
      <c r="T643" s="8">
        <f t="shared" ref="T643:T706" si="107">0.25*SUM(M643:P643)</f>
        <v>34.125</v>
      </c>
      <c r="U643" s="7">
        <f t="shared" ref="U643:U706" si="108">SUM(Q643:S643)/3</f>
        <v>33.508333333333333</v>
      </c>
      <c r="V643" s="7">
        <f t="shared" ref="V643:V706" si="109">SUM(Q643:T643)/4</f>
        <v>33.662499999999994</v>
      </c>
    </row>
    <row r="644" spans="1:22" ht="13.5" x14ac:dyDescent="0.25">
      <c r="A644" s="3">
        <f>RSI!A644</f>
        <v>43241</v>
      </c>
      <c r="B644" s="2">
        <f>RSI!B644</f>
        <v>1.18</v>
      </c>
      <c r="C644" s="2">
        <f>RSI!I644</f>
        <v>56.752203870816331</v>
      </c>
      <c r="D644" s="2">
        <f>MACD!E644</f>
        <v>-1.7296685570937331E-2</v>
      </c>
      <c r="E644" s="2">
        <f>MACD!F644</f>
        <v>-8.722680072395083E-3</v>
      </c>
      <c r="F644" s="2">
        <f>'Moving Avg'!D644</f>
        <v>1.1535599999999999</v>
      </c>
      <c r="G644" s="2">
        <f>'Moving Avg'!F644</f>
        <v>1.1474250000000001</v>
      </c>
      <c r="H644" s="2">
        <f>'Moving Avg'!G644</f>
        <v>1.1477119999999998</v>
      </c>
      <c r="I644" s="2">
        <f>'Moving Avg'!H644</f>
        <v>1.1220865000000018</v>
      </c>
      <c r="J644" s="5" t="str">
        <f>OBV!F644</f>
        <v>BEARISH</v>
      </c>
      <c r="K644" s="5" t="str">
        <f>OBV!G644</f>
        <v>NEUTRAL</v>
      </c>
      <c r="L644" s="5" t="str">
        <f>OBV!H644</f>
        <v>BEARISH DIVERGENCE</v>
      </c>
      <c r="M644" s="7">
        <f t="shared" si="100"/>
        <v>25</v>
      </c>
      <c r="N644" s="7">
        <f t="shared" si="101"/>
        <v>45</v>
      </c>
      <c r="O644" s="7">
        <f t="shared" si="102"/>
        <v>50</v>
      </c>
      <c r="P644" s="7">
        <f t="shared" si="103"/>
        <v>16.5</v>
      </c>
      <c r="Q644" s="8">
        <f t="shared" si="104"/>
        <v>34.475000000000001</v>
      </c>
      <c r="R644" s="8">
        <f t="shared" si="105"/>
        <v>35.625</v>
      </c>
      <c r="S644" s="8">
        <f t="shared" si="106"/>
        <v>30.425000000000001</v>
      </c>
      <c r="T644" s="8">
        <f t="shared" si="107"/>
        <v>34.125</v>
      </c>
      <c r="U644" s="7">
        <f t="shared" si="108"/>
        <v>33.508333333333333</v>
      </c>
      <c r="V644" s="7">
        <f t="shared" si="109"/>
        <v>33.662499999999994</v>
      </c>
    </row>
    <row r="645" spans="1:22" ht="13.5" x14ac:dyDescent="0.25">
      <c r="A645" s="3">
        <f>RSI!A645</f>
        <v>43242</v>
      </c>
      <c r="B645" s="2">
        <f>RSI!B645</f>
        <v>1.2272000000000001</v>
      </c>
      <c r="C645" s="2">
        <f>RSI!I645</f>
        <v>64.486422066093127</v>
      </c>
      <c r="D645" s="2">
        <f>MACD!E645</f>
        <v>-1.8712447679249289E-2</v>
      </c>
      <c r="E645" s="2">
        <f>MACD!F645</f>
        <v>-1.0720633593765924E-2</v>
      </c>
      <c r="F645" s="2">
        <f>'Moving Avg'!D645</f>
        <v>1.1667799999999999</v>
      </c>
      <c r="G645" s="2">
        <f>'Moving Avg'!F645</f>
        <v>1.1474249999999997</v>
      </c>
      <c r="H645" s="2">
        <f>'Moving Avg'!G645</f>
        <v>1.1494119999999999</v>
      </c>
      <c r="I645" s="2">
        <f>'Moving Avg'!H645</f>
        <v>1.1222755000000018</v>
      </c>
      <c r="J645" s="5" t="str">
        <f>OBV!F645</f>
        <v>BEARISH</v>
      </c>
      <c r="K645" s="5" t="str">
        <f>OBV!G645</f>
        <v>NEUTRAL</v>
      </c>
      <c r="L645" s="5" t="str">
        <f>OBV!H645</f>
        <v>BEARISH DIVERGENCE</v>
      </c>
      <c r="M645" s="7">
        <f t="shared" si="100"/>
        <v>25</v>
      </c>
      <c r="N645" s="7">
        <f t="shared" si="101"/>
        <v>45</v>
      </c>
      <c r="O645" s="7">
        <f t="shared" si="102"/>
        <v>50</v>
      </c>
      <c r="P645" s="7">
        <f t="shared" si="103"/>
        <v>16.5</v>
      </c>
      <c r="Q645" s="8">
        <f t="shared" si="104"/>
        <v>34.475000000000001</v>
      </c>
      <c r="R645" s="8">
        <f t="shared" si="105"/>
        <v>35.625</v>
      </c>
      <c r="S645" s="8">
        <f t="shared" si="106"/>
        <v>30.425000000000001</v>
      </c>
      <c r="T645" s="8">
        <f t="shared" si="107"/>
        <v>34.125</v>
      </c>
      <c r="U645" s="7">
        <f t="shared" si="108"/>
        <v>33.508333333333333</v>
      </c>
      <c r="V645" s="7">
        <f t="shared" si="109"/>
        <v>33.662499999999994</v>
      </c>
    </row>
    <row r="646" spans="1:22" ht="13.5" x14ac:dyDescent="0.25">
      <c r="A646" s="3">
        <f>RSI!A646</f>
        <v>43243</v>
      </c>
      <c r="B646" s="2">
        <f>RSI!B646</f>
        <v>1.2932999999999999</v>
      </c>
      <c r="C646" s="2">
        <f>RSI!I646</f>
        <v>72.030159623053208</v>
      </c>
      <c r="D646" s="2">
        <f>MACD!E646</f>
        <v>-2.6704142235000727E-2</v>
      </c>
      <c r="E646" s="2">
        <f>MACD!F646</f>
        <v>-1.3917335322012885E-2</v>
      </c>
      <c r="F646" s="2">
        <f>'Moving Avg'!D646</f>
        <v>1.1932199999999997</v>
      </c>
      <c r="G646" s="2">
        <f>'Moving Avg'!F646</f>
        <v>1.1540349999999999</v>
      </c>
      <c r="H646" s="2">
        <f>'Moving Avg'!G646</f>
        <v>1.152622</v>
      </c>
      <c r="I646" s="2">
        <f>'Moving Avg'!H646</f>
        <v>1.1228420000000015</v>
      </c>
      <c r="J646" s="5" t="str">
        <f>OBV!F646</f>
        <v>BULLISH</v>
      </c>
      <c r="K646" s="5" t="str">
        <f>OBV!G646</f>
        <v>STRONG</v>
      </c>
      <c r="L646" s="5" t="str">
        <f>OBV!H646</f>
        <v>CONFIRMED BULLISH</v>
      </c>
      <c r="M646" s="7">
        <f t="shared" si="100"/>
        <v>0</v>
      </c>
      <c r="N646" s="7">
        <f t="shared" si="101"/>
        <v>45</v>
      </c>
      <c r="O646" s="7">
        <f t="shared" si="102"/>
        <v>50</v>
      </c>
      <c r="P646" s="7">
        <f t="shared" si="103"/>
        <v>100</v>
      </c>
      <c r="Q646" s="8">
        <f t="shared" si="104"/>
        <v>38.25</v>
      </c>
      <c r="R646" s="8">
        <f t="shared" si="105"/>
        <v>51.5</v>
      </c>
      <c r="S646" s="8">
        <f t="shared" si="106"/>
        <v>64.25</v>
      </c>
      <c r="T646" s="8">
        <f t="shared" si="107"/>
        <v>48.75</v>
      </c>
      <c r="U646" s="7">
        <f t="shared" si="108"/>
        <v>51.333333333333336</v>
      </c>
      <c r="V646" s="7">
        <f t="shared" si="109"/>
        <v>50.6875</v>
      </c>
    </row>
    <row r="647" spans="1:22" ht="13.5" x14ac:dyDescent="0.25">
      <c r="A647" s="3">
        <f>RSI!A647</f>
        <v>43244</v>
      </c>
      <c r="B647" s="2">
        <f>RSI!B647</f>
        <v>1.3499000000000001</v>
      </c>
      <c r="C647" s="2">
        <f>RSI!I647</f>
        <v>76.611514178650111</v>
      </c>
      <c r="D647" s="2">
        <f>MACD!E647</f>
        <v>-3.4113542331558167E-2</v>
      </c>
      <c r="E647" s="2">
        <f>MACD!F647</f>
        <v>-1.7956576723921942E-2</v>
      </c>
      <c r="F647" s="2">
        <f>'Moving Avg'!D647</f>
        <v>1.23664</v>
      </c>
      <c r="G647" s="2">
        <f>'Moving Avg'!F647</f>
        <v>1.165835</v>
      </c>
      <c r="H647" s="2">
        <f>'Moving Avg'!G647</f>
        <v>1.1569639999999997</v>
      </c>
      <c r="I647" s="2">
        <f>'Moving Avg'!H647</f>
        <v>1.1237385000000015</v>
      </c>
      <c r="J647" s="5" t="str">
        <f>OBV!F647</f>
        <v>BULLISH</v>
      </c>
      <c r="K647" s="5" t="str">
        <f>OBV!G647</f>
        <v>STRONG</v>
      </c>
      <c r="L647" s="5" t="str">
        <f>OBV!H647</f>
        <v>CONFIRMED BULLISH</v>
      </c>
      <c r="M647" s="7">
        <f t="shared" si="100"/>
        <v>0</v>
      </c>
      <c r="N647" s="7">
        <f t="shared" si="101"/>
        <v>45</v>
      </c>
      <c r="O647" s="7">
        <f t="shared" si="102"/>
        <v>50</v>
      </c>
      <c r="P647" s="7">
        <f t="shared" si="103"/>
        <v>100</v>
      </c>
      <c r="Q647" s="8">
        <f t="shared" si="104"/>
        <v>38.25</v>
      </c>
      <c r="R647" s="8">
        <f t="shared" si="105"/>
        <v>51.5</v>
      </c>
      <c r="S647" s="8">
        <f t="shared" si="106"/>
        <v>64.25</v>
      </c>
      <c r="T647" s="8">
        <f t="shared" si="107"/>
        <v>48.75</v>
      </c>
      <c r="U647" s="7">
        <f t="shared" si="108"/>
        <v>51.333333333333336</v>
      </c>
      <c r="V647" s="7">
        <f t="shared" si="109"/>
        <v>50.6875</v>
      </c>
    </row>
    <row r="648" spans="1:22" ht="13.5" x14ac:dyDescent="0.25">
      <c r="A648" s="3">
        <f>RSI!A648</f>
        <v>43245</v>
      </c>
      <c r="B648" s="2">
        <f>RSI!B648</f>
        <v>1.4254</v>
      </c>
      <c r="C648" s="2">
        <f>RSI!I648</f>
        <v>81.066530702869528</v>
      </c>
      <c r="D648" s="2">
        <f>MACD!E648</f>
        <v>-4.5612490642746639E-2</v>
      </c>
      <c r="E648" s="2">
        <f>MACD!F648</f>
        <v>-2.3487759507686883E-2</v>
      </c>
      <c r="F648" s="2">
        <f>'Moving Avg'!D648</f>
        <v>1.2951599999999999</v>
      </c>
      <c r="G648" s="2">
        <f>'Moving Avg'!F648</f>
        <v>1.1814099999999998</v>
      </c>
      <c r="H648" s="2">
        <f>'Moving Avg'!G648</f>
        <v>1.1622499999999998</v>
      </c>
      <c r="I648" s="2">
        <f>'Moving Avg'!H648</f>
        <v>1.1250125000000013</v>
      </c>
      <c r="J648" s="5" t="str">
        <f>OBV!F648</f>
        <v>BULLISH</v>
      </c>
      <c r="K648" s="5" t="str">
        <f>OBV!G648</f>
        <v>STRONG</v>
      </c>
      <c r="L648" s="5" t="str">
        <f>OBV!H648</f>
        <v>CONFIRMED BULLISH</v>
      </c>
      <c r="M648" s="7">
        <f t="shared" si="100"/>
        <v>0</v>
      </c>
      <c r="N648" s="7">
        <f t="shared" si="101"/>
        <v>100</v>
      </c>
      <c r="O648" s="7">
        <f t="shared" si="102"/>
        <v>50</v>
      </c>
      <c r="P648" s="7">
        <f t="shared" si="103"/>
        <v>100</v>
      </c>
      <c r="Q648" s="8">
        <f t="shared" si="104"/>
        <v>57.5</v>
      </c>
      <c r="R648" s="8">
        <f t="shared" si="105"/>
        <v>62.5</v>
      </c>
      <c r="S648" s="8">
        <f t="shared" si="106"/>
        <v>72.5</v>
      </c>
      <c r="T648" s="8">
        <f t="shared" si="107"/>
        <v>62.5</v>
      </c>
      <c r="U648" s="7">
        <f t="shared" si="108"/>
        <v>64.166666666666671</v>
      </c>
      <c r="V648" s="7">
        <f t="shared" si="109"/>
        <v>63.75</v>
      </c>
    </row>
    <row r="649" spans="1:22" ht="13.5" x14ac:dyDescent="0.25">
      <c r="A649" s="3">
        <f>RSI!A649</f>
        <v>43248</v>
      </c>
      <c r="B649" s="2">
        <f>RSI!B649</f>
        <v>1.3593999999999999</v>
      </c>
      <c r="C649" s="2">
        <f>RSI!I649</f>
        <v>68.740059056211706</v>
      </c>
      <c r="D649" s="2">
        <f>MACD!E649</f>
        <v>-5.6256253671253198E-2</v>
      </c>
      <c r="E649" s="2">
        <f>MACD!F649</f>
        <v>-3.0041458340400149E-2</v>
      </c>
      <c r="F649" s="2">
        <f>'Moving Avg'!D649</f>
        <v>1.33104</v>
      </c>
      <c r="G649" s="2">
        <f>'Moving Avg'!F649</f>
        <v>1.1936849999999999</v>
      </c>
      <c r="H649" s="2">
        <f>'Moving Avg'!G649</f>
        <v>1.1658379999999999</v>
      </c>
      <c r="I649" s="2">
        <f>'Moving Avg'!H649</f>
        <v>1.1260985000000012</v>
      </c>
      <c r="J649" s="5" t="str">
        <f>OBV!F649</f>
        <v>BULLISH</v>
      </c>
      <c r="K649" s="5" t="str">
        <f>OBV!G649</f>
        <v>STRONG</v>
      </c>
      <c r="L649" s="5" t="str">
        <f>OBV!H649</f>
        <v>CONFIRMED BULLISH</v>
      </c>
      <c r="M649" s="7">
        <f t="shared" si="100"/>
        <v>25</v>
      </c>
      <c r="N649" s="7">
        <f t="shared" si="101"/>
        <v>100</v>
      </c>
      <c r="O649" s="7">
        <f t="shared" si="102"/>
        <v>50</v>
      </c>
      <c r="P649" s="7">
        <f t="shared" si="103"/>
        <v>100</v>
      </c>
      <c r="Q649" s="8">
        <f t="shared" si="104"/>
        <v>66.25</v>
      </c>
      <c r="R649" s="8">
        <f t="shared" si="105"/>
        <v>67.5</v>
      </c>
      <c r="S649" s="8">
        <f t="shared" si="106"/>
        <v>76.25</v>
      </c>
      <c r="T649" s="8">
        <f t="shared" si="107"/>
        <v>68.75</v>
      </c>
      <c r="U649" s="7">
        <f t="shared" si="108"/>
        <v>70</v>
      </c>
      <c r="V649" s="7">
        <f t="shared" si="109"/>
        <v>69.6875</v>
      </c>
    </row>
    <row r="650" spans="1:22" ht="13.5" x14ac:dyDescent="0.25">
      <c r="A650" s="3">
        <f>RSI!A650</f>
        <v>43249</v>
      </c>
      <c r="B650" s="2">
        <f>RSI!B650</f>
        <v>1.331</v>
      </c>
      <c r="C650" s="2">
        <f>RSI!I650</f>
        <v>64.215306429948114</v>
      </c>
      <c r="D650" s="2">
        <f>MACD!E650</f>
        <v>-6.4110412697333752E-2</v>
      </c>
      <c r="E650" s="2">
        <f>MACD!F650</f>
        <v>-3.6855249211786872E-2</v>
      </c>
      <c r="F650" s="2">
        <f>'Moving Avg'!D650</f>
        <v>1.3518000000000001</v>
      </c>
      <c r="G650" s="2">
        <f>'Moving Avg'!F650</f>
        <v>1.2040649999999999</v>
      </c>
      <c r="H650" s="2">
        <f>'Moving Avg'!G650</f>
        <v>1.1690459999999998</v>
      </c>
      <c r="I650" s="2">
        <f>'Moving Avg'!H650</f>
        <v>1.1269480000000012</v>
      </c>
      <c r="J650" s="5" t="str">
        <f>OBV!F650</f>
        <v>BULLISH</v>
      </c>
      <c r="K650" s="5" t="str">
        <f>OBV!G650</f>
        <v>STRONG</v>
      </c>
      <c r="L650" s="5" t="str">
        <f>OBV!H650</f>
        <v>CONFIRMED BULLISH</v>
      </c>
      <c r="M650" s="7">
        <f t="shared" si="100"/>
        <v>25</v>
      </c>
      <c r="N650" s="7">
        <f t="shared" si="101"/>
        <v>100</v>
      </c>
      <c r="O650" s="7">
        <f t="shared" si="102"/>
        <v>50</v>
      </c>
      <c r="P650" s="7">
        <f t="shared" si="103"/>
        <v>100</v>
      </c>
      <c r="Q650" s="8">
        <f t="shared" si="104"/>
        <v>66.25</v>
      </c>
      <c r="R650" s="8">
        <f t="shared" si="105"/>
        <v>67.5</v>
      </c>
      <c r="S650" s="8">
        <f t="shared" si="106"/>
        <v>76.25</v>
      </c>
      <c r="T650" s="8">
        <f t="shared" si="107"/>
        <v>68.75</v>
      </c>
      <c r="U650" s="7">
        <f t="shared" si="108"/>
        <v>70</v>
      </c>
      <c r="V650" s="7">
        <f t="shared" si="109"/>
        <v>69.6875</v>
      </c>
    </row>
    <row r="651" spans="1:22" ht="13.5" x14ac:dyDescent="0.25">
      <c r="A651" s="3">
        <f>RSI!A651</f>
        <v>43250</v>
      </c>
      <c r="B651" s="2">
        <f>RSI!B651</f>
        <v>1.2838000000000001</v>
      </c>
      <c r="C651" s="2">
        <f>RSI!I651</f>
        <v>57.447270150887832</v>
      </c>
      <c r="D651" s="2">
        <f>MACD!E651</f>
        <v>-6.7973239140019626E-2</v>
      </c>
      <c r="E651" s="2">
        <f>MACD!F651</f>
        <v>-4.3078847197433427E-2</v>
      </c>
      <c r="F651" s="2">
        <f>'Moving Avg'!D651</f>
        <v>1.3499000000000001</v>
      </c>
      <c r="G651" s="2">
        <f>'Moving Avg'!F651</f>
        <v>1.2125599999999999</v>
      </c>
      <c r="H651" s="2">
        <f>'Moving Avg'!G651</f>
        <v>1.1716879999999998</v>
      </c>
      <c r="I651" s="2">
        <f>'Moving Avg'!H651</f>
        <v>1.1277500000000011</v>
      </c>
      <c r="J651" s="5" t="str">
        <f>OBV!F651</f>
        <v>BEARISH</v>
      </c>
      <c r="K651" s="5" t="str">
        <f>OBV!G651</f>
        <v>WEAK</v>
      </c>
      <c r="L651" s="5" t="str">
        <f>OBV!H651</f>
        <v>CONFIRMED BEARISH</v>
      </c>
      <c r="M651" s="7">
        <f t="shared" si="100"/>
        <v>25</v>
      </c>
      <c r="N651" s="7">
        <f t="shared" si="101"/>
        <v>100</v>
      </c>
      <c r="O651" s="7">
        <f t="shared" si="102"/>
        <v>50</v>
      </c>
      <c r="P651" s="7">
        <f t="shared" si="103"/>
        <v>0</v>
      </c>
      <c r="Q651" s="8">
        <f t="shared" si="104"/>
        <v>51.25</v>
      </c>
      <c r="R651" s="8">
        <f t="shared" si="105"/>
        <v>42.5</v>
      </c>
      <c r="S651" s="8">
        <f t="shared" si="106"/>
        <v>31.25</v>
      </c>
      <c r="T651" s="8">
        <f t="shared" si="107"/>
        <v>43.75</v>
      </c>
      <c r="U651" s="7">
        <f t="shared" si="108"/>
        <v>41.666666666666664</v>
      </c>
      <c r="V651" s="7">
        <f t="shared" si="109"/>
        <v>42.1875</v>
      </c>
    </row>
    <row r="652" spans="1:22" ht="13.5" x14ac:dyDescent="0.25">
      <c r="A652" s="3">
        <f>RSI!A652</f>
        <v>43251</v>
      </c>
      <c r="B652" s="2">
        <f>RSI!B652</f>
        <v>1.2838000000000001</v>
      </c>
      <c r="C652" s="2">
        <f>RSI!I652</f>
        <v>57.447270150887832</v>
      </c>
      <c r="D652" s="2">
        <f>MACD!E652</f>
        <v>-7.597718305790746E-2</v>
      </c>
      <c r="E652" s="2">
        <f>MACD!F652</f>
        <v>-4.9658514369528235E-2</v>
      </c>
      <c r="F652" s="2">
        <f>'Moving Avg'!D652</f>
        <v>1.3366800000000001</v>
      </c>
      <c r="G652" s="2">
        <f>'Moving Avg'!F652</f>
        <v>1.222</v>
      </c>
      <c r="H652" s="2">
        <f>'Moving Avg'!G652</f>
        <v>1.1743299999999999</v>
      </c>
      <c r="I652" s="2">
        <f>'Moving Avg'!H652</f>
        <v>1.1285520000000013</v>
      </c>
      <c r="J652" s="5" t="str">
        <f>OBV!F652</f>
        <v>BEARISH</v>
      </c>
      <c r="K652" s="5" t="str">
        <f>OBV!G652</f>
        <v>WEAK</v>
      </c>
      <c r="L652" s="5" t="str">
        <f>OBV!H652</f>
        <v>CONFIRMED BEARISH</v>
      </c>
      <c r="M652" s="7">
        <f t="shared" si="100"/>
        <v>25</v>
      </c>
      <c r="N652" s="7">
        <f t="shared" si="101"/>
        <v>100</v>
      </c>
      <c r="O652" s="7">
        <f t="shared" si="102"/>
        <v>50</v>
      </c>
      <c r="P652" s="7">
        <f t="shared" si="103"/>
        <v>0</v>
      </c>
      <c r="Q652" s="8">
        <f t="shared" si="104"/>
        <v>51.25</v>
      </c>
      <c r="R652" s="8">
        <f t="shared" si="105"/>
        <v>42.5</v>
      </c>
      <c r="S652" s="8">
        <f t="shared" si="106"/>
        <v>31.25</v>
      </c>
      <c r="T652" s="8">
        <f t="shared" si="107"/>
        <v>43.75</v>
      </c>
      <c r="U652" s="7">
        <f t="shared" si="108"/>
        <v>41.666666666666664</v>
      </c>
      <c r="V652" s="7">
        <f t="shared" si="109"/>
        <v>42.1875</v>
      </c>
    </row>
    <row r="653" spans="1:22" ht="13.5" x14ac:dyDescent="0.25">
      <c r="A653" s="3">
        <f>RSI!A653</f>
        <v>43252</v>
      </c>
      <c r="B653" s="2">
        <f>RSI!B653</f>
        <v>1.3499000000000001</v>
      </c>
      <c r="C653" s="2">
        <f>RSI!I653</f>
        <v>63.666788252952678</v>
      </c>
      <c r="D653" s="2">
        <f>MACD!E653</f>
        <v>-8.7999336463000066E-2</v>
      </c>
      <c r="E653" s="2">
        <f>MACD!F653</f>
        <v>-5.7326678788222604E-2</v>
      </c>
      <c r="F653" s="2">
        <f>'Moving Avg'!D653</f>
        <v>1.32158</v>
      </c>
      <c r="G653" s="2">
        <f>'Moving Avg'!F653</f>
        <v>1.233325</v>
      </c>
      <c r="H653" s="2">
        <f>'Moving Avg'!G653</f>
        <v>1.1784840000000001</v>
      </c>
      <c r="I653" s="2">
        <f>'Moving Avg'!H653</f>
        <v>1.1295905000000011</v>
      </c>
      <c r="J653" s="5" t="str">
        <f>OBV!F653</f>
        <v>BEARISH</v>
      </c>
      <c r="K653" s="5" t="str">
        <f>OBV!G653</f>
        <v>WEAK</v>
      </c>
      <c r="L653" s="5" t="str">
        <f>OBV!H653</f>
        <v>CONFIRMED BEARISH</v>
      </c>
      <c r="M653" s="7">
        <f t="shared" si="100"/>
        <v>25</v>
      </c>
      <c r="N653" s="7">
        <f t="shared" si="101"/>
        <v>100</v>
      </c>
      <c r="O653" s="7">
        <f t="shared" si="102"/>
        <v>50</v>
      </c>
      <c r="P653" s="7">
        <f t="shared" si="103"/>
        <v>0</v>
      </c>
      <c r="Q653" s="8">
        <f t="shared" si="104"/>
        <v>51.25</v>
      </c>
      <c r="R653" s="8">
        <f t="shared" si="105"/>
        <v>42.5</v>
      </c>
      <c r="S653" s="8">
        <f t="shared" si="106"/>
        <v>31.25</v>
      </c>
      <c r="T653" s="8">
        <f t="shared" si="107"/>
        <v>43.75</v>
      </c>
      <c r="U653" s="7">
        <f t="shared" si="108"/>
        <v>41.666666666666664</v>
      </c>
      <c r="V653" s="7">
        <f t="shared" si="109"/>
        <v>42.1875</v>
      </c>
    </row>
    <row r="654" spans="1:22" ht="13.5" x14ac:dyDescent="0.25">
      <c r="A654" s="3">
        <f>RSI!A654</f>
        <v>43255</v>
      </c>
      <c r="B654" s="2">
        <f>RSI!B654</f>
        <v>1.3122</v>
      </c>
      <c r="C654" s="2">
        <f>RSI!I654</f>
        <v>58.421974010571496</v>
      </c>
      <c r="D654" s="2">
        <f>MACD!E654</f>
        <v>-8.8835504099890272E-2</v>
      </c>
      <c r="E654" s="2">
        <f>MACD!F654</f>
        <v>-6.3628443850556146E-2</v>
      </c>
      <c r="F654" s="2">
        <f>'Moving Avg'!D654</f>
        <v>1.3121399999999999</v>
      </c>
      <c r="G654" s="2">
        <f>'Moving Avg'!F654</f>
        <v>1.2413500000000002</v>
      </c>
      <c r="H654" s="2">
        <f>'Moving Avg'!G654</f>
        <v>1.1822600000000001</v>
      </c>
      <c r="I654" s="2">
        <f>'Moving Avg'!H654</f>
        <v>1.1305345000000009</v>
      </c>
      <c r="J654" s="5" t="str">
        <f>OBV!F654</f>
        <v>BEARISH</v>
      </c>
      <c r="K654" s="5" t="str">
        <f>OBV!G654</f>
        <v>WEAK</v>
      </c>
      <c r="L654" s="5" t="str">
        <f>OBV!H654</f>
        <v>CONFIRMED BEARISH</v>
      </c>
      <c r="M654" s="7">
        <f t="shared" si="100"/>
        <v>25</v>
      </c>
      <c r="N654" s="7">
        <f t="shared" si="101"/>
        <v>100</v>
      </c>
      <c r="O654" s="7">
        <f t="shared" si="102"/>
        <v>50</v>
      </c>
      <c r="P654" s="7">
        <f t="shared" si="103"/>
        <v>0</v>
      </c>
      <c r="Q654" s="8">
        <f t="shared" si="104"/>
        <v>51.25</v>
      </c>
      <c r="R654" s="8">
        <f t="shared" si="105"/>
        <v>42.5</v>
      </c>
      <c r="S654" s="8">
        <f t="shared" si="106"/>
        <v>31.25</v>
      </c>
      <c r="T654" s="8">
        <f t="shared" si="107"/>
        <v>43.75</v>
      </c>
      <c r="U654" s="7">
        <f t="shared" si="108"/>
        <v>41.666666666666664</v>
      </c>
      <c r="V654" s="7">
        <f t="shared" si="109"/>
        <v>42.1875</v>
      </c>
    </row>
    <row r="655" spans="1:22" ht="13.5" x14ac:dyDescent="0.25">
      <c r="A655" s="3">
        <f>RSI!A655</f>
        <v>43256</v>
      </c>
      <c r="B655" s="2">
        <f>RSI!B655</f>
        <v>1.3216000000000001</v>
      </c>
      <c r="C655" s="2">
        <f>RSI!I655</f>
        <v>59.321782872733003</v>
      </c>
      <c r="D655" s="2">
        <f>MACD!E655</f>
        <v>-8.3419561318537783E-2</v>
      </c>
      <c r="E655" s="2">
        <f>MACD!F655</f>
        <v>-6.7586667344152473E-2</v>
      </c>
      <c r="F655" s="2">
        <f>'Moving Avg'!D655</f>
        <v>1.31026</v>
      </c>
      <c r="G655" s="2">
        <f>'Moving Avg'!F655</f>
        <v>1.2493750000000001</v>
      </c>
      <c r="H655" s="2">
        <f>'Moving Avg'!G655</f>
        <v>1.185848</v>
      </c>
      <c r="I655" s="2">
        <f>'Moving Avg'!H655</f>
        <v>1.1315255000000009</v>
      </c>
      <c r="J655" s="5" t="str">
        <f>OBV!F655</f>
        <v>BULLISH</v>
      </c>
      <c r="K655" s="5" t="str">
        <f>OBV!G655</f>
        <v>NEUTRAL</v>
      </c>
      <c r="L655" s="5" t="str">
        <f>OBV!H655</f>
        <v>BULLISH DIVERGENCE</v>
      </c>
      <c r="M655" s="7">
        <f t="shared" si="100"/>
        <v>25</v>
      </c>
      <c r="N655" s="7">
        <f t="shared" si="101"/>
        <v>45</v>
      </c>
      <c r="O655" s="7">
        <f t="shared" si="102"/>
        <v>50</v>
      </c>
      <c r="P655" s="7">
        <f t="shared" si="103"/>
        <v>66.5</v>
      </c>
      <c r="Q655" s="8">
        <f t="shared" si="104"/>
        <v>41.975000000000001</v>
      </c>
      <c r="R655" s="8">
        <f t="shared" si="105"/>
        <v>48.125</v>
      </c>
      <c r="S655" s="8">
        <f t="shared" si="106"/>
        <v>52.924999999999997</v>
      </c>
      <c r="T655" s="8">
        <f t="shared" si="107"/>
        <v>46.625</v>
      </c>
      <c r="U655" s="7">
        <f t="shared" si="108"/>
        <v>47.67499999999999</v>
      </c>
      <c r="V655" s="7">
        <f t="shared" si="109"/>
        <v>47.412499999999994</v>
      </c>
    </row>
    <row r="656" spans="1:22" ht="13.5" x14ac:dyDescent="0.25">
      <c r="A656" s="3">
        <f>RSI!A656</f>
        <v>43257</v>
      </c>
      <c r="B656" s="2">
        <f>RSI!B656</f>
        <v>1.2932999999999999</v>
      </c>
      <c r="C656" s="2">
        <f>RSI!I656</f>
        <v>55.43229413836162</v>
      </c>
      <c r="D656" s="2">
        <f>MACD!E656</f>
        <v>-6.7035907443477649E-2</v>
      </c>
      <c r="E656" s="2">
        <f>MACD!F656</f>
        <v>-6.7476515364017511E-2</v>
      </c>
      <c r="F656" s="2">
        <f>'Moving Avg'!D656</f>
        <v>1.31216</v>
      </c>
      <c r="G656" s="2">
        <f>'Moving Avg'!F656</f>
        <v>1.2564549999999999</v>
      </c>
      <c r="H656" s="2">
        <f>'Moving Avg'!G656</f>
        <v>1.1884919999999999</v>
      </c>
      <c r="I656" s="2">
        <f>'Moving Avg'!H656</f>
        <v>1.1323280000000009</v>
      </c>
      <c r="J656" s="5" t="str">
        <f>OBV!F656</f>
        <v>BULLISH</v>
      </c>
      <c r="K656" s="5" t="str">
        <f>OBV!G656</f>
        <v>NEUTRAL</v>
      </c>
      <c r="L656" s="5" t="str">
        <f>OBV!H656</f>
        <v>CONFIRMED BULLISH</v>
      </c>
      <c r="M656" s="7">
        <f t="shared" si="100"/>
        <v>25</v>
      </c>
      <c r="N656" s="7">
        <f t="shared" si="101"/>
        <v>0</v>
      </c>
      <c r="O656" s="7">
        <f t="shared" si="102"/>
        <v>50</v>
      </c>
      <c r="P656" s="7">
        <f t="shared" si="103"/>
        <v>83.5</v>
      </c>
      <c r="Q656" s="8">
        <f t="shared" si="104"/>
        <v>28.774999999999999</v>
      </c>
      <c r="R656" s="8">
        <f t="shared" si="105"/>
        <v>43.375</v>
      </c>
      <c r="S656" s="8">
        <f t="shared" si="106"/>
        <v>53.825000000000003</v>
      </c>
      <c r="T656" s="8">
        <f t="shared" si="107"/>
        <v>39.625</v>
      </c>
      <c r="U656" s="7">
        <f t="shared" si="108"/>
        <v>41.991666666666667</v>
      </c>
      <c r="V656" s="7">
        <f t="shared" si="109"/>
        <v>41.400000000000006</v>
      </c>
    </row>
    <row r="657" spans="1:22" ht="13.5" x14ac:dyDescent="0.25">
      <c r="A657" s="3">
        <f>RSI!A657</f>
        <v>43258</v>
      </c>
      <c r="B657" s="2">
        <f>RSI!B657</f>
        <v>1.2838000000000001</v>
      </c>
      <c r="C657" s="2">
        <f>RSI!I657</f>
        <v>54.148814079203248</v>
      </c>
      <c r="D657" s="2">
        <f>MACD!E657</f>
        <v>-4.4024373410954887E-2</v>
      </c>
      <c r="E657" s="2">
        <f>MACD!F657</f>
        <v>-6.2786086973404986E-2</v>
      </c>
      <c r="F657" s="2">
        <f>'Moving Avg'!D657</f>
        <v>1.31216</v>
      </c>
      <c r="G657" s="2">
        <f>'Moving Avg'!F657</f>
        <v>1.2616449999999999</v>
      </c>
      <c r="H657" s="2">
        <f>'Moving Avg'!G657</f>
        <v>1.1909460000000001</v>
      </c>
      <c r="I657" s="2">
        <f>'Moving Avg'!H657</f>
        <v>1.1331300000000011</v>
      </c>
      <c r="J657" s="5" t="str">
        <f>OBV!F657</f>
        <v>BULLISH</v>
      </c>
      <c r="K657" s="5" t="str">
        <f>OBV!G657</f>
        <v>NEUTRAL</v>
      </c>
      <c r="L657" s="5" t="str">
        <f>OBV!H657</f>
        <v>NEUTRAL</v>
      </c>
      <c r="M657" s="7">
        <f t="shared" si="100"/>
        <v>25</v>
      </c>
      <c r="N657" s="7">
        <f t="shared" si="101"/>
        <v>0</v>
      </c>
      <c r="O657" s="7">
        <f t="shared" si="102"/>
        <v>50</v>
      </c>
      <c r="P657" s="7">
        <f t="shared" si="103"/>
        <v>49.5</v>
      </c>
      <c r="Q657" s="8">
        <f t="shared" si="104"/>
        <v>23.675000000000001</v>
      </c>
      <c r="R657" s="8">
        <f t="shared" si="105"/>
        <v>34.875</v>
      </c>
      <c r="S657" s="8">
        <f t="shared" si="106"/>
        <v>38.525000000000006</v>
      </c>
      <c r="T657" s="8">
        <f t="shared" si="107"/>
        <v>31.125</v>
      </c>
      <c r="U657" s="7">
        <f t="shared" si="108"/>
        <v>32.358333333333334</v>
      </c>
      <c r="V657" s="7">
        <f t="shared" si="109"/>
        <v>32.049999999999997</v>
      </c>
    </row>
    <row r="658" spans="1:22" ht="13.5" x14ac:dyDescent="0.25">
      <c r="A658" s="3">
        <f>RSI!A658</f>
        <v>43259</v>
      </c>
      <c r="B658" s="2">
        <f>RSI!B658</f>
        <v>1.2649999999999999</v>
      </c>
      <c r="C658" s="2">
        <f>RSI!I658</f>
        <v>51.602477810663004</v>
      </c>
      <c r="D658" s="2">
        <f>MACD!E658</f>
        <v>-1.1732437933497319E-2</v>
      </c>
      <c r="E658" s="2">
        <f>MACD!F658</f>
        <v>-5.2575357165423456E-2</v>
      </c>
      <c r="F658" s="2">
        <f>'Moving Avg'!D658</f>
        <v>1.2951799999999998</v>
      </c>
      <c r="G658" s="2">
        <f>'Moving Avg'!F658</f>
        <v>1.265425</v>
      </c>
      <c r="H658" s="2">
        <f>'Moving Avg'!G658</f>
        <v>1.1930240000000001</v>
      </c>
      <c r="I658" s="2">
        <f>'Moving Avg'!H658</f>
        <v>1.133838000000001</v>
      </c>
      <c r="J658" s="5" t="str">
        <f>OBV!F658</f>
        <v>BEARISH</v>
      </c>
      <c r="K658" s="5" t="str">
        <f>OBV!G658</f>
        <v>WEAK</v>
      </c>
      <c r="L658" s="5" t="str">
        <f>OBV!H658</f>
        <v>CONFIRMED BEARISH</v>
      </c>
      <c r="M658" s="7">
        <f t="shared" si="100"/>
        <v>25</v>
      </c>
      <c r="N658" s="7">
        <f t="shared" si="101"/>
        <v>0</v>
      </c>
      <c r="O658" s="7">
        <f t="shared" si="102"/>
        <v>50</v>
      </c>
      <c r="P658" s="7">
        <f t="shared" si="103"/>
        <v>0</v>
      </c>
      <c r="Q658" s="8">
        <f t="shared" si="104"/>
        <v>16.25</v>
      </c>
      <c r="R658" s="8">
        <f t="shared" si="105"/>
        <v>22.5</v>
      </c>
      <c r="S658" s="8">
        <f t="shared" si="106"/>
        <v>16.25</v>
      </c>
      <c r="T658" s="8">
        <f t="shared" si="107"/>
        <v>18.75</v>
      </c>
      <c r="U658" s="7">
        <f t="shared" si="108"/>
        <v>18.333333333333332</v>
      </c>
      <c r="V658" s="7">
        <f t="shared" si="109"/>
        <v>18.4375</v>
      </c>
    </row>
    <row r="659" spans="1:22" ht="13.5" x14ac:dyDescent="0.25">
      <c r="A659" s="3">
        <f>RSI!A659</f>
        <v>43262</v>
      </c>
      <c r="B659" s="2">
        <f>RSI!B659</f>
        <v>1.3027</v>
      </c>
      <c r="C659" s="2">
        <f>RSI!I659</f>
        <v>56.064302629003073</v>
      </c>
      <c r="D659" s="2">
        <f>MACD!E659</f>
        <v>2.5826959925274728E-3</v>
      </c>
      <c r="E659" s="2">
        <f>MACD!F659</f>
        <v>-4.1543746533833276E-2</v>
      </c>
      <c r="F659" s="2">
        <f>'Moving Avg'!D659</f>
        <v>1.2932799999999998</v>
      </c>
      <c r="G659" s="2">
        <f>'Moving Avg'!F659</f>
        <v>1.272505</v>
      </c>
      <c r="H659" s="2">
        <f>'Moving Avg'!G659</f>
        <v>1.1958560000000003</v>
      </c>
      <c r="I659" s="2">
        <f>'Moving Avg'!H659</f>
        <v>1.1347820000000008</v>
      </c>
      <c r="J659" s="5" t="str">
        <f>OBV!F659</f>
        <v>BULLISH</v>
      </c>
      <c r="K659" s="5" t="str">
        <f>OBV!G659</f>
        <v>NEUTRAL</v>
      </c>
      <c r="L659" s="5" t="str">
        <f>OBV!H659</f>
        <v>BULLISH DIVERGENCE</v>
      </c>
      <c r="M659" s="7">
        <f t="shared" si="100"/>
        <v>25</v>
      </c>
      <c r="N659" s="7">
        <f t="shared" si="101"/>
        <v>0</v>
      </c>
      <c r="O659" s="7">
        <f t="shared" si="102"/>
        <v>50</v>
      </c>
      <c r="P659" s="7">
        <f t="shared" si="103"/>
        <v>66.5</v>
      </c>
      <c r="Q659" s="8">
        <f t="shared" si="104"/>
        <v>26.225000000000001</v>
      </c>
      <c r="R659" s="8">
        <f t="shared" si="105"/>
        <v>39.125</v>
      </c>
      <c r="S659" s="8">
        <f t="shared" si="106"/>
        <v>46.174999999999997</v>
      </c>
      <c r="T659" s="8">
        <f t="shared" si="107"/>
        <v>35.375</v>
      </c>
      <c r="U659" s="7">
        <f t="shared" si="108"/>
        <v>37.174999999999997</v>
      </c>
      <c r="V659" s="7">
        <f t="shared" si="109"/>
        <v>36.724999999999994</v>
      </c>
    </row>
    <row r="660" spans="1:22" ht="13.5" x14ac:dyDescent="0.25">
      <c r="A660" s="3">
        <f>RSI!A660</f>
        <v>43263</v>
      </c>
      <c r="B660" s="2">
        <f>RSI!B660</f>
        <v>1.3027</v>
      </c>
      <c r="C660" s="2">
        <f>RSI!I660</f>
        <v>56.064302629003073</v>
      </c>
      <c r="D660" s="2">
        <f>MACD!E660</f>
        <v>1.0045747404740402E-2</v>
      </c>
      <c r="E660" s="2">
        <f>MACD!F660</f>
        <v>-3.1225847746118543E-2</v>
      </c>
      <c r="F660" s="2">
        <f>'Moving Avg'!D660</f>
        <v>1.2894999999999999</v>
      </c>
      <c r="G660" s="2">
        <f>'Moving Avg'!F660</f>
        <v>1.2795850000000002</v>
      </c>
      <c r="H660" s="2">
        <f>'Moving Avg'!G660</f>
        <v>1.1988760000000003</v>
      </c>
      <c r="I660" s="2">
        <f>'Moving Avg'!H660</f>
        <v>1.1357260000000009</v>
      </c>
      <c r="J660" s="5" t="str">
        <f>OBV!F660</f>
        <v>BEARISH</v>
      </c>
      <c r="K660" s="5" t="str">
        <f>OBV!G660</f>
        <v>NEUTRAL</v>
      </c>
      <c r="L660" s="5" t="str">
        <f>OBV!H660</f>
        <v>CONFIRMED BEARISH</v>
      </c>
      <c r="M660" s="7">
        <f t="shared" si="100"/>
        <v>25</v>
      </c>
      <c r="N660" s="7">
        <f t="shared" si="101"/>
        <v>0</v>
      </c>
      <c r="O660" s="7">
        <f t="shared" si="102"/>
        <v>50</v>
      </c>
      <c r="P660" s="7">
        <f t="shared" si="103"/>
        <v>16.5</v>
      </c>
      <c r="Q660" s="8">
        <f t="shared" si="104"/>
        <v>18.725000000000001</v>
      </c>
      <c r="R660" s="8">
        <f t="shared" si="105"/>
        <v>26.625</v>
      </c>
      <c r="S660" s="8">
        <f t="shared" si="106"/>
        <v>23.675000000000001</v>
      </c>
      <c r="T660" s="8">
        <f t="shared" si="107"/>
        <v>22.875</v>
      </c>
      <c r="U660" s="7">
        <f t="shared" si="108"/>
        <v>23.008333333333336</v>
      </c>
      <c r="V660" s="7">
        <f t="shared" si="109"/>
        <v>22.975000000000001</v>
      </c>
    </row>
    <row r="661" spans="1:22" ht="13.5" x14ac:dyDescent="0.25">
      <c r="A661" s="3">
        <f>RSI!A661</f>
        <v>43264</v>
      </c>
      <c r="B661" s="2">
        <f>RSI!B661</f>
        <v>1.3405</v>
      </c>
      <c r="C661" s="2">
        <f>RSI!I661</f>
        <v>60.318319957577522</v>
      </c>
      <c r="D661" s="2">
        <f>MACD!E661</f>
        <v>6.0393546661070552E-3</v>
      </c>
      <c r="E661" s="2">
        <f>MACD!F661</f>
        <v>-2.3772807263673427E-2</v>
      </c>
      <c r="F661" s="2">
        <f>'Moving Avg'!D661</f>
        <v>1.29894</v>
      </c>
      <c r="G661" s="2">
        <f>'Moving Avg'!F661</f>
        <v>1.2885549999999999</v>
      </c>
      <c r="H661" s="2">
        <f>'Moving Avg'!G661</f>
        <v>1.2026520000000003</v>
      </c>
      <c r="I661" s="2">
        <f>'Moving Avg'!H661</f>
        <v>1.1368590000000007</v>
      </c>
      <c r="J661" s="5" t="str">
        <f>OBV!F661</f>
        <v>BULLISH</v>
      </c>
      <c r="K661" s="5" t="str">
        <f>OBV!G661</f>
        <v>STRONG</v>
      </c>
      <c r="L661" s="5" t="str">
        <f>OBV!H661</f>
        <v>CONFIRMED BULLISH</v>
      </c>
      <c r="M661" s="7">
        <f t="shared" si="100"/>
        <v>25</v>
      </c>
      <c r="N661" s="7">
        <f t="shared" si="101"/>
        <v>0</v>
      </c>
      <c r="O661" s="7">
        <f t="shared" si="102"/>
        <v>50</v>
      </c>
      <c r="P661" s="7">
        <f t="shared" si="103"/>
        <v>100</v>
      </c>
      <c r="Q661" s="8">
        <f t="shared" si="104"/>
        <v>31.25</v>
      </c>
      <c r="R661" s="8">
        <f t="shared" si="105"/>
        <v>47.5</v>
      </c>
      <c r="S661" s="8">
        <f t="shared" si="106"/>
        <v>61.25</v>
      </c>
      <c r="T661" s="8">
        <f t="shared" si="107"/>
        <v>43.75</v>
      </c>
      <c r="U661" s="7">
        <f t="shared" si="108"/>
        <v>46.666666666666664</v>
      </c>
      <c r="V661" s="7">
        <f t="shared" si="109"/>
        <v>45.9375</v>
      </c>
    </row>
    <row r="662" spans="1:22" ht="13.5" x14ac:dyDescent="0.25">
      <c r="A662" s="3">
        <f>RSI!A662</f>
        <v>43265</v>
      </c>
      <c r="B662" s="2">
        <f>RSI!B662</f>
        <v>1.3405</v>
      </c>
      <c r="C662" s="2">
        <f>RSI!I662</f>
        <v>60.318319957577529</v>
      </c>
      <c r="D662" s="2">
        <f>MACD!E662</f>
        <v>2.1854645755410296E-3</v>
      </c>
      <c r="E662" s="2">
        <f>MACD!F662</f>
        <v>-1.8581152895830538E-2</v>
      </c>
      <c r="F662" s="2">
        <f>'Moving Avg'!D662</f>
        <v>1.3102800000000001</v>
      </c>
      <c r="G662" s="2">
        <f>'Moving Avg'!F662</f>
        <v>1.2989399999999998</v>
      </c>
      <c r="H662" s="2">
        <f>'Moving Avg'!G662</f>
        <v>1.2069940000000003</v>
      </c>
      <c r="I662" s="2">
        <f>'Moving Avg'!H662</f>
        <v>1.1380390000000007</v>
      </c>
      <c r="J662" s="5" t="str">
        <f>OBV!F662</f>
        <v>BULLISH</v>
      </c>
      <c r="K662" s="5" t="str">
        <f>OBV!G662</f>
        <v>STRONG</v>
      </c>
      <c r="L662" s="5" t="str">
        <f>OBV!H662</f>
        <v>CONFIRMED BULLISH</v>
      </c>
      <c r="M662" s="7">
        <f t="shared" si="100"/>
        <v>25</v>
      </c>
      <c r="N662" s="7">
        <f t="shared" si="101"/>
        <v>0</v>
      </c>
      <c r="O662" s="7">
        <f t="shared" si="102"/>
        <v>50</v>
      </c>
      <c r="P662" s="7">
        <f t="shared" si="103"/>
        <v>100</v>
      </c>
      <c r="Q662" s="8">
        <f t="shared" si="104"/>
        <v>31.25</v>
      </c>
      <c r="R662" s="8">
        <f t="shared" si="105"/>
        <v>47.5</v>
      </c>
      <c r="S662" s="8">
        <f t="shared" si="106"/>
        <v>61.25</v>
      </c>
      <c r="T662" s="8">
        <f t="shared" si="107"/>
        <v>43.75</v>
      </c>
      <c r="U662" s="7">
        <f t="shared" si="108"/>
        <v>46.666666666666664</v>
      </c>
      <c r="V662" s="7">
        <f t="shared" si="109"/>
        <v>45.9375</v>
      </c>
    </row>
    <row r="663" spans="1:22" ht="13.5" x14ac:dyDescent="0.25">
      <c r="A663" s="3">
        <f>RSI!A663</f>
        <v>43269</v>
      </c>
      <c r="B663" s="2">
        <f>RSI!B663</f>
        <v>1.331</v>
      </c>
      <c r="C663" s="2">
        <f>RSI!I663</f>
        <v>58.662758216602469</v>
      </c>
      <c r="D663" s="2">
        <f>MACD!E663</f>
        <v>9.3679100649775027E-3</v>
      </c>
      <c r="E663" s="2">
        <f>MACD!F663</f>
        <v>-1.2991340303668931E-2</v>
      </c>
      <c r="F663" s="2">
        <f>'Moving Avg'!D663</f>
        <v>1.32348</v>
      </c>
      <c r="G663" s="2">
        <f>'Moving Avg'!F663</f>
        <v>1.3088500000000001</v>
      </c>
      <c r="H663" s="2">
        <f>'Moving Avg'!G663</f>
        <v>1.2113360000000002</v>
      </c>
      <c r="I663" s="2">
        <f>'Moving Avg'!H663</f>
        <v>1.1392190000000006</v>
      </c>
      <c r="J663" s="5" t="str">
        <f>OBV!F663</f>
        <v>BULLISH</v>
      </c>
      <c r="K663" s="5" t="str">
        <f>OBV!G663</f>
        <v>STRONG</v>
      </c>
      <c r="L663" s="5" t="str">
        <f>OBV!H663</f>
        <v>CONFIRMED BULLISH</v>
      </c>
      <c r="M663" s="7">
        <f t="shared" si="100"/>
        <v>25</v>
      </c>
      <c r="N663" s="7">
        <f t="shared" si="101"/>
        <v>0</v>
      </c>
      <c r="O663" s="7">
        <f t="shared" si="102"/>
        <v>50</v>
      </c>
      <c r="P663" s="7">
        <f t="shared" si="103"/>
        <v>100</v>
      </c>
      <c r="Q663" s="8">
        <f t="shared" si="104"/>
        <v>31.25</v>
      </c>
      <c r="R663" s="8">
        <f t="shared" si="105"/>
        <v>47.5</v>
      </c>
      <c r="S663" s="8">
        <f t="shared" si="106"/>
        <v>61.25</v>
      </c>
      <c r="T663" s="8">
        <f t="shared" si="107"/>
        <v>43.75</v>
      </c>
      <c r="U663" s="7">
        <f t="shared" si="108"/>
        <v>46.666666666666664</v>
      </c>
      <c r="V663" s="7">
        <f t="shared" si="109"/>
        <v>45.9375</v>
      </c>
    </row>
    <row r="664" spans="1:22" ht="13.5" x14ac:dyDescent="0.25">
      <c r="A664" s="3">
        <f>RSI!A664</f>
        <v>43270</v>
      </c>
      <c r="B664" s="2">
        <f>RSI!B664</f>
        <v>1.3216000000000001</v>
      </c>
      <c r="C664" s="2">
        <f>RSI!I664</f>
        <v>56.995788005401877</v>
      </c>
      <c r="D664" s="2">
        <f>MACD!E664</f>
        <v>1.0000106273909237E-2</v>
      </c>
      <c r="E664" s="2">
        <f>MACD!F664</f>
        <v>-8.3930509881532979E-3</v>
      </c>
      <c r="F664" s="2">
        <f>'Moving Avg'!D664</f>
        <v>1.3272600000000001</v>
      </c>
      <c r="G664" s="2">
        <f>'Moving Avg'!F664</f>
        <v>1.31593</v>
      </c>
      <c r="H664" s="2">
        <f>'Moving Avg'!G664</f>
        <v>1.2151120000000004</v>
      </c>
      <c r="I664" s="2">
        <f>'Moving Avg'!H664</f>
        <v>1.1403520000000007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  <c r="M664" s="7">
        <f t="shared" si="100"/>
        <v>25</v>
      </c>
      <c r="N664" s="7">
        <f t="shared" si="101"/>
        <v>0</v>
      </c>
      <c r="O664" s="7">
        <f t="shared" si="102"/>
        <v>50</v>
      </c>
      <c r="P664" s="7">
        <f t="shared" si="103"/>
        <v>83.5</v>
      </c>
      <c r="Q664" s="8">
        <f t="shared" si="104"/>
        <v>28.774999999999999</v>
      </c>
      <c r="R664" s="8">
        <f t="shared" si="105"/>
        <v>43.375</v>
      </c>
      <c r="S664" s="8">
        <f t="shared" si="106"/>
        <v>53.825000000000003</v>
      </c>
      <c r="T664" s="8">
        <f t="shared" si="107"/>
        <v>39.625</v>
      </c>
      <c r="U664" s="7">
        <f t="shared" si="108"/>
        <v>41.991666666666667</v>
      </c>
      <c r="V664" s="7">
        <f t="shared" si="109"/>
        <v>41.400000000000006</v>
      </c>
    </row>
    <row r="665" spans="1:22" ht="13.5" x14ac:dyDescent="0.25">
      <c r="A665" s="3">
        <f>RSI!A665</f>
        <v>43271</v>
      </c>
      <c r="B665" s="2">
        <f>RSI!B665</f>
        <v>1.3122</v>
      </c>
      <c r="C665" s="2">
        <f>RSI!I665</f>
        <v>55.303392675788523</v>
      </c>
      <c r="D665" s="2">
        <f>MACD!E665</f>
        <v>1.2416783004281617E-2</v>
      </c>
      <c r="E665" s="2">
        <f>MACD!F665</f>
        <v>-4.2310841896663152E-3</v>
      </c>
      <c r="F665" s="2">
        <f>'Moving Avg'!D665</f>
        <v>1.3291600000000001</v>
      </c>
      <c r="G665" s="2">
        <f>'Moving Avg'!F665</f>
        <v>1.3201800000000001</v>
      </c>
      <c r="H665" s="2">
        <f>'Moving Avg'!G665</f>
        <v>1.2187000000000001</v>
      </c>
      <c r="I665" s="2">
        <f>'Moving Avg'!H665</f>
        <v>1.1412960000000005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  <c r="M665" s="7">
        <f t="shared" si="100"/>
        <v>25</v>
      </c>
      <c r="N665" s="7">
        <f t="shared" si="101"/>
        <v>0</v>
      </c>
      <c r="O665" s="7">
        <f t="shared" si="102"/>
        <v>50</v>
      </c>
      <c r="P665" s="7">
        <f t="shared" si="103"/>
        <v>83.5</v>
      </c>
      <c r="Q665" s="8">
        <f t="shared" si="104"/>
        <v>28.774999999999999</v>
      </c>
      <c r="R665" s="8">
        <f t="shared" si="105"/>
        <v>43.375</v>
      </c>
      <c r="S665" s="8">
        <f t="shared" si="106"/>
        <v>53.825000000000003</v>
      </c>
      <c r="T665" s="8">
        <f t="shared" si="107"/>
        <v>39.625</v>
      </c>
      <c r="U665" s="7">
        <f t="shared" si="108"/>
        <v>41.991666666666667</v>
      </c>
      <c r="V665" s="7">
        <f t="shared" si="109"/>
        <v>41.400000000000006</v>
      </c>
    </row>
    <row r="666" spans="1:22" ht="13.5" x14ac:dyDescent="0.25">
      <c r="A666" s="3">
        <f>RSI!A666</f>
        <v>43272</v>
      </c>
      <c r="B666" s="2">
        <f>RSI!B666</f>
        <v>1.3216000000000001</v>
      </c>
      <c r="C666" s="2">
        <f>RSI!I666</f>
        <v>56.688387319419249</v>
      </c>
      <c r="D666" s="2">
        <f>MACD!E666</f>
        <v>9.2256689553789073E-3</v>
      </c>
      <c r="E666" s="2">
        <f>MACD!F666</f>
        <v>-1.5397335606572706E-3</v>
      </c>
      <c r="F666" s="2">
        <f>'Moving Avg'!D666</f>
        <v>1.32538</v>
      </c>
      <c r="G666" s="2">
        <f>'Moving Avg'!F666</f>
        <v>1.3215950000000001</v>
      </c>
      <c r="H666" s="2">
        <f>'Moving Avg'!G666</f>
        <v>1.2224760000000003</v>
      </c>
      <c r="I666" s="2">
        <f>'Moving Avg'!H666</f>
        <v>1.1424290000000006</v>
      </c>
      <c r="J666" s="5" t="str">
        <f>OBV!F666</f>
        <v>BEARISH</v>
      </c>
      <c r="K666" s="5" t="str">
        <f>OBV!G666</f>
        <v>WEAK</v>
      </c>
      <c r="L666" s="5" t="str">
        <f>OBV!H666</f>
        <v>CONFIRMED BEARISH</v>
      </c>
      <c r="M666" s="7">
        <f t="shared" si="100"/>
        <v>25</v>
      </c>
      <c r="N666" s="7">
        <f t="shared" si="101"/>
        <v>0</v>
      </c>
      <c r="O666" s="7">
        <f t="shared" si="102"/>
        <v>50</v>
      </c>
      <c r="P666" s="7">
        <f t="shared" si="103"/>
        <v>0</v>
      </c>
      <c r="Q666" s="8">
        <f t="shared" si="104"/>
        <v>16.25</v>
      </c>
      <c r="R666" s="8">
        <f t="shared" si="105"/>
        <v>22.5</v>
      </c>
      <c r="S666" s="8">
        <f t="shared" si="106"/>
        <v>16.25</v>
      </c>
      <c r="T666" s="8">
        <f t="shared" si="107"/>
        <v>18.75</v>
      </c>
      <c r="U666" s="7">
        <f t="shared" si="108"/>
        <v>18.333333333333332</v>
      </c>
      <c r="V666" s="7">
        <f t="shared" si="109"/>
        <v>18.4375</v>
      </c>
    </row>
    <row r="667" spans="1:22" ht="13.5" x14ac:dyDescent="0.25">
      <c r="A667" s="3">
        <f>RSI!A667</f>
        <v>43273</v>
      </c>
      <c r="B667" s="2">
        <f>RSI!B667</f>
        <v>1.2932999999999999</v>
      </c>
      <c r="C667" s="2">
        <f>RSI!I667</f>
        <v>51.513099784720161</v>
      </c>
      <c r="D667" s="2">
        <f>MACD!E667</f>
        <v>6.9326232594539849E-3</v>
      </c>
      <c r="E667" s="2">
        <f>MACD!F667</f>
        <v>1.547378033649805E-4</v>
      </c>
      <c r="F667" s="2">
        <f>'Moving Avg'!D667</f>
        <v>1.3159400000000001</v>
      </c>
      <c r="G667" s="2">
        <f>'Moving Avg'!F667</f>
        <v>1.318765</v>
      </c>
      <c r="H667" s="2">
        <f>'Moving Avg'!G667</f>
        <v>1.2256860000000001</v>
      </c>
      <c r="I667" s="2">
        <f>'Moving Avg'!H667</f>
        <v>1.1435145000000004</v>
      </c>
      <c r="J667" s="5" t="str">
        <f>OBV!F667</f>
        <v>BEARISH</v>
      </c>
      <c r="K667" s="5" t="str">
        <f>OBV!G667</f>
        <v>WEAK</v>
      </c>
      <c r="L667" s="5" t="str">
        <f>OBV!H667</f>
        <v>CONFIRMED BEARISH</v>
      </c>
      <c r="M667" s="7">
        <f t="shared" si="100"/>
        <v>25</v>
      </c>
      <c r="N667" s="7">
        <f t="shared" si="101"/>
        <v>0</v>
      </c>
      <c r="O667" s="7">
        <f t="shared" si="102"/>
        <v>50</v>
      </c>
      <c r="P667" s="7">
        <f t="shared" si="103"/>
        <v>0</v>
      </c>
      <c r="Q667" s="8">
        <f t="shared" si="104"/>
        <v>16.25</v>
      </c>
      <c r="R667" s="8">
        <f t="shared" si="105"/>
        <v>22.5</v>
      </c>
      <c r="S667" s="8">
        <f t="shared" si="106"/>
        <v>16.25</v>
      </c>
      <c r="T667" s="8">
        <f t="shared" si="107"/>
        <v>18.75</v>
      </c>
      <c r="U667" s="7">
        <f t="shared" si="108"/>
        <v>18.333333333333332</v>
      </c>
      <c r="V667" s="7">
        <f t="shared" si="109"/>
        <v>18.4375</v>
      </c>
    </row>
    <row r="668" spans="1:22" ht="13.5" x14ac:dyDescent="0.25">
      <c r="A668" s="3">
        <f>RSI!A668</f>
        <v>43276</v>
      </c>
      <c r="B668" s="2">
        <f>RSI!B668</f>
        <v>1.3027</v>
      </c>
      <c r="C668" s="2">
        <f>RSI!I668</f>
        <v>53.046427974475627</v>
      </c>
      <c r="D668" s="2">
        <f>MACD!E668</f>
        <v>1.3602071357581291E-3</v>
      </c>
      <c r="E668" s="2">
        <f>MACD!F668</f>
        <v>3.9583166984361029E-4</v>
      </c>
      <c r="F668" s="2">
        <f>'Moving Avg'!D668</f>
        <v>1.3102799999999999</v>
      </c>
      <c r="G668" s="2">
        <f>'Moving Avg'!F668</f>
        <v>1.31263</v>
      </c>
      <c r="H668" s="2">
        <f>'Moving Avg'!G668</f>
        <v>1.2290840000000003</v>
      </c>
      <c r="I668" s="2">
        <f>'Moving Avg'!H668</f>
        <v>1.1445530000000004</v>
      </c>
      <c r="J668" s="5" t="str">
        <f>OBV!F668</f>
        <v>BEARISH</v>
      </c>
      <c r="K668" s="5" t="str">
        <f>OBV!G668</f>
        <v>WEAK</v>
      </c>
      <c r="L668" s="5" t="str">
        <f>OBV!H668</f>
        <v>CONFIRMED BEARISH</v>
      </c>
      <c r="M668" s="7">
        <f t="shared" si="100"/>
        <v>25</v>
      </c>
      <c r="N668" s="7">
        <f t="shared" si="101"/>
        <v>0</v>
      </c>
      <c r="O668" s="7">
        <f t="shared" si="102"/>
        <v>50</v>
      </c>
      <c r="P668" s="7">
        <f t="shared" si="103"/>
        <v>0</v>
      </c>
      <c r="Q668" s="8">
        <f t="shared" si="104"/>
        <v>16.25</v>
      </c>
      <c r="R668" s="8">
        <f t="shared" si="105"/>
        <v>22.5</v>
      </c>
      <c r="S668" s="8">
        <f t="shared" si="106"/>
        <v>16.25</v>
      </c>
      <c r="T668" s="8">
        <f t="shared" si="107"/>
        <v>18.75</v>
      </c>
      <c r="U668" s="7">
        <f t="shared" si="108"/>
        <v>18.333333333333332</v>
      </c>
      <c r="V668" s="7">
        <f t="shared" si="109"/>
        <v>18.4375</v>
      </c>
    </row>
    <row r="669" spans="1:22" ht="13.5" x14ac:dyDescent="0.25">
      <c r="A669" s="3">
        <f>RSI!A669</f>
        <v>43277</v>
      </c>
      <c r="B669" s="2">
        <f>RSI!B669</f>
        <v>1.2838000000000001</v>
      </c>
      <c r="C669" s="2">
        <f>RSI!I669</f>
        <v>49.646879118709634</v>
      </c>
      <c r="D669" s="2">
        <f>MACD!E669</f>
        <v>3.7492234817428916E-3</v>
      </c>
      <c r="E669" s="2">
        <f>MACD!F669</f>
        <v>1.0665100322234666E-3</v>
      </c>
      <c r="F669" s="2">
        <f>'Moving Avg'!D669</f>
        <v>1.3027200000000001</v>
      </c>
      <c r="G669" s="2">
        <f>'Moving Avg'!F669</f>
        <v>1.3088500000000001</v>
      </c>
      <c r="H669" s="2">
        <f>'Moving Avg'!G669</f>
        <v>1.2321040000000003</v>
      </c>
      <c r="I669" s="2">
        <f>'Moving Avg'!H669</f>
        <v>1.1453550000000003</v>
      </c>
      <c r="J669" s="5" t="str">
        <f>OBV!F669</f>
        <v>BEARISH</v>
      </c>
      <c r="K669" s="5" t="str">
        <f>OBV!G669</f>
        <v>WEAK</v>
      </c>
      <c r="L669" s="5" t="str">
        <f>OBV!H669</f>
        <v>CONFIRMED BEARISH</v>
      </c>
      <c r="M669" s="7">
        <f t="shared" si="100"/>
        <v>25</v>
      </c>
      <c r="N669" s="7">
        <f t="shared" si="101"/>
        <v>0</v>
      </c>
      <c r="O669" s="7">
        <f t="shared" si="102"/>
        <v>50</v>
      </c>
      <c r="P669" s="7">
        <f t="shared" si="103"/>
        <v>0</v>
      </c>
      <c r="Q669" s="8">
        <f t="shared" si="104"/>
        <v>16.25</v>
      </c>
      <c r="R669" s="8">
        <f t="shared" si="105"/>
        <v>22.5</v>
      </c>
      <c r="S669" s="8">
        <f t="shared" si="106"/>
        <v>16.25</v>
      </c>
      <c r="T669" s="8">
        <f t="shared" si="107"/>
        <v>18.75</v>
      </c>
      <c r="U669" s="7">
        <f t="shared" si="108"/>
        <v>18.333333333333332</v>
      </c>
      <c r="V669" s="7">
        <f t="shared" si="109"/>
        <v>18.4375</v>
      </c>
    </row>
    <row r="670" spans="1:22" ht="13.5" x14ac:dyDescent="0.25">
      <c r="A670" s="3">
        <f>RSI!A670</f>
        <v>43278</v>
      </c>
      <c r="B670" s="2">
        <f>RSI!B670</f>
        <v>1.2555000000000001</v>
      </c>
      <c r="C670" s="2">
        <f>RSI!I670</f>
        <v>44.996841300761844</v>
      </c>
      <c r="D670" s="2">
        <f>MACD!E670</f>
        <v>7.8899146533066844E-3</v>
      </c>
      <c r="E670" s="2">
        <f>MACD!F670</f>
        <v>2.4311909564401104E-3</v>
      </c>
      <c r="F670" s="2">
        <f>'Moving Avg'!D670</f>
        <v>1.2913800000000002</v>
      </c>
      <c r="G670" s="2">
        <f>'Moving Avg'!F670</f>
        <v>1.305075</v>
      </c>
      <c r="H670" s="2">
        <f>'Moving Avg'!G670</f>
        <v>1.234558</v>
      </c>
      <c r="I670" s="2">
        <f>'Moving Avg'!H670</f>
        <v>1.1461575000000004</v>
      </c>
      <c r="J670" s="5" t="str">
        <f>OBV!F670</f>
        <v>BEARISH</v>
      </c>
      <c r="K670" s="5" t="str">
        <f>OBV!G670</f>
        <v>NEUTRAL</v>
      </c>
      <c r="L670" s="5" t="str">
        <f>OBV!H670</f>
        <v>CONFIRMED BEARISH</v>
      </c>
      <c r="M670" s="7">
        <f t="shared" si="100"/>
        <v>25</v>
      </c>
      <c r="N670" s="7">
        <f t="shared" si="101"/>
        <v>0</v>
      </c>
      <c r="O670" s="7">
        <f t="shared" si="102"/>
        <v>50</v>
      </c>
      <c r="P670" s="7">
        <f t="shared" si="103"/>
        <v>16.5</v>
      </c>
      <c r="Q670" s="8">
        <f t="shared" si="104"/>
        <v>18.725000000000001</v>
      </c>
      <c r="R670" s="8">
        <f t="shared" si="105"/>
        <v>26.625</v>
      </c>
      <c r="S670" s="8">
        <f t="shared" si="106"/>
        <v>23.675000000000001</v>
      </c>
      <c r="T670" s="8">
        <f t="shared" si="107"/>
        <v>22.875</v>
      </c>
      <c r="U670" s="7">
        <f t="shared" si="108"/>
        <v>23.008333333333336</v>
      </c>
      <c r="V670" s="7">
        <f t="shared" si="109"/>
        <v>22.975000000000001</v>
      </c>
    </row>
    <row r="671" spans="1:22" ht="13.5" x14ac:dyDescent="0.25">
      <c r="A671" s="3">
        <f>RSI!A671</f>
        <v>43279</v>
      </c>
      <c r="B671" s="2">
        <f>RSI!B671</f>
        <v>1.2555000000000001</v>
      </c>
      <c r="C671" s="2">
        <f>RSI!I671</f>
        <v>44.996841300761844</v>
      </c>
      <c r="D671" s="2">
        <f>MACD!E671</f>
        <v>1.7397408709052486E-2</v>
      </c>
      <c r="E671" s="2">
        <f>MACD!F671</f>
        <v>5.4244345069625862E-3</v>
      </c>
      <c r="F671" s="2">
        <f>'Moving Avg'!D671</f>
        <v>1.2781600000000002</v>
      </c>
      <c r="G671" s="2">
        <f>'Moving Avg'!F671</f>
        <v>1.3036600000000003</v>
      </c>
      <c r="H671" s="2">
        <f>'Moving Avg'!G671</f>
        <v>1.237012</v>
      </c>
      <c r="I671" s="2">
        <f>'Moving Avg'!H671</f>
        <v>1.1469125000000007</v>
      </c>
      <c r="J671" s="5" t="str">
        <f>OBV!F671</f>
        <v>BEARISH</v>
      </c>
      <c r="K671" s="5" t="str">
        <f>OBV!G671</f>
        <v>WEAK</v>
      </c>
      <c r="L671" s="5" t="str">
        <f>OBV!H671</f>
        <v>CONFIRMED BEARISH</v>
      </c>
      <c r="M671" s="7">
        <f t="shared" si="100"/>
        <v>25</v>
      </c>
      <c r="N671" s="7">
        <f t="shared" si="101"/>
        <v>0</v>
      </c>
      <c r="O671" s="7">
        <f t="shared" si="102"/>
        <v>50</v>
      </c>
      <c r="P671" s="7">
        <f t="shared" si="103"/>
        <v>0</v>
      </c>
      <c r="Q671" s="8">
        <f t="shared" si="104"/>
        <v>16.25</v>
      </c>
      <c r="R671" s="8">
        <f t="shared" si="105"/>
        <v>22.5</v>
      </c>
      <c r="S671" s="8">
        <f t="shared" si="106"/>
        <v>16.25</v>
      </c>
      <c r="T671" s="8">
        <f t="shared" si="107"/>
        <v>18.75</v>
      </c>
      <c r="U671" s="7">
        <f t="shared" si="108"/>
        <v>18.333333333333332</v>
      </c>
      <c r="V671" s="7">
        <f t="shared" si="109"/>
        <v>18.4375</v>
      </c>
    </row>
    <row r="672" spans="1:22" ht="13.5" x14ac:dyDescent="0.25">
      <c r="A672" s="3">
        <f>RSI!A672</f>
        <v>43280</v>
      </c>
      <c r="B672" s="2">
        <f>RSI!B672</f>
        <v>1.2555000000000001</v>
      </c>
      <c r="C672" s="2">
        <f>RSI!I672</f>
        <v>44.996841300761844</v>
      </c>
      <c r="D672" s="2">
        <f>MACD!E672</f>
        <v>2.5616699964020828E-2</v>
      </c>
      <c r="E672" s="2">
        <f>MACD!F672</f>
        <v>9.4628875983742353E-3</v>
      </c>
      <c r="F672" s="2">
        <f>'Moving Avg'!D672</f>
        <v>1.2706</v>
      </c>
      <c r="G672" s="2">
        <f>'Moving Avg'!F672</f>
        <v>1.3022450000000003</v>
      </c>
      <c r="H672" s="2">
        <f>'Moving Avg'!G672</f>
        <v>1.2388999999999999</v>
      </c>
      <c r="I672" s="2">
        <f>'Moving Avg'!H672</f>
        <v>1.1477150000000007</v>
      </c>
      <c r="J672" s="5" t="str">
        <f>OBV!F672</f>
        <v>BEARISH</v>
      </c>
      <c r="K672" s="5" t="str">
        <f>OBV!G672</f>
        <v>NEUTRAL</v>
      </c>
      <c r="L672" s="5" t="str">
        <f>OBV!H672</f>
        <v>CONFIRMED BEARISH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16.5</v>
      </c>
      <c r="Q672" s="8">
        <f t="shared" si="104"/>
        <v>18.725000000000001</v>
      </c>
      <c r="R672" s="8">
        <f t="shared" si="105"/>
        <v>26.625</v>
      </c>
      <c r="S672" s="8">
        <f t="shared" si="106"/>
        <v>23.675000000000001</v>
      </c>
      <c r="T672" s="8">
        <f t="shared" si="107"/>
        <v>22.875</v>
      </c>
      <c r="U672" s="7">
        <f t="shared" si="108"/>
        <v>23.008333333333336</v>
      </c>
      <c r="V672" s="7">
        <f t="shared" si="109"/>
        <v>22.975000000000001</v>
      </c>
    </row>
    <row r="673" spans="1:22" ht="13.5" x14ac:dyDescent="0.25">
      <c r="A673" s="3">
        <f>RSI!A673</f>
        <v>43283</v>
      </c>
      <c r="B673" s="2">
        <f>RSI!B673</f>
        <v>1.2744</v>
      </c>
      <c r="C673" s="2">
        <f>RSI!I673</f>
        <v>48.982610808254741</v>
      </c>
      <c r="D673" s="2">
        <f>MACD!E673</f>
        <v>2.9871509922027029E-2</v>
      </c>
      <c r="E673" s="2">
        <f>MACD!F673</f>
        <v>1.3544612063104793E-2</v>
      </c>
      <c r="F673" s="2">
        <f>'Moving Avg'!D673</f>
        <v>1.26494</v>
      </c>
      <c r="G673" s="2">
        <f>'Moving Avg'!F673</f>
        <v>1.2984700000000002</v>
      </c>
      <c r="H673" s="2">
        <f>'Moving Avg'!G673</f>
        <v>1.2409760000000001</v>
      </c>
      <c r="I673" s="2">
        <f>'Moving Avg'!H673</f>
        <v>1.1486590000000008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  <c r="M673" s="7">
        <f t="shared" si="100"/>
        <v>25</v>
      </c>
      <c r="N673" s="7">
        <f t="shared" si="101"/>
        <v>0</v>
      </c>
      <c r="O673" s="7">
        <f t="shared" si="102"/>
        <v>50</v>
      </c>
      <c r="P673" s="7">
        <f t="shared" si="103"/>
        <v>16.5</v>
      </c>
      <c r="Q673" s="8">
        <f t="shared" si="104"/>
        <v>18.725000000000001</v>
      </c>
      <c r="R673" s="8">
        <f t="shared" si="105"/>
        <v>26.625</v>
      </c>
      <c r="S673" s="8">
        <f t="shared" si="106"/>
        <v>23.675000000000001</v>
      </c>
      <c r="T673" s="8">
        <f t="shared" si="107"/>
        <v>22.875</v>
      </c>
      <c r="U673" s="7">
        <f t="shared" si="108"/>
        <v>23.008333333333336</v>
      </c>
      <c r="V673" s="7">
        <f t="shared" si="109"/>
        <v>22.975000000000001</v>
      </c>
    </row>
    <row r="674" spans="1:22" ht="13.5" x14ac:dyDescent="0.25">
      <c r="A674" s="3">
        <f>RSI!A674</f>
        <v>43284</v>
      </c>
      <c r="B674" s="2">
        <f>RSI!B674</f>
        <v>1.2365999999999999</v>
      </c>
      <c r="C674" s="2">
        <f>RSI!I674</f>
        <v>42.36967428393995</v>
      </c>
      <c r="D674" s="2">
        <f>MACD!E674</f>
        <v>3.4863494818789587E-2</v>
      </c>
      <c r="E674" s="2">
        <f>MACD!F674</f>
        <v>1.7808388614241753E-2</v>
      </c>
      <c r="F674" s="2">
        <f>'Moving Avg'!D674</f>
        <v>1.2555000000000001</v>
      </c>
      <c r="G674" s="2">
        <f>'Moving Avg'!F674</f>
        <v>1.2946900000000001</v>
      </c>
      <c r="H674" s="2">
        <f>'Moving Avg'!G674</f>
        <v>1.2411640000000002</v>
      </c>
      <c r="I674" s="2">
        <f>'Moving Avg'!H674</f>
        <v>1.1493670000000007</v>
      </c>
      <c r="J674" s="5" t="str">
        <f>OBV!F674</f>
        <v>BEARISH</v>
      </c>
      <c r="K674" s="5" t="str">
        <f>OBV!G674</f>
        <v>NEUTRAL</v>
      </c>
      <c r="L674" s="5" t="str">
        <f>OBV!H674</f>
        <v>CONFIRMED BEARISH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16.5</v>
      </c>
      <c r="Q674" s="8">
        <f t="shared" si="104"/>
        <v>18.725000000000001</v>
      </c>
      <c r="R674" s="8">
        <f t="shared" si="105"/>
        <v>26.625</v>
      </c>
      <c r="S674" s="8">
        <f t="shared" si="106"/>
        <v>23.675000000000001</v>
      </c>
      <c r="T674" s="8">
        <f t="shared" si="107"/>
        <v>22.875</v>
      </c>
      <c r="U674" s="7">
        <f t="shared" si="108"/>
        <v>23.008333333333336</v>
      </c>
      <c r="V674" s="7">
        <f t="shared" si="109"/>
        <v>22.975000000000001</v>
      </c>
    </row>
    <row r="675" spans="1:22" ht="13.5" x14ac:dyDescent="0.25">
      <c r="A675" s="3">
        <f>RSI!A675</f>
        <v>43285</v>
      </c>
      <c r="B675" s="2">
        <f>RSI!B675</f>
        <v>1.2365999999999999</v>
      </c>
      <c r="C675" s="2">
        <f>RSI!I675</f>
        <v>42.36967428393995</v>
      </c>
      <c r="D675" s="2">
        <f>MACD!E675</f>
        <v>3.7899796435127309E-2</v>
      </c>
      <c r="E675" s="2">
        <f>MACD!F675</f>
        <v>2.1826670178418866E-2</v>
      </c>
      <c r="F675" s="2">
        <f>'Moving Avg'!D675</f>
        <v>1.2517200000000002</v>
      </c>
      <c r="G675" s="2">
        <f>'Moving Avg'!F675</f>
        <v>1.29044</v>
      </c>
      <c r="H675" s="2">
        <f>'Moving Avg'!G675</f>
        <v>1.241352</v>
      </c>
      <c r="I675" s="2">
        <f>'Moving Avg'!H675</f>
        <v>1.1499330000000005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16.5</v>
      </c>
      <c r="Q675" s="8">
        <f t="shared" si="104"/>
        <v>18.725000000000001</v>
      </c>
      <c r="R675" s="8">
        <f t="shared" si="105"/>
        <v>26.625</v>
      </c>
      <c r="S675" s="8">
        <f t="shared" si="106"/>
        <v>23.675000000000001</v>
      </c>
      <c r="T675" s="8">
        <f t="shared" si="107"/>
        <v>22.875</v>
      </c>
      <c r="U675" s="7">
        <f t="shared" si="108"/>
        <v>23.008333333333336</v>
      </c>
      <c r="V675" s="7">
        <f t="shared" si="109"/>
        <v>22.975000000000001</v>
      </c>
    </row>
    <row r="676" spans="1:22" ht="13.5" x14ac:dyDescent="0.25">
      <c r="A676" s="3">
        <f>RSI!A676</f>
        <v>43286</v>
      </c>
      <c r="B676" s="2">
        <f>RSI!B676</f>
        <v>1.2365999999999999</v>
      </c>
      <c r="C676" s="2">
        <f>RSI!I676</f>
        <v>42.36967428393995</v>
      </c>
      <c r="D676" s="2">
        <f>MACD!E676</f>
        <v>4.2154451018467487E-2</v>
      </c>
      <c r="E676" s="2">
        <f>MACD!F676</f>
        <v>2.5892226346428591E-2</v>
      </c>
      <c r="F676" s="2">
        <f>'Moving Avg'!D676</f>
        <v>1.24794</v>
      </c>
      <c r="G676" s="2">
        <f>'Moving Avg'!F676</f>
        <v>1.2876050000000001</v>
      </c>
      <c r="H676" s="2">
        <f>'Moving Avg'!G676</f>
        <v>1.2428619999999999</v>
      </c>
      <c r="I676" s="2">
        <f>'Moving Avg'!H676</f>
        <v>1.1504990000000008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16.5</v>
      </c>
      <c r="Q676" s="8">
        <f t="shared" si="104"/>
        <v>18.725000000000001</v>
      </c>
      <c r="R676" s="8">
        <f t="shared" si="105"/>
        <v>26.625</v>
      </c>
      <c r="S676" s="8">
        <f t="shared" si="106"/>
        <v>23.675000000000001</v>
      </c>
      <c r="T676" s="8">
        <f t="shared" si="107"/>
        <v>22.875</v>
      </c>
      <c r="U676" s="7">
        <f t="shared" si="108"/>
        <v>23.008333333333336</v>
      </c>
      <c r="V676" s="7">
        <f t="shared" si="109"/>
        <v>22.975000000000001</v>
      </c>
    </row>
    <row r="677" spans="1:22" ht="13.5" x14ac:dyDescent="0.25">
      <c r="A677" s="3">
        <f>RSI!A677</f>
        <v>43287</v>
      </c>
      <c r="B677" s="2">
        <f>RSI!B677</f>
        <v>1.2082999999999999</v>
      </c>
      <c r="C677" s="2">
        <f>RSI!I677</f>
        <v>37.620426535921339</v>
      </c>
      <c r="D677" s="2">
        <f>MACD!E677</f>
        <v>4.3718588358480748E-2</v>
      </c>
      <c r="E677" s="2">
        <f>MACD!F677</f>
        <v>2.9457498748839024E-2</v>
      </c>
      <c r="F677" s="2">
        <f>'Moving Avg'!D677</f>
        <v>1.2385000000000002</v>
      </c>
      <c r="G677" s="2">
        <f>'Moving Avg'!F677</f>
        <v>1.2838300000000002</v>
      </c>
      <c r="H677" s="2">
        <f>'Moving Avg'!G677</f>
        <v>1.2447500000000002</v>
      </c>
      <c r="I677" s="2">
        <f>'Moving Avg'!H677</f>
        <v>1.1509710000000011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  <c r="M677" s="7">
        <f t="shared" si="100"/>
        <v>25</v>
      </c>
      <c r="N677" s="7">
        <f t="shared" si="101"/>
        <v>0</v>
      </c>
      <c r="O677" s="7">
        <f t="shared" si="102"/>
        <v>50</v>
      </c>
      <c r="P677" s="7">
        <f t="shared" si="103"/>
        <v>16.5</v>
      </c>
      <c r="Q677" s="8">
        <f t="shared" si="104"/>
        <v>18.725000000000001</v>
      </c>
      <c r="R677" s="8">
        <f t="shared" si="105"/>
        <v>26.625</v>
      </c>
      <c r="S677" s="8">
        <f t="shared" si="106"/>
        <v>23.675000000000001</v>
      </c>
      <c r="T677" s="8">
        <f t="shared" si="107"/>
        <v>22.875</v>
      </c>
      <c r="U677" s="7">
        <f t="shared" si="108"/>
        <v>23.008333333333336</v>
      </c>
      <c r="V677" s="7">
        <f t="shared" si="109"/>
        <v>22.975000000000001</v>
      </c>
    </row>
    <row r="678" spans="1:22" ht="13.5" x14ac:dyDescent="0.25">
      <c r="A678" s="3">
        <f>RSI!A678</f>
        <v>43290</v>
      </c>
      <c r="B678" s="2">
        <f>RSI!B678</f>
        <v>1.2272000000000001</v>
      </c>
      <c r="C678" s="2">
        <f>RSI!I678</f>
        <v>42.274145198355384</v>
      </c>
      <c r="D678" s="2">
        <f>MACD!E678</f>
        <v>4.5460649370075323E-2</v>
      </c>
      <c r="E678" s="2">
        <f>MACD!F678</f>
        <v>3.2658128873086285E-2</v>
      </c>
      <c r="F678" s="2">
        <f>'Moving Avg'!D678</f>
        <v>1.2290599999999998</v>
      </c>
      <c r="G678" s="2">
        <f>'Moving Avg'!F678</f>
        <v>1.2819400000000001</v>
      </c>
      <c r="H678" s="2">
        <f>'Moving Avg'!G678</f>
        <v>1.2470160000000003</v>
      </c>
      <c r="I678" s="2">
        <f>'Moving Avg'!H678</f>
        <v>1.151490000000001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0</v>
      </c>
      <c r="O678" s="7">
        <f t="shared" si="102"/>
        <v>50</v>
      </c>
      <c r="P678" s="7">
        <f t="shared" si="103"/>
        <v>16.5</v>
      </c>
      <c r="Q678" s="8">
        <f t="shared" si="104"/>
        <v>18.725000000000001</v>
      </c>
      <c r="R678" s="8">
        <f t="shared" si="105"/>
        <v>26.625</v>
      </c>
      <c r="S678" s="8">
        <f t="shared" si="106"/>
        <v>23.675000000000001</v>
      </c>
      <c r="T678" s="8">
        <f t="shared" si="107"/>
        <v>22.875</v>
      </c>
      <c r="U678" s="7">
        <f t="shared" si="108"/>
        <v>23.008333333333336</v>
      </c>
      <c r="V678" s="7">
        <f t="shared" si="109"/>
        <v>22.975000000000001</v>
      </c>
    </row>
    <row r="679" spans="1:22" ht="13.5" x14ac:dyDescent="0.25">
      <c r="A679" s="3">
        <f>RSI!A679</f>
        <v>43291</v>
      </c>
      <c r="B679" s="2">
        <f>RSI!B679</f>
        <v>1.2555000000000001</v>
      </c>
      <c r="C679" s="2">
        <f>RSI!I679</f>
        <v>48.47287810582273</v>
      </c>
      <c r="D679" s="2">
        <f>MACD!E679</f>
        <v>4.2163852164115889E-2</v>
      </c>
      <c r="E679" s="2">
        <f>MACD!F679</f>
        <v>3.4559273531292206E-2</v>
      </c>
      <c r="F679" s="2">
        <f>'Moving Avg'!D679</f>
        <v>1.2328399999999999</v>
      </c>
      <c r="G679" s="2">
        <f>'Moving Avg'!F679</f>
        <v>1.2795799999999999</v>
      </c>
      <c r="H679" s="2">
        <f>'Moving Avg'!G679</f>
        <v>1.2498480000000003</v>
      </c>
      <c r="I679" s="2">
        <f>'Moving Avg'!H679</f>
        <v>1.1522450000000009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  <c r="M679" s="7">
        <f t="shared" si="100"/>
        <v>25</v>
      </c>
      <c r="N679" s="7">
        <f t="shared" si="101"/>
        <v>0</v>
      </c>
      <c r="O679" s="7">
        <f t="shared" si="102"/>
        <v>50</v>
      </c>
      <c r="P679" s="7">
        <f t="shared" si="103"/>
        <v>83.5</v>
      </c>
      <c r="Q679" s="8">
        <f t="shared" si="104"/>
        <v>28.774999999999999</v>
      </c>
      <c r="R679" s="8">
        <f t="shared" si="105"/>
        <v>43.375</v>
      </c>
      <c r="S679" s="8">
        <f t="shared" si="106"/>
        <v>53.825000000000003</v>
      </c>
      <c r="T679" s="8">
        <f t="shared" si="107"/>
        <v>39.625</v>
      </c>
      <c r="U679" s="7">
        <f t="shared" si="108"/>
        <v>41.991666666666667</v>
      </c>
      <c r="V679" s="7">
        <f t="shared" si="109"/>
        <v>41.400000000000006</v>
      </c>
    </row>
    <row r="680" spans="1:22" ht="13.5" x14ac:dyDescent="0.25">
      <c r="A680" s="3">
        <f>RSI!A680</f>
        <v>43292</v>
      </c>
      <c r="B680" s="2">
        <f>RSI!B680</f>
        <v>1.3216000000000001</v>
      </c>
      <c r="C680" s="2">
        <f>RSI!I680</f>
        <v>59.430809966020639</v>
      </c>
      <c r="D680" s="2">
        <f>MACD!E680</f>
        <v>3.0172756322818683E-2</v>
      </c>
      <c r="E680" s="2">
        <f>MACD!F680</f>
        <v>3.3681970089597502E-2</v>
      </c>
      <c r="F680" s="2">
        <f>'Moving Avg'!D680</f>
        <v>1.2498400000000001</v>
      </c>
      <c r="G680" s="2">
        <f>'Moving Avg'!F680</f>
        <v>1.2805249999999999</v>
      </c>
      <c r="H680" s="2">
        <f>'Moving Avg'!G680</f>
        <v>1.2538120000000001</v>
      </c>
      <c r="I680" s="2">
        <f>'Moving Avg'!H680</f>
        <v>1.1533305000000009</v>
      </c>
      <c r="J680" s="5" t="str">
        <f>OBV!F680</f>
        <v>BULLISH</v>
      </c>
      <c r="K680" s="5" t="str">
        <f>OBV!G680</f>
        <v>STRONG</v>
      </c>
      <c r="L680" s="5" t="str">
        <f>OBV!H680</f>
        <v>CONFIRMED BULLISH</v>
      </c>
      <c r="M680" s="7">
        <f t="shared" si="100"/>
        <v>25</v>
      </c>
      <c r="N680" s="7">
        <f t="shared" si="101"/>
        <v>45</v>
      </c>
      <c r="O680" s="7">
        <f t="shared" si="102"/>
        <v>50</v>
      </c>
      <c r="P680" s="7">
        <f t="shared" si="103"/>
        <v>100</v>
      </c>
      <c r="Q680" s="8">
        <f t="shared" si="104"/>
        <v>47</v>
      </c>
      <c r="R680" s="8">
        <f t="shared" si="105"/>
        <v>56.5</v>
      </c>
      <c r="S680" s="8">
        <f t="shared" si="106"/>
        <v>68</v>
      </c>
      <c r="T680" s="8">
        <f t="shared" si="107"/>
        <v>55</v>
      </c>
      <c r="U680" s="7">
        <f t="shared" si="108"/>
        <v>57.166666666666664</v>
      </c>
      <c r="V680" s="7">
        <f t="shared" si="109"/>
        <v>56.625</v>
      </c>
    </row>
    <row r="681" spans="1:22" ht="13.5" x14ac:dyDescent="0.25">
      <c r="A681" s="3">
        <f>RSI!A681</f>
        <v>43293</v>
      </c>
      <c r="B681" s="2">
        <f>RSI!B681</f>
        <v>1.3216000000000001</v>
      </c>
      <c r="C681" s="2">
        <f>RSI!I681</f>
        <v>59.430809966020639</v>
      </c>
      <c r="D681" s="2">
        <f>MACD!E681</f>
        <v>1.9680897685644849E-2</v>
      </c>
      <c r="E681" s="2">
        <f>MACD!F681</f>
        <v>3.0881755608806974E-2</v>
      </c>
      <c r="F681" s="2">
        <f>'Moving Avg'!D681</f>
        <v>1.2668400000000002</v>
      </c>
      <c r="G681" s="2">
        <f>'Moving Avg'!F681</f>
        <v>1.2795799999999999</v>
      </c>
      <c r="H681" s="2">
        <f>'Moving Avg'!G681</f>
        <v>1.2579660000000001</v>
      </c>
      <c r="I681" s="2">
        <f>'Moving Avg'!H681</f>
        <v>1.1543690000000009</v>
      </c>
      <c r="J681" s="5" t="str">
        <f>OBV!F681</f>
        <v>BULLISH</v>
      </c>
      <c r="K681" s="5" t="str">
        <f>OBV!G681</f>
        <v>STRONG</v>
      </c>
      <c r="L681" s="5" t="str">
        <f>OBV!H681</f>
        <v>CONFIRMED BULLISH</v>
      </c>
      <c r="M681" s="7">
        <f t="shared" si="100"/>
        <v>25</v>
      </c>
      <c r="N681" s="7">
        <f t="shared" si="101"/>
        <v>45</v>
      </c>
      <c r="O681" s="7">
        <f t="shared" si="102"/>
        <v>50</v>
      </c>
      <c r="P681" s="7">
        <f t="shared" si="103"/>
        <v>100</v>
      </c>
      <c r="Q681" s="8">
        <f t="shared" si="104"/>
        <v>47</v>
      </c>
      <c r="R681" s="8">
        <f t="shared" si="105"/>
        <v>56.5</v>
      </c>
      <c r="S681" s="8">
        <f t="shared" si="106"/>
        <v>68</v>
      </c>
      <c r="T681" s="8">
        <f t="shared" si="107"/>
        <v>55</v>
      </c>
      <c r="U681" s="7">
        <f t="shared" si="108"/>
        <v>57.166666666666664</v>
      </c>
      <c r="V681" s="7">
        <f t="shared" si="109"/>
        <v>56.625</v>
      </c>
    </row>
    <row r="682" spans="1:22" ht="13.5" x14ac:dyDescent="0.25">
      <c r="A682" s="3">
        <f>RSI!A682</f>
        <v>43294</v>
      </c>
      <c r="B682" s="2">
        <f>RSI!B682</f>
        <v>1.2838000000000001</v>
      </c>
      <c r="C682" s="2">
        <f>RSI!I682</f>
        <v>52.084623515697409</v>
      </c>
      <c r="D682" s="2">
        <f>MACD!E682</f>
        <v>1.3283220432182441E-2</v>
      </c>
      <c r="E682" s="2">
        <f>MACD!F682</f>
        <v>2.7362048573482071E-2</v>
      </c>
      <c r="F682" s="2">
        <f>'Moving Avg'!D682</f>
        <v>1.2819400000000001</v>
      </c>
      <c r="G682" s="2">
        <f>'Moving Avg'!F682</f>
        <v>1.276745</v>
      </c>
      <c r="H682" s="2">
        <f>'Moving Avg'!G682</f>
        <v>1.2617420000000001</v>
      </c>
      <c r="I682" s="2">
        <f>'Moving Avg'!H682</f>
        <v>1.1553600000000011</v>
      </c>
      <c r="J682" s="5" t="str">
        <f>OBV!F682</f>
        <v>BULLISH</v>
      </c>
      <c r="K682" s="5" t="str">
        <f>OBV!G682</f>
        <v>STRONG</v>
      </c>
      <c r="L682" s="5" t="str">
        <f>OBV!H682</f>
        <v>CONFIRMED BULLISH</v>
      </c>
      <c r="M682" s="7">
        <f t="shared" si="100"/>
        <v>25</v>
      </c>
      <c r="N682" s="7">
        <f t="shared" si="101"/>
        <v>45</v>
      </c>
      <c r="O682" s="7">
        <f t="shared" si="102"/>
        <v>50</v>
      </c>
      <c r="P682" s="7">
        <f t="shared" si="103"/>
        <v>100</v>
      </c>
      <c r="Q682" s="8">
        <f t="shared" si="104"/>
        <v>47</v>
      </c>
      <c r="R682" s="8">
        <f t="shared" si="105"/>
        <v>56.5</v>
      </c>
      <c r="S682" s="8">
        <f t="shared" si="106"/>
        <v>68</v>
      </c>
      <c r="T682" s="8">
        <f t="shared" si="107"/>
        <v>55</v>
      </c>
      <c r="U682" s="7">
        <f t="shared" si="108"/>
        <v>57.166666666666664</v>
      </c>
      <c r="V682" s="7">
        <f t="shared" si="109"/>
        <v>56.625</v>
      </c>
    </row>
    <row r="683" spans="1:22" ht="13.5" x14ac:dyDescent="0.25">
      <c r="A683" s="3">
        <f>RSI!A683</f>
        <v>43297</v>
      </c>
      <c r="B683" s="2">
        <f>RSI!B683</f>
        <v>1.2838000000000001</v>
      </c>
      <c r="C683" s="2">
        <f>RSI!I683</f>
        <v>52.084623515697395</v>
      </c>
      <c r="D683" s="2">
        <f>MACD!E683</f>
        <v>1.0704604687364894E-2</v>
      </c>
      <c r="E683" s="2">
        <f>MACD!F683</f>
        <v>2.4030559796258635E-2</v>
      </c>
      <c r="F683" s="2">
        <f>'Moving Avg'!D683</f>
        <v>1.2932600000000001</v>
      </c>
      <c r="G683" s="2">
        <f>'Moving Avg'!F683</f>
        <v>1.2743850000000001</v>
      </c>
      <c r="H683" s="2">
        <f>'Moving Avg'!G683</f>
        <v>1.26495</v>
      </c>
      <c r="I683" s="2">
        <f>'Moving Avg'!H683</f>
        <v>1.1563980000000009</v>
      </c>
      <c r="J683" s="5" t="str">
        <f>OBV!F683</f>
        <v>BULLISH</v>
      </c>
      <c r="K683" s="5" t="str">
        <f>OBV!G683</f>
        <v>STRONG</v>
      </c>
      <c r="L683" s="5" t="str">
        <f>OBV!H683</f>
        <v>CONFIRMED BULLISH</v>
      </c>
      <c r="M683" s="7">
        <f t="shared" si="100"/>
        <v>25</v>
      </c>
      <c r="N683" s="7">
        <f t="shared" si="101"/>
        <v>45</v>
      </c>
      <c r="O683" s="7">
        <f t="shared" si="102"/>
        <v>50</v>
      </c>
      <c r="P683" s="7">
        <f t="shared" si="103"/>
        <v>100</v>
      </c>
      <c r="Q683" s="8">
        <f t="shared" si="104"/>
        <v>47</v>
      </c>
      <c r="R683" s="8">
        <f t="shared" si="105"/>
        <v>56.5</v>
      </c>
      <c r="S683" s="8">
        <f t="shared" si="106"/>
        <v>68</v>
      </c>
      <c r="T683" s="8">
        <f t="shared" si="107"/>
        <v>55</v>
      </c>
      <c r="U683" s="7">
        <f t="shared" si="108"/>
        <v>57.166666666666664</v>
      </c>
      <c r="V683" s="7">
        <f t="shared" si="109"/>
        <v>56.625</v>
      </c>
    </row>
    <row r="684" spans="1:22" ht="13.5" x14ac:dyDescent="0.25">
      <c r="A684" s="3">
        <f>RSI!A684</f>
        <v>43298</v>
      </c>
      <c r="B684" s="2">
        <f>RSI!B684</f>
        <v>1.2461</v>
      </c>
      <c r="C684" s="2">
        <f>RSI!I684</f>
        <v>45.569226670805442</v>
      </c>
      <c r="D684" s="2">
        <f>MACD!E684</f>
        <v>5.4324173694890732E-3</v>
      </c>
      <c r="E684" s="2">
        <f>MACD!F684</f>
        <v>2.0310931310904726E-2</v>
      </c>
      <c r="F684" s="2">
        <f>'Moving Avg'!D684</f>
        <v>1.2913800000000002</v>
      </c>
      <c r="G684" s="2">
        <f>'Moving Avg'!F684</f>
        <v>1.2706099999999998</v>
      </c>
      <c r="H684" s="2">
        <f>'Moving Avg'!G684</f>
        <v>1.2668379999999999</v>
      </c>
      <c r="I684" s="2">
        <f>'Moving Avg'!H684</f>
        <v>1.1572950000000011</v>
      </c>
      <c r="J684" s="5" t="str">
        <f>OBV!F684</f>
        <v>BULLISH</v>
      </c>
      <c r="K684" s="5" t="str">
        <f>OBV!G684</f>
        <v>NEUTRAL</v>
      </c>
      <c r="L684" s="5" t="str">
        <f>OBV!H684</f>
        <v>BULLISH DIVERGENCE</v>
      </c>
      <c r="M684" s="7">
        <f t="shared" si="100"/>
        <v>25</v>
      </c>
      <c r="N684" s="7">
        <f t="shared" si="101"/>
        <v>45</v>
      </c>
      <c r="O684" s="7">
        <f t="shared" si="102"/>
        <v>50</v>
      </c>
      <c r="P684" s="7">
        <f t="shared" si="103"/>
        <v>66.5</v>
      </c>
      <c r="Q684" s="8">
        <f t="shared" si="104"/>
        <v>41.975000000000001</v>
      </c>
      <c r="R684" s="8">
        <f t="shared" si="105"/>
        <v>48.125</v>
      </c>
      <c r="S684" s="8">
        <f t="shared" si="106"/>
        <v>52.924999999999997</v>
      </c>
      <c r="T684" s="8">
        <f t="shared" si="107"/>
        <v>46.625</v>
      </c>
      <c r="U684" s="7">
        <f t="shared" si="108"/>
        <v>47.67499999999999</v>
      </c>
      <c r="V684" s="7">
        <f t="shared" si="109"/>
        <v>47.412499999999994</v>
      </c>
    </row>
    <row r="685" spans="1:22" ht="13.5" x14ac:dyDescent="0.25">
      <c r="A685" s="3">
        <f>RSI!A685</f>
        <v>43299</v>
      </c>
      <c r="B685" s="2">
        <f>RSI!B685</f>
        <v>1.2555000000000001</v>
      </c>
      <c r="C685" s="2">
        <f>RSI!I685</f>
        <v>47.338109146113084</v>
      </c>
      <c r="D685" s="2">
        <f>MACD!E685</f>
        <v>4.3531998517676307E-4</v>
      </c>
      <c r="E685" s="2">
        <f>MACD!F685</f>
        <v>1.6335809045759132E-2</v>
      </c>
      <c r="F685" s="2">
        <f>'Moving Avg'!D685</f>
        <v>1.2781600000000002</v>
      </c>
      <c r="G685" s="2">
        <f>'Moving Avg'!F685</f>
        <v>1.2677749999999999</v>
      </c>
      <c r="H685" s="2">
        <f>'Moving Avg'!G685</f>
        <v>1.268726</v>
      </c>
      <c r="I685" s="2">
        <f>'Moving Avg'!H685</f>
        <v>1.1581915000000012</v>
      </c>
      <c r="J685" s="5" t="str">
        <f>OBV!F685</f>
        <v>BEARISH</v>
      </c>
      <c r="K685" s="5" t="str">
        <f>OBV!G685</f>
        <v>NEUTRAL</v>
      </c>
      <c r="L685" s="5" t="str">
        <f>OBV!H685</f>
        <v>CONFIRMED BEARISH</v>
      </c>
      <c r="M685" s="7">
        <f t="shared" si="100"/>
        <v>25</v>
      </c>
      <c r="N685" s="7">
        <f t="shared" si="101"/>
        <v>45</v>
      </c>
      <c r="O685" s="7">
        <f t="shared" si="102"/>
        <v>50</v>
      </c>
      <c r="P685" s="7">
        <f t="shared" si="103"/>
        <v>16.5</v>
      </c>
      <c r="Q685" s="8">
        <f t="shared" si="104"/>
        <v>34.475000000000001</v>
      </c>
      <c r="R685" s="8">
        <f t="shared" si="105"/>
        <v>35.625</v>
      </c>
      <c r="S685" s="8">
        <f t="shared" si="106"/>
        <v>30.425000000000001</v>
      </c>
      <c r="T685" s="8">
        <f t="shared" si="107"/>
        <v>34.125</v>
      </c>
      <c r="U685" s="7">
        <f t="shared" si="108"/>
        <v>33.508333333333333</v>
      </c>
      <c r="V685" s="7">
        <f t="shared" si="109"/>
        <v>33.662499999999994</v>
      </c>
    </row>
    <row r="686" spans="1:22" ht="13.5" x14ac:dyDescent="0.25">
      <c r="A686" s="3">
        <f>RSI!A686</f>
        <v>43300</v>
      </c>
      <c r="B686" s="2">
        <f>RSI!B686</f>
        <v>1.2744</v>
      </c>
      <c r="C686" s="2">
        <f>RSI!I686</f>
        <v>50.800184995210337</v>
      </c>
      <c r="D686" s="2">
        <f>MACD!E686</f>
        <v>-5.1001303299991196E-3</v>
      </c>
      <c r="E686" s="2">
        <f>MACD!F686</f>
        <v>1.2048621170607482E-2</v>
      </c>
      <c r="F686" s="2">
        <f>'Moving Avg'!D686</f>
        <v>1.2687200000000001</v>
      </c>
      <c r="G686" s="2">
        <f>'Moving Avg'!F686</f>
        <v>1.2654149999999997</v>
      </c>
      <c r="H686" s="2">
        <f>'Moving Avg'!G686</f>
        <v>1.27118</v>
      </c>
      <c r="I686" s="2">
        <f>'Moving Avg'!H686</f>
        <v>1.1592300000000009</v>
      </c>
      <c r="J686" s="5" t="str">
        <f>OBV!F686</f>
        <v>BEARISH</v>
      </c>
      <c r="K686" s="5" t="str">
        <f>OBV!G686</f>
        <v>NEUTRAL</v>
      </c>
      <c r="L686" s="5" t="str">
        <f>OBV!H686</f>
        <v>CONFIRMED BEARISH</v>
      </c>
      <c r="M686" s="7">
        <f t="shared" si="100"/>
        <v>25</v>
      </c>
      <c r="N686" s="7">
        <f t="shared" si="101"/>
        <v>45</v>
      </c>
      <c r="O686" s="7">
        <f t="shared" si="102"/>
        <v>50</v>
      </c>
      <c r="P686" s="7">
        <f t="shared" si="103"/>
        <v>16.5</v>
      </c>
      <c r="Q686" s="8">
        <f t="shared" si="104"/>
        <v>34.475000000000001</v>
      </c>
      <c r="R686" s="8">
        <f t="shared" si="105"/>
        <v>35.625</v>
      </c>
      <c r="S686" s="8">
        <f t="shared" si="106"/>
        <v>30.425000000000001</v>
      </c>
      <c r="T686" s="8">
        <f t="shared" si="107"/>
        <v>34.125</v>
      </c>
      <c r="U686" s="7">
        <f t="shared" si="108"/>
        <v>33.508333333333333</v>
      </c>
      <c r="V686" s="7">
        <f t="shared" si="109"/>
        <v>33.662499999999994</v>
      </c>
    </row>
    <row r="687" spans="1:22" ht="13.5" x14ac:dyDescent="0.25">
      <c r="A687" s="3">
        <f>RSI!A687</f>
        <v>43301</v>
      </c>
      <c r="B687" s="2">
        <f>RSI!B687</f>
        <v>1.2649999999999999</v>
      </c>
      <c r="C687" s="2">
        <f>RSI!I687</f>
        <v>49.072252177564039</v>
      </c>
      <c r="D687" s="2">
        <f>MACD!E687</f>
        <v>-1.346721954752983E-2</v>
      </c>
      <c r="E687" s="2">
        <f>MACD!F687</f>
        <v>6.9454530269800214E-3</v>
      </c>
      <c r="F687" s="2">
        <f>'Moving Avg'!D687</f>
        <v>1.2649599999999999</v>
      </c>
      <c r="G687" s="2">
        <f>'Moving Avg'!F687</f>
        <v>1.2639999999999998</v>
      </c>
      <c r="H687" s="2">
        <f>'Moving Avg'!G687</f>
        <v>1.2728799999999998</v>
      </c>
      <c r="I687" s="2">
        <f>'Moving Avg'!H687</f>
        <v>1.160268500000001</v>
      </c>
      <c r="J687" s="5" t="str">
        <f>OBV!F687</f>
        <v>BEARISH</v>
      </c>
      <c r="K687" s="5" t="str">
        <f>OBV!G687</f>
        <v>NEUTRAL</v>
      </c>
      <c r="L687" s="5" t="str">
        <f>OBV!H687</f>
        <v>CONFIRMED BEARISH</v>
      </c>
      <c r="M687" s="7">
        <f t="shared" si="100"/>
        <v>25</v>
      </c>
      <c r="N687" s="7">
        <f t="shared" si="101"/>
        <v>100</v>
      </c>
      <c r="O687" s="7">
        <f t="shared" si="102"/>
        <v>50</v>
      </c>
      <c r="P687" s="7">
        <f t="shared" si="103"/>
        <v>16.5</v>
      </c>
      <c r="Q687" s="8">
        <f t="shared" si="104"/>
        <v>53.725000000000001</v>
      </c>
      <c r="R687" s="8">
        <f t="shared" si="105"/>
        <v>46.625</v>
      </c>
      <c r="S687" s="8">
        <f t="shared" si="106"/>
        <v>38.674999999999997</v>
      </c>
      <c r="T687" s="8">
        <f t="shared" si="107"/>
        <v>47.875</v>
      </c>
      <c r="U687" s="7">
        <f t="shared" si="108"/>
        <v>46.341666666666661</v>
      </c>
      <c r="V687" s="7">
        <f t="shared" si="109"/>
        <v>46.724999999999994</v>
      </c>
    </row>
    <row r="688" spans="1:22" ht="13.5" x14ac:dyDescent="0.25">
      <c r="A688" s="3">
        <f>RSI!A688</f>
        <v>43304</v>
      </c>
      <c r="B688" s="2">
        <f>RSI!B688</f>
        <v>1.2272000000000001</v>
      </c>
      <c r="C688" s="2">
        <f>RSI!I688</f>
        <v>42.771850620048632</v>
      </c>
      <c r="D688" s="2">
        <f>MACD!E688</f>
        <v>-1.4807620278671774E-2</v>
      </c>
      <c r="E688" s="2">
        <f>MACD!F688</f>
        <v>2.5948383658496625E-3</v>
      </c>
      <c r="F688" s="2">
        <f>'Moving Avg'!D688</f>
        <v>1.2536399999999999</v>
      </c>
      <c r="G688" s="2">
        <f>'Moving Avg'!F688</f>
        <v>1.2602249999999997</v>
      </c>
      <c r="H688" s="2">
        <f>'Moving Avg'!G688</f>
        <v>1.273636</v>
      </c>
      <c r="I688" s="2">
        <f>'Moving Avg'!H688</f>
        <v>1.1610710000000011</v>
      </c>
      <c r="J688" s="5" t="str">
        <f>OBV!F688</f>
        <v>BEARISH</v>
      </c>
      <c r="K688" s="5" t="str">
        <f>OBV!G688</f>
        <v>NEUTRAL</v>
      </c>
      <c r="L688" s="5" t="str">
        <f>OBV!H688</f>
        <v>CONFIRMED BEARISH</v>
      </c>
      <c r="M688" s="7">
        <f t="shared" si="100"/>
        <v>25</v>
      </c>
      <c r="N688" s="7">
        <f t="shared" si="101"/>
        <v>45</v>
      </c>
      <c r="O688" s="7">
        <f t="shared" si="102"/>
        <v>50</v>
      </c>
      <c r="P688" s="7">
        <f t="shared" si="103"/>
        <v>16.5</v>
      </c>
      <c r="Q688" s="8">
        <f t="shared" si="104"/>
        <v>34.475000000000001</v>
      </c>
      <c r="R688" s="8">
        <f t="shared" si="105"/>
        <v>35.625</v>
      </c>
      <c r="S688" s="8">
        <f t="shared" si="106"/>
        <v>30.425000000000001</v>
      </c>
      <c r="T688" s="8">
        <f t="shared" si="107"/>
        <v>34.125</v>
      </c>
      <c r="U688" s="7">
        <f t="shared" si="108"/>
        <v>33.508333333333333</v>
      </c>
      <c r="V688" s="7">
        <f t="shared" si="109"/>
        <v>33.662499999999994</v>
      </c>
    </row>
    <row r="689" spans="1:22" ht="13.5" x14ac:dyDescent="0.25">
      <c r="A689" s="3">
        <f>RSI!A689</f>
        <v>43305</v>
      </c>
      <c r="B689" s="2">
        <f>RSI!B689</f>
        <v>1.2178</v>
      </c>
      <c r="C689" s="2">
        <f>RSI!I689</f>
        <v>41.35008064745616</v>
      </c>
      <c r="D689" s="2">
        <f>MACD!E689</f>
        <v>-1.0638901532088463E-2</v>
      </c>
      <c r="E689" s="2">
        <f>MACD!F689</f>
        <v>-5.1909613737962518E-5</v>
      </c>
      <c r="F689" s="2">
        <f>'Moving Avg'!D689</f>
        <v>1.2479800000000001</v>
      </c>
      <c r="G689" s="2">
        <f>'Moving Avg'!F689</f>
        <v>1.2569250000000001</v>
      </c>
      <c r="H689" s="2">
        <f>'Moving Avg'!G689</f>
        <v>1.27477</v>
      </c>
      <c r="I689" s="2">
        <f>'Moving Avg'!H689</f>
        <v>1.161968000000001</v>
      </c>
      <c r="J689" s="5" t="str">
        <f>OBV!F689</f>
        <v>BEARISH</v>
      </c>
      <c r="K689" s="5" t="str">
        <f>OBV!G689</f>
        <v>NEUTRAL</v>
      </c>
      <c r="L689" s="5" t="str">
        <f>OBV!H689</f>
        <v>CONFIRMED BEARISH</v>
      </c>
      <c r="M689" s="7">
        <f t="shared" si="100"/>
        <v>25</v>
      </c>
      <c r="N689" s="7">
        <f t="shared" si="101"/>
        <v>45</v>
      </c>
      <c r="O689" s="7">
        <f t="shared" si="102"/>
        <v>50</v>
      </c>
      <c r="P689" s="7">
        <f t="shared" si="103"/>
        <v>16.5</v>
      </c>
      <c r="Q689" s="8">
        <f t="shared" si="104"/>
        <v>34.475000000000001</v>
      </c>
      <c r="R689" s="8">
        <f t="shared" si="105"/>
        <v>35.625</v>
      </c>
      <c r="S689" s="8">
        <f t="shared" si="106"/>
        <v>30.425000000000001</v>
      </c>
      <c r="T689" s="8">
        <f t="shared" si="107"/>
        <v>34.125</v>
      </c>
      <c r="U689" s="7">
        <f t="shared" si="108"/>
        <v>33.508333333333333</v>
      </c>
      <c r="V689" s="7">
        <f t="shared" si="109"/>
        <v>33.662499999999994</v>
      </c>
    </row>
    <row r="690" spans="1:22" ht="13.5" x14ac:dyDescent="0.25">
      <c r="A690" s="3">
        <f>RSI!A690</f>
        <v>43307</v>
      </c>
      <c r="B690" s="2">
        <f>RSI!B690</f>
        <v>1.2461</v>
      </c>
      <c r="C690" s="2">
        <f>RSI!I690</f>
        <v>47.056067395501238</v>
      </c>
      <c r="D690" s="2">
        <f>MACD!E690</f>
        <v>1.250993799645661E-3</v>
      </c>
      <c r="E690" s="2">
        <f>MACD!F690</f>
        <v>2.0867106893876223E-4</v>
      </c>
      <c r="F690" s="2">
        <f>'Moving Avg'!D690</f>
        <v>1.2460999999999998</v>
      </c>
      <c r="G690" s="2">
        <f>'Moving Avg'!F690</f>
        <v>1.2564549999999999</v>
      </c>
      <c r="H690" s="2">
        <f>'Moving Avg'!G690</f>
        <v>1.27647</v>
      </c>
      <c r="I690" s="2">
        <f>'Moving Avg'!H690</f>
        <v>1.1631955000000012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  <c r="M690" s="7">
        <f t="shared" si="100"/>
        <v>25</v>
      </c>
      <c r="N690" s="7">
        <f t="shared" si="101"/>
        <v>0</v>
      </c>
      <c r="O690" s="7">
        <f t="shared" si="102"/>
        <v>50</v>
      </c>
      <c r="P690" s="7">
        <f t="shared" si="103"/>
        <v>16.5</v>
      </c>
      <c r="Q690" s="8">
        <f t="shared" si="104"/>
        <v>18.725000000000001</v>
      </c>
      <c r="R690" s="8">
        <f t="shared" si="105"/>
        <v>26.625</v>
      </c>
      <c r="S690" s="8">
        <f t="shared" si="106"/>
        <v>23.675000000000001</v>
      </c>
      <c r="T690" s="8">
        <f t="shared" si="107"/>
        <v>22.875</v>
      </c>
      <c r="U690" s="7">
        <f t="shared" si="108"/>
        <v>23.008333333333336</v>
      </c>
      <c r="V690" s="7">
        <f t="shared" si="109"/>
        <v>22.975000000000001</v>
      </c>
    </row>
    <row r="691" spans="1:22" ht="13.5" x14ac:dyDescent="0.25">
      <c r="A691" s="3">
        <f>RSI!A691</f>
        <v>43308</v>
      </c>
      <c r="B691" s="2">
        <f>RSI!B691</f>
        <v>1.2178</v>
      </c>
      <c r="C691" s="2">
        <f>RSI!I691</f>
        <v>42.593438955632053</v>
      </c>
      <c r="D691" s="2">
        <f>MACD!E691</f>
        <v>1.3508877677219422E-2</v>
      </c>
      <c r="E691" s="2">
        <f>MACD!F691</f>
        <v>2.8687123905948944E-3</v>
      </c>
      <c r="F691" s="2">
        <f>'Moving Avg'!D691</f>
        <v>1.23478</v>
      </c>
      <c r="G691" s="2">
        <f>'Moving Avg'!F691</f>
        <v>1.25457</v>
      </c>
      <c r="H691" s="2">
        <f>'Moving Avg'!G691</f>
        <v>1.277604</v>
      </c>
      <c r="I691" s="2">
        <f>'Moving Avg'!H691</f>
        <v>1.1642815000000011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  <c r="M691" s="7">
        <f t="shared" si="100"/>
        <v>25</v>
      </c>
      <c r="N691" s="7">
        <f t="shared" si="101"/>
        <v>0</v>
      </c>
      <c r="O691" s="7">
        <f t="shared" si="102"/>
        <v>50</v>
      </c>
      <c r="P691" s="7">
        <f t="shared" si="103"/>
        <v>0</v>
      </c>
      <c r="Q691" s="8">
        <f t="shared" si="104"/>
        <v>16.25</v>
      </c>
      <c r="R691" s="8">
        <f t="shared" si="105"/>
        <v>22.5</v>
      </c>
      <c r="S691" s="8">
        <f t="shared" si="106"/>
        <v>16.25</v>
      </c>
      <c r="T691" s="8">
        <f t="shared" si="107"/>
        <v>18.75</v>
      </c>
      <c r="U691" s="7">
        <f t="shared" si="108"/>
        <v>18.333333333333332</v>
      </c>
      <c r="V691" s="7">
        <f t="shared" si="109"/>
        <v>18.4375</v>
      </c>
    </row>
    <row r="692" spans="1:22" ht="13.5" x14ac:dyDescent="0.25">
      <c r="A692" s="3">
        <f>RSI!A692</f>
        <v>43311</v>
      </c>
      <c r="B692" s="2">
        <f>RSI!B692</f>
        <v>1.2178</v>
      </c>
      <c r="C692" s="2">
        <f>RSI!I692</f>
        <v>42.593438955632053</v>
      </c>
      <c r="D692" s="2">
        <f>MACD!E692</f>
        <v>1.8326206895521002E-2</v>
      </c>
      <c r="E692" s="2">
        <f>MACD!F692</f>
        <v>5.9602112915801159E-3</v>
      </c>
      <c r="F692" s="2">
        <f>'Moving Avg'!D692</f>
        <v>1.2253400000000003</v>
      </c>
      <c r="G692" s="2">
        <f>'Moving Avg'!F692</f>
        <v>1.252685</v>
      </c>
      <c r="H692" s="2">
        <f>'Moving Avg'!G692</f>
        <v>1.2793039999999998</v>
      </c>
      <c r="I692" s="2">
        <f>'Moving Avg'!H692</f>
        <v>1.165461500000001</v>
      </c>
      <c r="J692" s="5" t="str">
        <f>OBV!F692</f>
        <v>BEARISH</v>
      </c>
      <c r="K692" s="5" t="str">
        <f>OBV!G692</f>
        <v>NEUTRAL</v>
      </c>
      <c r="L692" s="5" t="str">
        <f>OBV!H692</f>
        <v>CONFIRMED BEARISH</v>
      </c>
      <c r="M692" s="7">
        <f t="shared" si="100"/>
        <v>25</v>
      </c>
      <c r="N692" s="7">
        <f t="shared" si="101"/>
        <v>0</v>
      </c>
      <c r="O692" s="7">
        <f t="shared" si="102"/>
        <v>50</v>
      </c>
      <c r="P692" s="7">
        <f t="shared" si="103"/>
        <v>16.5</v>
      </c>
      <c r="Q692" s="8">
        <f t="shared" si="104"/>
        <v>18.725000000000001</v>
      </c>
      <c r="R692" s="8">
        <f t="shared" si="105"/>
        <v>26.625</v>
      </c>
      <c r="S692" s="8">
        <f t="shared" si="106"/>
        <v>23.675000000000001</v>
      </c>
      <c r="T692" s="8">
        <f t="shared" si="107"/>
        <v>22.875</v>
      </c>
      <c r="U692" s="7">
        <f t="shared" si="108"/>
        <v>23.008333333333336</v>
      </c>
      <c r="V692" s="7">
        <f t="shared" si="109"/>
        <v>22.975000000000001</v>
      </c>
    </row>
    <row r="693" spans="1:22" ht="13.5" x14ac:dyDescent="0.25">
      <c r="A693" s="3">
        <f>RSI!A693</f>
        <v>43312</v>
      </c>
      <c r="B693" s="2">
        <f>RSI!B693</f>
        <v>1.2082999999999999</v>
      </c>
      <c r="C693" s="2">
        <f>RSI!I693</f>
        <v>41.076813361012583</v>
      </c>
      <c r="D693" s="2">
        <f>MACD!E693</f>
        <v>2.3347462472304015E-2</v>
      </c>
      <c r="E693" s="2">
        <f>MACD!F693</f>
        <v>9.437661527724895E-3</v>
      </c>
      <c r="F693" s="2">
        <f>'Moving Avg'!D693</f>
        <v>1.2215599999999998</v>
      </c>
      <c r="G693" s="2">
        <f>'Moving Avg'!F693</f>
        <v>1.2493799999999999</v>
      </c>
      <c r="H693" s="2">
        <f>'Moving Avg'!G693</f>
        <v>1.2808140000000001</v>
      </c>
      <c r="I693" s="2">
        <f>'Moving Avg'!H693</f>
        <v>1.1666415000000014</v>
      </c>
      <c r="J693" s="5" t="str">
        <f>OBV!F693</f>
        <v>BEARISH</v>
      </c>
      <c r="K693" s="5" t="str">
        <f>OBV!G693</f>
        <v>WEAK</v>
      </c>
      <c r="L693" s="5" t="str">
        <f>OBV!H693</f>
        <v>CONFIRMED BEARISH</v>
      </c>
      <c r="M693" s="7">
        <f t="shared" si="100"/>
        <v>25</v>
      </c>
      <c r="N693" s="7">
        <f t="shared" si="101"/>
        <v>0</v>
      </c>
      <c r="O693" s="7">
        <f t="shared" si="102"/>
        <v>50</v>
      </c>
      <c r="P693" s="7">
        <f t="shared" si="103"/>
        <v>0</v>
      </c>
      <c r="Q693" s="8">
        <f t="shared" si="104"/>
        <v>16.25</v>
      </c>
      <c r="R693" s="8">
        <f t="shared" si="105"/>
        <v>22.5</v>
      </c>
      <c r="S693" s="8">
        <f t="shared" si="106"/>
        <v>16.25</v>
      </c>
      <c r="T693" s="8">
        <f t="shared" si="107"/>
        <v>18.75</v>
      </c>
      <c r="U693" s="7">
        <f t="shared" si="108"/>
        <v>18.333333333333332</v>
      </c>
      <c r="V693" s="7">
        <f t="shared" si="109"/>
        <v>18.4375</v>
      </c>
    </row>
    <row r="694" spans="1:22" ht="13.5" x14ac:dyDescent="0.25">
      <c r="A694" s="3">
        <f>RSI!A694</f>
        <v>43313</v>
      </c>
      <c r="B694" s="2">
        <f>RSI!B694</f>
        <v>1.2365999999999999</v>
      </c>
      <c r="C694" s="2">
        <f>RSI!I694</f>
        <v>47.117610593318965</v>
      </c>
      <c r="D694" s="2">
        <f>MACD!E694</f>
        <v>1.9979529235056637E-2</v>
      </c>
      <c r="E694" s="2">
        <f>MACD!F694</f>
        <v>1.1546035069191243E-2</v>
      </c>
      <c r="F694" s="2">
        <f>'Moving Avg'!D694</f>
        <v>1.22532</v>
      </c>
      <c r="G694" s="2">
        <f>'Moving Avg'!F694</f>
        <v>1.2493799999999999</v>
      </c>
      <c r="H694" s="2">
        <f>'Moving Avg'!G694</f>
        <v>1.2819459999999998</v>
      </c>
      <c r="I694" s="2">
        <f>'Moving Avg'!H694</f>
        <v>1.1679155000000012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  <c r="M694" s="7">
        <f t="shared" si="100"/>
        <v>25</v>
      </c>
      <c r="N694" s="7">
        <f t="shared" si="101"/>
        <v>0</v>
      </c>
      <c r="O694" s="7">
        <f t="shared" si="102"/>
        <v>50</v>
      </c>
      <c r="P694" s="7">
        <f t="shared" si="103"/>
        <v>83.5</v>
      </c>
      <c r="Q694" s="8">
        <f t="shared" si="104"/>
        <v>28.774999999999999</v>
      </c>
      <c r="R694" s="8">
        <f t="shared" si="105"/>
        <v>43.375</v>
      </c>
      <c r="S694" s="8">
        <f t="shared" si="106"/>
        <v>53.825000000000003</v>
      </c>
      <c r="T694" s="8">
        <f t="shared" si="107"/>
        <v>39.625</v>
      </c>
      <c r="U694" s="7">
        <f t="shared" si="108"/>
        <v>41.991666666666667</v>
      </c>
      <c r="V694" s="7">
        <f t="shared" si="109"/>
        <v>41.400000000000006</v>
      </c>
    </row>
    <row r="695" spans="1:22" ht="13.5" x14ac:dyDescent="0.25">
      <c r="A695" s="3">
        <f>RSI!A695</f>
        <v>43314</v>
      </c>
      <c r="B695" s="2">
        <f>RSI!B695</f>
        <v>1.2555000000000001</v>
      </c>
      <c r="C695" s="2">
        <f>RSI!I695</f>
        <v>50.749080326920456</v>
      </c>
      <c r="D695" s="2">
        <f>MACD!E695</f>
        <v>1.7267564114876288E-2</v>
      </c>
      <c r="E695" s="2">
        <f>MACD!F695</f>
        <v>1.2690340878328252E-2</v>
      </c>
      <c r="F695" s="2">
        <f>'Moving Avg'!D695</f>
        <v>1.2271999999999998</v>
      </c>
      <c r="G695" s="2">
        <f>'Moving Avg'!F695</f>
        <v>1.2503250000000001</v>
      </c>
      <c r="H695" s="2">
        <f>'Moving Avg'!G695</f>
        <v>1.2825120000000001</v>
      </c>
      <c r="I695" s="2">
        <f>'Moving Avg'!H695</f>
        <v>1.1690010000000015</v>
      </c>
      <c r="J695" s="5" t="str">
        <f>OBV!F695</f>
        <v>BULLISH</v>
      </c>
      <c r="K695" s="5" t="str">
        <f>OBV!G695</f>
        <v>STRONG</v>
      </c>
      <c r="L695" s="5" t="str">
        <f>OBV!H695</f>
        <v>CONFIRMED BULLISH</v>
      </c>
      <c r="M695" s="7">
        <f t="shared" si="100"/>
        <v>25</v>
      </c>
      <c r="N695" s="7">
        <f t="shared" si="101"/>
        <v>0</v>
      </c>
      <c r="O695" s="7">
        <f t="shared" si="102"/>
        <v>50</v>
      </c>
      <c r="P695" s="7">
        <f t="shared" si="103"/>
        <v>100</v>
      </c>
      <c r="Q695" s="8">
        <f t="shared" si="104"/>
        <v>31.25</v>
      </c>
      <c r="R695" s="8">
        <f t="shared" si="105"/>
        <v>47.5</v>
      </c>
      <c r="S695" s="8">
        <f t="shared" si="106"/>
        <v>61.25</v>
      </c>
      <c r="T695" s="8">
        <f t="shared" si="107"/>
        <v>43.75</v>
      </c>
      <c r="U695" s="7">
        <f t="shared" si="108"/>
        <v>46.666666666666664</v>
      </c>
      <c r="V695" s="7">
        <f t="shared" si="109"/>
        <v>45.9375</v>
      </c>
    </row>
    <row r="696" spans="1:22" ht="13.5" x14ac:dyDescent="0.25">
      <c r="A696" s="3">
        <f>RSI!A696</f>
        <v>43315</v>
      </c>
      <c r="B696" s="2">
        <f>RSI!B696</f>
        <v>1.2555000000000001</v>
      </c>
      <c r="C696" s="2">
        <f>RSI!I696</f>
        <v>50.749080326920456</v>
      </c>
      <c r="D696" s="2">
        <f>MACD!E696</f>
        <v>1.7853716067841807E-2</v>
      </c>
      <c r="E696" s="2">
        <f>MACD!F696</f>
        <v>1.3723015916230964E-2</v>
      </c>
      <c r="F696" s="2">
        <f>'Moving Avg'!D696</f>
        <v>1.2347399999999999</v>
      </c>
      <c r="G696" s="2">
        <f>'Moving Avg'!F696</f>
        <v>1.2512700000000003</v>
      </c>
      <c r="H696" s="2">
        <f>'Moving Avg'!G696</f>
        <v>1.2817560000000003</v>
      </c>
      <c r="I696" s="2">
        <f>'Moving Avg'!H696</f>
        <v>1.1699450000000013</v>
      </c>
      <c r="J696" s="5" t="str">
        <f>OBV!F696</f>
        <v>BULLISH</v>
      </c>
      <c r="K696" s="5" t="str">
        <f>OBV!G696</f>
        <v>STRONG</v>
      </c>
      <c r="L696" s="5" t="str">
        <f>OBV!H696</f>
        <v>CONFIRMED BULLISH</v>
      </c>
      <c r="M696" s="7">
        <f t="shared" si="100"/>
        <v>25</v>
      </c>
      <c r="N696" s="7">
        <f t="shared" si="101"/>
        <v>0</v>
      </c>
      <c r="O696" s="7">
        <f t="shared" si="102"/>
        <v>50</v>
      </c>
      <c r="P696" s="7">
        <f t="shared" si="103"/>
        <v>100</v>
      </c>
      <c r="Q696" s="8">
        <f t="shared" si="104"/>
        <v>31.25</v>
      </c>
      <c r="R696" s="8">
        <f t="shared" si="105"/>
        <v>47.5</v>
      </c>
      <c r="S696" s="8">
        <f t="shared" si="106"/>
        <v>61.25</v>
      </c>
      <c r="T696" s="8">
        <f t="shared" si="107"/>
        <v>43.75</v>
      </c>
      <c r="U696" s="7">
        <f t="shared" si="108"/>
        <v>46.666666666666664</v>
      </c>
      <c r="V696" s="7">
        <f t="shared" si="109"/>
        <v>45.9375</v>
      </c>
    </row>
    <row r="697" spans="1:22" ht="13.5" x14ac:dyDescent="0.25">
      <c r="A697" s="3">
        <f>RSI!A697</f>
        <v>43318</v>
      </c>
      <c r="B697" s="2">
        <f>RSI!B697</f>
        <v>1.2744</v>
      </c>
      <c r="C697" s="2">
        <f>RSI!I697</f>
        <v>54.382164040302676</v>
      </c>
      <c r="D697" s="2">
        <f>MACD!E697</f>
        <v>1.5478721545887808E-2</v>
      </c>
      <c r="E697" s="2">
        <f>MACD!F697</f>
        <v>1.4074157042162333E-2</v>
      </c>
      <c r="F697" s="2">
        <f>'Moving Avg'!D697</f>
        <v>1.2460599999999999</v>
      </c>
      <c r="G697" s="2">
        <f>'Moving Avg'!F697</f>
        <v>1.2545750000000002</v>
      </c>
      <c r="H697" s="2">
        <f>'Moving Avg'!G697</f>
        <v>1.2802460000000002</v>
      </c>
      <c r="I697" s="2">
        <f>'Moving Avg'!H697</f>
        <v>1.1711250000000013</v>
      </c>
      <c r="J697" s="5" t="str">
        <f>OBV!F697</f>
        <v>BULLISH</v>
      </c>
      <c r="K697" s="5" t="str">
        <f>OBV!G697</f>
        <v>STRONG</v>
      </c>
      <c r="L697" s="5" t="str">
        <f>OBV!H697</f>
        <v>CONFIRMED BULLISH</v>
      </c>
      <c r="M697" s="7">
        <f t="shared" si="100"/>
        <v>25</v>
      </c>
      <c r="N697" s="7">
        <f t="shared" si="101"/>
        <v>0</v>
      </c>
      <c r="O697" s="7">
        <f t="shared" si="102"/>
        <v>50</v>
      </c>
      <c r="P697" s="7">
        <f t="shared" si="103"/>
        <v>100</v>
      </c>
      <c r="Q697" s="8">
        <f t="shared" si="104"/>
        <v>31.25</v>
      </c>
      <c r="R697" s="8">
        <f t="shared" si="105"/>
        <v>47.5</v>
      </c>
      <c r="S697" s="8">
        <f t="shared" si="106"/>
        <v>61.25</v>
      </c>
      <c r="T697" s="8">
        <f t="shared" si="107"/>
        <v>43.75</v>
      </c>
      <c r="U697" s="7">
        <f t="shared" si="108"/>
        <v>46.666666666666664</v>
      </c>
      <c r="V697" s="7">
        <f t="shared" si="109"/>
        <v>45.9375</v>
      </c>
    </row>
    <row r="698" spans="1:22" ht="13.5" x14ac:dyDescent="0.25">
      <c r="A698" s="3">
        <f>RSI!A698</f>
        <v>43319</v>
      </c>
      <c r="B698" s="2">
        <f>RSI!B698</f>
        <v>1.2838000000000001</v>
      </c>
      <c r="C698" s="2">
        <f>RSI!I698</f>
        <v>56.116038381540058</v>
      </c>
      <c r="D698" s="2">
        <f>MACD!E698</f>
        <v>6.822771746113343E-3</v>
      </c>
      <c r="E698" s="2">
        <f>MACD!F698</f>
        <v>1.2623879982952536E-2</v>
      </c>
      <c r="F698" s="2">
        <f>'Moving Avg'!D698</f>
        <v>1.2611600000000001</v>
      </c>
      <c r="G698" s="2">
        <f>'Moving Avg'!F698</f>
        <v>1.2574050000000001</v>
      </c>
      <c r="H698" s="2">
        <f>'Moving Avg'!G698</f>
        <v>1.277414</v>
      </c>
      <c r="I698" s="2">
        <f>'Moving Avg'!H698</f>
        <v>1.1723520000000014</v>
      </c>
      <c r="J698" s="5" t="str">
        <f>OBV!F698</f>
        <v>BULLISH</v>
      </c>
      <c r="K698" s="5" t="str">
        <f>OBV!G698</f>
        <v>STRONG</v>
      </c>
      <c r="L698" s="5" t="str">
        <f>OBV!H698</f>
        <v>CONFIRMED BULLISH</v>
      </c>
      <c r="M698" s="7">
        <f t="shared" si="100"/>
        <v>25</v>
      </c>
      <c r="N698" s="7">
        <f t="shared" si="101"/>
        <v>45</v>
      </c>
      <c r="O698" s="7">
        <f t="shared" si="102"/>
        <v>50</v>
      </c>
      <c r="P698" s="7">
        <f t="shared" si="103"/>
        <v>100</v>
      </c>
      <c r="Q698" s="8">
        <f t="shared" si="104"/>
        <v>47</v>
      </c>
      <c r="R698" s="8">
        <f t="shared" si="105"/>
        <v>56.5</v>
      </c>
      <c r="S698" s="8">
        <f t="shared" si="106"/>
        <v>68</v>
      </c>
      <c r="T698" s="8">
        <f t="shared" si="107"/>
        <v>55</v>
      </c>
      <c r="U698" s="7">
        <f t="shared" si="108"/>
        <v>57.166666666666664</v>
      </c>
      <c r="V698" s="7">
        <f t="shared" si="109"/>
        <v>56.625</v>
      </c>
    </row>
    <row r="699" spans="1:22" ht="13.5" x14ac:dyDescent="0.25">
      <c r="A699" s="3">
        <f>RSI!A699</f>
        <v>43320</v>
      </c>
      <c r="B699" s="2">
        <f>RSI!B699</f>
        <v>1.2744</v>
      </c>
      <c r="C699" s="2">
        <f>RSI!I699</f>
        <v>53.909395341837801</v>
      </c>
      <c r="D699" s="2">
        <f>MACD!E699</f>
        <v>-1.4315794844350638E-3</v>
      </c>
      <c r="E699" s="2">
        <f>MACD!F699</f>
        <v>9.812788089475017E-3</v>
      </c>
      <c r="F699" s="2">
        <f>'Moving Avg'!D699</f>
        <v>1.2687200000000001</v>
      </c>
      <c r="G699" s="2">
        <f>'Moving Avg'!F699</f>
        <v>1.2583500000000003</v>
      </c>
      <c r="H699" s="2">
        <f>'Moving Avg'!G699</f>
        <v>1.275714</v>
      </c>
      <c r="I699" s="2">
        <f>'Moving Avg'!H699</f>
        <v>1.1736735000000016</v>
      </c>
      <c r="J699" s="5" t="str">
        <f>OBV!F699</f>
        <v>BULLISH</v>
      </c>
      <c r="K699" s="5" t="str">
        <f>OBV!G699</f>
        <v>STRONG</v>
      </c>
      <c r="L699" s="5" t="str">
        <f>OBV!H699</f>
        <v>CONFIRMED BULLISH</v>
      </c>
      <c r="M699" s="7">
        <f t="shared" si="100"/>
        <v>25</v>
      </c>
      <c r="N699" s="7">
        <f t="shared" si="101"/>
        <v>45</v>
      </c>
      <c r="O699" s="7">
        <f t="shared" si="102"/>
        <v>50</v>
      </c>
      <c r="P699" s="7">
        <f t="shared" si="103"/>
        <v>100</v>
      </c>
      <c r="Q699" s="8">
        <f t="shared" si="104"/>
        <v>47</v>
      </c>
      <c r="R699" s="8">
        <f t="shared" si="105"/>
        <v>56.5</v>
      </c>
      <c r="S699" s="8">
        <f t="shared" si="106"/>
        <v>68</v>
      </c>
      <c r="T699" s="8">
        <f t="shared" si="107"/>
        <v>55</v>
      </c>
      <c r="U699" s="7">
        <f t="shared" si="108"/>
        <v>57.166666666666664</v>
      </c>
      <c r="V699" s="7">
        <f t="shared" si="109"/>
        <v>56.625</v>
      </c>
    </row>
    <row r="700" spans="1:22" ht="13.5" x14ac:dyDescent="0.25">
      <c r="A700" s="3">
        <f>RSI!A700</f>
        <v>43321</v>
      </c>
      <c r="B700" s="2">
        <f>RSI!B700</f>
        <v>1.2744</v>
      </c>
      <c r="C700" s="2">
        <f>RSI!I700</f>
        <v>53.909395341837808</v>
      </c>
      <c r="D700" s="2">
        <f>MACD!E700</f>
        <v>-4.1735175769226363E-3</v>
      </c>
      <c r="E700" s="2">
        <f>MACD!F700</f>
        <v>7.0155269561954867E-3</v>
      </c>
      <c r="F700" s="2">
        <f>'Moving Avg'!D700</f>
        <v>1.2725</v>
      </c>
      <c r="G700" s="2">
        <f>'Moving Avg'!F700</f>
        <v>1.2559900000000002</v>
      </c>
      <c r="H700" s="2">
        <f>'Moving Avg'!G700</f>
        <v>1.2745819999999999</v>
      </c>
      <c r="I700" s="2">
        <f>'Moving Avg'!H700</f>
        <v>1.1749950000000016</v>
      </c>
      <c r="J700" s="5" t="str">
        <f>OBV!F700</f>
        <v>BULLISH</v>
      </c>
      <c r="K700" s="5" t="str">
        <f>OBV!G700</f>
        <v>NEUTRAL</v>
      </c>
      <c r="L700" s="5" t="str">
        <f>OBV!H700</f>
        <v>CONFIRMED BULLISH</v>
      </c>
      <c r="M700" s="7">
        <f t="shared" si="100"/>
        <v>25</v>
      </c>
      <c r="N700" s="7">
        <f t="shared" si="101"/>
        <v>45</v>
      </c>
      <c r="O700" s="7">
        <f t="shared" si="102"/>
        <v>50</v>
      </c>
      <c r="P700" s="7">
        <f t="shared" si="103"/>
        <v>83.5</v>
      </c>
      <c r="Q700" s="8">
        <f t="shared" si="104"/>
        <v>44.524999999999999</v>
      </c>
      <c r="R700" s="8">
        <f t="shared" si="105"/>
        <v>52.375</v>
      </c>
      <c r="S700" s="8">
        <f t="shared" si="106"/>
        <v>60.575000000000003</v>
      </c>
      <c r="T700" s="8">
        <f t="shared" si="107"/>
        <v>50.875</v>
      </c>
      <c r="U700" s="7">
        <f t="shared" si="108"/>
        <v>52.491666666666674</v>
      </c>
      <c r="V700" s="7">
        <f t="shared" si="109"/>
        <v>52.087500000000006</v>
      </c>
    </row>
    <row r="701" spans="1:22" ht="13.5" x14ac:dyDescent="0.25">
      <c r="A701" s="3">
        <f>RSI!A701</f>
        <v>43322</v>
      </c>
      <c r="B701" s="2">
        <f>RSI!B701</f>
        <v>1.2744</v>
      </c>
      <c r="C701" s="2">
        <f>RSI!I701</f>
        <v>53.909395341837808</v>
      </c>
      <c r="D701" s="2">
        <f>MACD!E701</f>
        <v>-1.0950551494661509E-2</v>
      </c>
      <c r="E701" s="2">
        <f>MACD!F701</f>
        <v>3.4223112660240881E-3</v>
      </c>
      <c r="F701" s="2">
        <f>'Moving Avg'!D701</f>
        <v>1.2762800000000001</v>
      </c>
      <c r="G701" s="2">
        <f>'Moving Avg'!F701</f>
        <v>1.2536300000000002</v>
      </c>
      <c r="H701" s="2">
        <f>'Moving Avg'!G701</f>
        <v>1.274394</v>
      </c>
      <c r="I701" s="2">
        <f>'Moving Avg'!H701</f>
        <v>1.1763165000000015</v>
      </c>
      <c r="J701" s="5" t="str">
        <f>OBV!F701</f>
        <v>BULLISH</v>
      </c>
      <c r="K701" s="5" t="str">
        <f>OBV!G701</f>
        <v>NEUTRAL</v>
      </c>
      <c r="L701" s="5" t="str">
        <f>OBV!H701</f>
        <v>CONFIRMED BULLISH</v>
      </c>
      <c r="M701" s="7">
        <f t="shared" si="100"/>
        <v>25</v>
      </c>
      <c r="N701" s="7">
        <f t="shared" si="101"/>
        <v>45</v>
      </c>
      <c r="O701" s="7">
        <f t="shared" si="102"/>
        <v>50</v>
      </c>
      <c r="P701" s="7">
        <f t="shared" si="103"/>
        <v>83.5</v>
      </c>
      <c r="Q701" s="8">
        <f t="shared" si="104"/>
        <v>44.524999999999999</v>
      </c>
      <c r="R701" s="8">
        <f t="shared" si="105"/>
        <v>52.375</v>
      </c>
      <c r="S701" s="8">
        <f t="shared" si="106"/>
        <v>60.575000000000003</v>
      </c>
      <c r="T701" s="8">
        <f t="shared" si="107"/>
        <v>50.875</v>
      </c>
      <c r="U701" s="7">
        <f t="shared" si="108"/>
        <v>52.491666666666674</v>
      </c>
      <c r="V701" s="7">
        <f t="shared" si="109"/>
        <v>52.087500000000006</v>
      </c>
    </row>
    <row r="702" spans="1:22" ht="13.5" x14ac:dyDescent="0.25">
      <c r="A702" s="3">
        <f>RSI!A702</f>
        <v>43326</v>
      </c>
      <c r="B702" s="2">
        <f>RSI!B702</f>
        <v>1.2649999999999999</v>
      </c>
      <c r="C702" s="2">
        <f>RSI!I702</f>
        <v>51.38567517333248</v>
      </c>
      <c r="D702" s="2">
        <f>MACD!E702</f>
        <v>-1.6084118792095925E-2</v>
      </c>
      <c r="E702" s="2">
        <f>MACD!F702</f>
        <v>-4.7897474559991477E-4</v>
      </c>
      <c r="F702" s="2">
        <f>'Moving Avg'!D702</f>
        <v>1.2744</v>
      </c>
      <c r="G702" s="2">
        <f>'Moving Avg'!F702</f>
        <v>1.2526900000000001</v>
      </c>
      <c r="H702" s="2">
        <f>'Moving Avg'!G702</f>
        <v>1.2740179999999999</v>
      </c>
      <c r="I702" s="2">
        <f>'Moving Avg'!H702</f>
        <v>1.1775440000000015</v>
      </c>
      <c r="J702" s="5" t="str">
        <f>OBV!F702</f>
        <v>BULLISH</v>
      </c>
      <c r="K702" s="5" t="str">
        <f>OBV!G702</f>
        <v>NEUTRAL</v>
      </c>
      <c r="L702" s="5" t="str">
        <f>OBV!H702</f>
        <v>BULLISH DIVERGENCE</v>
      </c>
      <c r="M702" s="7">
        <f t="shared" si="100"/>
        <v>25</v>
      </c>
      <c r="N702" s="7">
        <f t="shared" si="101"/>
        <v>45</v>
      </c>
      <c r="O702" s="7">
        <f t="shared" si="102"/>
        <v>50</v>
      </c>
      <c r="P702" s="7">
        <f t="shared" si="103"/>
        <v>66.5</v>
      </c>
      <c r="Q702" s="8">
        <f t="shared" si="104"/>
        <v>41.975000000000001</v>
      </c>
      <c r="R702" s="8">
        <f t="shared" si="105"/>
        <v>48.125</v>
      </c>
      <c r="S702" s="8">
        <f t="shared" si="106"/>
        <v>52.924999999999997</v>
      </c>
      <c r="T702" s="8">
        <f t="shared" si="107"/>
        <v>46.625</v>
      </c>
      <c r="U702" s="7">
        <f t="shared" si="108"/>
        <v>47.67499999999999</v>
      </c>
      <c r="V702" s="7">
        <f t="shared" si="109"/>
        <v>47.412499999999994</v>
      </c>
    </row>
    <row r="703" spans="1:22" ht="13.5" x14ac:dyDescent="0.25">
      <c r="A703" s="3">
        <f>RSI!A703</f>
        <v>43327</v>
      </c>
      <c r="B703" s="2">
        <f>RSI!B703</f>
        <v>1.2365999999999999</v>
      </c>
      <c r="C703" s="2">
        <f>RSI!I703</f>
        <v>44.593301983571791</v>
      </c>
      <c r="D703" s="2">
        <f>MACD!E703</f>
        <v>-1.9818576147156097E-2</v>
      </c>
      <c r="E703" s="2">
        <f>MACD!F703</f>
        <v>-4.3468950259111508E-3</v>
      </c>
      <c r="F703" s="2">
        <f>'Moving Avg'!D703</f>
        <v>1.2649599999999999</v>
      </c>
      <c r="G703" s="2">
        <f>'Moving Avg'!F703</f>
        <v>1.2503299999999999</v>
      </c>
      <c r="H703" s="2">
        <f>'Moving Avg'!G703</f>
        <v>1.271752</v>
      </c>
      <c r="I703" s="2">
        <f>'Moving Avg'!H703</f>
        <v>1.1786295000000016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  <c r="M703" s="7">
        <f t="shared" si="100"/>
        <v>25</v>
      </c>
      <c r="N703" s="7">
        <f t="shared" si="101"/>
        <v>45</v>
      </c>
      <c r="O703" s="7">
        <f t="shared" si="102"/>
        <v>50</v>
      </c>
      <c r="P703" s="7">
        <f t="shared" si="103"/>
        <v>16.5</v>
      </c>
      <c r="Q703" s="8">
        <f t="shared" si="104"/>
        <v>34.475000000000001</v>
      </c>
      <c r="R703" s="8">
        <f t="shared" si="105"/>
        <v>35.625</v>
      </c>
      <c r="S703" s="8">
        <f t="shared" si="106"/>
        <v>30.425000000000001</v>
      </c>
      <c r="T703" s="8">
        <f t="shared" si="107"/>
        <v>34.125</v>
      </c>
      <c r="U703" s="7">
        <f t="shared" si="108"/>
        <v>33.508333333333333</v>
      </c>
      <c r="V703" s="7">
        <f t="shared" si="109"/>
        <v>33.662499999999994</v>
      </c>
    </row>
    <row r="704" spans="1:22" ht="13.5" x14ac:dyDescent="0.25">
      <c r="A704" s="3">
        <f>RSI!A704</f>
        <v>43328</v>
      </c>
      <c r="B704" s="2">
        <f>RSI!B704</f>
        <v>1.2555000000000001</v>
      </c>
      <c r="C704" s="2">
        <f>RSI!I704</f>
        <v>49.387998582569097</v>
      </c>
      <c r="D704" s="2">
        <f>MACD!E704</f>
        <v>-1.9887241298304215E-2</v>
      </c>
      <c r="E704" s="2">
        <f>MACD!F704</f>
        <v>-7.4549642803897632E-3</v>
      </c>
      <c r="F704" s="2">
        <f>'Moving Avg'!D704</f>
        <v>1.26118</v>
      </c>
      <c r="G704" s="2">
        <f>'Moving Avg'!F704</f>
        <v>1.2507999999999999</v>
      </c>
      <c r="H704" s="2">
        <f>'Moving Avg'!G704</f>
        <v>1.2706179999999998</v>
      </c>
      <c r="I704" s="2">
        <f>'Moving Avg'!H704</f>
        <v>1.179620500000002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  <c r="M704" s="7">
        <f t="shared" si="100"/>
        <v>25</v>
      </c>
      <c r="N704" s="7">
        <f t="shared" si="101"/>
        <v>45</v>
      </c>
      <c r="O704" s="7">
        <f t="shared" si="102"/>
        <v>50</v>
      </c>
      <c r="P704" s="7">
        <f t="shared" si="103"/>
        <v>16.5</v>
      </c>
      <c r="Q704" s="8">
        <f t="shared" si="104"/>
        <v>34.475000000000001</v>
      </c>
      <c r="R704" s="8">
        <f t="shared" si="105"/>
        <v>35.625</v>
      </c>
      <c r="S704" s="8">
        <f t="shared" si="106"/>
        <v>30.425000000000001</v>
      </c>
      <c r="T704" s="8">
        <f t="shared" si="107"/>
        <v>34.125</v>
      </c>
      <c r="U704" s="7">
        <f t="shared" si="108"/>
        <v>33.508333333333333</v>
      </c>
      <c r="V704" s="7">
        <f t="shared" si="109"/>
        <v>33.662499999999994</v>
      </c>
    </row>
    <row r="705" spans="1:22" ht="13.5" x14ac:dyDescent="0.25">
      <c r="A705" s="3">
        <f>RSI!A705</f>
        <v>43329</v>
      </c>
      <c r="B705" s="2">
        <f>RSI!B705</f>
        <v>1.2555000000000001</v>
      </c>
      <c r="C705" s="2">
        <f>RSI!I705</f>
        <v>49.387998582569097</v>
      </c>
      <c r="D705" s="2">
        <f>MACD!E705</f>
        <v>-1.7022095860618869E-2</v>
      </c>
      <c r="E705" s="2">
        <f>MACD!F705</f>
        <v>-9.3683905964355857E-3</v>
      </c>
      <c r="F705" s="2">
        <f>'Moving Avg'!D705</f>
        <v>1.2573999999999999</v>
      </c>
      <c r="G705" s="2">
        <f>'Moving Avg'!F705</f>
        <v>1.2508000000000001</v>
      </c>
      <c r="H705" s="2">
        <f>'Moving Avg'!G705</f>
        <v>1.269296</v>
      </c>
      <c r="I705" s="2">
        <f>'Moving Avg'!H705</f>
        <v>1.1803755000000018</v>
      </c>
      <c r="J705" s="5" t="str">
        <f>OBV!F705</f>
        <v>BEARISH</v>
      </c>
      <c r="K705" s="5" t="str">
        <f>OBV!G705</f>
        <v>NEUTRAL</v>
      </c>
      <c r="L705" s="5" t="str">
        <f>OBV!H705</f>
        <v>CONFIRMED BEARISH</v>
      </c>
      <c r="M705" s="7">
        <f t="shared" si="100"/>
        <v>25</v>
      </c>
      <c r="N705" s="7">
        <f t="shared" si="101"/>
        <v>45</v>
      </c>
      <c r="O705" s="7">
        <f t="shared" si="102"/>
        <v>50</v>
      </c>
      <c r="P705" s="7">
        <f t="shared" si="103"/>
        <v>16.5</v>
      </c>
      <c r="Q705" s="8">
        <f t="shared" si="104"/>
        <v>34.475000000000001</v>
      </c>
      <c r="R705" s="8">
        <f t="shared" si="105"/>
        <v>35.625</v>
      </c>
      <c r="S705" s="8">
        <f t="shared" si="106"/>
        <v>30.425000000000001</v>
      </c>
      <c r="T705" s="8">
        <f t="shared" si="107"/>
        <v>34.125</v>
      </c>
      <c r="U705" s="7">
        <f t="shared" si="108"/>
        <v>33.508333333333333</v>
      </c>
      <c r="V705" s="7">
        <f t="shared" si="109"/>
        <v>33.662499999999994</v>
      </c>
    </row>
    <row r="706" spans="1:22" ht="13.5" x14ac:dyDescent="0.25">
      <c r="A706" s="3">
        <f>RSI!A706</f>
        <v>43332</v>
      </c>
      <c r="B706" s="2">
        <f>RSI!B706</f>
        <v>1.2649999999999999</v>
      </c>
      <c r="C706" s="2">
        <f>RSI!I706</f>
        <v>51.818577079585964</v>
      </c>
      <c r="D706" s="2">
        <f>MACD!E706</f>
        <v>-1.5287043499348396E-2</v>
      </c>
      <c r="E706" s="2">
        <f>MACD!F706</f>
        <v>-1.0552121177018148E-2</v>
      </c>
      <c r="F706" s="2">
        <f>'Moving Avg'!D706</f>
        <v>1.25552</v>
      </c>
      <c r="G706" s="2">
        <f>'Moving Avg'!F706</f>
        <v>1.2503300000000002</v>
      </c>
      <c r="H706" s="2">
        <f>'Moving Avg'!G706</f>
        <v>1.2687299999999999</v>
      </c>
      <c r="I706" s="2">
        <f>'Moving Avg'!H706</f>
        <v>1.1808950000000018</v>
      </c>
      <c r="J706" s="5" t="str">
        <f>OBV!F706</f>
        <v>BEARISH</v>
      </c>
      <c r="K706" s="5" t="str">
        <f>OBV!G706</f>
        <v>NEUTRAL</v>
      </c>
      <c r="L706" s="5" t="str">
        <f>OBV!H706</f>
        <v>CONFIRMED BEARISH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45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16.5</v>
      </c>
      <c r="Q706" s="8">
        <f t="shared" si="104"/>
        <v>34.475000000000001</v>
      </c>
      <c r="R706" s="8">
        <f t="shared" si="105"/>
        <v>35.625</v>
      </c>
      <c r="S706" s="8">
        <f t="shared" si="106"/>
        <v>30.425000000000001</v>
      </c>
      <c r="T706" s="8">
        <f t="shared" si="107"/>
        <v>34.125</v>
      </c>
      <c r="U706" s="7">
        <f t="shared" si="108"/>
        <v>33.508333333333333</v>
      </c>
      <c r="V706" s="7">
        <f t="shared" si="109"/>
        <v>33.662499999999994</v>
      </c>
    </row>
    <row r="707" spans="1:22" ht="13.5" x14ac:dyDescent="0.25">
      <c r="A707" s="3">
        <f>RSI!A707</f>
        <v>43335</v>
      </c>
      <c r="B707" s="2">
        <f>RSI!B707</f>
        <v>1.2649999999999999</v>
      </c>
      <c r="C707" s="2">
        <f>RSI!I707</f>
        <v>51.818577079585964</v>
      </c>
      <c r="D707" s="2">
        <f>MACD!E707</f>
        <v>-1.0954030469870313E-2</v>
      </c>
      <c r="E707" s="2">
        <f>MACD!F707</f>
        <v>-1.0632503035588582E-2</v>
      </c>
      <c r="F707" s="2">
        <f>'Moving Avg'!D707</f>
        <v>1.25552</v>
      </c>
      <c r="G707" s="2">
        <f>'Moving Avg'!F707</f>
        <v>1.2503300000000002</v>
      </c>
      <c r="H707" s="2">
        <f>'Moving Avg'!G707</f>
        <v>1.268354</v>
      </c>
      <c r="I707" s="2">
        <f>'Moving Avg'!H707</f>
        <v>1.1814615000000017</v>
      </c>
      <c r="J707" s="5" t="str">
        <f>OBV!F707</f>
        <v>BEARISH</v>
      </c>
      <c r="K707" s="5" t="str">
        <f>OBV!G707</f>
        <v>NEUTRAL</v>
      </c>
      <c r="L707" s="5" t="str">
        <f>OBV!H707</f>
        <v>NEUTRAL</v>
      </c>
      <c r="M707" s="7">
        <f t="shared" si="110"/>
        <v>25</v>
      </c>
      <c r="N707" s="7">
        <f t="shared" si="111"/>
        <v>45</v>
      </c>
      <c r="O707" s="7">
        <f t="shared" si="112"/>
        <v>50</v>
      </c>
      <c r="P707" s="7">
        <f t="shared" si="113"/>
        <v>16.5</v>
      </c>
      <c r="Q707" s="8">
        <f t="shared" ref="Q707:Q770" si="114">0.35*M707+N707*0.35+O707*0.15+P707*0.15</f>
        <v>34.475000000000001</v>
      </c>
      <c r="R707" s="8">
        <f t="shared" ref="R707:R770" si="115">M707*0.2+N707*0.2+O707*0.35+P707*0.25</f>
        <v>35.625</v>
      </c>
      <c r="S707" s="8">
        <f t="shared" ref="S707:S770" si="116">M707*0.15+N707*0.15+O707*0.25+P707*0.45</f>
        <v>30.425000000000001</v>
      </c>
      <c r="T707" s="8">
        <f t="shared" ref="T707:T770" si="117">0.25*SUM(M707:P707)</f>
        <v>34.125</v>
      </c>
      <c r="U707" s="7">
        <f t="shared" ref="U707:U770" si="118">SUM(Q707:S707)/3</f>
        <v>33.508333333333333</v>
      </c>
      <c r="V707" s="7">
        <f t="shared" ref="V707:V770" si="119">SUM(Q707:T707)/4</f>
        <v>33.662499999999994</v>
      </c>
    </row>
    <row r="708" spans="1:22" ht="13.5" x14ac:dyDescent="0.25">
      <c r="A708" s="3">
        <f>RSI!A708</f>
        <v>43336</v>
      </c>
      <c r="B708" s="2">
        <f>RSI!B708</f>
        <v>1.2744</v>
      </c>
      <c r="C708" s="2">
        <f>RSI!I708</f>
        <v>54.335162474002964</v>
      </c>
      <c r="D708" s="2">
        <f>MACD!E708</f>
        <v>-6.5774073787423504E-3</v>
      </c>
      <c r="E708" s="2">
        <f>MACD!F708</f>
        <v>-9.8214839042193372E-3</v>
      </c>
      <c r="F708" s="2">
        <f>'Moving Avg'!D708</f>
        <v>1.26308</v>
      </c>
      <c r="G708" s="2">
        <f>'Moving Avg'!F708</f>
        <v>1.2526900000000001</v>
      </c>
      <c r="H708" s="2">
        <f>'Moving Avg'!G708</f>
        <v>1.2685419999999998</v>
      </c>
      <c r="I708" s="2">
        <f>'Moving Avg'!H708</f>
        <v>1.1822165000000018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  <c r="M708" s="7">
        <f t="shared" si="110"/>
        <v>25</v>
      </c>
      <c r="N708" s="7">
        <f t="shared" si="111"/>
        <v>0</v>
      </c>
      <c r="O708" s="7">
        <f t="shared" si="112"/>
        <v>50</v>
      </c>
      <c r="P708" s="7">
        <f t="shared" si="113"/>
        <v>83.5</v>
      </c>
      <c r="Q708" s="8">
        <f t="shared" si="114"/>
        <v>28.774999999999999</v>
      </c>
      <c r="R708" s="8">
        <f t="shared" si="115"/>
        <v>43.375</v>
      </c>
      <c r="S708" s="8">
        <f t="shared" si="116"/>
        <v>53.825000000000003</v>
      </c>
      <c r="T708" s="8">
        <f t="shared" si="117"/>
        <v>39.625</v>
      </c>
      <c r="U708" s="7">
        <f t="shared" si="118"/>
        <v>41.991666666666667</v>
      </c>
      <c r="V708" s="7">
        <f t="shared" si="119"/>
        <v>41.400000000000006</v>
      </c>
    </row>
    <row r="709" spans="1:22" ht="13.5" x14ac:dyDescent="0.25">
      <c r="A709" s="3">
        <f>RSI!A709</f>
        <v>43339</v>
      </c>
      <c r="B709" s="2">
        <f>RSI!B709</f>
        <v>1.3216000000000001</v>
      </c>
      <c r="C709" s="2">
        <f>RSI!I709</f>
        <v>64.392307437031846</v>
      </c>
      <c r="D709" s="2">
        <f>MACD!E709</f>
        <v>-7.9088005993259713E-3</v>
      </c>
      <c r="E709" s="2">
        <f>MACD!F709</f>
        <v>-9.4389472432406633E-3</v>
      </c>
      <c r="F709" s="2">
        <f>'Moving Avg'!D709</f>
        <v>1.2763</v>
      </c>
      <c r="G709" s="2">
        <f>'Moving Avg'!F709</f>
        <v>1.2578800000000001</v>
      </c>
      <c r="H709" s="2">
        <f>'Moving Avg'!G709</f>
        <v>1.2689199999999996</v>
      </c>
      <c r="I709" s="2">
        <f>'Moving Avg'!H709</f>
        <v>1.1832075000000017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  <c r="M709" s="7">
        <f t="shared" si="110"/>
        <v>25</v>
      </c>
      <c r="N709" s="7">
        <f t="shared" si="111"/>
        <v>0</v>
      </c>
      <c r="O709" s="7">
        <f t="shared" si="112"/>
        <v>50</v>
      </c>
      <c r="P709" s="7">
        <f t="shared" si="113"/>
        <v>100</v>
      </c>
      <c r="Q709" s="8">
        <f t="shared" si="114"/>
        <v>31.25</v>
      </c>
      <c r="R709" s="8">
        <f t="shared" si="115"/>
        <v>47.5</v>
      </c>
      <c r="S709" s="8">
        <f t="shared" si="116"/>
        <v>61.25</v>
      </c>
      <c r="T709" s="8">
        <f t="shared" si="117"/>
        <v>43.75</v>
      </c>
      <c r="U709" s="7">
        <f t="shared" si="118"/>
        <v>46.666666666666664</v>
      </c>
      <c r="V709" s="7">
        <f t="shared" si="119"/>
        <v>45.9375</v>
      </c>
    </row>
    <row r="710" spans="1:22" ht="13.5" x14ac:dyDescent="0.25">
      <c r="A710" s="3">
        <f>RSI!A710</f>
        <v>43340</v>
      </c>
      <c r="B710" s="2">
        <f>RSI!B710</f>
        <v>1.3216000000000001</v>
      </c>
      <c r="C710" s="2">
        <f>RSI!I710</f>
        <v>64.392307437031832</v>
      </c>
      <c r="D710" s="2">
        <f>MACD!E710</f>
        <v>-9.3996779020701915E-3</v>
      </c>
      <c r="E710" s="2">
        <f>MACD!F710</f>
        <v>-9.431093375006569E-3</v>
      </c>
      <c r="F710" s="2">
        <f>'Moving Avg'!D710</f>
        <v>1.28952</v>
      </c>
      <c r="G710" s="2">
        <f>'Moving Avg'!F710</f>
        <v>1.2616550000000002</v>
      </c>
      <c r="H710" s="2">
        <f>'Moving Avg'!G710</f>
        <v>1.2692979999999998</v>
      </c>
      <c r="I710" s="2">
        <f>'Moving Avg'!H710</f>
        <v>1.1842930000000016</v>
      </c>
      <c r="J710" s="5" t="str">
        <f>OBV!F710</f>
        <v>BULLISH</v>
      </c>
      <c r="K710" s="5" t="str">
        <f>OBV!G710</f>
        <v>STRONG</v>
      </c>
      <c r="L710" s="5" t="str">
        <f>OBV!H710</f>
        <v>CONFIRMED BULLISH</v>
      </c>
      <c r="M710" s="7">
        <f t="shared" si="110"/>
        <v>25</v>
      </c>
      <c r="N710" s="7">
        <f t="shared" si="111"/>
        <v>0</v>
      </c>
      <c r="O710" s="7">
        <f t="shared" si="112"/>
        <v>50</v>
      </c>
      <c r="P710" s="7">
        <f t="shared" si="113"/>
        <v>100</v>
      </c>
      <c r="Q710" s="8">
        <f t="shared" si="114"/>
        <v>31.25</v>
      </c>
      <c r="R710" s="8">
        <f t="shared" si="115"/>
        <v>47.5</v>
      </c>
      <c r="S710" s="8">
        <f t="shared" si="116"/>
        <v>61.25</v>
      </c>
      <c r="T710" s="8">
        <f t="shared" si="117"/>
        <v>43.75</v>
      </c>
      <c r="U710" s="7">
        <f t="shared" si="118"/>
        <v>46.666666666666664</v>
      </c>
      <c r="V710" s="7">
        <f t="shared" si="119"/>
        <v>45.9375</v>
      </c>
    </row>
    <row r="711" spans="1:22" ht="13.5" x14ac:dyDescent="0.25">
      <c r="A711" s="3">
        <f>RSI!A711</f>
        <v>43341</v>
      </c>
      <c r="B711" s="2">
        <f>RSI!B711</f>
        <v>1.2932999999999999</v>
      </c>
      <c r="C711" s="2">
        <f>RSI!I711</f>
        <v>55.840534458660734</v>
      </c>
      <c r="D711" s="2">
        <f>MACD!E711</f>
        <v>-8.9022207700082401E-3</v>
      </c>
      <c r="E711" s="2">
        <f>MACD!F711</f>
        <v>-9.3253188540069025E-3</v>
      </c>
      <c r="F711" s="2">
        <f>'Moving Avg'!D711</f>
        <v>1.2951799999999998</v>
      </c>
      <c r="G711" s="2">
        <f>'Moving Avg'!F711</f>
        <v>1.2654300000000001</v>
      </c>
      <c r="H711" s="2">
        <f>'Moving Avg'!G711</f>
        <v>1.268354</v>
      </c>
      <c r="I711" s="2">
        <f>'Moving Avg'!H711</f>
        <v>1.1851425000000015</v>
      </c>
      <c r="J711" s="5" t="str">
        <f>OBV!F711</f>
        <v>BULLISH</v>
      </c>
      <c r="K711" s="5" t="str">
        <f>OBV!G711</f>
        <v>STRONG</v>
      </c>
      <c r="L711" s="5" t="str">
        <f>OBV!H711</f>
        <v>CONFIRMED BULLISH</v>
      </c>
      <c r="M711" s="7">
        <f t="shared" si="110"/>
        <v>25</v>
      </c>
      <c r="N711" s="7">
        <f t="shared" si="111"/>
        <v>0</v>
      </c>
      <c r="O711" s="7">
        <f t="shared" si="112"/>
        <v>50</v>
      </c>
      <c r="P711" s="7">
        <f t="shared" si="113"/>
        <v>100</v>
      </c>
      <c r="Q711" s="8">
        <f t="shared" si="114"/>
        <v>31.25</v>
      </c>
      <c r="R711" s="8">
        <f t="shared" si="115"/>
        <v>47.5</v>
      </c>
      <c r="S711" s="8">
        <f t="shared" si="116"/>
        <v>61.25</v>
      </c>
      <c r="T711" s="8">
        <f t="shared" si="117"/>
        <v>43.75</v>
      </c>
      <c r="U711" s="7">
        <f t="shared" si="118"/>
        <v>46.666666666666664</v>
      </c>
      <c r="V711" s="7">
        <f t="shared" si="119"/>
        <v>45.9375</v>
      </c>
    </row>
    <row r="712" spans="1:22" ht="13.5" x14ac:dyDescent="0.25">
      <c r="A712" s="3">
        <f>RSI!A712</f>
        <v>43342</v>
      </c>
      <c r="B712" s="2">
        <f>RSI!B712</f>
        <v>1.2838000000000001</v>
      </c>
      <c r="C712" s="2">
        <f>RSI!I712</f>
        <v>53.282375049248913</v>
      </c>
      <c r="D712" s="2">
        <f>MACD!E712</f>
        <v>-9.3688601022103857E-3</v>
      </c>
      <c r="E712" s="2">
        <f>MACD!F712</f>
        <v>-9.3340271036475991E-3</v>
      </c>
      <c r="F712" s="2">
        <f>'Moving Avg'!D712</f>
        <v>1.2989400000000002</v>
      </c>
      <c r="G712" s="2">
        <f>'Moving Avg'!F712</f>
        <v>1.2687299999999999</v>
      </c>
      <c r="H712" s="2">
        <f>'Moving Avg'!G712</f>
        <v>1.2672199999999998</v>
      </c>
      <c r="I712" s="2">
        <f>'Moving Avg'!H712</f>
        <v>1.1860390000000016</v>
      </c>
      <c r="J712" s="5" t="str">
        <f>OBV!F712</f>
        <v>BULLISH</v>
      </c>
      <c r="K712" s="5" t="str">
        <f>OBV!G712</f>
        <v>NEUTRAL</v>
      </c>
      <c r="L712" s="5" t="str">
        <f>OBV!H712</f>
        <v>CONFIRMED BULLISH</v>
      </c>
      <c r="M712" s="7">
        <f t="shared" si="110"/>
        <v>25</v>
      </c>
      <c r="N712" s="7">
        <f t="shared" si="111"/>
        <v>45</v>
      </c>
      <c r="O712" s="7">
        <f t="shared" si="112"/>
        <v>50</v>
      </c>
      <c r="P712" s="7">
        <f t="shared" si="113"/>
        <v>83.5</v>
      </c>
      <c r="Q712" s="8">
        <f t="shared" si="114"/>
        <v>44.524999999999999</v>
      </c>
      <c r="R712" s="8">
        <f t="shared" si="115"/>
        <v>52.375</v>
      </c>
      <c r="S712" s="8">
        <f t="shared" si="116"/>
        <v>60.575000000000003</v>
      </c>
      <c r="T712" s="8">
        <f t="shared" si="117"/>
        <v>50.875</v>
      </c>
      <c r="U712" s="7">
        <f t="shared" si="118"/>
        <v>52.491666666666674</v>
      </c>
      <c r="V712" s="7">
        <f t="shared" si="119"/>
        <v>52.087500000000006</v>
      </c>
    </row>
    <row r="713" spans="1:22" ht="13.5" x14ac:dyDescent="0.25">
      <c r="A713" s="3">
        <f>RSI!A713</f>
        <v>43343</v>
      </c>
      <c r="B713" s="2">
        <f>RSI!B713</f>
        <v>1.2461</v>
      </c>
      <c r="C713" s="2">
        <f>RSI!I713</f>
        <v>44.558473265327798</v>
      </c>
      <c r="D713" s="2">
        <f>MACD!E713</f>
        <v>-1.1418576272999248E-2</v>
      </c>
      <c r="E713" s="2">
        <f>MACD!F713</f>
        <v>-9.7509369375179296E-3</v>
      </c>
      <c r="F713" s="2">
        <f>'Moving Avg'!D713</f>
        <v>1.29328</v>
      </c>
      <c r="G713" s="2">
        <f>'Moving Avg'!F713</f>
        <v>1.2706199999999999</v>
      </c>
      <c r="H713" s="2">
        <f>'Moving Avg'!G713</f>
        <v>1.265522</v>
      </c>
      <c r="I713" s="2">
        <f>'Moving Avg'!H713</f>
        <v>1.1867945000000015</v>
      </c>
      <c r="J713" s="5" t="str">
        <f>OBV!F713</f>
        <v>BULLISH</v>
      </c>
      <c r="K713" s="5" t="str">
        <f>OBV!G713</f>
        <v>NEUTRAL</v>
      </c>
      <c r="L713" s="5" t="str">
        <f>OBV!H713</f>
        <v>BULLISH DIVERGENCE</v>
      </c>
      <c r="M713" s="7">
        <f t="shared" si="110"/>
        <v>25</v>
      </c>
      <c r="N713" s="7">
        <f t="shared" si="111"/>
        <v>45</v>
      </c>
      <c r="O713" s="7">
        <f t="shared" si="112"/>
        <v>50</v>
      </c>
      <c r="P713" s="7">
        <f t="shared" si="113"/>
        <v>66.5</v>
      </c>
      <c r="Q713" s="8">
        <f t="shared" si="114"/>
        <v>41.975000000000001</v>
      </c>
      <c r="R713" s="8">
        <f t="shared" si="115"/>
        <v>48.125</v>
      </c>
      <c r="S713" s="8">
        <f t="shared" si="116"/>
        <v>52.924999999999997</v>
      </c>
      <c r="T713" s="8">
        <f t="shared" si="117"/>
        <v>46.625</v>
      </c>
      <c r="U713" s="7">
        <f t="shared" si="118"/>
        <v>47.67499999999999</v>
      </c>
      <c r="V713" s="7">
        <f t="shared" si="119"/>
        <v>47.412499999999994</v>
      </c>
    </row>
    <row r="714" spans="1:22" ht="13.5" x14ac:dyDescent="0.25">
      <c r="A714" s="3">
        <f>RSI!A714</f>
        <v>43346</v>
      </c>
      <c r="B714" s="2">
        <f>RSI!B714</f>
        <v>1.2649999999999999</v>
      </c>
      <c r="C714" s="2">
        <f>RSI!I714</f>
        <v>49.061251902455894</v>
      </c>
      <c r="D714" s="2">
        <f>MACD!E714</f>
        <v>-1.149492283104725E-2</v>
      </c>
      <c r="E714" s="2">
        <f>MACD!F714</f>
        <v>-1.0099734116223794E-2</v>
      </c>
      <c r="F714" s="2">
        <f>'Moving Avg'!D714</f>
        <v>1.28196</v>
      </c>
      <c r="G714" s="2">
        <f>'Moving Avg'!F714</f>
        <v>1.2720399999999998</v>
      </c>
      <c r="H714" s="2">
        <f>'Moving Avg'!G714</f>
        <v>1.2643899999999999</v>
      </c>
      <c r="I714" s="2">
        <f>'Moving Avg'!H714</f>
        <v>1.1875970000000013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  <c r="M714" s="7">
        <f t="shared" si="110"/>
        <v>25</v>
      </c>
      <c r="N714" s="7">
        <f t="shared" si="111"/>
        <v>45</v>
      </c>
      <c r="O714" s="7">
        <f t="shared" si="112"/>
        <v>50</v>
      </c>
      <c r="P714" s="7">
        <f t="shared" si="113"/>
        <v>16.5</v>
      </c>
      <c r="Q714" s="8">
        <f t="shared" si="114"/>
        <v>34.475000000000001</v>
      </c>
      <c r="R714" s="8">
        <f t="shared" si="115"/>
        <v>35.625</v>
      </c>
      <c r="S714" s="8">
        <f t="shared" si="116"/>
        <v>30.425000000000001</v>
      </c>
      <c r="T714" s="8">
        <f t="shared" si="117"/>
        <v>34.125</v>
      </c>
      <c r="U714" s="7">
        <f t="shared" si="118"/>
        <v>33.508333333333333</v>
      </c>
      <c r="V714" s="7">
        <f t="shared" si="119"/>
        <v>33.662499999999994</v>
      </c>
    </row>
    <row r="715" spans="1:22" ht="13.5" x14ac:dyDescent="0.25">
      <c r="A715" s="3">
        <f>RSI!A715</f>
        <v>43347</v>
      </c>
      <c r="B715" s="2">
        <f>RSI!B715</f>
        <v>1.2272000000000001</v>
      </c>
      <c r="C715" s="2">
        <f>RSI!I715</f>
        <v>41.756804717382209</v>
      </c>
      <c r="D715" s="2">
        <f>MACD!E715</f>
        <v>-8.7320043471126318E-3</v>
      </c>
      <c r="E715" s="2">
        <f>MACD!F715</f>
        <v>-9.8261881624015605E-3</v>
      </c>
      <c r="F715" s="2">
        <f>'Moving Avg'!D715</f>
        <v>1.26308</v>
      </c>
      <c r="G715" s="2">
        <f>'Moving Avg'!F715</f>
        <v>1.2706249999999997</v>
      </c>
      <c r="H715" s="2">
        <f>'Moving Avg'!G715</f>
        <v>1.2626899999999999</v>
      </c>
      <c r="I715" s="2">
        <f>'Moving Avg'!H715</f>
        <v>1.1883520000000016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  <c r="M715" s="7">
        <f t="shared" si="110"/>
        <v>25</v>
      </c>
      <c r="N715" s="7">
        <f t="shared" si="111"/>
        <v>0</v>
      </c>
      <c r="O715" s="7">
        <f t="shared" si="112"/>
        <v>50</v>
      </c>
      <c r="P715" s="7">
        <f t="shared" si="113"/>
        <v>16.5</v>
      </c>
      <c r="Q715" s="8">
        <f t="shared" si="114"/>
        <v>18.725000000000001</v>
      </c>
      <c r="R715" s="8">
        <f t="shared" si="115"/>
        <v>26.625</v>
      </c>
      <c r="S715" s="8">
        <f t="shared" si="116"/>
        <v>23.675000000000001</v>
      </c>
      <c r="T715" s="8">
        <f t="shared" si="117"/>
        <v>22.875</v>
      </c>
      <c r="U715" s="7">
        <f t="shared" si="118"/>
        <v>23.008333333333336</v>
      </c>
      <c r="V715" s="7">
        <f t="shared" si="119"/>
        <v>22.975000000000001</v>
      </c>
    </row>
    <row r="716" spans="1:22" ht="13.5" x14ac:dyDescent="0.25">
      <c r="A716" s="3">
        <f>RSI!A716</f>
        <v>43348</v>
      </c>
      <c r="B716" s="2">
        <f>RSI!B716</f>
        <v>1.24</v>
      </c>
      <c r="C716" s="2">
        <f>RSI!I716</f>
        <v>44.756209306595181</v>
      </c>
      <c r="D716" s="2">
        <f>MACD!E716</f>
        <v>-5.6319171662853051E-3</v>
      </c>
      <c r="E716" s="2">
        <f>MACD!F716</f>
        <v>-8.9873339631783098E-3</v>
      </c>
      <c r="F716" s="2">
        <f>'Moving Avg'!D716</f>
        <v>1.2524200000000001</v>
      </c>
      <c r="G716" s="2">
        <f>'Moving Avg'!F716</f>
        <v>1.2698499999999997</v>
      </c>
      <c r="H716" s="2">
        <f>'Moving Avg'!G716</f>
        <v>1.2610580000000002</v>
      </c>
      <c r="I716" s="2">
        <f>'Moving Avg'!H716</f>
        <v>1.1891710000000015</v>
      </c>
      <c r="J716" s="5" t="str">
        <f>OBV!F716</f>
        <v>BEARISH</v>
      </c>
      <c r="K716" s="5" t="str">
        <f>OBV!G716</f>
        <v>WEAK</v>
      </c>
      <c r="L716" s="5" t="str">
        <f>OBV!H716</f>
        <v>CONFIRMED BEARISH</v>
      </c>
      <c r="M716" s="7">
        <f t="shared" si="110"/>
        <v>25</v>
      </c>
      <c r="N716" s="7">
        <f t="shared" si="111"/>
        <v>0</v>
      </c>
      <c r="O716" s="7">
        <f t="shared" si="112"/>
        <v>50</v>
      </c>
      <c r="P716" s="7">
        <f t="shared" si="113"/>
        <v>0</v>
      </c>
      <c r="Q716" s="8">
        <f t="shared" si="114"/>
        <v>16.25</v>
      </c>
      <c r="R716" s="8">
        <f t="shared" si="115"/>
        <v>22.5</v>
      </c>
      <c r="S716" s="8">
        <f t="shared" si="116"/>
        <v>16.25</v>
      </c>
      <c r="T716" s="8">
        <f t="shared" si="117"/>
        <v>18.75</v>
      </c>
      <c r="U716" s="7">
        <f t="shared" si="118"/>
        <v>18.333333333333332</v>
      </c>
      <c r="V716" s="7">
        <f t="shared" si="119"/>
        <v>18.4375</v>
      </c>
    </row>
    <row r="717" spans="1:22" ht="13.5" x14ac:dyDescent="0.25">
      <c r="A717" s="3">
        <f>RSI!A717</f>
        <v>43349</v>
      </c>
      <c r="B717" s="2">
        <f>RSI!B717</f>
        <v>1.24</v>
      </c>
      <c r="C717" s="2">
        <f>RSI!I717</f>
        <v>44.756209306595181</v>
      </c>
      <c r="D717" s="2">
        <f>MACD!E717</f>
        <v>-2.8539922563346476E-3</v>
      </c>
      <c r="E717" s="2">
        <f>MACD!F717</f>
        <v>-7.7606656218095777E-3</v>
      </c>
      <c r="F717" s="2">
        <f>'Moving Avg'!D717</f>
        <v>1.24366</v>
      </c>
      <c r="G717" s="2">
        <f>'Moving Avg'!F717</f>
        <v>1.2681299999999998</v>
      </c>
      <c r="H717" s="2">
        <f>'Moving Avg'!G717</f>
        <v>1.2599920000000002</v>
      </c>
      <c r="I717" s="2">
        <f>'Moving Avg'!H717</f>
        <v>1.1900845000000015</v>
      </c>
      <c r="J717" s="5" t="str">
        <f>OBV!F717</f>
        <v>BEARISH</v>
      </c>
      <c r="K717" s="5" t="str">
        <f>OBV!G717</f>
        <v>WEAK</v>
      </c>
      <c r="L717" s="5" t="str">
        <f>OBV!H717</f>
        <v>CONFIRMED BEARISH</v>
      </c>
      <c r="M717" s="7">
        <f t="shared" si="110"/>
        <v>25</v>
      </c>
      <c r="N717" s="7">
        <f t="shared" si="111"/>
        <v>0</v>
      </c>
      <c r="O717" s="7">
        <f t="shared" si="112"/>
        <v>50</v>
      </c>
      <c r="P717" s="7">
        <f t="shared" si="113"/>
        <v>0</v>
      </c>
      <c r="Q717" s="8">
        <f t="shared" si="114"/>
        <v>16.25</v>
      </c>
      <c r="R717" s="8">
        <f t="shared" si="115"/>
        <v>22.5</v>
      </c>
      <c r="S717" s="8">
        <f t="shared" si="116"/>
        <v>16.25</v>
      </c>
      <c r="T717" s="8">
        <f t="shared" si="117"/>
        <v>18.75</v>
      </c>
      <c r="U717" s="7">
        <f t="shared" si="118"/>
        <v>18.333333333333332</v>
      </c>
      <c r="V717" s="7">
        <f t="shared" si="119"/>
        <v>18.4375</v>
      </c>
    </row>
    <row r="718" spans="1:22" ht="13.5" x14ac:dyDescent="0.25">
      <c r="A718" s="3">
        <f>RSI!A718</f>
        <v>43350</v>
      </c>
      <c r="B718" s="2">
        <f>RSI!B718</f>
        <v>1.25</v>
      </c>
      <c r="C718" s="2">
        <f>RSI!I718</f>
        <v>47.218996566814383</v>
      </c>
      <c r="D718" s="2">
        <f>MACD!E718</f>
        <v>3.4528215751650215E-4</v>
      </c>
      <c r="E718" s="2">
        <f>MACD!F718</f>
        <v>-6.1394760659443616E-3</v>
      </c>
      <c r="F718" s="2">
        <f>'Moving Avg'!D718</f>
        <v>1.24444</v>
      </c>
      <c r="G718" s="2">
        <f>'Moving Avg'!F718</f>
        <v>1.2664399999999998</v>
      </c>
      <c r="H718" s="2">
        <f>'Moving Avg'!G718</f>
        <v>1.2589380000000001</v>
      </c>
      <c r="I718" s="2">
        <f>'Moving Avg'!H718</f>
        <v>1.1910955000000016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  <c r="M718" s="7">
        <f t="shared" si="110"/>
        <v>25</v>
      </c>
      <c r="N718" s="7">
        <f t="shared" si="111"/>
        <v>0</v>
      </c>
      <c r="O718" s="7">
        <f t="shared" si="112"/>
        <v>50</v>
      </c>
      <c r="P718" s="7">
        <f t="shared" si="113"/>
        <v>16.5</v>
      </c>
      <c r="Q718" s="8">
        <f t="shared" si="114"/>
        <v>18.725000000000001</v>
      </c>
      <c r="R718" s="8">
        <f t="shared" si="115"/>
        <v>26.625</v>
      </c>
      <c r="S718" s="8">
        <f t="shared" si="116"/>
        <v>23.675000000000001</v>
      </c>
      <c r="T718" s="8">
        <f t="shared" si="117"/>
        <v>22.875</v>
      </c>
      <c r="U718" s="7">
        <f t="shared" si="118"/>
        <v>23.008333333333336</v>
      </c>
      <c r="V718" s="7">
        <f t="shared" si="119"/>
        <v>22.975000000000001</v>
      </c>
    </row>
    <row r="719" spans="1:22" ht="13.5" x14ac:dyDescent="0.25">
      <c r="A719" s="3">
        <f>RSI!A719</f>
        <v>43353</v>
      </c>
      <c r="B719" s="2">
        <f>RSI!B719</f>
        <v>1.24</v>
      </c>
      <c r="C719" s="2">
        <f>RSI!I719</f>
        <v>45.055881599080706</v>
      </c>
      <c r="D719" s="2">
        <f>MACD!E719</f>
        <v>1.1128243226402601E-2</v>
      </c>
      <c r="E719" s="2">
        <f>MACD!F719</f>
        <v>-2.6859322074749697E-3</v>
      </c>
      <c r="F719" s="2">
        <f>'Moving Avg'!D719</f>
        <v>1.2394400000000001</v>
      </c>
      <c r="G719" s="2">
        <f>'Moving Avg'!F719</f>
        <v>1.2647199999999998</v>
      </c>
      <c r="H719" s="2">
        <f>'Moving Avg'!G719</f>
        <v>1.2580620000000002</v>
      </c>
      <c r="I719" s="2">
        <f>'Moving Avg'!H719</f>
        <v>1.1918675000000016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  <c r="M719" s="7">
        <f t="shared" si="110"/>
        <v>25</v>
      </c>
      <c r="N719" s="7">
        <f t="shared" si="111"/>
        <v>0</v>
      </c>
      <c r="O719" s="7">
        <f t="shared" si="112"/>
        <v>50</v>
      </c>
      <c r="P719" s="7">
        <f t="shared" si="113"/>
        <v>16.5</v>
      </c>
      <c r="Q719" s="8">
        <f t="shared" si="114"/>
        <v>18.725000000000001</v>
      </c>
      <c r="R719" s="8">
        <f t="shared" si="115"/>
        <v>26.625</v>
      </c>
      <c r="S719" s="8">
        <f t="shared" si="116"/>
        <v>23.675000000000001</v>
      </c>
      <c r="T719" s="8">
        <f t="shared" si="117"/>
        <v>22.875</v>
      </c>
      <c r="U719" s="7">
        <f t="shared" si="118"/>
        <v>23.008333333333336</v>
      </c>
      <c r="V719" s="7">
        <f t="shared" si="119"/>
        <v>22.975000000000001</v>
      </c>
    </row>
    <row r="720" spans="1:22" ht="13.5" x14ac:dyDescent="0.25">
      <c r="A720" s="3">
        <f>RSI!A720</f>
        <v>43355</v>
      </c>
      <c r="B720" s="2">
        <f>RSI!B720</f>
        <v>1.22</v>
      </c>
      <c r="C720" s="2">
        <f>RSI!I720</f>
        <v>41.00954100346128</v>
      </c>
      <c r="D720" s="2">
        <f>MACD!E720</f>
        <v>2.18610105228072E-2</v>
      </c>
      <c r="E720" s="2">
        <f>MACD!F720</f>
        <v>2.2234563385814649E-3</v>
      </c>
      <c r="F720" s="2">
        <f>'Moving Avg'!D720</f>
        <v>1.238</v>
      </c>
      <c r="G720" s="2">
        <f>'Moving Avg'!F720</f>
        <v>1.2619999999999996</v>
      </c>
      <c r="H720" s="2">
        <f>'Moving Avg'!G720</f>
        <v>1.2573520000000002</v>
      </c>
      <c r="I720" s="2">
        <f>'Moving Avg'!H720</f>
        <v>1.1926340000000015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  <c r="M720" s="7">
        <f t="shared" si="110"/>
        <v>25</v>
      </c>
      <c r="N720" s="7">
        <f t="shared" si="111"/>
        <v>0</v>
      </c>
      <c r="O720" s="7">
        <f t="shared" si="112"/>
        <v>50</v>
      </c>
      <c r="P720" s="7">
        <f t="shared" si="113"/>
        <v>16.5</v>
      </c>
      <c r="Q720" s="8">
        <f t="shared" si="114"/>
        <v>18.725000000000001</v>
      </c>
      <c r="R720" s="8">
        <f t="shared" si="115"/>
        <v>26.625</v>
      </c>
      <c r="S720" s="8">
        <f t="shared" si="116"/>
        <v>23.675000000000001</v>
      </c>
      <c r="T720" s="8">
        <f t="shared" si="117"/>
        <v>22.875</v>
      </c>
      <c r="U720" s="7">
        <f t="shared" si="118"/>
        <v>23.008333333333336</v>
      </c>
      <c r="V720" s="7">
        <f t="shared" si="119"/>
        <v>22.975000000000001</v>
      </c>
    </row>
    <row r="721" spans="1:22" ht="13.5" x14ac:dyDescent="0.25">
      <c r="A721" s="3">
        <f>RSI!A721</f>
        <v>43356</v>
      </c>
      <c r="B721" s="2">
        <f>RSI!B721</f>
        <v>1.22</v>
      </c>
      <c r="C721" s="2">
        <f>RSI!I721</f>
        <v>41.00954100346128</v>
      </c>
      <c r="D721" s="2">
        <f>MACD!E721</f>
        <v>2.6824734068163547E-2</v>
      </c>
      <c r="E721" s="2">
        <f>MACD!F721</f>
        <v>7.1437118844978817E-3</v>
      </c>
      <c r="F721" s="2">
        <f>'Moving Avg'!D721</f>
        <v>1.234</v>
      </c>
      <c r="G721" s="2">
        <f>'Moving Avg'!F721</f>
        <v>1.2592799999999997</v>
      </c>
      <c r="H721" s="2">
        <f>'Moving Avg'!G721</f>
        <v>1.2566420000000003</v>
      </c>
      <c r="I721" s="2">
        <f>'Moving Avg'!H721</f>
        <v>1.1934005000000014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  <c r="M721" s="7">
        <f t="shared" si="110"/>
        <v>25</v>
      </c>
      <c r="N721" s="7">
        <f t="shared" si="111"/>
        <v>0</v>
      </c>
      <c r="O721" s="7">
        <f t="shared" si="112"/>
        <v>50</v>
      </c>
      <c r="P721" s="7">
        <f t="shared" si="113"/>
        <v>16.5</v>
      </c>
      <c r="Q721" s="8">
        <f t="shared" si="114"/>
        <v>18.725000000000001</v>
      </c>
      <c r="R721" s="8">
        <f t="shared" si="115"/>
        <v>26.625</v>
      </c>
      <c r="S721" s="8">
        <f t="shared" si="116"/>
        <v>23.675000000000001</v>
      </c>
      <c r="T721" s="8">
        <f t="shared" si="117"/>
        <v>22.875</v>
      </c>
      <c r="U721" s="7">
        <f t="shared" si="118"/>
        <v>23.008333333333336</v>
      </c>
      <c r="V721" s="7">
        <f t="shared" si="119"/>
        <v>22.975000000000001</v>
      </c>
    </row>
    <row r="722" spans="1:22" ht="13.5" x14ac:dyDescent="0.25">
      <c r="A722" s="3">
        <f>RSI!A722</f>
        <v>43357</v>
      </c>
      <c r="B722" s="2">
        <f>RSI!B722</f>
        <v>1.19</v>
      </c>
      <c r="C722" s="2">
        <f>RSI!I722</f>
        <v>35.468245882507134</v>
      </c>
      <c r="D722" s="2">
        <f>MACD!E722</f>
        <v>3.2004007682694402E-2</v>
      </c>
      <c r="E722" s="2">
        <f>MACD!F722</f>
        <v>1.2115771044137186E-2</v>
      </c>
      <c r="F722" s="2">
        <f>'Moving Avg'!D722</f>
        <v>1.2239999999999998</v>
      </c>
      <c r="G722" s="2">
        <f>'Moving Avg'!F722</f>
        <v>1.2555299999999998</v>
      </c>
      <c r="H722" s="2">
        <f>'Moving Avg'!G722</f>
        <v>1.2553320000000001</v>
      </c>
      <c r="I722" s="2">
        <f>'Moving Avg'!H722</f>
        <v>1.1940640000000013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  <c r="M722" s="7">
        <f t="shared" si="110"/>
        <v>25</v>
      </c>
      <c r="N722" s="7">
        <f t="shared" si="111"/>
        <v>0</v>
      </c>
      <c r="O722" s="7">
        <f t="shared" si="112"/>
        <v>50</v>
      </c>
      <c r="P722" s="7">
        <f t="shared" si="113"/>
        <v>16.5</v>
      </c>
      <c r="Q722" s="8">
        <f t="shared" si="114"/>
        <v>18.725000000000001</v>
      </c>
      <c r="R722" s="8">
        <f t="shared" si="115"/>
        <v>26.625</v>
      </c>
      <c r="S722" s="8">
        <f t="shared" si="116"/>
        <v>23.675000000000001</v>
      </c>
      <c r="T722" s="8">
        <f t="shared" si="117"/>
        <v>22.875</v>
      </c>
      <c r="U722" s="7">
        <f t="shared" si="118"/>
        <v>23.008333333333336</v>
      </c>
      <c r="V722" s="7">
        <f t="shared" si="119"/>
        <v>22.975000000000001</v>
      </c>
    </row>
    <row r="723" spans="1:22" ht="13.5" x14ac:dyDescent="0.25">
      <c r="A723" s="3">
        <f>RSI!A723</f>
        <v>43360</v>
      </c>
      <c r="B723" s="2">
        <f>RSI!B723</f>
        <v>1.22</v>
      </c>
      <c r="C723" s="2">
        <f>RSI!I723</f>
        <v>43.665781781982957</v>
      </c>
      <c r="D723" s="2">
        <f>MACD!E723</f>
        <v>2.8743848746128009E-2</v>
      </c>
      <c r="E723" s="2">
        <f>MACD!F723</f>
        <v>1.5441386584535352E-2</v>
      </c>
      <c r="F723" s="2">
        <f>'Moving Avg'!D723</f>
        <v>1.2179999999999997</v>
      </c>
      <c r="G723" s="2">
        <f>'Moving Avg'!F723</f>
        <v>1.2546999999999997</v>
      </c>
      <c r="H723" s="2">
        <f>'Moving Avg'!G723</f>
        <v>1.2542440000000001</v>
      </c>
      <c r="I723" s="2">
        <f>'Moving Avg'!H723</f>
        <v>1.1948305000000015</v>
      </c>
      <c r="J723" s="5" t="str">
        <f>OBV!F723</f>
        <v>BEARISH</v>
      </c>
      <c r="K723" s="5" t="str">
        <f>OBV!G723</f>
        <v>NEUTRAL</v>
      </c>
      <c r="L723" s="5" t="str">
        <f>OBV!H723</f>
        <v>CONFIRMED BEARISH</v>
      </c>
      <c r="M723" s="7">
        <f t="shared" si="110"/>
        <v>25</v>
      </c>
      <c r="N723" s="7">
        <f t="shared" si="111"/>
        <v>0</v>
      </c>
      <c r="O723" s="7">
        <f t="shared" si="112"/>
        <v>50</v>
      </c>
      <c r="P723" s="7">
        <f t="shared" si="113"/>
        <v>16.5</v>
      </c>
      <c r="Q723" s="8">
        <f t="shared" si="114"/>
        <v>18.725000000000001</v>
      </c>
      <c r="R723" s="8">
        <f t="shared" si="115"/>
        <v>26.625</v>
      </c>
      <c r="S723" s="8">
        <f t="shared" si="116"/>
        <v>23.675000000000001</v>
      </c>
      <c r="T723" s="8">
        <f t="shared" si="117"/>
        <v>22.875</v>
      </c>
      <c r="U723" s="7">
        <f t="shared" si="118"/>
        <v>23.008333333333336</v>
      </c>
      <c r="V723" s="7">
        <f t="shared" si="119"/>
        <v>22.975000000000001</v>
      </c>
    </row>
    <row r="724" spans="1:22" ht="13.5" x14ac:dyDescent="0.25">
      <c r="A724" s="3">
        <f>RSI!A724</f>
        <v>43361</v>
      </c>
      <c r="B724" s="2">
        <f>RSI!B724</f>
        <v>1.22</v>
      </c>
      <c r="C724" s="2">
        <f>RSI!I724</f>
        <v>43.665781781982957</v>
      </c>
      <c r="D724" s="2">
        <f>MACD!E724</f>
        <v>2.9067156146298068E-2</v>
      </c>
      <c r="E724" s="2">
        <f>MACD!F724</f>
        <v>1.8166540496887894E-2</v>
      </c>
      <c r="F724" s="2">
        <f>'Moving Avg'!D724</f>
        <v>1.214</v>
      </c>
      <c r="G724" s="2">
        <f>'Moving Avg'!F724</f>
        <v>1.2529249999999998</v>
      </c>
      <c r="H724" s="2">
        <f>'Moving Avg'!G724</f>
        <v>1.2539119999999999</v>
      </c>
      <c r="I724" s="2">
        <f>'Moving Avg'!H724</f>
        <v>1.1955970000000014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  <c r="M724" s="7">
        <f t="shared" si="110"/>
        <v>25</v>
      </c>
      <c r="N724" s="7">
        <f t="shared" si="111"/>
        <v>0</v>
      </c>
      <c r="O724" s="7">
        <f t="shared" si="112"/>
        <v>50</v>
      </c>
      <c r="P724" s="7">
        <f t="shared" si="113"/>
        <v>16.5</v>
      </c>
      <c r="Q724" s="8">
        <f t="shared" si="114"/>
        <v>18.725000000000001</v>
      </c>
      <c r="R724" s="8">
        <f t="shared" si="115"/>
        <v>26.625</v>
      </c>
      <c r="S724" s="8">
        <f t="shared" si="116"/>
        <v>23.675000000000001</v>
      </c>
      <c r="T724" s="8">
        <f t="shared" si="117"/>
        <v>22.875</v>
      </c>
      <c r="U724" s="7">
        <f t="shared" si="118"/>
        <v>23.008333333333336</v>
      </c>
      <c r="V724" s="7">
        <f t="shared" si="119"/>
        <v>22.975000000000001</v>
      </c>
    </row>
    <row r="725" spans="1:22" ht="13.5" x14ac:dyDescent="0.25">
      <c r="A725" s="3">
        <f>RSI!A725</f>
        <v>43362</v>
      </c>
      <c r="B725" s="2">
        <f>RSI!B725</f>
        <v>1.19</v>
      </c>
      <c r="C725" s="2">
        <f>RSI!I725</f>
        <v>38.058741829568945</v>
      </c>
      <c r="D725" s="2">
        <f>MACD!E725</f>
        <v>2.5908868141915509E-2</v>
      </c>
      <c r="E725" s="2">
        <f>MACD!F725</f>
        <v>1.971500602589342E-2</v>
      </c>
      <c r="F725" s="2">
        <f>'Moving Avg'!D725</f>
        <v>1.2079999999999997</v>
      </c>
      <c r="G725" s="2">
        <f>'Moving Avg'!F725</f>
        <v>1.2496499999999999</v>
      </c>
      <c r="H725" s="2">
        <f>'Moving Avg'!G725</f>
        <v>1.25298</v>
      </c>
      <c r="I725" s="2">
        <f>'Moving Avg'!H725</f>
        <v>1.1963550000000012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  <c r="M725" s="7">
        <f t="shared" si="110"/>
        <v>25</v>
      </c>
      <c r="N725" s="7">
        <f t="shared" si="111"/>
        <v>0</v>
      </c>
      <c r="O725" s="7">
        <f t="shared" si="112"/>
        <v>50</v>
      </c>
      <c r="P725" s="7">
        <f t="shared" si="113"/>
        <v>16.5</v>
      </c>
      <c r="Q725" s="8">
        <f t="shared" si="114"/>
        <v>18.725000000000001</v>
      </c>
      <c r="R725" s="8">
        <f t="shared" si="115"/>
        <v>26.625</v>
      </c>
      <c r="S725" s="8">
        <f t="shared" si="116"/>
        <v>23.675000000000001</v>
      </c>
      <c r="T725" s="8">
        <f t="shared" si="117"/>
        <v>22.875</v>
      </c>
      <c r="U725" s="7">
        <f t="shared" si="118"/>
        <v>23.008333333333336</v>
      </c>
      <c r="V725" s="7">
        <f t="shared" si="119"/>
        <v>22.975000000000001</v>
      </c>
    </row>
    <row r="726" spans="1:22" ht="13.5" x14ac:dyDescent="0.25">
      <c r="A726" s="3">
        <f>RSI!A726</f>
        <v>43363</v>
      </c>
      <c r="B726" s="2">
        <f>RSI!B726</f>
        <v>1.19</v>
      </c>
      <c r="C726" s="2">
        <f>RSI!I726</f>
        <v>38.058741829568945</v>
      </c>
      <c r="D726" s="2">
        <f>MACD!E726</f>
        <v>2.5532330609798981E-2</v>
      </c>
      <c r="E726" s="2">
        <f>MACD!F726</f>
        <v>2.0878470942674532E-2</v>
      </c>
      <c r="F726" s="2">
        <f>'Moving Avg'!D726</f>
        <v>1.202</v>
      </c>
      <c r="G726" s="2">
        <f>'Moving Avg'!F726</f>
        <v>1.2459</v>
      </c>
      <c r="H726" s="2">
        <f>'Moving Avg'!G726</f>
        <v>1.252048</v>
      </c>
      <c r="I726" s="2">
        <f>'Moving Avg'!H726</f>
        <v>1.1970185000000013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16.5</v>
      </c>
      <c r="Q726" s="8">
        <f t="shared" si="114"/>
        <v>18.725000000000001</v>
      </c>
      <c r="R726" s="8">
        <f t="shared" si="115"/>
        <v>26.625</v>
      </c>
      <c r="S726" s="8">
        <f t="shared" si="116"/>
        <v>23.675000000000001</v>
      </c>
      <c r="T726" s="8">
        <f t="shared" si="117"/>
        <v>22.875</v>
      </c>
      <c r="U726" s="7">
        <f t="shared" si="118"/>
        <v>23.008333333333336</v>
      </c>
      <c r="V726" s="7">
        <f t="shared" si="119"/>
        <v>22.975000000000001</v>
      </c>
    </row>
    <row r="727" spans="1:22" ht="13.5" x14ac:dyDescent="0.25">
      <c r="A727" s="3">
        <f>RSI!A727</f>
        <v>43364</v>
      </c>
      <c r="B727" s="2">
        <f>RSI!B727</f>
        <v>1.17</v>
      </c>
      <c r="C727" s="2">
        <f>RSI!I727</f>
        <v>34.621454569381953</v>
      </c>
      <c r="D727" s="2">
        <f>MACD!E727</f>
        <v>2.6997637892501869E-2</v>
      </c>
      <c r="E727" s="2">
        <f>MACD!F727</f>
        <v>2.2102304332639999E-2</v>
      </c>
      <c r="F727" s="2">
        <f>'Moving Avg'!D727</f>
        <v>1.198</v>
      </c>
      <c r="G727" s="2">
        <f>'Moving Avg'!F727</f>
        <v>1.24115</v>
      </c>
      <c r="H727" s="2">
        <f>'Moving Avg'!G727</f>
        <v>1.2512820000000002</v>
      </c>
      <c r="I727" s="2">
        <f>'Moving Avg'!H727</f>
        <v>1.1975820000000013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  <c r="M727" s="7">
        <f t="shared" si="110"/>
        <v>25</v>
      </c>
      <c r="N727" s="7">
        <f t="shared" si="111"/>
        <v>0</v>
      </c>
      <c r="O727" s="7">
        <f t="shared" si="112"/>
        <v>50</v>
      </c>
      <c r="P727" s="7">
        <f t="shared" si="113"/>
        <v>16.5</v>
      </c>
      <c r="Q727" s="8">
        <f t="shared" si="114"/>
        <v>18.725000000000001</v>
      </c>
      <c r="R727" s="8">
        <f t="shared" si="115"/>
        <v>26.625</v>
      </c>
      <c r="S727" s="8">
        <f t="shared" si="116"/>
        <v>23.675000000000001</v>
      </c>
      <c r="T727" s="8">
        <f t="shared" si="117"/>
        <v>22.875</v>
      </c>
      <c r="U727" s="7">
        <f t="shared" si="118"/>
        <v>23.008333333333336</v>
      </c>
      <c r="V727" s="7">
        <f t="shared" si="119"/>
        <v>22.975000000000001</v>
      </c>
    </row>
    <row r="728" spans="1:22" ht="13.5" x14ac:dyDescent="0.25">
      <c r="A728" s="3">
        <f>RSI!A728</f>
        <v>43367</v>
      </c>
      <c r="B728" s="2">
        <f>RSI!B728</f>
        <v>1.17</v>
      </c>
      <c r="C728" s="2">
        <f>RSI!I728</f>
        <v>34.621454569381953</v>
      </c>
      <c r="D728" s="2">
        <f>MACD!E728</f>
        <v>3.0174187610944259E-2</v>
      </c>
      <c r="E728" s="2">
        <f>MACD!F728</f>
        <v>2.3716680988300851E-2</v>
      </c>
      <c r="F728" s="2">
        <f>'Moving Avg'!D728</f>
        <v>1.1879999999999999</v>
      </c>
      <c r="G728" s="2">
        <f>'Moving Avg'!F728</f>
        <v>1.2359300000000002</v>
      </c>
      <c r="H728" s="2">
        <f>'Moving Avg'!G728</f>
        <v>1.250138</v>
      </c>
      <c r="I728" s="2">
        <f>'Moving Avg'!H728</f>
        <v>1.1980985000000013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  <c r="M728" s="7">
        <f t="shared" si="110"/>
        <v>25</v>
      </c>
      <c r="N728" s="7">
        <f t="shared" si="111"/>
        <v>0</v>
      </c>
      <c r="O728" s="7">
        <f t="shared" si="112"/>
        <v>0</v>
      </c>
      <c r="P728" s="7">
        <f t="shared" si="113"/>
        <v>16.5</v>
      </c>
      <c r="Q728" s="8">
        <f t="shared" si="114"/>
        <v>11.225</v>
      </c>
      <c r="R728" s="8">
        <f t="shared" si="115"/>
        <v>9.125</v>
      </c>
      <c r="S728" s="8">
        <f t="shared" si="116"/>
        <v>11.175000000000001</v>
      </c>
      <c r="T728" s="8">
        <f t="shared" si="117"/>
        <v>10.375</v>
      </c>
      <c r="U728" s="7">
        <f t="shared" si="118"/>
        <v>10.508333333333335</v>
      </c>
      <c r="V728" s="7">
        <f t="shared" si="119"/>
        <v>10.475000000000001</v>
      </c>
    </row>
    <row r="729" spans="1:22" ht="13.5" x14ac:dyDescent="0.25">
      <c r="A729" s="3">
        <f>RSI!A729</f>
        <v>43368</v>
      </c>
      <c r="B729" s="2">
        <f>RSI!B729</f>
        <v>1.17</v>
      </c>
      <c r="C729" s="2">
        <f>RSI!I729</f>
        <v>34.621454569381953</v>
      </c>
      <c r="D729" s="2">
        <f>MACD!E729</f>
        <v>3.1692291377690474E-2</v>
      </c>
      <c r="E729" s="2">
        <f>MACD!F729</f>
        <v>2.5311803066178775E-2</v>
      </c>
      <c r="F729" s="2">
        <f>'Moving Avg'!D729</f>
        <v>1.1779999999999999</v>
      </c>
      <c r="G729" s="2">
        <f>'Moving Avg'!F729</f>
        <v>1.2283500000000003</v>
      </c>
      <c r="H729" s="2">
        <f>'Moving Avg'!G729</f>
        <v>1.2484280000000003</v>
      </c>
      <c r="I729" s="2">
        <f>'Moving Avg'!H729</f>
        <v>1.1986620000000012</v>
      </c>
      <c r="J729" s="5" t="str">
        <f>OBV!F729</f>
        <v>BEARISH</v>
      </c>
      <c r="K729" s="5" t="str">
        <f>OBV!G729</f>
        <v>NEUTRAL</v>
      </c>
      <c r="L729" s="5" t="str">
        <f>OBV!H729</f>
        <v>CONFIRMED BEARISH</v>
      </c>
      <c r="M729" s="7">
        <f t="shared" si="110"/>
        <v>25</v>
      </c>
      <c r="N729" s="7">
        <f t="shared" si="111"/>
        <v>0</v>
      </c>
      <c r="O729" s="7">
        <f t="shared" si="112"/>
        <v>0</v>
      </c>
      <c r="P729" s="7">
        <f t="shared" si="113"/>
        <v>16.5</v>
      </c>
      <c r="Q729" s="8">
        <f t="shared" si="114"/>
        <v>11.225</v>
      </c>
      <c r="R729" s="8">
        <f t="shared" si="115"/>
        <v>9.125</v>
      </c>
      <c r="S729" s="8">
        <f t="shared" si="116"/>
        <v>11.175000000000001</v>
      </c>
      <c r="T729" s="8">
        <f t="shared" si="117"/>
        <v>10.375</v>
      </c>
      <c r="U729" s="7">
        <f t="shared" si="118"/>
        <v>10.508333333333335</v>
      </c>
      <c r="V729" s="7">
        <f t="shared" si="119"/>
        <v>10.475000000000001</v>
      </c>
    </row>
    <row r="730" spans="1:22" ht="13.5" x14ac:dyDescent="0.25">
      <c r="A730" s="3">
        <f>RSI!A730</f>
        <v>43369</v>
      </c>
      <c r="B730" s="2">
        <f>RSI!B730</f>
        <v>1.17</v>
      </c>
      <c r="C730" s="2">
        <f>RSI!I730</f>
        <v>34.621454569381967</v>
      </c>
      <c r="D730" s="2">
        <f>MACD!E730</f>
        <v>3.0241320922831161E-2</v>
      </c>
      <c r="E730" s="2">
        <f>MACD!F730</f>
        <v>2.6297706637509254E-2</v>
      </c>
      <c r="F730" s="2">
        <f>'Moving Avg'!D730</f>
        <v>1.1739999999999999</v>
      </c>
      <c r="G730" s="2">
        <f>'Moving Avg'!F730</f>
        <v>1.2207700000000004</v>
      </c>
      <c r="H730" s="2">
        <f>'Moving Avg'!G730</f>
        <v>1.2453960000000004</v>
      </c>
      <c r="I730" s="2">
        <f>'Moving Avg'!H730</f>
        <v>1.1992730000000011</v>
      </c>
      <c r="J730" s="5" t="str">
        <f>OBV!F730</f>
        <v>BEARISH</v>
      </c>
      <c r="K730" s="5" t="str">
        <f>OBV!G730</f>
        <v>NEUTRAL</v>
      </c>
      <c r="L730" s="5" t="str">
        <f>OBV!H730</f>
        <v>CONFIRMED BEARISH</v>
      </c>
      <c r="M730" s="7">
        <f t="shared" si="110"/>
        <v>25</v>
      </c>
      <c r="N730" s="7">
        <f t="shared" si="111"/>
        <v>0</v>
      </c>
      <c r="O730" s="7">
        <f t="shared" si="112"/>
        <v>0</v>
      </c>
      <c r="P730" s="7">
        <f t="shared" si="113"/>
        <v>16.5</v>
      </c>
      <c r="Q730" s="8">
        <f t="shared" si="114"/>
        <v>11.225</v>
      </c>
      <c r="R730" s="8">
        <f t="shared" si="115"/>
        <v>9.125</v>
      </c>
      <c r="S730" s="8">
        <f t="shared" si="116"/>
        <v>11.175000000000001</v>
      </c>
      <c r="T730" s="8">
        <f t="shared" si="117"/>
        <v>10.375</v>
      </c>
      <c r="U730" s="7">
        <f t="shared" si="118"/>
        <v>10.508333333333335</v>
      </c>
      <c r="V730" s="7">
        <f t="shared" si="119"/>
        <v>10.475000000000001</v>
      </c>
    </row>
    <row r="731" spans="1:22" ht="13.5" x14ac:dyDescent="0.25">
      <c r="A731" s="3">
        <f>RSI!A731</f>
        <v>43370</v>
      </c>
      <c r="B731" s="2">
        <f>RSI!B731</f>
        <v>1.19</v>
      </c>
      <c r="C731" s="2">
        <f>RSI!I731</f>
        <v>41.703266015268909</v>
      </c>
      <c r="D731" s="2">
        <f>MACD!E731</f>
        <v>2.7848209359362164E-2</v>
      </c>
      <c r="E731" s="2">
        <f>MACD!F731</f>
        <v>2.6607807181879838E-2</v>
      </c>
      <c r="F731" s="2">
        <f>'Moving Avg'!D731</f>
        <v>1.1739999999999999</v>
      </c>
      <c r="G731" s="2">
        <f>'Moving Avg'!F731</f>
        <v>1.2156050000000005</v>
      </c>
      <c r="H731" s="2">
        <f>'Moving Avg'!G731</f>
        <v>1.2427640000000002</v>
      </c>
      <c r="I731" s="2">
        <f>'Moving Avg'!H731</f>
        <v>1.200031000000001</v>
      </c>
      <c r="J731" s="5" t="str">
        <f>OBV!F731</f>
        <v>BEARISH</v>
      </c>
      <c r="K731" s="5" t="str">
        <f>OBV!G731</f>
        <v>NEUTRAL</v>
      </c>
      <c r="L731" s="5" t="str">
        <f>OBV!H731</f>
        <v>NEUTRAL</v>
      </c>
      <c r="M731" s="7">
        <f t="shared" si="110"/>
        <v>25</v>
      </c>
      <c r="N731" s="7">
        <f t="shared" si="111"/>
        <v>0</v>
      </c>
      <c r="O731" s="7">
        <f t="shared" si="112"/>
        <v>0</v>
      </c>
      <c r="P731" s="7">
        <f t="shared" si="113"/>
        <v>16.5</v>
      </c>
      <c r="Q731" s="8">
        <f t="shared" si="114"/>
        <v>11.225</v>
      </c>
      <c r="R731" s="8">
        <f t="shared" si="115"/>
        <v>9.125</v>
      </c>
      <c r="S731" s="8">
        <f t="shared" si="116"/>
        <v>11.175000000000001</v>
      </c>
      <c r="T731" s="8">
        <f t="shared" si="117"/>
        <v>10.375</v>
      </c>
      <c r="U731" s="7">
        <f t="shared" si="118"/>
        <v>10.508333333333335</v>
      </c>
      <c r="V731" s="7">
        <f t="shared" si="119"/>
        <v>10.475000000000001</v>
      </c>
    </row>
    <row r="732" spans="1:22" ht="13.5" x14ac:dyDescent="0.25">
      <c r="A732" s="3">
        <f>RSI!A732</f>
        <v>43371</v>
      </c>
      <c r="B732" s="2">
        <f>RSI!B732</f>
        <v>1.19</v>
      </c>
      <c r="C732" s="2">
        <f>RSI!I732</f>
        <v>41.703266015268902</v>
      </c>
      <c r="D732" s="2">
        <f>MACD!E732</f>
        <v>2.1382401617506375E-2</v>
      </c>
      <c r="E732" s="2">
        <f>MACD!F732</f>
        <v>2.556272606900515E-2</v>
      </c>
      <c r="F732" s="2">
        <f>'Moving Avg'!D732</f>
        <v>1.1779999999999997</v>
      </c>
      <c r="G732" s="2">
        <f>'Moving Avg'!F732</f>
        <v>1.2109150000000004</v>
      </c>
      <c r="H732" s="2">
        <f>'Moving Avg'!G732</f>
        <v>1.2408880000000002</v>
      </c>
      <c r="I732" s="2">
        <f>'Moving Avg'!H732</f>
        <v>1.2006945000000011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  <c r="M732" s="7">
        <f t="shared" si="110"/>
        <v>25</v>
      </c>
      <c r="N732" s="7">
        <f t="shared" si="111"/>
        <v>45</v>
      </c>
      <c r="O732" s="7">
        <f t="shared" si="112"/>
        <v>0</v>
      </c>
      <c r="P732" s="7">
        <f t="shared" si="113"/>
        <v>83.5</v>
      </c>
      <c r="Q732" s="8">
        <f t="shared" si="114"/>
        <v>37.024999999999999</v>
      </c>
      <c r="R732" s="8">
        <f t="shared" si="115"/>
        <v>34.875</v>
      </c>
      <c r="S732" s="8">
        <f t="shared" si="116"/>
        <v>48.075000000000003</v>
      </c>
      <c r="T732" s="8">
        <f t="shared" si="117"/>
        <v>38.375</v>
      </c>
      <c r="U732" s="7">
        <f t="shared" si="118"/>
        <v>39.991666666666667</v>
      </c>
      <c r="V732" s="7">
        <f t="shared" si="119"/>
        <v>39.587500000000006</v>
      </c>
    </row>
    <row r="733" spans="1:22" ht="13.5" x14ac:dyDescent="0.25">
      <c r="A733" s="3">
        <f>RSI!A733</f>
        <v>43374</v>
      </c>
      <c r="B733" s="2">
        <f>RSI!B733</f>
        <v>1.19</v>
      </c>
      <c r="C733" s="2">
        <f>RSI!I733</f>
        <v>41.703266015268909</v>
      </c>
      <c r="D733" s="2">
        <f>MACD!E733</f>
        <v>2.0688308354029461E-2</v>
      </c>
      <c r="E733" s="2">
        <f>MACD!F733</f>
        <v>2.4587842526010012E-2</v>
      </c>
      <c r="F733" s="2">
        <f>'Moving Avg'!D733</f>
        <v>1.1819999999999999</v>
      </c>
      <c r="G733" s="2">
        <f>'Moving Avg'!F733</f>
        <v>1.2081100000000005</v>
      </c>
      <c r="H733" s="2">
        <f>'Moving Avg'!G733</f>
        <v>1.2390120000000002</v>
      </c>
      <c r="I733" s="2">
        <f>'Moving Avg'!H733</f>
        <v>1.2014995000000011</v>
      </c>
      <c r="J733" s="5" t="str">
        <f>OBV!F733</f>
        <v>BULLISH</v>
      </c>
      <c r="K733" s="5" t="str">
        <f>OBV!G733</f>
        <v>NEUTRAL</v>
      </c>
      <c r="L733" s="5" t="str">
        <f>OBV!H733</f>
        <v>CONFIRMED BULLISH</v>
      </c>
      <c r="M733" s="7">
        <f t="shared" si="110"/>
        <v>25</v>
      </c>
      <c r="N733" s="7">
        <f t="shared" si="111"/>
        <v>45</v>
      </c>
      <c r="O733" s="7">
        <f t="shared" si="112"/>
        <v>0</v>
      </c>
      <c r="P733" s="7">
        <f t="shared" si="113"/>
        <v>83.5</v>
      </c>
      <c r="Q733" s="8">
        <f t="shared" si="114"/>
        <v>37.024999999999999</v>
      </c>
      <c r="R733" s="8">
        <f t="shared" si="115"/>
        <v>34.875</v>
      </c>
      <c r="S733" s="8">
        <f t="shared" si="116"/>
        <v>48.075000000000003</v>
      </c>
      <c r="T733" s="8">
        <f t="shared" si="117"/>
        <v>38.375</v>
      </c>
      <c r="U733" s="7">
        <f t="shared" si="118"/>
        <v>39.991666666666667</v>
      </c>
      <c r="V733" s="7">
        <f t="shared" si="119"/>
        <v>39.587500000000006</v>
      </c>
    </row>
    <row r="734" spans="1:22" ht="13.5" x14ac:dyDescent="0.25">
      <c r="A734" s="3">
        <f>RSI!A734</f>
        <v>43375</v>
      </c>
      <c r="B734" s="2">
        <f>RSI!B734</f>
        <v>1.19</v>
      </c>
      <c r="C734" s="2">
        <f>RSI!I734</f>
        <v>41.703266015268909</v>
      </c>
      <c r="D734" s="2">
        <f>MACD!E734</f>
        <v>2.0250619234735368E-2</v>
      </c>
      <c r="E734" s="2">
        <f>MACD!F734</f>
        <v>2.3720397867755084E-2</v>
      </c>
      <c r="F734" s="2">
        <f>'Moving Avg'!D734</f>
        <v>1.1859999999999999</v>
      </c>
      <c r="G734" s="2">
        <f>'Moving Avg'!F734</f>
        <v>1.2043600000000005</v>
      </c>
      <c r="H734" s="2">
        <f>'Moving Avg'!G734</f>
        <v>1.2378899999999999</v>
      </c>
      <c r="I734" s="2">
        <f>'Moving Avg'!H734</f>
        <v>1.202493500000001</v>
      </c>
      <c r="J734" s="5" t="str">
        <f>OBV!F734</f>
        <v>BULLISH</v>
      </c>
      <c r="K734" s="5" t="str">
        <f>OBV!G734</f>
        <v>NEUTRAL</v>
      </c>
      <c r="L734" s="5" t="str">
        <f>OBV!H734</f>
        <v>CONFIRMED BULLISH</v>
      </c>
      <c r="M734" s="7">
        <f t="shared" si="110"/>
        <v>25</v>
      </c>
      <c r="N734" s="7">
        <f t="shared" si="111"/>
        <v>45</v>
      </c>
      <c r="O734" s="7">
        <f t="shared" si="112"/>
        <v>0</v>
      </c>
      <c r="P734" s="7">
        <f t="shared" si="113"/>
        <v>83.5</v>
      </c>
      <c r="Q734" s="8">
        <f t="shared" si="114"/>
        <v>37.024999999999999</v>
      </c>
      <c r="R734" s="8">
        <f t="shared" si="115"/>
        <v>34.875</v>
      </c>
      <c r="S734" s="8">
        <f t="shared" si="116"/>
        <v>48.075000000000003</v>
      </c>
      <c r="T734" s="8">
        <f t="shared" si="117"/>
        <v>38.375</v>
      </c>
      <c r="U734" s="7">
        <f t="shared" si="118"/>
        <v>39.991666666666667</v>
      </c>
      <c r="V734" s="7">
        <f t="shared" si="119"/>
        <v>39.587500000000006</v>
      </c>
    </row>
    <row r="735" spans="1:22" ht="13.5" x14ac:dyDescent="0.25">
      <c r="A735" s="3">
        <f>RSI!A735</f>
        <v>43376</v>
      </c>
      <c r="B735" s="2">
        <f>RSI!B735</f>
        <v>1.1599999999999999</v>
      </c>
      <c r="C735" s="2">
        <f>RSI!I735</f>
        <v>34.223846158551979</v>
      </c>
      <c r="D735" s="2">
        <f>MACD!E735</f>
        <v>1.7625642070220104E-2</v>
      </c>
      <c r="E735" s="2">
        <f>MACD!F735</f>
        <v>2.250144670824809E-2</v>
      </c>
      <c r="F735" s="2">
        <f>'Moving Avg'!D735</f>
        <v>1.1839999999999999</v>
      </c>
      <c r="G735" s="2">
        <f>'Moving Avg'!F735</f>
        <v>1.2010000000000003</v>
      </c>
      <c r="H735" s="2">
        <f>'Moving Avg'!G735</f>
        <v>1.2359799999999999</v>
      </c>
      <c r="I735" s="2">
        <f>'Moving Avg'!H735</f>
        <v>1.2031960000000008</v>
      </c>
      <c r="J735" s="5" t="str">
        <f>OBV!F735</f>
        <v>BEARISH</v>
      </c>
      <c r="K735" s="5" t="str">
        <f>OBV!G735</f>
        <v>NEUTRAL</v>
      </c>
      <c r="L735" s="5" t="str">
        <f>OBV!H735</f>
        <v>CONFIRMED BEARISH</v>
      </c>
      <c r="M735" s="7">
        <f t="shared" si="110"/>
        <v>25</v>
      </c>
      <c r="N735" s="7">
        <f t="shared" si="111"/>
        <v>45</v>
      </c>
      <c r="O735" s="7">
        <f t="shared" si="112"/>
        <v>0</v>
      </c>
      <c r="P735" s="7">
        <f t="shared" si="113"/>
        <v>16.5</v>
      </c>
      <c r="Q735" s="8">
        <f t="shared" si="114"/>
        <v>26.975000000000001</v>
      </c>
      <c r="R735" s="8">
        <f t="shared" si="115"/>
        <v>18.125</v>
      </c>
      <c r="S735" s="8">
        <f t="shared" si="116"/>
        <v>17.925000000000001</v>
      </c>
      <c r="T735" s="8">
        <f t="shared" si="117"/>
        <v>21.625</v>
      </c>
      <c r="U735" s="7">
        <f t="shared" si="118"/>
        <v>21.008333333333336</v>
      </c>
      <c r="V735" s="7">
        <f t="shared" si="119"/>
        <v>21.162500000000001</v>
      </c>
    </row>
    <row r="736" spans="1:22" ht="13.5" x14ac:dyDescent="0.25">
      <c r="A736" s="3">
        <f>RSI!A736</f>
        <v>43377</v>
      </c>
      <c r="B736" s="2">
        <f>RSI!B736</f>
        <v>1.1399999999999999</v>
      </c>
      <c r="C736" s="2">
        <f>RSI!I736</f>
        <v>30.319778836598843</v>
      </c>
      <c r="D736" s="2">
        <f>MACD!E736</f>
        <v>1.7191535835113347E-2</v>
      </c>
      <c r="E736" s="2">
        <f>MACD!F736</f>
        <v>2.1439464533621146E-2</v>
      </c>
      <c r="F736" s="2">
        <f>'Moving Avg'!D736</f>
        <v>1.1739999999999999</v>
      </c>
      <c r="G736" s="2">
        <f>'Moving Avg'!F736</f>
        <v>1.1960000000000002</v>
      </c>
      <c r="H736" s="2">
        <f>'Moving Avg'!G736</f>
        <v>1.2332919999999998</v>
      </c>
      <c r="I736" s="2">
        <f>'Moving Avg'!H736</f>
        <v>1.2037510000000007</v>
      </c>
      <c r="J736" s="5" t="str">
        <f>OBV!F736</f>
        <v>BEARISH</v>
      </c>
      <c r="K736" s="5" t="str">
        <f>OBV!G736</f>
        <v>WEAK</v>
      </c>
      <c r="L736" s="5" t="str">
        <f>OBV!H736</f>
        <v>CONFIRMED BEARISH</v>
      </c>
      <c r="M736" s="7">
        <f t="shared" si="110"/>
        <v>25</v>
      </c>
      <c r="N736" s="7">
        <f t="shared" si="111"/>
        <v>45</v>
      </c>
      <c r="O736" s="7">
        <f t="shared" si="112"/>
        <v>0</v>
      </c>
      <c r="P736" s="7">
        <f t="shared" si="113"/>
        <v>0</v>
      </c>
      <c r="Q736" s="8">
        <f t="shared" si="114"/>
        <v>24.5</v>
      </c>
      <c r="R736" s="8">
        <f t="shared" si="115"/>
        <v>14</v>
      </c>
      <c r="S736" s="8">
        <f t="shared" si="116"/>
        <v>10.5</v>
      </c>
      <c r="T736" s="8">
        <f t="shared" si="117"/>
        <v>17.5</v>
      </c>
      <c r="U736" s="7">
        <f t="shared" si="118"/>
        <v>16.333333333333332</v>
      </c>
      <c r="V736" s="7">
        <f t="shared" si="119"/>
        <v>16.625</v>
      </c>
    </row>
    <row r="737" spans="1:22" ht="13.5" x14ac:dyDescent="0.25">
      <c r="A737" s="3">
        <f>RSI!A737</f>
        <v>43378</v>
      </c>
      <c r="B737" s="2">
        <f>RSI!B737</f>
        <v>1.1499999999999999</v>
      </c>
      <c r="C737" s="2">
        <f>RSI!I737</f>
        <v>34.35217779747029</v>
      </c>
      <c r="D737" s="2">
        <f>MACD!E737</f>
        <v>1.340764592629573E-2</v>
      </c>
      <c r="E737" s="2">
        <f>MACD!F737</f>
        <v>1.9833100812156064E-2</v>
      </c>
      <c r="F737" s="2">
        <f>'Moving Avg'!D737</f>
        <v>1.1659999999999999</v>
      </c>
      <c r="G737" s="2">
        <f>'Moving Avg'!F737</f>
        <v>1.1915</v>
      </c>
      <c r="H737" s="2">
        <f>'Moving Avg'!G737</f>
        <v>1.2309919999999999</v>
      </c>
      <c r="I737" s="2">
        <f>'Moving Avg'!H737</f>
        <v>1.204309000000001</v>
      </c>
      <c r="J737" s="5" t="str">
        <f>OBV!F737</f>
        <v>BEARISH</v>
      </c>
      <c r="K737" s="5" t="str">
        <f>OBV!G737</f>
        <v>WEAK</v>
      </c>
      <c r="L737" s="5" t="str">
        <f>OBV!H737</f>
        <v>CONFIRMED BEARISH</v>
      </c>
      <c r="M737" s="7">
        <f t="shared" si="110"/>
        <v>25</v>
      </c>
      <c r="N737" s="7">
        <f t="shared" si="111"/>
        <v>45</v>
      </c>
      <c r="O737" s="7">
        <f t="shared" si="112"/>
        <v>0</v>
      </c>
      <c r="P737" s="7">
        <f t="shared" si="113"/>
        <v>0</v>
      </c>
      <c r="Q737" s="8">
        <f t="shared" si="114"/>
        <v>24.5</v>
      </c>
      <c r="R737" s="8">
        <f t="shared" si="115"/>
        <v>14</v>
      </c>
      <c r="S737" s="8">
        <f t="shared" si="116"/>
        <v>10.5</v>
      </c>
      <c r="T737" s="8">
        <f t="shared" si="117"/>
        <v>17.5</v>
      </c>
      <c r="U737" s="7">
        <f t="shared" si="118"/>
        <v>16.333333333333332</v>
      </c>
      <c r="V737" s="7">
        <f t="shared" si="119"/>
        <v>16.625</v>
      </c>
    </row>
    <row r="738" spans="1:22" ht="13.5" x14ac:dyDescent="0.25">
      <c r="A738" s="3">
        <f>RSI!A738</f>
        <v>43381</v>
      </c>
      <c r="B738" s="2">
        <f>RSI!B738</f>
        <v>1.1599999999999999</v>
      </c>
      <c r="C738" s="2">
        <f>RSI!I738</f>
        <v>38.203438913240603</v>
      </c>
      <c r="D738" s="2">
        <f>MACD!E738</f>
        <v>9.7774456168084889E-3</v>
      </c>
      <c r="E738" s="2">
        <f>MACD!F738</f>
        <v>1.782196977308655E-2</v>
      </c>
      <c r="F738" s="2">
        <f>'Moving Avg'!D738</f>
        <v>1.1599999999999997</v>
      </c>
      <c r="G738" s="2">
        <f>'Moving Avg'!F738</f>
        <v>1.1869999999999998</v>
      </c>
      <c r="H738" s="2">
        <f>'Moving Avg'!G738</f>
        <v>1.2296479999999996</v>
      </c>
      <c r="I738" s="2">
        <f>'Moving Avg'!H738</f>
        <v>1.2049170000000011</v>
      </c>
      <c r="J738" s="5" t="str">
        <f>OBV!F738</f>
        <v>BEARISH</v>
      </c>
      <c r="K738" s="5" t="str">
        <f>OBV!G738</f>
        <v>WEAK</v>
      </c>
      <c r="L738" s="5" t="str">
        <f>OBV!H738</f>
        <v>CONFIRMED BEARISH</v>
      </c>
      <c r="M738" s="7">
        <f t="shared" si="110"/>
        <v>25</v>
      </c>
      <c r="N738" s="7">
        <f t="shared" si="111"/>
        <v>45</v>
      </c>
      <c r="O738" s="7">
        <f t="shared" si="112"/>
        <v>0</v>
      </c>
      <c r="P738" s="7">
        <f t="shared" si="113"/>
        <v>0</v>
      </c>
      <c r="Q738" s="8">
        <f t="shared" si="114"/>
        <v>24.5</v>
      </c>
      <c r="R738" s="8">
        <f t="shared" si="115"/>
        <v>14</v>
      </c>
      <c r="S738" s="8">
        <f t="shared" si="116"/>
        <v>10.5</v>
      </c>
      <c r="T738" s="8">
        <f t="shared" si="117"/>
        <v>17.5</v>
      </c>
      <c r="U738" s="7">
        <f t="shared" si="118"/>
        <v>16.333333333333332</v>
      </c>
      <c r="V738" s="7">
        <f t="shared" si="119"/>
        <v>16.625</v>
      </c>
    </row>
    <row r="739" spans="1:22" ht="13.5" x14ac:dyDescent="0.25">
      <c r="A739" s="3">
        <f>RSI!A739</f>
        <v>43382</v>
      </c>
      <c r="B739" s="2">
        <f>RSI!B739</f>
        <v>1.18</v>
      </c>
      <c r="C739" s="2">
        <f>RSI!I739</f>
        <v>45.135873630823575</v>
      </c>
      <c r="D739" s="2">
        <f>MACD!E739</f>
        <v>5.4543263359645433E-3</v>
      </c>
      <c r="E739" s="2">
        <f>MACD!F739</f>
        <v>1.5348441085662148E-2</v>
      </c>
      <c r="F739" s="2">
        <f>'Moving Avg'!D739</f>
        <v>1.1579999999999999</v>
      </c>
      <c r="G739" s="2">
        <f>'Moving Avg'!F739</f>
        <v>1.1839999999999999</v>
      </c>
      <c r="H739" s="2">
        <f>'Moving Avg'!G739</f>
        <v>1.2288919999999997</v>
      </c>
      <c r="I739" s="2">
        <f>'Moving Avg'!H739</f>
        <v>1.2053890000000009</v>
      </c>
      <c r="J739" s="5" t="str">
        <f>OBV!F739</f>
        <v>BEARISH</v>
      </c>
      <c r="K739" s="5" t="str">
        <f>OBV!G739</f>
        <v>WEAK</v>
      </c>
      <c r="L739" s="5" t="str">
        <f>OBV!H739</f>
        <v>CONFIRMED BEARISH</v>
      </c>
      <c r="M739" s="7">
        <f t="shared" si="110"/>
        <v>25</v>
      </c>
      <c r="N739" s="7">
        <f t="shared" si="111"/>
        <v>45</v>
      </c>
      <c r="O739" s="7">
        <f t="shared" si="112"/>
        <v>0</v>
      </c>
      <c r="P739" s="7">
        <f t="shared" si="113"/>
        <v>0</v>
      </c>
      <c r="Q739" s="8">
        <f t="shared" si="114"/>
        <v>24.5</v>
      </c>
      <c r="R739" s="8">
        <f t="shared" si="115"/>
        <v>14</v>
      </c>
      <c r="S739" s="8">
        <f t="shared" si="116"/>
        <v>10.5</v>
      </c>
      <c r="T739" s="8">
        <f t="shared" si="117"/>
        <v>17.5</v>
      </c>
      <c r="U739" s="7">
        <f t="shared" si="118"/>
        <v>16.333333333333332</v>
      </c>
      <c r="V739" s="7">
        <f t="shared" si="119"/>
        <v>16.625</v>
      </c>
    </row>
    <row r="740" spans="1:22" ht="13.5" x14ac:dyDescent="0.25">
      <c r="A740" s="3">
        <f>RSI!A740</f>
        <v>43383</v>
      </c>
      <c r="B740" s="2">
        <f>RSI!B740</f>
        <v>1.1599999999999999</v>
      </c>
      <c r="C740" s="2">
        <f>RSI!I740</f>
        <v>40.270729997726448</v>
      </c>
      <c r="D740" s="2">
        <f>MACD!E740</f>
        <v>3.3726308727852761E-3</v>
      </c>
      <c r="E740" s="2">
        <f>MACD!F740</f>
        <v>1.2953279043086774E-2</v>
      </c>
      <c r="F740" s="2">
        <f>'Moving Avg'!D740</f>
        <v>1.1579999999999999</v>
      </c>
      <c r="G740" s="2">
        <f>'Moving Avg'!F740</f>
        <v>1.1809999999999998</v>
      </c>
      <c r="H740" s="2">
        <f>'Moving Avg'!G740</f>
        <v>1.2271699999999996</v>
      </c>
      <c r="I740" s="2">
        <f>'Moving Avg'!H740</f>
        <v>1.2054305000000012</v>
      </c>
      <c r="J740" s="5" t="str">
        <f>OBV!F740</f>
        <v>BEARISH</v>
      </c>
      <c r="K740" s="5" t="str">
        <f>OBV!G740</f>
        <v>WEAK</v>
      </c>
      <c r="L740" s="5" t="str">
        <f>OBV!H740</f>
        <v>NEUTRAL</v>
      </c>
      <c r="M740" s="7">
        <f t="shared" si="110"/>
        <v>25</v>
      </c>
      <c r="N740" s="7">
        <f t="shared" si="111"/>
        <v>45</v>
      </c>
      <c r="O740" s="7">
        <f t="shared" si="112"/>
        <v>0</v>
      </c>
      <c r="P740" s="7">
        <f t="shared" si="113"/>
        <v>0</v>
      </c>
      <c r="Q740" s="8">
        <f t="shared" si="114"/>
        <v>24.5</v>
      </c>
      <c r="R740" s="8">
        <f t="shared" si="115"/>
        <v>14</v>
      </c>
      <c r="S740" s="8">
        <f t="shared" si="116"/>
        <v>10.5</v>
      </c>
      <c r="T740" s="8">
        <f t="shared" si="117"/>
        <v>17.5</v>
      </c>
      <c r="U740" s="7">
        <f t="shared" si="118"/>
        <v>16.333333333333332</v>
      </c>
      <c r="V740" s="7">
        <f t="shared" si="119"/>
        <v>16.625</v>
      </c>
    </row>
    <row r="741" spans="1:22" ht="13.5" x14ac:dyDescent="0.25">
      <c r="A741" s="3">
        <f>RSI!A741</f>
        <v>43384</v>
      </c>
      <c r="B741" s="2">
        <f>RSI!B741</f>
        <v>1.17</v>
      </c>
      <c r="C741" s="2">
        <f>RSI!I741</f>
        <v>43.547255564561091</v>
      </c>
      <c r="D741" s="2">
        <f>MACD!E741</f>
        <v>4.1533807990945526E-3</v>
      </c>
      <c r="E741" s="2">
        <f>MACD!F741</f>
        <v>1.119329939428833E-2</v>
      </c>
      <c r="F741" s="2">
        <f>'Moving Avg'!D741</f>
        <v>1.1639999999999999</v>
      </c>
      <c r="G741" s="2">
        <f>'Moving Avg'!F741</f>
        <v>1.1784999999999997</v>
      </c>
      <c r="H741" s="2">
        <f>'Moving Avg'!G741</f>
        <v>1.2262139999999995</v>
      </c>
      <c r="I741" s="2">
        <f>'Moving Avg'!H741</f>
        <v>1.2054275000000008</v>
      </c>
      <c r="J741" s="5" t="str">
        <f>OBV!F741</f>
        <v>BULLISH</v>
      </c>
      <c r="K741" s="5" t="str">
        <f>OBV!G741</f>
        <v>STRONG</v>
      </c>
      <c r="L741" s="5" t="str">
        <f>OBV!H741</f>
        <v>CONFIRMED BULLISH</v>
      </c>
      <c r="M741" s="7">
        <f t="shared" si="110"/>
        <v>25</v>
      </c>
      <c r="N741" s="7">
        <f t="shared" si="111"/>
        <v>45</v>
      </c>
      <c r="O741" s="7">
        <f t="shared" si="112"/>
        <v>0</v>
      </c>
      <c r="P741" s="7">
        <f t="shared" si="113"/>
        <v>100</v>
      </c>
      <c r="Q741" s="8">
        <f t="shared" si="114"/>
        <v>39.5</v>
      </c>
      <c r="R741" s="8">
        <f t="shared" si="115"/>
        <v>39</v>
      </c>
      <c r="S741" s="8">
        <f t="shared" si="116"/>
        <v>55.5</v>
      </c>
      <c r="T741" s="8">
        <f t="shared" si="117"/>
        <v>42.5</v>
      </c>
      <c r="U741" s="7">
        <f t="shared" si="118"/>
        <v>44.666666666666664</v>
      </c>
      <c r="V741" s="7">
        <f t="shared" si="119"/>
        <v>44.125</v>
      </c>
    </row>
    <row r="742" spans="1:22" ht="13.5" x14ac:dyDescent="0.25">
      <c r="A742" s="3">
        <f>RSI!A742</f>
        <v>43385</v>
      </c>
      <c r="B742" s="2">
        <f>RSI!B742</f>
        <v>1.17</v>
      </c>
      <c r="C742" s="2">
        <f>RSI!I742</f>
        <v>43.547255564561091</v>
      </c>
      <c r="D742" s="2">
        <f>MACD!E742</f>
        <v>4.9456677123103088E-3</v>
      </c>
      <c r="E742" s="2">
        <f>MACD!F742</f>
        <v>9.9437730578927248E-3</v>
      </c>
      <c r="F742" s="2">
        <f>'Moving Avg'!D742</f>
        <v>1.1679999999999999</v>
      </c>
      <c r="G742" s="2">
        <f>'Moving Avg'!F742</f>
        <v>1.1774999999999998</v>
      </c>
      <c r="H742" s="2">
        <f>'Moving Avg'!G742</f>
        <v>1.2252579999999995</v>
      </c>
      <c r="I742" s="2">
        <f>'Moving Avg'!H742</f>
        <v>1.2055665000000007</v>
      </c>
      <c r="J742" s="5" t="str">
        <f>OBV!F742</f>
        <v>BULLISH</v>
      </c>
      <c r="K742" s="5" t="str">
        <f>OBV!G742</f>
        <v>NEUTRAL</v>
      </c>
      <c r="L742" s="5" t="str">
        <f>OBV!H742</f>
        <v>CONFIRMED BULLISH</v>
      </c>
      <c r="M742" s="7">
        <f t="shared" si="110"/>
        <v>25</v>
      </c>
      <c r="N742" s="7">
        <f t="shared" si="111"/>
        <v>45</v>
      </c>
      <c r="O742" s="7">
        <f t="shared" si="112"/>
        <v>0</v>
      </c>
      <c r="P742" s="7">
        <f t="shared" si="113"/>
        <v>83.5</v>
      </c>
      <c r="Q742" s="8">
        <f t="shared" si="114"/>
        <v>37.024999999999999</v>
      </c>
      <c r="R742" s="8">
        <f t="shared" si="115"/>
        <v>34.875</v>
      </c>
      <c r="S742" s="8">
        <f t="shared" si="116"/>
        <v>48.075000000000003</v>
      </c>
      <c r="T742" s="8">
        <f t="shared" si="117"/>
        <v>38.375</v>
      </c>
      <c r="U742" s="7">
        <f t="shared" si="118"/>
        <v>39.991666666666667</v>
      </c>
      <c r="V742" s="7">
        <f t="shared" si="119"/>
        <v>39.587500000000006</v>
      </c>
    </row>
    <row r="743" spans="1:22" ht="13.5" x14ac:dyDescent="0.25">
      <c r="A743" s="3">
        <f>RSI!A743</f>
        <v>43389</v>
      </c>
      <c r="B743" s="2">
        <f>RSI!B743</f>
        <v>1.17</v>
      </c>
      <c r="C743" s="2">
        <f>RSI!I743</f>
        <v>43.547255564561091</v>
      </c>
      <c r="D743" s="2">
        <f>MACD!E743</f>
        <v>5.7379646646895655E-3</v>
      </c>
      <c r="E743" s="2">
        <f>MACD!F743</f>
        <v>9.1026113792520933E-3</v>
      </c>
      <c r="F743" s="2">
        <f>'Moving Avg'!D743</f>
        <v>1.17</v>
      </c>
      <c r="G743" s="2">
        <f>'Moving Avg'!F743</f>
        <v>1.175</v>
      </c>
      <c r="H743" s="2">
        <f>'Moving Avg'!G743</f>
        <v>1.2244919999999995</v>
      </c>
      <c r="I743" s="2">
        <f>'Moving Avg'!H743</f>
        <v>1.2057995000000006</v>
      </c>
      <c r="J743" s="5" t="str">
        <f>OBV!F743</f>
        <v>BULLISH</v>
      </c>
      <c r="K743" s="5" t="str">
        <f>OBV!G743</f>
        <v>NEUTRAL</v>
      </c>
      <c r="L743" s="5" t="str">
        <f>OBV!H743</f>
        <v>CONFIRMED BULLISH</v>
      </c>
      <c r="M743" s="7">
        <f t="shared" si="110"/>
        <v>25</v>
      </c>
      <c r="N743" s="7">
        <f t="shared" si="111"/>
        <v>45</v>
      </c>
      <c r="O743" s="7">
        <f t="shared" si="112"/>
        <v>0</v>
      </c>
      <c r="P743" s="7">
        <f t="shared" si="113"/>
        <v>83.5</v>
      </c>
      <c r="Q743" s="8">
        <f t="shared" si="114"/>
        <v>37.024999999999999</v>
      </c>
      <c r="R743" s="8">
        <f t="shared" si="115"/>
        <v>34.875</v>
      </c>
      <c r="S743" s="8">
        <f t="shared" si="116"/>
        <v>48.075000000000003</v>
      </c>
      <c r="T743" s="8">
        <f t="shared" si="117"/>
        <v>38.375</v>
      </c>
      <c r="U743" s="7">
        <f t="shared" si="118"/>
        <v>39.991666666666667</v>
      </c>
      <c r="V743" s="7">
        <f t="shared" si="119"/>
        <v>39.587500000000006</v>
      </c>
    </row>
    <row r="744" spans="1:22" ht="13.5" x14ac:dyDescent="0.25">
      <c r="A744" s="3">
        <f>RSI!A744</f>
        <v>43390</v>
      </c>
      <c r="B744" s="2">
        <f>RSI!B744</f>
        <v>1.17</v>
      </c>
      <c r="C744" s="2">
        <f>RSI!I744</f>
        <v>43.547255564561091</v>
      </c>
      <c r="D744" s="2">
        <f>MACD!E744</f>
        <v>6.5212404574117588E-3</v>
      </c>
      <c r="E744" s="2">
        <f>MACD!F744</f>
        <v>8.5863371948840268E-3</v>
      </c>
      <c r="F744" s="2">
        <f>'Moving Avg'!D744</f>
        <v>1.1679999999999999</v>
      </c>
      <c r="G744" s="2">
        <f>'Moving Avg'!F744</f>
        <v>1.1725000000000001</v>
      </c>
      <c r="H744" s="2">
        <f>'Moving Avg'!G744</f>
        <v>1.2231599999999994</v>
      </c>
      <c r="I744" s="2">
        <f>'Moving Avg'!H744</f>
        <v>1.2060325000000005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  <c r="M744" s="7">
        <f t="shared" si="110"/>
        <v>25</v>
      </c>
      <c r="N744" s="7">
        <f t="shared" si="111"/>
        <v>45</v>
      </c>
      <c r="O744" s="7">
        <f t="shared" si="112"/>
        <v>0</v>
      </c>
      <c r="P744" s="7">
        <f t="shared" si="113"/>
        <v>16.5</v>
      </c>
      <c r="Q744" s="8">
        <f t="shared" si="114"/>
        <v>26.975000000000001</v>
      </c>
      <c r="R744" s="8">
        <f t="shared" si="115"/>
        <v>18.125</v>
      </c>
      <c r="S744" s="8">
        <f t="shared" si="116"/>
        <v>17.925000000000001</v>
      </c>
      <c r="T744" s="8">
        <f t="shared" si="117"/>
        <v>21.625</v>
      </c>
      <c r="U744" s="7">
        <f t="shared" si="118"/>
        <v>21.008333333333336</v>
      </c>
      <c r="V744" s="7">
        <f t="shared" si="119"/>
        <v>21.162500000000001</v>
      </c>
    </row>
    <row r="745" spans="1:22" ht="13.5" x14ac:dyDescent="0.25">
      <c r="A745" s="3">
        <f>RSI!A745</f>
        <v>43391</v>
      </c>
      <c r="B745" s="2">
        <f>RSI!B745</f>
        <v>1.1499999999999999</v>
      </c>
      <c r="C745" s="2">
        <f>RSI!I745</f>
        <v>37.94739682024629</v>
      </c>
      <c r="D745" s="2">
        <f>MACD!E745</f>
        <v>4.1546190362407032E-3</v>
      </c>
      <c r="E745" s="2">
        <f>MACD!F745</f>
        <v>7.6999935631553622E-3</v>
      </c>
      <c r="F745" s="2">
        <f>'Moving Avg'!D745</f>
        <v>1.1659999999999999</v>
      </c>
      <c r="G745" s="2">
        <f>'Moving Avg'!F745</f>
        <v>1.1705000000000001</v>
      </c>
      <c r="H745" s="2">
        <f>'Moving Avg'!G745</f>
        <v>1.2210499999999995</v>
      </c>
      <c r="I745" s="2">
        <f>'Moving Avg'!H745</f>
        <v>1.2062600000000008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  <c r="M745" s="7">
        <f t="shared" si="110"/>
        <v>25</v>
      </c>
      <c r="N745" s="7">
        <f t="shared" si="111"/>
        <v>45</v>
      </c>
      <c r="O745" s="7">
        <f t="shared" si="112"/>
        <v>0</v>
      </c>
      <c r="P745" s="7">
        <f t="shared" si="113"/>
        <v>16.5</v>
      </c>
      <c r="Q745" s="8">
        <f t="shared" si="114"/>
        <v>26.975000000000001</v>
      </c>
      <c r="R745" s="8">
        <f t="shared" si="115"/>
        <v>18.125</v>
      </c>
      <c r="S745" s="8">
        <f t="shared" si="116"/>
        <v>17.925000000000001</v>
      </c>
      <c r="T745" s="8">
        <f t="shared" si="117"/>
        <v>21.625</v>
      </c>
      <c r="U745" s="7">
        <f t="shared" si="118"/>
        <v>21.008333333333336</v>
      </c>
      <c r="V745" s="7">
        <f t="shared" si="119"/>
        <v>21.162500000000001</v>
      </c>
    </row>
    <row r="746" spans="1:22" ht="13.5" x14ac:dyDescent="0.25">
      <c r="A746" s="3">
        <f>RSI!A746</f>
        <v>43392</v>
      </c>
      <c r="B746" s="2">
        <f>RSI!B746</f>
        <v>1.1599999999999999</v>
      </c>
      <c r="C746" s="2">
        <f>RSI!I746</f>
        <v>41.96581266019173</v>
      </c>
      <c r="D746" s="2">
        <f>MACD!E746</f>
        <v>-1.4506213254887879E-3</v>
      </c>
      <c r="E746" s="2">
        <f>MACD!F746</f>
        <v>5.8698705854265329E-3</v>
      </c>
      <c r="F746" s="2">
        <f>'Moving Avg'!D746</f>
        <v>1.1640000000000001</v>
      </c>
      <c r="G746" s="2">
        <f>'Moving Avg'!F746</f>
        <v>1.169</v>
      </c>
      <c r="H746" s="2">
        <f>'Moving Avg'!G746</f>
        <v>1.2191399999999994</v>
      </c>
      <c r="I746" s="2">
        <f>'Moving Avg'!H746</f>
        <v>1.2066790000000005</v>
      </c>
      <c r="J746" s="5" t="str">
        <f>OBV!F746</f>
        <v>BULLISH</v>
      </c>
      <c r="K746" s="5" t="str">
        <f>OBV!G746</f>
        <v>NEUTRAL</v>
      </c>
      <c r="L746" s="5" t="str">
        <f>OBV!H746</f>
        <v>BULLISH DIVERGENCE</v>
      </c>
      <c r="M746" s="7">
        <f t="shared" si="110"/>
        <v>25</v>
      </c>
      <c r="N746" s="7">
        <f t="shared" si="111"/>
        <v>45</v>
      </c>
      <c r="O746" s="7">
        <f t="shared" si="112"/>
        <v>0</v>
      </c>
      <c r="P746" s="7">
        <f t="shared" si="113"/>
        <v>66.5</v>
      </c>
      <c r="Q746" s="8">
        <f t="shared" si="114"/>
        <v>34.475000000000001</v>
      </c>
      <c r="R746" s="8">
        <f t="shared" si="115"/>
        <v>30.625</v>
      </c>
      <c r="S746" s="8">
        <f t="shared" si="116"/>
        <v>40.424999999999997</v>
      </c>
      <c r="T746" s="8">
        <f t="shared" si="117"/>
        <v>34.125</v>
      </c>
      <c r="U746" s="7">
        <f t="shared" si="118"/>
        <v>35.174999999999997</v>
      </c>
      <c r="V746" s="7">
        <f t="shared" si="119"/>
        <v>34.912499999999994</v>
      </c>
    </row>
    <row r="747" spans="1:22" ht="13.5" x14ac:dyDescent="0.25">
      <c r="A747" s="3">
        <f>RSI!A747</f>
        <v>43395</v>
      </c>
      <c r="B747" s="2">
        <f>RSI!B747</f>
        <v>1.1399999999999999</v>
      </c>
      <c r="C747" s="2">
        <f>RSI!I747</f>
        <v>36.828940310899036</v>
      </c>
      <c r="D747" s="2">
        <f>MACD!E747</f>
        <v>-3.0336373202852762E-3</v>
      </c>
      <c r="E747" s="2">
        <f>MACD!F747</f>
        <v>4.0891690042841712E-3</v>
      </c>
      <c r="F747" s="2">
        <f>'Moving Avg'!D747</f>
        <v>1.1579999999999999</v>
      </c>
      <c r="G747" s="2">
        <f>'Moving Avg'!F747</f>
        <v>1.1675000000000002</v>
      </c>
      <c r="H747" s="2">
        <f>'Moving Avg'!G747</f>
        <v>1.2164519999999994</v>
      </c>
      <c r="I747" s="2">
        <f>'Moving Avg'!H747</f>
        <v>1.2071400000000005</v>
      </c>
      <c r="J747" s="5" t="str">
        <f>OBV!F747</f>
        <v>BEARISH</v>
      </c>
      <c r="K747" s="5" t="str">
        <f>OBV!G747</f>
        <v>NEUTRAL</v>
      </c>
      <c r="L747" s="5" t="str">
        <f>OBV!H747</f>
        <v>CONFIRMED BEARISH</v>
      </c>
      <c r="M747" s="7">
        <f t="shared" si="110"/>
        <v>25</v>
      </c>
      <c r="N747" s="7">
        <f t="shared" si="111"/>
        <v>45</v>
      </c>
      <c r="O747" s="7">
        <f t="shared" si="112"/>
        <v>0</v>
      </c>
      <c r="P747" s="7">
        <f t="shared" si="113"/>
        <v>16.5</v>
      </c>
      <c r="Q747" s="8">
        <f t="shared" si="114"/>
        <v>26.975000000000001</v>
      </c>
      <c r="R747" s="8">
        <f t="shared" si="115"/>
        <v>18.125</v>
      </c>
      <c r="S747" s="8">
        <f t="shared" si="116"/>
        <v>17.925000000000001</v>
      </c>
      <c r="T747" s="8">
        <f t="shared" si="117"/>
        <v>21.625</v>
      </c>
      <c r="U747" s="7">
        <f t="shared" si="118"/>
        <v>21.008333333333336</v>
      </c>
      <c r="V747" s="7">
        <f t="shared" si="119"/>
        <v>21.162500000000001</v>
      </c>
    </row>
    <row r="748" spans="1:22" ht="13.5" x14ac:dyDescent="0.25">
      <c r="A748" s="3">
        <f>RSI!A748</f>
        <v>43396</v>
      </c>
      <c r="B748" s="2">
        <f>RSI!B748</f>
        <v>1.1399999999999999</v>
      </c>
      <c r="C748" s="2">
        <f>RSI!I748</f>
        <v>36.828940310899036</v>
      </c>
      <c r="D748" s="2">
        <f>MACD!E748</f>
        <v>-2.5868989991681968E-3</v>
      </c>
      <c r="E748" s="2">
        <f>MACD!F748</f>
        <v>2.7539554035936977E-3</v>
      </c>
      <c r="F748" s="2">
        <f>'Moving Avg'!D748</f>
        <v>1.1519999999999997</v>
      </c>
      <c r="G748" s="2">
        <f>'Moving Avg'!F748</f>
        <v>1.1660000000000001</v>
      </c>
      <c r="H748" s="2">
        <f>'Moving Avg'!G748</f>
        <v>1.2135759999999995</v>
      </c>
      <c r="I748" s="2">
        <f>'Moving Avg'!H748</f>
        <v>1.2073650000000007</v>
      </c>
      <c r="J748" s="5" t="str">
        <f>OBV!F748</f>
        <v>BEARISH</v>
      </c>
      <c r="K748" s="5" t="str">
        <f>OBV!G748</f>
        <v>NEUTRAL</v>
      </c>
      <c r="L748" s="5" t="str">
        <f>OBV!H748</f>
        <v>CONFIRMED BEARISH</v>
      </c>
      <c r="M748" s="7">
        <f t="shared" si="110"/>
        <v>25</v>
      </c>
      <c r="N748" s="7">
        <f t="shared" si="111"/>
        <v>45</v>
      </c>
      <c r="O748" s="7">
        <f t="shared" si="112"/>
        <v>0</v>
      </c>
      <c r="P748" s="7">
        <f t="shared" si="113"/>
        <v>16.5</v>
      </c>
      <c r="Q748" s="8">
        <f t="shared" si="114"/>
        <v>26.975000000000001</v>
      </c>
      <c r="R748" s="8">
        <f t="shared" si="115"/>
        <v>18.125</v>
      </c>
      <c r="S748" s="8">
        <f t="shared" si="116"/>
        <v>17.925000000000001</v>
      </c>
      <c r="T748" s="8">
        <f t="shared" si="117"/>
        <v>21.625</v>
      </c>
      <c r="U748" s="7">
        <f t="shared" si="118"/>
        <v>21.008333333333336</v>
      </c>
      <c r="V748" s="7">
        <f t="shared" si="119"/>
        <v>21.162500000000001</v>
      </c>
    </row>
    <row r="749" spans="1:22" ht="13.5" x14ac:dyDescent="0.25">
      <c r="A749" s="3">
        <f>RSI!A749</f>
        <v>43397</v>
      </c>
      <c r="B749" s="2">
        <f>RSI!B749</f>
        <v>1.1200000000000001</v>
      </c>
      <c r="C749" s="2">
        <f>RSI!I749</f>
        <v>32.250579406849198</v>
      </c>
      <c r="D749" s="2">
        <f>MACD!E749</f>
        <v>2.5789147737771412E-3</v>
      </c>
      <c r="E749" s="2">
        <f>MACD!F749</f>
        <v>2.7189472776303863E-3</v>
      </c>
      <c r="F749" s="2">
        <f>'Moving Avg'!D749</f>
        <v>1.1419999999999999</v>
      </c>
      <c r="G749" s="2">
        <f>'Moving Avg'!F749</f>
        <v>1.1635000000000002</v>
      </c>
      <c r="H749" s="2">
        <f>'Moving Avg'!G749</f>
        <v>1.2104879999999996</v>
      </c>
      <c r="I749" s="2">
        <f>'Moving Avg'!H749</f>
        <v>1.2073010000000004</v>
      </c>
      <c r="J749" s="5" t="str">
        <f>OBV!F749</f>
        <v>BEARISH</v>
      </c>
      <c r="K749" s="5" t="str">
        <f>OBV!G749</f>
        <v>NEUTRAL</v>
      </c>
      <c r="L749" s="5" t="str">
        <f>OBV!H749</f>
        <v>CONFIRMED BEARISH</v>
      </c>
      <c r="M749" s="7">
        <f t="shared" si="110"/>
        <v>25</v>
      </c>
      <c r="N749" s="7">
        <f t="shared" si="111"/>
        <v>45</v>
      </c>
      <c r="O749" s="7">
        <f t="shared" si="112"/>
        <v>0</v>
      </c>
      <c r="P749" s="7">
        <f t="shared" si="113"/>
        <v>16.5</v>
      </c>
      <c r="Q749" s="8">
        <f t="shared" si="114"/>
        <v>26.975000000000001</v>
      </c>
      <c r="R749" s="8">
        <f t="shared" si="115"/>
        <v>18.125</v>
      </c>
      <c r="S749" s="8">
        <f t="shared" si="116"/>
        <v>17.925000000000001</v>
      </c>
      <c r="T749" s="8">
        <f t="shared" si="117"/>
        <v>21.625</v>
      </c>
      <c r="U749" s="7">
        <f t="shared" si="118"/>
        <v>21.008333333333336</v>
      </c>
      <c r="V749" s="7">
        <f t="shared" si="119"/>
        <v>21.162500000000001</v>
      </c>
    </row>
    <row r="750" spans="1:22" ht="13.5" x14ac:dyDescent="0.25">
      <c r="A750" s="3">
        <f>RSI!A750</f>
        <v>43398</v>
      </c>
      <c r="B750" s="2">
        <f>RSI!B750</f>
        <v>1.1200000000000001</v>
      </c>
      <c r="C750" s="2">
        <f>RSI!I750</f>
        <v>32.250579406849198</v>
      </c>
      <c r="D750" s="2">
        <f>MACD!E750</f>
        <v>4.2036530315119336E-3</v>
      </c>
      <c r="E750" s="2">
        <f>MACD!F750</f>
        <v>3.015888428406696E-3</v>
      </c>
      <c r="F750" s="2">
        <f>'Moving Avg'!D750</f>
        <v>1.1359999999999999</v>
      </c>
      <c r="G750" s="2">
        <f>'Moving Avg'!F750</f>
        <v>1.161</v>
      </c>
      <c r="H750" s="2">
        <f>'Moving Avg'!G750</f>
        <v>1.2073999999999996</v>
      </c>
      <c r="I750" s="2">
        <f>'Moving Avg'!H750</f>
        <v>1.2070955000000005</v>
      </c>
      <c r="J750" s="5" t="str">
        <f>OBV!F750</f>
        <v>BEARISH</v>
      </c>
      <c r="K750" s="5" t="str">
        <f>OBV!G750</f>
        <v>NEUTRAL</v>
      </c>
      <c r="L750" s="5" t="str">
        <f>OBV!H750</f>
        <v>CONFIRMED BEARISH</v>
      </c>
      <c r="M750" s="7">
        <f t="shared" si="110"/>
        <v>25</v>
      </c>
      <c r="N750" s="7">
        <f t="shared" si="111"/>
        <v>0</v>
      </c>
      <c r="O750" s="7">
        <f t="shared" si="112"/>
        <v>0</v>
      </c>
      <c r="P750" s="7">
        <f t="shared" si="113"/>
        <v>16.5</v>
      </c>
      <c r="Q750" s="8">
        <f t="shared" si="114"/>
        <v>11.225</v>
      </c>
      <c r="R750" s="8">
        <f t="shared" si="115"/>
        <v>9.125</v>
      </c>
      <c r="S750" s="8">
        <f t="shared" si="116"/>
        <v>11.175000000000001</v>
      </c>
      <c r="T750" s="8">
        <f t="shared" si="117"/>
        <v>10.375</v>
      </c>
      <c r="U750" s="7">
        <f t="shared" si="118"/>
        <v>10.508333333333335</v>
      </c>
      <c r="V750" s="7">
        <f t="shared" si="119"/>
        <v>10.475000000000001</v>
      </c>
    </row>
    <row r="751" spans="1:22" ht="13.5" x14ac:dyDescent="0.25">
      <c r="A751" s="3">
        <f>RSI!A751</f>
        <v>43399</v>
      </c>
      <c r="B751" s="2">
        <f>RSI!B751</f>
        <v>1.1299999999999999</v>
      </c>
      <c r="C751" s="2">
        <f>RSI!I751</f>
        <v>36.806073747851961</v>
      </c>
      <c r="D751" s="2">
        <f>MACD!E751</f>
        <v>6.6822524866430033E-3</v>
      </c>
      <c r="E751" s="2">
        <f>MACD!F751</f>
        <v>3.7491612400539576E-3</v>
      </c>
      <c r="F751" s="2">
        <f>'Moving Avg'!D751</f>
        <v>1.1299999999999999</v>
      </c>
      <c r="G751" s="2">
        <f>'Moving Avg'!F751</f>
        <v>1.1579999999999999</v>
      </c>
      <c r="H751" s="2">
        <f>'Moving Avg'!G751</f>
        <v>1.2045119999999996</v>
      </c>
      <c r="I751" s="2">
        <f>'Moving Avg'!H751</f>
        <v>1.2066565000000009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  <c r="M751" s="7">
        <f t="shared" si="110"/>
        <v>25</v>
      </c>
      <c r="N751" s="7">
        <f t="shared" si="111"/>
        <v>0</v>
      </c>
      <c r="O751" s="7">
        <f t="shared" si="112"/>
        <v>0</v>
      </c>
      <c r="P751" s="7">
        <f t="shared" si="113"/>
        <v>16.5</v>
      </c>
      <c r="Q751" s="8">
        <f t="shared" si="114"/>
        <v>11.225</v>
      </c>
      <c r="R751" s="8">
        <f t="shared" si="115"/>
        <v>9.125</v>
      </c>
      <c r="S751" s="8">
        <f t="shared" si="116"/>
        <v>11.175000000000001</v>
      </c>
      <c r="T751" s="8">
        <f t="shared" si="117"/>
        <v>10.375</v>
      </c>
      <c r="U751" s="7">
        <f t="shared" si="118"/>
        <v>10.508333333333335</v>
      </c>
      <c r="V751" s="7">
        <f t="shared" si="119"/>
        <v>10.475000000000001</v>
      </c>
    </row>
    <row r="752" spans="1:22" ht="13.5" x14ac:dyDescent="0.25">
      <c r="A752" s="3">
        <f>RSI!A752</f>
        <v>43402</v>
      </c>
      <c r="B752" s="2">
        <f>RSI!B752</f>
        <v>1.1000000000000001</v>
      </c>
      <c r="C752" s="2">
        <f>RSI!I752</f>
        <v>30.237367477625099</v>
      </c>
      <c r="D752" s="2">
        <f>MACD!E752</f>
        <v>1.1226086789248413E-2</v>
      </c>
      <c r="E752" s="2">
        <f>MACD!F752</f>
        <v>5.2445463498928483E-3</v>
      </c>
      <c r="F752" s="2">
        <f>'Moving Avg'!D752</f>
        <v>1.1219999999999999</v>
      </c>
      <c r="G752" s="2">
        <f>'Moving Avg'!F752</f>
        <v>1.1535000000000002</v>
      </c>
      <c r="H752" s="2">
        <f>'Moving Avg'!G752</f>
        <v>1.2012119999999995</v>
      </c>
      <c r="I752" s="2">
        <f>'Moving Avg'!H752</f>
        <v>1.2059260000000007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  <c r="M752" s="7">
        <f t="shared" si="110"/>
        <v>25</v>
      </c>
      <c r="N752" s="7">
        <f t="shared" si="111"/>
        <v>0</v>
      </c>
      <c r="O752" s="7">
        <f t="shared" si="112"/>
        <v>0</v>
      </c>
      <c r="P752" s="7">
        <f t="shared" si="113"/>
        <v>16.5</v>
      </c>
      <c r="Q752" s="8">
        <f t="shared" si="114"/>
        <v>11.225</v>
      </c>
      <c r="R752" s="8">
        <f t="shared" si="115"/>
        <v>9.125</v>
      </c>
      <c r="S752" s="8">
        <f t="shared" si="116"/>
        <v>11.175000000000001</v>
      </c>
      <c r="T752" s="8">
        <f t="shared" si="117"/>
        <v>10.375</v>
      </c>
      <c r="U752" s="7">
        <f t="shared" si="118"/>
        <v>10.508333333333335</v>
      </c>
      <c r="V752" s="7">
        <f t="shared" si="119"/>
        <v>10.475000000000001</v>
      </c>
    </row>
    <row r="753" spans="1:22" ht="13.5" x14ac:dyDescent="0.25">
      <c r="A753" s="3">
        <f>RSI!A753</f>
        <v>43403</v>
      </c>
      <c r="B753" s="2">
        <f>RSI!B753</f>
        <v>1.1200000000000001</v>
      </c>
      <c r="C753" s="2">
        <f>RSI!I753</f>
        <v>38.160869109726121</v>
      </c>
      <c r="D753" s="2">
        <f>MACD!E753</f>
        <v>1.3974377632722579E-2</v>
      </c>
      <c r="E753" s="2">
        <f>MACD!F753</f>
        <v>6.9905126064587946E-3</v>
      </c>
      <c r="F753" s="2">
        <f>'Moving Avg'!D753</f>
        <v>1.1180000000000001</v>
      </c>
      <c r="G753" s="2">
        <f>'Moving Avg'!F753</f>
        <v>1.1500000000000001</v>
      </c>
      <c r="H753" s="2">
        <f>'Moving Avg'!G753</f>
        <v>1.1988799999999997</v>
      </c>
      <c r="I753" s="2">
        <f>'Moving Avg'!H753</f>
        <v>1.2054370000000008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  <c r="M753" s="7">
        <f t="shared" si="110"/>
        <v>25</v>
      </c>
      <c r="N753" s="7">
        <f t="shared" si="111"/>
        <v>0</v>
      </c>
      <c r="O753" s="7">
        <f t="shared" si="112"/>
        <v>0</v>
      </c>
      <c r="P753" s="7">
        <f t="shared" si="113"/>
        <v>16.5</v>
      </c>
      <c r="Q753" s="8">
        <f t="shared" si="114"/>
        <v>11.225</v>
      </c>
      <c r="R753" s="8">
        <f t="shared" si="115"/>
        <v>9.125</v>
      </c>
      <c r="S753" s="8">
        <f t="shared" si="116"/>
        <v>11.175000000000001</v>
      </c>
      <c r="T753" s="8">
        <f t="shared" si="117"/>
        <v>10.375</v>
      </c>
      <c r="U753" s="7">
        <f t="shared" si="118"/>
        <v>10.508333333333335</v>
      </c>
      <c r="V753" s="7">
        <f t="shared" si="119"/>
        <v>10.475000000000001</v>
      </c>
    </row>
    <row r="754" spans="1:22" ht="13.5" x14ac:dyDescent="0.25">
      <c r="A754" s="3">
        <f>RSI!A754</f>
        <v>43404</v>
      </c>
      <c r="B754" s="2">
        <f>RSI!B754</f>
        <v>1.1100000000000001</v>
      </c>
      <c r="C754" s="2">
        <f>RSI!I754</f>
        <v>35.961554135836607</v>
      </c>
      <c r="D754" s="2">
        <f>MACD!E754</f>
        <v>1.7278886098319512E-2</v>
      </c>
      <c r="E754" s="2">
        <f>MACD!F754</f>
        <v>9.0481873048309375E-3</v>
      </c>
      <c r="F754" s="2">
        <f>'Moving Avg'!D754</f>
        <v>1.1160000000000001</v>
      </c>
      <c r="G754" s="2">
        <f>'Moving Avg'!F754</f>
        <v>1.1460000000000001</v>
      </c>
      <c r="H754" s="2">
        <f>'Moving Avg'!G754</f>
        <v>1.1959699999999998</v>
      </c>
      <c r="I754" s="2">
        <f>'Moving Avg'!H754</f>
        <v>1.205181500000001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  <c r="M754" s="7">
        <f t="shared" si="110"/>
        <v>25</v>
      </c>
      <c r="N754" s="7">
        <f t="shared" si="111"/>
        <v>0</v>
      </c>
      <c r="O754" s="7">
        <f t="shared" si="112"/>
        <v>0</v>
      </c>
      <c r="P754" s="7">
        <f t="shared" si="113"/>
        <v>16.5</v>
      </c>
      <c r="Q754" s="8">
        <f t="shared" si="114"/>
        <v>11.225</v>
      </c>
      <c r="R754" s="8">
        <f t="shared" si="115"/>
        <v>9.125</v>
      </c>
      <c r="S754" s="8">
        <f t="shared" si="116"/>
        <v>11.175000000000001</v>
      </c>
      <c r="T754" s="8">
        <f t="shared" si="117"/>
        <v>10.375</v>
      </c>
      <c r="U754" s="7">
        <f t="shared" si="118"/>
        <v>10.508333333333335</v>
      </c>
      <c r="V754" s="7">
        <f t="shared" si="119"/>
        <v>10.475000000000001</v>
      </c>
    </row>
    <row r="755" spans="1:22" ht="13.5" x14ac:dyDescent="0.25">
      <c r="A755" s="3">
        <f>RSI!A755</f>
        <v>43405</v>
      </c>
      <c r="B755" s="2">
        <f>RSI!B755</f>
        <v>1.1200000000000001</v>
      </c>
      <c r="C755" s="2">
        <f>RSI!I755</f>
        <v>39.703893166295906</v>
      </c>
      <c r="D755" s="2">
        <f>MACD!E755</f>
        <v>1.6537074940615515E-2</v>
      </c>
      <c r="E755" s="2">
        <f>MACD!F755</f>
        <v>1.0545964831987853E-2</v>
      </c>
      <c r="F755" s="2">
        <f>'Moving Avg'!D755</f>
        <v>1.1160000000000001</v>
      </c>
      <c r="G755" s="2">
        <f>'Moving Avg'!F755</f>
        <v>1.1440000000000001</v>
      </c>
      <c r="H755" s="2">
        <f>'Moving Avg'!G755</f>
        <v>1.1932599999999995</v>
      </c>
      <c r="I755" s="2">
        <f>'Moving Avg'!H755</f>
        <v>1.2047400000000008</v>
      </c>
      <c r="J755" s="5" t="str">
        <f>OBV!F755</f>
        <v>BULLISH</v>
      </c>
      <c r="K755" s="5" t="str">
        <f>OBV!G755</f>
        <v>NEUTRAL</v>
      </c>
      <c r="L755" s="5" t="str">
        <f>OBV!H755</f>
        <v>NEUTRAL</v>
      </c>
      <c r="M755" s="7">
        <f t="shared" si="110"/>
        <v>25</v>
      </c>
      <c r="N755" s="7">
        <f t="shared" si="111"/>
        <v>0</v>
      </c>
      <c r="O755" s="7">
        <f t="shared" si="112"/>
        <v>0</v>
      </c>
      <c r="P755" s="7">
        <f t="shared" si="113"/>
        <v>49.5</v>
      </c>
      <c r="Q755" s="8">
        <f t="shared" si="114"/>
        <v>16.175000000000001</v>
      </c>
      <c r="R755" s="8">
        <f t="shared" si="115"/>
        <v>17.375</v>
      </c>
      <c r="S755" s="8">
        <f t="shared" si="116"/>
        <v>26.025000000000002</v>
      </c>
      <c r="T755" s="8">
        <f t="shared" si="117"/>
        <v>18.625</v>
      </c>
      <c r="U755" s="7">
        <f t="shared" si="118"/>
        <v>19.858333333333334</v>
      </c>
      <c r="V755" s="7">
        <f t="shared" si="119"/>
        <v>19.55</v>
      </c>
    </row>
    <row r="756" spans="1:22" ht="13.5" x14ac:dyDescent="0.25">
      <c r="A756" s="3">
        <f>RSI!A756</f>
        <v>43406</v>
      </c>
      <c r="B756" s="2">
        <f>RSI!B756</f>
        <v>1.1200000000000001</v>
      </c>
      <c r="C756" s="2">
        <f>RSI!I756</f>
        <v>39.703893166295906</v>
      </c>
      <c r="D756" s="2">
        <f>MACD!E756</f>
        <v>1.764776904850418E-2</v>
      </c>
      <c r="E756" s="2">
        <f>MACD!F756</f>
        <v>1.1966325675291118E-2</v>
      </c>
      <c r="F756" s="2">
        <f>'Moving Avg'!D756</f>
        <v>1.1140000000000001</v>
      </c>
      <c r="G756" s="2">
        <f>'Moving Avg'!F756</f>
        <v>1.1430000000000002</v>
      </c>
      <c r="H756" s="2">
        <f>'Moving Avg'!G756</f>
        <v>1.1903599999999996</v>
      </c>
      <c r="I756" s="2">
        <f>'Moving Avg'!H756</f>
        <v>1.2042985000000008</v>
      </c>
      <c r="J756" s="5" t="str">
        <f>OBV!F756</f>
        <v>BULLISH</v>
      </c>
      <c r="K756" s="5" t="str">
        <f>OBV!G756</f>
        <v>NEUTRAL</v>
      </c>
      <c r="L756" s="5" t="str">
        <f>OBV!H756</f>
        <v>BULLISH DIVERGENCE</v>
      </c>
      <c r="M756" s="7">
        <f t="shared" si="110"/>
        <v>25</v>
      </c>
      <c r="N756" s="7">
        <f t="shared" si="111"/>
        <v>0</v>
      </c>
      <c r="O756" s="7">
        <f t="shared" si="112"/>
        <v>0</v>
      </c>
      <c r="P756" s="7">
        <f t="shared" si="113"/>
        <v>66.5</v>
      </c>
      <c r="Q756" s="8">
        <f t="shared" si="114"/>
        <v>18.725000000000001</v>
      </c>
      <c r="R756" s="8">
        <f t="shared" si="115"/>
        <v>21.625</v>
      </c>
      <c r="S756" s="8">
        <f t="shared" si="116"/>
        <v>33.674999999999997</v>
      </c>
      <c r="T756" s="8">
        <f t="shared" si="117"/>
        <v>22.875</v>
      </c>
      <c r="U756" s="7">
        <f t="shared" si="118"/>
        <v>24.675000000000001</v>
      </c>
      <c r="V756" s="7">
        <f t="shared" si="119"/>
        <v>24.225000000000001</v>
      </c>
    </row>
    <row r="757" spans="1:22" ht="13.5" x14ac:dyDescent="0.25">
      <c r="A757" s="3">
        <f>RSI!A757</f>
        <v>43409</v>
      </c>
      <c r="B757" s="2">
        <f>RSI!B757</f>
        <v>1.1200000000000001</v>
      </c>
      <c r="C757" s="2">
        <f>RSI!I757</f>
        <v>39.703893166295899</v>
      </c>
      <c r="D757" s="2">
        <f>MACD!E757</f>
        <v>1.5695774186610834E-2</v>
      </c>
      <c r="E757" s="2">
        <f>MACD!F757</f>
        <v>1.2712215377555061E-2</v>
      </c>
      <c r="F757" s="2">
        <f>'Moving Avg'!D757</f>
        <v>1.1180000000000001</v>
      </c>
      <c r="G757" s="2">
        <f>'Moving Avg'!F757</f>
        <v>1.1415000000000002</v>
      </c>
      <c r="H757" s="2">
        <f>'Moving Avg'!G757</f>
        <v>1.1874599999999997</v>
      </c>
      <c r="I757" s="2">
        <f>'Moving Avg'!H757</f>
        <v>1.2037155000000008</v>
      </c>
      <c r="J757" s="5" t="str">
        <f>OBV!F757</f>
        <v>BULLISH</v>
      </c>
      <c r="K757" s="5" t="str">
        <f>OBV!G757</f>
        <v>NEUTRAL</v>
      </c>
      <c r="L757" s="5" t="str">
        <f>OBV!H757</f>
        <v>CONFIRMED BULLISH</v>
      </c>
      <c r="M757" s="7">
        <f t="shared" si="110"/>
        <v>25</v>
      </c>
      <c r="N757" s="7">
        <f t="shared" si="111"/>
        <v>0</v>
      </c>
      <c r="O757" s="7">
        <f t="shared" si="112"/>
        <v>0</v>
      </c>
      <c r="P757" s="7">
        <f t="shared" si="113"/>
        <v>83.5</v>
      </c>
      <c r="Q757" s="8">
        <f t="shared" si="114"/>
        <v>21.274999999999999</v>
      </c>
      <c r="R757" s="8">
        <f t="shared" si="115"/>
        <v>25.875</v>
      </c>
      <c r="S757" s="8">
        <f t="shared" si="116"/>
        <v>41.325000000000003</v>
      </c>
      <c r="T757" s="8">
        <f t="shared" si="117"/>
        <v>27.125</v>
      </c>
      <c r="U757" s="7">
        <f t="shared" si="118"/>
        <v>29.491666666666664</v>
      </c>
      <c r="V757" s="7">
        <f t="shared" si="119"/>
        <v>28.9</v>
      </c>
    </row>
    <row r="758" spans="1:22" ht="13.5" x14ac:dyDescent="0.25">
      <c r="A758" s="3">
        <f>RSI!A758</f>
        <v>43410</v>
      </c>
      <c r="B758" s="2">
        <f>RSI!B758</f>
        <v>1.1200000000000001</v>
      </c>
      <c r="C758" s="2">
        <f>RSI!I758</f>
        <v>39.703893166295899</v>
      </c>
      <c r="D758" s="2">
        <f>MACD!E758</f>
        <v>1.4215484489268349E-2</v>
      </c>
      <c r="E758" s="2">
        <f>MACD!F758</f>
        <v>1.301286919989772E-2</v>
      </c>
      <c r="F758" s="2">
        <f>'Moving Avg'!D758</f>
        <v>1.1180000000000001</v>
      </c>
      <c r="G758" s="2">
        <f>'Moving Avg'!F758</f>
        <v>1.1395000000000004</v>
      </c>
      <c r="H758" s="2">
        <f>'Moving Avg'!G758</f>
        <v>1.1843719999999998</v>
      </c>
      <c r="I758" s="2">
        <f>'Moving Avg'!H758</f>
        <v>1.203179500000001</v>
      </c>
      <c r="J758" s="5" t="str">
        <f>OBV!F758</f>
        <v>BULLISH</v>
      </c>
      <c r="K758" s="5" t="str">
        <f>OBV!G758</f>
        <v>NEUTRAL</v>
      </c>
      <c r="L758" s="5" t="str">
        <f>OBV!H758</f>
        <v>NEUTRAL</v>
      </c>
      <c r="M758" s="7">
        <f t="shared" si="110"/>
        <v>25</v>
      </c>
      <c r="N758" s="7">
        <f t="shared" si="111"/>
        <v>0</v>
      </c>
      <c r="O758" s="7">
        <f t="shared" si="112"/>
        <v>0</v>
      </c>
      <c r="P758" s="7">
        <f t="shared" si="113"/>
        <v>49.5</v>
      </c>
      <c r="Q758" s="8">
        <f t="shared" si="114"/>
        <v>16.175000000000001</v>
      </c>
      <c r="R758" s="8">
        <f t="shared" si="115"/>
        <v>17.375</v>
      </c>
      <c r="S758" s="8">
        <f t="shared" si="116"/>
        <v>26.025000000000002</v>
      </c>
      <c r="T758" s="8">
        <f t="shared" si="117"/>
        <v>18.625</v>
      </c>
      <c r="U758" s="7">
        <f t="shared" si="118"/>
        <v>19.858333333333334</v>
      </c>
      <c r="V758" s="7">
        <f t="shared" si="119"/>
        <v>19.55</v>
      </c>
    </row>
    <row r="759" spans="1:22" ht="13.5" x14ac:dyDescent="0.25">
      <c r="A759" s="3">
        <f>RSI!A759</f>
        <v>43411</v>
      </c>
      <c r="B759" s="2">
        <f>RSI!B759</f>
        <v>1.1299999999999999</v>
      </c>
      <c r="C759" s="2">
        <f>RSI!I759</f>
        <v>44.097979486514625</v>
      </c>
      <c r="D759" s="2">
        <f>MACD!E759</f>
        <v>9.3039699458890013E-3</v>
      </c>
      <c r="E759" s="2">
        <f>MACD!F759</f>
        <v>1.2271089349095977E-2</v>
      </c>
      <c r="F759" s="2">
        <f>'Moving Avg'!D759</f>
        <v>1.1220000000000001</v>
      </c>
      <c r="G759" s="2">
        <f>'Moving Avg'!F759</f>
        <v>1.137</v>
      </c>
      <c r="H759" s="2">
        <f>'Moving Avg'!G759</f>
        <v>1.1805399999999999</v>
      </c>
      <c r="I759" s="2">
        <f>'Moving Avg'!H759</f>
        <v>1.2027405000000011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  <c r="M759" s="7">
        <f t="shared" si="110"/>
        <v>25</v>
      </c>
      <c r="N759" s="7">
        <f t="shared" si="111"/>
        <v>45</v>
      </c>
      <c r="O759" s="7">
        <f t="shared" si="112"/>
        <v>0</v>
      </c>
      <c r="P759" s="7">
        <f t="shared" si="113"/>
        <v>83.5</v>
      </c>
      <c r="Q759" s="8">
        <f t="shared" si="114"/>
        <v>37.024999999999999</v>
      </c>
      <c r="R759" s="8">
        <f t="shared" si="115"/>
        <v>34.875</v>
      </c>
      <c r="S759" s="8">
        <f t="shared" si="116"/>
        <v>48.075000000000003</v>
      </c>
      <c r="T759" s="8">
        <f t="shared" si="117"/>
        <v>38.375</v>
      </c>
      <c r="U759" s="7">
        <f t="shared" si="118"/>
        <v>39.991666666666667</v>
      </c>
      <c r="V759" s="7">
        <f t="shared" si="119"/>
        <v>39.587500000000006</v>
      </c>
    </row>
    <row r="760" spans="1:22" ht="13.5" x14ac:dyDescent="0.25">
      <c r="A760" s="3">
        <f>RSI!A760</f>
        <v>43412</v>
      </c>
      <c r="B760" s="2">
        <f>RSI!B760</f>
        <v>1.1299999999999999</v>
      </c>
      <c r="C760" s="2">
        <f>RSI!I760</f>
        <v>44.097979486514632</v>
      </c>
      <c r="D760" s="2">
        <f>MACD!E760</f>
        <v>5.235928979470339E-3</v>
      </c>
      <c r="E760" s="2">
        <f>MACD!F760</f>
        <v>1.0864057275170851E-2</v>
      </c>
      <c r="F760" s="2">
        <f>'Moving Avg'!D760</f>
        <v>1.1240000000000001</v>
      </c>
      <c r="G760" s="2">
        <f>'Moving Avg'!F760</f>
        <v>1.1355</v>
      </c>
      <c r="H760" s="2">
        <f>'Moving Avg'!G760</f>
        <v>1.1767080000000001</v>
      </c>
      <c r="I760" s="2">
        <f>'Moving Avg'!H760</f>
        <v>1.202490500000001</v>
      </c>
      <c r="J760" s="5" t="str">
        <f>OBV!F760</f>
        <v>BULLISH</v>
      </c>
      <c r="K760" s="5" t="str">
        <f>OBV!G760</f>
        <v>NEUTRAL</v>
      </c>
      <c r="L760" s="5" t="str">
        <f>OBV!H760</f>
        <v>CONFIRMED BULLISH</v>
      </c>
      <c r="M760" s="7">
        <f t="shared" si="110"/>
        <v>25</v>
      </c>
      <c r="N760" s="7">
        <f t="shared" si="111"/>
        <v>45</v>
      </c>
      <c r="O760" s="7">
        <f t="shared" si="112"/>
        <v>0</v>
      </c>
      <c r="P760" s="7">
        <f t="shared" si="113"/>
        <v>83.5</v>
      </c>
      <c r="Q760" s="8">
        <f t="shared" si="114"/>
        <v>37.024999999999999</v>
      </c>
      <c r="R760" s="8">
        <f t="shared" si="115"/>
        <v>34.875</v>
      </c>
      <c r="S760" s="8">
        <f t="shared" si="116"/>
        <v>48.075000000000003</v>
      </c>
      <c r="T760" s="8">
        <f t="shared" si="117"/>
        <v>38.375</v>
      </c>
      <c r="U760" s="7">
        <f t="shared" si="118"/>
        <v>39.991666666666667</v>
      </c>
      <c r="V760" s="7">
        <f t="shared" si="119"/>
        <v>39.587500000000006</v>
      </c>
    </row>
    <row r="761" spans="1:22" ht="13.5" x14ac:dyDescent="0.25">
      <c r="A761" s="3">
        <f>RSI!A761</f>
        <v>43413</v>
      </c>
      <c r="B761" s="2">
        <f>RSI!B761</f>
        <v>1.1399999999999999</v>
      </c>
      <c r="C761" s="2">
        <f>RSI!I761</f>
        <v>48.45449697163302</v>
      </c>
      <c r="D761" s="2">
        <f>MACD!E761</f>
        <v>2.6728093735359781E-3</v>
      </c>
      <c r="E761" s="2">
        <f>MACD!F761</f>
        <v>9.2258076948438759E-3</v>
      </c>
      <c r="F761" s="2">
        <f>'Moving Avg'!D761</f>
        <v>1.1279999999999999</v>
      </c>
      <c r="G761" s="2">
        <f>'Moving Avg'!F761</f>
        <v>1.1339999999999999</v>
      </c>
      <c r="H761" s="2">
        <f>'Moving Avg'!G761</f>
        <v>1.1736420000000001</v>
      </c>
      <c r="I761" s="2">
        <f>'Moving Avg'!H761</f>
        <v>1.202149000000001</v>
      </c>
      <c r="J761" s="5" t="str">
        <f>OBV!F761</f>
        <v>BULLISH</v>
      </c>
      <c r="K761" s="5" t="str">
        <f>OBV!G761</f>
        <v>NEUTRAL</v>
      </c>
      <c r="L761" s="5" t="str">
        <f>OBV!H761</f>
        <v>CONFIRMED BULLISH</v>
      </c>
      <c r="M761" s="7">
        <f t="shared" si="110"/>
        <v>25</v>
      </c>
      <c r="N761" s="7">
        <f t="shared" si="111"/>
        <v>45</v>
      </c>
      <c r="O761" s="7">
        <f t="shared" si="112"/>
        <v>0</v>
      </c>
      <c r="P761" s="7">
        <f t="shared" si="113"/>
        <v>83.5</v>
      </c>
      <c r="Q761" s="8">
        <f t="shared" si="114"/>
        <v>37.024999999999999</v>
      </c>
      <c r="R761" s="8">
        <f t="shared" si="115"/>
        <v>34.875</v>
      </c>
      <c r="S761" s="8">
        <f t="shared" si="116"/>
        <v>48.075000000000003</v>
      </c>
      <c r="T761" s="8">
        <f t="shared" si="117"/>
        <v>38.375</v>
      </c>
      <c r="U761" s="7">
        <f t="shared" si="118"/>
        <v>39.991666666666667</v>
      </c>
      <c r="V761" s="7">
        <f t="shared" si="119"/>
        <v>39.587500000000006</v>
      </c>
    </row>
    <row r="762" spans="1:22" ht="13.5" x14ac:dyDescent="0.25">
      <c r="A762" s="3">
        <f>RSI!A762</f>
        <v>43416</v>
      </c>
      <c r="B762" s="2">
        <f>RSI!B762</f>
        <v>1.1200000000000001</v>
      </c>
      <c r="C762" s="2">
        <f>RSI!I762</f>
        <v>41.49027028194655</v>
      </c>
      <c r="D762" s="2">
        <f>MACD!E762</f>
        <v>-2.6136553818090213E-3</v>
      </c>
      <c r="E762" s="2">
        <f>MACD!F762</f>
        <v>6.857915079513297E-3</v>
      </c>
      <c r="F762" s="2">
        <f>'Moving Avg'!D762</f>
        <v>1.1279999999999999</v>
      </c>
      <c r="G762" s="2">
        <f>'Moving Avg'!F762</f>
        <v>1.1315</v>
      </c>
      <c r="H762" s="2">
        <f>'Moving Avg'!G762</f>
        <v>1.170366</v>
      </c>
      <c r="I762" s="2">
        <f>'Moving Avg'!H762</f>
        <v>1.201707500000001</v>
      </c>
      <c r="J762" s="5" t="str">
        <f>OBV!F762</f>
        <v>BULLISH</v>
      </c>
      <c r="K762" s="5" t="str">
        <f>OBV!G762</f>
        <v>NEUTRAL</v>
      </c>
      <c r="L762" s="5" t="str">
        <f>OBV!H762</f>
        <v>NEUTRAL</v>
      </c>
      <c r="M762" s="7">
        <f t="shared" si="110"/>
        <v>25</v>
      </c>
      <c r="N762" s="7">
        <f t="shared" si="111"/>
        <v>45</v>
      </c>
      <c r="O762" s="7">
        <f t="shared" si="112"/>
        <v>0</v>
      </c>
      <c r="P762" s="7">
        <f t="shared" si="113"/>
        <v>49.5</v>
      </c>
      <c r="Q762" s="8">
        <f t="shared" si="114"/>
        <v>31.925000000000001</v>
      </c>
      <c r="R762" s="8">
        <f t="shared" si="115"/>
        <v>26.375</v>
      </c>
      <c r="S762" s="8">
        <f t="shared" si="116"/>
        <v>32.775000000000006</v>
      </c>
      <c r="T762" s="8">
        <f t="shared" si="117"/>
        <v>29.875</v>
      </c>
      <c r="U762" s="7">
        <f t="shared" si="118"/>
        <v>30.358333333333334</v>
      </c>
      <c r="V762" s="7">
        <f t="shared" si="119"/>
        <v>30.237500000000001</v>
      </c>
    </row>
    <row r="763" spans="1:22" ht="13.5" x14ac:dyDescent="0.25">
      <c r="A763" s="3">
        <f>RSI!A763</f>
        <v>43417</v>
      </c>
      <c r="B763" s="2">
        <f>RSI!B763</f>
        <v>1.1299999999999999</v>
      </c>
      <c r="C763" s="2">
        <f>RSI!I763</f>
        <v>45.693160323317215</v>
      </c>
      <c r="D763" s="2">
        <f>MACD!E763</f>
        <v>-4.6174251430415314E-3</v>
      </c>
      <c r="E763" s="2">
        <f>MACD!F763</f>
        <v>4.562847035002331E-3</v>
      </c>
      <c r="F763" s="2">
        <f>'Moving Avg'!D763</f>
        <v>1.1299999999999999</v>
      </c>
      <c r="G763" s="2">
        <f>'Moving Avg'!F763</f>
        <v>1.1294999999999999</v>
      </c>
      <c r="H763" s="2">
        <f>'Moving Avg'!G763</f>
        <v>1.1680440000000001</v>
      </c>
      <c r="I763" s="2">
        <f>'Moving Avg'!H763</f>
        <v>1.2013630000000008</v>
      </c>
      <c r="J763" s="5" t="str">
        <f>OBV!F763</f>
        <v>BULLISH</v>
      </c>
      <c r="K763" s="5" t="str">
        <f>OBV!G763</f>
        <v>NEUTRAL</v>
      </c>
      <c r="L763" s="5" t="str">
        <f>OBV!H763</f>
        <v>CONFIRMED BULLISH</v>
      </c>
      <c r="M763" s="7">
        <f t="shared" si="110"/>
        <v>25</v>
      </c>
      <c r="N763" s="7">
        <f t="shared" si="111"/>
        <v>45</v>
      </c>
      <c r="O763" s="7">
        <f t="shared" si="112"/>
        <v>0</v>
      </c>
      <c r="P763" s="7">
        <f t="shared" si="113"/>
        <v>83.5</v>
      </c>
      <c r="Q763" s="8">
        <f t="shared" si="114"/>
        <v>37.024999999999999</v>
      </c>
      <c r="R763" s="8">
        <f t="shared" si="115"/>
        <v>34.875</v>
      </c>
      <c r="S763" s="8">
        <f t="shared" si="116"/>
        <v>48.075000000000003</v>
      </c>
      <c r="T763" s="8">
        <f t="shared" si="117"/>
        <v>38.375</v>
      </c>
      <c r="U763" s="7">
        <f t="shared" si="118"/>
        <v>39.991666666666667</v>
      </c>
      <c r="V763" s="7">
        <f t="shared" si="119"/>
        <v>39.587500000000006</v>
      </c>
    </row>
    <row r="764" spans="1:22" ht="13.5" x14ac:dyDescent="0.25">
      <c r="A764" s="3">
        <f>RSI!A764</f>
        <v>43418</v>
      </c>
      <c r="B764" s="2">
        <f>RSI!B764</f>
        <v>1.1499999999999999</v>
      </c>
      <c r="C764" s="2">
        <f>RSI!I764</f>
        <v>52.969518081239158</v>
      </c>
      <c r="D764" s="2">
        <f>MACD!E764</f>
        <v>-9.2686131309813735E-3</v>
      </c>
      <c r="E764" s="2">
        <f>MACD!F764</f>
        <v>1.79655500180559E-3</v>
      </c>
      <c r="F764" s="2">
        <f>'Moving Avg'!D764</f>
        <v>1.1339999999999999</v>
      </c>
      <c r="G764" s="2">
        <f>'Moving Avg'!F764</f>
        <v>1.1285000000000001</v>
      </c>
      <c r="H764" s="2">
        <f>'Moving Avg'!G764</f>
        <v>1.1657439999999999</v>
      </c>
      <c r="I764" s="2">
        <f>'Moving Avg'!H764</f>
        <v>1.2011660000000008</v>
      </c>
      <c r="J764" s="5" t="str">
        <f>OBV!F764</f>
        <v>BULLISH</v>
      </c>
      <c r="K764" s="5" t="str">
        <f>OBV!G764</f>
        <v>NEUTRAL</v>
      </c>
      <c r="L764" s="5" t="str">
        <f>OBV!H764</f>
        <v>CONFIRMED BULLISH</v>
      </c>
      <c r="M764" s="7">
        <f t="shared" si="110"/>
        <v>25</v>
      </c>
      <c r="N764" s="7">
        <f t="shared" si="111"/>
        <v>45</v>
      </c>
      <c r="O764" s="7">
        <f t="shared" si="112"/>
        <v>0</v>
      </c>
      <c r="P764" s="7">
        <f t="shared" si="113"/>
        <v>83.5</v>
      </c>
      <c r="Q764" s="8">
        <f t="shared" si="114"/>
        <v>37.024999999999999</v>
      </c>
      <c r="R764" s="8">
        <f t="shared" si="115"/>
        <v>34.875</v>
      </c>
      <c r="S764" s="8">
        <f t="shared" si="116"/>
        <v>48.075000000000003</v>
      </c>
      <c r="T764" s="8">
        <f t="shared" si="117"/>
        <v>38.375</v>
      </c>
      <c r="U764" s="7">
        <f t="shared" si="118"/>
        <v>39.991666666666667</v>
      </c>
      <c r="V764" s="7">
        <f t="shared" si="119"/>
        <v>39.587500000000006</v>
      </c>
    </row>
    <row r="765" spans="1:22" ht="13.5" x14ac:dyDescent="0.25">
      <c r="A765" s="3">
        <f>RSI!A765</f>
        <v>43419</v>
      </c>
      <c r="B765" s="2">
        <f>RSI!B765</f>
        <v>1.18</v>
      </c>
      <c r="C765" s="2">
        <f>RSI!I765</f>
        <v>61.33757374994569</v>
      </c>
      <c r="D765" s="2">
        <f>MACD!E765</f>
        <v>-1.3946682202660821E-2</v>
      </c>
      <c r="E765" s="2">
        <f>MACD!F765</f>
        <v>-1.3520924390876925E-3</v>
      </c>
      <c r="F765" s="2">
        <f>'Moving Avg'!D765</f>
        <v>1.1439999999999997</v>
      </c>
      <c r="G765" s="2">
        <f>'Moving Avg'!F765</f>
        <v>1.1300000000000001</v>
      </c>
      <c r="H765" s="2">
        <f>'Moving Avg'!G765</f>
        <v>1.1647999999999998</v>
      </c>
      <c r="I765" s="2">
        <f>'Moving Avg'!H765</f>
        <v>1.2010715000000007</v>
      </c>
      <c r="J765" s="5" t="str">
        <f>OBV!F765</f>
        <v>BULLISH</v>
      </c>
      <c r="K765" s="5" t="str">
        <f>OBV!G765</f>
        <v>STRONG</v>
      </c>
      <c r="L765" s="5" t="str">
        <f>OBV!H765</f>
        <v>CONFIRMED BULLISH</v>
      </c>
      <c r="M765" s="7">
        <f t="shared" si="110"/>
        <v>25</v>
      </c>
      <c r="N765" s="7">
        <f t="shared" si="111"/>
        <v>45</v>
      </c>
      <c r="O765" s="7">
        <f t="shared" si="112"/>
        <v>0</v>
      </c>
      <c r="P765" s="7">
        <f t="shared" si="113"/>
        <v>100</v>
      </c>
      <c r="Q765" s="8">
        <f t="shared" si="114"/>
        <v>39.5</v>
      </c>
      <c r="R765" s="8">
        <f t="shared" si="115"/>
        <v>39</v>
      </c>
      <c r="S765" s="8">
        <f t="shared" si="116"/>
        <v>55.5</v>
      </c>
      <c r="T765" s="8">
        <f t="shared" si="117"/>
        <v>42.5</v>
      </c>
      <c r="U765" s="7">
        <f t="shared" si="118"/>
        <v>44.666666666666664</v>
      </c>
      <c r="V765" s="7">
        <f t="shared" si="119"/>
        <v>44.125</v>
      </c>
    </row>
    <row r="766" spans="1:22" ht="13.5" x14ac:dyDescent="0.25">
      <c r="A766" s="3">
        <f>RSI!A766</f>
        <v>43420</v>
      </c>
      <c r="B766" s="2">
        <f>RSI!B766</f>
        <v>1.17</v>
      </c>
      <c r="C766" s="2">
        <f>RSI!I766</f>
        <v>57.655047154318346</v>
      </c>
      <c r="D766" s="2">
        <f>MACD!E766</f>
        <v>-1.7395919427450446E-2</v>
      </c>
      <c r="E766" s="2">
        <f>MACD!F766</f>
        <v>-4.5608578367602433E-3</v>
      </c>
      <c r="F766" s="2">
        <f>'Moving Avg'!D766</f>
        <v>1.1499999999999999</v>
      </c>
      <c r="G766" s="2">
        <f>'Moving Avg'!F766</f>
        <v>1.1305000000000001</v>
      </c>
      <c r="H766" s="2">
        <f>'Moving Avg'!G766</f>
        <v>1.1634</v>
      </c>
      <c r="I766" s="2">
        <f>'Moving Avg'!H766</f>
        <v>1.2009270000000007</v>
      </c>
      <c r="J766" s="5" t="str">
        <f>OBV!F766</f>
        <v>BULLISH</v>
      </c>
      <c r="K766" s="5" t="str">
        <f>OBV!G766</f>
        <v>NEUTRAL</v>
      </c>
      <c r="L766" s="5" t="str">
        <f>OBV!H766</f>
        <v>CONFIRMED BULLISH</v>
      </c>
      <c r="M766" s="7">
        <f t="shared" si="110"/>
        <v>25</v>
      </c>
      <c r="N766" s="7">
        <f t="shared" si="111"/>
        <v>45</v>
      </c>
      <c r="O766" s="7">
        <f t="shared" si="112"/>
        <v>0</v>
      </c>
      <c r="P766" s="7">
        <f t="shared" si="113"/>
        <v>83.5</v>
      </c>
      <c r="Q766" s="8">
        <f t="shared" si="114"/>
        <v>37.024999999999999</v>
      </c>
      <c r="R766" s="8">
        <f t="shared" si="115"/>
        <v>34.875</v>
      </c>
      <c r="S766" s="8">
        <f t="shared" si="116"/>
        <v>48.075000000000003</v>
      </c>
      <c r="T766" s="8">
        <f t="shared" si="117"/>
        <v>38.375</v>
      </c>
      <c r="U766" s="7">
        <f t="shared" si="118"/>
        <v>39.991666666666667</v>
      </c>
      <c r="V766" s="7">
        <f t="shared" si="119"/>
        <v>39.587500000000006</v>
      </c>
    </row>
    <row r="767" spans="1:22" ht="13.5" x14ac:dyDescent="0.25">
      <c r="A767" s="3">
        <f>RSI!A767</f>
        <v>43423</v>
      </c>
      <c r="B767" s="2">
        <f>RSI!B767</f>
        <v>1.18</v>
      </c>
      <c r="C767" s="2">
        <f>RSI!I767</f>
        <v>60.226606933284245</v>
      </c>
      <c r="D767" s="2">
        <f>MACD!E767</f>
        <v>-2.1210610479038383E-2</v>
      </c>
      <c r="E767" s="2">
        <f>MACD!F767</f>
        <v>-7.8908083652158723E-3</v>
      </c>
      <c r="F767" s="2">
        <f>'Moving Avg'!D767</f>
        <v>1.1619999999999999</v>
      </c>
      <c r="G767" s="2">
        <f>'Moving Avg'!F767</f>
        <v>1.1324999999999998</v>
      </c>
      <c r="H767" s="2">
        <f>'Moving Avg'!G767</f>
        <v>1.1621999999999999</v>
      </c>
      <c r="I767" s="2">
        <f>'Moving Avg'!H767</f>
        <v>1.2008800000000008</v>
      </c>
      <c r="J767" s="5" t="str">
        <f>OBV!F767</f>
        <v>BULLISH</v>
      </c>
      <c r="K767" s="5" t="str">
        <f>OBV!G767</f>
        <v>STRONG</v>
      </c>
      <c r="L767" s="5" t="str">
        <f>OBV!H767</f>
        <v>CONFIRMED BULLISH</v>
      </c>
      <c r="M767" s="7">
        <f t="shared" si="110"/>
        <v>25</v>
      </c>
      <c r="N767" s="7">
        <f t="shared" si="111"/>
        <v>45</v>
      </c>
      <c r="O767" s="7">
        <f t="shared" si="112"/>
        <v>0</v>
      </c>
      <c r="P767" s="7">
        <f t="shared" si="113"/>
        <v>100</v>
      </c>
      <c r="Q767" s="8">
        <f t="shared" si="114"/>
        <v>39.5</v>
      </c>
      <c r="R767" s="8">
        <f t="shared" si="115"/>
        <v>39</v>
      </c>
      <c r="S767" s="8">
        <f t="shared" si="116"/>
        <v>55.5</v>
      </c>
      <c r="T767" s="8">
        <f t="shared" si="117"/>
        <v>42.5</v>
      </c>
      <c r="U767" s="7">
        <f t="shared" si="118"/>
        <v>44.666666666666664</v>
      </c>
      <c r="V767" s="7">
        <f t="shared" si="119"/>
        <v>44.125</v>
      </c>
    </row>
    <row r="768" spans="1:22" ht="13.5" x14ac:dyDescent="0.25">
      <c r="A768" s="3">
        <f>RSI!A768</f>
        <v>43425</v>
      </c>
      <c r="B768" s="2">
        <f>RSI!B768</f>
        <v>1.17</v>
      </c>
      <c r="C768" s="2">
        <f>RSI!I768</f>
        <v>56.529557638982148</v>
      </c>
      <c r="D768" s="2">
        <f>MACD!E768</f>
        <v>-2.3900632123683874E-2</v>
      </c>
      <c r="E768" s="2">
        <f>MACD!F768</f>
        <v>-1.1092773116909474E-2</v>
      </c>
      <c r="F768" s="2">
        <f>'Moving Avg'!D768</f>
        <v>1.17</v>
      </c>
      <c r="G768" s="2">
        <f>'Moving Avg'!F768</f>
        <v>1.1339999999999999</v>
      </c>
      <c r="H768" s="2">
        <f>'Moving Avg'!G768</f>
        <v>1.1605999999999999</v>
      </c>
      <c r="I768" s="2">
        <f>'Moving Avg'!H768</f>
        <v>1.2006885000000005</v>
      </c>
      <c r="J768" s="5" t="str">
        <f>OBV!F768</f>
        <v>BULLISH</v>
      </c>
      <c r="K768" s="5" t="str">
        <f>OBV!G768</f>
        <v>NEUTRAL</v>
      </c>
      <c r="L768" s="5" t="str">
        <f>OBV!H768</f>
        <v>CONFIRMED BULLISH</v>
      </c>
      <c r="M768" s="7">
        <f t="shared" si="110"/>
        <v>25</v>
      </c>
      <c r="N768" s="7">
        <f t="shared" si="111"/>
        <v>45</v>
      </c>
      <c r="O768" s="7">
        <f t="shared" si="112"/>
        <v>0</v>
      </c>
      <c r="P768" s="7">
        <f t="shared" si="113"/>
        <v>83.5</v>
      </c>
      <c r="Q768" s="8">
        <f t="shared" si="114"/>
        <v>37.024999999999999</v>
      </c>
      <c r="R768" s="8">
        <f t="shared" si="115"/>
        <v>34.875</v>
      </c>
      <c r="S768" s="8">
        <f t="shared" si="116"/>
        <v>48.075000000000003</v>
      </c>
      <c r="T768" s="8">
        <f t="shared" si="117"/>
        <v>38.375</v>
      </c>
      <c r="U768" s="7">
        <f t="shared" si="118"/>
        <v>39.991666666666667</v>
      </c>
      <c r="V768" s="7">
        <f t="shared" si="119"/>
        <v>39.587500000000006</v>
      </c>
    </row>
    <row r="769" spans="1:22" ht="13.5" x14ac:dyDescent="0.25">
      <c r="A769" s="3">
        <f>RSI!A769</f>
        <v>43426</v>
      </c>
      <c r="B769" s="2">
        <f>RSI!B769</f>
        <v>1.1599999999999999</v>
      </c>
      <c r="C769" s="2">
        <f>RSI!I769</f>
        <v>53.024250581025022</v>
      </c>
      <c r="D769" s="2">
        <f>MACD!E769</f>
        <v>-2.4026425353834258E-2</v>
      </c>
      <c r="E769" s="2">
        <f>MACD!F769</f>
        <v>-1.3679503564294431E-2</v>
      </c>
      <c r="F769" s="2">
        <f>'Moving Avg'!D769</f>
        <v>1.1719999999999999</v>
      </c>
      <c r="G769" s="2">
        <f>'Moving Avg'!F769</f>
        <v>1.1360000000000001</v>
      </c>
      <c r="H769" s="2">
        <f>'Moving Avg'!G769</f>
        <v>1.1589999999999998</v>
      </c>
      <c r="I769" s="2">
        <f>'Moving Avg'!H769</f>
        <v>1.2004470000000005</v>
      </c>
      <c r="J769" s="5" t="str">
        <f>OBV!F769</f>
        <v>BEARISH</v>
      </c>
      <c r="K769" s="5" t="str">
        <f>OBV!G769</f>
        <v>NEUTRAL</v>
      </c>
      <c r="L769" s="5" t="str">
        <f>OBV!H769</f>
        <v>BEARISH DIVERGENCE</v>
      </c>
      <c r="M769" s="7">
        <f t="shared" si="110"/>
        <v>25</v>
      </c>
      <c r="N769" s="7">
        <f t="shared" si="111"/>
        <v>45</v>
      </c>
      <c r="O769" s="7">
        <f t="shared" si="112"/>
        <v>0</v>
      </c>
      <c r="P769" s="7">
        <f t="shared" si="113"/>
        <v>16.5</v>
      </c>
      <c r="Q769" s="8">
        <f t="shared" si="114"/>
        <v>26.975000000000001</v>
      </c>
      <c r="R769" s="8">
        <f t="shared" si="115"/>
        <v>18.125</v>
      </c>
      <c r="S769" s="8">
        <f t="shared" si="116"/>
        <v>17.925000000000001</v>
      </c>
      <c r="T769" s="8">
        <f t="shared" si="117"/>
        <v>21.625</v>
      </c>
      <c r="U769" s="7">
        <f t="shared" si="118"/>
        <v>21.008333333333336</v>
      </c>
      <c r="V769" s="7">
        <f t="shared" si="119"/>
        <v>21.162500000000001</v>
      </c>
    </row>
    <row r="770" spans="1:22" ht="13.5" x14ac:dyDescent="0.25">
      <c r="A770" s="3">
        <f>RSI!A770</f>
        <v>43427</v>
      </c>
      <c r="B770" s="2">
        <f>RSI!B770</f>
        <v>1.1499999999999999</v>
      </c>
      <c r="C770" s="2">
        <f>RSI!I770</f>
        <v>49.705034375640231</v>
      </c>
      <c r="D770" s="2">
        <f>MACD!E770</f>
        <v>-2.3452315487384245E-2</v>
      </c>
      <c r="E770" s="2">
        <f>MACD!F770</f>
        <v>-1.5634065948912396E-2</v>
      </c>
      <c r="F770" s="2">
        <f>'Moving Avg'!D770</f>
        <v>1.1659999999999999</v>
      </c>
      <c r="G770" s="2">
        <f>'Moving Avg'!F770</f>
        <v>1.1375000000000002</v>
      </c>
      <c r="H770" s="2">
        <f>'Moving Avg'!G770</f>
        <v>1.1575999999999997</v>
      </c>
      <c r="I770" s="2">
        <f>'Moving Avg'!H770</f>
        <v>1.2002970000000008</v>
      </c>
      <c r="J770" s="5" t="str">
        <f>OBV!F770</f>
        <v>BEARISH</v>
      </c>
      <c r="K770" s="5" t="str">
        <f>OBV!G770</f>
        <v>WEAK</v>
      </c>
      <c r="L770" s="5" t="str">
        <f>OBV!H770</f>
        <v>CONFIRMED BEARISH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45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0</v>
      </c>
      <c r="Q770" s="8">
        <f t="shared" si="114"/>
        <v>24.5</v>
      </c>
      <c r="R770" s="8">
        <f t="shared" si="115"/>
        <v>14</v>
      </c>
      <c r="S770" s="8">
        <f t="shared" si="116"/>
        <v>10.5</v>
      </c>
      <c r="T770" s="8">
        <f t="shared" si="117"/>
        <v>17.5</v>
      </c>
      <c r="U770" s="7">
        <f t="shared" si="118"/>
        <v>16.333333333333332</v>
      </c>
      <c r="V770" s="7">
        <f t="shared" si="119"/>
        <v>16.625</v>
      </c>
    </row>
    <row r="771" spans="1:22" ht="13.5" x14ac:dyDescent="0.25">
      <c r="A771" s="3">
        <f>RSI!A771</f>
        <v>43430</v>
      </c>
      <c r="B771" s="2">
        <f>RSI!B771</f>
        <v>1.1499999999999999</v>
      </c>
      <c r="C771" s="2">
        <f>RSI!I771</f>
        <v>49.705034375640231</v>
      </c>
      <c r="D771" s="2">
        <f>MACD!E771</f>
        <v>-2.1424710144867465E-2</v>
      </c>
      <c r="E771" s="2">
        <f>MACD!F771</f>
        <v>-1.6792194788103409E-2</v>
      </c>
      <c r="F771" s="2">
        <f>'Moving Avg'!D771</f>
        <v>1.1620000000000001</v>
      </c>
      <c r="G771" s="2">
        <f>'Moving Avg'!F771</f>
        <v>1.1385000000000001</v>
      </c>
      <c r="H771" s="2">
        <f>'Moving Avg'!G771</f>
        <v>1.1561999999999997</v>
      </c>
      <c r="I771" s="2">
        <f>'Moving Avg'!H771</f>
        <v>1.2000525000000006</v>
      </c>
      <c r="J771" s="5" t="str">
        <f>OBV!F771</f>
        <v>BEARISH</v>
      </c>
      <c r="K771" s="5" t="str">
        <f>OBV!G771</f>
        <v>NEUTRAL</v>
      </c>
      <c r="L771" s="5" t="str">
        <f>OBV!H771</f>
        <v>CONFIRMED BEARISH</v>
      </c>
      <c r="M771" s="7">
        <f t="shared" si="120"/>
        <v>25</v>
      </c>
      <c r="N771" s="7">
        <f t="shared" si="121"/>
        <v>45</v>
      </c>
      <c r="O771" s="7">
        <f t="shared" si="122"/>
        <v>0</v>
      </c>
      <c r="P771" s="7">
        <f t="shared" si="123"/>
        <v>16.5</v>
      </c>
      <c r="Q771" s="8">
        <f t="shared" ref="Q771:Q834" si="124">0.35*M771+N771*0.35+O771*0.15+P771*0.15</f>
        <v>26.975000000000001</v>
      </c>
      <c r="R771" s="8">
        <f t="shared" ref="R771:R834" si="125">M771*0.2+N771*0.2+O771*0.35+P771*0.25</f>
        <v>18.125</v>
      </c>
      <c r="S771" s="8">
        <f t="shared" ref="S771:S834" si="126">M771*0.15+N771*0.15+O771*0.25+P771*0.45</f>
        <v>17.925000000000001</v>
      </c>
      <c r="T771" s="8">
        <f t="shared" ref="T771:T834" si="127">0.25*SUM(M771:P771)</f>
        <v>21.625</v>
      </c>
      <c r="U771" s="7">
        <f t="shared" ref="U771:U834" si="128">SUM(Q771:S771)/3</f>
        <v>21.008333333333336</v>
      </c>
      <c r="V771" s="7">
        <f t="shared" ref="V771:V834" si="129">SUM(Q771:T771)/4</f>
        <v>21.162500000000001</v>
      </c>
    </row>
    <row r="772" spans="1:22" ht="13.5" x14ac:dyDescent="0.25">
      <c r="A772" s="3">
        <f>RSI!A772</f>
        <v>43431</v>
      </c>
      <c r="B772" s="2">
        <f>RSI!B772</f>
        <v>1.1599999999999999</v>
      </c>
      <c r="C772" s="2">
        <f>RSI!I772</f>
        <v>53.109253568482245</v>
      </c>
      <c r="D772" s="2">
        <f>MACD!E772</f>
        <v>-2.3523598151216518E-2</v>
      </c>
      <c r="E772" s="2">
        <f>MACD!F772</f>
        <v>-1.8138475460726031E-2</v>
      </c>
      <c r="F772" s="2">
        <f>'Moving Avg'!D772</f>
        <v>1.1579999999999999</v>
      </c>
      <c r="G772" s="2">
        <f>'Moving Avg'!F772</f>
        <v>1.1415</v>
      </c>
      <c r="H772" s="2">
        <f>'Moving Avg'!G772</f>
        <v>1.1555999999999997</v>
      </c>
      <c r="I772" s="2">
        <f>'Moving Avg'!H772</f>
        <v>1.1999525000000006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  <c r="M772" s="7">
        <f t="shared" si="120"/>
        <v>25</v>
      </c>
      <c r="N772" s="7">
        <f t="shared" si="121"/>
        <v>45</v>
      </c>
      <c r="O772" s="7">
        <f t="shared" si="122"/>
        <v>0</v>
      </c>
      <c r="P772" s="7">
        <f t="shared" si="123"/>
        <v>16.5</v>
      </c>
      <c r="Q772" s="8">
        <f t="shared" si="124"/>
        <v>26.975000000000001</v>
      </c>
      <c r="R772" s="8">
        <f t="shared" si="125"/>
        <v>18.125</v>
      </c>
      <c r="S772" s="8">
        <f t="shared" si="126"/>
        <v>17.925000000000001</v>
      </c>
      <c r="T772" s="8">
        <f t="shared" si="127"/>
        <v>21.625</v>
      </c>
      <c r="U772" s="7">
        <f t="shared" si="128"/>
        <v>21.008333333333336</v>
      </c>
      <c r="V772" s="7">
        <f t="shared" si="129"/>
        <v>21.162500000000001</v>
      </c>
    </row>
    <row r="773" spans="1:22" ht="13.5" x14ac:dyDescent="0.25">
      <c r="A773" s="3">
        <f>RSI!A773</f>
        <v>43432</v>
      </c>
      <c r="B773" s="2">
        <f>RSI!B773</f>
        <v>1.17</v>
      </c>
      <c r="C773" s="2">
        <f>RSI!I773</f>
        <v>56.29498361086992</v>
      </c>
      <c r="D773" s="2">
        <f>MACD!E773</f>
        <v>-2.4558070541931931E-2</v>
      </c>
      <c r="E773" s="2">
        <f>MACD!F773</f>
        <v>-1.9422394476967211E-2</v>
      </c>
      <c r="F773" s="2">
        <f>'Moving Avg'!D773</f>
        <v>1.1579999999999999</v>
      </c>
      <c r="G773" s="2">
        <f>'Moving Avg'!F773</f>
        <v>1.1439999999999997</v>
      </c>
      <c r="H773" s="2">
        <f>'Moving Avg'!G773</f>
        <v>1.1545999999999998</v>
      </c>
      <c r="I773" s="2">
        <f>'Moving Avg'!H773</f>
        <v>1.2000440000000006</v>
      </c>
      <c r="J773" s="5" t="str">
        <f>OBV!F773</f>
        <v>BEARISH</v>
      </c>
      <c r="K773" s="5" t="str">
        <f>OBV!G773</f>
        <v>NEUTRAL</v>
      </c>
      <c r="L773" s="5" t="str">
        <f>OBV!H773</f>
        <v>NEUTRAL</v>
      </c>
      <c r="M773" s="7">
        <f t="shared" si="120"/>
        <v>25</v>
      </c>
      <c r="N773" s="7">
        <f t="shared" si="121"/>
        <v>45</v>
      </c>
      <c r="O773" s="7">
        <f t="shared" si="122"/>
        <v>0</v>
      </c>
      <c r="P773" s="7">
        <f t="shared" si="123"/>
        <v>16.5</v>
      </c>
      <c r="Q773" s="8">
        <f t="shared" si="124"/>
        <v>26.975000000000001</v>
      </c>
      <c r="R773" s="8">
        <f t="shared" si="125"/>
        <v>18.125</v>
      </c>
      <c r="S773" s="8">
        <f t="shared" si="126"/>
        <v>17.925000000000001</v>
      </c>
      <c r="T773" s="8">
        <f t="shared" si="127"/>
        <v>21.625</v>
      </c>
      <c r="U773" s="7">
        <f t="shared" si="128"/>
        <v>21.008333333333336</v>
      </c>
      <c r="V773" s="7">
        <f t="shared" si="129"/>
        <v>21.162500000000001</v>
      </c>
    </row>
    <row r="774" spans="1:22" ht="13.5" x14ac:dyDescent="0.25">
      <c r="A774" s="3">
        <f>RSI!A774</f>
        <v>43433</v>
      </c>
      <c r="B774" s="2">
        <f>RSI!B774</f>
        <v>1.19</v>
      </c>
      <c r="C774" s="2">
        <f>RSI!I774</f>
        <v>61.874001236111674</v>
      </c>
      <c r="D774" s="2">
        <f>MACD!E774</f>
        <v>-2.3949089417370617E-2</v>
      </c>
      <c r="E774" s="2">
        <f>MACD!F774</f>
        <v>-2.0327733465047893E-2</v>
      </c>
      <c r="F774" s="2">
        <f>'Moving Avg'!D774</f>
        <v>1.1640000000000001</v>
      </c>
      <c r="G774" s="2">
        <f>'Moving Avg'!F774</f>
        <v>1.1479999999999999</v>
      </c>
      <c r="H774" s="2">
        <f>'Moving Avg'!G774</f>
        <v>1.1539999999999997</v>
      </c>
      <c r="I774" s="2">
        <f>'Moving Avg'!H774</f>
        <v>1.2000940000000004</v>
      </c>
      <c r="J774" s="5" t="str">
        <f>OBV!F774</f>
        <v>BULLISH</v>
      </c>
      <c r="K774" s="5" t="str">
        <f>OBV!G774</f>
        <v>NEUTRAL</v>
      </c>
      <c r="L774" s="5" t="str">
        <f>OBV!H774</f>
        <v>CONFIRMED BULLISH</v>
      </c>
      <c r="M774" s="7">
        <f t="shared" si="120"/>
        <v>25</v>
      </c>
      <c r="N774" s="7">
        <f t="shared" si="121"/>
        <v>45</v>
      </c>
      <c r="O774" s="7">
        <f t="shared" si="122"/>
        <v>0</v>
      </c>
      <c r="P774" s="7">
        <f t="shared" si="123"/>
        <v>83.5</v>
      </c>
      <c r="Q774" s="8">
        <f t="shared" si="124"/>
        <v>37.024999999999999</v>
      </c>
      <c r="R774" s="8">
        <f t="shared" si="125"/>
        <v>34.875</v>
      </c>
      <c r="S774" s="8">
        <f t="shared" si="126"/>
        <v>48.075000000000003</v>
      </c>
      <c r="T774" s="8">
        <f t="shared" si="127"/>
        <v>38.375</v>
      </c>
      <c r="U774" s="7">
        <f t="shared" si="128"/>
        <v>39.991666666666667</v>
      </c>
      <c r="V774" s="7">
        <f t="shared" si="129"/>
        <v>39.587500000000006</v>
      </c>
    </row>
    <row r="775" spans="1:22" ht="13.5" x14ac:dyDescent="0.25">
      <c r="A775" s="3">
        <f>RSI!A775</f>
        <v>43434</v>
      </c>
      <c r="B775" s="2">
        <f>RSI!B775</f>
        <v>1.19</v>
      </c>
      <c r="C775" s="2">
        <f>RSI!I775</f>
        <v>61.874001236111674</v>
      </c>
      <c r="D775" s="2">
        <f>MACD!E775</f>
        <v>-1.9039499198214349E-2</v>
      </c>
      <c r="E775" s="2">
        <f>MACD!F775</f>
        <v>-2.0070086611681186E-2</v>
      </c>
      <c r="F775" s="2">
        <f>'Moving Avg'!D775</f>
        <v>1.1719999999999999</v>
      </c>
      <c r="G775" s="2">
        <f>'Moving Avg'!F775</f>
        <v>1.1515</v>
      </c>
      <c r="H775" s="2">
        <f>'Moving Avg'!G775</f>
        <v>1.1539999999999997</v>
      </c>
      <c r="I775" s="2">
        <f>'Moving Avg'!H775</f>
        <v>1.2000970000000004</v>
      </c>
      <c r="J775" s="5" t="str">
        <f>OBV!F775</f>
        <v>BULLISH</v>
      </c>
      <c r="K775" s="5" t="str">
        <f>OBV!G775</f>
        <v>STRONG</v>
      </c>
      <c r="L775" s="5" t="str">
        <f>OBV!H775</f>
        <v>CONFIRMED BULLISH</v>
      </c>
      <c r="M775" s="7">
        <f t="shared" si="120"/>
        <v>25</v>
      </c>
      <c r="N775" s="7">
        <f t="shared" si="121"/>
        <v>0</v>
      </c>
      <c r="O775" s="7">
        <f t="shared" si="122"/>
        <v>0</v>
      </c>
      <c r="P775" s="7">
        <f t="shared" si="123"/>
        <v>100</v>
      </c>
      <c r="Q775" s="8">
        <f t="shared" si="124"/>
        <v>23.75</v>
      </c>
      <c r="R775" s="8">
        <f t="shared" si="125"/>
        <v>30</v>
      </c>
      <c r="S775" s="8">
        <f t="shared" si="126"/>
        <v>48.75</v>
      </c>
      <c r="T775" s="8">
        <f t="shared" si="127"/>
        <v>31.25</v>
      </c>
      <c r="U775" s="7">
        <f t="shared" si="128"/>
        <v>34.166666666666664</v>
      </c>
      <c r="V775" s="7">
        <f t="shared" si="129"/>
        <v>33.4375</v>
      </c>
    </row>
    <row r="776" spans="1:22" ht="13.5" x14ac:dyDescent="0.25">
      <c r="A776" s="3">
        <f>RSI!A776</f>
        <v>43437</v>
      </c>
      <c r="B776" s="2">
        <f>RSI!B776</f>
        <v>1.17</v>
      </c>
      <c r="C776" s="2">
        <f>RSI!I776</f>
        <v>53.895067906483703</v>
      </c>
      <c r="D776" s="2">
        <f>MACD!E776</f>
        <v>-1.5146919975818962E-2</v>
      </c>
      <c r="E776" s="2">
        <f>MACD!F776</f>
        <v>-1.9085453284508742E-2</v>
      </c>
      <c r="F776" s="2">
        <f>'Moving Avg'!D776</f>
        <v>1.1759999999999999</v>
      </c>
      <c r="G776" s="2">
        <f>'Moving Avg'!F776</f>
        <v>1.1539999999999999</v>
      </c>
      <c r="H776" s="2">
        <f>'Moving Avg'!G776</f>
        <v>1.1536</v>
      </c>
      <c r="I776" s="2">
        <f>'Moving Avg'!H776</f>
        <v>1.2000000000000002</v>
      </c>
      <c r="J776" s="5" t="str">
        <f>OBV!F776</f>
        <v>BULLISH</v>
      </c>
      <c r="K776" s="5" t="str">
        <f>OBV!G776</f>
        <v>NEUTRAL</v>
      </c>
      <c r="L776" s="5" t="str">
        <f>OBV!H776</f>
        <v>CONFIRMED BULLISH</v>
      </c>
      <c r="M776" s="7">
        <f t="shared" si="120"/>
        <v>25</v>
      </c>
      <c r="N776" s="7">
        <f t="shared" si="121"/>
        <v>0</v>
      </c>
      <c r="O776" s="7">
        <f t="shared" si="122"/>
        <v>0</v>
      </c>
      <c r="P776" s="7">
        <f t="shared" si="123"/>
        <v>83.5</v>
      </c>
      <c r="Q776" s="8">
        <f t="shared" si="124"/>
        <v>21.274999999999999</v>
      </c>
      <c r="R776" s="8">
        <f t="shared" si="125"/>
        <v>25.875</v>
      </c>
      <c r="S776" s="8">
        <f t="shared" si="126"/>
        <v>41.325000000000003</v>
      </c>
      <c r="T776" s="8">
        <f t="shared" si="127"/>
        <v>27.125</v>
      </c>
      <c r="U776" s="7">
        <f t="shared" si="128"/>
        <v>29.491666666666664</v>
      </c>
      <c r="V776" s="7">
        <f t="shared" si="129"/>
        <v>28.9</v>
      </c>
    </row>
    <row r="777" spans="1:22" ht="13.5" x14ac:dyDescent="0.25">
      <c r="A777" s="3">
        <f>RSI!A777</f>
        <v>43438</v>
      </c>
      <c r="B777" s="2">
        <f>RSI!B777</f>
        <v>1.1399999999999999</v>
      </c>
      <c r="C777" s="2">
        <f>RSI!I777</f>
        <v>44.60363260929612</v>
      </c>
      <c r="D777" s="2">
        <f>MACD!E777</f>
        <v>-8.1638801864682975E-3</v>
      </c>
      <c r="E777" s="2">
        <f>MACD!F777</f>
        <v>-1.6901138664900655E-2</v>
      </c>
      <c r="F777" s="2">
        <f>'Moving Avg'!D777</f>
        <v>1.1719999999999999</v>
      </c>
      <c r="G777" s="2">
        <f>'Moving Avg'!F777</f>
        <v>1.155</v>
      </c>
      <c r="H777" s="2">
        <f>'Moving Avg'!G777</f>
        <v>1.153</v>
      </c>
      <c r="I777" s="2">
        <f>'Moving Avg'!H777</f>
        <v>1.1998945000000001</v>
      </c>
      <c r="J777" s="5" t="str">
        <f>OBV!F777</f>
        <v>BEARISH</v>
      </c>
      <c r="K777" s="5" t="str">
        <f>OBV!G777</f>
        <v>NEUTRAL</v>
      </c>
      <c r="L777" s="5" t="str">
        <f>OBV!H777</f>
        <v>CONFIRMED BEARISH</v>
      </c>
      <c r="M777" s="7">
        <f t="shared" si="120"/>
        <v>25</v>
      </c>
      <c r="N777" s="7">
        <f t="shared" si="121"/>
        <v>0</v>
      </c>
      <c r="O777" s="7">
        <f t="shared" si="122"/>
        <v>0</v>
      </c>
      <c r="P777" s="7">
        <f t="shared" si="123"/>
        <v>16.5</v>
      </c>
      <c r="Q777" s="8">
        <f t="shared" si="124"/>
        <v>11.225</v>
      </c>
      <c r="R777" s="8">
        <f t="shared" si="125"/>
        <v>9.125</v>
      </c>
      <c r="S777" s="8">
        <f t="shared" si="126"/>
        <v>11.175000000000001</v>
      </c>
      <c r="T777" s="8">
        <f t="shared" si="127"/>
        <v>10.375</v>
      </c>
      <c r="U777" s="7">
        <f t="shared" si="128"/>
        <v>10.508333333333335</v>
      </c>
      <c r="V777" s="7">
        <f t="shared" si="129"/>
        <v>10.475000000000001</v>
      </c>
    </row>
    <row r="778" spans="1:22" ht="13.5" x14ac:dyDescent="0.25">
      <c r="A778" s="3">
        <f>RSI!A778</f>
        <v>43439</v>
      </c>
      <c r="B778" s="2">
        <f>RSI!B778</f>
        <v>1.1499999999999999</v>
      </c>
      <c r="C778" s="2">
        <f>RSI!I778</f>
        <v>47.832129141371432</v>
      </c>
      <c r="D778" s="2">
        <f>MACD!E778</f>
        <v>-4.423163768185745E-3</v>
      </c>
      <c r="E778" s="2">
        <f>MACD!F778</f>
        <v>-1.4405543685557673E-2</v>
      </c>
      <c r="F778" s="2">
        <f>'Moving Avg'!D778</f>
        <v>1.1679999999999999</v>
      </c>
      <c r="G778" s="2">
        <f>'Moving Avg'!F778</f>
        <v>1.1565000000000001</v>
      </c>
      <c r="H778" s="2">
        <f>'Moving Avg'!G778</f>
        <v>1.1525999999999998</v>
      </c>
      <c r="I778" s="2">
        <f>'Moving Avg'!H778</f>
        <v>1.199886</v>
      </c>
      <c r="J778" s="5" t="str">
        <f>OBV!F778</f>
        <v>BULLISH</v>
      </c>
      <c r="K778" s="5" t="str">
        <f>OBV!G778</f>
        <v>NEUTRAL</v>
      </c>
      <c r="L778" s="5" t="str">
        <f>OBV!H778</f>
        <v>BULLISH DIVERGENCE</v>
      </c>
      <c r="M778" s="7">
        <f t="shared" si="120"/>
        <v>25</v>
      </c>
      <c r="N778" s="7">
        <f t="shared" si="121"/>
        <v>0</v>
      </c>
      <c r="O778" s="7">
        <f t="shared" si="122"/>
        <v>0</v>
      </c>
      <c r="P778" s="7">
        <f t="shared" si="123"/>
        <v>66.5</v>
      </c>
      <c r="Q778" s="8">
        <f t="shared" si="124"/>
        <v>18.725000000000001</v>
      </c>
      <c r="R778" s="8">
        <f t="shared" si="125"/>
        <v>21.625</v>
      </c>
      <c r="S778" s="8">
        <f t="shared" si="126"/>
        <v>33.674999999999997</v>
      </c>
      <c r="T778" s="8">
        <f t="shared" si="127"/>
        <v>22.875</v>
      </c>
      <c r="U778" s="7">
        <f t="shared" si="128"/>
        <v>24.675000000000001</v>
      </c>
      <c r="V778" s="7">
        <f t="shared" si="129"/>
        <v>24.225000000000001</v>
      </c>
    </row>
    <row r="779" spans="1:22" ht="13.5" x14ac:dyDescent="0.25">
      <c r="A779" s="3">
        <f>RSI!A779</f>
        <v>43440</v>
      </c>
      <c r="B779" s="2">
        <f>RSI!B779</f>
        <v>1.1399999999999999</v>
      </c>
      <c r="C779" s="2">
        <f>RSI!I779</f>
        <v>45.007333684584438</v>
      </c>
      <c r="D779" s="2">
        <f>MACD!E779</f>
        <v>-2.0117971867026352E-3</v>
      </c>
      <c r="E779" s="2">
        <f>MACD!F779</f>
        <v>-1.1926794385786666E-2</v>
      </c>
      <c r="F779" s="2">
        <f>'Moving Avg'!D779</f>
        <v>1.1579999999999999</v>
      </c>
      <c r="G779" s="2">
        <f>'Moving Avg'!F779</f>
        <v>1.157</v>
      </c>
      <c r="H779" s="2">
        <f>'Moving Avg'!G779</f>
        <v>1.1520000000000001</v>
      </c>
      <c r="I779" s="2">
        <f>'Moving Avg'!H779</f>
        <v>1.1998275</v>
      </c>
      <c r="J779" s="5" t="str">
        <f>OBV!F779</f>
        <v>BEARISH</v>
      </c>
      <c r="K779" s="5" t="str">
        <f>OBV!G779</f>
        <v>NEUTRAL</v>
      </c>
      <c r="L779" s="5" t="str">
        <f>OBV!H779</f>
        <v>CONFIRMED BEARISH</v>
      </c>
      <c r="M779" s="7">
        <f t="shared" si="120"/>
        <v>25</v>
      </c>
      <c r="N779" s="7">
        <f t="shared" si="121"/>
        <v>0</v>
      </c>
      <c r="O779" s="7">
        <f t="shared" si="122"/>
        <v>0</v>
      </c>
      <c r="P779" s="7">
        <f t="shared" si="123"/>
        <v>16.5</v>
      </c>
      <c r="Q779" s="8">
        <f t="shared" si="124"/>
        <v>11.225</v>
      </c>
      <c r="R779" s="8">
        <f t="shared" si="125"/>
        <v>9.125</v>
      </c>
      <c r="S779" s="8">
        <f t="shared" si="126"/>
        <v>11.175000000000001</v>
      </c>
      <c r="T779" s="8">
        <f t="shared" si="127"/>
        <v>10.375</v>
      </c>
      <c r="U779" s="7">
        <f t="shared" si="128"/>
        <v>10.508333333333335</v>
      </c>
      <c r="V779" s="7">
        <f t="shared" si="129"/>
        <v>10.475000000000001</v>
      </c>
    </row>
    <row r="780" spans="1:22" ht="13.5" x14ac:dyDescent="0.25">
      <c r="A780" s="3">
        <f>RSI!A780</f>
        <v>43441</v>
      </c>
      <c r="B780" s="2">
        <f>RSI!B780</f>
        <v>1.1499999999999999</v>
      </c>
      <c r="C780" s="2">
        <f>RSI!I780</f>
        <v>48.295688954490593</v>
      </c>
      <c r="D780" s="2">
        <f>MACD!E780</f>
        <v>-2.1509054526440696E-3</v>
      </c>
      <c r="E780" s="2">
        <f>MACD!F780</f>
        <v>-9.9716165991581476E-3</v>
      </c>
      <c r="F780" s="2">
        <f>'Moving Avg'!D780</f>
        <v>1.1499999999999999</v>
      </c>
      <c r="G780" s="2">
        <f>'Moving Avg'!F780</f>
        <v>1.1579999999999999</v>
      </c>
      <c r="H780" s="2">
        <f>'Moving Avg'!G780</f>
        <v>1.1516</v>
      </c>
      <c r="I780" s="2">
        <f>'Moving Avg'!H780</f>
        <v>1.1999605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  <c r="M780" s="7">
        <f t="shared" si="120"/>
        <v>25</v>
      </c>
      <c r="N780" s="7">
        <f t="shared" si="121"/>
        <v>0</v>
      </c>
      <c r="O780" s="7">
        <f t="shared" si="122"/>
        <v>0</v>
      </c>
      <c r="P780" s="7">
        <f t="shared" si="123"/>
        <v>16.5</v>
      </c>
      <c r="Q780" s="8">
        <f t="shared" si="124"/>
        <v>11.225</v>
      </c>
      <c r="R780" s="8">
        <f t="shared" si="125"/>
        <v>9.125</v>
      </c>
      <c r="S780" s="8">
        <f t="shared" si="126"/>
        <v>11.175000000000001</v>
      </c>
      <c r="T780" s="8">
        <f t="shared" si="127"/>
        <v>10.375</v>
      </c>
      <c r="U780" s="7">
        <f t="shared" si="128"/>
        <v>10.508333333333335</v>
      </c>
      <c r="V780" s="7">
        <f t="shared" si="129"/>
        <v>10.475000000000001</v>
      </c>
    </row>
    <row r="781" spans="1:22" ht="13.5" x14ac:dyDescent="0.25">
      <c r="A781" s="3">
        <f>RSI!A781</f>
        <v>43444</v>
      </c>
      <c r="B781" s="2">
        <f>RSI!B781</f>
        <v>1.1000000000000001</v>
      </c>
      <c r="C781" s="2">
        <f>RSI!I781</f>
        <v>36.532849069451345</v>
      </c>
      <c r="D781" s="2">
        <f>MACD!E781</f>
        <v>1.4683220364632987E-3</v>
      </c>
      <c r="E781" s="2">
        <f>MACD!F781</f>
        <v>-7.6836288720338588E-3</v>
      </c>
      <c r="F781" s="2">
        <f>'Moving Avg'!D781</f>
        <v>1.1359999999999999</v>
      </c>
      <c r="G781" s="2">
        <f>'Moving Avg'!F781</f>
        <v>1.1559999999999999</v>
      </c>
      <c r="H781" s="2">
        <f>'Moving Avg'!G781</f>
        <v>1.1497999999999999</v>
      </c>
      <c r="I781" s="2">
        <f>'Moving Avg'!H781</f>
        <v>1.1997965000000002</v>
      </c>
      <c r="J781" s="5" t="str">
        <f>OBV!F781</f>
        <v>BEARISH</v>
      </c>
      <c r="K781" s="5" t="str">
        <f>OBV!G781</f>
        <v>WEAK</v>
      </c>
      <c r="L781" s="5" t="str">
        <f>OBV!H781</f>
        <v>CONFIRMED BEARISH</v>
      </c>
      <c r="M781" s="7">
        <f t="shared" si="120"/>
        <v>25</v>
      </c>
      <c r="N781" s="7">
        <f t="shared" si="121"/>
        <v>0</v>
      </c>
      <c r="O781" s="7">
        <f t="shared" si="122"/>
        <v>0</v>
      </c>
      <c r="P781" s="7">
        <f t="shared" si="123"/>
        <v>0</v>
      </c>
      <c r="Q781" s="8">
        <f t="shared" si="124"/>
        <v>8.75</v>
      </c>
      <c r="R781" s="8">
        <f t="shared" si="125"/>
        <v>5</v>
      </c>
      <c r="S781" s="8">
        <f t="shared" si="126"/>
        <v>3.75</v>
      </c>
      <c r="T781" s="8">
        <f t="shared" si="127"/>
        <v>6.25</v>
      </c>
      <c r="U781" s="7">
        <f t="shared" si="128"/>
        <v>5.833333333333333</v>
      </c>
      <c r="V781" s="7">
        <f t="shared" si="129"/>
        <v>5.9375</v>
      </c>
    </row>
    <row r="782" spans="1:22" ht="13.5" x14ac:dyDescent="0.25">
      <c r="A782" s="3">
        <f>RSI!A782</f>
        <v>43445</v>
      </c>
      <c r="B782" s="2">
        <f>RSI!B782</f>
        <v>1.1000000000000001</v>
      </c>
      <c r="C782" s="2">
        <f>RSI!I782</f>
        <v>36.532849069451345</v>
      </c>
      <c r="D782" s="2">
        <f>MACD!E782</f>
        <v>6.3954282226703629E-3</v>
      </c>
      <c r="E782" s="2">
        <f>MACD!F782</f>
        <v>-4.8678174530930145E-3</v>
      </c>
      <c r="F782" s="2">
        <f>'Moving Avg'!D782</f>
        <v>1.1280000000000001</v>
      </c>
      <c r="G782" s="2">
        <f>'Moving Avg'!F782</f>
        <v>1.155</v>
      </c>
      <c r="H782" s="2">
        <f>'Moving Avg'!G782</f>
        <v>1.1479999999999999</v>
      </c>
      <c r="I782" s="2">
        <f>'Moving Avg'!H782</f>
        <v>1.1995855</v>
      </c>
      <c r="J782" s="5" t="str">
        <f>OBV!F782</f>
        <v>BEARISH</v>
      </c>
      <c r="K782" s="5" t="str">
        <f>OBV!G782</f>
        <v>WEAK</v>
      </c>
      <c r="L782" s="5" t="str">
        <f>OBV!H782</f>
        <v>CONFIRMED BEARISH</v>
      </c>
      <c r="M782" s="7">
        <f t="shared" si="120"/>
        <v>25</v>
      </c>
      <c r="N782" s="7">
        <f t="shared" si="121"/>
        <v>0</v>
      </c>
      <c r="O782" s="7">
        <f t="shared" si="122"/>
        <v>0</v>
      </c>
      <c r="P782" s="7">
        <f t="shared" si="123"/>
        <v>0</v>
      </c>
      <c r="Q782" s="8">
        <f t="shared" si="124"/>
        <v>8.75</v>
      </c>
      <c r="R782" s="8">
        <f t="shared" si="125"/>
        <v>5</v>
      </c>
      <c r="S782" s="8">
        <f t="shared" si="126"/>
        <v>3.75</v>
      </c>
      <c r="T782" s="8">
        <f t="shared" si="127"/>
        <v>6.25</v>
      </c>
      <c r="U782" s="7">
        <f t="shared" si="128"/>
        <v>5.833333333333333</v>
      </c>
      <c r="V782" s="7">
        <f t="shared" si="129"/>
        <v>5.9375</v>
      </c>
    </row>
    <row r="783" spans="1:22" ht="13.5" x14ac:dyDescent="0.25">
      <c r="A783" s="3">
        <f>RSI!A783</f>
        <v>43446</v>
      </c>
      <c r="B783" s="2">
        <f>RSI!B783</f>
        <v>1.1000000000000001</v>
      </c>
      <c r="C783" s="2">
        <f>RSI!I783</f>
        <v>36.532849069451345</v>
      </c>
      <c r="D783" s="2">
        <f>MACD!E783</f>
        <v>1.2405036451491824E-2</v>
      </c>
      <c r="E783" s="2">
        <f>MACD!F783</f>
        <v>-1.4132466721760465E-3</v>
      </c>
      <c r="F783" s="2">
        <f>'Moving Avg'!D783</f>
        <v>1.1179999999999999</v>
      </c>
      <c r="G783" s="2">
        <f>'Moving Avg'!F783</f>
        <v>1.1535</v>
      </c>
      <c r="H783" s="2">
        <f>'Moving Avg'!G783</f>
        <v>1.1462000000000001</v>
      </c>
      <c r="I783" s="2">
        <f>'Moving Avg'!H783</f>
        <v>1.1993745</v>
      </c>
      <c r="J783" s="5" t="str">
        <f>OBV!F783</f>
        <v>BEARISH</v>
      </c>
      <c r="K783" s="5" t="str">
        <f>OBV!G783</f>
        <v>WEAK</v>
      </c>
      <c r="L783" s="5" t="str">
        <f>OBV!H783</f>
        <v>CONFIRMED BEARISH</v>
      </c>
      <c r="M783" s="7">
        <f t="shared" si="120"/>
        <v>25</v>
      </c>
      <c r="N783" s="7">
        <f t="shared" si="121"/>
        <v>0</v>
      </c>
      <c r="O783" s="7">
        <f t="shared" si="122"/>
        <v>0</v>
      </c>
      <c r="P783" s="7">
        <f t="shared" si="123"/>
        <v>0</v>
      </c>
      <c r="Q783" s="8">
        <f t="shared" si="124"/>
        <v>8.75</v>
      </c>
      <c r="R783" s="8">
        <f t="shared" si="125"/>
        <v>5</v>
      </c>
      <c r="S783" s="8">
        <f t="shared" si="126"/>
        <v>3.75</v>
      </c>
      <c r="T783" s="8">
        <f t="shared" si="127"/>
        <v>6.25</v>
      </c>
      <c r="U783" s="7">
        <f t="shared" si="128"/>
        <v>5.833333333333333</v>
      </c>
      <c r="V783" s="7">
        <f t="shared" si="129"/>
        <v>5.9375</v>
      </c>
    </row>
    <row r="784" spans="1:22" ht="13.5" x14ac:dyDescent="0.25">
      <c r="A784" s="3">
        <f>RSI!A784</f>
        <v>43447</v>
      </c>
      <c r="B784" s="2">
        <f>RSI!B784</f>
        <v>1.1299999999999999</v>
      </c>
      <c r="C784" s="2">
        <f>RSI!I784</f>
        <v>46.328872954009682</v>
      </c>
      <c r="D784" s="2">
        <f>MACD!E784</f>
        <v>1.8624472682602811E-2</v>
      </c>
      <c r="E784" s="2">
        <f>MACD!F784</f>
        <v>2.5942971987797251E-3</v>
      </c>
      <c r="F784" s="2">
        <f>'Moving Avg'!D784</f>
        <v>1.1160000000000001</v>
      </c>
      <c r="G784" s="2">
        <f>'Moving Avg'!F784</f>
        <v>1.1525000000000001</v>
      </c>
      <c r="H784" s="2">
        <f>'Moving Avg'!G784</f>
        <v>1.145</v>
      </c>
      <c r="I784" s="2">
        <f>'Moving Avg'!H784</f>
        <v>1.1993134999999997</v>
      </c>
      <c r="J784" s="5" t="str">
        <f>OBV!F784</f>
        <v>BULLISH</v>
      </c>
      <c r="K784" s="5" t="str">
        <f>OBV!G784</f>
        <v>STRONG</v>
      </c>
      <c r="L784" s="5" t="str">
        <f>OBV!H784</f>
        <v>BULLISH DIVERGENCE</v>
      </c>
      <c r="M784" s="7">
        <f t="shared" si="120"/>
        <v>25</v>
      </c>
      <c r="N784" s="7">
        <f t="shared" si="121"/>
        <v>0</v>
      </c>
      <c r="O784" s="7">
        <f t="shared" si="122"/>
        <v>0</v>
      </c>
      <c r="P784" s="7">
        <f t="shared" si="123"/>
        <v>83</v>
      </c>
      <c r="Q784" s="8">
        <f t="shared" si="124"/>
        <v>21.2</v>
      </c>
      <c r="R784" s="8">
        <f t="shared" si="125"/>
        <v>25.75</v>
      </c>
      <c r="S784" s="8">
        <f t="shared" si="126"/>
        <v>41.1</v>
      </c>
      <c r="T784" s="8">
        <f t="shared" si="127"/>
        <v>27</v>
      </c>
      <c r="U784" s="7">
        <f t="shared" si="128"/>
        <v>29.350000000000005</v>
      </c>
      <c r="V784" s="7">
        <f t="shared" si="129"/>
        <v>28.762500000000003</v>
      </c>
    </row>
    <row r="785" spans="1:22" ht="13.5" x14ac:dyDescent="0.25">
      <c r="A785" s="3">
        <f>RSI!A785</f>
        <v>43448</v>
      </c>
      <c r="B785" s="2">
        <f>RSI!B785</f>
        <v>1.1399999999999999</v>
      </c>
      <c r="C785" s="2">
        <f>RSI!I785</f>
        <v>49.146509849253192</v>
      </c>
      <c r="D785" s="2">
        <f>MACD!E785</f>
        <v>2.3228025596634172E-2</v>
      </c>
      <c r="E785" s="2">
        <f>MACD!F785</f>
        <v>6.7210428783506145E-3</v>
      </c>
      <c r="F785" s="2">
        <f>'Moving Avg'!D785</f>
        <v>1.1139999999999999</v>
      </c>
      <c r="G785" s="2">
        <f>'Moving Avg'!F785</f>
        <v>1.1505000000000001</v>
      </c>
      <c r="H785" s="2">
        <f>'Moving Avg'!G785</f>
        <v>1.1446000000000001</v>
      </c>
      <c r="I785" s="2">
        <f>'Moving Avg'!H785</f>
        <v>1.1993494999999994</v>
      </c>
      <c r="J785" s="5" t="str">
        <f>OBV!F785</f>
        <v>BULLISH</v>
      </c>
      <c r="K785" s="5" t="str">
        <f>OBV!G785</f>
        <v>STRONG</v>
      </c>
      <c r="L785" s="5" t="str">
        <f>OBV!H785</f>
        <v>BULLISH DIVERGENCE</v>
      </c>
      <c r="M785" s="7">
        <f t="shared" si="120"/>
        <v>25</v>
      </c>
      <c r="N785" s="7">
        <f t="shared" si="121"/>
        <v>0</v>
      </c>
      <c r="O785" s="7">
        <f t="shared" si="122"/>
        <v>0</v>
      </c>
      <c r="P785" s="7">
        <f t="shared" si="123"/>
        <v>83</v>
      </c>
      <c r="Q785" s="8">
        <f t="shared" si="124"/>
        <v>21.2</v>
      </c>
      <c r="R785" s="8">
        <f t="shared" si="125"/>
        <v>25.75</v>
      </c>
      <c r="S785" s="8">
        <f t="shared" si="126"/>
        <v>41.1</v>
      </c>
      <c r="T785" s="8">
        <f t="shared" si="127"/>
        <v>27</v>
      </c>
      <c r="U785" s="7">
        <f t="shared" si="128"/>
        <v>29.350000000000005</v>
      </c>
      <c r="V785" s="7">
        <f t="shared" si="129"/>
        <v>28.762500000000003</v>
      </c>
    </row>
    <row r="786" spans="1:22" ht="13.5" x14ac:dyDescent="0.25">
      <c r="A786" s="3">
        <f>RSI!A786</f>
        <v>43451</v>
      </c>
      <c r="B786" s="2">
        <f>RSI!B786</f>
        <v>1.1100000000000001</v>
      </c>
      <c r="C786" s="2">
        <f>RSI!I786</f>
        <v>42.019587414780695</v>
      </c>
      <c r="D786" s="2">
        <f>MACD!E786</f>
        <v>2.6285190693420946E-2</v>
      </c>
      <c r="E786" s="2">
        <f>MACD!F786</f>
        <v>1.0633872441364682E-2</v>
      </c>
      <c r="F786" s="2">
        <f>'Moving Avg'!D786</f>
        <v>1.1160000000000001</v>
      </c>
      <c r="G786" s="2">
        <f>'Moving Avg'!F786</f>
        <v>1.1475000000000002</v>
      </c>
      <c r="H786" s="2">
        <f>'Moving Avg'!G786</f>
        <v>1.1440000000000001</v>
      </c>
      <c r="I786" s="2">
        <f>'Moving Avg'!H786</f>
        <v>1.1990939999999997</v>
      </c>
      <c r="J786" s="5" t="str">
        <f>OBV!F786</f>
        <v>BULLISH</v>
      </c>
      <c r="K786" s="5" t="str">
        <f>OBV!G786</f>
        <v>STRONG</v>
      </c>
      <c r="L786" s="5" t="str">
        <f>OBV!H786</f>
        <v>CONFIRMED BULLISH</v>
      </c>
      <c r="M786" s="7">
        <f t="shared" si="120"/>
        <v>25</v>
      </c>
      <c r="N786" s="7">
        <f t="shared" si="121"/>
        <v>0</v>
      </c>
      <c r="O786" s="7">
        <f t="shared" si="122"/>
        <v>0</v>
      </c>
      <c r="P786" s="7">
        <f t="shared" si="123"/>
        <v>100</v>
      </c>
      <c r="Q786" s="8">
        <f t="shared" si="124"/>
        <v>23.75</v>
      </c>
      <c r="R786" s="8">
        <f t="shared" si="125"/>
        <v>30</v>
      </c>
      <c r="S786" s="8">
        <f t="shared" si="126"/>
        <v>48.75</v>
      </c>
      <c r="T786" s="8">
        <f t="shared" si="127"/>
        <v>31.25</v>
      </c>
      <c r="U786" s="7">
        <f t="shared" si="128"/>
        <v>34.166666666666664</v>
      </c>
      <c r="V786" s="7">
        <f t="shared" si="129"/>
        <v>33.4375</v>
      </c>
    </row>
    <row r="787" spans="1:22" ht="13.5" x14ac:dyDescent="0.25">
      <c r="A787" s="3">
        <f>RSI!A787</f>
        <v>43452</v>
      </c>
      <c r="B787" s="2">
        <f>RSI!B787</f>
        <v>1.1100000000000001</v>
      </c>
      <c r="C787" s="2">
        <f>RSI!I787</f>
        <v>42.019587414780702</v>
      </c>
      <c r="D787" s="2">
        <f>MACD!E787</f>
        <v>2.4449235248528378E-2</v>
      </c>
      <c r="E787" s="2">
        <f>MACD!F787</f>
        <v>1.3396945002797422E-2</v>
      </c>
      <c r="F787" s="2">
        <f>'Moving Avg'!D787</f>
        <v>1.1180000000000001</v>
      </c>
      <c r="G787" s="2">
        <f>'Moving Avg'!F787</f>
        <v>1.1440000000000001</v>
      </c>
      <c r="H787" s="2">
        <f>'Moving Avg'!G787</f>
        <v>1.1432</v>
      </c>
      <c r="I787" s="2">
        <f>'Moving Avg'!H787</f>
        <v>1.1988854999999996</v>
      </c>
      <c r="J787" s="5" t="str">
        <f>OBV!F787</f>
        <v>BULLISH</v>
      </c>
      <c r="K787" s="5" t="str">
        <f>OBV!G787</f>
        <v>STRONG</v>
      </c>
      <c r="L787" s="5" t="str">
        <f>OBV!H787</f>
        <v>CONFIRMED BULLISH</v>
      </c>
      <c r="M787" s="7">
        <f t="shared" si="120"/>
        <v>25</v>
      </c>
      <c r="N787" s="7">
        <f t="shared" si="121"/>
        <v>0</v>
      </c>
      <c r="O787" s="7">
        <f t="shared" si="122"/>
        <v>0</v>
      </c>
      <c r="P787" s="7">
        <f t="shared" si="123"/>
        <v>100</v>
      </c>
      <c r="Q787" s="8">
        <f t="shared" si="124"/>
        <v>23.75</v>
      </c>
      <c r="R787" s="8">
        <f t="shared" si="125"/>
        <v>30</v>
      </c>
      <c r="S787" s="8">
        <f t="shared" si="126"/>
        <v>48.75</v>
      </c>
      <c r="T787" s="8">
        <f t="shared" si="127"/>
        <v>31.25</v>
      </c>
      <c r="U787" s="7">
        <f t="shared" si="128"/>
        <v>34.166666666666664</v>
      </c>
      <c r="V787" s="7">
        <f t="shared" si="129"/>
        <v>33.4375</v>
      </c>
    </row>
    <row r="788" spans="1:22" ht="13.5" x14ac:dyDescent="0.25">
      <c r="A788" s="3">
        <f>RSI!A788</f>
        <v>43453</v>
      </c>
      <c r="B788" s="2">
        <f>RSI!B788</f>
        <v>1.08</v>
      </c>
      <c r="C788" s="2">
        <f>RSI!I788</f>
        <v>35.970078717545476</v>
      </c>
      <c r="D788" s="2">
        <f>MACD!E788</f>
        <v>2.6834748956962473E-2</v>
      </c>
      <c r="E788" s="2">
        <f>MACD!F788</f>
        <v>1.6084505793630435E-2</v>
      </c>
      <c r="F788" s="2">
        <f>'Moving Avg'!D788</f>
        <v>1.1140000000000001</v>
      </c>
      <c r="G788" s="2">
        <f>'Moving Avg'!F788</f>
        <v>1.1395</v>
      </c>
      <c r="H788" s="2">
        <f>'Moving Avg'!G788</f>
        <v>1.1415999999999999</v>
      </c>
      <c r="I788" s="2">
        <f>'Moving Avg'!H788</f>
        <v>1.1985269999999995</v>
      </c>
      <c r="J788" s="5" t="str">
        <f>OBV!F788</f>
        <v>BULLISH</v>
      </c>
      <c r="K788" s="5" t="str">
        <f>OBV!G788</f>
        <v>STRONG</v>
      </c>
      <c r="L788" s="5" t="str">
        <f>OBV!H788</f>
        <v>BULLISH DIVERGENCE</v>
      </c>
      <c r="M788" s="7">
        <f t="shared" si="120"/>
        <v>25</v>
      </c>
      <c r="N788" s="7">
        <f t="shared" si="121"/>
        <v>0</v>
      </c>
      <c r="O788" s="7">
        <f t="shared" si="122"/>
        <v>0</v>
      </c>
      <c r="P788" s="7">
        <f t="shared" si="123"/>
        <v>83</v>
      </c>
      <c r="Q788" s="8">
        <f t="shared" si="124"/>
        <v>21.2</v>
      </c>
      <c r="R788" s="8">
        <f t="shared" si="125"/>
        <v>25.75</v>
      </c>
      <c r="S788" s="8">
        <f t="shared" si="126"/>
        <v>41.1</v>
      </c>
      <c r="T788" s="8">
        <f t="shared" si="127"/>
        <v>27</v>
      </c>
      <c r="U788" s="7">
        <f t="shared" si="128"/>
        <v>29.350000000000005</v>
      </c>
      <c r="V788" s="7">
        <f t="shared" si="129"/>
        <v>28.762500000000003</v>
      </c>
    </row>
    <row r="789" spans="1:22" ht="13.5" x14ac:dyDescent="0.25">
      <c r="A789" s="3">
        <f>RSI!A789</f>
        <v>43454</v>
      </c>
      <c r="B789" s="2">
        <f>RSI!B789</f>
        <v>1.0900000000000001</v>
      </c>
      <c r="C789" s="2">
        <f>RSI!I789</f>
        <v>39.116599821463176</v>
      </c>
      <c r="D789" s="2">
        <f>MACD!E789</f>
        <v>2.6916450592265884E-2</v>
      </c>
      <c r="E789" s="2">
        <f>MACD!F789</f>
        <v>1.8250894753357526E-2</v>
      </c>
      <c r="F789" s="2">
        <f>'Moving Avg'!D789</f>
        <v>1.1060000000000001</v>
      </c>
      <c r="G789" s="2">
        <f>'Moving Avg'!F789</f>
        <v>1.1360000000000001</v>
      </c>
      <c r="H789" s="2">
        <f>'Moving Avg'!G789</f>
        <v>1.1397999999999999</v>
      </c>
      <c r="I789" s="2">
        <f>'Moving Avg'!H789</f>
        <v>1.1981239999999995</v>
      </c>
      <c r="J789" s="5" t="str">
        <f>OBV!F789</f>
        <v>BULLISH</v>
      </c>
      <c r="K789" s="5" t="str">
        <f>OBV!G789</f>
        <v>STRONG</v>
      </c>
      <c r="L789" s="5" t="str">
        <f>OBV!H789</f>
        <v>BULLISH DIVERGENCE</v>
      </c>
      <c r="M789" s="7">
        <f t="shared" si="120"/>
        <v>25</v>
      </c>
      <c r="N789" s="7">
        <f t="shared" si="121"/>
        <v>0</v>
      </c>
      <c r="O789" s="7">
        <f t="shared" si="122"/>
        <v>0</v>
      </c>
      <c r="P789" s="7">
        <f t="shared" si="123"/>
        <v>83</v>
      </c>
      <c r="Q789" s="8">
        <f t="shared" si="124"/>
        <v>21.2</v>
      </c>
      <c r="R789" s="8">
        <f t="shared" si="125"/>
        <v>25.75</v>
      </c>
      <c r="S789" s="8">
        <f t="shared" si="126"/>
        <v>41.1</v>
      </c>
      <c r="T789" s="8">
        <f t="shared" si="127"/>
        <v>27</v>
      </c>
      <c r="U789" s="7">
        <f t="shared" si="128"/>
        <v>29.350000000000005</v>
      </c>
      <c r="V789" s="7">
        <f t="shared" si="129"/>
        <v>28.762500000000003</v>
      </c>
    </row>
    <row r="790" spans="1:22" ht="13.5" x14ac:dyDescent="0.25">
      <c r="A790" s="3">
        <f>RSI!A790</f>
        <v>43455</v>
      </c>
      <c r="B790" s="2">
        <f>RSI!B790</f>
        <v>1.0900000000000001</v>
      </c>
      <c r="C790" s="2">
        <f>RSI!I790</f>
        <v>39.116599821463168</v>
      </c>
      <c r="D790" s="2">
        <f>MACD!E790</f>
        <v>2.8781983775568953E-2</v>
      </c>
      <c r="E790" s="2">
        <f>MACD!F790</f>
        <v>2.0357112557799813E-2</v>
      </c>
      <c r="F790" s="2">
        <f>'Moving Avg'!D790</f>
        <v>1.0960000000000001</v>
      </c>
      <c r="G790" s="2">
        <f>'Moving Avg'!F790</f>
        <v>1.1329999999999998</v>
      </c>
      <c r="H790" s="2">
        <f>'Moving Avg'!G790</f>
        <v>1.1384000000000001</v>
      </c>
      <c r="I790" s="2">
        <f>'Moving Avg'!H790</f>
        <v>1.1976739999999992</v>
      </c>
      <c r="J790" s="5" t="str">
        <f>OBV!F790</f>
        <v>BEARISH</v>
      </c>
      <c r="K790" s="5" t="str">
        <f>OBV!G790</f>
        <v>WEAK</v>
      </c>
      <c r="L790" s="5" t="str">
        <f>OBV!H790</f>
        <v>CONFIRMED BEARISH</v>
      </c>
      <c r="M790" s="7">
        <f t="shared" si="120"/>
        <v>25</v>
      </c>
      <c r="N790" s="7">
        <f t="shared" si="121"/>
        <v>0</v>
      </c>
      <c r="O790" s="7">
        <f t="shared" si="122"/>
        <v>0</v>
      </c>
      <c r="P790" s="7">
        <f t="shared" si="123"/>
        <v>0</v>
      </c>
      <c r="Q790" s="8">
        <f t="shared" si="124"/>
        <v>8.75</v>
      </c>
      <c r="R790" s="8">
        <f t="shared" si="125"/>
        <v>5</v>
      </c>
      <c r="S790" s="8">
        <f t="shared" si="126"/>
        <v>3.75</v>
      </c>
      <c r="T790" s="8">
        <f t="shared" si="127"/>
        <v>6.25</v>
      </c>
      <c r="U790" s="7">
        <f t="shared" si="128"/>
        <v>5.833333333333333</v>
      </c>
      <c r="V790" s="7">
        <f t="shared" si="129"/>
        <v>5.9375</v>
      </c>
    </row>
    <row r="791" spans="1:22" ht="13.5" x14ac:dyDescent="0.25">
      <c r="A791" s="3">
        <f>RSI!A791</f>
        <v>43458</v>
      </c>
      <c r="B791" s="2">
        <f>RSI!B791</f>
        <v>1.0900000000000001</v>
      </c>
      <c r="C791" s="2">
        <f>RSI!I791</f>
        <v>39.116599821463168</v>
      </c>
      <c r="D791" s="2">
        <f>MACD!E791</f>
        <v>2.29070370243043E-2</v>
      </c>
      <c r="E791" s="2">
        <f>MACD!F791</f>
        <v>2.086709745110071E-2</v>
      </c>
      <c r="F791" s="2">
        <f>'Moving Avg'!D791</f>
        <v>1.0920000000000001</v>
      </c>
      <c r="G791" s="2">
        <f>'Moving Avg'!F791</f>
        <v>1.1299999999999999</v>
      </c>
      <c r="H791" s="2">
        <f>'Moving Avg'!G791</f>
        <v>1.1368000000000003</v>
      </c>
      <c r="I791" s="2">
        <f>'Moving Avg'!H791</f>
        <v>1.1972239999999994</v>
      </c>
      <c r="J791" s="5" t="str">
        <f>OBV!F791</f>
        <v>BEARISH</v>
      </c>
      <c r="K791" s="5" t="str">
        <f>OBV!G791</f>
        <v>WEAK</v>
      </c>
      <c r="L791" s="5" t="str">
        <f>OBV!H791</f>
        <v>CONFIRMED BEARISH</v>
      </c>
      <c r="M791" s="7">
        <f t="shared" si="120"/>
        <v>25</v>
      </c>
      <c r="N791" s="7">
        <f t="shared" si="121"/>
        <v>0</v>
      </c>
      <c r="O791" s="7">
        <f t="shared" si="122"/>
        <v>0</v>
      </c>
      <c r="P791" s="7">
        <f t="shared" si="123"/>
        <v>0</v>
      </c>
      <c r="Q791" s="8">
        <f t="shared" si="124"/>
        <v>8.75</v>
      </c>
      <c r="R791" s="8">
        <f t="shared" si="125"/>
        <v>5</v>
      </c>
      <c r="S791" s="8">
        <f t="shared" si="126"/>
        <v>3.75</v>
      </c>
      <c r="T791" s="8">
        <f t="shared" si="127"/>
        <v>6.25</v>
      </c>
      <c r="U791" s="7">
        <f t="shared" si="128"/>
        <v>5.833333333333333</v>
      </c>
      <c r="V791" s="7">
        <f t="shared" si="129"/>
        <v>5.9375</v>
      </c>
    </row>
    <row r="792" spans="1:22" ht="13.5" x14ac:dyDescent="0.25">
      <c r="A792" s="3">
        <f>RSI!A792</f>
        <v>43459</v>
      </c>
      <c r="B792" s="2">
        <f>RSI!B792</f>
        <v>1.08</v>
      </c>
      <c r="C792" s="2">
        <f>RSI!I792</f>
        <v>36.854595746428096</v>
      </c>
      <c r="D792" s="2">
        <f>MACD!E792</f>
        <v>1.8897810515201563E-2</v>
      </c>
      <c r="E792" s="2">
        <f>MACD!F792</f>
        <v>2.0473240063920883E-2</v>
      </c>
      <c r="F792" s="2">
        <f>'Moving Avg'!D792</f>
        <v>1.0859999999999999</v>
      </c>
      <c r="G792" s="2">
        <f>'Moving Avg'!F792</f>
        <v>1.1260000000000001</v>
      </c>
      <c r="H792" s="2">
        <f>'Moving Avg'!G792</f>
        <v>1.1350000000000002</v>
      </c>
      <c r="I792" s="2">
        <f>'Moving Avg'!H792</f>
        <v>1.1967709999999994</v>
      </c>
      <c r="J792" s="5" t="str">
        <f>OBV!F792</f>
        <v>BEARISH</v>
      </c>
      <c r="K792" s="5" t="str">
        <f>OBV!G792</f>
        <v>WEAK</v>
      </c>
      <c r="L792" s="5" t="str">
        <f>OBV!H792</f>
        <v>CONFIRMED BEARISH</v>
      </c>
      <c r="M792" s="7">
        <f t="shared" si="120"/>
        <v>25</v>
      </c>
      <c r="N792" s="7">
        <f t="shared" si="121"/>
        <v>45</v>
      </c>
      <c r="O792" s="7">
        <f t="shared" si="122"/>
        <v>0</v>
      </c>
      <c r="P792" s="7">
        <f t="shared" si="123"/>
        <v>0</v>
      </c>
      <c r="Q792" s="8">
        <f t="shared" si="124"/>
        <v>24.5</v>
      </c>
      <c r="R792" s="8">
        <f t="shared" si="125"/>
        <v>14</v>
      </c>
      <c r="S792" s="8">
        <f t="shared" si="126"/>
        <v>10.5</v>
      </c>
      <c r="T792" s="8">
        <f t="shared" si="127"/>
        <v>17.5</v>
      </c>
      <c r="U792" s="7">
        <f t="shared" si="128"/>
        <v>16.333333333333332</v>
      </c>
      <c r="V792" s="7">
        <f t="shared" si="129"/>
        <v>16.625</v>
      </c>
    </row>
    <row r="793" spans="1:22" ht="13.5" x14ac:dyDescent="0.25">
      <c r="A793" s="3">
        <f>RSI!A793</f>
        <v>43460</v>
      </c>
      <c r="B793" s="2">
        <f>RSI!B793</f>
        <v>1.07</v>
      </c>
      <c r="C793" s="2">
        <f>RSI!I793</f>
        <v>34.69401017828838</v>
      </c>
      <c r="D793" s="2">
        <f>MACD!E793</f>
        <v>1.6509979939520525E-2</v>
      </c>
      <c r="E793" s="2">
        <f>MACD!F793</f>
        <v>1.9680588039040811E-2</v>
      </c>
      <c r="F793" s="2">
        <f>'Moving Avg'!D793</f>
        <v>1.0840000000000001</v>
      </c>
      <c r="G793" s="2">
        <f>'Moving Avg'!F793</f>
        <v>1.121</v>
      </c>
      <c r="H793" s="2">
        <f>'Moving Avg'!G793</f>
        <v>1.133</v>
      </c>
      <c r="I793" s="2">
        <f>'Moving Avg'!H793</f>
        <v>1.1963154999999992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  <c r="M793" s="7">
        <f t="shared" si="120"/>
        <v>25</v>
      </c>
      <c r="N793" s="7">
        <f t="shared" si="121"/>
        <v>45</v>
      </c>
      <c r="O793" s="7">
        <f t="shared" si="122"/>
        <v>0</v>
      </c>
      <c r="P793" s="7">
        <f t="shared" si="123"/>
        <v>16.5</v>
      </c>
      <c r="Q793" s="8">
        <f t="shared" si="124"/>
        <v>26.975000000000001</v>
      </c>
      <c r="R793" s="8">
        <f t="shared" si="125"/>
        <v>18.125</v>
      </c>
      <c r="S793" s="8">
        <f t="shared" si="126"/>
        <v>17.925000000000001</v>
      </c>
      <c r="T793" s="8">
        <f t="shared" si="127"/>
        <v>21.625</v>
      </c>
      <c r="U793" s="7">
        <f t="shared" si="128"/>
        <v>21.008333333333336</v>
      </c>
      <c r="V793" s="7">
        <f t="shared" si="129"/>
        <v>21.162500000000001</v>
      </c>
    </row>
    <row r="794" spans="1:22" ht="13.5" x14ac:dyDescent="0.25">
      <c r="A794" s="3">
        <f>RSI!A794</f>
        <v>43461</v>
      </c>
      <c r="B794" s="2">
        <f>RSI!B794</f>
        <v>1.06</v>
      </c>
      <c r="C794" s="2">
        <f>RSI!I794</f>
        <v>32.633707982519837</v>
      </c>
      <c r="D794" s="2">
        <f>MACD!E794</f>
        <v>2.0149030286898517E-2</v>
      </c>
      <c r="E794" s="2">
        <f>MACD!F794</f>
        <v>1.9774276488612352E-2</v>
      </c>
      <c r="F794" s="2">
        <f>'Moving Avg'!D794</f>
        <v>1.0780000000000001</v>
      </c>
      <c r="G794" s="2">
        <f>'Moving Avg'!F794</f>
        <v>1.1144999999999998</v>
      </c>
      <c r="H794" s="2">
        <f>'Moving Avg'!G794</f>
        <v>1.1308000000000002</v>
      </c>
      <c r="I794" s="2">
        <f>'Moving Avg'!H794</f>
        <v>1.1959044999999993</v>
      </c>
      <c r="J794" s="5" t="str">
        <f>OBV!F794</f>
        <v>BEARISH</v>
      </c>
      <c r="K794" s="5" t="str">
        <f>OBV!G794</f>
        <v>WEAK</v>
      </c>
      <c r="L794" s="5" t="str">
        <f>OBV!H794</f>
        <v>CONFIRMED BEARISH</v>
      </c>
      <c r="M794" s="7">
        <f t="shared" si="120"/>
        <v>25</v>
      </c>
      <c r="N794" s="7">
        <f t="shared" si="121"/>
        <v>0</v>
      </c>
      <c r="O794" s="7">
        <f t="shared" si="122"/>
        <v>0</v>
      </c>
      <c r="P794" s="7">
        <f t="shared" si="123"/>
        <v>0</v>
      </c>
      <c r="Q794" s="8">
        <f t="shared" si="124"/>
        <v>8.75</v>
      </c>
      <c r="R794" s="8">
        <f t="shared" si="125"/>
        <v>5</v>
      </c>
      <c r="S794" s="8">
        <f t="shared" si="126"/>
        <v>3.75</v>
      </c>
      <c r="T794" s="8">
        <f t="shared" si="127"/>
        <v>6.25</v>
      </c>
      <c r="U794" s="7">
        <f t="shared" si="128"/>
        <v>5.833333333333333</v>
      </c>
      <c r="V794" s="7">
        <f t="shared" si="129"/>
        <v>5.9375</v>
      </c>
    </row>
    <row r="795" spans="1:22" ht="13.5" x14ac:dyDescent="0.25">
      <c r="A795" s="3">
        <f>RSI!A795</f>
        <v>43462</v>
      </c>
      <c r="B795" s="2">
        <f>RSI!B795</f>
        <v>1.04</v>
      </c>
      <c r="C795" s="2">
        <f>RSI!I795</f>
        <v>28.933001866123163</v>
      </c>
      <c r="D795" s="2">
        <f>MACD!E795</f>
        <v>2.6588183347814098E-2</v>
      </c>
      <c r="E795" s="2">
        <f>MACD!F795</f>
        <v>2.1137057860452703E-2</v>
      </c>
      <c r="F795" s="2">
        <f>'Moving Avg'!D795</f>
        <v>1.0680000000000001</v>
      </c>
      <c r="G795" s="2">
        <f>'Moving Avg'!F795</f>
        <v>1.1069999999999998</v>
      </c>
      <c r="H795" s="2">
        <f>'Moving Avg'!G795</f>
        <v>1.1286000000000003</v>
      </c>
      <c r="I795" s="2">
        <f>'Moving Avg'!H795</f>
        <v>1.1953934999999991</v>
      </c>
      <c r="J795" s="5" t="str">
        <f>OBV!F795</f>
        <v>BEARISH</v>
      </c>
      <c r="K795" s="5" t="str">
        <f>OBV!G795</f>
        <v>WEAK</v>
      </c>
      <c r="L795" s="5" t="str">
        <f>OBV!H795</f>
        <v>CONFIRMED BEARISH</v>
      </c>
      <c r="M795" s="7">
        <f t="shared" si="120"/>
        <v>50</v>
      </c>
      <c r="N795" s="7">
        <f t="shared" si="121"/>
        <v>0</v>
      </c>
      <c r="O795" s="7">
        <f t="shared" si="122"/>
        <v>0</v>
      </c>
      <c r="P795" s="7">
        <f t="shared" si="123"/>
        <v>0</v>
      </c>
      <c r="Q795" s="8">
        <f t="shared" si="124"/>
        <v>17.5</v>
      </c>
      <c r="R795" s="8">
        <f t="shared" si="125"/>
        <v>10</v>
      </c>
      <c r="S795" s="8">
        <f t="shared" si="126"/>
        <v>7.5</v>
      </c>
      <c r="T795" s="8">
        <f t="shared" si="127"/>
        <v>12.5</v>
      </c>
      <c r="U795" s="7">
        <f t="shared" si="128"/>
        <v>11.666666666666666</v>
      </c>
      <c r="V795" s="7">
        <f t="shared" si="129"/>
        <v>11.875</v>
      </c>
    </row>
    <row r="796" spans="1:22" ht="13.5" x14ac:dyDescent="0.25">
      <c r="A796" s="3">
        <f>RSI!A796</f>
        <v>43465</v>
      </c>
      <c r="B796" s="2">
        <f>RSI!B796</f>
        <v>1.05</v>
      </c>
      <c r="C796" s="2">
        <f>RSI!I796</f>
        <v>33.022782054119261</v>
      </c>
      <c r="D796" s="2">
        <f>MACD!E796</f>
        <v>2.7113580380180302E-2</v>
      </c>
      <c r="E796" s="2">
        <f>MACD!F796</f>
        <v>2.2332362364398225E-2</v>
      </c>
      <c r="F796" s="2">
        <f>'Moving Avg'!D796</f>
        <v>1.06</v>
      </c>
      <c r="G796" s="2">
        <f>'Moving Avg'!F796</f>
        <v>1.1009999999999998</v>
      </c>
      <c r="H796" s="2">
        <f>'Moving Avg'!G796</f>
        <v>1.1264000000000003</v>
      </c>
      <c r="I796" s="2">
        <f>'Moving Avg'!H796</f>
        <v>1.1949794999999994</v>
      </c>
      <c r="J796" s="5" t="str">
        <f>OBV!F796</f>
        <v>BEARISH</v>
      </c>
      <c r="K796" s="5" t="str">
        <f>OBV!G796</f>
        <v>NEUTRAL</v>
      </c>
      <c r="L796" s="5" t="str">
        <f>OBV!H796</f>
        <v>CONFIRMED BEARISH</v>
      </c>
      <c r="M796" s="7">
        <f t="shared" si="120"/>
        <v>25</v>
      </c>
      <c r="N796" s="7">
        <f t="shared" si="121"/>
        <v>0</v>
      </c>
      <c r="O796" s="7">
        <f t="shared" si="122"/>
        <v>0</v>
      </c>
      <c r="P796" s="7">
        <f t="shared" si="123"/>
        <v>16.5</v>
      </c>
      <c r="Q796" s="8">
        <f t="shared" si="124"/>
        <v>11.225</v>
      </c>
      <c r="R796" s="8">
        <f t="shared" si="125"/>
        <v>9.125</v>
      </c>
      <c r="S796" s="8">
        <f t="shared" si="126"/>
        <v>11.175000000000001</v>
      </c>
      <c r="T796" s="8">
        <f t="shared" si="127"/>
        <v>10.375</v>
      </c>
      <c r="U796" s="7">
        <f t="shared" si="128"/>
        <v>10.508333333333335</v>
      </c>
      <c r="V796" s="7">
        <f t="shared" si="129"/>
        <v>10.475000000000001</v>
      </c>
    </row>
    <row r="797" spans="1:22" ht="13.5" x14ac:dyDescent="0.25">
      <c r="A797" s="3">
        <f>RSI!A797</f>
        <v>43467</v>
      </c>
      <c r="B797" s="2">
        <f>RSI!B797</f>
        <v>1.07</v>
      </c>
      <c r="C797" s="2">
        <f>RSI!I797</f>
        <v>40.409079134851325</v>
      </c>
      <c r="D797" s="2">
        <f>MACD!E797</f>
        <v>2.6418508763029314E-2</v>
      </c>
      <c r="E797" s="2">
        <f>MACD!F797</f>
        <v>2.3149591644124445E-2</v>
      </c>
      <c r="F797" s="2">
        <f>'Moving Avg'!D797</f>
        <v>1.0580000000000001</v>
      </c>
      <c r="G797" s="2">
        <f>'Moving Avg'!F797</f>
        <v>1.0974999999999997</v>
      </c>
      <c r="H797" s="2">
        <f>'Moving Avg'!G797</f>
        <v>1.1250000000000002</v>
      </c>
      <c r="I797" s="2">
        <f>'Moving Avg'!H797</f>
        <v>1.194665499999999</v>
      </c>
      <c r="J797" s="5" t="str">
        <f>OBV!F797</f>
        <v>BULLISH</v>
      </c>
      <c r="K797" s="5" t="str">
        <f>OBV!G797</f>
        <v>NEUTRAL</v>
      </c>
      <c r="L797" s="5" t="str">
        <f>OBV!H797</f>
        <v>BULLISH DIVERGENCE</v>
      </c>
      <c r="M797" s="7">
        <f t="shared" si="120"/>
        <v>25</v>
      </c>
      <c r="N797" s="7">
        <f t="shared" si="121"/>
        <v>0</v>
      </c>
      <c r="O797" s="7">
        <f t="shared" si="122"/>
        <v>0</v>
      </c>
      <c r="P797" s="7">
        <f t="shared" si="123"/>
        <v>66.5</v>
      </c>
      <c r="Q797" s="8">
        <f t="shared" si="124"/>
        <v>18.725000000000001</v>
      </c>
      <c r="R797" s="8">
        <f t="shared" si="125"/>
        <v>21.625</v>
      </c>
      <c r="S797" s="8">
        <f t="shared" si="126"/>
        <v>33.674999999999997</v>
      </c>
      <c r="T797" s="8">
        <f t="shared" si="127"/>
        <v>22.875</v>
      </c>
      <c r="U797" s="7">
        <f t="shared" si="128"/>
        <v>24.675000000000001</v>
      </c>
      <c r="V797" s="7">
        <f t="shared" si="129"/>
        <v>24.225000000000001</v>
      </c>
    </row>
    <row r="798" spans="1:22" ht="13.5" x14ac:dyDescent="0.25">
      <c r="A798" s="3">
        <f>RSI!A798</f>
        <v>43468</v>
      </c>
      <c r="B798" s="2">
        <f>RSI!B798</f>
        <v>1.07</v>
      </c>
      <c r="C798" s="2">
        <f>RSI!I798</f>
        <v>40.409079134851332</v>
      </c>
      <c r="D798" s="2">
        <f>MACD!E798</f>
        <v>2.141332719673672E-2</v>
      </c>
      <c r="E798" s="2">
        <f>MACD!F798</f>
        <v>2.2802338754646902E-2</v>
      </c>
      <c r="F798" s="2">
        <f>'Moving Avg'!D798</f>
        <v>1.0580000000000003</v>
      </c>
      <c r="G798" s="2">
        <f>'Moving Avg'!F798</f>
        <v>1.0934999999999999</v>
      </c>
      <c r="H798" s="2">
        <f>'Moving Avg'!G798</f>
        <v>1.1236000000000004</v>
      </c>
      <c r="I798" s="2">
        <f>'Moving Avg'!H798</f>
        <v>1.1942099999999991</v>
      </c>
      <c r="J798" s="5" t="str">
        <f>OBV!F798</f>
        <v>BULLISH</v>
      </c>
      <c r="K798" s="5" t="str">
        <f>OBV!G798</f>
        <v>NEUTRAL</v>
      </c>
      <c r="L798" s="5" t="str">
        <f>OBV!H798</f>
        <v>NEUTRAL</v>
      </c>
      <c r="M798" s="7">
        <f t="shared" si="120"/>
        <v>25</v>
      </c>
      <c r="N798" s="7">
        <f t="shared" si="121"/>
        <v>45</v>
      </c>
      <c r="O798" s="7">
        <f t="shared" si="122"/>
        <v>0</v>
      </c>
      <c r="P798" s="7">
        <f t="shared" si="123"/>
        <v>49.5</v>
      </c>
      <c r="Q798" s="8">
        <f t="shared" si="124"/>
        <v>31.925000000000001</v>
      </c>
      <c r="R798" s="8">
        <f t="shared" si="125"/>
        <v>26.375</v>
      </c>
      <c r="S798" s="8">
        <f t="shared" si="126"/>
        <v>32.775000000000006</v>
      </c>
      <c r="T798" s="8">
        <f t="shared" si="127"/>
        <v>29.875</v>
      </c>
      <c r="U798" s="7">
        <f t="shared" si="128"/>
        <v>30.358333333333334</v>
      </c>
      <c r="V798" s="7">
        <f t="shared" si="129"/>
        <v>30.237500000000001</v>
      </c>
    </row>
    <row r="799" spans="1:22" ht="13.5" x14ac:dyDescent="0.25">
      <c r="A799" s="3">
        <f>RSI!A799</f>
        <v>43469</v>
      </c>
      <c r="B799" s="2">
        <f>RSI!B799</f>
        <v>1.1000000000000001</v>
      </c>
      <c r="C799" s="2">
        <f>RSI!I799</f>
        <v>50.001296949130655</v>
      </c>
      <c r="D799" s="2">
        <f>MACD!E799</f>
        <v>1.6678061557086066E-2</v>
      </c>
      <c r="E799" s="2">
        <f>MACD!F799</f>
        <v>2.1577483315134736E-2</v>
      </c>
      <c r="F799" s="2">
        <f>'Moving Avg'!D799</f>
        <v>1.0660000000000001</v>
      </c>
      <c r="G799" s="2">
        <f>'Moving Avg'!F799</f>
        <v>1.0915000000000001</v>
      </c>
      <c r="H799" s="2">
        <f>'Moving Avg'!G799</f>
        <v>1.1232000000000004</v>
      </c>
      <c r="I799" s="2">
        <f>'Moving Avg'!H799</f>
        <v>1.1938099999999989</v>
      </c>
      <c r="J799" s="5" t="str">
        <f>OBV!F799</f>
        <v>BULLISH</v>
      </c>
      <c r="K799" s="5" t="str">
        <f>OBV!G799</f>
        <v>STRONG</v>
      </c>
      <c r="L799" s="5" t="str">
        <f>OBV!H799</f>
        <v>CONFIRMED BULLISH</v>
      </c>
      <c r="M799" s="7">
        <f t="shared" si="120"/>
        <v>25</v>
      </c>
      <c r="N799" s="7">
        <f t="shared" si="121"/>
        <v>45</v>
      </c>
      <c r="O799" s="7">
        <f t="shared" si="122"/>
        <v>0</v>
      </c>
      <c r="P799" s="7">
        <f t="shared" si="123"/>
        <v>100</v>
      </c>
      <c r="Q799" s="8">
        <f t="shared" si="124"/>
        <v>39.5</v>
      </c>
      <c r="R799" s="8">
        <f t="shared" si="125"/>
        <v>39</v>
      </c>
      <c r="S799" s="8">
        <f t="shared" si="126"/>
        <v>55.5</v>
      </c>
      <c r="T799" s="8">
        <f t="shared" si="127"/>
        <v>42.5</v>
      </c>
      <c r="U799" s="7">
        <f t="shared" si="128"/>
        <v>44.666666666666664</v>
      </c>
      <c r="V799" s="7">
        <f t="shared" si="129"/>
        <v>44.125</v>
      </c>
    </row>
    <row r="800" spans="1:22" ht="13.5" x14ac:dyDescent="0.25">
      <c r="A800" s="3">
        <f>RSI!A800</f>
        <v>43472</v>
      </c>
      <c r="B800" s="2">
        <f>RSI!B800</f>
        <v>1.1299999999999999</v>
      </c>
      <c r="C800" s="2">
        <f>RSI!I800</f>
        <v>57.388070977426494</v>
      </c>
      <c r="D800" s="2">
        <f>MACD!E800</f>
        <v>1.0441849884344601E-2</v>
      </c>
      <c r="E800" s="2">
        <f>MACD!F800</f>
        <v>1.9350356628976707E-2</v>
      </c>
      <c r="F800" s="2">
        <f>'Moving Avg'!D800</f>
        <v>1.0840000000000001</v>
      </c>
      <c r="G800" s="2">
        <f>'Moving Avg'!F800</f>
        <v>1.0905</v>
      </c>
      <c r="H800" s="2">
        <f>'Moving Avg'!G800</f>
        <v>1.1234000000000004</v>
      </c>
      <c r="I800" s="2">
        <f>'Moving Avg'!H800</f>
        <v>1.193606999999999</v>
      </c>
      <c r="J800" s="5" t="str">
        <f>OBV!F800</f>
        <v>BULLISH</v>
      </c>
      <c r="K800" s="5" t="str">
        <f>OBV!G800</f>
        <v>STRONG</v>
      </c>
      <c r="L800" s="5" t="str">
        <f>OBV!H800</f>
        <v>CONFIRMED BULLISH</v>
      </c>
      <c r="M800" s="7">
        <f t="shared" si="120"/>
        <v>25</v>
      </c>
      <c r="N800" s="7">
        <f t="shared" si="121"/>
        <v>45</v>
      </c>
      <c r="O800" s="7">
        <f t="shared" si="122"/>
        <v>0</v>
      </c>
      <c r="P800" s="7">
        <f t="shared" si="123"/>
        <v>100</v>
      </c>
      <c r="Q800" s="8">
        <f t="shared" si="124"/>
        <v>39.5</v>
      </c>
      <c r="R800" s="8">
        <f t="shared" si="125"/>
        <v>39</v>
      </c>
      <c r="S800" s="8">
        <f t="shared" si="126"/>
        <v>55.5</v>
      </c>
      <c r="T800" s="8">
        <f t="shared" si="127"/>
        <v>42.5</v>
      </c>
      <c r="U800" s="7">
        <f t="shared" si="128"/>
        <v>44.666666666666664</v>
      </c>
      <c r="V800" s="7">
        <f t="shared" si="129"/>
        <v>44.125</v>
      </c>
    </row>
    <row r="801" spans="1:22" ht="13.5" x14ac:dyDescent="0.25">
      <c r="A801" s="3">
        <f>RSI!A801</f>
        <v>43473</v>
      </c>
      <c r="B801" s="2">
        <f>RSI!B801</f>
        <v>1.1499999999999999</v>
      </c>
      <c r="C801" s="2">
        <f>RSI!I801</f>
        <v>61.474447449821156</v>
      </c>
      <c r="D801" s="2">
        <f>MACD!E801</f>
        <v>3.4996116805230404E-3</v>
      </c>
      <c r="E801" s="2">
        <f>MACD!F801</f>
        <v>1.6180207639285973E-2</v>
      </c>
      <c r="F801" s="2">
        <f>'Moving Avg'!D801</f>
        <v>1.1039999999999999</v>
      </c>
      <c r="G801" s="2">
        <f>'Moving Avg'!F801</f>
        <v>1.0930000000000002</v>
      </c>
      <c r="H801" s="2">
        <f>'Moving Avg'!G801</f>
        <v>1.1238000000000004</v>
      </c>
      <c r="I801" s="2">
        <f>'Moving Avg'!H801</f>
        <v>1.1935984999999989</v>
      </c>
      <c r="J801" s="5" t="str">
        <f>OBV!F801</f>
        <v>BULLISH</v>
      </c>
      <c r="K801" s="5" t="str">
        <f>OBV!G801</f>
        <v>STRONG</v>
      </c>
      <c r="L801" s="5" t="str">
        <f>OBV!H801</f>
        <v>CONFIRMED BULLISH</v>
      </c>
      <c r="M801" s="7">
        <f t="shared" si="120"/>
        <v>25</v>
      </c>
      <c r="N801" s="7">
        <f t="shared" si="121"/>
        <v>45</v>
      </c>
      <c r="O801" s="7">
        <f t="shared" si="122"/>
        <v>0</v>
      </c>
      <c r="P801" s="7">
        <f t="shared" si="123"/>
        <v>100</v>
      </c>
      <c r="Q801" s="8">
        <f t="shared" si="124"/>
        <v>39.5</v>
      </c>
      <c r="R801" s="8">
        <f t="shared" si="125"/>
        <v>39</v>
      </c>
      <c r="S801" s="8">
        <f t="shared" si="126"/>
        <v>55.5</v>
      </c>
      <c r="T801" s="8">
        <f t="shared" si="127"/>
        <v>42.5</v>
      </c>
      <c r="U801" s="7">
        <f t="shared" si="128"/>
        <v>44.666666666666664</v>
      </c>
      <c r="V801" s="7">
        <f t="shared" si="129"/>
        <v>44.125</v>
      </c>
    </row>
    <row r="802" spans="1:22" ht="13.5" x14ac:dyDescent="0.25">
      <c r="A802" s="3">
        <f>RSI!A802</f>
        <v>43474</v>
      </c>
      <c r="B802" s="2">
        <f>RSI!B802</f>
        <v>1.1299999999999999</v>
      </c>
      <c r="C802" s="2">
        <f>RSI!I802</f>
        <v>55.720007891921703</v>
      </c>
      <c r="D802" s="2">
        <f>MACD!E802</f>
        <v>-2.7200861906249152E-3</v>
      </c>
      <c r="E802" s="2">
        <f>MACD!F802</f>
        <v>1.2400148873303797E-2</v>
      </c>
      <c r="F802" s="2">
        <f>'Moving Avg'!D802</f>
        <v>1.1159999999999999</v>
      </c>
      <c r="G802" s="2">
        <f>'Moving Avg'!F802</f>
        <v>1.0945</v>
      </c>
      <c r="H802" s="2">
        <f>'Moving Avg'!G802</f>
        <v>1.1244000000000005</v>
      </c>
      <c r="I802" s="2">
        <f>'Moving Avg'!H802</f>
        <v>1.1934899999999988</v>
      </c>
      <c r="J802" s="5" t="str">
        <f>OBV!F802</f>
        <v>BULLISH</v>
      </c>
      <c r="K802" s="5" t="str">
        <f>OBV!G802</f>
        <v>STRONG</v>
      </c>
      <c r="L802" s="5" t="str">
        <f>OBV!H802</f>
        <v>CONFIRMED BULLISH</v>
      </c>
      <c r="M802" s="7">
        <f t="shared" si="120"/>
        <v>25</v>
      </c>
      <c r="N802" s="7">
        <f t="shared" si="121"/>
        <v>45</v>
      </c>
      <c r="O802" s="7">
        <f t="shared" si="122"/>
        <v>0</v>
      </c>
      <c r="P802" s="7">
        <f t="shared" si="123"/>
        <v>100</v>
      </c>
      <c r="Q802" s="8">
        <f t="shared" si="124"/>
        <v>39.5</v>
      </c>
      <c r="R802" s="8">
        <f t="shared" si="125"/>
        <v>39</v>
      </c>
      <c r="S802" s="8">
        <f t="shared" si="126"/>
        <v>55.5</v>
      </c>
      <c r="T802" s="8">
        <f t="shared" si="127"/>
        <v>42.5</v>
      </c>
      <c r="U802" s="7">
        <f t="shared" si="128"/>
        <v>44.666666666666664</v>
      </c>
      <c r="V802" s="7">
        <f t="shared" si="129"/>
        <v>44.125</v>
      </c>
    </row>
    <row r="803" spans="1:22" ht="13.5" x14ac:dyDescent="0.25">
      <c r="A803" s="3">
        <f>RSI!A803</f>
        <v>43475</v>
      </c>
      <c r="B803" s="2">
        <f>RSI!B803</f>
        <v>1.1299999999999999</v>
      </c>
      <c r="C803" s="2">
        <f>RSI!I803</f>
        <v>55.720007891921703</v>
      </c>
      <c r="D803" s="2">
        <f>MACD!E803</f>
        <v>-9.670332828240813E-3</v>
      </c>
      <c r="E803" s="2">
        <f>MACD!F803</f>
        <v>7.9860525329948744E-3</v>
      </c>
      <c r="F803" s="2">
        <f>'Moving Avg'!D803</f>
        <v>1.1279999999999999</v>
      </c>
      <c r="G803" s="2">
        <f>'Moving Avg'!F803</f>
        <v>1.0959999999999999</v>
      </c>
      <c r="H803" s="2">
        <f>'Moving Avg'!G803</f>
        <v>1.1246000000000003</v>
      </c>
      <c r="I803" s="2">
        <f>'Moving Avg'!H803</f>
        <v>1.193428999999999</v>
      </c>
      <c r="J803" s="5" t="str">
        <f>OBV!F803</f>
        <v>BULLISH</v>
      </c>
      <c r="K803" s="5" t="str">
        <f>OBV!G803</f>
        <v>STRONG</v>
      </c>
      <c r="L803" s="5" t="str">
        <f>OBV!H803</f>
        <v>CONFIRMED BULLISH</v>
      </c>
      <c r="M803" s="7">
        <f t="shared" si="120"/>
        <v>25</v>
      </c>
      <c r="N803" s="7">
        <f t="shared" si="121"/>
        <v>45</v>
      </c>
      <c r="O803" s="7">
        <f t="shared" si="122"/>
        <v>0</v>
      </c>
      <c r="P803" s="7">
        <f t="shared" si="123"/>
        <v>100</v>
      </c>
      <c r="Q803" s="8">
        <f t="shared" si="124"/>
        <v>39.5</v>
      </c>
      <c r="R803" s="8">
        <f t="shared" si="125"/>
        <v>39</v>
      </c>
      <c r="S803" s="8">
        <f t="shared" si="126"/>
        <v>55.5</v>
      </c>
      <c r="T803" s="8">
        <f t="shared" si="127"/>
        <v>42.5</v>
      </c>
      <c r="U803" s="7">
        <f t="shared" si="128"/>
        <v>44.666666666666664</v>
      </c>
      <c r="V803" s="7">
        <f t="shared" si="129"/>
        <v>44.125</v>
      </c>
    </row>
    <row r="804" spans="1:22" ht="13.5" x14ac:dyDescent="0.25">
      <c r="A804" s="3">
        <f>RSI!A804</f>
        <v>43476</v>
      </c>
      <c r="B804" s="2">
        <f>RSI!B804</f>
        <v>1.1100000000000001</v>
      </c>
      <c r="C804" s="2">
        <f>RSI!I804</f>
        <v>50.263322006701657</v>
      </c>
      <c r="D804" s="2">
        <f>MACD!E804</f>
        <v>-1.5746220275624001E-2</v>
      </c>
      <c r="E804" s="2">
        <f>MACD!F804</f>
        <v>3.2395979712710994E-3</v>
      </c>
      <c r="F804" s="2">
        <f>'Moving Avg'!D804</f>
        <v>1.1299999999999999</v>
      </c>
      <c r="G804" s="2">
        <f>'Moving Avg'!F804</f>
        <v>1.095</v>
      </c>
      <c r="H804" s="2">
        <f>'Moving Avg'!G804</f>
        <v>1.1246000000000003</v>
      </c>
      <c r="I804" s="2">
        <f>'Moving Avg'!H804</f>
        <v>1.1933619999999991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  <c r="M804" s="7">
        <f t="shared" si="120"/>
        <v>25</v>
      </c>
      <c r="N804" s="7">
        <f t="shared" si="121"/>
        <v>45</v>
      </c>
      <c r="O804" s="7">
        <f t="shared" si="122"/>
        <v>0</v>
      </c>
      <c r="P804" s="7">
        <f t="shared" si="123"/>
        <v>100</v>
      </c>
      <c r="Q804" s="8">
        <f t="shared" si="124"/>
        <v>39.5</v>
      </c>
      <c r="R804" s="8">
        <f t="shared" si="125"/>
        <v>39</v>
      </c>
      <c r="S804" s="8">
        <f t="shared" si="126"/>
        <v>55.5</v>
      </c>
      <c r="T804" s="8">
        <f t="shared" si="127"/>
        <v>42.5</v>
      </c>
      <c r="U804" s="7">
        <f t="shared" si="128"/>
        <v>44.666666666666664</v>
      </c>
      <c r="V804" s="7">
        <f t="shared" si="129"/>
        <v>44.125</v>
      </c>
    </row>
    <row r="805" spans="1:22" ht="13.5" x14ac:dyDescent="0.25">
      <c r="A805" s="3">
        <f>RSI!A805</f>
        <v>43480</v>
      </c>
      <c r="B805" s="2">
        <f>RSI!B805</f>
        <v>1.08</v>
      </c>
      <c r="C805" s="2">
        <f>RSI!I805</f>
        <v>43.39796545462432</v>
      </c>
      <c r="D805" s="2">
        <f>MACD!E805</f>
        <v>-2.17515882725694E-2</v>
      </c>
      <c r="E805" s="2">
        <f>MACD!F805</f>
        <v>-1.7586392774970004E-3</v>
      </c>
      <c r="F805" s="2">
        <f>'Moving Avg'!D805</f>
        <v>1.1199999999999999</v>
      </c>
      <c r="G805" s="2">
        <f>'Moving Avg'!F805</f>
        <v>1.0919999999999999</v>
      </c>
      <c r="H805" s="2">
        <f>'Moving Avg'!G805</f>
        <v>1.1238000000000004</v>
      </c>
      <c r="I805" s="2">
        <f>'Moving Avg'!H805</f>
        <v>1.1930509999999992</v>
      </c>
      <c r="J805" s="5" t="str">
        <f>OBV!F805</f>
        <v>BULLISH</v>
      </c>
      <c r="K805" s="5" t="str">
        <f>OBV!G805</f>
        <v>NEUTRAL</v>
      </c>
      <c r="L805" s="5" t="str">
        <f>OBV!H805</f>
        <v>BULLISH DIVERGENCE</v>
      </c>
      <c r="M805" s="7">
        <f t="shared" si="120"/>
        <v>25</v>
      </c>
      <c r="N805" s="7">
        <f t="shared" si="121"/>
        <v>45</v>
      </c>
      <c r="O805" s="7">
        <f t="shared" si="122"/>
        <v>0</v>
      </c>
      <c r="P805" s="7">
        <f t="shared" si="123"/>
        <v>66.5</v>
      </c>
      <c r="Q805" s="8">
        <f t="shared" si="124"/>
        <v>34.475000000000001</v>
      </c>
      <c r="R805" s="8">
        <f t="shared" si="125"/>
        <v>30.625</v>
      </c>
      <c r="S805" s="8">
        <f t="shared" si="126"/>
        <v>40.424999999999997</v>
      </c>
      <c r="T805" s="8">
        <f t="shared" si="127"/>
        <v>34.125</v>
      </c>
      <c r="U805" s="7">
        <f t="shared" si="128"/>
        <v>35.174999999999997</v>
      </c>
      <c r="V805" s="7">
        <f t="shared" si="129"/>
        <v>34.912499999999994</v>
      </c>
    </row>
    <row r="806" spans="1:22" ht="13.5" x14ac:dyDescent="0.25">
      <c r="A806" s="3">
        <f>RSI!A806</f>
        <v>43481</v>
      </c>
      <c r="B806" s="2">
        <f>RSI!B806</f>
        <v>1.08</v>
      </c>
      <c r="C806" s="2">
        <f>RSI!I806</f>
        <v>43.39796545462432</v>
      </c>
      <c r="D806" s="2">
        <f>MACD!E806</f>
        <v>-2.5126146238580116E-2</v>
      </c>
      <c r="E806" s="2">
        <f>MACD!F806</f>
        <v>-6.4321406697136242E-3</v>
      </c>
      <c r="F806" s="2">
        <f>'Moving Avg'!D806</f>
        <v>1.1060000000000001</v>
      </c>
      <c r="G806" s="2">
        <f>'Moving Avg'!F806</f>
        <v>1.0904999999999998</v>
      </c>
      <c r="H806" s="2">
        <f>'Moving Avg'!G806</f>
        <v>1.1230000000000002</v>
      </c>
      <c r="I806" s="2">
        <f>'Moving Avg'!H806</f>
        <v>1.1926454999999994</v>
      </c>
      <c r="J806" s="5" t="str">
        <f>OBV!F806</f>
        <v>BEARISH</v>
      </c>
      <c r="K806" s="5" t="str">
        <f>OBV!G806</f>
        <v>WEAK</v>
      </c>
      <c r="L806" s="5" t="str">
        <f>OBV!H806</f>
        <v>CONFIRMED BEARISH</v>
      </c>
      <c r="M806" s="7">
        <f t="shared" si="120"/>
        <v>25</v>
      </c>
      <c r="N806" s="7">
        <f t="shared" si="121"/>
        <v>45</v>
      </c>
      <c r="O806" s="7">
        <f t="shared" si="122"/>
        <v>0</v>
      </c>
      <c r="P806" s="7">
        <f t="shared" si="123"/>
        <v>0</v>
      </c>
      <c r="Q806" s="8">
        <f t="shared" si="124"/>
        <v>24.5</v>
      </c>
      <c r="R806" s="8">
        <f t="shared" si="125"/>
        <v>14</v>
      </c>
      <c r="S806" s="8">
        <f t="shared" si="126"/>
        <v>10.5</v>
      </c>
      <c r="T806" s="8">
        <f t="shared" si="127"/>
        <v>17.5</v>
      </c>
      <c r="U806" s="7">
        <f t="shared" si="128"/>
        <v>16.333333333333332</v>
      </c>
      <c r="V806" s="7">
        <f t="shared" si="129"/>
        <v>16.625</v>
      </c>
    </row>
    <row r="807" spans="1:22" ht="13.5" x14ac:dyDescent="0.25">
      <c r="A807" s="3">
        <f>RSI!A807</f>
        <v>43482</v>
      </c>
      <c r="B807" s="2">
        <f>RSI!B807</f>
        <v>1.07</v>
      </c>
      <c r="C807" s="2">
        <f>RSI!I807</f>
        <v>41.221347510326815</v>
      </c>
      <c r="D807" s="2">
        <f>MACD!E807</f>
        <v>-2.4007909360228563E-2</v>
      </c>
      <c r="E807" s="2">
        <f>MACD!F807</f>
        <v>-9.9472944078166127E-3</v>
      </c>
      <c r="F807" s="2">
        <f>'Moving Avg'!D807</f>
        <v>1.0940000000000001</v>
      </c>
      <c r="G807" s="2">
        <f>'Moving Avg'!F807</f>
        <v>1.0885000000000002</v>
      </c>
      <c r="H807" s="2">
        <f>'Moving Avg'!G807</f>
        <v>1.1220000000000001</v>
      </c>
      <c r="I807" s="2">
        <f>'Moving Avg'!H807</f>
        <v>1.1921899999999994</v>
      </c>
      <c r="J807" s="5" t="str">
        <f>OBV!F807</f>
        <v>BEARISH</v>
      </c>
      <c r="K807" s="5" t="str">
        <f>OBV!G807</f>
        <v>WEAK</v>
      </c>
      <c r="L807" s="5" t="str">
        <f>OBV!H807</f>
        <v>CONFIRMED BEARISH</v>
      </c>
      <c r="M807" s="7">
        <f t="shared" si="120"/>
        <v>25</v>
      </c>
      <c r="N807" s="7">
        <f t="shared" si="121"/>
        <v>45</v>
      </c>
      <c r="O807" s="7">
        <f t="shared" si="122"/>
        <v>0</v>
      </c>
      <c r="P807" s="7">
        <f t="shared" si="123"/>
        <v>0</v>
      </c>
      <c r="Q807" s="8">
        <f t="shared" si="124"/>
        <v>24.5</v>
      </c>
      <c r="R807" s="8">
        <f t="shared" si="125"/>
        <v>14</v>
      </c>
      <c r="S807" s="8">
        <f t="shared" si="126"/>
        <v>10.5</v>
      </c>
      <c r="T807" s="8">
        <f t="shared" si="127"/>
        <v>17.5</v>
      </c>
      <c r="U807" s="7">
        <f t="shared" si="128"/>
        <v>16.333333333333332</v>
      </c>
      <c r="V807" s="7">
        <f t="shared" si="129"/>
        <v>16.625</v>
      </c>
    </row>
    <row r="808" spans="1:22" ht="13.5" x14ac:dyDescent="0.25">
      <c r="A808" s="3">
        <f>RSI!A808</f>
        <v>43483</v>
      </c>
      <c r="B808" s="2">
        <f>RSI!B808</f>
        <v>1.08</v>
      </c>
      <c r="C808" s="2">
        <f>RSI!I808</f>
        <v>44.233460208755652</v>
      </c>
      <c r="D808" s="2">
        <f>MACD!E808</f>
        <v>-2.359894417792785E-2</v>
      </c>
      <c r="E808" s="2">
        <f>MACD!F808</f>
        <v>-1.2677624361838861E-2</v>
      </c>
      <c r="F808" s="2">
        <f>'Moving Avg'!D808</f>
        <v>1.0840000000000001</v>
      </c>
      <c r="G808" s="2">
        <f>'Moving Avg'!F808</f>
        <v>1.0884999999999998</v>
      </c>
      <c r="H808" s="2">
        <f>'Moving Avg'!G808</f>
        <v>1.1212000000000004</v>
      </c>
      <c r="I808" s="2">
        <f>'Moving Avg'!H808</f>
        <v>1.1917844999999994</v>
      </c>
      <c r="J808" s="5" t="str">
        <f>OBV!F808</f>
        <v>BEARISH</v>
      </c>
      <c r="K808" s="5" t="str">
        <f>OBV!G808</f>
        <v>NEUTRAL</v>
      </c>
      <c r="L808" s="5" t="str">
        <f>OBV!H808</f>
        <v>CONFIRMED BEARISH</v>
      </c>
      <c r="M808" s="7">
        <f t="shared" si="120"/>
        <v>25</v>
      </c>
      <c r="N808" s="7">
        <f t="shared" si="121"/>
        <v>45</v>
      </c>
      <c r="O808" s="7">
        <f t="shared" si="122"/>
        <v>0</v>
      </c>
      <c r="P808" s="7">
        <f t="shared" si="123"/>
        <v>16.5</v>
      </c>
      <c r="Q808" s="8">
        <f t="shared" si="124"/>
        <v>26.975000000000001</v>
      </c>
      <c r="R808" s="8">
        <f t="shared" si="125"/>
        <v>18.125</v>
      </c>
      <c r="S808" s="8">
        <f t="shared" si="126"/>
        <v>17.925000000000001</v>
      </c>
      <c r="T808" s="8">
        <f t="shared" si="127"/>
        <v>21.625</v>
      </c>
      <c r="U808" s="7">
        <f t="shared" si="128"/>
        <v>21.008333333333336</v>
      </c>
      <c r="V808" s="7">
        <f t="shared" si="129"/>
        <v>21.162500000000001</v>
      </c>
    </row>
    <row r="809" spans="1:22" ht="13.5" x14ac:dyDescent="0.25">
      <c r="A809" s="3">
        <f>RSI!A809</f>
        <v>43486</v>
      </c>
      <c r="B809" s="2">
        <f>RSI!B809</f>
        <v>1.08</v>
      </c>
      <c r="C809" s="2">
        <f>RSI!I809</f>
        <v>44.233460208755652</v>
      </c>
      <c r="D809" s="2">
        <f>MACD!E809</f>
        <v>-1.8508171523100359E-2</v>
      </c>
      <c r="E809" s="2">
        <f>MACD!F809</f>
        <v>-1.3843733794091161E-2</v>
      </c>
      <c r="F809" s="2">
        <f>'Moving Avg'!D809</f>
        <v>1.0780000000000001</v>
      </c>
      <c r="G809" s="2">
        <f>'Moving Avg'!F809</f>
        <v>1.0879999999999999</v>
      </c>
      <c r="H809" s="2">
        <f>'Moving Avg'!G809</f>
        <v>1.1202000000000003</v>
      </c>
      <c r="I809" s="2">
        <f>'Moving Avg'!H809</f>
        <v>1.1913789999999993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  <c r="M809" s="7">
        <f t="shared" si="120"/>
        <v>25</v>
      </c>
      <c r="N809" s="7">
        <f t="shared" si="121"/>
        <v>45</v>
      </c>
      <c r="O809" s="7">
        <f t="shared" si="122"/>
        <v>0</v>
      </c>
      <c r="P809" s="7">
        <f t="shared" si="123"/>
        <v>16.5</v>
      </c>
      <c r="Q809" s="8">
        <f t="shared" si="124"/>
        <v>26.975000000000001</v>
      </c>
      <c r="R809" s="8">
        <f t="shared" si="125"/>
        <v>18.125</v>
      </c>
      <c r="S809" s="8">
        <f t="shared" si="126"/>
        <v>17.925000000000001</v>
      </c>
      <c r="T809" s="8">
        <f t="shared" si="127"/>
        <v>21.625</v>
      </c>
      <c r="U809" s="7">
        <f t="shared" si="128"/>
        <v>21.008333333333336</v>
      </c>
      <c r="V809" s="7">
        <f t="shared" si="129"/>
        <v>21.162500000000001</v>
      </c>
    </row>
    <row r="810" spans="1:22" ht="13.5" x14ac:dyDescent="0.25">
      <c r="A810" s="3">
        <f>RSI!A810</f>
        <v>43487</v>
      </c>
      <c r="B810" s="2">
        <f>RSI!B810</f>
        <v>1.06</v>
      </c>
      <c r="C810" s="2">
        <f>RSI!I810</f>
        <v>39.534254009305464</v>
      </c>
      <c r="D810" s="2">
        <f>MACD!E810</f>
        <v>-7.9839687704792439E-3</v>
      </c>
      <c r="E810" s="2">
        <f>MACD!F810</f>
        <v>-1.2671780789368779E-2</v>
      </c>
      <c r="F810" s="2">
        <f>'Moving Avg'!D810</f>
        <v>1.0740000000000003</v>
      </c>
      <c r="G810" s="2">
        <f>'Moving Avg'!F810</f>
        <v>1.0864999999999996</v>
      </c>
      <c r="H810" s="2">
        <f>'Moving Avg'!G810</f>
        <v>1.1188000000000002</v>
      </c>
      <c r="I810" s="2">
        <f>'Moving Avg'!H810</f>
        <v>1.1909204999999994</v>
      </c>
      <c r="J810" s="5" t="str">
        <f>OBV!F810</f>
        <v>BEARISH</v>
      </c>
      <c r="K810" s="5" t="str">
        <f>OBV!G810</f>
        <v>WEAK</v>
      </c>
      <c r="L810" s="5" t="str">
        <f>OBV!H810</f>
        <v>CONFIRMED BEARISH</v>
      </c>
      <c r="M810" s="7">
        <f t="shared" si="120"/>
        <v>25</v>
      </c>
      <c r="N810" s="7">
        <f t="shared" si="121"/>
        <v>0</v>
      </c>
      <c r="O810" s="7">
        <f t="shared" si="122"/>
        <v>0</v>
      </c>
      <c r="P810" s="7">
        <f t="shared" si="123"/>
        <v>0</v>
      </c>
      <c r="Q810" s="8">
        <f t="shared" si="124"/>
        <v>8.75</v>
      </c>
      <c r="R810" s="8">
        <f t="shared" si="125"/>
        <v>5</v>
      </c>
      <c r="S810" s="8">
        <f t="shared" si="126"/>
        <v>3.75</v>
      </c>
      <c r="T810" s="8">
        <f t="shared" si="127"/>
        <v>6.25</v>
      </c>
      <c r="U810" s="7">
        <f t="shared" si="128"/>
        <v>5.833333333333333</v>
      </c>
      <c r="V810" s="7">
        <f t="shared" si="129"/>
        <v>5.9375</v>
      </c>
    </row>
    <row r="811" spans="1:22" ht="13.5" x14ac:dyDescent="0.25">
      <c r="A811" s="3">
        <f>RSI!A811</f>
        <v>43488</v>
      </c>
      <c r="B811" s="2">
        <f>RSI!B811</f>
        <v>1.05</v>
      </c>
      <c r="C811" s="2">
        <f>RSI!I811</f>
        <v>37.395095704303593</v>
      </c>
      <c r="D811" s="2">
        <f>MACD!E811</f>
        <v>4.9678592410669076E-3</v>
      </c>
      <c r="E811" s="2">
        <f>MACD!F811</f>
        <v>-9.1438527832816419E-3</v>
      </c>
      <c r="F811" s="2">
        <f>'Moving Avg'!D811</f>
        <v>1.0680000000000001</v>
      </c>
      <c r="G811" s="2">
        <f>'Moving Avg'!F811</f>
        <v>1.0844999999999998</v>
      </c>
      <c r="H811" s="2">
        <f>'Moving Avg'!G811</f>
        <v>1.117</v>
      </c>
      <c r="I811" s="2">
        <f>'Moving Avg'!H811</f>
        <v>1.1904119999999994</v>
      </c>
      <c r="J811" s="5" t="str">
        <f>OBV!F811</f>
        <v>BEARISH</v>
      </c>
      <c r="K811" s="5" t="str">
        <f>OBV!G811</f>
        <v>WEAK</v>
      </c>
      <c r="L811" s="5" t="str">
        <f>OBV!H811</f>
        <v>CONFIRMED BEARISH</v>
      </c>
      <c r="M811" s="7">
        <f t="shared" si="120"/>
        <v>25</v>
      </c>
      <c r="N811" s="7">
        <f t="shared" si="121"/>
        <v>0</v>
      </c>
      <c r="O811" s="7">
        <f t="shared" si="122"/>
        <v>0</v>
      </c>
      <c r="P811" s="7">
        <f t="shared" si="123"/>
        <v>0</v>
      </c>
      <c r="Q811" s="8">
        <f t="shared" si="124"/>
        <v>8.75</v>
      </c>
      <c r="R811" s="8">
        <f t="shared" si="125"/>
        <v>5</v>
      </c>
      <c r="S811" s="8">
        <f t="shared" si="126"/>
        <v>3.75</v>
      </c>
      <c r="T811" s="8">
        <f t="shared" si="127"/>
        <v>6.25</v>
      </c>
      <c r="U811" s="7">
        <f t="shared" si="128"/>
        <v>5.833333333333333</v>
      </c>
      <c r="V811" s="7">
        <f t="shared" si="129"/>
        <v>5.9375</v>
      </c>
    </row>
    <row r="812" spans="1:22" ht="13.5" x14ac:dyDescent="0.25">
      <c r="A812" s="3">
        <f>RSI!A812</f>
        <v>43489</v>
      </c>
      <c r="B812" s="2">
        <f>RSI!B812</f>
        <v>1.06</v>
      </c>
      <c r="C812" s="2">
        <f>RSI!I812</f>
        <v>40.842287387996286</v>
      </c>
      <c r="D812" s="2">
        <f>MACD!E812</f>
        <v>1.2380626381269133E-2</v>
      </c>
      <c r="E812" s="2">
        <f>MACD!F812</f>
        <v>-4.8389569503714865E-3</v>
      </c>
      <c r="F812" s="2">
        <f>'Moving Avg'!D812</f>
        <v>1.0660000000000001</v>
      </c>
      <c r="G812" s="2">
        <f>'Moving Avg'!F812</f>
        <v>1.0834999999999999</v>
      </c>
      <c r="H812" s="2">
        <f>'Moving Avg'!G812</f>
        <v>1.1158000000000001</v>
      </c>
      <c r="I812" s="2">
        <f>'Moving Avg'!H812</f>
        <v>1.1900949999999992</v>
      </c>
      <c r="J812" s="5" t="str">
        <f>OBV!F812</f>
        <v>BEARISH</v>
      </c>
      <c r="K812" s="5" t="str">
        <f>OBV!G812</f>
        <v>WEAK</v>
      </c>
      <c r="L812" s="5" t="str">
        <f>OBV!H812</f>
        <v>CONFIRMED BEARISH</v>
      </c>
      <c r="M812" s="7">
        <f t="shared" si="120"/>
        <v>25</v>
      </c>
      <c r="N812" s="7">
        <f t="shared" si="121"/>
        <v>0</v>
      </c>
      <c r="O812" s="7">
        <f t="shared" si="122"/>
        <v>0</v>
      </c>
      <c r="P812" s="7">
        <f t="shared" si="123"/>
        <v>0</v>
      </c>
      <c r="Q812" s="8">
        <f t="shared" si="124"/>
        <v>8.75</v>
      </c>
      <c r="R812" s="8">
        <f t="shared" si="125"/>
        <v>5</v>
      </c>
      <c r="S812" s="8">
        <f t="shared" si="126"/>
        <v>3.75</v>
      </c>
      <c r="T812" s="8">
        <f t="shared" si="127"/>
        <v>6.25</v>
      </c>
      <c r="U812" s="7">
        <f t="shared" si="128"/>
        <v>5.833333333333333</v>
      </c>
      <c r="V812" s="7">
        <f t="shared" si="129"/>
        <v>5.9375</v>
      </c>
    </row>
    <row r="813" spans="1:22" ht="13.5" x14ac:dyDescent="0.25">
      <c r="A813" s="3">
        <f>RSI!A813</f>
        <v>43490</v>
      </c>
      <c r="B813" s="2">
        <f>RSI!B813</f>
        <v>1.06</v>
      </c>
      <c r="C813" s="2">
        <f>RSI!I813</f>
        <v>40.842287387996279</v>
      </c>
      <c r="D813" s="2">
        <f>MACD!E813</f>
        <v>1.8844980962552604E-2</v>
      </c>
      <c r="E813" s="2">
        <f>MACD!F813</f>
        <v>-1.0216936778666835E-4</v>
      </c>
      <c r="F813" s="2">
        <f>'Moving Avg'!D813</f>
        <v>1.0620000000000001</v>
      </c>
      <c r="G813" s="2">
        <f>'Moving Avg'!F813</f>
        <v>1.0829999999999997</v>
      </c>
      <c r="H813" s="2">
        <f>'Moving Avg'!G813</f>
        <v>1.1144000000000001</v>
      </c>
      <c r="I813" s="2">
        <f>'Moving Avg'!H813</f>
        <v>1.1898254999999991</v>
      </c>
      <c r="J813" s="5" t="str">
        <f>OBV!F813</f>
        <v>BEARISH</v>
      </c>
      <c r="K813" s="5" t="str">
        <f>OBV!G813</f>
        <v>WEAK</v>
      </c>
      <c r="L813" s="5" t="str">
        <f>OBV!H813</f>
        <v>CONFIRMED BEARISH</v>
      </c>
      <c r="M813" s="7">
        <f t="shared" si="120"/>
        <v>25</v>
      </c>
      <c r="N813" s="7">
        <f t="shared" si="121"/>
        <v>0</v>
      </c>
      <c r="O813" s="7">
        <f t="shared" si="122"/>
        <v>0</v>
      </c>
      <c r="P813" s="7">
        <f t="shared" si="123"/>
        <v>0</v>
      </c>
      <c r="Q813" s="8">
        <f t="shared" si="124"/>
        <v>8.75</v>
      </c>
      <c r="R813" s="8">
        <f t="shared" si="125"/>
        <v>5</v>
      </c>
      <c r="S813" s="8">
        <f t="shared" si="126"/>
        <v>3.75</v>
      </c>
      <c r="T813" s="8">
        <f t="shared" si="127"/>
        <v>6.25</v>
      </c>
      <c r="U813" s="7">
        <f t="shared" si="128"/>
        <v>5.833333333333333</v>
      </c>
      <c r="V813" s="7">
        <f t="shared" si="129"/>
        <v>5.9375</v>
      </c>
    </row>
    <row r="814" spans="1:22" ht="13.5" x14ac:dyDescent="0.25">
      <c r="A814" s="3">
        <f>RSI!A814</f>
        <v>43493</v>
      </c>
      <c r="B814" s="2">
        <f>RSI!B814</f>
        <v>1.05</v>
      </c>
      <c r="C814" s="2">
        <f>RSI!I814</f>
        <v>38.390672956773024</v>
      </c>
      <c r="D814" s="2">
        <f>MACD!E814</f>
        <v>2.2156427076520435E-2</v>
      </c>
      <c r="E814" s="2">
        <f>MACD!F814</f>
        <v>4.3495499210747524E-3</v>
      </c>
      <c r="F814" s="2">
        <f>'Moving Avg'!D814</f>
        <v>1.056</v>
      </c>
      <c r="G814" s="2">
        <f>'Moving Avg'!F814</f>
        <v>1.0824999999999998</v>
      </c>
      <c r="H814" s="2">
        <f>'Moving Avg'!G814</f>
        <v>1.1124000000000001</v>
      </c>
      <c r="I814" s="2">
        <f>'Moving Avg'!H814</f>
        <v>1.1894114999999992</v>
      </c>
      <c r="J814" s="5" t="str">
        <f>OBV!F814</f>
        <v>BEARISH</v>
      </c>
      <c r="K814" s="5" t="str">
        <f>OBV!G814</f>
        <v>WEAK</v>
      </c>
      <c r="L814" s="5" t="str">
        <f>OBV!H814</f>
        <v>CONFIRMED BEARISH</v>
      </c>
      <c r="M814" s="7">
        <f t="shared" si="120"/>
        <v>25</v>
      </c>
      <c r="N814" s="7">
        <f t="shared" si="121"/>
        <v>0</v>
      </c>
      <c r="O814" s="7">
        <f t="shared" si="122"/>
        <v>0</v>
      </c>
      <c r="P814" s="7">
        <f t="shared" si="123"/>
        <v>0</v>
      </c>
      <c r="Q814" s="8">
        <f t="shared" si="124"/>
        <v>8.75</v>
      </c>
      <c r="R814" s="8">
        <f t="shared" si="125"/>
        <v>5</v>
      </c>
      <c r="S814" s="8">
        <f t="shared" si="126"/>
        <v>3.75</v>
      </c>
      <c r="T814" s="8">
        <f t="shared" si="127"/>
        <v>6.25</v>
      </c>
      <c r="U814" s="7">
        <f t="shared" si="128"/>
        <v>5.833333333333333</v>
      </c>
      <c r="V814" s="7">
        <f t="shared" si="129"/>
        <v>5.9375</v>
      </c>
    </row>
    <row r="815" spans="1:22" ht="13.5" x14ac:dyDescent="0.25">
      <c r="A815" s="3">
        <f>RSI!A815</f>
        <v>43494</v>
      </c>
      <c r="B815" s="2">
        <f>RSI!B815</f>
        <v>1.05</v>
      </c>
      <c r="C815" s="2">
        <f>RSI!I815</f>
        <v>38.390672956773024</v>
      </c>
      <c r="D815" s="2">
        <f>MACD!E815</f>
        <v>2.0566746088016563E-2</v>
      </c>
      <c r="E815" s="2">
        <f>MACD!F815</f>
        <v>7.5929891544631147E-3</v>
      </c>
      <c r="F815" s="2">
        <f>'Moving Avg'!D815</f>
        <v>1.054</v>
      </c>
      <c r="G815" s="2">
        <f>'Moving Avg'!F815</f>
        <v>1.083</v>
      </c>
      <c r="H815" s="2">
        <f>'Moving Avg'!G815</f>
        <v>1.1098000000000001</v>
      </c>
      <c r="I815" s="2">
        <f>'Moving Avg'!H815</f>
        <v>1.1889974999999993</v>
      </c>
      <c r="J815" s="5" t="str">
        <f>OBV!F815</f>
        <v>BEARISH</v>
      </c>
      <c r="K815" s="5" t="str">
        <f>OBV!G815</f>
        <v>WEAK</v>
      </c>
      <c r="L815" s="5" t="str">
        <f>OBV!H815</f>
        <v>CONFIRMED BEARISH</v>
      </c>
      <c r="M815" s="7">
        <f t="shared" si="120"/>
        <v>25</v>
      </c>
      <c r="N815" s="7">
        <f t="shared" si="121"/>
        <v>0</v>
      </c>
      <c r="O815" s="7">
        <f t="shared" si="122"/>
        <v>0</v>
      </c>
      <c r="P815" s="7">
        <f t="shared" si="123"/>
        <v>0</v>
      </c>
      <c r="Q815" s="8">
        <f t="shared" si="124"/>
        <v>8.75</v>
      </c>
      <c r="R815" s="8">
        <f t="shared" si="125"/>
        <v>5</v>
      </c>
      <c r="S815" s="8">
        <f t="shared" si="126"/>
        <v>3.75</v>
      </c>
      <c r="T815" s="8">
        <f t="shared" si="127"/>
        <v>6.25</v>
      </c>
      <c r="U815" s="7">
        <f t="shared" si="128"/>
        <v>5.833333333333333</v>
      </c>
      <c r="V815" s="7">
        <f t="shared" si="129"/>
        <v>5.9375</v>
      </c>
    </row>
    <row r="816" spans="1:22" ht="13.5" x14ac:dyDescent="0.25">
      <c r="A816" s="3">
        <f>RSI!A816</f>
        <v>43495</v>
      </c>
      <c r="B816" s="2">
        <f>RSI!B816</f>
        <v>1.05</v>
      </c>
      <c r="C816" s="2">
        <f>RSI!I816</f>
        <v>38.390672956773024</v>
      </c>
      <c r="D816" s="2">
        <f>MACD!E816</f>
        <v>1.9428770999154299E-2</v>
      </c>
      <c r="E816" s="2">
        <f>MACD!F816</f>
        <v>9.9601455234013519E-3</v>
      </c>
      <c r="F816" s="2">
        <f>'Moving Avg'!D816</f>
        <v>1.0539999999999998</v>
      </c>
      <c r="G816" s="2">
        <f>'Moving Avg'!F816</f>
        <v>1.083</v>
      </c>
      <c r="H816" s="2">
        <f>'Moving Avg'!G816</f>
        <v>1.1073999999999999</v>
      </c>
      <c r="I816" s="2">
        <f>'Moving Avg'!H816</f>
        <v>1.1885834999999993</v>
      </c>
      <c r="J816" s="5" t="str">
        <f>OBV!F816</f>
        <v>BEARISH</v>
      </c>
      <c r="K816" s="5" t="str">
        <f>OBV!G816</f>
        <v>NEUTRAL</v>
      </c>
      <c r="L816" s="5" t="str">
        <f>OBV!H816</f>
        <v>NEUTRAL</v>
      </c>
      <c r="M816" s="7">
        <f t="shared" si="120"/>
        <v>25</v>
      </c>
      <c r="N816" s="7">
        <f t="shared" si="121"/>
        <v>0</v>
      </c>
      <c r="O816" s="7">
        <f t="shared" si="122"/>
        <v>0</v>
      </c>
      <c r="P816" s="7">
        <f t="shared" si="123"/>
        <v>16.5</v>
      </c>
      <c r="Q816" s="8">
        <f t="shared" si="124"/>
        <v>11.225</v>
      </c>
      <c r="R816" s="8">
        <f t="shared" si="125"/>
        <v>9.125</v>
      </c>
      <c r="S816" s="8">
        <f t="shared" si="126"/>
        <v>11.175000000000001</v>
      </c>
      <c r="T816" s="8">
        <f t="shared" si="127"/>
        <v>10.375</v>
      </c>
      <c r="U816" s="7">
        <f t="shared" si="128"/>
        <v>10.508333333333335</v>
      </c>
      <c r="V816" s="7">
        <f t="shared" si="129"/>
        <v>10.475000000000001</v>
      </c>
    </row>
    <row r="817" spans="1:22" ht="13.5" x14ac:dyDescent="0.25">
      <c r="A817" s="3">
        <f>RSI!A817</f>
        <v>43496</v>
      </c>
      <c r="B817" s="2">
        <f>RSI!B817</f>
        <v>1.03</v>
      </c>
      <c r="C817" s="2">
        <f>RSI!I817</f>
        <v>33.384848981717496</v>
      </c>
      <c r="D817" s="2">
        <f>MACD!E817</f>
        <v>1.8600684864015449E-2</v>
      </c>
      <c r="E817" s="2">
        <f>MACD!F817</f>
        <v>1.1688253391524172E-2</v>
      </c>
      <c r="F817" s="2">
        <f>'Moving Avg'!D817</f>
        <v>1.048</v>
      </c>
      <c r="G817" s="2">
        <f>'Moving Avg'!F817</f>
        <v>1.081</v>
      </c>
      <c r="H817" s="2">
        <f>'Moving Avg'!G817</f>
        <v>1.1044</v>
      </c>
      <c r="I817" s="2">
        <f>'Moving Avg'!H817</f>
        <v>1.1880694999999992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0</v>
      </c>
      <c r="P817" s="7">
        <f t="shared" si="123"/>
        <v>16.5</v>
      </c>
      <c r="Q817" s="8">
        <f t="shared" si="124"/>
        <v>11.225</v>
      </c>
      <c r="R817" s="8">
        <f t="shared" si="125"/>
        <v>9.125</v>
      </c>
      <c r="S817" s="8">
        <f t="shared" si="126"/>
        <v>11.175000000000001</v>
      </c>
      <c r="T817" s="8">
        <f t="shared" si="127"/>
        <v>10.375</v>
      </c>
      <c r="U817" s="7">
        <f t="shared" si="128"/>
        <v>10.508333333333335</v>
      </c>
      <c r="V817" s="7">
        <f t="shared" si="129"/>
        <v>10.475000000000001</v>
      </c>
    </row>
    <row r="818" spans="1:22" ht="13.5" x14ac:dyDescent="0.25">
      <c r="A818" s="3">
        <f>RSI!A818</f>
        <v>43497</v>
      </c>
      <c r="B818" s="2">
        <f>RSI!B818</f>
        <v>1.04</v>
      </c>
      <c r="C818" s="2">
        <f>RSI!I818</f>
        <v>37.755118124501529</v>
      </c>
      <c r="D818" s="2">
        <f>MACD!E818</f>
        <v>1.8993487067379355E-2</v>
      </c>
      <c r="E818" s="2">
        <f>MACD!F818</f>
        <v>1.3149300126695209E-2</v>
      </c>
      <c r="F818" s="2">
        <f>'Moving Avg'!D818</f>
        <v>1.044</v>
      </c>
      <c r="G818" s="2">
        <f>'Moving Avg'!F818</f>
        <v>1.0795000000000001</v>
      </c>
      <c r="H818" s="2">
        <f>'Moving Avg'!G818</f>
        <v>1.1017999999999999</v>
      </c>
      <c r="I818" s="2">
        <f>'Moving Avg'!H818</f>
        <v>1.1876054999999992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0</v>
      </c>
      <c r="P818" s="7">
        <f t="shared" si="123"/>
        <v>16.5</v>
      </c>
      <c r="Q818" s="8">
        <f t="shared" si="124"/>
        <v>11.225</v>
      </c>
      <c r="R818" s="8">
        <f t="shared" si="125"/>
        <v>9.125</v>
      </c>
      <c r="S818" s="8">
        <f t="shared" si="126"/>
        <v>11.175000000000001</v>
      </c>
      <c r="T818" s="8">
        <f t="shared" si="127"/>
        <v>10.375</v>
      </c>
      <c r="U818" s="7">
        <f t="shared" si="128"/>
        <v>10.508333333333335</v>
      </c>
      <c r="V818" s="7">
        <f t="shared" si="129"/>
        <v>10.475000000000001</v>
      </c>
    </row>
    <row r="819" spans="1:22" ht="13.5" x14ac:dyDescent="0.25">
      <c r="A819" s="3">
        <f>RSI!A819</f>
        <v>43500</v>
      </c>
      <c r="B819" s="2">
        <f>RSI!B819</f>
        <v>1.01</v>
      </c>
      <c r="C819" s="2">
        <f>RSI!I819</f>
        <v>31.152276329936086</v>
      </c>
      <c r="D819" s="2">
        <f>MACD!E819</f>
        <v>2.1762850764403874E-2</v>
      </c>
      <c r="E819" s="2">
        <f>MACD!F819</f>
        <v>1.4872010254236942E-2</v>
      </c>
      <c r="F819" s="2">
        <f>'Moving Avg'!D819</f>
        <v>1.036</v>
      </c>
      <c r="G819" s="2">
        <f>'Moving Avg'!F819</f>
        <v>1.0750000000000002</v>
      </c>
      <c r="H819" s="2">
        <f>'Moving Avg'!G819</f>
        <v>1.0988</v>
      </c>
      <c r="I819" s="2">
        <f>'Moving Avg'!H819</f>
        <v>1.1869914999999991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0</v>
      </c>
      <c r="P819" s="7">
        <f t="shared" si="123"/>
        <v>16.5</v>
      </c>
      <c r="Q819" s="8">
        <f t="shared" si="124"/>
        <v>11.225</v>
      </c>
      <c r="R819" s="8">
        <f t="shared" si="125"/>
        <v>9.125</v>
      </c>
      <c r="S819" s="8">
        <f t="shared" si="126"/>
        <v>11.175000000000001</v>
      </c>
      <c r="T819" s="8">
        <f t="shared" si="127"/>
        <v>10.375</v>
      </c>
      <c r="U819" s="7">
        <f t="shared" si="128"/>
        <v>10.508333333333335</v>
      </c>
      <c r="V819" s="7">
        <f t="shared" si="129"/>
        <v>10.475000000000001</v>
      </c>
    </row>
    <row r="820" spans="1:22" ht="13.5" x14ac:dyDescent="0.25">
      <c r="A820" s="3">
        <f>RSI!A820</f>
        <v>43501</v>
      </c>
      <c r="B820" s="2">
        <f>RSI!B820</f>
        <v>1.03</v>
      </c>
      <c r="C820" s="2">
        <f>RSI!I820</f>
        <v>38.832426864007616</v>
      </c>
      <c r="D820" s="2">
        <f>MACD!E820</f>
        <v>1.9923886700654814E-2</v>
      </c>
      <c r="E820" s="2">
        <f>MACD!F820</f>
        <v>1.5882385543520516E-2</v>
      </c>
      <c r="F820" s="2">
        <f>'Moving Avg'!D820</f>
        <v>1.032</v>
      </c>
      <c r="G820" s="2">
        <f>'Moving Avg'!F820</f>
        <v>1.0700000000000003</v>
      </c>
      <c r="H820" s="2">
        <f>'Moving Avg'!G820</f>
        <v>1.0963999999999998</v>
      </c>
      <c r="I820" s="2">
        <f>'Moving Avg'!H820</f>
        <v>1.1864774999999992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  <c r="M820" s="7">
        <f t="shared" si="120"/>
        <v>25</v>
      </c>
      <c r="N820" s="7">
        <f t="shared" si="121"/>
        <v>0</v>
      </c>
      <c r="O820" s="7">
        <f t="shared" si="122"/>
        <v>0</v>
      </c>
      <c r="P820" s="7">
        <f t="shared" si="123"/>
        <v>16.5</v>
      </c>
      <c r="Q820" s="8">
        <f t="shared" si="124"/>
        <v>11.225</v>
      </c>
      <c r="R820" s="8">
        <f t="shared" si="125"/>
        <v>9.125</v>
      </c>
      <c r="S820" s="8">
        <f t="shared" si="126"/>
        <v>11.175000000000001</v>
      </c>
      <c r="T820" s="8">
        <f t="shared" si="127"/>
        <v>10.375</v>
      </c>
      <c r="U820" s="7">
        <f t="shared" si="128"/>
        <v>10.508333333333335</v>
      </c>
      <c r="V820" s="7">
        <f t="shared" si="129"/>
        <v>10.475000000000001</v>
      </c>
    </row>
    <row r="821" spans="1:22" ht="13.5" x14ac:dyDescent="0.25">
      <c r="A821" s="3">
        <f>RSI!A821</f>
        <v>43502</v>
      </c>
      <c r="B821" s="2">
        <f>RSI!B821</f>
        <v>1.04</v>
      </c>
      <c r="C821" s="2">
        <f>RSI!I821</f>
        <v>42.298381164373517</v>
      </c>
      <c r="D821" s="2">
        <f>MACD!E821</f>
        <v>1.6318728112809655E-2</v>
      </c>
      <c r="E821" s="2">
        <f>MACD!F821</f>
        <v>1.5969654057378345E-2</v>
      </c>
      <c r="F821" s="2">
        <f>'Moving Avg'!D821</f>
        <v>1.03</v>
      </c>
      <c r="G821" s="2">
        <f>'Moving Avg'!F821</f>
        <v>1.0645000000000002</v>
      </c>
      <c r="H821" s="2">
        <f>'Moving Avg'!G821</f>
        <v>1.0941999999999998</v>
      </c>
      <c r="I821" s="2">
        <f>'Moving Avg'!H821</f>
        <v>1.1860134999999992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  <c r="M821" s="7">
        <f t="shared" si="120"/>
        <v>25</v>
      </c>
      <c r="N821" s="7">
        <f t="shared" si="121"/>
        <v>0</v>
      </c>
      <c r="O821" s="7">
        <f t="shared" si="122"/>
        <v>0</v>
      </c>
      <c r="P821" s="7">
        <f t="shared" si="123"/>
        <v>16.5</v>
      </c>
      <c r="Q821" s="8">
        <f t="shared" si="124"/>
        <v>11.225</v>
      </c>
      <c r="R821" s="8">
        <f t="shared" si="125"/>
        <v>9.125</v>
      </c>
      <c r="S821" s="8">
        <f t="shared" si="126"/>
        <v>11.175000000000001</v>
      </c>
      <c r="T821" s="8">
        <f t="shared" si="127"/>
        <v>10.375</v>
      </c>
      <c r="U821" s="7">
        <f t="shared" si="128"/>
        <v>10.508333333333335</v>
      </c>
      <c r="V821" s="7">
        <f t="shared" si="129"/>
        <v>10.475000000000001</v>
      </c>
    </row>
    <row r="822" spans="1:22" ht="13.5" x14ac:dyDescent="0.25">
      <c r="A822" s="3">
        <f>RSI!A822</f>
        <v>43503</v>
      </c>
      <c r="B822" s="2">
        <f>RSI!B822</f>
        <v>1.04</v>
      </c>
      <c r="C822" s="2">
        <f>RSI!I822</f>
        <v>42.298381164373517</v>
      </c>
      <c r="D822" s="2">
        <f>MACD!E822</f>
        <v>1.4960626904523044E-2</v>
      </c>
      <c r="E822" s="2">
        <f>MACD!F822</f>
        <v>1.5767848626807284E-2</v>
      </c>
      <c r="F822" s="2">
        <f>'Moving Avg'!D822</f>
        <v>1.032</v>
      </c>
      <c r="G822" s="2">
        <f>'Moving Avg'!F822</f>
        <v>1.0600000000000003</v>
      </c>
      <c r="H822" s="2">
        <f>'Moving Avg'!G822</f>
        <v>1.0917999999999999</v>
      </c>
      <c r="I822" s="2">
        <f>'Moving Avg'!H822</f>
        <v>1.1854079999999991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  <c r="M822" s="7">
        <f t="shared" si="120"/>
        <v>25</v>
      </c>
      <c r="N822" s="7">
        <f t="shared" si="121"/>
        <v>45</v>
      </c>
      <c r="O822" s="7">
        <f t="shared" si="122"/>
        <v>0</v>
      </c>
      <c r="P822" s="7">
        <f t="shared" si="123"/>
        <v>83.5</v>
      </c>
      <c r="Q822" s="8">
        <f t="shared" si="124"/>
        <v>37.024999999999999</v>
      </c>
      <c r="R822" s="8">
        <f t="shared" si="125"/>
        <v>34.875</v>
      </c>
      <c r="S822" s="8">
        <f t="shared" si="126"/>
        <v>48.075000000000003</v>
      </c>
      <c r="T822" s="8">
        <f t="shared" si="127"/>
        <v>38.375</v>
      </c>
      <c r="U822" s="7">
        <f t="shared" si="128"/>
        <v>39.991666666666667</v>
      </c>
      <c r="V822" s="7">
        <f t="shared" si="129"/>
        <v>39.587500000000006</v>
      </c>
    </row>
    <row r="823" spans="1:22" ht="13.5" x14ac:dyDescent="0.25">
      <c r="A823" s="3">
        <f>RSI!A823</f>
        <v>43504</v>
      </c>
      <c r="B823" s="2">
        <f>RSI!B823</f>
        <v>1.06</v>
      </c>
      <c r="C823" s="2">
        <f>RSI!I823</f>
        <v>49.001246658844053</v>
      </c>
      <c r="D823" s="2">
        <f>MACD!E823</f>
        <v>1.2472534768064536E-2</v>
      </c>
      <c r="E823" s="2">
        <f>MACD!F823</f>
        <v>1.5108785855058735E-2</v>
      </c>
      <c r="F823" s="2">
        <f>'Moving Avg'!D823</f>
        <v>1.036</v>
      </c>
      <c r="G823" s="2">
        <f>'Moving Avg'!F823</f>
        <v>1.0565000000000002</v>
      </c>
      <c r="H823" s="2">
        <f>'Moving Avg'!G823</f>
        <v>1.0895999999999999</v>
      </c>
      <c r="I823" s="2">
        <f>'Moving Avg'!H823</f>
        <v>1.1848549999999991</v>
      </c>
      <c r="J823" s="5" t="str">
        <f>OBV!F823</f>
        <v>BEARISH</v>
      </c>
      <c r="K823" s="5" t="str">
        <f>OBV!G823</f>
        <v>NEUTRAL</v>
      </c>
      <c r="L823" s="5" t="str">
        <f>OBV!H823</f>
        <v>BEARISH DIVERGENCE</v>
      </c>
      <c r="M823" s="7">
        <f t="shared" si="120"/>
        <v>25</v>
      </c>
      <c r="N823" s="7">
        <f t="shared" si="121"/>
        <v>45</v>
      </c>
      <c r="O823" s="7">
        <f t="shared" si="122"/>
        <v>0</v>
      </c>
      <c r="P823" s="7">
        <f t="shared" si="123"/>
        <v>16.5</v>
      </c>
      <c r="Q823" s="8">
        <f t="shared" si="124"/>
        <v>26.975000000000001</v>
      </c>
      <c r="R823" s="8">
        <f t="shared" si="125"/>
        <v>18.125</v>
      </c>
      <c r="S823" s="8">
        <f t="shared" si="126"/>
        <v>17.925000000000001</v>
      </c>
      <c r="T823" s="8">
        <f t="shared" si="127"/>
        <v>21.625</v>
      </c>
      <c r="U823" s="7">
        <f t="shared" si="128"/>
        <v>21.008333333333336</v>
      </c>
      <c r="V823" s="7">
        <f t="shared" si="129"/>
        <v>21.162500000000001</v>
      </c>
    </row>
    <row r="824" spans="1:22" ht="13.5" x14ac:dyDescent="0.25">
      <c r="A824" s="3">
        <f>RSI!A824</f>
        <v>43507</v>
      </c>
      <c r="B824" s="2">
        <f>RSI!B824</f>
        <v>1.04</v>
      </c>
      <c r="C824" s="2">
        <f>RSI!I824</f>
        <v>43.552793668318991</v>
      </c>
      <c r="D824" s="2">
        <f>MACD!E824</f>
        <v>1.0324057626758698E-2</v>
      </c>
      <c r="E824" s="2">
        <f>MACD!F824</f>
        <v>1.4151840209398728E-2</v>
      </c>
      <c r="F824" s="2">
        <f>'Moving Avg'!D824</f>
        <v>1.042</v>
      </c>
      <c r="G824" s="2">
        <f>'Moving Avg'!F824</f>
        <v>1.0529999999999999</v>
      </c>
      <c r="H824" s="2">
        <f>'Moving Avg'!G824</f>
        <v>1.0865999999999998</v>
      </c>
      <c r="I824" s="2">
        <f>'Moving Avg'!H824</f>
        <v>1.1839189999999993</v>
      </c>
      <c r="J824" s="5" t="str">
        <f>OBV!F824</f>
        <v>BEARISH</v>
      </c>
      <c r="K824" s="5" t="str">
        <f>OBV!G824</f>
        <v>NEUTRAL</v>
      </c>
      <c r="L824" s="5" t="str">
        <f>OBV!H824</f>
        <v>BEARISH DIVERGENCE</v>
      </c>
      <c r="M824" s="7">
        <f t="shared" si="120"/>
        <v>25</v>
      </c>
      <c r="N824" s="7">
        <f t="shared" si="121"/>
        <v>45</v>
      </c>
      <c r="O824" s="7">
        <f t="shared" si="122"/>
        <v>0</v>
      </c>
      <c r="P824" s="7">
        <f t="shared" si="123"/>
        <v>16.5</v>
      </c>
      <c r="Q824" s="8">
        <f t="shared" si="124"/>
        <v>26.975000000000001</v>
      </c>
      <c r="R824" s="8">
        <f t="shared" si="125"/>
        <v>18.125</v>
      </c>
      <c r="S824" s="8">
        <f t="shared" si="126"/>
        <v>17.925000000000001</v>
      </c>
      <c r="T824" s="8">
        <f t="shared" si="127"/>
        <v>21.625</v>
      </c>
      <c r="U824" s="7">
        <f t="shared" si="128"/>
        <v>21.008333333333336</v>
      </c>
      <c r="V824" s="7">
        <f t="shared" si="129"/>
        <v>21.162500000000001</v>
      </c>
    </row>
    <row r="825" spans="1:22" ht="13.5" x14ac:dyDescent="0.25">
      <c r="A825" s="3">
        <f>RSI!A825</f>
        <v>43508</v>
      </c>
      <c r="B825" s="2">
        <f>RSI!B825</f>
        <v>1.03</v>
      </c>
      <c r="C825" s="2">
        <f>RSI!I825</f>
        <v>41.092519340786964</v>
      </c>
      <c r="D825" s="2">
        <f>MACD!E825</f>
        <v>9.3778255915277775E-3</v>
      </c>
      <c r="E825" s="2">
        <f>MACD!F825</f>
        <v>1.3197037285824539E-2</v>
      </c>
      <c r="F825" s="2">
        <f>'Moving Avg'!D825</f>
        <v>1.042</v>
      </c>
      <c r="G825" s="2">
        <f>'Moving Avg'!F825</f>
        <v>1.0505</v>
      </c>
      <c r="H825" s="2">
        <f>'Moving Avg'!G825</f>
        <v>1.0833999999999997</v>
      </c>
      <c r="I825" s="2">
        <f>'Moving Avg'!H825</f>
        <v>1.1829329999999993</v>
      </c>
      <c r="J825" s="5" t="str">
        <f>OBV!F825</f>
        <v>BEARISH</v>
      </c>
      <c r="K825" s="5" t="str">
        <f>OBV!G825</f>
        <v>NEUTRAL</v>
      </c>
      <c r="L825" s="5" t="str">
        <f>OBV!H825</f>
        <v>NEUTRAL</v>
      </c>
      <c r="M825" s="7">
        <f t="shared" si="120"/>
        <v>25</v>
      </c>
      <c r="N825" s="7">
        <f t="shared" si="121"/>
        <v>45</v>
      </c>
      <c r="O825" s="7">
        <f t="shared" si="122"/>
        <v>0</v>
      </c>
      <c r="P825" s="7">
        <f t="shared" si="123"/>
        <v>16.5</v>
      </c>
      <c r="Q825" s="8">
        <f t="shared" si="124"/>
        <v>26.975000000000001</v>
      </c>
      <c r="R825" s="8">
        <f t="shared" si="125"/>
        <v>18.125</v>
      </c>
      <c r="S825" s="8">
        <f t="shared" si="126"/>
        <v>17.925000000000001</v>
      </c>
      <c r="T825" s="8">
        <f t="shared" si="127"/>
        <v>21.625</v>
      </c>
      <c r="U825" s="7">
        <f t="shared" si="128"/>
        <v>21.008333333333336</v>
      </c>
      <c r="V825" s="7">
        <f t="shared" si="129"/>
        <v>21.162500000000001</v>
      </c>
    </row>
    <row r="826" spans="1:22" ht="13.5" x14ac:dyDescent="0.25">
      <c r="A826" s="3">
        <f>RSI!A826</f>
        <v>43509</v>
      </c>
      <c r="B826" s="2">
        <f>RSI!B826</f>
        <v>1.03</v>
      </c>
      <c r="C826" s="2">
        <f>RSI!I826</f>
        <v>41.092519340786964</v>
      </c>
      <c r="D826" s="2">
        <f>MACD!E826</f>
        <v>8.7575261269845495E-3</v>
      </c>
      <c r="E826" s="2">
        <f>MACD!F826</f>
        <v>1.2309135054056543E-2</v>
      </c>
      <c r="F826" s="2">
        <f>'Moving Avg'!D826</f>
        <v>1.04</v>
      </c>
      <c r="G826" s="2">
        <f>'Moving Avg'!F826</f>
        <v>1.048</v>
      </c>
      <c r="H826" s="2">
        <f>'Moving Avg'!G826</f>
        <v>1.0805999999999998</v>
      </c>
      <c r="I826" s="2">
        <f>'Moving Avg'!H826</f>
        <v>1.1822774999999992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  <c r="M826" s="7">
        <f t="shared" si="120"/>
        <v>25</v>
      </c>
      <c r="N826" s="7">
        <f t="shared" si="121"/>
        <v>45</v>
      </c>
      <c r="O826" s="7">
        <f t="shared" si="122"/>
        <v>0</v>
      </c>
      <c r="P826" s="7">
        <f t="shared" si="123"/>
        <v>16.5</v>
      </c>
      <c r="Q826" s="8">
        <f t="shared" si="124"/>
        <v>26.975000000000001</v>
      </c>
      <c r="R826" s="8">
        <f t="shared" si="125"/>
        <v>18.125</v>
      </c>
      <c r="S826" s="8">
        <f t="shared" si="126"/>
        <v>17.925000000000001</v>
      </c>
      <c r="T826" s="8">
        <f t="shared" si="127"/>
        <v>21.625</v>
      </c>
      <c r="U826" s="7">
        <f t="shared" si="128"/>
        <v>21.008333333333336</v>
      </c>
      <c r="V826" s="7">
        <f t="shared" si="129"/>
        <v>21.162500000000001</v>
      </c>
    </row>
    <row r="827" spans="1:22" ht="13.5" x14ac:dyDescent="0.25">
      <c r="A827" s="3">
        <f>RSI!A827</f>
        <v>43510</v>
      </c>
      <c r="B827" s="2">
        <f>RSI!B827</f>
        <v>1.03</v>
      </c>
      <c r="C827" s="2">
        <f>RSI!I827</f>
        <v>41.092519340786964</v>
      </c>
      <c r="D827" s="2">
        <f>MACD!E827</f>
        <v>5.3227328014651132E-3</v>
      </c>
      <c r="E827" s="2">
        <f>MACD!F827</f>
        <v>1.0911854603538258E-2</v>
      </c>
      <c r="F827" s="2">
        <f>'Moving Avg'!D827</f>
        <v>1.038</v>
      </c>
      <c r="G827" s="2">
        <f>'Moving Avg'!F827</f>
        <v>1.0459999999999998</v>
      </c>
      <c r="H827" s="2">
        <f>'Moving Avg'!G827</f>
        <v>1.0783999999999998</v>
      </c>
      <c r="I827" s="2">
        <f>'Moving Avg'!H827</f>
        <v>1.1818579999999996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  <c r="M827" s="7">
        <f t="shared" si="120"/>
        <v>25</v>
      </c>
      <c r="N827" s="7">
        <f t="shared" si="121"/>
        <v>45</v>
      </c>
      <c r="O827" s="7">
        <f t="shared" si="122"/>
        <v>0</v>
      </c>
      <c r="P827" s="7">
        <f t="shared" si="123"/>
        <v>16.5</v>
      </c>
      <c r="Q827" s="8">
        <f t="shared" si="124"/>
        <v>26.975000000000001</v>
      </c>
      <c r="R827" s="8">
        <f t="shared" si="125"/>
        <v>18.125</v>
      </c>
      <c r="S827" s="8">
        <f t="shared" si="126"/>
        <v>17.925000000000001</v>
      </c>
      <c r="T827" s="8">
        <f t="shared" si="127"/>
        <v>21.625</v>
      </c>
      <c r="U827" s="7">
        <f t="shared" si="128"/>
        <v>21.008333333333336</v>
      </c>
      <c r="V827" s="7">
        <f t="shared" si="129"/>
        <v>21.162500000000001</v>
      </c>
    </row>
    <row r="828" spans="1:22" ht="13.5" x14ac:dyDescent="0.25">
      <c r="A828" s="3">
        <f>RSI!A828</f>
        <v>43511</v>
      </c>
      <c r="B828" s="2">
        <f>RSI!B828</f>
        <v>1.05</v>
      </c>
      <c r="C828" s="2">
        <f>RSI!I828</f>
        <v>48.376944256578405</v>
      </c>
      <c r="D828" s="2">
        <f>MACD!E828</f>
        <v>2.627977542993154E-3</v>
      </c>
      <c r="E828" s="2">
        <f>MACD!F828</f>
        <v>9.2550791914292364E-3</v>
      </c>
      <c r="F828" s="2">
        <f>'Moving Avg'!D828</f>
        <v>1.036</v>
      </c>
      <c r="G828" s="2">
        <f>'Moving Avg'!F828</f>
        <v>1.0445000000000002</v>
      </c>
      <c r="H828" s="2">
        <f>'Moving Avg'!G828</f>
        <v>1.0763999999999998</v>
      </c>
      <c r="I828" s="2">
        <f>'Moving Avg'!H828</f>
        <v>1.1815384999999996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  <c r="M828" s="7">
        <f t="shared" si="120"/>
        <v>25</v>
      </c>
      <c r="N828" s="7">
        <f t="shared" si="121"/>
        <v>45</v>
      </c>
      <c r="O828" s="7">
        <f t="shared" si="122"/>
        <v>0</v>
      </c>
      <c r="P828" s="7">
        <f t="shared" si="123"/>
        <v>16.5</v>
      </c>
      <c r="Q828" s="8">
        <f t="shared" si="124"/>
        <v>26.975000000000001</v>
      </c>
      <c r="R828" s="8">
        <f t="shared" si="125"/>
        <v>18.125</v>
      </c>
      <c r="S828" s="8">
        <f t="shared" si="126"/>
        <v>17.925000000000001</v>
      </c>
      <c r="T828" s="8">
        <f t="shared" si="127"/>
        <v>21.625</v>
      </c>
      <c r="U828" s="7">
        <f t="shared" si="128"/>
        <v>21.008333333333336</v>
      </c>
      <c r="V828" s="7">
        <f t="shared" si="129"/>
        <v>21.162500000000001</v>
      </c>
    </row>
    <row r="829" spans="1:22" ht="13.5" x14ac:dyDescent="0.25">
      <c r="A829" s="3">
        <f>RSI!A829</f>
        <v>43514</v>
      </c>
      <c r="B829" s="2">
        <f>RSI!B829</f>
        <v>1.02</v>
      </c>
      <c r="C829" s="2">
        <f>RSI!I829</f>
        <v>40.322304688303788</v>
      </c>
      <c r="D829" s="2">
        <f>MACD!E829</f>
        <v>-2.0203689135647185E-3</v>
      </c>
      <c r="E829" s="2">
        <f>MACD!F829</f>
        <v>6.9999895704304458E-3</v>
      </c>
      <c r="F829" s="2">
        <f>'Moving Avg'!D829</f>
        <v>1.032</v>
      </c>
      <c r="G829" s="2">
        <f>'Moving Avg'!F829</f>
        <v>1.0415000000000001</v>
      </c>
      <c r="H829" s="2">
        <f>'Moving Avg'!G829</f>
        <v>1.0739999999999998</v>
      </c>
      <c r="I829" s="2">
        <f>'Moving Avg'!H829</f>
        <v>1.1810689999999997</v>
      </c>
      <c r="J829" s="5" t="str">
        <f>OBV!F829</f>
        <v>BEARISH</v>
      </c>
      <c r="K829" s="5" t="str">
        <f>OBV!G829</f>
        <v>NEUTRAL</v>
      </c>
      <c r="L829" s="5" t="str">
        <f>OBV!H829</f>
        <v>CONFIRMED BEARISH</v>
      </c>
      <c r="M829" s="7">
        <f t="shared" si="120"/>
        <v>25</v>
      </c>
      <c r="N829" s="7">
        <f t="shared" si="121"/>
        <v>45</v>
      </c>
      <c r="O829" s="7">
        <f t="shared" si="122"/>
        <v>0</v>
      </c>
      <c r="P829" s="7">
        <f t="shared" si="123"/>
        <v>16.5</v>
      </c>
      <c r="Q829" s="8">
        <f t="shared" si="124"/>
        <v>26.975000000000001</v>
      </c>
      <c r="R829" s="8">
        <f t="shared" si="125"/>
        <v>18.125</v>
      </c>
      <c r="S829" s="8">
        <f t="shared" si="126"/>
        <v>17.925000000000001</v>
      </c>
      <c r="T829" s="8">
        <f t="shared" si="127"/>
        <v>21.625</v>
      </c>
      <c r="U829" s="7">
        <f t="shared" si="128"/>
        <v>21.008333333333336</v>
      </c>
      <c r="V829" s="7">
        <f t="shared" si="129"/>
        <v>21.162500000000001</v>
      </c>
    </row>
    <row r="830" spans="1:22" ht="13.5" x14ac:dyDescent="0.25">
      <c r="A830" s="3">
        <f>RSI!A830</f>
        <v>43515</v>
      </c>
      <c r="B830" s="2">
        <f>RSI!B830</f>
        <v>1.03</v>
      </c>
      <c r="C830" s="2">
        <f>RSI!I830</f>
        <v>43.687979975900305</v>
      </c>
      <c r="D830" s="2">
        <f>MACD!E830</f>
        <v>-3.4169894260978051E-3</v>
      </c>
      <c r="E830" s="2">
        <f>MACD!F830</f>
        <v>4.9165937711247954E-3</v>
      </c>
      <c r="F830" s="2">
        <f>'Moving Avg'!D830</f>
        <v>1.0320000000000003</v>
      </c>
      <c r="G830" s="2">
        <f>'Moving Avg'!F830</f>
        <v>1.04</v>
      </c>
      <c r="H830" s="2">
        <f>'Moving Avg'!G830</f>
        <v>1.0715999999999999</v>
      </c>
      <c r="I830" s="2">
        <f>'Moving Avg'!H830</f>
        <v>1.1806019999999997</v>
      </c>
      <c r="J830" s="5" t="str">
        <f>OBV!F830</f>
        <v>BEARISH</v>
      </c>
      <c r="K830" s="5" t="str">
        <f>OBV!G830</f>
        <v>NEUTRAL</v>
      </c>
      <c r="L830" s="5" t="str">
        <f>OBV!H830</f>
        <v>NEUTRAL</v>
      </c>
      <c r="M830" s="7">
        <f t="shared" si="120"/>
        <v>25</v>
      </c>
      <c r="N830" s="7">
        <f t="shared" si="121"/>
        <v>45</v>
      </c>
      <c r="O830" s="7">
        <f t="shared" si="122"/>
        <v>0</v>
      </c>
      <c r="P830" s="7">
        <f t="shared" si="123"/>
        <v>16.5</v>
      </c>
      <c r="Q830" s="8">
        <f t="shared" si="124"/>
        <v>26.975000000000001</v>
      </c>
      <c r="R830" s="8">
        <f t="shared" si="125"/>
        <v>18.125</v>
      </c>
      <c r="S830" s="8">
        <f t="shared" si="126"/>
        <v>17.925000000000001</v>
      </c>
      <c r="T830" s="8">
        <f t="shared" si="127"/>
        <v>21.625</v>
      </c>
      <c r="U830" s="7">
        <f t="shared" si="128"/>
        <v>21.008333333333336</v>
      </c>
      <c r="V830" s="7">
        <f t="shared" si="129"/>
        <v>21.162500000000001</v>
      </c>
    </row>
    <row r="831" spans="1:22" ht="13.5" x14ac:dyDescent="0.25">
      <c r="A831" s="3">
        <f>RSI!A831</f>
        <v>43516</v>
      </c>
      <c r="B831" s="2">
        <f>RSI!B831</f>
        <v>1.03</v>
      </c>
      <c r="C831" s="2">
        <f>RSI!I831</f>
        <v>43.687979975900305</v>
      </c>
      <c r="D831" s="2">
        <f>MACD!E831</f>
        <v>-2.9338061874717436E-3</v>
      </c>
      <c r="E831" s="2">
        <f>MACD!F831</f>
        <v>3.3465137794054878E-3</v>
      </c>
      <c r="F831" s="2">
        <f>'Moving Avg'!D831</f>
        <v>1.032</v>
      </c>
      <c r="G831" s="2">
        <f>'Moving Avg'!F831</f>
        <v>1.0390000000000001</v>
      </c>
      <c r="H831" s="2">
        <f>'Moving Avg'!G831</f>
        <v>1.0702</v>
      </c>
      <c r="I831" s="2">
        <f>'Moving Avg'!H831</f>
        <v>1.1801824999999997</v>
      </c>
      <c r="J831" s="5" t="str">
        <f>OBV!F831</f>
        <v>BEARISH</v>
      </c>
      <c r="K831" s="5" t="str">
        <f>OBV!G831</f>
        <v>NEUTRAL</v>
      </c>
      <c r="L831" s="5" t="str">
        <f>OBV!H831</f>
        <v>NEUTRAL</v>
      </c>
      <c r="M831" s="7">
        <f t="shared" si="120"/>
        <v>25</v>
      </c>
      <c r="N831" s="7">
        <f t="shared" si="121"/>
        <v>45</v>
      </c>
      <c r="O831" s="7">
        <f t="shared" si="122"/>
        <v>0</v>
      </c>
      <c r="P831" s="7">
        <f t="shared" si="123"/>
        <v>16.5</v>
      </c>
      <c r="Q831" s="8">
        <f t="shared" si="124"/>
        <v>26.975000000000001</v>
      </c>
      <c r="R831" s="8">
        <f t="shared" si="125"/>
        <v>18.125</v>
      </c>
      <c r="S831" s="8">
        <f t="shared" si="126"/>
        <v>17.925000000000001</v>
      </c>
      <c r="T831" s="8">
        <f t="shared" si="127"/>
        <v>21.625</v>
      </c>
      <c r="U831" s="7">
        <f t="shared" si="128"/>
        <v>21.008333333333336</v>
      </c>
      <c r="V831" s="7">
        <f t="shared" si="129"/>
        <v>21.162500000000001</v>
      </c>
    </row>
    <row r="832" spans="1:22" ht="13.5" x14ac:dyDescent="0.25">
      <c r="A832" s="3">
        <f>RSI!A832</f>
        <v>43517</v>
      </c>
      <c r="B832" s="2">
        <f>RSI!B832</f>
        <v>1.02</v>
      </c>
      <c r="C832" s="2">
        <f>RSI!I832</f>
        <v>41.005875872297587</v>
      </c>
      <c r="D832" s="2">
        <f>MACD!E832</f>
        <v>-1.667109277579959E-3</v>
      </c>
      <c r="E832" s="2">
        <f>MACD!F832</f>
        <v>2.3437891680083986E-3</v>
      </c>
      <c r="F832" s="2">
        <f>'Moving Avg'!D832</f>
        <v>1.03</v>
      </c>
      <c r="G832" s="2">
        <f>'Moving Avg'!F832</f>
        <v>1.0369999999999999</v>
      </c>
      <c r="H832" s="2">
        <f>'Moving Avg'!G832</f>
        <v>1.0686</v>
      </c>
      <c r="I832" s="2">
        <f>'Moving Avg'!H832</f>
        <v>1.1798074999999997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  <c r="M832" s="7">
        <f t="shared" si="120"/>
        <v>25</v>
      </c>
      <c r="N832" s="7">
        <f t="shared" si="121"/>
        <v>45</v>
      </c>
      <c r="O832" s="7">
        <f t="shared" si="122"/>
        <v>0</v>
      </c>
      <c r="P832" s="7">
        <f t="shared" si="123"/>
        <v>16.5</v>
      </c>
      <c r="Q832" s="8">
        <f t="shared" si="124"/>
        <v>26.975000000000001</v>
      </c>
      <c r="R832" s="8">
        <f t="shared" si="125"/>
        <v>18.125</v>
      </c>
      <c r="S832" s="8">
        <f t="shared" si="126"/>
        <v>17.925000000000001</v>
      </c>
      <c r="T832" s="8">
        <f t="shared" si="127"/>
        <v>21.625</v>
      </c>
      <c r="U832" s="7">
        <f t="shared" si="128"/>
        <v>21.008333333333336</v>
      </c>
      <c r="V832" s="7">
        <f t="shared" si="129"/>
        <v>21.162500000000001</v>
      </c>
    </row>
    <row r="833" spans="1:22" ht="13.5" x14ac:dyDescent="0.25">
      <c r="A833" s="3">
        <f>RSI!A833</f>
        <v>43518</v>
      </c>
      <c r="B833" s="2">
        <f>RSI!B833</f>
        <v>1.03</v>
      </c>
      <c r="C833" s="2">
        <f>RSI!I833</f>
        <v>44.664376684912469</v>
      </c>
      <c r="D833" s="2">
        <f>MACD!E833</f>
        <v>1.9084180367523462E-3</v>
      </c>
      <c r="E833" s="2">
        <f>MACD!F833</f>
        <v>2.2567149417571882E-3</v>
      </c>
      <c r="F833" s="2">
        <f>'Moving Avg'!D833</f>
        <v>1.026</v>
      </c>
      <c r="G833" s="2">
        <f>'Moving Avg'!F833</f>
        <v>1.0355000000000003</v>
      </c>
      <c r="H833" s="2">
        <f>'Moving Avg'!G833</f>
        <v>1.0671999999999999</v>
      </c>
      <c r="I833" s="2">
        <f>'Moving Avg'!H833</f>
        <v>1.1793404999999997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  <c r="M833" s="7">
        <f t="shared" si="120"/>
        <v>25</v>
      </c>
      <c r="N833" s="7">
        <f t="shared" si="121"/>
        <v>45</v>
      </c>
      <c r="O833" s="7">
        <f t="shared" si="122"/>
        <v>0</v>
      </c>
      <c r="P833" s="7">
        <f t="shared" si="123"/>
        <v>16.5</v>
      </c>
      <c r="Q833" s="8">
        <f t="shared" si="124"/>
        <v>26.975000000000001</v>
      </c>
      <c r="R833" s="8">
        <f t="shared" si="125"/>
        <v>18.125</v>
      </c>
      <c r="S833" s="8">
        <f t="shared" si="126"/>
        <v>17.925000000000001</v>
      </c>
      <c r="T833" s="8">
        <f t="shared" si="127"/>
        <v>21.625</v>
      </c>
      <c r="U833" s="7">
        <f t="shared" si="128"/>
        <v>21.008333333333336</v>
      </c>
      <c r="V833" s="7">
        <f t="shared" si="129"/>
        <v>21.162500000000001</v>
      </c>
    </row>
    <row r="834" spans="1:22" ht="13.5" x14ac:dyDescent="0.25">
      <c r="A834" s="3">
        <f>RSI!A834</f>
        <v>43521</v>
      </c>
      <c r="B834" s="2">
        <f>RSI!B834</f>
        <v>1.02</v>
      </c>
      <c r="C834" s="2">
        <f>RSI!I834</f>
        <v>41.868207474866828</v>
      </c>
      <c r="D834" s="2">
        <f>MACD!E834</f>
        <v>2.69370675269065E-3</v>
      </c>
      <c r="E834" s="2">
        <f>MACD!F834</f>
        <v>2.3441133039438806E-3</v>
      </c>
      <c r="F834" s="2">
        <f>'Moving Avg'!D834</f>
        <v>1.0260000000000002</v>
      </c>
      <c r="G834" s="2">
        <f>'Moving Avg'!F834</f>
        <v>1.034</v>
      </c>
      <c r="H834" s="2">
        <f>'Moving Avg'!G834</f>
        <v>1.0649999999999999</v>
      </c>
      <c r="I834" s="2">
        <f>'Moving Avg'!H834</f>
        <v>1.1786819999999998</v>
      </c>
      <c r="J834" s="5" t="str">
        <f>OBV!F834</f>
        <v>BEARISH</v>
      </c>
      <c r="K834" s="5" t="str">
        <f>OBV!G834</f>
        <v>NEUTRAL</v>
      </c>
      <c r="L834" s="5" t="str">
        <f>OBV!H834</f>
        <v>NEUTRAL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16.5</v>
      </c>
      <c r="Q834" s="8">
        <f t="shared" si="124"/>
        <v>11.225</v>
      </c>
      <c r="R834" s="8">
        <f t="shared" si="125"/>
        <v>9.125</v>
      </c>
      <c r="S834" s="8">
        <f t="shared" si="126"/>
        <v>11.175000000000001</v>
      </c>
      <c r="T834" s="8">
        <f t="shared" si="127"/>
        <v>10.375</v>
      </c>
      <c r="U834" s="7">
        <f t="shared" si="128"/>
        <v>10.508333333333335</v>
      </c>
      <c r="V834" s="7">
        <f t="shared" si="129"/>
        <v>10.475000000000001</v>
      </c>
    </row>
    <row r="835" spans="1:22" ht="13.5" x14ac:dyDescent="0.25">
      <c r="A835" s="3">
        <f>RSI!A835</f>
        <v>43522</v>
      </c>
      <c r="B835" s="2">
        <f>RSI!B835</f>
        <v>1.01</v>
      </c>
      <c r="C835" s="2">
        <f>RSI!I835</f>
        <v>39.223753539084747</v>
      </c>
      <c r="D835" s="2">
        <f>MACD!E835</f>
        <v>2.708463362013358E-3</v>
      </c>
      <c r="E835" s="2">
        <f>MACD!F835</f>
        <v>2.4169833155577762E-3</v>
      </c>
      <c r="F835" s="2">
        <f>'Moving Avg'!D835</f>
        <v>1.0219999999999998</v>
      </c>
      <c r="G835" s="2">
        <f>'Moving Avg'!F835</f>
        <v>1.032</v>
      </c>
      <c r="H835" s="2">
        <f>'Moving Avg'!G835</f>
        <v>1.0624</v>
      </c>
      <c r="I835" s="2">
        <f>'Moving Avg'!H835</f>
        <v>1.1779264999999999</v>
      </c>
      <c r="J835" s="5" t="str">
        <f>OBV!F835</f>
        <v>BEARISH</v>
      </c>
      <c r="K835" s="5" t="str">
        <f>OBV!G835</f>
        <v>WEAK</v>
      </c>
      <c r="L835" s="5" t="str">
        <f>OBV!H835</f>
        <v>CONFIRMED BEARISH</v>
      </c>
      <c r="M835" s="7">
        <f t="shared" si="130"/>
        <v>25</v>
      </c>
      <c r="N835" s="7">
        <f t="shared" si="131"/>
        <v>0</v>
      </c>
      <c r="O835" s="7">
        <f t="shared" si="132"/>
        <v>0</v>
      </c>
      <c r="P835" s="7">
        <f t="shared" si="133"/>
        <v>0</v>
      </c>
      <c r="Q835" s="8">
        <f t="shared" ref="Q835:Q898" si="134">0.35*M835+N835*0.35+O835*0.15+P835*0.15</f>
        <v>8.75</v>
      </c>
      <c r="R835" s="8">
        <f t="shared" ref="R835:R898" si="135">M835*0.2+N835*0.2+O835*0.35+P835*0.25</f>
        <v>5</v>
      </c>
      <c r="S835" s="8">
        <f t="shared" ref="S835:S898" si="136">M835*0.15+N835*0.15+O835*0.25+P835*0.45</f>
        <v>3.75</v>
      </c>
      <c r="T835" s="8">
        <f t="shared" ref="T835:T898" si="137">0.25*SUM(M835:P835)</f>
        <v>6.25</v>
      </c>
      <c r="U835" s="7">
        <f t="shared" ref="U835:U898" si="138">SUM(Q835:S835)/3</f>
        <v>5.833333333333333</v>
      </c>
      <c r="V835" s="7">
        <f t="shared" ref="V835:V898" si="139">SUM(Q835:T835)/4</f>
        <v>5.9375</v>
      </c>
    </row>
    <row r="836" spans="1:22" ht="13.5" x14ac:dyDescent="0.25">
      <c r="A836" s="3">
        <f>RSI!A836</f>
        <v>43523</v>
      </c>
      <c r="B836" s="2">
        <f>RSI!B836</f>
        <v>0.99</v>
      </c>
      <c r="C836" s="2">
        <f>RSI!I836</f>
        <v>34.52673923706007</v>
      </c>
      <c r="D836" s="2">
        <f>MACD!E836</f>
        <v>4.3985608381265084E-3</v>
      </c>
      <c r="E836" s="2">
        <f>MACD!F836</f>
        <v>2.8132988200715229E-3</v>
      </c>
      <c r="F836" s="2">
        <f>'Moving Avg'!D836</f>
        <v>1.014</v>
      </c>
      <c r="G836" s="2">
        <f>'Moving Avg'!F836</f>
        <v>1.0289999999999999</v>
      </c>
      <c r="H836" s="2">
        <f>'Moving Avg'!G836</f>
        <v>1.06</v>
      </c>
      <c r="I836" s="2">
        <f>'Moving Avg'!H836</f>
        <v>1.1771179999999997</v>
      </c>
      <c r="J836" s="5" t="str">
        <f>OBV!F836</f>
        <v>BEARISH</v>
      </c>
      <c r="K836" s="5" t="str">
        <f>OBV!G836</f>
        <v>WEAK</v>
      </c>
      <c r="L836" s="5" t="str">
        <f>OBV!H836</f>
        <v>CONFIRMED BEARISH</v>
      </c>
      <c r="M836" s="7">
        <f t="shared" si="130"/>
        <v>25</v>
      </c>
      <c r="N836" s="7">
        <f t="shared" si="131"/>
        <v>0</v>
      </c>
      <c r="O836" s="7">
        <f t="shared" si="132"/>
        <v>0</v>
      </c>
      <c r="P836" s="7">
        <f t="shared" si="133"/>
        <v>0</v>
      </c>
      <c r="Q836" s="8">
        <f t="shared" si="134"/>
        <v>8.75</v>
      </c>
      <c r="R836" s="8">
        <f t="shared" si="135"/>
        <v>5</v>
      </c>
      <c r="S836" s="8">
        <f t="shared" si="136"/>
        <v>3.75</v>
      </c>
      <c r="T836" s="8">
        <f t="shared" si="137"/>
        <v>6.25</v>
      </c>
      <c r="U836" s="7">
        <f t="shared" si="138"/>
        <v>5.833333333333333</v>
      </c>
      <c r="V836" s="7">
        <f t="shared" si="139"/>
        <v>5.9375</v>
      </c>
    </row>
    <row r="837" spans="1:22" ht="13.5" x14ac:dyDescent="0.25">
      <c r="A837" s="3">
        <f>RSI!A837</f>
        <v>43524</v>
      </c>
      <c r="B837" s="2">
        <f>RSI!B837</f>
        <v>1.03</v>
      </c>
      <c r="C837" s="2">
        <f>RSI!I837</f>
        <v>47.951231491437539</v>
      </c>
      <c r="D837" s="2">
        <f>MACD!E837</f>
        <v>3.1654627258148604E-3</v>
      </c>
      <c r="E837" s="2">
        <f>MACD!F837</f>
        <v>2.8837316012201904E-3</v>
      </c>
      <c r="F837" s="2">
        <f>'Moving Avg'!D837</f>
        <v>1.016</v>
      </c>
      <c r="G837" s="2">
        <f>'Moving Avg'!F837</f>
        <v>1.0289999999999999</v>
      </c>
      <c r="H837" s="2">
        <f>'Moving Avg'!G837</f>
        <v>1.0584000000000002</v>
      </c>
      <c r="I837" s="2">
        <f>'Moving Avg'!H837</f>
        <v>1.1763679999999999</v>
      </c>
      <c r="J837" s="5" t="str">
        <f>OBV!F837</f>
        <v>BEARISH</v>
      </c>
      <c r="K837" s="5" t="str">
        <f>OBV!G837</f>
        <v>NEUTRAL</v>
      </c>
      <c r="L837" s="5" t="str">
        <f>OBV!H837</f>
        <v>BEARISH DIVERGENCE</v>
      </c>
      <c r="M837" s="7">
        <f t="shared" si="130"/>
        <v>25</v>
      </c>
      <c r="N837" s="7">
        <f t="shared" si="131"/>
        <v>0</v>
      </c>
      <c r="O837" s="7">
        <f t="shared" si="132"/>
        <v>0</v>
      </c>
      <c r="P837" s="7">
        <f t="shared" si="133"/>
        <v>16.5</v>
      </c>
      <c r="Q837" s="8">
        <f t="shared" si="134"/>
        <v>11.225</v>
      </c>
      <c r="R837" s="8">
        <f t="shared" si="135"/>
        <v>9.125</v>
      </c>
      <c r="S837" s="8">
        <f t="shared" si="136"/>
        <v>11.175000000000001</v>
      </c>
      <c r="T837" s="8">
        <f t="shared" si="137"/>
        <v>10.375</v>
      </c>
      <c r="U837" s="7">
        <f t="shared" si="138"/>
        <v>10.508333333333335</v>
      </c>
      <c r="V837" s="7">
        <f t="shared" si="139"/>
        <v>10.475000000000001</v>
      </c>
    </row>
    <row r="838" spans="1:22" ht="13.5" x14ac:dyDescent="0.25">
      <c r="A838" s="3">
        <f>RSI!A838</f>
        <v>43525</v>
      </c>
      <c r="B838" s="2">
        <f>RSI!B838</f>
        <v>1</v>
      </c>
      <c r="C838" s="2">
        <f>RSI!I838</f>
        <v>41.138405461487153</v>
      </c>
      <c r="D838" s="2">
        <f>MACD!E838</f>
        <v>7.4624318660172495E-3</v>
      </c>
      <c r="E838" s="2">
        <f>MACD!F838</f>
        <v>3.7994716541796024E-3</v>
      </c>
      <c r="F838" s="2">
        <f>'Moving Avg'!D838</f>
        <v>1.0100000000000002</v>
      </c>
      <c r="G838" s="2">
        <f>'Moving Avg'!F838</f>
        <v>1.0269999999999999</v>
      </c>
      <c r="H838" s="2">
        <f>'Moving Avg'!G838</f>
        <v>1.0568000000000002</v>
      </c>
      <c r="I838" s="2">
        <f>'Moving Avg'!H838</f>
        <v>1.1754209999999998</v>
      </c>
      <c r="J838" s="5" t="str">
        <f>OBV!F838</f>
        <v>BEARISH</v>
      </c>
      <c r="K838" s="5" t="str">
        <f>OBV!G838</f>
        <v>WEAK</v>
      </c>
      <c r="L838" s="5" t="str">
        <f>OBV!H838</f>
        <v>CONFIRMED BEARISH</v>
      </c>
      <c r="M838" s="7">
        <f t="shared" si="130"/>
        <v>25</v>
      </c>
      <c r="N838" s="7">
        <f t="shared" si="131"/>
        <v>0</v>
      </c>
      <c r="O838" s="7">
        <f t="shared" si="132"/>
        <v>0</v>
      </c>
      <c r="P838" s="7">
        <f t="shared" si="133"/>
        <v>0</v>
      </c>
      <c r="Q838" s="8">
        <f t="shared" si="134"/>
        <v>8.75</v>
      </c>
      <c r="R838" s="8">
        <f t="shared" si="135"/>
        <v>5</v>
      </c>
      <c r="S838" s="8">
        <f t="shared" si="136"/>
        <v>3.75</v>
      </c>
      <c r="T838" s="8">
        <f t="shared" si="137"/>
        <v>6.25</v>
      </c>
      <c r="U838" s="7">
        <f t="shared" si="138"/>
        <v>5.833333333333333</v>
      </c>
      <c r="V838" s="7">
        <f t="shared" si="139"/>
        <v>5.9375</v>
      </c>
    </row>
    <row r="839" spans="1:22" ht="13.5" x14ac:dyDescent="0.25">
      <c r="A839" s="3">
        <f>RSI!A839</f>
        <v>43528</v>
      </c>
      <c r="B839" s="2">
        <f>RSI!B839</f>
        <v>1.01</v>
      </c>
      <c r="C839" s="2">
        <f>RSI!I839</f>
        <v>43.994807014620228</v>
      </c>
      <c r="D839" s="2">
        <f>MACD!E839</f>
        <v>5.9576363847968494E-3</v>
      </c>
      <c r="E839" s="2">
        <f>MACD!F839</f>
        <v>4.2311046003030515E-3</v>
      </c>
      <c r="F839" s="2">
        <f>'Moving Avg'!D839</f>
        <v>1.008</v>
      </c>
      <c r="G839" s="2">
        <f>'Moving Avg'!F839</f>
        <v>1.0269999999999999</v>
      </c>
      <c r="H839" s="2">
        <f>'Moving Avg'!G839</f>
        <v>1.0552000000000001</v>
      </c>
      <c r="I839" s="2">
        <f>'Moving Avg'!H839</f>
        <v>1.1746654999999999</v>
      </c>
      <c r="J839" s="5" t="str">
        <f>OBV!F839</f>
        <v>BEARISH</v>
      </c>
      <c r="K839" s="5" t="str">
        <f>OBV!G839</f>
        <v>WEAK</v>
      </c>
      <c r="L839" s="5" t="str">
        <f>OBV!H839</f>
        <v>CONFIRMED BEARISH</v>
      </c>
      <c r="M839" s="7">
        <f t="shared" si="130"/>
        <v>25</v>
      </c>
      <c r="N839" s="7">
        <f t="shared" si="131"/>
        <v>0</v>
      </c>
      <c r="O839" s="7">
        <f t="shared" si="132"/>
        <v>0</v>
      </c>
      <c r="P839" s="7">
        <f t="shared" si="133"/>
        <v>0</v>
      </c>
      <c r="Q839" s="8">
        <f t="shared" si="134"/>
        <v>8.75</v>
      </c>
      <c r="R839" s="8">
        <f t="shared" si="135"/>
        <v>5</v>
      </c>
      <c r="S839" s="8">
        <f t="shared" si="136"/>
        <v>3.75</v>
      </c>
      <c r="T839" s="8">
        <f t="shared" si="137"/>
        <v>6.25</v>
      </c>
      <c r="U839" s="7">
        <f t="shared" si="138"/>
        <v>5.833333333333333</v>
      </c>
      <c r="V839" s="7">
        <f t="shared" si="139"/>
        <v>5.9375</v>
      </c>
    </row>
    <row r="840" spans="1:22" ht="13.5" x14ac:dyDescent="0.25">
      <c r="A840" s="3">
        <f>RSI!A840</f>
        <v>43529</v>
      </c>
      <c r="B840" s="2">
        <f>RSI!B840</f>
        <v>1.02</v>
      </c>
      <c r="C840" s="2">
        <f>RSI!I840</f>
        <v>46.776294002270419</v>
      </c>
      <c r="D840" s="2">
        <f>MACD!E840</f>
        <v>5.6224531857231863E-3</v>
      </c>
      <c r="E840" s="2">
        <f>MACD!F840</f>
        <v>4.5093743173870784E-3</v>
      </c>
      <c r="F840" s="2">
        <f>'Moving Avg'!D840</f>
        <v>1.0100000000000002</v>
      </c>
      <c r="G840" s="2">
        <f>'Moving Avg'!F840</f>
        <v>1.0265</v>
      </c>
      <c r="H840" s="2">
        <f>'Moving Avg'!G840</f>
        <v>1.0538000000000003</v>
      </c>
      <c r="I840" s="2">
        <f>'Moving Avg'!H840</f>
        <v>1.1739600000000001</v>
      </c>
      <c r="J840" s="5" t="str">
        <f>OBV!F840</f>
        <v>BEARISH</v>
      </c>
      <c r="K840" s="5" t="str">
        <f>OBV!G840</f>
        <v>NEUTRAL</v>
      </c>
      <c r="L840" s="5" t="str">
        <f>OBV!H840</f>
        <v>BEARISH DIVERGENCE</v>
      </c>
      <c r="M840" s="7">
        <f t="shared" si="130"/>
        <v>25</v>
      </c>
      <c r="N840" s="7">
        <f t="shared" si="131"/>
        <v>0</v>
      </c>
      <c r="O840" s="7">
        <f t="shared" si="132"/>
        <v>0</v>
      </c>
      <c r="P840" s="7">
        <f t="shared" si="133"/>
        <v>16.5</v>
      </c>
      <c r="Q840" s="8">
        <f t="shared" si="134"/>
        <v>11.225</v>
      </c>
      <c r="R840" s="8">
        <f t="shared" si="135"/>
        <v>9.125</v>
      </c>
      <c r="S840" s="8">
        <f t="shared" si="136"/>
        <v>11.175000000000001</v>
      </c>
      <c r="T840" s="8">
        <f t="shared" si="137"/>
        <v>10.375</v>
      </c>
      <c r="U840" s="7">
        <f t="shared" si="138"/>
        <v>10.508333333333335</v>
      </c>
      <c r="V840" s="7">
        <f t="shared" si="139"/>
        <v>10.475000000000001</v>
      </c>
    </row>
    <row r="841" spans="1:22" ht="13.5" x14ac:dyDescent="0.25">
      <c r="A841" s="3">
        <f>RSI!A841</f>
        <v>43530</v>
      </c>
      <c r="B841" s="2">
        <f>RSI!B841</f>
        <v>1.02</v>
      </c>
      <c r="C841" s="2">
        <f>RSI!I841</f>
        <v>46.776294002270419</v>
      </c>
      <c r="D841" s="2">
        <f>MACD!E841</f>
        <v>5.409731839603138E-3</v>
      </c>
      <c r="E841" s="2">
        <f>MACD!F841</f>
        <v>4.6894458218302909E-3</v>
      </c>
      <c r="F841" s="2">
        <f>'Moving Avg'!D841</f>
        <v>1.016</v>
      </c>
      <c r="G841" s="2">
        <f>'Moving Avg'!F841</f>
        <v>1.0254999999999999</v>
      </c>
      <c r="H841" s="2">
        <f>'Moving Avg'!G841</f>
        <v>1.0524000000000004</v>
      </c>
      <c r="I841" s="2">
        <f>'Moving Avg'!H841</f>
        <v>1.1732545000000001</v>
      </c>
      <c r="J841" s="5" t="str">
        <f>OBV!F841</f>
        <v>BULLISH</v>
      </c>
      <c r="K841" s="5" t="str">
        <f>OBV!G841</f>
        <v>NEUTRAL</v>
      </c>
      <c r="L841" s="5" t="str">
        <f>OBV!H841</f>
        <v>CONFIRMED BULLISH</v>
      </c>
      <c r="M841" s="7">
        <f t="shared" si="130"/>
        <v>25</v>
      </c>
      <c r="N841" s="7">
        <f t="shared" si="131"/>
        <v>0</v>
      </c>
      <c r="O841" s="7">
        <f t="shared" si="132"/>
        <v>0</v>
      </c>
      <c r="P841" s="7">
        <f t="shared" si="133"/>
        <v>83.5</v>
      </c>
      <c r="Q841" s="8">
        <f t="shared" si="134"/>
        <v>21.274999999999999</v>
      </c>
      <c r="R841" s="8">
        <f t="shared" si="135"/>
        <v>25.875</v>
      </c>
      <c r="S841" s="8">
        <f t="shared" si="136"/>
        <v>41.325000000000003</v>
      </c>
      <c r="T841" s="8">
        <f t="shared" si="137"/>
        <v>27.125</v>
      </c>
      <c r="U841" s="7">
        <f t="shared" si="138"/>
        <v>29.491666666666664</v>
      </c>
      <c r="V841" s="7">
        <f t="shared" si="139"/>
        <v>28.9</v>
      </c>
    </row>
    <row r="842" spans="1:22" ht="13.5" x14ac:dyDescent="0.25">
      <c r="A842" s="3">
        <f>RSI!A842</f>
        <v>43531</v>
      </c>
      <c r="B842" s="2">
        <f>RSI!B842</f>
        <v>1.03</v>
      </c>
      <c r="C842" s="2">
        <f>RSI!I842</f>
        <v>49.67498558359442</v>
      </c>
      <c r="D842" s="2">
        <f>MACD!E842</f>
        <v>3.0161782853539432E-3</v>
      </c>
      <c r="E842" s="2">
        <f>MACD!F842</f>
        <v>4.3547923145350219E-3</v>
      </c>
      <c r="F842" s="2">
        <f>'Moving Avg'!D842</f>
        <v>1.016</v>
      </c>
      <c r="G842" s="2">
        <f>'Moving Avg'!F842</f>
        <v>1.0249999999999999</v>
      </c>
      <c r="H842" s="2">
        <f>'Moving Avg'!G842</f>
        <v>1.0514000000000003</v>
      </c>
      <c r="I842" s="2">
        <f>'Moving Avg'!H842</f>
        <v>1.1727405000000002</v>
      </c>
      <c r="J842" s="5" t="str">
        <f>OBV!F842</f>
        <v>BEARISH</v>
      </c>
      <c r="K842" s="5" t="str">
        <f>OBV!G842</f>
        <v>NEUTRAL</v>
      </c>
      <c r="L842" s="5" t="str">
        <f>OBV!H842</f>
        <v>NEUTRAL</v>
      </c>
      <c r="M842" s="7">
        <f t="shared" si="130"/>
        <v>25</v>
      </c>
      <c r="N842" s="7">
        <f t="shared" si="131"/>
        <v>45</v>
      </c>
      <c r="O842" s="7">
        <f t="shared" si="132"/>
        <v>0</v>
      </c>
      <c r="P842" s="7">
        <f t="shared" si="133"/>
        <v>16.5</v>
      </c>
      <c r="Q842" s="8">
        <f t="shared" si="134"/>
        <v>26.975000000000001</v>
      </c>
      <c r="R842" s="8">
        <f t="shared" si="135"/>
        <v>18.125</v>
      </c>
      <c r="S842" s="8">
        <f t="shared" si="136"/>
        <v>17.925000000000001</v>
      </c>
      <c r="T842" s="8">
        <f t="shared" si="137"/>
        <v>21.625</v>
      </c>
      <c r="U842" s="7">
        <f t="shared" si="138"/>
        <v>21.008333333333336</v>
      </c>
      <c r="V842" s="7">
        <f t="shared" si="139"/>
        <v>21.162500000000001</v>
      </c>
    </row>
    <row r="843" spans="1:22" ht="13.5" x14ac:dyDescent="0.25">
      <c r="A843" s="3">
        <f>RSI!A843</f>
        <v>43532</v>
      </c>
      <c r="B843" s="2">
        <f>RSI!B843</f>
        <v>1.03</v>
      </c>
      <c r="C843" s="2">
        <f>RSI!I843</f>
        <v>49.67498558359442</v>
      </c>
      <c r="D843" s="2">
        <f>MACD!E843</f>
        <v>2.5310160615366062E-3</v>
      </c>
      <c r="E843" s="2">
        <f>MACD!F843</f>
        <v>3.9900370639353389E-3</v>
      </c>
      <c r="F843" s="2">
        <f>'Moving Avg'!D843</f>
        <v>1.022</v>
      </c>
      <c r="G843" s="2">
        <f>'Moving Avg'!F843</f>
        <v>1.0235000000000001</v>
      </c>
      <c r="H843" s="2">
        <f>'Moving Avg'!G843</f>
        <v>1.0506000000000004</v>
      </c>
      <c r="I843" s="2">
        <f>'Moving Avg'!H843</f>
        <v>1.1722265000000003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  <c r="M843" s="7">
        <f t="shared" si="130"/>
        <v>25</v>
      </c>
      <c r="N843" s="7">
        <f t="shared" si="131"/>
        <v>45</v>
      </c>
      <c r="O843" s="7">
        <f t="shared" si="132"/>
        <v>0</v>
      </c>
      <c r="P843" s="7">
        <f t="shared" si="133"/>
        <v>83.5</v>
      </c>
      <c r="Q843" s="8">
        <f t="shared" si="134"/>
        <v>37.024999999999999</v>
      </c>
      <c r="R843" s="8">
        <f t="shared" si="135"/>
        <v>34.875</v>
      </c>
      <c r="S843" s="8">
        <f t="shared" si="136"/>
        <v>48.075000000000003</v>
      </c>
      <c r="T843" s="8">
        <f t="shared" si="137"/>
        <v>38.375</v>
      </c>
      <c r="U843" s="7">
        <f t="shared" si="138"/>
        <v>39.991666666666667</v>
      </c>
      <c r="V843" s="7">
        <f t="shared" si="139"/>
        <v>39.587500000000006</v>
      </c>
    </row>
    <row r="844" spans="1:22" ht="13.5" x14ac:dyDescent="0.25">
      <c r="A844" s="3">
        <f>RSI!A844</f>
        <v>43535</v>
      </c>
      <c r="B844" s="2">
        <f>RSI!B844</f>
        <v>1.01</v>
      </c>
      <c r="C844" s="2">
        <f>RSI!I844</f>
        <v>44.103519306309323</v>
      </c>
      <c r="D844" s="2">
        <f>MACD!E844</f>
        <v>2.0650796632577517E-3</v>
      </c>
      <c r="E844" s="2">
        <f>MACD!F844</f>
        <v>3.6050455837998217E-3</v>
      </c>
      <c r="F844" s="2">
        <f>'Moving Avg'!D844</f>
        <v>1.022</v>
      </c>
      <c r="G844" s="2">
        <f>'Moving Avg'!F844</f>
        <v>1.022</v>
      </c>
      <c r="H844" s="2">
        <f>'Moving Avg'!G844</f>
        <v>1.0496000000000003</v>
      </c>
      <c r="I844" s="2">
        <f>'Moving Avg'!H844</f>
        <v>1.1713765000000003</v>
      </c>
      <c r="J844" s="5" t="str">
        <f>OBV!F844</f>
        <v>BULLISH</v>
      </c>
      <c r="K844" s="5" t="str">
        <f>OBV!G844</f>
        <v>NEUTRAL</v>
      </c>
      <c r="L844" s="5" t="str">
        <f>OBV!H844</f>
        <v>NEUTRAL</v>
      </c>
      <c r="M844" s="7">
        <f t="shared" si="130"/>
        <v>25</v>
      </c>
      <c r="N844" s="7">
        <f t="shared" si="131"/>
        <v>45</v>
      </c>
      <c r="O844" s="7">
        <f t="shared" si="132"/>
        <v>0</v>
      </c>
      <c r="P844" s="7">
        <f t="shared" si="133"/>
        <v>49.5</v>
      </c>
      <c r="Q844" s="8">
        <f t="shared" si="134"/>
        <v>31.925000000000001</v>
      </c>
      <c r="R844" s="8">
        <f t="shared" si="135"/>
        <v>26.375</v>
      </c>
      <c r="S844" s="8">
        <f t="shared" si="136"/>
        <v>32.775000000000006</v>
      </c>
      <c r="T844" s="8">
        <f t="shared" si="137"/>
        <v>29.875</v>
      </c>
      <c r="U844" s="7">
        <f t="shared" si="138"/>
        <v>30.358333333333334</v>
      </c>
      <c r="V844" s="7">
        <f t="shared" si="139"/>
        <v>30.237500000000001</v>
      </c>
    </row>
    <row r="845" spans="1:22" ht="13.5" x14ac:dyDescent="0.25">
      <c r="A845" s="3">
        <f>RSI!A845</f>
        <v>43536</v>
      </c>
      <c r="B845" s="2">
        <f>RSI!B845</f>
        <v>1.02</v>
      </c>
      <c r="C845" s="2">
        <f>RSI!I845</f>
        <v>47.287013529669032</v>
      </c>
      <c r="D845" s="2">
        <f>MACD!E845</f>
        <v>-4.8874605805204752E-4</v>
      </c>
      <c r="E845" s="2">
        <f>MACD!F845</f>
        <v>2.7862872554294481E-3</v>
      </c>
      <c r="F845" s="2">
        <f>'Moving Avg'!D845</f>
        <v>1.0219999999999998</v>
      </c>
      <c r="G845" s="2">
        <f>'Moving Avg'!F845</f>
        <v>1.0215000000000001</v>
      </c>
      <c r="H845" s="2">
        <f>'Moving Avg'!G845</f>
        <v>1.0492000000000004</v>
      </c>
      <c r="I845" s="2">
        <f>'Moving Avg'!H845</f>
        <v>1.1703405000000004</v>
      </c>
      <c r="J845" s="5" t="str">
        <f>OBV!F845</f>
        <v>BULLISH</v>
      </c>
      <c r="K845" s="5" t="str">
        <f>OBV!G845</f>
        <v>NEUTRAL</v>
      </c>
      <c r="L845" s="5" t="str">
        <f>OBV!H845</f>
        <v>NEUTRAL</v>
      </c>
      <c r="M845" s="7">
        <f t="shared" si="130"/>
        <v>25</v>
      </c>
      <c r="N845" s="7">
        <f t="shared" si="131"/>
        <v>45</v>
      </c>
      <c r="O845" s="7">
        <f t="shared" si="132"/>
        <v>0</v>
      </c>
      <c r="P845" s="7">
        <f t="shared" si="133"/>
        <v>49.5</v>
      </c>
      <c r="Q845" s="8">
        <f t="shared" si="134"/>
        <v>31.925000000000001</v>
      </c>
      <c r="R845" s="8">
        <f t="shared" si="135"/>
        <v>26.375</v>
      </c>
      <c r="S845" s="8">
        <f t="shared" si="136"/>
        <v>32.775000000000006</v>
      </c>
      <c r="T845" s="8">
        <f t="shared" si="137"/>
        <v>29.875</v>
      </c>
      <c r="U845" s="7">
        <f t="shared" si="138"/>
        <v>30.358333333333334</v>
      </c>
      <c r="V845" s="7">
        <f t="shared" si="139"/>
        <v>30.237500000000001</v>
      </c>
    </row>
    <row r="846" spans="1:22" ht="13.5" x14ac:dyDescent="0.25">
      <c r="A846" s="3">
        <f>RSI!A846</f>
        <v>43537</v>
      </c>
      <c r="B846" s="2">
        <f>RSI!B846</f>
        <v>1.02</v>
      </c>
      <c r="C846" s="2">
        <f>RSI!I846</f>
        <v>47.287013529669032</v>
      </c>
      <c r="D846" s="2">
        <f>MACD!E846</f>
        <v>-5.6749201011518924E-3</v>
      </c>
      <c r="E846" s="2">
        <f>MACD!F846</f>
        <v>1.0940457841131803E-3</v>
      </c>
      <c r="F846" s="2">
        <f>'Moving Avg'!D846</f>
        <v>1.0219999999999998</v>
      </c>
      <c r="G846" s="2">
        <f>'Moving Avg'!F846</f>
        <v>1.0210000000000001</v>
      </c>
      <c r="H846" s="2">
        <f>'Moving Avg'!G846</f>
        <v>1.0486000000000004</v>
      </c>
      <c r="I846" s="2">
        <f>'Moving Avg'!H846</f>
        <v>1.1689740000000004</v>
      </c>
      <c r="J846" s="5" t="str">
        <f>OBV!F846</f>
        <v>BULLISH</v>
      </c>
      <c r="K846" s="5" t="str">
        <f>OBV!G846</f>
        <v>NEUTRAL</v>
      </c>
      <c r="L846" s="5" t="str">
        <f>OBV!H846</f>
        <v>NEUTRAL</v>
      </c>
      <c r="M846" s="7">
        <f t="shared" si="130"/>
        <v>25</v>
      </c>
      <c r="N846" s="7">
        <f t="shared" si="131"/>
        <v>45</v>
      </c>
      <c r="O846" s="7">
        <f t="shared" si="132"/>
        <v>0</v>
      </c>
      <c r="P846" s="7">
        <f t="shared" si="133"/>
        <v>49.5</v>
      </c>
      <c r="Q846" s="8">
        <f t="shared" si="134"/>
        <v>31.925000000000001</v>
      </c>
      <c r="R846" s="8">
        <f t="shared" si="135"/>
        <v>26.375</v>
      </c>
      <c r="S846" s="8">
        <f t="shared" si="136"/>
        <v>32.775000000000006</v>
      </c>
      <c r="T846" s="8">
        <f t="shared" si="137"/>
        <v>29.875</v>
      </c>
      <c r="U846" s="7">
        <f t="shared" si="138"/>
        <v>30.358333333333334</v>
      </c>
      <c r="V846" s="7">
        <f t="shared" si="139"/>
        <v>30.237500000000001</v>
      </c>
    </row>
    <row r="847" spans="1:22" ht="13.5" x14ac:dyDescent="0.25">
      <c r="A847" s="3">
        <f>RSI!A847</f>
        <v>43538</v>
      </c>
      <c r="B847" s="2">
        <f>RSI!B847</f>
        <v>1.04</v>
      </c>
      <c r="C847" s="2">
        <f>RSI!I847</f>
        <v>53.438072789340609</v>
      </c>
      <c r="D847" s="2">
        <f>MACD!E847</f>
        <v>-5.3430060881827224E-3</v>
      </c>
      <c r="E847" s="2">
        <f>MACD!F847</f>
        <v>-1.9336459034600029E-4</v>
      </c>
      <c r="F847" s="2">
        <f>'Moving Avg'!D847</f>
        <v>1.024</v>
      </c>
      <c r="G847" s="2">
        <f>'Moving Avg'!F847</f>
        <v>1.0215000000000001</v>
      </c>
      <c r="H847" s="2">
        <f>'Moving Avg'!G847</f>
        <v>1.0480000000000005</v>
      </c>
      <c r="I847" s="2">
        <f>'Moving Avg'!H847</f>
        <v>1.1674245000000005</v>
      </c>
      <c r="J847" s="5" t="str">
        <f>OBV!F847</f>
        <v>BULLISH</v>
      </c>
      <c r="K847" s="5" t="str">
        <f>OBV!G847</f>
        <v>NEUTRAL</v>
      </c>
      <c r="L847" s="5" t="str">
        <f>OBV!H847</f>
        <v>CONFIRMED BULLISH</v>
      </c>
      <c r="M847" s="7">
        <f t="shared" si="130"/>
        <v>25</v>
      </c>
      <c r="N847" s="7">
        <f t="shared" si="131"/>
        <v>45</v>
      </c>
      <c r="O847" s="7">
        <f t="shared" si="132"/>
        <v>0</v>
      </c>
      <c r="P847" s="7">
        <f t="shared" si="133"/>
        <v>83.5</v>
      </c>
      <c r="Q847" s="8">
        <f t="shared" si="134"/>
        <v>37.024999999999999</v>
      </c>
      <c r="R847" s="8">
        <f t="shared" si="135"/>
        <v>34.875</v>
      </c>
      <c r="S847" s="8">
        <f t="shared" si="136"/>
        <v>48.075000000000003</v>
      </c>
      <c r="T847" s="8">
        <f t="shared" si="137"/>
        <v>38.375</v>
      </c>
      <c r="U847" s="7">
        <f t="shared" si="138"/>
        <v>39.991666666666667</v>
      </c>
      <c r="V847" s="7">
        <f t="shared" si="139"/>
        <v>39.587500000000006</v>
      </c>
    </row>
    <row r="848" spans="1:22" ht="13.5" x14ac:dyDescent="0.25">
      <c r="A848" s="3">
        <f>RSI!A848</f>
        <v>43539</v>
      </c>
      <c r="B848" s="2">
        <f>RSI!B848</f>
        <v>1.04</v>
      </c>
      <c r="C848" s="2">
        <f>RSI!I848</f>
        <v>53.438072789340609</v>
      </c>
      <c r="D848" s="2">
        <f>MACD!E848</f>
        <v>-9.75141526789991E-3</v>
      </c>
      <c r="E848" s="2">
        <f>MACD!F848</f>
        <v>-2.1049747258567826E-3</v>
      </c>
      <c r="F848" s="2">
        <f>'Moving Avg'!D848</f>
        <v>1.026</v>
      </c>
      <c r="G848" s="2">
        <f>'Moving Avg'!F848</f>
        <v>1.0209999999999997</v>
      </c>
      <c r="H848" s="2">
        <f>'Moving Avg'!G848</f>
        <v>1.0474000000000006</v>
      </c>
      <c r="I848" s="2">
        <f>'Moving Avg'!H848</f>
        <v>1.1654975000000005</v>
      </c>
      <c r="J848" s="5" t="str">
        <f>OBV!F848</f>
        <v>BULLISH</v>
      </c>
      <c r="K848" s="5" t="str">
        <f>OBV!G848</f>
        <v>NEUTRAL</v>
      </c>
      <c r="L848" s="5" t="str">
        <f>OBV!H848</f>
        <v>CONFIRMED BULLISH</v>
      </c>
      <c r="M848" s="7">
        <f t="shared" si="130"/>
        <v>25</v>
      </c>
      <c r="N848" s="7">
        <f t="shared" si="131"/>
        <v>45</v>
      </c>
      <c r="O848" s="7">
        <f t="shared" si="132"/>
        <v>0</v>
      </c>
      <c r="P848" s="7">
        <f t="shared" si="133"/>
        <v>83.5</v>
      </c>
      <c r="Q848" s="8">
        <f t="shared" si="134"/>
        <v>37.024999999999999</v>
      </c>
      <c r="R848" s="8">
        <f t="shared" si="135"/>
        <v>34.875</v>
      </c>
      <c r="S848" s="8">
        <f t="shared" si="136"/>
        <v>48.075000000000003</v>
      </c>
      <c r="T848" s="8">
        <f t="shared" si="137"/>
        <v>38.375</v>
      </c>
      <c r="U848" s="7">
        <f t="shared" si="138"/>
        <v>39.991666666666667</v>
      </c>
      <c r="V848" s="7">
        <f t="shared" si="139"/>
        <v>39.587500000000006</v>
      </c>
    </row>
    <row r="849" spans="1:22" ht="13.5" x14ac:dyDescent="0.25">
      <c r="A849" s="3">
        <f>RSI!A849</f>
        <v>43542</v>
      </c>
      <c r="B849" s="2">
        <f>RSI!B849</f>
        <v>1.06</v>
      </c>
      <c r="C849" s="2">
        <f>RSI!I849</f>
        <v>58.988284976917875</v>
      </c>
      <c r="D849" s="2">
        <f>MACD!E849</f>
        <v>-1.3493030263200811E-2</v>
      </c>
      <c r="E849" s="2">
        <f>MACD!F849</f>
        <v>-4.3825858333255887E-3</v>
      </c>
      <c r="F849" s="2">
        <f>'Moving Avg'!D849</f>
        <v>1.036</v>
      </c>
      <c r="G849" s="2">
        <f>'Moving Avg'!F849</f>
        <v>1.0229999999999997</v>
      </c>
      <c r="H849" s="2">
        <f>'Moving Avg'!G849</f>
        <v>1.0466000000000006</v>
      </c>
      <c r="I849" s="2">
        <f>'Moving Avg'!H849</f>
        <v>1.1640005000000004</v>
      </c>
      <c r="J849" s="5" t="str">
        <f>OBV!F849</f>
        <v>BULLISH</v>
      </c>
      <c r="K849" s="5" t="str">
        <f>OBV!G849</f>
        <v>STRONG</v>
      </c>
      <c r="L849" s="5" t="str">
        <f>OBV!H849</f>
        <v>CONFIRMED BULLISH</v>
      </c>
      <c r="M849" s="7">
        <f t="shared" si="130"/>
        <v>25</v>
      </c>
      <c r="N849" s="7">
        <f t="shared" si="131"/>
        <v>45</v>
      </c>
      <c r="O849" s="7">
        <f t="shared" si="132"/>
        <v>0</v>
      </c>
      <c r="P849" s="7">
        <f t="shared" si="133"/>
        <v>100</v>
      </c>
      <c r="Q849" s="8">
        <f t="shared" si="134"/>
        <v>39.5</v>
      </c>
      <c r="R849" s="8">
        <f t="shared" si="135"/>
        <v>39</v>
      </c>
      <c r="S849" s="8">
        <f t="shared" si="136"/>
        <v>55.5</v>
      </c>
      <c r="T849" s="8">
        <f t="shared" si="137"/>
        <v>42.5</v>
      </c>
      <c r="U849" s="7">
        <f t="shared" si="138"/>
        <v>44.666666666666664</v>
      </c>
      <c r="V849" s="7">
        <f t="shared" si="139"/>
        <v>44.125</v>
      </c>
    </row>
    <row r="850" spans="1:22" ht="13.5" x14ac:dyDescent="0.25">
      <c r="A850" s="3">
        <f>RSI!A850</f>
        <v>43543</v>
      </c>
      <c r="B850" s="2">
        <f>RSI!B850</f>
        <v>1.1000000000000001</v>
      </c>
      <c r="C850" s="2">
        <f>RSI!I850</f>
        <v>67.366583985998446</v>
      </c>
      <c r="D850" s="2">
        <f>MACD!E850</f>
        <v>-1.8265030270764981E-2</v>
      </c>
      <c r="E850" s="2">
        <f>MACD!F850</f>
        <v>-7.1590747208134676E-3</v>
      </c>
      <c r="F850" s="2">
        <f>'Moving Avg'!D850</f>
        <v>1.052</v>
      </c>
      <c r="G850" s="2">
        <f>'Moving Avg'!F850</f>
        <v>1.0264999999999997</v>
      </c>
      <c r="H850" s="2">
        <f>'Moving Avg'!G850</f>
        <v>1.0460000000000005</v>
      </c>
      <c r="I850" s="2">
        <f>'Moving Avg'!H850</f>
        <v>1.1628455000000004</v>
      </c>
      <c r="J850" s="5" t="str">
        <f>OBV!F850</f>
        <v>BULLISH</v>
      </c>
      <c r="K850" s="5" t="str">
        <f>OBV!G850</f>
        <v>STRONG</v>
      </c>
      <c r="L850" s="5" t="str">
        <f>OBV!H850</f>
        <v>CONFIRMED BULLISH</v>
      </c>
      <c r="M850" s="7">
        <f t="shared" si="130"/>
        <v>25</v>
      </c>
      <c r="N850" s="7">
        <f t="shared" si="131"/>
        <v>45</v>
      </c>
      <c r="O850" s="7">
        <f t="shared" si="132"/>
        <v>0</v>
      </c>
      <c r="P850" s="7">
        <f t="shared" si="133"/>
        <v>100</v>
      </c>
      <c r="Q850" s="8">
        <f t="shared" si="134"/>
        <v>39.5</v>
      </c>
      <c r="R850" s="8">
        <f t="shared" si="135"/>
        <v>39</v>
      </c>
      <c r="S850" s="8">
        <f t="shared" si="136"/>
        <v>55.5</v>
      </c>
      <c r="T850" s="8">
        <f t="shared" si="137"/>
        <v>42.5</v>
      </c>
      <c r="U850" s="7">
        <f t="shared" si="138"/>
        <v>44.666666666666664</v>
      </c>
      <c r="V850" s="7">
        <f t="shared" si="139"/>
        <v>44.125</v>
      </c>
    </row>
    <row r="851" spans="1:22" ht="13.5" x14ac:dyDescent="0.25">
      <c r="A851" s="3">
        <f>RSI!A851</f>
        <v>43545</v>
      </c>
      <c r="B851" s="2">
        <f>RSI!B851</f>
        <v>1.1200000000000001</v>
      </c>
      <c r="C851" s="2">
        <f>RSI!I851</f>
        <v>70.600592710905147</v>
      </c>
      <c r="D851" s="2">
        <f>MACD!E851</f>
        <v>-2.4188790615485845E-2</v>
      </c>
      <c r="E851" s="2">
        <f>MACD!F851</f>
        <v>-1.0565017899747942E-2</v>
      </c>
      <c r="F851" s="2">
        <f>'Moving Avg'!D851</f>
        <v>1.0720000000000001</v>
      </c>
      <c r="G851" s="2">
        <f>'Moving Avg'!F851</f>
        <v>1.0309999999999999</v>
      </c>
      <c r="H851" s="2">
        <f>'Moving Avg'!G851</f>
        <v>1.0454000000000006</v>
      </c>
      <c r="I851" s="2">
        <f>'Moving Avg'!H851</f>
        <v>1.1620265000000003</v>
      </c>
      <c r="J851" s="5" t="str">
        <f>OBV!F851</f>
        <v>BULLISH</v>
      </c>
      <c r="K851" s="5" t="str">
        <f>OBV!G851</f>
        <v>STRONG</v>
      </c>
      <c r="L851" s="5" t="str">
        <f>OBV!H851</f>
        <v>CONFIRMED BULLISH</v>
      </c>
      <c r="M851" s="7">
        <f t="shared" si="130"/>
        <v>0</v>
      </c>
      <c r="N851" s="7">
        <f t="shared" si="131"/>
        <v>45</v>
      </c>
      <c r="O851" s="7">
        <f t="shared" si="132"/>
        <v>0</v>
      </c>
      <c r="P851" s="7">
        <f t="shared" si="133"/>
        <v>100</v>
      </c>
      <c r="Q851" s="8">
        <f t="shared" si="134"/>
        <v>30.75</v>
      </c>
      <c r="R851" s="8">
        <f t="shared" si="135"/>
        <v>34</v>
      </c>
      <c r="S851" s="8">
        <f t="shared" si="136"/>
        <v>51.75</v>
      </c>
      <c r="T851" s="8">
        <f t="shared" si="137"/>
        <v>36.25</v>
      </c>
      <c r="U851" s="7">
        <f t="shared" si="138"/>
        <v>38.833333333333336</v>
      </c>
      <c r="V851" s="7">
        <f t="shared" si="139"/>
        <v>38.1875</v>
      </c>
    </row>
    <row r="852" spans="1:22" ht="13.5" x14ac:dyDescent="0.25">
      <c r="A852" s="3">
        <f>RSI!A852</f>
        <v>43546</v>
      </c>
      <c r="B852" s="2">
        <f>RSI!B852</f>
        <v>1.08</v>
      </c>
      <c r="C852" s="2">
        <f>RSI!I852</f>
        <v>58.181773986862986</v>
      </c>
      <c r="D852" s="2">
        <f>MACD!E852</f>
        <v>-2.5192434297355737E-2</v>
      </c>
      <c r="E852" s="2">
        <f>MACD!F852</f>
        <v>-1.3490501179269501E-2</v>
      </c>
      <c r="F852" s="2">
        <f>'Moving Avg'!D852</f>
        <v>1.08</v>
      </c>
      <c r="G852" s="2">
        <f>'Moving Avg'!F852</f>
        <v>1.034</v>
      </c>
      <c r="H852" s="2">
        <f>'Moving Avg'!G852</f>
        <v>1.0444000000000004</v>
      </c>
      <c r="I852" s="2">
        <f>'Moving Avg'!H852</f>
        <v>1.1610075000000004</v>
      </c>
      <c r="J852" s="5" t="str">
        <f>OBV!F852</f>
        <v>BULLISH</v>
      </c>
      <c r="K852" s="5" t="str">
        <f>OBV!G852</f>
        <v>STRONG</v>
      </c>
      <c r="L852" s="5" t="str">
        <f>OBV!H852</f>
        <v>CONFIRMED BULLISH</v>
      </c>
      <c r="M852" s="7">
        <f t="shared" si="130"/>
        <v>25</v>
      </c>
      <c r="N852" s="7">
        <f t="shared" si="131"/>
        <v>45</v>
      </c>
      <c r="O852" s="7">
        <f t="shared" si="132"/>
        <v>0</v>
      </c>
      <c r="P852" s="7">
        <f t="shared" si="133"/>
        <v>100</v>
      </c>
      <c r="Q852" s="8">
        <f t="shared" si="134"/>
        <v>39.5</v>
      </c>
      <c r="R852" s="8">
        <f t="shared" si="135"/>
        <v>39</v>
      </c>
      <c r="S852" s="8">
        <f t="shared" si="136"/>
        <v>55.5</v>
      </c>
      <c r="T852" s="8">
        <f t="shared" si="137"/>
        <v>42.5</v>
      </c>
      <c r="U852" s="7">
        <f t="shared" si="138"/>
        <v>44.666666666666664</v>
      </c>
      <c r="V852" s="7">
        <f t="shared" si="139"/>
        <v>44.125</v>
      </c>
    </row>
    <row r="853" spans="1:22" ht="13.5" x14ac:dyDescent="0.25">
      <c r="A853" s="3">
        <f>RSI!A853</f>
        <v>43549</v>
      </c>
      <c r="B853" s="2">
        <f>RSI!B853</f>
        <v>1.05</v>
      </c>
      <c r="C853" s="2">
        <f>RSI!I853</f>
        <v>50.94391373123814</v>
      </c>
      <c r="D853" s="2">
        <f>MACD!E853</f>
        <v>-2.403924989657158E-2</v>
      </c>
      <c r="E853" s="2">
        <f>MACD!F853</f>
        <v>-1.5600250922729918E-2</v>
      </c>
      <c r="F853" s="2">
        <f>'Moving Avg'!D853</f>
        <v>1.0820000000000001</v>
      </c>
      <c r="G853" s="2">
        <f>'Moving Avg'!F853</f>
        <v>1.0349999999999999</v>
      </c>
      <c r="H853" s="2">
        <f>'Moving Avg'!G853</f>
        <v>1.0428000000000004</v>
      </c>
      <c r="I853" s="2">
        <f>'Moving Avg'!H853</f>
        <v>1.1595080000000004</v>
      </c>
      <c r="J853" s="5" t="str">
        <f>OBV!F853</f>
        <v>BULLISH</v>
      </c>
      <c r="K853" s="5" t="str">
        <f>OBV!G853</f>
        <v>STRONG</v>
      </c>
      <c r="L853" s="5" t="str">
        <f>OBV!H853</f>
        <v>CONFIRMED BULLISH</v>
      </c>
      <c r="M853" s="7">
        <f t="shared" si="130"/>
        <v>25</v>
      </c>
      <c r="N853" s="7">
        <f t="shared" si="131"/>
        <v>45</v>
      </c>
      <c r="O853" s="7">
        <f t="shared" si="132"/>
        <v>0</v>
      </c>
      <c r="P853" s="7">
        <f t="shared" si="133"/>
        <v>100</v>
      </c>
      <c r="Q853" s="8">
        <f t="shared" si="134"/>
        <v>39.5</v>
      </c>
      <c r="R853" s="8">
        <f t="shared" si="135"/>
        <v>39</v>
      </c>
      <c r="S853" s="8">
        <f t="shared" si="136"/>
        <v>55.5</v>
      </c>
      <c r="T853" s="8">
        <f t="shared" si="137"/>
        <v>42.5</v>
      </c>
      <c r="U853" s="7">
        <f t="shared" si="138"/>
        <v>44.666666666666664</v>
      </c>
      <c r="V853" s="7">
        <f t="shared" si="139"/>
        <v>44.125</v>
      </c>
    </row>
    <row r="854" spans="1:22" ht="13.5" x14ac:dyDescent="0.25">
      <c r="A854" s="3">
        <f>RSI!A854</f>
        <v>43550</v>
      </c>
      <c r="B854" s="2">
        <f>RSI!B854</f>
        <v>1.03</v>
      </c>
      <c r="C854" s="2">
        <f>RSI!I854</f>
        <v>46.76699412568766</v>
      </c>
      <c r="D854" s="2">
        <f>MACD!E854</f>
        <v>-2.4685168102264177E-2</v>
      </c>
      <c r="E854" s="2">
        <f>MACD!F854</f>
        <v>-1.741723435863677E-2</v>
      </c>
      <c r="F854" s="2">
        <f>'Moving Avg'!D854</f>
        <v>1.0760000000000001</v>
      </c>
      <c r="G854" s="2">
        <f>'Moving Avg'!F854</f>
        <v>1.0354999999999999</v>
      </c>
      <c r="H854" s="2">
        <f>'Moving Avg'!G854</f>
        <v>1.0412000000000003</v>
      </c>
      <c r="I854" s="2">
        <f>'Moving Avg'!H854</f>
        <v>1.1580970000000006</v>
      </c>
      <c r="J854" s="5" t="str">
        <f>OBV!F854</f>
        <v>BULLISH</v>
      </c>
      <c r="K854" s="5" t="str">
        <f>OBV!G854</f>
        <v>STRONG</v>
      </c>
      <c r="L854" s="5" t="str">
        <f>OBV!H854</f>
        <v>BULLISH DIVERGENCE</v>
      </c>
      <c r="M854" s="7">
        <f t="shared" si="130"/>
        <v>25</v>
      </c>
      <c r="N854" s="7">
        <f t="shared" si="131"/>
        <v>45</v>
      </c>
      <c r="O854" s="7">
        <f t="shared" si="132"/>
        <v>0</v>
      </c>
      <c r="P854" s="7">
        <f t="shared" si="133"/>
        <v>83</v>
      </c>
      <c r="Q854" s="8">
        <f t="shared" si="134"/>
        <v>36.950000000000003</v>
      </c>
      <c r="R854" s="8">
        <f t="shared" si="135"/>
        <v>34.75</v>
      </c>
      <c r="S854" s="8">
        <f t="shared" si="136"/>
        <v>47.85</v>
      </c>
      <c r="T854" s="8">
        <f t="shared" si="137"/>
        <v>38.25</v>
      </c>
      <c r="U854" s="7">
        <f t="shared" si="138"/>
        <v>39.85</v>
      </c>
      <c r="V854" s="7">
        <f t="shared" si="139"/>
        <v>39.450000000000003</v>
      </c>
    </row>
    <row r="855" spans="1:22" ht="13.5" x14ac:dyDescent="0.25">
      <c r="A855" s="3">
        <f>RSI!A855</f>
        <v>43551</v>
      </c>
      <c r="B855" s="2">
        <f>RSI!B855</f>
        <v>1.02</v>
      </c>
      <c r="C855" s="2">
        <f>RSI!I855</f>
        <v>44.789589351146518</v>
      </c>
      <c r="D855" s="2">
        <f>MACD!E855</f>
        <v>-2.2858634866242511E-2</v>
      </c>
      <c r="E855" s="2">
        <f>MACD!F855</f>
        <v>-1.8505514460157919E-2</v>
      </c>
      <c r="F855" s="2">
        <f>'Moving Avg'!D855</f>
        <v>1.06</v>
      </c>
      <c r="G855" s="2">
        <f>'Moving Avg'!F855</f>
        <v>1.036</v>
      </c>
      <c r="H855" s="2">
        <f>'Moving Avg'!G855</f>
        <v>1.0400000000000003</v>
      </c>
      <c r="I855" s="2">
        <f>'Moving Avg'!H855</f>
        <v>1.1565890000000005</v>
      </c>
      <c r="J855" s="5" t="str">
        <f>OBV!F855</f>
        <v>BEARISH</v>
      </c>
      <c r="K855" s="5" t="str">
        <f>OBV!G855</f>
        <v>NEUTRAL</v>
      </c>
      <c r="L855" s="5" t="str">
        <f>OBV!H855</f>
        <v>CONFIRMED BEARISH</v>
      </c>
      <c r="M855" s="7">
        <f t="shared" si="130"/>
        <v>25</v>
      </c>
      <c r="N855" s="7">
        <f t="shared" si="131"/>
        <v>45</v>
      </c>
      <c r="O855" s="7">
        <f t="shared" si="132"/>
        <v>0</v>
      </c>
      <c r="P855" s="7">
        <f t="shared" si="133"/>
        <v>16.5</v>
      </c>
      <c r="Q855" s="8">
        <f t="shared" si="134"/>
        <v>26.975000000000001</v>
      </c>
      <c r="R855" s="8">
        <f t="shared" si="135"/>
        <v>18.125</v>
      </c>
      <c r="S855" s="8">
        <f t="shared" si="136"/>
        <v>17.925000000000001</v>
      </c>
      <c r="T855" s="8">
        <f t="shared" si="137"/>
        <v>21.625</v>
      </c>
      <c r="U855" s="7">
        <f t="shared" si="138"/>
        <v>21.008333333333336</v>
      </c>
      <c r="V855" s="7">
        <f t="shared" si="139"/>
        <v>21.162500000000001</v>
      </c>
    </row>
    <row r="856" spans="1:22" ht="13.5" x14ac:dyDescent="0.25">
      <c r="A856" s="3">
        <f>RSI!A856</f>
        <v>43552</v>
      </c>
      <c r="B856" s="2">
        <f>RSI!B856</f>
        <v>1.03</v>
      </c>
      <c r="C856" s="2">
        <f>RSI!I856</f>
        <v>47.194081724200402</v>
      </c>
      <c r="D856" s="2">
        <f>MACD!E856</f>
        <v>-2.19078337854135E-2</v>
      </c>
      <c r="E856" s="2">
        <f>MACD!F856</f>
        <v>-1.9185978325209036E-2</v>
      </c>
      <c r="F856" s="2">
        <f>'Moving Avg'!D856</f>
        <v>1.042</v>
      </c>
      <c r="G856" s="2">
        <f>'Moving Avg'!F856</f>
        <v>1.0380000000000003</v>
      </c>
      <c r="H856" s="2">
        <f>'Moving Avg'!G856</f>
        <v>1.0390000000000004</v>
      </c>
      <c r="I856" s="2">
        <f>'Moving Avg'!H856</f>
        <v>1.1552725000000006</v>
      </c>
      <c r="J856" s="5" t="str">
        <f>OBV!F856</f>
        <v>BEARISH</v>
      </c>
      <c r="K856" s="5" t="str">
        <f>OBV!G856</f>
        <v>WEAK</v>
      </c>
      <c r="L856" s="5" t="str">
        <f>OBV!H856</f>
        <v>CONFIRMED BEARISH</v>
      </c>
      <c r="M856" s="7">
        <f t="shared" si="130"/>
        <v>25</v>
      </c>
      <c r="N856" s="7">
        <f t="shared" si="131"/>
        <v>45</v>
      </c>
      <c r="O856" s="7">
        <f t="shared" si="132"/>
        <v>0</v>
      </c>
      <c r="P856" s="7">
        <f t="shared" si="133"/>
        <v>0</v>
      </c>
      <c r="Q856" s="8">
        <f t="shared" si="134"/>
        <v>24.5</v>
      </c>
      <c r="R856" s="8">
        <f t="shared" si="135"/>
        <v>14</v>
      </c>
      <c r="S856" s="8">
        <f t="shared" si="136"/>
        <v>10.5</v>
      </c>
      <c r="T856" s="8">
        <f t="shared" si="137"/>
        <v>17.5</v>
      </c>
      <c r="U856" s="7">
        <f t="shared" si="138"/>
        <v>16.333333333333332</v>
      </c>
      <c r="V856" s="7">
        <f t="shared" si="139"/>
        <v>16.625</v>
      </c>
    </row>
    <row r="857" spans="1:22" ht="13.5" x14ac:dyDescent="0.25">
      <c r="A857" s="3">
        <f>RSI!A857</f>
        <v>43553</v>
      </c>
      <c r="B857" s="2">
        <f>RSI!B857</f>
        <v>1.02</v>
      </c>
      <c r="C857" s="2">
        <f>RSI!I857</f>
        <v>45.079771007335268</v>
      </c>
      <c r="D857" s="2">
        <f>MACD!E857</f>
        <v>-1.7209538536497426E-2</v>
      </c>
      <c r="E857" s="2">
        <f>MACD!F857</f>
        <v>-1.8790690367466716E-2</v>
      </c>
      <c r="F857" s="2">
        <f>'Moving Avg'!D857</f>
        <v>1.03</v>
      </c>
      <c r="G857" s="2">
        <f>'Moving Avg'!F857</f>
        <v>1.0375000000000001</v>
      </c>
      <c r="H857" s="2">
        <f>'Moving Avg'!G857</f>
        <v>1.0380000000000005</v>
      </c>
      <c r="I857" s="2">
        <f>'Moving Avg'!H857</f>
        <v>1.1539535000000007</v>
      </c>
      <c r="J857" s="5" t="str">
        <f>OBV!F857</f>
        <v>BEARISH</v>
      </c>
      <c r="K857" s="5" t="str">
        <f>OBV!G857</f>
        <v>WEAK</v>
      </c>
      <c r="L857" s="5" t="str">
        <f>OBV!H857</f>
        <v>CONFIRMED BEARISH</v>
      </c>
      <c r="M857" s="7">
        <f t="shared" si="130"/>
        <v>25</v>
      </c>
      <c r="N857" s="7">
        <f t="shared" si="131"/>
        <v>0</v>
      </c>
      <c r="O857" s="7">
        <f t="shared" si="132"/>
        <v>0</v>
      </c>
      <c r="P857" s="7">
        <f t="shared" si="133"/>
        <v>0</v>
      </c>
      <c r="Q857" s="8">
        <f t="shared" si="134"/>
        <v>8.75</v>
      </c>
      <c r="R857" s="8">
        <f t="shared" si="135"/>
        <v>5</v>
      </c>
      <c r="S857" s="8">
        <f t="shared" si="136"/>
        <v>3.75</v>
      </c>
      <c r="T857" s="8">
        <f t="shared" si="137"/>
        <v>6.25</v>
      </c>
      <c r="U857" s="7">
        <f t="shared" si="138"/>
        <v>5.833333333333333</v>
      </c>
      <c r="V857" s="7">
        <f t="shared" si="139"/>
        <v>5.9375</v>
      </c>
    </row>
    <row r="858" spans="1:22" ht="13.5" x14ac:dyDescent="0.25">
      <c r="A858" s="3">
        <f>RSI!A858</f>
        <v>43556</v>
      </c>
      <c r="B858" s="2">
        <f>RSI!B858</f>
        <v>1.03</v>
      </c>
      <c r="C858" s="2">
        <f>RSI!I858</f>
        <v>47.607525355527152</v>
      </c>
      <c r="D858" s="2">
        <f>MACD!E858</f>
        <v>-1.3845238400890691E-2</v>
      </c>
      <c r="E858" s="2">
        <f>MACD!F858</f>
        <v>-1.7801599974151511E-2</v>
      </c>
      <c r="F858" s="2">
        <f>'Moving Avg'!D858</f>
        <v>1.026</v>
      </c>
      <c r="G858" s="2">
        <f>'Moving Avg'!F858</f>
        <v>1.0390000000000001</v>
      </c>
      <c r="H858" s="2">
        <f>'Moving Avg'!G858</f>
        <v>1.0370000000000004</v>
      </c>
      <c r="I858" s="2">
        <f>'Moving Avg'!H858</f>
        <v>1.1527785000000006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  <c r="M858" s="7">
        <f t="shared" si="130"/>
        <v>25</v>
      </c>
      <c r="N858" s="7">
        <f t="shared" si="131"/>
        <v>0</v>
      </c>
      <c r="O858" s="7">
        <f t="shared" si="132"/>
        <v>0</v>
      </c>
      <c r="P858" s="7">
        <f t="shared" si="133"/>
        <v>16.5</v>
      </c>
      <c r="Q858" s="8">
        <f t="shared" si="134"/>
        <v>11.225</v>
      </c>
      <c r="R858" s="8">
        <f t="shared" si="135"/>
        <v>9.125</v>
      </c>
      <c r="S858" s="8">
        <f t="shared" si="136"/>
        <v>11.175000000000001</v>
      </c>
      <c r="T858" s="8">
        <f t="shared" si="137"/>
        <v>10.375</v>
      </c>
      <c r="U858" s="7">
        <f t="shared" si="138"/>
        <v>10.508333333333335</v>
      </c>
      <c r="V858" s="7">
        <f t="shared" si="139"/>
        <v>10.475000000000001</v>
      </c>
    </row>
    <row r="859" spans="1:22" ht="13.5" x14ac:dyDescent="0.25">
      <c r="A859" s="3">
        <f>RSI!A859</f>
        <v>43557</v>
      </c>
      <c r="B859" s="2">
        <f>RSI!B859</f>
        <v>1.05</v>
      </c>
      <c r="C859" s="2">
        <f>RSI!I859</f>
        <v>52.332896931445163</v>
      </c>
      <c r="D859" s="2">
        <f>MACD!E859</f>
        <v>-9.3422085122998322E-3</v>
      </c>
      <c r="E859" s="2">
        <f>MACD!F859</f>
        <v>-1.6109721681781177E-2</v>
      </c>
      <c r="F859" s="2">
        <f>'Moving Avg'!D859</f>
        <v>1.0299999999999998</v>
      </c>
      <c r="G859" s="2">
        <f>'Moving Avg'!F859</f>
        <v>1.0410000000000001</v>
      </c>
      <c r="H859" s="2">
        <f>'Moving Avg'!G859</f>
        <v>1.0364000000000004</v>
      </c>
      <c r="I859" s="2">
        <f>'Moving Avg'!H859</f>
        <v>1.1515150000000005</v>
      </c>
      <c r="J859" s="5" t="str">
        <f>OBV!F859</f>
        <v>BULLISH</v>
      </c>
      <c r="K859" s="5" t="str">
        <f>OBV!G859</f>
        <v>NEUTRAL</v>
      </c>
      <c r="L859" s="5" t="str">
        <f>OBV!H859</f>
        <v>CONFIRMED BULLISH</v>
      </c>
      <c r="M859" s="7">
        <f t="shared" si="130"/>
        <v>25</v>
      </c>
      <c r="N859" s="7">
        <f t="shared" si="131"/>
        <v>0</v>
      </c>
      <c r="O859" s="7">
        <f t="shared" si="132"/>
        <v>0</v>
      </c>
      <c r="P859" s="7">
        <f t="shared" si="133"/>
        <v>83.5</v>
      </c>
      <c r="Q859" s="8">
        <f t="shared" si="134"/>
        <v>21.274999999999999</v>
      </c>
      <c r="R859" s="8">
        <f t="shared" si="135"/>
        <v>25.875</v>
      </c>
      <c r="S859" s="8">
        <f t="shared" si="136"/>
        <v>41.325000000000003</v>
      </c>
      <c r="T859" s="8">
        <f t="shared" si="137"/>
        <v>27.125</v>
      </c>
      <c r="U859" s="7">
        <f t="shared" si="138"/>
        <v>29.491666666666664</v>
      </c>
      <c r="V859" s="7">
        <f t="shared" si="139"/>
        <v>28.9</v>
      </c>
    </row>
    <row r="860" spans="1:22" ht="13.5" x14ac:dyDescent="0.25">
      <c r="A860" s="3">
        <f>RSI!A860</f>
        <v>43558</v>
      </c>
      <c r="B860" s="2">
        <f>RSI!B860</f>
        <v>1.05</v>
      </c>
      <c r="C860" s="2">
        <f>RSI!I860</f>
        <v>52.332896931445163</v>
      </c>
      <c r="D860" s="2">
        <f>MACD!E860</f>
        <v>5.6007654015521879E-4</v>
      </c>
      <c r="E860" s="2">
        <f>MACD!F860</f>
        <v>-1.2775762037393898E-2</v>
      </c>
      <c r="F860" s="2">
        <f>'Moving Avg'!D860</f>
        <v>1.036</v>
      </c>
      <c r="G860" s="2">
        <f>'Moving Avg'!F860</f>
        <v>1.0425</v>
      </c>
      <c r="H860" s="2">
        <f>'Moving Avg'!G860</f>
        <v>1.0362000000000002</v>
      </c>
      <c r="I860" s="2">
        <f>'Moving Avg'!H860</f>
        <v>1.1502515000000006</v>
      </c>
      <c r="J860" s="5" t="str">
        <f>OBV!F860</f>
        <v>BULLISH</v>
      </c>
      <c r="K860" s="5" t="str">
        <f>OBV!G860</f>
        <v>NEUTRAL</v>
      </c>
      <c r="L860" s="5" t="str">
        <f>OBV!H860</f>
        <v>CONFIRMED BULLISH</v>
      </c>
      <c r="M860" s="7">
        <f t="shared" si="130"/>
        <v>25</v>
      </c>
      <c r="N860" s="7">
        <f t="shared" si="131"/>
        <v>0</v>
      </c>
      <c r="O860" s="7">
        <f t="shared" si="132"/>
        <v>0</v>
      </c>
      <c r="P860" s="7">
        <f t="shared" si="133"/>
        <v>83.5</v>
      </c>
      <c r="Q860" s="8">
        <f t="shared" si="134"/>
        <v>21.274999999999999</v>
      </c>
      <c r="R860" s="8">
        <f t="shared" si="135"/>
        <v>25.875</v>
      </c>
      <c r="S860" s="8">
        <f t="shared" si="136"/>
        <v>41.325000000000003</v>
      </c>
      <c r="T860" s="8">
        <f t="shared" si="137"/>
        <v>27.125</v>
      </c>
      <c r="U860" s="7">
        <f t="shared" si="138"/>
        <v>29.491666666666664</v>
      </c>
      <c r="V860" s="7">
        <f t="shared" si="139"/>
        <v>28.9</v>
      </c>
    </row>
    <row r="861" spans="1:22" ht="13.5" x14ac:dyDescent="0.25">
      <c r="A861" s="3">
        <f>RSI!A861</f>
        <v>43559</v>
      </c>
      <c r="B861" s="2">
        <f>RSI!B861</f>
        <v>1.04</v>
      </c>
      <c r="C861" s="2">
        <f>RSI!I861</f>
        <v>49.731890690842292</v>
      </c>
      <c r="D861" s="2">
        <f>MACD!E861</f>
        <v>1.2699358828657914E-2</v>
      </c>
      <c r="E861" s="2">
        <f>MACD!F861</f>
        <v>-7.6807378641835355E-3</v>
      </c>
      <c r="F861" s="2">
        <f>'Moving Avg'!D861</f>
        <v>1.0379999999999998</v>
      </c>
      <c r="G861" s="2">
        <f>'Moving Avg'!F861</f>
        <v>1.0435000000000001</v>
      </c>
      <c r="H861" s="2">
        <f>'Moving Avg'!G861</f>
        <v>1.036</v>
      </c>
      <c r="I861" s="2">
        <f>'Moving Avg'!H861</f>
        <v>1.1487490000000007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  <c r="M861" s="7">
        <f t="shared" si="130"/>
        <v>25</v>
      </c>
      <c r="N861" s="7">
        <f t="shared" si="131"/>
        <v>0</v>
      </c>
      <c r="O861" s="7">
        <f t="shared" si="132"/>
        <v>0</v>
      </c>
      <c r="P861" s="7">
        <f t="shared" si="133"/>
        <v>83.5</v>
      </c>
      <c r="Q861" s="8">
        <f t="shared" si="134"/>
        <v>21.274999999999999</v>
      </c>
      <c r="R861" s="8">
        <f t="shared" si="135"/>
        <v>25.875</v>
      </c>
      <c r="S861" s="8">
        <f t="shared" si="136"/>
        <v>41.325000000000003</v>
      </c>
      <c r="T861" s="8">
        <f t="shared" si="137"/>
        <v>27.125</v>
      </c>
      <c r="U861" s="7">
        <f t="shared" si="138"/>
        <v>29.491666666666664</v>
      </c>
      <c r="V861" s="7">
        <f t="shared" si="139"/>
        <v>28.9</v>
      </c>
    </row>
    <row r="862" spans="1:22" ht="13.5" x14ac:dyDescent="0.25">
      <c r="A862" s="3">
        <f>RSI!A862</f>
        <v>43560</v>
      </c>
      <c r="B862" s="2">
        <f>RSI!B862</f>
        <v>1.04</v>
      </c>
      <c r="C862" s="2">
        <f>RSI!I862</f>
        <v>49.731890690842285</v>
      </c>
      <c r="D862" s="2">
        <f>MACD!E862</f>
        <v>1.6823305250377674E-2</v>
      </c>
      <c r="E862" s="2">
        <f>MACD!F862</f>
        <v>-2.7799292412712937E-3</v>
      </c>
      <c r="F862" s="2">
        <f>'Moving Avg'!D862</f>
        <v>1.042</v>
      </c>
      <c r="G862" s="2">
        <f>'Moving Avg'!F862</f>
        <v>1.044</v>
      </c>
      <c r="H862" s="2">
        <f>'Moving Avg'!G862</f>
        <v>1.0356000000000001</v>
      </c>
      <c r="I862" s="2">
        <f>'Moving Avg'!H862</f>
        <v>1.1472465000000007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  <c r="M862" s="7">
        <f t="shared" si="130"/>
        <v>25</v>
      </c>
      <c r="N862" s="7">
        <f t="shared" si="131"/>
        <v>0</v>
      </c>
      <c r="O862" s="7">
        <f t="shared" si="132"/>
        <v>0</v>
      </c>
      <c r="P862" s="7">
        <f t="shared" si="133"/>
        <v>83.5</v>
      </c>
      <c r="Q862" s="8">
        <f t="shared" si="134"/>
        <v>21.274999999999999</v>
      </c>
      <c r="R862" s="8">
        <f t="shared" si="135"/>
        <v>25.875</v>
      </c>
      <c r="S862" s="8">
        <f t="shared" si="136"/>
        <v>41.325000000000003</v>
      </c>
      <c r="T862" s="8">
        <f t="shared" si="137"/>
        <v>27.125</v>
      </c>
      <c r="U862" s="7">
        <f t="shared" si="138"/>
        <v>29.491666666666664</v>
      </c>
      <c r="V862" s="7">
        <f t="shared" si="139"/>
        <v>28.9</v>
      </c>
    </row>
    <row r="863" spans="1:22" ht="13.5" x14ac:dyDescent="0.25">
      <c r="A863" s="3">
        <f>RSI!A863</f>
        <v>43563</v>
      </c>
      <c r="B863" s="2">
        <f>RSI!B863</f>
        <v>1.03</v>
      </c>
      <c r="C863" s="2">
        <f>RSI!I863</f>
        <v>47.021496654726981</v>
      </c>
      <c r="D863" s="2">
        <f>MACD!E863</f>
        <v>1.6443795406991368E-2</v>
      </c>
      <c r="E863" s="2">
        <f>MACD!F863</f>
        <v>1.0648156883812389E-3</v>
      </c>
      <c r="F863" s="2">
        <f>'Moving Avg'!D863</f>
        <v>1.042</v>
      </c>
      <c r="G863" s="2">
        <f>'Moving Avg'!F863</f>
        <v>1.044</v>
      </c>
      <c r="H863" s="2">
        <f>'Moving Avg'!G863</f>
        <v>1.0350000000000004</v>
      </c>
      <c r="I863" s="2">
        <f>'Moving Avg'!H863</f>
        <v>1.1457415000000009</v>
      </c>
      <c r="J863" s="5" t="str">
        <f>OBV!F863</f>
        <v>BEARISH</v>
      </c>
      <c r="K863" s="5" t="str">
        <f>OBV!G863</f>
        <v>NEUTRAL</v>
      </c>
      <c r="L863" s="5" t="str">
        <f>OBV!H863</f>
        <v>NEUTRAL</v>
      </c>
      <c r="M863" s="7">
        <f t="shared" si="130"/>
        <v>25</v>
      </c>
      <c r="N863" s="7">
        <f t="shared" si="131"/>
        <v>0</v>
      </c>
      <c r="O863" s="7">
        <f t="shared" si="132"/>
        <v>0</v>
      </c>
      <c r="P863" s="7">
        <f t="shared" si="133"/>
        <v>16.5</v>
      </c>
      <c r="Q863" s="8">
        <f t="shared" si="134"/>
        <v>11.225</v>
      </c>
      <c r="R863" s="8">
        <f t="shared" si="135"/>
        <v>9.125</v>
      </c>
      <c r="S863" s="8">
        <f t="shared" si="136"/>
        <v>11.175000000000001</v>
      </c>
      <c r="T863" s="8">
        <f t="shared" si="137"/>
        <v>10.375</v>
      </c>
      <c r="U863" s="7">
        <f t="shared" si="138"/>
        <v>10.508333333333335</v>
      </c>
      <c r="V863" s="7">
        <f t="shared" si="139"/>
        <v>10.475000000000001</v>
      </c>
    </row>
    <row r="864" spans="1:22" ht="13.5" x14ac:dyDescent="0.25">
      <c r="A864" s="3">
        <f>RSI!A864</f>
        <v>43565</v>
      </c>
      <c r="B864" s="2">
        <f>RSI!B864</f>
        <v>1.04</v>
      </c>
      <c r="C864" s="2">
        <f>RSI!I864</f>
        <v>49.95855125642985</v>
      </c>
      <c r="D864" s="2">
        <f>MACD!E864</f>
        <v>1.2369321365512054E-2</v>
      </c>
      <c r="E864" s="2">
        <f>MACD!F864</f>
        <v>3.3257168238074023E-3</v>
      </c>
      <c r="F864" s="2">
        <f>'Moving Avg'!D864</f>
        <v>1.04</v>
      </c>
      <c r="G864" s="2">
        <f>'Moving Avg'!F864</f>
        <v>1.0454999999999999</v>
      </c>
      <c r="H864" s="2">
        <f>'Moving Avg'!G864</f>
        <v>1.0347999999999999</v>
      </c>
      <c r="I864" s="2">
        <f>'Moving Avg'!H864</f>
        <v>1.1443335000000008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  <c r="M864" s="7">
        <f t="shared" si="130"/>
        <v>25</v>
      </c>
      <c r="N864" s="7">
        <f t="shared" si="131"/>
        <v>0</v>
      </c>
      <c r="O864" s="7">
        <f t="shared" si="132"/>
        <v>0</v>
      </c>
      <c r="P864" s="7">
        <f t="shared" si="133"/>
        <v>16.5</v>
      </c>
      <c r="Q864" s="8">
        <f t="shared" si="134"/>
        <v>11.225</v>
      </c>
      <c r="R864" s="8">
        <f t="shared" si="135"/>
        <v>9.125</v>
      </c>
      <c r="S864" s="8">
        <f t="shared" si="136"/>
        <v>11.175000000000001</v>
      </c>
      <c r="T864" s="8">
        <f t="shared" si="137"/>
        <v>10.375</v>
      </c>
      <c r="U864" s="7">
        <f t="shared" si="138"/>
        <v>10.508333333333335</v>
      </c>
      <c r="V864" s="7">
        <f t="shared" si="139"/>
        <v>10.475000000000001</v>
      </c>
    </row>
    <row r="865" spans="1:22" ht="13.5" x14ac:dyDescent="0.25">
      <c r="A865" s="3">
        <f>RSI!A865</f>
        <v>43566</v>
      </c>
      <c r="B865" s="2">
        <f>RSI!B865</f>
        <v>1.03</v>
      </c>
      <c r="C865" s="2">
        <f>RSI!I865</f>
        <v>47.14391263968372</v>
      </c>
      <c r="D865" s="2">
        <f>MACD!E865</f>
        <v>8.1244277846892476E-3</v>
      </c>
      <c r="E865" s="2">
        <f>MACD!F865</f>
        <v>4.2854590159837717E-3</v>
      </c>
      <c r="F865" s="2">
        <f>'Moving Avg'!D865</f>
        <v>1.036</v>
      </c>
      <c r="G865" s="2">
        <f>'Moving Avg'!F865</f>
        <v>1.0459999999999998</v>
      </c>
      <c r="H865" s="2">
        <f>'Moving Avg'!G865</f>
        <v>1.0344000000000002</v>
      </c>
      <c r="I865" s="2">
        <f>'Moving Avg'!H865</f>
        <v>1.1429225000000007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  <c r="M865" s="7">
        <f t="shared" si="130"/>
        <v>25</v>
      </c>
      <c r="N865" s="7">
        <f t="shared" si="131"/>
        <v>0</v>
      </c>
      <c r="O865" s="7">
        <f t="shared" si="132"/>
        <v>0</v>
      </c>
      <c r="P865" s="7">
        <f t="shared" si="133"/>
        <v>16.5</v>
      </c>
      <c r="Q865" s="8">
        <f t="shared" si="134"/>
        <v>11.225</v>
      </c>
      <c r="R865" s="8">
        <f t="shared" si="135"/>
        <v>9.125</v>
      </c>
      <c r="S865" s="8">
        <f t="shared" si="136"/>
        <v>11.175000000000001</v>
      </c>
      <c r="T865" s="8">
        <f t="shared" si="137"/>
        <v>10.375</v>
      </c>
      <c r="U865" s="7">
        <f t="shared" si="138"/>
        <v>10.508333333333335</v>
      </c>
      <c r="V865" s="7">
        <f t="shared" si="139"/>
        <v>10.475000000000001</v>
      </c>
    </row>
    <row r="866" spans="1:22" ht="13.5" x14ac:dyDescent="0.25">
      <c r="A866" s="3">
        <f>RSI!A866</f>
        <v>43567</v>
      </c>
      <c r="B866" s="2">
        <f>RSI!B866</f>
        <v>1.06</v>
      </c>
      <c r="C866" s="2">
        <f>RSI!I866</f>
        <v>55.283248830408247</v>
      </c>
      <c r="D866" s="2">
        <f>MACD!E866</f>
        <v>3.9083495913416755E-3</v>
      </c>
      <c r="E866" s="2">
        <f>MACD!F866</f>
        <v>4.2100371310553521E-3</v>
      </c>
      <c r="F866" s="2">
        <f>'Moving Avg'!D866</f>
        <v>1.0400000000000003</v>
      </c>
      <c r="G866" s="2">
        <f>'Moving Avg'!F866</f>
        <v>1.0479999999999998</v>
      </c>
      <c r="H866" s="2">
        <f>'Moving Avg'!G866</f>
        <v>1.0346000000000002</v>
      </c>
      <c r="I866" s="2">
        <f>'Moving Avg'!H866</f>
        <v>1.1416145000000009</v>
      </c>
      <c r="J866" s="5" t="str">
        <f>OBV!F866</f>
        <v>BEARISH</v>
      </c>
      <c r="K866" s="5" t="str">
        <f>OBV!G866</f>
        <v>NEUTRAL</v>
      </c>
      <c r="L866" s="5" t="str">
        <f>OBV!H866</f>
        <v>BEARISH DIVERGENCE</v>
      </c>
      <c r="M866" s="7">
        <f t="shared" si="130"/>
        <v>25</v>
      </c>
      <c r="N866" s="7">
        <f t="shared" si="131"/>
        <v>45</v>
      </c>
      <c r="O866" s="7">
        <f t="shared" si="132"/>
        <v>0</v>
      </c>
      <c r="P866" s="7">
        <f t="shared" si="133"/>
        <v>16.5</v>
      </c>
      <c r="Q866" s="8">
        <f t="shared" si="134"/>
        <v>26.975000000000001</v>
      </c>
      <c r="R866" s="8">
        <f t="shared" si="135"/>
        <v>18.125</v>
      </c>
      <c r="S866" s="8">
        <f t="shared" si="136"/>
        <v>17.925000000000001</v>
      </c>
      <c r="T866" s="8">
        <f t="shared" si="137"/>
        <v>21.625</v>
      </c>
      <c r="U866" s="7">
        <f t="shared" si="138"/>
        <v>21.008333333333336</v>
      </c>
      <c r="V866" s="7">
        <f t="shared" si="139"/>
        <v>21.162500000000001</v>
      </c>
    </row>
    <row r="867" spans="1:22" ht="13.5" x14ac:dyDescent="0.25">
      <c r="A867" s="3">
        <f>RSI!A867</f>
        <v>43570</v>
      </c>
      <c r="B867" s="2">
        <f>RSI!B867</f>
        <v>1.07</v>
      </c>
      <c r="C867" s="2">
        <f>RSI!I867</f>
        <v>57.625645795562527</v>
      </c>
      <c r="D867" s="2">
        <f>MACD!E867</f>
        <v>-2.0604677919517922E-3</v>
      </c>
      <c r="E867" s="2">
        <f>MACD!F867</f>
        <v>2.9559361464539234E-3</v>
      </c>
      <c r="F867" s="2">
        <f>'Moving Avg'!D867</f>
        <v>1.046</v>
      </c>
      <c r="G867" s="2">
        <f>'Moving Avg'!F867</f>
        <v>1.0494999999999999</v>
      </c>
      <c r="H867" s="2">
        <f>'Moving Avg'!G867</f>
        <v>1.0354000000000001</v>
      </c>
      <c r="I867" s="2">
        <f>'Moving Avg'!H867</f>
        <v>1.1404980000000009</v>
      </c>
      <c r="J867" s="5" t="str">
        <f>OBV!F867</f>
        <v>BULLISH</v>
      </c>
      <c r="K867" s="5" t="str">
        <f>OBV!G867</f>
        <v>NEUTRAL</v>
      </c>
      <c r="L867" s="5" t="str">
        <f>OBV!H867</f>
        <v>CONFIRMED BULLISH</v>
      </c>
      <c r="M867" s="7">
        <f t="shared" si="130"/>
        <v>25</v>
      </c>
      <c r="N867" s="7">
        <f t="shared" si="131"/>
        <v>45</v>
      </c>
      <c r="O867" s="7">
        <f t="shared" si="132"/>
        <v>0</v>
      </c>
      <c r="P867" s="7">
        <f t="shared" si="133"/>
        <v>83.5</v>
      </c>
      <c r="Q867" s="8">
        <f t="shared" si="134"/>
        <v>37.024999999999999</v>
      </c>
      <c r="R867" s="8">
        <f t="shared" si="135"/>
        <v>34.875</v>
      </c>
      <c r="S867" s="8">
        <f t="shared" si="136"/>
        <v>48.075000000000003</v>
      </c>
      <c r="T867" s="8">
        <f t="shared" si="137"/>
        <v>38.375</v>
      </c>
      <c r="U867" s="7">
        <f t="shared" si="138"/>
        <v>39.991666666666667</v>
      </c>
      <c r="V867" s="7">
        <f t="shared" si="139"/>
        <v>39.587500000000006</v>
      </c>
    </row>
    <row r="868" spans="1:22" ht="13.5" x14ac:dyDescent="0.25">
      <c r="A868" s="3">
        <f>RSI!A868</f>
        <v>43571</v>
      </c>
      <c r="B868" s="2">
        <f>RSI!B868</f>
        <v>1.1200000000000001</v>
      </c>
      <c r="C868" s="2">
        <f>RSI!I868</f>
        <v>66.948286067385268</v>
      </c>
      <c r="D868" s="2">
        <f>MACD!E868</f>
        <v>-9.4484532883558625E-3</v>
      </c>
      <c r="E868" s="2">
        <f>MACD!F868</f>
        <v>4.750582594919661E-4</v>
      </c>
      <c r="F868" s="2">
        <f>'Moving Avg'!D868</f>
        <v>1.0640000000000001</v>
      </c>
      <c r="G868" s="2">
        <f>'Moving Avg'!F868</f>
        <v>1.0535000000000001</v>
      </c>
      <c r="H868" s="2">
        <f>'Moving Avg'!G868</f>
        <v>1.0369999999999999</v>
      </c>
      <c r="I868" s="2">
        <f>'Moving Avg'!H868</f>
        <v>1.1395845000000009</v>
      </c>
      <c r="J868" s="5" t="str">
        <f>OBV!F868</f>
        <v>BULLISH</v>
      </c>
      <c r="K868" s="5" t="str">
        <f>OBV!G868</f>
        <v>STRONG</v>
      </c>
      <c r="L868" s="5" t="str">
        <f>OBV!H868</f>
        <v>CONFIRMED BULLISH</v>
      </c>
      <c r="M868" s="7">
        <f t="shared" si="130"/>
        <v>25</v>
      </c>
      <c r="N868" s="7">
        <f t="shared" si="131"/>
        <v>45</v>
      </c>
      <c r="O868" s="7">
        <f t="shared" si="132"/>
        <v>0</v>
      </c>
      <c r="P868" s="7">
        <f t="shared" si="133"/>
        <v>100</v>
      </c>
      <c r="Q868" s="8">
        <f t="shared" si="134"/>
        <v>39.5</v>
      </c>
      <c r="R868" s="8">
        <f t="shared" si="135"/>
        <v>39</v>
      </c>
      <c r="S868" s="8">
        <f t="shared" si="136"/>
        <v>55.5</v>
      </c>
      <c r="T868" s="8">
        <f t="shared" si="137"/>
        <v>42.5</v>
      </c>
      <c r="U868" s="7">
        <f t="shared" si="138"/>
        <v>44.666666666666664</v>
      </c>
      <c r="V868" s="7">
        <f t="shared" si="139"/>
        <v>44.125</v>
      </c>
    </row>
    <row r="869" spans="1:22" ht="13.5" x14ac:dyDescent="0.25">
      <c r="A869" s="3">
        <f>RSI!A869</f>
        <v>43572</v>
      </c>
      <c r="B869" s="2">
        <f>RSI!B869</f>
        <v>1.0900000000000001</v>
      </c>
      <c r="C869" s="2">
        <f>RSI!I869</f>
        <v>58.615600628496956</v>
      </c>
      <c r="D869" s="2">
        <f>MACD!E869</f>
        <v>-1.0855582058605595E-2</v>
      </c>
      <c r="E869" s="2">
        <f>MACD!F869</f>
        <v>-1.7910698041275464E-3</v>
      </c>
      <c r="F869" s="2">
        <f>'Moving Avg'!D869</f>
        <v>1.0740000000000001</v>
      </c>
      <c r="G869" s="2">
        <f>'Moving Avg'!F869</f>
        <v>1.0550000000000002</v>
      </c>
      <c r="H869" s="2">
        <f>'Moving Avg'!G869</f>
        <v>1.0386</v>
      </c>
      <c r="I869" s="2">
        <f>'Moving Avg'!H869</f>
        <v>1.1386155000000011</v>
      </c>
      <c r="J869" s="5" t="str">
        <f>OBV!F869</f>
        <v>BULLISH</v>
      </c>
      <c r="K869" s="5" t="str">
        <f>OBV!G869</f>
        <v>STRONG</v>
      </c>
      <c r="L869" s="5" t="str">
        <f>OBV!H869</f>
        <v>CONFIRMED BULLISH</v>
      </c>
      <c r="M869" s="7">
        <f t="shared" si="130"/>
        <v>25</v>
      </c>
      <c r="N869" s="7">
        <f t="shared" si="131"/>
        <v>45</v>
      </c>
      <c r="O869" s="7">
        <f t="shared" si="132"/>
        <v>0</v>
      </c>
      <c r="P869" s="7">
        <f t="shared" si="133"/>
        <v>100</v>
      </c>
      <c r="Q869" s="8">
        <f t="shared" si="134"/>
        <v>39.5</v>
      </c>
      <c r="R869" s="8">
        <f t="shared" si="135"/>
        <v>39</v>
      </c>
      <c r="S869" s="8">
        <f t="shared" si="136"/>
        <v>55.5</v>
      </c>
      <c r="T869" s="8">
        <f t="shared" si="137"/>
        <v>42.5</v>
      </c>
      <c r="U869" s="7">
        <f t="shared" si="138"/>
        <v>44.666666666666664</v>
      </c>
      <c r="V869" s="7">
        <f t="shared" si="139"/>
        <v>44.125</v>
      </c>
    </row>
    <row r="870" spans="1:22" ht="13.5" x14ac:dyDescent="0.25">
      <c r="A870" s="3">
        <f>RSI!A870</f>
        <v>43573</v>
      </c>
      <c r="B870" s="2">
        <f>RSI!B870</f>
        <v>1.0900000000000001</v>
      </c>
      <c r="C870" s="2">
        <f>RSI!I870</f>
        <v>58.615600628496949</v>
      </c>
      <c r="D870" s="2">
        <f>MACD!E870</f>
        <v>-1.2290163493318795E-2</v>
      </c>
      <c r="E870" s="2">
        <f>MACD!F870</f>
        <v>-3.8908885419657964E-3</v>
      </c>
      <c r="F870" s="2">
        <f>'Moving Avg'!D870</f>
        <v>1.0859999999999999</v>
      </c>
      <c r="G870" s="2">
        <f>'Moving Avg'!F870</f>
        <v>1.0545000000000002</v>
      </c>
      <c r="H870" s="2">
        <f>'Moving Avg'!G870</f>
        <v>1.0398000000000001</v>
      </c>
      <c r="I870" s="2">
        <f>'Moving Avg'!H870</f>
        <v>1.1377880000000011</v>
      </c>
      <c r="J870" s="5" t="str">
        <f>OBV!F870</f>
        <v>BULLISH</v>
      </c>
      <c r="K870" s="5" t="str">
        <f>OBV!G870</f>
        <v>STRONG</v>
      </c>
      <c r="L870" s="5" t="str">
        <f>OBV!H870</f>
        <v>CONFIRMED BULLISH</v>
      </c>
      <c r="M870" s="7">
        <f t="shared" si="130"/>
        <v>25</v>
      </c>
      <c r="N870" s="7">
        <f t="shared" si="131"/>
        <v>45</v>
      </c>
      <c r="O870" s="7">
        <f t="shared" si="132"/>
        <v>0</v>
      </c>
      <c r="P870" s="7">
        <f t="shared" si="133"/>
        <v>100</v>
      </c>
      <c r="Q870" s="8">
        <f t="shared" si="134"/>
        <v>39.5</v>
      </c>
      <c r="R870" s="8">
        <f t="shared" si="135"/>
        <v>39</v>
      </c>
      <c r="S870" s="8">
        <f t="shared" si="136"/>
        <v>55.5</v>
      </c>
      <c r="T870" s="8">
        <f t="shared" si="137"/>
        <v>42.5</v>
      </c>
      <c r="U870" s="7">
        <f t="shared" si="138"/>
        <v>44.666666666666664</v>
      </c>
      <c r="V870" s="7">
        <f t="shared" si="139"/>
        <v>44.125</v>
      </c>
    </row>
    <row r="871" spans="1:22" ht="13.5" x14ac:dyDescent="0.25">
      <c r="A871" s="3">
        <f>RSI!A871</f>
        <v>43574</v>
      </c>
      <c r="B871" s="2">
        <f>RSI!B871</f>
        <v>1.1000000000000001</v>
      </c>
      <c r="C871" s="2">
        <f>RSI!I871</f>
        <v>60.515456926334949</v>
      </c>
      <c r="D871" s="2">
        <f>MACD!E871</f>
        <v>-1.600910719865456E-2</v>
      </c>
      <c r="E871" s="2">
        <f>MACD!F871</f>
        <v>-6.3145322733035494E-3</v>
      </c>
      <c r="F871" s="2">
        <f>'Moving Avg'!D871</f>
        <v>1.0940000000000001</v>
      </c>
      <c r="G871" s="2">
        <f>'Moving Avg'!F871</f>
        <v>1.0535000000000001</v>
      </c>
      <c r="H871" s="2">
        <f>'Moving Avg'!G871</f>
        <v>1.0410000000000001</v>
      </c>
      <c r="I871" s="2">
        <f>'Moving Avg'!H871</f>
        <v>1.137010500000001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  <c r="M871" s="7">
        <f t="shared" si="130"/>
        <v>25</v>
      </c>
      <c r="N871" s="7">
        <f t="shared" si="131"/>
        <v>45</v>
      </c>
      <c r="O871" s="7">
        <f t="shared" si="132"/>
        <v>0</v>
      </c>
      <c r="P871" s="7">
        <f t="shared" si="133"/>
        <v>100</v>
      </c>
      <c r="Q871" s="8">
        <f t="shared" si="134"/>
        <v>39.5</v>
      </c>
      <c r="R871" s="8">
        <f t="shared" si="135"/>
        <v>39</v>
      </c>
      <c r="S871" s="8">
        <f t="shared" si="136"/>
        <v>55.5</v>
      </c>
      <c r="T871" s="8">
        <f t="shared" si="137"/>
        <v>42.5</v>
      </c>
      <c r="U871" s="7">
        <f t="shared" si="138"/>
        <v>44.666666666666664</v>
      </c>
      <c r="V871" s="7">
        <f t="shared" si="139"/>
        <v>44.125</v>
      </c>
    </row>
    <row r="872" spans="1:22" ht="13.5" x14ac:dyDescent="0.25">
      <c r="A872" s="3">
        <f>RSI!A872</f>
        <v>43577</v>
      </c>
      <c r="B872" s="2">
        <f>RSI!B872</f>
        <v>1.1000000000000001</v>
      </c>
      <c r="C872" s="2">
        <f>RSI!I872</f>
        <v>60.515456926334949</v>
      </c>
      <c r="D872" s="2">
        <f>MACD!E872</f>
        <v>-1.9424130247579718E-2</v>
      </c>
      <c r="E872" s="2">
        <f>MACD!F872</f>
        <v>-8.9364518681587842E-3</v>
      </c>
      <c r="F872" s="2">
        <f>'Moving Avg'!D872</f>
        <v>1.1000000000000001</v>
      </c>
      <c r="G872" s="2">
        <f>'Moving Avg'!F872</f>
        <v>1.0545000000000002</v>
      </c>
      <c r="H872" s="2">
        <f>'Moving Avg'!G872</f>
        <v>1.0422000000000002</v>
      </c>
      <c r="I872" s="2">
        <f>'Moving Avg'!H872</f>
        <v>1.1362330000000012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  <c r="M872" s="7">
        <f t="shared" si="130"/>
        <v>25</v>
      </c>
      <c r="N872" s="7">
        <f t="shared" si="131"/>
        <v>45</v>
      </c>
      <c r="O872" s="7">
        <f t="shared" si="132"/>
        <v>0</v>
      </c>
      <c r="P872" s="7">
        <f t="shared" si="133"/>
        <v>100</v>
      </c>
      <c r="Q872" s="8">
        <f t="shared" si="134"/>
        <v>39.5</v>
      </c>
      <c r="R872" s="8">
        <f t="shared" si="135"/>
        <v>39</v>
      </c>
      <c r="S872" s="8">
        <f t="shared" si="136"/>
        <v>55.5</v>
      </c>
      <c r="T872" s="8">
        <f t="shared" si="137"/>
        <v>42.5</v>
      </c>
      <c r="U872" s="7">
        <f t="shared" si="138"/>
        <v>44.666666666666664</v>
      </c>
      <c r="V872" s="7">
        <f t="shared" si="139"/>
        <v>44.125</v>
      </c>
    </row>
    <row r="873" spans="1:22" ht="13.5" x14ac:dyDescent="0.25">
      <c r="A873" s="3">
        <f>RSI!A873</f>
        <v>43578</v>
      </c>
      <c r="B873" s="2">
        <f>RSI!B873</f>
        <v>1.1200000000000001</v>
      </c>
      <c r="C873" s="2">
        <f>RSI!I873</f>
        <v>64.315298792693795</v>
      </c>
      <c r="D873" s="2">
        <f>MACD!E873</f>
        <v>-2.5582064200468713E-2</v>
      </c>
      <c r="E873" s="2">
        <f>MACD!F873</f>
        <v>-1.226557433462077E-2</v>
      </c>
      <c r="F873" s="2">
        <f>'Moving Avg'!D873</f>
        <v>1.1000000000000001</v>
      </c>
      <c r="G873" s="2">
        <f>'Moving Avg'!F873</f>
        <v>1.0580000000000003</v>
      </c>
      <c r="H873" s="2">
        <f>'Moving Avg'!G873</f>
        <v>1.0434000000000001</v>
      </c>
      <c r="I873" s="2">
        <f>'Moving Avg'!H873</f>
        <v>1.1354610000000012</v>
      </c>
      <c r="J873" s="5" t="str">
        <f>OBV!F873</f>
        <v>BULLISH</v>
      </c>
      <c r="K873" s="5" t="str">
        <f>OBV!G873</f>
        <v>STRONG</v>
      </c>
      <c r="L873" s="5" t="str">
        <f>OBV!H873</f>
        <v>NEUTRAL</v>
      </c>
      <c r="M873" s="7">
        <f t="shared" si="130"/>
        <v>25</v>
      </c>
      <c r="N873" s="7">
        <f t="shared" si="131"/>
        <v>45</v>
      </c>
      <c r="O873" s="7">
        <f t="shared" si="132"/>
        <v>0</v>
      </c>
      <c r="P873" s="7">
        <f t="shared" si="133"/>
        <v>66</v>
      </c>
      <c r="Q873" s="8">
        <f t="shared" si="134"/>
        <v>34.4</v>
      </c>
      <c r="R873" s="8">
        <f t="shared" si="135"/>
        <v>30.5</v>
      </c>
      <c r="S873" s="8">
        <f t="shared" si="136"/>
        <v>40.200000000000003</v>
      </c>
      <c r="T873" s="8">
        <f t="shared" si="137"/>
        <v>34</v>
      </c>
      <c r="U873" s="7">
        <f t="shared" si="138"/>
        <v>35.033333333333339</v>
      </c>
      <c r="V873" s="7">
        <f t="shared" si="139"/>
        <v>34.775000000000006</v>
      </c>
    </row>
    <row r="874" spans="1:22" ht="13.5" x14ac:dyDescent="0.25">
      <c r="A874" s="3">
        <f>RSI!A874</f>
        <v>43579</v>
      </c>
      <c r="B874" s="2">
        <f>RSI!B874</f>
        <v>1.0900000000000001</v>
      </c>
      <c r="C874" s="2">
        <f>RSI!I874</f>
        <v>55.662147326217337</v>
      </c>
      <c r="D874" s="2">
        <f>MACD!E874</f>
        <v>-2.7380080098595938E-2</v>
      </c>
      <c r="E874" s="2">
        <f>MACD!F874</f>
        <v>-1.5288475487415805E-2</v>
      </c>
      <c r="F874" s="2">
        <f>'Moving Avg'!D874</f>
        <v>1.1000000000000001</v>
      </c>
      <c r="G874" s="2">
        <f>'Moving Avg'!F874</f>
        <v>1.0610000000000002</v>
      </c>
      <c r="H874" s="2">
        <f>'Moving Avg'!G874</f>
        <v>1.0444000000000002</v>
      </c>
      <c r="I874" s="2">
        <f>'Moving Avg'!H874</f>
        <v>1.1347280000000013</v>
      </c>
      <c r="J874" s="5" t="str">
        <f>OBV!F874</f>
        <v>BEARISH</v>
      </c>
      <c r="K874" s="5" t="str">
        <f>OBV!G874</f>
        <v>NEUTRAL</v>
      </c>
      <c r="L874" s="5" t="str">
        <f>OBV!H874</f>
        <v>NEUTRAL</v>
      </c>
      <c r="M874" s="7">
        <f t="shared" si="130"/>
        <v>25</v>
      </c>
      <c r="N874" s="7">
        <f t="shared" si="131"/>
        <v>45</v>
      </c>
      <c r="O874" s="7">
        <f t="shared" si="132"/>
        <v>0</v>
      </c>
      <c r="P874" s="7">
        <f t="shared" si="133"/>
        <v>16.5</v>
      </c>
      <c r="Q874" s="8">
        <f t="shared" si="134"/>
        <v>26.975000000000001</v>
      </c>
      <c r="R874" s="8">
        <f t="shared" si="135"/>
        <v>18.125</v>
      </c>
      <c r="S874" s="8">
        <f t="shared" si="136"/>
        <v>17.925000000000001</v>
      </c>
      <c r="T874" s="8">
        <f t="shared" si="137"/>
        <v>21.625</v>
      </c>
      <c r="U874" s="7">
        <f t="shared" si="138"/>
        <v>21.008333333333336</v>
      </c>
      <c r="V874" s="7">
        <f t="shared" si="139"/>
        <v>21.162500000000001</v>
      </c>
    </row>
    <row r="875" spans="1:22" ht="13.5" x14ac:dyDescent="0.25">
      <c r="A875" s="3">
        <f>RSI!A875</f>
        <v>43580</v>
      </c>
      <c r="B875" s="2">
        <f>RSI!B875</f>
        <v>1.07</v>
      </c>
      <c r="C875" s="2">
        <f>RSI!I875</f>
        <v>50.759086962983147</v>
      </c>
      <c r="D875" s="2">
        <f>MACD!E875</f>
        <v>-2.9103538935036477E-2</v>
      </c>
      <c r="E875" s="2">
        <f>MACD!F875</f>
        <v>-1.8051488176939939E-2</v>
      </c>
      <c r="F875" s="2">
        <f>'Moving Avg'!D875</f>
        <v>1.0960000000000001</v>
      </c>
      <c r="G875" s="2">
        <f>'Moving Avg'!F875</f>
        <v>1.0635000000000001</v>
      </c>
      <c r="H875" s="2">
        <f>'Moving Avg'!G875</f>
        <v>1.0452000000000004</v>
      </c>
      <c r="I875" s="2">
        <f>'Moving Avg'!H875</f>
        <v>1.1338950000000012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  <c r="M875" s="7">
        <f t="shared" si="130"/>
        <v>25</v>
      </c>
      <c r="N875" s="7">
        <f t="shared" si="131"/>
        <v>45</v>
      </c>
      <c r="O875" s="7">
        <f t="shared" si="132"/>
        <v>0</v>
      </c>
      <c r="P875" s="7">
        <f t="shared" si="133"/>
        <v>16.5</v>
      </c>
      <c r="Q875" s="8">
        <f t="shared" si="134"/>
        <v>26.975000000000001</v>
      </c>
      <c r="R875" s="8">
        <f t="shared" si="135"/>
        <v>18.125</v>
      </c>
      <c r="S875" s="8">
        <f t="shared" si="136"/>
        <v>17.925000000000001</v>
      </c>
      <c r="T875" s="8">
        <f t="shared" si="137"/>
        <v>21.625</v>
      </c>
      <c r="U875" s="7">
        <f t="shared" si="138"/>
        <v>21.008333333333336</v>
      </c>
      <c r="V875" s="7">
        <f t="shared" si="139"/>
        <v>21.162500000000001</v>
      </c>
    </row>
    <row r="876" spans="1:22" ht="13.5" x14ac:dyDescent="0.25">
      <c r="A876" s="3">
        <f>RSI!A876</f>
        <v>43581</v>
      </c>
      <c r="B876" s="2">
        <f>RSI!B876</f>
        <v>1.07</v>
      </c>
      <c r="C876" s="2">
        <f>RSI!I876</f>
        <v>50.759086962983147</v>
      </c>
      <c r="D876" s="2">
        <f>MACD!E876</f>
        <v>-2.5962618776292912E-2</v>
      </c>
      <c r="E876" s="2">
        <f>MACD!F876</f>
        <v>-1.9633714296810535E-2</v>
      </c>
      <c r="F876" s="2">
        <f>'Moving Avg'!D876</f>
        <v>1.0900000000000003</v>
      </c>
      <c r="G876" s="2">
        <f>'Moving Avg'!F876</f>
        <v>1.0655000000000001</v>
      </c>
      <c r="H876" s="2">
        <f>'Moving Avg'!G876</f>
        <v>1.0460000000000003</v>
      </c>
      <c r="I876" s="2">
        <f>'Moving Avg'!H876</f>
        <v>1.1330620000000011</v>
      </c>
      <c r="J876" s="5" t="str">
        <f>OBV!F876</f>
        <v>BEARISH</v>
      </c>
      <c r="K876" s="5" t="str">
        <f>OBV!G876</f>
        <v>NEUTRAL</v>
      </c>
      <c r="L876" s="5" t="str">
        <f>OBV!H876</f>
        <v>CONFIRMED BEARISH</v>
      </c>
      <c r="M876" s="7">
        <f t="shared" si="130"/>
        <v>25</v>
      </c>
      <c r="N876" s="7">
        <f t="shared" si="131"/>
        <v>45</v>
      </c>
      <c r="O876" s="7">
        <f t="shared" si="132"/>
        <v>0</v>
      </c>
      <c r="P876" s="7">
        <f t="shared" si="133"/>
        <v>16.5</v>
      </c>
      <c r="Q876" s="8">
        <f t="shared" si="134"/>
        <v>26.975000000000001</v>
      </c>
      <c r="R876" s="8">
        <f t="shared" si="135"/>
        <v>18.125</v>
      </c>
      <c r="S876" s="8">
        <f t="shared" si="136"/>
        <v>17.925000000000001</v>
      </c>
      <c r="T876" s="8">
        <f t="shared" si="137"/>
        <v>21.625</v>
      </c>
      <c r="U876" s="7">
        <f t="shared" si="138"/>
        <v>21.008333333333336</v>
      </c>
      <c r="V876" s="7">
        <f t="shared" si="139"/>
        <v>21.162500000000001</v>
      </c>
    </row>
    <row r="877" spans="1:22" ht="13.5" x14ac:dyDescent="0.25">
      <c r="A877" s="3">
        <f>RSI!A877</f>
        <v>43584</v>
      </c>
      <c r="B877" s="2">
        <f>RSI!B877</f>
        <v>1.05</v>
      </c>
      <c r="C877" s="2">
        <f>RSI!I877</f>
        <v>46.054232444526363</v>
      </c>
      <c r="D877" s="2">
        <f>MACD!E877</f>
        <v>-2.029993068865843E-2</v>
      </c>
      <c r="E877" s="2">
        <f>MACD!F877</f>
        <v>-1.9766957575180114E-2</v>
      </c>
      <c r="F877" s="2">
        <f>'Moving Avg'!D877</f>
        <v>1.08</v>
      </c>
      <c r="G877" s="2">
        <f>'Moving Avg'!F877</f>
        <v>1.0670000000000002</v>
      </c>
      <c r="H877" s="2">
        <f>'Moving Avg'!G877</f>
        <v>1.0464</v>
      </c>
      <c r="I877" s="2">
        <f>'Moving Avg'!H877</f>
        <v>1.1322705000000013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  <c r="M877" s="7">
        <f t="shared" si="130"/>
        <v>25</v>
      </c>
      <c r="N877" s="7">
        <f t="shared" si="131"/>
        <v>45</v>
      </c>
      <c r="O877" s="7">
        <f t="shared" si="132"/>
        <v>0</v>
      </c>
      <c r="P877" s="7">
        <f t="shared" si="133"/>
        <v>16.5</v>
      </c>
      <c r="Q877" s="8">
        <f t="shared" si="134"/>
        <v>26.975000000000001</v>
      </c>
      <c r="R877" s="8">
        <f t="shared" si="135"/>
        <v>18.125</v>
      </c>
      <c r="S877" s="8">
        <f t="shared" si="136"/>
        <v>17.925000000000001</v>
      </c>
      <c r="T877" s="8">
        <f t="shared" si="137"/>
        <v>21.625</v>
      </c>
      <c r="U877" s="7">
        <f t="shared" si="138"/>
        <v>21.008333333333336</v>
      </c>
      <c r="V877" s="7">
        <f t="shared" si="139"/>
        <v>21.162500000000001</v>
      </c>
    </row>
    <row r="878" spans="1:22" ht="13.5" x14ac:dyDescent="0.25">
      <c r="A878" s="3">
        <f>RSI!A878</f>
        <v>43585</v>
      </c>
      <c r="B878" s="2">
        <f>RSI!B878</f>
        <v>1.06</v>
      </c>
      <c r="C878" s="2">
        <f>RSI!I878</f>
        <v>48.618671678316467</v>
      </c>
      <c r="D878" s="2">
        <f>MACD!E878</f>
        <v>-8.4525262816665947E-3</v>
      </c>
      <c r="E878" s="2">
        <f>MACD!F878</f>
        <v>-1.750407131647741E-2</v>
      </c>
      <c r="F878" s="2">
        <f>'Moving Avg'!D878</f>
        <v>1.0680000000000001</v>
      </c>
      <c r="G878" s="2">
        <f>'Moving Avg'!F878</f>
        <v>1.0685</v>
      </c>
      <c r="H878" s="2">
        <f>'Moving Avg'!G878</f>
        <v>1.0466000000000002</v>
      </c>
      <c r="I878" s="2">
        <f>'Moving Avg'!H878</f>
        <v>1.1314345000000012</v>
      </c>
      <c r="J878" s="5" t="str">
        <f>OBV!F878</f>
        <v>BEARISH</v>
      </c>
      <c r="K878" s="5" t="str">
        <f>OBV!G878</f>
        <v>WEAK</v>
      </c>
      <c r="L878" s="5" t="str">
        <f>OBV!H878</f>
        <v>CONFIRMED BEARISH</v>
      </c>
      <c r="M878" s="7">
        <f t="shared" si="130"/>
        <v>25</v>
      </c>
      <c r="N878" s="7">
        <f t="shared" si="131"/>
        <v>0</v>
      </c>
      <c r="O878" s="7">
        <f t="shared" si="132"/>
        <v>0</v>
      </c>
      <c r="P878" s="7">
        <f t="shared" si="133"/>
        <v>0</v>
      </c>
      <c r="Q878" s="8">
        <f t="shared" si="134"/>
        <v>8.75</v>
      </c>
      <c r="R878" s="8">
        <f t="shared" si="135"/>
        <v>5</v>
      </c>
      <c r="S878" s="8">
        <f t="shared" si="136"/>
        <v>3.75</v>
      </c>
      <c r="T878" s="8">
        <f t="shared" si="137"/>
        <v>6.25</v>
      </c>
      <c r="U878" s="7">
        <f t="shared" si="138"/>
        <v>5.833333333333333</v>
      </c>
      <c r="V878" s="7">
        <f t="shared" si="139"/>
        <v>5.9375</v>
      </c>
    </row>
    <row r="879" spans="1:22" ht="13.5" x14ac:dyDescent="0.25">
      <c r="A879" s="3">
        <f>RSI!A879</f>
        <v>43587</v>
      </c>
      <c r="B879" s="2">
        <f>RSI!B879</f>
        <v>1.06</v>
      </c>
      <c r="C879" s="2">
        <f>RSI!I879</f>
        <v>48.618671678316467</v>
      </c>
      <c r="D879" s="2">
        <f>MACD!E879</f>
        <v>-3.0056706775372088E-3</v>
      </c>
      <c r="E879" s="2">
        <f>MACD!F879</f>
        <v>-1.4604391188689371E-2</v>
      </c>
      <c r="F879" s="2">
        <f>'Moving Avg'!D879</f>
        <v>1.0620000000000001</v>
      </c>
      <c r="G879" s="2">
        <f>'Moving Avg'!F879</f>
        <v>1.069</v>
      </c>
      <c r="H879" s="2">
        <f>'Moving Avg'!G879</f>
        <v>1.0474000000000003</v>
      </c>
      <c r="I879" s="2">
        <f>'Moving Avg'!H879</f>
        <v>1.1304570000000012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  <c r="M879" s="7">
        <f t="shared" si="130"/>
        <v>25</v>
      </c>
      <c r="N879" s="7">
        <f t="shared" si="131"/>
        <v>0</v>
      </c>
      <c r="O879" s="7">
        <f t="shared" si="132"/>
        <v>0</v>
      </c>
      <c r="P879" s="7">
        <f t="shared" si="133"/>
        <v>16.5</v>
      </c>
      <c r="Q879" s="8">
        <f t="shared" si="134"/>
        <v>11.225</v>
      </c>
      <c r="R879" s="8">
        <f t="shared" si="135"/>
        <v>9.125</v>
      </c>
      <c r="S879" s="8">
        <f t="shared" si="136"/>
        <v>11.175000000000001</v>
      </c>
      <c r="T879" s="8">
        <f t="shared" si="137"/>
        <v>10.375</v>
      </c>
      <c r="U879" s="7">
        <f t="shared" si="138"/>
        <v>10.508333333333335</v>
      </c>
      <c r="V879" s="7">
        <f t="shared" si="139"/>
        <v>10.475000000000001</v>
      </c>
    </row>
    <row r="880" spans="1:22" ht="13.5" x14ac:dyDescent="0.25">
      <c r="A880" s="3">
        <f>RSI!A880</f>
        <v>43588</v>
      </c>
      <c r="B880" s="2">
        <f>RSI!B880</f>
        <v>1.05</v>
      </c>
      <c r="C880" s="2">
        <f>RSI!I880</f>
        <v>46.078280107287995</v>
      </c>
      <c r="D880" s="2">
        <f>MACD!E880</f>
        <v>2.3786825243024001E-3</v>
      </c>
      <c r="E880" s="2">
        <f>MACD!F880</f>
        <v>-1.1207776446091017E-2</v>
      </c>
      <c r="F880" s="2">
        <f>'Moving Avg'!D880</f>
        <v>1.0580000000000001</v>
      </c>
      <c r="G880" s="2">
        <f>'Moving Avg'!F880</f>
        <v>1.069</v>
      </c>
      <c r="H880" s="2">
        <f>'Moving Avg'!G880</f>
        <v>1.0478000000000003</v>
      </c>
      <c r="I880" s="2">
        <f>'Moving Avg'!H880</f>
        <v>1.1290990000000012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25</v>
      </c>
      <c r="N880" s="7">
        <f t="shared" si="131"/>
        <v>0</v>
      </c>
      <c r="O880" s="7">
        <f t="shared" si="132"/>
        <v>0</v>
      </c>
      <c r="P880" s="7">
        <f t="shared" si="133"/>
        <v>16.5</v>
      </c>
      <c r="Q880" s="8">
        <f t="shared" si="134"/>
        <v>11.225</v>
      </c>
      <c r="R880" s="8">
        <f t="shared" si="135"/>
        <v>9.125</v>
      </c>
      <c r="S880" s="8">
        <f t="shared" si="136"/>
        <v>11.175000000000001</v>
      </c>
      <c r="T880" s="8">
        <f t="shared" si="137"/>
        <v>10.375</v>
      </c>
      <c r="U880" s="7">
        <f t="shared" si="138"/>
        <v>10.508333333333335</v>
      </c>
      <c r="V880" s="7">
        <f t="shared" si="139"/>
        <v>10.475000000000001</v>
      </c>
    </row>
    <row r="881" spans="1:22" ht="13.5" x14ac:dyDescent="0.25">
      <c r="A881" s="3">
        <f>RSI!A881</f>
        <v>43591</v>
      </c>
      <c r="B881" s="2">
        <f>RSI!B881</f>
        <v>1.05</v>
      </c>
      <c r="C881" s="2">
        <f>RSI!I881</f>
        <v>46.078280107287995</v>
      </c>
      <c r="D881" s="2">
        <f>MACD!E881</f>
        <v>8.564387368771742E-3</v>
      </c>
      <c r="E881" s="2">
        <f>MACD!F881</f>
        <v>-7.2533436831184669E-3</v>
      </c>
      <c r="F881" s="2">
        <f>'Moving Avg'!D881</f>
        <v>1.054</v>
      </c>
      <c r="G881" s="2">
        <f>'Moving Avg'!F881</f>
        <v>1.0695000000000001</v>
      </c>
      <c r="H881" s="2">
        <f>'Moving Avg'!G881</f>
        <v>1.0482000000000002</v>
      </c>
      <c r="I881" s="2">
        <f>'Moving Avg'!H881</f>
        <v>1.1277410000000012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0</v>
      </c>
      <c r="P881" s="7">
        <f t="shared" si="133"/>
        <v>16.5</v>
      </c>
      <c r="Q881" s="8">
        <f t="shared" si="134"/>
        <v>11.225</v>
      </c>
      <c r="R881" s="8">
        <f t="shared" si="135"/>
        <v>9.125</v>
      </c>
      <c r="S881" s="8">
        <f t="shared" si="136"/>
        <v>11.175000000000001</v>
      </c>
      <c r="T881" s="8">
        <f t="shared" si="137"/>
        <v>10.375</v>
      </c>
      <c r="U881" s="7">
        <f t="shared" si="138"/>
        <v>10.508333333333335</v>
      </c>
      <c r="V881" s="7">
        <f t="shared" si="139"/>
        <v>10.475000000000001</v>
      </c>
    </row>
    <row r="882" spans="1:22" ht="13.5" x14ac:dyDescent="0.25">
      <c r="A882" s="3">
        <f>RSI!A882</f>
        <v>43592</v>
      </c>
      <c r="B882" s="2">
        <f>RSI!B882</f>
        <v>1.01</v>
      </c>
      <c r="C882" s="2">
        <f>RSI!I882</f>
        <v>37.088214552239748</v>
      </c>
      <c r="D882" s="2">
        <f>MACD!E882</f>
        <v>1.6845900994851393E-2</v>
      </c>
      <c r="E882" s="2">
        <f>MACD!F882</f>
        <v>-2.433494747524495E-3</v>
      </c>
      <c r="F882" s="2">
        <f>'Moving Avg'!D882</f>
        <v>1.0459999999999998</v>
      </c>
      <c r="G882" s="2">
        <f>'Moving Avg'!F882</f>
        <v>1.0680000000000001</v>
      </c>
      <c r="H882" s="2">
        <f>'Moving Avg'!G882</f>
        <v>1.048</v>
      </c>
      <c r="I882" s="2">
        <f>'Moving Avg'!H882</f>
        <v>1.1263720000000013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  <c r="M882" s="7">
        <f t="shared" si="130"/>
        <v>25</v>
      </c>
      <c r="N882" s="7">
        <f t="shared" si="131"/>
        <v>0</v>
      </c>
      <c r="O882" s="7">
        <f t="shared" si="132"/>
        <v>0</v>
      </c>
      <c r="P882" s="7">
        <f t="shared" si="133"/>
        <v>16.5</v>
      </c>
      <c r="Q882" s="8">
        <f t="shared" si="134"/>
        <v>11.225</v>
      </c>
      <c r="R882" s="8">
        <f t="shared" si="135"/>
        <v>9.125</v>
      </c>
      <c r="S882" s="8">
        <f t="shared" si="136"/>
        <v>11.175000000000001</v>
      </c>
      <c r="T882" s="8">
        <f t="shared" si="137"/>
        <v>10.375</v>
      </c>
      <c r="U882" s="7">
        <f t="shared" si="138"/>
        <v>10.508333333333335</v>
      </c>
      <c r="V882" s="7">
        <f t="shared" si="139"/>
        <v>10.475000000000001</v>
      </c>
    </row>
    <row r="883" spans="1:22" ht="13.5" x14ac:dyDescent="0.25">
      <c r="A883" s="3">
        <f>RSI!A883</f>
        <v>43593</v>
      </c>
      <c r="B883" s="2">
        <f>RSI!B883</f>
        <v>1.02</v>
      </c>
      <c r="C883" s="2">
        <f>RSI!I883</f>
        <v>40.227925169805772</v>
      </c>
      <c r="D883" s="2">
        <f>MACD!E883</f>
        <v>2.6504113653519568E-2</v>
      </c>
      <c r="E883" s="2">
        <f>MACD!F883</f>
        <v>3.3540269326843182E-3</v>
      </c>
      <c r="F883" s="2">
        <f>'Moving Avg'!D883</f>
        <v>1.0379999999999998</v>
      </c>
      <c r="G883" s="2">
        <f>'Moving Avg'!F883</f>
        <v>1.0675000000000001</v>
      </c>
      <c r="H883" s="2">
        <f>'Moving Avg'!G883</f>
        <v>1.0478000000000003</v>
      </c>
      <c r="I883" s="2">
        <f>'Moving Avg'!H883</f>
        <v>1.1250530000000012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25</v>
      </c>
      <c r="N883" s="7">
        <f t="shared" si="131"/>
        <v>0</v>
      </c>
      <c r="O883" s="7">
        <f t="shared" si="132"/>
        <v>0</v>
      </c>
      <c r="P883" s="7">
        <f t="shared" si="133"/>
        <v>16.5</v>
      </c>
      <c r="Q883" s="8">
        <f t="shared" si="134"/>
        <v>11.225</v>
      </c>
      <c r="R883" s="8">
        <f t="shared" si="135"/>
        <v>9.125</v>
      </c>
      <c r="S883" s="8">
        <f t="shared" si="136"/>
        <v>11.175000000000001</v>
      </c>
      <c r="T883" s="8">
        <f t="shared" si="137"/>
        <v>10.375</v>
      </c>
      <c r="U883" s="7">
        <f t="shared" si="138"/>
        <v>10.508333333333335</v>
      </c>
      <c r="V883" s="7">
        <f t="shared" si="139"/>
        <v>10.475000000000001</v>
      </c>
    </row>
    <row r="884" spans="1:22" ht="13.5" x14ac:dyDescent="0.25">
      <c r="A884" s="3">
        <f>RSI!A884</f>
        <v>43594</v>
      </c>
      <c r="B884" s="2">
        <f>RSI!B884</f>
        <v>1.02</v>
      </c>
      <c r="C884" s="2">
        <f>RSI!I884</f>
        <v>40.227925169805765</v>
      </c>
      <c r="D884" s="2">
        <f>MACD!E884</f>
        <v>3.0293264726225289E-2</v>
      </c>
      <c r="E884" s="2">
        <f>MACD!F884</f>
        <v>8.7418744913925137E-3</v>
      </c>
      <c r="F884" s="2">
        <f>'Moving Avg'!D884</f>
        <v>1.03</v>
      </c>
      <c r="G884" s="2">
        <f>'Moving Avg'!F884</f>
        <v>1.0665000000000002</v>
      </c>
      <c r="H884" s="2">
        <f>'Moving Avg'!G884</f>
        <v>1.0478000000000001</v>
      </c>
      <c r="I884" s="2">
        <f>'Moving Avg'!H884</f>
        <v>1.1239225000000013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0</v>
      </c>
      <c r="P884" s="7">
        <f t="shared" si="133"/>
        <v>16.5</v>
      </c>
      <c r="Q884" s="8">
        <f t="shared" si="134"/>
        <v>11.225</v>
      </c>
      <c r="R884" s="8">
        <f t="shared" si="135"/>
        <v>9.125</v>
      </c>
      <c r="S884" s="8">
        <f t="shared" si="136"/>
        <v>11.175000000000001</v>
      </c>
      <c r="T884" s="8">
        <f t="shared" si="137"/>
        <v>10.375</v>
      </c>
      <c r="U884" s="7">
        <f t="shared" si="138"/>
        <v>10.508333333333335</v>
      </c>
      <c r="V884" s="7">
        <f t="shared" si="139"/>
        <v>10.475000000000001</v>
      </c>
    </row>
    <row r="885" spans="1:22" ht="13.5" x14ac:dyDescent="0.25">
      <c r="A885" s="3">
        <f>RSI!A885</f>
        <v>43595</v>
      </c>
      <c r="B885" s="2">
        <f>RSI!B885</f>
        <v>1.04</v>
      </c>
      <c r="C885" s="2">
        <f>RSI!I885</f>
        <v>46.429252806872704</v>
      </c>
      <c r="D885" s="2">
        <f>MACD!E885</f>
        <v>2.9156066680894988E-2</v>
      </c>
      <c r="E885" s="2">
        <f>MACD!F885</f>
        <v>1.2824712929293009E-2</v>
      </c>
      <c r="F885" s="2">
        <f>'Moving Avg'!D885</f>
        <v>1.028</v>
      </c>
      <c r="G885" s="2">
        <f>'Moving Avg'!F885</f>
        <v>1.0670000000000002</v>
      </c>
      <c r="H885" s="2">
        <f>'Moving Avg'!G885</f>
        <v>1.0484000000000002</v>
      </c>
      <c r="I885" s="2">
        <f>'Moving Avg'!H885</f>
        <v>1.122845000000001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  <c r="M885" s="7">
        <f t="shared" si="130"/>
        <v>25</v>
      </c>
      <c r="N885" s="7">
        <f t="shared" si="131"/>
        <v>0</v>
      </c>
      <c r="O885" s="7">
        <f t="shared" si="132"/>
        <v>0</v>
      </c>
      <c r="P885" s="7">
        <f t="shared" si="133"/>
        <v>16.5</v>
      </c>
      <c r="Q885" s="8">
        <f t="shared" si="134"/>
        <v>11.225</v>
      </c>
      <c r="R885" s="8">
        <f t="shared" si="135"/>
        <v>9.125</v>
      </c>
      <c r="S885" s="8">
        <f t="shared" si="136"/>
        <v>11.175000000000001</v>
      </c>
      <c r="T885" s="8">
        <f t="shared" si="137"/>
        <v>10.375</v>
      </c>
      <c r="U885" s="7">
        <f t="shared" si="138"/>
        <v>10.508333333333335</v>
      </c>
      <c r="V885" s="7">
        <f t="shared" si="139"/>
        <v>10.475000000000001</v>
      </c>
    </row>
    <row r="886" spans="1:22" ht="13.5" x14ac:dyDescent="0.25">
      <c r="A886" s="3">
        <f>RSI!A886</f>
        <v>43598</v>
      </c>
      <c r="B886" s="2">
        <f>RSI!B886</f>
        <v>1.03</v>
      </c>
      <c r="C886" s="2">
        <f>RSI!I886</f>
        <v>43.972710382218224</v>
      </c>
      <c r="D886" s="2">
        <f>MACD!E886</f>
        <v>2.9015457765825703E-2</v>
      </c>
      <c r="E886" s="2">
        <f>MACD!F886</f>
        <v>1.6062861896599549E-2</v>
      </c>
      <c r="F886" s="2">
        <f>'Moving Avg'!D886</f>
        <v>1.024</v>
      </c>
      <c r="G886" s="2">
        <f>'Moving Avg'!F886</f>
        <v>1.0655000000000003</v>
      </c>
      <c r="H886" s="2">
        <f>'Moving Avg'!G886</f>
        <v>1.0492000000000004</v>
      </c>
      <c r="I886" s="2">
        <f>'Moving Avg'!H886</f>
        <v>1.1216230000000011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  <c r="M886" s="7">
        <f t="shared" si="130"/>
        <v>25</v>
      </c>
      <c r="N886" s="7">
        <f t="shared" si="131"/>
        <v>0</v>
      </c>
      <c r="O886" s="7">
        <f t="shared" si="132"/>
        <v>0</v>
      </c>
      <c r="P886" s="7">
        <f t="shared" si="133"/>
        <v>16.5</v>
      </c>
      <c r="Q886" s="8">
        <f t="shared" si="134"/>
        <v>11.225</v>
      </c>
      <c r="R886" s="8">
        <f t="shared" si="135"/>
        <v>9.125</v>
      </c>
      <c r="S886" s="8">
        <f t="shared" si="136"/>
        <v>11.175000000000001</v>
      </c>
      <c r="T886" s="8">
        <f t="shared" si="137"/>
        <v>10.375</v>
      </c>
      <c r="U886" s="7">
        <f t="shared" si="138"/>
        <v>10.508333333333335</v>
      </c>
      <c r="V886" s="7">
        <f t="shared" si="139"/>
        <v>10.475000000000001</v>
      </c>
    </row>
    <row r="887" spans="1:22" ht="13.5" x14ac:dyDescent="0.25">
      <c r="A887" s="3">
        <f>RSI!A887</f>
        <v>43599</v>
      </c>
      <c r="B887" s="2">
        <f>RSI!B887</f>
        <v>1.02</v>
      </c>
      <c r="C887" s="2">
        <f>RSI!I887</f>
        <v>41.602242895307199</v>
      </c>
      <c r="D887" s="2">
        <f>MACD!E887</f>
        <v>2.6694291718226237E-2</v>
      </c>
      <c r="E887" s="2">
        <f>MACD!F887</f>
        <v>1.818914786092489E-2</v>
      </c>
      <c r="F887" s="2">
        <f>'Moving Avg'!D887</f>
        <v>1.0260000000000002</v>
      </c>
      <c r="G887" s="2">
        <f>'Moving Avg'!F887</f>
        <v>1.0630000000000002</v>
      </c>
      <c r="H887" s="2">
        <f>'Moving Avg'!G887</f>
        <v>1.0490000000000004</v>
      </c>
      <c r="I887" s="2">
        <f>'Moving Avg'!H887</f>
        <v>1.1203980000000011</v>
      </c>
      <c r="J887" s="5" t="str">
        <f>OBV!F887</f>
        <v>BEARISH</v>
      </c>
      <c r="K887" s="5" t="str">
        <f>OBV!G887</f>
        <v>NEUTRAL</v>
      </c>
      <c r="L887" s="5" t="str">
        <f>OBV!H887</f>
        <v>BEARISH DIVERGENCE</v>
      </c>
      <c r="M887" s="7">
        <f t="shared" si="130"/>
        <v>25</v>
      </c>
      <c r="N887" s="7">
        <f t="shared" si="131"/>
        <v>0</v>
      </c>
      <c r="O887" s="7">
        <f t="shared" si="132"/>
        <v>0</v>
      </c>
      <c r="P887" s="7">
        <f t="shared" si="133"/>
        <v>16.5</v>
      </c>
      <c r="Q887" s="8">
        <f t="shared" si="134"/>
        <v>11.225</v>
      </c>
      <c r="R887" s="8">
        <f t="shared" si="135"/>
        <v>9.125</v>
      </c>
      <c r="S887" s="8">
        <f t="shared" si="136"/>
        <v>11.175000000000001</v>
      </c>
      <c r="T887" s="8">
        <f t="shared" si="137"/>
        <v>10.375</v>
      </c>
      <c r="U887" s="7">
        <f t="shared" si="138"/>
        <v>10.508333333333335</v>
      </c>
      <c r="V887" s="7">
        <f t="shared" si="139"/>
        <v>10.475000000000001</v>
      </c>
    </row>
    <row r="888" spans="1:22" ht="13.5" x14ac:dyDescent="0.25">
      <c r="A888" s="3">
        <f>RSI!A888</f>
        <v>43600</v>
      </c>
      <c r="B888" s="2">
        <f>RSI!B888</f>
        <v>1.03</v>
      </c>
      <c r="C888" s="2">
        <f>RSI!I888</f>
        <v>44.806472315989829</v>
      </c>
      <c r="D888" s="2">
        <f>MACD!E888</f>
        <v>2.5711107017477808E-2</v>
      </c>
      <c r="E888" s="2">
        <f>MACD!F888</f>
        <v>1.9693539692235473E-2</v>
      </c>
      <c r="F888" s="2">
        <f>'Moving Avg'!D888</f>
        <v>1.028</v>
      </c>
      <c r="G888" s="2">
        <f>'Moving Avg'!F888</f>
        <v>1.0585000000000002</v>
      </c>
      <c r="H888" s="2">
        <f>'Moving Avg'!G888</f>
        <v>1.0496000000000003</v>
      </c>
      <c r="I888" s="2">
        <f>'Moving Avg'!H888</f>
        <v>1.1194120000000012</v>
      </c>
      <c r="J888" s="5" t="str">
        <f>OBV!F888</f>
        <v>BEARISH</v>
      </c>
      <c r="K888" s="5" t="str">
        <f>OBV!G888</f>
        <v>NEUTRAL</v>
      </c>
      <c r="L888" s="5" t="str">
        <f>OBV!H888</f>
        <v>BEARISH DIVERGENCE</v>
      </c>
      <c r="M888" s="7">
        <f t="shared" si="130"/>
        <v>25</v>
      </c>
      <c r="N888" s="7">
        <f t="shared" si="131"/>
        <v>0</v>
      </c>
      <c r="O888" s="7">
        <f t="shared" si="132"/>
        <v>0</v>
      </c>
      <c r="P888" s="7">
        <f t="shared" si="133"/>
        <v>16.5</v>
      </c>
      <c r="Q888" s="8">
        <f t="shared" si="134"/>
        <v>11.225</v>
      </c>
      <c r="R888" s="8">
        <f t="shared" si="135"/>
        <v>9.125</v>
      </c>
      <c r="S888" s="8">
        <f t="shared" si="136"/>
        <v>11.175000000000001</v>
      </c>
      <c r="T888" s="8">
        <f t="shared" si="137"/>
        <v>10.375</v>
      </c>
      <c r="U888" s="7">
        <f t="shared" si="138"/>
        <v>10.508333333333335</v>
      </c>
      <c r="V888" s="7">
        <f t="shared" si="139"/>
        <v>10.475000000000001</v>
      </c>
    </row>
    <row r="889" spans="1:22" ht="13.5" x14ac:dyDescent="0.25">
      <c r="A889" s="3">
        <f>RSI!A889</f>
        <v>43601</v>
      </c>
      <c r="B889" s="2">
        <f>RSI!B889</f>
        <v>1.03</v>
      </c>
      <c r="C889" s="2">
        <f>RSI!I889</f>
        <v>44.806472315989829</v>
      </c>
      <c r="D889" s="2">
        <f>MACD!E889</f>
        <v>2.498968188706252E-2</v>
      </c>
      <c r="E889" s="2">
        <f>MACD!F889</f>
        <v>2.0752768131200885E-2</v>
      </c>
      <c r="F889" s="2">
        <f>'Moving Avg'!D889</f>
        <v>1.03</v>
      </c>
      <c r="G889" s="2">
        <f>'Moving Avg'!F889</f>
        <v>1.0555000000000003</v>
      </c>
      <c r="H889" s="2">
        <f>'Moving Avg'!G889</f>
        <v>1.0500000000000003</v>
      </c>
      <c r="I889" s="2">
        <f>'Moving Avg'!H889</f>
        <v>1.1184730000000012</v>
      </c>
      <c r="J889" s="5" t="str">
        <f>OBV!F889</f>
        <v>BEARISH</v>
      </c>
      <c r="K889" s="5" t="str">
        <f>OBV!G889</f>
        <v>NEUTRAL</v>
      </c>
      <c r="L889" s="5" t="str">
        <f>OBV!H889</f>
        <v>BEARISH DIVERGENCE</v>
      </c>
      <c r="M889" s="7">
        <f t="shared" si="130"/>
        <v>25</v>
      </c>
      <c r="N889" s="7">
        <f t="shared" si="131"/>
        <v>0</v>
      </c>
      <c r="O889" s="7">
        <f t="shared" si="132"/>
        <v>0</v>
      </c>
      <c r="P889" s="7">
        <f t="shared" si="133"/>
        <v>16.5</v>
      </c>
      <c r="Q889" s="8">
        <f t="shared" si="134"/>
        <v>11.225</v>
      </c>
      <c r="R889" s="8">
        <f t="shared" si="135"/>
        <v>9.125</v>
      </c>
      <c r="S889" s="8">
        <f t="shared" si="136"/>
        <v>11.175000000000001</v>
      </c>
      <c r="T889" s="8">
        <f t="shared" si="137"/>
        <v>10.375</v>
      </c>
      <c r="U889" s="7">
        <f t="shared" si="138"/>
        <v>10.508333333333335</v>
      </c>
      <c r="V889" s="7">
        <f t="shared" si="139"/>
        <v>10.475000000000001</v>
      </c>
    </row>
    <row r="890" spans="1:22" ht="13.5" x14ac:dyDescent="0.25">
      <c r="A890" s="3">
        <f>RSI!A890</f>
        <v>43602</v>
      </c>
      <c r="B890" s="2">
        <f>RSI!B890</f>
        <v>1.05</v>
      </c>
      <c r="C890" s="2">
        <f>RSI!I890</f>
        <v>51.037890783606549</v>
      </c>
      <c r="D890" s="2">
        <f>MACD!E890</f>
        <v>2.1461617390160947E-2</v>
      </c>
      <c r="E890" s="2">
        <f>MACD!F890</f>
        <v>2.08945379829929E-2</v>
      </c>
      <c r="F890" s="2">
        <f>'Moving Avg'!D890</f>
        <v>1.032</v>
      </c>
      <c r="G890" s="2">
        <f>'Moving Avg'!F890</f>
        <v>1.0535000000000001</v>
      </c>
      <c r="H890" s="2">
        <f>'Moving Avg'!G890</f>
        <v>1.0506000000000002</v>
      </c>
      <c r="I890" s="2">
        <f>'Moving Avg'!H890</f>
        <v>1.1174925000000011</v>
      </c>
      <c r="J890" s="5" t="str">
        <f>OBV!F890</f>
        <v>BEARISH</v>
      </c>
      <c r="K890" s="5" t="str">
        <f>OBV!G890</f>
        <v>NEUTRAL</v>
      </c>
      <c r="L890" s="5" t="str">
        <f>OBV!H890</f>
        <v>BEARISH DIVERGENCE</v>
      </c>
      <c r="M890" s="7">
        <f t="shared" si="130"/>
        <v>25</v>
      </c>
      <c r="N890" s="7">
        <f t="shared" si="131"/>
        <v>0</v>
      </c>
      <c r="O890" s="7">
        <f t="shared" si="132"/>
        <v>0</v>
      </c>
      <c r="P890" s="7">
        <f t="shared" si="133"/>
        <v>16.5</v>
      </c>
      <c r="Q890" s="8">
        <f t="shared" si="134"/>
        <v>11.225</v>
      </c>
      <c r="R890" s="8">
        <f t="shared" si="135"/>
        <v>9.125</v>
      </c>
      <c r="S890" s="8">
        <f t="shared" si="136"/>
        <v>11.175000000000001</v>
      </c>
      <c r="T890" s="8">
        <f t="shared" si="137"/>
        <v>10.375</v>
      </c>
      <c r="U890" s="7">
        <f t="shared" si="138"/>
        <v>10.508333333333335</v>
      </c>
      <c r="V890" s="7">
        <f t="shared" si="139"/>
        <v>10.475000000000001</v>
      </c>
    </row>
    <row r="891" spans="1:22" ht="13.5" x14ac:dyDescent="0.25">
      <c r="A891" s="3">
        <f>RSI!A891</f>
        <v>43605</v>
      </c>
      <c r="B891" s="2">
        <f>RSI!B891</f>
        <v>1.04</v>
      </c>
      <c r="C891" s="2">
        <f>RSI!I891</f>
        <v>48.112960412534122</v>
      </c>
      <c r="D891" s="2">
        <f>MACD!E891</f>
        <v>1.9193628198683532E-2</v>
      </c>
      <c r="E891" s="2">
        <f>MACD!F891</f>
        <v>2.0554356026131027E-2</v>
      </c>
      <c r="F891" s="2">
        <f>'Moving Avg'!D891</f>
        <v>1.034</v>
      </c>
      <c r="G891" s="2">
        <f>'Moving Avg'!F891</f>
        <v>1.0505000000000002</v>
      </c>
      <c r="H891" s="2">
        <f>'Moving Avg'!G891</f>
        <v>1.0510000000000002</v>
      </c>
      <c r="I891" s="2">
        <f>'Moving Avg'!H891</f>
        <v>1.116603500000001</v>
      </c>
      <c r="J891" s="5" t="str">
        <f>OBV!F891</f>
        <v>BEARISH</v>
      </c>
      <c r="K891" s="5" t="str">
        <f>OBV!G891</f>
        <v>NEUTRAL</v>
      </c>
      <c r="L891" s="5" t="str">
        <f>OBV!H891</f>
        <v>BEARISH DIVERGENCE</v>
      </c>
      <c r="M891" s="7">
        <f t="shared" si="130"/>
        <v>25</v>
      </c>
      <c r="N891" s="7">
        <f t="shared" si="131"/>
        <v>45</v>
      </c>
      <c r="O891" s="7">
        <f t="shared" si="132"/>
        <v>0</v>
      </c>
      <c r="P891" s="7">
        <f t="shared" si="133"/>
        <v>16.5</v>
      </c>
      <c r="Q891" s="8">
        <f t="shared" si="134"/>
        <v>26.975000000000001</v>
      </c>
      <c r="R891" s="8">
        <f t="shared" si="135"/>
        <v>18.125</v>
      </c>
      <c r="S891" s="8">
        <f t="shared" si="136"/>
        <v>17.925000000000001</v>
      </c>
      <c r="T891" s="8">
        <f t="shared" si="137"/>
        <v>21.625</v>
      </c>
      <c r="U891" s="7">
        <f t="shared" si="138"/>
        <v>21.008333333333336</v>
      </c>
      <c r="V891" s="7">
        <f t="shared" si="139"/>
        <v>21.162500000000001</v>
      </c>
    </row>
    <row r="892" spans="1:22" ht="13.5" x14ac:dyDescent="0.25">
      <c r="A892" s="3">
        <f>RSI!A892</f>
        <v>43606</v>
      </c>
      <c r="B892" s="2">
        <f>RSI!B892</f>
        <v>1.05</v>
      </c>
      <c r="C892" s="2">
        <f>RSI!I892</f>
        <v>51.12914184635212</v>
      </c>
      <c r="D892" s="2">
        <f>MACD!E892</f>
        <v>1.0417356003666223E-2</v>
      </c>
      <c r="E892" s="2">
        <f>MACD!F892</f>
        <v>1.8526956021638067E-2</v>
      </c>
      <c r="F892" s="2">
        <f>'Moving Avg'!D892</f>
        <v>1.04</v>
      </c>
      <c r="G892" s="2">
        <f>'Moving Avg'!F892</f>
        <v>1.048</v>
      </c>
      <c r="H892" s="2">
        <f>'Moving Avg'!G892</f>
        <v>1.0514000000000001</v>
      </c>
      <c r="I892" s="2">
        <f>'Moving Avg'!H892</f>
        <v>1.1157645000000012</v>
      </c>
      <c r="J892" s="5" t="str">
        <f>OBV!F892</f>
        <v>BULLISH</v>
      </c>
      <c r="K892" s="5" t="str">
        <f>OBV!G892</f>
        <v>NEUTRAL</v>
      </c>
      <c r="L892" s="5" t="str">
        <f>OBV!H892</f>
        <v>CONFIRMED BULLISH</v>
      </c>
      <c r="M892" s="7">
        <f t="shared" si="130"/>
        <v>25</v>
      </c>
      <c r="N892" s="7">
        <f t="shared" si="131"/>
        <v>45</v>
      </c>
      <c r="O892" s="7">
        <f t="shared" si="132"/>
        <v>0</v>
      </c>
      <c r="P892" s="7">
        <f t="shared" si="133"/>
        <v>83.5</v>
      </c>
      <c r="Q892" s="8">
        <f t="shared" si="134"/>
        <v>37.024999999999999</v>
      </c>
      <c r="R892" s="8">
        <f t="shared" si="135"/>
        <v>34.875</v>
      </c>
      <c r="S892" s="8">
        <f t="shared" si="136"/>
        <v>48.075000000000003</v>
      </c>
      <c r="T892" s="8">
        <f t="shared" si="137"/>
        <v>38.375</v>
      </c>
      <c r="U892" s="7">
        <f t="shared" si="138"/>
        <v>39.991666666666667</v>
      </c>
      <c r="V892" s="7">
        <f t="shared" si="139"/>
        <v>39.587500000000006</v>
      </c>
    </row>
    <row r="893" spans="1:22" ht="13.5" x14ac:dyDescent="0.25">
      <c r="A893" s="3">
        <f>RSI!A893</f>
        <v>43607</v>
      </c>
      <c r="B893" s="2">
        <f>RSI!B893</f>
        <v>1.06</v>
      </c>
      <c r="C893" s="2">
        <f>RSI!I893</f>
        <v>54.008282494562174</v>
      </c>
      <c r="D893" s="2">
        <f>MACD!E893</f>
        <v>3.7645233038245962E-3</v>
      </c>
      <c r="E893" s="2">
        <f>MACD!F893</f>
        <v>1.5574469478075373E-2</v>
      </c>
      <c r="F893" s="2">
        <f>'Moving Avg'!D893</f>
        <v>1.046</v>
      </c>
      <c r="G893" s="2">
        <f>'Moving Avg'!F893</f>
        <v>1.0449999999999999</v>
      </c>
      <c r="H893" s="2">
        <f>'Moving Avg'!G893</f>
        <v>1.0520000000000003</v>
      </c>
      <c r="I893" s="2">
        <f>'Moving Avg'!H893</f>
        <v>1.1150230000000012</v>
      </c>
      <c r="J893" s="5" t="str">
        <f>OBV!F893</f>
        <v>BULLISH</v>
      </c>
      <c r="K893" s="5" t="str">
        <f>OBV!G893</f>
        <v>NEUTRAL</v>
      </c>
      <c r="L893" s="5" t="str">
        <f>OBV!H893</f>
        <v>CONFIRMED BULLISH</v>
      </c>
      <c r="M893" s="7">
        <f t="shared" si="130"/>
        <v>25</v>
      </c>
      <c r="N893" s="7">
        <f t="shared" si="131"/>
        <v>45</v>
      </c>
      <c r="O893" s="7">
        <f t="shared" si="132"/>
        <v>0</v>
      </c>
      <c r="P893" s="7">
        <f t="shared" si="133"/>
        <v>83.5</v>
      </c>
      <c r="Q893" s="8">
        <f t="shared" si="134"/>
        <v>37.024999999999999</v>
      </c>
      <c r="R893" s="8">
        <f t="shared" si="135"/>
        <v>34.875</v>
      </c>
      <c r="S893" s="8">
        <f t="shared" si="136"/>
        <v>48.075000000000003</v>
      </c>
      <c r="T893" s="8">
        <f t="shared" si="137"/>
        <v>38.375</v>
      </c>
      <c r="U893" s="7">
        <f t="shared" si="138"/>
        <v>39.991666666666667</v>
      </c>
      <c r="V893" s="7">
        <f t="shared" si="139"/>
        <v>39.587500000000006</v>
      </c>
    </row>
    <row r="894" spans="1:22" ht="13.5" x14ac:dyDescent="0.25">
      <c r="A894" s="3">
        <f>RSI!A894</f>
        <v>43608</v>
      </c>
      <c r="B894" s="2">
        <f>RSI!B894</f>
        <v>1.06</v>
      </c>
      <c r="C894" s="2">
        <f>RSI!I894</f>
        <v>54.008282494562174</v>
      </c>
      <c r="D894" s="2">
        <f>MACD!E894</f>
        <v>-1.9465510143286124E-3</v>
      </c>
      <c r="E894" s="2">
        <f>MACD!F894</f>
        <v>1.2070265379594576E-2</v>
      </c>
      <c r="F894" s="2">
        <f>'Moving Avg'!D894</f>
        <v>1.052</v>
      </c>
      <c r="G894" s="2">
        <f>'Moving Avg'!F894</f>
        <v>1.0434999999999997</v>
      </c>
      <c r="H894" s="2">
        <f>'Moving Avg'!G894</f>
        <v>1.0530000000000002</v>
      </c>
      <c r="I894" s="2">
        <f>'Moving Avg'!H894</f>
        <v>1.114140000000001</v>
      </c>
      <c r="J894" s="5" t="str">
        <f>OBV!F894</f>
        <v>BULLISH</v>
      </c>
      <c r="K894" s="5" t="str">
        <f>OBV!G894</f>
        <v>NEUTRAL</v>
      </c>
      <c r="L894" s="5" t="str">
        <f>OBV!H894</f>
        <v>CONFIRMED BULLISH</v>
      </c>
      <c r="M894" s="7">
        <f t="shared" si="130"/>
        <v>25</v>
      </c>
      <c r="N894" s="7">
        <f t="shared" si="131"/>
        <v>45</v>
      </c>
      <c r="O894" s="7">
        <f t="shared" si="132"/>
        <v>0</v>
      </c>
      <c r="P894" s="7">
        <f t="shared" si="133"/>
        <v>83.5</v>
      </c>
      <c r="Q894" s="8">
        <f t="shared" si="134"/>
        <v>37.024999999999999</v>
      </c>
      <c r="R894" s="8">
        <f t="shared" si="135"/>
        <v>34.875</v>
      </c>
      <c r="S894" s="8">
        <f t="shared" si="136"/>
        <v>48.075000000000003</v>
      </c>
      <c r="T894" s="8">
        <f t="shared" si="137"/>
        <v>38.375</v>
      </c>
      <c r="U894" s="7">
        <f t="shared" si="138"/>
        <v>39.991666666666667</v>
      </c>
      <c r="V894" s="7">
        <f t="shared" si="139"/>
        <v>39.587500000000006</v>
      </c>
    </row>
    <row r="895" spans="1:22" ht="13.5" x14ac:dyDescent="0.25">
      <c r="A895" s="3">
        <f>RSI!A895</f>
        <v>43609</v>
      </c>
      <c r="B895" s="2">
        <f>RSI!B895</f>
        <v>1.06</v>
      </c>
      <c r="C895" s="2">
        <f>RSI!I895</f>
        <v>54.008282494562174</v>
      </c>
      <c r="D895" s="2">
        <f>MACD!E895</f>
        <v>-3.7777739016071621E-3</v>
      </c>
      <c r="E895" s="2">
        <f>MACD!F895</f>
        <v>8.9006575233542291E-3</v>
      </c>
      <c r="F895" s="2">
        <f>'Moving Avg'!D895</f>
        <v>1.0539999999999998</v>
      </c>
      <c r="G895" s="2">
        <f>'Moving Avg'!F895</f>
        <v>1.0429999999999997</v>
      </c>
      <c r="H895" s="2">
        <f>'Moving Avg'!G895</f>
        <v>1.0538000000000001</v>
      </c>
      <c r="I895" s="2">
        <f>'Moving Avg'!H895</f>
        <v>1.1131625000000009</v>
      </c>
      <c r="J895" s="5" t="str">
        <f>OBV!F895</f>
        <v>BULLISH</v>
      </c>
      <c r="K895" s="5" t="str">
        <f>OBV!G895</f>
        <v>NEUTRAL</v>
      </c>
      <c r="L895" s="5" t="str">
        <f>OBV!H895</f>
        <v>CONFIRMED BULLISH</v>
      </c>
      <c r="M895" s="7">
        <f t="shared" si="130"/>
        <v>25</v>
      </c>
      <c r="N895" s="7">
        <f t="shared" si="131"/>
        <v>45</v>
      </c>
      <c r="O895" s="7">
        <f t="shared" si="132"/>
        <v>0</v>
      </c>
      <c r="P895" s="7">
        <f t="shared" si="133"/>
        <v>83.5</v>
      </c>
      <c r="Q895" s="8">
        <f t="shared" si="134"/>
        <v>37.024999999999999</v>
      </c>
      <c r="R895" s="8">
        <f t="shared" si="135"/>
        <v>34.875</v>
      </c>
      <c r="S895" s="8">
        <f t="shared" si="136"/>
        <v>48.075000000000003</v>
      </c>
      <c r="T895" s="8">
        <f t="shared" si="137"/>
        <v>38.375</v>
      </c>
      <c r="U895" s="7">
        <f t="shared" si="138"/>
        <v>39.991666666666667</v>
      </c>
      <c r="V895" s="7">
        <f t="shared" si="139"/>
        <v>39.587500000000006</v>
      </c>
    </row>
    <row r="896" spans="1:22" ht="13.5" x14ac:dyDescent="0.25">
      <c r="A896" s="3">
        <f>RSI!A896</f>
        <v>43612</v>
      </c>
      <c r="B896" s="2">
        <f>RSI!B896</f>
        <v>1.07</v>
      </c>
      <c r="C896" s="2">
        <f>RSI!I896</f>
        <v>57.160467432232394</v>
      </c>
      <c r="D896" s="2">
        <f>MACD!E896</f>
        <v>-7.6765636406248561E-3</v>
      </c>
      <c r="E896" s="2">
        <f>MACD!F896</f>
        <v>5.5852132905584119E-3</v>
      </c>
      <c r="F896" s="2">
        <f>'Moving Avg'!D896</f>
        <v>1.06</v>
      </c>
      <c r="G896" s="2">
        <f>'Moving Avg'!F896</f>
        <v>1.0429999999999997</v>
      </c>
      <c r="H896" s="2">
        <f>'Moving Avg'!G896</f>
        <v>1.0548000000000002</v>
      </c>
      <c r="I896" s="2">
        <f>'Moving Avg'!H896</f>
        <v>1.112235000000001</v>
      </c>
      <c r="J896" s="5" t="str">
        <f>OBV!F896</f>
        <v>BULLISH</v>
      </c>
      <c r="K896" s="5" t="str">
        <f>OBV!G896</f>
        <v>NEUTRAL</v>
      </c>
      <c r="L896" s="5" t="str">
        <f>OBV!H896</f>
        <v>CONFIRMED BULLISH</v>
      </c>
      <c r="M896" s="7">
        <f t="shared" si="130"/>
        <v>25</v>
      </c>
      <c r="N896" s="7">
        <f t="shared" si="131"/>
        <v>45</v>
      </c>
      <c r="O896" s="7">
        <f t="shared" si="132"/>
        <v>0</v>
      </c>
      <c r="P896" s="7">
        <f t="shared" si="133"/>
        <v>83.5</v>
      </c>
      <c r="Q896" s="8">
        <f t="shared" si="134"/>
        <v>37.024999999999999</v>
      </c>
      <c r="R896" s="8">
        <f t="shared" si="135"/>
        <v>34.875</v>
      </c>
      <c r="S896" s="8">
        <f t="shared" si="136"/>
        <v>48.075000000000003</v>
      </c>
      <c r="T896" s="8">
        <f t="shared" si="137"/>
        <v>38.375</v>
      </c>
      <c r="U896" s="7">
        <f t="shared" si="138"/>
        <v>39.991666666666667</v>
      </c>
      <c r="V896" s="7">
        <f t="shared" si="139"/>
        <v>39.587500000000006</v>
      </c>
    </row>
    <row r="897" spans="1:22" ht="13.5" x14ac:dyDescent="0.25">
      <c r="A897" s="3">
        <f>RSI!A897</f>
        <v>43613</v>
      </c>
      <c r="B897" s="2">
        <f>RSI!B897</f>
        <v>1.07</v>
      </c>
      <c r="C897" s="2">
        <f>RSI!I897</f>
        <v>57.160467432232394</v>
      </c>
      <c r="D897" s="2">
        <f>MACD!E897</f>
        <v>-1.2637990773580077E-2</v>
      </c>
      <c r="E897" s="2">
        <f>MACD!F897</f>
        <v>1.9405724777307146E-3</v>
      </c>
      <c r="F897" s="2">
        <f>'Moving Avg'!D897</f>
        <v>1.0640000000000001</v>
      </c>
      <c r="G897" s="2">
        <f>'Moving Avg'!F897</f>
        <v>1.0439999999999998</v>
      </c>
      <c r="H897" s="2">
        <f>'Moving Avg'!G897</f>
        <v>1.0554000000000001</v>
      </c>
      <c r="I897" s="2">
        <f>'Moving Avg'!H897</f>
        <v>1.1112130000000009</v>
      </c>
      <c r="J897" s="5" t="str">
        <f>OBV!F897</f>
        <v>BULLISH</v>
      </c>
      <c r="K897" s="5" t="str">
        <f>OBV!G897</f>
        <v>NEUTRAL</v>
      </c>
      <c r="L897" s="5" t="str">
        <f>OBV!H897</f>
        <v>CONFIRMED BULLISH</v>
      </c>
      <c r="M897" s="7">
        <f t="shared" si="130"/>
        <v>25</v>
      </c>
      <c r="N897" s="7">
        <f t="shared" si="131"/>
        <v>45</v>
      </c>
      <c r="O897" s="7">
        <f t="shared" si="132"/>
        <v>0</v>
      </c>
      <c r="P897" s="7">
        <f t="shared" si="133"/>
        <v>83.5</v>
      </c>
      <c r="Q897" s="8">
        <f t="shared" si="134"/>
        <v>37.024999999999999</v>
      </c>
      <c r="R897" s="8">
        <f t="shared" si="135"/>
        <v>34.875</v>
      </c>
      <c r="S897" s="8">
        <f t="shared" si="136"/>
        <v>48.075000000000003</v>
      </c>
      <c r="T897" s="8">
        <f t="shared" si="137"/>
        <v>38.375</v>
      </c>
      <c r="U897" s="7">
        <f t="shared" si="138"/>
        <v>39.991666666666667</v>
      </c>
      <c r="V897" s="7">
        <f t="shared" si="139"/>
        <v>39.587500000000006</v>
      </c>
    </row>
    <row r="898" spans="1:22" ht="13.5" x14ac:dyDescent="0.25">
      <c r="A898" s="3">
        <f>RSI!A898</f>
        <v>43614</v>
      </c>
      <c r="B898" s="2">
        <f>RSI!B898</f>
        <v>1.04</v>
      </c>
      <c r="C898" s="2">
        <f>RSI!I898</f>
        <v>46.154325860769895</v>
      </c>
      <c r="D898" s="2">
        <f>MACD!E898</f>
        <v>-1.319024290596893E-2</v>
      </c>
      <c r="E898" s="2">
        <f>MACD!F898</f>
        <v>-1.0855905990092146E-3</v>
      </c>
      <c r="F898" s="2">
        <f>'Moving Avg'!D898</f>
        <v>1.06</v>
      </c>
      <c r="G898" s="2">
        <f>'Moving Avg'!F898</f>
        <v>1.0429999999999999</v>
      </c>
      <c r="H898" s="2">
        <f>'Moving Avg'!G898</f>
        <v>1.0554000000000001</v>
      </c>
      <c r="I898" s="2">
        <f>'Moving Avg'!H898</f>
        <v>1.1099940000000006</v>
      </c>
      <c r="J898" s="5" t="str">
        <f>OBV!F898</f>
        <v>BEARISH</v>
      </c>
      <c r="K898" s="5" t="str">
        <f>OBV!G898</f>
        <v>NEUTRAL</v>
      </c>
      <c r="L898" s="5" t="str">
        <f>OBV!H898</f>
        <v>CONFIRMED BEARISH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45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16.5</v>
      </c>
      <c r="Q898" s="8">
        <f t="shared" si="134"/>
        <v>26.975000000000001</v>
      </c>
      <c r="R898" s="8">
        <f t="shared" si="135"/>
        <v>18.125</v>
      </c>
      <c r="S898" s="8">
        <f t="shared" si="136"/>
        <v>17.925000000000001</v>
      </c>
      <c r="T898" s="8">
        <f t="shared" si="137"/>
        <v>21.625</v>
      </c>
      <c r="U898" s="7">
        <f t="shared" si="138"/>
        <v>21.008333333333336</v>
      </c>
      <c r="V898" s="7">
        <f t="shared" si="139"/>
        <v>21.162500000000001</v>
      </c>
    </row>
    <row r="899" spans="1:22" ht="13.5" x14ac:dyDescent="0.25">
      <c r="A899" s="3">
        <f>RSI!A899</f>
        <v>43615</v>
      </c>
      <c r="B899" s="2">
        <f>RSI!B899</f>
        <v>1.07</v>
      </c>
      <c r="C899" s="2">
        <f>RSI!I899</f>
        <v>55.40212119334798</v>
      </c>
      <c r="D899" s="2">
        <f>MACD!E899</f>
        <v>-1.5808785255778002E-2</v>
      </c>
      <c r="E899" s="2">
        <f>MACD!F899</f>
        <v>-4.030229530362972E-3</v>
      </c>
      <c r="F899" s="2">
        <f>'Moving Avg'!D899</f>
        <v>1.0620000000000001</v>
      </c>
      <c r="G899" s="2">
        <f>'Moving Avg'!F899</f>
        <v>1.0435000000000001</v>
      </c>
      <c r="H899" s="2">
        <f>'Moving Avg'!G899</f>
        <v>1.0556000000000001</v>
      </c>
      <c r="I899" s="2">
        <f>'Moving Avg'!H899</f>
        <v>1.1089720000000007</v>
      </c>
      <c r="J899" s="5" t="str">
        <f>OBV!F899</f>
        <v>BULLISH</v>
      </c>
      <c r="K899" s="5" t="str">
        <f>OBV!G899</f>
        <v>NEUTRAL</v>
      </c>
      <c r="L899" s="5" t="str">
        <f>OBV!H899</f>
        <v>CONFIRMED BULLISH</v>
      </c>
      <c r="M899" s="7">
        <f t="shared" si="140"/>
        <v>25</v>
      </c>
      <c r="N899" s="7">
        <f t="shared" si="141"/>
        <v>45</v>
      </c>
      <c r="O899" s="7">
        <f t="shared" si="142"/>
        <v>0</v>
      </c>
      <c r="P899" s="7">
        <f t="shared" si="143"/>
        <v>83.5</v>
      </c>
      <c r="Q899" s="8">
        <f t="shared" ref="Q899:Q962" si="144">0.35*M899+N899*0.35+O899*0.15+P899*0.15</f>
        <v>37.024999999999999</v>
      </c>
      <c r="R899" s="8">
        <f t="shared" ref="R899:R962" si="145">M899*0.2+N899*0.2+O899*0.35+P899*0.25</f>
        <v>34.875</v>
      </c>
      <c r="S899" s="8">
        <f t="shared" ref="S899:S962" si="146">M899*0.15+N899*0.15+O899*0.25+P899*0.45</f>
        <v>48.075000000000003</v>
      </c>
      <c r="T899" s="8">
        <f t="shared" ref="T899:T962" si="147">0.25*SUM(M899:P899)</f>
        <v>38.375</v>
      </c>
      <c r="U899" s="7">
        <f t="shared" ref="U899:U962" si="148">SUM(Q899:S899)/3</f>
        <v>39.991666666666667</v>
      </c>
      <c r="V899" s="7">
        <f t="shared" ref="V899:V962" si="149">SUM(Q899:T899)/4</f>
        <v>39.587500000000006</v>
      </c>
    </row>
    <row r="900" spans="1:22" ht="13.5" x14ac:dyDescent="0.25">
      <c r="A900" s="3">
        <f>RSI!A900</f>
        <v>43616</v>
      </c>
      <c r="B900" s="2">
        <f>RSI!B900</f>
        <v>1.04</v>
      </c>
      <c r="C900" s="2">
        <f>RSI!I900</f>
        <v>46.75451959202325</v>
      </c>
      <c r="D900" s="2">
        <f>MACD!E900</f>
        <v>-1.2836887834622335E-2</v>
      </c>
      <c r="E900" s="2">
        <f>MACD!F900</f>
        <v>-5.7915611912148449E-3</v>
      </c>
      <c r="F900" s="2">
        <f>'Moving Avg'!D900</f>
        <v>1.0580000000000001</v>
      </c>
      <c r="G900" s="2">
        <f>'Moving Avg'!F900</f>
        <v>1.0429999999999999</v>
      </c>
      <c r="H900" s="2">
        <f>'Moving Avg'!G900</f>
        <v>1.0544000000000002</v>
      </c>
      <c r="I900" s="2">
        <f>'Moving Avg'!H900</f>
        <v>1.1078000000000006</v>
      </c>
      <c r="J900" s="5" t="str">
        <f>OBV!F900</f>
        <v>BULLISH</v>
      </c>
      <c r="K900" s="5" t="str">
        <f>OBV!G900</f>
        <v>NEUTRAL</v>
      </c>
      <c r="L900" s="5" t="str">
        <f>OBV!H900</f>
        <v>BULLISH DIVERGENCE</v>
      </c>
      <c r="M900" s="7">
        <f t="shared" si="140"/>
        <v>25</v>
      </c>
      <c r="N900" s="7">
        <f t="shared" si="141"/>
        <v>45</v>
      </c>
      <c r="O900" s="7">
        <f t="shared" si="142"/>
        <v>0</v>
      </c>
      <c r="P900" s="7">
        <f t="shared" si="143"/>
        <v>66.5</v>
      </c>
      <c r="Q900" s="8">
        <f t="shared" si="144"/>
        <v>34.475000000000001</v>
      </c>
      <c r="R900" s="8">
        <f t="shared" si="145"/>
        <v>30.625</v>
      </c>
      <c r="S900" s="8">
        <f t="shared" si="146"/>
        <v>40.424999999999997</v>
      </c>
      <c r="T900" s="8">
        <f t="shared" si="147"/>
        <v>34.125</v>
      </c>
      <c r="U900" s="7">
        <f t="shared" si="148"/>
        <v>35.174999999999997</v>
      </c>
      <c r="V900" s="7">
        <f t="shared" si="149"/>
        <v>34.912499999999994</v>
      </c>
    </row>
    <row r="901" spans="1:22" ht="13.5" x14ac:dyDescent="0.25">
      <c r="A901" s="3">
        <f>RSI!A901</f>
        <v>43619</v>
      </c>
      <c r="B901" s="2">
        <f>RSI!B901</f>
        <v>1.02</v>
      </c>
      <c r="C901" s="2">
        <f>RSI!I901</f>
        <v>42.043044865181301</v>
      </c>
      <c r="D901" s="2">
        <f>MACD!E901</f>
        <v>-1.0305208797140253E-2</v>
      </c>
      <c r="E901" s="2">
        <f>MACD!F901</f>
        <v>-6.6942907123999276E-3</v>
      </c>
      <c r="F901" s="2">
        <f>'Moving Avg'!D901</f>
        <v>1.048</v>
      </c>
      <c r="G901" s="2">
        <f>'Moving Avg'!F901</f>
        <v>1.0415000000000001</v>
      </c>
      <c r="H901" s="2">
        <f>'Moving Avg'!G901</f>
        <v>1.0524000000000004</v>
      </c>
      <c r="I901" s="2">
        <f>'Moving Avg'!H901</f>
        <v>1.1065280000000006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  <c r="M901" s="7">
        <f t="shared" si="140"/>
        <v>25</v>
      </c>
      <c r="N901" s="7">
        <f t="shared" si="141"/>
        <v>45</v>
      </c>
      <c r="O901" s="7">
        <f t="shared" si="142"/>
        <v>0</v>
      </c>
      <c r="P901" s="7">
        <f t="shared" si="143"/>
        <v>16.5</v>
      </c>
      <c r="Q901" s="8">
        <f t="shared" si="144"/>
        <v>26.975000000000001</v>
      </c>
      <c r="R901" s="8">
        <f t="shared" si="145"/>
        <v>18.125</v>
      </c>
      <c r="S901" s="8">
        <f t="shared" si="146"/>
        <v>17.925000000000001</v>
      </c>
      <c r="T901" s="8">
        <f t="shared" si="147"/>
        <v>21.625</v>
      </c>
      <c r="U901" s="7">
        <f t="shared" si="148"/>
        <v>21.008333333333336</v>
      </c>
      <c r="V901" s="7">
        <f t="shared" si="149"/>
        <v>21.162500000000001</v>
      </c>
    </row>
    <row r="902" spans="1:22" ht="13.5" x14ac:dyDescent="0.25">
      <c r="A902" s="3">
        <f>RSI!A902</f>
        <v>43623</v>
      </c>
      <c r="B902" s="2">
        <f>RSI!B902</f>
        <v>1.04</v>
      </c>
      <c r="C902" s="2">
        <f>RSI!I902</f>
        <v>47.716912224140657</v>
      </c>
      <c r="D902" s="2">
        <f>MACD!E902</f>
        <v>-7.9193610179486562E-3</v>
      </c>
      <c r="E902" s="2">
        <f>MACD!F902</f>
        <v>-6.9393047735096733E-3</v>
      </c>
      <c r="F902" s="2">
        <f>'Moving Avg'!D902</f>
        <v>1.042</v>
      </c>
      <c r="G902" s="2">
        <f>'Moving Avg'!F902</f>
        <v>1.0430000000000001</v>
      </c>
      <c r="H902" s="2">
        <f>'Moving Avg'!G902</f>
        <v>1.0516000000000003</v>
      </c>
      <c r="I902" s="2">
        <f>'Moving Avg'!H902</f>
        <v>1.1054030000000004</v>
      </c>
      <c r="J902" s="5" t="str">
        <f>OBV!F902</f>
        <v>BEARISH</v>
      </c>
      <c r="K902" s="5" t="str">
        <f>OBV!G902</f>
        <v>NEUTRAL</v>
      </c>
      <c r="L902" s="5" t="str">
        <f>OBV!H902</f>
        <v>CONFIRMED BEARISH</v>
      </c>
      <c r="M902" s="7">
        <f t="shared" si="140"/>
        <v>25</v>
      </c>
      <c r="N902" s="7">
        <f t="shared" si="141"/>
        <v>45</v>
      </c>
      <c r="O902" s="7">
        <f t="shared" si="142"/>
        <v>0</v>
      </c>
      <c r="P902" s="7">
        <f t="shared" si="143"/>
        <v>16.5</v>
      </c>
      <c r="Q902" s="8">
        <f t="shared" si="144"/>
        <v>26.975000000000001</v>
      </c>
      <c r="R902" s="8">
        <f t="shared" si="145"/>
        <v>18.125</v>
      </c>
      <c r="S902" s="8">
        <f t="shared" si="146"/>
        <v>17.925000000000001</v>
      </c>
      <c r="T902" s="8">
        <f t="shared" si="147"/>
        <v>21.625</v>
      </c>
      <c r="U902" s="7">
        <f t="shared" si="148"/>
        <v>21.008333333333336</v>
      </c>
      <c r="V902" s="7">
        <f t="shared" si="149"/>
        <v>21.162500000000001</v>
      </c>
    </row>
    <row r="903" spans="1:22" ht="13.5" x14ac:dyDescent="0.25">
      <c r="A903" s="3">
        <f>RSI!A903</f>
        <v>43626</v>
      </c>
      <c r="B903" s="2">
        <f>RSI!B903</f>
        <v>1.05</v>
      </c>
      <c r="C903" s="2">
        <f>RSI!I903</f>
        <v>50.334968747367562</v>
      </c>
      <c r="D903" s="2">
        <f>MACD!E903</f>
        <v>-5.0481770198023135E-3</v>
      </c>
      <c r="E903" s="2">
        <f>MACD!F903</f>
        <v>-6.5610792227682024E-3</v>
      </c>
      <c r="F903" s="2">
        <f>'Moving Avg'!D903</f>
        <v>1.044</v>
      </c>
      <c r="G903" s="2">
        <f>'Moving Avg'!F903</f>
        <v>1.0445</v>
      </c>
      <c r="H903" s="2">
        <f>'Moving Avg'!G903</f>
        <v>1.0516000000000003</v>
      </c>
      <c r="I903" s="2">
        <f>'Moving Avg'!H903</f>
        <v>1.1044700000000005</v>
      </c>
      <c r="J903" s="5" t="str">
        <f>OBV!F903</f>
        <v>BEARISH</v>
      </c>
      <c r="K903" s="5" t="str">
        <f>OBV!G903</f>
        <v>NEUTRAL</v>
      </c>
      <c r="L903" s="5" t="str">
        <f>OBV!H903</f>
        <v>BEARISH DIVERGENCE</v>
      </c>
      <c r="M903" s="7">
        <f t="shared" si="140"/>
        <v>25</v>
      </c>
      <c r="N903" s="7">
        <f t="shared" si="141"/>
        <v>0</v>
      </c>
      <c r="O903" s="7">
        <f t="shared" si="142"/>
        <v>0</v>
      </c>
      <c r="P903" s="7">
        <f t="shared" si="143"/>
        <v>16.5</v>
      </c>
      <c r="Q903" s="8">
        <f t="shared" si="144"/>
        <v>11.225</v>
      </c>
      <c r="R903" s="8">
        <f t="shared" si="145"/>
        <v>9.125</v>
      </c>
      <c r="S903" s="8">
        <f t="shared" si="146"/>
        <v>11.175000000000001</v>
      </c>
      <c r="T903" s="8">
        <f t="shared" si="147"/>
        <v>10.375</v>
      </c>
      <c r="U903" s="7">
        <f t="shared" si="148"/>
        <v>10.508333333333335</v>
      </c>
      <c r="V903" s="7">
        <f t="shared" si="149"/>
        <v>10.475000000000001</v>
      </c>
    </row>
    <row r="904" spans="1:22" ht="13.5" x14ac:dyDescent="0.25">
      <c r="A904" s="3">
        <f>RSI!A904</f>
        <v>43627</v>
      </c>
      <c r="B904" s="2">
        <f>RSI!B904</f>
        <v>1.03</v>
      </c>
      <c r="C904" s="2">
        <f>RSI!I904</f>
        <v>45.434697606232078</v>
      </c>
      <c r="D904" s="2">
        <f>MACD!E904</f>
        <v>-1.1457032090629315E-3</v>
      </c>
      <c r="E904" s="2">
        <f>MACD!F904</f>
        <v>-5.4780040200271491E-3</v>
      </c>
      <c r="F904" s="2">
        <f>'Moving Avg'!D904</f>
        <v>1.036</v>
      </c>
      <c r="G904" s="2">
        <f>'Moving Avg'!F904</f>
        <v>1.0450000000000002</v>
      </c>
      <c r="H904" s="2">
        <f>'Moving Avg'!G904</f>
        <v>1.0516000000000003</v>
      </c>
      <c r="I904" s="2">
        <f>'Moving Avg'!H904</f>
        <v>1.1033425000000003</v>
      </c>
      <c r="J904" s="5" t="str">
        <f>OBV!F904</f>
        <v>BEARISH</v>
      </c>
      <c r="K904" s="5" t="str">
        <f>OBV!G904</f>
        <v>NEUTRAL</v>
      </c>
      <c r="L904" s="5" t="str">
        <f>OBV!H904</f>
        <v>CONFIRMED BEARISH</v>
      </c>
      <c r="M904" s="7">
        <f t="shared" si="140"/>
        <v>25</v>
      </c>
      <c r="N904" s="7">
        <f t="shared" si="141"/>
        <v>0</v>
      </c>
      <c r="O904" s="7">
        <f t="shared" si="142"/>
        <v>0</v>
      </c>
      <c r="P904" s="7">
        <f t="shared" si="143"/>
        <v>16.5</v>
      </c>
      <c r="Q904" s="8">
        <f t="shared" si="144"/>
        <v>11.225</v>
      </c>
      <c r="R904" s="8">
        <f t="shared" si="145"/>
        <v>9.125</v>
      </c>
      <c r="S904" s="8">
        <f t="shared" si="146"/>
        <v>11.175000000000001</v>
      </c>
      <c r="T904" s="8">
        <f t="shared" si="147"/>
        <v>10.375</v>
      </c>
      <c r="U904" s="7">
        <f t="shared" si="148"/>
        <v>10.508333333333335</v>
      </c>
      <c r="V904" s="7">
        <f t="shared" si="149"/>
        <v>10.475000000000001</v>
      </c>
    </row>
    <row r="905" spans="1:22" ht="13.5" x14ac:dyDescent="0.25">
      <c r="A905" s="3">
        <f>RSI!A905</f>
        <v>43628</v>
      </c>
      <c r="B905" s="2">
        <f>RSI!B905</f>
        <v>1.03</v>
      </c>
      <c r="C905" s="2">
        <f>RSI!I905</f>
        <v>45.434697606232078</v>
      </c>
      <c r="D905" s="2">
        <f>MACD!E905</f>
        <v>2.2667273060070769E-3</v>
      </c>
      <c r="E905" s="2">
        <f>MACD!F905</f>
        <v>-3.929057754820304E-3</v>
      </c>
      <c r="F905" s="2">
        <f>'Moving Avg'!D905</f>
        <v>1.0340000000000003</v>
      </c>
      <c r="G905" s="2">
        <f>'Moving Avg'!F905</f>
        <v>1.0445000000000002</v>
      </c>
      <c r="H905" s="2">
        <f>'Moving Avg'!G905</f>
        <v>1.0518000000000003</v>
      </c>
      <c r="I905" s="2">
        <f>'Moving Avg'!H905</f>
        <v>1.1022150000000004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  <c r="M905" s="7">
        <f t="shared" si="140"/>
        <v>25</v>
      </c>
      <c r="N905" s="7">
        <f t="shared" si="141"/>
        <v>0</v>
      </c>
      <c r="O905" s="7">
        <f t="shared" si="142"/>
        <v>0</v>
      </c>
      <c r="P905" s="7">
        <f t="shared" si="143"/>
        <v>16.5</v>
      </c>
      <c r="Q905" s="8">
        <f t="shared" si="144"/>
        <v>11.225</v>
      </c>
      <c r="R905" s="8">
        <f t="shared" si="145"/>
        <v>9.125</v>
      </c>
      <c r="S905" s="8">
        <f t="shared" si="146"/>
        <v>11.175000000000001</v>
      </c>
      <c r="T905" s="8">
        <f t="shared" si="147"/>
        <v>10.375</v>
      </c>
      <c r="U905" s="7">
        <f t="shared" si="148"/>
        <v>10.508333333333335</v>
      </c>
      <c r="V905" s="7">
        <f t="shared" si="149"/>
        <v>10.475000000000001</v>
      </c>
    </row>
    <row r="906" spans="1:22" ht="13.5" x14ac:dyDescent="0.25">
      <c r="A906" s="3">
        <f>RSI!A906</f>
        <v>43629</v>
      </c>
      <c r="B906" s="2">
        <f>RSI!B906</f>
        <v>1.03</v>
      </c>
      <c r="C906" s="2">
        <f>RSI!I906</f>
        <v>45.434697606232078</v>
      </c>
      <c r="D906" s="2">
        <f>MACD!E906</f>
        <v>6.7947942074892964E-3</v>
      </c>
      <c r="E906" s="2">
        <f>MACD!F906</f>
        <v>-1.7842873623583838E-3</v>
      </c>
      <c r="F906" s="2">
        <f>'Moving Avg'!D906</f>
        <v>1.036</v>
      </c>
      <c r="G906" s="2">
        <f>'Moving Avg'!F906</f>
        <v>1.0445000000000002</v>
      </c>
      <c r="H906" s="2">
        <f>'Moving Avg'!G906</f>
        <v>1.0518000000000003</v>
      </c>
      <c r="I906" s="2">
        <f>'Moving Avg'!H906</f>
        <v>1.1010400000000005</v>
      </c>
      <c r="J906" s="5" t="str">
        <f>OBV!F906</f>
        <v>BULLISH</v>
      </c>
      <c r="K906" s="5" t="str">
        <f>OBV!G906</f>
        <v>NEUTRAL</v>
      </c>
      <c r="L906" s="5" t="str">
        <f>OBV!H906</f>
        <v>CONFIRMED BULLISH</v>
      </c>
      <c r="M906" s="7">
        <f t="shared" si="140"/>
        <v>25</v>
      </c>
      <c r="N906" s="7">
        <f t="shared" si="141"/>
        <v>0</v>
      </c>
      <c r="O906" s="7">
        <f t="shared" si="142"/>
        <v>0</v>
      </c>
      <c r="P906" s="7">
        <f t="shared" si="143"/>
        <v>83.5</v>
      </c>
      <c r="Q906" s="8">
        <f t="shared" si="144"/>
        <v>21.274999999999999</v>
      </c>
      <c r="R906" s="8">
        <f t="shared" si="145"/>
        <v>25.875</v>
      </c>
      <c r="S906" s="8">
        <f t="shared" si="146"/>
        <v>41.325000000000003</v>
      </c>
      <c r="T906" s="8">
        <f t="shared" si="147"/>
        <v>27.125</v>
      </c>
      <c r="U906" s="7">
        <f t="shared" si="148"/>
        <v>29.491666666666664</v>
      </c>
      <c r="V906" s="7">
        <f t="shared" si="149"/>
        <v>28.9</v>
      </c>
    </row>
    <row r="907" spans="1:22" ht="13.5" x14ac:dyDescent="0.25">
      <c r="A907" s="3">
        <f>RSI!A907</f>
        <v>43630</v>
      </c>
      <c r="B907" s="2">
        <f>RSI!B907</f>
        <v>1.02</v>
      </c>
      <c r="C907" s="2">
        <f>RSI!I907</f>
        <v>42.830762435439809</v>
      </c>
      <c r="D907" s="2">
        <f>MACD!E907</f>
        <v>1.146157261511771E-2</v>
      </c>
      <c r="E907" s="2">
        <f>MACD!F907</f>
        <v>8.6488463313683507E-4</v>
      </c>
      <c r="F907" s="2">
        <f>'Moving Avg'!D907</f>
        <v>1.032</v>
      </c>
      <c r="G907" s="2">
        <f>'Moving Avg'!F907</f>
        <v>1.0445000000000002</v>
      </c>
      <c r="H907" s="2">
        <f>'Moving Avg'!G907</f>
        <v>1.0518000000000003</v>
      </c>
      <c r="I907" s="2">
        <f>'Moving Avg'!H907</f>
        <v>1.0998150000000004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  <c r="M907" s="7">
        <f t="shared" si="140"/>
        <v>25</v>
      </c>
      <c r="N907" s="7">
        <f t="shared" si="141"/>
        <v>0</v>
      </c>
      <c r="O907" s="7">
        <f t="shared" si="142"/>
        <v>0</v>
      </c>
      <c r="P907" s="7">
        <f t="shared" si="143"/>
        <v>16.5</v>
      </c>
      <c r="Q907" s="8">
        <f t="shared" si="144"/>
        <v>11.225</v>
      </c>
      <c r="R907" s="8">
        <f t="shared" si="145"/>
        <v>9.125</v>
      </c>
      <c r="S907" s="8">
        <f t="shared" si="146"/>
        <v>11.175000000000001</v>
      </c>
      <c r="T907" s="8">
        <f t="shared" si="147"/>
        <v>10.375</v>
      </c>
      <c r="U907" s="7">
        <f t="shared" si="148"/>
        <v>10.508333333333335</v>
      </c>
      <c r="V907" s="7">
        <f t="shared" si="149"/>
        <v>10.475000000000001</v>
      </c>
    </row>
    <row r="908" spans="1:22" ht="13.5" x14ac:dyDescent="0.25">
      <c r="A908" s="3">
        <f>RSI!A908</f>
        <v>43633</v>
      </c>
      <c r="B908" s="2">
        <f>RSI!B908</f>
        <v>1.02</v>
      </c>
      <c r="C908" s="2">
        <f>RSI!I908</f>
        <v>42.830762435439809</v>
      </c>
      <c r="D908" s="2">
        <f>MACD!E908</f>
        <v>1.0941680226620232E-2</v>
      </c>
      <c r="E908" s="2">
        <f>MACD!F908</f>
        <v>2.8802437518335145E-3</v>
      </c>
      <c r="F908" s="2">
        <f>'Moving Avg'!D908</f>
        <v>1.0259999999999998</v>
      </c>
      <c r="G908" s="2">
        <f>'Moving Avg'!F908</f>
        <v>1.044</v>
      </c>
      <c r="H908" s="2">
        <f>'Moving Avg'!G908</f>
        <v>1.0516000000000003</v>
      </c>
      <c r="I908" s="2">
        <f>'Moving Avg'!H908</f>
        <v>1.0985430000000007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  <c r="M908" s="7">
        <f t="shared" si="140"/>
        <v>25</v>
      </c>
      <c r="N908" s="7">
        <f t="shared" si="141"/>
        <v>0</v>
      </c>
      <c r="O908" s="7">
        <f t="shared" si="142"/>
        <v>0</v>
      </c>
      <c r="P908" s="7">
        <f t="shared" si="143"/>
        <v>16.5</v>
      </c>
      <c r="Q908" s="8">
        <f t="shared" si="144"/>
        <v>11.225</v>
      </c>
      <c r="R908" s="8">
        <f t="shared" si="145"/>
        <v>9.125</v>
      </c>
      <c r="S908" s="8">
        <f t="shared" si="146"/>
        <v>11.175000000000001</v>
      </c>
      <c r="T908" s="8">
        <f t="shared" si="147"/>
        <v>10.375</v>
      </c>
      <c r="U908" s="7">
        <f t="shared" si="148"/>
        <v>10.508333333333335</v>
      </c>
      <c r="V908" s="7">
        <f t="shared" si="149"/>
        <v>10.475000000000001</v>
      </c>
    </row>
    <row r="909" spans="1:22" ht="13.5" x14ac:dyDescent="0.25">
      <c r="A909" s="3">
        <f>RSI!A909</f>
        <v>43634</v>
      </c>
      <c r="B909" s="2">
        <f>RSI!B909</f>
        <v>1.01</v>
      </c>
      <c r="C909" s="2">
        <f>RSI!I909</f>
        <v>40.161323971925135</v>
      </c>
      <c r="D909" s="2">
        <f>MACD!E909</f>
        <v>1.5993711201710559E-2</v>
      </c>
      <c r="E909" s="2">
        <f>MACD!F909</f>
        <v>5.502937241808923E-3</v>
      </c>
      <c r="F909" s="2">
        <f>'Moving Avg'!D909</f>
        <v>1.0219999999999998</v>
      </c>
      <c r="G909" s="2">
        <f>'Moving Avg'!F909</f>
        <v>1.0429999999999999</v>
      </c>
      <c r="H909" s="2">
        <f>'Moving Avg'!G909</f>
        <v>1.0508000000000002</v>
      </c>
      <c r="I909" s="2">
        <f>'Moving Avg'!H909</f>
        <v>1.0969850000000008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  <c r="M909" s="7">
        <f t="shared" si="140"/>
        <v>25</v>
      </c>
      <c r="N909" s="7">
        <f t="shared" si="141"/>
        <v>0</v>
      </c>
      <c r="O909" s="7">
        <f t="shared" si="142"/>
        <v>0</v>
      </c>
      <c r="P909" s="7">
        <f t="shared" si="143"/>
        <v>16.5</v>
      </c>
      <c r="Q909" s="8">
        <f t="shared" si="144"/>
        <v>11.225</v>
      </c>
      <c r="R909" s="8">
        <f t="shared" si="145"/>
        <v>9.125</v>
      </c>
      <c r="S909" s="8">
        <f t="shared" si="146"/>
        <v>11.175000000000001</v>
      </c>
      <c r="T909" s="8">
        <f t="shared" si="147"/>
        <v>10.375</v>
      </c>
      <c r="U909" s="7">
        <f t="shared" si="148"/>
        <v>10.508333333333335</v>
      </c>
      <c r="V909" s="7">
        <f t="shared" si="149"/>
        <v>10.475000000000001</v>
      </c>
    </row>
    <row r="910" spans="1:22" ht="13.5" x14ac:dyDescent="0.25">
      <c r="A910" s="3">
        <f>RSI!A910</f>
        <v>43635</v>
      </c>
      <c r="B910" s="2">
        <f>RSI!B910</f>
        <v>1.02</v>
      </c>
      <c r="C910" s="2">
        <f>RSI!I910</f>
        <v>43.925047437153154</v>
      </c>
      <c r="D910" s="2">
        <f>MACD!E910</f>
        <v>1.5097225940579495E-2</v>
      </c>
      <c r="E910" s="2">
        <f>MACD!F910</f>
        <v>7.4217949815630381E-3</v>
      </c>
      <c r="F910" s="2">
        <f>'Moving Avg'!D910</f>
        <v>1.02</v>
      </c>
      <c r="G910" s="2">
        <f>'Moving Avg'!F910</f>
        <v>1.0414999999999999</v>
      </c>
      <c r="H910" s="2">
        <f>'Moving Avg'!G910</f>
        <v>1.0502000000000005</v>
      </c>
      <c r="I910" s="2">
        <f>'Moving Avg'!H910</f>
        <v>1.0954770000000007</v>
      </c>
      <c r="J910" s="5" t="str">
        <f>OBV!F910</f>
        <v>BULLISH</v>
      </c>
      <c r="K910" s="5" t="str">
        <f>OBV!G910</f>
        <v>NEUTRAL</v>
      </c>
      <c r="L910" s="5" t="str">
        <f>OBV!H910</f>
        <v>BULLISH DIVERGENCE</v>
      </c>
      <c r="M910" s="7">
        <f t="shared" si="140"/>
        <v>25</v>
      </c>
      <c r="N910" s="7">
        <f t="shared" si="141"/>
        <v>0</v>
      </c>
      <c r="O910" s="7">
        <f t="shared" si="142"/>
        <v>0</v>
      </c>
      <c r="P910" s="7">
        <f t="shared" si="143"/>
        <v>66.5</v>
      </c>
      <c r="Q910" s="8">
        <f t="shared" si="144"/>
        <v>18.725000000000001</v>
      </c>
      <c r="R910" s="8">
        <f t="shared" si="145"/>
        <v>21.625</v>
      </c>
      <c r="S910" s="8">
        <f t="shared" si="146"/>
        <v>33.674999999999997</v>
      </c>
      <c r="T910" s="8">
        <f t="shared" si="147"/>
        <v>22.875</v>
      </c>
      <c r="U910" s="7">
        <f t="shared" si="148"/>
        <v>24.675000000000001</v>
      </c>
      <c r="V910" s="7">
        <f t="shared" si="149"/>
        <v>24.225000000000001</v>
      </c>
    </row>
    <row r="911" spans="1:22" ht="13.5" x14ac:dyDescent="0.25">
      <c r="A911" s="3">
        <f>RSI!A911</f>
        <v>43636</v>
      </c>
      <c r="B911" s="2">
        <f>RSI!B911</f>
        <v>1.01</v>
      </c>
      <c r="C911" s="2">
        <f>RSI!I911</f>
        <v>41.138485423017883</v>
      </c>
      <c r="D911" s="2">
        <f>MACD!E911</f>
        <v>1.2114541181111216E-2</v>
      </c>
      <c r="E911" s="2">
        <f>MACD!F911</f>
        <v>8.360344221472674E-3</v>
      </c>
      <c r="F911" s="2">
        <f>'Moving Avg'!D911</f>
        <v>1.016</v>
      </c>
      <c r="G911" s="2">
        <f>'Moving Avg'!F911</f>
        <v>1.04</v>
      </c>
      <c r="H911" s="2">
        <f>'Moving Avg'!G911</f>
        <v>1.0496000000000003</v>
      </c>
      <c r="I911" s="2">
        <f>'Moving Avg'!H911</f>
        <v>1.0940605000000008</v>
      </c>
      <c r="J911" s="5" t="str">
        <f>OBV!F911</f>
        <v>BULLISH</v>
      </c>
      <c r="K911" s="5" t="str">
        <f>OBV!G911</f>
        <v>NEUTRAL</v>
      </c>
      <c r="L911" s="5" t="str">
        <f>OBV!H911</f>
        <v>BULLISH DIVERGENCE</v>
      </c>
      <c r="M911" s="7">
        <f t="shared" si="140"/>
        <v>25</v>
      </c>
      <c r="N911" s="7">
        <f t="shared" si="141"/>
        <v>0</v>
      </c>
      <c r="O911" s="7">
        <f t="shared" si="142"/>
        <v>0</v>
      </c>
      <c r="P911" s="7">
        <f t="shared" si="143"/>
        <v>66.5</v>
      </c>
      <c r="Q911" s="8">
        <f t="shared" si="144"/>
        <v>18.725000000000001</v>
      </c>
      <c r="R911" s="8">
        <f t="shared" si="145"/>
        <v>21.625</v>
      </c>
      <c r="S911" s="8">
        <f t="shared" si="146"/>
        <v>33.674999999999997</v>
      </c>
      <c r="T911" s="8">
        <f t="shared" si="147"/>
        <v>22.875</v>
      </c>
      <c r="U911" s="7">
        <f t="shared" si="148"/>
        <v>24.675000000000001</v>
      </c>
      <c r="V911" s="7">
        <f t="shared" si="149"/>
        <v>24.225000000000001</v>
      </c>
    </row>
    <row r="912" spans="1:22" ht="13.5" x14ac:dyDescent="0.25">
      <c r="A912" s="3">
        <f>RSI!A912</f>
        <v>43637</v>
      </c>
      <c r="B912" s="2">
        <f>RSI!B912</f>
        <v>1.01</v>
      </c>
      <c r="C912" s="2">
        <f>RSI!I912</f>
        <v>41.13848542301789</v>
      </c>
      <c r="D912" s="2">
        <f>MACD!E912</f>
        <v>1.2830505643851131E-2</v>
      </c>
      <c r="E912" s="2">
        <f>MACD!F912</f>
        <v>9.2543765059483665E-3</v>
      </c>
      <c r="F912" s="2">
        <f>'Moving Avg'!D912</f>
        <v>1.014</v>
      </c>
      <c r="G912" s="2">
        <f>'Moving Avg'!F912</f>
        <v>1.0380000000000003</v>
      </c>
      <c r="H912" s="2">
        <f>'Moving Avg'!G912</f>
        <v>1.0490000000000004</v>
      </c>
      <c r="I912" s="2">
        <f>'Moving Avg'!H912</f>
        <v>1.0926915000000006</v>
      </c>
      <c r="J912" s="5" t="str">
        <f>OBV!F912</f>
        <v>BULLISH</v>
      </c>
      <c r="K912" s="5" t="str">
        <f>OBV!G912</f>
        <v>NEUTRAL</v>
      </c>
      <c r="L912" s="5" t="str">
        <f>OBV!H912</f>
        <v>BULLISH DIVERGENCE</v>
      </c>
      <c r="M912" s="7">
        <f t="shared" si="140"/>
        <v>25</v>
      </c>
      <c r="N912" s="7">
        <f t="shared" si="141"/>
        <v>0</v>
      </c>
      <c r="O912" s="7">
        <f t="shared" si="142"/>
        <v>0</v>
      </c>
      <c r="P912" s="7">
        <f t="shared" si="143"/>
        <v>66.5</v>
      </c>
      <c r="Q912" s="8">
        <f t="shared" si="144"/>
        <v>18.725000000000001</v>
      </c>
      <c r="R912" s="8">
        <f t="shared" si="145"/>
        <v>21.625</v>
      </c>
      <c r="S912" s="8">
        <f t="shared" si="146"/>
        <v>33.674999999999997</v>
      </c>
      <c r="T912" s="8">
        <f t="shared" si="147"/>
        <v>22.875</v>
      </c>
      <c r="U912" s="7">
        <f t="shared" si="148"/>
        <v>24.675000000000001</v>
      </c>
      <c r="V912" s="7">
        <f t="shared" si="149"/>
        <v>24.225000000000001</v>
      </c>
    </row>
    <row r="913" spans="1:22" ht="13.5" x14ac:dyDescent="0.25">
      <c r="A913" s="3">
        <f>RSI!A913</f>
        <v>43640</v>
      </c>
      <c r="B913" s="2">
        <f>RSI!B913</f>
        <v>1.01</v>
      </c>
      <c r="C913" s="2">
        <f>RSI!I913</f>
        <v>41.13848542301789</v>
      </c>
      <c r="D913" s="2">
        <f>MACD!E913</f>
        <v>1.5125571754045275E-2</v>
      </c>
      <c r="E913" s="2">
        <f>MACD!F913</f>
        <v>1.0428615555567749E-2</v>
      </c>
      <c r="F913" s="2">
        <f>'Moving Avg'!D913</f>
        <v>1.012</v>
      </c>
      <c r="G913" s="2">
        <f>'Moving Avg'!F913</f>
        <v>1.0355000000000003</v>
      </c>
      <c r="H913" s="2">
        <f>'Moving Avg'!G913</f>
        <v>1.0486000000000002</v>
      </c>
      <c r="I913" s="2">
        <f>'Moving Avg'!H913</f>
        <v>1.0915110000000008</v>
      </c>
      <c r="J913" s="5" t="str">
        <f>OBV!F913</f>
        <v>BULLISH</v>
      </c>
      <c r="K913" s="5" t="str">
        <f>OBV!G913</f>
        <v>NEUTRAL</v>
      </c>
      <c r="L913" s="5" t="str">
        <f>OBV!H913</f>
        <v>BULLISH DIVERGENCE</v>
      </c>
      <c r="M913" s="7">
        <f t="shared" si="140"/>
        <v>25</v>
      </c>
      <c r="N913" s="7">
        <f t="shared" si="141"/>
        <v>0</v>
      </c>
      <c r="O913" s="7">
        <f t="shared" si="142"/>
        <v>0</v>
      </c>
      <c r="P913" s="7">
        <f t="shared" si="143"/>
        <v>66.5</v>
      </c>
      <c r="Q913" s="8">
        <f t="shared" si="144"/>
        <v>18.725000000000001</v>
      </c>
      <c r="R913" s="8">
        <f t="shared" si="145"/>
        <v>21.625</v>
      </c>
      <c r="S913" s="8">
        <f t="shared" si="146"/>
        <v>33.674999999999997</v>
      </c>
      <c r="T913" s="8">
        <f t="shared" si="147"/>
        <v>22.875</v>
      </c>
      <c r="U913" s="7">
        <f t="shared" si="148"/>
        <v>24.675000000000001</v>
      </c>
      <c r="V913" s="7">
        <f t="shared" si="149"/>
        <v>24.225000000000001</v>
      </c>
    </row>
    <row r="914" spans="1:22" ht="13.5" x14ac:dyDescent="0.25">
      <c r="A914" s="3">
        <f>RSI!A914</f>
        <v>43641</v>
      </c>
      <c r="B914" s="2">
        <f>RSI!B914</f>
        <v>1.02</v>
      </c>
      <c r="C914" s="2">
        <f>RSI!I914</f>
        <v>45.459904802253625</v>
      </c>
      <c r="D914" s="2">
        <f>MACD!E914</f>
        <v>1.3389505922954736E-2</v>
      </c>
      <c r="E914" s="2">
        <f>MACD!F914</f>
        <v>1.1020793629045147E-2</v>
      </c>
      <c r="F914" s="2">
        <f>'Moving Avg'!D914</f>
        <v>1.014</v>
      </c>
      <c r="G914" s="2">
        <f>'Moving Avg'!F914</f>
        <v>1.0335000000000001</v>
      </c>
      <c r="H914" s="2">
        <f>'Moving Avg'!G914</f>
        <v>1.0482000000000002</v>
      </c>
      <c r="I914" s="2">
        <f>'Moving Avg'!H914</f>
        <v>1.0902860000000008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  <c r="M914" s="7">
        <f t="shared" si="140"/>
        <v>25</v>
      </c>
      <c r="N914" s="7">
        <f t="shared" si="141"/>
        <v>0</v>
      </c>
      <c r="O914" s="7">
        <f t="shared" si="142"/>
        <v>0</v>
      </c>
      <c r="P914" s="7">
        <f t="shared" si="143"/>
        <v>100</v>
      </c>
      <c r="Q914" s="8">
        <f t="shared" si="144"/>
        <v>23.75</v>
      </c>
      <c r="R914" s="8">
        <f t="shared" si="145"/>
        <v>30</v>
      </c>
      <c r="S914" s="8">
        <f t="shared" si="146"/>
        <v>48.75</v>
      </c>
      <c r="T914" s="8">
        <f t="shared" si="147"/>
        <v>31.25</v>
      </c>
      <c r="U914" s="7">
        <f t="shared" si="148"/>
        <v>34.166666666666664</v>
      </c>
      <c r="V914" s="7">
        <f t="shared" si="149"/>
        <v>33.4375</v>
      </c>
    </row>
    <row r="915" spans="1:22" ht="13.5" x14ac:dyDescent="0.25">
      <c r="A915" s="3">
        <f>RSI!A915</f>
        <v>43642</v>
      </c>
      <c r="B915" s="2">
        <f>RSI!B915</f>
        <v>1.02</v>
      </c>
      <c r="C915" s="2">
        <f>RSI!I915</f>
        <v>45.459904802253625</v>
      </c>
      <c r="D915" s="2">
        <f>MACD!E915</f>
        <v>1.1990713537650688E-2</v>
      </c>
      <c r="E915" s="2">
        <f>MACD!F915</f>
        <v>1.1214777610766256E-2</v>
      </c>
      <c r="F915" s="2">
        <f>'Moving Avg'!D915</f>
        <v>1.014</v>
      </c>
      <c r="G915" s="2">
        <f>'Moving Avg'!F915</f>
        <v>1.0314999999999999</v>
      </c>
      <c r="H915" s="2">
        <f>'Moving Avg'!G915</f>
        <v>1.0480000000000003</v>
      </c>
      <c r="I915" s="2">
        <f>'Moving Avg'!H915</f>
        <v>1.0892500000000007</v>
      </c>
      <c r="J915" s="5" t="str">
        <f>OBV!F915</f>
        <v>BULLISH</v>
      </c>
      <c r="K915" s="5" t="str">
        <f>OBV!G915</f>
        <v>NEUTRAL</v>
      </c>
      <c r="L915" s="5" t="str">
        <f>OBV!H915</f>
        <v>NEUTRAL</v>
      </c>
      <c r="M915" s="7">
        <f t="shared" si="140"/>
        <v>25</v>
      </c>
      <c r="N915" s="7">
        <f t="shared" si="141"/>
        <v>0</v>
      </c>
      <c r="O915" s="7">
        <f t="shared" si="142"/>
        <v>0</v>
      </c>
      <c r="P915" s="7">
        <f t="shared" si="143"/>
        <v>49.5</v>
      </c>
      <c r="Q915" s="8">
        <f t="shared" si="144"/>
        <v>16.175000000000001</v>
      </c>
      <c r="R915" s="8">
        <f t="shared" si="145"/>
        <v>17.375</v>
      </c>
      <c r="S915" s="8">
        <f t="shared" si="146"/>
        <v>26.025000000000002</v>
      </c>
      <c r="T915" s="8">
        <f t="shared" si="147"/>
        <v>18.625</v>
      </c>
      <c r="U915" s="7">
        <f t="shared" si="148"/>
        <v>19.858333333333334</v>
      </c>
      <c r="V915" s="7">
        <f t="shared" si="149"/>
        <v>19.55</v>
      </c>
    </row>
    <row r="916" spans="1:22" ht="13.5" x14ac:dyDescent="0.25">
      <c r="A916" s="3">
        <f>RSI!A916</f>
        <v>43643</v>
      </c>
      <c r="B916" s="2">
        <f>RSI!B916</f>
        <v>1.01</v>
      </c>
      <c r="C916" s="2">
        <f>RSI!I916</f>
        <v>41.892891824601527</v>
      </c>
      <c r="D916" s="2">
        <f>MACD!E916</f>
        <v>1.1612848124234132E-2</v>
      </c>
      <c r="E916" s="2">
        <f>MACD!F916</f>
        <v>1.1294391713459832E-2</v>
      </c>
      <c r="F916" s="2">
        <f>'Moving Avg'!D916</f>
        <v>1.014</v>
      </c>
      <c r="G916" s="2">
        <f>'Moving Avg'!F916</f>
        <v>1.0285</v>
      </c>
      <c r="H916" s="2">
        <f>'Moving Avg'!G916</f>
        <v>1.0470000000000002</v>
      </c>
      <c r="I916" s="2">
        <f>'Moving Avg'!H916</f>
        <v>1.0881000000000005</v>
      </c>
      <c r="J916" s="5" t="str">
        <f>OBV!F916</f>
        <v>BEARISH</v>
      </c>
      <c r="K916" s="5" t="str">
        <f>OBV!G916</f>
        <v>NEUTRAL</v>
      </c>
      <c r="L916" s="5" t="str">
        <f>OBV!H916</f>
        <v>NEUTRAL</v>
      </c>
      <c r="M916" s="7">
        <f t="shared" si="140"/>
        <v>25</v>
      </c>
      <c r="N916" s="7">
        <f t="shared" si="141"/>
        <v>0</v>
      </c>
      <c r="O916" s="7">
        <f t="shared" si="142"/>
        <v>0</v>
      </c>
      <c r="P916" s="7">
        <f t="shared" si="143"/>
        <v>16.5</v>
      </c>
      <c r="Q916" s="8">
        <f t="shared" si="144"/>
        <v>11.225</v>
      </c>
      <c r="R916" s="8">
        <f t="shared" si="145"/>
        <v>9.125</v>
      </c>
      <c r="S916" s="8">
        <f t="shared" si="146"/>
        <v>11.175000000000001</v>
      </c>
      <c r="T916" s="8">
        <f t="shared" si="147"/>
        <v>10.375</v>
      </c>
      <c r="U916" s="7">
        <f t="shared" si="148"/>
        <v>10.508333333333335</v>
      </c>
      <c r="V916" s="7">
        <f t="shared" si="149"/>
        <v>10.475000000000001</v>
      </c>
    </row>
    <row r="917" spans="1:22" ht="13.5" x14ac:dyDescent="0.25">
      <c r="A917" s="3">
        <f>RSI!A917</f>
        <v>43644</v>
      </c>
      <c r="B917" s="2">
        <f>RSI!B917</f>
        <v>0.99</v>
      </c>
      <c r="C917" s="2">
        <f>RSI!I917</f>
        <v>35.836470542634871</v>
      </c>
      <c r="D917" s="2">
        <f>MACD!E917</f>
        <v>1.1355399744785499E-2</v>
      </c>
      <c r="E917" s="2">
        <f>MACD!F917</f>
        <v>1.1306593319724965E-2</v>
      </c>
      <c r="F917" s="2">
        <f>'Moving Avg'!D917</f>
        <v>1.0100000000000002</v>
      </c>
      <c r="G917" s="2">
        <f>'Moving Avg'!F917</f>
        <v>1.0245</v>
      </c>
      <c r="H917" s="2">
        <f>'Moving Avg'!G917</f>
        <v>1.0454000000000001</v>
      </c>
      <c r="I917" s="2">
        <f>'Moving Avg'!H917</f>
        <v>1.0868500000000005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  <c r="M917" s="7">
        <f t="shared" si="140"/>
        <v>25</v>
      </c>
      <c r="N917" s="7">
        <f t="shared" si="141"/>
        <v>0</v>
      </c>
      <c r="O917" s="7">
        <f t="shared" si="142"/>
        <v>0</v>
      </c>
      <c r="P917" s="7">
        <f t="shared" si="143"/>
        <v>16.5</v>
      </c>
      <c r="Q917" s="8">
        <f t="shared" si="144"/>
        <v>11.225</v>
      </c>
      <c r="R917" s="8">
        <f t="shared" si="145"/>
        <v>9.125</v>
      </c>
      <c r="S917" s="8">
        <f t="shared" si="146"/>
        <v>11.175000000000001</v>
      </c>
      <c r="T917" s="8">
        <f t="shared" si="147"/>
        <v>10.375</v>
      </c>
      <c r="U917" s="7">
        <f t="shared" si="148"/>
        <v>10.508333333333335</v>
      </c>
      <c r="V917" s="7">
        <f t="shared" si="149"/>
        <v>10.475000000000001</v>
      </c>
    </row>
    <row r="918" spans="1:22" ht="13.5" x14ac:dyDescent="0.25">
      <c r="A918" s="3">
        <f>RSI!A918</f>
        <v>43647</v>
      </c>
      <c r="B918" s="2">
        <f>RSI!B918</f>
        <v>1</v>
      </c>
      <c r="C918" s="2">
        <f>RSI!I918</f>
        <v>40.470538301250535</v>
      </c>
      <c r="D918" s="2">
        <f>MACD!E918</f>
        <v>1.062542851023407E-2</v>
      </c>
      <c r="E918" s="2">
        <f>MACD!F918</f>
        <v>1.1170360357826786E-2</v>
      </c>
      <c r="F918" s="2">
        <f>'Moving Avg'!D918</f>
        <v>1.008</v>
      </c>
      <c r="G918" s="2">
        <f>'Moving Avg'!F918</f>
        <v>1.0225</v>
      </c>
      <c r="H918" s="2">
        <f>'Moving Avg'!G918</f>
        <v>1.0430000000000001</v>
      </c>
      <c r="I918" s="2">
        <f>'Moving Avg'!H918</f>
        <v>1.0856000000000003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  <c r="M918" s="7">
        <f t="shared" si="140"/>
        <v>25</v>
      </c>
      <c r="N918" s="7">
        <f t="shared" si="141"/>
        <v>45</v>
      </c>
      <c r="O918" s="7">
        <f t="shared" si="142"/>
        <v>0</v>
      </c>
      <c r="P918" s="7">
        <f t="shared" si="143"/>
        <v>16.5</v>
      </c>
      <c r="Q918" s="8">
        <f t="shared" si="144"/>
        <v>26.975000000000001</v>
      </c>
      <c r="R918" s="8">
        <f t="shared" si="145"/>
        <v>18.125</v>
      </c>
      <c r="S918" s="8">
        <f t="shared" si="146"/>
        <v>17.925000000000001</v>
      </c>
      <c r="T918" s="8">
        <f t="shared" si="147"/>
        <v>21.625</v>
      </c>
      <c r="U918" s="7">
        <f t="shared" si="148"/>
        <v>21.008333333333336</v>
      </c>
      <c r="V918" s="7">
        <f t="shared" si="149"/>
        <v>21.162500000000001</v>
      </c>
    </row>
    <row r="919" spans="1:22" ht="13.5" x14ac:dyDescent="0.25">
      <c r="A919" s="3">
        <f>RSI!A919</f>
        <v>43648</v>
      </c>
      <c r="B919" s="2">
        <f>RSI!B919</f>
        <v>1</v>
      </c>
      <c r="C919" s="2">
        <f>RSI!I919</f>
        <v>40.470538301250528</v>
      </c>
      <c r="D919" s="2">
        <f>MACD!E919</f>
        <v>8.6218849103978368E-3</v>
      </c>
      <c r="E919" s="2">
        <f>MACD!F919</f>
        <v>1.0660665268340998E-2</v>
      </c>
      <c r="F919" s="2">
        <f>'Moving Avg'!D919</f>
        <v>1.004</v>
      </c>
      <c r="G919" s="2">
        <f>'Moving Avg'!F919</f>
        <v>1.0189999999999999</v>
      </c>
      <c r="H919" s="2">
        <f>'Moving Avg'!G919</f>
        <v>1.0412000000000003</v>
      </c>
      <c r="I919" s="2">
        <f>'Moving Avg'!H919</f>
        <v>1.0844000000000005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  <c r="M919" s="7">
        <f t="shared" si="140"/>
        <v>25</v>
      </c>
      <c r="N919" s="7">
        <f t="shared" si="141"/>
        <v>45</v>
      </c>
      <c r="O919" s="7">
        <f t="shared" si="142"/>
        <v>0</v>
      </c>
      <c r="P919" s="7">
        <f t="shared" si="143"/>
        <v>16.5</v>
      </c>
      <c r="Q919" s="8">
        <f t="shared" si="144"/>
        <v>26.975000000000001</v>
      </c>
      <c r="R919" s="8">
        <f t="shared" si="145"/>
        <v>18.125</v>
      </c>
      <c r="S919" s="8">
        <f t="shared" si="146"/>
        <v>17.925000000000001</v>
      </c>
      <c r="T919" s="8">
        <f t="shared" si="147"/>
        <v>21.625</v>
      </c>
      <c r="U919" s="7">
        <f t="shared" si="148"/>
        <v>21.008333333333336</v>
      </c>
      <c r="V919" s="7">
        <f t="shared" si="149"/>
        <v>21.162500000000001</v>
      </c>
    </row>
    <row r="920" spans="1:22" ht="13.5" x14ac:dyDescent="0.25">
      <c r="A920" s="3">
        <f>RSI!A920</f>
        <v>43649</v>
      </c>
      <c r="B920" s="2">
        <f>RSI!B920</f>
        <v>1</v>
      </c>
      <c r="C920" s="2">
        <f>RSI!I920</f>
        <v>40.470538301250528</v>
      </c>
      <c r="D920" s="2">
        <f>MACD!E920</f>
        <v>8.6063235725157838E-3</v>
      </c>
      <c r="E920" s="2">
        <f>MACD!F920</f>
        <v>1.0249796929175955E-2</v>
      </c>
      <c r="F920" s="2">
        <f>'Moving Avg'!D920</f>
        <v>1</v>
      </c>
      <c r="G920" s="2">
        <f>'Moving Avg'!F920</f>
        <v>1.0169999999999999</v>
      </c>
      <c r="H920" s="2">
        <f>'Moving Avg'!G920</f>
        <v>1.0394000000000001</v>
      </c>
      <c r="I920" s="2">
        <f>'Moving Avg'!H920</f>
        <v>1.0833000000000004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  <c r="M920" s="7">
        <f t="shared" si="140"/>
        <v>25</v>
      </c>
      <c r="N920" s="7">
        <f t="shared" si="141"/>
        <v>45</v>
      </c>
      <c r="O920" s="7">
        <f t="shared" si="142"/>
        <v>0</v>
      </c>
      <c r="P920" s="7">
        <f t="shared" si="143"/>
        <v>16.5</v>
      </c>
      <c r="Q920" s="8">
        <f t="shared" si="144"/>
        <v>26.975000000000001</v>
      </c>
      <c r="R920" s="8">
        <f t="shared" si="145"/>
        <v>18.125</v>
      </c>
      <c r="S920" s="8">
        <f t="shared" si="146"/>
        <v>17.925000000000001</v>
      </c>
      <c r="T920" s="8">
        <f t="shared" si="147"/>
        <v>21.625</v>
      </c>
      <c r="U920" s="7">
        <f t="shared" si="148"/>
        <v>21.008333333333336</v>
      </c>
      <c r="V920" s="7">
        <f t="shared" si="149"/>
        <v>21.162500000000001</v>
      </c>
    </row>
    <row r="921" spans="1:22" ht="13.5" x14ac:dyDescent="0.25">
      <c r="A921" s="3">
        <f>RSI!A921</f>
        <v>43650</v>
      </c>
      <c r="B921" s="2">
        <f>RSI!B921</f>
        <v>1</v>
      </c>
      <c r="C921" s="2">
        <f>RSI!I921</f>
        <v>40.470538301250528</v>
      </c>
      <c r="D921" s="2">
        <f>MACD!E921</f>
        <v>7.1855125690751809E-3</v>
      </c>
      <c r="E921" s="2">
        <f>MACD!F921</f>
        <v>9.636940057155801E-3</v>
      </c>
      <c r="F921" s="2">
        <f>'Moving Avg'!D921</f>
        <v>0.998</v>
      </c>
      <c r="G921" s="2">
        <f>'Moving Avg'!F921</f>
        <v>1.0159999999999998</v>
      </c>
      <c r="H921" s="2">
        <f>'Moving Avg'!G921</f>
        <v>1.0374000000000003</v>
      </c>
      <c r="I921" s="2">
        <f>'Moving Avg'!H921</f>
        <v>1.0822000000000005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  <c r="M921" s="7">
        <f t="shared" si="140"/>
        <v>25</v>
      </c>
      <c r="N921" s="7">
        <f t="shared" si="141"/>
        <v>45</v>
      </c>
      <c r="O921" s="7">
        <f t="shared" si="142"/>
        <v>0</v>
      </c>
      <c r="P921" s="7">
        <f t="shared" si="143"/>
        <v>16.5</v>
      </c>
      <c r="Q921" s="8">
        <f t="shared" si="144"/>
        <v>26.975000000000001</v>
      </c>
      <c r="R921" s="8">
        <f t="shared" si="145"/>
        <v>18.125</v>
      </c>
      <c r="S921" s="8">
        <f t="shared" si="146"/>
        <v>17.925000000000001</v>
      </c>
      <c r="T921" s="8">
        <f t="shared" si="147"/>
        <v>21.625</v>
      </c>
      <c r="U921" s="7">
        <f t="shared" si="148"/>
        <v>21.008333333333336</v>
      </c>
      <c r="V921" s="7">
        <f t="shared" si="149"/>
        <v>21.162500000000001</v>
      </c>
    </row>
    <row r="922" spans="1:22" ht="13.5" x14ac:dyDescent="0.25">
      <c r="A922" s="3">
        <f>RSI!A922</f>
        <v>43651</v>
      </c>
      <c r="B922" s="2">
        <f>RSI!B922</f>
        <v>1.01</v>
      </c>
      <c r="C922" s="2">
        <f>RSI!I922</f>
        <v>45.741398126861014</v>
      </c>
      <c r="D922" s="2">
        <f>MACD!E922</f>
        <v>5.3636747450795941E-3</v>
      </c>
      <c r="E922" s="2">
        <f>MACD!F922</f>
        <v>8.7822869947405593E-3</v>
      </c>
      <c r="F922" s="2">
        <f>'Moving Avg'!D922</f>
        <v>1.002</v>
      </c>
      <c r="G922" s="2">
        <f>'Moving Avg'!F922</f>
        <v>1.0145</v>
      </c>
      <c r="H922" s="2">
        <f>'Moving Avg'!G922</f>
        <v>1.0356000000000001</v>
      </c>
      <c r="I922" s="2">
        <f>'Moving Avg'!H922</f>
        <v>1.0813000000000004</v>
      </c>
      <c r="J922" s="5" t="str">
        <f>OBV!F922</f>
        <v>BULLISH</v>
      </c>
      <c r="K922" s="5" t="str">
        <f>OBV!G922</f>
        <v>NEUTRAL</v>
      </c>
      <c r="L922" s="5" t="str">
        <f>OBV!H922</f>
        <v>CONFIRMED BULLISH</v>
      </c>
      <c r="M922" s="7">
        <f t="shared" si="140"/>
        <v>25</v>
      </c>
      <c r="N922" s="7">
        <f t="shared" si="141"/>
        <v>45</v>
      </c>
      <c r="O922" s="7">
        <f t="shared" si="142"/>
        <v>0</v>
      </c>
      <c r="P922" s="7">
        <f t="shared" si="143"/>
        <v>83.5</v>
      </c>
      <c r="Q922" s="8">
        <f t="shared" si="144"/>
        <v>37.024999999999999</v>
      </c>
      <c r="R922" s="8">
        <f t="shared" si="145"/>
        <v>34.875</v>
      </c>
      <c r="S922" s="8">
        <f t="shared" si="146"/>
        <v>48.075000000000003</v>
      </c>
      <c r="T922" s="8">
        <f t="shared" si="147"/>
        <v>38.375</v>
      </c>
      <c r="U922" s="7">
        <f t="shared" si="148"/>
        <v>39.991666666666667</v>
      </c>
      <c r="V922" s="7">
        <f t="shared" si="149"/>
        <v>39.587500000000006</v>
      </c>
    </row>
    <row r="923" spans="1:22" ht="13.5" x14ac:dyDescent="0.25">
      <c r="A923" s="3">
        <f>RSI!A923</f>
        <v>43654</v>
      </c>
      <c r="B923" s="2">
        <f>RSI!B923</f>
        <v>1.03</v>
      </c>
      <c r="C923" s="2">
        <f>RSI!I923</f>
        <v>54.43156815324874</v>
      </c>
      <c r="D923" s="2">
        <f>MACD!E923</f>
        <v>2.3937029485581185E-3</v>
      </c>
      <c r="E923" s="2">
        <f>MACD!F923</f>
        <v>7.5045701855040708E-3</v>
      </c>
      <c r="F923" s="2">
        <f>'Moving Avg'!D923</f>
        <v>1.008</v>
      </c>
      <c r="G923" s="2">
        <f>'Moving Avg'!F923</f>
        <v>1.0135000000000001</v>
      </c>
      <c r="H923" s="2">
        <f>'Moving Avg'!G923</f>
        <v>1.0338000000000001</v>
      </c>
      <c r="I923" s="2">
        <f>'Moving Avg'!H923</f>
        <v>1.0803500000000004</v>
      </c>
      <c r="J923" s="5" t="str">
        <f>OBV!F923</f>
        <v>BULLISH</v>
      </c>
      <c r="K923" s="5" t="str">
        <f>OBV!G923</f>
        <v>NEUTRAL</v>
      </c>
      <c r="L923" s="5" t="str">
        <f>OBV!H923</f>
        <v>CONFIRMED BULLISH</v>
      </c>
      <c r="M923" s="7">
        <f t="shared" si="140"/>
        <v>25</v>
      </c>
      <c r="N923" s="7">
        <f t="shared" si="141"/>
        <v>45</v>
      </c>
      <c r="O923" s="7">
        <f t="shared" si="142"/>
        <v>0</v>
      </c>
      <c r="P923" s="7">
        <f t="shared" si="143"/>
        <v>83.5</v>
      </c>
      <c r="Q923" s="8">
        <f t="shared" si="144"/>
        <v>37.024999999999999</v>
      </c>
      <c r="R923" s="8">
        <f t="shared" si="145"/>
        <v>34.875</v>
      </c>
      <c r="S923" s="8">
        <f t="shared" si="146"/>
        <v>48.075000000000003</v>
      </c>
      <c r="T923" s="8">
        <f t="shared" si="147"/>
        <v>38.375</v>
      </c>
      <c r="U923" s="7">
        <f t="shared" si="148"/>
        <v>39.991666666666667</v>
      </c>
      <c r="V923" s="7">
        <f t="shared" si="149"/>
        <v>39.587500000000006</v>
      </c>
    </row>
    <row r="924" spans="1:22" ht="13.5" x14ac:dyDescent="0.25">
      <c r="A924" s="3">
        <f>RSI!A924</f>
        <v>43655</v>
      </c>
      <c r="B924" s="2">
        <f>RSI!B924</f>
        <v>1.03</v>
      </c>
      <c r="C924" s="2">
        <f>RSI!I924</f>
        <v>54.431568153248733</v>
      </c>
      <c r="D924" s="2">
        <f>MACD!E924</f>
        <v>1.3500646128383753E-3</v>
      </c>
      <c r="E924" s="2">
        <f>MACD!F924</f>
        <v>6.2736690709709322E-3</v>
      </c>
      <c r="F924" s="2">
        <f>'Moving Avg'!D924</f>
        <v>1.014</v>
      </c>
      <c r="G924" s="2">
        <f>'Moving Avg'!F924</f>
        <v>1.0135000000000001</v>
      </c>
      <c r="H924" s="2">
        <f>'Moving Avg'!G924</f>
        <v>1.0326</v>
      </c>
      <c r="I924" s="2">
        <f>'Moving Avg'!H924</f>
        <v>1.0794000000000004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  <c r="M924" s="7">
        <f t="shared" si="140"/>
        <v>25</v>
      </c>
      <c r="N924" s="7">
        <f t="shared" si="141"/>
        <v>45</v>
      </c>
      <c r="O924" s="7">
        <f t="shared" si="142"/>
        <v>0</v>
      </c>
      <c r="P924" s="7">
        <f t="shared" si="143"/>
        <v>83.5</v>
      </c>
      <c r="Q924" s="8">
        <f t="shared" si="144"/>
        <v>37.024999999999999</v>
      </c>
      <c r="R924" s="8">
        <f t="shared" si="145"/>
        <v>34.875</v>
      </c>
      <c r="S924" s="8">
        <f t="shared" si="146"/>
        <v>48.075000000000003</v>
      </c>
      <c r="T924" s="8">
        <f t="shared" si="147"/>
        <v>38.375</v>
      </c>
      <c r="U924" s="7">
        <f t="shared" si="148"/>
        <v>39.991666666666667</v>
      </c>
      <c r="V924" s="7">
        <f t="shared" si="149"/>
        <v>39.587500000000006</v>
      </c>
    </row>
    <row r="925" spans="1:22" ht="13.5" x14ac:dyDescent="0.25">
      <c r="A925" s="3">
        <f>RSI!A925</f>
        <v>43656</v>
      </c>
      <c r="B925" s="2">
        <f>RSI!B925</f>
        <v>1.02</v>
      </c>
      <c r="C925" s="2">
        <f>RSI!I925</f>
        <v>49.805847711917608</v>
      </c>
      <c r="D925" s="2">
        <f>MACD!E925</f>
        <v>1.1437945251624448E-3</v>
      </c>
      <c r="E925" s="2">
        <f>MACD!F925</f>
        <v>5.2476941618092351E-3</v>
      </c>
      <c r="F925" s="2">
        <f>'Moving Avg'!D925</f>
        <v>1.018</v>
      </c>
      <c r="G925" s="2">
        <f>'Moving Avg'!F925</f>
        <v>1.0130000000000001</v>
      </c>
      <c r="H925" s="2">
        <f>'Moving Avg'!G925</f>
        <v>1.0316000000000001</v>
      </c>
      <c r="I925" s="2">
        <f>'Moving Avg'!H925</f>
        <v>1.0785500000000003</v>
      </c>
      <c r="J925" s="5" t="str">
        <f>OBV!F925</f>
        <v>BULLISH</v>
      </c>
      <c r="K925" s="5" t="str">
        <f>OBV!G925</f>
        <v>NEUTRAL</v>
      </c>
      <c r="L925" s="5" t="str">
        <f>OBV!H925</f>
        <v>CONFIRMED BULLISH</v>
      </c>
      <c r="M925" s="7">
        <f t="shared" si="140"/>
        <v>25</v>
      </c>
      <c r="N925" s="7">
        <f t="shared" si="141"/>
        <v>45</v>
      </c>
      <c r="O925" s="7">
        <f t="shared" si="142"/>
        <v>0</v>
      </c>
      <c r="P925" s="7">
        <f t="shared" si="143"/>
        <v>83.5</v>
      </c>
      <c r="Q925" s="8">
        <f t="shared" si="144"/>
        <v>37.024999999999999</v>
      </c>
      <c r="R925" s="8">
        <f t="shared" si="145"/>
        <v>34.875</v>
      </c>
      <c r="S925" s="8">
        <f t="shared" si="146"/>
        <v>48.075000000000003</v>
      </c>
      <c r="T925" s="8">
        <f t="shared" si="147"/>
        <v>38.375</v>
      </c>
      <c r="U925" s="7">
        <f t="shared" si="148"/>
        <v>39.991666666666667</v>
      </c>
      <c r="V925" s="7">
        <f t="shared" si="149"/>
        <v>39.587500000000006</v>
      </c>
    </row>
    <row r="926" spans="1:22" ht="13.5" x14ac:dyDescent="0.25">
      <c r="A926" s="3">
        <f>RSI!A926</f>
        <v>43657</v>
      </c>
      <c r="B926" s="2">
        <f>RSI!B926</f>
        <v>1.03</v>
      </c>
      <c r="C926" s="2">
        <f>RSI!I926</f>
        <v>54.014420857785701</v>
      </c>
      <c r="D926" s="2">
        <f>MACD!E926</f>
        <v>-1.3100500680329752E-3</v>
      </c>
      <c r="E926" s="2">
        <f>MACD!F926</f>
        <v>3.936145315840793E-3</v>
      </c>
      <c r="F926" s="2">
        <f>'Moving Avg'!D926</f>
        <v>1.024</v>
      </c>
      <c r="G926" s="2">
        <f>'Moving Avg'!F926</f>
        <v>1.0130000000000001</v>
      </c>
      <c r="H926" s="2">
        <f>'Moving Avg'!G926</f>
        <v>1.0308000000000002</v>
      </c>
      <c r="I926" s="2">
        <f>'Moving Avg'!H926</f>
        <v>1.0777500000000004</v>
      </c>
      <c r="J926" s="5" t="str">
        <f>OBV!F926</f>
        <v>BULLISH</v>
      </c>
      <c r="K926" s="5" t="str">
        <f>OBV!G926</f>
        <v>NEUTRAL</v>
      </c>
      <c r="L926" s="5" t="str">
        <f>OBV!H926</f>
        <v>CONFIRMED BULLISH</v>
      </c>
      <c r="M926" s="7">
        <f t="shared" si="140"/>
        <v>25</v>
      </c>
      <c r="N926" s="7">
        <f t="shared" si="141"/>
        <v>45</v>
      </c>
      <c r="O926" s="7">
        <f t="shared" si="142"/>
        <v>0</v>
      </c>
      <c r="P926" s="7">
        <f t="shared" si="143"/>
        <v>83.5</v>
      </c>
      <c r="Q926" s="8">
        <f t="shared" si="144"/>
        <v>37.024999999999999</v>
      </c>
      <c r="R926" s="8">
        <f t="shared" si="145"/>
        <v>34.875</v>
      </c>
      <c r="S926" s="8">
        <f t="shared" si="146"/>
        <v>48.075000000000003</v>
      </c>
      <c r="T926" s="8">
        <f t="shared" si="147"/>
        <v>38.375</v>
      </c>
      <c r="U926" s="7">
        <f t="shared" si="148"/>
        <v>39.991666666666667</v>
      </c>
      <c r="V926" s="7">
        <f t="shared" si="149"/>
        <v>39.587500000000006</v>
      </c>
    </row>
    <row r="927" spans="1:22" ht="13.5" x14ac:dyDescent="0.25">
      <c r="A927" s="3">
        <f>RSI!A927</f>
        <v>43658</v>
      </c>
      <c r="B927" s="2">
        <f>RSI!B927</f>
        <v>1.02</v>
      </c>
      <c r="C927" s="2">
        <f>RSI!I927</f>
        <v>49.541080779547386</v>
      </c>
      <c r="D927" s="2">
        <f>MACD!E927</f>
        <v>-5.781751101812338E-3</v>
      </c>
      <c r="E927" s="2">
        <f>MACD!F927</f>
        <v>1.992566032310167E-3</v>
      </c>
      <c r="F927" s="2">
        <f>'Moving Avg'!D927</f>
        <v>1.0260000000000002</v>
      </c>
      <c r="G927" s="2">
        <f>'Moving Avg'!F927</f>
        <v>1.0130000000000001</v>
      </c>
      <c r="H927" s="2">
        <f>'Moving Avg'!G927</f>
        <v>1.0302</v>
      </c>
      <c r="I927" s="2">
        <f>'Moving Avg'!H927</f>
        <v>1.0770000000000006</v>
      </c>
      <c r="J927" s="5" t="str">
        <f>OBV!F927</f>
        <v>BEARISH</v>
      </c>
      <c r="K927" s="5" t="str">
        <f>OBV!G927</f>
        <v>NEUTRAL</v>
      </c>
      <c r="L927" s="5" t="str">
        <f>OBV!H927</f>
        <v>BEARISH DIVERGENCE</v>
      </c>
      <c r="M927" s="7">
        <f t="shared" si="140"/>
        <v>25</v>
      </c>
      <c r="N927" s="7">
        <f t="shared" si="141"/>
        <v>45</v>
      </c>
      <c r="O927" s="7">
        <f t="shared" si="142"/>
        <v>0</v>
      </c>
      <c r="P927" s="7">
        <f t="shared" si="143"/>
        <v>16.5</v>
      </c>
      <c r="Q927" s="8">
        <f t="shared" si="144"/>
        <v>26.975000000000001</v>
      </c>
      <c r="R927" s="8">
        <f t="shared" si="145"/>
        <v>18.125</v>
      </c>
      <c r="S927" s="8">
        <f t="shared" si="146"/>
        <v>17.925000000000001</v>
      </c>
      <c r="T927" s="8">
        <f t="shared" si="147"/>
        <v>21.625</v>
      </c>
      <c r="U927" s="7">
        <f t="shared" si="148"/>
        <v>21.008333333333336</v>
      </c>
      <c r="V927" s="7">
        <f t="shared" si="149"/>
        <v>21.162500000000001</v>
      </c>
    </row>
    <row r="928" spans="1:22" ht="13.5" x14ac:dyDescent="0.25">
      <c r="A928" s="3">
        <f>RSI!A928</f>
        <v>43661</v>
      </c>
      <c r="B928" s="2">
        <f>RSI!B928</f>
        <v>1</v>
      </c>
      <c r="C928" s="2">
        <f>RSI!I928</f>
        <v>42.041821121515106</v>
      </c>
      <c r="D928" s="2">
        <f>MACD!E928</f>
        <v>-6.5412689932142776E-3</v>
      </c>
      <c r="E928" s="2">
        <f>MACD!F928</f>
        <v>2.8579902720527817E-4</v>
      </c>
      <c r="F928" s="2">
        <f>'Moving Avg'!D928</f>
        <v>1.02</v>
      </c>
      <c r="G928" s="2">
        <f>'Moving Avg'!F928</f>
        <v>1.012</v>
      </c>
      <c r="H928" s="2">
        <f>'Moving Avg'!G928</f>
        <v>1.0290000000000001</v>
      </c>
      <c r="I928" s="2">
        <f>'Moving Avg'!H928</f>
        <v>1.0761500000000006</v>
      </c>
      <c r="J928" s="5" t="str">
        <f>OBV!F928</f>
        <v>BEARISH</v>
      </c>
      <c r="K928" s="5" t="str">
        <f>OBV!G928</f>
        <v>NEUTRAL</v>
      </c>
      <c r="L928" s="5" t="str">
        <f>OBV!H928</f>
        <v>CONFIRMED BEARISH</v>
      </c>
      <c r="M928" s="7">
        <f t="shared" si="140"/>
        <v>25</v>
      </c>
      <c r="N928" s="7">
        <f t="shared" si="141"/>
        <v>45</v>
      </c>
      <c r="O928" s="7">
        <f t="shared" si="142"/>
        <v>0</v>
      </c>
      <c r="P928" s="7">
        <f t="shared" si="143"/>
        <v>16.5</v>
      </c>
      <c r="Q928" s="8">
        <f t="shared" si="144"/>
        <v>26.975000000000001</v>
      </c>
      <c r="R928" s="8">
        <f t="shared" si="145"/>
        <v>18.125</v>
      </c>
      <c r="S928" s="8">
        <f t="shared" si="146"/>
        <v>17.925000000000001</v>
      </c>
      <c r="T928" s="8">
        <f t="shared" si="147"/>
        <v>21.625</v>
      </c>
      <c r="U928" s="7">
        <f t="shared" si="148"/>
        <v>21.008333333333336</v>
      </c>
      <c r="V928" s="7">
        <f t="shared" si="149"/>
        <v>21.162500000000001</v>
      </c>
    </row>
    <row r="929" spans="1:22" ht="13.5" x14ac:dyDescent="0.25">
      <c r="A929" s="3">
        <f>RSI!A929</f>
        <v>43662</v>
      </c>
      <c r="B929" s="2">
        <f>RSI!B929</f>
        <v>1.03</v>
      </c>
      <c r="C929" s="2">
        <f>RSI!I929</f>
        <v>53.429595768537588</v>
      </c>
      <c r="D929" s="2">
        <f>MACD!E929</f>
        <v>-9.284010714475599E-3</v>
      </c>
      <c r="E929" s="2">
        <f>MACD!F929</f>
        <v>-1.6281629211308973E-3</v>
      </c>
      <c r="F929" s="2">
        <f>'Moving Avg'!D929</f>
        <v>1.02</v>
      </c>
      <c r="G929" s="2">
        <f>'Moving Avg'!F929</f>
        <v>1.0130000000000001</v>
      </c>
      <c r="H929" s="2">
        <f>'Moving Avg'!G929</f>
        <v>1.0284000000000004</v>
      </c>
      <c r="I929" s="2">
        <f>'Moving Avg'!H929</f>
        <v>1.0754500000000007</v>
      </c>
      <c r="J929" s="5" t="str">
        <f>OBV!F929</f>
        <v>BEARISH</v>
      </c>
      <c r="K929" s="5" t="str">
        <f>OBV!G929</f>
        <v>NEUTRAL</v>
      </c>
      <c r="L929" s="5" t="str">
        <f>OBV!H929</f>
        <v>NEUTRAL</v>
      </c>
      <c r="M929" s="7">
        <f t="shared" si="140"/>
        <v>25</v>
      </c>
      <c r="N929" s="7">
        <f t="shared" si="141"/>
        <v>45</v>
      </c>
      <c r="O929" s="7">
        <f t="shared" si="142"/>
        <v>0</v>
      </c>
      <c r="P929" s="7">
        <f t="shared" si="143"/>
        <v>16.5</v>
      </c>
      <c r="Q929" s="8">
        <f t="shared" si="144"/>
        <v>26.975000000000001</v>
      </c>
      <c r="R929" s="8">
        <f t="shared" si="145"/>
        <v>18.125</v>
      </c>
      <c r="S929" s="8">
        <f t="shared" si="146"/>
        <v>17.925000000000001</v>
      </c>
      <c r="T929" s="8">
        <f t="shared" si="147"/>
        <v>21.625</v>
      </c>
      <c r="U929" s="7">
        <f t="shared" si="148"/>
        <v>21.008333333333336</v>
      </c>
      <c r="V929" s="7">
        <f t="shared" si="149"/>
        <v>21.162500000000001</v>
      </c>
    </row>
    <row r="930" spans="1:22" ht="13.5" x14ac:dyDescent="0.25">
      <c r="A930" s="3">
        <f>RSI!A930</f>
        <v>43663</v>
      </c>
      <c r="B930" s="2">
        <f>RSI!B930</f>
        <v>1.01</v>
      </c>
      <c r="C930" s="2">
        <f>RSI!I930</f>
        <v>46.824345554314114</v>
      </c>
      <c r="D930" s="2">
        <f>MACD!E930</f>
        <v>-1.0187480601908661E-2</v>
      </c>
      <c r="E930" s="2">
        <f>MACD!F930</f>
        <v>-3.3400264572864503E-3</v>
      </c>
      <c r="F930" s="2">
        <f>'Moving Avg'!D930</f>
        <v>1.018</v>
      </c>
      <c r="G930" s="2">
        <f>'Moving Avg'!F930</f>
        <v>1.0125</v>
      </c>
      <c r="H930" s="2">
        <f>'Moving Avg'!G930</f>
        <v>1.0276000000000003</v>
      </c>
      <c r="I930" s="2">
        <f>'Moving Avg'!H930</f>
        <v>1.0746500000000005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  <c r="M930" s="7">
        <f t="shared" si="140"/>
        <v>25</v>
      </c>
      <c r="N930" s="7">
        <f t="shared" si="141"/>
        <v>45</v>
      </c>
      <c r="O930" s="7">
        <f t="shared" si="142"/>
        <v>0</v>
      </c>
      <c r="P930" s="7">
        <f t="shared" si="143"/>
        <v>16.5</v>
      </c>
      <c r="Q930" s="8">
        <f t="shared" si="144"/>
        <v>26.975000000000001</v>
      </c>
      <c r="R930" s="8">
        <f t="shared" si="145"/>
        <v>18.125</v>
      </c>
      <c r="S930" s="8">
        <f t="shared" si="146"/>
        <v>17.925000000000001</v>
      </c>
      <c r="T930" s="8">
        <f t="shared" si="147"/>
        <v>21.625</v>
      </c>
      <c r="U930" s="7">
        <f t="shared" si="148"/>
        <v>21.008333333333336</v>
      </c>
      <c r="V930" s="7">
        <f t="shared" si="149"/>
        <v>21.162500000000001</v>
      </c>
    </row>
    <row r="931" spans="1:22" ht="13.5" x14ac:dyDescent="0.25">
      <c r="A931" s="3">
        <f>RSI!A931</f>
        <v>43664</v>
      </c>
      <c r="B931" s="2">
        <f>RSI!B931</f>
        <v>1.01</v>
      </c>
      <c r="C931" s="2">
        <f>RSI!I931</f>
        <v>46.824345554314114</v>
      </c>
      <c r="D931" s="2">
        <f>MACD!E931</f>
        <v>-1.0893190848735967E-2</v>
      </c>
      <c r="E931" s="2">
        <f>MACD!F931</f>
        <v>-4.8506593355763534E-3</v>
      </c>
      <c r="F931" s="2">
        <f>'Moving Avg'!D931</f>
        <v>1.0139999999999998</v>
      </c>
      <c r="G931" s="2">
        <f>'Moving Avg'!F931</f>
        <v>1.0125000000000002</v>
      </c>
      <c r="H931" s="2">
        <f>'Moving Avg'!G931</f>
        <v>1.0268000000000004</v>
      </c>
      <c r="I931" s="2">
        <f>'Moving Avg'!H931</f>
        <v>1.0737500000000006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  <c r="M931" s="7">
        <f t="shared" si="140"/>
        <v>25</v>
      </c>
      <c r="N931" s="7">
        <f t="shared" si="141"/>
        <v>45</v>
      </c>
      <c r="O931" s="7">
        <f t="shared" si="142"/>
        <v>0</v>
      </c>
      <c r="P931" s="7">
        <f t="shared" si="143"/>
        <v>16.5</v>
      </c>
      <c r="Q931" s="8">
        <f t="shared" si="144"/>
        <v>26.975000000000001</v>
      </c>
      <c r="R931" s="8">
        <f t="shared" si="145"/>
        <v>18.125</v>
      </c>
      <c r="S931" s="8">
        <f t="shared" si="146"/>
        <v>17.925000000000001</v>
      </c>
      <c r="T931" s="8">
        <f t="shared" si="147"/>
        <v>21.625</v>
      </c>
      <c r="U931" s="7">
        <f t="shared" si="148"/>
        <v>21.008333333333336</v>
      </c>
      <c r="V931" s="7">
        <f t="shared" si="149"/>
        <v>21.162500000000001</v>
      </c>
    </row>
    <row r="932" spans="1:22" ht="13.5" x14ac:dyDescent="0.25">
      <c r="A932" s="3">
        <f>RSI!A932</f>
        <v>43665</v>
      </c>
      <c r="B932" s="2">
        <f>RSI!B932</f>
        <v>1.02</v>
      </c>
      <c r="C932" s="2">
        <f>RSI!I932</f>
        <v>50.381405732756321</v>
      </c>
      <c r="D932" s="2">
        <f>MACD!E932</f>
        <v>-1.0638198126464271E-2</v>
      </c>
      <c r="E932" s="2">
        <f>MACD!F932</f>
        <v>-6.0081670937539369E-3</v>
      </c>
      <c r="F932" s="2">
        <f>'Moving Avg'!D932</f>
        <v>1.014</v>
      </c>
      <c r="G932" s="2">
        <f>'Moving Avg'!F932</f>
        <v>1.0130000000000001</v>
      </c>
      <c r="H932" s="2">
        <f>'Moving Avg'!G932</f>
        <v>1.0270000000000004</v>
      </c>
      <c r="I932" s="2">
        <f>'Moving Avg'!H932</f>
        <v>1.0729000000000006</v>
      </c>
      <c r="J932" s="5" t="str">
        <f>OBV!F932</f>
        <v>BEARISH</v>
      </c>
      <c r="K932" s="5" t="str">
        <f>OBV!G932</f>
        <v>NEUTRAL</v>
      </c>
      <c r="L932" s="5" t="str">
        <f>OBV!H932</f>
        <v>NEUTRAL</v>
      </c>
      <c r="M932" s="7">
        <f t="shared" si="140"/>
        <v>25</v>
      </c>
      <c r="N932" s="7">
        <f t="shared" si="141"/>
        <v>45</v>
      </c>
      <c r="O932" s="7">
        <f t="shared" si="142"/>
        <v>0</v>
      </c>
      <c r="P932" s="7">
        <f t="shared" si="143"/>
        <v>16.5</v>
      </c>
      <c r="Q932" s="8">
        <f t="shared" si="144"/>
        <v>26.975000000000001</v>
      </c>
      <c r="R932" s="8">
        <f t="shared" si="145"/>
        <v>18.125</v>
      </c>
      <c r="S932" s="8">
        <f t="shared" si="146"/>
        <v>17.925000000000001</v>
      </c>
      <c r="T932" s="8">
        <f t="shared" si="147"/>
        <v>21.625</v>
      </c>
      <c r="U932" s="7">
        <f t="shared" si="148"/>
        <v>21.008333333333336</v>
      </c>
      <c r="V932" s="7">
        <f t="shared" si="149"/>
        <v>21.162500000000001</v>
      </c>
    </row>
    <row r="933" spans="1:22" ht="13.5" x14ac:dyDescent="0.25">
      <c r="A933" s="3">
        <f>RSI!A933</f>
        <v>43668</v>
      </c>
      <c r="B933" s="2">
        <f>RSI!B933</f>
        <v>1</v>
      </c>
      <c r="C933" s="2">
        <f>RSI!I933</f>
        <v>44.036746859098585</v>
      </c>
      <c r="D933" s="2">
        <f>MACD!E933</f>
        <v>-5.8727400320752743E-3</v>
      </c>
      <c r="E933" s="2">
        <f>MACD!F933</f>
        <v>-5.9810816814182049E-3</v>
      </c>
      <c r="F933" s="2">
        <f>'Moving Avg'!D933</f>
        <v>1.014</v>
      </c>
      <c r="G933" s="2">
        <f>'Moving Avg'!F933</f>
        <v>1.0125</v>
      </c>
      <c r="H933" s="2">
        <f>'Moving Avg'!G933</f>
        <v>1.0266000000000004</v>
      </c>
      <c r="I933" s="2">
        <f>'Moving Avg'!H933</f>
        <v>1.0719500000000006</v>
      </c>
      <c r="J933" s="5" t="str">
        <f>OBV!F933</f>
        <v>BEARISH</v>
      </c>
      <c r="K933" s="5" t="str">
        <f>OBV!G933</f>
        <v>NEUTRAL</v>
      </c>
      <c r="L933" s="5" t="str">
        <f>OBV!H933</f>
        <v>NEUTRAL</v>
      </c>
      <c r="M933" s="7">
        <f t="shared" si="140"/>
        <v>25</v>
      </c>
      <c r="N933" s="7">
        <f t="shared" si="141"/>
        <v>0</v>
      </c>
      <c r="O933" s="7">
        <f t="shared" si="142"/>
        <v>0</v>
      </c>
      <c r="P933" s="7">
        <f t="shared" si="143"/>
        <v>16.5</v>
      </c>
      <c r="Q933" s="8">
        <f t="shared" si="144"/>
        <v>11.225</v>
      </c>
      <c r="R933" s="8">
        <f t="shared" si="145"/>
        <v>9.125</v>
      </c>
      <c r="S933" s="8">
        <f t="shared" si="146"/>
        <v>11.175000000000001</v>
      </c>
      <c r="T933" s="8">
        <f t="shared" si="147"/>
        <v>10.375</v>
      </c>
      <c r="U933" s="7">
        <f t="shared" si="148"/>
        <v>10.508333333333335</v>
      </c>
      <c r="V933" s="7">
        <f t="shared" si="149"/>
        <v>10.475000000000001</v>
      </c>
    </row>
    <row r="934" spans="1:22" ht="13.5" x14ac:dyDescent="0.25">
      <c r="A934" s="3">
        <f>RSI!A934</f>
        <v>43669</v>
      </c>
      <c r="B934" s="2">
        <f>RSI!B934</f>
        <v>1.01</v>
      </c>
      <c r="C934" s="2">
        <f>RSI!I934</f>
        <v>47.59061834838824</v>
      </c>
      <c r="D934" s="2">
        <f>MACD!E934</f>
        <v>-2.4710536044816322E-3</v>
      </c>
      <c r="E934" s="2">
        <f>MACD!F934</f>
        <v>-5.2790760660308906E-3</v>
      </c>
      <c r="F934" s="2">
        <f>'Moving Avg'!D934</f>
        <v>1.01</v>
      </c>
      <c r="G934" s="2">
        <f>'Moving Avg'!F934</f>
        <v>1.012</v>
      </c>
      <c r="H934" s="2">
        <f>'Moving Avg'!G934</f>
        <v>1.0264000000000002</v>
      </c>
      <c r="I934" s="2">
        <f>'Moving Avg'!H934</f>
        <v>1.0710500000000005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  <c r="M934" s="7">
        <f t="shared" si="140"/>
        <v>25</v>
      </c>
      <c r="N934" s="7">
        <f t="shared" si="141"/>
        <v>0</v>
      </c>
      <c r="O934" s="7">
        <f t="shared" si="142"/>
        <v>0</v>
      </c>
      <c r="P934" s="7">
        <f t="shared" si="143"/>
        <v>16.5</v>
      </c>
      <c r="Q934" s="8">
        <f t="shared" si="144"/>
        <v>11.225</v>
      </c>
      <c r="R934" s="8">
        <f t="shared" si="145"/>
        <v>9.125</v>
      </c>
      <c r="S934" s="8">
        <f t="shared" si="146"/>
        <v>11.175000000000001</v>
      </c>
      <c r="T934" s="8">
        <f t="shared" si="147"/>
        <v>10.375</v>
      </c>
      <c r="U934" s="7">
        <f t="shared" si="148"/>
        <v>10.508333333333335</v>
      </c>
      <c r="V934" s="7">
        <f t="shared" si="149"/>
        <v>10.475000000000001</v>
      </c>
    </row>
    <row r="935" spans="1:22" ht="13.5" x14ac:dyDescent="0.25">
      <c r="A935" s="3">
        <f>RSI!A935</f>
        <v>43670</v>
      </c>
      <c r="B935" s="2">
        <f>RSI!B935</f>
        <v>1.02</v>
      </c>
      <c r="C935" s="2">
        <f>RSI!I935</f>
        <v>50.945392266070364</v>
      </c>
      <c r="D935" s="2">
        <f>MACD!E935</f>
        <v>-1.8290365617290583E-3</v>
      </c>
      <c r="E935" s="2">
        <f>MACD!F935</f>
        <v>-4.5890681651705239E-3</v>
      </c>
      <c r="F935" s="2">
        <f>'Moving Avg'!D935</f>
        <v>1.012</v>
      </c>
      <c r="G935" s="2">
        <f>'Moving Avg'!F935</f>
        <v>1.012</v>
      </c>
      <c r="H935" s="2">
        <f>'Moving Avg'!G935</f>
        <v>1.0260000000000005</v>
      </c>
      <c r="I935" s="2">
        <f>'Moving Avg'!H935</f>
        <v>1.0703500000000006</v>
      </c>
      <c r="J935" s="5" t="str">
        <f>OBV!F935</f>
        <v>BEARISH</v>
      </c>
      <c r="K935" s="5" t="str">
        <f>OBV!G935</f>
        <v>NEUTRAL</v>
      </c>
      <c r="L935" s="5" t="str">
        <f>OBV!H935</f>
        <v>BEARISH DIVERGENCE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16.5</v>
      </c>
      <c r="Q935" s="8">
        <f t="shared" si="144"/>
        <v>11.225</v>
      </c>
      <c r="R935" s="8">
        <f t="shared" si="145"/>
        <v>9.125</v>
      </c>
      <c r="S935" s="8">
        <f t="shared" si="146"/>
        <v>11.175000000000001</v>
      </c>
      <c r="T935" s="8">
        <f t="shared" si="147"/>
        <v>10.375</v>
      </c>
      <c r="U935" s="7">
        <f t="shared" si="148"/>
        <v>10.508333333333335</v>
      </c>
      <c r="V935" s="7">
        <f t="shared" si="149"/>
        <v>10.475000000000001</v>
      </c>
    </row>
    <row r="936" spans="1:22" ht="13.5" x14ac:dyDescent="0.25">
      <c r="A936" s="3">
        <f>RSI!A936</f>
        <v>43672</v>
      </c>
      <c r="B936" s="2">
        <f>RSI!B936</f>
        <v>1.03</v>
      </c>
      <c r="C936" s="2">
        <f>RSI!I936</f>
        <v>54.108889592401908</v>
      </c>
      <c r="D936" s="2">
        <f>MACD!E936</f>
        <v>-5.0746723693162465E-4</v>
      </c>
      <c r="E936" s="2">
        <f>MACD!F936</f>
        <v>-3.7727479795227441E-3</v>
      </c>
      <c r="F936" s="2">
        <f>'Moving Avg'!D936</f>
        <v>1.0160000000000002</v>
      </c>
      <c r="G936" s="2">
        <f>'Moving Avg'!F936</f>
        <v>1.0130000000000001</v>
      </c>
      <c r="H936" s="2">
        <f>'Moving Avg'!G936</f>
        <v>1.0260000000000005</v>
      </c>
      <c r="I936" s="2">
        <f>'Moving Avg'!H936</f>
        <v>1.0698000000000005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  <c r="M936" s="7">
        <f t="shared" si="140"/>
        <v>25</v>
      </c>
      <c r="N936" s="7">
        <f t="shared" si="141"/>
        <v>0</v>
      </c>
      <c r="O936" s="7">
        <f t="shared" si="142"/>
        <v>0</v>
      </c>
      <c r="P936" s="7">
        <f t="shared" si="143"/>
        <v>16.5</v>
      </c>
      <c r="Q936" s="8">
        <f t="shared" si="144"/>
        <v>11.225</v>
      </c>
      <c r="R936" s="8">
        <f t="shared" si="145"/>
        <v>9.125</v>
      </c>
      <c r="S936" s="8">
        <f t="shared" si="146"/>
        <v>11.175000000000001</v>
      </c>
      <c r="T936" s="8">
        <f t="shared" si="147"/>
        <v>10.375</v>
      </c>
      <c r="U936" s="7">
        <f t="shared" si="148"/>
        <v>10.508333333333335</v>
      </c>
      <c r="V936" s="7">
        <f t="shared" si="149"/>
        <v>10.475000000000001</v>
      </c>
    </row>
    <row r="937" spans="1:22" ht="13.5" x14ac:dyDescent="0.25">
      <c r="A937" s="3">
        <f>RSI!A937</f>
        <v>43675</v>
      </c>
      <c r="B937" s="2">
        <f>RSI!B937</f>
        <v>1.02</v>
      </c>
      <c r="C937" s="2">
        <f>RSI!I937</f>
        <v>50.595061761572971</v>
      </c>
      <c r="D937" s="2">
        <f>MACD!E937</f>
        <v>-2.6398737007404804E-4</v>
      </c>
      <c r="E937" s="2">
        <f>MACD!F937</f>
        <v>-3.070995857633005E-3</v>
      </c>
      <c r="F937" s="2">
        <f>'Moving Avg'!D937</f>
        <v>1.016</v>
      </c>
      <c r="G937" s="2">
        <f>'Moving Avg'!F937</f>
        <v>1.0145</v>
      </c>
      <c r="H937" s="2">
        <f>'Moving Avg'!G937</f>
        <v>1.0260000000000005</v>
      </c>
      <c r="I937" s="2">
        <f>'Moving Avg'!H937</f>
        <v>1.0691500000000005</v>
      </c>
      <c r="J937" s="5" t="str">
        <f>OBV!F937</f>
        <v>BEARISH</v>
      </c>
      <c r="K937" s="5" t="str">
        <f>OBV!G937</f>
        <v>NEUTRAL</v>
      </c>
      <c r="L937" s="5" t="str">
        <f>OBV!H937</f>
        <v>NEUTRAL</v>
      </c>
      <c r="M937" s="7">
        <f t="shared" si="140"/>
        <v>25</v>
      </c>
      <c r="N937" s="7">
        <f t="shared" si="141"/>
        <v>0</v>
      </c>
      <c r="O937" s="7">
        <f t="shared" si="142"/>
        <v>0</v>
      </c>
      <c r="P937" s="7">
        <f t="shared" si="143"/>
        <v>16.5</v>
      </c>
      <c r="Q937" s="8">
        <f t="shared" si="144"/>
        <v>11.225</v>
      </c>
      <c r="R937" s="8">
        <f t="shared" si="145"/>
        <v>9.125</v>
      </c>
      <c r="S937" s="8">
        <f t="shared" si="146"/>
        <v>11.175000000000001</v>
      </c>
      <c r="T937" s="8">
        <f t="shared" si="147"/>
        <v>10.375</v>
      </c>
      <c r="U937" s="7">
        <f t="shared" si="148"/>
        <v>10.508333333333335</v>
      </c>
      <c r="V937" s="7">
        <f t="shared" si="149"/>
        <v>10.475000000000001</v>
      </c>
    </row>
    <row r="938" spans="1:22" ht="13.5" x14ac:dyDescent="0.25">
      <c r="A938" s="3">
        <f>RSI!A938</f>
        <v>43676</v>
      </c>
      <c r="B938" s="2">
        <f>RSI!B938</f>
        <v>1</v>
      </c>
      <c r="C938" s="2">
        <f>RSI!I938</f>
        <v>44.386670172943184</v>
      </c>
      <c r="D938" s="2">
        <f>MACD!E938</f>
        <v>-1.6656599829911745E-3</v>
      </c>
      <c r="E938" s="2">
        <f>MACD!F938</f>
        <v>-2.789928682704639E-3</v>
      </c>
      <c r="F938" s="2">
        <f>'Moving Avg'!D938</f>
        <v>1.016</v>
      </c>
      <c r="G938" s="2">
        <f>'Moving Avg'!F938</f>
        <v>1.0145</v>
      </c>
      <c r="H938" s="2">
        <f>'Moving Avg'!G938</f>
        <v>1.0254000000000003</v>
      </c>
      <c r="I938" s="2">
        <f>'Moving Avg'!H938</f>
        <v>1.0683500000000004</v>
      </c>
      <c r="J938" s="5" t="str">
        <f>OBV!F938</f>
        <v>BEARISH</v>
      </c>
      <c r="K938" s="5" t="str">
        <f>OBV!G938</f>
        <v>NEUTRAL</v>
      </c>
      <c r="L938" s="5" t="str">
        <f>OBV!H938</f>
        <v>NEUTRAL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16.5</v>
      </c>
      <c r="Q938" s="8">
        <f t="shared" si="144"/>
        <v>11.225</v>
      </c>
      <c r="R938" s="8">
        <f t="shared" si="145"/>
        <v>9.125</v>
      </c>
      <c r="S938" s="8">
        <f t="shared" si="146"/>
        <v>11.175000000000001</v>
      </c>
      <c r="T938" s="8">
        <f t="shared" si="147"/>
        <v>10.375</v>
      </c>
      <c r="U938" s="7">
        <f t="shared" si="148"/>
        <v>10.508333333333335</v>
      </c>
      <c r="V938" s="7">
        <f t="shared" si="149"/>
        <v>10.475000000000001</v>
      </c>
    </row>
    <row r="939" spans="1:22" ht="13.5" x14ac:dyDescent="0.25">
      <c r="A939" s="3">
        <f>RSI!A939</f>
        <v>43677</v>
      </c>
      <c r="B939" s="2">
        <f>RSI!B939</f>
        <v>1.01</v>
      </c>
      <c r="C939" s="2">
        <f>RSI!I939</f>
        <v>47.833481509977858</v>
      </c>
      <c r="D939" s="2">
        <f>MACD!E939</f>
        <v>1.1297892232189355E-3</v>
      </c>
      <c r="E939" s="2">
        <f>MACD!F939</f>
        <v>-2.0059851015199245E-3</v>
      </c>
      <c r="F939" s="2">
        <f>'Moving Avg'!D939</f>
        <v>1.016</v>
      </c>
      <c r="G939" s="2">
        <f>'Moving Avg'!F939</f>
        <v>1.0150000000000001</v>
      </c>
      <c r="H939" s="2">
        <f>'Moving Avg'!G939</f>
        <v>1.0250000000000004</v>
      </c>
      <c r="I939" s="2">
        <f>'Moving Avg'!H939</f>
        <v>1.0675000000000003</v>
      </c>
      <c r="J939" s="5" t="str">
        <f>OBV!F939</f>
        <v>BEARISH</v>
      </c>
      <c r="K939" s="5" t="str">
        <f>OBV!G939</f>
        <v>NEUTRAL</v>
      </c>
      <c r="L939" s="5" t="str">
        <f>OBV!H939</f>
        <v>NEUTRAL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16.5</v>
      </c>
      <c r="Q939" s="8">
        <f t="shared" si="144"/>
        <v>11.225</v>
      </c>
      <c r="R939" s="8">
        <f t="shared" si="145"/>
        <v>9.125</v>
      </c>
      <c r="S939" s="8">
        <f t="shared" si="146"/>
        <v>11.175000000000001</v>
      </c>
      <c r="T939" s="8">
        <f t="shared" si="147"/>
        <v>10.375</v>
      </c>
      <c r="U939" s="7">
        <f t="shared" si="148"/>
        <v>10.508333333333335</v>
      </c>
      <c r="V939" s="7">
        <f t="shared" si="149"/>
        <v>10.475000000000001</v>
      </c>
    </row>
    <row r="940" spans="1:22" ht="13.5" x14ac:dyDescent="0.25">
      <c r="A940" s="3">
        <f>RSI!A940</f>
        <v>43678</v>
      </c>
      <c r="B940" s="2">
        <f>RSI!B940</f>
        <v>1</v>
      </c>
      <c r="C940" s="2">
        <f>RSI!I940</f>
        <v>44.840566478122724</v>
      </c>
      <c r="D940" s="2">
        <f>MACD!E940</f>
        <v>1.1988187810962891E-3</v>
      </c>
      <c r="E940" s="2">
        <f>MACD!F940</f>
        <v>-1.3650243249966817E-3</v>
      </c>
      <c r="F940" s="2">
        <f>'Moving Avg'!D940</f>
        <v>1.012</v>
      </c>
      <c r="G940" s="2">
        <f>'Moving Avg'!F940</f>
        <v>1.0150000000000001</v>
      </c>
      <c r="H940" s="2">
        <f>'Moving Avg'!G940</f>
        <v>1.0240000000000002</v>
      </c>
      <c r="I940" s="2">
        <f>'Moving Avg'!H940</f>
        <v>1.0667000000000002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16.5</v>
      </c>
      <c r="Q940" s="8">
        <f t="shared" si="144"/>
        <v>11.225</v>
      </c>
      <c r="R940" s="8">
        <f t="shared" si="145"/>
        <v>9.125</v>
      </c>
      <c r="S940" s="8">
        <f t="shared" si="146"/>
        <v>11.175000000000001</v>
      </c>
      <c r="T940" s="8">
        <f t="shared" si="147"/>
        <v>10.375</v>
      </c>
      <c r="U940" s="7">
        <f t="shared" si="148"/>
        <v>10.508333333333335</v>
      </c>
      <c r="V940" s="7">
        <f t="shared" si="149"/>
        <v>10.475000000000001</v>
      </c>
    </row>
    <row r="941" spans="1:22" ht="13.5" x14ac:dyDescent="0.25">
      <c r="A941" s="3">
        <f>RSI!A941</f>
        <v>43679</v>
      </c>
      <c r="B941" s="2">
        <f>RSI!B941</f>
        <v>1</v>
      </c>
      <c r="C941" s="2">
        <f>RSI!I941</f>
        <v>44.840566478122724</v>
      </c>
      <c r="D941" s="2">
        <f>MACD!E941</f>
        <v>1.3532001295060159E-3</v>
      </c>
      <c r="E941" s="2">
        <f>MACD!F941</f>
        <v>-8.2137943409614218E-4</v>
      </c>
      <c r="F941" s="2">
        <f>'Moving Avg'!D941</f>
        <v>1.006</v>
      </c>
      <c r="G941" s="2">
        <f>'Moving Avg'!F941</f>
        <v>1.0150000000000001</v>
      </c>
      <c r="H941" s="2">
        <f>'Moving Avg'!G941</f>
        <v>1.0232000000000003</v>
      </c>
      <c r="I941" s="2">
        <f>'Moving Avg'!H941</f>
        <v>1.0658500000000004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16.5</v>
      </c>
      <c r="Q941" s="8">
        <f t="shared" si="144"/>
        <v>11.225</v>
      </c>
      <c r="R941" s="8">
        <f t="shared" si="145"/>
        <v>9.125</v>
      </c>
      <c r="S941" s="8">
        <f t="shared" si="146"/>
        <v>11.175000000000001</v>
      </c>
      <c r="T941" s="8">
        <f t="shared" si="147"/>
        <v>10.375</v>
      </c>
      <c r="U941" s="7">
        <f t="shared" si="148"/>
        <v>10.508333333333335</v>
      </c>
      <c r="V941" s="7">
        <f t="shared" si="149"/>
        <v>10.475000000000001</v>
      </c>
    </row>
    <row r="942" spans="1:22" ht="13.5" x14ac:dyDescent="0.25">
      <c r="A942" s="3">
        <f>RSI!A942</f>
        <v>43682</v>
      </c>
      <c r="B942" s="2">
        <f>RSI!B942</f>
        <v>1.02</v>
      </c>
      <c r="C942" s="2">
        <f>RSI!I942</f>
        <v>51.831355328248954</v>
      </c>
      <c r="D942" s="2">
        <f>MACD!E942</f>
        <v>1.6296732642486766E-3</v>
      </c>
      <c r="E942" s="2">
        <f>MACD!F942</f>
        <v>-3.3116889442717844E-4</v>
      </c>
      <c r="F942" s="2">
        <f>'Moving Avg'!D942</f>
        <v>1.0059999999999998</v>
      </c>
      <c r="G942" s="2">
        <f>'Moving Avg'!F942</f>
        <v>1.0155000000000001</v>
      </c>
      <c r="H942" s="2">
        <f>'Moving Avg'!G942</f>
        <v>1.0226000000000004</v>
      </c>
      <c r="I942" s="2">
        <f>'Moving Avg'!H942</f>
        <v>1.0651000000000004</v>
      </c>
      <c r="J942" s="5" t="str">
        <f>OBV!F942</f>
        <v>BEARISH</v>
      </c>
      <c r="K942" s="5" t="str">
        <f>OBV!G942</f>
        <v>NEUTRAL</v>
      </c>
      <c r="L942" s="5" t="str">
        <f>OBV!H942</f>
        <v>NEUTRAL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16.5</v>
      </c>
      <c r="Q942" s="8">
        <f t="shared" si="144"/>
        <v>11.225</v>
      </c>
      <c r="R942" s="8">
        <f t="shared" si="145"/>
        <v>9.125</v>
      </c>
      <c r="S942" s="8">
        <f t="shared" si="146"/>
        <v>11.175000000000001</v>
      </c>
      <c r="T942" s="8">
        <f t="shared" si="147"/>
        <v>10.375</v>
      </c>
      <c r="U942" s="7">
        <f t="shared" si="148"/>
        <v>10.508333333333335</v>
      </c>
      <c r="V942" s="7">
        <f t="shared" si="149"/>
        <v>10.475000000000001</v>
      </c>
    </row>
    <row r="943" spans="1:22" ht="13.5" x14ac:dyDescent="0.25">
      <c r="A943" s="3">
        <f>RSI!A943</f>
        <v>43683</v>
      </c>
      <c r="B943" s="2">
        <f>RSI!B943</f>
        <v>1</v>
      </c>
      <c r="C943" s="2">
        <f>RSI!I943</f>
        <v>45.606644370587887</v>
      </c>
      <c r="D943" s="2">
        <f>MACD!E943</f>
        <v>2.3226989956848243E-4</v>
      </c>
      <c r="E943" s="2">
        <f>MACD!F943</f>
        <v>-2.1848113562804631E-4</v>
      </c>
      <c r="F943" s="2">
        <f>'Moving Avg'!D943</f>
        <v>1.0059999999999998</v>
      </c>
      <c r="G943" s="2">
        <f>'Moving Avg'!F943</f>
        <v>1.0139999999999998</v>
      </c>
      <c r="H943" s="2">
        <f>'Moving Avg'!G943</f>
        <v>1.0214000000000005</v>
      </c>
      <c r="I943" s="2">
        <f>'Moving Avg'!H943</f>
        <v>1.0642500000000004</v>
      </c>
      <c r="J943" s="5" t="str">
        <f>OBV!F943</f>
        <v>BULLISH</v>
      </c>
      <c r="K943" s="5" t="str">
        <f>OBV!G943</f>
        <v>NEUTRAL</v>
      </c>
      <c r="L943" s="5" t="str">
        <f>OBV!H943</f>
        <v>NEUTRAL</v>
      </c>
      <c r="M943" s="7">
        <f t="shared" si="140"/>
        <v>25</v>
      </c>
      <c r="N943" s="7">
        <f t="shared" si="141"/>
        <v>0</v>
      </c>
      <c r="O943" s="7">
        <f t="shared" si="142"/>
        <v>0</v>
      </c>
      <c r="P943" s="7">
        <f t="shared" si="143"/>
        <v>49.5</v>
      </c>
      <c r="Q943" s="8">
        <f t="shared" si="144"/>
        <v>16.175000000000001</v>
      </c>
      <c r="R943" s="8">
        <f t="shared" si="145"/>
        <v>17.375</v>
      </c>
      <c r="S943" s="8">
        <f t="shared" si="146"/>
        <v>26.025000000000002</v>
      </c>
      <c r="T943" s="8">
        <f t="shared" si="147"/>
        <v>18.625</v>
      </c>
      <c r="U943" s="7">
        <f t="shared" si="148"/>
        <v>19.858333333333334</v>
      </c>
      <c r="V943" s="7">
        <f t="shared" si="149"/>
        <v>19.55</v>
      </c>
    </row>
    <row r="944" spans="1:22" ht="13.5" x14ac:dyDescent="0.25">
      <c r="A944" s="3">
        <f>RSI!A944</f>
        <v>43684</v>
      </c>
      <c r="B944" s="2">
        <f>RSI!B944</f>
        <v>1</v>
      </c>
      <c r="C944" s="2">
        <f>RSI!I944</f>
        <v>45.606644370587887</v>
      </c>
      <c r="D944" s="2">
        <f>MACD!E944</f>
        <v>6.7325279163310547E-4</v>
      </c>
      <c r="E944" s="2">
        <f>MACD!F944</f>
        <v>-4.0134350175815962E-5</v>
      </c>
      <c r="F944" s="2">
        <f>'Moving Avg'!D944</f>
        <v>1.004</v>
      </c>
      <c r="G944" s="2">
        <f>'Moving Avg'!F944</f>
        <v>1.0124999999999997</v>
      </c>
      <c r="H944" s="2">
        <f>'Moving Avg'!G944</f>
        <v>1.0202000000000002</v>
      </c>
      <c r="I944" s="2">
        <f>'Moving Avg'!H944</f>
        <v>1.0634000000000006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  <c r="M944" s="7">
        <f t="shared" si="140"/>
        <v>25</v>
      </c>
      <c r="N944" s="7">
        <f t="shared" si="141"/>
        <v>0</v>
      </c>
      <c r="O944" s="7">
        <f t="shared" si="142"/>
        <v>0</v>
      </c>
      <c r="P944" s="7">
        <f t="shared" si="143"/>
        <v>16.5</v>
      </c>
      <c r="Q944" s="8">
        <f t="shared" si="144"/>
        <v>11.225</v>
      </c>
      <c r="R944" s="8">
        <f t="shared" si="145"/>
        <v>9.125</v>
      </c>
      <c r="S944" s="8">
        <f t="shared" si="146"/>
        <v>11.175000000000001</v>
      </c>
      <c r="T944" s="8">
        <f t="shared" si="147"/>
        <v>10.375</v>
      </c>
      <c r="U944" s="7">
        <f t="shared" si="148"/>
        <v>10.508333333333335</v>
      </c>
      <c r="V944" s="7">
        <f t="shared" si="149"/>
        <v>10.475000000000001</v>
      </c>
    </row>
    <row r="945" spans="1:22" ht="13.5" x14ac:dyDescent="0.25">
      <c r="A945" s="3">
        <f>RSI!A945</f>
        <v>43685</v>
      </c>
      <c r="B945" s="2">
        <f>RSI!B945</f>
        <v>1</v>
      </c>
      <c r="C945" s="2">
        <f>RSI!I945</f>
        <v>45.606644370587887</v>
      </c>
      <c r="D945" s="2">
        <f>MACD!E945</f>
        <v>2.6635014644287303E-3</v>
      </c>
      <c r="E945" s="2">
        <f>MACD!F945</f>
        <v>5.0059281274509324E-4</v>
      </c>
      <c r="F945" s="2">
        <f>'Moving Avg'!D945</f>
        <v>1.004</v>
      </c>
      <c r="G945" s="2">
        <f>'Moving Avg'!F945</f>
        <v>1.0114999999999998</v>
      </c>
      <c r="H945" s="2">
        <f>'Moving Avg'!G945</f>
        <v>1.0190000000000001</v>
      </c>
      <c r="I945" s="2">
        <f>'Moving Avg'!H945</f>
        <v>1.0626500000000005</v>
      </c>
      <c r="J945" s="5" t="str">
        <f>OBV!F945</f>
        <v>BULLISH</v>
      </c>
      <c r="K945" s="5" t="str">
        <f>OBV!G945</f>
        <v>NEUTRAL</v>
      </c>
      <c r="L945" s="5" t="str">
        <f>OBV!H945</f>
        <v>NEUTRAL</v>
      </c>
      <c r="M945" s="7">
        <f t="shared" si="140"/>
        <v>25</v>
      </c>
      <c r="N945" s="7">
        <f t="shared" si="141"/>
        <v>0</v>
      </c>
      <c r="O945" s="7">
        <f t="shared" si="142"/>
        <v>0</v>
      </c>
      <c r="P945" s="7">
        <f t="shared" si="143"/>
        <v>49.5</v>
      </c>
      <c r="Q945" s="8">
        <f t="shared" si="144"/>
        <v>16.175000000000001</v>
      </c>
      <c r="R945" s="8">
        <f t="shared" si="145"/>
        <v>17.375</v>
      </c>
      <c r="S945" s="8">
        <f t="shared" si="146"/>
        <v>26.025000000000002</v>
      </c>
      <c r="T945" s="8">
        <f t="shared" si="147"/>
        <v>18.625</v>
      </c>
      <c r="U945" s="7">
        <f t="shared" si="148"/>
        <v>19.858333333333334</v>
      </c>
      <c r="V945" s="7">
        <f t="shared" si="149"/>
        <v>19.55</v>
      </c>
    </row>
    <row r="946" spans="1:22" ht="13.5" x14ac:dyDescent="0.25">
      <c r="A946" s="3">
        <f>RSI!A946</f>
        <v>43686</v>
      </c>
      <c r="B946" s="2">
        <f>RSI!B946</f>
        <v>1</v>
      </c>
      <c r="C946" s="2">
        <f>RSI!I946</f>
        <v>45.606644370587887</v>
      </c>
      <c r="D946" s="2">
        <f>MACD!E946</f>
        <v>5.9588415759985747E-3</v>
      </c>
      <c r="E946" s="2">
        <f>MACD!F946</f>
        <v>1.5922425653957897E-3</v>
      </c>
      <c r="F946" s="2">
        <f>'Moving Avg'!D946</f>
        <v>1.004</v>
      </c>
      <c r="G946" s="2">
        <f>'Moving Avg'!F946</f>
        <v>1.01</v>
      </c>
      <c r="H946" s="2">
        <f>'Moving Avg'!G946</f>
        <v>1.0176000000000003</v>
      </c>
      <c r="I946" s="2">
        <f>'Moving Avg'!H946</f>
        <v>1.0618500000000006</v>
      </c>
      <c r="J946" s="5" t="str">
        <f>OBV!F946</f>
        <v>BULLISH</v>
      </c>
      <c r="K946" s="5" t="str">
        <f>OBV!G946</f>
        <v>NEUTRAL</v>
      </c>
      <c r="L946" s="5" t="str">
        <f>OBV!H946</f>
        <v>NEUTRAL</v>
      </c>
      <c r="M946" s="7">
        <f t="shared" si="140"/>
        <v>25</v>
      </c>
      <c r="N946" s="7">
        <f t="shared" si="141"/>
        <v>0</v>
      </c>
      <c r="O946" s="7">
        <f t="shared" si="142"/>
        <v>0</v>
      </c>
      <c r="P946" s="7">
        <f t="shared" si="143"/>
        <v>49.5</v>
      </c>
      <c r="Q946" s="8">
        <f t="shared" si="144"/>
        <v>16.175000000000001</v>
      </c>
      <c r="R946" s="8">
        <f t="shared" si="145"/>
        <v>17.375</v>
      </c>
      <c r="S946" s="8">
        <f t="shared" si="146"/>
        <v>26.025000000000002</v>
      </c>
      <c r="T946" s="8">
        <f t="shared" si="147"/>
        <v>18.625</v>
      </c>
      <c r="U946" s="7">
        <f t="shared" si="148"/>
        <v>19.858333333333334</v>
      </c>
      <c r="V946" s="7">
        <f t="shared" si="149"/>
        <v>19.55</v>
      </c>
    </row>
    <row r="947" spans="1:22" ht="13.5" x14ac:dyDescent="0.25">
      <c r="A947" s="3">
        <f>RSI!A947</f>
        <v>43691</v>
      </c>
      <c r="B947" s="2">
        <f>RSI!B947</f>
        <v>1</v>
      </c>
      <c r="C947" s="2">
        <f>RSI!I947</f>
        <v>45.606644370587887</v>
      </c>
      <c r="D947" s="2">
        <f>MACD!E947</f>
        <v>7.2761725286418777E-3</v>
      </c>
      <c r="E947" s="2">
        <f>MACD!F947</f>
        <v>2.7290285580450074E-3</v>
      </c>
      <c r="F947" s="2">
        <f>'Moving Avg'!D947</f>
        <v>1</v>
      </c>
      <c r="G947" s="2">
        <f>'Moving Avg'!F947</f>
        <v>1.0089999999999999</v>
      </c>
      <c r="H947" s="2">
        <f>'Moving Avg'!G947</f>
        <v>1.0162000000000002</v>
      </c>
      <c r="I947" s="2">
        <f>'Moving Avg'!H947</f>
        <v>1.0611500000000007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  <c r="M947" s="7">
        <f t="shared" si="140"/>
        <v>25</v>
      </c>
      <c r="N947" s="7">
        <f t="shared" si="141"/>
        <v>0</v>
      </c>
      <c r="O947" s="7">
        <f t="shared" si="142"/>
        <v>0</v>
      </c>
      <c r="P947" s="7">
        <f t="shared" si="143"/>
        <v>16.5</v>
      </c>
      <c r="Q947" s="8">
        <f t="shared" si="144"/>
        <v>11.225</v>
      </c>
      <c r="R947" s="8">
        <f t="shared" si="145"/>
        <v>9.125</v>
      </c>
      <c r="S947" s="8">
        <f t="shared" si="146"/>
        <v>11.175000000000001</v>
      </c>
      <c r="T947" s="8">
        <f t="shared" si="147"/>
        <v>10.375</v>
      </c>
      <c r="U947" s="7">
        <f t="shared" si="148"/>
        <v>10.508333333333335</v>
      </c>
      <c r="V947" s="7">
        <f t="shared" si="149"/>
        <v>10.475000000000001</v>
      </c>
    </row>
    <row r="948" spans="1:22" ht="13.5" x14ac:dyDescent="0.25">
      <c r="A948" s="3">
        <f>RSI!A948</f>
        <v>43692</v>
      </c>
      <c r="B948" s="2">
        <f>RSI!B948</f>
        <v>1</v>
      </c>
      <c r="C948" s="2">
        <f>RSI!I948</f>
        <v>45.60664437058788</v>
      </c>
      <c r="D948" s="2">
        <f>MACD!E948</f>
        <v>5.3763472348022923E-3</v>
      </c>
      <c r="E948" s="2">
        <f>MACD!F948</f>
        <v>3.2584922933964647E-3</v>
      </c>
      <c r="F948" s="2">
        <f>'Moving Avg'!D948</f>
        <v>1</v>
      </c>
      <c r="G948" s="2">
        <f>'Moving Avg'!F948</f>
        <v>1.0089999999999999</v>
      </c>
      <c r="H948" s="2">
        <f>'Moving Avg'!G948</f>
        <v>1.0154000000000003</v>
      </c>
      <c r="I948" s="2">
        <f>'Moving Avg'!H948</f>
        <v>1.0604500000000008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  <c r="M948" s="7">
        <f t="shared" si="140"/>
        <v>25</v>
      </c>
      <c r="N948" s="7">
        <f t="shared" si="141"/>
        <v>0</v>
      </c>
      <c r="O948" s="7">
        <f t="shared" si="142"/>
        <v>0</v>
      </c>
      <c r="P948" s="7">
        <f t="shared" si="143"/>
        <v>33</v>
      </c>
      <c r="Q948" s="8">
        <f t="shared" si="144"/>
        <v>13.7</v>
      </c>
      <c r="R948" s="8">
        <f t="shared" si="145"/>
        <v>13.25</v>
      </c>
      <c r="S948" s="8">
        <f t="shared" si="146"/>
        <v>18.600000000000001</v>
      </c>
      <c r="T948" s="8">
        <f t="shared" si="147"/>
        <v>14.5</v>
      </c>
      <c r="U948" s="7">
        <f t="shared" si="148"/>
        <v>15.183333333333332</v>
      </c>
      <c r="V948" s="7">
        <f t="shared" si="149"/>
        <v>15.012499999999999</v>
      </c>
    </row>
    <row r="949" spans="1:22" ht="13.5" x14ac:dyDescent="0.25">
      <c r="A949" s="3">
        <f>RSI!A949</f>
        <v>43693</v>
      </c>
      <c r="B949" s="2">
        <f>RSI!B949</f>
        <v>1.02</v>
      </c>
      <c r="C949" s="2">
        <f>RSI!I949</f>
        <v>54.188966552203077</v>
      </c>
      <c r="D949" s="2">
        <f>MACD!E949</f>
        <v>3.8835912668675476E-3</v>
      </c>
      <c r="E949" s="2">
        <f>MACD!F949</f>
        <v>3.3835120880906814E-3</v>
      </c>
      <c r="F949" s="2">
        <f>'Moving Avg'!D949</f>
        <v>1.004</v>
      </c>
      <c r="G949" s="2">
        <f>'Moving Avg'!F949</f>
        <v>1.0085</v>
      </c>
      <c r="H949" s="2">
        <f>'Moving Avg'!G949</f>
        <v>1.0144000000000004</v>
      </c>
      <c r="I949" s="2">
        <f>'Moving Avg'!H949</f>
        <v>1.0599500000000008</v>
      </c>
      <c r="J949" s="5" t="str">
        <f>OBV!F949</f>
        <v>BULLISH</v>
      </c>
      <c r="K949" s="5" t="str">
        <f>OBV!G949</f>
        <v>NEUTRAL</v>
      </c>
      <c r="L949" s="5" t="str">
        <f>OBV!H949</f>
        <v>CONFIRMED BULLISH</v>
      </c>
      <c r="M949" s="7">
        <f t="shared" si="140"/>
        <v>25</v>
      </c>
      <c r="N949" s="7">
        <f t="shared" si="141"/>
        <v>0</v>
      </c>
      <c r="O949" s="7">
        <f t="shared" si="142"/>
        <v>0</v>
      </c>
      <c r="P949" s="7">
        <f t="shared" si="143"/>
        <v>83.5</v>
      </c>
      <c r="Q949" s="8">
        <f t="shared" si="144"/>
        <v>21.274999999999999</v>
      </c>
      <c r="R949" s="8">
        <f t="shared" si="145"/>
        <v>25.875</v>
      </c>
      <c r="S949" s="8">
        <f t="shared" si="146"/>
        <v>41.325000000000003</v>
      </c>
      <c r="T949" s="8">
        <f t="shared" si="147"/>
        <v>27.125</v>
      </c>
      <c r="U949" s="7">
        <f t="shared" si="148"/>
        <v>29.491666666666664</v>
      </c>
      <c r="V949" s="7">
        <f t="shared" si="149"/>
        <v>28.9</v>
      </c>
    </row>
    <row r="950" spans="1:22" ht="13.5" x14ac:dyDescent="0.25">
      <c r="A950" s="3">
        <f>RSI!A950</f>
        <v>43696</v>
      </c>
      <c r="B950" s="2">
        <f>RSI!B950</f>
        <v>1.01</v>
      </c>
      <c r="C950" s="2">
        <f>RSI!I950</f>
        <v>49.945596978506266</v>
      </c>
      <c r="D950" s="2">
        <f>MACD!E950</f>
        <v>1.758114753336093E-3</v>
      </c>
      <c r="E950" s="2">
        <f>MACD!F950</f>
        <v>3.058432621139764E-3</v>
      </c>
      <c r="F950" s="2">
        <f>'Moving Avg'!D950</f>
        <v>1.0059999999999998</v>
      </c>
      <c r="G950" s="2">
        <f>'Moving Avg'!F950</f>
        <v>1.0085000000000002</v>
      </c>
      <c r="H950" s="2">
        <f>'Moving Avg'!G950</f>
        <v>1.0138000000000003</v>
      </c>
      <c r="I950" s="2">
        <f>'Moving Avg'!H950</f>
        <v>1.0594000000000008</v>
      </c>
      <c r="J950" s="5" t="str">
        <f>OBV!F950</f>
        <v>BULLISH</v>
      </c>
      <c r="K950" s="5" t="str">
        <f>OBV!G950</f>
        <v>NEUTRAL</v>
      </c>
      <c r="L950" s="5" t="str">
        <f>OBV!H950</f>
        <v>CONFIRMED BULLISH</v>
      </c>
      <c r="M950" s="7">
        <f t="shared" si="140"/>
        <v>25</v>
      </c>
      <c r="N950" s="7">
        <f t="shared" si="141"/>
        <v>45</v>
      </c>
      <c r="O950" s="7">
        <f t="shared" si="142"/>
        <v>0</v>
      </c>
      <c r="P950" s="7">
        <f t="shared" si="143"/>
        <v>83.5</v>
      </c>
      <c r="Q950" s="8">
        <f t="shared" si="144"/>
        <v>37.024999999999999</v>
      </c>
      <c r="R950" s="8">
        <f t="shared" si="145"/>
        <v>34.875</v>
      </c>
      <c r="S950" s="8">
        <f t="shared" si="146"/>
        <v>48.075000000000003</v>
      </c>
      <c r="T950" s="8">
        <f t="shared" si="147"/>
        <v>38.375</v>
      </c>
      <c r="U950" s="7">
        <f t="shared" si="148"/>
        <v>39.991666666666667</v>
      </c>
      <c r="V950" s="7">
        <f t="shared" si="149"/>
        <v>39.587500000000006</v>
      </c>
    </row>
    <row r="951" spans="1:22" ht="13.5" x14ac:dyDescent="0.25">
      <c r="A951" s="3">
        <f>RSI!A951</f>
        <v>43697</v>
      </c>
      <c r="B951" s="2">
        <f>RSI!B951</f>
        <v>1</v>
      </c>
      <c r="C951" s="2">
        <f>RSI!I951</f>
        <v>46.061230409556224</v>
      </c>
      <c r="D951" s="2">
        <f>MACD!E951</f>
        <v>6.9960050765383031E-4</v>
      </c>
      <c r="E951" s="2">
        <f>MACD!F951</f>
        <v>2.5866661984425775E-3</v>
      </c>
      <c r="F951" s="2">
        <f>'Moving Avg'!D951</f>
        <v>1.006</v>
      </c>
      <c r="G951" s="2">
        <f>'Moving Avg'!F951</f>
        <v>1.0080000000000002</v>
      </c>
      <c r="H951" s="2">
        <f>'Moving Avg'!G951</f>
        <v>1.0134000000000001</v>
      </c>
      <c r="I951" s="2">
        <f>'Moving Avg'!H951</f>
        <v>1.0587500000000007</v>
      </c>
      <c r="J951" s="5" t="str">
        <f>OBV!F951</f>
        <v>BEARISH</v>
      </c>
      <c r="K951" s="5" t="str">
        <f>OBV!G951</f>
        <v>NEUTRAL</v>
      </c>
      <c r="L951" s="5" t="str">
        <f>OBV!H951</f>
        <v>NEUTRAL</v>
      </c>
      <c r="M951" s="7">
        <f t="shared" si="140"/>
        <v>25</v>
      </c>
      <c r="N951" s="7">
        <f t="shared" si="141"/>
        <v>45</v>
      </c>
      <c r="O951" s="7">
        <f t="shared" si="142"/>
        <v>0</v>
      </c>
      <c r="P951" s="7">
        <f t="shared" si="143"/>
        <v>16.5</v>
      </c>
      <c r="Q951" s="8">
        <f t="shared" si="144"/>
        <v>26.975000000000001</v>
      </c>
      <c r="R951" s="8">
        <f t="shared" si="145"/>
        <v>18.125</v>
      </c>
      <c r="S951" s="8">
        <f t="shared" si="146"/>
        <v>17.925000000000001</v>
      </c>
      <c r="T951" s="8">
        <f t="shared" si="147"/>
        <v>21.625</v>
      </c>
      <c r="U951" s="7">
        <f t="shared" si="148"/>
        <v>21.008333333333336</v>
      </c>
      <c r="V951" s="7">
        <f t="shared" si="149"/>
        <v>21.162500000000001</v>
      </c>
    </row>
    <row r="952" spans="1:22" ht="13.5" x14ac:dyDescent="0.25">
      <c r="A952" s="3">
        <f>RSI!A952</f>
        <v>43698</v>
      </c>
      <c r="B952" s="2">
        <f>RSI!B952</f>
        <v>1</v>
      </c>
      <c r="C952" s="2">
        <f>RSI!I952</f>
        <v>46.061230409556217</v>
      </c>
      <c r="D952" s="2">
        <f>MACD!E952</f>
        <v>2.9392306512625588E-3</v>
      </c>
      <c r="E952" s="2">
        <f>MACD!F952</f>
        <v>2.6571790890065738E-3</v>
      </c>
      <c r="F952" s="2">
        <f>'Moving Avg'!D952</f>
        <v>1.006</v>
      </c>
      <c r="G952" s="2">
        <f>'Moving Avg'!F952</f>
        <v>1.0070000000000001</v>
      </c>
      <c r="H952" s="2">
        <f>'Moving Avg'!G952</f>
        <v>1.0126000000000004</v>
      </c>
      <c r="I952" s="2">
        <f>'Moving Avg'!H952</f>
        <v>1.0582500000000008</v>
      </c>
      <c r="J952" s="5" t="str">
        <f>OBV!F952</f>
        <v>BEARISH</v>
      </c>
      <c r="K952" s="5" t="str">
        <f>OBV!G952</f>
        <v>NEUTRAL</v>
      </c>
      <c r="L952" s="5" t="str">
        <f>OBV!H952</f>
        <v>NEUTRAL</v>
      </c>
      <c r="M952" s="7">
        <f t="shared" si="140"/>
        <v>25</v>
      </c>
      <c r="N952" s="7">
        <f t="shared" si="141"/>
        <v>0</v>
      </c>
      <c r="O952" s="7">
        <f t="shared" si="142"/>
        <v>0</v>
      </c>
      <c r="P952" s="7">
        <f t="shared" si="143"/>
        <v>16.5</v>
      </c>
      <c r="Q952" s="8">
        <f t="shared" si="144"/>
        <v>11.225</v>
      </c>
      <c r="R952" s="8">
        <f t="shared" si="145"/>
        <v>9.125</v>
      </c>
      <c r="S952" s="8">
        <f t="shared" si="146"/>
        <v>11.175000000000001</v>
      </c>
      <c r="T952" s="8">
        <f t="shared" si="147"/>
        <v>10.375</v>
      </c>
      <c r="U952" s="7">
        <f t="shared" si="148"/>
        <v>10.508333333333335</v>
      </c>
      <c r="V952" s="7">
        <f t="shared" si="149"/>
        <v>10.475000000000001</v>
      </c>
    </row>
    <row r="953" spans="1:22" ht="13.5" x14ac:dyDescent="0.25">
      <c r="A953" s="3">
        <f>RSI!A953</f>
        <v>43699</v>
      </c>
      <c r="B953" s="2">
        <f>RSI!B953</f>
        <v>0.99</v>
      </c>
      <c r="C953" s="2">
        <f>RSI!I953</f>
        <v>42.250371275442298</v>
      </c>
      <c r="D953" s="2">
        <f>MACD!E953</f>
        <v>2.5521690184631129E-3</v>
      </c>
      <c r="E953" s="2">
        <f>MACD!F953</f>
        <v>2.6361770748978817E-3</v>
      </c>
      <c r="F953" s="2">
        <f>'Moving Avg'!D953</f>
        <v>1.004</v>
      </c>
      <c r="G953" s="2">
        <f>'Moving Avg'!F953</f>
        <v>1.0065</v>
      </c>
      <c r="H953" s="2">
        <f>'Moving Avg'!G953</f>
        <v>1.0114000000000003</v>
      </c>
      <c r="I953" s="2">
        <f>'Moving Avg'!H953</f>
        <v>1.0576000000000008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25</v>
      </c>
      <c r="N953" s="7">
        <f t="shared" si="141"/>
        <v>45</v>
      </c>
      <c r="O953" s="7">
        <f t="shared" si="142"/>
        <v>0</v>
      </c>
      <c r="P953" s="7">
        <f t="shared" si="143"/>
        <v>16.5</v>
      </c>
      <c r="Q953" s="8">
        <f t="shared" si="144"/>
        <v>26.975000000000001</v>
      </c>
      <c r="R953" s="8">
        <f t="shared" si="145"/>
        <v>18.125</v>
      </c>
      <c r="S953" s="8">
        <f t="shared" si="146"/>
        <v>17.925000000000001</v>
      </c>
      <c r="T953" s="8">
        <f t="shared" si="147"/>
        <v>21.625</v>
      </c>
      <c r="U953" s="7">
        <f t="shared" si="148"/>
        <v>21.008333333333336</v>
      </c>
      <c r="V953" s="7">
        <f t="shared" si="149"/>
        <v>21.162500000000001</v>
      </c>
    </row>
    <row r="954" spans="1:22" ht="13.5" x14ac:dyDescent="0.25">
      <c r="A954" s="3">
        <f>RSI!A954</f>
        <v>43700</v>
      </c>
      <c r="B954" s="2">
        <f>RSI!B954</f>
        <v>1</v>
      </c>
      <c r="C954" s="2">
        <f>RSI!I954</f>
        <v>46.974850522510167</v>
      </c>
      <c r="D954" s="2">
        <f>MACD!E954</f>
        <v>1.5930504284527025E-3</v>
      </c>
      <c r="E954" s="2">
        <f>MACD!F954</f>
        <v>2.4275517456088459E-3</v>
      </c>
      <c r="F954" s="2">
        <f>'Moving Avg'!D954</f>
        <v>1</v>
      </c>
      <c r="G954" s="2">
        <f>'Moving Avg'!F954</f>
        <v>1.0059999999999998</v>
      </c>
      <c r="H954" s="2">
        <f>'Moving Avg'!G954</f>
        <v>1.0108000000000004</v>
      </c>
      <c r="I954" s="2">
        <f>'Moving Avg'!H954</f>
        <v>1.0570500000000007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  <c r="M954" s="7">
        <f t="shared" si="140"/>
        <v>25</v>
      </c>
      <c r="N954" s="7">
        <f t="shared" si="141"/>
        <v>45</v>
      </c>
      <c r="O954" s="7">
        <f t="shared" si="142"/>
        <v>0</v>
      </c>
      <c r="P954" s="7">
        <f t="shared" si="143"/>
        <v>16.5</v>
      </c>
      <c r="Q954" s="8">
        <f t="shared" si="144"/>
        <v>26.975000000000001</v>
      </c>
      <c r="R954" s="8">
        <f t="shared" si="145"/>
        <v>18.125</v>
      </c>
      <c r="S954" s="8">
        <f t="shared" si="146"/>
        <v>17.925000000000001</v>
      </c>
      <c r="T954" s="8">
        <f t="shared" si="147"/>
        <v>21.625</v>
      </c>
      <c r="U954" s="7">
        <f t="shared" si="148"/>
        <v>21.008333333333336</v>
      </c>
      <c r="V954" s="7">
        <f t="shared" si="149"/>
        <v>21.162500000000001</v>
      </c>
    </row>
    <row r="955" spans="1:22" ht="13.5" x14ac:dyDescent="0.25">
      <c r="A955" s="3">
        <f>RSI!A955</f>
        <v>43703</v>
      </c>
      <c r="B955" s="2">
        <f>RSI!B955</f>
        <v>0.99</v>
      </c>
      <c r="C955" s="2">
        <f>RSI!I955</f>
        <v>43.171337267985294</v>
      </c>
      <c r="D955" s="2">
        <f>MACD!E955</f>
        <v>1.5641905596017747E-3</v>
      </c>
      <c r="E955" s="2">
        <f>MACD!F955</f>
        <v>2.254879508407432E-3</v>
      </c>
      <c r="F955" s="2">
        <f>'Moving Avg'!D955</f>
        <v>0.99600000000000011</v>
      </c>
      <c r="G955" s="2">
        <f>'Moving Avg'!F955</f>
        <v>1.0044999999999997</v>
      </c>
      <c r="H955" s="2">
        <f>'Moving Avg'!G955</f>
        <v>1.0100000000000002</v>
      </c>
      <c r="I955" s="2">
        <f>'Moving Avg'!H955</f>
        <v>1.0564000000000007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  <c r="M955" s="7">
        <f t="shared" si="140"/>
        <v>25</v>
      </c>
      <c r="N955" s="7">
        <f t="shared" si="141"/>
        <v>45</v>
      </c>
      <c r="O955" s="7">
        <f t="shared" si="142"/>
        <v>0</v>
      </c>
      <c r="P955" s="7">
        <f t="shared" si="143"/>
        <v>16.5</v>
      </c>
      <c r="Q955" s="8">
        <f t="shared" si="144"/>
        <v>26.975000000000001</v>
      </c>
      <c r="R955" s="8">
        <f t="shared" si="145"/>
        <v>18.125</v>
      </c>
      <c r="S955" s="8">
        <f t="shared" si="146"/>
        <v>17.925000000000001</v>
      </c>
      <c r="T955" s="8">
        <f t="shared" si="147"/>
        <v>21.625</v>
      </c>
      <c r="U955" s="7">
        <f t="shared" si="148"/>
        <v>21.008333333333336</v>
      </c>
      <c r="V955" s="7">
        <f t="shared" si="149"/>
        <v>21.162500000000001</v>
      </c>
    </row>
    <row r="956" spans="1:22" ht="13.5" x14ac:dyDescent="0.25">
      <c r="A956" s="3">
        <f>RSI!A956</f>
        <v>43704</v>
      </c>
      <c r="B956" s="2">
        <f>RSI!B956</f>
        <v>1</v>
      </c>
      <c r="C956" s="2">
        <f>RSI!I956</f>
        <v>47.729220426705361</v>
      </c>
      <c r="D956" s="2">
        <f>MACD!E956</f>
        <v>8.9697339101935114E-4</v>
      </c>
      <c r="E956" s="2">
        <f>MACD!F956</f>
        <v>1.9832982849298159E-3</v>
      </c>
      <c r="F956" s="2">
        <f>'Moving Avg'!D956</f>
        <v>0.99600000000000011</v>
      </c>
      <c r="G956" s="2">
        <f>'Moving Avg'!F956</f>
        <v>1.0029999999999997</v>
      </c>
      <c r="H956" s="2">
        <f>'Moving Avg'!G956</f>
        <v>1.0094000000000003</v>
      </c>
      <c r="I956" s="2">
        <f>'Moving Avg'!H956</f>
        <v>1.0558000000000007</v>
      </c>
      <c r="J956" s="5" t="str">
        <f>OBV!F956</f>
        <v>BEARISH</v>
      </c>
      <c r="K956" s="5" t="str">
        <f>OBV!G956</f>
        <v>NEUTRAL</v>
      </c>
      <c r="L956" s="5" t="str">
        <f>OBV!H956</f>
        <v>NEUTRAL</v>
      </c>
      <c r="M956" s="7">
        <f t="shared" si="140"/>
        <v>25</v>
      </c>
      <c r="N956" s="7">
        <f t="shared" si="141"/>
        <v>45</v>
      </c>
      <c r="O956" s="7">
        <f t="shared" si="142"/>
        <v>0</v>
      </c>
      <c r="P956" s="7">
        <f t="shared" si="143"/>
        <v>16.5</v>
      </c>
      <c r="Q956" s="8">
        <f t="shared" si="144"/>
        <v>26.975000000000001</v>
      </c>
      <c r="R956" s="8">
        <f t="shared" si="145"/>
        <v>18.125</v>
      </c>
      <c r="S956" s="8">
        <f t="shared" si="146"/>
        <v>17.925000000000001</v>
      </c>
      <c r="T956" s="8">
        <f t="shared" si="147"/>
        <v>21.625</v>
      </c>
      <c r="U956" s="7">
        <f t="shared" si="148"/>
        <v>21.008333333333336</v>
      </c>
      <c r="V956" s="7">
        <f t="shared" si="149"/>
        <v>21.162500000000001</v>
      </c>
    </row>
    <row r="957" spans="1:22" ht="13.5" x14ac:dyDescent="0.25">
      <c r="A957" s="3">
        <f>RSI!A957</f>
        <v>43705</v>
      </c>
      <c r="B957" s="2">
        <f>RSI!B957</f>
        <v>0.99</v>
      </c>
      <c r="C957" s="2">
        <f>RSI!I957</f>
        <v>43.934449024429611</v>
      </c>
      <c r="D957" s="2">
        <f>MACD!E957</f>
        <v>1.1047437188704823E-3</v>
      </c>
      <c r="E957" s="2">
        <f>MACD!F957</f>
        <v>1.8075873717179492E-3</v>
      </c>
      <c r="F957" s="2">
        <f>'Moving Avg'!D957</f>
        <v>0.99399999999999999</v>
      </c>
      <c r="G957" s="2">
        <f>'Moving Avg'!F957</f>
        <v>1.0014999999999996</v>
      </c>
      <c r="H957" s="2">
        <f>'Moving Avg'!G957</f>
        <v>1.0088000000000004</v>
      </c>
      <c r="I957" s="2">
        <f>'Moving Avg'!H957</f>
        <v>1.0551500000000009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  <c r="M957" s="7">
        <f t="shared" si="140"/>
        <v>25</v>
      </c>
      <c r="N957" s="7">
        <f t="shared" si="141"/>
        <v>45</v>
      </c>
      <c r="O957" s="7">
        <f t="shared" si="142"/>
        <v>0</v>
      </c>
      <c r="P957" s="7">
        <f t="shared" si="143"/>
        <v>16.5</v>
      </c>
      <c r="Q957" s="8">
        <f t="shared" si="144"/>
        <v>26.975000000000001</v>
      </c>
      <c r="R957" s="8">
        <f t="shared" si="145"/>
        <v>18.125</v>
      </c>
      <c r="S957" s="8">
        <f t="shared" si="146"/>
        <v>17.925000000000001</v>
      </c>
      <c r="T957" s="8">
        <f t="shared" si="147"/>
        <v>21.625</v>
      </c>
      <c r="U957" s="7">
        <f t="shared" si="148"/>
        <v>21.008333333333336</v>
      </c>
      <c r="V957" s="7">
        <f t="shared" si="149"/>
        <v>21.162500000000001</v>
      </c>
    </row>
    <row r="958" spans="1:22" ht="13.5" x14ac:dyDescent="0.25">
      <c r="A958" s="3">
        <f>RSI!A958</f>
        <v>43706</v>
      </c>
      <c r="B958" s="2">
        <f>RSI!B958</f>
        <v>0.99</v>
      </c>
      <c r="C958" s="2">
        <f>RSI!I958</f>
        <v>43.934449024429611</v>
      </c>
      <c r="D958" s="2">
        <f>MACD!E958</f>
        <v>1.3688971812169104E-3</v>
      </c>
      <c r="E958" s="2">
        <f>MACD!F958</f>
        <v>1.7198493336177416E-3</v>
      </c>
      <c r="F958" s="2">
        <f>'Moving Avg'!D958</f>
        <v>0.99400000000000011</v>
      </c>
      <c r="G958" s="2">
        <f>'Moving Avg'!F958</f>
        <v>1.0009999999999997</v>
      </c>
      <c r="H958" s="2">
        <f>'Moving Avg'!G958</f>
        <v>1.0082000000000004</v>
      </c>
      <c r="I958" s="2">
        <f>'Moving Avg'!H958</f>
        <v>1.0545000000000009</v>
      </c>
      <c r="J958" s="5" t="str">
        <f>OBV!F958</f>
        <v>BEARISH</v>
      </c>
      <c r="K958" s="5" t="str">
        <f>OBV!G958</f>
        <v>NEUTRAL</v>
      </c>
      <c r="L958" s="5" t="str">
        <f>OBV!H958</f>
        <v>NEUTRAL</v>
      </c>
      <c r="M958" s="7">
        <f t="shared" si="140"/>
        <v>25</v>
      </c>
      <c r="N958" s="7">
        <f t="shared" si="141"/>
        <v>45</v>
      </c>
      <c r="O958" s="7">
        <f t="shared" si="142"/>
        <v>0</v>
      </c>
      <c r="P958" s="7">
        <f t="shared" si="143"/>
        <v>16.5</v>
      </c>
      <c r="Q958" s="8">
        <f t="shared" si="144"/>
        <v>26.975000000000001</v>
      </c>
      <c r="R958" s="8">
        <f t="shared" si="145"/>
        <v>18.125</v>
      </c>
      <c r="S958" s="8">
        <f t="shared" si="146"/>
        <v>17.925000000000001</v>
      </c>
      <c r="T958" s="8">
        <f t="shared" si="147"/>
        <v>21.625</v>
      </c>
      <c r="U958" s="7">
        <f t="shared" si="148"/>
        <v>21.008333333333336</v>
      </c>
      <c r="V958" s="7">
        <f t="shared" si="149"/>
        <v>21.162500000000001</v>
      </c>
    </row>
    <row r="959" spans="1:22" ht="13.5" x14ac:dyDescent="0.25">
      <c r="A959" s="3">
        <f>RSI!A959</f>
        <v>43707</v>
      </c>
      <c r="B959" s="2">
        <f>RSI!B959</f>
        <v>0.99</v>
      </c>
      <c r="C959" s="2">
        <f>RSI!I959</f>
        <v>43.934449024429611</v>
      </c>
      <c r="D959" s="2">
        <f>MACD!E959</f>
        <v>4.7511382450926565E-3</v>
      </c>
      <c r="E959" s="2">
        <f>MACD!F959</f>
        <v>2.3261071159127247E-3</v>
      </c>
      <c r="F959" s="2">
        <f>'Moving Avg'!D959</f>
        <v>0.99199999999999999</v>
      </c>
      <c r="G959" s="2">
        <f>'Moving Avg'!F959</f>
        <v>0.99999999999999967</v>
      </c>
      <c r="H959" s="2">
        <f>'Moving Avg'!G959</f>
        <v>1.0078000000000005</v>
      </c>
      <c r="I959" s="2">
        <f>'Moving Avg'!H959</f>
        <v>1.0538000000000007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  <c r="M959" s="7">
        <f t="shared" si="140"/>
        <v>25</v>
      </c>
      <c r="N959" s="7">
        <f t="shared" si="141"/>
        <v>0</v>
      </c>
      <c r="O959" s="7">
        <f t="shared" si="142"/>
        <v>0</v>
      </c>
      <c r="P959" s="7">
        <f t="shared" si="143"/>
        <v>16.5</v>
      </c>
      <c r="Q959" s="8">
        <f t="shared" si="144"/>
        <v>11.225</v>
      </c>
      <c r="R959" s="8">
        <f t="shared" si="145"/>
        <v>9.125</v>
      </c>
      <c r="S959" s="8">
        <f t="shared" si="146"/>
        <v>11.175000000000001</v>
      </c>
      <c r="T959" s="8">
        <f t="shared" si="147"/>
        <v>10.375</v>
      </c>
      <c r="U959" s="7">
        <f t="shared" si="148"/>
        <v>10.508333333333335</v>
      </c>
      <c r="V959" s="7">
        <f t="shared" si="149"/>
        <v>10.475000000000001</v>
      </c>
    </row>
    <row r="960" spans="1:22" ht="13.5" x14ac:dyDescent="0.25">
      <c r="A960" s="3">
        <f>RSI!A960</f>
        <v>43710</v>
      </c>
      <c r="B960" s="2">
        <f>RSI!B960</f>
        <v>1.01</v>
      </c>
      <c r="C960" s="2">
        <f>RSI!I960</f>
        <v>53.224244177442166</v>
      </c>
      <c r="D960" s="2">
        <f>MACD!E960</f>
        <v>4.6688355088688738E-3</v>
      </c>
      <c r="E960" s="2">
        <f>MACD!F960</f>
        <v>2.7946527945039547E-3</v>
      </c>
      <c r="F960" s="2">
        <f>'Moving Avg'!D960</f>
        <v>0.99599999999999989</v>
      </c>
      <c r="G960" s="2">
        <f>'Moving Avg'!F960</f>
        <v>1.0004999999999999</v>
      </c>
      <c r="H960" s="2">
        <f>'Moving Avg'!G960</f>
        <v>1.0076000000000003</v>
      </c>
      <c r="I960" s="2">
        <f>'Moving Avg'!H960</f>
        <v>1.0532000000000008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  <c r="M960" s="7">
        <f t="shared" si="140"/>
        <v>25</v>
      </c>
      <c r="N960" s="7">
        <f t="shared" si="141"/>
        <v>0</v>
      </c>
      <c r="O960" s="7">
        <f t="shared" si="142"/>
        <v>0</v>
      </c>
      <c r="P960" s="7">
        <f t="shared" si="143"/>
        <v>83.5</v>
      </c>
      <c r="Q960" s="8">
        <f t="shared" si="144"/>
        <v>21.274999999999999</v>
      </c>
      <c r="R960" s="8">
        <f t="shared" si="145"/>
        <v>25.875</v>
      </c>
      <c r="S960" s="8">
        <f t="shared" si="146"/>
        <v>41.325000000000003</v>
      </c>
      <c r="T960" s="8">
        <f t="shared" si="147"/>
        <v>27.125</v>
      </c>
      <c r="U960" s="7">
        <f t="shared" si="148"/>
        <v>29.491666666666664</v>
      </c>
      <c r="V960" s="7">
        <f t="shared" si="149"/>
        <v>28.9</v>
      </c>
    </row>
    <row r="961" spans="1:22" ht="13.5" x14ac:dyDescent="0.25">
      <c r="A961" s="3">
        <f>RSI!A961</f>
        <v>43711</v>
      </c>
      <c r="B961" s="2">
        <f>RSI!B961</f>
        <v>1.01</v>
      </c>
      <c r="C961" s="2">
        <f>RSI!I961</f>
        <v>53.224244177442166</v>
      </c>
      <c r="D961" s="2">
        <f>MACD!E961</f>
        <v>3.0126856669969726E-3</v>
      </c>
      <c r="E961" s="2">
        <f>MACD!F961</f>
        <v>2.8382593690025586E-3</v>
      </c>
      <c r="F961" s="2">
        <f>'Moving Avg'!D961</f>
        <v>0.99799999999999989</v>
      </c>
      <c r="G961" s="2">
        <f>'Moving Avg'!F961</f>
        <v>1.0009999999999999</v>
      </c>
      <c r="H961" s="2">
        <f>'Moving Avg'!G961</f>
        <v>1.0076000000000003</v>
      </c>
      <c r="I961" s="2">
        <f>'Moving Avg'!H961</f>
        <v>1.0525500000000005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  <c r="M961" s="7">
        <f t="shared" si="140"/>
        <v>25</v>
      </c>
      <c r="N961" s="7">
        <f t="shared" si="141"/>
        <v>0</v>
      </c>
      <c r="O961" s="7">
        <f t="shared" si="142"/>
        <v>0</v>
      </c>
      <c r="P961" s="7">
        <f t="shared" si="143"/>
        <v>83.5</v>
      </c>
      <c r="Q961" s="8">
        <f t="shared" si="144"/>
        <v>21.274999999999999</v>
      </c>
      <c r="R961" s="8">
        <f t="shared" si="145"/>
        <v>25.875</v>
      </c>
      <c r="S961" s="8">
        <f t="shared" si="146"/>
        <v>41.325000000000003</v>
      </c>
      <c r="T961" s="8">
        <f t="shared" si="147"/>
        <v>27.125</v>
      </c>
      <c r="U961" s="7">
        <f t="shared" si="148"/>
        <v>29.491666666666664</v>
      </c>
      <c r="V961" s="7">
        <f t="shared" si="149"/>
        <v>28.9</v>
      </c>
    </row>
    <row r="962" spans="1:22" ht="13.5" x14ac:dyDescent="0.25">
      <c r="A962" s="3">
        <f>RSI!A962</f>
        <v>43712</v>
      </c>
      <c r="B962" s="2">
        <f>RSI!B962</f>
        <v>1.03</v>
      </c>
      <c r="C962" s="2">
        <f>RSI!I962</f>
        <v>60.764099817689008</v>
      </c>
      <c r="D962" s="2">
        <f>MACD!E962</f>
        <v>8.5358176447947187E-5</v>
      </c>
      <c r="E962" s="2">
        <f>MACD!F962</f>
        <v>2.2876791304916365E-3</v>
      </c>
      <c r="F962" s="2">
        <f>'Moving Avg'!D962</f>
        <v>1.006</v>
      </c>
      <c r="G962" s="2">
        <f>'Moving Avg'!F962</f>
        <v>1.0015000000000003</v>
      </c>
      <c r="H962" s="2">
        <f>'Moving Avg'!G962</f>
        <v>1.0080000000000002</v>
      </c>
      <c r="I962" s="2">
        <f>'Moving Avg'!H962</f>
        <v>1.0521000000000005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83.5</v>
      </c>
      <c r="Q962" s="8">
        <f t="shared" si="144"/>
        <v>37.024999999999999</v>
      </c>
      <c r="R962" s="8">
        <f t="shared" si="145"/>
        <v>34.875</v>
      </c>
      <c r="S962" s="8">
        <f t="shared" si="146"/>
        <v>48.075000000000003</v>
      </c>
      <c r="T962" s="8">
        <f t="shared" si="147"/>
        <v>38.375</v>
      </c>
      <c r="U962" s="7">
        <f t="shared" si="148"/>
        <v>39.991666666666667</v>
      </c>
      <c r="V962" s="7">
        <f t="shared" si="149"/>
        <v>39.587500000000006</v>
      </c>
    </row>
    <row r="963" spans="1:22" ht="13.5" x14ac:dyDescent="0.25">
      <c r="A963" s="3">
        <f>RSI!A963</f>
        <v>43713</v>
      </c>
      <c r="B963" s="2">
        <f>RSI!B963</f>
        <v>1.02</v>
      </c>
      <c r="C963" s="2">
        <f>RSI!I963</f>
        <v>55.911257656410548</v>
      </c>
      <c r="D963" s="2">
        <f>MACD!E963</f>
        <v>-3.3487059050529844E-3</v>
      </c>
      <c r="E963" s="2">
        <f>MACD!F963</f>
        <v>1.1604021233827125E-3</v>
      </c>
      <c r="F963" s="2">
        <f>'Moving Avg'!D963</f>
        <v>1.012</v>
      </c>
      <c r="G963" s="2">
        <f>'Moving Avg'!F963</f>
        <v>1.0025000000000002</v>
      </c>
      <c r="H963" s="2">
        <f>'Moving Avg'!G963</f>
        <v>1.0082000000000002</v>
      </c>
      <c r="I963" s="2">
        <f>'Moving Avg'!H963</f>
        <v>1.0515500000000007</v>
      </c>
      <c r="J963" s="5" t="str">
        <f>OBV!F963</f>
        <v>BULLISH</v>
      </c>
      <c r="K963" s="5" t="str">
        <f>OBV!G963</f>
        <v>NEUTRAL</v>
      </c>
      <c r="L963" s="5" t="str">
        <f>OBV!H963</f>
        <v>CONFIRMED BULLISH</v>
      </c>
      <c r="M963" s="7">
        <f t="shared" si="150"/>
        <v>25</v>
      </c>
      <c r="N963" s="7">
        <f t="shared" si="151"/>
        <v>45</v>
      </c>
      <c r="O963" s="7">
        <f t="shared" si="152"/>
        <v>0</v>
      </c>
      <c r="P963" s="7">
        <f t="shared" si="153"/>
        <v>83.5</v>
      </c>
      <c r="Q963" s="8">
        <f t="shared" ref="Q963:Q1026" si="154">0.35*M963+N963*0.35+O963*0.15+P963*0.15</f>
        <v>37.024999999999999</v>
      </c>
      <c r="R963" s="8">
        <f t="shared" ref="R963:R1026" si="155">M963*0.2+N963*0.2+O963*0.35+P963*0.25</f>
        <v>34.875</v>
      </c>
      <c r="S963" s="8">
        <f t="shared" ref="S963:S1026" si="156">M963*0.15+N963*0.15+O963*0.25+P963*0.45</f>
        <v>48.075000000000003</v>
      </c>
      <c r="T963" s="8">
        <f t="shared" ref="T963:T1026" si="157">0.25*SUM(M963:P963)</f>
        <v>38.375</v>
      </c>
      <c r="U963" s="7">
        <f t="shared" ref="U963:U1026" si="158">SUM(Q963:S963)/3</f>
        <v>39.991666666666667</v>
      </c>
      <c r="V963" s="7">
        <f t="shared" ref="V963:V1026" si="159">SUM(Q963:T963)/4</f>
        <v>39.587500000000006</v>
      </c>
    </row>
    <row r="964" spans="1:22" ht="13.5" x14ac:dyDescent="0.25">
      <c r="A964" s="3">
        <f>RSI!A964</f>
        <v>43714</v>
      </c>
      <c r="B964" s="2">
        <f>RSI!B964</f>
        <v>1.01</v>
      </c>
      <c r="C964" s="2">
        <f>RSI!I964</f>
        <v>51.483330994689211</v>
      </c>
      <c r="D964" s="2">
        <f>MACD!E964</f>
        <v>-4.063728123834931E-3</v>
      </c>
      <c r="E964" s="2">
        <f>MACD!F964</f>
        <v>1.1557607393918382E-4</v>
      </c>
      <c r="F964" s="2">
        <f>'Moving Avg'!D964</f>
        <v>1.016</v>
      </c>
      <c r="G964" s="2">
        <f>'Moving Avg'!F964</f>
        <v>1.0030000000000001</v>
      </c>
      <c r="H964" s="2">
        <f>'Moving Avg'!G964</f>
        <v>1.0080000000000002</v>
      </c>
      <c r="I964" s="2">
        <f>'Moving Avg'!H964</f>
        <v>1.0508500000000003</v>
      </c>
      <c r="J964" s="5" t="str">
        <f>OBV!F964</f>
        <v>BEARISH</v>
      </c>
      <c r="K964" s="5" t="str">
        <f>OBV!G964</f>
        <v>NEUTRAL</v>
      </c>
      <c r="L964" s="5" t="str">
        <f>OBV!H964</f>
        <v>BEARISH DIVERGENCE</v>
      </c>
      <c r="M964" s="7">
        <f t="shared" si="150"/>
        <v>25</v>
      </c>
      <c r="N964" s="7">
        <f t="shared" si="151"/>
        <v>45</v>
      </c>
      <c r="O964" s="7">
        <f t="shared" si="152"/>
        <v>0</v>
      </c>
      <c r="P964" s="7">
        <f t="shared" si="153"/>
        <v>16.5</v>
      </c>
      <c r="Q964" s="8">
        <f t="shared" si="154"/>
        <v>26.975000000000001</v>
      </c>
      <c r="R964" s="8">
        <f t="shared" si="155"/>
        <v>18.125</v>
      </c>
      <c r="S964" s="8">
        <f t="shared" si="156"/>
        <v>17.925000000000001</v>
      </c>
      <c r="T964" s="8">
        <f t="shared" si="157"/>
        <v>21.625</v>
      </c>
      <c r="U964" s="7">
        <f t="shared" si="158"/>
        <v>21.008333333333336</v>
      </c>
      <c r="V964" s="7">
        <f t="shared" si="159"/>
        <v>21.162500000000001</v>
      </c>
    </row>
    <row r="965" spans="1:22" ht="13.5" x14ac:dyDescent="0.25">
      <c r="A965" s="3">
        <f>RSI!A965</f>
        <v>43717</v>
      </c>
      <c r="B965" s="2">
        <f>RSI!B965</f>
        <v>1.03</v>
      </c>
      <c r="C965" s="2">
        <f>RSI!I965</f>
        <v>58.553137076817514</v>
      </c>
      <c r="D965" s="2">
        <f>MACD!E965</f>
        <v>-7.7115235587912334E-3</v>
      </c>
      <c r="E965" s="2">
        <f>MACD!F965</f>
        <v>-1.4498438526068997E-3</v>
      </c>
      <c r="F965" s="2">
        <f>'Moving Avg'!D965</f>
        <v>1.02</v>
      </c>
      <c r="G965" s="2">
        <f>'Moving Avg'!F965</f>
        <v>1.0045000000000002</v>
      </c>
      <c r="H965" s="2">
        <f>'Moving Avg'!G965</f>
        <v>1.0082000000000002</v>
      </c>
      <c r="I965" s="2">
        <f>'Moving Avg'!H965</f>
        <v>1.0501000000000003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  <c r="M965" s="7">
        <f t="shared" si="150"/>
        <v>25</v>
      </c>
      <c r="N965" s="7">
        <f t="shared" si="151"/>
        <v>45</v>
      </c>
      <c r="O965" s="7">
        <f t="shared" si="152"/>
        <v>0</v>
      </c>
      <c r="P965" s="7">
        <f t="shared" si="153"/>
        <v>83.5</v>
      </c>
      <c r="Q965" s="8">
        <f t="shared" si="154"/>
        <v>37.024999999999999</v>
      </c>
      <c r="R965" s="8">
        <f t="shared" si="155"/>
        <v>34.875</v>
      </c>
      <c r="S965" s="8">
        <f t="shared" si="156"/>
        <v>48.075000000000003</v>
      </c>
      <c r="T965" s="8">
        <f t="shared" si="157"/>
        <v>38.375</v>
      </c>
      <c r="U965" s="7">
        <f t="shared" si="158"/>
        <v>39.991666666666667</v>
      </c>
      <c r="V965" s="7">
        <f t="shared" si="159"/>
        <v>39.587500000000006</v>
      </c>
    </row>
    <row r="966" spans="1:22" ht="13.5" x14ac:dyDescent="0.25">
      <c r="A966" s="3">
        <f>RSI!A966</f>
        <v>43718</v>
      </c>
      <c r="B966" s="2">
        <f>RSI!B966</f>
        <v>1.02</v>
      </c>
      <c r="C966" s="2">
        <f>RSI!I966</f>
        <v>54.293077498410675</v>
      </c>
      <c r="D966" s="2">
        <f>MACD!E966</f>
        <v>-8.6582405114346006E-3</v>
      </c>
      <c r="E966" s="2">
        <f>MACD!F966</f>
        <v>-2.8915231843724401E-3</v>
      </c>
      <c r="F966" s="2">
        <f>'Moving Avg'!D966</f>
        <v>1.0219999999999998</v>
      </c>
      <c r="G966" s="2">
        <f>'Moving Avg'!F966</f>
        <v>1.0055000000000001</v>
      </c>
      <c r="H966" s="2">
        <f>'Moving Avg'!G966</f>
        <v>1.0084000000000004</v>
      </c>
      <c r="I966" s="2">
        <f>'Moving Avg'!H966</f>
        <v>1.0493500000000004</v>
      </c>
      <c r="J966" s="5" t="str">
        <f>OBV!F966</f>
        <v>BEARISH</v>
      </c>
      <c r="K966" s="5" t="str">
        <f>OBV!G966</f>
        <v>NEUTRAL</v>
      </c>
      <c r="L966" s="5" t="str">
        <f>OBV!H966</f>
        <v>BEARISH DIVERGENCE</v>
      </c>
      <c r="M966" s="7">
        <f t="shared" si="150"/>
        <v>25</v>
      </c>
      <c r="N966" s="7">
        <f t="shared" si="151"/>
        <v>45</v>
      </c>
      <c r="O966" s="7">
        <f t="shared" si="152"/>
        <v>0</v>
      </c>
      <c r="P966" s="7">
        <f t="shared" si="153"/>
        <v>16.5</v>
      </c>
      <c r="Q966" s="8">
        <f t="shared" si="154"/>
        <v>26.975000000000001</v>
      </c>
      <c r="R966" s="8">
        <f t="shared" si="155"/>
        <v>18.125</v>
      </c>
      <c r="S966" s="8">
        <f t="shared" si="156"/>
        <v>17.925000000000001</v>
      </c>
      <c r="T966" s="8">
        <f t="shared" si="157"/>
        <v>21.625</v>
      </c>
      <c r="U966" s="7">
        <f t="shared" si="158"/>
        <v>21.008333333333336</v>
      </c>
      <c r="V966" s="7">
        <f t="shared" si="159"/>
        <v>21.162500000000001</v>
      </c>
    </row>
    <row r="967" spans="1:22" ht="13.5" x14ac:dyDescent="0.25">
      <c r="A967" s="3">
        <f>RSI!A967</f>
        <v>43719</v>
      </c>
      <c r="B967" s="2">
        <f>RSI!B967</f>
        <v>1.01</v>
      </c>
      <c r="C967" s="2">
        <f>RSI!I967</f>
        <v>50.348194815728938</v>
      </c>
      <c r="D967" s="2">
        <f>MACD!E967</f>
        <v>-1.032694193574013E-2</v>
      </c>
      <c r="E967" s="2">
        <f>MACD!F967</f>
        <v>-4.3786069346459788E-3</v>
      </c>
      <c r="F967" s="2">
        <f>'Moving Avg'!D967</f>
        <v>1.018</v>
      </c>
      <c r="G967" s="2">
        <f>'Moving Avg'!F967</f>
        <v>1.0060000000000002</v>
      </c>
      <c r="H967" s="2">
        <f>'Moving Avg'!G967</f>
        <v>1.0088000000000001</v>
      </c>
      <c r="I967" s="2">
        <f>'Moving Avg'!H967</f>
        <v>1.0485000000000004</v>
      </c>
      <c r="J967" s="5" t="str">
        <f>OBV!F967</f>
        <v>BEARISH</v>
      </c>
      <c r="K967" s="5" t="str">
        <f>OBV!G967</f>
        <v>NEUTRAL</v>
      </c>
      <c r="L967" s="5" t="str">
        <f>OBV!H967</f>
        <v>CONFIRMED BEARISH</v>
      </c>
      <c r="M967" s="7">
        <f t="shared" si="150"/>
        <v>25</v>
      </c>
      <c r="N967" s="7">
        <f t="shared" si="151"/>
        <v>45</v>
      </c>
      <c r="O967" s="7">
        <f t="shared" si="152"/>
        <v>0</v>
      </c>
      <c r="P967" s="7">
        <f t="shared" si="153"/>
        <v>16.5</v>
      </c>
      <c r="Q967" s="8">
        <f t="shared" si="154"/>
        <v>26.975000000000001</v>
      </c>
      <c r="R967" s="8">
        <f t="shared" si="155"/>
        <v>18.125</v>
      </c>
      <c r="S967" s="8">
        <f t="shared" si="156"/>
        <v>17.925000000000001</v>
      </c>
      <c r="T967" s="8">
        <f t="shared" si="157"/>
        <v>21.625</v>
      </c>
      <c r="U967" s="7">
        <f t="shared" si="158"/>
        <v>21.008333333333336</v>
      </c>
      <c r="V967" s="7">
        <f t="shared" si="159"/>
        <v>21.162500000000001</v>
      </c>
    </row>
    <row r="968" spans="1:22" ht="13.5" x14ac:dyDescent="0.25">
      <c r="A968" s="3">
        <f>RSI!A968</f>
        <v>43720</v>
      </c>
      <c r="B968" s="2">
        <f>RSI!B968</f>
        <v>1.02</v>
      </c>
      <c r="C968" s="2">
        <f>RSI!I968</f>
        <v>53.95141349178288</v>
      </c>
      <c r="D968" s="2">
        <f>MACD!E968</f>
        <v>-1.2485304112210382E-2</v>
      </c>
      <c r="E968" s="2">
        <f>MACD!F968</f>
        <v>-5.9999463701588601E-3</v>
      </c>
      <c r="F968" s="2">
        <f>'Moving Avg'!D968</f>
        <v>1.018</v>
      </c>
      <c r="G968" s="2">
        <f>'Moving Avg'!F968</f>
        <v>1.0070000000000001</v>
      </c>
      <c r="H968" s="2">
        <f>'Moving Avg'!G968</f>
        <v>1.0092000000000003</v>
      </c>
      <c r="I968" s="2">
        <f>'Moving Avg'!H968</f>
        <v>1.0477500000000004</v>
      </c>
      <c r="J968" s="5" t="str">
        <f>OBV!F968</f>
        <v>BEARISH</v>
      </c>
      <c r="K968" s="5" t="str">
        <f>OBV!G968</f>
        <v>NEUTRAL</v>
      </c>
      <c r="L968" s="5" t="str">
        <f>OBV!H968</f>
        <v>NEUTRAL</v>
      </c>
      <c r="M968" s="7">
        <f t="shared" si="150"/>
        <v>25</v>
      </c>
      <c r="N968" s="7">
        <f t="shared" si="151"/>
        <v>45</v>
      </c>
      <c r="O968" s="7">
        <f t="shared" si="152"/>
        <v>0</v>
      </c>
      <c r="P968" s="7">
        <f t="shared" si="153"/>
        <v>16.5</v>
      </c>
      <c r="Q968" s="8">
        <f t="shared" si="154"/>
        <v>26.975000000000001</v>
      </c>
      <c r="R968" s="8">
        <f t="shared" si="155"/>
        <v>18.125</v>
      </c>
      <c r="S968" s="8">
        <f t="shared" si="156"/>
        <v>17.925000000000001</v>
      </c>
      <c r="T968" s="8">
        <f t="shared" si="157"/>
        <v>21.625</v>
      </c>
      <c r="U968" s="7">
        <f t="shared" si="158"/>
        <v>21.008333333333336</v>
      </c>
      <c r="V968" s="7">
        <f t="shared" si="159"/>
        <v>21.162500000000001</v>
      </c>
    </row>
    <row r="969" spans="1:22" ht="13.5" x14ac:dyDescent="0.25">
      <c r="A969" s="3">
        <f>RSI!A969</f>
        <v>43721</v>
      </c>
      <c r="B969" s="2">
        <f>RSI!B969</f>
        <v>1.01</v>
      </c>
      <c r="C969" s="2">
        <f>RSI!I969</f>
        <v>50.040636214217642</v>
      </c>
      <c r="D969" s="2">
        <f>MACD!E969</f>
        <v>-1.3635185542639316E-2</v>
      </c>
      <c r="E969" s="2">
        <f>MACD!F969</f>
        <v>-7.5269942046549522E-3</v>
      </c>
      <c r="F969" s="2">
        <f>'Moving Avg'!D969</f>
        <v>1.018</v>
      </c>
      <c r="G969" s="2">
        <f>'Moving Avg'!F969</f>
        <v>1.0065000000000002</v>
      </c>
      <c r="H969" s="2">
        <f>'Moving Avg'!G969</f>
        <v>1.0094000000000003</v>
      </c>
      <c r="I969" s="2">
        <f>'Moving Avg'!H969</f>
        <v>1.0470000000000004</v>
      </c>
      <c r="J969" s="5" t="str">
        <f>OBV!F969</f>
        <v>BEARISH</v>
      </c>
      <c r="K969" s="5" t="str">
        <f>OBV!G969</f>
        <v>NEUTRAL</v>
      </c>
      <c r="L969" s="5" t="str">
        <f>OBV!H969</f>
        <v>NEUTRAL</v>
      </c>
      <c r="M969" s="7">
        <f t="shared" si="150"/>
        <v>25</v>
      </c>
      <c r="N969" s="7">
        <f t="shared" si="151"/>
        <v>45</v>
      </c>
      <c r="O969" s="7">
        <f t="shared" si="152"/>
        <v>0</v>
      </c>
      <c r="P969" s="7">
        <f t="shared" si="153"/>
        <v>16.5</v>
      </c>
      <c r="Q969" s="8">
        <f t="shared" si="154"/>
        <v>26.975000000000001</v>
      </c>
      <c r="R969" s="8">
        <f t="shared" si="155"/>
        <v>18.125</v>
      </c>
      <c r="S969" s="8">
        <f t="shared" si="156"/>
        <v>17.925000000000001</v>
      </c>
      <c r="T969" s="8">
        <f t="shared" si="157"/>
        <v>21.625</v>
      </c>
      <c r="U969" s="7">
        <f t="shared" si="158"/>
        <v>21.008333333333336</v>
      </c>
      <c r="V969" s="7">
        <f t="shared" si="159"/>
        <v>21.162500000000001</v>
      </c>
    </row>
    <row r="970" spans="1:22" ht="13.5" x14ac:dyDescent="0.25">
      <c r="A970" s="3">
        <f>RSI!A970</f>
        <v>43724</v>
      </c>
      <c r="B970" s="2">
        <f>RSI!B970</f>
        <v>1.03</v>
      </c>
      <c r="C970" s="2">
        <f>RSI!I970</f>
        <v>56.787263309272475</v>
      </c>
      <c r="D970" s="2">
        <f>MACD!E970</f>
        <v>-1.3013181699896625E-2</v>
      </c>
      <c r="E970" s="2">
        <f>MACD!F970</f>
        <v>-8.6242317037032862E-3</v>
      </c>
      <c r="F970" s="2">
        <f>'Moving Avg'!D970</f>
        <v>1.0180000000000002</v>
      </c>
      <c r="G970" s="2">
        <f>'Moving Avg'!F970</f>
        <v>1.0075000000000001</v>
      </c>
      <c r="H970" s="2">
        <f>'Moving Avg'!G970</f>
        <v>1.0100000000000002</v>
      </c>
      <c r="I970" s="2">
        <f>'Moving Avg'!H970</f>
        <v>1.0464000000000002</v>
      </c>
      <c r="J970" s="5" t="str">
        <f>OBV!F970</f>
        <v>BEARISH</v>
      </c>
      <c r="K970" s="5" t="str">
        <f>OBV!G970</f>
        <v>NEUTRAL</v>
      </c>
      <c r="L970" s="5" t="str">
        <f>OBV!H970</f>
        <v>NEUTRAL</v>
      </c>
      <c r="M970" s="7">
        <f t="shared" si="150"/>
        <v>25</v>
      </c>
      <c r="N970" s="7">
        <f t="shared" si="151"/>
        <v>45</v>
      </c>
      <c r="O970" s="7">
        <f t="shared" si="152"/>
        <v>0</v>
      </c>
      <c r="P970" s="7">
        <f t="shared" si="153"/>
        <v>16.5</v>
      </c>
      <c r="Q970" s="8">
        <f t="shared" si="154"/>
        <v>26.975000000000001</v>
      </c>
      <c r="R970" s="8">
        <f t="shared" si="155"/>
        <v>18.125</v>
      </c>
      <c r="S970" s="8">
        <f t="shared" si="156"/>
        <v>17.925000000000001</v>
      </c>
      <c r="T970" s="8">
        <f t="shared" si="157"/>
        <v>21.625</v>
      </c>
      <c r="U970" s="7">
        <f t="shared" si="158"/>
        <v>21.008333333333336</v>
      </c>
      <c r="V970" s="7">
        <f t="shared" si="159"/>
        <v>21.162500000000001</v>
      </c>
    </row>
    <row r="971" spans="1:22" ht="13.5" x14ac:dyDescent="0.25">
      <c r="A971" s="3">
        <f>RSI!A971</f>
        <v>43725</v>
      </c>
      <c r="B971" s="2">
        <f>RSI!B971</f>
        <v>1</v>
      </c>
      <c r="C971" s="2">
        <f>RSI!I971</f>
        <v>46.617809803736129</v>
      </c>
      <c r="D971" s="2">
        <f>MACD!E971</f>
        <v>-1.0383256390626538E-2</v>
      </c>
      <c r="E971" s="2">
        <f>MACD!F971</f>
        <v>-8.9760366410879377E-3</v>
      </c>
      <c r="F971" s="2">
        <f>'Moving Avg'!D971</f>
        <v>1.014</v>
      </c>
      <c r="G971" s="2">
        <f>'Moving Avg'!F971</f>
        <v>1.0075000000000001</v>
      </c>
      <c r="H971" s="2">
        <f>'Moving Avg'!G971</f>
        <v>1.0100000000000002</v>
      </c>
      <c r="I971" s="2">
        <f>'Moving Avg'!H971</f>
        <v>1.0456500000000002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  <c r="M971" s="7">
        <f t="shared" si="150"/>
        <v>25</v>
      </c>
      <c r="N971" s="7">
        <f t="shared" si="151"/>
        <v>45</v>
      </c>
      <c r="O971" s="7">
        <f t="shared" si="152"/>
        <v>0</v>
      </c>
      <c r="P971" s="7">
        <f t="shared" si="153"/>
        <v>16.5</v>
      </c>
      <c r="Q971" s="8">
        <f t="shared" si="154"/>
        <v>26.975000000000001</v>
      </c>
      <c r="R971" s="8">
        <f t="shared" si="155"/>
        <v>18.125</v>
      </c>
      <c r="S971" s="8">
        <f t="shared" si="156"/>
        <v>17.925000000000001</v>
      </c>
      <c r="T971" s="8">
        <f t="shared" si="157"/>
        <v>21.625</v>
      </c>
      <c r="U971" s="7">
        <f t="shared" si="158"/>
        <v>21.008333333333336</v>
      </c>
      <c r="V971" s="7">
        <f t="shared" si="159"/>
        <v>21.162500000000001</v>
      </c>
    </row>
    <row r="972" spans="1:22" ht="13.5" x14ac:dyDescent="0.25">
      <c r="A972" s="3">
        <f>RSI!A972</f>
        <v>43726</v>
      </c>
      <c r="B972" s="2">
        <f>RSI!B972</f>
        <v>1</v>
      </c>
      <c r="C972" s="2">
        <f>RSI!I972</f>
        <v>46.617809803736129</v>
      </c>
      <c r="D972" s="2">
        <f>MACD!E972</f>
        <v>-5.0135626994247673E-3</v>
      </c>
      <c r="E972" s="2">
        <f>MACD!F972</f>
        <v>-8.1835418527553046E-3</v>
      </c>
      <c r="F972" s="2">
        <f>'Moving Avg'!D972</f>
        <v>1.012</v>
      </c>
      <c r="G972" s="2">
        <f>'Moving Avg'!F972</f>
        <v>1.0075000000000001</v>
      </c>
      <c r="H972" s="2">
        <f>'Moving Avg'!G972</f>
        <v>1.0098000000000003</v>
      </c>
      <c r="I972" s="2">
        <f>'Moving Avg'!H972</f>
        <v>1.0448500000000003</v>
      </c>
      <c r="J972" s="5" t="str">
        <f>OBV!F972</f>
        <v>BULLISH</v>
      </c>
      <c r="K972" s="5" t="str">
        <f>OBV!G972</f>
        <v>NEUTRAL</v>
      </c>
      <c r="L972" s="5" t="str">
        <f>OBV!H972</f>
        <v>BULLISH DIVERGENCE</v>
      </c>
      <c r="M972" s="7">
        <f t="shared" si="150"/>
        <v>25</v>
      </c>
      <c r="N972" s="7">
        <f t="shared" si="151"/>
        <v>0</v>
      </c>
      <c r="O972" s="7">
        <f t="shared" si="152"/>
        <v>0</v>
      </c>
      <c r="P972" s="7">
        <f t="shared" si="153"/>
        <v>66.5</v>
      </c>
      <c r="Q972" s="8">
        <f t="shared" si="154"/>
        <v>18.725000000000001</v>
      </c>
      <c r="R972" s="8">
        <f t="shared" si="155"/>
        <v>21.625</v>
      </c>
      <c r="S972" s="8">
        <f t="shared" si="156"/>
        <v>33.674999999999997</v>
      </c>
      <c r="T972" s="8">
        <f t="shared" si="157"/>
        <v>22.875</v>
      </c>
      <c r="U972" s="7">
        <f t="shared" si="158"/>
        <v>24.675000000000001</v>
      </c>
      <c r="V972" s="7">
        <f t="shared" si="159"/>
        <v>24.225000000000001</v>
      </c>
    </row>
    <row r="973" spans="1:22" ht="13.5" x14ac:dyDescent="0.25">
      <c r="A973" s="3">
        <f>RSI!A973</f>
        <v>43727</v>
      </c>
      <c r="B973" s="2">
        <f>RSI!B973</f>
        <v>0.99</v>
      </c>
      <c r="C973" s="2">
        <f>RSI!I973</f>
        <v>43.599418867601436</v>
      </c>
      <c r="D973" s="2">
        <f>MACD!E973</f>
        <v>-1.2052435658689298E-3</v>
      </c>
      <c r="E973" s="2">
        <f>MACD!F973</f>
        <v>-6.78788219537803E-3</v>
      </c>
      <c r="F973" s="2">
        <f>'Moving Avg'!D973</f>
        <v>1.006</v>
      </c>
      <c r="G973" s="2">
        <f>'Moving Avg'!F973</f>
        <v>1.0074999999999998</v>
      </c>
      <c r="H973" s="2">
        <f>'Moving Avg'!G973</f>
        <v>1.0090000000000001</v>
      </c>
      <c r="I973" s="2">
        <f>'Moving Avg'!H973</f>
        <v>1.0439500000000002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  <c r="M973" s="7">
        <f t="shared" si="150"/>
        <v>25</v>
      </c>
      <c r="N973" s="7">
        <f t="shared" si="151"/>
        <v>0</v>
      </c>
      <c r="O973" s="7">
        <f t="shared" si="152"/>
        <v>0</v>
      </c>
      <c r="P973" s="7">
        <f t="shared" si="153"/>
        <v>16.5</v>
      </c>
      <c r="Q973" s="8">
        <f t="shared" si="154"/>
        <v>11.225</v>
      </c>
      <c r="R973" s="8">
        <f t="shared" si="155"/>
        <v>9.125</v>
      </c>
      <c r="S973" s="8">
        <f t="shared" si="156"/>
        <v>11.175000000000001</v>
      </c>
      <c r="T973" s="8">
        <f t="shared" si="157"/>
        <v>10.375</v>
      </c>
      <c r="U973" s="7">
        <f t="shared" si="158"/>
        <v>10.508333333333335</v>
      </c>
      <c r="V973" s="7">
        <f t="shared" si="159"/>
        <v>10.475000000000001</v>
      </c>
    </row>
    <row r="974" spans="1:22" ht="13.5" x14ac:dyDescent="0.25">
      <c r="A974" s="3">
        <f>RSI!A974</f>
        <v>43728</v>
      </c>
      <c r="B974" s="2">
        <f>RSI!B974</f>
        <v>1.01</v>
      </c>
      <c r="C974" s="2">
        <f>RSI!I974</f>
        <v>50.502201319665495</v>
      </c>
      <c r="D974" s="2">
        <f>MACD!E974</f>
        <v>-8.8584545763148448E-4</v>
      </c>
      <c r="E974" s="2">
        <f>MACD!F974</f>
        <v>-5.6074748478287207E-3</v>
      </c>
      <c r="F974" s="2">
        <f>'Moving Avg'!D974</f>
        <v>1.006</v>
      </c>
      <c r="G974" s="2">
        <f>'Moving Avg'!F974</f>
        <v>1.0079999999999998</v>
      </c>
      <c r="H974" s="2">
        <f>'Moving Avg'!G974</f>
        <v>1.0085999999999999</v>
      </c>
      <c r="I974" s="2">
        <f>'Moving Avg'!H974</f>
        <v>1.0430500000000003</v>
      </c>
      <c r="J974" s="5" t="str">
        <f>OBV!F974</f>
        <v>BULLISH</v>
      </c>
      <c r="K974" s="5" t="str">
        <f>OBV!G974</f>
        <v>NEUTRAL</v>
      </c>
      <c r="L974" s="5" t="str">
        <f>OBV!H974</f>
        <v>NEUTRAL</v>
      </c>
      <c r="M974" s="7">
        <f t="shared" si="150"/>
        <v>25</v>
      </c>
      <c r="N974" s="7">
        <f t="shared" si="151"/>
        <v>0</v>
      </c>
      <c r="O974" s="7">
        <f t="shared" si="152"/>
        <v>0</v>
      </c>
      <c r="P974" s="7">
        <f t="shared" si="153"/>
        <v>49.5</v>
      </c>
      <c r="Q974" s="8">
        <f t="shared" si="154"/>
        <v>16.175000000000001</v>
      </c>
      <c r="R974" s="8">
        <f t="shared" si="155"/>
        <v>17.375</v>
      </c>
      <c r="S974" s="8">
        <f t="shared" si="156"/>
        <v>26.025000000000002</v>
      </c>
      <c r="T974" s="8">
        <f t="shared" si="157"/>
        <v>18.625</v>
      </c>
      <c r="U974" s="7">
        <f t="shared" si="158"/>
        <v>19.858333333333334</v>
      </c>
      <c r="V974" s="7">
        <f t="shared" si="159"/>
        <v>19.55</v>
      </c>
    </row>
    <row r="975" spans="1:22" ht="13.5" x14ac:dyDescent="0.25">
      <c r="A975" s="3">
        <f>RSI!A975</f>
        <v>43731</v>
      </c>
      <c r="B975" s="2">
        <f>RSI!B975</f>
        <v>0.99</v>
      </c>
      <c r="C975" s="2">
        <f>RSI!I975</f>
        <v>44.62101742166179</v>
      </c>
      <c r="D975" s="2">
        <f>MACD!E975</f>
        <v>3.9328948887953352E-3</v>
      </c>
      <c r="E975" s="2">
        <f>MACD!F975</f>
        <v>-3.6994009005039095E-3</v>
      </c>
      <c r="F975" s="2">
        <f>'Moving Avg'!D975</f>
        <v>0.998</v>
      </c>
      <c r="G975" s="2">
        <f>'Moving Avg'!F975</f>
        <v>1.0079999999999996</v>
      </c>
      <c r="H975" s="2">
        <f>'Moving Avg'!G975</f>
        <v>1.008</v>
      </c>
      <c r="I975" s="2">
        <f>'Moving Avg'!H975</f>
        <v>1.0420500000000004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  <c r="M975" s="7">
        <f t="shared" si="150"/>
        <v>25</v>
      </c>
      <c r="N975" s="7">
        <f t="shared" si="151"/>
        <v>0</v>
      </c>
      <c r="O975" s="7">
        <f t="shared" si="152"/>
        <v>0</v>
      </c>
      <c r="P975" s="7">
        <f t="shared" si="153"/>
        <v>16.5</v>
      </c>
      <c r="Q975" s="8">
        <f t="shared" si="154"/>
        <v>11.225</v>
      </c>
      <c r="R975" s="8">
        <f t="shared" si="155"/>
        <v>9.125</v>
      </c>
      <c r="S975" s="8">
        <f t="shared" si="156"/>
        <v>11.175000000000001</v>
      </c>
      <c r="T975" s="8">
        <f t="shared" si="157"/>
        <v>10.375</v>
      </c>
      <c r="U975" s="7">
        <f t="shared" si="158"/>
        <v>10.508333333333335</v>
      </c>
      <c r="V975" s="7">
        <f t="shared" si="159"/>
        <v>10.475000000000001</v>
      </c>
    </row>
    <row r="976" spans="1:22" ht="13.5" x14ac:dyDescent="0.25">
      <c r="A976" s="3">
        <f>RSI!A976</f>
        <v>43732</v>
      </c>
      <c r="B976" s="2">
        <f>RSI!B976</f>
        <v>0.98</v>
      </c>
      <c r="C976" s="2">
        <f>RSI!I976</f>
        <v>41.98811070742066</v>
      </c>
      <c r="D976" s="2">
        <f>MACD!E976</f>
        <v>7.321561600226234E-3</v>
      </c>
      <c r="E976" s="2">
        <f>MACD!F976</f>
        <v>-1.495208400357881E-3</v>
      </c>
      <c r="F976" s="2">
        <f>'Moving Avg'!D976</f>
        <v>0.99400000000000011</v>
      </c>
      <c r="G976" s="2">
        <f>'Moving Avg'!F976</f>
        <v>1.0069999999999997</v>
      </c>
      <c r="H976" s="2">
        <f>'Moving Avg'!G976</f>
        <v>1.0070000000000001</v>
      </c>
      <c r="I976" s="2">
        <f>'Moving Avg'!H976</f>
        <v>1.0411000000000004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  <c r="M976" s="7">
        <f t="shared" si="150"/>
        <v>25</v>
      </c>
      <c r="N976" s="7">
        <f t="shared" si="151"/>
        <v>0</v>
      </c>
      <c r="O976" s="7">
        <f t="shared" si="152"/>
        <v>0</v>
      </c>
      <c r="P976" s="7">
        <f t="shared" si="153"/>
        <v>16.5</v>
      </c>
      <c r="Q976" s="8">
        <f t="shared" si="154"/>
        <v>11.225</v>
      </c>
      <c r="R976" s="8">
        <f t="shared" si="155"/>
        <v>9.125</v>
      </c>
      <c r="S976" s="8">
        <f t="shared" si="156"/>
        <v>11.175000000000001</v>
      </c>
      <c r="T976" s="8">
        <f t="shared" si="157"/>
        <v>10.375</v>
      </c>
      <c r="U976" s="7">
        <f t="shared" si="158"/>
        <v>10.508333333333335</v>
      </c>
      <c r="V976" s="7">
        <f t="shared" si="159"/>
        <v>10.475000000000001</v>
      </c>
    </row>
    <row r="977" spans="1:22" ht="13.5" x14ac:dyDescent="0.25">
      <c r="A977" s="3">
        <f>RSI!A977</f>
        <v>43733</v>
      </c>
      <c r="B977" s="2">
        <f>RSI!B977</f>
        <v>0.99</v>
      </c>
      <c r="C977" s="2">
        <f>RSI!I977</f>
        <v>45.454216928119806</v>
      </c>
      <c r="D977" s="2">
        <f>MACD!E977</f>
        <v>8.0697014841082382E-3</v>
      </c>
      <c r="E977" s="2">
        <f>MACD!F977</f>
        <v>4.1777357653534288E-4</v>
      </c>
      <c r="F977" s="2">
        <f>'Moving Avg'!D977</f>
        <v>0.99199999999999999</v>
      </c>
      <c r="G977" s="2">
        <f>'Moving Avg'!F977</f>
        <v>1.0069999999999999</v>
      </c>
      <c r="H977" s="2">
        <f>'Moving Avg'!G977</f>
        <v>1.0064</v>
      </c>
      <c r="I977" s="2">
        <f>'Moving Avg'!H977</f>
        <v>1.0403500000000003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25</v>
      </c>
      <c r="N977" s="7">
        <f t="shared" si="151"/>
        <v>0</v>
      </c>
      <c r="O977" s="7">
        <f t="shared" si="152"/>
        <v>0</v>
      </c>
      <c r="P977" s="7">
        <f t="shared" si="153"/>
        <v>16.5</v>
      </c>
      <c r="Q977" s="8">
        <f t="shared" si="154"/>
        <v>11.225</v>
      </c>
      <c r="R977" s="8">
        <f t="shared" si="155"/>
        <v>9.125</v>
      </c>
      <c r="S977" s="8">
        <f t="shared" si="156"/>
        <v>11.175000000000001</v>
      </c>
      <c r="T977" s="8">
        <f t="shared" si="157"/>
        <v>10.375</v>
      </c>
      <c r="U977" s="7">
        <f t="shared" si="158"/>
        <v>10.508333333333335</v>
      </c>
      <c r="V977" s="7">
        <f t="shared" si="159"/>
        <v>10.475000000000001</v>
      </c>
    </row>
    <row r="978" spans="1:22" ht="13.5" x14ac:dyDescent="0.25">
      <c r="A978" s="3">
        <f>RSI!A978</f>
        <v>43734</v>
      </c>
      <c r="B978" s="2">
        <f>RSI!B978</f>
        <v>1</v>
      </c>
      <c r="C978" s="2">
        <f>RSI!I978</f>
        <v>48.75174587406002</v>
      </c>
      <c r="D978" s="2">
        <f>MACD!E978</f>
        <v>9.5895295813479553E-3</v>
      </c>
      <c r="E978" s="2">
        <f>MACD!F978</f>
        <v>2.2521247774978654E-3</v>
      </c>
      <c r="F978" s="2">
        <f>'Moving Avg'!D978</f>
        <v>0.99399999999999999</v>
      </c>
      <c r="G978" s="2">
        <f>'Moving Avg'!F978</f>
        <v>1.0074999999999998</v>
      </c>
      <c r="H978" s="2">
        <f>'Moving Avg'!G978</f>
        <v>1.0064</v>
      </c>
      <c r="I978" s="2">
        <f>'Moving Avg'!H978</f>
        <v>1.0396000000000005</v>
      </c>
      <c r="J978" s="5" t="str">
        <f>OBV!F978</f>
        <v>BULLISH</v>
      </c>
      <c r="K978" s="5" t="str">
        <f>OBV!G978</f>
        <v>NEUTRAL</v>
      </c>
      <c r="L978" s="5" t="str">
        <f>OBV!H978</f>
        <v>CONFIRMED BULLISH</v>
      </c>
      <c r="M978" s="7">
        <f t="shared" si="150"/>
        <v>25</v>
      </c>
      <c r="N978" s="7">
        <f t="shared" si="151"/>
        <v>0</v>
      </c>
      <c r="O978" s="7">
        <f t="shared" si="152"/>
        <v>0</v>
      </c>
      <c r="P978" s="7">
        <f t="shared" si="153"/>
        <v>83.5</v>
      </c>
      <c r="Q978" s="8">
        <f t="shared" si="154"/>
        <v>21.274999999999999</v>
      </c>
      <c r="R978" s="8">
        <f t="shared" si="155"/>
        <v>25.875</v>
      </c>
      <c r="S978" s="8">
        <f t="shared" si="156"/>
        <v>41.325000000000003</v>
      </c>
      <c r="T978" s="8">
        <f t="shared" si="157"/>
        <v>27.125</v>
      </c>
      <c r="U978" s="7">
        <f t="shared" si="158"/>
        <v>29.491666666666664</v>
      </c>
      <c r="V978" s="7">
        <f t="shared" si="159"/>
        <v>28.9</v>
      </c>
    </row>
    <row r="979" spans="1:22" ht="13.5" x14ac:dyDescent="0.25">
      <c r="A979" s="3">
        <f>RSI!A979</f>
        <v>43735</v>
      </c>
      <c r="B979" s="2">
        <f>RSI!B979</f>
        <v>1</v>
      </c>
      <c r="C979" s="2">
        <f>RSI!I979</f>
        <v>48.75174587406002</v>
      </c>
      <c r="D979" s="2">
        <f>MACD!E979</f>
        <v>9.3604543916483429E-3</v>
      </c>
      <c r="E979" s="2">
        <f>MACD!F979</f>
        <v>3.6737907003279611E-3</v>
      </c>
      <c r="F979" s="2">
        <f>'Moving Avg'!D979</f>
        <v>0.99199999999999999</v>
      </c>
      <c r="G979" s="2">
        <f>'Moving Avg'!F979</f>
        <v>1.0079999999999998</v>
      </c>
      <c r="H979" s="2">
        <f>'Moving Avg'!G979</f>
        <v>1.0058</v>
      </c>
      <c r="I979" s="2">
        <f>'Moving Avg'!H979</f>
        <v>1.0389000000000004</v>
      </c>
      <c r="J979" s="5" t="str">
        <f>OBV!F979</f>
        <v>BULLISH</v>
      </c>
      <c r="K979" s="5" t="str">
        <f>OBV!G979</f>
        <v>NEUTRAL</v>
      </c>
      <c r="L979" s="5" t="str">
        <f>OBV!H979</f>
        <v>BULLISH DIVERGENCE</v>
      </c>
      <c r="M979" s="7">
        <f t="shared" si="150"/>
        <v>25</v>
      </c>
      <c r="N979" s="7">
        <f t="shared" si="151"/>
        <v>0</v>
      </c>
      <c r="O979" s="7">
        <f t="shared" si="152"/>
        <v>0</v>
      </c>
      <c r="P979" s="7">
        <f t="shared" si="153"/>
        <v>66.5</v>
      </c>
      <c r="Q979" s="8">
        <f t="shared" si="154"/>
        <v>18.725000000000001</v>
      </c>
      <c r="R979" s="8">
        <f t="shared" si="155"/>
        <v>21.625</v>
      </c>
      <c r="S979" s="8">
        <f t="shared" si="156"/>
        <v>33.674999999999997</v>
      </c>
      <c r="T979" s="8">
        <f t="shared" si="157"/>
        <v>22.875</v>
      </c>
      <c r="U979" s="7">
        <f t="shared" si="158"/>
        <v>24.675000000000001</v>
      </c>
      <c r="V979" s="7">
        <f t="shared" si="159"/>
        <v>24.225000000000001</v>
      </c>
    </row>
    <row r="980" spans="1:22" ht="13.5" x14ac:dyDescent="0.25">
      <c r="A980" s="3">
        <f>RSI!A980</f>
        <v>43738</v>
      </c>
      <c r="B980" s="2">
        <f>RSI!B980</f>
        <v>1</v>
      </c>
      <c r="C980" s="2">
        <f>RSI!I980</f>
        <v>48.751745874060013</v>
      </c>
      <c r="D980" s="2">
        <f>MACD!E980</f>
        <v>1.2265190873887999E-2</v>
      </c>
      <c r="E980" s="2">
        <f>MACD!F980</f>
        <v>5.3920707350399687E-3</v>
      </c>
      <c r="F980" s="2">
        <f>'Moving Avg'!D980</f>
        <v>0.99399999999999999</v>
      </c>
      <c r="G980" s="2">
        <f>'Moving Avg'!F980</f>
        <v>1.0074999999999998</v>
      </c>
      <c r="H980" s="2">
        <f>'Moving Avg'!G980</f>
        <v>1.0056</v>
      </c>
      <c r="I980" s="2">
        <f>'Moving Avg'!H980</f>
        <v>1.0381500000000006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  <c r="M980" s="7">
        <f t="shared" si="150"/>
        <v>25</v>
      </c>
      <c r="N980" s="7">
        <f t="shared" si="151"/>
        <v>0</v>
      </c>
      <c r="O980" s="7">
        <f t="shared" si="152"/>
        <v>0</v>
      </c>
      <c r="P980" s="7">
        <f t="shared" si="153"/>
        <v>83.5</v>
      </c>
      <c r="Q980" s="8">
        <f t="shared" si="154"/>
        <v>21.274999999999999</v>
      </c>
      <c r="R980" s="8">
        <f t="shared" si="155"/>
        <v>25.875</v>
      </c>
      <c r="S980" s="8">
        <f t="shared" si="156"/>
        <v>41.325000000000003</v>
      </c>
      <c r="T980" s="8">
        <f t="shared" si="157"/>
        <v>27.125</v>
      </c>
      <c r="U980" s="7">
        <f t="shared" si="158"/>
        <v>29.491666666666664</v>
      </c>
      <c r="V980" s="7">
        <f t="shared" si="159"/>
        <v>28.9</v>
      </c>
    </row>
    <row r="981" spans="1:22" ht="13.5" x14ac:dyDescent="0.25">
      <c r="A981" s="3">
        <f>RSI!A981</f>
        <v>43739</v>
      </c>
      <c r="B981" s="2">
        <f>RSI!B981</f>
        <v>0.99</v>
      </c>
      <c r="C981" s="2">
        <f>RSI!I981</f>
        <v>45.329124803843406</v>
      </c>
      <c r="D981" s="2">
        <f>MACD!E981</f>
        <v>1.0868443777364512E-2</v>
      </c>
      <c r="E981" s="2">
        <f>MACD!F981</f>
        <v>6.4873453435048776E-3</v>
      </c>
      <c r="F981" s="2">
        <f>'Moving Avg'!D981</f>
        <v>0.99600000000000011</v>
      </c>
      <c r="G981" s="2">
        <f>'Moving Avg'!F981</f>
        <v>1.0064999999999997</v>
      </c>
      <c r="H981" s="2">
        <f>'Moving Avg'!G981</f>
        <v>1.0052000000000001</v>
      </c>
      <c r="I981" s="2">
        <f>'Moving Avg'!H981</f>
        <v>1.0376000000000005</v>
      </c>
      <c r="J981" s="5" t="str">
        <f>OBV!F981</f>
        <v>BEARISH</v>
      </c>
      <c r="K981" s="5" t="str">
        <f>OBV!G981</f>
        <v>NEUTRAL</v>
      </c>
      <c r="L981" s="5" t="str">
        <f>OBV!H981</f>
        <v>BEARISH DIVERGENCE</v>
      </c>
      <c r="M981" s="7">
        <f t="shared" si="150"/>
        <v>25</v>
      </c>
      <c r="N981" s="7">
        <f t="shared" si="151"/>
        <v>0</v>
      </c>
      <c r="O981" s="7">
        <f t="shared" si="152"/>
        <v>0</v>
      </c>
      <c r="P981" s="7">
        <f t="shared" si="153"/>
        <v>16.5</v>
      </c>
      <c r="Q981" s="8">
        <f t="shared" si="154"/>
        <v>11.225</v>
      </c>
      <c r="R981" s="8">
        <f t="shared" si="155"/>
        <v>9.125</v>
      </c>
      <c r="S981" s="8">
        <f t="shared" si="156"/>
        <v>11.175000000000001</v>
      </c>
      <c r="T981" s="8">
        <f t="shared" si="157"/>
        <v>10.375</v>
      </c>
      <c r="U981" s="7">
        <f t="shared" si="158"/>
        <v>10.508333333333335</v>
      </c>
      <c r="V981" s="7">
        <f t="shared" si="159"/>
        <v>10.475000000000001</v>
      </c>
    </row>
    <row r="982" spans="1:22" ht="13.5" x14ac:dyDescent="0.25">
      <c r="A982" s="3">
        <f>RSI!A982</f>
        <v>43740</v>
      </c>
      <c r="B982" s="2">
        <f>RSI!B982</f>
        <v>1.01</v>
      </c>
      <c r="C982" s="2">
        <f>RSI!I982</f>
        <v>52.510116575474406</v>
      </c>
      <c r="D982" s="2">
        <f>MACD!E982</f>
        <v>8.2827479749334465E-3</v>
      </c>
      <c r="E982" s="2">
        <f>MACD!F982</f>
        <v>6.8464258697905917E-3</v>
      </c>
      <c r="F982" s="2">
        <f>'Moving Avg'!D982</f>
        <v>1</v>
      </c>
      <c r="G982" s="2">
        <f>'Moving Avg'!F982</f>
        <v>1.0055000000000001</v>
      </c>
      <c r="H982" s="2">
        <f>'Moving Avg'!G982</f>
        <v>1.0049999999999999</v>
      </c>
      <c r="I982" s="2">
        <f>'Moving Avg'!H982</f>
        <v>1.0371500000000005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  <c r="M982" s="7">
        <f t="shared" si="150"/>
        <v>25</v>
      </c>
      <c r="N982" s="7">
        <f t="shared" si="151"/>
        <v>0</v>
      </c>
      <c r="O982" s="7">
        <f t="shared" si="152"/>
        <v>0</v>
      </c>
      <c r="P982" s="7">
        <f t="shared" si="153"/>
        <v>83.5</v>
      </c>
      <c r="Q982" s="8">
        <f t="shared" si="154"/>
        <v>21.274999999999999</v>
      </c>
      <c r="R982" s="8">
        <f t="shared" si="155"/>
        <v>25.875</v>
      </c>
      <c r="S982" s="8">
        <f t="shared" si="156"/>
        <v>41.325000000000003</v>
      </c>
      <c r="T982" s="8">
        <f t="shared" si="157"/>
        <v>27.125</v>
      </c>
      <c r="U982" s="7">
        <f t="shared" si="158"/>
        <v>29.491666666666664</v>
      </c>
      <c r="V982" s="7">
        <f t="shared" si="159"/>
        <v>28.9</v>
      </c>
    </row>
    <row r="983" spans="1:22" ht="13.5" x14ac:dyDescent="0.25">
      <c r="A983" s="3">
        <f>RSI!A983</f>
        <v>43741</v>
      </c>
      <c r="B983" s="2">
        <f>RSI!B983</f>
        <v>1.02</v>
      </c>
      <c r="C983" s="2">
        <f>RSI!I983</f>
        <v>55.647052021346866</v>
      </c>
      <c r="D983" s="2">
        <f>MACD!E983</f>
        <v>3.7693652468187011E-3</v>
      </c>
      <c r="E983" s="2">
        <f>MACD!F983</f>
        <v>6.2310137451962134E-3</v>
      </c>
      <c r="F983" s="2">
        <f>'Moving Avg'!D983</f>
        <v>1.004</v>
      </c>
      <c r="G983" s="2">
        <f>'Moving Avg'!F983</f>
        <v>1.0055000000000001</v>
      </c>
      <c r="H983" s="2">
        <f>'Moving Avg'!G983</f>
        <v>1.0054000000000001</v>
      </c>
      <c r="I983" s="2">
        <f>'Moving Avg'!H983</f>
        <v>1.0367500000000005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  <c r="M983" s="7">
        <f t="shared" si="150"/>
        <v>25</v>
      </c>
      <c r="N983" s="7">
        <f t="shared" si="151"/>
        <v>45</v>
      </c>
      <c r="O983" s="7">
        <f t="shared" si="152"/>
        <v>0</v>
      </c>
      <c r="P983" s="7">
        <f t="shared" si="153"/>
        <v>83.5</v>
      </c>
      <c r="Q983" s="8">
        <f t="shared" si="154"/>
        <v>37.024999999999999</v>
      </c>
      <c r="R983" s="8">
        <f t="shared" si="155"/>
        <v>34.875</v>
      </c>
      <c r="S983" s="8">
        <f t="shared" si="156"/>
        <v>48.075000000000003</v>
      </c>
      <c r="T983" s="8">
        <f t="shared" si="157"/>
        <v>38.375</v>
      </c>
      <c r="U983" s="7">
        <f t="shared" si="158"/>
        <v>39.991666666666667</v>
      </c>
      <c r="V983" s="7">
        <f t="shared" si="159"/>
        <v>39.587500000000006</v>
      </c>
    </row>
    <row r="984" spans="1:22" ht="13.5" x14ac:dyDescent="0.25">
      <c r="A984" s="3">
        <f>RSI!A984</f>
        <v>43742</v>
      </c>
      <c r="B984" s="2">
        <f>RSI!B984</f>
        <v>1.02</v>
      </c>
      <c r="C984" s="2">
        <f>RSI!I984</f>
        <v>55.647052021346866</v>
      </c>
      <c r="D984" s="2">
        <f>MACD!E984</f>
        <v>2.9253261835171518E-3</v>
      </c>
      <c r="E984" s="2">
        <f>MACD!F984</f>
        <v>5.5698762328604016E-3</v>
      </c>
      <c r="F984" s="2">
        <f>'Moving Avg'!D984</f>
        <v>1.0079999999999998</v>
      </c>
      <c r="G984" s="2">
        <f>'Moving Avg'!F984</f>
        <v>1.006</v>
      </c>
      <c r="H984" s="2">
        <f>'Moving Avg'!G984</f>
        <v>1.0056000000000003</v>
      </c>
      <c r="I984" s="2">
        <f>'Moving Avg'!H984</f>
        <v>1.0362000000000005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  <c r="M984" s="7">
        <f t="shared" si="150"/>
        <v>25</v>
      </c>
      <c r="N984" s="7">
        <f t="shared" si="151"/>
        <v>45</v>
      </c>
      <c r="O984" s="7">
        <f t="shared" si="152"/>
        <v>0</v>
      </c>
      <c r="P984" s="7">
        <f t="shared" si="153"/>
        <v>83.5</v>
      </c>
      <c r="Q984" s="8">
        <f t="shared" si="154"/>
        <v>37.024999999999999</v>
      </c>
      <c r="R984" s="8">
        <f t="shared" si="155"/>
        <v>34.875</v>
      </c>
      <c r="S984" s="8">
        <f t="shared" si="156"/>
        <v>48.075000000000003</v>
      </c>
      <c r="T984" s="8">
        <f t="shared" si="157"/>
        <v>38.375</v>
      </c>
      <c r="U984" s="7">
        <f t="shared" si="158"/>
        <v>39.991666666666667</v>
      </c>
      <c r="V984" s="7">
        <f t="shared" si="159"/>
        <v>39.587500000000006</v>
      </c>
    </row>
    <row r="985" spans="1:22" ht="13.5" x14ac:dyDescent="0.25">
      <c r="A985" s="3">
        <f>RSI!A985</f>
        <v>43745</v>
      </c>
      <c r="B985" s="2">
        <f>RSI!B985</f>
        <v>1.03</v>
      </c>
      <c r="C985" s="2">
        <f>RSI!I985</f>
        <v>58.803064801301787</v>
      </c>
      <c r="D985" s="2">
        <f>MACD!E985</f>
        <v>-1.7009189650354362E-3</v>
      </c>
      <c r="E985" s="2">
        <f>MACD!F985</f>
        <v>4.1157171932812344E-3</v>
      </c>
      <c r="F985" s="2">
        <f>'Moving Avg'!D985</f>
        <v>1.014</v>
      </c>
      <c r="G985" s="2">
        <f>'Moving Avg'!F985</f>
        <v>1.006</v>
      </c>
      <c r="H985" s="2">
        <f>'Moving Avg'!G985</f>
        <v>1.0058</v>
      </c>
      <c r="I985" s="2">
        <f>'Moving Avg'!H985</f>
        <v>1.0356500000000006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  <c r="M985" s="7">
        <f t="shared" si="150"/>
        <v>25</v>
      </c>
      <c r="N985" s="7">
        <f t="shared" si="151"/>
        <v>45</v>
      </c>
      <c r="O985" s="7">
        <f t="shared" si="152"/>
        <v>0</v>
      </c>
      <c r="P985" s="7">
        <f t="shared" si="153"/>
        <v>83.5</v>
      </c>
      <c r="Q985" s="8">
        <f t="shared" si="154"/>
        <v>37.024999999999999</v>
      </c>
      <c r="R985" s="8">
        <f t="shared" si="155"/>
        <v>34.875</v>
      </c>
      <c r="S985" s="8">
        <f t="shared" si="156"/>
        <v>48.075000000000003</v>
      </c>
      <c r="T985" s="8">
        <f t="shared" si="157"/>
        <v>38.375</v>
      </c>
      <c r="U985" s="7">
        <f t="shared" si="158"/>
        <v>39.991666666666667</v>
      </c>
      <c r="V985" s="7">
        <f t="shared" si="159"/>
        <v>39.587500000000006</v>
      </c>
    </row>
    <row r="986" spans="1:22" ht="13.5" x14ac:dyDescent="0.25">
      <c r="A986" s="3">
        <f>RSI!A986</f>
        <v>43746</v>
      </c>
      <c r="B986" s="2">
        <f>RSI!B986</f>
        <v>1.02</v>
      </c>
      <c r="C986" s="2">
        <f>RSI!I986</f>
        <v>54.617690730880192</v>
      </c>
      <c r="D986" s="2">
        <f>MACD!E986</f>
        <v>-6.5596475690008482E-3</v>
      </c>
      <c r="E986" s="2">
        <f>MACD!F986</f>
        <v>1.9806442408248177E-3</v>
      </c>
      <c r="F986" s="2">
        <f>'Moving Avg'!D986</f>
        <v>1.02</v>
      </c>
      <c r="G986" s="2">
        <f>'Moving Avg'!F986</f>
        <v>1.006</v>
      </c>
      <c r="H986" s="2">
        <f>'Moving Avg'!G986</f>
        <v>1.0056000000000003</v>
      </c>
      <c r="I986" s="2">
        <f>'Moving Avg'!H986</f>
        <v>1.0352000000000006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  <c r="M986" s="7">
        <f t="shared" si="150"/>
        <v>25</v>
      </c>
      <c r="N986" s="7">
        <f t="shared" si="151"/>
        <v>45</v>
      </c>
      <c r="O986" s="7">
        <f t="shared" si="152"/>
        <v>0</v>
      </c>
      <c r="P986" s="7">
        <f t="shared" si="153"/>
        <v>83.5</v>
      </c>
      <c r="Q986" s="8">
        <f t="shared" si="154"/>
        <v>37.024999999999999</v>
      </c>
      <c r="R986" s="8">
        <f t="shared" si="155"/>
        <v>34.875</v>
      </c>
      <c r="S986" s="8">
        <f t="shared" si="156"/>
        <v>48.075000000000003</v>
      </c>
      <c r="T986" s="8">
        <f t="shared" si="157"/>
        <v>38.375</v>
      </c>
      <c r="U986" s="7">
        <f t="shared" si="158"/>
        <v>39.991666666666667</v>
      </c>
      <c r="V986" s="7">
        <f t="shared" si="159"/>
        <v>39.587500000000006</v>
      </c>
    </row>
    <row r="987" spans="1:22" ht="13.5" x14ac:dyDescent="0.25">
      <c r="A987" s="3">
        <f>RSI!A987</f>
        <v>43747</v>
      </c>
      <c r="B987" s="2">
        <f>RSI!B987</f>
        <v>0.99</v>
      </c>
      <c r="C987" s="2">
        <f>RSI!I987</f>
        <v>44.406300962184481</v>
      </c>
      <c r="D987" s="2">
        <f>MACD!E987</f>
        <v>-6.9867466453954474E-3</v>
      </c>
      <c r="E987" s="2">
        <f>MACD!F987</f>
        <v>1.8716606358076468E-4</v>
      </c>
      <c r="F987" s="2">
        <f>'Moving Avg'!D987</f>
        <v>1.016</v>
      </c>
      <c r="G987" s="2">
        <f>'Moving Avg'!F987</f>
        <v>1.0050000000000001</v>
      </c>
      <c r="H987" s="2">
        <f>'Moving Avg'!G987</f>
        <v>1.0050000000000003</v>
      </c>
      <c r="I987" s="2">
        <f>'Moving Avg'!H987</f>
        <v>1.0346000000000006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  <c r="M987" s="7">
        <f t="shared" si="150"/>
        <v>25</v>
      </c>
      <c r="N987" s="7">
        <f t="shared" si="151"/>
        <v>45</v>
      </c>
      <c r="O987" s="7">
        <f t="shared" si="152"/>
        <v>0</v>
      </c>
      <c r="P987" s="7">
        <f t="shared" si="153"/>
        <v>16.5</v>
      </c>
      <c r="Q987" s="8">
        <f t="shared" si="154"/>
        <v>26.975000000000001</v>
      </c>
      <c r="R987" s="8">
        <f t="shared" si="155"/>
        <v>18.125</v>
      </c>
      <c r="S987" s="8">
        <f t="shared" si="156"/>
        <v>17.925000000000001</v>
      </c>
      <c r="T987" s="8">
        <f t="shared" si="157"/>
        <v>21.625</v>
      </c>
      <c r="U987" s="7">
        <f t="shared" si="158"/>
        <v>21.008333333333336</v>
      </c>
      <c r="V987" s="7">
        <f t="shared" si="159"/>
        <v>21.162500000000001</v>
      </c>
    </row>
    <row r="988" spans="1:22" ht="13.5" x14ac:dyDescent="0.25">
      <c r="A988" s="3">
        <f>RSI!A988</f>
        <v>43748</v>
      </c>
      <c r="B988" s="2">
        <f>RSI!B988</f>
        <v>0.99</v>
      </c>
      <c r="C988" s="2">
        <f>RSI!I988</f>
        <v>44.406300962184488</v>
      </c>
      <c r="D988" s="2">
        <f>MACD!E988</f>
        <v>-5.7032858460419611E-3</v>
      </c>
      <c r="E988" s="2">
        <f>MACD!F988</f>
        <v>-9.909243183437806E-4</v>
      </c>
      <c r="F988" s="2">
        <f>'Moving Avg'!D988</f>
        <v>1.01</v>
      </c>
      <c r="G988" s="2">
        <f>'Moving Avg'!F988</f>
        <v>1.0034999999999998</v>
      </c>
      <c r="H988" s="2">
        <f>'Moving Avg'!G988</f>
        <v>1.0048000000000004</v>
      </c>
      <c r="I988" s="2">
        <f>'Moving Avg'!H988</f>
        <v>1.0341500000000006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  <c r="M988" s="7">
        <f t="shared" si="150"/>
        <v>25</v>
      </c>
      <c r="N988" s="7">
        <f t="shared" si="151"/>
        <v>45</v>
      </c>
      <c r="O988" s="7">
        <f t="shared" si="152"/>
        <v>0</v>
      </c>
      <c r="P988" s="7">
        <f t="shared" si="153"/>
        <v>16.5</v>
      </c>
      <c r="Q988" s="8">
        <f t="shared" si="154"/>
        <v>26.975000000000001</v>
      </c>
      <c r="R988" s="8">
        <f t="shared" si="155"/>
        <v>18.125</v>
      </c>
      <c r="S988" s="8">
        <f t="shared" si="156"/>
        <v>17.925000000000001</v>
      </c>
      <c r="T988" s="8">
        <f t="shared" si="157"/>
        <v>21.625</v>
      </c>
      <c r="U988" s="7">
        <f t="shared" si="158"/>
        <v>21.008333333333336</v>
      </c>
      <c r="V988" s="7">
        <f t="shared" si="159"/>
        <v>21.162500000000001</v>
      </c>
    </row>
    <row r="989" spans="1:22" ht="13.5" x14ac:dyDescent="0.25">
      <c r="A989" s="3">
        <f>RSI!A989</f>
        <v>43749</v>
      </c>
      <c r="B989" s="2">
        <f>RSI!B989</f>
        <v>1</v>
      </c>
      <c r="C989" s="2">
        <f>RSI!I989</f>
        <v>48.153599084131962</v>
      </c>
      <c r="D989" s="2">
        <f>MACD!E989</f>
        <v>-5.259511306992426E-3</v>
      </c>
      <c r="E989" s="2">
        <f>MACD!F989</f>
        <v>-1.8446417160735097E-3</v>
      </c>
      <c r="F989" s="2">
        <f>'Moving Avg'!D989</f>
        <v>1.006</v>
      </c>
      <c r="G989" s="2">
        <f>'Moving Avg'!F989</f>
        <v>1.0029999999999997</v>
      </c>
      <c r="H989" s="2">
        <f>'Moving Avg'!G989</f>
        <v>1.0046000000000004</v>
      </c>
      <c r="I989" s="2">
        <f>'Moving Avg'!H989</f>
        <v>1.0337000000000005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  <c r="M989" s="7">
        <f t="shared" si="150"/>
        <v>25</v>
      </c>
      <c r="N989" s="7">
        <f t="shared" si="151"/>
        <v>45</v>
      </c>
      <c r="O989" s="7">
        <f t="shared" si="152"/>
        <v>0</v>
      </c>
      <c r="P989" s="7">
        <f t="shared" si="153"/>
        <v>16.5</v>
      </c>
      <c r="Q989" s="8">
        <f t="shared" si="154"/>
        <v>26.975000000000001</v>
      </c>
      <c r="R989" s="8">
        <f t="shared" si="155"/>
        <v>18.125</v>
      </c>
      <c r="S989" s="8">
        <f t="shared" si="156"/>
        <v>17.925000000000001</v>
      </c>
      <c r="T989" s="8">
        <f t="shared" si="157"/>
        <v>21.625</v>
      </c>
      <c r="U989" s="7">
        <f t="shared" si="158"/>
        <v>21.008333333333336</v>
      </c>
      <c r="V989" s="7">
        <f t="shared" si="159"/>
        <v>21.162500000000001</v>
      </c>
    </row>
    <row r="990" spans="1:22" ht="13.5" x14ac:dyDescent="0.25">
      <c r="A990" s="3">
        <f>RSI!A990</f>
        <v>43752</v>
      </c>
      <c r="B990" s="2">
        <f>RSI!B990</f>
        <v>0.99</v>
      </c>
      <c r="C990" s="2">
        <f>RSI!I990</f>
        <v>44.89468937469907</v>
      </c>
      <c r="D990" s="2">
        <f>MACD!E990</f>
        <v>-4.1111465107912526E-3</v>
      </c>
      <c r="E990" s="2">
        <f>MACD!F990</f>
        <v>-2.2979426750170586E-3</v>
      </c>
      <c r="F990" s="2">
        <f>'Moving Avg'!D990</f>
        <v>0.998</v>
      </c>
      <c r="G990" s="2">
        <f>'Moving Avg'!F990</f>
        <v>1.0009999999999999</v>
      </c>
      <c r="H990" s="2">
        <f>'Moving Avg'!G990</f>
        <v>1.0044000000000004</v>
      </c>
      <c r="I990" s="2">
        <f>'Moving Avg'!H990</f>
        <v>1.0332000000000008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  <c r="M990" s="7">
        <f t="shared" si="150"/>
        <v>25</v>
      </c>
      <c r="N990" s="7">
        <f t="shared" si="151"/>
        <v>45</v>
      </c>
      <c r="O990" s="7">
        <f t="shared" si="152"/>
        <v>0</v>
      </c>
      <c r="P990" s="7">
        <f t="shared" si="153"/>
        <v>16.5</v>
      </c>
      <c r="Q990" s="8">
        <f t="shared" si="154"/>
        <v>26.975000000000001</v>
      </c>
      <c r="R990" s="8">
        <f t="shared" si="155"/>
        <v>18.125</v>
      </c>
      <c r="S990" s="8">
        <f t="shared" si="156"/>
        <v>17.925000000000001</v>
      </c>
      <c r="T990" s="8">
        <f t="shared" si="157"/>
        <v>21.625</v>
      </c>
      <c r="U990" s="7">
        <f t="shared" si="158"/>
        <v>21.008333333333336</v>
      </c>
      <c r="V990" s="7">
        <f t="shared" si="159"/>
        <v>21.162500000000001</v>
      </c>
    </row>
    <row r="991" spans="1:22" ht="13.5" x14ac:dyDescent="0.25">
      <c r="A991" s="3">
        <f>RSI!A991</f>
        <v>43754</v>
      </c>
      <c r="B991" s="2">
        <f>RSI!B991</f>
        <v>0.99</v>
      </c>
      <c r="C991" s="2">
        <f>RSI!I991</f>
        <v>44.894689374699063</v>
      </c>
      <c r="D991" s="2">
        <f>MACD!E991</f>
        <v>-4.5890812543853965E-3</v>
      </c>
      <c r="E991" s="2">
        <f>MACD!F991</f>
        <v>-2.7561703908907261E-3</v>
      </c>
      <c r="F991" s="2">
        <f>'Moving Avg'!D991</f>
        <v>0.99199999999999999</v>
      </c>
      <c r="G991" s="2">
        <f>'Moving Avg'!F991</f>
        <v>1.0004999999999997</v>
      </c>
      <c r="H991" s="2">
        <f>'Moving Avg'!G991</f>
        <v>1.0042000000000004</v>
      </c>
      <c r="I991" s="2">
        <f>'Moving Avg'!H991</f>
        <v>1.0327000000000011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  <c r="M991" s="7">
        <f t="shared" si="150"/>
        <v>25</v>
      </c>
      <c r="N991" s="7">
        <f t="shared" si="151"/>
        <v>45</v>
      </c>
      <c r="O991" s="7">
        <f t="shared" si="152"/>
        <v>0</v>
      </c>
      <c r="P991" s="7">
        <f t="shared" si="153"/>
        <v>16.5</v>
      </c>
      <c r="Q991" s="8">
        <f t="shared" si="154"/>
        <v>26.975000000000001</v>
      </c>
      <c r="R991" s="8">
        <f t="shared" si="155"/>
        <v>18.125</v>
      </c>
      <c r="S991" s="8">
        <f t="shared" si="156"/>
        <v>17.925000000000001</v>
      </c>
      <c r="T991" s="8">
        <f t="shared" si="157"/>
        <v>21.625</v>
      </c>
      <c r="U991" s="7">
        <f t="shared" si="158"/>
        <v>21.008333333333336</v>
      </c>
      <c r="V991" s="7">
        <f t="shared" si="159"/>
        <v>21.162500000000001</v>
      </c>
    </row>
    <row r="992" spans="1:22" ht="13.5" x14ac:dyDescent="0.25">
      <c r="A992" s="3">
        <f>RSI!A992</f>
        <v>43755</v>
      </c>
      <c r="B992" s="2">
        <f>RSI!B992</f>
        <v>0.99</v>
      </c>
      <c r="C992" s="2">
        <f>RSI!I992</f>
        <v>44.894689374699063</v>
      </c>
      <c r="D992" s="2">
        <f>MACD!E992</f>
        <v>-1.8343112528778072E-3</v>
      </c>
      <c r="E992" s="2">
        <f>MACD!F992</f>
        <v>-2.5717985632881424E-3</v>
      </c>
      <c r="F992" s="2">
        <f>'Moving Avg'!D992</f>
        <v>0.99199999999999999</v>
      </c>
      <c r="G992" s="2">
        <f>'Moving Avg'!F992</f>
        <v>0.99999999999999967</v>
      </c>
      <c r="H992" s="2">
        <f>'Moving Avg'!G992</f>
        <v>1.0036000000000005</v>
      </c>
      <c r="I992" s="2">
        <f>'Moving Avg'!H992</f>
        <v>1.032250000000001</v>
      </c>
      <c r="J992" s="5" t="str">
        <f>OBV!F992</f>
        <v>BEARISH</v>
      </c>
      <c r="K992" s="5" t="str">
        <f>OBV!G992</f>
        <v>NEUTRAL</v>
      </c>
      <c r="L992" s="5" t="str">
        <f>OBV!H992</f>
        <v>NEUTRAL</v>
      </c>
      <c r="M992" s="7">
        <f t="shared" si="150"/>
        <v>25</v>
      </c>
      <c r="N992" s="7">
        <f t="shared" si="151"/>
        <v>0</v>
      </c>
      <c r="O992" s="7">
        <f t="shared" si="152"/>
        <v>0</v>
      </c>
      <c r="P992" s="7">
        <f t="shared" si="153"/>
        <v>16.5</v>
      </c>
      <c r="Q992" s="8">
        <f t="shared" si="154"/>
        <v>11.225</v>
      </c>
      <c r="R992" s="8">
        <f t="shared" si="155"/>
        <v>9.125</v>
      </c>
      <c r="S992" s="8">
        <f t="shared" si="156"/>
        <v>11.175000000000001</v>
      </c>
      <c r="T992" s="8">
        <f t="shared" si="157"/>
        <v>10.375</v>
      </c>
      <c r="U992" s="7">
        <f t="shared" si="158"/>
        <v>10.508333333333335</v>
      </c>
      <c r="V992" s="7">
        <f t="shared" si="159"/>
        <v>10.475000000000001</v>
      </c>
    </row>
    <row r="993" spans="1:22" ht="13.5" x14ac:dyDescent="0.25">
      <c r="A993" s="3">
        <f>RSI!A993</f>
        <v>43756</v>
      </c>
      <c r="B993" s="2">
        <f>RSI!B993</f>
        <v>0.98</v>
      </c>
      <c r="C993" s="2">
        <f>RSI!I993</f>
        <v>41.395623981017884</v>
      </c>
      <c r="D993" s="2">
        <f>MACD!E993</f>
        <v>2.8520106714131632E-3</v>
      </c>
      <c r="E993" s="2">
        <f>MACD!F993</f>
        <v>-1.4870367163478814E-3</v>
      </c>
      <c r="F993" s="2">
        <f>'Moving Avg'!D993</f>
        <v>0.98999999999999988</v>
      </c>
      <c r="G993" s="2">
        <f>'Moving Avg'!F993</f>
        <v>0.99949999999999972</v>
      </c>
      <c r="H993" s="2">
        <f>'Moving Avg'!G993</f>
        <v>1.0032000000000005</v>
      </c>
      <c r="I993" s="2">
        <f>'Moving Avg'!H993</f>
        <v>1.0318000000000007</v>
      </c>
      <c r="J993" s="5" t="str">
        <f>OBV!F993</f>
        <v>BEARISH</v>
      </c>
      <c r="K993" s="5" t="str">
        <f>OBV!G993</f>
        <v>NEUTRAL</v>
      </c>
      <c r="L993" s="5" t="str">
        <f>OBV!H993</f>
        <v>CONFIRMED BEARISH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16.5</v>
      </c>
      <c r="Q993" s="8">
        <f t="shared" si="154"/>
        <v>11.225</v>
      </c>
      <c r="R993" s="8">
        <f t="shared" si="155"/>
        <v>9.125</v>
      </c>
      <c r="S993" s="8">
        <f t="shared" si="156"/>
        <v>11.175000000000001</v>
      </c>
      <c r="T993" s="8">
        <f t="shared" si="157"/>
        <v>10.375</v>
      </c>
      <c r="U993" s="7">
        <f t="shared" si="158"/>
        <v>10.508333333333335</v>
      </c>
      <c r="V993" s="7">
        <f t="shared" si="159"/>
        <v>10.475000000000001</v>
      </c>
    </row>
    <row r="994" spans="1:22" ht="13.5" x14ac:dyDescent="0.25">
      <c r="A994" s="3">
        <f>RSI!A994</f>
        <v>43759</v>
      </c>
      <c r="B994" s="2">
        <f>RSI!B994</f>
        <v>0.99</v>
      </c>
      <c r="C994" s="2">
        <f>RSI!I994</f>
        <v>45.933667750071578</v>
      </c>
      <c r="D994" s="2">
        <f>MACD!E994</f>
        <v>6.2062285816534279E-3</v>
      </c>
      <c r="E994" s="2">
        <f>MACD!F994</f>
        <v>5.16163432523805E-5</v>
      </c>
      <c r="F994" s="2">
        <f>'Moving Avg'!D994</f>
        <v>0.98799999999999988</v>
      </c>
      <c r="G994" s="2">
        <f>'Moving Avg'!F994</f>
        <v>0.99849999999999972</v>
      </c>
      <c r="H994" s="2">
        <f>'Moving Avg'!G994</f>
        <v>1.0030000000000006</v>
      </c>
      <c r="I994" s="2">
        <f>'Moving Avg'!H994</f>
        <v>1.0314500000000009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16.5</v>
      </c>
      <c r="Q994" s="8">
        <f t="shared" si="154"/>
        <v>11.225</v>
      </c>
      <c r="R994" s="8">
        <f t="shared" si="155"/>
        <v>9.125</v>
      </c>
      <c r="S994" s="8">
        <f t="shared" si="156"/>
        <v>11.175000000000001</v>
      </c>
      <c r="T994" s="8">
        <f t="shared" si="157"/>
        <v>10.375</v>
      </c>
      <c r="U994" s="7">
        <f t="shared" si="158"/>
        <v>10.508333333333335</v>
      </c>
      <c r="V994" s="7">
        <f t="shared" si="159"/>
        <v>10.475000000000001</v>
      </c>
    </row>
    <row r="995" spans="1:22" ht="13.5" x14ac:dyDescent="0.25">
      <c r="A995" s="3">
        <f>RSI!A995</f>
        <v>43760</v>
      </c>
      <c r="B995" s="2">
        <f>RSI!B995</f>
        <v>0.97</v>
      </c>
      <c r="C995" s="2">
        <f>RSI!I995</f>
        <v>39.36776983644787</v>
      </c>
      <c r="D995" s="2">
        <f>MACD!E995</f>
        <v>1.212527419700804E-2</v>
      </c>
      <c r="E995" s="2">
        <f>MACD!F995</f>
        <v>2.4663479140035129E-3</v>
      </c>
      <c r="F995" s="2">
        <f>'Moving Avg'!D995</f>
        <v>0.98399999999999999</v>
      </c>
      <c r="G995" s="2">
        <f>'Moving Avg'!F995</f>
        <v>0.99749999999999983</v>
      </c>
      <c r="H995" s="2">
        <f>'Moving Avg'!G995</f>
        <v>1.0024000000000006</v>
      </c>
      <c r="I995" s="2">
        <f>'Moving Avg'!H995</f>
        <v>1.0311000000000008</v>
      </c>
      <c r="J995" s="5" t="str">
        <f>OBV!F995</f>
        <v>BULLISH</v>
      </c>
      <c r="K995" s="5" t="str">
        <f>OBV!G995</f>
        <v>NEUTRAL</v>
      </c>
      <c r="L995" s="5" t="str">
        <f>OBV!H995</f>
        <v>BULLISH DIVERGENCE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66.5</v>
      </c>
      <c r="Q995" s="8">
        <f t="shared" si="154"/>
        <v>18.725000000000001</v>
      </c>
      <c r="R995" s="8">
        <f t="shared" si="155"/>
        <v>21.625</v>
      </c>
      <c r="S995" s="8">
        <f t="shared" si="156"/>
        <v>33.674999999999997</v>
      </c>
      <c r="T995" s="8">
        <f t="shared" si="157"/>
        <v>22.875</v>
      </c>
      <c r="U995" s="7">
        <f t="shared" si="158"/>
        <v>24.675000000000001</v>
      </c>
      <c r="V995" s="7">
        <f t="shared" si="159"/>
        <v>24.225000000000001</v>
      </c>
    </row>
    <row r="996" spans="1:22" ht="13.5" x14ac:dyDescent="0.25">
      <c r="A996" s="3">
        <f>RSI!A996</f>
        <v>43761</v>
      </c>
      <c r="B996" s="2">
        <f>RSI!B996</f>
        <v>1</v>
      </c>
      <c r="C996" s="2">
        <f>RSI!I996</f>
        <v>50.741866082596175</v>
      </c>
      <c r="D996" s="2">
        <f>MACD!E996</f>
        <v>1.3547600258074777E-2</v>
      </c>
      <c r="E996" s="2">
        <f>MACD!F996</f>
        <v>4.6825983828177658E-3</v>
      </c>
      <c r="F996" s="2">
        <f>'Moving Avg'!D996</f>
        <v>0.98599999999999999</v>
      </c>
      <c r="G996" s="2">
        <f>'Moving Avg'!F996</f>
        <v>0.99849999999999972</v>
      </c>
      <c r="H996" s="2">
        <f>'Moving Avg'!G996</f>
        <v>1.0024000000000004</v>
      </c>
      <c r="I996" s="2">
        <f>'Moving Avg'!H996</f>
        <v>1.0308500000000007</v>
      </c>
      <c r="J996" s="5" t="str">
        <f>OBV!F996</f>
        <v>BULLISH</v>
      </c>
      <c r="K996" s="5" t="str">
        <f>OBV!G996</f>
        <v>NEUTRAL</v>
      </c>
      <c r="L996" s="5" t="str">
        <f>OBV!H996</f>
        <v>CONFIRMED BULLISH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83.5</v>
      </c>
      <c r="Q996" s="8">
        <f t="shared" si="154"/>
        <v>21.274999999999999</v>
      </c>
      <c r="R996" s="8">
        <f t="shared" si="155"/>
        <v>25.875</v>
      </c>
      <c r="S996" s="8">
        <f t="shared" si="156"/>
        <v>41.325000000000003</v>
      </c>
      <c r="T996" s="8">
        <f t="shared" si="157"/>
        <v>27.125</v>
      </c>
      <c r="U996" s="7">
        <f t="shared" si="158"/>
        <v>29.491666666666664</v>
      </c>
      <c r="V996" s="7">
        <f t="shared" si="159"/>
        <v>28.9</v>
      </c>
    </row>
    <row r="997" spans="1:22" ht="13.5" x14ac:dyDescent="0.25">
      <c r="A997" s="3">
        <f>RSI!A997</f>
        <v>43762</v>
      </c>
      <c r="B997" s="2">
        <f>RSI!B997</f>
        <v>0.99</v>
      </c>
      <c r="C997" s="2">
        <f>RSI!I997</f>
        <v>47.540464152576966</v>
      </c>
      <c r="D997" s="2">
        <f>MACD!E997</f>
        <v>1.0860846029473903E-2</v>
      </c>
      <c r="E997" s="2">
        <f>MACD!F997</f>
        <v>5.9182479121489932E-3</v>
      </c>
      <c r="F997" s="2">
        <f>'Moving Avg'!D997</f>
        <v>0.98599999999999999</v>
      </c>
      <c r="G997" s="2">
        <f>'Moving Avg'!F997</f>
        <v>0.99849999999999972</v>
      </c>
      <c r="H997" s="2">
        <f>'Moving Avg'!G997</f>
        <v>1.0022000000000004</v>
      </c>
      <c r="I997" s="2">
        <f>'Moving Avg'!H997</f>
        <v>1.030450000000001</v>
      </c>
      <c r="J997" s="5" t="str">
        <f>OBV!F997</f>
        <v>BULLISH</v>
      </c>
      <c r="K997" s="5" t="str">
        <f>OBV!G997</f>
        <v>NEUTRAL</v>
      </c>
      <c r="L997" s="5" t="str">
        <f>OBV!H997</f>
        <v>NEUTRAL</v>
      </c>
      <c r="M997" s="7">
        <f t="shared" si="150"/>
        <v>25</v>
      </c>
      <c r="N997" s="7">
        <f t="shared" si="151"/>
        <v>0</v>
      </c>
      <c r="O997" s="7">
        <f t="shared" si="152"/>
        <v>0</v>
      </c>
      <c r="P997" s="7">
        <f t="shared" si="153"/>
        <v>49.5</v>
      </c>
      <c r="Q997" s="8">
        <f t="shared" si="154"/>
        <v>16.175000000000001</v>
      </c>
      <c r="R997" s="8">
        <f t="shared" si="155"/>
        <v>17.375</v>
      </c>
      <c r="S997" s="8">
        <f t="shared" si="156"/>
        <v>26.025000000000002</v>
      </c>
      <c r="T997" s="8">
        <f t="shared" si="157"/>
        <v>18.625</v>
      </c>
      <c r="U997" s="7">
        <f t="shared" si="158"/>
        <v>19.858333333333334</v>
      </c>
      <c r="V997" s="7">
        <f t="shared" si="159"/>
        <v>19.55</v>
      </c>
    </row>
    <row r="998" spans="1:22" ht="13.5" x14ac:dyDescent="0.25">
      <c r="A998" s="3">
        <f>RSI!A998</f>
        <v>43763</v>
      </c>
      <c r="B998" s="2">
        <f>RSI!B998</f>
        <v>0.99</v>
      </c>
      <c r="C998" s="2">
        <f>RSI!I998</f>
        <v>47.540464152576966</v>
      </c>
      <c r="D998" s="2">
        <f>MACD!E998</f>
        <v>8.6320688300917103E-3</v>
      </c>
      <c r="E998" s="2">
        <f>MACD!F998</f>
        <v>6.4610120957375372E-3</v>
      </c>
      <c r="F998" s="2">
        <f>'Moving Avg'!D998</f>
        <v>0.9880000000000001</v>
      </c>
      <c r="G998" s="2">
        <f>'Moving Avg'!F998</f>
        <v>0.99799999999999989</v>
      </c>
      <c r="H998" s="2">
        <f>'Moving Avg'!G998</f>
        <v>1.0020000000000004</v>
      </c>
      <c r="I998" s="2">
        <f>'Moving Avg'!H998</f>
        <v>1.030050000000001</v>
      </c>
      <c r="J998" s="5" t="str">
        <f>OBV!F998</f>
        <v>BULLISH</v>
      </c>
      <c r="K998" s="5" t="str">
        <f>OBV!G998</f>
        <v>NEUTRAL</v>
      </c>
      <c r="L998" s="5" t="str">
        <f>OBV!H998</f>
        <v>CONFIRMED BULLISH</v>
      </c>
      <c r="M998" s="7">
        <f t="shared" si="150"/>
        <v>25</v>
      </c>
      <c r="N998" s="7">
        <f t="shared" si="151"/>
        <v>0</v>
      </c>
      <c r="O998" s="7">
        <f t="shared" si="152"/>
        <v>0</v>
      </c>
      <c r="P998" s="7">
        <f t="shared" si="153"/>
        <v>83.5</v>
      </c>
      <c r="Q998" s="8">
        <f t="shared" si="154"/>
        <v>21.274999999999999</v>
      </c>
      <c r="R998" s="8">
        <f t="shared" si="155"/>
        <v>25.875</v>
      </c>
      <c r="S998" s="8">
        <f t="shared" si="156"/>
        <v>41.325000000000003</v>
      </c>
      <c r="T998" s="8">
        <f t="shared" si="157"/>
        <v>27.125</v>
      </c>
      <c r="U998" s="7">
        <f t="shared" si="158"/>
        <v>29.491666666666664</v>
      </c>
      <c r="V998" s="7">
        <f t="shared" si="159"/>
        <v>28.9</v>
      </c>
    </row>
    <row r="999" spans="1:22" ht="13.5" x14ac:dyDescent="0.25">
      <c r="A999" s="3">
        <f>RSI!A999</f>
        <v>43766</v>
      </c>
      <c r="B999" s="2">
        <f>RSI!B999</f>
        <v>0.97</v>
      </c>
      <c r="C999" s="2">
        <f>RSI!I999</f>
        <v>41.471398799666872</v>
      </c>
      <c r="D999" s="2">
        <f>MACD!E999</f>
        <v>9.8074477327969589E-3</v>
      </c>
      <c r="E999" s="2">
        <f>MACD!F999</f>
        <v>7.1302992231494222E-3</v>
      </c>
      <c r="F999" s="2">
        <f>'Moving Avg'!D999</f>
        <v>0.98399999999999999</v>
      </c>
      <c r="G999" s="2">
        <f>'Moving Avg'!F999</f>
        <v>0.99649999999999994</v>
      </c>
      <c r="H999" s="2">
        <f>'Moving Avg'!G999</f>
        <v>1.0010000000000003</v>
      </c>
      <c r="I999" s="2">
        <f>'Moving Avg'!H999</f>
        <v>1.029400000000001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  <c r="M999" s="7">
        <f t="shared" si="150"/>
        <v>25</v>
      </c>
      <c r="N999" s="7">
        <f t="shared" si="151"/>
        <v>0</v>
      </c>
      <c r="O999" s="7">
        <f t="shared" si="152"/>
        <v>0</v>
      </c>
      <c r="P999" s="7">
        <f t="shared" si="153"/>
        <v>16.5</v>
      </c>
      <c r="Q999" s="8">
        <f t="shared" si="154"/>
        <v>11.225</v>
      </c>
      <c r="R999" s="8">
        <f t="shared" si="155"/>
        <v>9.125</v>
      </c>
      <c r="S999" s="8">
        <f t="shared" si="156"/>
        <v>11.175000000000001</v>
      </c>
      <c r="T999" s="8">
        <f t="shared" si="157"/>
        <v>10.375</v>
      </c>
      <c r="U999" s="7">
        <f t="shared" si="158"/>
        <v>10.508333333333335</v>
      </c>
      <c r="V999" s="7">
        <f t="shared" si="159"/>
        <v>10.475000000000001</v>
      </c>
    </row>
    <row r="1000" spans="1:22" ht="13.5" x14ac:dyDescent="0.25">
      <c r="A1000" s="3">
        <f>RSI!A1000</f>
        <v>43767</v>
      </c>
      <c r="B1000" s="2">
        <f>RSI!B1000</f>
        <v>0.99</v>
      </c>
      <c r="C1000" s="2">
        <f>RSI!I1000</f>
        <v>48.545430889745766</v>
      </c>
      <c r="D1000" s="2">
        <f>MACD!E1000</f>
        <v>7.9385001752833029E-3</v>
      </c>
      <c r="E1000" s="2">
        <f>MACD!F1000</f>
        <v>7.2919394135761992E-3</v>
      </c>
      <c r="F1000" s="2">
        <f>'Moving Avg'!D1000</f>
        <v>0.9880000000000001</v>
      </c>
      <c r="G1000" s="2">
        <f>'Moving Avg'!F1000</f>
        <v>0.99599999999999989</v>
      </c>
      <c r="H1000" s="2">
        <f>'Moving Avg'!G1000</f>
        <v>1.0006000000000004</v>
      </c>
      <c r="I1000" s="2">
        <f>'Moving Avg'!H1000</f>
        <v>1.0287000000000011</v>
      </c>
      <c r="J1000" s="5" t="str">
        <f>OBV!F1000</f>
        <v>BULLISH</v>
      </c>
      <c r="K1000" s="5" t="str">
        <f>OBV!G1000</f>
        <v>NEUTRAL</v>
      </c>
      <c r="L1000" s="5" t="str">
        <f>OBV!H1000</f>
        <v>CONFIRMED BULLISH</v>
      </c>
      <c r="M1000" s="7">
        <f t="shared" si="150"/>
        <v>25</v>
      </c>
      <c r="N1000" s="7">
        <f t="shared" si="151"/>
        <v>0</v>
      </c>
      <c r="O1000" s="7">
        <f t="shared" si="152"/>
        <v>0</v>
      </c>
      <c r="P1000" s="7">
        <f t="shared" si="153"/>
        <v>83.5</v>
      </c>
      <c r="Q1000" s="8">
        <f t="shared" si="154"/>
        <v>21.274999999999999</v>
      </c>
      <c r="R1000" s="8">
        <f t="shared" si="155"/>
        <v>25.875</v>
      </c>
      <c r="S1000" s="8">
        <f t="shared" si="156"/>
        <v>41.325000000000003</v>
      </c>
      <c r="T1000" s="8">
        <f t="shared" si="157"/>
        <v>27.125</v>
      </c>
      <c r="U1000" s="7">
        <f t="shared" si="158"/>
        <v>29.491666666666664</v>
      </c>
      <c r="V1000" s="7">
        <f t="shared" si="159"/>
        <v>28.9</v>
      </c>
    </row>
    <row r="1001" spans="1:22" ht="13.5" x14ac:dyDescent="0.25">
      <c r="A1001" s="3">
        <f>RSI!A1001</f>
        <v>43768</v>
      </c>
      <c r="B1001" s="2">
        <f>RSI!B1001</f>
        <v>0.99</v>
      </c>
      <c r="C1001" s="2">
        <f>RSI!I1001</f>
        <v>48.545430889745759</v>
      </c>
      <c r="D1001" s="2">
        <f>MACD!E1001</f>
        <v>6.3837577849206184E-3</v>
      </c>
      <c r="E1001" s="2">
        <f>MACD!F1001</f>
        <v>7.1103030878450837E-3</v>
      </c>
      <c r="F1001" s="2">
        <f>'Moving Avg'!D1001</f>
        <v>0.9860000000000001</v>
      </c>
      <c r="G1001" s="2">
        <f>'Moving Avg'!F1001</f>
        <v>0.99599999999999989</v>
      </c>
      <c r="H1001" s="2">
        <f>'Moving Avg'!G1001</f>
        <v>1.0004000000000004</v>
      </c>
      <c r="I1001" s="2">
        <f>'Moving Avg'!H1001</f>
        <v>1.0279000000000011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  <c r="M1001" s="7">
        <f t="shared" si="150"/>
        <v>25</v>
      </c>
      <c r="N1001" s="7">
        <f t="shared" si="151"/>
        <v>45</v>
      </c>
      <c r="O1001" s="7">
        <f t="shared" si="152"/>
        <v>0</v>
      </c>
      <c r="P1001" s="7">
        <f t="shared" si="153"/>
        <v>16.5</v>
      </c>
      <c r="Q1001" s="8">
        <f t="shared" si="154"/>
        <v>26.975000000000001</v>
      </c>
      <c r="R1001" s="8">
        <f t="shared" si="155"/>
        <v>18.125</v>
      </c>
      <c r="S1001" s="8">
        <f t="shared" si="156"/>
        <v>17.925000000000001</v>
      </c>
      <c r="T1001" s="8">
        <f t="shared" si="157"/>
        <v>21.625</v>
      </c>
      <c r="U1001" s="7">
        <f t="shared" si="158"/>
        <v>21.008333333333336</v>
      </c>
      <c r="V1001" s="7">
        <f t="shared" si="159"/>
        <v>21.162500000000001</v>
      </c>
    </row>
    <row r="1002" spans="1:22" ht="13.5" x14ac:dyDescent="0.25">
      <c r="A1002" s="3">
        <f>RSI!A1002</f>
        <v>43769</v>
      </c>
      <c r="B1002" s="2">
        <f>RSI!B1002</f>
        <v>0.97</v>
      </c>
      <c r="C1002" s="2">
        <f>RSI!I1002</f>
        <v>42.57720326699225</v>
      </c>
      <c r="D1002" s="2">
        <f>MACD!E1002</f>
        <v>6.5743868775433034E-3</v>
      </c>
      <c r="E1002" s="2">
        <f>MACD!F1002</f>
        <v>7.0031198457847282E-3</v>
      </c>
      <c r="F1002" s="2">
        <f>'Moving Avg'!D1002</f>
        <v>0.98199999999999998</v>
      </c>
      <c r="G1002" s="2">
        <f>'Moving Avg'!F1002</f>
        <v>0.99399999999999999</v>
      </c>
      <c r="H1002" s="2">
        <f>'Moving Avg'!G1002</f>
        <v>0.99980000000000036</v>
      </c>
      <c r="I1002" s="2">
        <f>'Moving Avg'!H1002</f>
        <v>1.027100000000001</v>
      </c>
      <c r="J1002" s="5" t="str">
        <f>OBV!F1002</f>
        <v>BEARISH</v>
      </c>
      <c r="K1002" s="5" t="str">
        <f>OBV!G1002</f>
        <v>NEUTRAL</v>
      </c>
      <c r="L1002" s="5" t="str">
        <f>OBV!H1002</f>
        <v>CONFIRMED BEARISH</v>
      </c>
      <c r="M1002" s="7">
        <f t="shared" si="150"/>
        <v>25</v>
      </c>
      <c r="N1002" s="7">
        <f t="shared" si="151"/>
        <v>45</v>
      </c>
      <c r="O1002" s="7">
        <f t="shared" si="152"/>
        <v>0</v>
      </c>
      <c r="P1002" s="7">
        <f t="shared" si="153"/>
        <v>16.5</v>
      </c>
      <c r="Q1002" s="8">
        <f t="shared" si="154"/>
        <v>26.975000000000001</v>
      </c>
      <c r="R1002" s="8">
        <f t="shared" si="155"/>
        <v>18.125</v>
      </c>
      <c r="S1002" s="8">
        <f t="shared" si="156"/>
        <v>17.925000000000001</v>
      </c>
      <c r="T1002" s="8">
        <f t="shared" si="157"/>
        <v>21.625</v>
      </c>
      <c r="U1002" s="7">
        <f t="shared" si="158"/>
        <v>21.008333333333336</v>
      </c>
      <c r="V1002" s="7">
        <f t="shared" si="159"/>
        <v>21.162500000000001</v>
      </c>
    </row>
    <row r="1003" spans="1:22" ht="13.5" x14ac:dyDescent="0.25">
      <c r="A1003" s="3">
        <f>RSI!A1003</f>
        <v>43770</v>
      </c>
      <c r="B1003" s="2">
        <f>RSI!B1003</f>
        <v>0.97</v>
      </c>
      <c r="C1003" s="2">
        <f>RSI!I1003</f>
        <v>42.57720326699225</v>
      </c>
      <c r="D1003" s="2">
        <f>MACD!E1003</f>
        <v>5.3382770569195825E-3</v>
      </c>
      <c r="E1003" s="2">
        <f>MACD!F1003</f>
        <v>6.6701512880116996E-3</v>
      </c>
      <c r="F1003" s="2">
        <f>'Moving Avg'!D1003</f>
        <v>0.97799999999999998</v>
      </c>
      <c r="G1003" s="2">
        <f>'Moving Avg'!F1003</f>
        <v>0.99149999999999994</v>
      </c>
      <c r="H1003" s="2">
        <f>'Moving Avg'!G1003</f>
        <v>0.99940000000000029</v>
      </c>
      <c r="I1003" s="2">
        <f>'Moving Avg'!H1003</f>
        <v>1.0263000000000009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  <c r="M1003" s="7">
        <f t="shared" si="150"/>
        <v>25</v>
      </c>
      <c r="N1003" s="7">
        <f t="shared" si="151"/>
        <v>45</v>
      </c>
      <c r="O1003" s="7">
        <f t="shared" si="152"/>
        <v>0</v>
      </c>
      <c r="P1003" s="7">
        <f t="shared" si="153"/>
        <v>16.5</v>
      </c>
      <c r="Q1003" s="8">
        <f t="shared" si="154"/>
        <v>26.975000000000001</v>
      </c>
      <c r="R1003" s="8">
        <f t="shared" si="155"/>
        <v>18.125</v>
      </c>
      <c r="S1003" s="8">
        <f t="shared" si="156"/>
        <v>17.925000000000001</v>
      </c>
      <c r="T1003" s="8">
        <f t="shared" si="157"/>
        <v>21.625</v>
      </c>
      <c r="U1003" s="7">
        <f t="shared" si="158"/>
        <v>21.008333333333336</v>
      </c>
      <c r="V1003" s="7">
        <f t="shared" si="159"/>
        <v>21.162500000000001</v>
      </c>
    </row>
    <row r="1004" spans="1:22" ht="13.5" x14ac:dyDescent="0.25">
      <c r="A1004" s="3">
        <f>RSI!A1004</f>
        <v>43773</v>
      </c>
      <c r="B1004" s="2">
        <f>RSI!B1004</f>
        <v>0.98</v>
      </c>
      <c r="C1004" s="2">
        <f>RSI!I1004</f>
        <v>46.398521103984933</v>
      </c>
      <c r="D1004" s="2">
        <f>MACD!E1004</f>
        <v>5.2206607922493653E-3</v>
      </c>
      <c r="E1004" s="2">
        <f>MACD!F1004</f>
        <v>6.3802531888592327E-3</v>
      </c>
      <c r="F1004" s="2">
        <f>'Moving Avg'!D1004</f>
        <v>0.98000000000000009</v>
      </c>
      <c r="G1004" s="2">
        <f>'Moving Avg'!F1004</f>
        <v>0.98949999999999994</v>
      </c>
      <c r="H1004" s="2">
        <f>'Moving Avg'!G1004</f>
        <v>0.99900000000000011</v>
      </c>
      <c r="I1004" s="2">
        <f>'Moving Avg'!H1004</f>
        <v>1.0256500000000008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  <c r="M1004" s="7">
        <f t="shared" si="150"/>
        <v>25</v>
      </c>
      <c r="N1004" s="7">
        <f t="shared" si="151"/>
        <v>45</v>
      </c>
      <c r="O1004" s="7">
        <f t="shared" si="152"/>
        <v>0</v>
      </c>
      <c r="P1004" s="7">
        <f t="shared" si="153"/>
        <v>83.5</v>
      </c>
      <c r="Q1004" s="8">
        <f t="shared" si="154"/>
        <v>37.024999999999999</v>
      </c>
      <c r="R1004" s="8">
        <f t="shared" si="155"/>
        <v>34.875</v>
      </c>
      <c r="S1004" s="8">
        <f t="shared" si="156"/>
        <v>48.075000000000003</v>
      </c>
      <c r="T1004" s="8">
        <f t="shared" si="157"/>
        <v>38.375</v>
      </c>
      <c r="U1004" s="7">
        <f t="shared" si="158"/>
        <v>39.991666666666667</v>
      </c>
      <c r="V1004" s="7">
        <f t="shared" si="159"/>
        <v>39.587500000000006</v>
      </c>
    </row>
    <row r="1005" spans="1:22" ht="13.5" x14ac:dyDescent="0.25">
      <c r="A1005" s="3">
        <f>RSI!A1005</f>
        <v>43774</v>
      </c>
      <c r="B1005" s="2">
        <f>RSI!B1005</f>
        <v>0.97</v>
      </c>
      <c r="C1005" s="2">
        <f>RSI!I1005</f>
        <v>43.295689778356156</v>
      </c>
      <c r="D1005" s="2">
        <f>MACD!E1005</f>
        <v>2.8467943650321015E-3</v>
      </c>
      <c r="E1005" s="2">
        <f>MACD!F1005</f>
        <v>5.6735614240938067E-3</v>
      </c>
      <c r="F1005" s="2">
        <f>'Moving Avg'!D1005</f>
        <v>0.97599999999999998</v>
      </c>
      <c r="G1005" s="2">
        <f>'Moving Avg'!F1005</f>
        <v>0.98650000000000004</v>
      </c>
      <c r="H1005" s="2">
        <f>'Moving Avg'!G1005</f>
        <v>0.99860000000000004</v>
      </c>
      <c r="I1005" s="2">
        <f>'Moving Avg'!H1005</f>
        <v>1.0251000000000008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  <c r="M1005" s="7">
        <f t="shared" si="150"/>
        <v>25</v>
      </c>
      <c r="N1005" s="7">
        <f t="shared" si="151"/>
        <v>45</v>
      </c>
      <c r="O1005" s="7">
        <f t="shared" si="152"/>
        <v>0</v>
      </c>
      <c r="P1005" s="7">
        <f t="shared" si="153"/>
        <v>16.5</v>
      </c>
      <c r="Q1005" s="8">
        <f t="shared" si="154"/>
        <v>26.975000000000001</v>
      </c>
      <c r="R1005" s="8">
        <f t="shared" si="155"/>
        <v>18.125</v>
      </c>
      <c r="S1005" s="8">
        <f t="shared" si="156"/>
        <v>17.925000000000001</v>
      </c>
      <c r="T1005" s="8">
        <f t="shared" si="157"/>
        <v>21.625</v>
      </c>
      <c r="U1005" s="7">
        <f t="shared" si="158"/>
        <v>21.008333333333336</v>
      </c>
      <c r="V1005" s="7">
        <f t="shared" si="159"/>
        <v>21.162500000000001</v>
      </c>
    </row>
    <row r="1006" spans="1:22" ht="13.5" x14ac:dyDescent="0.25">
      <c r="A1006" s="3">
        <f>RSI!A1006</f>
        <v>43775</v>
      </c>
      <c r="B1006" s="2">
        <f>RSI!B1006</f>
        <v>0.97</v>
      </c>
      <c r="C1006" s="2">
        <f>RSI!I1006</f>
        <v>43.295689778356156</v>
      </c>
      <c r="D1006" s="2">
        <f>MACD!E1006</f>
        <v>5.5698700204597218E-3</v>
      </c>
      <c r="E1006" s="2">
        <f>MACD!F1006</f>
        <v>5.6528231433669897E-3</v>
      </c>
      <c r="F1006" s="2">
        <f>'Moving Avg'!D1006</f>
        <v>0.97199999999999986</v>
      </c>
      <c r="G1006" s="2">
        <f>'Moving Avg'!F1006</f>
        <v>0.98399999999999999</v>
      </c>
      <c r="H1006" s="2">
        <f>'Moving Avg'!G1006</f>
        <v>0.99799999999999978</v>
      </c>
      <c r="I1006" s="2">
        <f>'Moving Avg'!H1006</f>
        <v>1.0245500000000007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  <c r="M1006" s="7">
        <f t="shared" si="150"/>
        <v>25</v>
      </c>
      <c r="N1006" s="7">
        <f t="shared" si="151"/>
        <v>45</v>
      </c>
      <c r="O1006" s="7">
        <f t="shared" si="152"/>
        <v>0</v>
      </c>
      <c r="P1006" s="7">
        <f t="shared" si="153"/>
        <v>16.5</v>
      </c>
      <c r="Q1006" s="8">
        <f t="shared" si="154"/>
        <v>26.975000000000001</v>
      </c>
      <c r="R1006" s="8">
        <f t="shared" si="155"/>
        <v>18.125</v>
      </c>
      <c r="S1006" s="8">
        <f t="shared" si="156"/>
        <v>17.925000000000001</v>
      </c>
      <c r="T1006" s="8">
        <f t="shared" si="157"/>
        <v>21.625</v>
      </c>
      <c r="U1006" s="7">
        <f t="shared" si="158"/>
        <v>21.008333333333336</v>
      </c>
      <c r="V1006" s="7">
        <f t="shared" si="159"/>
        <v>21.162500000000001</v>
      </c>
    </row>
    <row r="1007" spans="1:22" ht="13.5" x14ac:dyDescent="0.25">
      <c r="A1007" s="3">
        <f>RSI!A1007</f>
        <v>43776</v>
      </c>
      <c r="B1007" s="2">
        <f>RSI!B1007</f>
        <v>0.97</v>
      </c>
      <c r="C1007" s="2">
        <f>RSI!I1007</f>
        <v>43.295689778356149</v>
      </c>
      <c r="D1007" s="2">
        <f>MACD!E1007</f>
        <v>6.4432783542510697E-3</v>
      </c>
      <c r="E1007" s="2">
        <f>MACD!F1007</f>
        <v>5.8109141855438064E-3</v>
      </c>
      <c r="F1007" s="2">
        <f>'Moving Avg'!D1007</f>
        <v>0.97199999999999986</v>
      </c>
      <c r="G1007" s="2">
        <f>'Moving Avg'!F1007</f>
        <v>0.98299999999999987</v>
      </c>
      <c r="H1007" s="2">
        <f>'Moving Avg'!G1007</f>
        <v>0.99759999999999993</v>
      </c>
      <c r="I1007" s="2">
        <f>'Moving Avg'!H1007</f>
        <v>1.0240500000000008</v>
      </c>
      <c r="J1007" s="5" t="str">
        <f>OBV!F1007</f>
        <v>BEARISH</v>
      </c>
      <c r="K1007" s="5" t="str">
        <f>OBV!G1007</f>
        <v>NEUTRAL</v>
      </c>
      <c r="L1007" s="5" t="str">
        <f>OBV!H1007</f>
        <v>NEUTRAL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16.5</v>
      </c>
      <c r="Q1007" s="8">
        <f t="shared" si="154"/>
        <v>11.225</v>
      </c>
      <c r="R1007" s="8">
        <f t="shared" si="155"/>
        <v>9.125</v>
      </c>
      <c r="S1007" s="8">
        <f t="shared" si="156"/>
        <v>11.175000000000001</v>
      </c>
      <c r="T1007" s="8">
        <f t="shared" si="157"/>
        <v>10.375</v>
      </c>
      <c r="U1007" s="7">
        <f t="shared" si="158"/>
        <v>10.508333333333335</v>
      </c>
      <c r="V1007" s="7">
        <f t="shared" si="159"/>
        <v>10.475000000000001</v>
      </c>
    </row>
    <row r="1008" spans="1:22" ht="13.5" x14ac:dyDescent="0.25">
      <c r="A1008" s="3">
        <f>RSI!A1008</f>
        <v>43777</v>
      </c>
      <c r="B1008" s="2">
        <f>RSI!B1008</f>
        <v>0.96</v>
      </c>
      <c r="C1008" s="2">
        <f>RSI!I1008</f>
        <v>39.958242190505352</v>
      </c>
      <c r="D1008" s="2">
        <f>MACD!E1008</f>
        <v>8.0228059279706665E-3</v>
      </c>
      <c r="E1008" s="2">
        <f>MACD!F1008</f>
        <v>6.2532925340291791E-3</v>
      </c>
      <c r="F1008" s="2">
        <f>'Moving Avg'!D1008</f>
        <v>0.97</v>
      </c>
      <c r="G1008" s="2">
        <f>'Moving Avg'!F1008</f>
        <v>0.98149999999999993</v>
      </c>
      <c r="H1008" s="2">
        <f>'Moving Avg'!G1008</f>
        <v>0.99699999999999989</v>
      </c>
      <c r="I1008" s="2">
        <f>'Moving Avg'!H1008</f>
        <v>1.0234500000000009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  <c r="M1008" s="7">
        <f t="shared" si="150"/>
        <v>25</v>
      </c>
      <c r="N1008" s="7">
        <f t="shared" si="151"/>
        <v>0</v>
      </c>
      <c r="O1008" s="7">
        <f t="shared" si="152"/>
        <v>0</v>
      </c>
      <c r="P1008" s="7">
        <f t="shared" si="153"/>
        <v>16.5</v>
      </c>
      <c r="Q1008" s="8">
        <f t="shared" si="154"/>
        <v>11.225</v>
      </c>
      <c r="R1008" s="8">
        <f t="shared" si="155"/>
        <v>9.125</v>
      </c>
      <c r="S1008" s="8">
        <f t="shared" si="156"/>
        <v>11.175000000000001</v>
      </c>
      <c r="T1008" s="8">
        <f t="shared" si="157"/>
        <v>10.375</v>
      </c>
      <c r="U1008" s="7">
        <f t="shared" si="158"/>
        <v>10.508333333333335</v>
      </c>
      <c r="V1008" s="7">
        <f t="shared" si="159"/>
        <v>10.475000000000001</v>
      </c>
    </row>
    <row r="1009" spans="1:22" ht="13.5" x14ac:dyDescent="0.25">
      <c r="A1009" s="3">
        <f>RSI!A1009</f>
        <v>43780</v>
      </c>
      <c r="B1009" s="2">
        <f>RSI!B1009</f>
        <v>0.96</v>
      </c>
      <c r="C1009" s="2">
        <f>RSI!I1009</f>
        <v>39.958242190505352</v>
      </c>
      <c r="D1009" s="2">
        <f>MACD!E1009</f>
        <v>6.4338568084864045E-3</v>
      </c>
      <c r="E1009" s="2">
        <f>MACD!F1009</f>
        <v>6.2894053889206245E-3</v>
      </c>
      <c r="F1009" s="2">
        <f>'Moving Avg'!D1009</f>
        <v>0.96599999999999997</v>
      </c>
      <c r="G1009" s="2">
        <f>'Moving Avg'!F1009</f>
        <v>0.97950000000000015</v>
      </c>
      <c r="H1009" s="2">
        <f>'Moving Avg'!G1009</f>
        <v>0.99639999999999984</v>
      </c>
      <c r="I1009" s="2">
        <f>'Moving Avg'!H1009</f>
        <v>1.0228500000000009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16.5</v>
      </c>
      <c r="Q1009" s="8">
        <f t="shared" si="154"/>
        <v>11.225</v>
      </c>
      <c r="R1009" s="8">
        <f t="shared" si="155"/>
        <v>9.125</v>
      </c>
      <c r="S1009" s="8">
        <f t="shared" si="156"/>
        <v>11.175000000000001</v>
      </c>
      <c r="T1009" s="8">
        <f t="shared" si="157"/>
        <v>10.375</v>
      </c>
      <c r="U1009" s="7">
        <f t="shared" si="158"/>
        <v>10.508333333333335</v>
      </c>
      <c r="V1009" s="7">
        <f t="shared" si="159"/>
        <v>10.475000000000001</v>
      </c>
    </row>
    <row r="1010" spans="1:22" ht="13.5" x14ac:dyDescent="0.25">
      <c r="A1010" s="3">
        <f>RSI!A1010</f>
        <v>43781</v>
      </c>
      <c r="B1010" s="2">
        <f>RSI!B1010</f>
        <v>0.96</v>
      </c>
      <c r="C1010" s="2">
        <f>RSI!I1010</f>
        <v>39.958242190505352</v>
      </c>
      <c r="D1010" s="2">
        <f>MACD!E1010</f>
        <v>8.3065165375687533E-3</v>
      </c>
      <c r="E1010" s="2">
        <f>MACD!F1010</f>
        <v>6.692827618650251E-3</v>
      </c>
      <c r="F1010" s="2">
        <f>'Moving Avg'!D1010</f>
        <v>0.96400000000000008</v>
      </c>
      <c r="G1010" s="2">
        <f>'Moving Avg'!F1010</f>
        <v>0.97800000000000031</v>
      </c>
      <c r="H1010" s="2">
        <f>'Moving Avg'!G1010</f>
        <v>0.99539999999999973</v>
      </c>
      <c r="I1010" s="2">
        <f>'Moving Avg'!H1010</f>
        <v>1.022350000000001</v>
      </c>
      <c r="J1010" s="5" t="str">
        <f>OBV!F1010</f>
        <v>BEARISH</v>
      </c>
      <c r="K1010" s="5" t="str">
        <f>OBV!G1010</f>
        <v>NEUTRAL</v>
      </c>
      <c r="L1010" s="5" t="str">
        <f>OBV!H1010</f>
        <v>CONFIRMED BEARISH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16.5</v>
      </c>
      <c r="Q1010" s="8">
        <f t="shared" si="154"/>
        <v>11.225</v>
      </c>
      <c r="R1010" s="8">
        <f t="shared" si="155"/>
        <v>9.125</v>
      </c>
      <c r="S1010" s="8">
        <f t="shared" si="156"/>
        <v>11.175000000000001</v>
      </c>
      <c r="T1010" s="8">
        <f t="shared" si="157"/>
        <v>10.375</v>
      </c>
      <c r="U1010" s="7">
        <f t="shared" si="158"/>
        <v>10.508333333333335</v>
      </c>
      <c r="V1010" s="7">
        <f t="shared" si="159"/>
        <v>10.475000000000001</v>
      </c>
    </row>
    <row r="1011" spans="1:22" ht="13.5" x14ac:dyDescent="0.25">
      <c r="A1011" s="3">
        <f>RSI!A1011</f>
        <v>43782</v>
      </c>
      <c r="B1011" s="2">
        <f>RSI!B1011</f>
        <v>0.96</v>
      </c>
      <c r="C1011" s="2">
        <f>RSI!I1011</f>
        <v>39.958242190505352</v>
      </c>
      <c r="D1011" s="2">
        <f>MACD!E1011</f>
        <v>1.0020919270751993E-2</v>
      </c>
      <c r="E1011" s="2">
        <f>MACD!F1011</f>
        <v>7.3584459490705998E-3</v>
      </c>
      <c r="F1011" s="2">
        <f>'Moving Avg'!D1011</f>
        <v>0.96199999999999997</v>
      </c>
      <c r="G1011" s="2">
        <f>'Moving Avg'!F1011</f>
        <v>0.97650000000000026</v>
      </c>
      <c r="H1011" s="2">
        <f>'Moving Avg'!G1011</f>
        <v>0.99439999999999984</v>
      </c>
      <c r="I1011" s="2">
        <f>'Moving Avg'!H1011</f>
        <v>1.0219000000000009</v>
      </c>
      <c r="J1011" s="5" t="str">
        <f>OBV!F1011</f>
        <v>BEARISH</v>
      </c>
      <c r="K1011" s="5" t="str">
        <f>OBV!G1011</f>
        <v>NEUTRAL</v>
      </c>
      <c r="L1011" s="5" t="str">
        <f>OBV!H1011</f>
        <v>CONFIRMED BEARISH</v>
      </c>
      <c r="M1011" s="7">
        <f t="shared" si="150"/>
        <v>25</v>
      </c>
      <c r="N1011" s="7">
        <f t="shared" si="151"/>
        <v>0</v>
      </c>
      <c r="O1011" s="7">
        <f t="shared" si="152"/>
        <v>0</v>
      </c>
      <c r="P1011" s="7">
        <f t="shared" si="153"/>
        <v>16.5</v>
      </c>
      <c r="Q1011" s="8">
        <f t="shared" si="154"/>
        <v>11.225</v>
      </c>
      <c r="R1011" s="8">
        <f t="shared" si="155"/>
        <v>9.125</v>
      </c>
      <c r="S1011" s="8">
        <f t="shared" si="156"/>
        <v>11.175000000000001</v>
      </c>
      <c r="T1011" s="8">
        <f t="shared" si="157"/>
        <v>10.375</v>
      </c>
      <c r="U1011" s="7">
        <f t="shared" si="158"/>
        <v>10.508333333333335</v>
      </c>
      <c r="V1011" s="7">
        <f t="shared" si="159"/>
        <v>10.475000000000001</v>
      </c>
    </row>
    <row r="1012" spans="1:22" ht="13.5" x14ac:dyDescent="0.25">
      <c r="A1012" s="3">
        <f>RSI!A1012</f>
        <v>43783</v>
      </c>
      <c r="B1012" s="2">
        <f>RSI!B1012</f>
        <v>0.96</v>
      </c>
      <c r="C1012" s="2">
        <f>RSI!I1012</f>
        <v>39.958242190505352</v>
      </c>
      <c r="D1012" s="2">
        <f>MACD!E1012</f>
        <v>8.5148710500752012E-3</v>
      </c>
      <c r="E1012" s="2">
        <f>MACD!F1012</f>
        <v>7.5897309692715209E-3</v>
      </c>
      <c r="F1012" s="2">
        <f>'Moving Avg'!D1012</f>
        <v>0.96</v>
      </c>
      <c r="G1012" s="2">
        <f>'Moving Avg'!F1012</f>
        <v>0.97500000000000031</v>
      </c>
      <c r="H1012" s="2">
        <f>'Moving Avg'!G1012</f>
        <v>0.99299999999999988</v>
      </c>
      <c r="I1012" s="2">
        <f>'Moving Avg'!H1012</f>
        <v>1.021400000000001</v>
      </c>
      <c r="J1012" s="5" t="str">
        <f>OBV!F1012</f>
        <v>BEARISH</v>
      </c>
      <c r="K1012" s="5" t="str">
        <f>OBV!G1012</f>
        <v>NEUTRAL</v>
      </c>
      <c r="L1012" s="5" t="str">
        <f>OBV!H1012</f>
        <v>CONFIRMED BEARISH</v>
      </c>
      <c r="M1012" s="7">
        <f t="shared" si="150"/>
        <v>25</v>
      </c>
      <c r="N1012" s="7">
        <f t="shared" si="151"/>
        <v>0</v>
      </c>
      <c r="O1012" s="7">
        <f t="shared" si="152"/>
        <v>0</v>
      </c>
      <c r="P1012" s="7">
        <f t="shared" si="153"/>
        <v>16.5</v>
      </c>
      <c r="Q1012" s="8">
        <f t="shared" si="154"/>
        <v>11.225</v>
      </c>
      <c r="R1012" s="8">
        <f t="shared" si="155"/>
        <v>9.125</v>
      </c>
      <c r="S1012" s="8">
        <f t="shared" si="156"/>
        <v>11.175000000000001</v>
      </c>
      <c r="T1012" s="8">
        <f t="shared" si="157"/>
        <v>10.375</v>
      </c>
      <c r="U1012" s="7">
        <f t="shared" si="158"/>
        <v>10.508333333333335</v>
      </c>
      <c r="V1012" s="7">
        <f t="shared" si="159"/>
        <v>10.475000000000001</v>
      </c>
    </row>
    <row r="1013" spans="1:22" ht="13.5" x14ac:dyDescent="0.25">
      <c r="A1013" s="3">
        <f>RSI!A1013</f>
        <v>43784</v>
      </c>
      <c r="B1013" s="2">
        <f>RSI!B1013</f>
        <v>0.96</v>
      </c>
      <c r="C1013" s="2">
        <f>RSI!I1013</f>
        <v>39.958242190505352</v>
      </c>
      <c r="D1013" s="2">
        <f>MACD!E1013</f>
        <v>7.351843286866E-3</v>
      </c>
      <c r="E1013" s="2">
        <f>MACD!F1013</f>
        <v>7.5421534327904166E-3</v>
      </c>
      <c r="F1013" s="2">
        <f>'Moving Avg'!D1013</f>
        <v>0.96</v>
      </c>
      <c r="G1013" s="2">
        <f>'Moving Avg'!F1013</f>
        <v>0.97400000000000042</v>
      </c>
      <c r="H1013" s="2">
        <f>'Moving Avg'!G1013</f>
        <v>0.9917999999999999</v>
      </c>
      <c r="I1013" s="2">
        <f>'Moving Avg'!H1013</f>
        <v>1.020900000000001</v>
      </c>
      <c r="J1013" s="5" t="str">
        <f>OBV!F1013</f>
        <v>NEUTRAL</v>
      </c>
      <c r="K1013" s="5" t="str">
        <f>OBV!G1013</f>
        <v>NEUTRAL</v>
      </c>
      <c r="L1013" s="5" t="str">
        <f>OBV!H1013</f>
        <v>NEUTRAL</v>
      </c>
      <c r="M1013" s="7">
        <f t="shared" si="150"/>
        <v>25</v>
      </c>
      <c r="N1013" s="7">
        <f t="shared" si="151"/>
        <v>45</v>
      </c>
      <c r="O1013" s="7">
        <f t="shared" si="152"/>
        <v>0</v>
      </c>
      <c r="P1013" s="7">
        <f t="shared" si="153"/>
        <v>33</v>
      </c>
      <c r="Q1013" s="8">
        <f t="shared" si="154"/>
        <v>29.45</v>
      </c>
      <c r="R1013" s="8">
        <f t="shared" si="155"/>
        <v>22.25</v>
      </c>
      <c r="S1013" s="8">
        <f t="shared" si="156"/>
        <v>25.35</v>
      </c>
      <c r="T1013" s="8">
        <f t="shared" si="157"/>
        <v>25.75</v>
      </c>
      <c r="U1013" s="7">
        <f t="shared" si="158"/>
        <v>25.683333333333337</v>
      </c>
      <c r="V1013" s="7">
        <f t="shared" si="159"/>
        <v>25.700000000000003</v>
      </c>
    </row>
    <row r="1014" spans="1:22" ht="13.5" x14ac:dyDescent="0.25">
      <c r="A1014" s="3">
        <f>RSI!A1014</f>
        <v>43787</v>
      </c>
      <c r="B1014" s="2">
        <f>RSI!B1014</f>
        <v>0.97</v>
      </c>
      <c r="C1014" s="2">
        <f>RSI!I1014</f>
        <v>46.403155933047394</v>
      </c>
      <c r="D1014" s="2">
        <f>MACD!E1014</f>
        <v>7.2685384206836456E-3</v>
      </c>
      <c r="E1014" s="2">
        <f>MACD!F1014</f>
        <v>7.4874304303690631E-3</v>
      </c>
      <c r="F1014" s="2">
        <f>'Moving Avg'!D1014</f>
        <v>0.96199999999999997</v>
      </c>
      <c r="G1014" s="2">
        <f>'Moving Avg'!F1014</f>
        <v>0.9730000000000002</v>
      </c>
      <c r="H1014" s="2">
        <f>'Moving Avg'!G1014</f>
        <v>0.99099999999999977</v>
      </c>
      <c r="I1014" s="2">
        <f>'Moving Avg'!H1014</f>
        <v>1.0205000000000011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  <c r="M1014" s="7">
        <f t="shared" si="150"/>
        <v>25</v>
      </c>
      <c r="N1014" s="7">
        <f t="shared" si="151"/>
        <v>45</v>
      </c>
      <c r="O1014" s="7">
        <f t="shared" si="152"/>
        <v>0</v>
      </c>
      <c r="P1014" s="7">
        <f t="shared" si="153"/>
        <v>83.5</v>
      </c>
      <c r="Q1014" s="8">
        <f t="shared" si="154"/>
        <v>37.024999999999999</v>
      </c>
      <c r="R1014" s="8">
        <f t="shared" si="155"/>
        <v>34.875</v>
      </c>
      <c r="S1014" s="8">
        <f t="shared" si="156"/>
        <v>48.075000000000003</v>
      </c>
      <c r="T1014" s="8">
        <f t="shared" si="157"/>
        <v>38.375</v>
      </c>
      <c r="U1014" s="7">
        <f t="shared" si="158"/>
        <v>39.991666666666667</v>
      </c>
      <c r="V1014" s="7">
        <f t="shared" si="159"/>
        <v>39.587500000000006</v>
      </c>
    </row>
    <row r="1015" spans="1:22" ht="13.5" x14ac:dyDescent="0.25">
      <c r="A1015" s="3">
        <f>RSI!A1015</f>
        <v>43788</v>
      </c>
      <c r="B1015" s="2">
        <f>RSI!B1015</f>
        <v>0.96</v>
      </c>
      <c r="C1015" s="2">
        <f>RSI!I1015</f>
        <v>41.59489104245062</v>
      </c>
      <c r="D1015" s="2">
        <f>MACD!E1015</f>
        <v>6.4366780449488514E-3</v>
      </c>
      <c r="E1015" s="2">
        <f>MACD!F1015</f>
        <v>7.2772799532850214E-3</v>
      </c>
      <c r="F1015" s="2">
        <f>'Moving Avg'!D1015</f>
        <v>0.96199999999999997</v>
      </c>
      <c r="G1015" s="2">
        <f>'Moving Avg'!F1015</f>
        <v>0.97250000000000036</v>
      </c>
      <c r="H1015" s="2">
        <f>'Moving Avg'!G1015</f>
        <v>0.98959999999999981</v>
      </c>
      <c r="I1015" s="2">
        <f>'Moving Avg'!H1015</f>
        <v>1.020050000000001</v>
      </c>
      <c r="J1015" s="5" t="str">
        <f>OBV!F1015</f>
        <v>BULLISH</v>
      </c>
      <c r="K1015" s="5" t="str">
        <f>OBV!G1015</f>
        <v>NEUTRAL</v>
      </c>
      <c r="L1015" s="5" t="str">
        <f>OBV!H1015</f>
        <v>NEUTRAL</v>
      </c>
      <c r="M1015" s="7">
        <f t="shared" si="150"/>
        <v>25</v>
      </c>
      <c r="N1015" s="7">
        <f t="shared" si="151"/>
        <v>45</v>
      </c>
      <c r="O1015" s="7">
        <f t="shared" si="152"/>
        <v>0</v>
      </c>
      <c r="P1015" s="7">
        <f t="shared" si="153"/>
        <v>49.5</v>
      </c>
      <c r="Q1015" s="8">
        <f t="shared" si="154"/>
        <v>31.925000000000001</v>
      </c>
      <c r="R1015" s="8">
        <f t="shared" si="155"/>
        <v>26.375</v>
      </c>
      <c r="S1015" s="8">
        <f t="shared" si="156"/>
        <v>32.775000000000006</v>
      </c>
      <c r="T1015" s="8">
        <f t="shared" si="157"/>
        <v>29.875</v>
      </c>
      <c r="U1015" s="7">
        <f t="shared" si="158"/>
        <v>30.358333333333334</v>
      </c>
      <c r="V1015" s="7">
        <f t="shared" si="159"/>
        <v>30.237500000000001</v>
      </c>
    </row>
    <row r="1016" spans="1:22" ht="13.5" x14ac:dyDescent="0.25">
      <c r="A1016" s="3">
        <f>RSI!A1016</f>
        <v>43789</v>
      </c>
      <c r="B1016" s="2">
        <f>RSI!B1016</f>
        <v>0.97</v>
      </c>
      <c r="C1016" s="2">
        <f>RSI!I1016</f>
        <v>47.458050830328816</v>
      </c>
      <c r="D1016" s="2">
        <f>MACD!E1016</f>
        <v>5.084802502194341E-3</v>
      </c>
      <c r="E1016" s="2">
        <f>MACD!F1016</f>
        <v>6.8387844630668857E-3</v>
      </c>
      <c r="F1016" s="2">
        <f>'Moving Avg'!D1016</f>
        <v>0.96399999999999986</v>
      </c>
      <c r="G1016" s="2">
        <f>'Moving Avg'!F1016</f>
        <v>0.97100000000000031</v>
      </c>
      <c r="H1016" s="2">
        <f>'Moving Avg'!G1016</f>
        <v>0.9885999999999997</v>
      </c>
      <c r="I1016" s="2">
        <f>'Moving Avg'!H1016</f>
        <v>1.0196500000000011</v>
      </c>
      <c r="J1016" s="5" t="str">
        <f>OBV!F1016</f>
        <v>BULLISH</v>
      </c>
      <c r="K1016" s="5" t="str">
        <f>OBV!G1016</f>
        <v>NEUTRAL</v>
      </c>
      <c r="L1016" s="5" t="str">
        <f>OBV!H1016</f>
        <v>CONFIRMED BULLISH</v>
      </c>
      <c r="M1016" s="7">
        <f t="shared" si="150"/>
        <v>25</v>
      </c>
      <c r="N1016" s="7">
        <f t="shared" si="151"/>
        <v>45</v>
      </c>
      <c r="O1016" s="7">
        <f t="shared" si="152"/>
        <v>0</v>
      </c>
      <c r="P1016" s="7">
        <f t="shared" si="153"/>
        <v>83.5</v>
      </c>
      <c r="Q1016" s="8">
        <f t="shared" si="154"/>
        <v>37.024999999999999</v>
      </c>
      <c r="R1016" s="8">
        <f t="shared" si="155"/>
        <v>34.875</v>
      </c>
      <c r="S1016" s="8">
        <f t="shared" si="156"/>
        <v>48.075000000000003</v>
      </c>
      <c r="T1016" s="8">
        <f t="shared" si="157"/>
        <v>38.375</v>
      </c>
      <c r="U1016" s="7">
        <f t="shared" si="158"/>
        <v>39.991666666666667</v>
      </c>
      <c r="V1016" s="7">
        <f t="shared" si="159"/>
        <v>39.587500000000006</v>
      </c>
    </row>
    <row r="1017" spans="1:22" ht="13.5" x14ac:dyDescent="0.25">
      <c r="A1017" s="3">
        <f>RSI!A1017</f>
        <v>43790</v>
      </c>
      <c r="B1017" s="2">
        <f>RSI!B1017</f>
        <v>0.99</v>
      </c>
      <c r="C1017" s="2">
        <f>RSI!I1017</f>
        <v>56.798971027314174</v>
      </c>
      <c r="D1017" s="2">
        <f>MACD!E1017</f>
        <v>2.4862128034299769E-3</v>
      </c>
      <c r="E1017" s="2">
        <f>MACD!F1017</f>
        <v>5.9682701311395041E-3</v>
      </c>
      <c r="F1017" s="2">
        <f>'Moving Avg'!D1017</f>
        <v>0.97</v>
      </c>
      <c r="G1017" s="2">
        <f>'Moving Avg'!F1017</f>
        <v>0.97100000000000009</v>
      </c>
      <c r="H1017" s="2">
        <f>'Moving Avg'!G1017</f>
        <v>0.98819999999999975</v>
      </c>
      <c r="I1017" s="2">
        <f>'Moving Avg'!H1017</f>
        <v>1.0194500000000013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  <c r="M1017" s="7">
        <f t="shared" si="150"/>
        <v>25</v>
      </c>
      <c r="N1017" s="7">
        <f t="shared" si="151"/>
        <v>45</v>
      </c>
      <c r="O1017" s="7">
        <f t="shared" si="152"/>
        <v>0</v>
      </c>
      <c r="P1017" s="7">
        <f t="shared" si="153"/>
        <v>83.5</v>
      </c>
      <c r="Q1017" s="8">
        <f t="shared" si="154"/>
        <v>37.024999999999999</v>
      </c>
      <c r="R1017" s="8">
        <f t="shared" si="155"/>
        <v>34.875</v>
      </c>
      <c r="S1017" s="8">
        <f t="shared" si="156"/>
        <v>48.075000000000003</v>
      </c>
      <c r="T1017" s="8">
        <f t="shared" si="157"/>
        <v>38.375</v>
      </c>
      <c r="U1017" s="7">
        <f t="shared" si="158"/>
        <v>39.991666666666667</v>
      </c>
      <c r="V1017" s="7">
        <f t="shared" si="159"/>
        <v>39.587500000000006</v>
      </c>
    </row>
    <row r="1018" spans="1:22" ht="13.5" x14ac:dyDescent="0.25">
      <c r="A1018" s="3">
        <f>RSI!A1018</f>
        <v>43791</v>
      </c>
      <c r="B1018" s="2">
        <f>RSI!B1018</f>
        <v>0.98</v>
      </c>
      <c r="C1018" s="2">
        <f>RSI!I1018</f>
        <v>51.83675177660551</v>
      </c>
      <c r="D1018" s="2">
        <f>MACD!E1018</f>
        <v>-6.0369323182329904E-4</v>
      </c>
      <c r="E1018" s="2">
        <f>MACD!F1018</f>
        <v>4.6538774585469433E-3</v>
      </c>
      <c r="F1018" s="2">
        <f>'Moving Avg'!D1018</f>
        <v>0.97399999999999987</v>
      </c>
      <c r="G1018" s="2">
        <f>'Moving Avg'!F1018</f>
        <v>0.97050000000000003</v>
      </c>
      <c r="H1018" s="2">
        <f>'Moving Avg'!G1018</f>
        <v>0.9873999999999995</v>
      </c>
      <c r="I1018" s="2">
        <f>'Moving Avg'!H1018</f>
        <v>1.0191500000000011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  <c r="M1018" s="7">
        <f t="shared" si="150"/>
        <v>25</v>
      </c>
      <c r="N1018" s="7">
        <f t="shared" si="151"/>
        <v>45</v>
      </c>
      <c r="O1018" s="7">
        <f t="shared" si="152"/>
        <v>0</v>
      </c>
      <c r="P1018" s="7">
        <f t="shared" si="153"/>
        <v>83.5</v>
      </c>
      <c r="Q1018" s="8">
        <f t="shared" si="154"/>
        <v>37.024999999999999</v>
      </c>
      <c r="R1018" s="8">
        <f t="shared" si="155"/>
        <v>34.875</v>
      </c>
      <c r="S1018" s="8">
        <f t="shared" si="156"/>
        <v>48.075000000000003</v>
      </c>
      <c r="T1018" s="8">
        <f t="shared" si="157"/>
        <v>38.375</v>
      </c>
      <c r="U1018" s="7">
        <f t="shared" si="158"/>
        <v>39.991666666666667</v>
      </c>
      <c r="V1018" s="7">
        <f t="shared" si="159"/>
        <v>39.587500000000006</v>
      </c>
    </row>
    <row r="1019" spans="1:22" ht="13.5" x14ac:dyDescent="0.25">
      <c r="A1019" s="3">
        <f>RSI!A1019</f>
        <v>43794</v>
      </c>
      <c r="B1019" s="2">
        <f>RSI!B1019</f>
        <v>1</v>
      </c>
      <c r="C1019" s="2">
        <f>RSI!I1019</f>
        <v>59.464342501189869</v>
      </c>
      <c r="D1019" s="2">
        <f>MACD!E1019</f>
        <v>-4.7270817981120983E-3</v>
      </c>
      <c r="E1019" s="2">
        <f>MACD!F1019</f>
        <v>2.7776856072151352E-3</v>
      </c>
      <c r="F1019" s="2">
        <f>'Moving Avg'!D1019</f>
        <v>0.98000000000000009</v>
      </c>
      <c r="G1019" s="2">
        <f>'Moving Avg'!F1019</f>
        <v>0.97200000000000009</v>
      </c>
      <c r="H1019" s="2">
        <f>'Moving Avg'!G1019</f>
        <v>0.98719999999999952</v>
      </c>
      <c r="I1019" s="2">
        <f>'Moving Avg'!H1019</f>
        <v>1.019100000000001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  <c r="M1019" s="7">
        <f t="shared" si="150"/>
        <v>25</v>
      </c>
      <c r="N1019" s="7">
        <f t="shared" si="151"/>
        <v>45</v>
      </c>
      <c r="O1019" s="7">
        <f t="shared" si="152"/>
        <v>0</v>
      </c>
      <c r="P1019" s="7">
        <f t="shared" si="153"/>
        <v>83.5</v>
      </c>
      <c r="Q1019" s="8">
        <f t="shared" si="154"/>
        <v>37.024999999999999</v>
      </c>
      <c r="R1019" s="8">
        <f t="shared" si="155"/>
        <v>34.875</v>
      </c>
      <c r="S1019" s="8">
        <f t="shared" si="156"/>
        <v>48.075000000000003</v>
      </c>
      <c r="T1019" s="8">
        <f t="shared" si="157"/>
        <v>38.375</v>
      </c>
      <c r="U1019" s="7">
        <f t="shared" si="158"/>
        <v>39.991666666666667</v>
      </c>
      <c r="V1019" s="7">
        <f t="shared" si="159"/>
        <v>39.587500000000006</v>
      </c>
    </row>
    <row r="1020" spans="1:22" ht="13.5" x14ac:dyDescent="0.25">
      <c r="A1020" s="3">
        <f>RSI!A1020</f>
        <v>43795</v>
      </c>
      <c r="B1020" s="2">
        <f>RSI!B1020</f>
        <v>0.96</v>
      </c>
      <c r="C1020" s="2">
        <f>RSI!I1020</f>
        <v>44.339857770841405</v>
      </c>
      <c r="D1020" s="2">
        <f>MACD!E1020</f>
        <v>-5.3966645004966951E-3</v>
      </c>
      <c r="E1020" s="2">
        <f>MACD!F1020</f>
        <v>1.1428155856727689E-3</v>
      </c>
      <c r="F1020" s="2">
        <f>'Moving Avg'!D1020</f>
        <v>0.98000000000000009</v>
      </c>
      <c r="G1020" s="2">
        <f>'Moving Avg'!F1020</f>
        <v>0.97050000000000014</v>
      </c>
      <c r="H1020" s="2">
        <f>'Moving Avg'!G1020</f>
        <v>0.98579999999999957</v>
      </c>
      <c r="I1020" s="2">
        <f>'Moving Avg'!H1020</f>
        <v>1.0187500000000012</v>
      </c>
      <c r="J1020" s="5" t="str">
        <f>OBV!F1020</f>
        <v>BEARISH</v>
      </c>
      <c r="K1020" s="5" t="str">
        <f>OBV!G1020</f>
        <v>NEUTRAL</v>
      </c>
      <c r="L1020" s="5" t="str">
        <f>OBV!H1020</f>
        <v>NEUTRAL</v>
      </c>
      <c r="M1020" s="7">
        <f t="shared" si="150"/>
        <v>25</v>
      </c>
      <c r="N1020" s="7">
        <f t="shared" si="151"/>
        <v>45</v>
      </c>
      <c r="O1020" s="7">
        <f t="shared" si="152"/>
        <v>0</v>
      </c>
      <c r="P1020" s="7">
        <f t="shared" si="153"/>
        <v>16.5</v>
      </c>
      <c r="Q1020" s="8">
        <f t="shared" si="154"/>
        <v>26.975000000000001</v>
      </c>
      <c r="R1020" s="8">
        <f t="shared" si="155"/>
        <v>18.125</v>
      </c>
      <c r="S1020" s="8">
        <f t="shared" si="156"/>
        <v>17.925000000000001</v>
      </c>
      <c r="T1020" s="8">
        <f t="shared" si="157"/>
        <v>21.625</v>
      </c>
      <c r="U1020" s="7">
        <f t="shared" si="158"/>
        <v>21.008333333333336</v>
      </c>
      <c r="V1020" s="7">
        <f t="shared" si="159"/>
        <v>21.162500000000001</v>
      </c>
    </row>
    <row r="1021" spans="1:22" ht="13.5" x14ac:dyDescent="0.25">
      <c r="A1021" s="3">
        <f>RSI!A1021</f>
        <v>43796</v>
      </c>
      <c r="B1021" s="2">
        <f>RSI!B1021</f>
        <v>0.98</v>
      </c>
      <c r="C1021" s="2">
        <f>RSI!I1021</f>
        <v>51.044561600658277</v>
      </c>
      <c r="D1021" s="2">
        <f>MACD!E1021</f>
        <v>-7.3412473641826237E-3</v>
      </c>
      <c r="E1021" s="2">
        <f>MACD!F1021</f>
        <v>-5.5399700429830962E-4</v>
      </c>
      <c r="F1021" s="2">
        <f>'Moving Avg'!D1021</f>
        <v>0.98199999999999998</v>
      </c>
      <c r="G1021" s="2">
        <f>'Moving Avg'!F1021</f>
        <v>0.97000000000000008</v>
      </c>
      <c r="H1021" s="2">
        <f>'Moving Avg'!G1021</f>
        <v>0.9853999999999995</v>
      </c>
      <c r="I1021" s="2">
        <f>'Moving Avg'!H1021</f>
        <v>1.018450000000001</v>
      </c>
      <c r="J1021" s="5" t="str">
        <f>OBV!F1021</f>
        <v>BEARISH</v>
      </c>
      <c r="K1021" s="5" t="str">
        <f>OBV!G1021</f>
        <v>NEUTRAL</v>
      </c>
      <c r="L1021" s="5" t="str">
        <f>OBV!H1021</f>
        <v>BEARISH DIVERGENCE</v>
      </c>
      <c r="M1021" s="7">
        <f t="shared" si="150"/>
        <v>25</v>
      </c>
      <c r="N1021" s="7">
        <f t="shared" si="151"/>
        <v>45</v>
      </c>
      <c r="O1021" s="7">
        <f t="shared" si="152"/>
        <v>0</v>
      </c>
      <c r="P1021" s="7">
        <f t="shared" si="153"/>
        <v>16.5</v>
      </c>
      <c r="Q1021" s="8">
        <f t="shared" si="154"/>
        <v>26.975000000000001</v>
      </c>
      <c r="R1021" s="8">
        <f t="shared" si="155"/>
        <v>18.125</v>
      </c>
      <c r="S1021" s="8">
        <f t="shared" si="156"/>
        <v>17.925000000000001</v>
      </c>
      <c r="T1021" s="8">
        <f t="shared" si="157"/>
        <v>21.625</v>
      </c>
      <c r="U1021" s="7">
        <f t="shared" si="158"/>
        <v>21.008333333333336</v>
      </c>
      <c r="V1021" s="7">
        <f t="shared" si="159"/>
        <v>21.162500000000001</v>
      </c>
    </row>
    <row r="1022" spans="1:22" ht="13.5" x14ac:dyDescent="0.25">
      <c r="A1022" s="3">
        <f>RSI!A1022</f>
        <v>43797</v>
      </c>
      <c r="B1022" s="2">
        <f>RSI!B1022</f>
        <v>0.95</v>
      </c>
      <c r="C1022" s="2">
        <f>RSI!I1022</f>
        <v>42.729923608705818</v>
      </c>
      <c r="D1022" s="2">
        <f>MACD!E1022</f>
        <v>-6.7868180139173395E-3</v>
      </c>
      <c r="E1022" s="2">
        <f>MACD!F1022</f>
        <v>-1.8005612062221158E-3</v>
      </c>
      <c r="F1022" s="2">
        <f>'Moving Avg'!D1022</f>
        <v>0.97399999999999998</v>
      </c>
      <c r="G1022" s="2">
        <f>'Moving Avg'!F1022</f>
        <v>0.96900000000000008</v>
      </c>
      <c r="H1022" s="2">
        <f>'Moving Avg'!G1022</f>
        <v>0.98439999999999972</v>
      </c>
      <c r="I1022" s="2">
        <f>'Moving Avg'!H1022</f>
        <v>1.0180000000000009</v>
      </c>
      <c r="J1022" s="5" t="str">
        <f>OBV!F1022</f>
        <v>BEARISH</v>
      </c>
      <c r="K1022" s="5" t="str">
        <f>OBV!G1022</f>
        <v>NEUTRAL</v>
      </c>
      <c r="L1022" s="5" t="str">
        <f>OBV!H1022</f>
        <v>CONFIRMED BEARISH</v>
      </c>
      <c r="M1022" s="7">
        <f t="shared" si="150"/>
        <v>25</v>
      </c>
      <c r="N1022" s="7">
        <f t="shared" si="151"/>
        <v>45</v>
      </c>
      <c r="O1022" s="7">
        <f t="shared" si="152"/>
        <v>0</v>
      </c>
      <c r="P1022" s="7">
        <f t="shared" si="153"/>
        <v>16.5</v>
      </c>
      <c r="Q1022" s="8">
        <f t="shared" si="154"/>
        <v>26.975000000000001</v>
      </c>
      <c r="R1022" s="8">
        <f t="shared" si="155"/>
        <v>18.125</v>
      </c>
      <c r="S1022" s="8">
        <f t="shared" si="156"/>
        <v>17.925000000000001</v>
      </c>
      <c r="T1022" s="8">
        <f t="shared" si="157"/>
        <v>21.625</v>
      </c>
      <c r="U1022" s="7">
        <f t="shared" si="158"/>
        <v>21.008333333333336</v>
      </c>
      <c r="V1022" s="7">
        <f t="shared" si="159"/>
        <v>21.162500000000001</v>
      </c>
    </row>
    <row r="1023" spans="1:22" ht="13.5" x14ac:dyDescent="0.25">
      <c r="A1023" s="3">
        <f>RSI!A1023</f>
        <v>43798</v>
      </c>
      <c r="B1023" s="2">
        <f>RSI!B1023</f>
        <v>0.96</v>
      </c>
      <c r="C1023" s="2">
        <f>RSI!I1023</f>
        <v>45.893695533870314</v>
      </c>
      <c r="D1023" s="2">
        <f>MACD!E1023</f>
        <v>-6.9018740156876479E-3</v>
      </c>
      <c r="E1023" s="2">
        <f>MACD!F1023</f>
        <v>-2.8208237681152225E-3</v>
      </c>
      <c r="F1023" s="2">
        <f>'Moving Avg'!D1023</f>
        <v>0.97</v>
      </c>
      <c r="G1023" s="2">
        <f>'Moving Avg'!F1023</f>
        <v>0.96850000000000003</v>
      </c>
      <c r="H1023" s="2">
        <f>'Moving Avg'!G1023</f>
        <v>0.98379999999999967</v>
      </c>
      <c r="I1023" s="2">
        <f>'Moving Avg'!H1023</f>
        <v>1.0175000000000012</v>
      </c>
      <c r="J1023" s="5" t="str">
        <f>OBV!F1023</f>
        <v>BEARISH</v>
      </c>
      <c r="K1023" s="5" t="str">
        <f>OBV!G1023</f>
        <v>NEUTRAL</v>
      </c>
      <c r="L1023" s="5" t="str">
        <f>OBV!H1023</f>
        <v>CONFIRMED BEARISH</v>
      </c>
      <c r="M1023" s="7">
        <f t="shared" si="150"/>
        <v>25</v>
      </c>
      <c r="N1023" s="7">
        <f t="shared" si="151"/>
        <v>45</v>
      </c>
      <c r="O1023" s="7">
        <f t="shared" si="152"/>
        <v>0</v>
      </c>
      <c r="P1023" s="7">
        <f t="shared" si="153"/>
        <v>16.5</v>
      </c>
      <c r="Q1023" s="8">
        <f t="shared" si="154"/>
        <v>26.975000000000001</v>
      </c>
      <c r="R1023" s="8">
        <f t="shared" si="155"/>
        <v>18.125</v>
      </c>
      <c r="S1023" s="8">
        <f t="shared" si="156"/>
        <v>17.925000000000001</v>
      </c>
      <c r="T1023" s="8">
        <f t="shared" si="157"/>
        <v>21.625</v>
      </c>
      <c r="U1023" s="7">
        <f t="shared" si="158"/>
        <v>21.008333333333336</v>
      </c>
      <c r="V1023" s="7">
        <f t="shared" si="159"/>
        <v>21.162500000000001</v>
      </c>
    </row>
    <row r="1024" spans="1:22" ht="13.5" x14ac:dyDescent="0.25">
      <c r="A1024" s="3">
        <f>RSI!A1024</f>
        <v>43801</v>
      </c>
      <c r="B1024" s="2">
        <f>RSI!B1024</f>
        <v>0.97</v>
      </c>
      <c r="C1024" s="2">
        <f>RSI!I1024</f>
        <v>48.931865606709643</v>
      </c>
      <c r="D1024" s="2">
        <f>MACD!E1024</f>
        <v>-6.1156429741607843E-3</v>
      </c>
      <c r="E1024" s="2">
        <f>MACD!F1024</f>
        <v>-3.4797876093243352E-3</v>
      </c>
      <c r="F1024" s="2">
        <f>'Moving Avg'!D1024</f>
        <v>0.96399999999999986</v>
      </c>
      <c r="G1024" s="2">
        <f>'Moving Avg'!F1024</f>
        <v>0.96800000000000019</v>
      </c>
      <c r="H1024" s="2">
        <f>'Moving Avg'!G1024</f>
        <v>0.98299999999999965</v>
      </c>
      <c r="I1024" s="2">
        <f>'Moving Avg'!H1024</f>
        <v>1.0171500000000011</v>
      </c>
      <c r="J1024" s="5" t="str">
        <f>OBV!F1024</f>
        <v>BEARISH</v>
      </c>
      <c r="K1024" s="5" t="str">
        <f>OBV!G1024</f>
        <v>NEUTRAL</v>
      </c>
      <c r="L1024" s="5" t="str">
        <f>OBV!H1024</f>
        <v>CONFIRMED BEARISH</v>
      </c>
      <c r="M1024" s="7">
        <f t="shared" si="150"/>
        <v>25</v>
      </c>
      <c r="N1024" s="7">
        <f t="shared" si="151"/>
        <v>45</v>
      </c>
      <c r="O1024" s="7">
        <f t="shared" si="152"/>
        <v>0</v>
      </c>
      <c r="P1024" s="7">
        <f t="shared" si="153"/>
        <v>16.5</v>
      </c>
      <c r="Q1024" s="8">
        <f t="shared" si="154"/>
        <v>26.975000000000001</v>
      </c>
      <c r="R1024" s="8">
        <f t="shared" si="155"/>
        <v>18.125</v>
      </c>
      <c r="S1024" s="8">
        <f t="shared" si="156"/>
        <v>17.925000000000001</v>
      </c>
      <c r="T1024" s="8">
        <f t="shared" si="157"/>
        <v>21.625</v>
      </c>
      <c r="U1024" s="7">
        <f t="shared" si="158"/>
        <v>21.008333333333336</v>
      </c>
      <c r="V1024" s="7">
        <f t="shared" si="159"/>
        <v>21.162500000000001</v>
      </c>
    </row>
    <row r="1025" spans="1:22" ht="13.5" x14ac:dyDescent="0.25">
      <c r="A1025" s="3">
        <f>RSI!A1025</f>
        <v>43802</v>
      </c>
      <c r="B1025" s="2">
        <f>RSI!B1025</f>
        <v>0.97</v>
      </c>
      <c r="C1025" s="2">
        <f>RSI!I1025</f>
        <v>48.931865606709643</v>
      </c>
      <c r="D1025" s="2">
        <f>MACD!E1025</f>
        <v>-6.968417594341636E-3</v>
      </c>
      <c r="E1025" s="2">
        <f>MACD!F1025</f>
        <v>-4.177513606327796E-3</v>
      </c>
      <c r="F1025" s="2">
        <f>'Moving Avg'!D1025</f>
        <v>0.96599999999999986</v>
      </c>
      <c r="G1025" s="2">
        <f>'Moving Avg'!F1025</f>
        <v>0.96799999999999997</v>
      </c>
      <c r="H1025" s="2">
        <f>'Moving Avg'!G1025</f>
        <v>0.98259999999999958</v>
      </c>
      <c r="I1025" s="2">
        <f>'Moving Avg'!H1025</f>
        <v>1.0168500000000009</v>
      </c>
      <c r="J1025" s="5" t="str">
        <f>OBV!F1025</f>
        <v>BEARISH</v>
      </c>
      <c r="K1025" s="5" t="str">
        <f>OBV!G1025</f>
        <v>NEUTRAL</v>
      </c>
      <c r="L1025" s="5" t="str">
        <f>OBV!H1025</f>
        <v>BEARISH DIVERGENCE</v>
      </c>
      <c r="M1025" s="7">
        <f t="shared" si="150"/>
        <v>25</v>
      </c>
      <c r="N1025" s="7">
        <f t="shared" si="151"/>
        <v>45</v>
      </c>
      <c r="O1025" s="7">
        <f t="shared" si="152"/>
        <v>0</v>
      </c>
      <c r="P1025" s="7">
        <f t="shared" si="153"/>
        <v>16.5</v>
      </c>
      <c r="Q1025" s="8">
        <f t="shared" si="154"/>
        <v>26.975000000000001</v>
      </c>
      <c r="R1025" s="8">
        <f t="shared" si="155"/>
        <v>18.125</v>
      </c>
      <c r="S1025" s="8">
        <f t="shared" si="156"/>
        <v>17.925000000000001</v>
      </c>
      <c r="T1025" s="8">
        <f t="shared" si="157"/>
        <v>21.625</v>
      </c>
      <c r="U1025" s="7">
        <f t="shared" si="158"/>
        <v>21.008333333333336</v>
      </c>
      <c r="V1025" s="7">
        <f t="shared" si="159"/>
        <v>21.162500000000001</v>
      </c>
    </row>
    <row r="1026" spans="1:22" ht="13.5" x14ac:dyDescent="0.25">
      <c r="A1026" s="3">
        <f>RSI!A1026</f>
        <v>43803</v>
      </c>
      <c r="B1026" s="2">
        <f>RSI!B1026</f>
        <v>0.95</v>
      </c>
      <c r="C1026" s="2">
        <f>RSI!I1026</f>
        <v>43.293120513872616</v>
      </c>
      <c r="D1026" s="2">
        <f>MACD!E1026</f>
        <v>-4.651150785715874E-3</v>
      </c>
      <c r="E1026" s="2">
        <f>MACD!F1026</f>
        <v>-4.2722410422054114E-3</v>
      </c>
      <c r="F1026" s="2">
        <f>'Moving Avg'!D1026</f>
        <v>0.96</v>
      </c>
      <c r="G1026" s="2">
        <f>'Moving Avg'!F1026</f>
        <v>0.96699999999999997</v>
      </c>
      <c r="H1026" s="2">
        <f>'Moving Avg'!G1026</f>
        <v>0.98199999999999976</v>
      </c>
      <c r="I1026" s="2">
        <f>'Moving Avg'!H1026</f>
        <v>1.016450000000001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16.5</v>
      </c>
      <c r="Q1026" s="8">
        <f t="shared" si="154"/>
        <v>26.975000000000001</v>
      </c>
      <c r="R1026" s="8">
        <f t="shared" si="155"/>
        <v>18.125</v>
      </c>
      <c r="S1026" s="8">
        <f t="shared" si="156"/>
        <v>17.925000000000001</v>
      </c>
      <c r="T1026" s="8">
        <f t="shared" si="157"/>
        <v>21.625</v>
      </c>
      <c r="U1026" s="7">
        <f t="shared" si="158"/>
        <v>21.008333333333336</v>
      </c>
      <c r="V1026" s="7">
        <f t="shared" si="159"/>
        <v>21.162500000000001</v>
      </c>
    </row>
    <row r="1027" spans="1:22" ht="13.5" x14ac:dyDescent="0.25">
      <c r="A1027" s="3">
        <f>RSI!A1027</f>
        <v>43804</v>
      </c>
      <c r="B1027" s="2">
        <f>RSI!B1027</f>
        <v>0.95</v>
      </c>
      <c r="C1027" s="2">
        <f>RSI!I1027</f>
        <v>43.293120513872616</v>
      </c>
      <c r="D1027" s="2">
        <f>MACD!E1027</f>
        <v>5.2221951489639373E-4</v>
      </c>
      <c r="E1027" s="2">
        <f>MACD!F1027</f>
        <v>-3.3133489307850508E-3</v>
      </c>
      <c r="F1027" s="2">
        <f>'Moving Avg'!D1027</f>
        <v>0.96</v>
      </c>
      <c r="G1027" s="2">
        <f>'Moving Avg'!F1027</f>
        <v>0.96599999999999986</v>
      </c>
      <c r="H1027" s="2">
        <f>'Moving Avg'!G1027</f>
        <v>0.98119999999999974</v>
      </c>
      <c r="I1027" s="2">
        <f>'Moving Avg'!H1027</f>
        <v>1.0160500000000008</v>
      </c>
      <c r="J1027" s="5" t="str">
        <f>OBV!F1027</f>
        <v>BULLISH</v>
      </c>
      <c r="K1027" s="5" t="str">
        <f>OBV!G1027</f>
        <v>NEUTRAL</v>
      </c>
      <c r="L1027" s="5" t="str">
        <f>OBV!H1027</f>
        <v>NEUTRAL</v>
      </c>
      <c r="M1027" s="7">
        <f t="shared" si="160"/>
        <v>25</v>
      </c>
      <c r="N1027" s="7">
        <f t="shared" si="161"/>
        <v>0</v>
      </c>
      <c r="O1027" s="7">
        <f t="shared" si="162"/>
        <v>0</v>
      </c>
      <c r="P1027" s="7">
        <f t="shared" si="163"/>
        <v>49.5</v>
      </c>
      <c r="Q1027" s="8">
        <f t="shared" ref="Q1027:Q1090" si="164">0.35*M1027+N1027*0.35+O1027*0.15+P1027*0.15</f>
        <v>16.175000000000001</v>
      </c>
      <c r="R1027" s="8">
        <f t="shared" ref="R1027:R1090" si="165">M1027*0.2+N1027*0.2+O1027*0.35+P1027*0.25</f>
        <v>17.375</v>
      </c>
      <c r="S1027" s="8">
        <f t="shared" ref="S1027:S1090" si="166">M1027*0.15+N1027*0.15+O1027*0.25+P1027*0.45</f>
        <v>26.025000000000002</v>
      </c>
      <c r="T1027" s="8">
        <f t="shared" ref="T1027:T1090" si="167">0.25*SUM(M1027:P1027)</f>
        <v>18.625</v>
      </c>
      <c r="U1027" s="7">
        <f t="shared" ref="U1027:U1090" si="168">SUM(Q1027:S1027)/3</f>
        <v>19.858333333333334</v>
      </c>
      <c r="V1027" s="7">
        <f t="shared" ref="V1027:V1090" si="169">SUM(Q1027:T1027)/4</f>
        <v>19.55</v>
      </c>
    </row>
    <row r="1028" spans="1:22" ht="13.5" x14ac:dyDescent="0.25">
      <c r="A1028" s="3">
        <f>RSI!A1028</f>
        <v>43805</v>
      </c>
      <c r="B1028" s="2">
        <f>RSI!B1028</f>
        <v>0.95</v>
      </c>
      <c r="C1028" s="2">
        <f>RSI!I1028</f>
        <v>43.293120513872609</v>
      </c>
      <c r="D1028" s="2">
        <f>MACD!E1028</f>
        <v>3.4868575622150066E-3</v>
      </c>
      <c r="E1028" s="2">
        <f>MACD!F1028</f>
        <v>-1.9533076321850396E-3</v>
      </c>
      <c r="F1028" s="2">
        <f>'Moving Avg'!D1028</f>
        <v>0.95799999999999996</v>
      </c>
      <c r="G1028" s="2">
        <f>'Moving Avg'!F1028</f>
        <v>0.96549999999999991</v>
      </c>
      <c r="H1028" s="2">
        <f>'Moving Avg'!G1028</f>
        <v>0.98019999999999996</v>
      </c>
      <c r="I1028" s="2">
        <f>'Moving Avg'!H1028</f>
        <v>1.0155500000000008</v>
      </c>
      <c r="J1028" s="5" t="str">
        <f>OBV!F1028</f>
        <v>BULLISH</v>
      </c>
      <c r="K1028" s="5" t="str">
        <f>OBV!G1028</f>
        <v>NEUTRAL</v>
      </c>
      <c r="L1028" s="5" t="str">
        <f>OBV!H1028</f>
        <v>BULLISH DIVERGENCE</v>
      </c>
      <c r="M1028" s="7">
        <f t="shared" si="160"/>
        <v>25</v>
      </c>
      <c r="N1028" s="7">
        <f t="shared" si="161"/>
        <v>0</v>
      </c>
      <c r="O1028" s="7">
        <f t="shared" si="162"/>
        <v>0</v>
      </c>
      <c r="P1028" s="7">
        <f t="shared" si="163"/>
        <v>66.5</v>
      </c>
      <c r="Q1028" s="8">
        <f t="shared" si="164"/>
        <v>18.725000000000001</v>
      </c>
      <c r="R1028" s="8">
        <f t="shared" si="165"/>
        <v>21.625</v>
      </c>
      <c r="S1028" s="8">
        <f t="shared" si="166"/>
        <v>33.674999999999997</v>
      </c>
      <c r="T1028" s="8">
        <f t="shared" si="167"/>
        <v>22.875</v>
      </c>
      <c r="U1028" s="7">
        <f t="shared" si="168"/>
        <v>24.675000000000001</v>
      </c>
      <c r="V1028" s="7">
        <f t="shared" si="169"/>
        <v>24.225000000000001</v>
      </c>
    </row>
    <row r="1029" spans="1:22" ht="13.5" x14ac:dyDescent="0.25">
      <c r="A1029" s="3">
        <f>RSI!A1029</f>
        <v>43808</v>
      </c>
      <c r="B1029" s="2">
        <f>RSI!B1029</f>
        <v>0.96</v>
      </c>
      <c r="C1029" s="2">
        <f>RSI!I1029</f>
        <v>47.100010513903278</v>
      </c>
      <c r="D1029" s="2">
        <f>MACD!E1029</f>
        <v>8.4479060886074597E-3</v>
      </c>
      <c r="E1029" s="2">
        <f>MACD!F1029</f>
        <v>1.2693511197346013E-4</v>
      </c>
      <c r="F1029" s="2">
        <f>'Moving Avg'!D1029</f>
        <v>0.95600000000000007</v>
      </c>
      <c r="G1029" s="2">
        <f>'Moving Avg'!F1029</f>
        <v>0.96549999999999991</v>
      </c>
      <c r="H1029" s="2">
        <f>'Moving Avg'!G1029</f>
        <v>0.97939999999999994</v>
      </c>
      <c r="I1029" s="2">
        <f>'Moving Avg'!H1029</f>
        <v>1.0152500000000009</v>
      </c>
      <c r="J1029" s="5" t="str">
        <f>OBV!F1029</f>
        <v>BULLISH</v>
      </c>
      <c r="K1029" s="5" t="str">
        <f>OBV!G1029</f>
        <v>NEUTRAL</v>
      </c>
      <c r="L1029" s="5" t="str">
        <f>OBV!H1029</f>
        <v>BULLISH DIVERGENCE</v>
      </c>
      <c r="M1029" s="7">
        <f t="shared" si="160"/>
        <v>25</v>
      </c>
      <c r="N1029" s="7">
        <f t="shared" si="161"/>
        <v>0</v>
      </c>
      <c r="O1029" s="7">
        <f t="shared" si="162"/>
        <v>0</v>
      </c>
      <c r="P1029" s="7">
        <f t="shared" si="163"/>
        <v>66.5</v>
      </c>
      <c r="Q1029" s="8">
        <f t="shared" si="164"/>
        <v>18.725000000000001</v>
      </c>
      <c r="R1029" s="8">
        <f t="shared" si="165"/>
        <v>21.625</v>
      </c>
      <c r="S1029" s="8">
        <f t="shared" si="166"/>
        <v>33.674999999999997</v>
      </c>
      <c r="T1029" s="8">
        <f t="shared" si="167"/>
        <v>22.875</v>
      </c>
      <c r="U1029" s="7">
        <f t="shared" si="168"/>
        <v>24.675000000000001</v>
      </c>
      <c r="V1029" s="7">
        <f t="shared" si="169"/>
        <v>24.225000000000001</v>
      </c>
    </row>
    <row r="1030" spans="1:22" ht="13.5" x14ac:dyDescent="0.25">
      <c r="A1030" s="3">
        <f>RSI!A1030</f>
        <v>43809</v>
      </c>
      <c r="B1030" s="2">
        <f>RSI!B1030</f>
        <v>0.96</v>
      </c>
      <c r="C1030" s="2">
        <f>RSI!I1030</f>
        <v>47.100010513903278</v>
      </c>
      <c r="D1030" s="2">
        <f>MACD!E1030</f>
        <v>6.5404893376203033E-3</v>
      </c>
      <c r="E1030" s="2">
        <f>MACD!F1030</f>
        <v>1.4096459571028288E-3</v>
      </c>
      <c r="F1030" s="2">
        <f>'Moving Avg'!D1030</f>
        <v>0.95399999999999996</v>
      </c>
      <c r="G1030" s="2">
        <f>'Moving Avg'!F1030</f>
        <v>0.96550000000000014</v>
      </c>
      <c r="H1030" s="2">
        <f>'Moving Avg'!G1030</f>
        <v>0.97860000000000003</v>
      </c>
      <c r="I1030" s="2">
        <f>'Moving Avg'!H1030</f>
        <v>1.0149000000000008</v>
      </c>
      <c r="J1030" s="5" t="str">
        <f>OBV!F1030</f>
        <v>BULLISH</v>
      </c>
      <c r="K1030" s="5" t="str">
        <f>OBV!G1030</f>
        <v>NEUTRAL</v>
      </c>
      <c r="L1030" s="5" t="str">
        <f>OBV!H1030</f>
        <v>BULLISH DIVERGENCE</v>
      </c>
      <c r="M1030" s="7">
        <f t="shared" si="160"/>
        <v>25</v>
      </c>
      <c r="N1030" s="7">
        <f t="shared" si="161"/>
        <v>0</v>
      </c>
      <c r="O1030" s="7">
        <f t="shared" si="162"/>
        <v>0</v>
      </c>
      <c r="P1030" s="7">
        <f t="shared" si="163"/>
        <v>66.5</v>
      </c>
      <c r="Q1030" s="8">
        <f t="shared" si="164"/>
        <v>18.725000000000001</v>
      </c>
      <c r="R1030" s="8">
        <f t="shared" si="165"/>
        <v>21.625</v>
      </c>
      <c r="S1030" s="8">
        <f t="shared" si="166"/>
        <v>33.674999999999997</v>
      </c>
      <c r="T1030" s="8">
        <f t="shared" si="167"/>
        <v>22.875</v>
      </c>
      <c r="U1030" s="7">
        <f t="shared" si="168"/>
        <v>24.675000000000001</v>
      </c>
      <c r="V1030" s="7">
        <f t="shared" si="169"/>
        <v>24.225000000000001</v>
      </c>
    </row>
    <row r="1031" spans="1:22" ht="13.5" x14ac:dyDescent="0.25">
      <c r="A1031" s="3">
        <f>RSI!A1031</f>
        <v>43810</v>
      </c>
      <c r="B1031" s="2">
        <f>RSI!B1031</f>
        <v>0.94</v>
      </c>
      <c r="C1031" s="2">
        <f>RSI!I1031</f>
        <v>40.753957074344783</v>
      </c>
      <c r="D1031" s="2">
        <f>MACD!E1031</f>
        <v>9.5299435716033054E-3</v>
      </c>
      <c r="E1031" s="2">
        <f>MACD!F1031</f>
        <v>3.0337054800029239E-3</v>
      </c>
      <c r="F1031" s="2">
        <f>'Moving Avg'!D1031</f>
        <v>0.95199999999999996</v>
      </c>
      <c r="G1031" s="2">
        <f>'Moving Avg'!F1031</f>
        <v>0.96450000000000014</v>
      </c>
      <c r="H1031" s="2">
        <f>'Moving Avg'!G1031</f>
        <v>0.97760000000000002</v>
      </c>
      <c r="I1031" s="2">
        <f>'Moving Avg'!H1031</f>
        <v>1.0144500000000007</v>
      </c>
      <c r="J1031" s="5" t="str">
        <f>OBV!F1031</f>
        <v>BULLISH</v>
      </c>
      <c r="K1031" s="5" t="str">
        <f>OBV!G1031</f>
        <v>NEUTRAL</v>
      </c>
      <c r="L1031" s="5" t="str">
        <f>OBV!H1031</f>
        <v>BULLISH DIVERGENCE</v>
      </c>
      <c r="M1031" s="7">
        <f t="shared" si="160"/>
        <v>25</v>
      </c>
      <c r="N1031" s="7">
        <f t="shared" si="161"/>
        <v>0</v>
      </c>
      <c r="O1031" s="7">
        <f t="shared" si="162"/>
        <v>0</v>
      </c>
      <c r="P1031" s="7">
        <f t="shared" si="163"/>
        <v>66.5</v>
      </c>
      <c r="Q1031" s="8">
        <f t="shared" si="164"/>
        <v>18.725000000000001</v>
      </c>
      <c r="R1031" s="8">
        <f t="shared" si="165"/>
        <v>21.625</v>
      </c>
      <c r="S1031" s="8">
        <f t="shared" si="166"/>
        <v>33.674999999999997</v>
      </c>
      <c r="T1031" s="8">
        <f t="shared" si="167"/>
        <v>22.875</v>
      </c>
      <c r="U1031" s="7">
        <f t="shared" si="168"/>
        <v>24.675000000000001</v>
      </c>
      <c r="V1031" s="7">
        <f t="shared" si="169"/>
        <v>24.225000000000001</v>
      </c>
    </row>
    <row r="1032" spans="1:22" ht="13.5" x14ac:dyDescent="0.25">
      <c r="A1032" s="3">
        <f>RSI!A1032</f>
        <v>43811</v>
      </c>
      <c r="B1032" s="2">
        <f>RSI!B1032</f>
        <v>0.93</v>
      </c>
      <c r="C1032" s="2">
        <f>RSI!I1032</f>
        <v>37.997256189853687</v>
      </c>
      <c r="D1032" s="2">
        <f>MACD!E1032</f>
        <v>8.3447018053894872E-3</v>
      </c>
      <c r="E1032" s="2">
        <f>MACD!F1032</f>
        <v>4.0959047450802363E-3</v>
      </c>
      <c r="F1032" s="2">
        <f>'Moving Avg'!D1032</f>
        <v>0.94800000000000006</v>
      </c>
      <c r="G1032" s="2">
        <f>'Moving Avg'!F1032</f>
        <v>0.96300000000000008</v>
      </c>
      <c r="H1032" s="2">
        <f>'Moving Avg'!G1032</f>
        <v>0.97600000000000009</v>
      </c>
      <c r="I1032" s="2">
        <f>'Moving Avg'!H1032</f>
        <v>1.0140000000000007</v>
      </c>
      <c r="J1032" s="5" t="str">
        <f>OBV!F1032</f>
        <v>BEARISH</v>
      </c>
      <c r="K1032" s="5" t="str">
        <f>OBV!G1032</f>
        <v>NEUTRAL</v>
      </c>
      <c r="L1032" s="5" t="str">
        <f>OBV!H1032</f>
        <v>CONFIRMED BEARISH</v>
      </c>
      <c r="M1032" s="7">
        <f t="shared" si="160"/>
        <v>25</v>
      </c>
      <c r="N1032" s="7">
        <f t="shared" si="161"/>
        <v>0</v>
      </c>
      <c r="O1032" s="7">
        <f t="shared" si="162"/>
        <v>0</v>
      </c>
      <c r="P1032" s="7">
        <f t="shared" si="163"/>
        <v>16.5</v>
      </c>
      <c r="Q1032" s="8">
        <f t="shared" si="164"/>
        <v>11.225</v>
      </c>
      <c r="R1032" s="8">
        <f t="shared" si="165"/>
        <v>9.125</v>
      </c>
      <c r="S1032" s="8">
        <f t="shared" si="166"/>
        <v>11.175000000000001</v>
      </c>
      <c r="T1032" s="8">
        <f t="shared" si="167"/>
        <v>10.375</v>
      </c>
      <c r="U1032" s="7">
        <f t="shared" si="168"/>
        <v>10.508333333333335</v>
      </c>
      <c r="V1032" s="7">
        <f t="shared" si="169"/>
        <v>10.475000000000001</v>
      </c>
    </row>
    <row r="1033" spans="1:22" ht="13.5" x14ac:dyDescent="0.25">
      <c r="A1033" s="3">
        <f>RSI!A1033</f>
        <v>43812</v>
      </c>
      <c r="B1033" s="2">
        <f>RSI!B1033</f>
        <v>0.94</v>
      </c>
      <c r="C1033" s="2">
        <f>RSI!I1033</f>
        <v>42.207217908431815</v>
      </c>
      <c r="D1033" s="2">
        <f>MACD!E1033</f>
        <v>8.3466382927673832E-3</v>
      </c>
      <c r="E1033" s="2">
        <f>MACD!F1033</f>
        <v>4.9460514546176655E-3</v>
      </c>
      <c r="F1033" s="2">
        <f>'Moving Avg'!D1033</f>
        <v>0.94600000000000006</v>
      </c>
      <c r="G1033" s="2">
        <f>'Moving Avg'!F1033</f>
        <v>0.96200000000000008</v>
      </c>
      <c r="H1033" s="2">
        <f>'Moving Avg'!G1033</f>
        <v>0.97440000000000015</v>
      </c>
      <c r="I1033" s="2">
        <f>'Moving Avg'!H1033</f>
        <v>1.0135500000000008</v>
      </c>
      <c r="J1033" s="5" t="str">
        <f>OBV!F1033</f>
        <v>BULLISH</v>
      </c>
      <c r="K1033" s="5" t="str">
        <f>OBV!G1033</f>
        <v>STRONG</v>
      </c>
      <c r="L1033" s="5" t="str">
        <f>OBV!H1033</f>
        <v>BULLISH DIVERGENCE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83</v>
      </c>
      <c r="Q1033" s="8">
        <f t="shared" si="164"/>
        <v>21.2</v>
      </c>
      <c r="R1033" s="8">
        <f t="shared" si="165"/>
        <v>25.75</v>
      </c>
      <c r="S1033" s="8">
        <f t="shared" si="166"/>
        <v>41.1</v>
      </c>
      <c r="T1033" s="8">
        <f t="shared" si="167"/>
        <v>27</v>
      </c>
      <c r="U1033" s="7">
        <f t="shared" si="168"/>
        <v>29.350000000000005</v>
      </c>
      <c r="V1033" s="7">
        <f t="shared" si="169"/>
        <v>28.762500000000003</v>
      </c>
    </row>
    <row r="1034" spans="1:22" ht="13.5" x14ac:dyDescent="0.25">
      <c r="A1034" s="3">
        <f>RSI!A1034</f>
        <v>43815</v>
      </c>
      <c r="B1034" s="2">
        <f>RSI!B1034</f>
        <v>0.92</v>
      </c>
      <c r="C1034" s="2">
        <f>RSI!I1034</f>
        <v>36.822151346408866</v>
      </c>
      <c r="D1034" s="2">
        <f>MACD!E1034</f>
        <v>1.1500900346493315E-2</v>
      </c>
      <c r="E1034" s="2">
        <f>MACD!F1034</f>
        <v>6.2570212329927958E-3</v>
      </c>
      <c r="F1034" s="2">
        <f>'Moving Avg'!D1034</f>
        <v>0.93800000000000006</v>
      </c>
      <c r="G1034" s="2">
        <f>'Moving Avg'!F1034</f>
        <v>0.95950000000000024</v>
      </c>
      <c r="H1034" s="2">
        <f>'Moving Avg'!G1034</f>
        <v>0.97240000000000004</v>
      </c>
      <c r="I1034" s="2">
        <f>'Moving Avg'!H1034</f>
        <v>1.0130500000000005</v>
      </c>
      <c r="J1034" s="5" t="str">
        <f>OBV!F1034</f>
        <v>BULLISH</v>
      </c>
      <c r="K1034" s="5" t="str">
        <f>OBV!G1034</f>
        <v>STRONG</v>
      </c>
      <c r="L1034" s="5" t="str">
        <f>OBV!H1034</f>
        <v>BULLISH DIVERGENCE</v>
      </c>
      <c r="M1034" s="7">
        <f t="shared" si="160"/>
        <v>25</v>
      </c>
      <c r="N1034" s="7">
        <f t="shared" si="161"/>
        <v>0</v>
      </c>
      <c r="O1034" s="7">
        <f t="shared" si="162"/>
        <v>0</v>
      </c>
      <c r="P1034" s="7">
        <f t="shared" si="163"/>
        <v>83</v>
      </c>
      <c r="Q1034" s="8">
        <f t="shared" si="164"/>
        <v>21.2</v>
      </c>
      <c r="R1034" s="8">
        <f t="shared" si="165"/>
        <v>25.75</v>
      </c>
      <c r="S1034" s="8">
        <f t="shared" si="166"/>
        <v>41.1</v>
      </c>
      <c r="T1034" s="8">
        <f t="shared" si="167"/>
        <v>27</v>
      </c>
      <c r="U1034" s="7">
        <f t="shared" si="168"/>
        <v>29.350000000000005</v>
      </c>
      <c r="V1034" s="7">
        <f t="shared" si="169"/>
        <v>28.762500000000003</v>
      </c>
    </row>
    <row r="1035" spans="1:22" ht="13.5" x14ac:dyDescent="0.25">
      <c r="A1035" s="3">
        <f>RSI!A1035</f>
        <v>43816</v>
      </c>
      <c r="B1035" s="2">
        <f>RSI!B1035</f>
        <v>0.91</v>
      </c>
      <c r="C1035" s="2">
        <f>RSI!I1035</f>
        <v>34.455075148608799</v>
      </c>
      <c r="D1035" s="2">
        <f>MACD!E1035</f>
        <v>1.5151665199452546E-2</v>
      </c>
      <c r="E1035" s="2">
        <f>MACD!F1035</f>
        <v>8.035950026284747E-3</v>
      </c>
      <c r="F1035" s="2">
        <f>'Moving Avg'!D1035</f>
        <v>0.92799999999999994</v>
      </c>
      <c r="G1035" s="2">
        <f>'Moving Avg'!F1035</f>
        <v>0.95700000000000018</v>
      </c>
      <c r="H1035" s="2">
        <f>'Moving Avg'!G1035</f>
        <v>0.97</v>
      </c>
      <c r="I1035" s="2">
        <f>'Moving Avg'!H1035</f>
        <v>1.0125500000000005</v>
      </c>
      <c r="J1035" s="5" t="str">
        <f>OBV!F1035</f>
        <v>BULLISH</v>
      </c>
      <c r="K1035" s="5" t="str">
        <f>OBV!G1035</f>
        <v>STRONG</v>
      </c>
      <c r="L1035" s="5" t="str">
        <f>OBV!H1035</f>
        <v>BULLISH DIVERGENCE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83</v>
      </c>
      <c r="Q1035" s="8">
        <f t="shared" si="164"/>
        <v>21.2</v>
      </c>
      <c r="R1035" s="8">
        <f t="shared" si="165"/>
        <v>25.75</v>
      </c>
      <c r="S1035" s="8">
        <f t="shared" si="166"/>
        <v>41.1</v>
      </c>
      <c r="T1035" s="8">
        <f t="shared" si="167"/>
        <v>27</v>
      </c>
      <c r="U1035" s="7">
        <f t="shared" si="168"/>
        <v>29.350000000000005</v>
      </c>
      <c r="V1035" s="7">
        <f t="shared" si="169"/>
        <v>28.762500000000003</v>
      </c>
    </row>
    <row r="1036" spans="1:22" ht="13.5" x14ac:dyDescent="0.25">
      <c r="A1036" s="3">
        <f>RSI!A1036</f>
        <v>43817</v>
      </c>
      <c r="B1036" s="2">
        <f>RSI!B1036</f>
        <v>0.92</v>
      </c>
      <c r="C1036" s="2">
        <f>RSI!I1036</f>
        <v>38.69888701391956</v>
      </c>
      <c r="D1036" s="2">
        <f>MACD!E1036</f>
        <v>1.4705379369725935E-2</v>
      </c>
      <c r="E1036" s="2">
        <f>MACD!F1036</f>
        <v>9.3698358949729846E-3</v>
      </c>
      <c r="F1036" s="2">
        <f>'Moving Avg'!D1036</f>
        <v>0.92400000000000004</v>
      </c>
      <c r="G1036" s="2">
        <f>'Moving Avg'!F1036</f>
        <v>0.95450000000000002</v>
      </c>
      <c r="H1036" s="2">
        <f>'Moving Avg'!G1036</f>
        <v>0.96800000000000008</v>
      </c>
      <c r="I1036" s="2">
        <f>'Moving Avg'!H1036</f>
        <v>1.0122000000000007</v>
      </c>
      <c r="J1036" s="5" t="str">
        <f>OBV!F1036</f>
        <v>BULLISH</v>
      </c>
      <c r="K1036" s="5" t="str">
        <f>OBV!G1036</f>
        <v>STRONG</v>
      </c>
      <c r="L1036" s="5" t="str">
        <f>OBV!H1036</f>
        <v>BULLISH DIVERGENCE</v>
      </c>
      <c r="M1036" s="7">
        <f t="shared" si="160"/>
        <v>25</v>
      </c>
      <c r="N1036" s="7">
        <f t="shared" si="161"/>
        <v>0</v>
      </c>
      <c r="O1036" s="7">
        <f t="shared" si="162"/>
        <v>0</v>
      </c>
      <c r="P1036" s="7">
        <f t="shared" si="163"/>
        <v>83</v>
      </c>
      <c r="Q1036" s="8">
        <f t="shared" si="164"/>
        <v>21.2</v>
      </c>
      <c r="R1036" s="8">
        <f t="shared" si="165"/>
        <v>25.75</v>
      </c>
      <c r="S1036" s="8">
        <f t="shared" si="166"/>
        <v>41.1</v>
      </c>
      <c r="T1036" s="8">
        <f t="shared" si="167"/>
        <v>27</v>
      </c>
      <c r="U1036" s="7">
        <f t="shared" si="168"/>
        <v>29.350000000000005</v>
      </c>
      <c r="V1036" s="7">
        <f t="shared" si="169"/>
        <v>28.762500000000003</v>
      </c>
    </row>
    <row r="1037" spans="1:22" ht="13.5" x14ac:dyDescent="0.25">
      <c r="A1037" s="3">
        <f>RSI!A1037</f>
        <v>43818</v>
      </c>
      <c r="B1037" s="2">
        <f>RSI!B1037</f>
        <v>0.92</v>
      </c>
      <c r="C1037" s="2">
        <f>RSI!I1037</f>
        <v>38.698887013919567</v>
      </c>
      <c r="D1037" s="2">
        <f>MACD!E1037</f>
        <v>1.4530022900626993E-2</v>
      </c>
      <c r="E1037" s="2">
        <f>MACD!F1037</f>
        <v>1.0401873296103786E-2</v>
      </c>
      <c r="F1037" s="2">
        <f>'Moving Avg'!D1037</f>
        <v>0.92200000000000004</v>
      </c>
      <c r="G1037" s="2">
        <f>'Moving Avg'!F1037</f>
        <v>0.95100000000000018</v>
      </c>
      <c r="H1037" s="2">
        <f>'Moving Avg'!G1037</f>
        <v>0.96660000000000013</v>
      </c>
      <c r="I1037" s="2">
        <f>'Moving Avg'!H1037</f>
        <v>1.0116500000000004</v>
      </c>
      <c r="J1037" s="5" t="str">
        <f>OBV!F1037</f>
        <v>BULLISH</v>
      </c>
      <c r="K1037" s="5" t="str">
        <f>OBV!G1037</f>
        <v>STRONG</v>
      </c>
      <c r="L1037" s="5" t="str">
        <f>OBV!H1037</f>
        <v>BULLISH DIVERGENCE</v>
      </c>
      <c r="M1037" s="7">
        <f t="shared" si="160"/>
        <v>25</v>
      </c>
      <c r="N1037" s="7">
        <f t="shared" si="161"/>
        <v>0</v>
      </c>
      <c r="O1037" s="7">
        <f t="shared" si="162"/>
        <v>0</v>
      </c>
      <c r="P1037" s="7">
        <f t="shared" si="163"/>
        <v>83</v>
      </c>
      <c r="Q1037" s="8">
        <f t="shared" si="164"/>
        <v>21.2</v>
      </c>
      <c r="R1037" s="8">
        <f t="shared" si="165"/>
        <v>25.75</v>
      </c>
      <c r="S1037" s="8">
        <f t="shared" si="166"/>
        <v>41.1</v>
      </c>
      <c r="T1037" s="8">
        <f t="shared" si="167"/>
        <v>27</v>
      </c>
      <c r="U1037" s="7">
        <f t="shared" si="168"/>
        <v>29.350000000000005</v>
      </c>
      <c r="V1037" s="7">
        <f t="shared" si="169"/>
        <v>28.762500000000003</v>
      </c>
    </row>
    <row r="1038" spans="1:22" ht="13.5" x14ac:dyDescent="0.25">
      <c r="A1038" s="3">
        <f>RSI!A1038</f>
        <v>43819</v>
      </c>
      <c r="B1038" s="2">
        <f>RSI!B1038</f>
        <v>0.91</v>
      </c>
      <c r="C1038" s="2">
        <f>RSI!I1038</f>
        <v>35.995926068293159</v>
      </c>
      <c r="D1038" s="2">
        <f>MACD!E1038</f>
        <v>1.5309672129673491E-2</v>
      </c>
      <c r="E1038" s="2">
        <f>MACD!F1038</f>
        <v>1.1383433062817727E-2</v>
      </c>
      <c r="F1038" s="2">
        <f>'Moving Avg'!D1038</f>
        <v>0.91600000000000004</v>
      </c>
      <c r="G1038" s="2">
        <f>'Moving Avg'!F1038</f>
        <v>0.94750000000000001</v>
      </c>
      <c r="H1038" s="2">
        <f>'Moving Avg'!G1038</f>
        <v>0.96500000000000019</v>
      </c>
      <c r="I1038" s="2">
        <f>'Moving Avg'!H1038</f>
        <v>1.0112000000000005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  <c r="M1038" s="7">
        <f t="shared" si="160"/>
        <v>25</v>
      </c>
      <c r="N1038" s="7">
        <f t="shared" si="161"/>
        <v>0</v>
      </c>
      <c r="O1038" s="7">
        <f t="shared" si="162"/>
        <v>0</v>
      </c>
      <c r="P1038" s="7">
        <f t="shared" si="163"/>
        <v>16.5</v>
      </c>
      <c r="Q1038" s="8">
        <f t="shared" si="164"/>
        <v>11.225</v>
      </c>
      <c r="R1038" s="8">
        <f t="shared" si="165"/>
        <v>9.125</v>
      </c>
      <c r="S1038" s="8">
        <f t="shared" si="166"/>
        <v>11.175000000000001</v>
      </c>
      <c r="T1038" s="8">
        <f t="shared" si="167"/>
        <v>10.375</v>
      </c>
      <c r="U1038" s="7">
        <f t="shared" si="168"/>
        <v>10.508333333333335</v>
      </c>
      <c r="V1038" s="7">
        <f t="shared" si="169"/>
        <v>10.475000000000001</v>
      </c>
    </row>
    <row r="1039" spans="1:22" ht="13.5" x14ac:dyDescent="0.25">
      <c r="A1039" s="3">
        <f>RSI!A1039</f>
        <v>43822</v>
      </c>
      <c r="B1039" s="2">
        <f>RSI!B1039</f>
        <v>0.91</v>
      </c>
      <c r="C1039" s="2">
        <f>RSI!I1039</f>
        <v>35.995926068293159</v>
      </c>
      <c r="D1039" s="2">
        <f>MACD!E1039</f>
        <v>1.7740341216480049E-2</v>
      </c>
      <c r="E1039" s="2">
        <f>MACD!F1039</f>
        <v>1.2654814693550192E-2</v>
      </c>
      <c r="F1039" s="2">
        <f>'Moving Avg'!D1039</f>
        <v>0.91400000000000003</v>
      </c>
      <c r="G1039" s="2">
        <f>'Moving Avg'!F1039</f>
        <v>0.94299999999999995</v>
      </c>
      <c r="H1039" s="2">
        <f>'Moving Avg'!G1039</f>
        <v>0.96320000000000006</v>
      </c>
      <c r="I1039" s="2">
        <f>'Moving Avg'!H1039</f>
        <v>1.0107000000000006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  <c r="M1039" s="7">
        <f t="shared" si="160"/>
        <v>25</v>
      </c>
      <c r="N1039" s="7">
        <f t="shared" si="161"/>
        <v>0</v>
      </c>
      <c r="O1039" s="7">
        <f t="shared" si="162"/>
        <v>0</v>
      </c>
      <c r="P1039" s="7">
        <f t="shared" si="163"/>
        <v>16.5</v>
      </c>
      <c r="Q1039" s="8">
        <f t="shared" si="164"/>
        <v>11.225</v>
      </c>
      <c r="R1039" s="8">
        <f t="shared" si="165"/>
        <v>9.125</v>
      </c>
      <c r="S1039" s="8">
        <f t="shared" si="166"/>
        <v>11.175000000000001</v>
      </c>
      <c r="T1039" s="8">
        <f t="shared" si="167"/>
        <v>10.375</v>
      </c>
      <c r="U1039" s="7">
        <f t="shared" si="168"/>
        <v>10.508333333333335</v>
      </c>
      <c r="V1039" s="7">
        <f t="shared" si="169"/>
        <v>10.475000000000001</v>
      </c>
    </row>
    <row r="1040" spans="1:22" ht="13.5" x14ac:dyDescent="0.25">
      <c r="A1040" s="3">
        <f>RSI!A1040</f>
        <v>43823</v>
      </c>
      <c r="B1040" s="2">
        <f>RSI!B1040</f>
        <v>0.9</v>
      </c>
      <c r="C1040" s="2">
        <f>RSI!I1040</f>
        <v>33.298581686344733</v>
      </c>
      <c r="D1040" s="2">
        <f>MACD!E1040</f>
        <v>2.0753083763505265E-2</v>
      </c>
      <c r="E1040" s="2">
        <f>MACD!F1040</f>
        <v>1.4274468507541205E-2</v>
      </c>
      <c r="F1040" s="2">
        <f>'Moving Avg'!D1040</f>
        <v>0.91200000000000014</v>
      </c>
      <c r="G1040" s="2">
        <f>'Moving Avg'!F1040</f>
        <v>0.94000000000000006</v>
      </c>
      <c r="H1040" s="2">
        <f>'Moving Avg'!G1040</f>
        <v>0.96140000000000003</v>
      </c>
      <c r="I1040" s="2">
        <f>'Moving Avg'!H1040</f>
        <v>1.0101000000000004</v>
      </c>
      <c r="J1040" s="5" t="str">
        <f>OBV!F1040</f>
        <v>BEARISH</v>
      </c>
      <c r="K1040" s="5" t="str">
        <f>OBV!G1040</f>
        <v>NEUTRAL</v>
      </c>
      <c r="L1040" s="5" t="str">
        <f>OBV!H1040</f>
        <v>CONFIRMED BEARISH</v>
      </c>
      <c r="M1040" s="7">
        <f t="shared" si="160"/>
        <v>25</v>
      </c>
      <c r="N1040" s="7">
        <f t="shared" si="161"/>
        <v>0</v>
      </c>
      <c r="O1040" s="7">
        <f t="shared" si="162"/>
        <v>0</v>
      </c>
      <c r="P1040" s="7">
        <f t="shared" si="163"/>
        <v>16.5</v>
      </c>
      <c r="Q1040" s="8">
        <f t="shared" si="164"/>
        <v>11.225</v>
      </c>
      <c r="R1040" s="8">
        <f t="shared" si="165"/>
        <v>9.125</v>
      </c>
      <c r="S1040" s="8">
        <f t="shared" si="166"/>
        <v>11.175000000000001</v>
      </c>
      <c r="T1040" s="8">
        <f t="shared" si="167"/>
        <v>10.375</v>
      </c>
      <c r="U1040" s="7">
        <f t="shared" si="168"/>
        <v>10.508333333333335</v>
      </c>
      <c r="V1040" s="7">
        <f t="shared" si="169"/>
        <v>10.475000000000001</v>
      </c>
    </row>
    <row r="1041" spans="1:22" ht="13.5" x14ac:dyDescent="0.25">
      <c r="A1041" s="3">
        <f>RSI!A1041</f>
        <v>43824</v>
      </c>
      <c r="B1041" s="2">
        <f>RSI!B1041</f>
        <v>0.9</v>
      </c>
      <c r="C1041" s="2">
        <f>RSI!I1041</f>
        <v>33.298581686344733</v>
      </c>
      <c r="D1041" s="2">
        <f>MACD!E1041</f>
        <v>2.0483829818712995E-2</v>
      </c>
      <c r="E1041" s="2">
        <f>MACD!F1041</f>
        <v>1.5516340769775563E-2</v>
      </c>
      <c r="F1041" s="2">
        <f>'Moving Avg'!D1041</f>
        <v>0.90800000000000003</v>
      </c>
      <c r="G1041" s="2">
        <f>'Moving Avg'!F1041</f>
        <v>0.93599999999999972</v>
      </c>
      <c r="H1041" s="2">
        <f>'Moving Avg'!G1041</f>
        <v>0.95960000000000012</v>
      </c>
      <c r="I1041" s="2">
        <f>'Moving Avg'!H1041</f>
        <v>1.0095000000000005</v>
      </c>
      <c r="J1041" s="5" t="str">
        <f>OBV!F1041</f>
        <v>BEARISH</v>
      </c>
      <c r="K1041" s="5" t="str">
        <f>OBV!G1041</f>
        <v>NEUTRAL</v>
      </c>
      <c r="L1041" s="5" t="str">
        <f>OBV!H1041</f>
        <v>CONFIRMED BEARISH</v>
      </c>
      <c r="M1041" s="7">
        <f t="shared" si="160"/>
        <v>25</v>
      </c>
      <c r="N1041" s="7">
        <f t="shared" si="161"/>
        <v>0</v>
      </c>
      <c r="O1041" s="7">
        <f t="shared" si="162"/>
        <v>0</v>
      </c>
      <c r="P1041" s="7">
        <f t="shared" si="163"/>
        <v>16.5</v>
      </c>
      <c r="Q1041" s="8">
        <f t="shared" si="164"/>
        <v>11.225</v>
      </c>
      <c r="R1041" s="8">
        <f t="shared" si="165"/>
        <v>9.125</v>
      </c>
      <c r="S1041" s="8">
        <f t="shared" si="166"/>
        <v>11.175000000000001</v>
      </c>
      <c r="T1041" s="8">
        <f t="shared" si="167"/>
        <v>10.375</v>
      </c>
      <c r="U1041" s="7">
        <f t="shared" si="168"/>
        <v>10.508333333333335</v>
      </c>
      <c r="V1041" s="7">
        <f t="shared" si="169"/>
        <v>10.475000000000001</v>
      </c>
    </row>
    <row r="1042" spans="1:22" ht="13.5" x14ac:dyDescent="0.25">
      <c r="A1042" s="3">
        <f>RSI!A1042</f>
        <v>43825</v>
      </c>
      <c r="B1042" s="2">
        <f>RSI!B1042</f>
        <v>0.9</v>
      </c>
      <c r="C1042" s="2">
        <f>RSI!I1042</f>
        <v>33.298581686344733</v>
      </c>
      <c r="D1042" s="2">
        <f>MACD!E1042</f>
        <v>1.8956820832693899E-2</v>
      </c>
      <c r="E1042" s="2">
        <f>MACD!F1042</f>
        <v>1.6204436782359232E-2</v>
      </c>
      <c r="F1042" s="2">
        <f>'Moving Avg'!D1042</f>
        <v>0.90400000000000014</v>
      </c>
      <c r="G1042" s="2">
        <f>'Moving Avg'!F1042</f>
        <v>0.93349999999999977</v>
      </c>
      <c r="H1042" s="2">
        <f>'Moving Avg'!G1042</f>
        <v>0.95779999999999998</v>
      </c>
      <c r="I1042" s="2">
        <f>'Moving Avg'!H1042</f>
        <v>1.0088500000000007</v>
      </c>
      <c r="J1042" s="5" t="str">
        <f>OBV!F1042</f>
        <v>BEARISH</v>
      </c>
      <c r="K1042" s="5" t="str">
        <f>OBV!G1042</f>
        <v>NEUTRAL</v>
      </c>
      <c r="L1042" s="5" t="str">
        <f>OBV!H1042</f>
        <v>CONFIRMED BEARISH</v>
      </c>
      <c r="M1042" s="7">
        <f t="shared" si="160"/>
        <v>25</v>
      </c>
      <c r="N1042" s="7">
        <f t="shared" si="161"/>
        <v>0</v>
      </c>
      <c r="O1042" s="7">
        <f t="shared" si="162"/>
        <v>0</v>
      </c>
      <c r="P1042" s="7">
        <f t="shared" si="163"/>
        <v>16.5</v>
      </c>
      <c r="Q1042" s="8">
        <f t="shared" si="164"/>
        <v>11.225</v>
      </c>
      <c r="R1042" s="8">
        <f t="shared" si="165"/>
        <v>9.125</v>
      </c>
      <c r="S1042" s="8">
        <f t="shared" si="166"/>
        <v>11.175000000000001</v>
      </c>
      <c r="T1042" s="8">
        <f t="shared" si="167"/>
        <v>10.375</v>
      </c>
      <c r="U1042" s="7">
        <f t="shared" si="168"/>
        <v>10.508333333333335</v>
      </c>
      <c r="V1042" s="7">
        <f t="shared" si="169"/>
        <v>10.475000000000001</v>
      </c>
    </row>
    <row r="1043" spans="1:22" ht="13.5" x14ac:dyDescent="0.25">
      <c r="A1043" s="3">
        <f>RSI!A1043</f>
        <v>43826</v>
      </c>
      <c r="B1043" s="2">
        <f>RSI!B1043</f>
        <v>0.89</v>
      </c>
      <c r="C1043" s="2">
        <f>RSI!I1043</f>
        <v>30.448825875386106</v>
      </c>
      <c r="D1043" s="2">
        <f>MACD!E1043</f>
        <v>2.0165496745839007E-2</v>
      </c>
      <c r="E1043" s="2">
        <f>MACD!F1043</f>
        <v>1.6996648775055186E-2</v>
      </c>
      <c r="F1043" s="2">
        <f>'Moving Avg'!D1043</f>
        <v>0.9</v>
      </c>
      <c r="G1043" s="2">
        <f>'Moving Avg'!F1043</f>
        <v>0.92999999999999994</v>
      </c>
      <c r="H1043" s="2">
        <f>'Moving Avg'!G1043</f>
        <v>0.95599999999999996</v>
      </c>
      <c r="I1043" s="2">
        <f>'Moving Avg'!H1043</f>
        <v>1.0081500000000003</v>
      </c>
      <c r="J1043" s="5" t="str">
        <f>OBV!F1043</f>
        <v>BEARISH</v>
      </c>
      <c r="K1043" s="5" t="str">
        <f>OBV!G1043</f>
        <v>NEUTRAL</v>
      </c>
      <c r="L1043" s="5" t="str">
        <f>OBV!H1043</f>
        <v>CONFIRMED BEARISH</v>
      </c>
      <c r="M1043" s="7">
        <f t="shared" si="160"/>
        <v>25</v>
      </c>
      <c r="N1043" s="7">
        <f t="shared" si="161"/>
        <v>0</v>
      </c>
      <c r="O1043" s="7">
        <f t="shared" si="162"/>
        <v>0</v>
      </c>
      <c r="P1043" s="7">
        <f t="shared" si="163"/>
        <v>16.5</v>
      </c>
      <c r="Q1043" s="8">
        <f t="shared" si="164"/>
        <v>11.225</v>
      </c>
      <c r="R1043" s="8">
        <f t="shared" si="165"/>
        <v>9.125</v>
      </c>
      <c r="S1043" s="8">
        <f t="shared" si="166"/>
        <v>11.175000000000001</v>
      </c>
      <c r="T1043" s="8">
        <f t="shared" si="167"/>
        <v>10.375</v>
      </c>
      <c r="U1043" s="7">
        <f t="shared" si="168"/>
        <v>10.508333333333335</v>
      </c>
      <c r="V1043" s="7">
        <f t="shared" si="169"/>
        <v>10.475000000000001</v>
      </c>
    </row>
    <row r="1044" spans="1:22" ht="13.5" x14ac:dyDescent="0.25">
      <c r="A1044" s="3">
        <f>RSI!A1044</f>
        <v>43829</v>
      </c>
      <c r="B1044" s="2">
        <f>RSI!B1044</f>
        <v>0.94</v>
      </c>
      <c r="C1044" s="2">
        <f>RSI!I1044</f>
        <v>52.389132566231375</v>
      </c>
      <c r="D1044" s="2">
        <f>MACD!E1044</f>
        <v>1.4671832612310864E-2</v>
      </c>
      <c r="E1044" s="2">
        <f>MACD!F1044</f>
        <v>1.6531685542506322E-2</v>
      </c>
      <c r="F1044" s="2">
        <f>'Moving Avg'!D1044</f>
        <v>0.90600000000000003</v>
      </c>
      <c r="G1044" s="2">
        <f>'Moving Avg'!F1044</f>
        <v>0.92849999999999999</v>
      </c>
      <c r="H1044" s="2">
        <f>'Moving Avg'!G1044</f>
        <v>0.95499999999999985</v>
      </c>
      <c r="I1044" s="2">
        <f>'Moving Avg'!H1044</f>
        <v>1.0078000000000005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  <c r="M1044" s="7">
        <f t="shared" si="160"/>
        <v>25</v>
      </c>
      <c r="N1044" s="7">
        <f t="shared" si="161"/>
        <v>45</v>
      </c>
      <c r="O1044" s="7">
        <f t="shared" si="162"/>
        <v>0</v>
      </c>
      <c r="P1044" s="7">
        <f t="shared" si="163"/>
        <v>83.5</v>
      </c>
      <c r="Q1044" s="8">
        <f t="shared" si="164"/>
        <v>37.024999999999999</v>
      </c>
      <c r="R1044" s="8">
        <f t="shared" si="165"/>
        <v>34.875</v>
      </c>
      <c r="S1044" s="8">
        <f t="shared" si="166"/>
        <v>48.075000000000003</v>
      </c>
      <c r="T1044" s="8">
        <f t="shared" si="167"/>
        <v>38.375</v>
      </c>
      <c r="U1044" s="7">
        <f t="shared" si="168"/>
        <v>39.991666666666667</v>
      </c>
      <c r="V1044" s="7">
        <f t="shared" si="169"/>
        <v>39.587500000000006</v>
      </c>
    </row>
    <row r="1045" spans="1:22" ht="13.5" x14ac:dyDescent="0.25">
      <c r="A1045" s="3">
        <f>RSI!A1045</f>
        <v>43830</v>
      </c>
      <c r="B1045" s="2">
        <f>RSI!B1045</f>
        <v>0.94</v>
      </c>
      <c r="C1045" s="2">
        <f>RSI!I1045</f>
        <v>52.389132566231368</v>
      </c>
      <c r="D1045" s="2">
        <f>MACD!E1045</f>
        <v>8.4340976631098741E-3</v>
      </c>
      <c r="E1045" s="2">
        <f>MACD!F1045</f>
        <v>1.4912167966627034E-2</v>
      </c>
      <c r="F1045" s="2">
        <f>'Moving Avg'!D1045</f>
        <v>0.91400000000000003</v>
      </c>
      <c r="G1045" s="2">
        <f>'Moving Avg'!F1045</f>
        <v>0.92700000000000016</v>
      </c>
      <c r="H1045" s="2">
        <f>'Moving Avg'!G1045</f>
        <v>0.95439999999999969</v>
      </c>
      <c r="I1045" s="2">
        <f>'Moving Avg'!H1045</f>
        <v>1.0074000000000003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  <c r="M1045" s="7">
        <f t="shared" si="160"/>
        <v>25</v>
      </c>
      <c r="N1045" s="7">
        <f t="shared" si="161"/>
        <v>45</v>
      </c>
      <c r="O1045" s="7">
        <f t="shared" si="162"/>
        <v>0</v>
      </c>
      <c r="P1045" s="7">
        <f t="shared" si="163"/>
        <v>83.5</v>
      </c>
      <c r="Q1045" s="8">
        <f t="shared" si="164"/>
        <v>37.024999999999999</v>
      </c>
      <c r="R1045" s="8">
        <f t="shared" si="165"/>
        <v>34.875</v>
      </c>
      <c r="S1045" s="8">
        <f t="shared" si="166"/>
        <v>48.075000000000003</v>
      </c>
      <c r="T1045" s="8">
        <f t="shared" si="167"/>
        <v>38.375</v>
      </c>
      <c r="U1045" s="7">
        <f t="shared" si="168"/>
        <v>39.991666666666667</v>
      </c>
      <c r="V1045" s="7">
        <f t="shared" si="169"/>
        <v>39.587500000000006</v>
      </c>
    </row>
    <row r="1046" spans="1:22" ht="13.5" x14ac:dyDescent="0.25">
      <c r="A1046" s="3">
        <f>RSI!A1046</f>
        <v>43832</v>
      </c>
      <c r="B1046" s="2">
        <f>RSI!B1046</f>
        <v>0.94</v>
      </c>
      <c r="C1046" s="2">
        <f>RSI!I1046</f>
        <v>52.389132566231353</v>
      </c>
      <c r="D1046" s="2">
        <f>MACD!E1046</f>
        <v>4.6474495101677116E-3</v>
      </c>
      <c r="E1046" s="2">
        <f>MACD!F1046</f>
        <v>1.285922427533517E-2</v>
      </c>
      <c r="F1046" s="2">
        <f>'Moving Avg'!D1046</f>
        <v>0.92199999999999993</v>
      </c>
      <c r="G1046" s="2">
        <f>'Moving Avg'!F1046</f>
        <v>0.92650000000000021</v>
      </c>
      <c r="H1046" s="2">
        <f>'Moving Avg'!G1046</f>
        <v>0.9531999999999996</v>
      </c>
      <c r="I1046" s="2">
        <f>'Moving Avg'!H1046</f>
        <v>1.0070000000000006</v>
      </c>
      <c r="J1046" s="5" t="str">
        <f>OBV!F1046</f>
        <v>BULLISH</v>
      </c>
      <c r="K1046" s="5" t="str">
        <f>OBV!G1046</f>
        <v>NEUTRAL</v>
      </c>
      <c r="L1046" s="5" t="str">
        <f>OBV!H1046</f>
        <v>CONFIRMED BULLISH</v>
      </c>
      <c r="M1046" s="7">
        <f t="shared" si="160"/>
        <v>25</v>
      </c>
      <c r="N1046" s="7">
        <f t="shared" si="161"/>
        <v>45</v>
      </c>
      <c r="O1046" s="7">
        <f t="shared" si="162"/>
        <v>0</v>
      </c>
      <c r="P1046" s="7">
        <f t="shared" si="163"/>
        <v>83.5</v>
      </c>
      <c r="Q1046" s="8">
        <f t="shared" si="164"/>
        <v>37.024999999999999</v>
      </c>
      <c r="R1046" s="8">
        <f t="shared" si="165"/>
        <v>34.875</v>
      </c>
      <c r="S1046" s="8">
        <f t="shared" si="166"/>
        <v>48.075000000000003</v>
      </c>
      <c r="T1046" s="8">
        <f t="shared" si="167"/>
        <v>38.375</v>
      </c>
      <c r="U1046" s="7">
        <f t="shared" si="168"/>
        <v>39.991666666666667</v>
      </c>
      <c r="V1046" s="7">
        <f t="shared" si="169"/>
        <v>39.587500000000006</v>
      </c>
    </row>
    <row r="1047" spans="1:22" ht="13.5" x14ac:dyDescent="0.25">
      <c r="A1047" s="3">
        <f>RSI!A1047</f>
        <v>43833</v>
      </c>
      <c r="B1047" s="2">
        <f>RSI!B1047</f>
        <v>0.94</v>
      </c>
      <c r="C1047" s="2">
        <f>RSI!I1047</f>
        <v>52.389132566231353</v>
      </c>
      <c r="D1047" s="2">
        <f>MACD!E1047</f>
        <v>1.399819766293886E-3</v>
      </c>
      <c r="E1047" s="2">
        <f>MACD!F1047</f>
        <v>1.0567343373526914E-2</v>
      </c>
      <c r="F1047" s="2">
        <f>'Moving Avg'!D1047</f>
        <v>0.93</v>
      </c>
      <c r="G1047" s="2">
        <f>'Moving Avg'!F1047</f>
        <v>0.92600000000000016</v>
      </c>
      <c r="H1047" s="2">
        <f>'Moving Avg'!G1047</f>
        <v>0.9521999999999996</v>
      </c>
      <c r="I1047" s="2">
        <f>'Moving Avg'!H1047</f>
        <v>1.0065000000000004</v>
      </c>
      <c r="J1047" s="5" t="str">
        <f>OBV!F1047</f>
        <v>BULLISH</v>
      </c>
      <c r="K1047" s="5" t="str">
        <f>OBV!G1047</f>
        <v>NEUTRAL</v>
      </c>
      <c r="L1047" s="5" t="str">
        <f>OBV!H1047</f>
        <v>CONFIRMED BULLISH</v>
      </c>
      <c r="M1047" s="7">
        <f t="shared" si="160"/>
        <v>25</v>
      </c>
      <c r="N1047" s="7">
        <f t="shared" si="161"/>
        <v>45</v>
      </c>
      <c r="O1047" s="7">
        <f t="shared" si="162"/>
        <v>0</v>
      </c>
      <c r="P1047" s="7">
        <f t="shared" si="163"/>
        <v>83.5</v>
      </c>
      <c r="Q1047" s="8">
        <f t="shared" si="164"/>
        <v>37.024999999999999</v>
      </c>
      <c r="R1047" s="8">
        <f t="shared" si="165"/>
        <v>34.875</v>
      </c>
      <c r="S1047" s="8">
        <f t="shared" si="166"/>
        <v>48.075000000000003</v>
      </c>
      <c r="T1047" s="8">
        <f t="shared" si="167"/>
        <v>38.375</v>
      </c>
      <c r="U1047" s="7">
        <f t="shared" si="168"/>
        <v>39.991666666666667</v>
      </c>
      <c r="V1047" s="7">
        <f t="shared" si="169"/>
        <v>39.587500000000006</v>
      </c>
    </row>
    <row r="1048" spans="1:22" ht="13.5" x14ac:dyDescent="0.25">
      <c r="A1048" s="3">
        <f>RSI!A1048</f>
        <v>43836</v>
      </c>
      <c r="B1048" s="2">
        <f>RSI!B1048</f>
        <v>0.94</v>
      </c>
      <c r="C1048" s="2">
        <f>RSI!I1048</f>
        <v>52.389132566231353</v>
      </c>
      <c r="D1048" s="2">
        <f>MACD!E1048</f>
        <v>-2.9269536201178559E-3</v>
      </c>
      <c r="E1048" s="2">
        <f>MACD!F1048</f>
        <v>7.8684839747979601E-3</v>
      </c>
      <c r="F1048" s="2">
        <f>'Moving Avg'!D1048</f>
        <v>0.93999999999999984</v>
      </c>
      <c r="G1048" s="2">
        <f>'Moving Avg'!F1048</f>
        <v>0.92550000000000021</v>
      </c>
      <c r="H1048" s="2">
        <f>'Moving Avg'!G1048</f>
        <v>0.9511999999999996</v>
      </c>
      <c r="I1048" s="2">
        <f>'Moving Avg'!H1048</f>
        <v>1.0060000000000004</v>
      </c>
      <c r="J1048" s="5" t="str">
        <f>OBV!F1048</f>
        <v>BULLISH</v>
      </c>
      <c r="K1048" s="5" t="str">
        <f>OBV!G1048</f>
        <v>NEUTRAL</v>
      </c>
      <c r="L1048" s="5" t="str">
        <f>OBV!H1048</f>
        <v>CONFIRMED BULLISH</v>
      </c>
      <c r="M1048" s="7">
        <f t="shared" si="160"/>
        <v>25</v>
      </c>
      <c r="N1048" s="7">
        <f t="shared" si="161"/>
        <v>45</v>
      </c>
      <c r="O1048" s="7">
        <f t="shared" si="162"/>
        <v>0</v>
      </c>
      <c r="P1048" s="7">
        <f t="shared" si="163"/>
        <v>83.5</v>
      </c>
      <c r="Q1048" s="8">
        <f t="shared" si="164"/>
        <v>37.024999999999999</v>
      </c>
      <c r="R1048" s="8">
        <f t="shared" si="165"/>
        <v>34.875</v>
      </c>
      <c r="S1048" s="8">
        <f t="shared" si="166"/>
        <v>48.075000000000003</v>
      </c>
      <c r="T1048" s="8">
        <f t="shared" si="167"/>
        <v>38.375</v>
      </c>
      <c r="U1048" s="7">
        <f t="shared" si="168"/>
        <v>39.991666666666667</v>
      </c>
      <c r="V1048" s="7">
        <f t="shared" si="169"/>
        <v>39.587500000000006</v>
      </c>
    </row>
    <row r="1049" spans="1:22" ht="13.5" x14ac:dyDescent="0.25">
      <c r="A1049" s="3">
        <f>RSI!A1049</f>
        <v>43837</v>
      </c>
      <c r="B1049" s="2">
        <f>RSI!B1049</f>
        <v>0.94</v>
      </c>
      <c r="C1049" s="2">
        <f>RSI!I1049</f>
        <v>52.389132566231353</v>
      </c>
      <c r="D1049" s="2">
        <f>MACD!E1049</f>
        <v>-6.6254005340288247E-3</v>
      </c>
      <c r="E1049" s="2">
        <f>MACD!F1049</f>
        <v>4.9697070730326037E-3</v>
      </c>
      <c r="F1049" s="2">
        <f>'Moving Avg'!D1049</f>
        <v>0.93999999999999984</v>
      </c>
      <c r="G1049" s="2">
        <f>'Moving Avg'!F1049</f>
        <v>0.9245000000000001</v>
      </c>
      <c r="H1049" s="2">
        <f>'Moving Avg'!G1049</f>
        <v>0.95059999999999956</v>
      </c>
      <c r="I1049" s="2">
        <f>'Moving Avg'!H1049</f>
        <v>1.0054000000000005</v>
      </c>
      <c r="J1049" s="5" t="str">
        <f>OBV!F1049</f>
        <v>NEUTRAL</v>
      </c>
      <c r="K1049" s="5" t="str">
        <f>OBV!G1049</f>
        <v>NEUTRAL</v>
      </c>
      <c r="L1049" s="5" t="str">
        <f>OBV!H1049</f>
        <v>NEUTRAL</v>
      </c>
      <c r="M1049" s="7">
        <f t="shared" si="160"/>
        <v>25</v>
      </c>
      <c r="N1049" s="7">
        <f t="shared" si="161"/>
        <v>45</v>
      </c>
      <c r="O1049" s="7">
        <f t="shared" si="162"/>
        <v>0</v>
      </c>
      <c r="P1049" s="7">
        <f t="shared" si="163"/>
        <v>33</v>
      </c>
      <c r="Q1049" s="8">
        <f t="shared" si="164"/>
        <v>29.45</v>
      </c>
      <c r="R1049" s="8">
        <f t="shared" si="165"/>
        <v>22.25</v>
      </c>
      <c r="S1049" s="8">
        <f t="shared" si="166"/>
        <v>25.35</v>
      </c>
      <c r="T1049" s="8">
        <f t="shared" si="167"/>
        <v>25.75</v>
      </c>
      <c r="U1049" s="7">
        <f t="shared" si="168"/>
        <v>25.683333333333337</v>
      </c>
      <c r="V1049" s="7">
        <f t="shared" si="169"/>
        <v>25.700000000000003</v>
      </c>
    </row>
    <row r="1050" spans="1:22" ht="13.5" x14ac:dyDescent="0.25">
      <c r="A1050" s="3">
        <f>RSI!A1050</f>
        <v>43838</v>
      </c>
      <c r="B1050" s="2">
        <f>RSI!B1050</f>
        <v>0.93</v>
      </c>
      <c r="C1050" s="2">
        <f>RSI!I1050</f>
        <v>47.695060744379127</v>
      </c>
      <c r="D1050" s="2">
        <f>MACD!E1050</f>
        <v>-1.0587142127161164E-2</v>
      </c>
      <c r="E1050" s="2">
        <f>MACD!F1050</f>
        <v>1.8583372329938497E-3</v>
      </c>
      <c r="F1050" s="2">
        <f>'Moving Avg'!D1050</f>
        <v>0.93799999999999994</v>
      </c>
      <c r="G1050" s="2">
        <f>'Moving Avg'!F1050</f>
        <v>0.92300000000000004</v>
      </c>
      <c r="H1050" s="2">
        <f>'Moving Avg'!G1050</f>
        <v>0.94939999999999958</v>
      </c>
      <c r="I1050" s="2">
        <f>'Moving Avg'!H1050</f>
        <v>1.0045500000000005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  <c r="M1050" s="7">
        <f t="shared" si="160"/>
        <v>25</v>
      </c>
      <c r="N1050" s="7">
        <f t="shared" si="161"/>
        <v>45</v>
      </c>
      <c r="O1050" s="7">
        <f t="shared" si="162"/>
        <v>0</v>
      </c>
      <c r="P1050" s="7">
        <f t="shared" si="163"/>
        <v>16.5</v>
      </c>
      <c r="Q1050" s="8">
        <f t="shared" si="164"/>
        <v>26.975000000000001</v>
      </c>
      <c r="R1050" s="8">
        <f t="shared" si="165"/>
        <v>18.125</v>
      </c>
      <c r="S1050" s="8">
        <f t="shared" si="166"/>
        <v>17.925000000000001</v>
      </c>
      <c r="T1050" s="8">
        <f t="shared" si="167"/>
        <v>21.625</v>
      </c>
      <c r="U1050" s="7">
        <f t="shared" si="168"/>
        <v>21.008333333333336</v>
      </c>
      <c r="V1050" s="7">
        <f t="shared" si="169"/>
        <v>21.162500000000001</v>
      </c>
    </row>
    <row r="1051" spans="1:22" ht="13.5" x14ac:dyDescent="0.25">
      <c r="A1051" s="3">
        <f>RSI!A1051</f>
        <v>43839</v>
      </c>
      <c r="B1051" s="2">
        <f>RSI!B1051</f>
        <v>0.93</v>
      </c>
      <c r="C1051" s="2">
        <f>RSI!I1051</f>
        <v>47.69506074437912</v>
      </c>
      <c r="D1051" s="2">
        <f>MACD!E1051</f>
        <v>-1.3912299875316947E-2</v>
      </c>
      <c r="E1051" s="2">
        <f>MACD!F1051</f>
        <v>-1.2957901886683097E-3</v>
      </c>
      <c r="F1051" s="2">
        <f>'Moving Avg'!D1051</f>
        <v>0.93599999999999994</v>
      </c>
      <c r="G1051" s="2">
        <f>'Moving Avg'!F1051</f>
        <v>0.92249999999999999</v>
      </c>
      <c r="H1051" s="2">
        <f>'Moving Avg'!G1051</f>
        <v>0.9481999999999996</v>
      </c>
      <c r="I1051" s="2">
        <f>'Moving Avg'!H1051</f>
        <v>1.0036000000000005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25</v>
      </c>
      <c r="N1051" s="7">
        <f t="shared" si="161"/>
        <v>45</v>
      </c>
      <c r="O1051" s="7">
        <f t="shared" si="162"/>
        <v>0</v>
      </c>
      <c r="P1051" s="7">
        <f t="shared" si="163"/>
        <v>16.5</v>
      </c>
      <c r="Q1051" s="8">
        <f t="shared" si="164"/>
        <v>26.975000000000001</v>
      </c>
      <c r="R1051" s="8">
        <f t="shared" si="165"/>
        <v>18.125</v>
      </c>
      <c r="S1051" s="8">
        <f t="shared" si="166"/>
        <v>17.925000000000001</v>
      </c>
      <c r="T1051" s="8">
        <f t="shared" si="167"/>
        <v>21.625</v>
      </c>
      <c r="U1051" s="7">
        <f t="shared" si="168"/>
        <v>21.008333333333336</v>
      </c>
      <c r="V1051" s="7">
        <f t="shared" si="169"/>
        <v>21.162500000000001</v>
      </c>
    </row>
    <row r="1052" spans="1:22" ht="13.5" x14ac:dyDescent="0.25">
      <c r="A1052" s="3">
        <f>RSI!A1052</f>
        <v>43840</v>
      </c>
      <c r="B1052" s="2">
        <f>RSI!B1052</f>
        <v>0.92</v>
      </c>
      <c r="C1052" s="2">
        <f>RSI!I1052</f>
        <v>43.205377578629673</v>
      </c>
      <c r="D1052" s="2">
        <f>MACD!E1052</f>
        <v>-1.596007532044974E-2</v>
      </c>
      <c r="E1052" s="2">
        <f>MACD!F1052</f>
        <v>-4.2286472150245957E-3</v>
      </c>
      <c r="F1052" s="2">
        <f>'Moving Avg'!D1052</f>
        <v>0.93200000000000005</v>
      </c>
      <c r="G1052" s="2">
        <f>'Moving Avg'!F1052</f>
        <v>0.92200000000000004</v>
      </c>
      <c r="H1052" s="2">
        <f>'Moving Avg'!G1052</f>
        <v>0.94719999999999971</v>
      </c>
      <c r="I1052" s="2">
        <f>'Moving Avg'!H1052</f>
        <v>1.0028000000000004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  <c r="M1052" s="7">
        <f t="shared" si="160"/>
        <v>25</v>
      </c>
      <c r="N1052" s="7">
        <f t="shared" si="161"/>
        <v>45</v>
      </c>
      <c r="O1052" s="7">
        <f t="shared" si="162"/>
        <v>0</v>
      </c>
      <c r="P1052" s="7">
        <f t="shared" si="163"/>
        <v>16.5</v>
      </c>
      <c r="Q1052" s="8">
        <f t="shared" si="164"/>
        <v>26.975000000000001</v>
      </c>
      <c r="R1052" s="8">
        <f t="shared" si="165"/>
        <v>18.125</v>
      </c>
      <c r="S1052" s="8">
        <f t="shared" si="166"/>
        <v>17.925000000000001</v>
      </c>
      <c r="T1052" s="8">
        <f t="shared" si="167"/>
        <v>21.625</v>
      </c>
      <c r="U1052" s="7">
        <f t="shared" si="168"/>
        <v>21.008333333333336</v>
      </c>
      <c r="V1052" s="7">
        <f t="shared" si="169"/>
        <v>21.162500000000001</v>
      </c>
    </row>
    <row r="1053" spans="1:22" ht="13.5" x14ac:dyDescent="0.25">
      <c r="A1053" s="3">
        <f>RSI!A1053</f>
        <v>43843</v>
      </c>
      <c r="B1053" s="2">
        <f>RSI!B1053</f>
        <v>0.93</v>
      </c>
      <c r="C1053" s="2">
        <f>RSI!I1053</f>
        <v>48.432941263200789</v>
      </c>
      <c r="D1053" s="2">
        <f>MACD!E1053</f>
        <v>-1.9889699098597058E-2</v>
      </c>
      <c r="E1053" s="2">
        <f>MACD!F1053</f>
        <v>-7.3608575917390884E-3</v>
      </c>
      <c r="F1053" s="2">
        <f>'Moving Avg'!D1053</f>
        <v>0.93</v>
      </c>
      <c r="G1053" s="2">
        <f>'Moving Avg'!F1053</f>
        <v>0.92149999999999999</v>
      </c>
      <c r="H1053" s="2">
        <f>'Moving Avg'!G1053</f>
        <v>0.94639999999999957</v>
      </c>
      <c r="I1053" s="2">
        <f>'Moving Avg'!H1053</f>
        <v>1.0022000000000004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  <c r="M1053" s="7">
        <f t="shared" si="160"/>
        <v>25</v>
      </c>
      <c r="N1053" s="7">
        <f t="shared" si="161"/>
        <v>45</v>
      </c>
      <c r="O1053" s="7">
        <f t="shared" si="162"/>
        <v>0</v>
      </c>
      <c r="P1053" s="7">
        <f t="shared" si="163"/>
        <v>16.5</v>
      </c>
      <c r="Q1053" s="8">
        <f t="shared" si="164"/>
        <v>26.975000000000001</v>
      </c>
      <c r="R1053" s="8">
        <f t="shared" si="165"/>
        <v>18.125</v>
      </c>
      <c r="S1053" s="8">
        <f t="shared" si="166"/>
        <v>17.925000000000001</v>
      </c>
      <c r="T1053" s="8">
        <f t="shared" si="167"/>
        <v>21.625</v>
      </c>
      <c r="U1053" s="7">
        <f t="shared" si="168"/>
        <v>21.008333333333336</v>
      </c>
      <c r="V1053" s="7">
        <f t="shared" si="169"/>
        <v>21.162500000000001</v>
      </c>
    </row>
    <row r="1054" spans="1:22" ht="13.5" x14ac:dyDescent="0.25">
      <c r="A1054" s="3">
        <f>RSI!A1054</f>
        <v>43845</v>
      </c>
      <c r="B1054" s="2">
        <f>RSI!B1054</f>
        <v>0.93</v>
      </c>
      <c r="C1054" s="2">
        <f>RSI!I1054</f>
        <v>48.432941263200789</v>
      </c>
      <c r="D1054" s="2">
        <f>MACD!E1054</f>
        <v>-1.5505333692887979E-2</v>
      </c>
      <c r="E1054" s="2">
        <f>MACD!F1054</f>
        <v>-8.9897528119688673E-3</v>
      </c>
      <c r="F1054" s="2">
        <f>'Moving Avg'!D1054</f>
        <v>0.92800000000000016</v>
      </c>
      <c r="G1054" s="2">
        <f>'Moving Avg'!F1054</f>
        <v>0.92199999999999993</v>
      </c>
      <c r="H1054" s="2">
        <f>'Moving Avg'!G1054</f>
        <v>0.9453999999999998</v>
      </c>
      <c r="I1054" s="2">
        <f>'Moving Avg'!H1054</f>
        <v>1.0017000000000005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  <c r="M1054" s="7">
        <f t="shared" si="160"/>
        <v>25</v>
      </c>
      <c r="N1054" s="7">
        <f t="shared" si="161"/>
        <v>45</v>
      </c>
      <c r="O1054" s="7">
        <f t="shared" si="162"/>
        <v>0</v>
      </c>
      <c r="P1054" s="7">
        <f t="shared" si="163"/>
        <v>16.5</v>
      </c>
      <c r="Q1054" s="8">
        <f t="shared" si="164"/>
        <v>26.975000000000001</v>
      </c>
      <c r="R1054" s="8">
        <f t="shared" si="165"/>
        <v>18.125</v>
      </c>
      <c r="S1054" s="8">
        <f t="shared" si="166"/>
        <v>17.925000000000001</v>
      </c>
      <c r="T1054" s="8">
        <f t="shared" si="167"/>
        <v>21.625</v>
      </c>
      <c r="U1054" s="7">
        <f t="shared" si="168"/>
        <v>21.008333333333336</v>
      </c>
      <c r="V1054" s="7">
        <f t="shared" si="169"/>
        <v>21.162500000000001</v>
      </c>
    </row>
    <row r="1055" spans="1:22" ht="13.5" x14ac:dyDescent="0.25">
      <c r="A1055" s="3">
        <f>RSI!A1055</f>
        <v>43846</v>
      </c>
      <c r="B1055" s="2">
        <f>RSI!B1055</f>
        <v>0.92</v>
      </c>
      <c r="C1055" s="2">
        <f>RSI!I1055</f>
        <v>43.761472888155367</v>
      </c>
      <c r="D1055" s="2">
        <f>MACD!E1055</f>
        <v>-1.103888975744205E-2</v>
      </c>
      <c r="E1055" s="2">
        <f>MACD!F1055</f>
        <v>-9.3995802010635038E-3</v>
      </c>
      <c r="F1055" s="2">
        <f>'Moving Avg'!D1055</f>
        <v>0.92600000000000016</v>
      </c>
      <c r="G1055" s="2">
        <f>'Moving Avg'!F1055</f>
        <v>0.92249999999999999</v>
      </c>
      <c r="H1055" s="2">
        <f>'Moving Avg'!G1055</f>
        <v>0.9443999999999998</v>
      </c>
      <c r="I1055" s="2">
        <f>'Moving Avg'!H1055</f>
        <v>1.0012000000000005</v>
      </c>
      <c r="J1055" s="5" t="str">
        <f>OBV!F1055</f>
        <v>BULLISH</v>
      </c>
      <c r="K1055" s="5" t="str">
        <f>OBV!G1055</f>
        <v>NEUTRAL</v>
      </c>
      <c r="L1055" s="5" t="str">
        <f>OBV!H1055</f>
        <v>BULLISH DIVERGENCE</v>
      </c>
      <c r="M1055" s="7">
        <f t="shared" si="160"/>
        <v>25</v>
      </c>
      <c r="N1055" s="7">
        <f t="shared" si="161"/>
        <v>45</v>
      </c>
      <c r="O1055" s="7">
        <f t="shared" si="162"/>
        <v>0</v>
      </c>
      <c r="P1055" s="7">
        <f t="shared" si="163"/>
        <v>66.5</v>
      </c>
      <c r="Q1055" s="8">
        <f t="shared" si="164"/>
        <v>34.475000000000001</v>
      </c>
      <c r="R1055" s="8">
        <f t="shared" si="165"/>
        <v>30.625</v>
      </c>
      <c r="S1055" s="8">
        <f t="shared" si="166"/>
        <v>40.424999999999997</v>
      </c>
      <c r="T1055" s="8">
        <f t="shared" si="167"/>
        <v>34.125</v>
      </c>
      <c r="U1055" s="7">
        <f t="shared" si="168"/>
        <v>35.174999999999997</v>
      </c>
      <c r="V1055" s="7">
        <f t="shared" si="169"/>
        <v>34.912499999999994</v>
      </c>
    </row>
    <row r="1056" spans="1:22" ht="13.5" x14ac:dyDescent="0.25">
      <c r="A1056" s="3">
        <f>RSI!A1056</f>
        <v>43847</v>
      </c>
      <c r="B1056" s="2">
        <f>RSI!B1056</f>
        <v>0.93</v>
      </c>
      <c r="C1056" s="2">
        <f>RSI!I1056</f>
        <v>49.053384598224859</v>
      </c>
      <c r="D1056" s="2">
        <f>MACD!E1056</f>
        <v>-7.9265602951132941E-3</v>
      </c>
      <c r="E1056" s="2">
        <f>MACD!F1056</f>
        <v>-9.1049762198734622E-3</v>
      </c>
      <c r="F1056" s="2">
        <f>'Moving Avg'!D1056</f>
        <v>0.92599999999999993</v>
      </c>
      <c r="G1056" s="2">
        <f>'Moving Avg'!F1056</f>
        <v>0.92299999999999982</v>
      </c>
      <c r="H1056" s="2">
        <f>'Moving Avg'!G1056</f>
        <v>0.94359999999999988</v>
      </c>
      <c r="I1056" s="2">
        <f>'Moving Avg'!H1056</f>
        <v>1.0007000000000004</v>
      </c>
      <c r="J1056" s="5" t="str">
        <f>OBV!F1056</f>
        <v>BULLISH</v>
      </c>
      <c r="K1056" s="5" t="str">
        <f>OBV!G1056</f>
        <v>NEUTRAL</v>
      </c>
      <c r="L1056" s="5" t="str">
        <f>OBV!H1056</f>
        <v>NEUTRAL</v>
      </c>
      <c r="M1056" s="7">
        <f t="shared" si="160"/>
        <v>25</v>
      </c>
      <c r="N1056" s="7">
        <f t="shared" si="161"/>
        <v>0</v>
      </c>
      <c r="O1056" s="7">
        <f t="shared" si="162"/>
        <v>0</v>
      </c>
      <c r="P1056" s="7">
        <f t="shared" si="163"/>
        <v>49.5</v>
      </c>
      <c r="Q1056" s="8">
        <f t="shared" si="164"/>
        <v>16.175000000000001</v>
      </c>
      <c r="R1056" s="8">
        <f t="shared" si="165"/>
        <v>17.375</v>
      </c>
      <c r="S1056" s="8">
        <f t="shared" si="166"/>
        <v>26.025000000000002</v>
      </c>
      <c r="T1056" s="8">
        <f t="shared" si="167"/>
        <v>18.625</v>
      </c>
      <c r="U1056" s="7">
        <f t="shared" si="168"/>
        <v>19.858333333333334</v>
      </c>
      <c r="V1056" s="7">
        <f t="shared" si="169"/>
        <v>19.55</v>
      </c>
    </row>
    <row r="1057" spans="1:22" ht="13.5" x14ac:dyDescent="0.25">
      <c r="A1057" s="3">
        <f>RSI!A1057</f>
        <v>43850</v>
      </c>
      <c r="B1057" s="2">
        <f>RSI!B1057</f>
        <v>0.93</v>
      </c>
      <c r="C1057" s="2">
        <f>RSI!I1057</f>
        <v>49.053384598224859</v>
      </c>
      <c r="D1057" s="2">
        <f>MACD!E1057</f>
        <v>-5.2838342457660614E-3</v>
      </c>
      <c r="E1057" s="2">
        <f>MACD!F1057</f>
        <v>-8.3407478250519824E-3</v>
      </c>
      <c r="F1057" s="2">
        <f>'Moving Avg'!D1057</f>
        <v>0.92800000000000016</v>
      </c>
      <c r="G1057" s="2">
        <f>'Moving Avg'!F1057</f>
        <v>0.92349999999999977</v>
      </c>
      <c r="H1057" s="2">
        <f>'Moving Avg'!G1057</f>
        <v>0.94279999999999986</v>
      </c>
      <c r="I1057" s="2">
        <f>'Moving Avg'!H1057</f>
        <v>1.0002500000000003</v>
      </c>
      <c r="J1057" s="5" t="str">
        <f>OBV!F1057</f>
        <v>BULLISH</v>
      </c>
      <c r="K1057" s="5" t="str">
        <f>OBV!G1057</f>
        <v>NEUTRAL</v>
      </c>
      <c r="L1057" s="5" t="str">
        <f>OBV!H1057</f>
        <v>CONFIRMED BULLISH</v>
      </c>
      <c r="M1057" s="7">
        <f t="shared" si="160"/>
        <v>25</v>
      </c>
      <c r="N1057" s="7">
        <f t="shared" si="161"/>
        <v>0</v>
      </c>
      <c r="O1057" s="7">
        <f t="shared" si="162"/>
        <v>0</v>
      </c>
      <c r="P1057" s="7">
        <f t="shared" si="163"/>
        <v>83.5</v>
      </c>
      <c r="Q1057" s="8">
        <f t="shared" si="164"/>
        <v>21.274999999999999</v>
      </c>
      <c r="R1057" s="8">
        <f t="shared" si="165"/>
        <v>25.875</v>
      </c>
      <c r="S1057" s="8">
        <f t="shared" si="166"/>
        <v>41.325000000000003</v>
      </c>
      <c r="T1057" s="8">
        <f t="shared" si="167"/>
        <v>27.125</v>
      </c>
      <c r="U1057" s="7">
        <f t="shared" si="168"/>
        <v>29.491666666666664</v>
      </c>
      <c r="V1057" s="7">
        <f t="shared" si="169"/>
        <v>28.9</v>
      </c>
    </row>
    <row r="1058" spans="1:22" ht="13.5" x14ac:dyDescent="0.25">
      <c r="A1058" s="3">
        <f>RSI!A1058</f>
        <v>43851</v>
      </c>
      <c r="B1058" s="2">
        <f>RSI!B1058</f>
        <v>0.95</v>
      </c>
      <c r="C1058" s="2">
        <f>RSI!I1058</f>
        <v>58.180902101657736</v>
      </c>
      <c r="D1058" s="2">
        <f>MACD!E1058</f>
        <v>-4.5206291159838319E-3</v>
      </c>
      <c r="E1058" s="2">
        <f>MACD!F1058</f>
        <v>-7.5767240832383528E-3</v>
      </c>
      <c r="F1058" s="2">
        <f>'Moving Avg'!D1058</f>
        <v>0.93200000000000005</v>
      </c>
      <c r="G1058" s="2">
        <f>'Moving Avg'!F1058</f>
        <v>0.92549999999999977</v>
      </c>
      <c r="H1058" s="2">
        <f>'Moving Avg'!G1058</f>
        <v>0.94259999999999988</v>
      </c>
      <c r="I1058" s="2">
        <f>'Moving Avg'!H1058</f>
        <v>0.99985000000000024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83.5</v>
      </c>
      <c r="Q1058" s="8">
        <f t="shared" si="164"/>
        <v>21.274999999999999</v>
      </c>
      <c r="R1058" s="8">
        <f t="shared" si="165"/>
        <v>25.875</v>
      </c>
      <c r="S1058" s="8">
        <f t="shared" si="166"/>
        <v>41.325000000000003</v>
      </c>
      <c r="T1058" s="8">
        <f t="shared" si="167"/>
        <v>27.125</v>
      </c>
      <c r="U1058" s="7">
        <f t="shared" si="168"/>
        <v>29.491666666666664</v>
      </c>
      <c r="V1058" s="7">
        <f t="shared" si="169"/>
        <v>28.9</v>
      </c>
    </row>
    <row r="1059" spans="1:22" ht="13.5" x14ac:dyDescent="0.25">
      <c r="A1059" s="3">
        <f>RSI!A1059</f>
        <v>43852</v>
      </c>
      <c r="B1059" s="2">
        <f>RSI!B1059</f>
        <v>0.95</v>
      </c>
      <c r="C1059" s="2">
        <f>RSI!I1059</f>
        <v>58.180902101657743</v>
      </c>
      <c r="D1059" s="2">
        <f>MACD!E1059</f>
        <v>-3.9851193520121786E-3</v>
      </c>
      <c r="E1059" s="2">
        <f>MACD!F1059</f>
        <v>-6.8584031369931181E-3</v>
      </c>
      <c r="F1059" s="2">
        <f>'Moving Avg'!D1059</f>
        <v>0.93600000000000017</v>
      </c>
      <c r="G1059" s="2">
        <f>'Moving Avg'!F1059</f>
        <v>0.92749999999999988</v>
      </c>
      <c r="H1059" s="2">
        <f>'Moving Avg'!G1059</f>
        <v>0.9423999999999999</v>
      </c>
      <c r="I1059" s="2">
        <f>'Moving Avg'!H1059</f>
        <v>0.99935000000000029</v>
      </c>
      <c r="J1059" s="5" t="str">
        <f>OBV!F1059</f>
        <v>BULLISH</v>
      </c>
      <c r="K1059" s="5" t="str">
        <f>OBV!G1059</f>
        <v>NEUTRAL</v>
      </c>
      <c r="L1059" s="5" t="str">
        <f>OBV!H1059</f>
        <v>CONFIRMED BULLISH</v>
      </c>
      <c r="M1059" s="7">
        <f t="shared" si="160"/>
        <v>25</v>
      </c>
      <c r="N1059" s="7">
        <f t="shared" si="161"/>
        <v>0</v>
      </c>
      <c r="O1059" s="7">
        <f t="shared" si="162"/>
        <v>0</v>
      </c>
      <c r="P1059" s="7">
        <f t="shared" si="163"/>
        <v>83.5</v>
      </c>
      <c r="Q1059" s="8">
        <f t="shared" si="164"/>
        <v>21.274999999999999</v>
      </c>
      <c r="R1059" s="8">
        <f t="shared" si="165"/>
        <v>25.875</v>
      </c>
      <c r="S1059" s="8">
        <f t="shared" si="166"/>
        <v>41.325000000000003</v>
      </c>
      <c r="T1059" s="8">
        <f t="shared" si="167"/>
        <v>27.125</v>
      </c>
      <c r="U1059" s="7">
        <f t="shared" si="168"/>
        <v>29.491666666666664</v>
      </c>
      <c r="V1059" s="7">
        <f t="shared" si="169"/>
        <v>28.9</v>
      </c>
    </row>
    <row r="1060" spans="1:22" ht="13.5" x14ac:dyDescent="0.25">
      <c r="A1060" s="3">
        <f>RSI!A1060</f>
        <v>43853</v>
      </c>
      <c r="B1060" s="2">
        <f>RSI!B1060</f>
        <v>0.95</v>
      </c>
      <c r="C1060" s="2">
        <f>RSI!I1060</f>
        <v>58.180902101657736</v>
      </c>
      <c r="D1060" s="2">
        <f>MACD!E1060</f>
        <v>-5.172567606997136E-3</v>
      </c>
      <c r="E1060" s="2">
        <f>MACD!F1060</f>
        <v>-6.5212360309939215E-3</v>
      </c>
      <c r="F1060" s="2">
        <f>'Moving Avg'!D1060</f>
        <v>0.94199999999999995</v>
      </c>
      <c r="G1060" s="2">
        <f>'Moving Avg'!F1060</f>
        <v>0.92999999999999972</v>
      </c>
      <c r="H1060" s="2">
        <f>'Moving Avg'!G1060</f>
        <v>0.94220000000000015</v>
      </c>
      <c r="I1060" s="2">
        <f>'Moving Avg'!H1060</f>
        <v>0.99885000000000002</v>
      </c>
      <c r="J1060" s="5" t="str">
        <f>OBV!F1060</f>
        <v>BULLISH</v>
      </c>
      <c r="K1060" s="5" t="str">
        <f>OBV!G1060</f>
        <v>NEUTRAL</v>
      </c>
      <c r="L1060" s="5" t="str">
        <f>OBV!H1060</f>
        <v>CONFIRMED BULLISH</v>
      </c>
      <c r="M1060" s="7">
        <f t="shared" si="160"/>
        <v>25</v>
      </c>
      <c r="N1060" s="7">
        <f t="shared" si="161"/>
        <v>0</v>
      </c>
      <c r="O1060" s="7">
        <f t="shared" si="162"/>
        <v>0</v>
      </c>
      <c r="P1060" s="7">
        <f t="shared" si="163"/>
        <v>83.5</v>
      </c>
      <c r="Q1060" s="8">
        <f t="shared" si="164"/>
        <v>21.274999999999999</v>
      </c>
      <c r="R1060" s="8">
        <f t="shared" si="165"/>
        <v>25.875</v>
      </c>
      <c r="S1060" s="8">
        <f t="shared" si="166"/>
        <v>41.325000000000003</v>
      </c>
      <c r="T1060" s="8">
        <f t="shared" si="167"/>
        <v>27.125</v>
      </c>
      <c r="U1060" s="7">
        <f t="shared" si="168"/>
        <v>29.491666666666664</v>
      </c>
      <c r="V1060" s="7">
        <f t="shared" si="169"/>
        <v>28.9</v>
      </c>
    </row>
    <row r="1061" spans="1:22" ht="13.5" x14ac:dyDescent="0.25">
      <c r="A1061" s="3">
        <f>RSI!A1061</f>
        <v>43854</v>
      </c>
      <c r="B1061" s="2">
        <f>RSI!B1061</f>
        <v>0.94</v>
      </c>
      <c r="C1061" s="2">
        <f>RSI!I1061</f>
        <v>52.326493570644381</v>
      </c>
      <c r="D1061" s="2">
        <f>MACD!E1061</f>
        <v>-5.5311374066919772E-3</v>
      </c>
      <c r="E1061" s="2">
        <f>MACD!F1061</f>
        <v>-6.323216306133533E-3</v>
      </c>
      <c r="F1061" s="2">
        <f>'Moving Avg'!D1061</f>
        <v>0.94400000000000017</v>
      </c>
      <c r="G1061" s="2">
        <f>'Moving Avg'!F1061</f>
        <v>0.93199999999999983</v>
      </c>
      <c r="H1061" s="2">
        <f>'Moving Avg'!G1061</f>
        <v>0.94180000000000008</v>
      </c>
      <c r="I1061" s="2">
        <f>'Moving Avg'!H1061</f>
        <v>0.99835000000000007</v>
      </c>
      <c r="J1061" s="5" t="str">
        <f>OBV!F1061</f>
        <v>BULLISH</v>
      </c>
      <c r="K1061" s="5" t="str">
        <f>OBV!G1061</f>
        <v>NEUTRAL</v>
      </c>
      <c r="L1061" s="5" t="str">
        <f>OBV!H1061</f>
        <v>CONFIRMED BULLISH</v>
      </c>
      <c r="M1061" s="7">
        <f t="shared" si="160"/>
        <v>25</v>
      </c>
      <c r="N1061" s="7">
        <f t="shared" si="161"/>
        <v>0</v>
      </c>
      <c r="O1061" s="7">
        <f t="shared" si="162"/>
        <v>0</v>
      </c>
      <c r="P1061" s="7">
        <f t="shared" si="163"/>
        <v>83.5</v>
      </c>
      <c r="Q1061" s="8">
        <f t="shared" si="164"/>
        <v>21.274999999999999</v>
      </c>
      <c r="R1061" s="8">
        <f t="shared" si="165"/>
        <v>25.875</v>
      </c>
      <c r="S1061" s="8">
        <f t="shared" si="166"/>
        <v>41.325000000000003</v>
      </c>
      <c r="T1061" s="8">
        <f t="shared" si="167"/>
        <v>27.125</v>
      </c>
      <c r="U1061" s="7">
        <f t="shared" si="168"/>
        <v>29.491666666666664</v>
      </c>
      <c r="V1061" s="7">
        <f t="shared" si="169"/>
        <v>28.9</v>
      </c>
    </row>
    <row r="1062" spans="1:22" ht="13.5" x14ac:dyDescent="0.25">
      <c r="A1062" s="3">
        <f>RSI!A1062</f>
        <v>43857</v>
      </c>
      <c r="B1062" s="2">
        <f>RSI!B1062</f>
        <v>0.95</v>
      </c>
      <c r="C1062" s="2">
        <f>RSI!I1062</f>
        <v>56.987521702220171</v>
      </c>
      <c r="D1062" s="2">
        <f>MACD!E1062</f>
        <v>-8.142197649681604E-3</v>
      </c>
      <c r="E1062" s="2">
        <f>MACD!F1062</f>
        <v>-6.6870125748431479E-3</v>
      </c>
      <c r="F1062" s="2">
        <f>'Moving Avg'!D1062</f>
        <v>0.94799999999999984</v>
      </c>
      <c r="G1062" s="2">
        <f>'Moving Avg'!F1062</f>
        <v>0.93449999999999989</v>
      </c>
      <c r="H1062" s="2">
        <f>'Moving Avg'!G1062</f>
        <v>0.94160000000000021</v>
      </c>
      <c r="I1062" s="2">
        <f>'Moving Avg'!H1062</f>
        <v>0.9978999999999999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  <c r="M1062" s="7">
        <f t="shared" si="160"/>
        <v>25</v>
      </c>
      <c r="N1062" s="7">
        <f t="shared" si="161"/>
        <v>45</v>
      </c>
      <c r="O1062" s="7">
        <f t="shared" si="162"/>
        <v>0</v>
      </c>
      <c r="P1062" s="7">
        <f t="shared" si="163"/>
        <v>83.5</v>
      </c>
      <c r="Q1062" s="8">
        <f t="shared" si="164"/>
        <v>37.024999999999999</v>
      </c>
      <c r="R1062" s="8">
        <f t="shared" si="165"/>
        <v>34.875</v>
      </c>
      <c r="S1062" s="8">
        <f t="shared" si="166"/>
        <v>48.075000000000003</v>
      </c>
      <c r="T1062" s="8">
        <f t="shared" si="167"/>
        <v>38.375</v>
      </c>
      <c r="U1062" s="7">
        <f t="shared" si="168"/>
        <v>39.991666666666667</v>
      </c>
      <c r="V1062" s="7">
        <f t="shared" si="169"/>
        <v>39.587500000000006</v>
      </c>
    </row>
    <row r="1063" spans="1:22" ht="13.5" x14ac:dyDescent="0.25">
      <c r="A1063" s="3">
        <f>RSI!A1063</f>
        <v>43858</v>
      </c>
      <c r="B1063" s="2">
        <f>RSI!B1063</f>
        <v>0.96</v>
      </c>
      <c r="C1063" s="2">
        <f>RSI!I1063</f>
        <v>61.084911946844933</v>
      </c>
      <c r="D1063" s="2">
        <f>MACD!E1063</f>
        <v>-9.6392710862155395E-3</v>
      </c>
      <c r="E1063" s="2">
        <f>MACD!F1063</f>
        <v>-7.2774642771176266E-3</v>
      </c>
      <c r="F1063" s="2">
        <f>'Moving Avg'!D1063</f>
        <v>0.95</v>
      </c>
      <c r="G1063" s="2">
        <f>'Moving Avg'!F1063</f>
        <v>0.93799999999999972</v>
      </c>
      <c r="H1063" s="2">
        <f>'Moving Avg'!G1063</f>
        <v>0.94160000000000021</v>
      </c>
      <c r="I1063" s="2">
        <f>'Moving Avg'!H1063</f>
        <v>0.99754999999999994</v>
      </c>
      <c r="J1063" s="5" t="str">
        <f>OBV!F1063</f>
        <v>BULLISH</v>
      </c>
      <c r="K1063" s="5" t="str">
        <f>OBV!G1063</f>
        <v>NEUTRAL</v>
      </c>
      <c r="L1063" s="5" t="str">
        <f>OBV!H1063</f>
        <v>CONFIRMED BULLISH</v>
      </c>
      <c r="M1063" s="7">
        <f t="shared" si="160"/>
        <v>25</v>
      </c>
      <c r="N1063" s="7">
        <f t="shared" si="161"/>
        <v>45</v>
      </c>
      <c r="O1063" s="7">
        <f t="shared" si="162"/>
        <v>0</v>
      </c>
      <c r="P1063" s="7">
        <f t="shared" si="163"/>
        <v>83.5</v>
      </c>
      <c r="Q1063" s="8">
        <f t="shared" si="164"/>
        <v>37.024999999999999</v>
      </c>
      <c r="R1063" s="8">
        <f t="shared" si="165"/>
        <v>34.875</v>
      </c>
      <c r="S1063" s="8">
        <f t="shared" si="166"/>
        <v>48.075000000000003</v>
      </c>
      <c r="T1063" s="8">
        <f t="shared" si="167"/>
        <v>38.375</v>
      </c>
      <c r="U1063" s="7">
        <f t="shared" si="168"/>
        <v>39.991666666666667</v>
      </c>
      <c r="V1063" s="7">
        <f t="shared" si="169"/>
        <v>39.587500000000006</v>
      </c>
    </row>
    <row r="1064" spans="1:22" ht="13.5" x14ac:dyDescent="0.25">
      <c r="A1064" s="3">
        <f>RSI!A1064</f>
        <v>43859</v>
      </c>
      <c r="B1064" s="2">
        <f>RSI!B1064</f>
        <v>0.97</v>
      </c>
      <c r="C1064" s="2">
        <f>RSI!I1064</f>
        <v>64.705692553284308</v>
      </c>
      <c r="D1064" s="2">
        <f>MACD!E1064</f>
        <v>-1.1784963709298046E-2</v>
      </c>
      <c r="E1064" s="2">
        <f>MACD!F1064</f>
        <v>-8.1789641635537109E-3</v>
      </c>
      <c r="F1064" s="2">
        <f>'Moving Avg'!D1064</f>
        <v>0.95399999999999996</v>
      </c>
      <c r="G1064" s="2">
        <f>'Moving Avg'!F1064</f>
        <v>0.93949999999999978</v>
      </c>
      <c r="H1064" s="2">
        <f>'Moving Avg'!G1064</f>
        <v>0.94160000000000044</v>
      </c>
      <c r="I1064" s="2">
        <f>'Moving Avg'!H1064</f>
        <v>0.99719999999999986</v>
      </c>
      <c r="J1064" s="5" t="str">
        <f>OBV!F1064</f>
        <v>BULLISH</v>
      </c>
      <c r="K1064" s="5" t="str">
        <f>OBV!G1064</f>
        <v>NEUTRAL</v>
      </c>
      <c r="L1064" s="5" t="str">
        <f>OBV!H1064</f>
        <v>CONFIRMED BULLISH</v>
      </c>
      <c r="M1064" s="7">
        <f t="shared" si="160"/>
        <v>25</v>
      </c>
      <c r="N1064" s="7">
        <f t="shared" si="161"/>
        <v>45</v>
      </c>
      <c r="O1064" s="7">
        <f t="shared" si="162"/>
        <v>0</v>
      </c>
      <c r="P1064" s="7">
        <f t="shared" si="163"/>
        <v>83.5</v>
      </c>
      <c r="Q1064" s="8">
        <f t="shared" si="164"/>
        <v>37.024999999999999</v>
      </c>
      <c r="R1064" s="8">
        <f t="shared" si="165"/>
        <v>34.875</v>
      </c>
      <c r="S1064" s="8">
        <f t="shared" si="166"/>
        <v>48.075000000000003</v>
      </c>
      <c r="T1064" s="8">
        <f t="shared" si="167"/>
        <v>38.375</v>
      </c>
      <c r="U1064" s="7">
        <f t="shared" si="168"/>
        <v>39.991666666666667</v>
      </c>
      <c r="V1064" s="7">
        <f t="shared" si="169"/>
        <v>39.587500000000006</v>
      </c>
    </row>
    <row r="1065" spans="1:22" ht="13.5" x14ac:dyDescent="0.25">
      <c r="A1065" s="3">
        <f>RSI!A1065</f>
        <v>43860</v>
      </c>
      <c r="B1065" s="2">
        <f>RSI!B1065</f>
        <v>0.99</v>
      </c>
      <c r="C1065" s="2">
        <f>RSI!I1065</f>
        <v>70.597890887381723</v>
      </c>
      <c r="D1065" s="2">
        <f>MACD!E1065</f>
        <v>-1.6807543813316506E-2</v>
      </c>
      <c r="E1065" s="2">
        <f>MACD!F1065</f>
        <v>-9.9046800935062712E-3</v>
      </c>
      <c r="F1065" s="2">
        <f>'Moving Avg'!D1065</f>
        <v>0.96199999999999997</v>
      </c>
      <c r="G1065" s="2">
        <f>'Moving Avg'!F1065</f>
        <v>0.94199999999999962</v>
      </c>
      <c r="H1065" s="2">
        <f>'Moving Avg'!G1065</f>
        <v>0.94220000000000037</v>
      </c>
      <c r="I1065" s="2">
        <f>'Moving Avg'!H1065</f>
        <v>0.99699999999999989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  <c r="M1065" s="7">
        <f t="shared" si="160"/>
        <v>0</v>
      </c>
      <c r="N1065" s="7">
        <f t="shared" si="161"/>
        <v>45</v>
      </c>
      <c r="O1065" s="7">
        <f t="shared" si="162"/>
        <v>0</v>
      </c>
      <c r="P1065" s="7">
        <f t="shared" si="163"/>
        <v>100</v>
      </c>
      <c r="Q1065" s="8">
        <f t="shared" si="164"/>
        <v>30.75</v>
      </c>
      <c r="R1065" s="8">
        <f t="shared" si="165"/>
        <v>34</v>
      </c>
      <c r="S1065" s="8">
        <f t="shared" si="166"/>
        <v>51.75</v>
      </c>
      <c r="T1065" s="8">
        <f t="shared" si="167"/>
        <v>36.25</v>
      </c>
      <c r="U1065" s="7">
        <f t="shared" si="168"/>
        <v>38.833333333333336</v>
      </c>
      <c r="V1065" s="7">
        <f t="shared" si="169"/>
        <v>38.1875</v>
      </c>
    </row>
    <row r="1066" spans="1:22" ht="13.5" x14ac:dyDescent="0.25">
      <c r="A1066" s="3">
        <f>RSI!A1066</f>
        <v>43861</v>
      </c>
      <c r="B1066" s="2">
        <f>RSI!B1066</f>
        <v>1.02</v>
      </c>
      <c r="C1066" s="2">
        <f>RSI!I1066</f>
        <v>76.842896937194311</v>
      </c>
      <c r="D1066" s="2">
        <f>MACD!E1066</f>
        <v>-2.2032556216028287E-2</v>
      </c>
      <c r="E1066" s="2">
        <f>MACD!F1066</f>
        <v>-1.2330255318010675E-2</v>
      </c>
      <c r="F1066" s="2">
        <f>'Moving Avg'!D1066</f>
        <v>0.97800000000000009</v>
      </c>
      <c r="G1066" s="2">
        <f>'Moving Avg'!F1066</f>
        <v>0.94599999999999951</v>
      </c>
      <c r="H1066" s="2">
        <f>'Moving Avg'!G1066</f>
        <v>0.94320000000000048</v>
      </c>
      <c r="I1066" s="2">
        <f>'Moving Avg'!H1066</f>
        <v>0.9967999999999998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  <c r="M1066" s="7">
        <f t="shared" si="160"/>
        <v>0</v>
      </c>
      <c r="N1066" s="7">
        <f t="shared" si="161"/>
        <v>45</v>
      </c>
      <c r="O1066" s="7">
        <f t="shared" si="162"/>
        <v>0</v>
      </c>
      <c r="P1066" s="7">
        <f t="shared" si="163"/>
        <v>100</v>
      </c>
      <c r="Q1066" s="8">
        <f t="shared" si="164"/>
        <v>30.75</v>
      </c>
      <c r="R1066" s="8">
        <f t="shared" si="165"/>
        <v>34</v>
      </c>
      <c r="S1066" s="8">
        <f t="shared" si="166"/>
        <v>51.75</v>
      </c>
      <c r="T1066" s="8">
        <f t="shared" si="167"/>
        <v>36.25</v>
      </c>
      <c r="U1066" s="7">
        <f t="shared" si="168"/>
        <v>38.833333333333336</v>
      </c>
      <c r="V1066" s="7">
        <f t="shared" si="169"/>
        <v>38.1875</v>
      </c>
    </row>
    <row r="1067" spans="1:22" ht="13.5" x14ac:dyDescent="0.25">
      <c r="A1067" s="3">
        <f>RSI!A1067</f>
        <v>43864</v>
      </c>
      <c r="B1067" s="2">
        <f>RSI!B1067</f>
        <v>1.01</v>
      </c>
      <c r="C1067" s="2">
        <f>RSI!I1067</f>
        <v>71.39899951443337</v>
      </c>
      <c r="D1067" s="2">
        <f>MACD!E1067</f>
        <v>-2.6160043925092746E-2</v>
      </c>
      <c r="E1067" s="2">
        <f>MACD!F1067</f>
        <v>-1.5096213039427091E-2</v>
      </c>
      <c r="F1067" s="2">
        <f>'Moving Avg'!D1067</f>
        <v>0.99</v>
      </c>
      <c r="G1067" s="2">
        <f>'Moving Avg'!F1067</f>
        <v>0.9494999999999999</v>
      </c>
      <c r="H1067" s="2">
        <f>'Moving Avg'!G1067</f>
        <v>0.94360000000000044</v>
      </c>
      <c r="I1067" s="2">
        <f>'Moving Avg'!H1067</f>
        <v>0.99649999999999972</v>
      </c>
      <c r="J1067" s="5" t="str">
        <f>OBV!F1067</f>
        <v>BULLISH</v>
      </c>
      <c r="K1067" s="5" t="str">
        <f>OBV!G1067</f>
        <v>STRONG</v>
      </c>
      <c r="L1067" s="5" t="str">
        <f>OBV!H1067</f>
        <v>CONFIRMED BULLISH</v>
      </c>
      <c r="M1067" s="7">
        <f t="shared" si="160"/>
        <v>0</v>
      </c>
      <c r="N1067" s="7">
        <f t="shared" si="161"/>
        <v>45</v>
      </c>
      <c r="O1067" s="7">
        <f t="shared" si="162"/>
        <v>0</v>
      </c>
      <c r="P1067" s="7">
        <f t="shared" si="163"/>
        <v>100</v>
      </c>
      <c r="Q1067" s="8">
        <f t="shared" si="164"/>
        <v>30.75</v>
      </c>
      <c r="R1067" s="8">
        <f t="shared" si="165"/>
        <v>34</v>
      </c>
      <c r="S1067" s="8">
        <f t="shared" si="166"/>
        <v>51.75</v>
      </c>
      <c r="T1067" s="8">
        <f t="shared" si="167"/>
        <v>36.25</v>
      </c>
      <c r="U1067" s="7">
        <f t="shared" si="168"/>
        <v>38.833333333333336</v>
      </c>
      <c r="V1067" s="7">
        <f t="shared" si="169"/>
        <v>38.1875</v>
      </c>
    </row>
    <row r="1068" spans="1:22" ht="13.5" x14ac:dyDescent="0.25">
      <c r="A1068" s="3">
        <f>RSI!A1068</f>
        <v>43865</v>
      </c>
      <c r="B1068" s="2">
        <f>RSI!B1068</f>
        <v>0.97</v>
      </c>
      <c r="C1068" s="2">
        <f>RSI!I1068</f>
        <v>54.704484449738459</v>
      </c>
      <c r="D1068" s="2">
        <f>MACD!E1068</f>
        <v>-2.3967505304842929E-2</v>
      </c>
      <c r="E1068" s="2">
        <f>MACD!F1068</f>
        <v>-1.687047149251026E-2</v>
      </c>
      <c r="F1068" s="2">
        <f>'Moving Avg'!D1068</f>
        <v>0.99199999999999999</v>
      </c>
      <c r="G1068" s="2">
        <f>'Moving Avg'!F1068</f>
        <v>0.95099999999999985</v>
      </c>
      <c r="H1068" s="2">
        <f>'Moving Avg'!G1068</f>
        <v>0.94340000000000035</v>
      </c>
      <c r="I1068" s="2">
        <f>'Moving Avg'!H1068</f>
        <v>0.99574999999999969</v>
      </c>
      <c r="J1068" s="5" t="str">
        <f>OBV!F1068</f>
        <v>BULLISH</v>
      </c>
      <c r="K1068" s="5" t="str">
        <f>OBV!G1068</f>
        <v>STRONG</v>
      </c>
      <c r="L1068" s="5" t="str">
        <f>OBV!H1068</f>
        <v>CONFIRMED BULLISH</v>
      </c>
      <c r="M1068" s="7">
        <f t="shared" si="160"/>
        <v>25</v>
      </c>
      <c r="N1068" s="7">
        <f t="shared" si="161"/>
        <v>45</v>
      </c>
      <c r="O1068" s="7">
        <f t="shared" si="162"/>
        <v>0</v>
      </c>
      <c r="P1068" s="7">
        <f t="shared" si="163"/>
        <v>100</v>
      </c>
      <c r="Q1068" s="8">
        <f t="shared" si="164"/>
        <v>39.5</v>
      </c>
      <c r="R1068" s="8">
        <f t="shared" si="165"/>
        <v>39</v>
      </c>
      <c r="S1068" s="8">
        <f t="shared" si="166"/>
        <v>55.5</v>
      </c>
      <c r="T1068" s="8">
        <f t="shared" si="167"/>
        <v>42.5</v>
      </c>
      <c r="U1068" s="7">
        <f t="shared" si="168"/>
        <v>44.666666666666664</v>
      </c>
      <c r="V1068" s="7">
        <f t="shared" si="169"/>
        <v>44.125</v>
      </c>
    </row>
    <row r="1069" spans="1:22" ht="13.5" x14ac:dyDescent="0.25">
      <c r="A1069" s="3">
        <f>RSI!A1069</f>
        <v>43866</v>
      </c>
      <c r="B1069" s="2">
        <f>RSI!B1069</f>
        <v>0.94</v>
      </c>
      <c r="C1069" s="2">
        <f>RSI!I1069</f>
        <v>46.014443837129079</v>
      </c>
      <c r="D1069" s="2">
        <f>MACD!E1069</f>
        <v>-1.9982268433651806E-2</v>
      </c>
      <c r="E1069" s="2">
        <f>MACD!F1069</f>
        <v>-1.749283088073857E-2</v>
      </c>
      <c r="F1069" s="2">
        <f>'Moving Avg'!D1069</f>
        <v>0.98599999999999999</v>
      </c>
      <c r="G1069" s="2">
        <f>'Moving Avg'!F1069</f>
        <v>0.95099999999999996</v>
      </c>
      <c r="H1069" s="2">
        <f>'Moving Avg'!G1069</f>
        <v>0.94220000000000026</v>
      </c>
      <c r="I1069" s="2">
        <f>'Moving Avg'!H1069</f>
        <v>0.99499999999999966</v>
      </c>
      <c r="J1069" s="5" t="str">
        <f>OBV!F1069</f>
        <v>BULLISH</v>
      </c>
      <c r="K1069" s="5" t="str">
        <f>OBV!G1069</f>
        <v>STRONG</v>
      </c>
      <c r="L1069" s="5" t="str">
        <f>OBV!H1069</f>
        <v>BULLISH DIVERGENCE</v>
      </c>
      <c r="M1069" s="7">
        <f t="shared" si="160"/>
        <v>25</v>
      </c>
      <c r="N1069" s="7">
        <f t="shared" si="161"/>
        <v>45</v>
      </c>
      <c r="O1069" s="7">
        <f t="shared" si="162"/>
        <v>0</v>
      </c>
      <c r="P1069" s="7">
        <f t="shared" si="163"/>
        <v>83</v>
      </c>
      <c r="Q1069" s="8">
        <f t="shared" si="164"/>
        <v>36.950000000000003</v>
      </c>
      <c r="R1069" s="8">
        <f t="shared" si="165"/>
        <v>34.75</v>
      </c>
      <c r="S1069" s="8">
        <f t="shared" si="166"/>
        <v>47.85</v>
      </c>
      <c r="T1069" s="8">
        <f t="shared" si="167"/>
        <v>38.25</v>
      </c>
      <c r="U1069" s="7">
        <f t="shared" si="168"/>
        <v>39.85</v>
      </c>
      <c r="V1069" s="7">
        <f t="shared" si="169"/>
        <v>39.450000000000003</v>
      </c>
    </row>
    <row r="1070" spans="1:22" ht="13.5" x14ac:dyDescent="0.25">
      <c r="A1070" s="3">
        <f>RSI!A1070</f>
        <v>43867</v>
      </c>
      <c r="B1070" s="2">
        <f>RSI!B1070</f>
        <v>0.96</v>
      </c>
      <c r="C1070" s="2">
        <f>RSI!I1070</f>
        <v>51.541138911405625</v>
      </c>
      <c r="D1070" s="2">
        <f>MACD!E1070</f>
        <v>-1.7999735062392164E-2</v>
      </c>
      <c r="E1070" s="2">
        <f>MACD!F1070</f>
        <v>-1.7594211717069291E-2</v>
      </c>
      <c r="F1070" s="2">
        <f>'Moving Avg'!D1070</f>
        <v>0.98000000000000009</v>
      </c>
      <c r="G1070" s="2">
        <f>'Moving Avg'!F1070</f>
        <v>0.95250000000000001</v>
      </c>
      <c r="H1070" s="2">
        <f>'Moving Avg'!G1070</f>
        <v>0.94220000000000026</v>
      </c>
      <c r="I1070" s="2">
        <f>'Moving Avg'!H1070</f>
        <v>0.99434999999999973</v>
      </c>
      <c r="J1070" s="5" t="str">
        <f>OBV!F1070</f>
        <v>BULLISH</v>
      </c>
      <c r="K1070" s="5" t="str">
        <f>OBV!G1070</f>
        <v>NEUTRAL</v>
      </c>
      <c r="L1070" s="5" t="str">
        <f>OBV!H1070</f>
        <v>BULLISH DIVERGENCE</v>
      </c>
      <c r="M1070" s="7">
        <f t="shared" si="160"/>
        <v>25</v>
      </c>
      <c r="N1070" s="7">
        <f t="shared" si="161"/>
        <v>45</v>
      </c>
      <c r="O1070" s="7">
        <f t="shared" si="162"/>
        <v>0</v>
      </c>
      <c r="P1070" s="7">
        <f t="shared" si="163"/>
        <v>66.5</v>
      </c>
      <c r="Q1070" s="8">
        <f t="shared" si="164"/>
        <v>34.475000000000001</v>
      </c>
      <c r="R1070" s="8">
        <f t="shared" si="165"/>
        <v>30.625</v>
      </c>
      <c r="S1070" s="8">
        <f t="shared" si="166"/>
        <v>40.424999999999997</v>
      </c>
      <c r="T1070" s="8">
        <f t="shared" si="167"/>
        <v>34.125</v>
      </c>
      <c r="U1070" s="7">
        <f t="shared" si="168"/>
        <v>35.174999999999997</v>
      </c>
      <c r="V1070" s="7">
        <f t="shared" si="169"/>
        <v>34.912499999999994</v>
      </c>
    </row>
    <row r="1071" spans="1:22" ht="13.5" x14ac:dyDescent="0.25">
      <c r="A1071" s="3">
        <f>RSI!A1071</f>
        <v>43868</v>
      </c>
      <c r="B1071" s="2">
        <f>RSI!B1071</f>
        <v>0.96</v>
      </c>
      <c r="C1071" s="2">
        <f>RSI!I1071</f>
        <v>51.541138911405625</v>
      </c>
      <c r="D1071" s="2">
        <f>MACD!E1071</f>
        <v>-1.7893764642603172E-2</v>
      </c>
      <c r="E1071" s="2">
        <f>MACD!F1071</f>
        <v>-1.765412230217607E-2</v>
      </c>
      <c r="F1071" s="2">
        <f>'Moving Avg'!D1071</f>
        <v>0.96799999999999997</v>
      </c>
      <c r="G1071" s="2">
        <f>'Moving Avg'!F1071</f>
        <v>0.95400000000000007</v>
      </c>
      <c r="H1071" s="2">
        <f>'Moving Avg'!G1071</f>
        <v>0.9418000000000003</v>
      </c>
      <c r="I1071" s="2">
        <f>'Moving Avg'!H1071</f>
        <v>0.9936499999999997</v>
      </c>
      <c r="J1071" s="5" t="str">
        <f>OBV!F1071</f>
        <v>BEARISH</v>
      </c>
      <c r="K1071" s="5" t="str">
        <f>OBV!G1071</f>
        <v>WEAK</v>
      </c>
      <c r="L1071" s="5" t="str">
        <f>OBV!H1071</f>
        <v>CONFIRMED BEARISH</v>
      </c>
      <c r="M1071" s="7">
        <f t="shared" si="160"/>
        <v>25</v>
      </c>
      <c r="N1071" s="7">
        <f t="shared" si="161"/>
        <v>45</v>
      </c>
      <c r="O1071" s="7">
        <f t="shared" si="162"/>
        <v>0</v>
      </c>
      <c r="P1071" s="7">
        <f t="shared" si="163"/>
        <v>0</v>
      </c>
      <c r="Q1071" s="8">
        <f t="shared" si="164"/>
        <v>24.5</v>
      </c>
      <c r="R1071" s="8">
        <f t="shared" si="165"/>
        <v>14</v>
      </c>
      <c r="S1071" s="8">
        <f t="shared" si="166"/>
        <v>10.5</v>
      </c>
      <c r="T1071" s="8">
        <f t="shared" si="167"/>
        <v>17.5</v>
      </c>
      <c r="U1071" s="7">
        <f t="shared" si="168"/>
        <v>16.333333333333332</v>
      </c>
      <c r="V1071" s="7">
        <f t="shared" si="169"/>
        <v>16.625</v>
      </c>
    </row>
    <row r="1072" spans="1:22" ht="13.5" x14ac:dyDescent="0.25">
      <c r="A1072" s="3">
        <f>RSI!A1072</f>
        <v>43871</v>
      </c>
      <c r="B1072" s="2">
        <f>RSI!B1072</f>
        <v>0.96</v>
      </c>
      <c r="C1072" s="2">
        <f>RSI!I1072</f>
        <v>51.541138911405625</v>
      </c>
      <c r="D1072" s="2">
        <f>MACD!E1072</f>
        <v>-1.6296280528607765E-2</v>
      </c>
      <c r="E1072" s="2">
        <f>MACD!F1072</f>
        <v>-1.7382553947462409E-2</v>
      </c>
      <c r="F1072" s="2">
        <f>'Moving Avg'!D1072</f>
        <v>0.95799999999999996</v>
      </c>
      <c r="G1072" s="2">
        <f>'Moving Avg'!F1072</f>
        <v>0.95600000000000018</v>
      </c>
      <c r="H1072" s="2">
        <f>'Moving Avg'!G1072</f>
        <v>0.94200000000000028</v>
      </c>
      <c r="I1072" s="2">
        <f>'Moving Avg'!H1072</f>
        <v>0.99294999999999956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  <c r="M1072" s="7">
        <f t="shared" si="160"/>
        <v>25</v>
      </c>
      <c r="N1072" s="7">
        <f t="shared" si="161"/>
        <v>0</v>
      </c>
      <c r="O1072" s="7">
        <f t="shared" si="162"/>
        <v>0</v>
      </c>
      <c r="P1072" s="7">
        <f t="shared" si="163"/>
        <v>16.5</v>
      </c>
      <c r="Q1072" s="8">
        <f t="shared" si="164"/>
        <v>11.225</v>
      </c>
      <c r="R1072" s="8">
        <f t="shared" si="165"/>
        <v>9.125</v>
      </c>
      <c r="S1072" s="8">
        <f t="shared" si="166"/>
        <v>11.175000000000001</v>
      </c>
      <c r="T1072" s="8">
        <f t="shared" si="167"/>
        <v>10.375</v>
      </c>
      <c r="U1072" s="7">
        <f t="shared" si="168"/>
        <v>10.508333333333335</v>
      </c>
      <c r="V1072" s="7">
        <f t="shared" si="169"/>
        <v>10.475000000000001</v>
      </c>
    </row>
    <row r="1073" spans="1:22" ht="13.5" x14ac:dyDescent="0.25">
      <c r="A1073" s="3">
        <f>RSI!A1073</f>
        <v>43872</v>
      </c>
      <c r="B1073" s="2">
        <f>RSI!B1073</f>
        <v>0.96</v>
      </c>
      <c r="C1073" s="2">
        <f>RSI!I1073</f>
        <v>51.541138911405625</v>
      </c>
      <c r="D1073" s="2">
        <f>MACD!E1073</f>
        <v>-1.3434476387687022E-2</v>
      </c>
      <c r="E1073" s="2">
        <f>MACD!F1073</f>
        <v>-1.6592938435507333E-2</v>
      </c>
      <c r="F1073" s="2">
        <f>'Moving Avg'!D1073</f>
        <v>0.95599999999999985</v>
      </c>
      <c r="G1073" s="2">
        <f>'Moving Avg'!F1073</f>
        <v>0.95750000000000013</v>
      </c>
      <c r="H1073" s="2">
        <f>'Moving Avg'!G1073</f>
        <v>0.94200000000000028</v>
      </c>
      <c r="I1073" s="2">
        <f>'Moving Avg'!H1073</f>
        <v>0.99214999999999975</v>
      </c>
      <c r="J1073" s="5" t="str">
        <f>OBV!F1073</f>
        <v>BEARISH</v>
      </c>
      <c r="K1073" s="5" t="str">
        <f>OBV!G1073</f>
        <v>NEUTRAL</v>
      </c>
      <c r="L1073" s="5" t="str">
        <f>OBV!H1073</f>
        <v>CONFIRMED BEARISH</v>
      </c>
      <c r="M1073" s="7">
        <f t="shared" si="160"/>
        <v>25</v>
      </c>
      <c r="N1073" s="7">
        <f t="shared" si="161"/>
        <v>0</v>
      </c>
      <c r="O1073" s="7">
        <f t="shared" si="162"/>
        <v>0</v>
      </c>
      <c r="P1073" s="7">
        <f t="shared" si="163"/>
        <v>16.5</v>
      </c>
      <c r="Q1073" s="8">
        <f t="shared" si="164"/>
        <v>11.225</v>
      </c>
      <c r="R1073" s="8">
        <f t="shared" si="165"/>
        <v>9.125</v>
      </c>
      <c r="S1073" s="8">
        <f t="shared" si="166"/>
        <v>11.175000000000001</v>
      </c>
      <c r="T1073" s="8">
        <f t="shared" si="167"/>
        <v>10.375</v>
      </c>
      <c r="U1073" s="7">
        <f t="shared" si="168"/>
        <v>10.508333333333335</v>
      </c>
      <c r="V1073" s="7">
        <f t="shared" si="169"/>
        <v>10.475000000000001</v>
      </c>
    </row>
    <row r="1074" spans="1:22" ht="13.5" x14ac:dyDescent="0.25">
      <c r="A1074" s="3">
        <f>RSI!A1074</f>
        <v>43873</v>
      </c>
      <c r="B1074" s="2">
        <f>RSI!B1074</f>
        <v>0.98</v>
      </c>
      <c r="C1074" s="2">
        <f>RSI!I1074</f>
        <v>57.406205992189712</v>
      </c>
      <c r="D1074" s="2">
        <f>MACD!E1074</f>
        <v>-1.0982242643231221E-2</v>
      </c>
      <c r="E1074" s="2">
        <f>MACD!F1074</f>
        <v>-1.5470799277052113E-2</v>
      </c>
      <c r="F1074" s="2">
        <f>'Moving Avg'!D1074</f>
        <v>0.96400000000000008</v>
      </c>
      <c r="G1074" s="2">
        <f>'Moving Avg'!F1074</f>
        <v>0.96000000000000019</v>
      </c>
      <c r="H1074" s="2">
        <f>'Moving Avg'!G1074</f>
        <v>0.94220000000000026</v>
      </c>
      <c r="I1074" s="2">
        <f>'Moving Avg'!H1074</f>
        <v>0.99159999999999959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  <c r="M1074" s="7">
        <f t="shared" si="160"/>
        <v>25</v>
      </c>
      <c r="N1074" s="7">
        <f t="shared" si="161"/>
        <v>0</v>
      </c>
      <c r="O1074" s="7">
        <f t="shared" si="162"/>
        <v>0</v>
      </c>
      <c r="P1074" s="7">
        <f t="shared" si="163"/>
        <v>83.5</v>
      </c>
      <c r="Q1074" s="8">
        <f t="shared" si="164"/>
        <v>21.274999999999999</v>
      </c>
      <c r="R1074" s="8">
        <f t="shared" si="165"/>
        <v>25.875</v>
      </c>
      <c r="S1074" s="8">
        <f t="shared" si="166"/>
        <v>41.325000000000003</v>
      </c>
      <c r="T1074" s="8">
        <f t="shared" si="167"/>
        <v>27.125</v>
      </c>
      <c r="U1074" s="7">
        <f t="shared" si="168"/>
        <v>29.491666666666664</v>
      </c>
      <c r="V1074" s="7">
        <f t="shared" si="169"/>
        <v>28.9</v>
      </c>
    </row>
    <row r="1075" spans="1:22" ht="13.5" x14ac:dyDescent="0.25">
      <c r="A1075" s="3">
        <f>RSI!A1075</f>
        <v>43874</v>
      </c>
      <c r="B1075" s="2">
        <f>RSI!B1075</f>
        <v>0.97</v>
      </c>
      <c r="C1075" s="2">
        <f>RSI!I1075</f>
        <v>53.893886818698888</v>
      </c>
      <c r="D1075" s="2">
        <f>MACD!E1075</f>
        <v>-5.2321194230082746E-3</v>
      </c>
      <c r="E1075" s="2">
        <f>MACD!F1075</f>
        <v>-1.3423063306243346E-2</v>
      </c>
      <c r="F1075" s="2">
        <f>'Moving Avg'!D1075</f>
        <v>0.96599999999999997</v>
      </c>
      <c r="G1075" s="2">
        <f>'Moving Avg'!F1075</f>
        <v>0.96250000000000013</v>
      </c>
      <c r="H1075" s="2">
        <f>'Moving Avg'!G1075</f>
        <v>0.94220000000000015</v>
      </c>
      <c r="I1075" s="2">
        <f>'Moving Avg'!H1075</f>
        <v>0.99109999999999954</v>
      </c>
      <c r="J1075" s="5" t="str">
        <f>OBV!F1075</f>
        <v>BEARISH</v>
      </c>
      <c r="K1075" s="5" t="str">
        <f>OBV!G1075</f>
        <v>NEUTRAL</v>
      </c>
      <c r="L1075" s="5" t="str">
        <f>OBV!H1075</f>
        <v>BEARISH DIVERGENCE</v>
      </c>
      <c r="M1075" s="7">
        <f t="shared" si="160"/>
        <v>25</v>
      </c>
      <c r="N1075" s="7">
        <f t="shared" si="161"/>
        <v>0</v>
      </c>
      <c r="O1075" s="7">
        <f t="shared" si="162"/>
        <v>0</v>
      </c>
      <c r="P1075" s="7">
        <f t="shared" si="163"/>
        <v>16.5</v>
      </c>
      <c r="Q1075" s="8">
        <f t="shared" si="164"/>
        <v>11.225</v>
      </c>
      <c r="R1075" s="8">
        <f t="shared" si="165"/>
        <v>9.125</v>
      </c>
      <c r="S1075" s="8">
        <f t="shared" si="166"/>
        <v>11.175000000000001</v>
      </c>
      <c r="T1075" s="8">
        <f t="shared" si="167"/>
        <v>10.375</v>
      </c>
      <c r="U1075" s="7">
        <f t="shared" si="168"/>
        <v>10.508333333333335</v>
      </c>
      <c r="V1075" s="7">
        <f t="shared" si="169"/>
        <v>10.475000000000001</v>
      </c>
    </row>
    <row r="1076" spans="1:22" ht="13.5" x14ac:dyDescent="0.25">
      <c r="A1076" s="3">
        <f>RSI!A1076</f>
        <v>43875</v>
      </c>
      <c r="B1076" s="2">
        <f>RSI!B1076</f>
        <v>0.98</v>
      </c>
      <c r="C1076" s="2">
        <f>RSI!I1076</f>
        <v>56.744025013830942</v>
      </c>
      <c r="D1076" s="2">
        <f>MACD!E1076</f>
        <v>3.4351522671722812E-3</v>
      </c>
      <c r="E1076" s="2">
        <f>MACD!F1076</f>
        <v>-1.0051420191560221E-2</v>
      </c>
      <c r="F1076" s="2">
        <f>'Moving Avg'!D1076</f>
        <v>0.97</v>
      </c>
      <c r="G1076" s="2">
        <f>'Moving Avg'!F1076</f>
        <v>0.96500000000000008</v>
      </c>
      <c r="H1076" s="2">
        <f>'Moving Avg'!G1076</f>
        <v>0.94280000000000019</v>
      </c>
      <c r="I1076" s="2">
        <f>'Moving Avg'!H1076</f>
        <v>0.99064999999999936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  <c r="M1076" s="7">
        <f t="shared" si="160"/>
        <v>25</v>
      </c>
      <c r="N1076" s="7">
        <f t="shared" si="161"/>
        <v>0</v>
      </c>
      <c r="O1076" s="7">
        <f t="shared" si="162"/>
        <v>0</v>
      </c>
      <c r="P1076" s="7">
        <f t="shared" si="163"/>
        <v>83.5</v>
      </c>
      <c r="Q1076" s="8">
        <f t="shared" si="164"/>
        <v>21.274999999999999</v>
      </c>
      <c r="R1076" s="8">
        <f t="shared" si="165"/>
        <v>25.875</v>
      </c>
      <c r="S1076" s="8">
        <f t="shared" si="166"/>
        <v>41.325000000000003</v>
      </c>
      <c r="T1076" s="8">
        <f t="shared" si="167"/>
        <v>27.125</v>
      </c>
      <c r="U1076" s="7">
        <f t="shared" si="168"/>
        <v>29.491666666666664</v>
      </c>
      <c r="V1076" s="7">
        <f t="shared" si="169"/>
        <v>28.9</v>
      </c>
    </row>
    <row r="1077" spans="1:22" ht="13.5" x14ac:dyDescent="0.25">
      <c r="A1077" s="3">
        <f>RSI!A1077</f>
        <v>43878</v>
      </c>
      <c r="B1077" s="2">
        <f>RSI!B1077</f>
        <v>0.97</v>
      </c>
      <c r="C1077" s="2">
        <f>RSI!I1077</f>
        <v>53.202241440964286</v>
      </c>
      <c r="D1077" s="2">
        <f>MACD!E1077</f>
        <v>9.8447223689698271E-3</v>
      </c>
      <c r="E1077" s="2">
        <f>MACD!F1077</f>
        <v>-6.072191679454211E-3</v>
      </c>
      <c r="F1077" s="2">
        <f>'Moving Avg'!D1077</f>
        <v>0.97200000000000009</v>
      </c>
      <c r="G1077" s="2">
        <f>'Moving Avg'!F1077</f>
        <v>0.96699999999999997</v>
      </c>
      <c r="H1077" s="2">
        <f>'Moving Avg'!G1077</f>
        <v>0.94320000000000004</v>
      </c>
      <c r="I1077" s="2">
        <f>'Moving Avg'!H1077</f>
        <v>0.99024999999999952</v>
      </c>
      <c r="J1077" s="5" t="str">
        <f>OBV!F1077</f>
        <v>BEARISH</v>
      </c>
      <c r="K1077" s="5" t="str">
        <f>OBV!G1077</f>
        <v>NEUTRAL</v>
      </c>
      <c r="L1077" s="5" t="str">
        <f>OBV!H1077</f>
        <v>BEARISH DIVERGENCE</v>
      </c>
      <c r="M1077" s="7">
        <f t="shared" si="160"/>
        <v>25</v>
      </c>
      <c r="N1077" s="7">
        <f t="shared" si="161"/>
        <v>0</v>
      </c>
      <c r="O1077" s="7">
        <f t="shared" si="162"/>
        <v>0</v>
      </c>
      <c r="P1077" s="7">
        <f t="shared" si="163"/>
        <v>16.5</v>
      </c>
      <c r="Q1077" s="8">
        <f t="shared" si="164"/>
        <v>11.225</v>
      </c>
      <c r="R1077" s="8">
        <f t="shared" si="165"/>
        <v>9.125</v>
      </c>
      <c r="S1077" s="8">
        <f t="shared" si="166"/>
        <v>11.175000000000001</v>
      </c>
      <c r="T1077" s="8">
        <f t="shared" si="167"/>
        <v>10.375</v>
      </c>
      <c r="U1077" s="7">
        <f t="shared" si="168"/>
        <v>10.508333333333335</v>
      </c>
      <c r="V1077" s="7">
        <f t="shared" si="169"/>
        <v>10.475000000000001</v>
      </c>
    </row>
    <row r="1078" spans="1:22" ht="13.5" x14ac:dyDescent="0.25">
      <c r="A1078" s="3">
        <f>RSI!A1078</f>
        <v>43879</v>
      </c>
      <c r="B1078" s="2">
        <f>RSI!B1078</f>
        <v>0.98</v>
      </c>
      <c r="C1078" s="2">
        <f>RSI!I1078</f>
        <v>56.149772660182641</v>
      </c>
      <c r="D1078" s="2">
        <f>MACD!E1078</f>
        <v>8.3155283191649332E-3</v>
      </c>
      <c r="E1078" s="2">
        <f>MACD!F1078</f>
        <v>-3.1946476797303823E-3</v>
      </c>
      <c r="F1078" s="2">
        <f>'Moving Avg'!D1078</f>
        <v>0.97599999999999976</v>
      </c>
      <c r="G1078" s="2">
        <f>'Moving Avg'!F1078</f>
        <v>0.96850000000000003</v>
      </c>
      <c r="H1078" s="2">
        <f>'Moving Avg'!G1078</f>
        <v>0.94379999999999997</v>
      </c>
      <c r="I1078" s="2">
        <f>'Moving Avg'!H1078</f>
        <v>0.98984999999999945</v>
      </c>
      <c r="J1078" s="5" t="str">
        <f>OBV!F1078</f>
        <v>BEARISH</v>
      </c>
      <c r="K1078" s="5" t="str">
        <f>OBV!G1078</f>
        <v>NEUTRAL</v>
      </c>
      <c r="L1078" s="5" t="str">
        <f>OBV!H1078</f>
        <v>BEARISH DIVERGENCE</v>
      </c>
      <c r="M1078" s="7">
        <f t="shared" si="160"/>
        <v>25</v>
      </c>
      <c r="N1078" s="7">
        <f t="shared" si="161"/>
        <v>0</v>
      </c>
      <c r="O1078" s="7">
        <f t="shared" si="162"/>
        <v>0</v>
      </c>
      <c r="P1078" s="7">
        <f t="shared" si="163"/>
        <v>16.5</v>
      </c>
      <c r="Q1078" s="8">
        <f t="shared" si="164"/>
        <v>11.225</v>
      </c>
      <c r="R1078" s="8">
        <f t="shared" si="165"/>
        <v>9.125</v>
      </c>
      <c r="S1078" s="8">
        <f t="shared" si="166"/>
        <v>11.175000000000001</v>
      </c>
      <c r="T1078" s="8">
        <f t="shared" si="167"/>
        <v>10.375</v>
      </c>
      <c r="U1078" s="7">
        <f t="shared" si="168"/>
        <v>10.508333333333335</v>
      </c>
      <c r="V1078" s="7">
        <f t="shared" si="169"/>
        <v>10.475000000000001</v>
      </c>
    </row>
    <row r="1079" spans="1:22" ht="13.5" x14ac:dyDescent="0.25">
      <c r="A1079" s="3">
        <f>RSI!A1079</f>
        <v>43880</v>
      </c>
      <c r="B1079" s="2">
        <f>RSI!B1079</f>
        <v>0.97</v>
      </c>
      <c r="C1079" s="2">
        <f>RSI!I1079</f>
        <v>52.583092479158708</v>
      </c>
      <c r="D1079" s="2">
        <f>MACD!E1079</f>
        <v>3.034073968814277E-3</v>
      </c>
      <c r="E1079" s="2">
        <f>MACD!F1079</f>
        <v>-1.9489033500214503E-3</v>
      </c>
      <c r="F1079" s="2">
        <f>'Moving Avg'!D1079</f>
        <v>0.97399999999999998</v>
      </c>
      <c r="G1079" s="2">
        <f>'Moving Avg'!F1079</f>
        <v>0.96950000000000003</v>
      </c>
      <c r="H1079" s="2">
        <f>'Moving Avg'!G1079</f>
        <v>0.94399999999999995</v>
      </c>
      <c r="I1079" s="2">
        <f>'Moving Avg'!H1079</f>
        <v>0.9893999999999995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  <c r="M1079" s="7">
        <f t="shared" si="160"/>
        <v>25</v>
      </c>
      <c r="N1079" s="7">
        <f t="shared" si="161"/>
        <v>0</v>
      </c>
      <c r="O1079" s="7">
        <f t="shared" si="162"/>
        <v>0</v>
      </c>
      <c r="P1079" s="7">
        <f t="shared" si="163"/>
        <v>16.5</v>
      </c>
      <c r="Q1079" s="8">
        <f t="shared" si="164"/>
        <v>11.225</v>
      </c>
      <c r="R1079" s="8">
        <f t="shared" si="165"/>
        <v>9.125</v>
      </c>
      <c r="S1079" s="8">
        <f t="shared" si="166"/>
        <v>11.175000000000001</v>
      </c>
      <c r="T1079" s="8">
        <f t="shared" si="167"/>
        <v>10.375</v>
      </c>
      <c r="U1079" s="7">
        <f t="shared" si="168"/>
        <v>10.508333333333335</v>
      </c>
      <c r="V1079" s="7">
        <f t="shared" si="169"/>
        <v>10.475000000000001</v>
      </c>
    </row>
    <row r="1080" spans="1:22" ht="13.5" x14ac:dyDescent="0.25">
      <c r="A1080" s="3">
        <f>RSI!A1080</f>
        <v>43881</v>
      </c>
      <c r="B1080" s="2">
        <f>RSI!B1080</f>
        <v>0.97</v>
      </c>
      <c r="C1080" s="2">
        <f>RSI!I1080</f>
        <v>52.583092479158708</v>
      </c>
      <c r="D1080" s="2">
        <f>MACD!E1080</f>
        <v>1.5966487772995919E-3</v>
      </c>
      <c r="E1080" s="2">
        <f>MACD!F1080</f>
        <v>-1.2397929245572419E-3</v>
      </c>
      <c r="F1080" s="2">
        <f>'Moving Avg'!D1080</f>
        <v>0.97399999999999987</v>
      </c>
      <c r="G1080" s="2">
        <f>'Moving Avg'!F1080</f>
        <v>0.97050000000000014</v>
      </c>
      <c r="H1080" s="2">
        <f>'Moving Avg'!G1080</f>
        <v>0.94419999999999971</v>
      </c>
      <c r="I1080" s="2">
        <f>'Moving Avg'!H1080</f>
        <v>0.98899999999999944</v>
      </c>
      <c r="J1080" s="5" t="str">
        <f>OBV!F1080</f>
        <v>BEARISH</v>
      </c>
      <c r="K1080" s="5" t="str">
        <f>OBV!G1080</f>
        <v>NEUTRAL</v>
      </c>
      <c r="L1080" s="5" t="str">
        <f>OBV!H1080</f>
        <v>NEUTRAL</v>
      </c>
      <c r="M1080" s="7">
        <f t="shared" si="160"/>
        <v>25</v>
      </c>
      <c r="N1080" s="7">
        <f t="shared" si="161"/>
        <v>0</v>
      </c>
      <c r="O1080" s="7">
        <f t="shared" si="162"/>
        <v>0</v>
      </c>
      <c r="P1080" s="7">
        <f t="shared" si="163"/>
        <v>16.5</v>
      </c>
      <c r="Q1080" s="8">
        <f t="shared" si="164"/>
        <v>11.225</v>
      </c>
      <c r="R1080" s="8">
        <f t="shared" si="165"/>
        <v>9.125</v>
      </c>
      <c r="S1080" s="8">
        <f t="shared" si="166"/>
        <v>11.175000000000001</v>
      </c>
      <c r="T1080" s="8">
        <f t="shared" si="167"/>
        <v>10.375</v>
      </c>
      <c r="U1080" s="7">
        <f t="shared" si="168"/>
        <v>10.508333333333335</v>
      </c>
      <c r="V1080" s="7">
        <f t="shared" si="169"/>
        <v>10.475000000000001</v>
      </c>
    </row>
    <row r="1081" spans="1:22" ht="13.5" x14ac:dyDescent="0.25">
      <c r="A1081" s="3">
        <f>RSI!A1081</f>
        <v>43882</v>
      </c>
      <c r="B1081" s="2">
        <f>RSI!B1081</f>
        <v>0.98</v>
      </c>
      <c r="C1081" s="2">
        <f>RSI!I1081</f>
        <v>55.836573618532427</v>
      </c>
      <c r="D1081" s="2">
        <f>MACD!E1081</f>
        <v>-4.0243533317263491E-4</v>
      </c>
      <c r="E1081" s="2">
        <f>MACD!F1081</f>
        <v>-1.0723214062803206E-3</v>
      </c>
      <c r="F1081" s="2">
        <f>'Moving Avg'!D1081</f>
        <v>0.97399999999999987</v>
      </c>
      <c r="G1081" s="2">
        <f>'Moving Avg'!F1081</f>
        <v>0.97250000000000014</v>
      </c>
      <c r="H1081" s="2">
        <f>'Moving Avg'!G1081</f>
        <v>0.94499999999999962</v>
      </c>
      <c r="I1081" s="2">
        <f>'Moving Avg'!H1081</f>
        <v>0.98864999999999936</v>
      </c>
      <c r="J1081" s="5" t="str">
        <f>OBV!F1081</f>
        <v>BEARISH</v>
      </c>
      <c r="K1081" s="5" t="str">
        <f>OBV!G1081</f>
        <v>NEUTRAL</v>
      </c>
      <c r="L1081" s="5" t="str">
        <f>OBV!H1081</f>
        <v>NEUTRAL</v>
      </c>
      <c r="M1081" s="7">
        <f t="shared" si="160"/>
        <v>25</v>
      </c>
      <c r="N1081" s="7">
        <f t="shared" si="161"/>
        <v>0</v>
      </c>
      <c r="O1081" s="7">
        <f t="shared" si="162"/>
        <v>0</v>
      </c>
      <c r="P1081" s="7">
        <f t="shared" si="163"/>
        <v>16.5</v>
      </c>
      <c r="Q1081" s="8">
        <f t="shared" si="164"/>
        <v>11.225</v>
      </c>
      <c r="R1081" s="8">
        <f t="shared" si="165"/>
        <v>9.125</v>
      </c>
      <c r="S1081" s="8">
        <f t="shared" si="166"/>
        <v>11.175000000000001</v>
      </c>
      <c r="T1081" s="8">
        <f t="shared" si="167"/>
        <v>10.375</v>
      </c>
      <c r="U1081" s="7">
        <f t="shared" si="168"/>
        <v>10.508333333333335</v>
      </c>
      <c r="V1081" s="7">
        <f t="shared" si="169"/>
        <v>10.475000000000001</v>
      </c>
    </row>
    <row r="1082" spans="1:22" ht="13.5" x14ac:dyDescent="0.25">
      <c r="A1082" s="3">
        <f>RSI!A1082</f>
        <v>43885</v>
      </c>
      <c r="B1082" s="2">
        <f>RSI!B1082</f>
        <v>0.98</v>
      </c>
      <c r="C1082" s="2">
        <f>RSI!I1082</f>
        <v>55.836573618532427</v>
      </c>
      <c r="D1082" s="2">
        <f>MACD!E1082</f>
        <v>-2.1920033931360772E-3</v>
      </c>
      <c r="E1082" s="2">
        <f>MACD!F1082</f>
        <v>-1.2962578036514721E-3</v>
      </c>
      <c r="F1082" s="2">
        <f>'Moving Avg'!D1082</f>
        <v>0.97599999999999998</v>
      </c>
      <c r="G1082" s="2">
        <f>'Moving Avg'!F1082</f>
        <v>0.97399999999999998</v>
      </c>
      <c r="H1082" s="2">
        <f>'Moving Avg'!G1082</f>
        <v>0.94599999999999951</v>
      </c>
      <c r="I1082" s="2">
        <f>'Moving Avg'!H1082</f>
        <v>0.98849999999999938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  <c r="M1082" s="7">
        <f t="shared" si="160"/>
        <v>25</v>
      </c>
      <c r="N1082" s="7">
        <f t="shared" si="161"/>
        <v>45</v>
      </c>
      <c r="O1082" s="7">
        <f t="shared" si="162"/>
        <v>0</v>
      </c>
      <c r="P1082" s="7">
        <f t="shared" si="163"/>
        <v>83.5</v>
      </c>
      <c r="Q1082" s="8">
        <f t="shared" si="164"/>
        <v>37.024999999999999</v>
      </c>
      <c r="R1082" s="8">
        <f t="shared" si="165"/>
        <v>34.875</v>
      </c>
      <c r="S1082" s="8">
        <f t="shared" si="166"/>
        <v>48.075000000000003</v>
      </c>
      <c r="T1082" s="8">
        <f t="shared" si="167"/>
        <v>38.375</v>
      </c>
      <c r="U1082" s="7">
        <f t="shared" si="168"/>
        <v>39.991666666666667</v>
      </c>
      <c r="V1082" s="7">
        <f t="shared" si="169"/>
        <v>39.587500000000006</v>
      </c>
    </row>
    <row r="1083" spans="1:22" ht="13.5" x14ac:dyDescent="0.25">
      <c r="A1083" s="3">
        <f>RSI!A1083</f>
        <v>43886</v>
      </c>
      <c r="B1083" s="2">
        <f>RSI!B1083</f>
        <v>0.96</v>
      </c>
      <c r="C1083" s="2">
        <f>RSI!I1083</f>
        <v>48.170155861780174</v>
      </c>
      <c r="D1083" s="2">
        <f>MACD!E1083</f>
        <v>-2.3155452817896771E-3</v>
      </c>
      <c r="E1083" s="2">
        <f>MACD!F1083</f>
        <v>-1.5001152992791132E-3</v>
      </c>
      <c r="F1083" s="2">
        <f>'Moving Avg'!D1083</f>
        <v>0.97199999999999986</v>
      </c>
      <c r="G1083" s="2">
        <f>'Moving Avg'!F1083</f>
        <v>0.97400000000000042</v>
      </c>
      <c r="H1083" s="2">
        <f>'Moving Avg'!G1083</f>
        <v>0.94639999999999957</v>
      </c>
      <c r="I1083" s="2">
        <f>'Moving Avg'!H1083</f>
        <v>0.98819999999999919</v>
      </c>
      <c r="J1083" s="5" t="str">
        <f>OBV!F1083</f>
        <v>BULLISH</v>
      </c>
      <c r="K1083" s="5" t="str">
        <f>OBV!G1083</f>
        <v>NEUTRAL</v>
      </c>
      <c r="L1083" s="5" t="str">
        <f>OBV!H1083</f>
        <v>BULLISH DIVERGENCE</v>
      </c>
      <c r="M1083" s="7">
        <f t="shared" si="160"/>
        <v>25</v>
      </c>
      <c r="N1083" s="7">
        <f t="shared" si="161"/>
        <v>45</v>
      </c>
      <c r="O1083" s="7">
        <f t="shared" si="162"/>
        <v>0</v>
      </c>
      <c r="P1083" s="7">
        <f t="shared" si="163"/>
        <v>66.5</v>
      </c>
      <c r="Q1083" s="8">
        <f t="shared" si="164"/>
        <v>34.475000000000001</v>
      </c>
      <c r="R1083" s="8">
        <f t="shared" si="165"/>
        <v>30.625</v>
      </c>
      <c r="S1083" s="8">
        <f t="shared" si="166"/>
        <v>40.424999999999997</v>
      </c>
      <c r="T1083" s="8">
        <f t="shared" si="167"/>
        <v>34.125</v>
      </c>
      <c r="U1083" s="7">
        <f t="shared" si="168"/>
        <v>35.174999999999997</v>
      </c>
      <c r="V1083" s="7">
        <f t="shared" si="169"/>
        <v>34.912499999999994</v>
      </c>
    </row>
    <row r="1084" spans="1:22" ht="13.5" x14ac:dyDescent="0.25">
      <c r="A1084" s="3">
        <f>RSI!A1084</f>
        <v>43887</v>
      </c>
      <c r="B1084" s="2">
        <f>RSI!B1084</f>
        <v>0.96</v>
      </c>
      <c r="C1084" s="2">
        <f>RSI!I1084</f>
        <v>48.170155861780174</v>
      </c>
      <c r="D1084" s="2">
        <f>MACD!E1084</f>
        <v>6.9097369754778093E-4</v>
      </c>
      <c r="E1084" s="2">
        <f>MACD!F1084</f>
        <v>-1.0618974999137346E-3</v>
      </c>
      <c r="F1084" s="2">
        <f>'Moving Avg'!D1084</f>
        <v>0.97</v>
      </c>
      <c r="G1084" s="2">
        <f>'Moving Avg'!F1084</f>
        <v>0.97350000000000025</v>
      </c>
      <c r="H1084" s="2">
        <f>'Moving Avg'!G1084</f>
        <v>0.9471999999999996</v>
      </c>
      <c r="I1084" s="2">
        <f>'Moving Avg'!H1084</f>
        <v>0.98789999999999922</v>
      </c>
      <c r="J1084" s="5" t="str">
        <f>OBV!F1084</f>
        <v>BULLISH</v>
      </c>
      <c r="K1084" s="5" t="str">
        <f>OBV!G1084</f>
        <v>NEUTRAL</v>
      </c>
      <c r="L1084" s="5" t="str">
        <f>OBV!H1084</f>
        <v>BULLISH DIVERGENCE</v>
      </c>
      <c r="M1084" s="7">
        <f t="shared" si="160"/>
        <v>25</v>
      </c>
      <c r="N1084" s="7">
        <f t="shared" si="161"/>
        <v>0</v>
      </c>
      <c r="O1084" s="7">
        <f t="shared" si="162"/>
        <v>0</v>
      </c>
      <c r="P1084" s="7">
        <f t="shared" si="163"/>
        <v>66.5</v>
      </c>
      <c r="Q1084" s="8">
        <f t="shared" si="164"/>
        <v>18.725000000000001</v>
      </c>
      <c r="R1084" s="8">
        <f t="shared" si="165"/>
        <v>21.625</v>
      </c>
      <c r="S1084" s="8">
        <f t="shared" si="166"/>
        <v>33.674999999999997</v>
      </c>
      <c r="T1084" s="8">
        <f t="shared" si="167"/>
        <v>22.875</v>
      </c>
      <c r="U1084" s="7">
        <f t="shared" si="168"/>
        <v>24.675000000000001</v>
      </c>
      <c r="V1084" s="7">
        <f t="shared" si="169"/>
        <v>24.225000000000001</v>
      </c>
    </row>
    <row r="1085" spans="1:22" ht="13.5" x14ac:dyDescent="0.25">
      <c r="A1085" s="3">
        <f>RSI!A1085</f>
        <v>43888</v>
      </c>
      <c r="B1085" s="2">
        <f>RSI!B1085</f>
        <v>0.96</v>
      </c>
      <c r="C1085" s="2">
        <f>RSI!I1085</f>
        <v>48.170155861780174</v>
      </c>
      <c r="D1085" s="2">
        <f>MACD!E1085</f>
        <v>1.728092855746044E-3</v>
      </c>
      <c r="E1085" s="2">
        <f>MACD!F1085</f>
        <v>-5.0389942878177889E-4</v>
      </c>
      <c r="F1085" s="2">
        <f>'Moving Avg'!D1085</f>
        <v>0.96799999999999997</v>
      </c>
      <c r="G1085" s="2">
        <f>'Moving Avg'!F1085</f>
        <v>0.9720000000000002</v>
      </c>
      <c r="H1085" s="2">
        <f>'Moving Avg'!G1085</f>
        <v>0.9481999999999996</v>
      </c>
      <c r="I1085" s="2">
        <f>'Moving Avg'!H1085</f>
        <v>0.98749999999999916</v>
      </c>
      <c r="J1085" s="5" t="str">
        <f>OBV!F1085</f>
        <v>BULLISH</v>
      </c>
      <c r="K1085" s="5" t="str">
        <f>OBV!G1085</f>
        <v>NEUTRAL</v>
      </c>
      <c r="L1085" s="5" t="str">
        <f>OBV!H1085</f>
        <v>BULLISH DIVERGENCE</v>
      </c>
      <c r="M1085" s="7">
        <f t="shared" si="160"/>
        <v>25</v>
      </c>
      <c r="N1085" s="7">
        <f t="shared" si="161"/>
        <v>0</v>
      </c>
      <c r="O1085" s="7">
        <f t="shared" si="162"/>
        <v>0</v>
      </c>
      <c r="P1085" s="7">
        <f t="shared" si="163"/>
        <v>66.5</v>
      </c>
      <c r="Q1085" s="8">
        <f t="shared" si="164"/>
        <v>18.725000000000001</v>
      </c>
      <c r="R1085" s="8">
        <f t="shared" si="165"/>
        <v>21.625</v>
      </c>
      <c r="S1085" s="8">
        <f t="shared" si="166"/>
        <v>33.674999999999997</v>
      </c>
      <c r="T1085" s="8">
        <f t="shared" si="167"/>
        <v>22.875</v>
      </c>
      <c r="U1085" s="7">
        <f t="shared" si="168"/>
        <v>24.675000000000001</v>
      </c>
      <c r="V1085" s="7">
        <f t="shared" si="169"/>
        <v>24.225000000000001</v>
      </c>
    </row>
    <row r="1086" spans="1:22" ht="13.5" x14ac:dyDescent="0.25">
      <c r="A1086" s="3">
        <f>RSI!A1086</f>
        <v>43889</v>
      </c>
      <c r="B1086" s="2">
        <f>RSI!B1086</f>
        <v>0.98</v>
      </c>
      <c r="C1086" s="2">
        <f>RSI!I1086</f>
        <v>55.757166667280039</v>
      </c>
      <c r="D1086" s="2">
        <f>MACD!E1086</f>
        <v>2.6918974058358636E-3</v>
      </c>
      <c r="E1086" s="2">
        <f>MACD!F1086</f>
        <v>1.3525993814174955E-4</v>
      </c>
      <c r="F1086" s="2">
        <f>'Moving Avg'!D1086</f>
        <v>0.96799999999999997</v>
      </c>
      <c r="G1086" s="2">
        <f>'Moving Avg'!F1086</f>
        <v>0.97000000000000031</v>
      </c>
      <c r="H1086" s="2">
        <f>'Moving Avg'!G1086</f>
        <v>0.94939999999999958</v>
      </c>
      <c r="I1086" s="2">
        <f>'Moving Avg'!H1086</f>
        <v>0.98724999999999907</v>
      </c>
      <c r="J1086" s="5" t="str">
        <f>OBV!F1086</f>
        <v>BULLISH</v>
      </c>
      <c r="K1086" s="5" t="str">
        <f>OBV!G1086</f>
        <v>NEUTRAL</v>
      </c>
      <c r="L1086" s="5" t="str">
        <f>OBV!H1086</f>
        <v>NEUTRAL</v>
      </c>
      <c r="M1086" s="7">
        <f t="shared" si="160"/>
        <v>25</v>
      </c>
      <c r="N1086" s="7">
        <f t="shared" si="161"/>
        <v>0</v>
      </c>
      <c r="O1086" s="7">
        <f t="shared" si="162"/>
        <v>0</v>
      </c>
      <c r="P1086" s="7">
        <f t="shared" si="163"/>
        <v>49.5</v>
      </c>
      <c r="Q1086" s="8">
        <f t="shared" si="164"/>
        <v>16.175000000000001</v>
      </c>
      <c r="R1086" s="8">
        <f t="shared" si="165"/>
        <v>17.375</v>
      </c>
      <c r="S1086" s="8">
        <f t="shared" si="166"/>
        <v>26.025000000000002</v>
      </c>
      <c r="T1086" s="8">
        <f t="shared" si="167"/>
        <v>18.625</v>
      </c>
      <c r="U1086" s="7">
        <f t="shared" si="168"/>
        <v>19.858333333333334</v>
      </c>
      <c r="V1086" s="7">
        <f t="shared" si="169"/>
        <v>19.55</v>
      </c>
    </row>
    <row r="1087" spans="1:22" ht="13.5" x14ac:dyDescent="0.25">
      <c r="A1087" s="3">
        <f>RSI!A1087</f>
        <v>43892</v>
      </c>
      <c r="B1087" s="2">
        <f>RSI!B1087</f>
        <v>0.97</v>
      </c>
      <c r="C1087" s="2">
        <f>RSI!I1087</f>
        <v>51.683396407487123</v>
      </c>
      <c r="D1087" s="2">
        <f>MACD!E1087</f>
        <v>2.6186172396004403E-3</v>
      </c>
      <c r="E1087" s="2">
        <f>MACD!F1087</f>
        <v>6.3193139843348777E-4</v>
      </c>
      <c r="F1087" s="2">
        <f>'Moving Avg'!D1087</f>
        <v>0.96599999999999997</v>
      </c>
      <c r="G1087" s="2">
        <f>'Moving Avg'!F1087</f>
        <v>0.96800000000000019</v>
      </c>
      <c r="H1087" s="2">
        <f>'Moving Avg'!G1087</f>
        <v>0.95039999999999947</v>
      </c>
      <c r="I1087" s="2">
        <f>'Moving Avg'!H1087</f>
        <v>0.98699999999999899</v>
      </c>
      <c r="J1087" s="5" t="str">
        <f>OBV!F1087</f>
        <v>BULLISH</v>
      </c>
      <c r="K1087" s="5" t="str">
        <f>OBV!G1087</f>
        <v>NEUTRAL</v>
      </c>
      <c r="L1087" s="5" t="str">
        <f>OBV!H1087</f>
        <v>BULLISH DIVERGENCE</v>
      </c>
      <c r="M1087" s="7">
        <f t="shared" si="160"/>
        <v>25</v>
      </c>
      <c r="N1087" s="7">
        <f t="shared" si="161"/>
        <v>0</v>
      </c>
      <c r="O1087" s="7">
        <f t="shared" si="162"/>
        <v>0</v>
      </c>
      <c r="P1087" s="7">
        <f t="shared" si="163"/>
        <v>66.5</v>
      </c>
      <c r="Q1087" s="8">
        <f t="shared" si="164"/>
        <v>18.725000000000001</v>
      </c>
      <c r="R1087" s="8">
        <f t="shared" si="165"/>
        <v>21.625</v>
      </c>
      <c r="S1087" s="8">
        <f t="shared" si="166"/>
        <v>33.674999999999997</v>
      </c>
      <c r="T1087" s="8">
        <f t="shared" si="167"/>
        <v>22.875</v>
      </c>
      <c r="U1087" s="7">
        <f t="shared" si="168"/>
        <v>24.675000000000001</v>
      </c>
      <c r="V1087" s="7">
        <f t="shared" si="169"/>
        <v>24.225000000000001</v>
      </c>
    </row>
    <row r="1088" spans="1:22" ht="13.5" x14ac:dyDescent="0.25">
      <c r="A1088" s="3">
        <f>RSI!A1088</f>
        <v>43893</v>
      </c>
      <c r="B1088" s="2">
        <f>RSI!B1088</f>
        <v>0.98</v>
      </c>
      <c r="C1088" s="2">
        <f>RSI!I1088</f>
        <v>55.207779524364746</v>
      </c>
      <c r="D1088" s="2">
        <f>MACD!E1088</f>
        <v>3.3290830097625346E-3</v>
      </c>
      <c r="E1088" s="2">
        <f>MACD!F1088</f>
        <v>1.1713617206992972E-3</v>
      </c>
      <c r="F1088" s="2">
        <f>'Moving Avg'!D1088</f>
        <v>0.97</v>
      </c>
      <c r="G1088" s="2">
        <f>'Moving Avg'!F1088</f>
        <v>0.96850000000000025</v>
      </c>
      <c r="H1088" s="2">
        <f>'Moving Avg'!G1088</f>
        <v>0.95179999999999931</v>
      </c>
      <c r="I1088" s="2">
        <f>'Moving Avg'!H1088</f>
        <v>0.98674999999999879</v>
      </c>
      <c r="J1088" s="5" t="str">
        <f>OBV!F1088</f>
        <v>BULLISH</v>
      </c>
      <c r="K1088" s="5" t="str">
        <f>OBV!G1088</f>
        <v>NEUTRAL</v>
      </c>
      <c r="L1088" s="5" t="str">
        <f>OBV!H1088</f>
        <v>CONFIRMED BULLISH</v>
      </c>
      <c r="M1088" s="7">
        <f t="shared" si="160"/>
        <v>25</v>
      </c>
      <c r="N1088" s="7">
        <f t="shared" si="161"/>
        <v>0</v>
      </c>
      <c r="O1088" s="7">
        <f t="shared" si="162"/>
        <v>0</v>
      </c>
      <c r="P1088" s="7">
        <f t="shared" si="163"/>
        <v>83.5</v>
      </c>
      <c r="Q1088" s="8">
        <f t="shared" si="164"/>
        <v>21.274999999999999</v>
      </c>
      <c r="R1088" s="8">
        <f t="shared" si="165"/>
        <v>25.875</v>
      </c>
      <c r="S1088" s="8">
        <f t="shared" si="166"/>
        <v>41.325000000000003</v>
      </c>
      <c r="T1088" s="8">
        <f t="shared" si="167"/>
        <v>27.125</v>
      </c>
      <c r="U1088" s="7">
        <f t="shared" si="168"/>
        <v>29.491666666666664</v>
      </c>
      <c r="V1088" s="7">
        <f t="shared" si="169"/>
        <v>28.9</v>
      </c>
    </row>
    <row r="1089" spans="1:22" ht="13.5" x14ac:dyDescent="0.25">
      <c r="A1089" s="3">
        <f>RSI!A1089</f>
        <v>43894</v>
      </c>
      <c r="B1089" s="2">
        <f>RSI!B1089</f>
        <v>0.98</v>
      </c>
      <c r="C1089" s="2">
        <f>RSI!I1089</f>
        <v>55.207779524364746</v>
      </c>
      <c r="D1089" s="2">
        <f>MACD!E1089</f>
        <v>2.3093159292939536E-3</v>
      </c>
      <c r="E1089" s="2">
        <f>MACD!F1089</f>
        <v>1.3989525624182285E-3</v>
      </c>
      <c r="F1089" s="2">
        <f>'Moving Avg'!D1089</f>
        <v>0.97399999999999998</v>
      </c>
      <c r="G1089" s="2">
        <f>'Moving Avg'!F1089</f>
        <v>0.97050000000000014</v>
      </c>
      <c r="H1089" s="2">
        <f>'Moving Avg'!G1089</f>
        <v>0.95319999999999938</v>
      </c>
      <c r="I1089" s="2">
        <f>'Moving Avg'!H1089</f>
        <v>0.98649999999999882</v>
      </c>
      <c r="J1089" s="5" t="str">
        <f>OBV!F1089</f>
        <v>BULLISH</v>
      </c>
      <c r="K1089" s="5" t="str">
        <f>OBV!G1089</f>
        <v>NEUTRAL</v>
      </c>
      <c r="L1089" s="5" t="str">
        <f>OBV!H1089</f>
        <v>CONFIRMED BULLISH</v>
      </c>
      <c r="M1089" s="7">
        <f t="shared" si="160"/>
        <v>25</v>
      </c>
      <c r="N1089" s="7">
        <f t="shared" si="161"/>
        <v>0</v>
      </c>
      <c r="O1089" s="7">
        <f t="shared" si="162"/>
        <v>0</v>
      </c>
      <c r="P1089" s="7">
        <f t="shared" si="163"/>
        <v>83.5</v>
      </c>
      <c r="Q1089" s="8">
        <f t="shared" si="164"/>
        <v>21.274999999999999</v>
      </c>
      <c r="R1089" s="8">
        <f t="shared" si="165"/>
        <v>25.875</v>
      </c>
      <c r="S1089" s="8">
        <f t="shared" si="166"/>
        <v>41.325000000000003</v>
      </c>
      <c r="T1089" s="8">
        <f t="shared" si="167"/>
        <v>27.125</v>
      </c>
      <c r="U1089" s="7">
        <f t="shared" si="168"/>
        <v>29.491666666666664</v>
      </c>
      <c r="V1089" s="7">
        <f t="shared" si="169"/>
        <v>28.9</v>
      </c>
    </row>
    <row r="1090" spans="1:22" ht="13.5" x14ac:dyDescent="0.25">
      <c r="A1090" s="3">
        <f>RSI!A1090</f>
        <v>43895</v>
      </c>
      <c r="B1090" s="2">
        <f>RSI!B1090</f>
        <v>0.97</v>
      </c>
      <c r="C1090" s="2">
        <f>RSI!I1090</f>
        <v>50.901642207340124</v>
      </c>
      <c r="D1090" s="2">
        <f>MACD!E1090</f>
        <v>2.1108167530943245E-3</v>
      </c>
      <c r="E1090" s="2">
        <f>MACD!F1090</f>
        <v>1.5413254005534477E-3</v>
      </c>
      <c r="F1090" s="2">
        <f>'Moving Avg'!D1090</f>
        <v>0.97599999999999998</v>
      </c>
      <c r="G1090" s="2">
        <f>'Moving Avg'!F1090</f>
        <v>0.97100000000000009</v>
      </c>
      <c r="H1090" s="2">
        <f>'Moving Avg'!G1090</f>
        <v>0.95459999999999934</v>
      </c>
      <c r="I1090" s="2">
        <f>'Moving Avg'!H1090</f>
        <v>0.98609999999999887</v>
      </c>
      <c r="J1090" s="5" t="str">
        <f>OBV!F1090</f>
        <v>BULLISH</v>
      </c>
      <c r="K1090" s="5" t="str">
        <f>OBV!G1090</f>
        <v>NEUTRAL</v>
      </c>
      <c r="L1090" s="5" t="str">
        <f>OBV!H1090</f>
        <v>CONFIRMED BULLISH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83.5</v>
      </c>
      <c r="Q1090" s="8">
        <f t="shared" si="164"/>
        <v>21.274999999999999</v>
      </c>
      <c r="R1090" s="8">
        <f t="shared" si="165"/>
        <v>25.875</v>
      </c>
      <c r="S1090" s="8">
        <f t="shared" si="166"/>
        <v>41.325000000000003</v>
      </c>
      <c r="T1090" s="8">
        <f t="shared" si="167"/>
        <v>27.125</v>
      </c>
      <c r="U1090" s="7">
        <f t="shared" si="168"/>
        <v>29.491666666666664</v>
      </c>
      <c r="V1090" s="7">
        <f t="shared" si="169"/>
        <v>28.9</v>
      </c>
    </row>
    <row r="1091" spans="1:22" ht="13.5" x14ac:dyDescent="0.25">
      <c r="A1091" s="3">
        <f>RSI!A1091</f>
        <v>43896</v>
      </c>
      <c r="B1091" s="2">
        <f>RSI!B1091</f>
        <v>0.97</v>
      </c>
      <c r="C1091" s="2">
        <f>RSI!I1091</f>
        <v>50.90164220734011</v>
      </c>
      <c r="D1091" s="2">
        <f>MACD!E1091</f>
        <v>3.4697041021904962E-3</v>
      </c>
      <c r="E1091" s="2">
        <f>MACD!F1091</f>
        <v>1.9270011408808576E-3</v>
      </c>
      <c r="F1091" s="2">
        <f>'Moving Avg'!D1091</f>
        <v>0.97399999999999987</v>
      </c>
      <c r="G1091" s="2">
        <f>'Moving Avg'!F1091</f>
        <v>0.97150000000000003</v>
      </c>
      <c r="H1091" s="2">
        <f>'Moving Avg'!G1091</f>
        <v>0.95599999999999952</v>
      </c>
      <c r="I1091" s="2">
        <f>'Moving Avg'!H1091</f>
        <v>0.98574999999999879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16.5</v>
      </c>
      <c r="Q1091" s="8">
        <f t="shared" ref="Q1091:Q1154" si="174">0.35*M1091+N1091*0.35+O1091*0.15+P1091*0.15</f>
        <v>11.225</v>
      </c>
      <c r="R1091" s="8">
        <f t="shared" ref="R1091:R1154" si="175">M1091*0.2+N1091*0.2+O1091*0.35+P1091*0.25</f>
        <v>9.125</v>
      </c>
      <c r="S1091" s="8">
        <f t="shared" ref="S1091:S1154" si="176">M1091*0.15+N1091*0.15+O1091*0.25+P1091*0.45</f>
        <v>11.175000000000001</v>
      </c>
      <c r="T1091" s="8">
        <f t="shared" ref="T1091:T1154" si="177">0.25*SUM(M1091:P1091)</f>
        <v>10.375</v>
      </c>
      <c r="U1091" s="7">
        <f t="shared" ref="U1091:U1154" si="178">SUM(Q1091:S1091)/3</f>
        <v>10.508333333333335</v>
      </c>
      <c r="V1091" s="7">
        <f t="shared" ref="V1091:V1154" si="179">SUM(Q1091:T1091)/4</f>
        <v>10.475000000000001</v>
      </c>
    </row>
    <row r="1092" spans="1:22" ht="13.5" x14ac:dyDescent="0.25">
      <c r="A1092" s="3">
        <f>RSI!A1092</f>
        <v>43899</v>
      </c>
      <c r="B1092" s="2">
        <f>RSI!B1092</f>
        <v>0.96</v>
      </c>
      <c r="C1092" s="2">
        <f>RSI!I1092</f>
        <v>46.679051529760152</v>
      </c>
      <c r="D1092" s="2">
        <f>MACD!E1092</f>
        <v>5.3495194998903761E-3</v>
      </c>
      <c r="E1092" s="2">
        <f>MACD!F1092</f>
        <v>2.6115048126827611E-3</v>
      </c>
      <c r="F1092" s="2">
        <f>'Moving Avg'!D1092</f>
        <v>0.97199999999999986</v>
      </c>
      <c r="G1092" s="2">
        <f>'Moving Avg'!F1092</f>
        <v>0.97150000000000003</v>
      </c>
      <c r="H1092" s="2">
        <f>'Moving Avg'!G1092</f>
        <v>0.95719999999999961</v>
      </c>
      <c r="I1092" s="2">
        <f>'Moving Avg'!H1092</f>
        <v>0.98529999999999884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0</v>
      </c>
      <c r="P1092" s="7">
        <f t="shared" si="173"/>
        <v>16.5</v>
      </c>
      <c r="Q1092" s="8">
        <f t="shared" si="174"/>
        <v>11.225</v>
      </c>
      <c r="R1092" s="8">
        <f t="shared" si="175"/>
        <v>9.125</v>
      </c>
      <c r="S1092" s="8">
        <f t="shared" si="176"/>
        <v>11.175000000000001</v>
      </c>
      <c r="T1092" s="8">
        <f t="shared" si="177"/>
        <v>10.375</v>
      </c>
      <c r="U1092" s="7">
        <f t="shared" si="178"/>
        <v>10.508333333333335</v>
      </c>
      <c r="V1092" s="7">
        <f t="shared" si="179"/>
        <v>10.475000000000001</v>
      </c>
    </row>
    <row r="1093" spans="1:22" ht="13.5" x14ac:dyDescent="0.25">
      <c r="A1093" s="3">
        <f>RSI!A1093</f>
        <v>43900</v>
      </c>
      <c r="B1093" s="2">
        <f>RSI!B1093</f>
        <v>0.94</v>
      </c>
      <c r="C1093" s="2">
        <f>RSI!I1093</f>
        <v>39.60301425827064</v>
      </c>
      <c r="D1093" s="2">
        <f>MACD!E1093</f>
        <v>5.3938247886878843E-3</v>
      </c>
      <c r="E1093" s="2">
        <f>MACD!F1093</f>
        <v>3.1679688078837861E-3</v>
      </c>
      <c r="F1093" s="2">
        <f>'Moving Avg'!D1093</f>
        <v>0.96400000000000008</v>
      </c>
      <c r="G1093" s="2">
        <f>'Moving Avg'!F1093</f>
        <v>0.97050000000000014</v>
      </c>
      <c r="H1093" s="2">
        <f>'Moving Avg'!G1093</f>
        <v>0.9581999999999995</v>
      </c>
      <c r="I1093" s="2">
        <f>'Moving Avg'!H1093</f>
        <v>0.9846999999999988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0</v>
      </c>
      <c r="P1093" s="7">
        <f t="shared" si="173"/>
        <v>16.5</v>
      </c>
      <c r="Q1093" s="8">
        <f t="shared" si="174"/>
        <v>11.225</v>
      </c>
      <c r="R1093" s="8">
        <f t="shared" si="175"/>
        <v>9.125</v>
      </c>
      <c r="S1093" s="8">
        <f t="shared" si="176"/>
        <v>11.175000000000001</v>
      </c>
      <c r="T1093" s="8">
        <f t="shared" si="177"/>
        <v>10.375</v>
      </c>
      <c r="U1093" s="7">
        <f t="shared" si="178"/>
        <v>10.508333333333335</v>
      </c>
      <c r="V1093" s="7">
        <f t="shared" si="179"/>
        <v>10.475000000000001</v>
      </c>
    </row>
    <row r="1094" spans="1:22" ht="13.5" x14ac:dyDescent="0.25">
      <c r="A1094" s="3">
        <f>RSI!A1094</f>
        <v>43901</v>
      </c>
      <c r="B1094" s="2">
        <f>RSI!B1094</f>
        <v>0.94</v>
      </c>
      <c r="C1094" s="2">
        <f>RSI!I1094</f>
        <v>39.60301425827064</v>
      </c>
      <c r="D1094" s="2">
        <f>MACD!E1094</f>
        <v>5.5949890487009268E-3</v>
      </c>
      <c r="E1094" s="2">
        <f>MACD!F1094</f>
        <v>3.6533728560472142E-3</v>
      </c>
      <c r="F1094" s="2">
        <f>'Moving Avg'!D1094</f>
        <v>0.95599999999999985</v>
      </c>
      <c r="G1094" s="2">
        <f>'Moving Avg'!F1094</f>
        <v>0.96850000000000036</v>
      </c>
      <c r="H1094" s="2">
        <f>'Moving Avg'!G1094</f>
        <v>0.9581999999999995</v>
      </c>
      <c r="I1094" s="2">
        <f>'Moving Avg'!H1094</f>
        <v>0.98409999999999898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16.5</v>
      </c>
      <c r="Q1094" s="8">
        <f t="shared" si="174"/>
        <v>11.225</v>
      </c>
      <c r="R1094" s="8">
        <f t="shared" si="175"/>
        <v>9.125</v>
      </c>
      <c r="S1094" s="8">
        <f t="shared" si="176"/>
        <v>11.175000000000001</v>
      </c>
      <c r="T1094" s="8">
        <f t="shared" si="177"/>
        <v>10.375</v>
      </c>
      <c r="U1094" s="7">
        <f t="shared" si="178"/>
        <v>10.508333333333335</v>
      </c>
      <c r="V1094" s="7">
        <f t="shared" si="179"/>
        <v>10.475000000000001</v>
      </c>
    </row>
    <row r="1095" spans="1:22" ht="13.5" x14ac:dyDescent="0.25">
      <c r="A1095" s="3">
        <f>RSI!A1095</f>
        <v>43902</v>
      </c>
      <c r="B1095" s="2">
        <f>RSI!B1095</f>
        <v>0.95</v>
      </c>
      <c r="C1095" s="2">
        <f>RSI!I1095</f>
        <v>44.483153864792804</v>
      </c>
      <c r="D1095" s="2">
        <f>MACD!E1095</f>
        <v>5.1760153031418232E-3</v>
      </c>
      <c r="E1095" s="2">
        <f>MACD!F1095</f>
        <v>3.9579013454661364E-3</v>
      </c>
      <c r="F1095" s="2">
        <f>'Moving Avg'!D1095</f>
        <v>0.95199999999999996</v>
      </c>
      <c r="G1095" s="2">
        <f>'Moving Avg'!F1095</f>
        <v>0.96750000000000025</v>
      </c>
      <c r="H1095" s="2">
        <f>'Moving Avg'!G1095</f>
        <v>0.95839999999999959</v>
      </c>
      <c r="I1095" s="2">
        <f>'Moving Avg'!H1095</f>
        <v>0.98354999999999893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25</v>
      </c>
      <c r="N1095" s="7">
        <f t="shared" si="171"/>
        <v>0</v>
      </c>
      <c r="O1095" s="7">
        <f t="shared" si="172"/>
        <v>0</v>
      </c>
      <c r="P1095" s="7">
        <f t="shared" si="173"/>
        <v>16.5</v>
      </c>
      <c r="Q1095" s="8">
        <f t="shared" si="174"/>
        <v>11.225</v>
      </c>
      <c r="R1095" s="8">
        <f t="shared" si="175"/>
        <v>9.125</v>
      </c>
      <c r="S1095" s="8">
        <f t="shared" si="176"/>
        <v>11.175000000000001</v>
      </c>
      <c r="T1095" s="8">
        <f t="shared" si="177"/>
        <v>10.375</v>
      </c>
      <c r="U1095" s="7">
        <f t="shared" si="178"/>
        <v>10.508333333333335</v>
      </c>
      <c r="V1095" s="7">
        <f t="shared" si="179"/>
        <v>10.475000000000001</v>
      </c>
    </row>
    <row r="1096" spans="1:22" ht="13.5" x14ac:dyDescent="0.25">
      <c r="A1096" s="3">
        <f>RSI!A1096</f>
        <v>43903</v>
      </c>
      <c r="B1096" s="2">
        <f>RSI!B1096</f>
        <v>0.92</v>
      </c>
      <c r="C1096" s="2">
        <f>RSI!I1096</f>
        <v>35.274707871512561</v>
      </c>
      <c r="D1096" s="2">
        <f>MACD!E1096</f>
        <v>1.0201879003309045E-2</v>
      </c>
      <c r="E1096" s="2">
        <f>MACD!F1096</f>
        <v>5.2066968770347185E-3</v>
      </c>
      <c r="F1096" s="2">
        <f>'Moving Avg'!D1096</f>
        <v>0.94199999999999995</v>
      </c>
      <c r="G1096" s="2">
        <f>'Moving Avg'!F1096</f>
        <v>0.96450000000000036</v>
      </c>
      <c r="H1096" s="2">
        <f>'Moving Avg'!G1096</f>
        <v>0.95799999999999952</v>
      </c>
      <c r="I1096" s="2">
        <f>'Moving Avg'!H1096</f>
        <v>0.9827999999999989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11.225</v>
      </c>
      <c r="R1096" s="8">
        <f t="shared" si="175"/>
        <v>9.125</v>
      </c>
      <c r="S1096" s="8">
        <f t="shared" si="176"/>
        <v>11.175000000000001</v>
      </c>
      <c r="T1096" s="8">
        <f t="shared" si="177"/>
        <v>10.375</v>
      </c>
      <c r="U1096" s="7">
        <f t="shared" si="178"/>
        <v>10.508333333333335</v>
      </c>
      <c r="V1096" s="7">
        <f t="shared" si="179"/>
        <v>10.475000000000001</v>
      </c>
    </row>
    <row r="1097" spans="1:22" ht="13.5" x14ac:dyDescent="0.25">
      <c r="A1097" s="3">
        <f>RSI!A1097</f>
        <v>43906</v>
      </c>
      <c r="B1097" s="2">
        <f>RSI!B1097</f>
        <v>0.88</v>
      </c>
      <c r="C1097" s="2">
        <f>RSI!I1097</f>
        <v>27.192022050345315</v>
      </c>
      <c r="D1097" s="2">
        <f>MACD!E1097</f>
        <v>1.6131522882319782E-2</v>
      </c>
      <c r="E1097" s="2">
        <f>MACD!F1097</f>
        <v>7.3916620780917312E-3</v>
      </c>
      <c r="F1097" s="2">
        <f>'Moving Avg'!D1097</f>
        <v>0.92599999999999993</v>
      </c>
      <c r="G1097" s="2">
        <f>'Moving Avg'!F1097</f>
        <v>0.96000000000000019</v>
      </c>
      <c r="H1097" s="2">
        <f>'Moving Avg'!G1097</f>
        <v>0.95679999999999976</v>
      </c>
      <c r="I1097" s="2">
        <f>'Moving Avg'!H1097</f>
        <v>0.98184999999999878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50</v>
      </c>
      <c r="N1097" s="7">
        <f t="shared" si="171"/>
        <v>0</v>
      </c>
      <c r="O1097" s="7">
        <f t="shared" si="172"/>
        <v>0</v>
      </c>
      <c r="P1097" s="7">
        <f t="shared" si="173"/>
        <v>16.5</v>
      </c>
      <c r="Q1097" s="8">
        <f t="shared" si="174"/>
        <v>19.975000000000001</v>
      </c>
      <c r="R1097" s="8">
        <f t="shared" si="175"/>
        <v>14.125</v>
      </c>
      <c r="S1097" s="8">
        <f t="shared" si="176"/>
        <v>14.925000000000001</v>
      </c>
      <c r="T1097" s="8">
        <f t="shared" si="177"/>
        <v>16.625</v>
      </c>
      <c r="U1097" s="7">
        <f t="shared" si="178"/>
        <v>16.341666666666669</v>
      </c>
      <c r="V1097" s="7">
        <f t="shared" si="179"/>
        <v>16.412500000000001</v>
      </c>
    </row>
    <row r="1098" spans="1:22" ht="13.5" x14ac:dyDescent="0.25">
      <c r="A1098" s="3">
        <f>RSI!A1098</f>
        <v>43907</v>
      </c>
      <c r="B1098" s="2">
        <f>RSI!B1098</f>
        <v>0.86</v>
      </c>
      <c r="C1098" s="2">
        <f>RSI!I1098</f>
        <v>24.205528818598395</v>
      </c>
      <c r="D1098" s="2">
        <f>MACD!E1098</f>
        <v>2.4639004293142142E-2</v>
      </c>
      <c r="E1098" s="2">
        <f>MACD!F1098</f>
        <v>1.0841130521101814E-2</v>
      </c>
      <c r="F1098" s="2">
        <f>'Moving Avg'!D1098</f>
        <v>0.90999999999999992</v>
      </c>
      <c r="G1098" s="2">
        <f>'Moving Avg'!F1098</f>
        <v>0.95400000000000007</v>
      </c>
      <c r="H1098" s="2">
        <f>'Moving Avg'!G1098</f>
        <v>0.95519999999999983</v>
      </c>
      <c r="I1098" s="2">
        <f>'Moving Avg'!H1098</f>
        <v>0.98094999999999888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  <c r="M1098" s="7">
        <f t="shared" si="170"/>
        <v>50</v>
      </c>
      <c r="N1098" s="7">
        <f t="shared" si="171"/>
        <v>0</v>
      </c>
      <c r="O1098" s="7">
        <f t="shared" si="172"/>
        <v>0</v>
      </c>
      <c r="P1098" s="7">
        <f t="shared" si="173"/>
        <v>16.5</v>
      </c>
      <c r="Q1098" s="8">
        <f t="shared" si="174"/>
        <v>19.975000000000001</v>
      </c>
      <c r="R1098" s="8">
        <f t="shared" si="175"/>
        <v>14.125</v>
      </c>
      <c r="S1098" s="8">
        <f t="shared" si="176"/>
        <v>14.925000000000001</v>
      </c>
      <c r="T1098" s="8">
        <f t="shared" si="177"/>
        <v>16.625</v>
      </c>
      <c r="U1098" s="7">
        <f t="shared" si="178"/>
        <v>16.341666666666669</v>
      </c>
      <c r="V1098" s="7">
        <f t="shared" si="179"/>
        <v>16.412500000000001</v>
      </c>
    </row>
    <row r="1099" spans="1:22" ht="13.5" x14ac:dyDescent="0.25">
      <c r="A1099" s="3">
        <f>RSI!A1099</f>
        <v>43908</v>
      </c>
      <c r="B1099" s="2">
        <f>RSI!B1099</f>
        <v>0.84</v>
      </c>
      <c r="C1099" s="2">
        <f>RSI!I1099</f>
        <v>21.645355129461223</v>
      </c>
      <c r="D1099" s="2">
        <f>MACD!E1099</f>
        <v>3.3872626432183695E-2</v>
      </c>
      <c r="E1099" s="2">
        <f>MACD!F1099</f>
        <v>1.5447429703318191E-2</v>
      </c>
      <c r="F1099" s="2">
        <f>'Moving Avg'!D1099</f>
        <v>0.89</v>
      </c>
      <c r="G1099" s="2">
        <f>'Moving Avg'!F1099</f>
        <v>0.94750000000000001</v>
      </c>
      <c r="H1099" s="2">
        <f>'Moving Avg'!G1099</f>
        <v>0.95319999999999994</v>
      </c>
      <c r="I1099" s="2">
        <f>'Moving Avg'!H1099</f>
        <v>0.97979999999999901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  <c r="M1099" s="7">
        <f t="shared" si="170"/>
        <v>50</v>
      </c>
      <c r="N1099" s="7">
        <f t="shared" si="171"/>
        <v>0</v>
      </c>
      <c r="O1099" s="7">
        <f t="shared" si="172"/>
        <v>0</v>
      </c>
      <c r="P1099" s="7">
        <f t="shared" si="173"/>
        <v>16.5</v>
      </c>
      <c r="Q1099" s="8">
        <f t="shared" si="174"/>
        <v>19.975000000000001</v>
      </c>
      <c r="R1099" s="8">
        <f t="shared" si="175"/>
        <v>14.125</v>
      </c>
      <c r="S1099" s="8">
        <f t="shared" si="176"/>
        <v>14.925000000000001</v>
      </c>
      <c r="T1099" s="8">
        <f t="shared" si="177"/>
        <v>16.625</v>
      </c>
      <c r="U1099" s="7">
        <f t="shared" si="178"/>
        <v>16.341666666666669</v>
      </c>
      <c r="V1099" s="7">
        <f t="shared" si="179"/>
        <v>16.412500000000001</v>
      </c>
    </row>
    <row r="1100" spans="1:22" ht="13.5" x14ac:dyDescent="0.25">
      <c r="A1100" s="3">
        <f>RSI!A1100</f>
        <v>43909</v>
      </c>
      <c r="B1100" s="2">
        <f>RSI!B1100</f>
        <v>0.82</v>
      </c>
      <c r="C1100" s="2">
        <f>RSI!I1100</f>
        <v>19.431972828650174</v>
      </c>
      <c r="D1100" s="2">
        <f>MACD!E1100</f>
        <v>4.225939447351601E-2</v>
      </c>
      <c r="E1100" s="2">
        <f>MACD!F1100</f>
        <v>2.0809822657357757E-2</v>
      </c>
      <c r="F1100" s="2">
        <f>'Moving Avg'!D1100</f>
        <v>0.8640000000000001</v>
      </c>
      <c r="G1100" s="2">
        <f>'Moving Avg'!F1100</f>
        <v>0.94000000000000006</v>
      </c>
      <c r="H1100" s="2">
        <f>'Moving Avg'!G1100</f>
        <v>0.95099999999999996</v>
      </c>
      <c r="I1100" s="2">
        <f>'Moving Avg'!H1100</f>
        <v>0.97869999999999902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16.5</v>
      </c>
      <c r="Q1100" s="8">
        <f t="shared" si="174"/>
        <v>19.975000000000001</v>
      </c>
      <c r="R1100" s="8">
        <f t="shared" si="175"/>
        <v>14.125</v>
      </c>
      <c r="S1100" s="8">
        <f t="shared" si="176"/>
        <v>14.925000000000001</v>
      </c>
      <c r="T1100" s="8">
        <f t="shared" si="177"/>
        <v>16.625</v>
      </c>
      <c r="U1100" s="7">
        <f t="shared" si="178"/>
        <v>16.341666666666669</v>
      </c>
      <c r="V1100" s="7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0.8</v>
      </c>
      <c r="C1101" s="2">
        <f>RSI!I1101</f>
        <v>17.50434868806731</v>
      </c>
      <c r="D1101" s="2">
        <f>MACD!E1101</f>
        <v>5.1539518785403082E-2</v>
      </c>
      <c r="E1101" s="2">
        <f>MACD!F1101</f>
        <v>2.6955761882966823E-2</v>
      </c>
      <c r="F1101" s="2">
        <f>'Moving Avg'!D1101</f>
        <v>0.84000000000000008</v>
      </c>
      <c r="G1101" s="2">
        <f>'Moving Avg'!F1101</f>
        <v>0.93100000000000005</v>
      </c>
      <c r="H1101" s="2">
        <f>'Moving Avg'!G1101</f>
        <v>0.94839999999999991</v>
      </c>
      <c r="I1101" s="2">
        <f>'Moving Avg'!H1101</f>
        <v>0.97759999999999891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50</v>
      </c>
      <c r="N1101" s="7">
        <f t="shared" si="171"/>
        <v>0</v>
      </c>
      <c r="O1101" s="7">
        <f t="shared" si="172"/>
        <v>0</v>
      </c>
      <c r="P1101" s="7">
        <f t="shared" si="173"/>
        <v>16.5</v>
      </c>
      <c r="Q1101" s="8">
        <f t="shared" si="174"/>
        <v>19.975000000000001</v>
      </c>
      <c r="R1101" s="8">
        <f t="shared" si="175"/>
        <v>14.125</v>
      </c>
      <c r="S1101" s="8">
        <f t="shared" si="176"/>
        <v>14.925000000000001</v>
      </c>
      <c r="T1101" s="8">
        <f t="shared" si="177"/>
        <v>16.625</v>
      </c>
      <c r="U1101" s="7">
        <f t="shared" si="178"/>
        <v>16.341666666666669</v>
      </c>
      <c r="V1101" s="7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0.78</v>
      </c>
      <c r="C1102" s="2">
        <f>RSI!I1102</f>
        <v>15.814859266199846</v>
      </c>
      <c r="D1102" s="2">
        <f>MACD!E1102</f>
        <v>6.0103268388329911E-2</v>
      </c>
      <c r="E1102" s="2">
        <f>MACD!F1102</f>
        <v>3.3585263184039441E-2</v>
      </c>
      <c r="F1102" s="2">
        <f>'Moving Avg'!D1102</f>
        <v>0.82000000000000006</v>
      </c>
      <c r="G1102" s="2">
        <f>'Moving Avg'!F1102</f>
        <v>0.92100000000000004</v>
      </c>
      <c r="H1102" s="2">
        <f>'Moving Avg'!G1102</f>
        <v>0.9456</v>
      </c>
      <c r="I1102" s="2">
        <f>'Moving Avg'!H1102</f>
        <v>0.97629999999999895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  <c r="M1102" s="7">
        <f t="shared" si="170"/>
        <v>50</v>
      </c>
      <c r="N1102" s="7">
        <f t="shared" si="171"/>
        <v>0</v>
      </c>
      <c r="O1102" s="7">
        <f t="shared" si="172"/>
        <v>0</v>
      </c>
      <c r="P1102" s="7">
        <f t="shared" si="173"/>
        <v>16.5</v>
      </c>
      <c r="Q1102" s="8">
        <f t="shared" si="174"/>
        <v>19.975000000000001</v>
      </c>
      <c r="R1102" s="8">
        <f t="shared" si="175"/>
        <v>14.125</v>
      </c>
      <c r="S1102" s="8">
        <f t="shared" si="176"/>
        <v>14.925000000000001</v>
      </c>
      <c r="T1102" s="8">
        <f t="shared" si="177"/>
        <v>16.625</v>
      </c>
      <c r="U1102" s="7">
        <f t="shared" si="178"/>
        <v>16.341666666666669</v>
      </c>
      <c r="V1102" s="7">
        <f t="shared" si="179"/>
        <v>16.412500000000001</v>
      </c>
    </row>
    <row r="1103" spans="1:22" ht="13.5" x14ac:dyDescent="0.25">
      <c r="A1103" s="3">
        <f>RSI!A1103</f>
        <v>43915</v>
      </c>
      <c r="B1103" s="2">
        <f>RSI!B1103</f>
        <v>0.76</v>
      </c>
      <c r="C1103" s="2">
        <f>RSI!I1103</f>
        <v>14.325796569112384</v>
      </c>
      <c r="D1103" s="2">
        <f>MACD!E1103</f>
        <v>6.6583661742322997E-2</v>
      </c>
      <c r="E1103" s="2">
        <f>MACD!F1103</f>
        <v>4.0184942895696157E-2</v>
      </c>
      <c r="F1103" s="2">
        <f>'Moving Avg'!D1103</f>
        <v>0.8</v>
      </c>
      <c r="G1103" s="2">
        <f>'Moving Avg'!F1103</f>
        <v>0.91100000000000014</v>
      </c>
      <c r="H1103" s="2">
        <f>'Moving Avg'!G1103</f>
        <v>0.94220000000000004</v>
      </c>
      <c r="I1103" s="2">
        <f>'Moving Avg'!H1103</f>
        <v>0.97484999999999888</v>
      </c>
      <c r="J1103" s="5" t="str">
        <f>OBV!F1103</f>
        <v>BEARISH</v>
      </c>
      <c r="K1103" s="5" t="str">
        <f>OBV!G1103</f>
        <v>NEUTRAL</v>
      </c>
      <c r="L1103" s="5" t="str">
        <f>OBV!H1103</f>
        <v>CONFIRMED BEARISH</v>
      </c>
      <c r="M1103" s="7">
        <f t="shared" si="170"/>
        <v>50</v>
      </c>
      <c r="N1103" s="7">
        <f t="shared" si="171"/>
        <v>0</v>
      </c>
      <c r="O1103" s="7">
        <f t="shared" si="172"/>
        <v>0</v>
      </c>
      <c r="P1103" s="7">
        <f t="shared" si="173"/>
        <v>16.5</v>
      </c>
      <c r="Q1103" s="8">
        <f t="shared" si="174"/>
        <v>19.975000000000001</v>
      </c>
      <c r="R1103" s="8">
        <f t="shared" si="175"/>
        <v>14.125</v>
      </c>
      <c r="S1103" s="8">
        <f t="shared" si="176"/>
        <v>14.925000000000001</v>
      </c>
      <c r="T1103" s="8">
        <f t="shared" si="177"/>
        <v>16.625</v>
      </c>
      <c r="U1103" s="7">
        <f t="shared" si="178"/>
        <v>16.341666666666669</v>
      </c>
      <c r="V1103" s="7">
        <f t="shared" si="179"/>
        <v>16.412500000000001</v>
      </c>
    </row>
    <row r="1104" spans="1:22" ht="13.5" x14ac:dyDescent="0.25">
      <c r="A1104" s="3">
        <f>RSI!A1104</f>
        <v>43916</v>
      </c>
      <c r="B1104" s="2">
        <f>RSI!B1104</f>
        <v>0.74</v>
      </c>
      <c r="C1104" s="2">
        <f>RSI!I1104</f>
        <v>13.006912686920828</v>
      </c>
      <c r="D1104" s="2">
        <f>MACD!E1104</f>
        <v>7.4434868367333928E-2</v>
      </c>
      <c r="E1104" s="2">
        <f>MACD!F1104</f>
        <v>4.7034927990023713E-2</v>
      </c>
      <c r="F1104" s="2">
        <f>'Moving Avg'!D1104</f>
        <v>0.78</v>
      </c>
      <c r="G1104" s="2">
        <f>'Moving Avg'!F1104</f>
        <v>0.9</v>
      </c>
      <c r="H1104" s="2">
        <f>'Moving Avg'!G1104</f>
        <v>0.93840000000000001</v>
      </c>
      <c r="I1104" s="2">
        <f>'Moving Avg'!H1104</f>
        <v>0.97339999999999904</v>
      </c>
      <c r="J1104" s="5" t="str">
        <f>OBV!F1104</f>
        <v>BEARISH</v>
      </c>
      <c r="K1104" s="5" t="str">
        <f>OBV!G1104</f>
        <v>WEAK</v>
      </c>
      <c r="L1104" s="5" t="str">
        <f>OBV!H1104</f>
        <v>CONFIRMED BEARISH</v>
      </c>
      <c r="M1104" s="7">
        <f t="shared" si="170"/>
        <v>50</v>
      </c>
      <c r="N1104" s="7">
        <f t="shared" si="171"/>
        <v>0</v>
      </c>
      <c r="O1104" s="7">
        <f t="shared" si="172"/>
        <v>0</v>
      </c>
      <c r="P1104" s="7">
        <f t="shared" si="173"/>
        <v>0</v>
      </c>
      <c r="Q1104" s="8">
        <f t="shared" si="174"/>
        <v>17.5</v>
      </c>
      <c r="R1104" s="8">
        <f t="shared" si="175"/>
        <v>10</v>
      </c>
      <c r="S1104" s="8">
        <f t="shared" si="176"/>
        <v>7.5</v>
      </c>
      <c r="T1104" s="8">
        <f t="shared" si="177"/>
        <v>12.5</v>
      </c>
      <c r="U1104" s="7">
        <f t="shared" si="178"/>
        <v>11.666666666666666</v>
      </c>
      <c r="V1104" s="7">
        <f t="shared" si="179"/>
        <v>11.875</v>
      </c>
    </row>
    <row r="1105" spans="1:22" ht="13.5" x14ac:dyDescent="0.25">
      <c r="A1105" s="3">
        <f>RSI!A1105</f>
        <v>43917</v>
      </c>
      <c r="B1105" s="2">
        <f>RSI!B1105</f>
        <v>0.74</v>
      </c>
      <c r="C1105" s="2">
        <f>RSI!I1105</f>
        <v>13.006912686920828</v>
      </c>
      <c r="D1105" s="2">
        <f>MACD!E1105</f>
        <v>8.3555501838583734E-2</v>
      </c>
      <c r="E1105" s="2">
        <f>MACD!F1105</f>
        <v>5.4339042759735723E-2</v>
      </c>
      <c r="F1105" s="2">
        <f>'Moving Avg'!D1105</f>
        <v>0.76400000000000001</v>
      </c>
      <c r="G1105" s="2">
        <f>'Moving Avg'!F1105</f>
        <v>0.8889999999999999</v>
      </c>
      <c r="H1105" s="2">
        <f>'Moving Avg'!G1105</f>
        <v>0.93480000000000019</v>
      </c>
      <c r="I1105" s="2">
        <f>'Moving Avg'!H1105</f>
        <v>0.97194999999999909</v>
      </c>
      <c r="J1105" s="5" t="str">
        <f>OBV!F1105</f>
        <v>BEARISH</v>
      </c>
      <c r="K1105" s="5" t="str">
        <f>OBV!G1105</f>
        <v>WEAK</v>
      </c>
      <c r="L1105" s="5" t="str">
        <f>OBV!H1105</f>
        <v>CONFIRMED BEARISH</v>
      </c>
      <c r="M1105" s="7">
        <f t="shared" si="170"/>
        <v>50</v>
      </c>
      <c r="N1105" s="7">
        <f t="shared" si="171"/>
        <v>0</v>
      </c>
      <c r="O1105" s="7">
        <f t="shared" si="172"/>
        <v>0</v>
      </c>
      <c r="P1105" s="7">
        <f t="shared" si="173"/>
        <v>0</v>
      </c>
      <c r="Q1105" s="8">
        <f t="shared" si="174"/>
        <v>17.5</v>
      </c>
      <c r="R1105" s="8">
        <f t="shared" si="175"/>
        <v>10</v>
      </c>
      <c r="S1105" s="8">
        <f t="shared" si="176"/>
        <v>7.5</v>
      </c>
      <c r="T1105" s="8">
        <f t="shared" si="177"/>
        <v>12.5</v>
      </c>
      <c r="U1105" s="7">
        <f t="shared" si="178"/>
        <v>11.666666666666666</v>
      </c>
      <c r="V1105" s="7">
        <f t="shared" si="179"/>
        <v>11.875</v>
      </c>
    </row>
    <row r="1106" spans="1:22" ht="13.5" x14ac:dyDescent="0.25">
      <c r="A1106" s="3">
        <f>RSI!A1106</f>
        <v>43920</v>
      </c>
      <c r="B1106" s="2">
        <f>RSI!B1106</f>
        <v>0.75</v>
      </c>
      <c r="C1106" s="2">
        <f>RSI!I1106</f>
        <v>17.415752964993473</v>
      </c>
      <c r="D1106" s="2">
        <f>MACD!E1106</f>
        <v>8.6786134879151544E-2</v>
      </c>
      <c r="E1106" s="2">
        <f>MACD!F1106</f>
        <v>6.0828461183618891E-2</v>
      </c>
      <c r="F1106" s="2">
        <f>'Moving Avg'!D1106</f>
        <v>0.75400000000000011</v>
      </c>
      <c r="G1106" s="2">
        <f>'Moving Avg'!F1106</f>
        <v>0.87749999999999984</v>
      </c>
      <c r="H1106" s="2">
        <f>'Moving Avg'!G1106</f>
        <v>0.93120000000000014</v>
      </c>
      <c r="I1106" s="2">
        <f>'Moving Avg'!H1106</f>
        <v>0.97054999999999902</v>
      </c>
      <c r="J1106" s="5" t="str">
        <f>OBV!F1106</f>
        <v>BEARISH</v>
      </c>
      <c r="K1106" s="5" t="str">
        <f>OBV!G1106</f>
        <v>WEAK</v>
      </c>
      <c r="L1106" s="5" t="str">
        <f>OBV!H1106</f>
        <v>CONFIRMED BEARISH</v>
      </c>
      <c r="M1106" s="7">
        <f t="shared" si="170"/>
        <v>50</v>
      </c>
      <c r="N1106" s="7">
        <f t="shared" si="171"/>
        <v>0</v>
      </c>
      <c r="O1106" s="7">
        <f t="shared" si="172"/>
        <v>0</v>
      </c>
      <c r="P1106" s="7">
        <f t="shared" si="173"/>
        <v>0</v>
      </c>
      <c r="Q1106" s="8">
        <f t="shared" si="174"/>
        <v>17.5</v>
      </c>
      <c r="R1106" s="8">
        <f t="shared" si="175"/>
        <v>10</v>
      </c>
      <c r="S1106" s="8">
        <f t="shared" si="176"/>
        <v>7.5</v>
      </c>
      <c r="T1106" s="8">
        <f t="shared" si="177"/>
        <v>12.5</v>
      </c>
      <c r="U1106" s="7">
        <f t="shared" si="178"/>
        <v>11.666666666666666</v>
      </c>
      <c r="V1106" s="7">
        <f t="shared" si="179"/>
        <v>11.875</v>
      </c>
    </row>
    <row r="1107" spans="1:22" ht="13.5" x14ac:dyDescent="0.25">
      <c r="A1107" s="3">
        <f>RSI!A1107</f>
        <v>43921</v>
      </c>
      <c r="B1107" s="2">
        <f>RSI!B1107</f>
        <v>0.75</v>
      </c>
      <c r="C1107" s="2">
        <f>RSI!I1107</f>
        <v>17.415752964993473</v>
      </c>
      <c r="D1107" s="2">
        <f>MACD!E1107</f>
        <v>8.4111717633110317E-2</v>
      </c>
      <c r="E1107" s="2">
        <f>MACD!F1107</f>
        <v>6.5485112473517182E-2</v>
      </c>
      <c r="F1107" s="2">
        <f>'Moving Avg'!D1107</f>
        <v>0.748</v>
      </c>
      <c r="G1107" s="2">
        <f>'Moving Avg'!F1107</f>
        <v>0.86649999999999994</v>
      </c>
      <c r="H1107" s="2">
        <f>'Moving Avg'!G1107</f>
        <v>0.9276000000000002</v>
      </c>
      <c r="I1107" s="2">
        <f>'Moving Avg'!H1107</f>
        <v>0.96919999999999917</v>
      </c>
      <c r="J1107" s="5" t="str">
        <f>OBV!F1107</f>
        <v>BEARISH</v>
      </c>
      <c r="K1107" s="5" t="str">
        <f>OBV!G1107</f>
        <v>NEUTRAL</v>
      </c>
      <c r="L1107" s="5" t="str">
        <f>OBV!H1107</f>
        <v>CONFIRMED BEARISH</v>
      </c>
      <c r="M1107" s="7">
        <f t="shared" si="170"/>
        <v>50</v>
      </c>
      <c r="N1107" s="7">
        <f t="shared" si="171"/>
        <v>0</v>
      </c>
      <c r="O1107" s="7">
        <f t="shared" si="172"/>
        <v>0</v>
      </c>
      <c r="P1107" s="7">
        <f t="shared" si="173"/>
        <v>16.5</v>
      </c>
      <c r="Q1107" s="8">
        <f t="shared" si="174"/>
        <v>19.975000000000001</v>
      </c>
      <c r="R1107" s="8">
        <f t="shared" si="175"/>
        <v>14.125</v>
      </c>
      <c r="S1107" s="8">
        <f t="shared" si="176"/>
        <v>14.925000000000001</v>
      </c>
      <c r="T1107" s="8">
        <f t="shared" si="177"/>
        <v>16.625</v>
      </c>
      <c r="U1107" s="7">
        <f t="shared" si="178"/>
        <v>16.341666666666669</v>
      </c>
      <c r="V1107" s="7">
        <f t="shared" si="179"/>
        <v>16.412500000000001</v>
      </c>
    </row>
    <row r="1108" spans="1:22" ht="13.5" x14ac:dyDescent="0.25">
      <c r="A1108" s="3">
        <f>RSI!A1108</f>
        <v>43922</v>
      </c>
      <c r="B1108" s="2">
        <f>RSI!B1108</f>
        <v>0.75</v>
      </c>
      <c r="C1108" s="2">
        <f>RSI!I1108</f>
        <v>17.415752964993473</v>
      </c>
      <c r="D1108" s="2">
        <f>MACD!E1108</f>
        <v>7.9462396797800539E-2</v>
      </c>
      <c r="E1108" s="2">
        <f>MACD!F1108</f>
        <v>6.8280569338373856E-2</v>
      </c>
      <c r="F1108" s="2">
        <f>'Moving Avg'!D1108</f>
        <v>0.746</v>
      </c>
      <c r="G1108" s="2">
        <f>'Moving Avg'!F1108</f>
        <v>0.85500000000000009</v>
      </c>
      <c r="H1108" s="2">
        <f>'Moving Avg'!G1108</f>
        <v>0.92360000000000009</v>
      </c>
      <c r="I1108" s="2">
        <f>'Moving Avg'!H1108</f>
        <v>0.96784999999999921</v>
      </c>
      <c r="J1108" s="5" t="str">
        <f>OBV!F1108</f>
        <v>BEARISH</v>
      </c>
      <c r="K1108" s="5" t="str">
        <f>OBV!G1108</f>
        <v>NEUTRAL</v>
      </c>
      <c r="L1108" s="5" t="str">
        <f>OBV!H1108</f>
        <v>CONFIRMED BEARISH</v>
      </c>
      <c r="M1108" s="7">
        <f t="shared" si="170"/>
        <v>50</v>
      </c>
      <c r="N1108" s="7">
        <f t="shared" si="171"/>
        <v>0</v>
      </c>
      <c r="O1108" s="7">
        <f t="shared" si="172"/>
        <v>0</v>
      </c>
      <c r="P1108" s="7">
        <f t="shared" si="173"/>
        <v>16.5</v>
      </c>
      <c r="Q1108" s="8">
        <f t="shared" si="174"/>
        <v>19.975000000000001</v>
      </c>
      <c r="R1108" s="8">
        <f t="shared" si="175"/>
        <v>14.125</v>
      </c>
      <c r="S1108" s="8">
        <f t="shared" si="176"/>
        <v>14.925000000000001</v>
      </c>
      <c r="T1108" s="8">
        <f t="shared" si="177"/>
        <v>16.625</v>
      </c>
      <c r="U1108" s="7">
        <f t="shared" si="178"/>
        <v>16.341666666666669</v>
      </c>
      <c r="V1108" s="7">
        <f t="shared" si="179"/>
        <v>16.412500000000001</v>
      </c>
    </row>
    <row r="1109" spans="1:22" ht="13.5" x14ac:dyDescent="0.25">
      <c r="A1109" s="3">
        <f>RSI!A1109</f>
        <v>43923</v>
      </c>
      <c r="B1109" s="2">
        <f>RSI!B1109</f>
        <v>0.77</v>
      </c>
      <c r="C1109" s="2">
        <f>RSI!I1109</f>
        <v>26.69584454616141</v>
      </c>
      <c r="D1109" s="2">
        <f>MACD!E1109</f>
        <v>7.1609368829420483E-2</v>
      </c>
      <c r="E1109" s="2">
        <f>MACD!F1109</f>
        <v>6.8946329236583184E-2</v>
      </c>
      <c r="F1109" s="2">
        <f>'Moving Avg'!D1109</f>
        <v>0.752</v>
      </c>
      <c r="G1109" s="2">
        <f>'Moving Avg'!F1109</f>
        <v>0.84449999999999981</v>
      </c>
      <c r="H1109" s="2">
        <f>'Moving Avg'!G1109</f>
        <v>0.92000000000000015</v>
      </c>
      <c r="I1109" s="2">
        <f>'Moving Avg'!H1109</f>
        <v>0.96664999999999934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50</v>
      </c>
      <c r="N1109" s="7">
        <f t="shared" si="171"/>
        <v>0</v>
      </c>
      <c r="O1109" s="7">
        <f t="shared" si="172"/>
        <v>0</v>
      </c>
      <c r="P1109" s="7">
        <f t="shared" si="173"/>
        <v>83.5</v>
      </c>
      <c r="Q1109" s="8">
        <f t="shared" si="174"/>
        <v>30.024999999999999</v>
      </c>
      <c r="R1109" s="8">
        <f t="shared" si="175"/>
        <v>30.875</v>
      </c>
      <c r="S1109" s="8">
        <f t="shared" si="176"/>
        <v>45.075000000000003</v>
      </c>
      <c r="T1109" s="8">
        <f t="shared" si="177"/>
        <v>33.375</v>
      </c>
      <c r="U1109" s="7">
        <f t="shared" si="178"/>
        <v>35.324999999999996</v>
      </c>
      <c r="V1109" s="7">
        <f t="shared" si="179"/>
        <v>34.837499999999999</v>
      </c>
    </row>
    <row r="1110" spans="1:22" ht="13.5" x14ac:dyDescent="0.25">
      <c r="A1110" s="3">
        <f>RSI!A1110</f>
        <v>43924</v>
      </c>
      <c r="B1110" s="2">
        <f>RSI!B1110</f>
        <v>0.78</v>
      </c>
      <c r="C1110" s="2">
        <f>RSI!I1110</f>
        <v>30.878234826523396</v>
      </c>
      <c r="D1110" s="2">
        <f>MACD!E1110</f>
        <v>6.1620707386052409E-2</v>
      </c>
      <c r="E1110" s="2">
        <f>MACD!F1110</f>
        <v>6.7481204866477032E-2</v>
      </c>
      <c r="F1110" s="2">
        <f>'Moving Avg'!D1110</f>
        <v>0.76</v>
      </c>
      <c r="G1110" s="2">
        <f>'Moving Avg'!F1110</f>
        <v>0.83499999999999996</v>
      </c>
      <c r="H1110" s="2">
        <f>'Moving Avg'!G1110</f>
        <v>0.91660000000000041</v>
      </c>
      <c r="I1110" s="2">
        <f>'Moving Avg'!H1110</f>
        <v>0.96544999999999914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  <c r="M1110" s="7">
        <f t="shared" si="170"/>
        <v>25</v>
      </c>
      <c r="N1110" s="7">
        <f t="shared" si="171"/>
        <v>45</v>
      </c>
      <c r="O1110" s="7">
        <f t="shared" si="172"/>
        <v>0</v>
      </c>
      <c r="P1110" s="7">
        <f t="shared" si="173"/>
        <v>83.5</v>
      </c>
      <c r="Q1110" s="8">
        <f t="shared" si="174"/>
        <v>37.024999999999999</v>
      </c>
      <c r="R1110" s="8">
        <f t="shared" si="175"/>
        <v>34.875</v>
      </c>
      <c r="S1110" s="8">
        <f t="shared" si="176"/>
        <v>48.075000000000003</v>
      </c>
      <c r="T1110" s="8">
        <f t="shared" si="177"/>
        <v>38.375</v>
      </c>
      <c r="U1110" s="7">
        <f t="shared" si="178"/>
        <v>39.991666666666667</v>
      </c>
      <c r="V1110" s="7">
        <f t="shared" si="179"/>
        <v>39.587500000000006</v>
      </c>
    </row>
    <row r="1111" spans="1:22" ht="13.5" x14ac:dyDescent="0.25">
      <c r="A1111" s="3">
        <f>RSI!A1111</f>
        <v>43927</v>
      </c>
      <c r="B1111" s="2">
        <f>RSI!B1111</f>
        <v>0.78</v>
      </c>
      <c r="C1111" s="2">
        <f>RSI!I1111</f>
        <v>30.878234826523396</v>
      </c>
      <c r="D1111" s="2">
        <f>MACD!E1111</f>
        <v>5.047152013115086E-2</v>
      </c>
      <c r="E1111" s="2">
        <f>MACD!F1111</f>
        <v>6.4079267919411806E-2</v>
      </c>
      <c r="F1111" s="2">
        <f>'Moving Avg'!D1111</f>
        <v>0.76600000000000001</v>
      </c>
      <c r="G1111" s="2">
        <f>'Moving Avg'!F1111</f>
        <v>0.8254999999999999</v>
      </c>
      <c r="H1111" s="2">
        <f>'Moving Avg'!G1111</f>
        <v>0.91340000000000043</v>
      </c>
      <c r="I1111" s="2">
        <f>'Moving Avg'!H1111</f>
        <v>0.96429999999999927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  <c r="M1111" s="7">
        <f t="shared" si="170"/>
        <v>25</v>
      </c>
      <c r="N1111" s="7">
        <f t="shared" si="171"/>
        <v>45</v>
      </c>
      <c r="O1111" s="7">
        <f t="shared" si="172"/>
        <v>0</v>
      </c>
      <c r="P1111" s="7">
        <f t="shared" si="173"/>
        <v>83.5</v>
      </c>
      <c r="Q1111" s="8">
        <f t="shared" si="174"/>
        <v>37.024999999999999</v>
      </c>
      <c r="R1111" s="8">
        <f t="shared" si="175"/>
        <v>34.875</v>
      </c>
      <c r="S1111" s="8">
        <f t="shared" si="176"/>
        <v>48.075000000000003</v>
      </c>
      <c r="T1111" s="8">
        <f t="shared" si="177"/>
        <v>38.375</v>
      </c>
      <c r="U1111" s="7">
        <f t="shared" si="178"/>
        <v>39.991666666666667</v>
      </c>
      <c r="V1111" s="7">
        <f t="shared" si="179"/>
        <v>39.587500000000006</v>
      </c>
    </row>
    <row r="1112" spans="1:22" ht="13.5" x14ac:dyDescent="0.25">
      <c r="A1112" s="3">
        <f>RSI!A1112</f>
        <v>43928</v>
      </c>
      <c r="B1112" s="2">
        <f>RSI!B1112</f>
        <v>0.79</v>
      </c>
      <c r="C1112" s="2">
        <f>RSI!I1112</f>
        <v>35.168196681924243</v>
      </c>
      <c r="D1112" s="2">
        <f>MACD!E1112</f>
        <v>3.757148430316648E-2</v>
      </c>
      <c r="E1112" s="2">
        <f>MACD!F1112</f>
        <v>5.8777711196162742E-2</v>
      </c>
      <c r="F1112" s="2">
        <f>'Moving Avg'!D1112</f>
        <v>0.77400000000000002</v>
      </c>
      <c r="G1112" s="2">
        <f>'Moving Avg'!F1112</f>
        <v>0.81699999999999995</v>
      </c>
      <c r="H1112" s="2">
        <f>'Moving Avg'!G1112</f>
        <v>0.91020000000000034</v>
      </c>
      <c r="I1112" s="2">
        <f>'Moving Avg'!H1112</f>
        <v>0.96319999999999917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  <c r="M1112" s="7">
        <f t="shared" si="170"/>
        <v>25</v>
      </c>
      <c r="N1112" s="7">
        <f t="shared" si="171"/>
        <v>100</v>
      </c>
      <c r="O1112" s="7">
        <f t="shared" si="172"/>
        <v>0</v>
      </c>
      <c r="P1112" s="7">
        <f t="shared" si="173"/>
        <v>83.5</v>
      </c>
      <c r="Q1112" s="8">
        <f t="shared" si="174"/>
        <v>56.274999999999999</v>
      </c>
      <c r="R1112" s="8">
        <f t="shared" si="175"/>
        <v>45.875</v>
      </c>
      <c r="S1112" s="8">
        <f t="shared" si="176"/>
        <v>56.325000000000003</v>
      </c>
      <c r="T1112" s="8">
        <f t="shared" si="177"/>
        <v>52.125</v>
      </c>
      <c r="U1112" s="7">
        <f t="shared" si="178"/>
        <v>52.82500000000001</v>
      </c>
      <c r="V1112" s="7">
        <f t="shared" si="179"/>
        <v>52.650000000000006</v>
      </c>
    </row>
    <row r="1113" spans="1:22" ht="13.5" x14ac:dyDescent="0.25">
      <c r="A1113" s="3">
        <f>RSI!A1113</f>
        <v>43929</v>
      </c>
      <c r="B1113" s="2">
        <f>RSI!B1113</f>
        <v>0.8</v>
      </c>
      <c r="C1113" s="2">
        <f>RSI!I1113</f>
        <v>39.229944244706076</v>
      </c>
      <c r="D1113" s="2">
        <f>MACD!E1113</f>
        <v>2.3104829631062862E-2</v>
      </c>
      <c r="E1113" s="2">
        <f>MACD!F1113</f>
        <v>5.1643134883142768E-2</v>
      </c>
      <c r="F1113" s="2">
        <f>'Moving Avg'!D1113</f>
        <v>0.78400000000000003</v>
      </c>
      <c r="G1113" s="2">
        <f>'Moving Avg'!F1113</f>
        <v>0.80999999999999994</v>
      </c>
      <c r="H1113" s="2">
        <f>'Moving Avg'!G1113</f>
        <v>0.90700000000000036</v>
      </c>
      <c r="I1113" s="2">
        <f>'Moving Avg'!H1113</f>
        <v>0.96214999999999928</v>
      </c>
      <c r="J1113" s="5" t="str">
        <f>OBV!F1113</f>
        <v>BULLISH</v>
      </c>
      <c r="K1113" s="5" t="str">
        <f>OBV!G1113</f>
        <v>STRONG</v>
      </c>
      <c r="L1113" s="5" t="str">
        <f>OBV!H1113</f>
        <v>CONFIRMED BULLISH</v>
      </c>
      <c r="M1113" s="7">
        <f t="shared" si="170"/>
        <v>25</v>
      </c>
      <c r="N1113" s="7">
        <f t="shared" si="171"/>
        <v>100</v>
      </c>
      <c r="O1113" s="7">
        <f t="shared" si="172"/>
        <v>0</v>
      </c>
      <c r="P1113" s="7">
        <f t="shared" si="173"/>
        <v>100</v>
      </c>
      <c r="Q1113" s="8">
        <f t="shared" si="174"/>
        <v>58.75</v>
      </c>
      <c r="R1113" s="8">
        <f t="shared" si="175"/>
        <v>50</v>
      </c>
      <c r="S1113" s="8">
        <f t="shared" si="176"/>
        <v>63.75</v>
      </c>
      <c r="T1113" s="8">
        <f t="shared" si="177"/>
        <v>56.25</v>
      </c>
      <c r="U1113" s="7">
        <f t="shared" si="178"/>
        <v>57.5</v>
      </c>
      <c r="V1113" s="7">
        <f t="shared" si="179"/>
        <v>57.1875</v>
      </c>
    </row>
    <row r="1114" spans="1:22" ht="13.5" x14ac:dyDescent="0.25">
      <c r="A1114" s="3">
        <f>RSI!A1114</f>
        <v>43934</v>
      </c>
      <c r="B1114" s="2">
        <f>RSI!B1114</f>
        <v>0.8</v>
      </c>
      <c r="C1114" s="2">
        <f>RSI!I1114</f>
        <v>39.229944244706076</v>
      </c>
      <c r="D1114" s="2">
        <f>MACD!E1114</f>
        <v>7.9744895930208282E-3</v>
      </c>
      <c r="E1114" s="2">
        <f>MACD!F1114</f>
        <v>4.2909405825118381E-2</v>
      </c>
      <c r="F1114" s="2">
        <f>'Moving Avg'!D1114</f>
        <v>0.79</v>
      </c>
      <c r="G1114" s="2">
        <f>'Moving Avg'!F1114</f>
        <v>0.80299999999999994</v>
      </c>
      <c r="H1114" s="2">
        <f>'Moving Avg'!G1114</f>
        <v>0.90360000000000029</v>
      </c>
      <c r="I1114" s="2">
        <f>'Moving Avg'!H1114</f>
        <v>0.96104999999999952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  <c r="M1114" s="7">
        <f t="shared" si="170"/>
        <v>25</v>
      </c>
      <c r="N1114" s="7">
        <f t="shared" si="171"/>
        <v>100</v>
      </c>
      <c r="O1114" s="7">
        <f t="shared" si="172"/>
        <v>0</v>
      </c>
      <c r="P1114" s="7">
        <f t="shared" si="173"/>
        <v>83.5</v>
      </c>
      <c r="Q1114" s="8">
        <f t="shared" si="174"/>
        <v>56.274999999999999</v>
      </c>
      <c r="R1114" s="8">
        <f t="shared" si="175"/>
        <v>45.875</v>
      </c>
      <c r="S1114" s="8">
        <f t="shared" si="176"/>
        <v>56.325000000000003</v>
      </c>
      <c r="T1114" s="8">
        <f t="shared" si="177"/>
        <v>52.125</v>
      </c>
      <c r="U1114" s="7">
        <f t="shared" si="178"/>
        <v>52.82500000000001</v>
      </c>
      <c r="V1114" s="7">
        <f t="shared" si="179"/>
        <v>52.650000000000006</v>
      </c>
    </row>
    <row r="1115" spans="1:22" ht="13.5" x14ac:dyDescent="0.25">
      <c r="A1115" s="3">
        <f>RSI!A1115</f>
        <v>43935</v>
      </c>
      <c r="B1115" s="2">
        <f>RSI!B1115</f>
        <v>0.8</v>
      </c>
      <c r="C1115" s="2">
        <f>RSI!I1115</f>
        <v>39.229944244706076</v>
      </c>
      <c r="D1115" s="2">
        <f>MACD!E1115</f>
        <v>-4.6544034805793277E-3</v>
      </c>
      <c r="E1115" s="2">
        <f>MACD!F1115</f>
        <v>3.3396643963978838E-2</v>
      </c>
      <c r="F1115" s="2">
        <f>'Moving Avg'!D1115</f>
        <v>0.79399999999999993</v>
      </c>
      <c r="G1115" s="2">
        <f>'Moving Avg'!F1115</f>
        <v>0.79549999999999998</v>
      </c>
      <c r="H1115" s="2">
        <f>'Moving Avg'!G1115</f>
        <v>0.89980000000000004</v>
      </c>
      <c r="I1115" s="2">
        <f>'Moving Avg'!H1115</f>
        <v>0.95994999999999953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  <c r="M1115" s="7">
        <f t="shared" si="170"/>
        <v>25</v>
      </c>
      <c r="N1115" s="7">
        <f t="shared" si="171"/>
        <v>100</v>
      </c>
      <c r="O1115" s="7">
        <f t="shared" si="172"/>
        <v>0</v>
      </c>
      <c r="P1115" s="7">
        <f t="shared" si="173"/>
        <v>83.5</v>
      </c>
      <c r="Q1115" s="8">
        <f t="shared" si="174"/>
        <v>56.274999999999999</v>
      </c>
      <c r="R1115" s="8">
        <f t="shared" si="175"/>
        <v>45.875</v>
      </c>
      <c r="S1115" s="8">
        <f t="shared" si="176"/>
        <v>56.325000000000003</v>
      </c>
      <c r="T1115" s="8">
        <f t="shared" si="177"/>
        <v>52.125</v>
      </c>
      <c r="U1115" s="7">
        <f t="shared" si="178"/>
        <v>52.82500000000001</v>
      </c>
      <c r="V1115" s="7">
        <f t="shared" si="179"/>
        <v>52.650000000000006</v>
      </c>
    </row>
    <row r="1116" spans="1:22" ht="13.5" x14ac:dyDescent="0.25">
      <c r="A1116" s="3">
        <f>RSI!A1116</f>
        <v>43936</v>
      </c>
      <c r="B1116" s="2">
        <f>RSI!B1116</f>
        <v>0.8</v>
      </c>
      <c r="C1116" s="2">
        <f>RSI!I1116</f>
        <v>39.229944244706076</v>
      </c>
      <c r="D1116" s="2">
        <f>MACD!E1116</f>
        <v>-1.3641092886042872E-2</v>
      </c>
      <c r="E1116" s="2">
        <f>MACD!F1116</f>
        <v>2.3989096593974499E-2</v>
      </c>
      <c r="F1116" s="2">
        <f>'Moving Avg'!D1116</f>
        <v>0.79800000000000004</v>
      </c>
      <c r="G1116" s="2">
        <f>'Moving Avg'!F1116</f>
        <v>0.78950000000000009</v>
      </c>
      <c r="H1116" s="2">
        <f>'Moving Avg'!G1116</f>
        <v>0.89539999999999997</v>
      </c>
      <c r="I1116" s="2">
        <f>'Moving Avg'!H1116</f>
        <v>0.95889999999999953</v>
      </c>
      <c r="J1116" s="5" t="str">
        <f>OBV!F1116</f>
        <v>BULLISH</v>
      </c>
      <c r="K1116" s="5" t="str">
        <f>OBV!G1116</f>
        <v>NEUTRAL</v>
      </c>
      <c r="L1116" s="5" t="str">
        <f>OBV!H1116</f>
        <v>CONFIRMED BULLISH</v>
      </c>
      <c r="M1116" s="7">
        <f t="shared" si="170"/>
        <v>25</v>
      </c>
      <c r="N1116" s="7">
        <f t="shared" si="171"/>
        <v>100</v>
      </c>
      <c r="O1116" s="7">
        <f t="shared" si="172"/>
        <v>0</v>
      </c>
      <c r="P1116" s="7">
        <f t="shared" si="173"/>
        <v>83.5</v>
      </c>
      <c r="Q1116" s="8">
        <f t="shared" si="174"/>
        <v>56.274999999999999</v>
      </c>
      <c r="R1116" s="8">
        <f t="shared" si="175"/>
        <v>45.875</v>
      </c>
      <c r="S1116" s="8">
        <f t="shared" si="176"/>
        <v>56.325000000000003</v>
      </c>
      <c r="T1116" s="8">
        <f t="shared" si="177"/>
        <v>52.125</v>
      </c>
      <c r="U1116" s="7">
        <f t="shared" si="178"/>
        <v>52.82500000000001</v>
      </c>
      <c r="V1116" s="7">
        <f t="shared" si="179"/>
        <v>52.650000000000006</v>
      </c>
    </row>
    <row r="1117" spans="1:22" ht="13.5" x14ac:dyDescent="0.25">
      <c r="A1117" s="3">
        <f>RSI!A1117</f>
        <v>43937</v>
      </c>
      <c r="B1117" s="2">
        <f>RSI!B1117</f>
        <v>0.8</v>
      </c>
      <c r="C1117" s="2">
        <f>RSI!I1117</f>
        <v>39.229944244706076</v>
      </c>
      <c r="D1117" s="2">
        <f>MACD!E1117</f>
        <v>-2.1096292928659E-2</v>
      </c>
      <c r="E1117" s="2">
        <f>MACD!F1117</f>
        <v>1.4972018689447801E-2</v>
      </c>
      <c r="F1117" s="2">
        <f>'Moving Avg'!D1117</f>
        <v>0.8</v>
      </c>
      <c r="G1117" s="2">
        <f>'Moving Avg'!F1117</f>
        <v>0.78550000000000009</v>
      </c>
      <c r="H1117" s="2">
        <f>'Moving Avg'!G1117</f>
        <v>0.89119999999999988</v>
      </c>
      <c r="I1117" s="2">
        <f>'Moving Avg'!H1117</f>
        <v>0.95794999999999964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  <c r="M1117" s="7">
        <f t="shared" si="170"/>
        <v>25</v>
      </c>
      <c r="N1117" s="7">
        <f t="shared" si="171"/>
        <v>100</v>
      </c>
      <c r="O1117" s="7">
        <f t="shared" si="172"/>
        <v>0</v>
      </c>
      <c r="P1117" s="7">
        <f t="shared" si="173"/>
        <v>83.5</v>
      </c>
      <c r="Q1117" s="8">
        <f t="shared" si="174"/>
        <v>56.274999999999999</v>
      </c>
      <c r="R1117" s="8">
        <f t="shared" si="175"/>
        <v>45.875</v>
      </c>
      <c r="S1117" s="8">
        <f t="shared" si="176"/>
        <v>56.325000000000003</v>
      </c>
      <c r="T1117" s="8">
        <f t="shared" si="177"/>
        <v>52.125</v>
      </c>
      <c r="U1117" s="7">
        <f t="shared" si="178"/>
        <v>52.82500000000001</v>
      </c>
      <c r="V1117" s="7">
        <f t="shared" si="179"/>
        <v>52.650000000000006</v>
      </c>
    </row>
    <row r="1118" spans="1:22" ht="13.5" x14ac:dyDescent="0.25">
      <c r="A1118" s="3">
        <f>RSI!A1118</f>
        <v>43938</v>
      </c>
      <c r="B1118" s="2">
        <f>RSI!B1118</f>
        <v>0.8</v>
      </c>
      <c r="C1118" s="2">
        <f>RSI!I1118</f>
        <v>39.229944244706076</v>
      </c>
      <c r="D1118" s="2">
        <f>MACD!E1118</f>
        <v>-2.7266648598188392E-2</v>
      </c>
      <c r="E1118" s="2">
        <f>MACD!F1118</f>
        <v>6.5242852319205621E-3</v>
      </c>
      <c r="F1118" s="2">
        <f>'Moving Avg'!D1118</f>
        <v>0.8</v>
      </c>
      <c r="G1118" s="2">
        <f>'Moving Avg'!F1118</f>
        <v>0.78250000000000008</v>
      </c>
      <c r="H1118" s="2">
        <f>'Moving Avg'!G1118</f>
        <v>0.88780000000000003</v>
      </c>
      <c r="I1118" s="2">
        <f>'Moving Avg'!H1118</f>
        <v>0.95694999999999963</v>
      </c>
      <c r="J1118" s="5" t="str">
        <f>OBV!F1118</f>
        <v>NEUTRAL</v>
      </c>
      <c r="K1118" s="5" t="str">
        <f>OBV!G1118</f>
        <v>NEUTRAL</v>
      </c>
      <c r="L1118" s="5" t="str">
        <f>OBV!H1118</f>
        <v>NEUTRAL</v>
      </c>
      <c r="M1118" s="7">
        <f t="shared" si="170"/>
        <v>25</v>
      </c>
      <c r="N1118" s="7">
        <f t="shared" si="171"/>
        <v>100</v>
      </c>
      <c r="O1118" s="7">
        <f t="shared" si="172"/>
        <v>0</v>
      </c>
      <c r="P1118" s="7">
        <f t="shared" si="173"/>
        <v>33</v>
      </c>
      <c r="Q1118" s="8">
        <f t="shared" si="174"/>
        <v>48.7</v>
      </c>
      <c r="R1118" s="8">
        <f t="shared" si="175"/>
        <v>33.25</v>
      </c>
      <c r="S1118" s="8">
        <f t="shared" si="176"/>
        <v>33.6</v>
      </c>
      <c r="T1118" s="8">
        <f t="shared" si="177"/>
        <v>39.5</v>
      </c>
      <c r="U1118" s="7">
        <f t="shared" si="178"/>
        <v>38.516666666666673</v>
      </c>
      <c r="V1118" s="7">
        <f t="shared" si="179"/>
        <v>38.762500000000003</v>
      </c>
    </row>
    <row r="1119" spans="1:22" ht="13.5" x14ac:dyDescent="0.25">
      <c r="A1119" s="3">
        <f>RSI!A1119</f>
        <v>43941</v>
      </c>
      <c r="B1119" s="2">
        <f>RSI!B1119</f>
        <v>0.78</v>
      </c>
      <c r="C1119" s="2">
        <f>RSI!I1119</f>
        <v>32.815711092134336</v>
      </c>
      <c r="D1119" s="2">
        <f>MACD!E1119</f>
        <v>-2.7801637813937186E-2</v>
      </c>
      <c r="E1119" s="2">
        <f>MACD!F1119</f>
        <v>-3.408993772509878E-4</v>
      </c>
      <c r="F1119" s="2">
        <f>'Moving Avg'!D1119</f>
        <v>0.79600000000000004</v>
      </c>
      <c r="G1119" s="2">
        <f>'Moving Avg'!F1119</f>
        <v>0.77950000000000008</v>
      </c>
      <c r="H1119" s="2">
        <f>'Moving Avg'!G1119</f>
        <v>0.88459999999999994</v>
      </c>
      <c r="I1119" s="2">
        <f>'Moving Avg'!H1119</f>
        <v>0.95584999999999964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  <c r="M1119" s="7">
        <f t="shared" si="170"/>
        <v>25</v>
      </c>
      <c r="N1119" s="7">
        <f t="shared" si="171"/>
        <v>100</v>
      </c>
      <c r="O1119" s="7">
        <f t="shared" si="172"/>
        <v>0</v>
      </c>
      <c r="P1119" s="7">
        <f t="shared" si="173"/>
        <v>16.5</v>
      </c>
      <c r="Q1119" s="8">
        <f t="shared" si="174"/>
        <v>46.225000000000001</v>
      </c>
      <c r="R1119" s="8">
        <f t="shared" si="175"/>
        <v>29.125</v>
      </c>
      <c r="S1119" s="8">
        <f t="shared" si="176"/>
        <v>26.175000000000001</v>
      </c>
      <c r="T1119" s="8">
        <f t="shared" si="177"/>
        <v>35.375</v>
      </c>
      <c r="U1119" s="7">
        <f t="shared" si="178"/>
        <v>33.841666666666661</v>
      </c>
      <c r="V1119" s="7">
        <f t="shared" si="179"/>
        <v>34.224999999999994</v>
      </c>
    </row>
    <row r="1120" spans="1:22" ht="13.5" x14ac:dyDescent="0.25">
      <c r="A1120" s="3">
        <f>RSI!A1120</f>
        <v>43942</v>
      </c>
      <c r="B1120" s="2">
        <f>RSI!B1120</f>
        <v>0.76</v>
      </c>
      <c r="C1120" s="2">
        <f>RSI!I1120</f>
        <v>27.902601696065972</v>
      </c>
      <c r="D1120" s="2">
        <f>MACD!E1120</f>
        <v>-2.4997978221558803E-2</v>
      </c>
      <c r="E1120" s="2">
        <f>MACD!F1120</f>
        <v>-5.2723151461125514E-3</v>
      </c>
      <c r="F1120" s="2">
        <f>'Moving Avg'!D1120</f>
        <v>0.78800000000000003</v>
      </c>
      <c r="G1120" s="2">
        <f>'Moving Avg'!F1120</f>
        <v>0.77650000000000019</v>
      </c>
      <c r="H1120" s="2">
        <f>'Moving Avg'!G1120</f>
        <v>0.88059999999999983</v>
      </c>
      <c r="I1120" s="2">
        <f>'Moving Avg'!H1120</f>
        <v>0.95464999999999955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  <c r="M1120" s="7">
        <f t="shared" si="170"/>
        <v>50</v>
      </c>
      <c r="N1120" s="7">
        <f t="shared" si="171"/>
        <v>45</v>
      </c>
      <c r="O1120" s="7">
        <f t="shared" si="172"/>
        <v>0</v>
      </c>
      <c r="P1120" s="7">
        <f t="shared" si="173"/>
        <v>16.5</v>
      </c>
      <c r="Q1120" s="8">
        <f t="shared" si="174"/>
        <v>35.725000000000001</v>
      </c>
      <c r="R1120" s="8">
        <f t="shared" si="175"/>
        <v>23.125</v>
      </c>
      <c r="S1120" s="8">
        <f t="shared" si="176"/>
        <v>21.675000000000001</v>
      </c>
      <c r="T1120" s="8">
        <f t="shared" si="177"/>
        <v>27.875</v>
      </c>
      <c r="U1120" s="7">
        <f t="shared" si="178"/>
        <v>26.841666666666669</v>
      </c>
      <c r="V1120" s="7">
        <f t="shared" si="179"/>
        <v>27.1</v>
      </c>
    </row>
    <row r="1121" spans="1:22" ht="13.5" x14ac:dyDescent="0.25">
      <c r="A1121" s="3">
        <f>RSI!A1121</f>
        <v>43943</v>
      </c>
      <c r="B1121" s="2">
        <f>RSI!B1121</f>
        <v>0.77</v>
      </c>
      <c r="C1121" s="2">
        <f>RSI!I1121</f>
        <v>33.281296482240251</v>
      </c>
      <c r="D1121" s="2">
        <f>MACD!E1121</f>
        <v>-2.3029322093951143E-2</v>
      </c>
      <c r="E1121" s="2">
        <f>MACD!F1121</f>
        <v>-8.8237165356802698E-3</v>
      </c>
      <c r="F1121" s="2">
        <f>'Moving Avg'!D1121</f>
        <v>0.78199999999999992</v>
      </c>
      <c r="G1121" s="2">
        <f>'Moving Avg'!F1121</f>
        <v>0.77500000000000013</v>
      </c>
      <c r="H1121" s="2">
        <f>'Moving Avg'!G1121</f>
        <v>0.8767999999999998</v>
      </c>
      <c r="I1121" s="2">
        <f>'Moving Avg'!H1121</f>
        <v>0.95349999999999968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  <c r="M1121" s="7">
        <f t="shared" si="170"/>
        <v>25</v>
      </c>
      <c r="N1121" s="7">
        <f t="shared" si="171"/>
        <v>45</v>
      </c>
      <c r="O1121" s="7">
        <f t="shared" si="172"/>
        <v>0</v>
      </c>
      <c r="P1121" s="7">
        <f t="shared" si="173"/>
        <v>16.5</v>
      </c>
      <c r="Q1121" s="8">
        <f t="shared" si="174"/>
        <v>26.975000000000001</v>
      </c>
      <c r="R1121" s="8">
        <f t="shared" si="175"/>
        <v>18.125</v>
      </c>
      <c r="S1121" s="8">
        <f t="shared" si="176"/>
        <v>17.925000000000001</v>
      </c>
      <c r="T1121" s="8">
        <f t="shared" si="177"/>
        <v>21.625</v>
      </c>
      <c r="U1121" s="7">
        <f t="shared" si="178"/>
        <v>21.008333333333336</v>
      </c>
      <c r="V1121" s="7">
        <f t="shared" si="179"/>
        <v>21.162500000000001</v>
      </c>
    </row>
    <row r="1122" spans="1:22" ht="13.5" x14ac:dyDescent="0.25">
      <c r="A1122" s="3">
        <f>RSI!A1122</f>
        <v>43944</v>
      </c>
      <c r="B1122" s="2">
        <f>RSI!B1122</f>
        <v>0.76</v>
      </c>
      <c r="C1122" s="2">
        <f>RSI!I1122</f>
        <v>30.806263361146975</v>
      </c>
      <c r="D1122" s="2">
        <f>MACD!E1122</f>
        <v>-1.883132288179179E-2</v>
      </c>
      <c r="E1122" s="2">
        <f>MACD!F1122</f>
        <v>-1.0825237804902575E-2</v>
      </c>
      <c r="F1122" s="2">
        <f>'Moving Avg'!D1122</f>
        <v>0.77400000000000002</v>
      </c>
      <c r="G1122" s="2">
        <f>'Moving Avg'!F1122</f>
        <v>0.77400000000000013</v>
      </c>
      <c r="H1122" s="2">
        <f>'Moving Avg'!G1122</f>
        <v>0.87279999999999991</v>
      </c>
      <c r="I1122" s="2">
        <f>'Moving Avg'!H1122</f>
        <v>0.95224999999999971</v>
      </c>
      <c r="J1122" s="5" t="str">
        <f>OBV!F1122</f>
        <v>BEARISH</v>
      </c>
      <c r="K1122" s="5" t="str">
        <f>OBV!G1122</f>
        <v>NEUTRAL</v>
      </c>
      <c r="L1122" s="5" t="str">
        <f>OBV!H1122</f>
        <v>CONFIRMED BEARISH</v>
      </c>
      <c r="M1122" s="7">
        <f t="shared" si="170"/>
        <v>25</v>
      </c>
      <c r="N1122" s="7">
        <f t="shared" si="171"/>
        <v>45</v>
      </c>
      <c r="O1122" s="7">
        <f t="shared" si="172"/>
        <v>0</v>
      </c>
      <c r="P1122" s="7">
        <f t="shared" si="173"/>
        <v>16.5</v>
      </c>
      <c r="Q1122" s="8">
        <f t="shared" si="174"/>
        <v>26.975000000000001</v>
      </c>
      <c r="R1122" s="8">
        <f t="shared" si="175"/>
        <v>18.125</v>
      </c>
      <c r="S1122" s="8">
        <f t="shared" si="176"/>
        <v>17.925000000000001</v>
      </c>
      <c r="T1122" s="8">
        <f t="shared" si="177"/>
        <v>21.625</v>
      </c>
      <c r="U1122" s="7">
        <f t="shared" si="178"/>
        <v>21.008333333333336</v>
      </c>
      <c r="V1122" s="7">
        <f t="shared" si="179"/>
        <v>21.162500000000001</v>
      </c>
    </row>
    <row r="1123" spans="1:22" ht="13.5" x14ac:dyDescent="0.25">
      <c r="A1123" s="3">
        <f>RSI!A1123</f>
        <v>43945</v>
      </c>
      <c r="B1123" s="2">
        <f>RSI!B1123</f>
        <v>0.75</v>
      </c>
      <c r="C1123" s="2">
        <f>RSI!I1123</f>
        <v>28.522003583591527</v>
      </c>
      <c r="D1123" s="2">
        <f>MACD!E1123</f>
        <v>-1.2706607568769179E-2</v>
      </c>
      <c r="E1123" s="2">
        <f>MACD!F1123</f>
        <v>-1.1201511757675895E-2</v>
      </c>
      <c r="F1123" s="2">
        <f>'Moving Avg'!D1123</f>
        <v>0.76400000000000001</v>
      </c>
      <c r="G1123" s="2">
        <f>'Moving Avg'!F1123</f>
        <v>0.77350000000000008</v>
      </c>
      <c r="H1123" s="2">
        <f>'Moving Avg'!G1123</f>
        <v>0.86859999999999982</v>
      </c>
      <c r="I1123" s="2">
        <f>'Moving Avg'!H1123</f>
        <v>0.95084999999999964</v>
      </c>
      <c r="J1123" s="5" t="str">
        <f>OBV!F1123</f>
        <v>BEARISH</v>
      </c>
      <c r="K1123" s="5" t="str">
        <f>OBV!G1123</f>
        <v>NEUTRAL</v>
      </c>
      <c r="L1123" s="5" t="str">
        <f>OBV!H1123</f>
        <v>CONFIRMED BEARISH</v>
      </c>
      <c r="M1123" s="7">
        <f t="shared" si="170"/>
        <v>50</v>
      </c>
      <c r="N1123" s="7">
        <f t="shared" si="171"/>
        <v>45</v>
      </c>
      <c r="O1123" s="7">
        <f t="shared" si="172"/>
        <v>0</v>
      </c>
      <c r="P1123" s="7">
        <f t="shared" si="173"/>
        <v>16.5</v>
      </c>
      <c r="Q1123" s="8">
        <f t="shared" si="174"/>
        <v>35.725000000000001</v>
      </c>
      <c r="R1123" s="8">
        <f t="shared" si="175"/>
        <v>23.125</v>
      </c>
      <c r="S1123" s="8">
        <f t="shared" si="176"/>
        <v>21.675000000000001</v>
      </c>
      <c r="T1123" s="8">
        <f t="shared" si="177"/>
        <v>27.875</v>
      </c>
      <c r="U1123" s="7">
        <f t="shared" si="178"/>
        <v>26.841666666666669</v>
      </c>
      <c r="V1123" s="7">
        <f t="shared" si="179"/>
        <v>27.1</v>
      </c>
    </row>
    <row r="1124" spans="1:22" ht="13.5" x14ac:dyDescent="0.25">
      <c r="A1124" s="3">
        <f>RSI!A1124</f>
        <v>43948</v>
      </c>
      <c r="B1124" s="2">
        <f>RSI!B1124</f>
        <v>0.75</v>
      </c>
      <c r="C1124" s="2">
        <f>RSI!I1124</f>
        <v>28.522003583591527</v>
      </c>
      <c r="D1124" s="2">
        <f>MACD!E1124</f>
        <v>-7.1934362258737616E-3</v>
      </c>
      <c r="E1124" s="2">
        <f>MACD!F1124</f>
        <v>-1.0399896651315469E-2</v>
      </c>
      <c r="F1124" s="2">
        <f>'Moving Avg'!D1124</f>
        <v>0.75800000000000001</v>
      </c>
      <c r="G1124" s="2">
        <f>'Moving Avg'!F1124</f>
        <v>0.77400000000000002</v>
      </c>
      <c r="H1124" s="2">
        <f>'Moving Avg'!G1124</f>
        <v>0.86399999999999977</v>
      </c>
      <c r="I1124" s="2">
        <f>'Moving Avg'!H1124</f>
        <v>0.94944999999999979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  <c r="M1124" s="7">
        <f t="shared" si="170"/>
        <v>50</v>
      </c>
      <c r="N1124" s="7">
        <f t="shared" si="171"/>
        <v>0</v>
      </c>
      <c r="O1124" s="7">
        <f t="shared" si="172"/>
        <v>0</v>
      </c>
      <c r="P1124" s="7">
        <f t="shared" si="173"/>
        <v>16.5</v>
      </c>
      <c r="Q1124" s="8">
        <f t="shared" si="174"/>
        <v>19.975000000000001</v>
      </c>
      <c r="R1124" s="8">
        <f t="shared" si="175"/>
        <v>14.125</v>
      </c>
      <c r="S1124" s="8">
        <f t="shared" si="176"/>
        <v>14.925000000000001</v>
      </c>
      <c r="T1124" s="8">
        <f t="shared" si="177"/>
        <v>16.625</v>
      </c>
      <c r="U1124" s="7">
        <f t="shared" si="178"/>
        <v>16.341666666666669</v>
      </c>
      <c r="V1124" s="7">
        <f t="shared" si="179"/>
        <v>16.412500000000001</v>
      </c>
    </row>
    <row r="1125" spans="1:22" ht="13.5" x14ac:dyDescent="0.25">
      <c r="A1125" s="3">
        <f>RSI!A1125</f>
        <v>43949</v>
      </c>
      <c r="B1125" s="2">
        <f>RSI!B1125</f>
        <v>0.74</v>
      </c>
      <c r="C1125" s="2">
        <f>RSI!I1125</f>
        <v>26.263463351544075</v>
      </c>
      <c r="D1125" s="2">
        <f>MACD!E1125</f>
        <v>-1.4814821968146541E-3</v>
      </c>
      <c r="E1125" s="2">
        <f>MACD!F1125</f>
        <v>-8.6162137604153064E-3</v>
      </c>
      <c r="F1125" s="2">
        <f>'Moving Avg'!D1125</f>
        <v>0.75400000000000011</v>
      </c>
      <c r="G1125" s="2">
        <f>'Moving Avg'!F1125</f>
        <v>0.77400000000000002</v>
      </c>
      <c r="H1125" s="2">
        <f>'Moving Avg'!G1125</f>
        <v>0.85939999999999983</v>
      </c>
      <c r="I1125" s="2">
        <f>'Moving Avg'!H1125</f>
        <v>0.94804999999999995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50</v>
      </c>
      <c r="N1125" s="7">
        <f t="shared" si="171"/>
        <v>0</v>
      </c>
      <c r="O1125" s="7">
        <f t="shared" si="172"/>
        <v>0</v>
      </c>
      <c r="P1125" s="7">
        <f t="shared" si="173"/>
        <v>16.5</v>
      </c>
      <c r="Q1125" s="8">
        <f t="shared" si="174"/>
        <v>19.975000000000001</v>
      </c>
      <c r="R1125" s="8">
        <f t="shared" si="175"/>
        <v>14.125</v>
      </c>
      <c r="S1125" s="8">
        <f t="shared" si="176"/>
        <v>14.925000000000001</v>
      </c>
      <c r="T1125" s="8">
        <f t="shared" si="177"/>
        <v>16.625</v>
      </c>
      <c r="U1125" s="7">
        <f t="shared" si="178"/>
        <v>16.341666666666669</v>
      </c>
      <c r="V1125" s="7">
        <f t="shared" si="179"/>
        <v>16.412500000000001</v>
      </c>
    </row>
    <row r="1126" spans="1:22" ht="13.5" x14ac:dyDescent="0.25">
      <c r="A1126" s="3">
        <f>RSI!A1126</f>
        <v>43950</v>
      </c>
      <c r="B1126" s="2">
        <f>RSI!B1126</f>
        <v>0.75</v>
      </c>
      <c r="C1126" s="2">
        <f>RSI!I1126</f>
        <v>32.057411117946387</v>
      </c>
      <c r="D1126" s="2">
        <f>MACD!E1126</f>
        <v>2.9535983922979181E-3</v>
      </c>
      <c r="E1126" s="2">
        <f>MACD!F1126</f>
        <v>-6.3022513298726622E-3</v>
      </c>
      <c r="F1126" s="2">
        <f>'Moving Avg'!D1126</f>
        <v>0.75</v>
      </c>
      <c r="G1126" s="2">
        <f>'Moving Avg'!F1126</f>
        <v>0.77399999999999991</v>
      </c>
      <c r="H1126" s="2">
        <f>'Moving Avg'!G1126</f>
        <v>0.85479999999999989</v>
      </c>
      <c r="I1126" s="2">
        <f>'Moving Avg'!H1126</f>
        <v>0.94664999999999988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0</v>
      </c>
      <c r="O1126" s="7">
        <f t="shared" si="172"/>
        <v>0</v>
      </c>
      <c r="P1126" s="7">
        <f t="shared" si="173"/>
        <v>16.5</v>
      </c>
      <c r="Q1126" s="8">
        <f t="shared" si="174"/>
        <v>11.225</v>
      </c>
      <c r="R1126" s="8">
        <f t="shared" si="175"/>
        <v>9.125</v>
      </c>
      <c r="S1126" s="8">
        <f t="shared" si="176"/>
        <v>11.175000000000001</v>
      </c>
      <c r="T1126" s="8">
        <f t="shared" si="177"/>
        <v>10.375</v>
      </c>
      <c r="U1126" s="7">
        <f t="shared" si="178"/>
        <v>10.508333333333335</v>
      </c>
      <c r="V1126" s="7">
        <f t="shared" si="179"/>
        <v>10.475000000000001</v>
      </c>
    </row>
    <row r="1127" spans="1:22" ht="13.5" x14ac:dyDescent="0.25">
      <c r="A1127" s="3">
        <f>RSI!A1127</f>
        <v>43951</v>
      </c>
      <c r="B1127" s="2">
        <f>RSI!B1127</f>
        <v>0.74</v>
      </c>
      <c r="C1127" s="2">
        <f>RSI!I1127</f>
        <v>29.556333965674497</v>
      </c>
      <c r="D1127" s="2">
        <f>MACD!E1127</f>
        <v>7.7052587012346185E-3</v>
      </c>
      <c r="E1127" s="2">
        <f>MACD!F1127</f>
        <v>-3.5007493236512066E-3</v>
      </c>
      <c r="F1127" s="2">
        <f>'Moving Avg'!D1127</f>
        <v>0.74600000000000011</v>
      </c>
      <c r="G1127" s="2">
        <f>'Moving Avg'!F1127</f>
        <v>0.77349999999999997</v>
      </c>
      <c r="H1127" s="2">
        <f>'Moving Avg'!G1127</f>
        <v>0.85019999999999996</v>
      </c>
      <c r="I1127" s="2">
        <f>'Moving Avg'!H1127</f>
        <v>0.94525000000000003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50</v>
      </c>
      <c r="N1127" s="7">
        <f t="shared" si="171"/>
        <v>0</v>
      </c>
      <c r="O1127" s="7">
        <f t="shared" si="172"/>
        <v>0</v>
      </c>
      <c r="P1127" s="7">
        <f t="shared" si="173"/>
        <v>16.5</v>
      </c>
      <c r="Q1127" s="8">
        <f t="shared" si="174"/>
        <v>19.975000000000001</v>
      </c>
      <c r="R1127" s="8">
        <f t="shared" si="175"/>
        <v>14.125</v>
      </c>
      <c r="S1127" s="8">
        <f t="shared" si="176"/>
        <v>14.925000000000001</v>
      </c>
      <c r="T1127" s="8">
        <f t="shared" si="177"/>
        <v>16.625</v>
      </c>
      <c r="U1127" s="7">
        <f t="shared" si="178"/>
        <v>16.341666666666669</v>
      </c>
      <c r="V1127" s="7">
        <f t="shared" si="179"/>
        <v>16.412500000000001</v>
      </c>
    </row>
    <row r="1128" spans="1:22" ht="13.5" x14ac:dyDescent="0.25">
      <c r="A1128" s="3">
        <f>RSI!A1128</f>
        <v>43955</v>
      </c>
      <c r="B1128" s="2">
        <f>RSI!B1128</f>
        <v>0.76</v>
      </c>
      <c r="C1128" s="2">
        <f>RSI!I1128</f>
        <v>39.69072043118058</v>
      </c>
      <c r="D1128" s="2">
        <f>MACD!E1128</f>
        <v>1.0542539470900336E-2</v>
      </c>
      <c r="E1128" s="2">
        <f>MACD!F1128</f>
        <v>-6.9209156474089829E-4</v>
      </c>
      <c r="F1128" s="2">
        <f>'Moving Avg'!D1128</f>
        <v>0.748</v>
      </c>
      <c r="G1128" s="2">
        <f>'Moving Avg'!F1128</f>
        <v>0.77399999999999991</v>
      </c>
      <c r="H1128" s="2">
        <f>'Moving Avg'!G1128</f>
        <v>0.8458</v>
      </c>
      <c r="I1128" s="2">
        <f>'Moving Avg'!H1128</f>
        <v>0.94405000000000006</v>
      </c>
      <c r="J1128" s="5" t="str">
        <f>OBV!F1128</f>
        <v>BEARISH</v>
      </c>
      <c r="K1128" s="5" t="str">
        <f>OBV!G1128</f>
        <v>NEUTRAL</v>
      </c>
      <c r="L1128" s="5" t="str">
        <f>OBV!H1128</f>
        <v>BEARISH DIVERGENCE</v>
      </c>
      <c r="M1128" s="7">
        <f t="shared" si="170"/>
        <v>25</v>
      </c>
      <c r="N1128" s="7">
        <f t="shared" si="171"/>
        <v>0</v>
      </c>
      <c r="O1128" s="7">
        <f t="shared" si="172"/>
        <v>0</v>
      </c>
      <c r="P1128" s="7">
        <f t="shared" si="173"/>
        <v>16.5</v>
      </c>
      <c r="Q1128" s="8">
        <f t="shared" si="174"/>
        <v>11.225</v>
      </c>
      <c r="R1128" s="8">
        <f t="shared" si="175"/>
        <v>9.125</v>
      </c>
      <c r="S1128" s="8">
        <f t="shared" si="176"/>
        <v>11.175000000000001</v>
      </c>
      <c r="T1128" s="8">
        <f t="shared" si="177"/>
        <v>10.375</v>
      </c>
      <c r="U1128" s="7">
        <f t="shared" si="178"/>
        <v>10.508333333333335</v>
      </c>
      <c r="V1128" s="7">
        <f t="shared" si="179"/>
        <v>10.475000000000001</v>
      </c>
    </row>
    <row r="1129" spans="1:22" ht="13.5" x14ac:dyDescent="0.25">
      <c r="A1129" s="3">
        <f>RSI!A1129</f>
        <v>43956</v>
      </c>
      <c r="B1129" s="2">
        <f>RSI!B1129</f>
        <v>0.77</v>
      </c>
      <c r="C1129" s="2">
        <f>RSI!I1129</f>
        <v>44.02673599932951</v>
      </c>
      <c r="D1129" s="2">
        <f>MACD!E1129</f>
        <v>9.2835139830782509E-3</v>
      </c>
      <c r="E1129" s="2">
        <f>MACD!F1129</f>
        <v>1.3030295448229314E-3</v>
      </c>
      <c r="F1129" s="2">
        <f>'Moving Avg'!D1129</f>
        <v>0.752</v>
      </c>
      <c r="G1129" s="2">
        <f>'Moving Avg'!F1129</f>
        <v>0.77399999999999991</v>
      </c>
      <c r="H1129" s="2">
        <f>'Moving Avg'!G1129</f>
        <v>0.8418000000000001</v>
      </c>
      <c r="I1129" s="2">
        <f>'Moving Avg'!H1129</f>
        <v>0.9427500000000002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  <c r="M1129" s="7">
        <f t="shared" si="170"/>
        <v>25</v>
      </c>
      <c r="N1129" s="7">
        <f t="shared" si="171"/>
        <v>0</v>
      </c>
      <c r="O1129" s="7">
        <f t="shared" si="172"/>
        <v>0</v>
      </c>
      <c r="P1129" s="7">
        <f t="shared" si="173"/>
        <v>83.5</v>
      </c>
      <c r="Q1129" s="8">
        <f t="shared" si="174"/>
        <v>21.274999999999999</v>
      </c>
      <c r="R1129" s="8">
        <f t="shared" si="175"/>
        <v>25.875</v>
      </c>
      <c r="S1129" s="8">
        <f t="shared" si="176"/>
        <v>41.325000000000003</v>
      </c>
      <c r="T1129" s="8">
        <f t="shared" si="177"/>
        <v>27.125</v>
      </c>
      <c r="U1129" s="7">
        <f t="shared" si="178"/>
        <v>29.491666666666664</v>
      </c>
      <c r="V1129" s="7">
        <f t="shared" si="179"/>
        <v>28.9</v>
      </c>
    </row>
    <row r="1130" spans="1:22" ht="13.5" x14ac:dyDescent="0.25">
      <c r="A1130" s="3">
        <f>RSI!A1130</f>
        <v>43957</v>
      </c>
      <c r="B1130" s="2">
        <f>RSI!B1130</f>
        <v>0.77</v>
      </c>
      <c r="C1130" s="2">
        <f>RSI!I1130</f>
        <v>44.026735999329503</v>
      </c>
      <c r="D1130" s="2">
        <f>MACD!E1130</f>
        <v>5.2283400084818243E-3</v>
      </c>
      <c r="E1130" s="2">
        <f>MACD!F1130</f>
        <v>2.0880916375547098E-3</v>
      </c>
      <c r="F1130" s="2">
        <f>'Moving Avg'!D1130</f>
        <v>0.75800000000000001</v>
      </c>
      <c r="G1130" s="2">
        <f>'Moving Avg'!F1130</f>
        <v>0.77349999999999997</v>
      </c>
      <c r="H1130" s="2">
        <f>'Moving Avg'!G1130</f>
        <v>0.83780000000000032</v>
      </c>
      <c r="I1130" s="2">
        <f>'Moving Avg'!H1130</f>
        <v>0.94155000000000033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  <c r="M1130" s="7">
        <f t="shared" si="170"/>
        <v>25</v>
      </c>
      <c r="N1130" s="7">
        <f t="shared" si="171"/>
        <v>0</v>
      </c>
      <c r="O1130" s="7">
        <f t="shared" si="172"/>
        <v>0</v>
      </c>
      <c r="P1130" s="7">
        <f t="shared" si="173"/>
        <v>83.5</v>
      </c>
      <c r="Q1130" s="8">
        <f t="shared" si="174"/>
        <v>21.274999999999999</v>
      </c>
      <c r="R1130" s="8">
        <f t="shared" si="175"/>
        <v>25.875</v>
      </c>
      <c r="S1130" s="8">
        <f t="shared" si="176"/>
        <v>41.325000000000003</v>
      </c>
      <c r="T1130" s="8">
        <f t="shared" si="177"/>
        <v>27.125</v>
      </c>
      <c r="U1130" s="7">
        <f t="shared" si="178"/>
        <v>29.491666666666664</v>
      </c>
      <c r="V1130" s="7">
        <f t="shared" si="179"/>
        <v>28.9</v>
      </c>
    </row>
    <row r="1131" spans="1:22" ht="13.5" x14ac:dyDescent="0.25">
      <c r="A1131" s="3">
        <f>RSI!A1131</f>
        <v>43958</v>
      </c>
      <c r="B1131" s="2">
        <f>RSI!B1131</f>
        <v>0.77</v>
      </c>
      <c r="C1131" s="2">
        <f>RSI!I1131</f>
        <v>44.026735999329503</v>
      </c>
      <c r="D1131" s="2">
        <f>MACD!E1131</f>
        <v>3.4161286037868166E-3</v>
      </c>
      <c r="E1131" s="2">
        <f>MACD!F1131</f>
        <v>2.3536990308011315E-3</v>
      </c>
      <c r="F1131" s="2">
        <f>'Moving Avg'!D1131</f>
        <v>0.76200000000000001</v>
      </c>
      <c r="G1131" s="2">
        <f>'Moving Avg'!F1131</f>
        <v>0.77299999999999991</v>
      </c>
      <c r="H1131" s="2">
        <f>'Moving Avg'!G1131</f>
        <v>0.83360000000000023</v>
      </c>
      <c r="I1131" s="2">
        <f>'Moving Avg'!H1131</f>
        <v>0.94035000000000035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  <c r="M1131" s="7">
        <f t="shared" si="170"/>
        <v>25</v>
      </c>
      <c r="N1131" s="7">
        <f t="shared" si="171"/>
        <v>0</v>
      </c>
      <c r="O1131" s="7">
        <f t="shared" si="172"/>
        <v>0</v>
      </c>
      <c r="P1131" s="7">
        <f t="shared" si="173"/>
        <v>83.5</v>
      </c>
      <c r="Q1131" s="8">
        <f t="shared" si="174"/>
        <v>21.274999999999999</v>
      </c>
      <c r="R1131" s="8">
        <f t="shared" si="175"/>
        <v>25.875</v>
      </c>
      <c r="S1131" s="8">
        <f t="shared" si="176"/>
        <v>41.325000000000003</v>
      </c>
      <c r="T1131" s="8">
        <f t="shared" si="177"/>
        <v>27.125</v>
      </c>
      <c r="U1131" s="7">
        <f t="shared" si="178"/>
        <v>29.491666666666664</v>
      </c>
      <c r="V1131" s="7">
        <f t="shared" si="179"/>
        <v>28.9</v>
      </c>
    </row>
    <row r="1132" spans="1:22" ht="13.5" x14ac:dyDescent="0.25">
      <c r="A1132" s="3">
        <f>RSI!A1132</f>
        <v>43959</v>
      </c>
      <c r="B1132" s="2">
        <f>RSI!B1132</f>
        <v>0.77</v>
      </c>
      <c r="C1132" s="2">
        <f>RSI!I1132</f>
        <v>44.026735999329503</v>
      </c>
      <c r="D1132" s="2">
        <f>MACD!E1132</f>
        <v>4.18913074709093E-4</v>
      </c>
      <c r="E1132" s="2">
        <f>MACD!F1132</f>
        <v>1.9667418395827238E-3</v>
      </c>
      <c r="F1132" s="2">
        <f>'Moving Avg'!D1132</f>
        <v>0.76800000000000002</v>
      </c>
      <c r="G1132" s="2">
        <f>'Moving Avg'!F1132</f>
        <v>0.77199999999999991</v>
      </c>
      <c r="H1132" s="2">
        <f>'Moving Avg'!G1132</f>
        <v>0.82940000000000036</v>
      </c>
      <c r="I1132" s="2">
        <f>'Moving Avg'!H1132</f>
        <v>0.93910000000000038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  <c r="M1132" s="7">
        <f t="shared" si="170"/>
        <v>25</v>
      </c>
      <c r="N1132" s="7">
        <f t="shared" si="171"/>
        <v>45</v>
      </c>
      <c r="O1132" s="7">
        <f t="shared" si="172"/>
        <v>0</v>
      </c>
      <c r="P1132" s="7">
        <f t="shared" si="173"/>
        <v>83.5</v>
      </c>
      <c r="Q1132" s="8">
        <f t="shared" si="174"/>
        <v>37.024999999999999</v>
      </c>
      <c r="R1132" s="8">
        <f t="shared" si="175"/>
        <v>34.875</v>
      </c>
      <c r="S1132" s="8">
        <f t="shared" si="176"/>
        <v>48.075000000000003</v>
      </c>
      <c r="T1132" s="8">
        <f t="shared" si="177"/>
        <v>38.375</v>
      </c>
      <c r="U1132" s="7">
        <f t="shared" si="178"/>
        <v>39.991666666666667</v>
      </c>
      <c r="V1132" s="7">
        <f t="shared" si="179"/>
        <v>39.587500000000006</v>
      </c>
    </row>
    <row r="1133" spans="1:22" ht="13.5" x14ac:dyDescent="0.25">
      <c r="A1133" s="3">
        <f>RSI!A1133</f>
        <v>43962</v>
      </c>
      <c r="B1133" s="2">
        <f>RSI!B1133</f>
        <v>0.77</v>
      </c>
      <c r="C1133" s="2">
        <f>RSI!I1133</f>
        <v>44.026735999329503</v>
      </c>
      <c r="D1133" s="2">
        <f>MACD!E1133</f>
        <v>-3.5865283007757709E-3</v>
      </c>
      <c r="E1133" s="2">
        <f>MACD!F1133</f>
        <v>8.56087811511025E-4</v>
      </c>
      <c r="F1133" s="2">
        <f>'Moving Avg'!D1133</f>
        <v>0.77</v>
      </c>
      <c r="G1133" s="2">
        <f>'Moving Avg'!F1133</f>
        <v>0.77049999999999996</v>
      </c>
      <c r="H1133" s="2">
        <f>'Moving Avg'!G1133</f>
        <v>0.82560000000000044</v>
      </c>
      <c r="I1133" s="2">
        <f>'Moving Avg'!H1133</f>
        <v>0.93795000000000039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  <c r="M1133" s="7">
        <f t="shared" si="170"/>
        <v>25</v>
      </c>
      <c r="N1133" s="7">
        <f t="shared" si="171"/>
        <v>45</v>
      </c>
      <c r="O1133" s="7">
        <f t="shared" si="172"/>
        <v>0</v>
      </c>
      <c r="P1133" s="7">
        <f t="shared" si="173"/>
        <v>83.5</v>
      </c>
      <c r="Q1133" s="8">
        <f t="shared" si="174"/>
        <v>37.024999999999999</v>
      </c>
      <c r="R1133" s="8">
        <f t="shared" si="175"/>
        <v>34.875</v>
      </c>
      <c r="S1133" s="8">
        <f t="shared" si="176"/>
        <v>48.075000000000003</v>
      </c>
      <c r="T1133" s="8">
        <f t="shared" si="177"/>
        <v>38.375</v>
      </c>
      <c r="U1133" s="7">
        <f t="shared" si="178"/>
        <v>39.991666666666667</v>
      </c>
      <c r="V1133" s="7">
        <f t="shared" si="179"/>
        <v>39.587500000000006</v>
      </c>
    </row>
    <row r="1134" spans="1:22" ht="13.5" x14ac:dyDescent="0.25">
      <c r="A1134" s="3">
        <f>RSI!A1134</f>
        <v>43963</v>
      </c>
      <c r="B1134" s="2">
        <f>RSI!B1134</f>
        <v>0.78</v>
      </c>
      <c r="C1134" s="2">
        <f>RSI!I1134</f>
        <v>49.306146308922123</v>
      </c>
      <c r="D1134" s="2">
        <f>MACD!E1134</f>
        <v>-7.6524834718734169E-3</v>
      </c>
      <c r="E1134" s="2">
        <f>MACD!F1134</f>
        <v>-8.4562644516586352E-4</v>
      </c>
      <c r="F1134" s="2">
        <f>'Moving Avg'!D1134</f>
        <v>0.77200000000000002</v>
      </c>
      <c r="G1134" s="2">
        <f>'Moving Avg'!F1134</f>
        <v>0.76949999999999985</v>
      </c>
      <c r="H1134" s="2">
        <f>'Moving Avg'!G1134</f>
        <v>0.82200000000000051</v>
      </c>
      <c r="I1134" s="2">
        <f>'Moving Avg'!H1134</f>
        <v>0.9368000000000003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  <c r="M1134" s="7">
        <f t="shared" si="170"/>
        <v>25</v>
      </c>
      <c r="N1134" s="7">
        <f t="shared" si="171"/>
        <v>45</v>
      </c>
      <c r="O1134" s="7">
        <f t="shared" si="172"/>
        <v>0</v>
      </c>
      <c r="P1134" s="7">
        <f t="shared" si="173"/>
        <v>83.5</v>
      </c>
      <c r="Q1134" s="8">
        <f t="shared" si="174"/>
        <v>37.024999999999999</v>
      </c>
      <c r="R1134" s="8">
        <f t="shared" si="175"/>
        <v>34.875</v>
      </c>
      <c r="S1134" s="8">
        <f t="shared" si="176"/>
        <v>48.075000000000003</v>
      </c>
      <c r="T1134" s="8">
        <f t="shared" si="177"/>
        <v>38.375</v>
      </c>
      <c r="U1134" s="7">
        <f t="shared" si="178"/>
        <v>39.991666666666667</v>
      </c>
      <c r="V1134" s="7">
        <f t="shared" si="179"/>
        <v>39.587500000000006</v>
      </c>
    </row>
    <row r="1135" spans="1:22" ht="13.5" x14ac:dyDescent="0.25">
      <c r="A1135" s="3">
        <f>RSI!A1135</f>
        <v>43964</v>
      </c>
      <c r="B1135" s="2">
        <f>RSI!B1135</f>
        <v>0.78</v>
      </c>
      <c r="C1135" s="2">
        <f>RSI!I1135</f>
        <v>49.306146308922123</v>
      </c>
      <c r="D1135" s="2">
        <f>MACD!E1135</f>
        <v>-1.2631194976615245E-2</v>
      </c>
      <c r="E1135" s="2">
        <f>MACD!F1135</f>
        <v>-3.2027401514557402E-3</v>
      </c>
      <c r="F1135" s="2">
        <f>'Moving Avg'!D1135</f>
        <v>0.77400000000000002</v>
      </c>
      <c r="G1135" s="2">
        <f>'Moving Avg'!F1135</f>
        <v>0.76849999999999985</v>
      </c>
      <c r="H1135" s="2">
        <f>'Moving Avg'!G1135</f>
        <v>0.81840000000000057</v>
      </c>
      <c r="I1135" s="2">
        <f>'Moving Avg'!H1135</f>
        <v>0.93560000000000043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  <c r="M1135" s="7">
        <f t="shared" si="170"/>
        <v>25</v>
      </c>
      <c r="N1135" s="7">
        <f t="shared" si="171"/>
        <v>45</v>
      </c>
      <c r="O1135" s="7">
        <f t="shared" si="172"/>
        <v>0</v>
      </c>
      <c r="P1135" s="7">
        <f t="shared" si="173"/>
        <v>83.5</v>
      </c>
      <c r="Q1135" s="8">
        <f t="shared" si="174"/>
        <v>37.024999999999999</v>
      </c>
      <c r="R1135" s="8">
        <f t="shared" si="175"/>
        <v>34.875</v>
      </c>
      <c r="S1135" s="8">
        <f t="shared" si="176"/>
        <v>48.075000000000003</v>
      </c>
      <c r="T1135" s="8">
        <f t="shared" si="177"/>
        <v>38.375</v>
      </c>
      <c r="U1135" s="7">
        <f t="shared" si="178"/>
        <v>39.991666666666667</v>
      </c>
      <c r="V1135" s="7">
        <f t="shared" si="179"/>
        <v>39.587500000000006</v>
      </c>
    </row>
    <row r="1136" spans="1:22" ht="13.5" x14ac:dyDescent="0.25">
      <c r="A1136" s="3">
        <f>RSI!A1136</f>
        <v>43965</v>
      </c>
      <c r="B1136" s="2">
        <f>RSI!B1136</f>
        <v>0.79</v>
      </c>
      <c r="C1136" s="2">
        <f>RSI!I1136</f>
        <v>54.304713710789578</v>
      </c>
      <c r="D1136" s="2">
        <f>MACD!E1136</f>
        <v>-1.6046069289713638E-2</v>
      </c>
      <c r="E1136" s="2">
        <f>MACD!F1136</f>
        <v>-5.7714059791073198E-3</v>
      </c>
      <c r="F1136" s="2">
        <f>'Moving Avg'!D1136</f>
        <v>0.77800000000000014</v>
      </c>
      <c r="G1136" s="2">
        <f>'Moving Avg'!F1136</f>
        <v>0.76799999999999979</v>
      </c>
      <c r="H1136" s="2">
        <f>'Moving Avg'!G1136</f>
        <v>0.81460000000000055</v>
      </c>
      <c r="I1136" s="2">
        <f>'Moving Avg'!H1136</f>
        <v>0.93440000000000045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  <c r="M1136" s="7">
        <f t="shared" si="170"/>
        <v>25</v>
      </c>
      <c r="N1136" s="7">
        <f t="shared" si="171"/>
        <v>45</v>
      </c>
      <c r="O1136" s="7">
        <f t="shared" si="172"/>
        <v>0</v>
      </c>
      <c r="P1136" s="7">
        <f t="shared" si="173"/>
        <v>83.5</v>
      </c>
      <c r="Q1136" s="8">
        <f t="shared" si="174"/>
        <v>37.024999999999999</v>
      </c>
      <c r="R1136" s="8">
        <f t="shared" si="175"/>
        <v>34.875</v>
      </c>
      <c r="S1136" s="8">
        <f t="shared" si="176"/>
        <v>48.075000000000003</v>
      </c>
      <c r="T1136" s="8">
        <f t="shared" si="177"/>
        <v>38.375</v>
      </c>
      <c r="U1136" s="7">
        <f t="shared" si="178"/>
        <v>39.991666666666667</v>
      </c>
      <c r="V1136" s="7">
        <f t="shared" si="179"/>
        <v>39.587500000000006</v>
      </c>
    </row>
    <row r="1137" spans="1:22" ht="13.5" x14ac:dyDescent="0.25">
      <c r="A1137" s="3">
        <f>RSI!A1137</f>
        <v>43966</v>
      </c>
      <c r="B1137" s="2">
        <f>RSI!B1137</f>
        <v>0.79</v>
      </c>
      <c r="C1137" s="2">
        <f>RSI!I1137</f>
        <v>54.304713710789578</v>
      </c>
      <c r="D1137" s="2">
        <f>MACD!E1137</f>
        <v>-2.0532981423454943E-2</v>
      </c>
      <c r="E1137" s="2">
        <f>MACD!F1137</f>
        <v>-8.7237210679768449E-3</v>
      </c>
      <c r="F1137" s="2">
        <f>'Moving Avg'!D1137</f>
        <v>0.78200000000000003</v>
      </c>
      <c r="G1137" s="2">
        <f>'Moving Avg'!F1137</f>
        <v>0.76749999999999985</v>
      </c>
      <c r="H1137" s="2">
        <f>'Moving Avg'!G1137</f>
        <v>0.81100000000000039</v>
      </c>
      <c r="I1137" s="2">
        <f>'Moving Avg'!H1137</f>
        <v>0.93325000000000047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  <c r="M1137" s="7">
        <f t="shared" si="170"/>
        <v>25</v>
      </c>
      <c r="N1137" s="7">
        <f t="shared" si="171"/>
        <v>45</v>
      </c>
      <c r="O1137" s="7">
        <f t="shared" si="172"/>
        <v>0</v>
      </c>
      <c r="P1137" s="7">
        <f t="shared" si="173"/>
        <v>83.5</v>
      </c>
      <c r="Q1137" s="8">
        <f t="shared" si="174"/>
        <v>37.024999999999999</v>
      </c>
      <c r="R1137" s="8">
        <f t="shared" si="175"/>
        <v>34.875</v>
      </c>
      <c r="S1137" s="8">
        <f t="shared" si="176"/>
        <v>48.075000000000003</v>
      </c>
      <c r="T1137" s="8">
        <f t="shared" si="177"/>
        <v>38.375</v>
      </c>
      <c r="U1137" s="7">
        <f t="shared" si="178"/>
        <v>39.991666666666667</v>
      </c>
      <c r="V1137" s="7">
        <f t="shared" si="179"/>
        <v>39.587500000000006</v>
      </c>
    </row>
    <row r="1138" spans="1:22" ht="13.5" x14ac:dyDescent="0.25">
      <c r="A1138" s="3">
        <f>RSI!A1138</f>
        <v>43969</v>
      </c>
      <c r="B1138" s="2">
        <f>RSI!B1138</f>
        <v>0.8</v>
      </c>
      <c r="C1138" s="2">
        <f>RSI!I1138</f>
        <v>58.99400263218245</v>
      </c>
      <c r="D1138" s="2">
        <f>MACD!E1138</f>
        <v>-2.2047992566147312E-2</v>
      </c>
      <c r="E1138" s="2">
        <f>MACD!F1138</f>
        <v>-1.138857536761094E-2</v>
      </c>
      <c r="F1138" s="2">
        <f>'Moving Avg'!D1138</f>
        <v>0.78800000000000003</v>
      </c>
      <c r="G1138" s="2">
        <f>'Moving Avg'!F1138</f>
        <v>0.76749999999999985</v>
      </c>
      <c r="H1138" s="2">
        <f>'Moving Avg'!G1138</f>
        <v>0.80740000000000034</v>
      </c>
      <c r="I1138" s="2">
        <f>'Moving Avg'!H1138</f>
        <v>0.93225000000000047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  <c r="M1138" s="7">
        <f t="shared" si="170"/>
        <v>25</v>
      </c>
      <c r="N1138" s="7">
        <f t="shared" si="171"/>
        <v>45</v>
      </c>
      <c r="O1138" s="7">
        <f t="shared" si="172"/>
        <v>0</v>
      </c>
      <c r="P1138" s="7">
        <f t="shared" si="173"/>
        <v>83.5</v>
      </c>
      <c r="Q1138" s="8">
        <f t="shared" si="174"/>
        <v>37.024999999999999</v>
      </c>
      <c r="R1138" s="8">
        <f t="shared" si="175"/>
        <v>34.875</v>
      </c>
      <c r="S1138" s="8">
        <f t="shared" si="176"/>
        <v>48.075000000000003</v>
      </c>
      <c r="T1138" s="8">
        <f t="shared" si="177"/>
        <v>38.375</v>
      </c>
      <c r="U1138" s="7">
        <f t="shared" si="178"/>
        <v>39.991666666666667</v>
      </c>
      <c r="V1138" s="7">
        <f t="shared" si="179"/>
        <v>39.587500000000006</v>
      </c>
    </row>
    <row r="1139" spans="1:22" ht="13.5" x14ac:dyDescent="0.25">
      <c r="A1139" s="3">
        <f>RSI!A1139</f>
        <v>43970</v>
      </c>
      <c r="B1139" s="2">
        <f>RSI!B1139</f>
        <v>0.81</v>
      </c>
      <c r="C1139" s="2">
        <f>RSI!I1139</f>
        <v>63.07478391026747</v>
      </c>
      <c r="D1139" s="2">
        <f>MACD!E1139</f>
        <v>-2.2641827591719399E-2</v>
      </c>
      <c r="E1139" s="2">
        <f>MACD!F1139</f>
        <v>-1.3639225812432633E-2</v>
      </c>
      <c r="F1139" s="2">
        <f>'Moving Avg'!D1139</f>
        <v>0.79400000000000004</v>
      </c>
      <c r="G1139" s="2">
        <f>'Moving Avg'!F1139</f>
        <v>0.76899999999999991</v>
      </c>
      <c r="H1139" s="2">
        <f>'Moving Avg'!G1139</f>
        <v>0.80400000000000038</v>
      </c>
      <c r="I1139" s="2">
        <f>'Moving Avg'!H1139</f>
        <v>0.93125000000000047</v>
      </c>
      <c r="J1139" s="5" t="str">
        <f>OBV!F1139</f>
        <v>BULLISH</v>
      </c>
      <c r="K1139" s="5" t="str">
        <f>OBV!G1139</f>
        <v>NEUTRAL</v>
      </c>
      <c r="L1139" s="5" t="str">
        <f>OBV!H1139</f>
        <v>CONFIRMED BULLISH</v>
      </c>
      <c r="M1139" s="7">
        <f t="shared" si="170"/>
        <v>25</v>
      </c>
      <c r="N1139" s="7">
        <f t="shared" si="171"/>
        <v>45</v>
      </c>
      <c r="O1139" s="7">
        <f t="shared" si="172"/>
        <v>0</v>
      </c>
      <c r="P1139" s="7">
        <f t="shared" si="173"/>
        <v>83.5</v>
      </c>
      <c r="Q1139" s="8">
        <f t="shared" si="174"/>
        <v>37.024999999999999</v>
      </c>
      <c r="R1139" s="8">
        <f t="shared" si="175"/>
        <v>34.875</v>
      </c>
      <c r="S1139" s="8">
        <f t="shared" si="176"/>
        <v>48.075000000000003</v>
      </c>
      <c r="T1139" s="8">
        <f t="shared" si="177"/>
        <v>38.375</v>
      </c>
      <c r="U1139" s="7">
        <f t="shared" si="178"/>
        <v>39.991666666666667</v>
      </c>
      <c r="V1139" s="7">
        <f t="shared" si="179"/>
        <v>39.587500000000006</v>
      </c>
    </row>
    <row r="1140" spans="1:22" ht="13.5" x14ac:dyDescent="0.25">
      <c r="A1140" s="3">
        <f>RSI!A1140</f>
        <v>43971</v>
      </c>
      <c r="B1140" s="2">
        <f>RSI!B1140</f>
        <v>0.82</v>
      </c>
      <c r="C1140" s="2">
        <f>RSI!I1140</f>
        <v>66.649064498005629</v>
      </c>
      <c r="D1140" s="2">
        <f>MACD!E1140</f>
        <v>-2.4045637624954375E-2</v>
      </c>
      <c r="E1140" s="2">
        <f>MACD!F1140</f>
        <v>-1.5720508174936983E-2</v>
      </c>
      <c r="F1140" s="2">
        <f>'Moving Avg'!D1140</f>
        <v>0.80199999999999994</v>
      </c>
      <c r="G1140" s="2">
        <f>'Moving Avg'!F1140</f>
        <v>0.77200000000000002</v>
      </c>
      <c r="H1140" s="2">
        <f>'Moving Avg'!G1140</f>
        <v>0.80100000000000038</v>
      </c>
      <c r="I1140" s="2">
        <f>'Moving Avg'!H1140</f>
        <v>0.93035000000000023</v>
      </c>
      <c r="J1140" s="5" t="str">
        <f>OBV!F1140</f>
        <v>BULLISH</v>
      </c>
      <c r="K1140" s="5" t="str">
        <f>OBV!G1140</f>
        <v>NEUTRAL</v>
      </c>
      <c r="L1140" s="5" t="str">
        <f>OBV!H1140</f>
        <v>CONFIRMED BULLISH</v>
      </c>
      <c r="M1140" s="7">
        <f t="shared" si="170"/>
        <v>25</v>
      </c>
      <c r="N1140" s="7">
        <f t="shared" si="171"/>
        <v>45</v>
      </c>
      <c r="O1140" s="7">
        <f t="shared" si="172"/>
        <v>0</v>
      </c>
      <c r="P1140" s="7">
        <f t="shared" si="173"/>
        <v>83.5</v>
      </c>
      <c r="Q1140" s="8">
        <f t="shared" si="174"/>
        <v>37.024999999999999</v>
      </c>
      <c r="R1140" s="8">
        <f t="shared" si="175"/>
        <v>34.875</v>
      </c>
      <c r="S1140" s="8">
        <f t="shared" si="176"/>
        <v>48.075000000000003</v>
      </c>
      <c r="T1140" s="8">
        <f t="shared" si="177"/>
        <v>38.375</v>
      </c>
      <c r="U1140" s="7">
        <f t="shared" si="178"/>
        <v>39.991666666666667</v>
      </c>
      <c r="V1140" s="7">
        <f t="shared" si="179"/>
        <v>39.587500000000006</v>
      </c>
    </row>
    <row r="1141" spans="1:22" ht="13.5" x14ac:dyDescent="0.25">
      <c r="A1141" s="3">
        <f>RSI!A1141</f>
        <v>43972</v>
      </c>
      <c r="B1141" s="2">
        <f>RSI!B1141</f>
        <v>0.83</v>
      </c>
      <c r="C1141" s="2">
        <f>RSI!I1141</f>
        <v>69.797489314557779</v>
      </c>
      <c r="D1141" s="2">
        <f>MACD!E1141</f>
        <v>-2.6182005740737146E-2</v>
      </c>
      <c r="E1141" s="2">
        <f>MACD!F1141</f>
        <v>-1.7812807688097017E-2</v>
      </c>
      <c r="F1141" s="2">
        <f>'Moving Avg'!D1141</f>
        <v>0.80999999999999994</v>
      </c>
      <c r="G1141" s="2">
        <f>'Moving Avg'!F1141</f>
        <v>0.7749999999999998</v>
      </c>
      <c r="H1141" s="2">
        <f>'Moving Avg'!G1141</f>
        <v>0.79820000000000002</v>
      </c>
      <c r="I1141" s="2">
        <f>'Moving Avg'!H1141</f>
        <v>0.92950000000000033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  <c r="M1141" s="7">
        <f t="shared" si="170"/>
        <v>25</v>
      </c>
      <c r="N1141" s="7">
        <f t="shared" si="171"/>
        <v>45</v>
      </c>
      <c r="O1141" s="7">
        <f t="shared" si="172"/>
        <v>0</v>
      </c>
      <c r="P1141" s="7">
        <f t="shared" si="173"/>
        <v>83.5</v>
      </c>
      <c r="Q1141" s="8">
        <f t="shared" si="174"/>
        <v>37.024999999999999</v>
      </c>
      <c r="R1141" s="8">
        <f t="shared" si="175"/>
        <v>34.875</v>
      </c>
      <c r="S1141" s="8">
        <f t="shared" si="176"/>
        <v>48.075000000000003</v>
      </c>
      <c r="T1141" s="8">
        <f t="shared" si="177"/>
        <v>38.375</v>
      </c>
      <c r="U1141" s="7">
        <f t="shared" si="178"/>
        <v>39.991666666666667</v>
      </c>
      <c r="V1141" s="7">
        <f t="shared" si="179"/>
        <v>39.587500000000006</v>
      </c>
    </row>
    <row r="1142" spans="1:22" ht="13.5" x14ac:dyDescent="0.25">
      <c r="A1142" s="3">
        <f>RSI!A1142</f>
        <v>43973</v>
      </c>
      <c r="B1142" s="2">
        <f>RSI!B1142</f>
        <v>0.84</v>
      </c>
      <c r="C1142" s="2">
        <f>RSI!I1142</f>
        <v>72.584660352610626</v>
      </c>
      <c r="D1142" s="2">
        <f>MACD!E1142</f>
        <v>-2.8981929412752239E-2</v>
      </c>
      <c r="E1142" s="2">
        <f>MACD!F1142</f>
        <v>-2.0046632033028061E-2</v>
      </c>
      <c r="F1142" s="2">
        <f>'Moving Avg'!D1142</f>
        <v>0.82000000000000006</v>
      </c>
      <c r="G1142" s="2">
        <f>'Moving Avg'!F1142</f>
        <v>0.77899999999999991</v>
      </c>
      <c r="H1142" s="2">
        <f>'Moving Avg'!G1142</f>
        <v>0.79580000000000017</v>
      </c>
      <c r="I1142" s="2">
        <f>'Moving Avg'!H1142</f>
        <v>0.92860000000000031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  <c r="M1142" s="7">
        <f t="shared" si="170"/>
        <v>0</v>
      </c>
      <c r="N1142" s="7">
        <f t="shared" si="171"/>
        <v>45</v>
      </c>
      <c r="O1142" s="7">
        <f t="shared" si="172"/>
        <v>0</v>
      </c>
      <c r="P1142" s="7">
        <f t="shared" si="173"/>
        <v>83.5</v>
      </c>
      <c r="Q1142" s="8">
        <f t="shared" si="174"/>
        <v>28.274999999999999</v>
      </c>
      <c r="R1142" s="8">
        <f t="shared" si="175"/>
        <v>29.875</v>
      </c>
      <c r="S1142" s="8">
        <f t="shared" si="176"/>
        <v>44.325000000000003</v>
      </c>
      <c r="T1142" s="8">
        <f t="shared" si="177"/>
        <v>32.125</v>
      </c>
      <c r="U1142" s="7">
        <f t="shared" si="178"/>
        <v>34.158333333333331</v>
      </c>
      <c r="V1142" s="7">
        <f t="shared" si="179"/>
        <v>33.65</v>
      </c>
    </row>
    <row r="1143" spans="1:22" ht="13.5" x14ac:dyDescent="0.25">
      <c r="A1143" s="3">
        <f>RSI!A1143</f>
        <v>43977</v>
      </c>
      <c r="B1143" s="2">
        <f>RSI!B1143</f>
        <v>0.85</v>
      </c>
      <c r="C1143" s="2">
        <f>RSI!I1143</f>
        <v>75.062941023445418</v>
      </c>
      <c r="D1143" s="2">
        <f>MACD!E1143</f>
        <v>-3.2383784945952288E-2</v>
      </c>
      <c r="E1143" s="2">
        <f>MACD!F1143</f>
        <v>-2.2514062615612909E-2</v>
      </c>
      <c r="F1143" s="2">
        <f>'Moving Avg'!D1143</f>
        <v>0.82999999999999985</v>
      </c>
      <c r="G1143" s="2">
        <f>'Moving Avg'!F1143</f>
        <v>0.78399999999999992</v>
      </c>
      <c r="H1143" s="2">
        <f>'Moving Avg'!G1143</f>
        <v>0.79400000000000004</v>
      </c>
      <c r="I1143" s="2">
        <f>'Moving Avg'!H1143</f>
        <v>0.9278500000000004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  <c r="M1143" s="7">
        <f t="shared" si="170"/>
        <v>0</v>
      </c>
      <c r="N1143" s="7">
        <f t="shared" si="171"/>
        <v>45</v>
      </c>
      <c r="O1143" s="7">
        <f t="shared" si="172"/>
        <v>0</v>
      </c>
      <c r="P1143" s="7">
        <f t="shared" si="173"/>
        <v>83.5</v>
      </c>
      <c r="Q1143" s="8">
        <f t="shared" si="174"/>
        <v>28.274999999999999</v>
      </c>
      <c r="R1143" s="8">
        <f t="shared" si="175"/>
        <v>29.875</v>
      </c>
      <c r="S1143" s="8">
        <f t="shared" si="176"/>
        <v>44.325000000000003</v>
      </c>
      <c r="T1143" s="8">
        <f t="shared" si="177"/>
        <v>32.125</v>
      </c>
      <c r="U1143" s="7">
        <f t="shared" si="178"/>
        <v>34.158333333333331</v>
      </c>
      <c r="V1143" s="7">
        <f t="shared" si="179"/>
        <v>33.65</v>
      </c>
    </row>
    <row r="1144" spans="1:22" ht="13.5" x14ac:dyDescent="0.25">
      <c r="A1144" s="3">
        <f>RSI!A1144</f>
        <v>43978</v>
      </c>
      <c r="B1144" s="2">
        <f>RSI!B1144</f>
        <v>0.85</v>
      </c>
      <c r="C1144" s="2">
        <f>RSI!I1144</f>
        <v>75.062941023445433</v>
      </c>
      <c r="D1144" s="2">
        <f>MACD!E1144</f>
        <v>-3.4053229766026871E-2</v>
      </c>
      <c r="E1144" s="2">
        <f>MACD!F1144</f>
        <v>-2.48218960456957E-2</v>
      </c>
      <c r="F1144" s="2">
        <f>'Moving Avg'!D1144</f>
        <v>0.83799999999999986</v>
      </c>
      <c r="G1144" s="2">
        <f>'Moving Avg'!F1144</f>
        <v>0.78900000000000003</v>
      </c>
      <c r="H1144" s="2">
        <f>'Moving Avg'!G1144</f>
        <v>0.79220000000000013</v>
      </c>
      <c r="I1144" s="2">
        <f>'Moving Avg'!H1144</f>
        <v>0.92710000000000037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  <c r="M1144" s="7">
        <f t="shared" si="170"/>
        <v>0</v>
      </c>
      <c r="N1144" s="7">
        <f t="shared" si="171"/>
        <v>45</v>
      </c>
      <c r="O1144" s="7">
        <f t="shared" si="172"/>
        <v>0</v>
      </c>
      <c r="P1144" s="7">
        <f t="shared" si="173"/>
        <v>83.5</v>
      </c>
      <c r="Q1144" s="8">
        <f t="shared" si="174"/>
        <v>28.274999999999999</v>
      </c>
      <c r="R1144" s="8">
        <f t="shared" si="175"/>
        <v>29.875</v>
      </c>
      <c r="S1144" s="8">
        <f t="shared" si="176"/>
        <v>44.325000000000003</v>
      </c>
      <c r="T1144" s="8">
        <f t="shared" si="177"/>
        <v>32.125</v>
      </c>
      <c r="U1144" s="7">
        <f t="shared" si="178"/>
        <v>34.158333333333331</v>
      </c>
      <c r="V1144" s="7">
        <f t="shared" si="179"/>
        <v>33.65</v>
      </c>
    </row>
    <row r="1145" spans="1:22" ht="13.5" x14ac:dyDescent="0.25">
      <c r="A1145" s="3">
        <f>RSI!A1145</f>
        <v>43979</v>
      </c>
      <c r="B1145" s="2">
        <f>RSI!B1145</f>
        <v>0.85</v>
      </c>
      <c r="C1145" s="2">
        <f>RSI!I1145</f>
        <v>75.062941023445433</v>
      </c>
      <c r="D1145" s="2">
        <f>MACD!E1145</f>
        <v>-3.5770849157640616E-2</v>
      </c>
      <c r="E1145" s="2">
        <f>MACD!F1145</f>
        <v>-2.7011686668084685E-2</v>
      </c>
      <c r="F1145" s="2">
        <f>'Moving Avg'!D1145</f>
        <v>0.84399999999999997</v>
      </c>
      <c r="G1145" s="2">
        <f>'Moving Avg'!F1145</f>
        <v>0.79449999999999998</v>
      </c>
      <c r="H1145" s="2">
        <f>'Moving Avg'!G1145</f>
        <v>0.79020000000000024</v>
      </c>
      <c r="I1145" s="2">
        <f>'Moving Avg'!H1145</f>
        <v>0.92635000000000045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  <c r="M1145" s="7">
        <f t="shared" si="170"/>
        <v>0</v>
      </c>
      <c r="N1145" s="7">
        <f t="shared" si="171"/>
        <v>45</v>
      </c>
      <c r="O1145" s="7">
        <f t="shared" si="172"/>
        <v>0</v>
      </c>
      <c r="P1145" s="7">
        <f t="shared" si="173"/>
        <v>83.5</v>
      </c>
      <c r="Q1145" s="8">
        <f t="shared" si="174"/>
        <v>28.274999999999999</v>
      </c>
      <c r="R1145" s="8">
        <f t="shared" si="175"/>
        <v>29.875</v>
      </c>
      <c r="S1145" s="8">
        <f t="shared" si="176"/>
        <v>44.325000000000003</v>
      </c>
      <c r="T1145" s="8">
        <f t="shared" si="177"/>
        <v>32.125</v>
      </c>
      <c r="U1145" s="7">
        <f t="shared" si="178"/>
        <v>34.158333333333331</v>
      </c>
      <c r="V1145" s="7">
        <f t="shared" si="179"/>
        <v>33.65</v>
      </c>
    </row>
    <row r="1146" spans="1:22" ht="13.5" x14ac:dyDescent="0.25">
      <c r="A1146" s="3">
        <f>RSI!A1146</f>
        <v>43980</v>
      </c>
      <c r="B1146" s="2">
        <f>RSI!B1146</f>
        <v>0.83</v>
      </c>
      <c r="C1146" s="2">
        <f>RSI!I1146</f>
        <v>61.235438748199144</v>
      </c>
      <c r="D1146" s="2">
        <f>MACD!E1146</f>
        <v>-3.4486695129330558E-2</v>
      </c>
      <c r="E1146" s="2">
        <f>MACD!F1146</f>
        <v>-2.8506688360333862E-2</v>
      </c>
      <c r="F1146" s="2">
        <f>'Moving Avg'!D1146</f>
        <v>0.84399999999999997</v>
      </c>
      <c r="G1146" s="2">
        <f>'Moving Avg'!F1146</f>
        <v>0.79849999999999999</v>
      </c>
      <c r="H1146" s="2">
        <f>'Moving Avg'!G1146</f>
        <v>0.78840000000000021</v>
      </c>
      <c r="I1146" s="2">
        <f>'Moving Avg'!H1146</f>
        <v>0.92550000000000054</v>
      </c>
      <c r="J1146" s="5" t="str">
        <f>OBV!F1146</f>
        <v>BEARISH</v>
      </c>
      <c r="K1146" s="5" t="str">
        <f>OBV!G1146</f>
        <v>NEUTRAL</v>
      </c>
      <c r="L1146" s="5" t="str">
        <f>OBV!H1146</f>
        <v>NEUTRAL</v>
      </c>
      <c r="M1146" s="7">
        <f t="shared" si="170"/>
        <v>25</v>
      </c>
      <c r="N1146" s="7">
        <f t="shared" si="171"/>
        <v>45</v>
      </c>
      <c r="O1146" s="7">
        <f t="shared" si="172"/>
        <v>0</v>
      </c>
      <c r="P1146" s="7">
        <f t="shared" si="173"/>
        <v>16.5</v>
      </c>
      <c r="Q1146" s="8">
        <f t="shared" si="174"/>
        <v>26.975000000000001</v>
      </c>
      <c r="R1146" s="8">
        <f t="shared" si="175"/>
        <v>18.125</v>
      </c>
      <c r="S1146" s="8">
        <f t="shared" si="176"/>
        <v>17.925000000000001</v>
      </c>
      <c r="T1146" s="8">
        <f t="shared" si="177"/>
        <v>21.625</v>
      </c>
      <c r="U1146" s="7">
        <f t="shared" si="178"/>
        <v>21.008333333333336</v>
      </c>
      <c r="V1146" s="7">
        <f t="shared" si="179"/>
        <v>21.162500000000001</v>
      </c>
    </row>
    <row r="1147" spans="1:22" ht="13.5" x14ac:dyDescent="0.25">
      <c r="A1147" s="3">
        <f>RSI!A1147</f>
        <v>43983</v>
      </c>
      <c r="B1147" s="2">
        <f>RSI!B1147</f>
        <v>0.84</v>
      </c>
      <c r="C1147" s="2">
        <f>RSI!I1147</f>
        <v>64.733557161654957</v>
      </c>
      <c r="D1147" s="2">
        <f>MACD!E1147</f>
        <v>-3.4284161971773308E-2</v>
      </c>
      <c r="E1147" s="2">
        <f>MACD!F1147</f>
        <v>-2.9662183082621751E-2</v>
      </c>
      <c r="F1147" s="2">
        <f>'Moving Avg'!D1147</f>
        <v>0.84399999999999997</v>
      </c>
      <c r="G1147" s="2">
        <f>'Moving Avg'!F1147</f>
        <v>0.80349999999999999</v>
      </c>
      <c r="H1147" s="2">
        <f>'Moving Avg'!G1147</f>
        <v>0.78760000000000019</v>
      </c>
      <c r="I1147" s="2">
        <f>'Moving Avg'!H1147</f>
        <v>0.92470000000000074</v>
      </c>
      <c r="J1147" s="5" t="str">
        <f>OBV!F1147</f>
        <v>BEARISH</v>
      </c>
      <c r="K1147" s="5" t="str">
        <f>OBV!G1147</f>
        <v>NEUTRAL</v>
      </c>
      <c r="L1147" s="5" t="str">
        <f>OBV!H1147</f>
        <v>NEUTRAL</v>
      </c>
      <c r="M1147" s="7">
        <f t="shared" si="170"/>
        <v>25</v>
      </c>
      <c r="N1147" s="7">
        <f t="shared" si="171"/>
        <v>45</v>
      </c>
      <c r="O1147" s="7">
        <f t="shared" si="172"/>
        <v>0</v>
      </c>
      <c r="P1147" s="7">
        <f t="shared" si="173"/>
        <v>16.5</v>
      </c>
      <c r="Q1147" s="8">
        <f t="shared" si="174"/>
        <v>26.975000000000001</v>
      </c>
      <c r="R1147" s="8">
        <f t="shared" si="175"/>
        <v>18.125</v>
      </c>
      <c r="S1147" s="8">
        <f t="shared" si="176"/>
        <v>17.925000000000001</v>
      </c>
      <c r="T1147" s="8">
        <f t="shared" si="177"/>
        <v>21.625</v>
      </c>
      <c r="U1147" s="7">
        <f t="shared" si="178"/>
        <v>21.008333333333336</v>
      </c>
      <c r="V1147" s="7">
        <f t="shared" si="179"/>
        <v>21.162500000000001</v>
      </c>
    </row>
    <row r="1148" spans="1:22" ht="13.5" x14ac:dyDescent="0.25">
      <c r="A1148" s="3">
        <f>RSI!A1148</f>
        <v>43984</v>
      </c>
      <c r="B1148" s="2">
        <f>RSI!B1148</f>
        <v>0.85</v>
      </c>
      <c r="C1148" s="2">
        <f>RSI!I1148</f>
        <v>67.857243612281337</v>
      </c>
      <c r="D1148" s="2">
        <f>MACD!E1148</f>
        <v>-3.3506859219023188E-2</v>
      </c>
      <c r="E1148" s="2">
        <f>MACD!F1148</f>
        <v>-3.0431118309902042E-2</v>
      </c>
      <c r="F1148" s="2">
        <f>'Moving Avg'!D1148</f>
        <v>0.84399999999999997</v>
      </c>
      <c r="G1148" s="2">
        <f>'Moving Avg'!F1148</f>
        <v>0.80800000000000005</v>
      </c>
      <c r="H1148" s="2">
        <f>'Moving Avg'!G1148</f>
        <v>0.78740000000000021</v>
      </c>
      <c r="I1148" s="2">
        <f>'Moving Avg'!H1148</f>
        <v>0.92395000000000072</v>
      </c>
      <c r="J1148" s="5" t="str">
        <f>OBV!F1148</f>
        <v>BEARISH</v>
      </c>
      <c r="K1148" s="5" t="str">
        <f>OBV!G1148</f>
        <v>NEUTRAL</v>
      </c>
      <c r="L1148" s="5" t="str">
        <f>OBV!H1148</f>
        <v>NEUTRAL</v>
      </c>
      <c r="M1148" s="7">
        <f t="shared" si="170"/>
        <v>25</v>
      </c>
      <c r="N1148" s="7">
        <f t="shared" si="171"/>
        <v>45</v>
      </c>
      <c r="O1148" s="7">
        <f t="shared" si="172"/>
        <v>0</v>
      </c>
      <c r="P1148" s="7">
        <f t="shared" si="173"/>
        <v>16.5</v>
      </c>
      <c r="Q1148" s="8">
        <f t="shared" si="174"/>
        <v>26.975000000000001</v>
      </c>
      <c r="R1148" s="8">
        <f t="shared" si="175"/>
        <v>18.125</v>
      </c>
      <c r="S1148" s="8">
        <f t="shared" si="176"/>
        <v>17.925000000000001</v>
      </c>
      <c r="T1148" s="8">
        <f t="shared" si="177"/>
        <v>21.625</v>
      </c>
      <c r="U1148" s="7">
        <f t="shared" si="178"/>
        <v>21.008333333333336</v>
      </c>
      <c r="V1148" s="7">
        <f t="shared" si="179"/>
        <v>21.162500000000001</v>
      </c>
    </row>
    <row r="1149" spans="1:22" ht="13.5" x14ac:dyDescent="0.25">
      <c r="A1149" s="3">
        <f>RSI!A1149</f>
        <v>43985</v>
      </c>
      <c r="B1149" s="2">
        <f>RSI!B1149</f>
        <v>0.86</v>
      </c>
      <c r="C1149" s="2">
        <f>RSI!I1149</f>
        <v>70.656262855358719</v>
      </c>
      <c r="D1149" s="2">
        <f>MACD!E1149</f>
        <v>-3.2288096558389601E-2</v>
      </c>
      <c r="E1149" s="2">
        <f>MACD!F1149</f>
        <v>-3.0802513959599556E-2</v>
      </c>
      <c r="F1149" s="2">
        <f>'Moving Avg'!D1149</f>
        <v>0.84600000000000009</v>
      </c>
      <c r="G1149" s="2">
        <f>'Moving Avg'!F1149</f>
        <v>0.8125</v>
      </c>
      <c r="H1149" s="2">
        <f>'Moving Avg'!G1149</f>
        <v>0.78780000000000017</v>
      </c>
      <c r="I1149" s="2">
        <f>'Moving Avg'!H1149</f>
        <v>0.92315000000000069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  <c r="M1149" s="7">
        <f t="shared" si="170"/>
        <v>0</v>
      </c>
      <c r="N1149" s="7">
        <f t="shared" si="171"/>
        <v>45</v>
      </c>
      <c r="O1149" s="7">
        <f t="shared" si="172"/>
        <v>0</v>
      </c>
      <c r="P1149" s="7">
        <f t="shared" si="173"/>
        <v>83.5</v>
      </c>
      <c r="Q1149" s="8">
        <f t="shared" si="174"/>
        <v>28.274999999999999</v>
      </c>
      <c r="R1149" s="8">
        <f t="shared" si="175"/>
        <v>29.875</v>
      </c>
      <c r="S1149" s="8">
        <f t="shared" si="176"/>
        <v>44.325000000000003</v>
      </c>
      <c r="T1149" s="8">
        <f t="shared" si="177"/>
        <v>32.125</v>
      </c>
      <c r="U1149" s="7">
        <f t="shared" si="178"/>
        <v>34.158333333333331</v>
      </c>
      <c r="V1149" s="7">
        <f t="shared" si="179"/>
        <v>33.65</v>
      </c>
    </row>
    <row r="1150" spans="1:22" ht="13.5" x14ac:dyDescent="0.25">
      <c r="A1150" s="3">
        <f>RSI!A1150</f>
        <v>43986</v>
      </c>
      <c r="B1150" s="2">
        <f>RSI!B1150</f>
        <v>0.84</v>
      </c>
      <c r="C1150" s="2">
        <f>RSI!I1150</f>
        <v>59.49706475887595</v>
      </c>
      <c r="D1150" s="2">
        <f>MACD!E1150</f>
        <v>-2.8515127561501208E-2</v>
      </c>
      <c r="E1150" s="2">
        <f>MACD!F1150</f>
        <v>-3.0345036679979887E-2</v>
      </c>
      <c r="F1150" s="2">
        <f>'Moving Avg'!D1150</f>
        <v>0.84399999999999997</v>
      </c>
      <c r="G1150" s="2">
        <f>'Moving Avg'!F1150</f>
        <v>0.81600000000000006</v>
      </c>
      <c r="H1150" s="2">
        <f>'Moving Avg'!G1150</f>
        <v>0.78820000000000023</v>
      </c>
      <c r="I1150" s="2">
        <f>'Moving Avg'!H1150</f>
        <v>0.9223000000000009</v>
      </c>
      <c r="J1150" s="5" t="str">
        <f>OBV!F1150</f>
        <v>BEARISH</v>
      </c>
      <c r="K1150" s="5" t="str">
        <f>OBV!G1150</f>
        <v>NEUTRAL</v>
      </c>
      <c r="L1150" s="5" t="str">
        <f>OBV!H1150</f>
        <v>CONFIRMED BEARISH</v>
      </c>
      <c r="M1150" s="7">
        <f t="shared" si="170"/>
        <v>25</v>
      </c>
      <c r="N1150" s="7">
        <f t="shared" si="171"/>
        <v>0</v>
      </c>
      <c r="O1150" s="7">
        <f t="shared" si="172"/>
        <v>0</v>
      </c>
      <c r="P1150" s="7">
        <f t="shared" si="173"/>
        <v>16.5</v>
      </c>
      <c r="Q1150" s="8">
        <f t="shared" si="174"/>
        <v>11.225</v>
      </c>
      <c r="R1150" s="8">
        <f t="shared" si="175"/>
        <v>9.125</v>
      </c>
      <c r="S1150" s="8">
        <f t="shared" si="176"/>
        <v>11.175000000000001</v>
      </c>
      <c r="T1150" s="8">
        <f t="shared" si="177"/>
        <v>10.375</v>
      </c>
      <c r="U1150" s="7">
        <f t="shared" si="178"/>
        <v>10.508333333333335</v>
      </c>
      <c r="V1150" s="7">
        <f t="shared" si="179"/>
        <v>10.475000000000001</v>
      </c>
    </row>
    <row r="1151" spans="1:22" ht="13.5" x14ac:dyDescent="0.25">
      <c r="A1151" s="3">
        <f>RSI!A1151</f>
        <v>43987</v>
      </c>
      <c r="B1151" s="2">
        <f>RSI!B1151</f>
        <v>0.83</v>
      </c>
      <c r="C1151" s="2">
        <f>RSI!I1151</f>
        <v>54.833846687894443</v>
      </c>
      <c r="D1151" s="2">
        <f>MACD!E1151</f>
        <v>-2.3182856950702768E-2</v>
      </c>
      <c r="E1151" s="2">
        <f>MACD!F1151</f>
        <v>-2.8912600734124466E-2</v>
      </c>
      <c r="F1151" s="2">
        <f>'Moving Avg'!D1151</f>
        <v>0.84399999999999997</v>
      </c>
      <c r="G1151" s="2">
        <f>'Moving Avg'!F1151</f>
        <v>0.81899999999999995</v>
      </c>
      <c r="H1151" s="2">
        <f>'Moving Avg'!G1151</f>
        <v>0.78880000000000006</v>
      </c>
      <c r="I1151" s="2">
        <f>'Moving Avg'!H1151</f>
        <v>0.92145000000000099</v>
      </c>
      <c r="J1151" s="5" t="str">
        <f>OBV!F1151</f>
        <v>BULLISH</v>
      </c>
      <c r="K1151" s="5" t="str">
        <f>OBV!G1151</f>
        <v>NEUTRAL</v>
      </c>
      <c r="L1151" s="5" t="str">
        <f>OBV!H1151</f>
        <v>NEUTRAL</v>
      </c>
      <c r="M1151" s="7">
        <f t="shared" si="170"/>
        <v>25</v>
      </c>
      <c r="N1151" s="7">
        <f t="shared" si="171"/>
        <v>0</v>
      </c>
      <c r="O1151" s="7">
        <f t="shared" si="172"/>
        <v>0</v>
      </c>
      <c r="P1151" s="7">
        <f t="shared" si="173"/>
        <v>49.5</v>
      </c>
      <c r="Q1151" s="8">
        <f t="shared" si="174"/>
        <v>16.175000000000001</v>
      </c>
      <c r="R1151" s="8">
        <f t="shared" si="175"/>
        <v>17.375</v>
      </c>
      <c r="S1151" s="8">
        <f t="shared" si="176"/>
        <v>26.025000000000002</v>
      </c>
      <c r="T1151" s="8">
        <f t="shared" si="177"/>
        <v>18.625</v>
      </c>
      <c r="U1151" s="7">
        <f t="shared" si="178"/>
        <v>19.858333333333334</v>
      </c>
      <c r="V1151" s="7">
        <f t="shared" si="179"/>
        <v>19.55</v>
      </c>
    </row>
    <row r="1152" spans="1:22" ht="13.5" x14ac:dyDescent="0.25">
      <c r="A1152" s="3">
        <f>RSI!A1152</f>
        <v>43990</v>
      </c>
      <c r="B1152" s="2">
        <f>RSI!B1152</f>
        <v>0.83</v>
      </c>
      <c r="C1152" s="2">
        <f>RSI!I1152</f>
        <v>54.833846687894443</v>
      </c>
      <c r="D1152" s="2">
        <f>MACD!E1152</f>
        <v>-1.7202498415738621E-2</v>
      </c>
      <c r="E1152" s="2">
        <f>MACD!F1152</f>
        <v>-2.65705802704473E-2</v>
      </c>
      <c r="F1152" s="2">
        <f>'Moving Avg'!D1152</f>
        <v>0.84199999999999997</v>
      </c>
      <c r="G1152" s="2">
        <f>'Moving Avg'!F1152</f>
        <v>0.82199999999999984</v>
      </c>
      <c r="H1152" s="2">
        <f>'Moving Avg'!G1152</f>
        <v>0.78980000000000006</v>
      </c>
      <c r="I1152" s="2">
        <f>'Moving Avg'!H1152</f>
        <v>0.92060000000000086</v>
      </c>
      <c r="J1152" s="5" t="str">
        <f>OBV!F1152</f>
        <v>BULLISH</v>
      </c>
      <c r="K1152" s="5" t="str">
        <f>OBV!G1152</f>
        <v>NEUTRAL</v>
      </c>
      <c r="L1152" s="5" t="str">
        <f>OBV!H1152</f>
        <v>BULLISH DIVERGENCE</v>
      </c>
      <c r="M1152" s="7">
        <f t="shared" si="170"/>
        <v>25</v>
      </c>
      <c r="N1152" s="7">
        <f t="shared" si="171"/>
        <v>0</v>
      </c>
      <c r="O1152" s="7">
        <f t="shared" si="172"/>
        <v>0</v>
      </c>
      <c r="P1152" s="7">
        <f t="shared" si="173"/>
        <v>66.5</v>
      </c>
      <c r="Q1152" s="8">
        <f t="shared" si="174"/>
        <v>18.725000000000001</v>
      </c>
      <c r="R1152" s="8">
        <f t="shared" si="175"/>
        <v>21.625</v>
      </c>
      <c r="S1152" s="8">
        <f t="shared" si="176"/>
        <v>33.674999999999997</v>
      </c>
      <c r="T1152" s="8">
        <f t="shared" si="177"/>
        <v>22.875</v>
      </c>
      <c r="U1152" s="7">
        <f t="shared" si="178"/>
        <v>24.675000000000001</v>
      </c>
      <c r="V1152" s="7">
        <f t="shared" si="179"/>
        <v>24.225000000000001</v>
      </c>
    </row>
    <row r="1153" spans="1:22" ht="13.5" x14ac:dyDescent="0.25">
      <c r="A1153" s="3">
        <f>RSI!A1153</f>
        <v>43991</v>
      </c>
      <c r="B1153" s="2">
        <f>RSI!B1153</f>
        <v>0.83</v>
      </c>
      <c r="C1153" s="2">
        <f>RSI!I1153</f>
        <v>54.833846687894443</v>
      </c>
      <c r="D1153" s="2">
        <f>MACD!E1153</f>
        <v>-1.0668570806684263E-2</v>
      </c>
      <c r="E1153" s="2">
        <f>MACD!F1153</f>
        <v>-2.3390178377694693E-2</v>
      </c>
      <c r="F1153" s="2">
        <f>'Moving Avg'!D1153</f>
        <v>0.83799999999999986</v>
      </c>
      <c r="G1153" s="2">
        <f>'Moving Avg'!F1153</f>
        <v>0.82499999999999984</v>
      </c>
      <c r="H1153" s="2">
        <f>'Moving Avg'!G1153</f>
        <v>0.79120000000000001</v>
      </c>
      <c r="I1153" s="2">
        <f>'Moving Avg'!H1153</f>
        <v>0.91980000000000084</v>
      </c>
      <c r="J1153" s="5" t="str">
        <f>OBV!F1153</f>
        <v>BULLISH</v>
      </c>
      <c r="K1153" s="5" t="str">
        <f>OBV!G1153</f>
        <v>NEUTRAL</v>
      </c>
      <c r="L1153" s="5" t="str">
        <f>OBV!H1153</f>
        <v>BULLISH DIVERGENCE</v>
      </c>
      <c r="M1153" s="7">
        <f t="shared" si="170"/>
        <v>25</v>
      </c>
      <c r="N1153" s="7">
        <f t="shared" si="171"/>
        <v>0</v>
      </c>
      <c r="O1153" s="7">
        <f t="shared" si="172"/>
        <v>0</v>
      </c>
      <c r="P1153" s="7">
        <f t="shared" si="173"/>
        <v>66.5</v>
      </c>
      <c r="Q1153" s="8">
        <f t="shared" si="174"/>
        <v>18.725000000000001</v>
      </c>
      <c r="R1153" s="8">
        <f t="shared" si="175"/>
        <v>21.625</v>
      </c>
      <c r="S1153" s="8">
        <f t="shared" si="176"/>
        <v>33.674999999999997</v>
      </c>
      <c r="T1153" s="8">
        <f t="shared" si="177"/>
        <v>22.875</v>
      </c>
      <c r="U1153" s="7">
        <f t="shared" si="178"/>
        <v>24.675000000000001</v>
      </c>
      <c r="V1153" s="7">
        <f t="shared" si="179"/>
        <v>24.225000000000001</v>
      </c>
    </row>
    <row r="1154" spans="1:22" ht="13.5" x14ac:dyDescent="0.25">
      <c r="A1154" s="3">
        <f>RSI!A1154</f>
        <v>43992</v>
      </c>
      <c r="B1154" s="2">
        <f>RSI!B1154</f>
        <v>0.83</v>
      </c>
      <c r="C1154" s="2">
        <f>RSI!I1154</f>
        <v>54.833846687894443</v>
      </c>
      <c r="D1154" s="2">
        <f>MACD!E1154</f>
        <v>-5.1998973715939867E-3</v>
      </c>
      <c r="E1154" s="2">
        <f>MACD!F1154</f>
        <v>-1.9752122176474551E-2</v>
      </c>
      <c r="F1154" s="2">
        <f>'Moving Avg'!D1154</f>
        <v>0.83200000000000007</v>
      </c>
      <c r="G1154" s="2">
        <f>'Moving Avg'!F1154</f>
        <v>0.8274999999999999</v>
      </c>
      <c r="H1154" s="2">
        <f>'Moving Avg'!G1154</f>
        <v>0.79299999999999993</v>
      </c>
      <c r="I1154" s="2">
        <f>'Moving Avg'!H1154</f>
        <v>0.91895000000000093</v>
      </c>
      <c r="J1154" s="5" t="str">
        <f>OBV!F1154</f>
        <v>BEARISH</v>
      </c>
      <c r="K1154" s="5" t="str">
        <f>OBV!G1154</f>
        <v>NEUTRAL</v>
      </c>
      <c r="L1154" s="5" t="str">
        <f>OBV!H1154</f>
        <v>CONFIRMED BEARISH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16.5</v>
      </c>
      <c r="Q1154" s="8">
        <f t="shared" si="174"/>
        <v>11.225</v>
      </c>
      <c r="R1154" s="8">
        <f t="shared" si="175"/>
        <v>9.125</v>
      </c>
      <c r="S1154" s="8">
        <f t="shared" si="176"/>
        <v>11.175000000000001</v>
      </c>
      <c r="T1154" s="8">
        <f t="shared" si="177"/>
        <v>10.375</v>
      </c>
      <c r="U1154" s="7">
        <f t="shared" si="178"/>
        <v>10.508333333333335</v>
      </c>
      <c r="V1154" s="7">
        <f t="shared" si="179"/>
        <v>10.475000000000001</v>
      </c>
    </row>
    <row r="1155" spans="1:22" ht="13.5" x14ac:dyDescent="0.25">
      <c r="A1155" s="3">
        <f>RSI!A1155</f>
        <v>43993</v>
      </c>
      <c r="B1155" s="2">
        <f>RSI!B1155</f>
        <v>0.85</v>
      </c>
      <c r="C1155" s="2">
        <f>RSI!I1155</f>
        <v>62.698584160080173</v>
      </c>
      <c r="D1155" s="2">
        <f>MACD!E1155</f>
        <v>-2.1096273313199188E-3</v>
      </c>
      <c r="E1155" s="2">
        <f>MACD!F1155</f>
        <v>-1.6223623207443624E-2</v>
      </c>
      <c r="F1155" s="2">
        <f>'Moving Avg'!D1155</f>
        <v>0.83399999999999996</v>
      </c>
      <c r="G1155" s="2">
        <f>'Moving Avg'!F1155</f>
        <v>0.83099999999999985</v>
      </c>
      <c r="H1155" s="2">
        <f>'Moving Avg'!G1155</f>
        <v>0.79520000000000013</v>
      </c>
      <c r="I1155" s="2">
        <f>'Moving Avg'!H1155</f>
        <v>0.9182500000000009</v>
      </c>
      <c r="J1155" s="5" t="str">
        <f>OBV!F1155</f>
        <v>BEARISH</v>
      </c>
      <c r="K1155" s="5" t="str">
        <f>OBV!G1155</f>
        <v>NEUTRAL</v>
      </c>
      <c r="L1155" s="5" t="str">
        <f>OBV!H1155</f>
        <v>BEARISH DIVERGENCE</v>
      </c>
      <c r="M1155" s="7">
        <f t="shared" si="180"/>
        <v>25</v>
      </c>
      <c r="N1155" s="7">
        <f t="shared" si="181"/>
        <v>0</v>
      </c>
      <c r="O1155" s="7">
        <f t="shared" si="182"/>
        <v>0</v>
      </c>
      <c r="P1155" s="7">
        <f t="shared" si="183"/>
        <v>16.5</v>
      </c>
      <c r="Q1155" s="8">
        <f t="shared" ref="Q1155:Q1218" si="184">0.35*M1155+N1155*0.35+O1155*0.15+P1155*0.15</f>
        <v>11.225</v>
      </c>
      <c r="R1155" s="8">
        <f t="shared" ref="R1155:R1218" si="185">M1155*0.2+N1155*0.2+O1155*0.35+P1155*0.25</f>
        <v>9.125</v>
      </c>
      <c r="S1155" s="8">
        <f t="shared" ref="S1155:S1218" si="186">M1155*0.15+N1155*0.15+O1155*0.25+P1155*0.45</f>
        <v>11.175000000000001</v>
      </c>
      <c r="T1155" s="8">
        <f t="shared" ref="T1155:T1218" si="187">0.25*SUM(M1155:P1155)</f>
        <v>10.375</v>
      </c>
      <c r="U1155" s="7">
        <f t="shared" ref="U1155:U1218" si="188">SUM(Q1155:S1155)/3</f>
        <v>10.508333333333335</v>
      </c>
      <c r="V1155" s="7">
        <f t="shared" ref="V1155:V1218" si="189">SUM(Q1155:T1155)/4</f>
        <v>10.475000000000001</v>
      </c>
    </row>
    <row r="1156" spans="1:22" ht="13.5" x14ac:dyDescent="0.25">
      <c r="A1156" s="3">
        <f>RSI!A1156</f>
        <v>43994</v>
      </c>
      <c r="B1156" s="2">
        <f>RSI!B1156</f>
        <v>0.86</v>
      </c>
      <c r="C1156" s="2">
        <f>RSI!I1156</f>
        <v>65.896215481246287</v>
      </c>
      <c r="D1156" s="2">
        <f>MACD!E1156</f>
        <v>-3.4820980709192595E-3</v>
      </c>
      <c r="E1156" s="2">
        <f>MACD!F1156</f>
        <v>-1.3675318180138752E-2</v>
      </c>
      <c r="F1156" s="2">
        <f>'Moving Avg'!D1156</f>
        <v>0.84000000000000008</v>
      </c>
      <c r="G1156" s="2">
        <f>'Moving Avg'!F1156</f>
        <v>0.83449999999999991</v>
      </c>
      <c r="H1156" s="2">
        <f>'Moving Avg'!G1156</f>
        <v>0.7974</v>
      </c>
      <c r="I1156" s="2">
        <f>'Moving Avg'!H1156</f>
        <v>0.91755000000000098</v>
      </c>
      <c r="J1156" s="5" t="str">
        <f>OBV!F1156</f>
        <v>BULLISH</v>
      </c>
      <c r="K1156" s="5" t="str">
        <f>OBV!G1156</f>
        <v>NEUTRAL</v>
      </c>
      <c r="L1156" s="5" t="str">
        <f>OBV!H1156</f>
        <v>CONFIRMED BULLISH</v>
      </c>
      <c r="M1156" s="7">
        <f t="shared" si="180"/>
        <v>25</v>
      </c>
      <c r="N1156" s="7">
        <f t="shared" si="181"/>
        <v>0</v>
      </c>
      <c r="O1156" s="7">
        <f t="shared" si="182"/>
        <v>0</v>
      </c>
      <c r="P1156" s="7">
        <f t="shared" si="183"/>
        <v>83.5</v>
      </c>
      <c r="Q1156" s="8">
        <f t="shared" si="184"/>
        <v>21.274999999999999</v>
      </c>
      <c r="R1156" s="8">
        <f t="shared" si="185"/>
        <v>25.875</v>
      </c>
      <c r="S1156" s="8">
        <f t="shared" si="186"/>
        <v>41.325000000000003</v>
      </c>
      <c r="T1156" s="8">
        <f t="shared" si="187"/>
        <v>27.125</v>
      </c>
      <c r="U1156" s="7">
        <f t="shared" si="188"/>
        <v>29.491666666666664</v>
      </c>
      <c r="V1156" s="7">
        <f t="shared" si="189"/>
        <v>28.9</v>
      </c>
    </row>
    <row r="1157" spans="1:22" ht="13.5" x14ac:dyDescent="0.25">
      <c r="A1157" s="3">
        <f>RSI!A1157</f>
        <v>43997</v>
      </c>
      <c r="B1157" s="2">
        <f>RSI!B1157</f>
        <v>0.85</v>
      </c>
      <c r="C1157" s="2">
        <f>RSI!I1157</f>
        <v>60.326935862697589</v>
      </c>
      <c r="D1157" s="2">
        <f>MACD!E1157</f>
        <v>-2.5803916923041736E-3</v>
      </c>
      <c r="E1157" s="2">
        <f>MACD!F1157</f>
        <v>-1.1456332882571838E-2</v>
      </c>
      <c r="F1157" s="2">
        <f>'Moving Avg'!D1157</f>
        <v>0.84399999999999997</v>
      </c>
      <c r="G1157" s="2">
        <f>'Moving Avg'!F1157</f>
        <v>0.83750000000000002</v>
      </c>
      <c r="H1157" s="2">
        <f>'Moving Avg'!G1157</f>
        <v>0.7994</v>
      </c>
      <c r="I1157" s="2">
        <f>'Moving Avg'!H1157</f>
        <v>0.91685000000000105</v>
      </c>
      <c r="J1157" s="5" t="str">
        <f>OBV!F1157</f>
        <v>BEARISH</v>
      </c>
      <c r="K1157" s="5" t="str">
        <f>OBV!G1157</f>
        <v>NEUTRAL</v>
      </c>
      <c r="L1157" s="5" t="str">
        <f>OBV!H1157</f>
        <v>BEARISH DIVERGENCE</v>
      </c>
      <c r="M1157" s="7">
        <f t="shared" si="180"/>
        <v>25</v>
      </c>
      <c r="N1157" s="7">
        <f t="shared" si="181"/>
        <v>0</v>
      </c>
      <c r="O1157" s="7">
        <f t="shared" si="182"/>
        <v>0</v>
      </c>
      <c r="P1157" s="7">
        <f t="shared" si="183"/>
        <v>16.5</v>
      </c>
      <c r="Q1157" s="8">
        <f t="shared" si="184"/>
        <v>11.225</v>
      </c>
      <c r="R1157" s="8">
        <f t="shared" si="185"/>
        <v>9.125</v>
      </c>
      <c r="S1157" s="8">
        <f t="shared" si="186"/>
        <v>11.175000000000001</v>
      </c>
      <c r="T1157" s="8">
        <f t="shared" si="187"/>
        <v>10.375</v>
      </c>
      <c r="U1157" s="7">
        <f t="shared" si="188"/>
        <v>10.508333333333335</v>
      </c>
      <c r="V1157" s="7">
        <f t="shared" si="189"/>
        <v>10.475000000000001</v>
      </c>
    </row>
    <row r="1158" spans="1:22" ht="13.5" x14ac:dyDescent="0.25">
      <c r="A1158" s="3">
        <f>RSI!A1158</f>
        <v>43998</v>
      </c>
      <c r="B1158" s="2">
        <f>RSI!B1158</f>
        <v>0.85</v>
      </c>
      <c r="C1158" s="2">
        <f>RSI!I1158</f>
        <v>60.326935862697589</v>
      </c>
      <c r="D1158" s="2">
        <f>MACD!E1158</f>
        <v>-4.2001898322063802E-4</v>
      </c>
      <c r="E1158" s="2">
        <f>MACD!F1158</f>
        <v>-9.2490701027015988E-3</v>
      </c>
      <c r="F1158" s="2">
        <f>'Moving Avg'!D1158</f>
        <v>0.84800000000000009</v>
      </c>
      <c r="G1158" s="2">
        <f>'Moving Avg'!F1158</f>
        <v>0.83999999999999986</v>
      </c>
      <c r="H1158" s="2">
        <f>'Moving Avg'!G1158</f>
        <v>0.8014</v>
      </c>
      <c r="I1158" s="2">
        <f>'Moving Avg'!H1158</f>
        <v>0.91615000000000113</v>
      </c>
      <c r="J1158" s="5" t="str">
        <f>OBV!F1158</f>
        <v>BEARISH</v>
      </c>
      <c r="K1158" s="5" t="str">
        <f>OBV!G1158</f>
        <v>NEUTRAL</v>
      </c>
      <c r="L1158" s="5" t="str">
        <f>OBV!H1158</f>
        <v>BEARISH DIVERGENCE</v>
      </c>
      <c r="M1158" s="7">
        <f t="shared" si="180"/>
        <v>25</v>
      </c>
      <c r="N1158" s="7">
        <f t="shared" si="181"/>
        <v>0</v>
      </c>
      <c r="O1158" s="7">
        <f t="shared" si="182"/>
        <v>0</v>
      </c>
      <c r="P1158" s="7">
        <f t="shared" si="183"/>
        <v>16.5</v>
      </c>
      <c r="Q1158" s="8">
        <f t="shared" si="184"/>
        <v>11.225</v>
      </c>
      <c r="R1158" s="8">
        <f t="shared" si="185"/>
        <v>9.125</v>
      </c>
      <c r="S1158" s="8">
        <f t="shared" si="186"/>
        <v>11.175000000000001</v>
      </c>
      <c r="T1158" s="8">
        <f t="shared" si="187"/>
        <v>10.375</v>
      </c>
      <c r="U1158" s="7">
        <f t="shared" si="188"/>
        <v>10.508333333333335</v>
      </c>
      <c r="V1158" s="7">
        <f t="shared" si="189"/>
        <v>10.475000000000001</v>
      </c>
    </row>
    <row r="1159" spans="1:22" ht="13.5" x14ac:dyDescent="0.25">
      <c r="A1159" s="3">
        <f>RSI!A1159</f>
        <v>43999</v>
      </c>
      <c r="B1159" s="2">
        <f>RSI!B1159</f>
        <v>0.84</v>
      </c>
      <c r="C1159" s="2">
        <f>RSI!I1159</f>
        <v>54.941640364431244</v>
      </c>
      <c r="D1159" s="2">
        <f>MACD!E1159</f>
        <v>3.5565695379500273E-3</v>
      </c>
      <c r="E1159" s="2">
        <f>MACD!F1159</f>
        <v>-6.6879421745712738E-3</v>
      </c>
      <c r="F1159" s="2">
        <f>'Moving Avg'!D1159</f>
        <v>0.85</v>
      </c>
      <c r="G1159" s="2">
        <f>'Moving Avg'!F1159</f>
        <v>0.84149999999999991</v>
      </c>
      <c r="H1159" s="2">
        <f>'Moving Avg'!G1159</f>
        <v>0.80279999999999996</v>
      </c>
      <c r="I1159" s="2">
        <f>'Moving Avg'!H1159</f>
        <v>0.9154000000000011</v>
      </c>
      <c r="J1159" s="5" t="str">
        <f>OBV!F1159</f>
        <v>BEARISH</v>
      </c>
      <c r="K1159" s="5" t="str">
        <f>OBV!G1159</f>
        <v>NEUTRAL</v>
      </c>
      <c r="L1159" s="5" t="str">
        <f>OBV!H1159</f>
        <v>BEARISH DIVERGENCE</v>
      </c>
      <c r="M1159" s="7">
        <f t="shared" si="180"/>
        <v>25</v>
      </c>
      <c r="N1159" s="7">
        <f t="shared" si="181"/>
        <v>0</v>
      </c>
      <c r="O1159" s="7">
        <f t="shared" si="182"/>
        <v>0</v>
      </c>
      <c r="P1159" s="7">
        <f t="shared" si="183"/>
        <v>16.5</v>
      </c>
      <c r="Q1159" s="8">
        <f t="shared" si="184"/>
        <v>11.225</v>
      </c>
      <c r="R1159" s="8">
        <f t="shared" si="185"/>
        <v>9.125</v>
      </c>
      <c r="S1159" s="8">
        <f t="shared" si="186"/>
        <v>11.175000000000001</v>
      </c>
      <c r="T1159" s="8">
        <f t="shared" si="187"/>
        <v>10.375</v>
      </c>
      <c r="U1159" s="7">
        <f t="shared" si="188"/>
        <v>10.508333333333335</v>
      </c>
      <c r="V1159" s="7">
        <f t="shared" si="189"/>
        <v>10.475000000000001</v>
      </c>
    </row>
    <row r="1160" spans="1:22" ht="13.5" x14ac:dyDescent="0.25">
      <c r="A1160" s="3">
        <f>RSI!A1160</f>
        <v>44000</v>
      </c>
      <c r="B1160" s="2">
        <f>RSI!B1160</f>
        <v>0.89</v>
      </c>
      <c r="C1160" s="2">
        <f>RSI!I1160</f>
        <v>69.569073789632327</v>
      </c>
      <c r="D1160" s="2">
        <f>MACD!E1160</f>
        <v>7.889308544328788E-5</v>
      </c>
      <c r="E1160" s="2">
        <f>MACD!F1160</f>
        <v>-5.334575122568362E-3</v>
      </c>
      <c r="F1160" s="2">
        <f>'Moving Avg'!D1160</f>
        <v>0.85799999999999998</v>
      </c>
      <c r="G1160" s="2">
        <f>'Moving Avg'!F1160</f>
        <v>0.84499999999999997</v>
      </c>
      <c r="H1160" s="2">
        <f>'Moving Avg'!G1160</f>
        <v>0.80500000000000005</v>
      </c>
      <c r="I1160" s="2">
        <f>'Moving Avg'!H1160</f>
        <v>0.91480000000000095</v>
      </c>
      <c r="J1160" s="5" t="str">
        <f>OBV!F1160</f>
        <v>BULLISH</v>
      </c>
      <c r="K1160" s="5" t="str">
        <f>OBV!G1160</f>
        <v>NEUTRAL</v>
      </c>
      <c r="L1160" s="5" t="str">
        <f>OBV!H1160</f>
        <v>CONFIRMED BULLISH</v>
      </c>
      <c r="M1160" s="7">
        <f t="shared" si="180"/>
        <v>25</v>
      </c>
      <c r="N1160" s="7">
        <f t="shared" si="181"/>
        <v>0</v>
      </c>
      <c r="O1160" s="7">
        <f t="shared" si="182"/>
        <v>0</v>
      </c>
      <c r="P1160" s="7">
        <f t="shared" si="183"/>
        <v>83.5</v>
      </c>
      <c r="Q1160" s="8">
        <f t="shared" si="184"/>
        <v>21.274999999999999</v>
      </c>
      <c r="R1160" s="8">
        <f t="shared" si="185"/>
        <v>25.875</v>
      </c>
      <c r="S1160" s="8">
        <f t="shared" si="186"/>
        <v>41.325000000000003</v>
      </c>
      <c r="T1160" s="8">
        <f t="shared" si="187"/>
        <v>27.125</v>
      </c>
      <c r="U1160" s="7">
        <f t="shared" si="188"/>
        <v>29.491666666666664</v>
      </c>
      <c r="V1160" s="7">
        <f t="shared" si="189"/>
        <v>28.9</v>
      </c>
    </row>
    <row r="1161" spans="1:22" ht="13.5" x14ac:dyDescent="0.25">
      <c r="A1161" s="3">
        <f>RSI!A1161</f>
        <v>44001</v>
      </c>
      <c r="B1161" s="2">
        <f>RSI!B1161</f>
        <v>0.93</v>
      </c>
      <c r="C1161" s="2">
        <f>RSI!I1161</f>
        <v>76.219965824440493</v>
      </c>
      <c r="D1161" s="2">
        <f>MACD!E1161</f>
        <v>-7.717906335585667E-3</v>
      </c>
      <c r="E1161" s="2">
        <f>MACD!F1161</f>
        <v>-5.8112413651718233E-3</v>
      </c>
      <c r="F1161" s="2">
        <f>'Moving Avg'!D1161</f>
        <v>0.87200000000000011</v>
      </c>
      <c r="G1161" s="2">
        <f>'Moving Avg'!F1161</f>
        <v>0.84999999999999987</v>
      </c>
      <c r="H1161" s="2">
        <f>'Moving Avg'!G1161</f>
        <v>0.80800000000000016</v>
      </c>
      <c r="I1161" s="2">
        <f>'Moving Avg'!H1161</f>
        <v>0.91440000000000099</v>
      </c>
      <c r="J1161" s="5" t="str">
        <f>OBV!F1161</f>
        <v>BULLISH</v>
      </c>
      <c r="K1161" s="5" t="str">
        <f>OBV!G1161</f>
        <v>NEUTRAL</v>
      </c>
      <c r="L1161" s="5" t="str">
        <f>OBV!H1161</f>
        <v>CONFIRMED BULLISH</v>
      </c>
      <c r="M1161" s="7">
        <f t="shared" si="180"/>
        <v>0</v>
      </c>
      <c r="N1161" s="7">
        <f t="shared" si="181"/>
        <v>45</v>
      </c>
      <c r="O1161" s="7">
        <f t="shared" si="182"/>
        <v>0</v>
      </c>
      <c r="P1161" s="7">
        <f t="shared" si="183"/>
        <v>83.5</v>
      </c>
      <c r="Q1161" s="8">
        <f t="shared" si="184"/>
        <v>28.274999999999999</v>
      </c>
      <c r="R1161" s="8">
        <f t="shared" si="185"/>
        <v>29.875</v>
      </c>
      <c r="S1161" s="8">
        <f t="shared" si="186"/>
        <v>44.325000000000003</v>
      </c>
      <c r="T1161" s="8">
        <f t="shared" si="187"/>
        <v>32.125</v>
      </c>
      <c r="U1161" s="7">
        <f t="shared" si="188"/>
        <v>34.158333333333331</v>
      </c>
      <c r="V1161" s="7">
        <f t="shared" si="189"/>
        <v>33.65</v>
      </c>
    </row>
    <row r="1162" spans="1:22" ht="13.5" x14ac:dyDescent="0.25">
      <c r="A1162" s="3">
        <f>RSI!A1162</f>
        <v>44004</v>
      </c>
      <c r="B1162" s="2">
        <f>RSI!B1162</f>
        <v>0.94</v>
      </c>
      <c r="C1162" s="2">
        <f>RSI!I1162</f>
        <v>77.541476339106282</v>
      </c>
      <c r="D1162" s="2">
        <f>MACD!E1162</f>
        <v>-1.5618898402368075E-2</v>
      </c>
      <c r="E1162" s="2">
        <f>MACD!F1162</f>
        <v>-7.7727727726110739E-3</v>
      </c>
      <c r="F1162" s="2">
        <f>'Moving Avg'!D1162</f>
        <v>0.89</v>
      </c>
      <c r="G1162" s="2">
        <f>'Moving Avg'!F1162</f>
        <v>0.85500000000000009</v>
      </c>
      <c r="H1162" s="2">
        <f>'Moving Avg'!G1162</f>
        <v>0.81099999999999994</v>
      </c>
      <c r="I1162" s="2">
        <f>'Moving Avg'!H1162</f>
        <v>0.91395000000000093</v>
      </c>
      <c r="J1162" s="5" t="str">
        <f>OBV!F1162</f>
        <v>BULLISH</v>
      </c>
      <c r="K1162" s="5" t="str">
        <f>OBV!G1162</f>
        <v>STRONG</v>
      </c>
      <c r="L1162" s="5" t="str">
        <f>OBV!H1162</f>
        <v>CONFIRMED BULLISH</v>
      </c>
      <c r="M1162" s="7">
        <f t="shared" si="180"/>
        <v>0</v>
      </c>
      <c r="N1162" s="7">
        <f t="shared" si="181"/>
        <v>45</v>
      </c>
      <c r="O1162" s="7">
        <f t="shared" si="182"/>
        <v>0</v>
      </c>
      <c r="P1162" s="7">
        <f t="shared" si="183"/>
        <v>100</v>
      </c>
      <c r="Q1162" s="8">
        <f t="shared" si="184"/>
        <v>30.75</v>
      </c>
      <c r="R1162" s="8">
        <f t="shared" si="185"/>
        <v>34</v>
      </c>
      <c r="S1162" s="8">
        <f t="shared" si="186"/>
        <v>51.75</v>
      </c>
      <c r="T1162" s="8">
        <f t="shared" si="187"/>
        <v>36.25</v>
      </c>
      <c r="U1162" s="7">
        <f t="shared" si="188"/>
        <v>38.833333333333336</v>
      </c>
      <c r="V1162" s="7">
        <f t="shared" si="189"/>
        <v>38.1875</v>
      </c>
    </row>
    <row r="1163" spans="1:22" ht="13.5" x14ac:dyDescent="0.25">
      <c r="A1163" s="3">
        <f>RSI!A1163</f>
        <v>44005</v>
      </c>
      <c r="B1163" s="2">
        <f>RSI!B1163</f>
        <v>0.93</v>
      </c>
      <c r="C1163" s="2">
        <f>RSI!I1163</f>
        <v>73.162892222986699</v>
      </c>
      <c r="D1163" s="2">
        <f>MACD!E1163</f>
        <v>-2.2143961720760386E-2</v>
      </c>
      <c r="E1163" s="2">
        <f>MACD!F1163</f>
        <v>-1.0647010562240936E-2</v>
      </c>
      <c r="F1163" s="2">
        <f>'Moving Avg'!D1163</f>
        <v>0.90600000000000003</v>
      </c>
      <c r="G1163" s="2">
        <f>'Moving Avg'!F1163</f>
        <v>0.85899999999999999</v>
      </c>
      <c r="H1163" s="2">
        <f>'Moving Avg'!G1163</f>
        <v>0.81359999999999999</v>
      </c>
      <c r="I1163" s="2">
        <f>'Moving Avg'!H1163</f>
        <v>0.91350000000000109</v>
      </c>
      <c r="J1163" s="5" t="str">
        <f>OBV!F1163</f>
        <v>BULLISH</v>
      </c>
      <c r="K1163" s="5" t="str">
        <f>OBV!G1163</f>
        <v>STRONG</v>
      </c>
      <c r="L1163" s="5" t="str">
        <f>OBV!H1163</f>
        <v>CONFIRMED BULLISH</v>
      </c>
      <c r="M1163" s="7">
        <f t="shared" si="180"/>
        <v>0</v>
      </c>
      <c r="N1163" s="7">
        <f t="shared" si="181"/>
        <v>45</v>
      </c>
      <c r="O1163" s="7">
        <f t="shared" si="182"/>
        <v>0</v>
      </c>
      <c r="P1163" s="7">
        <f t="shared" si="183"/>
        <v>100</v>
      </c>
      <c r="Q1163" s="8">
        <f t="shared" si="184"/>
        <v>30.75</v>
      </c>
      <c r="R1163" s="8">
        <f t="shared" si="185"/>
        <v>34</v>
      </c>
      <c r="S1163" s="8">
        <f t="shared" si="186"/>
        <v>51.75</v>
      </c>
      <c r="T1163" s="8">
        <f t="shared" si="187"/>
        <v>36.25</v>
      </c>
      <c r="U1163" s="7">
        <f t="shared" si="188"/>
        <v>38.833333333333336</v>
      </c>
      <c r="V1163" s="7">
        <f t="shared" si="189"/>
        <v>38.1875</v>
      </c>
    </row>
    <row r="1164" spans="1:22" ht="13.5" x14ac:dyDescent="0.25">
      <c r="A1164" s="3">
        <f>RSI!A1164</f>
        <v>44006</v>
      </c>
      <c r="B1164" s="2">
        <f>RSI!B1164</f>
        <v>0.94</v>
      </c>
      <c r="C1164" s="2">
        <f>RSI!I1164</f>
        <v>74.701336911166351</v>
      </c>
      <c r="D1164" s="2">
        <f>MACD!E1164</f>
        <v>-2.888417985658609E-2</v>
      </c>
      <c r="E1164" s="2">
        <f>MACD!F1164</f>
        <v>-1.4294444421109968E-2</v>
      </c>
      <c r="F1164" s="2">
        <f>'Moving Avg'!D1164</f>
        <v>0.92599999999999993</v>
      </c>
      <c r="G1164" s="2">
        <f>'Moving Avg'!F1164</f>
        <v>0.86349999999999993</v>
      </c>
      <c r="H1164" s="2">
        <f>'Moving Avg'!G1164</f>
        <v>0.8163999999999999</v>
      </c>
      <c r="I1164" s="2">
        <f>'Moving Avg'!H1164</f>
        <v>0.91315000000000113</v>
      </c>
      <c r="J1164" s="5" t="str">
        <f>OBV!F1164</f>
        <v>BULLISH</v>
      </c>
      <c r="K1164" s="5" t="str">
        <f>OBV!G1164</f>
        <v>STRONG</v>
      </c>
      <c r="L1164" s="5" t="str">
        <f>OBV!H1164</f>
        <v>CONFIRMED BULLISH</v>
      </c>
      <c r="M1164" s="7">
        <f t="shared" si="180"/>
        <v>0</v>
      </c>
      <c r="N1164" s="7">
        <f t="shared" si="181"/>
        <v>45</v>
      </c>
      <c r="O1164" s="7">
        <f t="shared" si="182"/>
        <v>50</v>
      </c>
      <c r="P1164" s="7">
        <f t="shared" si="183"/>
        <v>100</v>
      </c>
      <c r="Q1164" s="8">
        <f t="shared" si="184"/>
        <v>38.25</v>
      </c>
      <c r="R1164" s="8">
        <f t="shared" si="185"/>
        <v>51.5</v>
      </c>
      <c r="S1164" s="8">
        <f t="shared" si="186"/>
        <v>64.25</v>
      </c>
      <c r="T1164" s="8">
        <f t="shared" si="187"/>
        <v>48.75</v>
      </c>
      <c r="U1164" s="7">
        <f t="shared" si="188"/>
        <v>51.333333333333336</v>
      </c>
      <c r="V1164" s="7">
        <f t="shared" si="189"/>
        <v>50.6875</v>
      </c>
    </row>
    <row r="1165" spans="1:22" ht="13.5" x14ac:dyDescent="0.25">
      <c r="A1165" s="3">
        <f>RSI!A1165</f>
        <v>44007</v>
      </c>
      <c r="B1165" s="2">
        <f>RSI!B1165</f>
        <v>0.94</v>
      </c>
      <c r="C1165" s="2">
        <f>RSI!I1165</f>
        <v>74.701336911166351</v>
      </c>
      <c r="D1165" s="2">
        <f>MACD!E1165</f>
        <v>-3.2012451275177933E-2</v>
      </c>
      <c r="E1165" s="2">
        <f>MACD!F1165</f>
        <v>-1.7838045791923562E-2</v>
      </c>
      <c r="F1165" s="2">
        <f>'Moving Avg'!D1165</f>
        <v>0.93599999999999994</v>
      </c>
      <c r="G1165" s="2">
        <f>'Moving Avg'!F1165</f>
        <v>0.86799999999999999</v>
      </c>
      <c r="H1165" s="2">
        <f>'Moving Avg'!G1165</f>
        <v>0.81919999999999993</v>
      </c>
      <c r="I1165" s="2">
        <f>'Moving Avg'!H1165</f>
        <v>0.91270000000000107</v>
      </c>
      <c r="J1165" s="5" t="str">
        <f>OBV!F1165</f>
        <v>BULLISH</v>
      </c>
      <c r="K1165" s="5" t="str">
        <f>OBV!G1165</f>
        <v>STRONG</v>
      </c>
      <c r="L1165" s="5" t="str">
        <f>OBV!H1165</f>
        <v>CONFIRMED BULLISH</v>
      </c>
      <c r="M1165" s="7">
        <f t="shared" si="180"/>
        <v>0</v>
      </c>
      <c r="N1165" s="7">
        <f t="shared" si="181"/>
        <v>45</v>
      </c>
      <c r="O1165" s="7">
        <f t="shared" si="182"/>
        <v>50</v>
      </c>
      <c r="P1165" s="7">
        <f t="shared" si="183"/>
        <v>100</v>
      </c>
      <c r="Q1165" s="8">
        <f t="shared" si="184"/>
        <v>38.25</v>
      </c>
      <c r="R1165" s="8">
        <f t="shared" si="185"/>
        <v>51.5</v>
      </c>
      <c r="S1165" s="8">
        <f t="shared" si="186"/>
        <v>64.25</v>
      </c>
      <c r="T1165" s="8">
        <f t="shared" si="187"/>
        <v>48.75</v>
      </c>
      <c r="U1165" s="7">
        <f t="shared" si="188"/>
        <v>51.333333333333336</v>
      </c>
      <c r="V1165" s="7">
        <f t="shared" si="189"/>
        <v>50.6875</v>
      </c>
    </row>
    <row r="1166" spans="1:22" ht="13.5" x14ac:dyDescent="0.25">
      <c r="A1166" s="3">
        <f>RSI!A1166</f>
        <v>44008</v>
      </c>
      <c r="B1166" s="2">
        <f>RSI!B1166</f>
        <v>0.92</v>
      </c>
      <c r="C1166" s="2">
        <f>RSI!I1166</f>
        <v>65.934226884453409</v>
      </c>
      <c r="D1166" s="2">
        <f>MACD!E1166</f>
        <v>-3.2104259921935774E-2</v>
      </c>
      <c r="E1166" s="2">
        <f>MACD!F1166</f>
        <v>-2.0691288617926004E-2</v>
      </c>
      <c r="F1166" s="2">
        <f>'Moving Avg'!D1166</f>
        <v>0.93399999999999994</v>
      </c>
      <c r="G1166" s="2">
        <f>'Moving Avg'!F1166</f>
        <v>0.87249999999999994</v>
      </c>
      <c r="H1166" s="2">
        <f>'Moving Avg'!G1166</f>
        <v>0.82159999999999977</v>
      </c>
      <c r="I1166" s="2">
        <f>'Moving Avg'!H1166</f>
        <v>0.91220000000000101</v>
      </c>
      <c r="J1166" s="5" t="str">
        <f>OBV!F1166</f>
        <v>BULLISH</v>
      </c>
      <c r="K1166" s="5" t="str">
        <f>OBV!G1166</f>
        <v>STRONG</v>
      </c>
      <c r="L1166" s="5" t="str">
        <f>OBV!H1166</f>
        <v>BULLISH DIVERGENCE</v>
      </c>
      <c r="M1166" s="7">
        <f t="shared" si="180"/>
        <v>25</v>
      </c>
      <c r="N1166" s="7">
        <f t="shared" si="181"/>
        <v>45</v>
      </c>
      <c r="O1166" s="7">
        <f t="shared" si="182"/>
        <v>50</v>
      </c>
      <c r="P1166" s="7">
        <f t="shared" si="183"/>
        <v>83</v>
      </c>
      <c r="Q1166" s="8">
        <f t="shared" si="184"/>
        <v>44.45</v>
      </c>
      <c r="R1166" s="8">
        <f t="shared" si="185"/>
        <v>52.25</v>
      </c>
      <c r="S1166" s="8">
        <f t="shared" si="186"/>
        <v>60.35</v>
      </c>
      <c r="T1166" s="8">
        <f t="shared" si="187"/>
        <v>50.75</v>
      </c>
      <c r="U1166" s="7">
        <f t="shared" si="188"/>
        <v>52.35</v>
      </c>
      <c r="V1166" s="7">
        <f t="shared" si="189"/>
        <v>51.95</v>
      </c>
    </row>
    <row r="1167" spans="1:22" ht="13.5" x14ac:dyDescent="0.25">
      <c r="A1167" s="3">
        <f>RSI!A1167</f>
        <v>44011</v>
      </c>
      <c r="B1167" s="2">
        <f>RSI!B1167</f>
        <v>0.92</v>
      </c>
      <c r="C1167" s="2">
        <f>RSI!I1167</f>
        <v>65.934226884453409</v>
      </c>
      <c r="D1167" s="2">
        <f>MACD!E1167</f>
        <v>-3.4032551483675677E-2</v>
      </c>
      <c r="E1167" s="2">
        <f>MACD!F1167</f>
        <v>-2.3359541191075937E-2</v>
      </c>
      <c r="F1167" s="2">
        <f>'Moving Avg'!D1167</f>
        <v>0.93</v>
      </c>
      <c r="G1167" s="2">
        <f>'Moving Avg'!F1167</f>
        <v>0.87650000000000006</v>
      </c>
      <c r="H1167" s="2">
        <f>'Moving Avg'!G1167</f>
        <v>0.82399999999999995</v>
      </c>
      <c r="I1167" s="2">
        <f>'Moving Avg'!H1167</f>
        <v>0.91175000000000084</v>
      </c>
      <c r="J1167" s="5" t="str">
        <f>OBV!F1167</f>
        <v>BULLISH</v>
      </c>
      <c r="K1167" s="5" t="str">
        <f>OBV!G1167</f>
        <v>NEUTRAL</v>
      </c>
      <c r="L1167" s="5" t="str">
        <f>OBV!H1167</f>
        <v>BULLISH DIVERGENCE</v>
      </c>
      <c r="M1167" s="7">
        <f t="shared" si="180"/>
        <v>25</v>
      </c>
      <c r="N1167" s="7">
        <f t="shared" si="181"/>
        <v>45</v>
      </c>
      <c r="O1167" s="7">
        <f t="shared" si="182"/>
        <v>50</v>
      </c>
      <c r="P1167" s="7">
        <f t="shared" si="183"/>
        <v>66.5</v>
      </c>
      <c r="Q1167" s="8">
        <f t="shared" si="184"/>
        <v>41.975000000000001</v>
      </c>
      <c r="R1167" s="8">
        <f t="shared" si="185"/>
        <v>48.125</v>
      </c>
      <c r="S1167" s="8">
        <f t="shared" si="186"/>
        <v>52.924999999999997</v>
      </c>
      <c r="T1167" s="8">
        <f t="shared" si="187"/>
        <v>46.625</v>
      </c>
      <c r="U1167" s="7">
        <f t="shared" si="188"/>
        <v>47.67499999999999</v>
      </c>
      <c r="V1167" s="7">
        <f t="shared" si="189"/>
        <v>47.412499999999994</v>
      </c>
    </row>
    <row r="1168" spans="1:22" ht="13.5" x14ac:dyDescent="0.25">
      <c r="A1168" s="3">
        <f>RSI!A1168</f>
        <v>44012</v>
      </c>
      <c r="B1168" s="2">
        <f>RSI!B1168</f>
        <v>0.94</v>
      </c>
      <c r="C1168" s="2">
        <f>RSI!I1168</f>
        <v>70.015488438136401</v>
      </c>
      <c r="D1168" s="2">
        <f>MACD!E1168</f>
        <v>-3.743468816043849E-2</v>
      </c>
      <c r="E1168" s="2">
        <f>MACD!F1168</f>
        <v>-2.6174570584948448E-2</v>
      </c>
      <c r="F1168" s="2">
        <f>'Moving Avg'!D1168</f>
        <v>0.93200000000000005</v>
      </c>
      <c r="G1168" s="2">
        <f>'Moving Avg'!F1168</f>
        <v>0.88100000000000001</v>
      </c>
      <c r="H1168" s="2">
        <f>'Moving Avg'!G1168</f>
        <v>0.82679999999999976</v>
      </c>
      <c r="I1168" s="2">
        <f>'Moving Avg'!H1168</f>
        <v>0.91135000000000077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  <c r="M1168" s="7">
        <f t="shared" si="180"/>
        <v>0</v>
      </c>
      <c r="N1168" s="7">
        <f t="shared" si="181"/>
        <v>45</v>
      </c>
      <c r="O1168" s="7">
        <f t="shared" si="182"/>
        <v>50</v>
      </c>
      <c r="P1168" s="7">
        <f t="shared" si="183"/>
        <v>83.5</v>
      </c>
      <c r="Q1168" s="8">
        <f t="shared" si="184"/>
        <v>35.774999999999999</v>
      </c>
      <c r="R1168" s="8">
        <f t="shared" si="185"/>
        <v>47.375</v>
      </c>
      <c r="S1168" s="8">
        <f t="shared" si="186"/>
        <v>56.825000000000003</v>
      </c>
      <c r="T1168" s="8">
        <f t="shared" si="187"/>
        <v>44.625</v>
      </c>
      <c r="U1168" s="7">
        <f t="shared" si="188"/>
        <v>46.658333333333339</v>
      </c>
      <c r="V1168" s="7">
        <f t="shared" si="189"/>
        <v>46.150000000000006</v>
      </c>
    </row>
    <row r="1169" spans="1:22" ht="13.5" x14ac:dyDescent="0.25">
      <c r="A1169" s="3">
        <f>RSI!A1169</f>
        <v>44013</v>
      </c>
      <c r="B1169" s="2">
        <f>RSI!B1169</f>
        <v>0.95</v>
      </c>
      <c r="C1169" s="2">
        <f>RSI!I1169</f>
        <v>71.832584418085546</v>
      </c>
      <c r="D1169" s="2">
        <f>MACD!E1169</f>
        <v>-4.2978417030717697E-2</v>
      </c>
      <c r="E1169" s="2">
        <f>MACD!F1169</f>
        <v>-2.9535339874102298E-2</v>
      </c>
      <c r="F1169" s="2">
        <f>'Moving Avg'!D1169</f>
        <v>0.93399999999999994</v>
      </c>
      <c r="G1169" s="2">
        <f>'Moving Avg'!F1169</f>
        <v>0.88549999999999984</v>
      </c>
      <c r="H1169" s="2">
        <f>'Moving Avg'!G1169</f>
        <v>0.83019999999999983</v>
      </c>
      <c r="I1169" s="2">
        <f>'Moving Avg'!H1169</f>
        <v>0.9110500000000008</v>
      </c>
      <c r="J1169" s="5" t="str">
        <f>OBV!F1169</f>
        <v>BULLISH</v>
      </c>
      <c r="K1169" s="5" t="str">
        <f>OBV!G1169</f>
        <v>NEUTRAL</v>
      </c>
      <c r="L1169" s="5" t="str">
        <f>OBV!H1169</f>
        <v>CONFIRMED BULLISH</v>
      </c>
      <c r="M1169" s="7">
        <f t="shared" si="180"/>
        <v>0</v>
      </c>
      <c r="N1169" s="7">
        <f t="shared" si="181"/>
        <v>45</v>
      </c>
      <c r="O1169" s="7">
        <f t="shared" si="182"/>
        <v>50</v>
      </c>
      <c r="P1169" s="7">
        <f t="shared" si="183"/>
        <v>83.5</v>
      </c>
      <c r="Q1169" s="8">
        <f t="shared" si="184"/>
        <v>35.774999999999999</v>
      </c>
      <c r="R1169" s="8">
        <f t="shared" si="185"/>
        <v>47.375</v>
      </c>
      <c r="S1169" s="8">
        <f t="shared" si="186"/>
        <v>56.825000000000003</v>
      </c>
      <c r="T1169" s="8">
        <f t="shared" si="187"/>
        <v>44.625</v>
      </c>
      <c r="U1169" s="7">
        <f t="shared" si="188"/>
        <v>46.658333333333339</v>
      </c>
      <c r="V1169" s="7">
        <f t="shared" si="189"/>
        <v>46.150000000000006</v>
      </c>
    </row>
    <row r="1170" spans="1:22" ht="13.5" x14ac:dyDescent="0.25">
      <c r="A1170" s="3">
        <f>RSI!A1170</f>
        <v>44014</v>
      </c>
      <c r="B1170" s="2">
        <f>RSI!B1170</f>
        <v>1</v>
      </c>
      <c r="C1170" s="2">
        <f>RSI!I1170</f>
        <v>78.762632632985813</v>
      </c>
      <c r="D1170" s="2">
        <f>MACD!E1170</f>
        <v>-4.4096969085429816E-2</v>
      </c>
      <c r="E1170" s="2">
        <f>MACD!F1170</f>
        <v>-3.2447665716367799E-2</v>
      </c>
      <c r="F1170" s="2">
        <f>'Moving Avg'!D1170</f>
        <v>0.94600000000000006</v>
      </c>
      <c r="G1170" s="2">
        <f>'Moving Avg'!F1170</f>
        <v>0.89349999999999985</v>
      </c>
      <c r="H1170" s="2">
        <f>'Moving Avg'!G1170</f>
        <v>0.83499999999999985</v>
      </c>
      <c r="I1170" s="2">
        <f>'Moving Avg'!H1170</f>
        <v>0.9109000000000006</v>
      </c>
      <c r="J1170" s="5" t="str">
        <f>OBV!F1170</f>
        <v>BULLISH</v>
      </c>
      <c r="K1170" s="5" t="str">
        <f>OBV!G1170</f>
        <v>STRONG</v>
      </c>
      <c r="L1170" s="5" t="str">
        <f>OBV!H1170</f>
        <v>CONFIRMED BULLISH</v>
      </c>
      <c r="M1170" s="7">
        <f t="shared" si="180"/>
        <v>0</v>
      </c>
      <c r="N1170" s="7">
        <f t="shared" si="181"/>
        <v>45</v>
      </c>
      <c r="O1170" s="7">
        <f t="shared" si="182"/>
        <v>50</v>
      </c>
      <c r="P1170" s="7">
        <f t="shared" si="183"/>
        <v>100</v>
      </c>
      <c r="Q1170" s="8">
        <f t="shared" si="184"/>
        <v>38.25</v>
      </c>
      <c r="R1170" s="8">
        <f t="shared" si="185"/>
        <v>51.5</v>
      </c>
      <c r="S1170" s="8">
        <f t="shared" si="186"/>
        <v>64.25</v>
      </c>
      <c r="T1170" s="8">
        <f t="shared" si="187"/>
        <v>48.75</v>
      </c>
      <c r="U1170" s="7">
        <f t="shared" si="188"/>
        <v>51.333333333333336</v>
      </c>
      <c r="V1170" s="7">
        <f t="shared" si="189"/>
        <v>50.6875</v>
      </c>
    </row>
    <row r="1171" spans="1:22" ht="13.5" x14ac:dyDescent="0.25">
      <c r="A1171" s="3">
        <f>RSI!A1171</f>
        <v>44015</v>
      </c>
      <c r="B1171" s="2">
        <f>RSI!B1171</f>
        <v>1.05</v>
      </c>
      <c r="C1171" s="2">
        <f>RSI!I1171</f>
        <v>83.210984786128421</v>
      </c>
      <c r="D1171" s="2">
        <f>MACD!E1171</f>
        <v>-4.3274216774045526E-2</v>
      </c>
      <c r="E1171" s="2">
        <f>MACD!F1171</f>
        <v>-3.4612975927903349E-2</v>
      </c>
      <c r="F1171" s="2">
        <f>'Moving Avg'!D1171</f>
        <v>0.97199999999999986</v>
      </c>
      <c r="G1171" s="2">
        <f>'Moving Avg'!F1171</f>
        <v>0.90449999999999986</v>
      </c>
      <c r="H1171" s="2">
        <f>'Moving Avg'!G1171</f>
        <v>0.8405999999999999</v>
      </c>
      <c r="I1171" s="2">
        <f>'Moving Avg'!H1171</f>
        <v>0.91115000000000068</v>
      </c>
      <c r="J1171" s="5" t="str">
        <f>OBV!F1171</f>
        <v>BULLISH</v>
      </c>
      <c r="K1171" s="5" t="str">
        <f>OBV!G1171</f>
        <v>STRONG</v>
      </c>
      <c r="L1171" s="5" t="str">
        <f>OBV!H1171</f>
        <v>CONFIRMED BULLISH</v>
      </c>
      <c r="M1171" s="7">
        <f t="shared" si="180"/>
        <v>0</v>
      </c>
      <c r="N1171" s="7">
        <f t="shared" si="181"/>
        <v>45</v>
      </c>
      <c r="O1171" s="7">
        <f t="shared" si="182"/>
        <v>50</v>
      </c>
      <c r="P1171" s="7">
        <f t="shared" si="183"/>
        <v>100</v>
      </c>
      <c r="Q1171" s="8">
        <f t="shared" si="184"/>
        <v>38.25</v>
      </c>
      <c r="R1171" s="8">
        <f t="shared" si="185"/>
        <v>51.5</v>
      </c>
      <c r="S1171" s="8">
        <f t="shared" si="186"/>
        <v>64.25</v>
      </c>
      <c r="T1171" s="8">
        <f t="shared" si="187"/>
        <v>48.75</v>
      </c>
      <c r="U1171" s="7">
        <f t="shared" si="188"/>
        <v>51.333333333333336</v>
      </c>
      <c r="V1171" s="7">
        <f t="shared" si="189"/>
        <v>50.6875</v>
      </c>
    </row>
    <row r="1172" spans="1:22" ht="13.5" x14ac:dyDescent="0.25">
      <c r="A1172" s="3">
        <f>RSI!A1172</f>
        <v>44018</v>
      </c>
      <c r="B1172" s="2">
        <f>RSI!B1172</f>
        <v>1.07</v>
      </c>
      <c r="C1172" s="2">
        <f>RSI!I1172</f>
        <v>84.600460293675482</v>
      </c>
      <c r="D1172" s="2">
        <f>MACD!E1172</f>
        <v>-4.3446998105307943E-2</v>
      </c>
      <c r="E1172" s="2">
        <f>MACD!F1172</f>
        <v>-3.6379780363384268E-2</v>
      </c>
      <c r="F1172" s="2">
        <f>'Moving Avg'!D1172</f>
        <v>1.002</v>
      </c>
      <c r="G1172" s="2">
        <f>'Moving Avg'!F1172</f>
        <v>0.91649999999999976</v>
      </c>
      <c r="H1172" s="2">
        <f>'Moving Avg'!G1172</f>
        <v>0.84679999999999989</v>
      </c>
      <c r="I1172" s="2">
        <f>'Moving Avg'!H1172</f>
        <v>0.91150000000000064</v>
      </c>
      <c r="J1172" s="5" t="str">
        <f>OBV!F1172</f>
        <v>BULLISH</v>
      </c>
      <c r="K1172" s="5" t="str">
        <f>OBV!G1172</f>
        <v>STRONG</v>
      </c>
      <c r="L1172" s="5" t="str">
        <f>OBV!H1172</f>
        <v>CONFIRMED BULLISH</v>
      </c>
      <c r="M1172" s="7">
        <f t="shared" si="180"/>
        <v>0</v>
      </c>
      <c r="N1172" s="7">
        <f t="shared" si="181"/>
        <v>45</v>
      </c>
      <c r="O1172" s="7">
        <f t="shared" si="182"/>
        <v>50</v>
      </c>
      <c r="P1172" s="7">
        <f t="shared" si="183"/>
        <v>100</v>
      </c>
      <c r="Q1172" s="8">
        <f t="shared" si="184"/>
        <v>38.25</v>
      </c>
      <c r="R1172" s="8">
        <f t="shared" si="185"/>
        <v>51.5</v>
      </c>
      <c r="S1172" s="8">
        <f t="shared" si="186"/>
        <v>64.25</v>
      </c>
      <c r="T1172" s="8">
        <f t="shared" si="187"/>
        <v>48.75</v>
      </c>
      <c r="U1172" s="7">
        <f t="shared" si="188"/>
        <v>51.333333333333336</v>
      </c>
      <c r="V1172" s="7">
        <f t="shared" si="189"/>
        <v>50.6875</v>
      </c>
    </row>
    <row r="1173" spans="1:22" ht="13.5" x14ac:dyDescent="0.25">
      <c r="A1173" s="3">
        <f>RSI!A1173</f>
        <v>44019</v>
      </c>
      <c r="B1173" s="2">
        <f>RSI!B1173</f>
        <v>1.06</v>
      </c>
      <c r="C1173" s="2">
        <f>RSI!I1173</f>
        <v>80.991200073117156</v>
      </c>
      <c r="D1173" s="2">
        <f>MACD!E1173</f>
        <v>-4.5366447887860484E-2</v>
      </c>
      <c r="E1173" s="2">
        <f>MACD!F1173</f>
        <v>-3.8177113868279516E-2</v>
      </c>
      <c r="F1173" s="2">
        <f>'Moving Avg'!D1173</f>
        <v>1.0260000000000002</v>
      </c>
      <c r="G1173" s="2">
        <f>'Moving Avg'!F1173</f>
        <v>0.92799999999999971</v>
      </c>
      <c r="H1173" s="2">
        <f>'Moving Avg'!G1173</f>
        <v>0.85299999999999998</v>
      </c>
      <c r="I1173" s="2">
        <f>'Moving Avg'!H1173</f>
        <v>0.91185000000000072</v>
      </c>
      <c r="J1173" s="5" t="str">
        <f>OBV!F1173</f>
        <v>BULLISH</v>
      </c>
      <c r="K1173" s="5" t="str">
        <f>OBV!G1173</f>
        <v>STRONG</v>
      </c>
      <c r="L1173" s="5" t="str">
        <f>OBV!H1173</f>
        <v>CONFIRMED BULLISH</v>
      </c>
      <c r="M1173" s="7">
        <f t="shared" si="180"/>
        <v>0</v>
      </c>
      <c r="N1173" s="7">
        <f t="shared" si="181"/>
        <v>45</v>
      </c>
      <c r="O1173" s="7">
        <f t="shared" si="182"/>
        <v>50</v>
      </c>
      <c r="P1173" s="7">
        <f t="shared" si="183"/>
        <v>100</v>
      </c>
      <c r="Q1173" s="8">
        <f t="shared" si="184"/>
        <v>38.25</v>
      </c>
      <c r="R1173" s="8">
        <f t="shared" si="185"/>
        <v>51.5</v>
      </c>
      <c r="S1173" s="8">
        <f t="shared" si="186"/>
        <v>64.25</v>
      </c>
      <c r="T1173" s="8">
        <f t="shared" si="187"/>
        <v>48.75</v>
      </c>
      <c r="U1173" s="7">
        <f t="shared" si="188"/>
        <v>51.333333333333336</v>
      </c>
      <c r="V1173" s="7">
        <f t="shared" si="189"/>
        <v>50.6875</v>
      </c>
    </row>
    <row r="1174" spans="1:22" ht="13.5" x14ac:dyDescent="0.25">
      <c r="A1174" s="3">
        <f>RSI!A1174</f>
        <v>44020</v>
      </c>
      <c r="B1174" s="2">
        <f>RSI!B1174</f>
        <v>1.05</v>
      </c>
      <c r="C1174" s="2">
        <f>RSI!I1174</f>
        <v>77.433580594741727</v>
      </c>
      <c r="D1174" s="2">
        <f>MACD!E1174</f>
        <v>-4.555557295524082E-2</v>
      </c>
      <c r="E1174" s="2">
        <f>MACD!F1174</f>
        <v>-3.9652805685671776E-2</v>
      </c>
      <c r="F1174" s="2">
        <f>'Moving Avg'!D1174</f>
        <v>1.0459999999999998</v>
      </c>
      <c r="G1174" s="2">
        <f>'Moving Avg'!F1174</f>
        <v>0.93899999999999983</v>
      </c>
      <c r="H1174" s="2">
        <f>'Moving Avg'!G1174</f>
        <v>0.85899999999999987</v>
      </c>
      <c r="I1174" s="2">
        <f>'Moving Avg'!H1174</f>
        <v>0.91205000000000069</v>
      </c>
      <c r="J1174" s="5" t="str">
        <f>OBV!F1174</f>
        <v>BULLISH</v>
      </c>
      <c r="K1174" s="5" t="str">
        <f>OBV!G1174</f>
        <v>STRONG</v>
      </c>
      <c r="L1174" s="5" t="str">
        <f>OBV!H1174</f>
        <v>CONFIRMED BULLISH</v>
      </c>
      <c r="M1174" s="7">
        <f t="shared" si="180"/>
        <v>0</v>
      </c>
      <c r="N1174" s="7">
        <f t="shared" si="181"/>
        <v>45</v>
      </c>
      <c r="O1174" s="7">
        <f t="shared" si="182"/>
        <v>50</v>
      </c>
      <c r="P1174" s="7">
        <f t="shared" si="183"/>
        <v>100</v>
      </c>
      <c r="Q1174" s="8">
        <f t="shared" si="184"/>
        <v>38.25</v>
      </c>
      <c r="R1174" s="8">
        <f t="shared" si="185"/>
        <v>51.5</v>
      </c>
      <c r="S1174" s="8">
        <f t="shared" si="186"/>
        <v>64.25</v>
      </c>
      <c r="T1174" s="8">
        <f t="shared" si="187"/>
        <v>48.75</v>
      </c>
      <c r="U1174" s="7">
        <f t="shared" si="188"/>
        <v>51.333333333333336</v>
      </c>
      <c r="V1174" s="7">
        <f t="shared" si="189"/>
        <v>50.6875</v>
      </c>
    </row>
    <row r="1175" spans="1:22" ht="13.5" x14ac:dyDescent="0.25">
      <c r="A1175" s="3">
        <f>RSI!A1175</f>
        <v>44021</v>
      </c>
      <c r="B1175" s="2">
        <f>RSI!B1175</f>
        <v>1.01</v>
      </c>
      <c r="C1175" s="2">
        <f>RSI!I1175</f>
        <v>65.112931624509827</v>
      </c>
      <c r="D1175" s="2">
        <f>MACD!E1175</f>
        <v>-4.347519432763014E-2</v>
      </c>
      <c r="E1175" s="2">
        <f>MACD!F1175</f>
        <v>-4.0417283414063448E-2</v>
      </c>
      <c r="F1175" s="2">
        <f>'Moving Avg'!D1175</f>
        <v>1.048</v>
      </c>
      <c r="G1175" s="2">
        <f>'Moving Avg'!F1175</f>
        <v>0.94700000000000006</v>
      </c>
      <c r="H1175" s="2">
        <f>'Moving Avg'!G1175</f>
        <v>0.86439999999999984</v>
      </c>
      <c r="I1175" s="2">
        <f>'Moving Avg'!H1175</f>
        <v>0.91215000000000046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25</v>
      </c>
      <c r="N1175" s="7">
        <f t="shared" si="181"/>
        <v>45</v>
      </c>
      <c r="O1175" s="7">
        <f t="shared" si="182"/>
        <v>50</v>
      </c>
      <c r="P1175" s="7">
        <f t="shared" si="183"/>
        <v>83.5</v>
      </c>
      <c r="Q1175" s="8">
        <f t="shared" si="184"/>
        <v>44.524999999999999</v>
      </c>
      <c r="R1175" s="8">
        <f t="shared" si="185"/>
        <v>52.375</v>
      </c>
      <c r="S1175" s="8">
        <f t="shared" si="186"/>
        <v>60.575000000000003</v>
      </c>
      <c r="T1175" s="8">
        <f t="shared" si="187"/>
        <v>50.875</v>
      </c>
      <c r="U1175" s="7">
        <f t="shared" si="188"/>
        <v>52.491666666666674</v>
      </c>
      <c r="V1175" s="7">
        <f t="shared" si="189"/>
        <v>52.087500000000006</v>
      </c>
    </row>
    <row r="1176" spans="1:22" ht="13.5" x14ac:dyDescent="0.25">
      <c r="A1176" s="3">
        <f>RSI!A1176</f>
        <v>44022</v>
      </c>
      <c r="B1176" s="2">
        <f>RSI!B1176</f>
        <v>0.97</v>
      </c>
      <c r="C1176" s="2">
        <f>RSI!I1176</f>
        <v>55.587848191303856</v>
      </c>
      <c r="D1176" s="2">
        <f>MACD!E1176</f>
        <v>-4.2261505154115864E-2</v>
      </c>
      <c r="E1176" s="2">
        <f>MACD!F1176</f>
        <v>-4.078612776207393E-2</v>
      </c>
      <c r="F1176" s="2">
        <f>'Moving Avg'!D1176</f>
        <v>1.0319999999999998</v>
      </c>
      <c r="G1176" s="2">
        <f>'Moving Avg'!F1176</f>
        <v>0.95250000000000001</v>
      </c>
      <c r="H1176" s="2">
        <f>'Moving Avg'!G1176</f>
        <v>0.86879999999999991</v>
      </c>
      <c r="I1176" s="2">
        <f>'Moving Avg'!H1176</f>
        <v>0.91210000000000047</v>
      </c>
      <c r="J1176" s="5" t="str">
        <f>OBV!F1176</f>
        <v>BEARISH</v>
      </c>
      <c r="K1176" s="5" t="str">
        <f>OBV!G1176</f>
        <v>NEUTRAL</v>
      </c>
      <c r="L1176" s="5" t="str">
        <f>OBV!H1176</f>
        <v>CONFIRMED BEARISH</v>
      </c>
      <c r="M1176" s="7">
        <f t="shared" si="180"/>
        <v>25</v>
      </c>
      <c r="N1176" s="7">
        <f t="shared" si="181"/>
        <v>45</v>
      </c>
      <c r="O1176" s="7">
        <f t="shared" si="182"/>
        <v>50</v>
      </c>
      <c r="P1176" s="7">
        <f t="shared" si="183"/>
        <v>16.5</v>
      </c>
      <c r="Q1176" s="8">
        <f t="shared" si="184"/>
        <v>34.475000000000001</v>
      </c>
      <c r="R1176" s="8">
        <f t="shared" si="185"/>
        <v>35.625</v>
      </c>
      <c r="S1176" s="8">
        <f t="shared" si="186"/>
        <v>30.425000000000001</v>
      </c>
      <c r="T1176" s="8">
        <f t="shared" si="187"/>
        <v>34.125</v>
      </c>
      <c r="U1176" s="7">
        <f t="shared" si="188"/>
        <v>33.508333333333333</v>
      </c>
      <c r="V1176" s="7">
        <f t="shared" si="189"/>
        <v>33.662499999999994</v>
      </c>
    </row>
    <row r="1177" spans="1:22" ht="13.5" x14ac:dyDescent="0.25">
      <c r="A1177" s="3">
        <f>RSI!A1177</f>
        <v>44025</v>
      </c>
      <c r="B1177" s="2">
        <f>RSI!B1177</f>
        <v>1.01</v>
      </c>
      <c r="C1177" s="2">
        <f>RSI!I1177</f>
        <v>61.632240709176891</v>
      </c>
      <c r="D1177" s="2">
        <f>MACD!E1177</f>
        <v>-4.4361760016415452E-2</v>
      </c>
      <c r="E1177" s="2">
        <f>MACD!F1177</f>
        <v>-4.1501254212942235E-2</v>
      </c>
      <c r="F1177" s="2">
        <f>'Moving Avg'!D1177</f>
        <v>1.02</v>
      </c>
      <c r="G1177" s="2">
        <f>'Moving Avg'!F1177</f>
        <v>0.96050000000000002</v>
      </c>
      <c r="H1177" s="2">
        <f>'Moving Avg'!G1177</f>
        <v>0.87419999999999987</v>
      </c>
      <c r="I1177" s="2">
        <f>'Moving Avg'!H1177</f>
        <v>0.91220000000000045</v>
      </c>
      <c r="J1177" s="5" t="str">
        <f>OBV!F1177</f>
        <v>BEARISH</v>
      </c>
      <c r="K1177" s="5" t="str">
        <f>OBV!G1177</f>
        <v>WEAK</v>
      </c>
      <c r="L1177" s="5" t="str">
        <f>OBV!H1177</f>
        <v>CONFIRMED BEARISH</v>
      </c>
      <c r="M1177" s="7">
        <f t="shared" si="180"/>
        <v>25</v>
      </c>
      <c r="N1177" s="7">
        <f t="shared" si="181"/>
        <v>45</v>
      </c>
      <c r="O1177" s="7">
        <f t="shared" si="182"/>
        <v>50</v>
      </c>
      <c r="P1177" s="7">
        <f t="shared" si="183"/>
        <v>0</v>
      </c>
      <c r="Q1177" s="8">
        <f t="shared" si="184"/>
        <v>32</v>
      </c>
      <c r="R1177" s="8">
        <f t="shared" si="185"/>
        <v>31.5</v>
      </c>
      <c r="S1177" s="8">
        <f t="shared" si="186"/>
        <v>23</v>
      </c>
      <c r="T1177" s="8">
        <f t="shared" si="187"/>
        <v>30</v>
      </c>
      <c r="U1177" s="7">
        <f t="shared" si="188"/>
        <v>28.833333333333332</v>
      </c>
      <c r="V1177" s="7">
        <f t="shared" si="189"/>
        <v>29.125</v>
      </c>
    </row>
    <row r="1178" spans="1:22" ht="13.5" x14ac:dyDescent="0.25">
      <c r="A1178" s="3">
        <f>RSI!A1178</f>
        <v>44026</v>
      </c>
      <c r="B1178" s="2">
        <f>RSI!B1178</f>
        <v>1.04</v>
      </c>
      <c r="C1178" s="2">
        <f>RSI!I1178</f>
        <v>65.432117913591028</v>
      </c>
      <c r="D1178" s="2">
        <f>MACD!E1178</f>
        <v>-4.5672651888400417E-2</v>
      </c>
      <c r="E1178" s="2">
        <f>MACD!F1178</f>
        <v>-4.2335533748033873E-2</v>
      </c>
      <c r="F1178" s="2">
        <f>'Moving Avg'!D1178</f>
        <v>1.016</v>
      </c>
      <c r="G1178" s="2">
        <f>'Moving Avg'!F1178</f>
        <v>0.97000000000000008</v>
      </c>
      <c r="H1178" s="2">
        <f>'Moving Avg'!G1178</f>
        <v>0.87979999999999992</v>
      </c>
      <c r="I1178" s="2">
        <f>'Moving Avg'!H1178</f>
        <v>0.91240000000000032</v>
      </c>
      <c r="J1178" s="5" t="str">
        <f>OBV!F1178</f>
        <v>BEARISH</v>
      </c>
      <c r="K1178" s="5" t="str">
        <f>OBV!G1178</f>
        <v>NEUTRAL</v>
      </c>
      <c r="L1178" s="5" t="str">
        <f>OBV!H1178</f>
        <v>CONFIRMED BEARISH</v>
      </c>
      <c r="M1178" s="7">
        <f t="shared" si="180"/>
        <v>25</v>
      </c>
      <c r="N1178" s="7">
        <f t="shared" si="181"/>
        <v>45</v>
      </c>
      <c r="O1178" s="7">
        <f t="shared" si="182"/>
        <v>50</v>
      </c>
      <c r="P1178" s="7">
        <f t="shared" si="183"/>
        <v>16.5</v>
      </c>
      <c r="Q1178" s="8">
        <f t="shared" si="184"/>
        <v>34.475000000000001</v>
      </c>
      <c r="R1178" s="8">
        <f t="shared" si="185"/>
        <v>35.625</v>
      </c>
      <c r="S1178" s="8">
        <f t="shared" si="186"/>
        <v>30.425000000000001</v>
      </c>
      <c r="T1178" s="8">
        <f t="shared" si="187"/>
        <v>34.125</v>
      </c>
      <c r="U1178" s="7">
        <f t="shared" si="188"/>
        <v>33.508333333333333</v>
      </c>
      <c r="V1178" s="7">
        <f t="shared" si="189"/>
        <v>33.662499999999994</v>
      </c>
    </row>
    <row r="1179" spans="1:22" ht="13.5" x14ac:dyDescent="0.25">
      <c r="A1179" s="3">
        <f>RSI!A1179</f>
        <v>44027</v>
      </c>
      <c r="B1179" s="2">
        <f>RSI!B1179</f>
        <v>1.01</v>
      </c>
      <c r="C1179" s="2">
        <f>RSI!I1179</f>
        <v>59.125944617386608</v>
      </c>
      <c r="D1179" s="2">
        <f>MACD!E1179</f>
        <v>-4.3558135242366847E-2</v>
      </c>
      <c r="E1179" s="2">
        <f>MACD!F1179</f>
        <v>-4.2580054046900469E-2</v>
      </c>
      <c r="F1179" s="2">
        <f>'Moving Avg'!D1179</f>
        <v>1.008</v>
      </c>
      <c r="G1179" s="2">
        <f>'Moving Avg'!F1179</f>
        <v>0.97850000000000015</v>
      </c>
      <c r="H1179" s="2">
        <f>'Moving Avg'!G1179</f>
        <v>0.88459999999999983</v>
      </c>
      <c r="I1179" s="2">
        <f>'Moving Avg'!H1179</f>
        <v>0.91245000000000032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  <c r="M1179" s="7">
        <f t="shared" si="180"/>
        <v>25</v>
      </c>
      <c r="N1179" s="7">
        <f t="shared" si="181"/>
        <v>45</v>
      </c>
      <c r="O1179" s="7">
        <f t="shared" si="182"/>
        <v>50</v>
      </c>
      <c r="P1179" s="7">
        <f t="shared" si="183"/>
        <v>16.5</v>
      </c>
      <c r="Q1179" s="8">
        <f t="shared" si="184"/>
        <v>34.475000000000001</v>
      </c>
      <c r="R1179" s="8">
        <f t="shared" si="185"/>
        <v>35.625</v>
      </c>
      <c r="S1179" s="8">
        <f t="shared" si="186"/>
        <v>30.425000000000001</v>
      </c>
      <c r="T1179" s="8">
        <f t="shared" si="187"/>
        <v>34.125</v>
      </c>
      <c r="U1179" s="7">
        <f t="shared" si="188"/>
        <v>33.508333333333333</v>
      </c>
      <c r="V1179" s="7">
        <f t="shared" si="189"/>
        <v>33.662499999999994</v>
      </c>
    </row>
    <row r="1180" spans="1:22" ht="13.5" x14ac:dyDescent="0.25">
      <c r="A1180" s="3">
        <f>RSI!A1180</f>
        <v>44028</v>
      </c>
      <c r="B1180" s="2">
        <f>RSI!B1180</f>
        <v>0.98</v>
      </c>
      <c r="C1180" s="2">
        <f>RSI!I1180</f>
        <v>53.566251005853495</v>
      </c>
      <c r="D1180" s="2">
        <f>MACD!E1180</f>
        <v>-3.2174304420062971E-2</v>
      </c>
      <c r="E1180" s="2">
        <f>MACD!F1180</f>
        <v>-4.0498904121532966E-2</v>
      </c>
      <c r="F1180" s="2">
        <f>'Moving Avg'!D1180</f>
        <v>1.002</v>
      </c>
      <c r="G1180" s="2">
        <f>'Moving Avg'!F1180</f>
        <v>0.98300000000000021</v>
      </c>
      <c r="H1180" s="2">
        <f>'Moving Avg'!G1180</f>
        <v>0.88879999999999981</v>
      </c>
      <c r="I1180" s="2">
        <f>'Moving Avg'!H1180</f>
        <v>0.91235000000000011</v>
      </c>
      <c r="J1180" s="5" t="str">
        <f>OBV!F1180</f>
        <v>BEARISH</v>
      </c>
      <c r="K1180" s="5" t="str">
        <f>OBV!G1180</f>
        <v>NEUTRAL</v>
      </c>
      <c r="L1180" s="5" t="str">
        <f>OBV!H1180</f>
        <v>CONFIRMED BEARISH</v>
      </c>
      <c r="M1180" s="7">
        <f t="shared" si="180"/>
        <v>25</v>
      </c>
      <c r="N1180" s="7">
        <f t="shared" si="181"/>
        <v>0</v>
      </c>
      <c r="O1180" s="7">
        <f t="shared" si="182"/>
        <v>50</v>
      </c>
      <c r="P1180" s="7">
        <f t="shared" si="183"/>
        <v>16.5</v>
      </c>
      <c r="Q1180" s="8">
        <f t="shared" si="184"/>
        <v>18.725000000000001</v>
      </c>
      <c r="R1180" s="8">
        <f t="shared" si="185"/>
        <v>26.625</v>
      </c>
      <c r="S1180" s="8">
        <f t="shared" si="186"/>
        <v>23.675000000000001</v>
      </c>
      <c r="T1180" s="8">
        <f t="shared" si="187"/>
        <v>22.875</v>
      </c>
      <c r="U1180" s="7">
        <f t="shared" si="188"/>
        <v>23.008333333333336</v>
      </c>
      <c r="V1180" s="7">
        <f t="shared" si="189"/>
        <v>22.975000000000001</v>
      </c>
    </row>
    <row r="1181" spans="1:22" ht="13.5" x14ac:dyDescent="0.25">
      <c r="A1181" s="3">
        <f>RSI!A1181</f>
        <v>44029</v>
      </c>
      <c r="B1181" s="2">
        <f>RSI!B1181</f>
        <v>0.98</v>
      </c>
      <c r="C1181" s="2">
        <f>RSI!I1181</f>
        <v>53.566251005853488</v>
      </c>
      <c r="D1181" s="2">
        <f>MACD!E1181</f>
        <v>-1.4968461987544979E-2</v>
      </c>
      <c r="E1181" s="2">
        <f>MACD!F1181</f>
        <v>-3.5392815694735374E-2</v>
      </c>
      <c r="F1181" s="2">
        <f>'Moving Avg'!D1181</f>
        <v>1.004</v>
      </c>
      <c r="G1181" s="2">
        <f>'Moving Avg'!F1181</f>
        <v>0.98550000000000026</v>
      </c>
      <c r="H1181" s="2">
        <f>'Moving Avg'!G1181</f>
        <v>0.89299999999999979</v>
      </c>
      <c r="I1181" s="2">
        <f>'Moving Avg'!H1181</f>
        <v>0.9123</v>
      </c>
      <c r="J1181" s="5" t="str">
        <f>OBV!F1181</f>
        <v>BULLISH</v>
      </c>
      <c r="K1181" s="5" t="str">
        <f>OBV!G1181</f>
        <v>NEUTRAL</v>
      </c>
      <c r="L1181" s="5" t="str">
        <f>OBV!H1181</f>
        <v>CONFIRMED BULLISH</v>
      </c>
      <c r="M1181" s="7">
        <f t="shared" si="180"/>
        <v>25</v>
      </c>
      <c r="N1181" s="7">
        <f t="shared" si="181"/>
        <v>0</v>
      </c>
      <c r="O1181" s="7">
        <f t="shared" si="182"/>
        <v>50</v>
      </c>
      <c r="P1181" s="7">
        <f t="shared" si="183"/>
        <v>83.5</v>
      </c>
      <c r="Q1181" s="8">
        <f t="shared" si="184"/>
        <v>28.774999999999999</v>
      </c>
      <c r="R1181" s="8">
        <f t="shared" si="185"/>
        <v>43.375</v>
      </c>
      <c r="S1181" s="8">
        <f t="shared" si="186"/>
        <v>53.825000000000003</v>
      </c>
      <c r="T1181" s="8">
        <f t="shared" si="187"/>
        <v>39.625</v>
      </c>
      <c r="U1181" s="7">
        <f t="shared" si="188"/>
        <v>41.991666666666667</v>
      </c>
      <c r="V1181" s="7">
        <f t="shared" si="189"/>
        <v>41.400000000000006</v>
      </c>
    </row>
    <row r="1182" spans="1:22" ht="13.5" x14ac:dyDescent="0.25">
      <c r="A1182" s="3">
        <f>RSI!A1182</f>
        <v>44032</v>
      </c>
      <c r="B1182" s="2">
        <f>RSI!B1182</f>
        <v>0.98</v>
      </c>
      <c r="C1182" s="2">
        <f>RSI!I1182</f>
        <v>53.566251005853488</v>
      </c>
      <c r="D1182" s="2">
        <f>MACD!E1182</f>
        <v>2.5571235306676154E-3</v>
      </c>
      <c r="E1182" s="2">
        <f>MACD!F1182</f>
        <v>-2.7802827849654779E-2</v>
      </c>
      <c r="F1182" s="2">
        <f>'Moving Avg'!D1182</f>
        <v>0.998</v>
      </c>
      <c r="G1182" s="2">
        <f>'Moving Avg'!F1182</f>
        <v>0.98750000000000016</v>
      </c>
      <c r="H1182" s="2">
        <f>'Moving Avg'!G1182</f>
        <v>0.89719999999999966</v>
      </c>
      <c r="I1182" s="2">
        <f>'Moving Avg'!H1182</f>
        <v>0.91215000000000002</v>
      </c>
      <c r="J1182" s="5" t="str">
        <f>OBV!F1182</f>
        <v>BEARISH</v>
      </c>
      <c r="K1182" s="5" t="str">
        <f>OBV!G1182</f>
        <v>NEUTRAL</v>
      </c>
      <c r="L1182" s="5" t="str">
        <f>OBV!H1182</f>
        <v>CONFIRMED BEARISH</v>
      </c>
      <c r="M1182" s="7">
        <f t="shared" si="180"/>
        <v>25</v>
      </c>
      <c r="N1182" s="7">
        <f t="shared" si="181"/>
        <v>0</v>
      </c>
      <c r="O1182" s="7">
        <f t="shared" si="182"/>
        <v>50</v>
      </c>
      <c r="P1182" s="7">
        <f t="shared" si="183"/>
        <v>16.5</v>
      </c>
      <c r="Q1182" s="8">
        <f t="shared" si="184"/>
        <v>18.725000000000001</v>
      </c>
      <c r="R1182" s="8">
        <f t="shared" si="185"/>
        <v>26.625</v>
      </c>
      <c r="S1182" s="8">
        <f t="shared" si="186"/>
        <v>23.675000000000001</v>
      </c>
      <c r="T1182" s="8">
        <f t="shared" si="187"/>
        <v>22.875</v>
      </c>
      <c r="U1182" s="7">
        <f t="shared" si="188"/>
        <v>23.008333333333336</v>
      </c>
      <c r="V1182" s="7">
        <f t="shared" si="189"/>
        <v>22.975000000000001</v>
      </c>
    </row>
    <row r="1183" spans="1:22" ht="13.5" x14ac:dyDescent="0.25">
      <c r="A1183" s="3">
        <f>RSI!A1183</f>
        <v>44033</v>
      </c>
      <c r="B1183" s="2">
        <f>RSI!B1183</f>
        <v>1</v>
      </c>
      <c r="C1183" s="2">
        <f>RSI!I1183</f>
        <v>56.937816531581078</v>
      </c>
      <c r="D1183" s="2">
        <f>MACD!E1183</f>
        <v>1.4264552372222572E-2</v>
      </c>
      <c r="E1183" s="2">
        <f>MACD!F1183</f>
        <v>-1.9389351805279311E-2</v>
      </c>
      <c r="F1183" s="2">
        <f>'Moving Avg'!D1183</f>
        <v>0.98999999999999988</v>
      </c>
      <c r="G1183" s="2">
        <f>'Moving Avg'!F1183</f>
        <v>0.99099999999999999</v>
      </c>
      <c r="H1183" s="2">
        <f>'Moving Avg'!G1183</f>
        <v>0.90179999999999982</v>
      </c>
      <c r="I1183" s="2">
        <f>'Moving Avg'!H1183</f>
        <v>0.91205000000000003</v>
      </c>
      <c r="J1183" s="5" t="str">
        <f>OBV!F1183</f>
        <v>BEARISH</v>
      </c>
      <c r="K1183" s="5" t="str">
        <f>OBV!G1183</f>
        <v>NEUTRAL</v>
      </c>
      <c r="L1183" s="5" t="str">
        <f>OBV!H1183</f>
        <v>CONFIRMED BEARISH</v>
      </c>
      <c r="M1183" s="7">
        <f t="shared" si="180"/>
        <v>25</v>
      </c>
      <c r="N1183" s="7">
        <f t="shared" si="181"/>
        <v>0</v>
      </c>
      <c r="O1183" s="7">
        <f t="shared" si="182"/>
        <v>50</v>
      </c>
      <c r="P1183" s="7">
        <f t="shared" si="183"/>
        <v>16.5</v>
      </c>
      <c r="Q1183" s="8">
        <f t="shared" si="184"/>
        <v>18.725000000000001</v>
      </c>
      <c r="R1183" s="8">
        <f t="shared" si="185"/>
        <v>26.625</v>
      </c>
      <c r="S1183" s="8">
        <f t="shared" si="186"/>
        <v>23.675000000000001</v>
      </c>
      <c r="T1183" s="8">
        <f t="shared" si="187"/>
        <v>22.875</v>
      </c>
      <c r="U1183" s="7">
        <f t="shared" si="188"/>
        <v>23.008333333333336</v>
      </c>
      <c r="V1183" s="7">
        <f t="shared" si="189"/>
        <v>22.975000000000001</v>
      </c>
    </row>
    <row r="1184" spans="1:22" ht="13.5" x14ac:dyDescent="0.25">
      <c r="A1184" s="3">
        <f>RSI!A1184</f>
        <v>44034</v>
      </c>
      <c r="B1184" s="2">
        <f>RSI!B1184</f>
        <v>1</v>
      </c>
      <c r="C1184" s="2">
        <f>RSI!I1184</f>
        <v>56.937816531581078</v>
      </c>
      <c r="D1184" s="2">
        <f>MACD!E1184</f>
        <v>2.241977950025309E-2</v>
      </c>
      <c r="E1184" s="2">
        <f>MACD!F1184</f>
        <v>-1.1027525544172832E-2</v>
      </c>
      <c r="F1184" s="2">
        <f>'Moving Avg'!D1184</f>
        <v>0.98799999999999988</v>
      </c>
      <c r="G1184" s="2">
        <f>'Moving Avg'!F1184</f>
        <v>0.99399999999999999</v>
      </c>
      <c r="H1184" s="2">
        <f>'Moving Avg'!G1184</f>
        <v>0.90619999999999978</v>
      </c>
      <c r="I1184" s="2">
        <f>'Moving Avg'!H1184</f>
        <v>0.91195000000000004</v>
      </c>
      <c r="J1184" s="5" t="str">
        <f>OBV!F1184</f>
        <v>BEARISH</v>
      </c>
      <c r="K1184" s="5" t="str">
        <f>OBV!G1184</f>
        <v>NEUTRAL</v>
      </c>
      <c r="L1184" s="5" t="str">
        <f>OBV!H1184</f>
        <v>CONFIRMED BEARISH</v>
      </c>
      <c r="M1184" s="7">
        <f t="shared" si="180"/>
        <v>25</v>
      </c>
      <c r="N1184" s="7">
        <f t="shared" si="181"/>
        <v>0</v>
      </c>
      <c r="O1184" s="7">
        <f t="shared" si="182"/>
        <v>50</v>
      </c>
      <c r="P1184" s="7">
        <f t="shared" si="183"/>
        <v>16.5</v>
      </c>
      <c r="Q1184" s="8">
        <f t="shared" si="184"/>
        <v>18.725000000000001</v>
      </c>
      <c r="R1184" s="8">
        <f t="shared" si="185"/>
        <v>26.625</v>
      </c>
      <c r="S1184" s="8">
        <f t="shared" si="186"/>
        <v>23.675000000000001</v>
      </c>
      <c r="T1184" s="8">
        <f t="shared" si="187"/>
        <v>22.875</v>
      </c>
      <c r="U1184" s="7">
        <f t="shared" si="188"/>
        <v>23.008333333333336</v>
      </c>
      <c r="V1184" s="7">
        <f t="shared" si="189"/>
        <v>22.975000000000001</v>
      </c>
    </row>
    <row r="1185" spans="1:22" ht="13.5" x14ac:dyDescent="0.25">
      <c r="A1185" s="3">
        <f>RSI!A1185</f>
        <v>44035</v>
      </c>
      <c r="B1185" s="2">
        <f>RSI!B1185</f>
        <v>1</v>
      </c>
      <c r="C1185" s="2">
        <f>RSI!I1185</f>
        <v>56.937816531581078</v>
      </c>
      <c r="D1185" s="2">
        <f>MACD!E1185</f>
        <v>2.2969660817083182E-2</v>
      </c>
      <c r="E1185" s="2">
        <f>MACD!F1185</f>
        <v>-4.2280882719216289E-3</v>
      </c>
      <c r="F1185" s="2">
        <f>'Moving Avg'!D1185</f>
        <v>0.99199999999999999</v>
      </c>
      <c r="G1185" s="2">
        <f>'Moving Avg'!F1185</f>
        <v>0.99700000000000011</v>
      </c>
      <c r="H1185" s="2">
        <f>'Moving Avg'!G1185</f>
        <v>0.91059999999999974</v>
      </c>
      <c r="I1185" s="2">
        <f>'Moving Avg'!H1185</f>
        <v>0.91179999999999994</v>
      </c>
      <c r="J1185" s="5" t="str">
        <f>OBV!F1185</f>
        <v>BULLISH</v>
      </c>
      <c r="K1185" s="5" t="str">
        <f>OBV!G1185</f>
        <v>NEUTRAL</v>
      </c>
      <c r="L1185" s="5" t="str">
        <f>OBV!H1185</f>
        <v>CONFIRMED BULLISH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83.5</v>
      </c>
      <c r="Q1185" s="8">
        <f t="shared" si="184"/>
        <v>28.774999999999999</v>
      </c>
      <c r="R1185" s="8">
        <f t="shared" si="185"/>
        <v>43.375</v>
      </c>
      <c r="S1185" s="8">
        <f t="shared" si="186"/>
        <v>53.825000000000003</v>
      </c>
      <c r="T1185" s="8">
        <f t="shared" si="187"/>
        <v>39.625</v>
      </c>
      <c r="U1185" s="7">
        <f t="shared" si="188"/>
        <v>41.991666666666667</v>
      </c>
      <c r="V1185" s="7">
        <f t="shared" si="189"/>
        <v>41.400000000000006</v>
      </c>
    </row>
    <row r="1186" spans="1:22" ht="13.5" x14ac:dyDescent="0.25">
      <c r="A1186" s="3">
        <f>RSI!A1186</f>
        <v>44036</v>
      </c>
      <c r="B1186" s="2">
        <f>RSI!B1186</f>
        <v>1</v>
      </c>
      <c r="C1186" s="2">
        <f>RSI!I1186</f>
        <v>56.937816531581078</v>
      </c>
      <c r="D1186" s="2">
        <f>MACD!E1186</f>
        <v>1.7098830956285282E-2</v>
      </c>
      <c r="E1186" s="2">
        <f>MACD!F1186</f>
        <v>3.7295573719753252E-5</v>
      </c>
      <c r="F1186" s="2">
        <f>'Moving Avg'!D1186</f>
        <v>0.99600000000000011</v>
      </c>
      <c r="G1186" s="2">
        <f>'Moving Avg'!F1186</f>
        <v>1.0009999999999999</v>
      </c>
      <c r="H1186" s="2">
        <f>'Moving Avg'!G1186</f>
        <v>0.91479999999999972</v>
      </c>
      <c r="I1186" s="2">
        <f>'Moving Avg'!H1186</f>
        <v>0.91169999999999984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83.5</v>
      </c>
      <c r="Q1186" s="8">
        <f t="shared" si="184"/>
        <v>28.774999999999999</v>
      </c>
      <c r="R1186" s="8">
        <f t="shared" si="185"/>
        <v>43.375</v>
      </c>
      <c r="S1186" s="8">
        <f t="shared" si="186"/>
        <v>53.825000000000003</v>
      </c>
      <c r="T1186" s="8">
        <f t="shared" si="187"/>
        <v>39.625</v>
      </c>
      <c r="U1186" s="7">
        <f t="shared" si="188"/>
        <v>41.991666666666667</v>
      </c>
      <c r="V1186" s="7">
        <f t="shared" si="189"/>
        <v>41.400000000000006</v>
      </c>
    </row>
    <row r="1187" spans="1:22" ht="13.5" x14ac:dyDescent="0.25">
      <c r="A1187" s="3">
        <f>RSI!A1187</f>
        <v>44039</v>
      </c>
      <c r="B1187" s="2">
        <f>RSI!B1187</f>
        <v>0.99</v>
      </c>
      <c r="C1187" s="2">
        <f>RSI!I1187</f>
        <v>54.286867514560917</v>
      </c>
      <c r="D1187" s="2">
        <f>MACD!E1187</f>
        <v>1.8857026011714018E-2</v>
      </c>
      <c r="E1187" s="2">
        <f>MACD!F1187</f>
        <v>3.8012416613186066E-3</v>
      </c>
      <c r="F1187" s="2">
        <f>'Moving Avg'!D1187</f>
        <v>0.998</v>
      </c>
      <c r="G1187" s="2">
        <f>'Moving Avg'!F1187</f>
        <v>1.0044999999999999</v>
      </c>
      <c r="H1187" s="2">
        <f>'Moving Avg'!G1187</f>
        <v>0.91879999999999984</v>
      </c>
      <c r="I1187" s="2">
        <f>'Moving Avg'!H1187</f>
        <v>0.91169999999999984</v>
      </c>
      <c r="J1187" s="5" t="str">
        <f>OBV!F1187</f>
        <v>BEARISH</v>
      </c>
      <c r="K1187" s="5" t="str">
        <f>OBV!G1187</f>
        <v>NEUTRAL</v>
      </c>
      <c r="L1187" s="5" t="str">
        <f>OBV!H1187</f>
        <v>BEARISH DIVERGENCE</v>
      </c>
      <c r="M1187" s="7">
        <f t="shared" si="180"/>
        <v>25</v>
      </c>
      <c r="N1187" s="7">
        <f t="shared" si="181"/>
        <v>0</v>
      </c>
      <c r="O1187" s="7">
        <f t="shared" si="182"/>
        <v>50</v>
      </c>
      <c r="P1187" s="7">
        <f t="shared" si="183"/>
        <v>16.5</v>
      </c>
      <c r="Q1187" s="8">
        <f t="shared" si="184"/>
        <v>18.725000000000001</v>
      </c>
      <c r="R1187" s="8">
        <f t="shared" si="185"/>
        <v>26.625</v>
      </c>
      <c r="S1187" s="8">
        <f t="shared" si="186"/>
        <v>23.675000000000001</v>
      </c>
      <c r="T1187" s="8">
        <f t="shared" si="187"/>
        <v>22.875</v>
      </c>
      <c r="U1187" s="7">
        <f t="shared" si="188"/>
        <v>23.008333333333336</v>
      </c>
      <c r="V1187" s="7">
        <f t="shared" si="189"/>
        <v>22.975000000000001</v>
      </c>
    </row>
    <row r="1188" spans="1:22" ht="13.5" x14ac:dyDescent="0.25">
      <c r="A1188" s="3">
        <f>RSI!A1188</f>
        <v>44040</v>
      </c>
      <c r="B1188" s="2">
        <f>RSI!B1188</f>
        <v>0.95</v>
      </c>
      <c r="C1188" s="2">
        <f>RSI!I1188</f>
        <v>45.21793853845729</v>
      </c>
      <c r="D1188" s="2">
        <f>MACD!E1188</f>
        <v>2.7825902183212792E-2</v>
      </c>
      <c r="E1188" s="2">
        <f>MACD!F1188</f>
        <v>8.6061737656974446E-3</v>
      </c>
      <c r="F1188" s="2">
        <f>'Moving Avg'!D1188</f>
        <v>0.9880000000000001</v>
      </c>
      <c r="G1188" s="2">
        <f>'Moving Avg'!F1188</f>
        <v>1.0050000000000001</v>
      </c>
      <c r="H1188" s="2">
        <f>'Moving Avg'!G1188</f>
        <v>0.92179999999999973</v>
      </c>
      <c r="I1188" s="2">
        <f>'Moving Avg'!H1188</f>
        <v>0.91149999999999975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16.5</v>
      </c>
      <c r="Q1188" s="8">
        <f t="shared" si="184"/>
        <v>18.725000000000001</v>
      </c>
      <c r="R1188" s="8">
        <f t="shared" si="185"/>
        <v>26.625</v>
      </c>
      <c r="S1188" s="8">
        <f t="shared" si="186"/>
        <v>23.675000000000001</v>
      </c>
      <c r="T1188" s="8">
        <f t="shared" si="187"/>
        <v>22.875</v>
      </c>
      <c r="U1188" s="7">
        <f t="shared" si="188"/>
        <v>23.008333333333336</v>
      </c>
      <c r="V1188" s="7">
        <f t="shared" si="189"/>
        <v>22.975000000000001</v>
      </c>
    </row>
    <row r="1189" spans="1:22" ht="13.5" x14ac:dyDescent="0.25">
      <c r="A1189" s="3">
        <f>RSI!A1189</f>
        <v>44041</v>
      </c>
      <c r="B1189" s="2">
        <f>RSI!B1189</f>
        <v>0.94</v>
      </c>
      <c r="C1189" s="2">
        <f>RSI!I1189</f>
        <v>43.271726589595559</v>
      </c>
      <c r="D1189" s="2">
        <f>MACD!E1189</f>
        <v>3.1686692321188037E-2</v>
      </c>
      <c r="E1189" s="2">
        <f>MACD!F1189</f>
        <v>1.3222277476795564E-2</v>
      </c>
      <c r="F1189" s="2">
        <f>'Moving Avg'!D1189</f>
        <v>0.9760000000000002</v>
      </c>
      <c r="G1189" s="2">
        <f>'Moving Avg'!F1189</f>
        <v>1.0044999999999999</v>
      </c>
      <c r="H1189" s="2">
        <f>'Moving Avg'!G1189</f>
        <v>0.92439999999999989</v>
      </c>
      <c r="I1189" s="2">
        <f>'Moving Avg'!H1189</f>
        <v>0.91119999999999979</v>
      </c>
      <c r="J1189" s="5" t="str">
        <f>OBV!F1189</f>
        <v>BEARISH</v>
      </c>
      <c r="K1189" s="5" t="str">
        <f>OBV!G1189</f>
        <v>WEAK</v>
      </c>
      <c r="L1189" s="5" t="str">
        <f>OBV!H1189</f>
        <v>CONFIRMED BEARISH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0</v>
      </c>
      <c r="Q1189" s="8">
        <f t="shared" si="184"/>
        <v>16.25</v>
      </c>
      <c r="R1189" s="8">
        <f t="shared" si="185"/>
        <v>22.5</v>
      </c>
      <c r="S1189" s="8">
        <f t="shared" si="186"/>
        <v>16.25</v>
      </c>
      <c r="T1189" s="8">
        <f t="shared" si="187"/>
        <v>18.75</v>
      </c>
      <c r="U1189" s="7">
        <f t="shared" si="188"/>
        <v>18.333333333333332</v>
      </c>
      <c r="V1189" s="7">
        <f t="shared" si="189"/>
        <v>18.4375</v>
      </c>
    </row>
    <row r="1190" spans="1:22" ht="13.5" x14ac:dyDescent="0.25">
      <c r="A1190" s="3">
        <f>RSI!A1190</f>
        <v>44042</v>
      </c>
      <c r="B1190" s="2">
        <f>RSI!B1190</f>
        <v>0.96</v>
      </c>
      <c r="C1190" s="2">
        <f>RSI!I1190</f>
        <v>48.08445619139809</v>
      </c>
      <c r="D1190" s="2">
        <f>MACD!E1190</f>
        <v>2.9051280693434212E-2</v>
      </c>
      <c r="E1190" s="2">
        <f>MACD!F1190</f>
        <v>1.6388078120123294E-2</v>
      </c>
      <c r="F1190" s="2">
        <f>'Moving Avg'!D1190</f>
        <v>0.96799999999999997</v>
      </c>
      <c r="G1190" s="2">
        <f>'Moving Avg'!F1190</f>
        <v>1.0024999999999999</v>
      </c>
      <c r="H1190" s="2">
        <f>'Moving Avg'!G1190</f>
        <v>0.92720000000000002</v>
      </c>
      <c r="I1190" s="2">
        <f>'Moving Avg'!H1190</f>
        <v>0.91104999999999958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16.5</v>
      </c>
      <c r="Q1190" s="8">
        <f t="shared" si="184"/>
        <v>18.725000000000001</v>
      </c>
      <c r="R1190" s="8">
        <f t="shared" si="185"/>
        <v>26.625</v>
      </c>
      <c r="S1190" s="8">
        <f t="shared" si="186"/>
        <v>23.675000000000001</v>
      </c>
      <c r="T1190" s="8">
        <f t="shared" si="187"/>
        <v>22.875</v>
      </c>
      <c r="U1190" s="7">
        <f t="shared" si="188"/>
        <v>23.008333333333336</v>
      </c>
      <c r="V1190" s="7">
        <f t="shared" si="189"/>
        <v>22.975000000000001</v>
      </c>
    </row>
    <row r="1191" spans="1:22" ht="13.5" x14ac:dyDescent="0.25">
      <c r="A1191" s="3">
        <f>RSI!A1191</f>
        <v>44046</v>
      </c>
      <c r="B1191" s="2">
        <f>RSI!B1191</f>
        <v>0.98</v>
      </c>
      <c r="C1191" s="2">
        <f>RSI!I1191</f>
        <v>52.430601476010494</v>
      </c>
      <c r="D1191" s="2">
        <f>MACD!E1191</f>
        <v>2.5401869524186216E-2</v>
      </c>
      <c r="E1191" s="2">
        <f>MACD!F1191</f>
        <v>1.819083640093588E-2</v>
      </c>
      <c r="F1191" s="2">
        <f>'Moving Avg'!D1191</f>
        <v>0.96400000000000008</v>
      </c>
      <c r="G1191" s="2">
        <f>'Moving Avg'!F1191</f>
        <v>0.999</v>
      </c>
      <c r="H1191" s="2">
        <f>'Moving Avg'!G1191</f>
        <v>0.9301999999999998</v>
      </c>
      <c r="I1191" s="2">
        <f>'Moving Avg'!H1191</f>
        <v>0.91099999999999948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16.5</v>
      </c>
      <c r="Q1191" s="8">
        <f t="shared" si="184"/>
        <v>18.725000000000001</v>
      </c>
      <c r="R1191" s="8">
        <f t="shared" si="185"/>
        <v>26.625</v>
      </c>
      <c r="S1191" s="8">
        <f t="shared" si="186"/>
        <v>23.675000000000001</v>
      </c>
      <c r="T1191" s="8">
        <f t="shared" si="187"/>
        <v>22.875</v>
      </c>
      <c r="U1191" s="7">
        <f t="shared" si="188"/>
        <v>23.008333333333336</v>
      </c>
      <c r="V1191" s="7">
        <f t="shared" si="189"/>
        <v>22.975000000000001</v>
      </c>
    </row>
    <row r="1192" spans="1:22" ht="13.5" x14ac:dyDescent="0.25">
      <c r="A1192" s="3">
        <f>RSI!A1192</f>
        <v>44047</v>
      </c>
      <c r="B1192" s="2">
        <f>RSI!B1192</f>
        <v>0.99</v>
      </c>
      <c r="C1192" s="2">
        <f>RSI!I1192</f>
        <v>54.482427856922541</v>
      </c>
      <c r="D1192" s="2">
        <f>MACD!E1192</f>
        <v>2.1512423513815992E-2</v>
      </c>
      <c r="E1192" s="2">
        <f>MACD!F1192</f>
        <v>1.8855153823511904E-2</v>
      </c>
      <c r="F1192" s="2">
        <f>'Moving Avg'!D1192</f>
        <v>0.96399999999999986</v>
      </c>
      <c r="G1192" s="2">
        <f>'Moving Avg'!F1192</f>
        <v>0.99500000000000011</v>
      </c>
      <c r="H1192" s="2">
        <f>'Moving Avg'!G1192</f>
        <v>0.93320000000000003</v>
      </c>
      <c r="I1192" s="2">
        <f>'Moving Avg'!H1192</f>
        <v>0.91099999999999948</v>
      </c>
      <c r="J1192" s="5" t="str">
        <f>OBV!F1192</f>
        <v>BEARISH</v>
      </c>
      <c r="K1192" s="5" t="str">
        <f>OBV!G1192</f>
        <v>NEUTRAL</v>
      </c>
      <c r="L1192" s="5" t="str">
        <f>OBV!H1192</f>
        <v>NEUTRAL</v>
      </c>
      <c r="M1192" s="7">
        <f t="shared" si="180"/>
        <v>25</v>
      </c>
      <c r="N1192" s="7">
        <f t="shared" si="181"/>
        <v>0</v>
      </c>
      <c r="O1192" s="7">
        <f t="shared" si="182"/>
        <v>50</v>
      </c>
      <c r="P1192" s="7">
        <f t="shared" si="183"/>
        <v>16.5</v>
      </c>
      <c r="Q1192" s="8">
        <f t="shared" si="184"/>
        <v>18.725000000000001</v>
      </c>
      <c r="R1192" s="8">
        <f t="shared" si="185"/>
        <v>26.625</v>
      </c>
      <c r="S1192" s="8">
        <f t="shared" si="186"/>
        <v>23.675000000000001</v>
      </c>
      <c r="T1192" s="8">
        <f t="shared" si="187"/>
        <v>22.875</v>
      </c>
      <c r="U1192" s="7">
        <f t="shared" si="188"/>
        <v>23.008333333333336</v>
      </c>
      <c r="V1192" s="7">
        <f t="shared" si="189"/>
        <v>22.975000000000001</v>
      </c>
    </row>
    <row r="1193" spans="1:22" ht="13.5" x14ac:dyDescent="0.25">
      <c r="A1193" s="3">
        <f>RSI!A1193</f>
        <v>44048</v>
      </c>
      <c r="B1193" s="2">
        <f>RSI!B1193</f>
        <v>0.99</v>
      </c>
      <c r="C1193" s="2">
        <f>RSI!I1193</f>
        <v>54.482427856922541</v>
      </c>
      <c r="D1193" s="2">
        <f>MACD!E1193</f>
        <v>2.118294389299813E-2</v>
      </c>
      <c r="E1193" s="2">
        <f>MACD!F1193</f>
        <v>1.932071183740915E-2</v>
      </c>
      <c r="F1193" s="2">
        <f>'Moving Avg'!D1193</f>
        <v>0.97200000000000009</v>
      </c>
      <c r="G1193" s="2">
        <f>'Moving Avg'!F1193</f>
        <v>0.99149999999999994</v>
      </c>
      <c r="H1193" s="2">
        <f>'Moving Avg'!G1193</f>
        <v>0.93600000000000005</v>
      </c>
      <c r="I1193" s="2">
        <f>'Moving Avg'!H1193</f>
        <v>0.91104999999999947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  <c r="M1193" s="7">
        <f t="shared" si="180"/>
        <v>25</v>
      </c>
      <c r="N1193" s="7">
        <f t="shared" si="181"/>
        <v>0</v>
      </c>
      <c r="O1193" s="7">
        <f t="shared" si="182"/>
        <v>50</v>
      </c>
      <c r="P1193" s="7">
        <f t="shared" si="183"/>
        <v>83.5</v>
      </c>
      <c r="Q1193" s="8">
        <f t="shared" si="184"/>
        <v>28.774999999999999</v>
      </c>
      <c r="R1193" s="8">
        <f t="shared" si="185"/>
        <v>43.375</v>
      </c>
      <c r="S1193" s="8">
        <f t="shared" si="186"/>
        <v>53.825000000000003</v>
      </c>
      <c r="T1193" s="8">
        <f t="shared" si="187"/>
        <v>39.625</v>
      </c>
      <c r="U1193" s="7">
        <f t="shared" si="188"/>
        <v>41.991666666666667</v>
      </c>
      <c r="V1193" s="7">
        <f t="shared" si="189"/>
        <v>41.400000000000006</v>
      </c>
    </row>
    <row r="1194" spans="1:22" ht="13.5" x14ac:dyDescent="0.25">
      <c r="A1194" s="3">
        <f>RSI!A1194</f>
        <v>44049</v>
      </c>
      <c r="B1194" s="2">
        <f>RSI!B1194</f>
        <v>0.99</v>
      </c>
      <c r="C1194" s="2">
        <f>RSI!I1194</f>
        <v>54.482427856922541</v>
      </c>
      <c r="D1194" s="2">
        <f>MACD!E1194</f>
        <v>2.0797363632892973E-2</v>
      </c>
      <c r="E1194" s="2">
        <f>MACD!F1194</f>
        <v>1.9616042196505916E-2</v>
      </c>
      <c r="F1194" s="2">
        <f>'Moving Avg'!D1194</f>
        <v>0.98199999999999998</v>
      </c>
      <c r="G1194" s="2">
        <f>'Moving Avg'!F1194</f>
        <v>0.98849999999999982</v>
      </c>
      <c r="H1194" s="2">
        <f>'Moving Avg'!G1194</f>
        <v>0.93880000000000008</v>
      </c>
      <c r="I1194" s="2">
        <f>'Moving Avg'!H1194</f>
        <v>0.91104999999999947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  <c r="M1194" s="7">
        <f t="shared" si="180"/>
        <v>25</v>
      </c>
      <c r="N1194" s="7">
        <f t="shared" si="181"/>
        <v>0</v>
      </c>
      <c r="O1194" s="7">
        <f t="shared" si="182"/>
        <v>50</v>
      </c>
      <c r="P1194" s="7">
        <f t="shared" si="183"/>
        <v>83.5</v>
      </c>
      <c r="Q1194" s="8">
        <f t="shared" si="184"/>
        <v>28.774999999999999</v>
      </c>
      <c r="R1194" s="8">
        <f t="shared" si="185"/>
        <v>43.375</v>
      </c>
      <c r="S1194" s="8">
        <f t="shared" si="186"/>
        <v>53.825000000000003</v>
      </c>
      <c r="T1194" s="8">
        <f t="shared" si="187"/>
        <v>39.625</v>
      </c>
      <c r="U1194" s="7">
        <f t="shared" si="188"/>
        <v>41.991666666666667</v>
      </c>
      <c r="V1194" s="7">
        <f t="shared" si="189"/>
        <v>41.400000000000006</v>
      </c>
    </row>
    <row r="1195" spans="1:22" ht="13.5" x14ac:dyDescent="0.25">
      <c r="A1195" s="3">
        <f>RSI!A1195</f>
        <v>44050</v>
      </c>
      <c r="B1195" s="2">
        <f>RSI!B1195</f>
        <v>0.99</v>
      </c>
      <c r="C1195" s="2">
        <f>RSI!I1195</f>
        <v>54.482427856922541</v>
      </c>
      <c r="D1195" s="2">
        <f>MACD!E1195</f>
        <v>2.037222395750693E-2</v>
      </c>
      <c r="E1195" s="2">
        <f>MACD!F1195</f>
        <v>1.9767278548706118E-2</v>
      </c>
      <c r="F1195" s="2">
        <f>'Moving Avg'!D1195</f>
        <v>0.9880000000000001</v>
      </c>
      <c r="G1195" s="2">
        <f>'Moving Avg'!F1195</f>
        <v>0.9874999999999996</v>
      </c>
      <c r="H1195" s="2">
        <f>'Moving Avg'!G1195</f>
        <v>0.9416000000000001</v>
      </c>
      <c r="I1195" s="2">
        <f>'Moving Avg'!H1195</f>
        <v>0.91114999999999968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  <c r="M1195" s="7">
        <f t="shared" si="180"/>
        <v>25</v>
      </c>
      <c r="N1195" s="7">
        <f t="shared" si="181"/>
        <v>0</v>
      </c>
      <c r="O1195" s="7">
        <f t="shared" si="182"/>
        <v>50</v>
      </c>
      <c r="P1195" s="7">
        <f t="shared" si="183"/>
        <v>83.5</v>
      </c>
      <c r="Q1195" s="8">
        <f t="shared" si="184"/>
        <v>28.774999999999999</v>
      </c>
      <c r="R1195" s="8">
        <f t="shared" si="185"/>
        <v>43.375</v>
      </c>
      <c r="S1195" s="8">
        <f t="shared" si="186"/>
        <v>53.825000000000003</v>
      </c>
      <c r="T1195" s="8">
        <f t="shared" si="187"/>
        <v>39.625</v>
      </c>
      <c r="U1195" s="7">
        <f t="shared" si="188"/>
        <v>41.991666666666667</v>
      </c>
      <c r="V1195" s="7">
        <f t="shared" si="189"/>
        <v>41.400000000000006</v>
      </c>
    </row>
    <row r="1196" spans="1:22" ht="13.5" x14ac:dyDescent="0.25">
      <c r="A1196" s="3">
        <f>RSI!A1196</f>
        <v>44053</v>
      </c>
      <c r="B1196" s="2">
        <f>RSI!B1196</f>
        <v>0.99</v>
      </c>
      <c r="C1196" s="2">
        <f>RSI!I1196</f>
        <v>54.482427856922541</v>
      </c>
      <c r="D1196" s="2">
        <f>MACD!E1196</f>
        <v>1.9920935334825418E-2</v>
      </c>
      <c r="E1196" s="2">
        <f>MACD!F1196</f>
        <v>1.9798009905929979E-2</v>
      </c>
      <c r="F1196" s="2">
        <f>'Moving Avg'!D1196</f>
        <v>0.99</v>
      </c>
      <c r="G1196" s="2">
        <f>'Moving Avg'!F1196</f>
        <v>0.98849999999999982</v>
      </c>
      <c r="H1196" s="2">
        <f>'Moving Avg'!G1196</f>
        <v>0.9448000000000002</v>
      </c>
      <c r="I1196" s="2">
        <f>'Moving Avg'!H1196</f>
        <v>0.91109999999999969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  <c r="M1196" s="7">
        <f t="shared" si="180"/>
        <v>25</v>
      </c>
      <c r="N1196" s="7">
        <f t="shared" si="181"/>
        <v>0</v>
      </c>
      <c r="O1196" s="7">
        <f t="shared" si="182"/>
        <v>50</v>
      </c>
      <c r="P1196" s="7">
        <f t="shared" si="183"/>
        <v>83.5</v>
      </c>
      <c r="Q1196" s="8">
        <f t="shared" si="184"/>
        <v>28.774999999999999</v>
      </c>
      <c r="R1196" s="8">
        <f t="shared" si="185"/>
        <v>43.375</v>
      </c>
      <c r="S1196" s="8">
        <f t="shared" si="186"/>
        <v>53.825000000000003</v>
      </c>
      <c r="T1196" s="8">
        <f t="shared" si="187"/>
        <v>39.625</v>
      </c>
      <c r="U1196" s="7">
        <f t="shared" si="188"/>
        <v>41.991666666666667</v>
      </c>
      <c r="V1196" s="7">
        <f t="shared" si="189"/>
        <v>41.400000000000006</v>
      </c>
    </row>
    <row r="1197" spans="1:22" ht="13.5" x14ac:dyDescent="0.25">
      <c r="A1197" s="3">
        <f>RSI!A1197</f>
        <v>44054</v>
      </c>
      <c r="B1197" s="2">
        <f>RSI!B1197</f>
        <v>0.99</v>
      </c>
      <c r="C1197" s="2">
        <f>RSI!I1197</f>
        <v>54.482427856922534</v>
      </c>
      <c r="D1197" s="2">
        <f>MACD!E1197</f>
        <v>1.7915840996999943E-2</v>
      </c>
      <c r="E1197" s="2">
        <f>MACD!F1197</f>
        <v>1.9421576124143976E-2</v>
      </c>
      <c r="F1197" s="2">
        <f>'Moving Avg'!D1197</f>
        <v>0.99</v>
      </c>
      <c r="G1197" s="2">
        <f>'Moving Avg'!F1197</f>
        <v>0.9874999999999996</v>
      </c>
      <c r="H1197" s="2">
        <f>'Moving Avg'!G1197</f>
        <v>0.94780000000000031</v>
      </c>
      <c r="I1197" s="2">
        <f>'Moving Avg'!H1197</f>
        <v>0.91109999999999969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  <c r="M1197" s="7">
        <f t="shared" si="180"/>
        <v>25</v>
      </c>
      <c r="N1197" s="7">
        <f t="shared" si="181"/>
        <v>45</v>
      </c>
      <c r="O1197" s="7">
        <f t="shared" si="182"/>
        <v>50</v>
      </c>
      <c r="P1197" s="7">
        <f t="shared" si="183"/>
        <v>33</v>
      </c>
      <c r="Q1197" s="8">
        <f t="shared" si="184"/>
        <v>36.950000000000003</v>
      </c>
      <c r="R1197" s="8">
        <f t="shared" si="185"/>
        <v>39.75</v>
      </c>
      <c r="S1197" s="8">
        <f t="shared" si="186"/>
        <v>37.85</v>
      </c>
      <c r="T1197" s="8">
        <f t="shared" si="187"/>
        <v>38.25</v>
      </c>
      <c r="U1197" s="7">
        <f t="shared" si="188"/>
        <v>38.183333333333337</v>
      </c>
      <c r="V1197" s="7">
        <f t="shared" si="189"/>
        <v>38.200000000000003</v>
      </c>
    </row>
    <row r="1198" spans="1:22" ht="13.5" x14ac:dyDescent="0.25">
      <c r="A1198" s="3">
        <f>RSI!A1198</f>
        <v>44055</v>
      </c>
      <c r="B1198" s="2">
        <f>RSI!B1198</f>
        <v>0.97</v>
      </c>
      <c r="C1198" s="2">
        <f>RSI!I1198</f>
        <v>48.020295180497889</v>
      </c>
      <c r="D1198" s="2">
        <f>MACD!E1198</f>
        <v>1.1468364339193848E-2</v>
      </c>
      <c r="E1198" s="2">
        <f>MACD!F1198</f>
        <v>1.7830933767153952E-2</v>
      </c>
      <c r="F1198" s="2">
        <f>'Moving Avg'!D1198</f>
        <v>0.98599999999999999</v>
      </c>
      <c r="G1198" s="2">
        <f>'Moving Avg'!F1198</f>
        <v>0.98399999999999976</v>
      </c>
      <c r="H1198" s="2">
        <f>'Moving Avg'!G1198</f>
        <v>0.95020000000000027</v>
      </c>
      <c r="I1198" s="2">
        <f>'Moving Avg'!H1198</f>
        <v>0.91099999999999981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  <c r="M1198" s="7">
        <f t="shared" si="180"/>
        <v>25</v>
      </c>
      <c r="N1198" s="7">
        <f t="shared" si="181"/>
        <v>45</v>
      </c>
      <c r="O1198" s="7">
        <f t="shared" si="182"/>
        <v>50</v>
      </c>
      <c r="P1198" s="7">
        <f t="shared" si="183"/>
        <v>16.5</v>
      </c>
      <c r="Q1198" s="8">
        <f t="shared" si="184"/>
        <v>34.475000000000001</v>
      </c>
      <c r="R1198" s="8">
        <f t="shared" si="185"/>
        <v>35.625</v>
      </c>
      <c r="S1198" s="8">
        <f t="shared" si="186"/>
        <v>30.425000000000001</v>
      </c>
      <c r="T1198" s="8">
        <f t="shared" si="187"/>
        <v>34.125</v>
      </c>
      <c r="U1198" s="7">
        <f t="shared" si="188"/>
        <v>33.508333333333333</v>
      </c>
      <c r="V1198" s="7">
        <f t="shared" si="189"/>
        <v>33.662499999999994</v>
      </c>
    </row>
    <row r="1199" spans="1:22" ht="13.5" x14ac:dyDescent="0.25">
      <c r="A1199" s="3">
        <f>RSI!A1199</f>
        <v>44057</v>
      </c>
      <c r="B1199" s="2">
        <f>RSI!B1199</f>
        <v>0.97</v>
      </c>
      <c r="C1199" s="2">
        <f>RSI!I1199</f>
        <v>48.020295180497889</v>
      </c>
      <c r="D1199" s="2">
        <f>MACD!E1199</f>
        <v>4.5198471361924675E-3</v>
      </c>
      <c r="E1199" s="2">
        <f>MACD!F1199</f>
        <v>1.5168716440961657E-2</v>
      </c>
      <c r="F1199" s="2">
        <f>'Moving Avg'!D1199</f>
        <v>0.98199999999999987</v>
      </c>
      <c r="G1199" s="2">
        <f>'Moving Avg'!F1199</f>
        <v>0.98199999999999965</v>
      </c>
      <c r="H1199" s="2">
        <f>'Moving Avg'!G1199</f>
        <v>0.95240000000000025</v>
      </c>
      <c r="I1199" s="2">
        <f>'Moving Avg'!H1199</f>
        <v>0.9109999999999997</v>
      </c>
      <c r="J1199" s="5" t="str">
        <f>OBV!F1199</f>
        <v>BEARISH</v>
      </c>
      <c r="K1199" s="5" t="str">
        <f>OBV!G1199</f>
        <v>NEUTRAL</v>
      </c>
      <c r="L1199" s="5" t="str">
        <f>OBV!H1199</f>
        <v>CONFIRMED BEARISH</v>
      </c>
      <c r="M1199" s="7">
        <f t="shared" si="180"/>
        <v>25</v>
      </c>
      <c r="N1199" s="7">
        <f t="shared" si="181"/>
        <v>45</v>
      </c>
      <c r="O1199" s="7">
        <f t="shared" si="182"/>
        <v>50</v>
      </c>
      <c r="P1199" s="7">
        <f t="shared" si="183"/>
        <v>16.5</v>
      </c>
      <c r="Q1199" s="8">
        <f t="shared" si="184"/>
        <v>34.475000000000001</v>
      </c>
      <c r="R1199" s="8">
        <f t="shared" si="185"/>
        <v>35.625</v>
      </c>
      <c r="S1199" s="8">
        <f t="shared" si="186"/>
        <v>30.425000000000001</v>
      </c>
      <c r="T1199" s="8">
        <f t="shared" si="187"/>
        <v>34.125</v>
      </c>
      <c r="U1199" s="7">
        <f t="shared" si="188"/>
        <v>33.508333333333333</v>
      </c>
      <c r="V1199" s="7">
        <f t="shared" si="189"/>
        <v>33.662499999999994</v>
      </c>
    </row>
    <row r="1200" spans="1:22" ht="13.5" x14ac:dyDescent="0.25">
      <c r="A1200" s="3">
        <f>RSI!A1200</f>
        <v>44060</v>
      </c>
      <c r="B1200" s="2">
        <f>RSI!B1200</f>
        <v>0.94</v>
      </c>
      <c r="C1200" s="2">
        <f>RSI!I1200</f>
        <v>39.806654136715032</v>
      </c>
      <c r="D1200" s="2">
        <f>MACD!E1200</f>
        <v>3.9816089043687164E-3</v>
      </c>
      <c r="E1200" s="2">
        <f>MACD!F1200</f>
        <v>1.2931294933643069E-2</v>
      </c>
      <c r="F1200" s="2">
        <f>'Moving Avg'!D1200</f>
        <v>0.97199999999999986</v>
      </c>
      <c r="G1200" s="2">
        <f>'Moving Avg'!F1200</f>
        <v>0.98000000000000009</v>
      </c>
      <c r="H1200" s="2">
        <f>'Moving Avg'!G1200</f>
        <v>0.95440000000000014</v>
      </c>
      <c r="I1200" s="2">
        <f>'Moving Avg'!H1200</f>
        <v>0.91074999999999973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  <c r="M1200" s="7">
        <f t="shared" si="180"/>
        <v>25</v>
      </c>
      <c r="N1200" s="7">
        <f t="shared" si="181"/>
        <v>45</v>
      </c>
      <c r="O1200" s="7">
        <f t="shared" si="182"/>
        <v>50</v>
      </c>
      <c r="P1200" s="7">
        <f t="shared" si="183"/>
        <v>16.5</v>
      </c>
      <c r="Q1200" s="8">
        <f t="shared" si="184"/>
        <v>34.475000000000001</v>
      </c>
      <c r="R1200" s="8">
        <f t="shared" si="185"/>
        <v>35.625</v>
      </c>
      <c r="S1200" s="8">
        <f t="shared" si="186"/>
        <v>30.425000000000001</v>
      </c>
      <c r="T1200" s="8">
        <f t="shared" si="187"/>
        <v>34.125</v>
      </c>
      <c r="U1200" s="7">
        <f t="shared" si="188"/>
        <v>33.508333333333333</v>
      </c>
      <c r="V1200" s="7">
        <f t="shared" si="189"/>
        <v>33.662499999999994</v>
      </c>
    </row>
    <row r="1201" spans="1:22" ht="13.5" x14ac:dyDescent="0.25">
      <c r="A1201" s="3">
        <f>RSI!A1201</f>
        <v>44061</v>
      </c>
      <c r="B1201" s="2">
        <f>RSI!B1201</f>
        <v>0.92</v>
      </c>
      <c r="C1201" s="2">
        <f>RSI!I1201</f>
        <v>35.452969786421392</v>
      </c>
      <c r="D1201" s="2">
        <f>MACD!E1201</f>
        <v>8.3008626098700633E-3</v>
      </c>
      <c r="E1201" s="2">
        <f>MACD!F1201</f>
        <v>1.2005208468888468E-2</v>
      </c>
      <c r="F1201" s="2">
        <f>'Moving Avg'!D1201</f>
        <v>0.95799999999999996</v>
      </c>
      <c r="G1201" s="2">
        <f>'Moving Avg'!F1201</f>
        <v>0.97700000000000009</v>
      </c>
      <c r="H1201" s="2">
        <f>'Moving Avg'!G1201</f>
        <v>0.95620000000000016</v>
      </c>
      <c r="I1201" s="2">
        <f>'Moving Avg'!H1201</f>
        <v>0.91039999999999965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  <c r="M1201" s="7">
        <f t="shared" si="180"/>
        <v>25</v>
      </c>
      <c r="N1201" s="7">
        <f t="shared" si="181"/>
        <v>45</v>
      </c>
      <c r="O1201" s="7">
        <f t="shared" si="182"/>
        <v>50</v>
      </c>
      <c r="P1201" s="7">
        <f t="shared" si="183"/>
        <v>16.5</v>
      </c>
      <c r="Q1201" s="8">
        <f t="shared" si="184"/>
        <v>34.475000000000001</v>
      </c>
      <c r="R1201" s="8">
        <f t="shared" si="185"/>
        <v>35.625</v>
      </c>
      <c r="S1201" s="8">
        <f t="shared" si="186"/>
        <v>30.425000000000001</v>
      </c>
      <c r="T1201" s="8">
        <f t="shared" si="187"/>
        <v>34.125</v>
      </c>
      <c r="U1201" s="7">
        <f t="shared" si="188"/>
        <v>33.508333333333333</v>
      </c>
      <c r="V1201" s="7">
        <f t="shared" si="189"/>
        <v>33.662499999999994</v>
      </c>
    </row>
    <row r="1202" spans="1:22" ht="13.5" x14ac:dyDescent="0.25">
      <c r="A1202" s="3">
        <f>RSI!A1202</f>
        <v>44062</v>
      </c>
      <c r="B1202" s="2">
        <f>RSI!B1202</f>
        <v>0.93</v>
      </c>
      <c r="C1202" s="2">
        <f>RSI!I1202</f>
        <v>39.042855053724438</v>
      </c>
      <c r="D1202" s="2">
        <f>MACD!E1202</f>
        <v>1.3071778047401228E-2</v>
      </c>
      <c r="E1202" s="2">
        <f>MACD!F1202</f>
        <v>1.2218522384591021E-2</v>
      </c>
      <c r="F1202" s="2">
        <f>'Moving Avg'!D1202</f>
        <v>0.94599999999999995</v>
      </c>
      <c r="G1202" s="2">
        <f>'Moving Avg'!F1202</f>
        <v>0.97450000000000025</v>
      </c>
      <c r="H1202" s="2">
        <f>'Moving Avg'!G1202</f>
        <v>0.95820000000000016</v>
      </c>
      <c r="I1202" s="2">
        <f>'Moving Avg'!H1202</f>
        <v>0.91019999999999968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  <c r="M1202" s="7">
        <f t="shared" si="180"/>
        <v>25</v>
      </c>
      <c r="N1202" s="7">
        <f t="shared" si="181"/>
        <v>0</v>
      </c>
      <c r="O1202" s="7">
        <f t="shared" si="182"/>
        <v>50</v>
      </c>
      <c r="P1202" s="7">
        <f t="shared" si="183"/>
        <v>16.5</v>
      </c>
      <c r="Q1202" s="8">
        <f t="shared" si="184"/>
        <v>18.725000000000001</v>
      </c>
      <c r="R1202" s="8">
        <f t="shared" si="185"/>
        <v>26.625</v>
      </c>
      <c r="S1202" s="8">
        <f t="shared" si="186"/>
        <v>23.675000000000001</v>
      </c>
      <c r="T1202" s="8">
        <f t="shared" si="187"/>
        <v>22.875</v>
      </c>
      <c r="U1202" s="7">
        <f t="shared" si="188"/>
        <v>23.008333333333336</v>
      </c>
      <c r="V1202" s="7">
        <f t="shared" si="189"/>
        <v>22.975000000000001</v>
      </c>
    </row>
    <row r="1203" spans="1:22" ht="13.5" x14ac:dyDescent="0.25">
      <c r="A1203" s="3">
        <f>RSI!A1203</f>
        <v>44064</v>
      </c>
      <c r="B1203" s="2">
        <f>RSI!B1203</f>
        <v>0.95</v>
      </c>
      <c r="C1203" s="2">
        <f>RSI!I1203</f>
        <v>45.563749714976232</v>
      </c>
      <c r="D1203" s="2">
        <f>MACD!E1203</f>
        <v>1.5862987828402453E-2</v>
      </c>
      <c r="E1203" s="2">
        <f>MACD!F1203</f>
        <v>1.2947415473353308E-2</v>
      </c>
      <c r="F1203" s="2">
        <f>'Moving Avg'!D1203</f>
        <v>0.94199999999999995</v>
      </c>
      <c r="G1203" s="2">
        <f>'Moving Avg'!F1203</f>
        <v>0.9720000000000002</v>
      </c>
      <c r="H1203" s="2">
        <f>'Moving Avg'!G1203</f>
        <v>0.96060000000000012</v>
      </c>
      <c r="I1203" s="2">
        <f>'Moving Avg'!H1203</f>
        <v>0.91009999999999958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  <c r="M1203" s="7">
        <f t="shared" si="180"/>
        <v>25</v>
      </c>
      <c r="N1203" s="7">
        <f t="shared" si="181"/>
        <v>0</v>
      </c>
      <c r="O1203" s="7">
        <f t="shared" si="182"/>
        <v>50</v>
      </c>
      <c r="P1203" s="7">
        <f t="shared" si="183"/>
        <v>16.5</v>
      </c>
      <c r="Q1203" s="8">
        <f t="shared" si="184"/>
        <v>18.725000000000001</v>
      </c>
      <c r="R1203" s="8">
        <f t="shared" si="185"/>
        <v>26.625</v>
      </c>
      <c r="S1203" s="8">
        <f t="shared" si="186"/>
        <v>23.675000000000001</v>
      </c>
      <c r="T1203" s="8">
        <f t="shared" si="187"/>
        <v>22.875</v>
      </c>
      <c r="U1203" s="7">
        <f t="shared" si="188"/>
        <v>23.008333333333336</v>
      </c>
      <c r="V1203" s="7">
        <f t="shared" si="189"/>
        <v>22.975000000000001</v>
      </c>
    </row>
    <row r="1204" spans="1:22" ht="13.5" x14ac:dyDescent="0.25">
      <c r="A1204" s="3">
        <f>RSI!A1204</f>
        <v>44067</v>
      </c>
      <c r="B1204" s="2">
        <f>RSI!B1204</f>
        <v>0.96</v>
      </c>
      <c r="C1204" s="2">
        <f>RSI!I1204</f>
        <v>48.528603019826122</v>
      </c>
      <c r="D1204" s="2">
        <f>MACD!E1204</f>
        <v>1.7584158023450036E-2</v>
      </c>
      <c r="E1204" s="2">
        <f>MACD!F1204</f>
        <v>1.3874763983372656E-2</v>
      </c>
      <c r="F1204" s="2">
        <f>'Moving Avg'!D1204</f>
        <v>0.94000000000000006</v>
      </c>
      <c r="G1204" s="2">
        <f>'Moving Avg'!F1204</f>
        <v>0.97000000000000008</v>
      </c>
      <c r="H1204" s="2">
        <f>'Moving Avg'!G1204</f>
        <v>0.96320000000000017</v>
      </c>
      <c r="I1204" s="2">
        <f>'Moving Avg'!H1204</f>
        <v>0.9099999999999997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0</v>
      </c>
      <c r="O1204" s="7">
        <f t="shared" si="182"/>
        <v>50</v>
      </c>
      <c r="P1204" s="7">
        <f t="shared" si="183"/>
        <v>16.5</v>
      </c>
      <c r="Q1204" s="8">
        <f t="shared" si="184"/>
        <v>18.725000000000001</v>
      </c>
      <c r="R1204" s="8">
        <f t="shared" si="185"/>
        <v>26.625</v>
      </c>
      <c r="S1204" s="8">
        <f t="shared" si="186"/>
        <v>23.675000000000001</v>
      </c>
      <c r="T1204" s="8">
        <f t="shared" si="187"/>
        <v>22.875</v>
      </c>
      <c r="U1204" s="7">
        <f t="shared" si="188"/>
        <v>23.008333333333336</v>
      </c>
      <c r="V1204" s="7">
        <f t="shared" si="189"/>
        <v>22.975000000000001</v>
      </c>
    </row>
    <row r="1205" spans="1:22" ht="13.5" x14ac:dyDescent="0.25">
      <c r="A1205" s="3">
        <f>RSI!A1205</f>
        <v>44068</v>
      </c>
      <c r="B1205" s="2">
        <f>RSI!B1205</f>
        <v>0.94</v>
      </c>
      <c r="C1205" s="2">
        <f>RSI!I1205</f>
        <v>43.433483777837374</v>
      </c>
      <c r="D1205" s="2">
        <f>MACD!E1205</f>
        <v>2.0555625748647444E-2</v>
      </c>
      <c r="E1205" s="2">
        <f>MACD!F1205</f>
        <v>1.5210936336427613E-2</v>
      </c>
      <c r="F1205" s="2">
        <f>'Moving Avg'!D1205</f>
        <v>0.93999999999999984</v>
      </c>
      <c r="G1205" s="2">
        <f>'Moving Avg'!F1205</f>
        <v>0.96700000000000019</v>
      </c>
      <c r="H1205" s="2">
        <f>'Moving Avg'!G1205</f>
        <v>0.96500000000000019</v>
      </c>
      <c r="I1205" s="2">
        <f>'Moving Avg'!H1205</f>
        <v>0.90984999999999971</v>
      </c>
      <c r="J1205" s="5" t="str">
        <f>OBV!F1205</f>
        <v>BEARISH</v>
      </c>
      <c r="K1205" s="5" t="str">
        <f>OBV!G1205</f>
        <v>NEUTRAL</v>
      </c>
      <c r="L1205" s="5" t="str">
        <f>OBV!H1205</f>
        <v>NEUTRAL</v>
      </c>
      <c r="M1205" s="7">
        <f t="shared" si="180"/>
        <v>25</v>
      </c>
      <c r="N1205" s="7">
        <f t="shared" si="181"/>
        <v>0</v>
      </c>
      <c r="O1205" s="7">
        <f t="shared" si="182"/>
        <v>50</v>
      </c>
      <c r="P1205" s="7">
        <f t="shared" si="183"/>
        <v>16.5</v>
      </c>
      <c r="Q1205" s="8">
        <f t="shared" si="184"/>
        <v>18.725000000000001</v>
      </c>
      <c r="R1205" s="8">
        <f t="shared" si="185"/>
        <v>26.625</v>
      </c>
      <c r="S1205" s="8">
        <f t="shared" si="186"/>
        <v>23.675000000000001</v>
      </c>
      <c r="T1205" s="8">
        <f t="shared" si="187"/>
        <v>22.875</v>
      </c>
      <c r="U1205" s="7">
        <f t="shared" si="188"/>
        <v>23.008333333333336</v>
      </c>
      <c r="V1205" s="7">
        <f t="shared" si="189"/>
        <v>22.975000000000001</v>
      </c>
    </row>
    <row r="1206" spans="1:22" ht="13.5" x14ac:dyDescent="0.25">
      <c r="A1206" s="3">
        <f>RSI!A1206</f>
        <v>44069</v>
      </c>
      <c r="B1206" s="2">
        <f>RSI!B1206</f>
        <v>0.94</v>
      </c>
      <c r="C1206" s="2">
        <f>RSI!I1206</f>
        <v>43.433483777837374</v>
      </c>
      <c r="D1206" s="2">
        <f>MACD!E1206</f>
        <v>2.3219247177236446E-2</v>
      </c>
      <c r="E1206" s="2">
        <f>MACD!F1206</f>
        <v>1.6812598504589382E-2</v>
      </c>
      <c r="F1206" s="2">
        <f>'Moving Avg'!D1206</f>
        <v>0.94399999999999995</v>
      </c>
      <c r="G1206" s="2">
        <f>'Moving Avg'!F1206</f>
        <v>0.96400000000000019</v>
      </c>
      <c r="H1206" s="2">
        <f>'Moving Avg'!G1206</f>
        <v>0.96660000000000013</v>
      </c>
      <c r="I1206" s="2">
        <f>'Moving Avg'!H1206</f>
        <v>0.90969999999999951</v>
      </c>
      <c r="J1206" s="5" t="str">
        <f>OBV!F1206</f>
        <v>BULLISH</v>
      </c>
      <c r="K1206" s="5" t="str">
        <f>OBV!G1206</f>
        <v>NEUTRAL</v>
      </c>
      <c r="L1206" s="5" t="str">
        <f>OBV!H1206</f>
        <v>CONFIRMED BULLISH</v>
      </c>
      <c r="M1206" s="7">
        <f t="shared" si="180"/>
        <v>25</v>
      </c>
      <c r="N1206" s="7">
        <f t="shared" si="181"/>
        <v>0</v>
      </c>
      <c r="O1206" s="7">
        <f t="shared" si="182"/>
        <v>50</v>
      </c>
      <c r="P1206" s="7">
        <f t="shared" si="183"/>
        <v>83.5</v>
      </c>
      <c r="Q1206" s="8">
        <f t="shared" si="184"/>
        <v>28.774999999999999</v>
      </c>
      <c r="R1206" s="8">
        <f t="shared" si="185"/>
        <v>43.375</v>
      </c>
      <c r="S1206" s="8">
        <f t="shared" si="186"/>
        <v>53.825000000000003</v>
      </c>
      <c r="T1206" s="8">
        <f t="shared" si="187"/>
        <v>39.625</v>
      </c>
      <c r="U1206" s="7">
        <f t="shared" si="188"/>
        <v>41.991666666666667</v>
      </c>
      <c r="V1206" s="7">
        <f t="shared" si="189"/>
        <v>41.400000000000006</v>
      </c>
    </row>
    <row r="1207" spans="1:22" ht="13.5" x14ac:dyDescent="0.25">
      <c r="A1207" s="3">
        <f>RSI!A1207</f>
        <v>44070</v>
      </c>
      <c r="B1207" s="2">
        <f>RSI!B1207</f>
        <v>0.95</v>
      </c>
      <c r="C1207" s="2">
        <f>RSI!I1207</f>
        <v>46.679778028105346</v>
      </c>
      <c r="D1207" s="2">
        <f>MACD!E1207</f>
        <v>2.4870583086504139E-2</v>
      </c>
      <c r="E1207" s="2">
        <f>MACD!F1207</f>
        <v>1.8424195420972334E-2</v>
      </c>
      <c r="F1207" s="2">
        <f>'Moving Avg'!D1207</f>
        <v>0.94799999999999984</v>
      </c>
      <c r="G1207" s="2">
        <f>'Moving Avg'!F1207</f>
        <v>0.96200000000000008</v>
      </c>
      <c r="H1207" s="2">
        <f>'Moving Avg'!G1207</f>
        <v>0.96860000000000013</v>
      </c>
      <c r="I1207" s="2">
        <f>'Moving Avg'!H1207</f>
        <v>0.90959999999999952</v>
      </c>
      <c r="J1207" s="5" t="str">
        <f>OBV!F1207</f>
        <v>BULLISH</v>
      </c>
      <c r="K1207" s="5" t="str">
        <f>OBV!G1207</f>
        <v>NEUTRAL</v>
      </c>
      <c r="L1207" s="5" t="str">
        <f>OBV!H1207</f>
        <v>CONFIRMED BULLISH</v>
      </c>
      <c r="M1207" s="7">
        <f t="shared" si="180"/>
        <v>25</v>
      </c>
      <c r="N1207" s="7">
        <f t="shared" si="181"/>
        <v>0</v>
      </c>
      <c r="O1207" s="7">
        <f t="shared" si="182"/>
        <v>50</v>
      </c>
      <c r="P1207" s="7">
        <f t="shared" si="183"/>
        <v>83.5</v>
      </c>
      <c r="Q1207" s="8">
        <f t="shared" si="184"/>
        <v>28.774999999999999</v>
      </c>
      <c r="R1207" s="8">
        <f t="shared" si="185"/>
        <v>43.375</v>
      </c>
      <c r="S1207" s="8">
        <f t="shared" si="186"/>
        <v>53.825000000000003</v>
      </c>
      <c r="T1207" s="8">
        <f t="shared" si="187"/>
        <v>39.625</v>
      </c>
      <c r="U1207" s="7">
        <f t="shared" si="188"/>
        <v>41.991666666666667</v>
      </c>
      <c r="V1207" s="7">
        <f t="shared" si="189"/>
        <v>41.400000000000006</v>
      </c>
    </row>
    <row r="1208" spans="1:22" ht="13.5" x14ac:dyDescent="0.25">
      <c r="A1208" s="3">
        <f>RSI!A1208</f>
        <v>44071</v>
      </c>
      <c r="B1208" s="2">
        <f>RSI!B1208</f>
        <v>0.94</v>
      </c>
      <c r="C1208" s="2">
        <f>RSI!I1208</f>
        <v>43.962727222004723</v>
      </c>
      <c r="D1208" s="2">
        <f>MACD!E1208</f>
        <v>2.4000597453178285E-2</v>
      </c>
      <c r="E1208" s="2">
        <f>MACD!F1208</f>
        <v>1.9539475827413527E-2</v>
      </c>
      <c r="F1208" s="2">
        <f>'Moving Avg'!D1208</f>
        <v>0.94600000000000006</v>
      </c>
      <c r="G1208" s="2">
        <f>'Moving Avg'!F1208</f>
        <v>0.96150000000000024</v>
      </c>
      <c r="H1208" s="2">
        <f>'Moving Avg'!G1208</f>
        <v>0.97040000000000015</v>
      </c>
      <c r="I1208" s="2">
        <f>'Moving Avg'!H1208</f>
        <v>0.90949999999999942</v>
      </c>
      <c r="J1208" s="5" t="str">
        <f>OBV!F1208</f>
        <v>BULLISH</v>
      </c>
      <c r="K1208" s="5" t="str">
        <f>OBV!G1208</f>
        <v>NEUTRAL</v>
      </c>
      <c r="L1208" s="5" t="str">
        <f>OBV!H1208</f>
        <v>BULLISH DIVERGENCE</v>
      </c>
      <c r="M1208" s="7">
        <f t="shared" si="180"/>
        <v>25</v>
      </c>
      <c r="N1208" s="7">
        <f t="shared" si="181"/>
        <v>0</v>
      </c>
      <c r="O1208" s="7">
        <f t="shared" si="182"/>
        <v>50</v>
      </c>
      <c r="P1208" s="7">
        <f t="shared" si="183"/>
        <v>66.5</v>
      </c>
      <c r="Q1208" s="8">
        <f t="shared" si="184"/>
        <v>26.225000000000001</v>
      </c>
      <c r="R1208" s="8">
        <f t="shared" si="185"/>
        <v>39.125</v>
      </c>
      <c r="S1208" s="8">
        <f t="shared" si="186"/>
        <v>46.174999999999997</v>
      </c>
      <c r="T1208" s="8">
        <f t="shared" si="187"/>
        <v>35.375</v>
      </c>
      <c r="U1208" s="7">
        <f t="shared" si="188"/>
        <v>37.174999999999997</v>
      </c>
      <c r="V1208" s="7">
        <f t="shared" si="189"/>
        <v>36.724999999999994</v>
      </c>
    </row>
    <row r="1209" spans="1:22" ht="13.5" x14ac:dyDescent="0.25">
      <c r="A1209" s="3">
        <f>RSI!A1209</f>
        <v>44074</v>
      </c>
      <c r="B1209" s="2">
        <f>RSI!B1209</f>
        <v>0.93</v>
      </c>
      <c r="C1209" s="2">
        <f>RSI!I1209</f>
        <v>41.369537306055534</v>
      </c>
      <c r="D1209" s="2">
        <f>MACD!E1209</f>
        <v>2.4128094778029241E-2</v>
      </c>
      <c r="E1209" s="2">
        <f>MACD!F1209</f>
        <v>2.045719961753667E-2</v>
      </c>
      <c r="F1209" s="2">
        <f>'Moving Avg'!D1209</f>
        <v>0.94000000000000006</v>
      </c>
      <c r="G1209" s="2">
        <f>'Moving Avg'!F1209</f>
        <v>0.96099999999999997</v>
      </c>
      <c r="H1209" s="2">
        <f>'Moving Avg'!G1209</f>
        <v>0.97220000000000029</v>
      </c>
      <c r="I1209" s="2">
        <f>'Moving Avg'!H1209</f>
        <v>0.90934999999999944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  <c r="M1209" s="7">
        <f t="shared" si="180"/>
        <v>25</v>
      </c>
      <c r="N1209" s="7">
        <f t="shared" si="181"/>
        <v>0</v>
      </c>
      <c r="O1209" s="7">
        <f t="shared" si="182"/>
        <v>50</v>
      </c>
      <c r="P1209" s="7">
        <f t="shared" si="183"/>
        <v>16.5</v>
      </c>
      <c r="Q1209" s="8">
        <f t="shared" si="184"/>
        <v>18.725000000000001</v>
      </c>
      <c r="R1209" s="8">
        <f t="shared" si="185"/>
        <v>26.625</v>
      </c>
      <c r="S1209" s="8">
        <f t="shared" si="186"/>
        <v>23.675000000000001</v>
      </c>
      <c r="T1209" s="8">
        <f t="shared" si="187"/>
        <v>22.875</v>
      </c>
      <c r="U1209" s="7">
        <f t="shared" si="188"/>
        <v>23.008333333333336</v>
      </c>
      <c r="V1209" s="7">
        <f t="shared" si="189"/>
        <v>22.975000000000001</v>
      </c>
    </row>
    <row r="1210" spans="1:22" ht="13.5" x14ac:dyDescent="0.25">
      <c r="A1210" s="3">
        <f>RSI!A1210</f>
        <v>44075</v>
      </c>
      <c r="B1210" s="2">
        <f>RSI!B1210</f>
        <v>0.93</v>
      </c>
      <c r="C1210" s="2">
        <f>RSI!I1210</f>
        <v>41.369537306055527</v>
      </c>
      <c r="D1210" s="2">
        <f>MACD!E1210</f>
        <v>1.9793477641909196E-2</v>
      </c>
      <c r="E1210" s="2">
        <f>MACD!F1210</f>
        <v>2.0324455222411178E-2</v>
      </c>
      <c r="F1210" s="2">
        <f>'Moving Avg'!D1210</f>
        <v>0.93800000000000006</v>
      </c>
      <c r="G1210" s="2">
        <f>'Moving Avg'!F1210</f>
        <v>0.95949999999999991</v>
      </c>
      <c r="H1210" s="2">
        <f>'Moving Avg'!G1210</f>
        <v>0.97300000000000009</v>
      </c>
      <c r="I1210" s="2">
        <f>'Moving Avg'!H1210</f>
        <v>0.90919999999999934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  <c r="M1210" s="7">
        <f t="shared" si="180"/>
        <v>25</v>
      </c>
      <c r="N1210" s="7">
        <f t="shared" si="181"/>
        <v>45</v>
      </c>
      <c r="O1210" s="7">
        <f t="shared" si="182"/>
        <v>50</v>
      </c>
      <c r="P1210" s="7">
        <f t="shared" si="183"/>
        <v>16.5</v>
      </c>
      <c r="Q1210" s="8">
        <f t="shared" si="184"/>
        <v>34.475000000000001</v>
      </c>
      <c r="R1210" s="8">
        <f t="shared" si="185"/>
        <v>35.625</v>
      </c>
      <c r="S1210" s="8">
        <f t="shared" si="186"/>
        <v>30.425000000000001</v>
      </c>
      <c r="T1210" s="8">
        <f t="shared" si="187"/>
        <v>34.125</v>
      </c>
      <c r="U1210" s="7">
        <f t="shared" si="188"/>
        <v>33.508333333333333</v>
      </c>
      <c r="V1210" s="7">
        <f t="shared" si="189"/>
        <v>33.662499999999994</v>
      </c>
    </row>
    <row r="1211" spans="1:22" ht="13.5" x14ac:dyDescent="0.25">
      <c r="A1211" s="3">
        <f>RSI!A1211</f>
        <v>44076</v>
      </c>
      <c r="B1211" s="2">
        <f>RSI!B1211</f>
        <v>0.92</v>
      </c>
      <c r="C1211" s="2">
        <f>RSI!I1211</f>
        <v>38.720660150692076</v>
      </c>
      <c r="D1211" s="2">
        <f>MACD!E1211</f>
        <v>1.3949621166124082E-2</v>
      </c>
      <c r="E1211" s="2">
        <f>MACD!F1211</f>
        <v>1.904948841115376E-2</v>
      </c>
      <c r="F1211" s="2">
        <f>'Moving Avg'!D1211</f>
        <v>0.93399999999999994</v>
      </c>
      <c r="G1211" s="2">
        <f>'Moving Avg'!F1211</f>
        <v>0.95649999999999991</v>
      </c>
      <c r="H1211" s="2">
        <f>'Moving Avg'!G1211</f>
        <v>0.97280000000000011</v>
      </c>
      <c r="I1211" s="2">
        <f>'Moving Avg'!H1211</f>
        <v>0.90899999999999925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  <c r="M1211" s="7">
        <f t="shared" si="180"/>
        <v>25</v>
      </c>
      <c r="N1211" s="7">
        <f t="shared" si="181"/>
        <v>45</v>
      </c>
      <c r="O1211" s="7">
        <f t="shared" si="182"/>
        <v>50</v>
      </c>
      <c r="P1211" s="7">
        <f t="shared" si="183"/>
        <v>16.5</v>
      </c>
      <c r="Q1211" s="8">
        <f t="shared" si="184"/>
        <v>34.475000000000001</v>
      </c>
      <c r="R1211" s="8">
        <f t="shared" si="185"/>
        <v>35.625</v>
      </c>
      <c r="S1211" s="8">
        <f t="shared" si="186"/>
        <v>30.425000000000001</v>
      </c>
      <c r="T1211" s="8">
        <f t="shared" si="187"/>
        <v>34.125</v>
      </c>
      <c r="U1211" s="7">
        <f t="shared" si="188"/>
        <v>33.508333333333333</v>
      </c>
      <c r="V1211" s="7">
        <f t="shared" si="189"/>
        <v>33.662499999999994</v>
      </c>
    </row>
    <row r="1212" spans="1:22" ht="13.5" x14ac:dyDescent="0.25">
      <c r="A1212" s="3">
        <f>RSI!A1212</f>
        <v>44077</v>
      </c>
      <c r="B1212" s="2">
        <f>RSI!B1212</f>
        <v>0.93</v>
      </c>
      <c r="C1212" s="2">
        <f>RSI!I1212</f>
        <v>42.67360256691655</v>
      </c>
      <c r="D1212" s="2">
        <f>MACD!E1212</f>
        <v>1.0009851891179866E-2</v>
      </c>
      <c r="E1212" s="2">
        <f>MACD!F1212</f>
        <v>1.7241561107158982E-2</v>
      </c>
      <c r="F1212" s="2">
        <f>'Moving Avg'!D1212</f>
        <v>0.93</v>
      </c>
      <c r="G1212" s="2">
        <f>'Moving Avg'!F1212</f>
        <v>0.95350000000000001</v>
      </c>
      <c r="H1212" s="2">
        <f>'Moving Avg'!G1212</f>
        <v>0.97260000000000002</v>
      </c>
      <c r="I1212" s="2">
        <f>'Moving Avg'!H1212</f>
        <v>0.90884999999999938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25</v>
      </c>
      <c r="N1212" s="7">
        <f t="shared" si="181"/>
        <v>45</v>
      </c>
      <c r="O1212" s="7">
        <f t="shared" si="182"/>
        <v>50</v>
      </c>
      <c r="P1212" s="7">
        <f t="shared" si="183"/>
        <v>16.5</v>
      </c>
      <c r="Q1212" s="8">
        <f t="shared" si="184"/>
        <v>34.475000000000001</v>
      </c>
      <c r="R1212" s="8">
        <f t="shared" si="185"/>
        <v>35.625</v>
      </c>
      <c r="S1212" s="8">
        <f t="shared" si="186"/>
        <v>30.425000000000001</v>
      </c>
      <c r="T1212" s="8">
        <f t="shared" si="187"/>
        <v>34.125</v>
      </c>
      <c r="U1212" s="7">
        <f t="shared" si="188"/>
        <v>33.508333333333333</v>
      </c>
      <c r="V1212" s="7">
        <f t="shared" si="189"/>
        <v>33.662499999999994</v>
      </c>
    </row>
    <row r="1213" spans="1:22" ht="13.5" x14ac:dyDescent="0.25">
      <c r="A1213" s="3">
        <f>RSI!A1213</f>
        <v>44078</v>
      </c>
      <c r="B1213" s="2">
        <f>RSI!B1213</f>
        <v>0.97</v>
      </c>
      <c r="C1213" s="2">
        <f>RSI!I1213</f>
        <v>55.139312330790496</v>
      </c>
      <c r="D1213" s="2">
        <f>MACD!E1213</f>
        <v>6.9230257995149813E-3</v>
      </c>
      <c r="E1213" s="2">
        <f>MACD!F1213</f>
        <v>1.5177854045630183E-2</v>
      </c>
      <c r="F1213" s="2">
        <f>'Moving Avg'!D1213</f>
        <v>0.93600000000000017</v>
      </c>
      <c r="G1213" s="2">
        <f>'Moving Avg'!F1213</f>
        <v>0.9524999999999999</v>
      </c>
      <c r="H1213" s="2">
        <f>'Moving Avg'!G1213</f>
        <v>0.97339999999999993</v>
      </c>
      <c r="I1213" s="2">
        <f>'Moving Avg'!H1213</f>
        <v>0.90889999999999926</v>
      </c>
      <c r="J1213" s="5" t="str">
        <f>OBV!F1213</f>
        <v>BULLISH</v>
      </c>
      <c r="K1213" s="5" t="str">
        <f>OBV!G1213</f>
        <v>NEUTRAL</v>
      </c>
      <c r="L1213" s="5" t="str">
        <f>OBV!H1213</f>
        <v>CONFIRMED BULLISH</v>
      </c>
      <c r="M1213" s="7">
        <f t="shared" si="180"/>
        <v>25</v>
      </c>
      <c r="N1213" s="7">
        <f t="shared" si="181"/>
        <v>45</v>
      </c>
      <c r="O1213" s="7">
        <f t="shared" si="182"/>
        <v>50</v>
      </c>
      <c r="P1213" s="7">
        <f t="shared" si="183"/>
        <v>83.5</v>
      </c>
      <c r="Q1213" s="8">
        <f t="shared" si="184"/>
        <v>44.524999999999999</v>
      </c>
      <c r="R1213" s="8">
        <f t="shared" si="185"/>
        <v>52.375</v>
      </c>
      <c r="S1213" s="8">
        <f t="shared" si="186"/>
        <v>60.575000000000003</v>
      </c>
      <c r="T1213" s="8">
        <f t="shared" si="187"/>
        <v>50.875</v>
      </c>
      <c r="U1213" s="7">
        <f t="shared" si="188"/>
        <v>52.491666666666674</v>
      </c>
      <c r="V1213" s="7">
        <f t="shared" si="189"/>
        <v>52.087500000000006</v>
      </c>
    </row>
    <row r="1214" spans="1:22" ht="13.5" x14ac:dyDescent="0.25">
      <c r="A1214" s="3">
        <f>RSI!A1214</f>
        <v>44081</v>
      </c>
      <c r="B1214" s="2">
        <f>RSI!B1214</f>
        <v>1.02</v>
      </c>
      <c r="C1214" s="2">
        <f>RSI!I1214</f>
        <v>65.297528734989498</v>
      </c>
      <c r="D1214" s="2">
        <f>MACD!E1214</f>
        <v>2.0325150348257104E-3</v>
      </c>
      <c r="E1214" s="2">
        <f>MACD!F1214</f>
        <v>1.2548786243469289E-2</v>
      </c>
      <c r="F1214" s="2">
        <f>'Moving Avg'!D1214</f>
        <v>0.95399999999999996</v>
      </c>
      <c r="G1214" s="2">
        <f>'Moving Avg'!F1214</f>
        <v>0.95399999999999974</v>
      </c>
      <c r="H1214" s="2">
        <f>'Moving Avg'!G1214</f>
        <v>0.97499999999999987</v>
      </c>
      <c r="I1214" s="2">
        <f>'Moving Avg'!H1214</f>
        <v>0.90914999999999924</v>
      </c>
      <c r="J1214" s="5" t="str">
        <f>OBV!F1214</f>
        <v>BULLISH</v>
      </c>
      <c r="K1214" s="5" t="str">
        <f>OBV!G1214</f>
        <v>STRONG</v>
      </c>
      <c r="L1214" s="5" t="str">
        <f>OBV!H1214</f>
        <v>CONFIRMED BULLISH</v>
      </c>
      <c r="M1214" s="7">
        <f t="shared" si="180"/>
        <v>25</v>
      </c>
      <c r="N1214" s="7">
        <f t="shared" si="181"/>
        <v>45</v>
      </c>
      <c r="O1214" s="7">
        <f t="shared" si="182"/>
        <v>50</v>
      </c>
      <c r="P1214" s="7">
        <f t="shared" si="183"/>
        <v>100</v>
      </c>
      <c r="Q1214" s="8">
        <f t="shared" si="184"/>
        <v>47</v>
      </c>
      <c r="R1214" s="8">
        <f t="shared" si="185"/>
        <v>56.5</v>
      </c>
      <c r="S1214" s="8">
        <f t="shared" si="186"/>
        <v>68</v>
      </c>
      <c r="T1214" s="8">
        <f t="shared" si="187"/>
        <v>55</v>
      </c>
      <c r="U1214" s="7">
        <f t="shared" si="188"/>
        <v>57.166666666666664</v>
      </c>
      <c r="V1214" s="7">
        <f t="shared" si="189"/>
        <v>56.625</v>
      </c>
    </row>
    <row r="1215" spans="1:22" ht="13.5" x14ac:dyDescent="0.25">
      <c r="A1215" s="3">
        <f>RSI!A1215</f>
        <v>44082</v>
      </c>
      <c r="B1215" s="2">
        <f>RSI!B1215</f>
        <v>1.08</v>
      </c>
      <c r="C1215" s="2">
        <f>RSI!I1215</f>
        <v>73.153573489886384</v>
      </c>
      <c r="D1215" s="2">
        <f>MACD!E1215</f>
        <v>-1.0027372487763531E-2</v>
      </c>
      <c r="E1215" s="2">
        <f>MACD!F1215</f>
        <v>8.0335544972227266E-3</v>
      </c>
      <c r="F1215" s="2">
        <f>'Moving Avg'!D1215</f>
        <v>0.98399999999999999</v>
      </c>
      <c r="G1215" s="2">
        <f>'Moving Avg'!F1215</f>
        <v>0.95849999999999969</v>
      </c>
      <c r="H1215" s="2">
        <f>'Moving Avg'!G1215</f>
        <v>0.97779999999999989</v>
      </c>
      <c r="I1215" s="2">
        <f>'Moving Avg'!H1215</f>
        <v>0.90974999999999939</v>
      </c>
      <c r="J1215" s="5" t="str">
        <f>OBV!F1215</f>
        <v>BULLISH</v>
      </c>
      <c r="K1215" s="5" t="str">
        <f>OBV!G1215</f>
        <v>STRONG</v>
      </c>
      <c r="L1215" s="5" t="str">
        <f>OBV!H1215</f>
        <v>CONFIRMED BULLISH</v>
      </c>
      <c r="M1215" s="7">
        <f t="shared" si="180"/>
        <v>0</v>
      </c>
      <c r="N1215" s="7">
        <f t="shared" si="181"/>
        <v>45</v>
      </c>
      <c r="O1215" s="7">
        <f t="shared" si="182"/>
        <v>50</v>
      </c>
      <c r="P1215" s="7">
        <f t="shared" si="183"/>
        <v>100</v>
      </c>
      <c r="Q1215" s="8">
        <f t="shared" si="184"/>
        <v>38.25</v>
      </c>
      <c r="R1215" s="8">
        <f t="shared" si="185"/>
        <v>51.5</v>
      </c>
      <c r="S1215" s="8">
        <f t="shared" si="186"/>
        <v>64.25</v>
      </c>
      <c r="T1215" s="8">
        <f t="shared" si="187"/>
        <v>48.75</v>
      </c>
      <c r="U1215" s="7">
        <f t="shared" si="188"/>
        <v>51.333333333333336</v>
      </c>
      <c r="V1215" s="7">
        <f t="shared" si="189"/>
        <v>50.6875</v>
      </c>
    </row>
    <row r="1216" spans="1:22" ht="13.5" x14ac:dyDescent="0.25">
      <c r="A1216" s="3">
        <f>RSI!A1216</f>
        <v>44083</v>
      </c>
      <c r="B1216" s="2">
        <f>RSI!B1216</f>
        <v>1.1200000000000001</v>
      </c>
      <c r="C1216" s="2">
        <f>RSI!I1216</f>
        <v>76.906921260391471</v>
      </c>
      <c r="D1216" s="2">
        <f>MACD!E1216</f>
        <v>-2.3920134820415995E-2</v>
      </c>
      <c r="E1216" s="2">
        <f>MACD!F1216</f>
        <v>1.6428166336949828E-3</v>
      </c>
      <c r="F1216" s="2">
        <f>'Moving Avg'!D1216</f>
        <v>1.024</v>
      </c>
      <c r="G1216" s="2">
        <f>'Moving Avg'!F1216</f>
        <v>0.96500000000000008</v>
      </c>
      <c r="H1216" s="2">
        <f>'Moving Avg'!G1216</f>
        <v>0.98179999999999978</v>
      </c>
      <c r="I1216" s="2">
        <f>'Moving Avg'!H1216</f>
        <v>0.91049999999999942</v>
      </c>
      <c r="J1216" s="5" t="str">
        <f>OBV!F1216</f>
        <v>BULLISH</v>
      </c>
      <c r="K1216" s="5" t="str">
        <f>OBV!G1216</f>
        <v>STRONG</v>
      </c>
      <c r="L1216" s="5" t="str">
        <f>OBV!H1216</f>
        <v>CONFIRMED BULLISH</v>
      </c>
      <c r="M1216" s="7">
        <f t="shared" si="180"/>
        <v>0</v>
      </c>
      <c r="N1216" s="7">
        <f t="shared" si="181"/>
        <v>100</v>
      </c>
      <c r="O1216" s="7">
        <f t="shared" si="182"/>
        <v>50</v>
      </c>
      <c r="P1216" s="7">
        <f t="shared" si="183"/>
        <v>100</v>
      </c>
      <c r="Q1216" s="8">
        <f t="shared" si="184"/>
        <v>57.5</v>
      </c>
      <c r="R1216" s="8">
        <f t="shared" si="185"/>
        <v>62.5</v>
      </c>
      <c r="S1216" s="8">
        <f t="shared" si="186"/>
        <v>72.5</v>
      </c>
      <c r="T1216" s="8">
        <f t="shared" si="187"/>
        <v>62.5</v>
      </c>
      <c r="U1216" s="7">
        <f t="shared" si="188"/>
        <v>64.166666666666671</v>
      </c>
      <c r="V1216" s="7">
        <f t="shared" si="189"/>
        <v>63.75</v>
      </c>
    </row>
    <row r="1217" spans="1:22" ht="13.5" x14ac:dyDescent="0.25">
      <c r="A1217" s="3">
        <f>RSI!A1217</f>
        <v>44084</v>
      </c>
      <c r="B1217" s="2">
        <f>RSI!B1217</f>
        <v>1.1499999999999999</v>
      </c>
      <c r="C1217" s="2">
        <f>RSI!I1217</f>
        <v>79.250045981964419</v>
      </c>
      <c r="D1217" s="2">
        <f>MACD!E1217</f>
        <v>-3.726722627966883E-2</v>
      </c>
      <c r="E1217" s="2">
        <f>MACD!F1217</f>
        <v>-6.1391919489777805E-3</v>
      </c>
      <c r="F1217" s="2">
        <f>'Moving Avg'!D1217</f>
        <v>1.0680000000000001</v>
      </c>
      <c r="G1217" s="2">
        <f>'Moving Avg'!F1217</f>
        <v>0.97299999999999986</v>
      </c>
      <c r="H1217" s="2">
        <f>'Moving Avg'!G1217</f>
        <v>0.98639999999999972</v>
      </c>
      <c r="I1217" s="2">
        <f>'Moving Avg'!H1217</f>
        <v>0.91129999999999955</v>
      </c>
      <c r="J1217" s="5" t="str">
        <f>OBV!F1217</f>
        <v>BULLISH</v>
      </c>
      <c r="K1217" s="5" t="str">
        <f>OBV!G1217</f>
        <v>STRONG</v>
      </c>
      <c r="L1217" s="5" t="str">
        <f>OBV!H1217</f>
        <v>CONFIRMED BULLISH</v>
      </c>
      <c r="M1217" s="7">
        <f t="shared" si="180"/>
        <v>0</v>
      </c>
      <c r="N1217" s="7">
        <f t="shared" si="181"/>
        <v>100</v>
      </c>
      <c r="O1217" s="7">
        <f t="shared" si="182"/>
        <v>50</v>
      </c>
      <c r="P1217" s="7">
        <f t="shared" si="183"/>
        <v>100</v>
      </c>
      <c r="Q1217" s="8">
        <f t="shared" si="184"/>
        <v>57.5</v>
      </c>
      <c r="R1217" s="8">
        <f t="shared" si="185"/>
        <v>62.5</v>
      </c>
      <c r="S1217" s="8">
        <f t="shared" si="186"/>
        <v>72.5</v>
      </c>
      <c r="T1217" s="8">
        <f t="shared" si="187"/>
        <v>62.5</v>
      </c>
      <c r="U1217" s="7">
        <f t="shared" si="188"/>
        <v>64.166666666666671</v>
      </c>
      <c r="V1217" s="7">
        <f t="shared" si="189"/>
        <v>63.75</v>
      </c>
    </row>
    <row r="1218" spans="1:22" ht="13.5" x14ac:dyDescent="0.25">
      <c r="A1218" s="3">
        <f>RSI!A1218</f>
        <v>44085</v>
      </c>
      <c r="B1218" s="2">
        <f>RSI!B1218</f>
        <v>1.1299999999999999</v>
      </c>
      <c r="C1218" s="2">
        <f>RSI!I1218</f>
        <v>73.868971003336924</v>
      </c>
      <c r="D1218" s="2">
        <f>MACD!E1218</f>
        <v>-4.9635833818631458E-2</v>
      </c>
      <c r="E1218" s="2">
        <f>MACD!F1218</f>
        <v>-1.4838520322908517E-2</v>
      </c>
      <c r="F1218" s="2">
        <f>'Moving Avg'!D1218</f>
        <v>1.1000000000000001</v>
      </c>
      <c r="G1218" s="2">
        <f>'Moving Avg'!F1218</f>
        <v>0.98099999999999987</v>
      </c>
      <c r="H1218" s="2">
        <f>'Moving Avg'!G1218</f>
        <v>0.99019999999999986</v>
      </c>
      <c r="I1218" s="2">
        <f>'Moving Avg'!H1218</f>
        <v>0.91204999999999936</v>
      </c>
      <c r="J1218" s="5" t="str">
        <f>OBV!F1218</f>
        <v>BULLISH</v>
      </c>
      <c r="K1218" s="5" t="str">
        <f>OBV!G1218</f>
        <v>STRONG</v>
      </c>
      <c r="L1218" s="5" t="str">
        <f>OBV!H1218</f>
        <v>CONFIRMED BULLISH</v>
      </c>
      <c r="M1218" s="7">
        <f t="shared" ref="M1218:M1281" si="190">IF(C1218&lt;30,50, IF(C1218&gt;70, 0, 25))</f>
        <v>0</v>
      </c>
      <c r="N1218" s="7">
        <f t="shared" ref="N1218:N1281" si="191">IF(E1218-D1218&gt;0.02, 100, IF(E1218-D1218&lt;0,0,45))</f>
        <v>100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100</v>
      </c>
      <c r="Q1218" s="8">
        <f t="shared" si="184"/>
        <v>57.5</v>
      </c>
      <c r="R1218" s="8">
        <f t="shared" si="185"/>
        <v>62.5</v>
      </c>
      <c r="S1218" s="8">
        <f t="shared" si="186"/>
        <v>72.5</v>
      </c>
      <c r="T1218" s="8">
        <f t="shared" si="187"/>
        <v>62.5</v>
      </c>
      <c r="U1218" s="7">
        <f t="shared" si="188"/>
        <v>64.166666666666671</v>
      </c>
      <c r="V1218" s="7">
        <f t="shared" si="189"/>
        <v>63.75</v>
      </c>
    </row>
    <row r="1219" spans="1:22" ht="13.5" x14ac:dyDescent="0.25">
      <c r="A1219" s="3">
        <f>RSI!A1219</f>
        <v>44088</v>
      </c>
      <c r="B1219" s="2">
        <f>RSI!B1219</f>
        <v>1.08</v>
      </c>
      <c r="C1219" s="2">
        <f>RSI!I1219</f>
        <v>62.452229684704875</v>
      </c>
      <c r="D1219" s="2">
        <f>MACD!E1219</f>
        <v>-5.8760687772877129E-2</v>
      </c>
      <c r="E1219" s="2">
        <f>MACD!F1219</f>
        <v>-2.3622953812902241E-2</v>
      </c>
      <c r="F1219" s="2">
        <f>'Moving Avg'!D1219</f>
        <v>1.1120000000000001</v>
      </c>
      <c r="G1219" s="2">
        <f>'Moving Avg'!F1219</f>
        <v>0.98649999999999982</v>
      </c>
      <c r="H1219" s="2">
        <f>'Moving Avg'!G1219</f>
        <v>0.9927999999999999</v>
      </c>
      <c r="I1219" s="2">
        <f>'Moving Avg'!H1219</f>
        <v>0.91244999999999965</v>
      </c>
      <c r="J1219" s="5" t="str">
        <f>OBV!F1219</f>
        <v>BULLISH</v>
      </c>
      <c r="K1219" s="5" t="str">
        <f>OBV!G1219</f>
        <v>STRONG</v>
      </c>
      <c r="L1219" s="5" t="str">
        <f>OBV!H1219</f>
        <v>CONFIRMED BULLISH</v>
      </c>
      <c r="M1219" s="7">
        <f t="shared" si="190"/>
        <v>25</v>
      </c>
      <c r="N1219" s="7">
        <f t="shared" si="191"/>
        <v>100</v>
      </c>
      <c r="O1219" s="7">
        <f t="shared" si="192"/>
        <v>50</v>
      </c>
      <c r="P1219" s="7">
        <f t="shared" si="193"/>
        <v>100</v>
      </c>
      <c r="Q1219" s="8">
        <f t="shared" ref="Q1219:Q1282" si="194">0.35*M1219+N1219*0.35+O1219*0.15+P1219*0.15</f>
        <v>66.25</v>
      </c>
      <c r="R1219" s="8">
        <f t="shared" ref="R1219:R1282" si="195">M1219*0.2+N1219*0.2+O1219*0.35+P1219*0.25</f>
        <v>67.5</v>
      </c>
      <c r="S1219" s="8">
        <f t="shared" ref="S1219:S1282" si="196">M1219*0.15+N1219*0.15+O1219*0.25+P1219*0.45</f>
        <v>76.25</v>
      </c>
      <c r="T1219" s="8">
        <f t="shared" ref="T1219:T1282" si="197">0.25*SUM(M1219:P1219)</f>
        <v>68.75</v>
      </c>
      <c r="U1219" s="7">
        <f t="shared" ref="U1219:U1282" si="198">SUM(Q1219:S1219)/3</f>
        <v>70</v>
      </c>
      <c r="V1219" s="7">
        <f t="shared" ref="V1219:V1282" si="199">SUM(Q1219:T1219)/4</f>
        <v>69.6875</v>
      </c>
    </row>
    <row r="1220" spans="1:22" ht="13.5" x14ac:dyDescent="0.25">
      <c r="A1220" s="3">
        <f>RSI!A1220</f>
        <v>44089</v>
      </c>
      <c r="B1220" s="2">
        <f>RSI!B1220</f>
        <v>1.1200000000000001</v>
      </c>
      <c r="C1220" s="2">
        <f>RSI!I1220</f>
        <v>66.864376263389232</v>
      </c>
      <c r="D1220" s="2">
        <f>MACD!E1220</f>
        <v>-6.9912517078649206E-2</v>
      </c>
      <c r="E1220" s="2">
        <f>MACD!F1220</f>
        <v>-3.2880866466051636E-2</v>
      </c>
      <c r="F1220" s="2">
        <f>'Moving Avg'!D1220</f>
        <v>1.1200000000000001</v>
      </c>
      <c r="G1220" s="2">
        <f>'Moving Avg'!F1220</f>
        <v>0.99550000000000005</v>
      </c>
      <c r="H1220" s="2">
        <f>'Moving Avg'!G1220</f>
        <v>0.99519999999999964</v>
      </c>
      <c r="I1220" s="2">
        <f>'Moving Avg'!H1220</f>
        <v>0.91324999999999956</v>
      </c>
      <c r="J1220" s="5" t="str">
        <f>OBV!F1220</f>
        <v>BULLISH</v>
      </c>
      <c r="K1220" s="5" t="str">
        <f>OBV!G1220</f>
        <v>STRONG</v>
      </c>
      <c r="L1220" s="5" t="str">
        <f>OBV!H1220</f>
        <v>CONFIRMED BULLISH</v>
      </c>
      <c r="M1220" s="7">
        <f t="shared" si="190"/>
        <v>25</v>
      </c>
      <c r="N1220" s="7">
        <f t="shared" si="191"/>
        <v>100</v>
      </c>
      <c r="O1220" s="7">
        <f t="shared" si="192"/>
        <v>50</v>
      </c>
      <c r="P1220" s="7">
        <f t="shared" si="193"/>
        <v>100</v>
      </c>
      <c r="Q1220" s="8">
        <f t="shared" si="194"/>
        <v>66.25</v>
      </c>
      <c r="R1220" s="8">
        <f t="shared" si="195"/>
        <v>67.5</v>
      </c>
      <c r="S1220" s="8">
        <f t="shared" si="196"/>
        <v>76.25</v>
      </c>
      <c r="T1220" s="8">
        <f t="shared" si="197"/>
        <v>68.75</v>
      </c>
      <c r="U1220" s="7">
        <f t="shared" si="198"/>
        <v>70</v>
      </c>
      <c r="V1220" s="7">
        <f t="shared" si="199"/>
        <v>69.6875</v>
      </c>
    </row>
    <row r="1221" spans="1:22" ht="13.5" x14ac:dyDescent="0.25">
      <c r="A1221" s="3">
        <f>RSI!A1221</f>
        <v>44090</v>
      </c>
      <c r="B1221" s="2">
        <f>RSI!B1221</f>
        <v>1.1100000000000001</v>
      </c>
      <c r="C1221" s="2">
        <f>RSI!I1221</f>
        <v>64.813882242745876</v>
      </c>
      <c r="D1221" s="2">
        <f>MACD!E1221</f>
        <v>-8.0815944402788054E-2</v>
      </c>
      <c r="E1221" s="2">
        <f>MACD!F1221</f>
        <v>-4.2467882053398923E-2</v>
      </c>
      <c r="F1221" s="2">
        <f>'Moving Avg'!D1221</f>
        <v>1.1180000000000001</v>
      </c>
      <c r="G1221" s="2">
        <f>'Moving Avg'!F1221</f>
        <v>1.0049999999999999</v>
      </c>
      <c r="H1221" s="2">
        <f>'Moving Avg'!G1221</f>
        <v>0.99639999999999962</v>
      </c>
      <c r="I1221" s="2">
        <f>'Moving Avg'!H1221</f>
        <v>0.9138999999999996</v>
      </c>
      <c r="J1221" s="5" t="str">
        <f>OBV!F1221</f>
        <v>BEARISH</v>
      </c>
      <c r="K1221" s="5" t="str">
        <f>OBV!G1221</f>
        <v>WEAK</v>
      </c>
      <c r="L1221" s="5" t="str">
        <f>OBV!H1221</f>
        <v>CONFIRMED BEARISH</v>
      </c>
      <c r="M1221" s="7">
        <f t="shared" si="190"/>
        <v>25</v>
      </c>
      <c r="N1221" s="7">
        <f t="shared" si="191"/>
        <v>100</v>
      </c>
      <c r="O1221" s="7">
        <f t="shared" si="192"/>
        <v>50</v>
      </c>
      <c r="P1221" s="7">
        <f t="shared" si="193"/>
        <v>0</v>
      </c>
      <c r="Q1221" s="8">
        <f t="shared" si="194"/>
        <v>51.25</v>
      </c>
      <c r="R1221" s="8">
        <f t="shared" si="195"/>
        <v>42.5</v>
      </c>
      <c r="S1221" s="8">
        <f t="shared" si="196"/>
        <v>31.25</v>
      </c>
      <c r="T1221" s="8">
        <f t="shared" si="197"/>
        <v>43.75</v>
      </c>
      <c r="U1221" s="7">
        <f t="shared" si="198"/>
        <v>41.666666666666664</v>
      </c>
      <c r="V1221" s="7">
        <f t="shared" si="199"/>
        <v>42.1875</v>
      </c>
    </row>
    <row r="1222" spans="1:22" ht="13.5" x14ac:dyDescent="0.25">
      <c r="A1222" s="3">
        <f>RSI!A1222</f>
        <v>44091</v>
      </c>
      <c r="B1222" s="2">
        <f>RSI!B1222</f>
        <v>1.05</v>
      </c>
      <c r="C1222" s="2">
        <f>RSI!I1222</f>
        <v>54.094850270826868</v>
      </c>
      <c r="D1222" s="2">
        <f>MACD!E1222</f>
        <v>-8.4619872427081577E-2</v>
      </c>
      <c r="E1222" s="2">
        <f>MACD!F1222</f>
        <v>-5.0898280128135451E-2</v>
      </c>
      <c r="F1222" s="2">
        <f>'Moving Avg'!D1222</f>
        <v>1.0980000000000001</v>
      </c>
      <c r="G1222" s="2">
        <f>'Moving Avg'!F1222</f>
        <v>1.0109999999999999</v>
      </c>
      <c r="H1222" s="2">
        <f>'Moving Avg'!G1222</f>
        <v>0.99599999999999966</v>
      </c>
      <c r="I1222" s="2">
        <f>'Moving Avg'!H1222</f>
        <v>0.91439999999999966</v>
      </c>
      <c r="J1222" s="5" t="str">
        <f>OBV!F1222</f>
        <v>BEARISH</v>
      </c>
      <c r="K1222" s="5" t="str">
        <f>OBV!G1222</f>
        <v>WEAK</v>
      </c>
      <c r="L1222" s="5" t="str">
        <f>OBV!H1222</f>
        <v>CONFIRMED BEARISH</v>
      </c>
      <c r="M1222" s="7">
        <f t="shared" si="190"/>
        <v>25</v>
      </c>
      <c r="N1222" s="7">
        <f t="shared" si="191"/>
        <v>100</v>
      </c>
      <c r="O1222" s="7">
        <f t="shared" si="192"/>
        <v>50</v>
      </c>
      <c r="P1222" s="7">
        <f t="shared" si="193"/>
        <v>0</v>
      </c>
      <c r="Q1222" s="8">
        <f t="shared" si="194"/>
        <v>51.25</v>
      </c>
      <c r="R1222" s="8">
        <f t="shared" si="195"/>
        <v>42.5</v>
      </c>
      <c r="S1222" s="8">
        <f t="shared" si="196"/>
        <v>31.25</v>
      </c>
      <c r="T1222" s="8">
        <f t="shared" si="197"/>
        <v>43.75</v>
      </c>
      <c r="U1222" s="7">
        <f t="shared" si="198"/>
        <v>41.666666666666664</v>
      </c>
      <c r="V1222" s="7">
        <f t="shared" si="199"/>
        <v>42.1875</v>
      </c>
    </row>
    <row r="1223" spans="1:22" ht="13.5" x14ac:dyDescent="0.25">
      <c r="A1223" s="3">
        <f>RSI!A1223</f>
        <v>44092</v>
      </c>
      <c r="B1223" s="2">
        <f>RSI!B1223</f>
        <v>0.99</v>
      </c>
      <c r="C1223" s="2">
        <f>RSI!I1223</f>
        <v>45.916895071566366</v>
      </c>
      <c r="D1223" s="2">
        <f>MACD!E1223</f>
        <v>-7.740505965492317E-2</v>
      </c>
      <c r="E1223" s="2">
        <f>MACD!F1223</f>
        <v>-5.6199636033492997E-2</v>
      </c>
      <c r="F1223" s="2">
        <f>'Moving Avg'!D1223</f>
        <v>1.07</v>
      </c>
      <c r="G1223" s="2">
        <f>'Moving Avg'!F1223</f>
        <v>1.0129999999999999</v>
      </c>
      <c r="H1223" s="2">
        <f>'Moving Avg'!G1223</f>
        <v>0.99459999999999982</v>
      </c>
      <c r="I1223" s="2">
        <f>'Moving Avg'!H1223</f>
        <v>0.91454999999999986</v>
      </c>
      <c r="J1223" s="5" t="str">
        <f>OBV!F1223</f>
        <v>BEARISH</v>
      </c>
      <c r="K1223" s="5" t="str">
        <f>OBV!G1223</f>
        <v>WEAK</v>
      </c>
      <c r="L1223" s="5" t="str">
        <f>OBV!H1223</f>
        <v>CONFIRMED BEARISH</v>
      </c>
      <c r="M1223" s="7">
        <f t="shared" si="190"/>
        <v>25</v>
      </c>
      <c r="N1223" s="7">
        <f t="shared" si="191"/>
        <v>100</v>
      </c>
      <c r="O1223" s="7">
        <f t="shared" si="192"/>
        <v>50</v>
      </c>
      <c r="P1223" s="7">
        <f t="shared" si="193"/>
        <v>0</v>
      </c>
      <c r="Q1223" s="8">
        <f t="shared" si="194"/>
        <v>51.25</v>
      </c>
      <c r="R1223" s="8">
        <f t="shared" si="195"/>
        <v>42.5</v>
      </c>
      <c r="S1223" s="8">
        <f t="shared" si="196"/>
        <v>31.25</v>
      </c>
      <c r="T1223" s="8">
        <f t="shared" si="197"/>
        <v>43.75</v>
      </c>
      <c r="U1223" s="7">
        <f t="shared" si="198"/>
        <v>41.666666666666664</v>
      </c>
      <c r="V1223" s="7">
        <f t="shared" si="199"/>
        <v>42.1875</v>
      </c>
    </row>
    <row r="1224" spans="1:22" ht="13.5" x14ac:dyDescent="0.25">
      <c r="A1224" s="3">
        <f>RSI!A1224</f>
        <v>44095</v>
      </c>
      <c r="B1224" s="2">
        <f>RSI!B1224</f>
        <v>1.01</v>
      </c>
      <c r="C1224" s="2">
        <f>RSI!I1224</f>
        <v>48.700851227809586</v>
      </c>
      <c r="D1224" s="2">
        <f>MACD!E1224</f>
        <v>-6.4887413640782876E-2</v>
      </c>
      <c r="E1224" s="2">
        <f>MACD!F1224</f>
        <v>-5.7937191554950973E-2</v>
      </c>
      <c r="F1224" s="2">
        <f>'Moving Avg'!D1224</f>
        <v>1.056</v>
      </c>
      <c r="G1224" s="2">
        <f>'Moving Avg'!F1224</f>
        <v>1.0154999999999998</v>
      </c>
      <c r="H1224" s="2">
        <f>'Moving Avg'!G1224</f>
        <v>0.99379999999999968</v>
      </c>
      <c r="I1224" s="2">
        <f>'Moving Avg'!H1224</f>
        <v>0.91474999999999984</v>
      </c>
      <c r="J1224" s="5" t="str">
        <f>OBV!F1224</f>
        <v>BEARISH</v>
      </c>
      <c r="K1224" s="5" t="str">
        <f>OBV!G1224</f>
        <v>WEAK</v>
      </c>
      <c r="L1224" s="5" t="str">
        <f>OBV!H1224</f>
        <v>CONFIRMED BEARISH</v>
      </c>
      <c r="M1224" s="7">
        <f t="shared" si="190"/>
        <v>25</v>
      </c>
      <c r="N1224" s="7">
        <f t="shared" si="191"/>
        <v>45</v>
      </c>
      <c r="O1224" s="7">
        <f t="shared" si="192"/>
        <v>50</v>
      </c>
      <c r="P1224" s="7">
        <f t="shared" si="193"/>
        <v>0</v>
      </c>
      <c r="Q1224" s="8">
        <f t="shared" si="194"/>
        <v>32</v>
      </c>
      <c r="R1224" s="8">
        <f t="shared" si="195"/>
        <v>31.5</v>
      </c>
      <c r="S1224" s="8">
        <f t="shared" si="196"/>
        <v>23</v>
      </c>
      <c r="T1224" s="8">
        <f t="shared" si="197"/>
        <v>30</v>
      </c>
      <c r="U1224" s="7">
        <f t="shared" si="198"/>
        <v>28.833333333333332</v>
      </c>
      <c r="V1224" s="7">
        <f t="shared" si="199"/>
        <v>29.125</v>
      </c>
    </row>
    <row r="1225" spans="1:22" ht="13.5" x14ac:dyDescent="0.25">
      <c r="A1225" s="3">
        <f>RSI!A1225</f>
        <v>44096</v>
      </c>
      <c r="B1225" s="2">
        <f>RSI!B1225</f>
        <v>1.04</v>
      </c>
      <c r="C1225" s="2">
        <f>RSI!I1225</f>
        <v>52.639045729919687</v>
      </c>
      <c r="D1225" s="2">
        <f>MACD!E1225</f>
        <v>-4.7218176294766545E-2</v>
      </c>
      <c r="E1225" s="2">
        <f>MACD!F1225</f>
        <v>-5.5793388502914092E-2</v>
      </c>
      <c r="F1225" s="2">
        <f>'Moving Avg'!D1225</f>
        <v>1.04</v>
      </c>
      <c r="G1225" s="2">
        <f>'Moving Avg'!F1225</f>
        <v>1.0205</v>
      </c>
      <c r="H1225" s="2">
        <f>'Moving Avg'!G1225</f>
        <v>0.99439999999999973</v>
      </c>
      <c r="I1225" s="2">
        <f>'Moving Avg'!H1225</f>
        <v>0.9150999999999998</v>
      </c>
      <c r="J1225" s="5" t="str">
        <f>OBV!F1225</f>
        <v>BEARISH</v>
      </c>
      <c r="K1225" s="5" t="str">
        <f>OBV!G1225</f>
        <v>WEAK</v>
      </c>
      <c r="L1225" s="5" t="str">
        <f>OBV!H1225</f>
        <v>CONFIRMED BEARISH</v>
      </c>
      <c r="M1225" s="7">
        <f t="shared" si="190"/>
        <v>25</v>
      </c>
      <c r="N1225" s="7">
        <f t="shared" si="191"/>
        <v>0</v>
      </c>
      <c r="O1225" s="7">
        <f t="shared" si="192"/>
        <v>50</v>
      </c>
      <c r="P1225" s="7">
        <f t="shared" si="193"/>
        <v>0</v>
      </c>
      <c r="Q1225" s="8">
        <f t="shared" si="194"/>
        <v>16.25</v>
      </c>
      <c r="R1225" s="8">
        <f t="shared" si="195"/>
        <v>22.5</v>
      </c>
      <c r="S1225" s="8">
        <f t="shared" si="196"/>
        <v>16.25</v>
      </c>
      <c r="T1225" s="8">
        <f t="shared" si="197"/>
        <v>18.75</v>
      </c>
      <c r="U1225" s="7">
        <f t="shared" si="198"/>
        <v>18.333333333333332</v>
      </c>
      <c r="V1225" s="7">
        <f t="shared" si="199"/>
        <v>18.4375</v>
      </c>
    </row>
    <row r="1226" spans="1:22" ht="13.5" x14ac:dyDescent="0.25">
      <c r="A1226" s="3">
        <f>RSI!A1226</f>
        <v>44097</v>
      </c>
      <c r="B1226" s="2">
        <f>RSI!B1226</f>
        <v>1.06</v>
      </c>
      <c r="C1226" s="2">
        <f>RSI!I1226</f>
        <v>55.113050426512288</v>
      </c>
      <c r="D1226" s="2">
        <f>MACD!E1226</f>
        <v>-2.7708452718317567E-2</v>
      </c>
      <c r="E1226" s="2">
        <f>MACD!F1226</f>
        <v>-5.0176401345994791E-2</v>
      </c>
      <c r="F1226" s="2">
        <f>'Moving Avg'!D1226</f>
        <v>1.03</v>
      </c>
      <c r="G1226" s="2">
        <f>'Moving Avg'!F1226</f>
        <v>1.0265</v>
      </c>
      <c r="H1226" s="2">
        <f>'Moving Avg'!G1226</f>
        <v>0.99619999999999986</v>
      </c>
      <c r="I1226" s="2">
        <f>'Moving Avg'!H1226</f>
        <v>0.91564999999999985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  <c r="M1226" s="7">
        <f t="shared" si="190"/>
        <v>25</v>
      </c>
      <c r="N1226" s="7">
        <f t="shared" si="191"/>
        <v>0</v>
      </c>
      <c r="O1226" s="7">
        <f t="shared" si="192"/>
        <v>50</v>
      </c>
      <c r="P1226" s="7">
        <f t="shared" si="193"/>
        <v>16.5</v>
      </c>
      <c r="Q1226" s="8">
        <f t="shared" si="194"/>
        <v>18.725000000000001</v>
      </c>
      <c r="R1226" s="8">
        <f t="shared" si="195"/>
        <v>26.625</v>
      </c>
      <c r="S1226" s="8">
        <f t="shared" si="196"/>
        <v>23.675000000000001</v>
      </c>
      <c r="T1226" s="8">
        <f t="shared" si="197"/>
        <v>22.875</v>
      </c>
      <c r="U1226" s="7">
        <f t="shared" si="198"/>
        <v>23.008333333333336</v>
      </c>
      <c r="V1226" s="7">
        <f t="shared" si="199"/>
        <v>22.975000000000001</v>
      </c>
    </row>
    <row r="1227" spans="1:22" ht="13.5" x14ac:dyDescent="0.25">
      <c r="A1227" s="3">
        <f>RSI!A1227</f>
        <v>44098</v>
      </c>
      <c r="B1227" s="2">
        <f>RSI!B1227</f>
        <v>1.05</v>
      </c>
      <c r="C1227" s="2">
        <f>RSI!I1227</f>
        <v>53.605255986940428</v>
      </c>
      <c r="D1227" s="2">
        <f>MACD!E1227</f>
        <v>-6.0674048710334105E-3</v>
      </c>
      <c r="E1227" s="2">
        <f>MACD!F1227</f>
        <v>-4.1354602051002519E-2</v>
      </c>
      <c r="F1227" s="2">
        <f>'Moving Avg'!D1227</f>
        <v>1.0299999999999998</v>
      </c>
      <c r="G1227" s="2">
        <f>'Moving Avg'!F1227</f>
        <v>1.0314999999999999</v>
      </c>
      <c r="H1227" s="2">
        <f>'Moving Avg'!G1227</f>
        <v>0.99699999999999978</v>
      </c>
      <c r="I1227" s="2">
        <f>'Moving Avg'!H1227</f>
        <v>0.9161499999999998</v>
      </c>
      <c r="J1227" s="5" t="str">
        <f>OBV!F1227</f>
        <v>BEARISH</v>
      </c>
      <c r="K1227" s="5" t="str">
        <f>OBV!G1227</f>
        <v>NEUTRAL</v>
      </c>
      <c r="L1227" s="5" t="str">
        <f>OBV!H1227</f>
        <v>NEUTRAL</v>
      </c>
      <c r="M1227" s="7">
        <f t="shared" si="190"/>
        <v>25</v>
      </c>
      <c r="N1227" s="7">
        <f t="shared" si="191"/>
        <v>0</v>
      </c>
      <c r="O1227" s="7">
        <f t="shared" si="192"/>
        <v>50</v>
      </c>
      <c r="P1227" s="7">
        <f t="shared" si="193"/>
        <v>16.5</v>
      </c>
      <c r="Q1227" s="8">
        <f t="shared" si="194"/>
        <v>18.725000000000001</v>
      </c>
      <c r="R1227" s="8">
        <f t="shared" si="195"/>
        <v>26.625</v>
      </c>
      <c r="S1227" s="8">
        <f t="shared" si="196"/>
        <v>23.675000000000001</v>
      </c>
      <c r="T1227" s="8">
        <f t="shared" si="197"/>
        <v>22.875</v>
      </c>
      <c r="U1227" s="7">
        <f t="shared" si="198"/>
        <v>23.008333333333336</v>
      </c>
      <c r="V1227" s="7">
        <f t="shared" si="199"/>
        <v>22.975000000000001</v>
      </c>
    </row>
    <row r="1228" spans="1:22" ht="13.5" x14ac:dyDescent="0.25">
      <c r="A1228" s="3">
        <f>RSI!A1228</f>
        <v>44099</v>
      </c>
      <c r="B1228" s="2">
        <f>RSI!B1228</f>
        <v>1.05</v>
      </c>
      <c r="C1228" s="2">
        <f>RSI!I1228</f>
        <v>53.605255986940428</v>
      </c>
      <c r="D1228" s="2">
        <f>MACD!E1228</f>
        <v>9.0196543240870231E-3</v>
      </c>
      <c r="E1228" s="2">
        <f>MACD!F1228</f>
        <v>-3.1279750775984612E-2</v>
      </c>
      <c r="F1228" s="2">
        <f>'Moving Avg'!D1228</f>
        <v>1.042</v>
      </c>
      <c r="G1228" s="2">
        <f>'Moving Avg'!F1228</f>
        <v>1.0369999999999999</v>
      </c>
      <c r="H1228" s="2">
        <f>'Moving Avg'!G1228</f>
        <v>0.99719999999999986</v>
      </c>
      <c r="I1228" s="2">
        <f>'Moving Avg'!H1228</f>
        <v>0.91664999999999974</v>
      </c>
      <c r="J1228" s="5" t="str">
        <f>OBV!F1228</f>
        <v>BULLISH</v>
      </c>
      <c r="K1228" s="5" t="str">
        <f>OBV!G1228</f>
        <v>STRONG</v>
      </c>
      <c r="L1228" s="5" t="str">
        <f>OBV!H1228</f>
        <v>CONFIRMED BULLISH</v>
      </c>
      <c r="M1228" s="7">
        <f t="shared" si="190"/>
        <v>25</v>
      </c>
      <c r="N1228" s="7">
        <f t="shared" si="191"/>
        <v>0</v>
      </c>
      <c r="O1228" s="7">
        <f t="shared" si="192"/>
        <v>50</v>
      </c>
      <c r="P1228" s="7">
        <f t="shared" si="193"/>
        <v>100</v>
      </c>
      <c r="Q1228" s="8">
        <f t="shared" si="194"/>
        <v>31.25</v>
      </c>
      <c r="R1228" s="8">
        <f t="shared" si="195"/>
        <v>47.5</v>
      </c>
      <c r="S1228" s="8">
        <f t="shared" si="196"/>
        <v>61.25</v>
      </c>
      <c r="T1228" s="8">
        <f t="shared" si="197"/>
        <v>43.75</v>
      </c>
      <c r="U1228" s="7">
        <f t="shared" si="198"/>
        <v>46.666666666666664</v>
      </c>
      <c r="V1228" s="7">
        <f t="shared" si="199"/>
        <v>45.9375</v>
      </c>
    </row>
    <row r="1229" spans="1:22" ht="13.5" x14ac:dyDescent="0.25">
      <c r="A1229" s="3">
        <f>RSI!A1229</f>
        <v>44102</v>
      </c>
      <c r="B1229" s="2">
        <f>RSI!B1229</f>
        <v>1.04</v>
      </c>
      <c r="C1229" s="2">
        <f>RSI!I1229</f>
        <v>51.956718714882228</v>
      </c>
      <c r="D1229" s="2">
        <f>MACD!E1229</f>
        <v>1.4697325723978194E-2</v>
      </c>
      <c r="E1229" s="2">
        <f>MACD!F1229</f>
        <v>-2.2084335475992051E-2</v>
      </c>
      <c r="F1229" s="2">
        <f>'Moving Avg'!D1229</f>
        <v>1.048</v>
      </c>
      <c r="G1229" s="2">
        <f>'Moving Avg'!F1229</f>
        <v>1.0425</v>
      </c>
      <c r="H1229" s="2">
        <f>'Moving Avg'!G1229</f>
        <v>0.99779999999999969</v>
      </c>
      <c r="I1229" s="2">
        <f>'Moving Avg'!H1229</f>
        <v>0.9170499999999997</v>
      </c>
      <c r="J1229" s="5" t="str">
        <f>OBV!F1229</f>
        <v>BULLISH</v>
      </c>
      <c r="K1229" s="5" t="str">
        <f>OBV!G1229</f>
        <v>NEUTRAL</v>
      </c>
      <c r="L1229" s="5" t="str">
        <f>OBV!H1229</f>
        <v>CONFIRMED BULLISH</v>
      </c>
      <c r="M1229" s="7">
        <f t="shared" si="190"/>
        <v>25</v>
      </c>
      <c r="N1229" s="7">
        <f t="shared" si="191"/>
        <v>0</v>
      </c>
      <c r="O1229" s="7">
        <f t="shared" si="192"/>
        <v>50</v>
      </c>
      <c r="P1229" s="7">
        <f t="shared" si="193"/>
        <v>83.5</v>
      </c>
      <c r="Q1229" s="8">
        <f t="shared" si="194"/>
        <v>28.774999999999999</v>
      </c>
      <c r="R1229" s="8">
        <f t="shared" si="195"/>
        <v>43.375</v>
      </c>
      <c r="S1229" s="8">
        <f t="shared" si="196"/>
        <v>53.825000000000003</v>
      </c>
      <c r="T1229" s="8">
        <f t="shared" si="197"/>
        <v>39.625</v>
      </c>
      <c r="U1229" s="7">
        <f t="shared" si="198"/>
        <v>41.991666666666667</v>
      </c>
      <c r="V1229" s="7">
        <f t="shared" si="199"/>
        <v>41.400000000000006</v>
      </c>
    </row>
    <row r="1230" spans="1:22" ht="13.5" x14ac:dyDescent="0.25">
      <c r="A1230" s="3">
        <f>RSI!A1230</f>
        <v>44103</v>
      </c>
      <c r="B1230" s="2">
        <f>RSI!B1230</f>
        <v>1.03</v>
      </c>
      <c r="C1230" s="2">
        <f>RSI!I1230</f>
        <v>50.291131098646133</v>
      </c>
      <c r="D1230" s="2">
        <f>MACD!E1230</f>
        <v>2.6328580231311793E-2</v>
      </c>
      <c r="E1230" s="2">
        <f>MACD!F1230</f>
        <v>-1.2401752334531283E-2</v>
      </c>
      <c r="F1230" s="2">
        <f>'Moving Avg'!D1230</f>
        <v>1.046</v>
      </c>
      <c r="G1230" s="2">
        <f>'Moving Avg'!F1230</f>
        <v>1.0474999999999999</v>
      </c>
      <c r="H1230" s="2">
        <f>'Moving Avg'!G1230</f>
        <v>0.9987999999999998</v>
      </c>
      <c r="I1230" s="2">
        <f>'Moving Avg'!H1230</f>
        <v>0.91739999999999977</v>
      </c>
      <c r="J1230" s="5" t="str">
        <f>OBV!F1230</f>
        <v>BULLISH</v>
      </c>
      <c r="K1230" s="5" t="str">
        <f>OBV!G1230</f>
        <v>NEUTRAL</v>
      </c>
      <c r="L1230" s="5" t="str">
        <f>OBV!H1230</f>
        <v>BULLISH DIVERGENCE</v>
      </c>
      <c r="M1230" s="7">
        <f t="shared" si="190"/>
        <v>25</v>
      </c>
      <c r="N1230" s="7">
        <f t="shared" si="191"/>
        <v>0</v>
      </c>
      <c r="O1230" s="7">
        <f t="shared" si="192"/>
        <v>50</v>
      </c>
      <c r="P1230" s="7">
        <f t="shared" si="193"/>
        <v>66.5</v>
      </c>
      <c r="Q1230" s="8">
        <f t="shared" si="194"/>
        <v>26.225000000000001</v>
      </c>
      <c r="R1230" s="8">
        <f t="shared" si="195"/>
        <v>39.125</v>
      </c>
      <c r="S1230" s="8">
        <f t="shared" si="196"/>
        <v>46.174999999999997</v>
      </c>
      <c r="T1230" s="8">
        <f t="shared" si="197"/>
        <v>35.375</v>
      </c>
      <c r="U1230" s="7">
        <f t="shared" si="198"/>
        <v>37.174999999999997</v>
      </c>
      <c r="V1230" s="7">
        <f t="shared" si="199"/>
        <v>36.724999999999994</v>
      </c>
    </row>
    <row r="1231" spans="1:22" ht="13.5" x14ac:dyDescent="0.25">
      <c r="A1231" s="3">
        <f>RSI!A1231</f>
        <v>44104</v>
      </c>
      <c r="B1231" s="2">
        <f>RSI!B1231</f>
        <v>1</v>
      </c>
      <c r="C1231" s="2">
        <f>RSI!I1231</f>
        <v>45.571332834749967</v>
      </c>
      <c r="D1231" s="2">
        <f>MACD!E1231</f>
        <v>3.6850747378296189E-2</v>
      </c>
      <c r="E1231" s="2">
        <f>MACD!F1231</f>
        <v>-2.5512523919657892E-3</v>
      </c>
      <c r="F1231" s="2">
        <f>'Moving Avg'!D1231</f>
        <v>1.034</v>
      </c>
      <c r="G1231" s="2">
        <f>'Moving Avg'!F1231</f>
        <v>1.0515000000000001</v>
      </c>
      <c r="H1231" s="2">
        <f>'Moving Avg'!G1231</f>
        <v>0.99919999999999987</v>
      </c>
      <c r="I1231" s="2">
        <f>'Moving Avg'!H1231</f>
        <v>0.91769999999999985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  <c r="M1231" s="7">
        <f t="shared" si="190"/>
        <v>25</v>
      </c>
      <c r="N1231" s="7">
        <f t="shared" si="191"/>
        <v>0</v>
      </c>
      <c r="O1231" s="7">
        <f t="shared" si="192"/>
        <v>50</v>
      </c>
      <c r="P1231" s="7">
        <f t="shared" si="193"/>
        <v>16.5</v>
      </c>
      <c r="Q1231" s="8">
        <f t="shared" si="194"/>
        <v>18.725000000000001</v>
      </c>
      <c r="R1231" s="8">
        <f t="shared" si="195"/>
        <v>26.625</v>
      </c>
      <c r="S1231" s="8">
        <f t="shared" si="196"/>
        <v>23.675000000000001</v>
      </c>
      <c r="T1231" s="8">
        <f t="shared" si="197"/>
        <v>22.875</v>
      </c>
      <c r="U1231" s="7">
        <f t="shared" si="198"/>
        <v>23.008333333333336</v>
      </c>
      <c r="V1231" s="7">
        <f t="shared" si="199"/>
        <v>22.975000000000001</v>
      </c>
    </row>
    <row r="1232" spans="1:22" ht="13.5" x14ac:dyDescent="0.25">
      <c r="A1232" s="3">
        <f>RSI!A1232</f>
        <v>44105</v>
      </c>
      <c r="B1232" s="2">
        <f>RSI!B1232</f>
        <v>0.97</v>
      </c>
      <c r="C1232" s="2">
        <f>RSI!I1232</f>
        <v>41.388273486680504</v>
      </c>
      <c r="D1232" s="2">
        <f>MACD!E1232</f>
        <v>3.8919673235582541E-2</v>
      </c>
      <c r="E1232" s="2">
        <f>MACD!F1232</f>
        <v>5.7429327335438776E-3</v>
      </c>
      <c r="F1232" s="2">
        <f>'Moving Avg'!D1232</f>
        <v>1.018</v>
      </c>
      <c r="G1232" s="2">
        <f>'Moving Avg'!F1232</f>
        <v>1.0535000000000001</v>
      </c>
      <c r="H1232" s="2">
        <f>'Moving Avg'!G1232</f>
        <v>0.99899999999999989</v>
      </c>
      <c r="I1232" s="2">
        <f>'Moving Avg'!H1232</f>
        <v>0.91789999999999983</v>
      </c>
      <c r="J1232" s="5" t="str">
        <f>OBV!F1232</f>
        <v>BEARISH</v>
      </c>
      <c r="K1232" s="5" t="str">
        <f>OBV!G1232</f>
        <v>NEUTRAL</v>
      </c>
      <c r="L1232" s="5" t="str">
        <f>OBV!H1232</f>
        <v>CONFIRMED BEARISH</v>
      </c>
      <c r="M1232" s="7">
        <f t="shared" si="190"/>
        <v>25</v>
      </c>
      <c r="N1232" s="7">
        <f t="shared" si="191"/>
        <v>0</v>
      </c>
      <c r="O1232" s="7">
        <f t="shared" si="192"/>
        <v>50</v>
      </c>
      <c r="P1232" s="7">
        <f t="shared" si="193"/>
        <v>16.5</v>
      </c>
      <c r="Q1232" s="8">
        <f t="shared" si="194"/>
        <v>18.725000000000001</v>
      </c>
      <c r="R1232" s="8">
        <f t="shared" si="195"/>
        <v>26.625</v>
      </c>
      <c r="S1232" s="8">
        <f t="shared" si="196"/>
        <v>23.675000000000001</v>
      </c>
      <c r="T1232" s="8">
        <f t="shared" si="197"/>
        <v>22.875</v>
      </c>
      <c r="U1232" s="7">
        <f t="shared" si="198"/>
        <v>23.008333333333336</v>
      </c>
      <c r="V1232" s="7">
        <f t="shared" si="199"/>
        <v>22.975000000000001</v>
      </c>
    </row>
    <row r="1233" spans="1:22" ht="13.5" x14ac:dyDescent="0.25">
      <c r="A1233" s="3">
        <f>RSI!A1233</f>
        <v>44106</v>
      </c>
      <c r="B1233" s="2">
        <f>RSI!B1233</f>
        <v>0.94</v>
      </c>
      <c r="C1233" s="2">
        <f>RSI!I1233</f>
        <v>37.664999898649178</v>
      </c>
      <c r="D1233" s="2">
        <f>MACD!E1233</f>
        <v>3.4000231405985515E-2</v>
      </c>
      <c r="E1233" s="2">
        <f>MACD!F1233</f>
        <v>1.1394392468032206E-2</v>
      </c>
      <c r="F1233" s="2">
        <f>'Moving Avg'!D1233</f>
        <v>0.99600000000000011</v>
      </c>
      <c r="G1233" s="2">
        <f>'Moving Avg'!F1233</f>
        <v>1.052</v>
      </c>
      <c r="H1233" s="2">
        <f>'Moving Avg'!G1233</f>
        <v>0.99779999999999991</v>
      </c>
      <c r="I1233" s="2">
        <f>'Moving Avg'!H1233</f>
        <v>0.91789999999999994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  <c r="M1233" s="7">
        <f t="shared" si="190"/>
        <v>25</v>
      </c>
      <c r="N1233" s="7">
        <f t="shared" si="191"/>
        <v>0</v>
      </c>
      <c r="O1233" s="7">
        <f t="shared" si="192"/>
        <v>50</v>
      </c>
      <c r="P1233" s="7">
        <f t="shared" si="193"/>
        <v>16.5</v>
      </c>
      <c r="Q1233" s="8">
        <f t="shared" si="194"/>
        <v>18.725000000000001</v>
      </c>
      <c r="R1233" s="8">
        <f t="shared" si="195"/>
        <v>26.625</v>
      </c>
      <c r="S1233" s="8">
        <f t="shared" si="196"/>
        <v>23.675000000000001</v>
      </c>
      <c r="T1233" s="8">
        <f t="shared" si="197"/>
        <v>22.875</v>
      </c>
      <c r="U1233" s="7">
        <f t="shared" si="198"/>
        <v>23.008333333333336</v>
      </c>
      <c r="V1233" s="7">
        <f t="shared" si="199"/>
        <v>22.975000000000001</v>
      </c>
    </row>
    <row r="1234" spans="1:22" ht="13.5" x14ac:dyDescent="0.25">
      <c r="A1234" s="3">
        <f>RSI!A1234</f>
        <v>44109</v>
      </c>
      <c r="B1234" s="2">
        <f>RSI!B1234</f>
        <v>0.94</v>
      </c>
      <c r="C1234" s="2">
        <f>RSI!I1234</f>
        <v>37.664999898649178</v>
      </c>
      <c r="D1234" s="2">
        <f>MACD!E1234</f>
        <v>3.3405224486432461E-2</v>
      </c>
      <c r="E1234" s="2">
        <f>MACD!F1234</f>
        <v>1.579655887171226E-2</v>
      </c>
      <c r="F1234" s="2">
        <f>'Moving Avg'!D1234</f>
        <v>0.97599999999999998</v>
      </c>
      <c r="G1234" s="2">
        <f>'Moving Avg'!F1234</f>
        <v>1.0480000000000005</v>
      </c>
      <c r="H1234" s="2">
        <f>'Moving Avg'!G1234</f>
        <v>0.99659999999999982</v>
      </c>
      <c r="I1234" s="2">
        <f>'Moving Avg'!H1234</f>
        <v>0.91799999999999993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  <c r="M1234" s="7">
        <f t="shared" si="190"/>
        <v>25</v>
      </c>
      <c r="N1234" s="7">
        <f t="shared" si="191"/>
        <v>0</v>
      </c>
      <c r="O1234" s="7">
        <f t="shared" si="192"/>
        <v>50</v>
      </c>
      <c r="P1234" s="7">
        <f t="shared" si="193"/>
        <v>16.5</v>
      </c>
      <c r="Q1234" s="8">
        <f t="shared" si="194"/>
        <v>18.725000000000001</v>
      </c>
      <c r="R1234" s="8">
        <f t="shared" si="195"/>
        <v>26.625</v>
      </c>
      <c r="S1234" s="8">
        <f t="shared" si="196"/>
        <v>23.675000000000001</v>
      </c>
      <c r="T1234" s="8">
        <f t="shared" si="197"/>
        <v>22.875</v>
      </c>
      <c r="U1234" s="7">
        <f t="shared" si="198"/>
        <v>23.008333333333336</v>
      </c>
      <c r="V1234" s="7">
        <f t="shared" si="199"/>
        <v>22.975000000000001</v>
      </c>
    </row>
    <row r="1235" spans="1:22" ht="13.5" x14ac:dyDescent="0.25">
      <c r="A1235" s="3">
        <f>RSI!A1235</f>
        <v>44110</v>
      </c>
      <c r="B1235" s="2">
        <f>RSI!B1235</f>
        <v>0.94</v>
      </c>
      <c r="C1235" s="2">
        <f>RSI!I1235</f>
        <v>37.664999898649178</v>
      </c>
      <c r="D1235" s="2">
        <f>MACD!E1235</f>
        <v>3.7971470068133728E-2</v>
      </c>
      <c r="E1235" s="2">
        <f>MACD!F1235</f>
        <v>2.0231541110996554E-2</v>
      </c>
      <c r="F1235" s="2">
        <f>'Moving Avg'!D1235</f>
        <v>0.95799999999999996</v>
      </c>
      <c r="G1235" s="2">
        <f>'Moving Avg'!F1235</f>
        <v>1.0410000000000004</v>
      </c>
      <c r="H1235" s="2">
        <f>'Moving Avg'!G1235</f>
        <v>0.99539999999999962</v>
      </c>
      <c r="I1235" s="2">
        <f>'Moving Avg'!H1235</f>
        <v>0.91815000000000002</v>
      </c>
      <c r="J1235" s="5" t="str">
        <f>OBV!F1235</f>
        <v>BEARISH</v>
      </c>
      <c r="K1235" s="5" t="str">
        <f>OBV!G1235</f>
        <v>NEUTRAL</v>
      </c>
      <c r="L1235" s="5" t="str">
        <f>OBV!H1235</f>
        <v>CONFIRMED BEARISH</v>
      </c>
      <c r="M1235" s="7">
        <f t="shared" si="190"/>
        <v>25</v>
      </c>
      <c r="N1235" s="7">
        <f t="shared" si="191"/>
        <v>0</v>
      </c>
      <c r="O1235" s="7">
        <f t="shared" si="192"/>
        <v>50</v>
      </c>
      <c r="P1235" s="7">
        <f t="shared" si="193"/>
        <v>16.5</v>
      </c>
      <c r="Q1235" s="8">
        <f t="shared" si="194"/>
        <v>18.725000000000001</v>
      </c>
      <c r="R1235" s="8">
        <f t="shared" si="195"/>
        <v>26.625</v>
      </c>
      <c r="S1235" s="8">
        <f t="shared" si="196"/>
        <v>23.675000000000001</v>
      </c>
      <c r="T1235" s="8">
        <f t="shared" si="197"/>
        <v>22.875</v>
      </c>
      <c r="U1235" s="7">
        <f t="shared" si="198"/>
        <v>23.008333333333336</v>
      </c>
      <c r="V1235" s="7">
        <f t="shared" si="199"/>
        <v>22.975000000000001</v>
      </c>
    </row>
    <row r="1236" spans="1:22" ht="13.5" x14ac:dyDescent="0.25">
      <c r="A1236" s="3">
        <f>RSI!A1236</f>
        <v>44111</v>
      </c>
      <c r="B1236" s="2">
        <f>RSI!B1236</f>
        <v>0.93</v>
      </c>
      <c r="C1236" s="2">
        <f>RSI!I1236</f>
        <v>36.305277669856373</v>
      </c>
      <c r="D1236" s="2">
        <f>MACD!E1236</f>
        <v>4.6073554554445062E-2</v>
      </c>
      <c r="E1236" s="2">
        <f>MACD!F1236</f>
        <v>2.5399943799686256E-2</v>
      </c>
      <c r="F1236" s="2">
        <f>'Moving Avg'!D1236</f>
        <v>0.94399999999999995</v>
      </c>
      <c r="G1236" s="2">
        <f>'Moving Avg'!F1236</f>
        <v>1.0315000000000003</v>
      </c>
      <c r="H1236" s="2">
        <f>'Moving Avg'!G1236</f>
        <v>0.99399999999999966</v>
      </c>
      <c r="I1236" s="2">
        <f>'Moving Avg'!H1236</f>
        <v>0.91820000000000013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  <c r="M1236" s="7">
        <f t="shared" si="190"/>
        <v>25</v>
      </c>
      <c r="N1236" s="7">
        <f t="shared" si="191"/>
        <v>0</v>
      </c>
      <c r="O1236" s="7">
        <f t="shared" si="192"/>
        <v>50</v>
      </c>
      <c r="P1236" s="7">
        <f t="shared" si="193"/>
        <v>16.5</v>
      </c>
      <c r="Q1236" s="8">
        <f t="shared" si="194"/>
        <v>18.725000000000001</v>
      </c>
      <c r="R1236" s="8">
        <f t="shared" si="195"/>
        <v>26.625</v>
      </c>
      <c r="S1236" s="8">
        <f t="shared" si="196"/>
        <v>23.675000000000001</v>
      </c>
      <c r="T1236" s="8">
        <f t="shared" si="197"/>
        <v>22.875</v>
      </c>
      <c r="U1236" s="7">
        <f t="shared" si="198"/>
        <v>23.008333333333336</v>
      </c>
      <c r="V1236" s="7">
        <f t="shared" si="199"/>
        <v>22.975000000000001</v>
      </c>
    </row>
    <row r="1237" spans="1:22" ht="13.5" x14ac:dyDescent="0.25">
      <c r="A1237" s="3">
        <f>RSI!A1237</f>
        <v>44112</v>
      </c>
      <c r="B1237" s="2">
        <f>RSI!B1237</f>
        <v>0.92</v>
      </c>
      <c r="C1237" s="2">
        <f>RSI!I1237</f>
        <v>34.946643960933514</v>
      </c>
      <c r="D1237" s="2">
        <f>MACD!E1237</f>
        <v>5.2580047476148417E-2</v>
      </c>
      <c r="E1237" s="2">
        <f>MACD!F1237</f>
        <v>3.083596453497869E-2</v>
      </c>
      <c r="F1237" s="2">
        <f>'Moving Avg'!D1237</f>
        <v>0.93399999999999994</v>
      </c>
      <c r="G1237" s="2">
        <f>'Moving Avg'!F1237</f>
        <v>1.0200000000000005</v>
      </c>
      <c r="H1237" s="2">
        <f>'Moving Avg'!G1237</f>
        <v>0.99259999999999959</v>
      </c>
      <c r="I1237" s="2">
        <f>'Moving Avg'!H1237</f>
        <v>0.91820000000000013</v>
      </c>
      <c r="J1237" s="5" t="str">
        <f>OBV!F1237</f>
        <v>BEARISH</v>
      </c>
      <c r="K1237" s="5" t="str">
        <f>OBV!G1237</f>
        <v>NEUTRAL</v>
      </c>
      <c r="L1237" s="5" t="str">
        <f>OBV!H1237</f>
        <v>CONFIRMED BEARISH</v>
      </c>
      <c r="M1237" s="7">
        <f t="shared" si="190"/>
        <v>25</v>
      </c>
      <c r="N1237" s="7">
        <f t="shared" si="191"/>
        <v>0</v>
      </c>
      <c r="O1237" s="7">
        <f t="shared" si="192"/>
        <v>50</v>
      </c>
      <c r="P1237" s="7">
        <f t="shared" si="193"/>
        <v>16.5</v>
      </c>
      <c r="Q1237" s="8">
        <f t="shared" si="194"/>
        <v>18.725000000000001</v>
      </c>
      <c r="R1237" s="8">
        <f t="shared" si="195"/>
        <v>26.625</v>
      </c>
      <c r="S1237" s="8">
        <f t="shared" si="196"/>
        <v>23.675000000000001</v>
      </c>
      <c r="T1237" s="8">
        <f t="shared" si="197"/>
        <v>22.875</v>
      </c>
      <c r="U1237" s="7">
        <f t="shared" si="198"/>
        <v>23.008333333333336</v>
      </c>
      <c r="V1237" s="7">
        <f t="shared" si="199"/>
        <v>22.975000000000001</v>
      </c>
    </row>
    <row r="1238" spans="1:22" ht="13.5" x14ac:dyDescent="0.25">
      <c r="A1238" s="3">
        <f>RSI!A1238</f>
        <v>44113</v>
      </c>
      <c r="B1238" s="2">
        <f>RSI!B1238</f>
        <v>0.93</v>
      </c>
      <c r="C1238" s="2">
        <f>RSI!I1238</f>
        <v>37.466802945581733</v>
      </c>
      <c r="D1238" s="2">
        <f>MACD!E1238</f>
        <v>5.7819265036159417E-2</v>
      </c>
      <c r="E1238" s="2">
        <f>MACD!F1238</f>
        <v>3.6232624635214837E-2</v>
      </c>
      <c r="F1238" s="2">
        <f>'Moving Avg'!D1238</f>
        <v>0.93200000000000005</v>
      </c>
      <c r="G1238" s="2">
        <f>'Moving Avg'!F1238</f>
        <v>1.0100000000000002</v>
      </c>
      <c r="H1238" s="2">
        <f>'Moving Avg'!G1238</f>
        <v>0.99219999999999986</v>
      </c>
      <c r="I1238" s="2">
        <f>'Moving Avg'!H1238</f>
        <v>0.91830000000000012</v>
      </c>
      <c r="J1238" s="5" t="str">
        <f>OBV!F1238</f>
        <v>BEARISH</v>
      </c>
      <c r="K1238" s="5" t="str">
        <f>OBV!G1238</f>
        <v>NEUTRAL</v>
      </c>
      <c r="L1238" s="5" t="str">
        <f>OBV!H1238</f>
        <v>CONFIRMED BEARISH</v>
      </c>
      <c r="M1238" s="7">
        <f t="shared" si="190"/>
        <v>25</v>
      </c>
      <c r="N1238" s="7">
        <f t="shared" si="191"/>
        <v>0</v>
      </c>
      <c r="O1238" s="7">
        <f t="shared" si="192"/>
        <v>50</v>
      </c>
      <c r="P1238" s="7">
        <f t="shared" si="193"/>
        <v>16.5</v>
      </c>
      <c r="Q1238" s="8">
        <f t="shared" si="194"/>
        <v>18.725000000000001</v>
      </c>
      <c r="R1238" s="8">
        <f t="shared" si="195"/>
        <v>26.625</v>
      </c>
      <c r="S1238" s="8">
        <f t="shared" si="196"/>
        <v>23.675000000000001</v>
      </c>
      <c r="T1238" s="8">
        <f t="shared" si="197"/>
        <v>22.875</v>
      </c>
      <c r="U1238" s="7">
        <f t="shared" si="198"/>
        <v>23.008333333333336</v>
      </c>
      <c r="V1238" s="7">
        <f t="shared" si="199"/>
        <v>22.975000000000001</v>
      </c>
    </row>
    <row r="1239" spans="1:22" ht="13.5" x14ac:dyDescent="0.25">
      <c r="A1239" s="3">
        <f>RSI!A1239</f>
        <v>44116</v>
      </c>
      <c r="B1239" s="2">
        <f>RSI!B1239</f>
        <v>0.93</v>
      </c>
      <c r="C1239" s="2">
        <f>RSI!I1239</f>
        <v>37.466802945581733</v>
      </c>
      <c r="D1239" s="2">
        <f>MACD!E1239</f>
        <v>6.1094215944587749E-2</v>
      </c>
      <c r="E1239" s="2">
        <f>MACD!F1239</f>
        <v>4.1204942897089418E-2</v>
      </c>
      <c r="F1239" s="2">
        <f>'Moving Avg'!D1239</f>
        <v>0.93</v>
      </c>
      <c r="G1239" s="2">
        <f>'Moving Avg'!F1239</f>
        <v>1.0025000000000002</v>
      </c>
      <c r="H1239" s="2">
        <f>'Moving Avg'!G1239</f>
        <v>0.99199999999999977</v>
      </c>
      <c r="I1239" s="2">
        <f>'Moving Avg'!H1239</f>
        <v>0.91840000000000022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  <c r="M1239" s="7">
        <f t="shared" si="190"/>
        <v>25</v>
      </c>
      <c r="N1239" s="7">
        <f t="shared" si="191"/>
        <v>0</v>
      </c>
      <c r="O1239" s="7">
        <f t="shared" si="192"/>
        <v>50</v>
      </c>
      <c r="P1239" s="7">
        <f t="shared" si="193"/>
        <v>16.5</v>
      </c>
      <c r="Q1239" s="8">
        <f t="shared" si="194"/>
        <v>18.725000000000001</v>
      </c>
      <c r="R1239" s="8">
        <f t="shared" si="195"/>
        <v>26.625</v>
      </c>
      <c r="S1239" s="8">
        <f t="shared" si="196"/>
        <v>23.675000000000001</v>
      </c>
      <c r="T1239" s="8">
        <f t="shared" si="197"/>
        <v>22.875</v>
      </c>
      <c r="U1239" s="7">
        <f t="shared" si="198"/>
        <v>23.008333333333336</v>
      </c>
      <c r="V1239" s="7">
        <f t="shared" si="199"/>
        <v>22.975000000000001</v>
      </c>
    </row>
    <row r="1240" spans="1:22" ht="13.5" x14ac:dyDescent="0.25">
      <c r="A1240" s="3">
        <f>RSI!A1240</f>
        <v>44117</v>
      </c>
      <c r="B1240" s="2">
        <f>RSI!B1240</f>
        <v>0.92</v>
      </c>
      <c r="C1240" s="2">
        <f>RSI!I1240</f>
        <v>35.855833078725709</v>
      </c>
      <c r="D1240" s="2">
        <f>MACD!E1240</f>
        <v>6.3419670748118939E-2</v>
      </c>
      <c r="E1240" s="2">
        <f>MACD!F1240</f>
        <v>4.5647888467295325E-2</v>
      </c>
      <c r="F1240" s="2">
        <f>'Moving Avg'!D1240</f>
        <v>0.92600000000000016</v>
      </c>
      <c r="G1240" s="2">
        <f>'Moving Avg'!F1240</f>
        <v>0.99250000000000005</v>
      </c>
      <c r="H1240" s="2">
        <f>'Moving Avg'!G1240</f>
        <v>0.99119999999999975</v>
      </c>
      <c r="I1240" s="2">
        <f>'Moving Avg'!H1240</f>
        <v>0.91850000000000021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  <c r="M1240" s="7">
        <f t="shared" si="190"/>
        <v>25</v>
      </c>
      <c r="N1240" s="7">
        <f t="shared" si="191"/>
        <v>0</v>
      </c>
      <c r="O1240" s="7">
        <f t="shared" si="192"/>
        <v>50</v>
      </c>
      <c r="P1240" s="7">
        <f t="shared" si="193"/>
        <v>16.5</v>
      </c>
      <c r="Q1240" s="8">
        <f t="shared" si="194"/>
        <v>18.725000000000001</v>
      </c>
      <c r="R1240" s="8">
        <f t="shared" si="195"/>
        <v>26.625</v>
      </c>
      <c r="S1240" s="8">
        <f t="shared" si="196"/>
        <v>23.675000000000001</v>
      </c>
      <c r="T1240" s="8">
        <f t="shared" si="197"/>
        <v>22.875</v>
      </c>
      <c r="U1240" s="7">
        <f t="shared" si="198"/>
        <v>23.008333333333336</v>
      </c>
      <c r="V1240" s="7">
        <f t="shared" si="199"/>
        <v>22.975000000000001</v>
      </c>
    </row>
    <row r="1241" spans="1:22" ht="13.5" x14ac:dyDescent="0.25">
      <c r="A1241" s="3">
        <f>RSI!A1241</f>
        <v>44118</v>
      </c>
      <c r="B1241" s="2">
        <f>RSI!B1241</f>
        <v>0.92</v>
      </c>
      <c r="C1241" s="2">
        <f>RSI!I1241</f>
        <v>35.855833078725709</v>
      </c>
      <c r="D1241" s="2">
        <f>MACD!E1241</f>
        <v>6.1157053619852797E-2</v>
      </c>
      <c r="E1241" s="2">
        <f>MACD!F1241</f>
        <v>4.8749721497806826E-2</v>
      </c>
      <c r="F1241" s="2">
        <f>'Moving Avg'!D1241</f>
        <v>0.92400000000000004</v>
      </c>
      <c r="G1241" s="2">
        <f>'Moving Avg'!F1241</f>
        <v>0.98299999999999998</v>
      </c>
      <c r="H1241" s="2">
        <f>'Moving Avg'!G1241</f>
        <v>0.98999999999999977</v>
      </c>
      <c r="I1241" s="2">
        <f>'Moving Avg'!H1241</f>
        <v>0.91860000000000031</v>
      </c>
      <c r="J1241" s="5" t="str">
        <f>OBV!F1241</f>
        <v>BEARISH</v>
      </c>
      <c r="K1241" s="5" t="str">
        <f>OBV!G1241</f>
        <v>NEUTRAL</v>
      </c>
      <c r="L1241" s="5" t="str">
        <f>OBV!H1241</f>
        <v>CONFIRMED BEARISH</v>
      </c>
      <c r="M1241" s="7">
        <f t="shared" si="190"/>
        <v>25</v>
      </c>
      <c r="N1241" s="7">
        <f t="shared" si="191"/>
        <v>0</v>
      </c>
      <c r="O1241" s="7">
        <f t="shared" si="192"/>
        <v>50</v>
      </c>
      <c r="P1241" s="7">
        <f t="shared" si="193"/>
        <v>16.5</v>
      </c>
      <c r="Q1241" s="8">
        <f t="shared" si="194"/>
        <v>18.725000000000001</v>
      </c>
      <c r="R1241" s="8">
        <f t="shared" si="195"/>
        <v>26.625</v>
      </c>
      <c r="S1241" s="8">
        <f t="shared" si="196"/>
        <v>23.675000000000001</v>
      </c>
      <c r="T1241" s="8">
        <f t="shared" si="197"/>
        <v>22.875</v>
      </c>
      <c r="U1241" s="7">
        <f t="shared" si="198"/>
        <v>23.008333333333336</v>
      </c>
      <c r="V1241" s="7">
        <f t="shared" si="199"/>
        <v>22.975000000000001</v>
      </c>
    </row>
    <row r="1242" spans="1:22" ht="13.5" x14ac:dyDescent="0.25">
      <c r="A1242" s="3">
        <f>RSI!A1242</f>
        <v>44120</v>
      </c>
      <c r="B1242" s="2">
        <f>RSI!B1242</f>
        <v>0.92</v>
      </c>
      <c r="C1242" s="2">
        <f>RSI!I1242</f>
        <v>35.855833078725709</v>
      </c>
      <c r="D1242" s="2">
        <f>MACD!E1242</f>
        <v>5.4983697708876678E-2</v>
      </c>
      <c r="E1242" s="2">
        <f>MACD!F1242</f>
        <v>4.9996516740020799E-2</v>
      </c>
      <c r="F1242" s="2">
        <f>'Moving Avg'!D1242</f>
        <v>0.92400000000000004</v>
      </c>
      <c r="G1242" s="2">
        <f>'Moving Avg'!F1242</f>
        <v>0.97650000000000026</v>
      </c>
      <c r="H1242" s="2">
        <f>'Moving Avg'!G1242</f>
        <v>0.98859999999999981</v>
      </c>
      <c r="I1242" s="2">
        <f>'Moving Avg'!H1242</f>
        <v>0.91870000000000007</v>
      </c>
      <c r="J1242" s="5" t="str">
        <f>OBV!F1242</f>
        <v>BULLISH</v>
      </c>
      <c r="K1242" s="5" t="str">
        <f>OBV!G1242</f>
        <v>NEUTRAL</v>
      </c>
      <c r="L1242" s="5" t="str">
        <f>OBV!H1242</f>
        <v>NEUTRAL</v>
      </c>
      <c r="M1242" s="7">
        <f t="shared" si="190"/>
        <v>25</v>
      </c>
      <c r="N1242" s="7">
        <f t="shared" si="191"/>
        <v>0</v>
      </c>
      <c r="O1242" s="7">
        <f t="shared" si="192"/>
        <v>50</v>
      </c>
      <c r="P1242" s="7">
        <f t="shared" si="193"/>
        <v>49.5</v>
      </c>
      <c r="Q1242" s="8">
        <f t="shared" si="194"/>
        <v>23.675000000000001</v>
      </c>
      <c r="R1242" s="8">
        <f t="shared" si="195"/>
        <v>34.875</v>
      </c>
      <c r="S1242" s="8">
        <f t="shared" si="196"/>
        <v>38.525000000000006</v>
      </c>
      <c r="T1242" s="8">
        <f t="shared" si="197"/>
        <v>31.125</v>
      </c>
      <c r="U1242" s="7">
        <f t="shared" si="198"/>
        <v>32.358333333333334</v>
      </c>
      <c r="V1242" s="7">
        <f t="shared" si="199"/>
        <v>32.049999999999997</v>
      </c>
    </row>
    <row r="1243" spans="1:22" ht="13.5" x14ac:dyDescent="0.25">
      <c r="A1243" s="3">
        <f>RSI!A1243</f>
        <v>44123</v>
      </c>
      <c r="B1243" s="2">
        <f>RSI!B1243</f>
        <v>0.92</v>
      </c>
      <c r="C1243" s="2">
        <f>RSI!I1243</f>
        <v>35.855833078725709</v>
      </c>
      <c r="D1243" s="2">
        <f>MACD!E1243</f>
        <v>4.5474843958580702E-2</v>
      </c>
      <c r="E1243" s="2">
        <f>MACD!F1243</f>
        <v>4.9092182183732784E-2</v>
      </c>
      <c r="F1243" s="2">
        <f>'Moving Avg'!D1243</f>
        <v>0.92200000000000004</v>
      </c>
      <c r="G1243" s="2">
        <f>'Moving Avg'!F1243</f>
        <v>0.9730000000000002</v>
      </c>
      <c r="H1243" s="2">
        <f>'Moving Avg'!G1243</f>
        <v>0.98719999999999986</v>
      </c>
      <c r="I1243" s="2">
        <f>'Moving Avg'!H1243</f>
        <v>0.91885000000000006</v>
      </c>
      <c r="J1243" s="5" t="str">
        <f>OBV!F1243</f>
        <v>BEARISH</v>
      </c>
      <c r="K1243" s="5" t="str">
        <f>OBV!G1243</f>
        <v>NEUTRAL</v>
      </c>
      <c r="L1243" s="5" t="str">
        <f>OBV!H1243</f>
        <v>CONFIRMED BEARISH</v>
      </c>
      <c r="M1243" s="7">
        <f t="shared" si="190"/>
        <v>25</v>
      </c>
      <c r="N1243" s="7">
        <f t="shared" si="191"/>
        <v>45</v>
      </c>
      <c r="O1243" s="7">
        <f t="shared" si="192"/>
        <v>50</v>
      </c>
      <c r="P1243" s="7">
        <f t="shared" si="193"/>
        <v>16.5</v>
      </c>
      <c r="Q1243" s="8">
        <f t="shared" si="194"/>
        <v>34.475000000000001</v>
      </c>
      <c r="R1243" s="8">
        <f t="shared" si="195"/>
        <v>35.625</v>
      </c>
      <c r="S1243" s="8">
        <f t="shared" si="196"/>
        <v>30.425000000000001</v>
      </c>
      <c r="T1243" s="8">
        <f t="shared" si="197"/>
        <v>34.125</v>
      </c>
      <c r="U1243" s="7">
        <f t="shared" si="198"/>
        <v>33.508333333333333</v>
      </c>
      <c r="V1243" s="7">
        <f t="shared" si="199"/>
        <v>33.662499999999994</v>
      </c>
    </row>
    <row r="1244" spans="1:22" ht="13.5" x14ac:dyDescent="0.25">
      <c r="A1244" s="3">
        <f>RSI!A1244</f>
        <v>44124</v>
      </c>
      <c r="B1244" s="2">
        <f>RSI!B1244</f>
        <v>0.92</v>
      </c>
      <c r="C1244" s="2">
        <f>RSI!I1244</f>
        <v>35.855833078725709</v>
      </c>
      <c r="D1244" s="2">
        <f>MACD!E1244</f>
        <v>3.7734575704547302E-2</v>
      </c>
      <c r="E1244" s="2">
        <f>MACD!F1244</f>
        <v>4.6820660887895688E-2</v>
      </c>
      <c r="F1244" s="2">
        <f>'Moving Avg'!D1244</f>
        <v>0.92000000000000015</v>
      </c>
      <c r="G1244" s="2">
        <f>'Moving Avg'!F1244</f>
        <v>0.96850000000000025</v>
      </c>
      <c r="H1244" s="2">
        <f>'Moving Avg'!G1244</f>
        <v>0.98579999999999979</v>
      </c>
      <c r="I1244" s="2">
        <f>'Moving Avg'!H1244</f>
        <v>0.91874999999999996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  <c r="M1244" s="7">
        <f t="shared" si="190"/>
        <v>25</v>
      </c>
      <c r="N1244" s="7">
        <f t="shared" si="191"/>
        <v>45</v>
      </c>
      <c r="O1244" s="7">
        <f t="shared" si="192"/>
        <v>50</v>
      </c>
      <c r="P1244" s="7">
        <f t="shared" si="193"/>
        <v>16.5</v>
      </c>
      <c r="Q1244" s="8">
        <f t="shared" si="194"/>
        <v>34.475000000000001</v>
      </c>
      <c r="R1244" s="8">
        <f t="shared" si="195"/>
        <v>35.625</v>
      </c>
      <c r="S1244" s="8">
        <f t="shared" si="196"/>
        <v>30.425000000000001</v>
      </c>
      <c r="T1244" s="8">
        <f t="shared" si="197"/>
        <v>34.125</v>
      </c>
      <c r="U1244" s="7">
        <f t="shared" si="198"/>
        <v>33.508333333333333</v>
      </c>
      <c r="V1244" s="7">
        <f t="shared" si="199"/>
        <v>33.662499999999994</v>
      </c>
    </row>
    <row r="1245" spans="1:22" ht="13.5" x14ac:dyDescent="0.25">
      <c r="A1245" s="3">
        <f>RSI!A1245</f>
        <v>44125</v>
      </c>
      <c r="B1245" s="2">
        <f>RSI!B1245</f>
        <v>0.92</v>
      </c>
      <c r="C1245" s="2">
        <f>RSI!I1245</f>
        <v>35.855833078725709</v>
      </c>
      <c r="D1245" s="2">
        <f>MACD!E1245</f>
        <v>3.1468159543073138E-2</v>
      </c>
      <c r="E1245" s="2">
        <f>MACD!F1245</f>
        <v>4.375016061893118E-2</v>
      </c>
      <c r="F1245" s="2">
        <f>'Moving Avg'!D1245</f>
        <v>0.92000000000000015</v>
      </c>
      <c r="G1245" s="2">
        <f>'Moving Avg'!F1245</f>
        <v>0.96250000000000013</v>
      </c>
      <c r="H1245" s="2">
        <f>'Moving Avg'!G1245</f>
        <v>0.98439999999999983</v>
      </c>
      <c r="I1245" s="2">
        <f>'Moving Avg'!H1245</f>
        <v>0.91864999999999997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  <c r="M1245" s="7">
        <f t="shared" si="190"/>
        <v>25</v>
      </c>
      <c r="N1245" s="7">
        <f t="shared" si="191"/>
        <v>45</v>
      </c>
      <c r="O1245" s="7">
        <f t="shared" si="192"/>
        <v>50</v>
      </c>
      <c r="P1245" s="7">
        <f t="shared" si="193"/>
        <v>33</v>
      </c>
      <c r="Q1245" s="8">
        <f t="shared" si="194"/>
        <v>36.950000000000003</v>
      </c>
      <c r="R1245" s="8">
        <f t="shared" si="195"/>
        <v>39.75</v>
      </c>
      <c r="S1245" s="8">
        <f t="shared" si="196"/>
        <v>37.85</v>
      </c>
      <c r="T1245" s="8">
        <f t="shared" si="197"/>
        <v>38.25</v>
      </c>
      <c r="U1245" s="7">
        <f t="shared" si="198"/>
        <v>38.183333333333337</v>
      </c>
      <c r="V1245" s="7">
        <f t="shared" si="199"/>
        <v>38.200000000000003</v>
      </c>
    </row>
    <row r="1246" spans="1:22" ht="13.5" x14ac:dyDescent="0.25">
      <c r="A1246" s="3">
        <f>RSI!A1246</f>
        <v>44126</v>
      </c>
      <c r="B1246" s="2">
        <f>RSI!B1246</f>
        <v>0.92</v>
      </c>
      <c r="C1246" s="2">
        <f>RSI!I1246</f>
        <v>35.855833078725709</v>
      </c>
      <c r="D1246" s="2">
        <f>MACD!E1246</f>
        <v>2.48894214160712E-2</v>
      </c>
      <c r="E1246" s="2">
        <f>MACD!F1246</f>
        <v>3.9978012778359183E-2</v>
      </c>
      <c r="F1246" s="2">
        <f>'Moving Avg'!D1246</f>
        <v>0.92000000000000015</v>
      </c>
      <c r="G1246" s="2">
        <f>'Moving Avg'!F1246</f>
        <v>0.95550000000000013</v>
      </c>
      <c r="H1246" s="2">
        <f>'Moving Avg'!G1246</f>
        <v>0.98299999999999998</v>
      </c>
      <c r="I1246" s="2">
        <f>'Moving Avg'!H1246</f>
        <v>0.91854999999999987</v>
      </c>
      <c r="J1246" s="5" t="str">
        <f>OBV!F1246</f>
        <v>NEUTRAL</v>
      </c>
      <c r="K1246" s="5" t="str">
        <f>OBV!G1246</f>
        <v>NEUTRAL</v>
      </c>
      <c r="L1246" s="5" t="str">
        <f>OBV!H1246</f>
        <v>NEUTRAL</v>
      </c>
      <c r="M1246" s="7">
        <f t="shared" si="190"/>
        <v>25</v>
      </c>
      <c r="N1246" s="7">
        <f t="shared" si="191"/>
        <v>45</v>
      </c>
      <c r="O1246" s="7">
        <f t="shared" si="192"/>
        <v>50</v>
      </c>
      <c r="P1246" s="7">
        <f t="shared" si="193"/>
        <v>33</v>
      </c>
      <c r="Q1246" s="8">
        <f t="shared" si="194"/>
        <v>36.950000000000003</v>
      </c>
      <c r="R1246" s="8">
        <f t="shared" si="195"/>
        <v>39.75</v>
      </c>
      <c r="S1246" s="8">
        <f t="shared" si="196"/>
        <v>37.85</v>
      </c>
      <c r="T1246" s="8">
        <f t="shared" si="197"/>
        <v>38.25</v>
      </c>
      <c r="U1246" s="7">
        <f t="shared" si="198"/>
        <v>38.183333333333337</v>
      </c>
      <c r="V1246" s="7">
        <f t="shared" si="199"/>
        <v>38.200000000000003</v>
      </c>
    </row>
    <row r="1247" spans="1:22" ht="13.5" x14ac:dyDescent="0.25">
      <c r="A1247" s="3">
        <f>RSI!A1247</f>
        <v>44127</v>
      </c>
      <c r="B1247" s="2">
        <f>RSI!B1247</f>
        <v>0.91</v>
      </c>
      <c r="C1247" s="2">
        <f>RSI!I1247</f>
        <v>33.440348032613258</v>
      </c>
      <c r="D1247" s="2">
        <f>MACD!E1247</f>
        <v>1.8767738593878147E-2</v>
      </c>
      <c r="E1247" s="2">
        <f>MACD!F1247</f>
        <v>3.5735957941462983E-2</v>
      </c>
      <c r="F1247" s="2">
        <f>'Moving Avg'!D1247</f>
        <v>0.91799999999999993</v>
      </c>
      <c r="G1247" s="2">
        <f>'Moving Avg'!F1247</f>
        <v>0.94850000000000012</v>
      </c>
      <c r="H1247" s="2">
        <f>'Moving Avg'!G1247</f>
        <v>0.98140000000000005</v>
      </c>
      <c r="I1247" s="2">
        <f>'Moving Avg'!H1247</f>
        <v>0.91839999999999988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  <c r="M1247" s="7">
        <f t="shared" si="190"/>
        <v>25</v>
      </c>
      <c r="N1247" s="7">
        <f t="shared" si="191"/>
        <v>45</v>
      </c>
      <c r="O1247" s="7">
        <f t="shared" si="192"/>
        <v>0</v>
      </c>
      <c r="P1247" s="7">
        <f t="shared" si="193"/>
        <v>16.5</v>
      </c>
      <c r="Q1247" s="8">
        <f t="shared" si="194"/>
        <v>26.975000000000001</v>
      </c>
      <c r="R1247" s="8">
        <f t="shared" si="195"/>
        <v>18.125</v>
      </c>
      <c r="S1247" s="8">
        <f t="shared" si="196"/>
        <v>17.925000000000001</v>
      </c>
      <c r="T1247" s="8">
        <f t="shared" si="197"/>
        <v>21.625</v>
      </c>
      <c r="U1247" s="7">
        <f t="shared" si="198"/>
        <v>21.008333333333336</v>
      </c>
      <c r="V1247" s="7">
        <f t="shared" si="199"/>
        <v>21.162500000000001</v>
      </c>
    </row>
    <row r="1248" spans="1:22" ht="13.5" x14ac:dyDescent="0.25">
      <c r="A1248" s="3">
        <f>RSI!A1248</f>
        <v>44130</v>
      </c>
      <c r="B1248" s="2">
        <f>RSI!B1248</f>
        <v>0.93</v>
      </c>
      <c r="C1248" s="2">
        <f>RSI!I1248</f>
        <v>41.874237040696102</v>
      </c>
      <c r="D1248" s="2">
        <f>MACD!E1248</f>
        <v>1.3928611156617143E-2</v>
      </c>
      <c r="E1248" s="2">
        <f>MACD!F1248</f>
        <v>3.1374488584493813E-2</v>
      </c>
      <c r="F1248" s="2">
        <f>'Moving Avg'!D1248</f>
        <v>0.92000000000000015</v>
      </c>
      <c r="G1248" s="2">
        <f>'Moving Avg'!F1248</f>
        <v>0.94250000000000012</v>
      </c>
      <c r="H1248" s="2">
        <f>'Moving Avg'!G1248</f>
        <v>0.98059999999999992</v>
      </c>
      <c r="I1248" s="2">
        <f>'Moving Avg'!H1248</f>
        <v>0.91834999999999989</v>
      </c>
      <c r="J1248" s="5" t="str">
        <f>OBV!F1248</f>
        <v>BEARISH</v>
      </c>
      <c r="K1248" s="5" t="str">
        <f>OBV!G1248</f>
        <v>NEUTRAL</v>
      </c>
      <c r="L1248" s="5" t="str">
        <f>OBV!H1248</f>
        <v>BEARISH DIVERGENCE</v>
      </c>
      <c r="M1248" s="7">
        <f t="shared" si="190"/>
        <v>25</v>
      </c>
      <c r="N1248" s="7">
        <f t="shared" si="191"/>
        <v>45</v>
      </c>
      <c r="O1248" s="7">
        <f t="shared" si="192"/>
        <v>50</v>
      </c>
      <c r="P1248" s="7">
        <f t="shared" si="193"/>
        <v>16.5</v>
      </c>
      <c r="Q1248" s="8">
        <f t="shared" si="194"/>
        <v>34.475000000000001</v>
      </c>
      <c r="R1248" s="8">
        <f t="shared" si="195"/>
        <v>35.625</v>
      </c>
      <c r="S1248" s="8">
        <f t="shared" si="196"/>
        <v>30.425000000000001</v>
      </c>
      <c r="T1248" s="8">
        <f t="shared" si="197"/>
        <v>34.125</v>
      </c>
      <c r="U1248" s="7">
        <f t="shared" si="198"/>
        <v>33.508333333333333</v>
      </c>
      <c r="V1248" s="7">
        <f t="shared" si="199"/>
        <v>33.662499999999994</v>
      </c>
    </row>
    <row r="1249" spans="1:22" ht="13.5" x14ac:dyDescent="0.25">
      <c r="A1249" s="3">
        <f>RSI!A1249</f>
        <v>44131</v>
      </c>
      <c r="B1249" s="2">
        <f>RSI!B1249</f>
        <v>0.93</v>
      </c>
      <c r="C1249" s="2">
        <f>RSI!I1249</f>
        <v>41.874237040696109</v>
      </c>
      <c r="D1249" s="2">
        <f>MACD!E1249</f>
        <v>9.9785413848983984E-3</v>
      </c>
      <c r="E1249" s="2">
        <f>MACD!F1249</f>
        <v>2.7095299144574734E-2</v>
      </c>
      <c r="F1249" s="2">
        <f>'Moving Avg'!D1249</f>
        <v>0.92200000000000004</v>
      </c>
      <c r="G1249" s="2">
        <f>'Moving Avg'!F1249</f>
        <v>0.93699999999999994</v>
      </c>
      <c r="H1249" s="2">
        <f>'Moving Avg'!G1249</f>
        <v>0.9798</v>
      </c>
      <c r="I1249" s="2">
        <f>'Moving Avg'!H1249</f>
        <v>0.91829999999999989</v>
      </c>
      <c r="J1249" s="5" t="str">
        <f>OBV!F1249</f>
        <v>BEARISH</v>
      </c>
      <c r="K1249" s="5" t="str">
        <f>OBV!G1249</f>
        <v>NEUTRAL</v>
      </c>
      <c r="L1249" s="5" t="str">
        <f>OBV!H1249</f>
        <v>BEARISH DIVERGENCE</v>
      </c>
      <c r="M1249" s="7">
        <f t="shared" si="190"/>
        <v>25</v>
      </c>
      <c r="N1249" s="7">
        <f t="shared" si="191"/>
        <v>45</v>
      </c>
      <c r="O1249" s="7">
        <f t="shared" si="192"/>
        <v>50</v>
      </c>
      <c r="P1249" s="7">
        <f t="shared" si="193"/>
        <v>16.5</v>
      </c>
      <c r="Q1249" s="8">
        <f t="shared" si="194"/>
        <v>34.475000000000001</v>
      </c>
      <c r="R1249" s="8">
        <f t="shared" si="195"/>
        <v>35.625</v>
      </c>
      <c r="S1249" s="8">
        <f t="shared" si="196"/>
        <v>30.425000000000001</v>
      </c>
      <c r="T1249" s="8">
        <f t="shared" si="197"/>
        <v>34.125</v>
      </c>
      <c r="U1249" s="7">
        <f t="shared" si="198"/>
        <v>33.508333333333333</v>
      </c>
      <c r="V1249" s="7">
        <f t="shared" si="199"/>
        <v>33.662499999999994</v>
      </c>
    </row>
    <row r="1250" spans="1:22" ht="13.5" x14ac:dyDescent="0.25">
      <c r="A1250" s="3">
        <f>RSI!A1250</f>
        <v>44132</v>
      </c>
      <c r="B1250" s="2">
        <f>RSI!B1250</f>
        <v>0.93</v>
      </c>
      <c r="C1250" s="2">
        <f>RSI!I1250</f>
        <v>41.874237040696102</v>
      </c>
      <c r="D1250" s="2">
        <f>MACD!E1250</f>
        <v>5.2315802659177457E-3</v>
      </c>
      <c r="E1250" s="2">
        <f>MACD!F1250</f>
        <v>2.272255536884334E-2</v>
      </c>
      <c r="F1250" s="2">
        <f>'Moving Avg'!D1250</f>
        <v>0.92400000000000004</v>
      </c>
      <c r="G1250" s="2">
        <f>'Moving Avg'!F1250</f>
        <v>0.93200000000000005</v>
      </c>
      <c r="H1250" s="2">
        <f>'Moving Avg'!G1250</f>
        <v>0.97960000000000003</v>
      </c>
      <c r="I1250" s="2">
        <f>'Moving Avg'!H1250</f>
        <v>0.91829999999999989</v>
      </c>
      <c r="J1250" s="5" t="str">
        <f>OBV!F1250</f>
        <v>BEARISH</v>
      </c>
      <c r="K1250" s="5" t="str">
        <f>OBV!G1250</f>
        <v>NEUTRAL</v>
      </c>
      <c r="L1250" s="5" t="str">
        <f>OBV!H1250</f>
        <v>BEARISH DIVERGENCE</v>
      </c>
      <c r="M1250" s="7">
        <f t="shared" si="190"/>
        <v>25</v>
      </c>
      <c r="N1250" s="7">
        <f t="shared" si="191"/>
        <v>45</v>
      </c>
      <c r="O1250" s="7">
        <f t="shared" si="192"/>
        <v>50</v>
      </c>
      <c r="P1250" s="7">
        <f t="shared" si="193"/>
        <v>16.5</v>
      </c>
      <c r="Q1250" s="8">
        <f t="shared" si="194"/>
        <v>34.475000000000001</v>
      </c>
      <c r="R1250" s="8">
        <f t="shared" si="195"/>
        <v>35.625</v>
      </c>
      <c r="S1250" s="8">
        <f t="shared" si="196"/>
        <v>30.425000000000001</v>
      </c>
      <c r="T1250" s="8">
        <f t="shared" si="197"/>
        <v>34.125</v>
      </c>
      <c r="U1250" s="7">
        <f t="shared" si="198"/>
        <v>33.508333333333333</v>
      </c>
      <c r="V1250" s="7">
        <f t="shared" si="199"/>
        <v>33.662499999999994</v>
      </c>
    </row>
    <row r="1251" spans="1:22" ht="13.5" x14ac:dyDescent="0.25">
      <c r="A1251" s="3">
        <f>RSI!A1251</f>
        <v>44134</v>
      </c>
      <c r="B1251" s="2">
        <f>RSI!B1251</f>
        <v>0.93</v>
      </c>
      <c r="C1251" s="2">
        <f>RSI!I1251</f>
        <v>41.874237040696102</v>
      </c>
      <c r="D1251" s="2">
        <f>MACD!E1251</f>
        <v>1.3388719218055956E-3</v>
      </c>
      <c r="E1251" s="2">
        <f>MACD!F1251</f>
        <v>1.8445818679435792E-2</v>
      </c>
      <c r="F1251" s="2">
        <f>'Moving Avg'!D1251</f>
        <v>0.92599999999999993</v>
      </c>
      <c r="G1251" s="2">
        <f>'Moving Avg'!F1251</f>
        <v>0.92849999999999999</v>
      </c>
      <c r="H1251" s="2">
        <f>'Moving Avg'!G1251</f>
        <v>0.9798</v>
      </c>
      <c r="I1251" s="2">
        <f>'Moving Avg'!H1251</f>
        <v>0.91829999999999967</v>
      </c>
      <c r="J1251" s="5" t="str">
        <f>OBV!F1251</f>
        <v>BEARISH</v>
      </c>
      <c r="K1251" s="5" t="str">
        <f>OBV!G1251</f>
        <v>NEUTRAL</v>
      </c>
      <c r="L1251" s="5" t="str">
        <f>OBV!H1251</f>
        <v>BEARISH DIVERGENCE</v>
      </c>
      <c r="M1251" s="7">
        <f t="shared" si="190"/>
        <v>25</v>
      </c>
      <c r="N1251" s="7">
        <f t="shared" si="191"/>
        <v>45</v>
      </c>
      <c r="O1251" s="7">
        <f t="shared" si="192"/>
        <v>50</v>
      </c>
      <c r="P1251" s="7">
        <f t="shared" si="193"/>
        <v>16.5</v>
      </c>
      <c r="Q1251" s="8">
        <f t="shared" si="194"/>
        <v>34.475000000000001</v>
      </c>
      <c r="R1251" s="8">
        <f t="shared" si="195"/>
        <v>35.625</v>
      </c>
      <c r="S1251" s="8">
        <f t="shared" si="196"/>
        <v>30.425000000000001</v>
      </c>
      <c r="T1251" s="8">
        <f t="shared" si="197"/>
        <v>34.125</v>
      </c>
      <c r="U1251" s="7">
        <f t="shared" si="198"/>
        <v>33.508333333333333</v>
      </c>
      <c r="V1251" s="7">
        <f t="shared" si="199"/>
        <v>33.662499999999994</v>
      </c>
    </row>
    <row r="1252" spans="1:22" ht="13.5" x14ac:dyDescent="0.25">
      <c r="A1252" s="3">
        <f>RSI!A1252</f>
        <v>44137</v>
      </c>
      <c r="B1252" s="2">
        <f>RSI!B1252</f>
        <v>0.93</v>
      </c>
      <c r="C1252" s="2">
        <f>RSI!I1252</f>
        <v>41.874237040696094</v>
      </c>
      <c r="D1252" s="2">
        <f>MACD!E1252</f>
        <v>-1.8401887115790938E-3</v>
      </c>
      <c r="E1252" s="2">
        <f>MACD!F1252</f>
        <v>1.4388617201232816E-2</v>
      </c>
      <c r="F1252" s="2">
        <f>'Moving Avg'!D1252</f>
        <v>0.93</v>
      </c>
      <c r="G1252" s="2">
        <f>'Moving Avg'!F1252</f>
        <v>0.92649999999999988</v>
      </c>
      <c r="H1252" s="2">
        <f>'Moving Avg'!G1252</f>
        <v>0.9798</v>
      </c>
      <c r="I1252" s="2">
        <f>'Moving Avg'!H1252</f>
        <v>0.91834999999999978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  <c r="M1252" s="7">
        <f t="shared" si="190"/>
        <v>25</v>
      </c>
      <c r="N1252" s="7">
        <f t="shared" si="191"/>
        <v>45</v>
      </c>
      <c r="O1252" s="7">
        <f t="shared" si="192"/>
        <v>50</v>
      </c>
      <c r="P1252" s="7">
        <f t="shared" si="193"/>
        <v>83.5</v>
      </c>
      <c r="Q1252" s="8">
        <f t="shared" si="194"/>
        <v>44.524999999999999</v>
      </c>
      <c r="R1252" s="8">
        <f t="shared" si="195"/>
        <v>52.375</v>
      </c>
      <c r="S1252" s="8">
        <f t="shared" si="196"/>
        <v>60.575000000000003</v>
      </c>
      <c r="T1252" s="8">
        <f t="shared" si="197"/>
        <v>50.875</v>
      </c>
      <c r="U1252" s="7">
        <f t="shared" si="198"/>
        <v>52.491666666666674</v>
      </c>
      <c r="V1252" s="7">
        <f t="shared" si="199"/>
        <v>52.087500000000006</v>
      </c>
    </row>
    <row r="1253" spans="1:22" ht="13.5" x14ac:dyDescent="0.25">
      <c r="A1253" s="3">
        <f>RSI!A1253</f>
        <v>44138</v>
      </c>
      <c r="B1253" s="2">
        <f>RSI!B1253</f>
        <v>0.94</v>
      </c>
      <c r="C1253" s="2">
        <f>RSI!I1253</f>
        <v>46.760163987153774</v>
      </c>
      <c r="D1253" s="2">
        <f>MACD!E1253</f>
        <v>-5.1646357752102023E-3</v>
      </c>
      <c r="E1253" s="2">
        <f>MACD!F1253</f>
        <v>1.0477966605944213E-2</v>
      </c>
      <c r="F1253" s="2">
        <f>'Moving Avg'!D1253</f>
        <v>0.93200000000000005</v>
      </c>
      <c r="G1253" s="2">
        <f>'Moving Avg'!F1253</f>
        <v>0.9265000000000001</v>
      </c>
      <c r="H1253" s="2">
        <f>'Moving Avg'!G1253</f>
        <v>0.97960000000000003</v>
      </c>
      <c r="I1253" s="2">
        <f>'Moving Avg'!H1253</f>
        <v>0.91839999999999977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  <c r="M1253" s="7">
        <f t="shared" si="190"/>
        <v>25</v>
      </c>
      <c r="N1253" s="7">
        <f t="shared" si="191"/>
        <v>45</v>
      </c>
      <c r="O1253" s="7">
        <f t="shared" si="192"/>
        <v>50</v>
      </c>
      <c r="P1253" s="7">
        <f t="shared" si="193"/>
        <v>83.5</v>
      </c>
      <c r="Q1253" s="8">
        <f t="shared" si="194"/>
        <v>44.524999999999999</v>
      </c>
      <c r="R1253" s="8">
        <f t="shared" si="195"/>
        <v>52.375</v>
      </c>
      <c r="S1253" s="8">
        <f t="shared" si="196"/>
        <v>60.575000000000003</v>
      </c>
      <c r="T1253" s="8">
        <f t="shared" si="197"/>
        <v>50.875</v>
      </c>
      <c r="U1253" s="7">
        <f t="shared" si="198"/>
        <v>52.491666666666674</v>
      </c>
      <c r="V1253" s="7">
        <f t="shared" si="199"/>
        <v>52.087500000000006</v>
      </c>
    </row>
    <row r="1254" spans="1:22" ht="13.5" x14ac:dyDescent="0.25">
      <c r="A1254" s="3">
        <f>RSI!A1254</f>
        <v>44139</v>
      </c>
      <c r="B1254" s="2">
        <f>RSI!B1254</f>
        <v>0.96</v>
      </c>
      <c r="C1254" s="2">
        <f>RSI!I1254</f>
        <v>54.92151876570702</v>
      </c>
      <c r="D1254" s="2">
        <f>MACD!E1254</f>
        <v>-9.4198050042635373E-3</v>
      </c>
      <c r="E1254" s="2">
        <f>MACD!F1254</f>
        <v>6.4984122839026629E-3</v>
      </c>
      <c r="F1254" s="2">
        <f>'Moving Avg'!D1254</f>
        <v>0.93799999999999994</v>
      </c>
      <c r="G1254" s="2">
        <f>'Moving Avg'!F1254</f>
        <v>0.92749999999999999</v>
      </c>
      <c r="H1254" s="2">
        <f>'Moving Avg'!G1254</f>
        <v>0.97960000000000025</v>
      </c>
      <c r="I1254" s="2">
        <f>'Moving Avg'!H1254</f>
        <v>0.91854999999999976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  <c r="M1254" s="7">
        <f t="shared" si="190"/>
        <v>25</v>
      </c>
      <c r="N1254" s="7">
        <f t="shared" si="191"/>
        <v>45</v>
      </c>
      <c r="O1254" s="7">
        <f t="shared" si="192"/>
        <v>50</v>
      </c>
      <c r="P1254" s="7">
        <f t="shared" si="193"/>
        <v>83.5</v>
      </c>
      <c r="Q1254" s="8">
        <f t="shared" si="194"/>
        <v>44.524999999999999</v>
      </c>
      <c r="R1254" s="8">
        <f t="shared" si="195"/>
        <v>52.375</v>
      </c>
      <c r="S1254" s="8">
        <f t="shared" si="196"/>
        <v>60.575000000000003</v>
      </c>
      <c r="T1254" s="8">
        <f t="shared" si="197"/>
        <v>50.875</v>
      </c>
      <c r="U1254" s="7">
        <f t="shared" si="198"/>
        <v>52.491666666666674</v>
      </c>
      <c r="V1254" s="7">
        <f t="shared" si="199"/>
        <v>52.087500000000006</v>
      </c>
    </row>
    <row r="1255" spans="1:22" ht="13.5" x14ac:dyDescent="0.25">
      <c r="A1255" s="3">
        <f>RSI!A1255</f>
        <v>44140</v>
      </c>
      <c r="B1255" s="2">
        <f>RSI!B1255</f>
        <v>0.99</v>
      </c>
      <c r="C1255" s="2">
        <f>RSI!I1255</f>
        <v>63.868680908228292</v>
      </c>
      <c r="D1255" s="2">
        <f>MACD!E1255</f>
        <v>-1.5324341522704121E-2</v>
      </c>
      <c r="E1255" s="2">
        <f>MACD!F1255</f>
        <v>2.1338615225813058E-3</v>
      </c>
      <c r="F1255" s="2">
        <f>'Moving Avg'!D1255</f>
        <v>0.95</v>
      </c>
      <c r="G1255" s="2">
        <f>'Moving Avg'!F1255</f>
        <v>0.92999999999999994</v>
      </c>
      <c r="H1255" s="2">
        <f>'Moving Avg'!G1255</f>
        <v>0.98060000000000014</v>
      </c>
      <c r="I1255" s="2">
        <f>'Moving Avg'!H1255</f>
        <v>0.91889999999999983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  <c r="M1255" s="7">
        <f t="shared" si="190"/>
        <v>25</v>
      </c>
      <c r="N1255" s="7">
        <f t="shared" si="191"/>
        <v>45</v>
      </c>
      <c r="O1255" s="7">
        <f t="shared" si="192"/>
        <v>50</v>
      </c>
      <c r="P1255" s="7">
        <f t="shared" si="193"/>
        <v>83.5</v>
      </c>
      <c r="Q1255" s="8">
        <f t="shared" si="194"/>
        <v>44.524999999999999</v>
      </c>
      <c r="R1255" s="8">
        <f t="shared" si="195"/>
        <v>52.375</v>
      </c>
      <c r="S1255" s="8">
        <f t="shared" si="196"/>
        <v>60.575000000000003</v>
      </c>
      <c r="T1255" s="8">
        <f t="shared" si="197"/>
        <v>50.875</v>
      </c>
      <c r="U1255" s="7">
        <f t="shared" si="198"/>
        <v>52.491666666666674</v>
      </c>
      <c r="V1255" s="7">
        <f t="shared" si="199"/>
        <v>52.087500000000006</v>
      </c>
    </row>
    <row r="1256" spans="1:22" ht="13.5" x14ac:dyDescent="0.25">
      <c r="A1256" s="3">
        <f>RSI!A1256</f>
        <v>44141</v>
      </c>
      <c r="B1256" s="2">
        <f>RSI!B1256</f>
        <v>1.02</v>
      </c>
      <c r="C1256" s="2">
        <f>RSI!I1256</f>
        <v>70.231597674573209</v>
      </c>
      <c r="D1256" s="2">
        <f>MACD!E1256</f>
        <v>-2.2795709546864606E-2</v>
      </c>
      <c r="E1256" s="2">
        <f>MACD!F1256</f>
        <v>-2.8520526913078771E-3</v>
      </c>
      <c r="F1256" s="2">
        <f>'Moving Avg'!D1256</f>
        <v>0.96799999999999997</v>
      </c>
      <c r="G1256" s="2">
        <f>'Moving Avg'!F1256</f>
        <v>0.93449999999999989</v>
      </c>
      <c r="H1256" s="2">
        <f>'Moving Avg'!G1256</f>
        <v>0.9822000000000003</v>
      </c>
      <c r="I1256" s="2">
        <f>'Moving Avg'!H1256</f>
        <v>0.91934999999999989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  <c r="M1256" s="7">
        <f t="shared" si="190"/>
        <v>0</v>
      </c>
      <c r="N1256" s="7">
        <f t="shared" si="191"/>
        <v>45</v>
      </c>
      <c r="O1256" s="7">
        <f t="shared" si="192"/>
        <v>50</v>
      </c>
      <c r="P1256" s="7">
        <f t="shared" si="193"/>
        <v>83.5</v>
      </c>
      <c r="Q1256" s="8">
        <f t="shared" si="194"/>
        <v>35.774999999999999</v>
      </c>
      <c r="R1256" s="8">
        <f t="shared" si="195"/>
        <v>47.375</v>
      </c>
      <c r="S1256" s="8">
        <f t="shared" si="196"/>
        <v>56.825000000000003</v>
      </c>
      <c r="T1256" s="8">
        <f t="shared" si="197"/>
        <v>44.625</v>
      </c>
      <c r="U1256" s="7">
        <f t="shared" si="198"/>
        <v>46.658333333333339</v>
      </c>
      <c r="V1256" s="7">
        <f t="shared" si="199"/>
        <v>46.150000000000006</v>
      </c>
    </row>
    <row r="1257" spans="1:22" ht="13.5" x14ac:dyDescent="0.25">
      <c r="A1257" s="3">
        <f>RSI!A1257</f>
        <v>44144</v>
      </c>
      <c r="B1257" s="2">
        <f>RSI!B1257</f>
        <v>1.04</v>
      </c>
      <c r="C1257" s="2">
        <f>RSI!I1257</f>
        <v>73.572897162033428</v>
      </c>
      <c r="D1257" s="2">
        <f>MACD!E1257</f>
        <v>-3.2549109456997516E-2</v>
      </c>
      <c r="E1257" s="2">
        <f>MACD!F1257</f>
        <v>-8.7914640444458052E-3</v>
      </c>
      <c r="F1257" s="2">
        <f>'Moving Avg'!D1257</f>
        <v>0.98999999999999988</v>
      </c>
      <c r="G1257" s="2">
        <f>'Moving Avg'!F1257</f>
        <v>0.94049999999999978</v>
      </c>
      <c r="H1257" s="2">
        <f>'Moving Avg'!G1257</f>
        <v>0.98400000000000032</v>
      </c>
      <c r="I1257" s="2">
        <f>'Moving Avg'!H1257</f>
        <v>0.91989999999999994</v>
      </c>
      <c r="J1257" s="5" t="str">
        <f>OBV!F1257</f>
        <v>BULLISH</v>
      </c>
      <c r="K1257" s="5" t="str">
        <f>OBV!G1257</f>
        <v>STRONG</v>
      </c>
      <c r="L1257" s="5" t="str">
        <f>OBV!H1257</f>
        <v>CONFIRMED BULLISH</v>
      </c>
      <c r="M1257" s="7">
        <f t="shared" si="190"/>
        <v>0</v>
      </c>
      <c r="N1257" s="7">
        <f t="shared" si="191"/>
        <v>100</v>
      </c>
      <c r="O1257" s="7">
        <f t="shared" si="192"/>
        <v>50</v>
      </c>
      <c r="P1257" s="7">
        <f t="shared" si="193"/>
        <v>100</v>
      </c>
      <c r="Q1257" s="8">
        <f t="shared" si="194"/>
        <v>57.5</v>
      </c>
      <c r="R1257" s="8">
        <f t="shared" si="195"/>
        <v>62.5</v>
      </c>
      <c r="S1257" s="8">
        <f t="shared" si="196"/>
        <v>72.5</v>
      </c>
      <c r="T1257" s="8">
        <f t="shared" si="197"/>
        <v>62.5</v>
      </c>
      <c r="U1257" s="7">
        <f t="shared" si="198"/>
        <v>64.166666666666671</v>
      </c>
      <c r="V1257" s="7">
        <f t="shared" si="199"/>
        <v>63.75</v>
      </c>
    </row>
    <row r="1258" spans="1:22" ht="13.5" x14ac:dyDescent="0.25">
      <c r="A1258" s="3">
        <f>RSI!A1258</f>
        <v>44145</v>
      </c>
      <c r="B1258" s="2">
        <f>RSI!B1258</f>
        <v>1.05</v>
      </c>
      <c r="C1258" s="2">
        <f>RSI!I1258</f>
        <v>75.079083078890932</v>
      </c>
      <c r="D1258" s="2">
        <f>MACD!E1258</f>
        <v>-3.896503121613859E-2</v>
      </c>
      <c r="E1258" s="2">
        <f>MACD!F1258</f>
        <v>-1.4826177478784362E-2</v>
      </c>
      <c r="F1258" s="2">
        <f>'Moving Avg'!D1258</f>
        <v>1.012</v>
      </c>
      <c r="G1258" s="2">
        <f>'Moving Avg'!F1258</f>
        <v>0.94650000000000001</v>
      </c>
      <c r="H1258" s="2">
        <f>'Moving Avg'!G1258</f>
        <v>0.98620000000000019</v>
      </c>
      <c r="I1258" s="2">
        <f>'Moving Avg'!H1258</f>
        <v>0.92040000000000011</v>
      </c>
      <c r="J1258" s="5" t="str">
        <f>OBV!F1258</f>
        <v>BULLISH</v>
      </c>
      <c r="K1258" s="5" t="str">
        <f>OBV!G1258</f>
        <v>STRONG</v>
      </c>
      <c r="L1258" s="5" t="str">
        <f>OBV!H1258</f>
        <v>CONFIRMED BULLISH</v>
      </c>
      <c r="M1258" s="7">
        <f t="shared" si="190"/>
        <v>0</v>
      </c>
      <c r="N1258" s="7">
        <f t="shared" si="191"/>
        <v>100</v>
      </c>
      <c r="O1258" s="7">
        <f t="shared" si="192"/>
        <v>50</v>
      </c>
      <c r="P1258" s="7">
        <f t="shared" si="193"/>
        <v>100</v>
      </c>
      <c r="Q1258" s="8">
        <f t="shared" si="194"/>
        <v>57.5</v>
      </c>
      <c r="R1258" s="8">
        <f t="shared" si="195"/>
        <v>62.5</v>
      </c>
      <c r="S1258" s="8">
        <f t="shared" si="196"/>
        <v>72.5</v>
      </c>
      <c r="T1258" s="8">
        <f t="shared" si="197"/>
        <v>62.5</v>
      </c>
      <c r="U1258" s="7">
        <f t="shared" si="198"/>
        <v>64.166666666666671</v>
      </c>
      <c r="V1258" s="7">
        <f t="shared" si="199"/>
        <v>63.75</v>
      </c>
    </row>
    <row r="1259" spans="1:22" ht="13.5" x14ac:dyDescent="0.25">
      <c r="A1259" s="3">
        <f>RSI!A1259</f>
        <v>44146</v>
      </c>
      <c r="B1259" s="2">
        <f>RSI!B1259</f>
        <v>1.07</v>
      </c>
      <c r="C1259" s="2">
        <f>RSI!I1259</f>
        <v>77.803805294221902</v>
      </c>
      <c r="D1259" s="2">
        <f>MACD!E1259</f>
        <v>-4.6396707452318831E-2</v>
      </c>
      <c r="E1259" s="2">
        <f>MACD!F1259</f>
        <v>-2.1140283473491256E-2</v>
      </c>
      <c r="F1259" s="2">
        <f>'Moving Avg'!D1259</f>
        <v>1.034</v>
      </c>
      <c r="G1259" s="2">
        <f>'Moving Avg'!F1259</f>
        <v>0.95350000000000001</v>
      </c>
      <c r="H1259" s="2">
        <f>'Moving Avg'!G1259</f>
        <v>0.98900000000000021</v>
      </c>
      <c r="I1259" s="2">
        <f>'Moving Avg'!H1259</f>
        <v>0.92099999999999993</v>
      </c>
      <c r="J1259" s="5" t="str">
        <f>OBV!F1259</f>
        <v>BULLISH</v>
      </c>
      <c r="K1259" s="5" t="str">
        <f>OBV!G1259</f>
        <v>STRONG</v>
      </c>
      <c r="L1259" s="5" t="str">
        <f>OBV!H1259</f>
        <v>CONFIRMED BULLISH</v>
      </c>
      <c r="M1259" s="7">
        <f t="shared" si="190"/>
        <v>0</v>
      </c>
      <c r="N1259" s="7">
        <f t="shared" si="191"/>
        <v>100</v>
      </c>
      <c r="O1259" s="7">
        <f t="shared" si="192"/>
        <v>50</v>
      </c>
      <c r="P1259" s="7">
        <f t="shared" si="193"/>
        <v>100</v>
      </c>
      <c r="Q1259" s="8">
        <f t="shared" si="194"/>
        <v>57.5</v>
      </c>
      <c r="R1259" s="8">
        <f t="shared" si="195"/>
        <v>62.5</v>
      </c>
      <c r="S1259" s="8">
        <f t="shared" si="196"/>
        <v>72.5</v>
      </c>
      <c r="T1259" s="8">
        <f t="shared" si="197"/>
        <v>62.5</v>
      </c>
      <c r="U1259" s="7">
        <f t="shared" si="198"/>
        <v>64.166666666666671</v>
      </c>
      <c r="V1259" s="7">
        <f t="shared" si="199"/>
        <v>63.75</v>
      </c>
    </row>
    <row r="1260" spans="1:22" ht="13.5" x14ac:dyDescent="0.25">
      <c r="A1260" s="3">
        <f>RSI!A1260</f>
        <v>44147</v>
      </c>
      <c r="B1260" s="2">
        <f>RSI!B1260</f>
        <v>1.07</v>
      </c>
      <c r="C1260" s="2">
        <f>RSI!I1260</f>
        <v>77.803805294221902</v>
      </c>
      <c r="D1260" s="2">
        <f>MACD!E1260</f>
        <v>-5.3285950002576077E-2</v>
      </c>
      <c r="E1260" s="2">
        <f>MACD!F1260</f>
        <v>-2.7569416779308221E-2</v>
      </c>
      <c r="F1260" s="2">
        <f>'Moving Avg'!D1260</f>
        <v>1.0500000000000003</v>
      </c>
      <c r="G1260" s="2">
        <f>'Moving Avg'!F1260</f>
        <v>0.96100000000000008</v>
      </c>
      <c r="H1260" s="2">
        <f>'Moving Avg'!G1260</f>
        <v>0.99180000000000024</v>
      </c>
      <c r="I1260" s="2">
        <f>'Moving Avg'!H1260</f>
        <v>0.92160000000000009</v>
      </c>
      <c r="J1260" s="5" t="str">
        <f>OBV!F1260</f>
        <v>BULLISH</v>
      </c>
      <c r="K1260" s="5" t="str">
        <f>OBV!G1260</f>
        <v>STRONG</v>
      </c>
      <c r="L1260" s="5" t="str">
        <f>OBV!H1260</f>
        <v>CONFIRMED BULLISH</v>
      </c>
      <c r="M1260" s="7">
        <f t="shared" si="190"/>
        <v>0</v>
      </c>
      <c r="N1260" s="7">
        <f t="shared" si="191"/>
        <v>100</v>
      </c>
      <c r="O1260" s="7">
        <f t="shared" si="192"/>
        <v>50</v>
      </c>
      <c r="P1260" s="7">
        <f t="shared" si="193"/>
        <v>100</v>
      </c>
      <c r="Q1260" s="8">
        <f t="shared" si="194"/>
        <v>57.5</v>
      </c>
      <c r="R1260" s="8">
        <f t="shared" si="195"/>
        <v>62.5</v>
      </c>
      <c r="S1260" s="8">
        <f t="shared" si="196"/>
        <v>72.5</v>
      </c>
      <c r="T1260" s="8">
        <f t="shared" si="197"/>
        <v>62.5</v>
      </c>
      <c r="U1260" s="7">
        <f t="shared" si="198"/>
        <v>64.166666666666671</v>
      </c>
      <c r="V1260" s="7">
        <f t="shared" si="199"/>
        <v>63.75</v>
      </c>
    </row>
    <row r="1261" spans="1:22" ht="13.5" x14ac:dyDescent="0.25">
      <c r="A1261" s="3">
        <f>RSI!A1261</f>
        <v>44148</v>
      </c>
      <c r="B1261" s="2">
        <f>RSI!B1261</f>
        <v>1.06</v>
      </c>
      <c r="C1261" s="2">
        <f>RSI!I1261</f>
        <v>73.16505203825551</v>
      </c>
      <c r="D1261" s="2">
        <f>MACD!E1261</f>
        <v>-5.8930958268417877E-2</v>
      </c>
      <c r="E1261" s="2">
        <f>MACD!F1261</f>
        <v>-3.3841725077130153E-2</v>
      </c>
      <c r="F1261" s="2">
        <f>'Moving Avg'!D1261</f>
        <v>1.0580000000000003</v>
      </c>
      <c r="G1261" s="2">
        <f>'Moving Avg'!F1261</f>
        <v>0.96799999999999997</v>
      </c>
      <c r="H1261" s="2">
        <f>'Moving Avg'!G1261</f>
        <v>0.99460000000000026</v>
      </c>
      <c r="I1261" s="2">
        <f>'Moving Avg'!H1261</f>
        <v>0.92220000000000013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  <c r="M1261" s="7">
        <f t="shared" si="190"/>
        <v>0</v>
      </c>
      <c r="N1261" s="7">
        <f t="shared" si="191"/>
        <v>100</v>
      </c>
      <c r="O1261" s="7">
        <f t="shared" si="192"/>
        <v>50</v>
      </c>
      <c r="P1261" s="7">
        <f t="shared" si="193"/>
        <v>100</v>
      </c>
      <c r="Q1261" s="8">
        <f t="shared" si="194"/>
        <v>57.5</v>
      </c>
      <c r="R1261" s="8">
        <f t="shared" si="195"/>
        <v>62.5</v>
      </c>
      <c r="S1261" s="8">
        <f t="shared" si="196"/>
        <v>72.5</v>
      </c>
      <c r="T1261" s="8">
        <f t="shared" si="197"/>
        <v>62.5</v>
      </c>
      <c r="U1261" s="7">
        <f t="shared" si="198"/>
        <v>64.166666666666671</v>
      </c>
      <c r="V1261" s="7">
        <f t="shared" si="199"/>
        <v>63.75</v>
      </c>
    </row>
    <row r="1262" spans="1:22" ht="13.5" x14ac:dyDescent="0.25">
      <c r="A1262" s="3">
        <f>RSI!A1262</f>
        <v>44151</v>
      </c>
      <c r="B1262" s="2">
        <f>RSI!B1262</f>
        <v>1.06</v>
      </c>
      <c r="C1262" s="2">
        <f>RSI!I1262</f>
        <v>73.16505203825551</v>
      </c>
      <c r="D1262" s="2">
        <f>MACD!E1262</f>
        <v>-6.4163589151702283E-2</v>
      </c>
      <c r="E1262" s="2">
        <f>MACD!F1262</f>
        <v>-3.9906097892044579E-2</v>
      </c>
      <c r="F1262" s="2">
        <f>'Moving Avg'!D1262</f>
        <v>1.0620000000000001</v>
      </c>
      <c r="G1262" s="2">
        <f>'Moving Avg'!F1262</f>
        <v>0.97499999999999987</v>
      </c>
      <c r="H1262" s="2">
        <f>'Moving Avg'!G1262</f>
        <v>0.99720000000000031</v>
      </c>
      <c r="I1262" s="2">
        <f>'Moving Avg'!H1262</f>
        <v>0.92275000000000007</v>
      </c>
      <c r="J1262" s="5" t="str">
        <f>OBV!F1262</f>
        <v>BULLISH</v>
      </c>
      <c r="K1262" s="5" t="str">
        <f>OBV!G1262</f>
        <v>NEUTRAL</v>
      </c>
      <c r="L1262" s="5" t="str">
        <f>OBV!H1262</f>
        <v>CONFIRMED BULLISH</v>
      </c>
      <c r="M1262" s="7">
        <f t="shared" si="190"/>
        <v>0</v>
      </c>
      <c r="N1262" s="7">
        <f t="shared" si="191"/>
        <v>100</v>
      </c>
      <c r="O1262" s="7">
        <f t="shared" si="192"/>
        <v>50</v>
      </c>
      <c r="P1262" s="7">
        <f t="shared" si="193"/>
        <v>83.5</v>
      </c>
      <c r="Q1262" s="8">
        <f t="shared" si="194"/>
        <v>55.024999999999999</v>
      </c>
      <c r="R1262" s="8">
        <f t="shared" si="195"/>
        <v>58.375</v>
      </c>
      <c r="S1262" s="8">
        <f t="shared" si="196"/>
        <v>65.075000000000003</v>
      </c>
      <c r="T1262" s="8">
        <f t="shared" si="197"/>
        <v>58.375</v>
      </c>
      <c r="U1262" s="7">
        <f t="shared" si="198"/>
        <v>59.491666666666674</v>
      </c>
      <c r="V1262" s="7">
        <f t="shared" si="199"/>
        <v>59.212500000000006</v>
      </c>
    </row>
    <row r="1263" spans="1:22" ht="13.5" x14ac:dyDescent="0.25">
      <c r="A1263" s="3">
        <f>RSI!A1263</f>
        <v>44152</v>
      </c>
      <c r="B1263" s="2">
        <f>RSI!B1263</f>
        <v>1.05</v>
      </c>
      <c r="C1263" s="2">
        <f>RSI!I1263</f>
        <v>68.433144021529557</v>
      </c>
      <c r="D1263" s="2">
        <f>MACD!E1263</f>
        <v>-6.673429894172056E-2</v>
      </c>
      <c r="E1263" s="2">
        <f>MACD!F1263</f>
        <v>-4.5271738101979778E-2</v>
      </c>
      <c r="F1263" s="2">
        <f>'Moving Avg'!D1263</f>
        <v>1.0619999999999998</v>
      </c>
      <c r="G1263" s="2">
        <f>'Moving Avg'!F1263</f>
        <v>0.98149999999999993</v>
      </c>
      <c r="H1263" s="2">
        <f>'Moving Avg'!G1263</f>
        <v>0.99880000000000024</v>
      </c>
      <c r="I1263" s="2">
        <f>'Moving Avg'!H1263</f>
        <v>0.92320000000000002</v>
      </c>
      <c r="J1263" s="5" t="str">
        <f>OBV!F1263</f>
        <v>BULLISH</v>
      </c>
      <c r="K1263" s="5" t="str">
        <f>OBV!G1263</f>
        <v>NEUTRAL</v>
      </c>
      <c r="L1263" s="5" t="str">
        <f>OBV!H1263</f>
        <v>NEUTRAL</v>
      </c>
      <c r="M1263" s="7">
        <f t="shared" si="190"/>
        <v>25</v>
      </c>
      <c r="N1263" s="7">
        <f t="shared" si="191"/>
        <v>100</v>
      </c>
      <c r="O1263" s="7">
        <f t="shared" si="192"/>
        <v>50</v>
      </c>
      <c r="P1263" s="7">
        <f t="shared" si="193"/>
        <v>49.5</v>
      </c>
      <c r="Q1263" s="8">
        <f t="shared" si="194"/>
        <v>58.674999999999997</v>
      </c>
      <c r="R1263" s="8">
        <f t="shared" si="195"/>
        <v>54.875</v>
      </c>
      <c r="S1263" s="8">
        <f t="shared" si="196"/>
        <v>53.525000000000006</v>
      </c>
      <c r="T1263" s="8">
        <f t="shared" si="197"/>
        <v>56.125</v>
      </c>
      <c r="U1263" s="7">
        <f t="shared" si="198"/>
        <v>55.691666666666663</v>
      </c>
      <c r="V1263" s="7">
        <f t="shared" si="199"/>
        <v>55.8</v>
      </c>
    </row>
    <row r="1264" spans="1:22" ht="13.5" x14ac:dyDescent="0.25">
      <c r="A1264" s="3">
        <f>RSI!A1264</f>
        <v>44153</v>
      </c>
      <c r="B1264" s="2">
        <f>RSI!B1264</f>
        <v>1.02</v>
      </c>
      <c r="C1264" s="2">
        <f>RSI!I1264</f>
        <v>56.605524059879805</v>
      </c>
      <c r="D1264" s="2">
        <f>MACD!E1264</f>
        <v>-6.3942298931715214E-2</v>
      </c>
      <c r="E1264" s="2">
        <f>MACD!F1264</f>
        <v>-4.9005850267926865E-2</v>
      </c>
      <c r="F1264" s="2">
        <f>'Moving Avg'!D1264</f>
        <v>1.052</v>
      </c>
      <c r="G1264" s="2">
        <f>'Moving Avg'!F1264</f>
        <v>0.98650000000000004</v>
      </c>
      <c r="H1264" s="2">
        <f>'Moving Avg'!G1264</f>
        <v>0.99880000000000035</v>
      </c>
      <c r="I1264" s="2">
        <f>'Moving Avg'!H1264</f>
        <v>0.9234500000000001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  <c r="M1264" s="7">
        <f t="shared" si="190"/>
        <v>25</v>
      </c>
      <c r="N1264" s="7">
        <f t="shared" si="191"/>
        <v>45</v>
      </c>
      <c r="O1264" s="7">
        <f t="shared" si="192"/>
        <v>50</v>
      </c>
      <c r="P1264" s="7">
        <f t="shared" si="193"/>
        <v>16.5</v>
      </c>
      <c r="Q1264" s="8">
        <f t="shared" si="194"/>
        <v>34.475000000000001</v>
      </c>
      <c r="R1264" s="8">
        <f t="shared" si="195"/>
        <v>35.625</v>
      </c>
      <c r="S1264" s="8">
        <f t="shared" si="196"/>
        <v>30.425000000000001</v>
      </c>
      <c r="T1264" s="8">
        <f t="shared" si="197"/>
        <v>34.125</v>
      </c>
      <c r="U1264" s="7">
        <f t="shared" si="198"/>
        <v>33.508333333333333</v>
      </c>
      <c r="V1264" s="7">
        <f t="shared" si="199"/>
        <v>33.662499999999994</v>
      </c>
    </row>
    <row r="1265" spans="1:22" ht="13.5" x14ac:dyDescent="0.25">
      <c r="A1265" s="3">
        <f>RSI!A1265</f>
        <v>44154</v>
      </c>
      <c r="B1265" s="2">
        <f>RSI!B1265</f>
        <v>1</v>
      </c>
      <c r="C1265" s="2">
        <f>RSI!I1265</f>
        <v>50.356914299921975</v>
      </c>
      <c r="D1265" s="2">
        <f>MACD!E1265</f>
        <v>-5.5613041955993592E-2</v>
      </c>
      <c r="E1265" s="2">
        <f>MACD!F1265</f>
        <v>-5.0327288605540213E-2</v>
      </c>
      <c r="F1265" s="2">
        <f>'Moving Avg'!D1265</f>
        <v>1.0379999999999998</v>
      </c>
      <c r="G1265" s="2">
        <f>'Moving Avg'!F1265</f>
        <v>0.99050000000000016</v>
      </c>
      <c r="H1265" s="2">
        <f>'Moving Avg'!G1265</f>
        <v>0.99720000000000053</v>
      </c>
      <c r="I1265" s="2">
        <f>'Moving Avg'!H1265</f>
        <v>0.92350000000000021</v>
      </c>
      <c r="J1265" s="5" t="str">
        <f>OBV!F1265</f>
        <v>BEARISH</v>
      </c>
      <c r="K1265" s="5" t="str">
        <f>OBV!G1265</f>
        <v>WEAK</v>
      </c>
      <c r="L1265" s="5" t="str">
        <f>OBV!H1265</f>
        <v>CONFIRMED BEARISH</v>
      </c>
      <c r="M1265" s="7">
        <f t="shared" si="190"/>
        <v>25</v>
      </c>
      <c r="N1265" s="7">
        <f t="shared" si="191"/>
        <v>45</v>
      </c>
      <c r="O1265" s="7">
        <f t="shared" si="192"/>
        <v>50</v>
      </c>
      <c r="P1265" s="7">
        <f t="shared" si="193"/>
        <v>0</v>
      </c>
      <c r="Q1265" s="8">
        <f t="shared" si="194"/>
        <v>32</v>
      </c>
      <c r="R1265" s="8">
        <f t="shared" si="195"/>
        <v>31.5</v>
      </c>
      <c r="S1265" s="8">
        <f t="shared" si="196"/>
        <v>23</v>
      </c>
      <c r="T1265" s="8">
        <f t="shared" si="197"/>
        <v>30</v>
      </c>
      <c r="U1265" s="7">
        <f t="shared" si="198"/>
        <v>28.833333333333332</v>
      </c>
      <c r="V1265" s="7">
        <f t="shared" si="199"/>
        <v>29.125</v>
      </c>
    </row>
    <row r="1266" spans="1:22" ht="13.5" x14ac:dyDescent="0.25">
      <c r="A1266" s="3">
        <f>RSI!A1266</f>
        <v>44155</v>
      </c>
      <c r="B1266" s="2">
        <f>RSI!B1266</f>
        <v>1</v>
      </c>
      <c r="C1266" s="2">
        <f>RSI!I1266</f>
        <v>50.356914299921975</v>
      </c>
      <c r="D1266" s="2">
        <f>MACD!E1266</f>
        <v>-4.3952079459846916E-2</v>
      </c>
      <c r="E1266" s="2">
        <f>MACD!F1266</f>
        <v>-4.9052246776401555E-2</v>
      </c>
      <c r="F1266" s="2">
        <f>'Moving Avg'!D1266</f>
        <v>1.0260000000000002</v>
      </c>
      <c r="G1266" s="2">
        <f>'Moving Avg'!F1266</f>
        <v>0.99450000000000005</v>
      </c>
      <c r="H1266" s="2">
        <f>'Moving Avg'!G1266</f>
        <v>0.99480000000000046</v>
      </c>
      <c r="I1266" s="2">
        <f>'Moving Avg'!H1266</f>
        <v>0.92340000000000022</v>
      </c>
      <c r="J1266" s="5" t="str">
        <f>OBV!F1266</f>
        <v>BEARISH</v>
      </c>
      <c r="K1266" s="5" t="str">
        <f>OBV!G1266</f>
        <v>WEAK</v>
      </c>
      <c r="L1266" s="5" t="str">
        <f>OBV!H1266</f>
        <v>CONFIRMED BEARISH</v>
      </c>
      <c r="M1266" s="7">
        <f t="shared" si="190"/>
        <v>25</v>
      </c>
      <c r="N1266" s="7">
        <f t="shared" si="191"/>
        <v>0</v>
      </c>
      <c r="O1266" s="7">
        <f t="shared" si="192"/>
        <v>50</v>
      </c>
      <c r="P1266" s="7">
        <f t="shared" si="193"/>
        <v>0</v>
      </c>
      <c r="Q1266" s="8">
        <f t="shared" si="194"/>
        <v>16.25</v>
      </c>
      <c r="R1266" s="8">
        <f t="shared" si="195"/>
        <v>22.5</v>
      </c>
      <c r="S1266" s="8">
        <f t="shared" si="196"/>
        <v>16.25</v>
      </c>
      <c r="T1266" s="8">
        <f t="shared" si="197"/>
        <v>18.75</v>
      </c>
      <c r="U1266" s="7">
        <f t="shared" si="198"/>
        <v>18.333333333333332</v>
      </c>
      <c r="V1266" s="7">
        <f t="shared" si="199"/>
        <v>18.4375</v>
      </c>
    </row>
    <row r="1267" spans="1:22" ht="13.5" x14ac:dyDescent="0.25">
      <c r="A1267" s="3">
        <f>RSI!A1267</f>
        <v>44158</v>
      </c>
      <c r="B1267" s="2">
        <f>RSI!B1267</f>
        <v>0.97</v>
      </c>
      <c r="C1267" s="2">
        <f>RSI!I1267</f>
        <v>42.244417488672489</v>
      </c>
      <c r="D1267" s="2">
        <f>MACD!E1267</f>
        <v>-2.8788053806628411E-2</v>
      </c>
      <c r="E1267" s="2">
        <f>MACD!F1267</f>
        <v>-4.4999408182446923E-2</v>
      </c>
      <c r="F1267" s="2">
        <f>'Moving Avg'!D1267</f>
        <v>1.008</v>
      </c>
      <c r="G1267" s="2">
        <f>'Moving Avg'!F1267</f>
        <v>0.99750000000000016</v>
      </c>
      <c r="H1267" s="2">
        <f>'Moving Avg'!G1267</f>
        <v>0.99120000000000053</v>
      </c>
      <c r="I1267" s="2">
        <f>'Moving Avg'!H1267</f>
        <v>0.92320000000000024</v>
      </c>
      <c r="J1267" s="5" t="str">
        <f>OBV!F1267</f>
        <v>BEARISH</v>
      </c>
      <c r="K1267" s="5" t="str">
        <f>OBV!G1267</f>
        <v>WEAK</v>
      </c>
      <c r="L1267" s="5" t="str">
        <f>OBV!H1267</f>
        <v>CONFIRMED BEARISH</v>
      </c>
      <c r="M1267" s="7">
        <f t="shared" si="190"/>
        <v>25</v>
      </c>
      <c r="N1267" s="7">
        <f t="shared" si="191"/>
        <v>0</v>
      </c>
      <c r="O1267" s="7">
        <f t="shared" si="192"/>
        <v>50</v>
      </c>
      <c r="P1267" s="7">
        <f t="shared" si="193"/>
        <v>0</v>
      </c>
      <c r="Q1267" s="8">
        <f t="shared" si="194"/>
        <v>16.25</v>
      </c>
      <c r="R1267" s="8">
        <f t="shared" si="195"/>
        <v>22.5</v>
      </c>
      <c r="S1267" s="8">
        <f t="shared" si="196"/>
        <v>16.25</v>
      </c>
      <c r="T1267" s="8">
        <f t="shared" si="197"/>
        <v>18.75</v>
      </c>
      <c r="U1267" s="7">
        <f t="shared" si="198"/>
        <v>18.333333333333332</v>
      </c>
      <c r="V1267" s="7">
        <f t="shared" si="199"/>
        <v>18.4375</v>
      </c>
    </row>
    <row r="1268" spans="1:22" ht="13.5" x14ac:dyDescent="0.25">
      <c r="A1268" s="3">
        <f>RSI!A1268</f>
        <v>44159</v>
      </c>
      <c r="B1268" s="2">
        <f>RSI!B1268</f>
        <v>0.97</v>
      </c>
      <c r="C1268" s="2">
        <f>RSI!I1268</f>
        <v>42.244417488672489</v>
      </c>
      <c r="D1268" s="2">
        <f>MACD!E1268</f>
        <v>-1.4243155601894486E-2</v>
      </c>
      <c r="E1268" s="2">
        <f>MACD!F1268</f>
        <v>-3.8848157666336439E-2</v>
      </c>
      <c r="F1268" s="2">
        <f>'Moving Avg'!D1268</f>
        <v>0.99199999999999999</v>
      </c>
      <c r="G1268" s="2">
        <f>'Moving Avg'!F1268</f>
        <v>0.99950000000000006</v>
      </c>
      <c r="H1268" s="2">
        <f>'Moving Avg'!G1268</f>
        <v>0.98800000000000043</v>
      </c>
      <c r="I1268" s="2">
        <f>'Moving Avg'!H1268</f>
        <v>0.92320000000000035</v>
      </c>
      <c r="J1268" s="5" t="str">
        <f>OBV!F1268</f>
        <v>BEARISH</v>
      </c>
      <c r="K1268" s="5" t="str">
        <f>OBV!G1268</f>
        <v>WEAK</v>
      </c>
      <c r="L1268" s="5" t="str">
        <f>OBV!H1268</f>
        <v>CONFIRMED BEARISH</v>
      </c>
      <c r="M1268" s="7">
        <f t="shared" si="190"/>
        <v>25</v>
      </c>
      <c r="N1268" s="7">
        <f t="shared" si="191"/>
        <v>0</v>
      </c>
      <c r="O1268" s="7">
        <f t="shared" si="192"/>
        <v>50</v>
      </c>
      <c r="P1268" s="7">
        <f t="shared" si="193"/>
        <v>0</v>
      </c>
      <c r="Q1268" s="8">
        <f t="shared" si="194"/>
        <v>16.25</v>
      </c>
      <c r="R1268" s="8">
        <f t="shared" si="195"/>
        <v>22.5</v>
      </c>
      <c r="S1268" s="8">
        <f t="shared" si="196"/>
        <v>16.25</v>
      </c>
      <c r="T1268" s="8">
        <f t="shared" si="197"/>
        <v>18.75</v>
      </c>
      <c r="U1268" s="7">
        <f t="shared" si="198"/>
        <v>18.333333333333332</v>
      </c>
      <c r="V1268" s="7">
        <f t="shared" si="199"/>
        <v>18.4375</v>
      </c>
    </row>
    <row r="1269" spans="1:22" ht="13.5" x14ac:dyDescent="0.25">
      <c r="A1269" s="3">
        <f>RSI!A1269</f>
        <v>44160</v>
      </c>
      <c r="B1269" s="2">
        <f>RSI!B1269</f>
        <v>0.97</v>
      </c>
      <c r="C1269" s="2">
        <f>RSI!I1269</f>
        <v>42.244417488672497</v>
      </c>
      <c r="D1269" s="2">
        <f>MACD!E1269</f>
        <v>1.3033390667932521E-3</v>
      </c>
      <c r="E1269" s="2">
        <f>MACD!F1269</f>
        <v>-3.0817858319710501E-2</v>
      </c>
      <c r="F1269" s="2">
        <f>'Moving Avg'!D1269</f>
        <v>0.98199999999999987</v>
      </c>
      <c r="G1269" s="2">
        <f>'Moving Avg'!F1269</f>
        <v>1.0014999999999998</v>
      </c>
      <c r="H1269" s="2">
        <f>'Moving Avg'!G1269</f>
        <v>0.98580000000000045</v>
      </c>
      <c r="I1269" s="2">
        <f>'Moving Avg'!H1269</f>
        <v>0.92335000000000034</v>
      </c>
      <c r="J1269" s="5" t="str">
        <f>OBV!F1269</f>
        <v>BEARISH</v>
      </c>
      <c r="K1269" s="5" t="str">
        <f>OBV!G1269</f>
        <v>WEAK</v>
      </c>
      <c r="L1269" s="5" t="str">
        <f>OBV!H1269</f>
        <v>CONFIRMED BEARISH</v>
      </c>
      <c r="M1269" s="7">
        <f t="shared" si="190"/>
        <v>25</v>
      </c>
      <c r="N1269" s="7">
        <f t="shared" si="191"/>
        <v>0</v>
      </c>
      <c r="O1269" s="7">
        <f t="shared" si="192"/>
        <v>50</v>
      </c>
      <c r="P1269" s="7">
        <f t="shared" si="193"/>
        <v>0</v>
      </c>
      <c r="Q1269" s="8">
        <f t="shared" si="194"/>
        <v>16.25</v>
      </c>
      <c r="R1269" s="8">
        <f t="shared" si="195"/>
        <v>22.5</v>
      </c>
      <c r="S1269" s="8">
        <f t="shared" si="196"/>
        <v>16.25</v>
      </c>
      <c r="T1269" s="8">
        <f t="shared" si="197"/>
        <v>18.75</v>
      </c>
      <c r="U1269" s="7">
        <f t="shared" si="198"/>
        <v>18.333333333333332</v>
      </c>
      <c r="V1269" s="7">
        <f t="shared" si="199"/>
        <v>18.4375</v>
      </c>
    </row>
    <row r="1270" spans="1:22" ht="13.5" x14ac:dyDescent="0.25">
      <c r="A1270" s="3">
        <f>RSI!A1270</f>
        <v>44161</v>
      </c>
      <c r="B1270" s="2">
        <f>RSI!B1270</f>
        <v>0.97</v>
      </c>
      <c r="C1270" s="2">
        <f>RSI!I1270</f>
        <v>42.244417488672497</v>
      </c>
      <c r="D1270" s="2">
        <f>MACD!E1270</f>
        <v>1.4608389430388669E-2</v>
      </c>
      <c r="E1270" s="2">
        <f>MACD!F1270</f>
        <v>-2.1732608769690669E-2</v>
      </c>
      <c r="F1270" s="2">
        <f>'Moving Avg'!D1270</f>
        <v>0.97599999999999998</v>
      </c>
      <c r="G1270" s="2">
        <f>'Moving Avg'!F1270</f>
        <v>1.0034999999999998</v>
      </c>
      <c r="H1270" s="2">
        <f>'Moving Avg'!G1270</f>
        <v>0.98280000000000034</v>
      </c>
      <c r="I1270" s="2">
        <f>'Moving Avg'!H1270</f>
        <v>0.92340000000000033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  <c r="M1270" s="7">
        <f t="shared" si="190"/>
        <v>25</v>
      </c>
      <c r="N1270" s="7">
        <f t="shared" si="191"/>
        <v>0</v>
      </c>
      <c r="O1270" s="7">
        <f t="shared" si="192"/>
        <v>50</v>
      </c>
      <c r="P1270" s="7">
        <f t="shared" si="193"/>
        <v>16.5</v>
      </c>
      <c r="Q1270" s="8">
        <f t="shared" si="194"/>
        <v>18.725000000000001</v>
      </c>
      <c r="R1270" s="8">
        <f t="shared" si="195"/>
        <v>26.625</v>
      </c>
      <c r="S1270" s="8">
        <f t="shared" si="196"/>
        <v>23.675000000000001</v>
      </c>
      <c r="T1270" s="8">
        <f t="shared" si="197"/>
        <v>22.875</v>
      </c>
      <c r="U1270" s="7">
        <f t="shared" si="198"/>
        <v>23.008333333333336</v>
      </c>
      <c r="V1270" s="7">
        <f t="shared" si="199"/>
        <v>22.975000000000001</v>
      </c>
    </row>
    <row r="1271" spans="1:22" ht="13.5" x14ac:dyDescent="0.25">
      <c r="A1271" s="3">
        <f>RSI!A1271</f>
        <v>44162</v>
      </c>
      <c r="B1271" s="2">
        <f>RSI!B1271</f>
        <v>1.02</v>
      </c>
      <c r="C1271" s="2">
        <f>RSI!I1271</f>
        <v>57.568417438621353</v>
      </c>
      <c r="D1271" s="2">
        <f>MACD!E1271</f>
        <v>2.0763532713200972E-2</v>
      </c>
      <c r="E1271" s="2">
        <f>MACD!F1271</f>
        <v>-1.323338047311234E-2</v>
      </c>
      <c r="F1271" s="2">
        <f>'Moving Avg'!D1271</f>
        <v>0.98000000000000009</v>
      </c>
      <c r="G1271" s="2">
        <f>'Moving Avg'!F1271</f>
        <v>1.0079999999999998</v>
      </c>
      <c r="H1271" s="2">
        <f>'Moving Avg'!G1271</f>
        <v>0.98100000000000021</v>
      </c>
      <c r="I1271" s="2">
        <f>'Moving Avg'!H1271</f>
        <v>0.92370000000000019</v>
      </c>
      <c r="J1271" s="5" t="str">
        <f>OBV!F1271</f>
        <v>BEARISH</v>
      </c>
      <c r="K1271" s="5" t="str">
        <f>OBV!G1271</f>
        <v>NEUTRAL</v>
      </c>
      <c r="L1271" s="5" t="str">
        <f>OBV!H1271</f>
        <v>BEARISH DIVERGENCE</v>
      </c>
      <c r="M1271" s="7">
        <f t="shared" si="190"/>
        <v>25</v>
      </c>
      <c r="N1271" s="7">
        <f t="shared" si="191"/>
        <v>0</v>
      </c>
      <c r="O1271" s="7">
        <f t="shared" si="192"/>
        <v>50</v>
      </c>
      <c r="P1271" s="7">
        <f t="shared" si="193"/>
        <v>16.5</v>
      </c>
      <c r="Q1271" s="8">
        <f t="shared" si="194"/>
        <v>18.725000000000001</v>
      </c>
      <c r="R1271" s="8">
        <f t="shared" si="195"/>
        <v>26.625</v>
      </c>
      <c r="S1271" s="8">
        <f t="shared" si="196"/>
        <v>23.675000000000001</v>
      </c>
      <c r="T1271" s="8">
        <f t="shared" si="197"/>
        <v>22.875</v>
      </c>
      <c r="U1271" s="7">
        <f t="shared" si="198"/>
        <v>23.008333333333336</v>
      </c>
      <c r="V1271" s="7">
        <f t="shared" si="199"/>
        <v>22.975000000000001</v>
      </c>
    </row>
    <row r="1272" spans="1:22" ht="13.5" x14ac:dyDescent="0.25">
      <c r="A1272" s="3">
        <f>RSI!A1272</f>
        <v>44165</v>
      </c>
      <c r="B1272" s="2">
        <f>RSI!B1272</f>
        <v>0.99</v>
      </c>
      <c r="C1272" s="2">
        <f>RSI!I1272</f>
        <v>49.143259257875982</v>
      </c>
      <c r="D1272" s="2">
        <f>MACD!E1272</f>
        <v>2.8027379641749617E-2</v>
      </c>
      <c r="E1272" s="2">
        <f>MACD!F1272</f>
        <v>-4.9812284501399504E-3</v>
      </c>
      <c r="F1272" s="2">
        <f>'Moving Avg'!D1272</f>
        <v>0.98399999999999999</v>
      </c>
      <c r="G1272" s="2">
        <f>'Moving Avg'!F1272</f>
        <v>1.0109999999999997</v>
      </c>
      <c r="H1272" s="2">
        <f>'Moving Avg'!G1272</f>
        <v>0.97980000000000034</v>
      </c>
      <c r="I1272" s="2">
        <f>'Moving Avg'!H1272</f>
        <v>0.92385000000000028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  <c r="M1272" s="7">
        <f t="shared" si="190"/>
        <v>25</v>
      </c>
      <c r="N1272" s="7">
        <f t="shared" si="191"/>
        <v>0</v>
      </c>
      <c r="O1272" s="7">
        <f t="shared" si="192"/>
        <v>50</v>
      </c>
      <c r="P1272" s="7">
        <f t="shared" si="193"/>
        <v>83.5</v>
      </c>
      <c r="Q1272" s="8">
        <f t="shared" si="194"/>
        <v>28.774999999999999</v>
      </c>
      <c r="R1272" s="8">
        <f t="shared" si="195"/>
        <v>43.375</v>
      </c>
      <c r="S1272" s="8">
        <f t="shared" si="196"/>
        <v>53.825000000000003</v>
      </c>
      <c r="T1272" s="8">
        <f t="shared" si="197"/>
        <v>39.625</v>
      </c>
      <c r="U1272" s="7">
        <f t="shared" si="198"/>
        <v>41.991666666666667</v>
      </c>
      <c r="V1272" s="7">
        <f t="shared" si="199"/>
        <v>41.400000000000006</v>
      </c>
    </row>
    <row r="1273" spans="1:22" ht="13.5" x14ac:dyDescent="0.25">
      <c r="A1273" s="3">
        <f>RSI!A1273</f>
        <v>44166</v>
      </c>
      <c r="B1273" s="2">
        <f>RSI!B1273</f>
        <v>1</v>
      </c>
      <c r="C1273" s="2">
        <f>RSI!I1273</f>
        <v>51.681710093518213</v>
      </c>
      <c r="D1273" s="2">
        <f>MACD!E1273</f>
        <v>3.1917545985863383E-2</v>
      </c>
      <c r="E1273" s="2">
        <f>MACD!F1273</f>
        <v>2.3985264370607164E-3</v>
      </c>
      <c r="F1273" s="2">
        <f>'Moving Avg'!D1273</f>
        <v>0.99</v>
      </c>
      <c r="G1273" s="2">
        <f>'Moving Avg'!F1273</f>
        <v>1.0139999999999998</v>
      </c>
      <c r="H1273" s="2">
        <f>'Moving Avg'!G1273</f>
        <v>0.98000000000000032</v>
      </c>
      <c r="I1273" s="2">
        <f>'Moving Avg'!H1273</f>
        <v>0.92405000000000026</v>
      </c>
      <c r="J1273" s="5" t="str">
        <f>OBV!F1273</f>
        <v>BULLISH</v>
      </c>
      <c r="K1273" s="5" t="str">
        <f>OBV!G1273</f>
        <v>STRONG</v>
      </c>
      <c r="L1273" s="5" t="str">
        <f>OBV!H1273</f>
        <v>CONFIRMED BULLISH</v>
      </c>
      <c r="M1273" s="7">
        <f t="shared" si="190"/>
        <v>25</v>
      </c>
      <c r="N1273" s="7">
        <f t="shared" si="191"/>
        <v>0</v>
      </c>
      <c r="O1273" s="7">
        <f t="shared" si="192"/>
        <v>50</v>
      </c>
      <c r="P1273" s="7">
        <f t="shared" si="193"/>
        <v>100</v>
      </c>
      <c r="Q1273" s="8">
        <f t="shared" si="194"/>
        <v>31.25</v>
      </c>
      <c r="R1273" s="8">
        <f t="shared" si="195"/>
        <v>47.5</v>
      </c>
      <c r="S1273" s="8">
        <f t="shared" si="196"/>
        <v>61.25</v>
      </c>
      <c r="T1273" s="8">
        <f t="shared" si="197"/>
        <v>43.75</v>
      </c>
      <c r="U1273" s="7">
        <f t="shared" si="198"/>
        <v>46.666666666666664</v>
      </c>
      <c r="V1273" s="7">
        <f t="shared" si="199"/>
        <v>45.9375</v>
      </c>
    </row>
    <row r="1274" spans="1:22" ht="13.5" x14ac:dyDescent="0.25">
      <c r="A1274" s="3">
        <f>RSI!A1274</f>
        <v>44167</v>
      </c>
      <c r="B1274" s="2">
        <f>RSI!B1274</f>
        <v>0.98</v>
      </c>
      <c r="C1274" s="2">
        <f>RSI!I1274</f>
        <v>46.664925143482606</v>
      </c>
      <c r="D1274" s="2">
        <f>MACD!E1274</f>
        <v>3.2037561828278771E-2</v>
      </c>
      <c r="E1274" s="2">
        <f>MACD!F1274</f>
        <v>8.3263335153043287E-3</v>
      </c>
      <c r="F1274" s="2">
        <f>'Moving Avg'!D1274</f>
        <v>0.99199999999999999</v>
      </c>
      <c r="G1274" s="2">
        <f>'Moving Avg'!F1274</f>
        <v>1.0150000000000001</v>
      </c>
      <c r="H1274" s="2">
        <f>'Moving Avg'!G1274</f>
        <v>0.97940000000000016</v>
      </c>
      <c r="I1274" s="2">
        <f>'Moving Avg'!H1274</f>
        <v>0.92405000000000015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  <c r="M1274" s="7">
        <f t="shared" si="190"/>
        <v>25</v>
      </c>
      <c r="N1274" s="7">
        <f t="shared" si="191"/>
        <v>0</v>
      </c>
      <c r="O1274" s="7">
        <f t="shared" si="192"/>
        <v>50</v>
      </c>
      <c r="P1274" s="7">
        <f t="shared" si="193"/>
        <v>16.5</v>
      </c>
      <c r="Q1274" s="8">
        <f t="shared" si="194"/>
        <v>18.725000000000001</v>
      </c>
      <c r="R1274" s="8">
        <f t="shared" si="195"/>
        <v>26.625</v>
      </c>
      <c r="S1274" s="8">
        <f t="shared" si="196"/>
        <v>23.675000000000001</v>
      </c>
      <c r="T1274" s="8">
        <f t="shared" si="197"/>
        <v>22.875</v>
      </c>
      <c r="U1274" s="7">
        <f t="shared" si="198"/>
        <v>23.008333333333336</v>
      </c>
      <c r="V1274" s="7">
        <f t="shared" si="199"/>
        <v>22.975000000000001</v>
      </c>
    </row>
    <row r="1275" spans="1:22" ht="13.5" x14ac:dyDescent="0.25">
      <c r="A1275" s="3">
        <f>RSI!A1275</f>
        <v>44168</v>
      </c>
      <c r="B1275" s="2">
        <f>RSI!B1275</f>
        <v>1</v>
      </c>
      <c r="C1275" s="2">
        <f>RSI!I1275</f>
        <v>51.712765653224594</v>
      </c>
      <c r="D1275" s="2">
        <f>MACD!E1275</f>
        <v>2.7663926812185213E-2</v>
      </c>
      <c r="E1275" s="2">
        <f>MACD!F1275</f>
        <v>1.2193852174680508E-2</v>
      </c>
      <c r="F1275" s="2">
        <f>'Moving Avg'!D1275</f>
        <v>0.998</v>
      </c>
      <c r="G1275" s="2">
        <f>'Moving Avg'!F1275</f>
        <v>1.0155000000000001</v>
      </c>
      <c r="H1275" s="2">
        <f>'Moving Avg'!G1275</f>
        <v>0.97860000000000014</v>
      </c>
      <c r="I1275" s="2">
        <f>'Moving Avg'!H1275</f>
        <v>0.92420000000000035</v>
      </c>
      <c r="J1275" s="5" t="str">
        <f>OBV!F1275</f>
        <v>BULLISH</v>
      </c>
      <c r="K1275" s="5" t="str">
        <f>OBV!G1275</f>
        <v>STRONG</v>
      </c>
      <c r="L1275" s="5" t="str">
        <f>OBV!H1275</f>
        <v>CONFIRMED BULLISH</v>
      </c>
      <c r="M1275" s="7">
        <f t="shared" si="190"/>
        <v>25</v>
      </c>
      <c r="N1275" s="7">
        <f t="shared" si="191"/>
        <v>0</v>
      </c>
      <c r="O1275" s="7">
        <f t="shared" si="192"/>
        <v>50</v>
      </c>
      <c r="P1275" s="7">
        <f t="shared" si="193"/>
        <v>100</v>
      </c>
      <c r="Q1275" s="8">
        <f t="shared" si="194"/>
        <v>31.25</v>
      </c>
      <c r="R1275" s="8">
        <f t="shared" si="195"/>
        <v>47.5</v>
      </c>
      <c r="S1275" s="8">
        <f t="shared" si="196"/>
        <v>61.25</v>
      </c>
      <c r="T1275" s="8">
        <f t="shared" si="197"/>
        <v>43.75</v>
      </c>
      <c r="U1275" s="7">
        <f t="shared" si="198"/>
        <v>46.666666666666664</v>
      </c>
      <c r="V1275" s="7">
        <f t="shared" si="199"/>
        <v>45.9375</v>
      </c>
    </row>
    <row r="1276" spans="1:22" ht="13.5" x14ac:dyDescent="0.25">
      <c r="A1276" s="3">
        <f>RSI!A1276</f>
        <v>44169</v>
      </c>
      <c r="B1276" s="2">
        <f>RSI!B1276</f>
        <v>1</v>
      </c>
      <c r="C1276" s="2">
        <f>RSI!I1276</f>
        <v>51.712765653224594</v>
      </c>
      <c r="D1276" s="2">
        <f>MACD!E1276</f>
        <v>2.3922031266104038E-2</v>
      </c>
      <c r="E1276" s="2">
        <f>MACD!F1276</f>
        <v>1.4539487992965214E-2</v>
      </c>
      <c r="F1276" s="2">
        <f>'Moving Avg'!D1276</f>
        <v>0.99399999999999999</v>
      </c>
      <c r="G1276" s="2">
        <f>'Moving Avg'!F1276</f>
        <v>1.0145000000000002</v>
      </c>
      <c r="H1276" s="2">
        <f>'Moving Avg'!G1276</f>
        <v>0.97740000000000005</v>
      </c>
      <c r="I1276" s="2">
        <f>'Moving Avg'!H1276</f>
        <v>0.92430000000000023</v>
      </c>
      <c r="J1276" s="5" t="str">
        <f>OBV!F1276</f>
        <v>BULLISH</v>
      </c>
      <c r="K1276" s="5" t="str">
        <f>OBV!G1276</f>
        <v>NEUTRAL</v>
      </c>
      <c r="L1276" s="5" t="str">
        <f>OBV!H1276</f>
        <v>BULLISH DIVERGENCE</v>
      </c>
      <c r="M1276" s="7">
        <f t="shared" si="190"/>
        <v>25</v>
      </c>
      <c r="N1276" s="7">
        <f t="shared" si="191"/>
        <v>0</v>
      </c>
      <c r="O1276" s="7">
        <f t="shared" si="192"/>
        <v>50</v>
      </c>
      <c r="P1276" s="7">
        <f t="shared" si="193"/>
        <v>66.5</v>
      </c>
      <c r="Q1276" s="8">
        <f t="shared" si="194"/>
        <v>26.225000000000001</v>
      </c>
      <c r="R1276" s="8">
        <f t="shared" si="195"/>
        <v>39.125</v>
      </c>
      <c r="S1276" s="8">
        <f t="shared" si="196"/>
        <v>46.174999999999997</v>
      </c>
      <c r="T1276" s="8">
        <f t="shared" si="197"/>
        <v>35.375</v>
      </c>
      <c r="U1276" s="7">
        <f t="shared" si="198"/>
        <v>37.174999999999997</v>
      </c>
      <c r="V1276" s="7">
        <f t="shared" si="199"/>
        <v>36.724999999999994</v>
      </c>
    </row>
    <row r="1277" spans="1:22" ht="13.5" x14ac:dyDescent="0.25">
      <c r="A1277" s="3">
        <f>RSI!A1277</f>
        <v>44172</v>
      </c>
      <c r="B1277" s="2">
        <f>RSI!B1277</f>
        <v>0.96</v>
      </c>
      <c r="C1277" s="2">
        <f>RSI!I1277</f>
        <v>42.403880365140836</v>
      </c>
      <c r="D1277" s="2">
        <f>MACD!E1277</f>
        <v>1.9065309328107682E-2</v>
      </c>
      <c r="E1277" s="2">
        <f>MACD!F1277</f>
        <v>1.5444652259993707E-2</v>
      </c>
      <c r="F1277" s="2">
        <f>'Moving Avg'!D1277</f>
        <v>0.98799999999999988</v>
      </c>
      <c r="G1277" s="2">
        <f>'Moving Avg'!F1277</f>
        <v>1.0105000000000002</v>
      </c>
      <c r="H1277" s="2">
        <f>'Moving Avg'!G1277</f>
        <v>0.97560000000000002</v>
      </c>
      <c r="I1277" s="2">
        <f>'Moving Avg'!H1277</f>
        <v>0.92425000000000024</v>
      </c>
      <c r="J1277" s="5" t="str">
        <f>OBV!F1277</f>
        <v>BEARISH</v>
      </c>
      <c r="K1277" s="5" t="str">
        <f>OBV!G1277</f>
        <v>NEUTRAL</v>
      </c>
      <c r="L1277" s="5" t="str">
        <f>OBV!H1277</f>
        <v>CONFIRMED BEARISH</v>
      </c>
      <c r="M1277" s="7">
        <f t="shared" si="190"/>
        <v>25</v>
      </c>
      <c r="N1277" s="7">
        <f t="shared" si="191"/>
        <v>0</v>
      </c>
      <c r="O1277" s="7">
        <f t="shared" si="192"/>
        <v>50</v>
      </c>
      <c r="P1277" s="7">
        <f t="shared" si="193"/>
        <v>16.5</v>
      </c>
      <c r="Q1277" s="8">
        <f t="shared" si="194"/>
        <v>18.725000000000001</v>
      </c>
      <c r="R1277" s="8">
        <f t="shared" si="195"/>
        <v>26.625</v>
      </c>
      <c r="S1277" s="8">
        <f t="shared" si="196"/>
        <v>23.675000000000001</v>
      </c>
      <c r="T1277" s="8">
        <f t="shared" si="197"/>
        <v>22.875</v>
      </c>
      <c r="U1277" s="7">
        <f t="shared" si="198"/>
        <v>23.008333333333336</v>
      </c>
      <c r="V1277" s="7">
        <f t="shared" si="199"/>
        <v>22.975000000000001</v>
      </c>
    </row>
    <row r="1278" spans="1:22" ht="13.5" x14ac:dyDescent="0.25">
      <c r="A1278" s="3">
        <f>RSI!A1278</f>
        <v>44173</v>
      </c>
      <c r="B1278" s="2">
        <f>RSI!B1278</f>
        <v>0.99</v>
      </c>
      <c r="C1278" s="2">
        <f>RSI!I1278</f>
        <v>49.715006237647756</v>
      </c>
      <c r="D1278" s="2">
        <f>MACD!E1278</f>
        <v>1.2934654711978189E-2</v>
      </c>
      <c r="E1278" s="2">
        <f>MACD!F1278</f>
        <v>1.4942652750390605E-2</v>
      </c>
      <c r="F1278" s="2">
        <f>'Moving Avg'!D1278</f>
        <v>0.98599999999999999</v>
      </c>
      <c r="G1278" s="2">
        <f>'Moving Avg'!F1278</f>
        <v>1.0075000000000001</v>
      </c>
      <c r="H1278" s="2">
        <f>'Moving Avg'!G1278</f>
        <v>0.97439999999999993</v>
      </c>
      <c r="I1278" s="2">
        <f>'Moving Avg'!H1278</f>
        <v>0.92430000000000034</v>
      </c>
      <c r="J1278" s="5" t="str">
        <f>OBV!F1278</f>
        <v>BULLISH</v>
      </c>
      <c r="K1278" s="5" t="str">
        <f>OBV!G1278</f>
        <v>STRONG</v>
      </c>
      <c r="L1278" s="5" t="str">
        <f>OBV!H1278</f>
        <v>BULLISH DIVERGENCE</v>
      </c>
      <c r="M1278" s="7">
        <f t="shared" si="190"/>
        <v>25</v>
      </c>
      <c r="N1278" s="7">
        <f t="shared" si="191"/>
        <v>45</v>
      </c>
      <c r="O1278" s="7">
        <f t="shared" si="192"/>
        <v>50</v>
      </c>
      <c r="P1278" s="7">
        <f t="shared" si="193"/>
        <v>83</v>
      </c>
      <c r="Q1278" s="8">
        <f t="shared" si="194"/>
        <v>44.45</v>
      </c>
      <c r="R1278" s="8">
        <f t="shared" si="195"/>
        <v>52.25</v>
      </c>
      <c r="S1278" s="8">
        <f t="shared" si="196"/>
        <v>60.35</v>
      </c>
      <c r="T1278" s="8">
        <f t="shared" si="197"/>
        <v>50.75</v>
      </c>
      <c r="U1278" s="7">
        <f t="shared" si="198"/>
        <v>52.35</v>
      </c>
      <c r="V1278" s="7">
        <f t="shared" si="199"/>
        <v>51.95</v>
      </c>
    </row>
    <row r="1279" spans="1:22" ht="13.5" x14ac:dyDescent="0.25">
      <c r="A1279" s="3">
        <f>RSI!A1279</f>
        <v>44174</v>
      </c>
      <c r="B1279" s="2">
        <f>RSI!B1279</f>
        <v>0.97</v>
      </c>
      <c r="C1279" s="2">
        <f>RSI!I1279</f>
        <v>45.562660249042466</v>
      </c>
      <c r="D1279" s="2">
        <f>MACD!E1279</f>
        <v>9.2375930644469362E-3</v>
      </c>
      <c r="E1279" s="2">
        <f>MACD!F1279</f>
        <v>1.3801640813201873E-2</v>
      </c>
      <c r="F1279" s="2">
        <f>'Moving Avg'!D1279</f>
        <v>0.98399999999999999</v>
      </c>
      <c r="G1279" s="2">
        <f>'Moving Avg'!F1279</f>
        <v>1.0024999999999999</v>
      </c>
      <c r="H1279" s="2">
        <f>'Moving Avg'!G1279</f>
        <v>0.97299999999999998</v>
      </c>
      <c r="I1279" s="2">
        <f>'Moving Avg'!H1279</f>
        <v>0.92430000000000023</v>
      </c>
      <c r="J1279" s="5" t="str">
        <f>OBV!F1279</f>
        <v>BULLISH</v>
      </c>
      <c r="K1279" s="5" t="str">
        <f>OBV!G1279</f>
        <v>STRONG</v>
      </c>
      <c r="L1279" s="5" t="str">
        <f>OBV!H1279</f>
        <v>BULLISH DIVERGENCE</v>
      </c>
      <c r="M1279" s="7">
        <f t="shared" si="190"/>
        <v>25</v>
      </c>
      <c r="N1279" s="7">
        <f t="shared" si="191"/>
        <v>45</v>
      </c>
      <c r="O1279" s="7">
        <f t="shared" si="192"/>
        <v>50</v>
      </c>
      <c r="P1279" s="7">
        <f t="shared" si="193"/>
        <v>83</v>
      </c>
      <c r="Q1279" s="8">
        <f t="shared" si="194"/>
        <v>44.45</v>
      </c>
      <c r="R1279" s="8">
        <f t="shared" si="195"/>
        <v>52.25</v>
      </c>
      <c r="S1279" s="8">
        <f t="shared" si="196"/>
        <v>60.35</v>
      </c>
      <c r="T1279" s="8">
        <f t="shared" si="197"/>
        <v>50.75</v>
      </c>
      <c r="U1279" s="7">
        <f t="shared" si="198"/>
        <v>52.35</v>
      </c>
      <c r="V1279" s="7">
        <f t="shared" si="199"/>
        <v>51.95</v>
      </c>
    </row>
    <row r="1280" spans="1:22" ht="13.5" x14ac:dyDescent="0.25">
      <c r="A1280" s="3">
        <f>RSI!A1280</f>
        <v>44175</v>
      </c>
      <c r="B1280" s="2">
        <f>RSI!B1280</f>
        <v>0.95</v>
      </c>
      <c r="C1280" s="2">
        <f>RSI!I1280</f>
        <v>41.802606282587675</v>
      </c>
      <c r="D1280" s="2">
        <f>MACD!E1280</f>
        <v>7.7172445592363914E-3</v>
      </c>
      <c r="E1280" s="2">
        <f>MACD!F1280</f>
        <v>1.2584761562408776E-2</v>
      </c>
      <c r="F1280" s="2">
        <f>'Moving Avg'!D1280</f>
        <v>0.97399999999999998</v>
      </c>
      <c r="G1280" s="2">
        <f>'Moving Avg'!F1280</f>
        <v>0.99649999999999994</v>
      </c>
      <c r="H1280" s="2">
        <f>'Moving Avg'!G1280</f>
        <v>0.97140000000000004</v>
      </c>
      <c r="I1280" s="2">
        <f>'Moving Avg'!H1280</f>
        <v>0.92420000000000035</v>
      </c>
      <c r="J1280" s="5" t="str">
        <f>OBV!F1280</f>
        <v>BULLISH</v>
      </c>
      <c r="K1280" s="5" t="str">
        <f>OBV!G1280</f>
        <v>NEUTRAL</v>
      </c>
      <c r="L1280" s="5" t="str">
        <f>OBV!H1280</f>
        <v>BULLISH DIVERGENCE</v>
      </c>
      <c r="M1280" s="7">
        <f t="shared" si="190"/>
        <v>25</v>
      </c>
      <c r="N1280" s="7">
        <f t="shared" si="191"/>
        <v>45</v>
      </c>
      <c r="O1280" s="7">
        <f t="shared" si="192"/>
        <v>50</v>
      </c>
      <c r="P1280" s="7">
        <f t="shared" si="193"/>
        <v>66.5</v>
      </c>
      <c r="Q1280" s="8">
        <f t="shared" si="194"/>
        <v>41.975000000000001</v>
      </c>
      <c r="R1280" s="8">
        <f t="shared" si="195"/>
        <v>48.125</v>
      </c>
      <c r="S1280" s="8">
        <f t="shared" si="196"/>
        <v>52.924999999999997</v>
      </c>
      <c r="T1280" s="8">
        <f t="shared" si="197"/>
        <v>46.625</v>
      </c>
      <c r="U1280" s="7">
        <f t="shared" si="198"/>
        <v>47.67499999999999</v>
      </c>
      <c r="V1280" s="7">
        <f t="shared" si="199"/>
        <v>47.412499999999994</v>
      </c>
    </row>
    <row r="1281" spans="1:22" ht="13.5" x14ac:dyDescent="0.25">
      <c r="A1281" s="3">
        <f>RSI!A1281</f>
        <v>44176</v>
      </c>
      <c r="B1281" s="2">
        <f>RSI!B1281</f>
        <v>0.95</v>
      </c>
      <c r="C1281" s="2">
        <f>RSI!I1281</f>
        <v>41.802606282587675</v>
      </c>
      <c r="D1281" s="2">
        <f>MACD!E1281</f>
        <v>1.4358370436245438E-2</v>
      </c>
      <c r="E1281" s="2">
        <f>MACD!F1281</f>
        <v>1.2939483337176108E-2</v>
      </c>
      <c r="F1281" s="2">
        <f>'Moving Avg'!D1281</f>
        <v>0.96400000000000008</v>
      </c>
      <c r="G1281" s="2">
        <f>'Moving Avg'!F1281</f>
        <v>0.99099999999999988</v>
      </c>
      <c r="H1281" s="2">
        <f>'Moving Avg'!G1281</f>
        <v>0.97040000000000004</v>
      </c>
      <c r="I1281" s="2">
        <f>'Moving Avg'!H1281</f>
        <v>0.92405000000000015</v>
      </c>
      <c r="J1281" s="5" t="str">
        <f>OBV!F1281</f>
        <v>BULLISH</v>
      </c>
      <c r="K1281" s="5" t="str">
        <f>OBV!G1281</f>
        <v>NEUTRAL</v>
      </c>
      <c r="L1281" s="5" t="str">
        <f>OBV!H1281</f>
        <v>BULLISH DIVERGENCE</v>
      </c>
      <c r="M1281" s="7">
        <f t="shared" si="190"/>
        <v>25</v>
      </c>
      <c r="N1281" s="7">
        <f t="shared" si="191"/>
        <v>0</v>
      </c>
      <c r="O1281" s="7">
        <f t="shared" si="192"/>
        <v>50</v>
      </c>
      <c r="P1281" s="7">
        <f t="shared" si="193"/>
        <v>66.5</v>
      </c>
      <c r="Q1281" s="8">
        <f t="shared" si="194"/>
        <v>26.225000000000001</v>
      </c>
      <c r="R1281" s="8">
        <f t="shared" si="195"/>
        <v>39.125</v>
      </c>
      <c r="S1281" s="8">
        <f t="shared" si="196"/>
        <v>46.174999999999997</v>
      </c>
      <c r="T1281" s="8">
        <f t="shared" si="197"/>
        <v>35.375</v>
      </c>
      <c r="U1281" s="7">
        <f t="shared" si="198"/>
        <v>37.174999999999997</v>
      </c>
      <c r="V1281" s="7">
        <f t="shared" si="199"/>
        <v>36.724999999999994</v>
      </c>
    </row>
    <row r="1282" spans="1:22" ht="13.5" x14ac:dyDescent="0.25">
      <c r="A1282" s="3">
        <f>RSI!A1282</f>
        <v>44179</v>
      </c>
      <c r="B1282" s="2">
        <f>RSI!B1282</f>
        <v>0.93</v>
      </c>
      <c r="C1282" s="2">
        <f>RSI!I1282</f>
        <v>38.151181460729923</v>
      </c>
      <c r="D1282" s="2">
        <f>MACD!E1282</f>
        <v>1.7061721246594441E-2</v>
      </c>
      <c r="E1282" s="2">
        <f>MACD!F1282</f>
        <v>1.3763930919059775E-2</v>
      </c>
      <c r="F1282" s="2">
        <f>'Moving Avg'!D1282</f>
        <v>0.95799999999999996</v>
      </c>
      <c r="G1282" s="2">
        <f>'Moving Avg'!F1282</f>
        <v>0.98449999999999993</v>
      </c>
      <c r="H1282" s="2">
        <f>'Moving Avg'!G1282</f>
        <v>0.96960000000000013</v>
      </c>
      <c r="I1282" s="2">
        <f>'Moving Avg'!H1282</f>
        <v>0.92380000000000029</v>
      </c>
      <c r="J1282" s="5" t="str">
        <f>OBV!F1282</f>
        <v>BULLISH</v>
      </c>
      <c r="K1282" s="5" t="str">
        <f>OBV!G1282</f>
        <v>STRONG</v>
      </c>
      <c r="L1282" s="5" t="str">
        <f>OBV!H1282</f>
        <v>BULLISH DIVERGENCE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83</v>
      </c>
      <c r="Q1282" s="8">
        <f t="shared" si="194"/>
        <v>28.7</v>
      </c>
      <c r="R1282" s="8">
        <f t="shared" si="195"/>
        <v>43.25</v>
      </c>
      <c r="S1282" s="8">
        <f t="shared" si="196"/>
        <v>53.6</v>
      </c>
      <c r="T1282" s="8">
        <f t="shared" si="197"/>
        <v>39.5</v>
      </c>
      <c r="U1282" s="7">
        <f t="shared" si="198"/>
        <v>41.85</v>
      </c>
      <c r="V1282" s="7">
        <f t="shared" si="199"/>
        <v>41.262500000000003</v>
      </c>
    </row>
    <row r="1283" spans="1:22" ht="13.5" x14ac:dyDescent="0.25">
      <c r="A1283" s="3">
        <f>RSI!A1283</f>
        <v>44180</v>
      </c>
      <c r="B1283" s="2">
        <f>RSI!B1283</f>
        <v>0.94</v>
      </c>
      <c r="C1283" s="2">
        <f>RSI!I1283</f>
        <v>40.929514062112247</v>
      </c>
      <c r="D1283" s="2">
        <f>MACD!E1283</f>
        <v>2.0466777052462248E-2</v>
      </c>
      <c r="E1283" s="2">
        <f>MACD!F1283</f>
        <v>1.510450014574027E-2</v>
      </c>
      <c r="F1283" s="2">
        <f>'Moving Avg'!D1283</f>
        <v>0.94800000000000006</v>
      </c>
      <c r="G1283" s="2">
        <f>'Moving Avg'!F1283</f>
        <v>0.97900000000000009</v>
      </c>
      <c r="H1283" s="2">
        <f>'Moving Avg'!G1283</f>
        <v>0.96960000000000013</v>
      </c>
      <c r="I1283" s="2">
        <f>'Moving Avg'!H1283</f>
        <v>0.92370000000000019</v>
      </c>
      <c r="J1283" s="5" t="str">
        <f>OBV!F1283</f>
        <v>BEARISH</v>
      </c>
      <c r="K1283" s="5" t="str">
        <f>OBV!G1283</f>
        <v>WEAK</v>
      </c>
      <c r="L1283" s="5" t="str">
        <f>OBV!H1283</f>
        <v>CONFIRMED BEARISH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0</v>
      </c>
      <c r="Q1283" s="8">
        <f t="shared" ref="Q1283:Q1346" si="204">0.35*M1283+N1283*0.35+O1283*0.15+P1283*0.15</f>
        <v>16.25</v>
      </c>
      <c r="R1283" s="8">
        <f t="shared" ref="R1283:R1346" si="205">M1283*0.2+N1283*0.2+O1283*0.35+P1283*0.25</f>
        <v>22.5</v>
      </c>
      <c r="S1283" s="8">
        <f t="shared" ref="S1283:S1346" si="206">M1283*0.15+N1283*0.15+O1283*0.25+P1283*0.45</f>
        <v>16.25</v>
      </c>
      <c r="T1283" s="8">
        <f t="shared" ref="T1283:T1346" si="207">0.25*SUM(M1283:P1283)</f>
        <v>18.75</v>
      </c>
      <c r="U1283" s="7">
        <f t="shared" ref="U1283:U1346" si="208">SUM(Q1283:S1283)/3</f>
        <v>18.333333333333332</v>
      </c>
      <c r="V1283" s="7">
        <f t="shared" ref="V1283:V1346" si="209">SUM(Q1283:T1283)/4</f>
        <v>18.4375</v>
      </c>
    </row>
    <row r="1284" spans="1:22" ht="13.5" x14ac:dyDescent="0.25">
      <c r="A1284" s="3">
        <f>RSI!A1284</f>
        <v>44181</v>
      </c>
      <c r="B1284" s="2">
        <f>RSI!B1284</f>
        <v>0.99</v>
      </c>
      <c r="C1284" s="2">
        <f>RSI!I1284</f>
        <v>52.434787742629808</v>
      </c>
      <c r="D1284" s="2">
        <f>MACD!E1284</f>
        <v>1.6804450096347567E-2</v>
      </c>
      <c r="E1284" s="2">
        <f>MACD!F1284</f>
        <v>1.544449013586173E-2</v>
      </c>
      <c r="F1284" s="2">
        <f>'Moving Avg'!D1284</f>
        <v>0.95199999999999996</v>
      </c>
      <c r="G1284" s="2">
        <f>'Moving Avg'!F1284</f>
        <v>0.97749999999999981</v>
      </c>
      <c r="H1284" s="2">
        <f>'Moving Avg'!G1284</f>
        <v>0.97060000000000002</v>
      </c>
      <c r="I1284" s="2">
        <f>'Moving Avg'!H1284</f>
        <v>0.92385000000000028</v>
      </c>
      <c r="J1284" s="5" t="str">
        <f>OBV!F1284</f>
        <v>BULLISH</v>
      </c>
      <c r="K1284" s="5" t="str">
        <f>OBV!G1284</f>
        <v>STRONG</v>
      </c>
      <c r="L1284" s="5" t="str">
        <f>OBV!H1284</f>
        <v>CONFIRMED BULLISH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100</v>
      </c>
      <c r="Q1284" s="8">
        <f t="shared" si="204"/>
        <v>31.25</v>
      </c>
      <c r="R1284" s="8">
        <f t="shared" si="205"/>
        <v>47.5</v>
      </c>
      <c r="S1284" s="8">
        <f t="shared" si="206"/>
        <v>61.25</v>
      </c>
      <c r="T1284" s="8">
        <f t="shared" si="207"/>
        <v>43.75</v>
      </c>
      <c r="U1284" s="7">
        <f t="shared" si="208"/>
        <v>46.666666666666664</v>
      </c>
      <c r="V1284" s="7">
        <f t="shared" si="209"/>
        <v>45.9375</v>
      </c>
    </row>
    <row r="1285" spans="1:22" ht="13.5" x14ac:dyDescent="0.25">
      <c r="A1285" s="3">
        <f>RSI!A1285</f>
        <v>44182</v>
      </c>
      <c r="B1285" s="2">
        <f>RSI!B1285</f>
        <v>0.97</v>
      </c>
      <c r="C1285" s="2">
        <f>RSI!I1285</f>
        <v>48.375959471176174</v>
      </c>
      <c r="D1285" s="2">
        <f>MACD!E1285</f>
        <v>1.8188046354703946E-2</v>
      </c>
      <c r="E1285" s="2">
        <f>MACD!F1285</f>
        <v>1.5993201379630173E-2</v>
      </c>
      <c r="F1285" s="2">
        <f>'Moving Avg'!D1285</f>
        <v>0.95599999999999985</v>
      </c>
      <c r="G1285" s="2">
        <f>'Moving Avg'!F1285</f>
        <v>0.97599999999999998</v>
      </c>
      <c r="H1285" s="2">
        <f>'Moving Avg'!G1285</f>
        <v>0.97120000000000006</v>
      </c>
      <c r="I1285" s="2">
        <f>'Moving Avg'!H1285</f>
        <v>0.92390000000000028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100</v>
      </c>
      <c r="Q1285" s="8">
        <f t="shared" si="204"/>
        <v>31.25</v>
      </c>
      <c r="R1285" s="8">
        <f t="shared" si="205"/>
        <v>47.5</v>
      </c>
      <c r="S1285" s="8">
        <f t="shared" si="206"/>
        <v>61.25</v>
      </c>
      <c r="T1285" s="8">
        <f t="shared" si="207"/>
        <v>43.75</v>
      </c>
      <c r="U1285" s="7">
        <f t="shared" si="208"/>
        <v>46.666666666666664</v>
      </c>
      <c r="V1285" s="7">
        <f t="shared" si="209"/>
        <v>45.9375</v>
      </c>
    </row>
    <row r="1286" spans="1:22" ht="13.5" x14ac:dyDescent="0.25">
      <c r="A1286" s="3">
        <f>RSI!A1286</f>
        <v>44183</v>
      </c>
      <c r="B1286" s="2">
        <f>RSI!B1286</f>
        <v>0.96</v>
      </c>
      <c r="C1286" s="2">
        <f>RSI!I1286</f>
        <v>46.44029182840918</v>
      </c>
      <c r="D1286" s="2">
        <f>MACD!E1286</f>
        <v>2.0147410416325506E-2</v>
      </c>
      <c r="E1286" s="2">
        <f>MACD!F1286</f>
        <v>1.6824043186969239E-2</v>
      </c>
      <c r="F1286" s="2">
        <f>'Moving Avg'!D1286</f>
        <v>0.95799999999999996</v>
      </c>
      <c r="G1286" s="2">
        <f>'Moving Avg'!F1286</f>
        <v>0.97399999999999998</v>
      </c>
      <c r="H1286" s="2">
        <f>'Moving Avg'!G1286</f>
        <v>0.97180000000000011</v>
      </c>
      <c r="I1286" s="2">
        <f>'Moving Avg'!H1286</f>
        <v>0.92380000000000029</v>
      </c>
      <c r="J1286" s="5" t="str">
        <f>OBV!F1286</f>
        <v>BULLISH</v>
      </c>
      <c r="K1286" s="5" t="str">
        <f>OBV!G1286</f>
        <v>STRONG</v>
      </c>
      <c r="L1286" s="5" t="str">
        <f>OBV!H1286</f>
        <v>CONFIRMED BULLISH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100</v>
      </c>
      <c r="Q1286" s="8">
        <f t="shared" si="204"/>
        <v>31.25</v>
      </c>
      <c r="R1286" s="8">
        <f t="shared" si="205"/>
        <v>47.5</v>
      </c>
      <c r="S1286" s="8">
        <f t="shared" si="206"/>
        <v>61.25</v>
      </c>
      <c r="T1286" s="8">
        <f t="shared" si="207"/>
        <v>43.75</v>
      </c>
      <c r="U1286" s="7">
        <f t="shared" si="208"/>
        <v>46.666666666666664</v>
      </c>
      <c r="V1286" s="7">
        <f t="shared" si="209"/>
        <v>45.9375</v>
      </c>
    </row>
    <row r="1287" spans="1:22" ht="13.5" x14ac:dyDescent="0.25">
      <c r="A1287" s="3">
        <f>RSI!A1287</f>
        <v>44186</v>
      </c>
      <c r="B1287" s="2">
        <f>RSI!B1287</f>
        <v>0.95</v>
      </c>
      <c r="C1287" s="2">
        <f>RSI!I1287</f>
        <v>44.521805748547436</v>
      </c>
      <c r="D1287" s="2">
        <f>MACD!E1287</f>
        <v>1.6495659633649296E-2</v>
      </c>
      <c r="E1287" s="2">
        <f>MACD!F1287</f>
        <v>1.6758366476305252E-2</v>
      </c>
      <c r="F1287" s="2">
        <f>'Moving Avg'!D1287</f>
        <v>0.96199999999999997</v>
      </c>
      <c r="G1287" s="2">
        <f>'Moving Avg'!F1287</f>
        <v>0.97299999999999986</v>
      </c>
      <c r="H1287" s="2">
        <f>'Moving Avg'!G1287</f>
        <v>0.97240000000000004</v>
      </c>
      <c r="I1287" s="2">
        <f>'Moving Avg'!H1287</f>
        <v>0.92370000000000019</v>
      </c>
      <c r="J1287" s="5" t="str">
        <f>OBV!F1287</f>
        <v>BULLISH</v>
      </c>
      <c r="K1287" s="5" t="str">
        <f>OBV!G1287</f>
        <v>STRONG</v>
      </c>
      <c r="L1287" s="5" t="str">
        <f>OBV!H1287</f>
        <v>CONFIRMED BULLISH</v>
      </c>
      <c r="M1287" s="7">
        <f t="shared" si="200"/>
        <v>25</v>
      </c>
      <c r="N1287" s="7">
        <f t="shared" si="201"/>
        <v>45</v>
      </c>
      <c r="O1287" s="7">
        <f t="shared" si="202"/>
        <v>50</v>
      </c>
      <c r="P1287" s="7">
        <f t="shared" si="203"/>
        <v>100</v>
      </c>
      <c r="Q1287" s="8">
        <f t="shared" si="204"/>
        <v>47</v>
      </c>
      <c r="R1287" s="8">
        <f t="shared" si="205"/>
        <v>56.5</v>
      </c>
      <c r="S1287" s="8">
        <f t="shared" si="206"/>
        <v>68</v>
      </c>
      <c r="T1287" s="8">
        <f t="shared" si="207"/>
        <v>55</v>
      </c>
      <c r="U1287" s="7">
        <f t="shared" si="208"/>
        <v>57.166666666666664</v>
      </c>
      <c r="V1287" s="7">
        <f t="shared" si="209"/>
        <v>56.625</v>
      </c>
    </row>
    <row r="1288" spans="1:22" ht="13.5" x14ac:dyDescent="0.25">
      <c r="A1288" s="3">
        <f>RSI!A1288</f>
        <v>44187</v>
      </c>
      <c r="B1288" s="2">
        <f>RSI!B1288</f>
        <v>0.95</v>
      </c>
      <c r="C1288" s="2">
        <f>RSI!I1288</f>
        <v>44.521805748547436</v>
      </c>
      <c r="D1288" s="2">
        <f>MACD!E1288</f>
        <v>1.8175961332308699E-2</v>
      </c>
      <c r="E1288" s="2">
        <f>MACD!F1288</f>
        <v>1.7041885447505942E-2</v>
      </c>
      <c r="F1288" s="2">
        <f>'Moving Avg'!D1288</f>
        <v>0.96400000000000008</v>
      </c>
      <c r="G1288" s="2">
        <f>'Moving Avg'!F1288</f>
        <v>0.97199999999999986</v>
      </c>
      <c r="H1288" s="2">
        <f>'Moving Avg'!G1288</f>
        <v>0.97280000000000011</v>
      </c>
      <c r="I1288" s="2">
        <f>'Moving Avg'!H1288</f>
        <v>0.92355000000000009</v>
      </c>
      <c r="J1288" s="5" t="str">
        <f>OBV!F1288</f>
        <v>BULLISH</v>
      </c>
      <c r="K1288" s="5" t="str">
        <f>OBV!G1288</f>
        <v>STRONG</v>
      </c>
      <c r="L1288" s="5" t="str">
        <f>OBV!H1288</f>
        <v>CONFIRMED BULLISH</v>
      </c>
      <c r="M1288" s="7">
        <f t="shared" si="200"/>
        <v>25</v>
      </c>
      <c r="N1288" s="7">
        <f t="shared" si="201"/>
        <v>0</v>
      </c>
      <c r="O1288" s="7">
        <f t="shared" si="202"/>
        <v>50</v>
      </c>
      <c r="P1288" s="7">
        <f t="shared" si="203"/>
        <v>100</v>
      </c>
      <c r="Q1288" s="8">
        <f t="shared" si="204"/>
        <v>31.25</v>
      </c>
      <c r="R1288" s="8">
        <f t="shared" si="205"/>
        <v>47.5</v>
      </c>
      <c r="S1288" s="8">
        <f t="shared" si="206"/>
        <v>61.25</v>
      </c>
      <c r="T1288" s="8">
        <f t="shared" si="207"/>
        <v>43.75</v>
      </c>
      <c r="U1288" s="7">
        <f t="shared" si="208"/>
        <v>46.666666666666664</v>
      </c>
      <c r="V1288" s="7">
        <f t="shared" si="209"/>
        <v>45.9375</v>
      </c>
    </row>
    <row r="1289" spans="1:22" ht="13.5" x14ac:dyDescent="0.25">
      <c r="A1289" s="3">
        <f>RSI!A1289</f>
        <v>44188</v>
      </c>
      <c r="B1289" s="2">
        <f>RSI!B1289</f>
        <v>0.94</v>
      </c>
      <c r="C1289" s="2">
        <f>RSI!I1289</f>
        <v>42.486256806668109</v>
      </c>
      <c r="D1289" s="2">
        <f>MACD!E1289</f>
        <v>1.740496167932315E-2</v>
      </c>
      <c r="E1289" s="2">
        <f>MACD!F1289</f>
        <v>1.7114500693869383E-2</v>
      </c>
      <c r="F1289" s="2">
        <f>'Moving Avg'!D1289</f>
        <v>0.95399999999999996</v>
      </c>
      <c r="G1289" s="2">
        <f>'Moving Avg'!F1289</f>
        <v>0.97050000000000003</v>
      </c>
      <c r="H1289" s="2">
        <f>'Moving Avg'!G1289</f>
        <v>0.97299999999999998</v>
      </c>
      <c r="I1289" s="2">
        <f>'Moving Avg'!H1289</f>
        <v>0.92335000000000012</v>
      </c>
      <c r="J1289" s="5" t="str">
        <f>OBV!F1289</f>
        <v>BEARISH</v>
      </c>
      <c r="K1289" s="5" t="str">
        <f>OBV!G1289</f>
        <v>WEAK</v>
      </c>
      <c r="L1289" s="5" t="str">
        <f>OBV!H1289</f>
        <v>CONFIRMED BEARISH</v>
      </c>
      <c r="M1289" s="7">
        <f t="shared" si="200"/>
        <v>25</v>
      </c>
      <c r="N1289" s="7">
        <f t="shared" si="201"/>
        <v>0</v>
      </c>
      <c r="O1289" s="7">
        <f t="shared" si="202"/>
        <v>50</v>
      </c>
      <c r="P1289" s="7">
        <f t="shared" si="203"/>
        <v>0</v>
      </c>
      <c r="Q1289" s="8">
        <f t="shared" si="204"/>
        <v>16.25</v>
      </c>
      <c r="R1289" s="8">
        <f t="shared" si="205"/>
        <v>22.5</v>
      </c>
      <c r="S1289" s="8">
        <f t="shared" si="206"/>
        <v>16.25</v>
      </c>
      <c r="T1289" s="8">
        <f t="shared" si="207"/>
        <v>18.75</v>
      </c>
      <c r="U1289" s="7">
        <f t="shared" si="208"/>
        <v>18.333333333333332</v>
      </c>
      <c r="V1289" s="7">
        <f t="shared" si="209"/>
        <v>18.4375</v>
      </c>
    </row>
    <row r="1290" spans="1:22" ht="13.5" x14ac:dyDescent="0.25">
      <c r="A1290" s="3">
        <f>RSI!A1290</f>
        <v>44189</v>
      </c>
      <c r="B1290" s="2">
        <f>RSI!B1290</f>
        <v>0.95</v>
      </c>
      <c r="C1290" s="2">
        <f>RSI!I1290</f>
        <v>45.185185499981671</v>
      </c>
      <c r="D1290" s="2">
        <f>MACD!E1290</f>
        <v>1.3126771504712531E-2</v>
      </c>
      <c r="E1290" s="2">
        <f>MACD!F1290</f>
        <v>1.6316954856038013E-2</v>
      </c>
      <c r="F1290" s="2">
        <f>'Moving Avg'!D1290</f>
        <v>0.95</v>
      </c>
      <c r="G1290" s="2">
        <f>'Moving Avg'!F1290</f>
        <v>0.96949999999999981</v>
      </c>
      <c r="H1290" s="2">
        <f>'Moving Avg'!G1290</f>
        <v>0.97360000000000013</v>
      </c>
      <c r="I1290" s="2">
        <f>'Moving Avg'!H1290</f>
        <v>0.92325000000000002</v>
      </c>
      <c r="J1290" s="5" t="str">
        <f>OBV!F1290</f>
        <v>BEARISH</v>
      </c>
      <c r="K1290" s="5" t="str">
        <f>OBV!G1290</f>
        <v>NEUTRAL</v>
      </c>
      <c r="L1290" s="5" t="str">
        <f>OBV!H1290</f>
        <v>CONFIRMED BEARISH</v>
      </c>
      <c r="M1290" s="7">
        <f t="shared" si="200"/>
        <v>25</v>
      </c>
      <c r="N1290" s="7">
        <f t="shared" si="201"/>
        <v>45</v>
      </c>
      <c r="O1290" s="7">
        <f t="shared" si="202"/>
        <v>50</v>
      </c>
      <c r="P1290" s="7">
        <f t="shared" si="203"/>
        <v>16.5</v>
      </c>
      <c r="Q1290" s="8">
        <f t="shared" si="204"/>
        <v>34.475000000000001</v>
      </c>
      <c r="R1290" s="8">
        <f t="shared" si="205"/>
        <v>35.625</v>
      </c>
      <c r="S1290" s="8">
        <f t="shared" si="206"/>
        <v>30.425000000000001</v>
      </c>
      <c r="T1290" s="8">
        <f t="shared" si="207"/>
        <v>34.125</v>
      </c>
      <c r="U1290" s="7">
        <f t="shared" si="208"/>
        <v>33.508333333333333</v>
      </c>
      <c r="V1290" s="7">
        <f t="shared" si="209"/>
        <v>33.662499999999994</v>
      </c>
    </row>
    <row r="1291" spans="1:22" ht="13.5" x14ac:dyDescent="0.25">
      <c r="A1291" s="3">
        <f>RSI!A1291</f>
        <v>44190</v>
      </c>
      <c r="B1291" s="2">
        <f>RSI!B1291</f>
        <v>0.95</v>
      </c>
      <c r="C1291" s="2">
        <f>RSI!I1291</f>
        <v>45.185185499981671</v>
      </c>
      <c r="D1291" s="2">
        <f>MACD!E1291</f>
        <v>9.6253202681406691E-3</v>
      </c>
      <c r="E1291" s="2">
        <f>MACD!F1291</f>
        <v>1.4978627938458545E-2</v>
      </c>
      <c r="F1291" s="2">
        <f>'Moving Avg'!D1291</f>
        <v>0.94800000000000006</v>
      </c>
      <c r="G1291" s="2">
        <f>'Moving Avg'!F1291</f>
        <v>0.96599999999999986</v>
      </c>
      <c r="H1291" s="2">
        <f>'Moving Avg'!G1291</f>
        <v>0.97420000000000018</v>
      </c>
      <c r="I1291" s="2">
        <f>'Moving Avg'!H1291</f>
        <v>0.92315000000000003</v>
      </c>
      <c r="J1291" s="5" t="str">
        <f>OBV!F1291</f>
        <v>BEARISH</v>
      </c>
      <c r="K1291" s="5" t="str">
        <f>OBV!G1291</f>
        <v>NEUTRAL</v>
      </c>
      <c r="L1291" s="5" t="str">
        <f>OBV!H1291</f>
        <v>CONFIRMED BEARISH</v>
      </c>
      <c r="M1291" s="7">
        <f t="shared" si="200"/>
        <v>25</v>
      </c>
      <c r="N1291" s="7">
        <f t="shared" si="201"/>
        <v>45</v>
      </c>
      <c r="O1291" s="7">
        <f t="shared" si="202"/>
        <v>50</v>
      </c>
      <c r="P1291" s="7">
        <f t="shared" si="203"/>
        <v>16.5</v>
      </c>
      <c r="Q1291" s="8">
        <f t="shared" si="204"/>
        <v>34.475000000000001</v>
      </c>
      <c r="R1291" s="8">
        <f t="shared" si="205"/>
        <v>35.625</v>
      </c>
      <c r="S1291" s="8">
        <f t="shared" si="206"/>
        <v>30.425000000000001</v>
      </c>
      <c r="T1291" s="8">
        <f t="shared" si="207"/>
        <v>34.125</v>
      </c>
      <c r="U1291" s="7">
        <f t="shared" si="208"/>
        <v>33.508333333333333</v>
      </c>
      <c r="V1291" s="7">
        <f t="shared" si="209"/>
        <v>33.662499999999994</v>
      </c>
    </row>
    <row r="1292" spans="1:22" ht="13.5" x14ac:dyDescent="0.25">
      <c r="A1292" s="3">
        <f>RSI!A1292</f>
        <v>44193</v>
      </c>
      <c r="B1292" s="2">
        <f>RSI!B1292</f>
        <v>1</v>
      </c>
      <c r="C1292" s="2">
        <f>RSI!I1292</f>
        <v>56.910629505524092</v>
      </c>
      <c r="D1292" s="2">
        <f>MACD!E1292</f>
        <v>-8.2990228275070521E-6</v>
      </c>
      <c r="E1292" s="2">
        <f>MACD!F1292</f>
        <v>1.1981242546201334E-2</v>
      </c>
      <c r="F1292" s="2">
        <f>'Moving Avg'!D1292</f>
        <v>0.95799999999999996</v>
      </c>
      <c r="G1292" s="2">
        <f>'Moving Avg'!F1292</f>
        <v>0.96649999999999991</v>
      </c>
      <c r="H1292" s="2">
        <f>'Moving Avg'!G1292</f>
        <v>0.97580000000000011</v>
      </c>
      <c r="I1292" s="2">
        <f>'Moving Avg'!H1292</f>
        <v>0.92334999999999989</v>
      </c>
      <c r="J1292" s="5" t="str">
        <f>OBV!F1292</f>
        <v>BULLISH</v>
      </c>
      <c r="K1292" s="5" t="str">
        <f>OBV!G1292</f>
        <v>STRONG</v>
      </c>
      <c r="L1292" s="5" t="str">
        <f>OBV!H1292</f>
        <v>CONFIRMED BULLISH</v>
      </c>
      <c r="M1292" s="7">
        <f t="shared" si="200"/>
        <v>25</v>
      </c>
      <c r="N1292" s="7">
        <f t="shared" si="201"/>
        <v>45</v>
      </c>
      <c r="O1292" s="7">
        <f t="shared" si="202"/>
        <v>50</v>
      </c>
      <c r="P1292" s="7">
        <f t="shared" si="203"/>
        <v>100</v>
      </c>
      <c r="Q1292" s="8">
        <f t="shared" si="204"/>
        <v>47</v>
      </c>
      <c r="R1292" s="8">
        <f t="shared" si="205"/>
        <v>56.5</v>
      </c>
      <c r="S1292" s="8">
        <f t="shared" si="206"/>
        <v>68</v>
      </c>
      <c r="T1292" s="8">
        <f t="shared" si="207"/>
        <v>55</v>
      </c>
      <c r="U1292" s="7">
        <f t="shared" si="208"/>
        <v>57.166666666666664</v>
      </c>
      <c r="V1292" s="7">
        <f t="shared" si="209"/>
        <v>56.625</v>
      </c>
    </row>
    <row r="1293" spans="1:22" ht="13.5" x14ac:dyDescent="0.25">
      <c r="A1293" s="3">
        <f>RSI!A1293</f>
        <v>44194</v>
      </c>
      <c r="B1293" s="2">
        <f>RSI!B1293</f>
        <v>1</v>
      </c>
      <c r="C1293" s="2">
        <f>RSI!I1293</f>
        <v>56.910629505524092</v>
      </c>
      <c r="D1293" s="2">
        <f>MACD!E1293</f>
        <v>-6.8151711280268756E-3</v>
      </c>
      <c r="E1293" s="2">
        <f>MACD!F1293</f>
        <v>8.2219598113556919E-3</v>
      </c>
      <c r="F1293" s="2">
        <f>'Moving Avg'!D1293</f>
        <v>0.96799999999999997</v>
      </c>
      <c r="G1293" s="2">
        <f>'Moving Avg'!F1293</f>
        <v>0.96649999999999991</v>
      </c>
      <c r="H1293" s="2">
        <f>'Moving Avg'!G1293</f>
        <v>0.97740000000000027</v>
      </c>
      <c r="I1293" s="2">
        <f>'Moving Avg'!H1293</f>
        <v>0.92364999999999997</v>
      </c>
      <c r="J1293" s="5" t="str">
        <f>OBV!F1293</f>
        <v>BULLISH</v>
      </c>
      <c r="K1293" s="5" t="str">
        <f>OBV!G1293</f>
        <v>STRONG</v>
      </c>
      <c r="L1293" s="5" t="str">
        <f>OBV!H1293</f>
        <v>CONFIRMED BULLISH</v>
      </c>
      <c r="M1293" s="7">
        <f t="shared" si="200"/>
        <v>25</v>
      </c>
      <c r="N1293" s="7">
        <f t="shared" si="201"/>
        <v>45</v>
      </c>
      <c r="O1293" s="7">
        <f t="shared" si="202"/>
        <v>50</v>
      </c>
      <c r="P1293" s="7">
        <f t="shared" si="203"/>
        <v>100</v>
      </c>
      <c r="Q1293" s="8">
        <f t="shared" si="204"/>
        <v>47</v>
      </c>
      <c r="R1293" s="8">
        <f t="shared" si="205"/>
        <v>56.5</v>
      </c>
      <c r="S1293" s="8">
        <f t="shared" si="206"/>
        <v>68</v>
      </c>
      <c r="T1293" s="8">
        <f t="shared" si="207"/>
        <v>55</v>
      </c>
      <c r="U1293" s="7">
        <f t="shared" si="208"/>
        <v>57.166666666666664</v>
      </c>
      <c r="V1293" s="7">
        <f t="shared" si="209"/>
        <v>56.625</v>
      </c>
    </row>
    <row r="1294" spans="1:22" ht="13.5" x14ac:dyDescent="0.25">
      <c r="A1294" s="3">
        <f>RSI!A1294</f>
        <v>44195</v>
      </c>
      <c r="B1294" s="2">
        <f>RSI!B1294</f>
        <v>0.99</v>
      </c>
      <c r="C1294" s="2">
        <f>RSI!I1294</f>
        <v>54.220375824772375</v>
      </c>
      <c r="D1294" s="2">
        <f>MACD!E1294</f>
        <v>-4.3212370665388633E-3</v>
      </c>
      <c r="E1294" s="2">
        <f>MACD!F1294</f>
        <v>5.713320435776781E-3</v>
      </c>
      <c r="F1294" s="2">
        <f>'Moving Avg'!D1294</f>
        <v>0.97799999999999998</v>
      </c>
      <c r="G1294" s="2">
        <f>'Moving Avg'!F1294</f>
        <v>0.96699999999999986</v>
      </c>
      <c r="H1294" s="2">
        <f>'Moving Avg'!G1294</f>
        <v>0.97880000000000023</v>
      </c>
      <c r="I1294" s="2">
        <f>'Moving Avg'!H1294</f>
        <v>0.92389999999999983</v>
      </c>
      <c r="J1294" s="5" t="str">
        <f>OBV!F1294</f>
        <v>BULLISH</v>
      </c>
      <c r="K1294" s="5" t="str">
        <f>OBV!G1294</f>
        <v>STRONG</v>
      </c>
      <c r="L1294" s="5" t="str">
        <f>OBV!H1294</f>
        <v>CONFIRMED BULLISH</v>
      </c>
      <c r="M1294" s="7">
        <f t="shared" si="200"/>
        <v>25</v>
      </c>
      <c r="N1294" s="7">
        <f t="shared" si="201"/>
        <v>45</v>
      </c>
      <c r="O1294" s="7">
        <f t="shared" si="202"/>
        <v>50</v>
      </c>
      <c r="P1294" s="7">
        <f t="shared" si="203"/>
        <v>100</v>
      </c>
      <c r="Q1294" s="8">
        <f t="shared" si="204"/>
        <v>47</v>
      </c>
      <c r="R1294" s="8">
        <f t="shared" si="205"/>
        <v>56.5</v>
      </c>
      <c r="S1294" s="8">
        <f t="shared" si="206"/>
        <v>68</v>
      </c>
      <c r="T1294" s="8">
        <f t="shared" si="207"/>
        <v>55</v>
      </c>
      <c r="U1294" s="7">
        <f t="shared" si="208"/>
        <v>57.166666666666664</v>
      </c>
      <c r="V1294" s="7">
        <f t="shared" si="209"/>
        <v>56.625</v>
      </c>
    </row>
    <row r="1295" spans="1:22" ht="13.5" x14ac:dyDescent="0.25">
      <c r="A1295" s="3">
        <f>RSI!A1295</f>
        <v>44196</v>
      </c>
      <c r="B1295" s="2">
        <f>RSI!B1295</f>
        <v>1</v>
      </c>
      <c r="C1295" s="2">
        <f>RSI!I1295</f>
        <v>56.43802133773675</v>
      </c>
      <c r="D1295" s="2">
        <f>MACD!E1295</f>
        <v>-6.13571907458621E-3</v>
      </c>
      <c r="E1295" s="2">
        <f>MACD!F1295</f>
        <v>3.3435125337041832E-3</v>
      </c>
      <c r="F1295" s="2">
        <f>'Moving Avg'!D1295</f>
        <v>0.9880000000000001</v>
      </c>
      <c r="G1295" s="2">
        <f>'Moving Avg'!F1295</f>
        <v>0.96699999999999964</v>
      </c>
      <c r="H1295" s="2">
        <f>'Moving Avg'!G1295</f>
        <v>0.98040000000000016</v>
      </c>
      <c r="I1295" s="2">
        <f>'Moving Avg'!H1295</f>
        <v>0.92415000000000003</v>
      </c>
      <c r="J1295" s="5" t="str">
        <f>OBV!F1295</f>
        <v>BULLISH</v>
      </c>
      <c r="K1295" s="5" t="str">
        <f>OBV!G1295</f>
        <v>STRONG</v>
      </c>
      <c r="L1295" s="5" t="str">
        <f>OBV!H1295</f>
        <v>CONFIRMED BULLISH</v>
      </c>
      <c r="M1295" s="7">
        <f t="shared" si="200"/>
        <v>25</v>
      </c>
      <c r="N1295" s="7">
        <f t="shared" si="201"/>
        <v>45</v>
      </c>
      <c r="O1295" s="7">
        <f t="shared" si="202"/>
        <v>50</v>
      </c>
      <c r="P1295" s="7">
        <f t="shared" si="203"/>
        <v>100</v>
      </c>
      <c r="Q1295" s="8">
        <f t="shared" si="204"/>
        <v>47</v>
      </c>
      <c r="R1295" s="8">
        <f t="shared" si="205"/>
        <v>56.5</v>
      </c>
      <c r="S1295" s="8">
        <f t="shared" si="206"/>
        <v>68</v>
      </c>
      <c r="T1295" s="8">
        <f t="shared" si="207"/>
        <v>55</v>
      </c>
      <c r="U1295" s="7">
        <f t="shared" si="208"/>
        <v>57.166666666666664</v>
      </c>
      <c r="V1295" s="7">
        <f t="shared" si="209"/>
        <v>56.625</v>
      </c>
    </row>
    <row r="1296" spans="1:22" ht="13.5" x14ac:dyDescent="0.25">
      <c r="A1296" s="3">
        <f>RSI!A1296</f>
        <v>44200</v>
      </c>
      <c r="B1296" s="2">
        <f>RSI!B1296</f>
        <v>1.04</v>
      </c>
      <c r="C1296" s="2">
        <f>RSI!I1296</f>
        <v>63.958814509802409</v>
      </c>
      <c r="D1296" s="2">
        <f>MACD!E1296</f>
        <v>-1.2330703906252016E-2</v>
      </c>
      <c r="E1296" s="2">
        <f>MACD!F1296</f>
        <v>2.0866924571294335E-4</v>
      </c>
      <c r="F1296" s="2">
        <f>'Moving Avg'!D1296</f>
        <v>1.006</v>
      </c>
      <c r="G1296" s="2">
        <f>'Moving Avg'!F1296</f>
        <v>0.96899999999999964</v>
      </c>
      <c r="H1296" s="2">
        <f>'Moving Avg'!G1296</f>
        <v>0.98280000000000012</v>
      </c>
      <c r="I1296" s="2">
        <f>'Moving Avg'!H1296</f>
        <v>0.92474999999999996</v>
      </c>
      <c r="J1296" s="5" t="str">
        <f>OBV!F1296</f>
        <v>BULLISH</v>
      </c>
      <c r="K1296" s="5" t="str">
        <f>OBV!G1296</f>
        <v>STRONG</v>
      </c>
      <c r="L1296" s="5" t="str">
        <f>OBV!H1296</f>
        <v>CONFIRMED BULLISH</v>
      </c>
      <c r="M1296" s="7">
        <f t="shared" si="200"/>
        <v>25</v>
      </c>
      <c r="N1296" s="7">
        <f t="shared" si="201"/>
        <v>45</v>
      </c>
      <c r="O1296" s="7">
        <f t="shared" si="202"/>
        <v>50</v>
      </c>
      <c r="P1296" s="7">
        <f t="shared" si="203"/>
        <v>100</v>
      </c>
      <c r="Q1296" s="8">
        <f t="shared" si="204"/>
        <v>47</v>
      </c>
      <c r="R1296" s="8">
        <f t="shared" si="205"/>
        <v>56.5</v>
      </c>
      <c r="S1296" s="8">
        <f t="shared" si="206"/>
        <v>68</v>
      </c>
      <c r="T1296" s="8">
        <f t="shared" si="207"/>
        <v>55</v>
      </c>
      <c r="U1296" s="7">
        <f t="shared" si="208"/>
        <v>57.166666666666664</v>
      </c>
      <c r="V1296" s="7">
        <f t="shared" si="209"/>
        <v>56.625</v>
      </c>
    </row>
    <row r="1297" spans="1:22" ht="13.5" x14ac:dyDescent="0.25">
      <c r="A1297" s="3">
        <f>RSI!A1297</f>
        <v>44201</v>
      </c>
      <c r="B1297" s="2">
        <f>RSI!B1297</f>
        <v>1.02</v>
      </c>
      <c r="C1297" s="2">
        <f>RSI!I1297</f>
        <v>58.518730216860853</v>
      </c>
      <c r="D1297" s="2">
        <f>MACD!E1297</f>
        <v>-1.8012464627286451E-2</v>
      </c>
      <c r="E1297" s="2">
        <f>MACD!F1297</f>
        <v>-3.4355575288869357E-3</v>
      </c>
      <c r="F1297" s="2">
        <f>'Moving Avg'!D1297</f>
        <v>1.0100000000000002</v>
      </c>
      <c r="G1297" s="2">
        <f>'Moving Avg'!F1297</f>
        <v>0.97199999999999975</v>
      </c>
      <c r="H1297" s="2">
        <f>'Moving Avg'!G1297</f>
        <v>0.98500000000000032</v>
      </c>
      <c r="I1297" s="2">
        <f>'Moving Avg'!H1297</f>
        <v>0.92544999999999999</v>
      </c>
      <c r="J1297" s="5" t="str">
        <f>OBV!F1297</f>
        <v>BULLISH</v>
      </c>
      <c r="K1297" s="5" t="str">
        <f>OBV!G1297</f>
        <v>NEUTRAL</v>
      </c>
      <c r="L1297" s="5" t="str">
        <f>OBV!H1297</f>
        <v>CONFIRMED BULLISH</v>
      </c>
      <c r="M1297" s="7">
        <f t="shared" si="200"/>
        <v>25</v>
      </c>
      <c r="N1297" s="7">
        <f t="shared" si="201"/>
        <v>45</v>
      </c>
      <c r="O1297" s="7">
        <f t="shared" si="202"/>
        <v>50</v>
      </c>
      <c r="P1297" s="7">
        <f t="shared" si="203"/>
        <v>83.5</v>
      </c>
      <c r="Q1297" s="8">
        <f t="shared" si="204"/>
        <v>44.524999999999999</v>
      </c>
      <c r="R1297" s="8">
        <f t="shared" si="205"/>
        <v>52.375</v>
      </c>
      <c r="S1297" s="8">
        <f t="shared" si="206"/>
        <v>60.575000000000003</v>
      </c>
      <c r="T1297" s="8">
        <f t="shared" si="207"/>
        <v>50.875</v>
      </c>
      <c r="U1297" s="7">
        <f t="shared" si="208"/>
        <v>52.491666666666674</v>
      </c>
      <c r="V1297" s="7">
        <f t="shared" si="209"/>
        <v>52.087500000000006</v>
      </c>
    </row>
    <row r="1298" spans="1:22" ht="13.5" x14ac:dyDescent="0.25">
      <c r="A1298" s="3">
        <f>RSI!A1298</f>
        <v>44202</v>
      </c>
      <c r="B1298" s="2">
        <f>RSI!B1298</f>
        <v>1</v>
      </c>
      <c r="C1298" s="2">
        <f>RSI!I1298</f>
        <v>53.608275153887163</v>
      </c>
      <c r="D1298" s="2">
        <f>MACD!E1298</f>
        <v>-2.1574955623797298E-2</v>
      </c>
      <c r="E1298" s="2">
        <f>MACD!F1298</f>
        <v>-7.0634371478690084E-3</v>
      </c>
      <c r="F1298" s="2">
        <f>'Moving Avg'!D1298</f>
        <v>1.0100000000000002</v>
      </c>
      <c r="G1298" s="2">
        <f>'Moving Avg'!F1298</f>
        <v>0.97249999999999981</v>
      </c>
      <c r="H1298" s="2">
        <f>'Moving Avg'!G1298</f>
        <v>0.98640000000000017</v>
      </c>
      <c r="I1298" s="2">
        <f>'Moving Avg'!H1298</f>
        <v>0.92615000000000014</v>
      </c>
      <c r="J1298" s="5" t="str">
        <f>OBV!F1298</f>
        <v>BULLISH</v>
      </c>
      <c r="K1298" s="5" t="str">
        <f>OBV!G1298</f>
        <v>NEUTRAL</v>
      </c>
      <c r="L1298" s="5" t="str">
        <f>OBV!H1298</f>
        <v>NEUTRAL</v>
      </c>
      <c r="M1298" s="7">
        <f t="shared" si="200"/>
        <v>25</v>
      </c>
      <c r="N1298" s="7">
        <f t="shared" si="201"/>
        <v>45</v>
      </c>
      <c r="O1298" s="7">
        <f t="shared" si="202"/>
        <v>50</v>
      </c>
      <c r="P1298" s="7">
        <f t="shared" si="203"/>
        <v>49.5</v>
      </c>
      <c r="Q1298" s="8">
        <f t="shared" si="204"/>
        <v>39.424999999999997</v>
      </c>
      <c r="R1298" s="8">
        <f t="shared" si="205"/>
        <v>43.875</v>
      </c>
      <c r="S1298" s="8">
        <f t="shared" si="206"/>
        <v>45.275000000000006</v>
      </c>
      <c r="T1298" s="8">
        <f t="shared" si="207"/>
        <v>42.375</v>
      </c>
      <c r="U1298" s="7">
        <f t="shared" si="208"/>
        <v>42.858333333333327</v>
      </c>
      <c r="V1298" s="7">
        <f t="shared" si="209"/>
        <v>42.737499999999997</v>
      </c>
    </row>
    <row r="1299" spans="1:22" ht="13.5" x14ac:dyDescent="0.25">
      <c r="A1299" s="3">
        <f>RSI!A1299</f>
        <v>44203</v>
      </c>
      <c r="B1299" s="2">
        <f>RSI!B1299</f>
        <v>0.99</v>
      </c>
      <c r="C1299" s="2">
        <f>RSI!I1299</f>
        <v>51.290769769571391</v>
      </c>
      <c r="D1299" s="2">
        <f>MACD!E1299</f>
        <v>-2.5487733975778304E-2</v>
      </c>
      <c r="E1299" s="2">
        <f>MACD!F1299</f>
        <v>-1.074829651345087E-2</v>
      </c>
      <c r="F1299" s="2">
        <f>'Moving Avg'!D1299</f>
        <v>1.0100000000000002</v>
      </c>
      <c r="G1299" s="2">
        <f>'Moving Avg'!F1299</f>
        <v>0.97349999999999981</v>
      </c>
      <c r="H1299" s="2">
        <f>'Moving Avg'!G1299</f>
        <v>0.98760000000000014</v>
      </c>
      <c r="I1299" s="2">
        <f>'Moving Avg'!H1299</f>
        <v>0.92690000000000017</v>
      </c>
      <c r="J1299" s="5" t="str">
        <f>OBV!F1299</f>
        <v>BULLISH</v>
      </c>
      <c r="K1299" s="5" t="str">
        <f>OBV!G1299</f>
        <v>NEUTRAL</v>
      </c>
      <c r="L1299" s="5" t="str">
        <f>OBV!H1299</f>
        <v>NEUTRAL</v>
      </c>
      <c r="M1299" s="7">
        <f t="shared" si="200"/>
        <v>25</v>
      </c>
      <c r="N1299" s="7">
        <f t="shared" si="201"/>
        <v>45</v>
      </c>
      <c r="O1299" s="7">
        <f t="shared" si="202"/>
        <v>50</v>
      </c>
      <c r="P1299" s="7">
        <f t="shared" si="203"/>
        <v>49.5</v>
      </c>
      <c r="Q1299" s="8">
        <f t="shared" si="204"/>
        <v>39.424999999999997</v>
      </c>
      <c r="R1299" s="8">
        <f t="shared" si="205"/>
        <v>43.875</v>
      </c>
      <c r="S1299" s="8">
        <f t="shared" si="206"/>
        <v>45.275000000000006</v>
      </c>
      <c r="T1299" s="8">
        <f t="shared" si="207"/>
        <v>42.375</v>
      </c>
      <c r="U1299" s="7">
        <f t="shared" si="208"/>
        <v>42.858333333333327</v>
      </c>
      <c r="V1299" s="7">
        <f t="shared" si="209"/>
        <v>42.737499999999997</v>
      </c>
    </row>
    <row r="1300" spans="1:22" ht="13.5" x14ac:dyDescent="0.25">
      <c r="A1300" s="3">
        <f>RSI!A1300</f>
        <v>44204</v>
      </c>
      <c r="B1300" s="2">
        <f>RSI!B1300</f>
        <v>0.99</v>
      </c>
      <c r="C1300" s="2">
        <f>RSI!I1300</f>
        <v>51.290769769571391</v>
      </c>
      <c r="D1300" s="2">
        <f>MACD!E1300</f>
        <v>-2.7294181585156174E-2</v>
      </c>
      <c r="E1300" s="2">
        <f>MACD!F1300</f>
        <v>-1.4057473527791933E-2</v>
      </c>
      <c r="F1300" s="2">
        <f>'Moving Avg'!D1300</f>
        <v>1.008</v>
      </c>
      <c r="G1300" s="2">
        <f>'Moving Avg'!F1300</f>
        <v>0.9754999999999997</v>
      </c>
      <c r="H1300" s="2">
        <f>'Moving Avg'!G1300</f>
        <v>0.98880000000000023</v>
      </c>
      <c r="I1300" s="2">
        <f>'Moving Avg'!H1300</f>
        <v>0.92775000000000019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25</v>
      </c>
      <c r="N1300" s="7">
        <f t="shared" si="201"/>
        <v>45</v>
      </c>
      <c r="O1300" s="7">
        <f t="shared" si="202"/>
        <v>50</v>
      </c>
      <c r="P1300" s="7">
        <f t="shared" si="203"/>
        <v>16.5</v>
      </c>
      <c r="Q1300" s="8">
        <f t="shared" si="204"/>
        <v>34.475000000000001</v>
      </c>
      <c r="R1300" s="8">
        <f t="shared" si="205"/>
        <v>35.625</v>
      </c>
      <c r="S1300" s="8">
        <f t="shared" si="206"/>
        <v>30.425000000000001</v>
      </c>
      <c r="T1300" s="8">
        <f t="shared" si="207"/>
        <v>34.125</v>
      </c>
      <c r="U1300" s="7">
        <f t="shared" si="208"/>
        <v>33.508333333333333</v>
      </c>
      <c r="V1300" s="7">
        <f t="shared" si="209"/>
        <v>33.662499999999994</v>
      </c>
    </row>
    <row r="1301" spans="1:22" ht="13.5" x14ac:dyDescent="0.25">
      <c r="A1301" s="3">
        <f>RSI!A1301</f>
        <v>44207</v>
      </c>
      <c r="B1301" s="2">
        <f>RSI!B1301</f>
        <v>0.98</v>
      </c>
      <c r="C1301" s="2">
        <f>RSI!I1301</f>
        <v>48.841979764982639</v>
      </c>
      <c r="D1301" s="2">
        <f>MACD!E1301</f>
        <v>-2.8113544451931927E-2</v>
      </c>
      <c r="E1301" s="2">
        <f>MACD!F1301</f>
        <v>-1.6868687712619932E-2</v>
      </c>
      <c r="F1301" s="2">
        <f>'Moving Avg'!D1301</f>
        <v>0.99600000000000011</v>
      </c>
      <c r="G1301" s="2">
        <f>'Moving Avg'!F1301</f>
        <v>0.97699999999999976</v>
      </c>
      <c r="H1301" s="2">
        <f>'Moving Avg'!G1301</f>
        <v>0.98980000000000024</v>
      </c>
      <c r="I1301" s="2">
        <f>'Moving Avg'!H1301</f>
        <v>0.9286500000000002</v>
      </c>
      <c r="J1301" s="5" t="str">
        <f>OBV!F1301</f>
        <v>BEARISH</v>
      </c>
      <c r="K1301" s="5" t="str">
        <f>OBV!G1301</f>
        <v>WEAK</v>
      </c>
      <c r="L1301" s="5" t="str">
        <f>OBV!H1301</f>
        <v>CONFIRMED BEARISH</v>
      </c>
      <c r="M1301" s="7">
        <f t="shared" si="200"/>
        <v>25</v>
      </c>
      <c r="N1301" s="7">
        <f t="shared" si="201"/>
        <v>45</v>
      </c>
      <c r="O1301" s="7">
        <f t="shared" si="202"/>
        <v>50</v>
      </c>
      <c r="P1301" s="7">
        <f t="shared" si="203"/>
        <v>0</v>
      </c>
      <c r="Q1301" s="8">
        <f t="shared" si="204"/>
        <v>32</v>
      </c>
      <c r="R1301" s="8">
        <f t="shared" si="205"/>
        <v>31.5</v>
      </c>
      <c r="S1301" s="8">
        <f t="shared" si="206"/>
        <v>23</v>
      </c>
      <c r="T1301" s="8">
        <f t="shared" si="207"/>
        <v>30</v>
      </c>
      <c r="U1301" s="7">
        <f t="shared" si="208"/>
        <v>28.833333333333332</v>
      </c>
      <c r="V1301" s="7">
        <f t="shared" si="209"/>
        <v>29.125</v>
      </c>
    </row>
    <row r="1302" spans="1:22" ht="13.5" x14ac:dyDescent="0.25">
      <c r="A1302" s="3">
        <f>RSI!A1302</f>
        <v>44208</v>
      </c>
      <c r="B1302" s="2">
        <f>RSI!B1302</f>
        <v>0.99</v>
      </c>
      <c r="C1302" s="2">
        <f>RSI!I1302</f>
        <v>51.343685478590054</v>
      </c>
      <c r="D1302" s="2">
        <f>MACD!E1302</f>
        <v>-2.1825426533287007E-2</v>
      </c>
      <c r="E1302" s="2">
        <f>MACD!F1302</f>
        <v>-1.7860035476753348E-2</v>
      </c>
      <c r="F1302" s="2">
        <f>'Moving Avg'!D1302</f>
        <v>0.99</v>
      </c>
      <c r="G1302" s="2">
        <f>'Moving Avg'!F1302</f>
        <v>0.97999999999999976</v>
      </c>
      <c r="H1302" s="2">
        <f>'Moving Avg'!G1302</f>
        <v>0.99100000000000021</v>
      </c>
      <c r="I1302" s="2">
        <f>'Moving Avg'!H1302</f>
        <v>0.9297000000000003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  <c r="M1302" s="7">
        <f t="shared" si="200"/>
        <v>25</v>
      </c>
      <c r="N1302" s="7">
        <f t="shared" si="201"/>
        <v>45</v>
      </c>
      <c r="O1302" s="7">
        <f t="shared" si="202"/>
        <v>50</v>
      </c>
      <c r="P1302" s="7">
        <f t="shared" si="203"/>
        <v>16.5</v>
      </c>
      <c r="Q1302" s="8">
        <f t="shared" si="204"/>
        <v>34.475000000000001</v>
      </c>
      <c r="R1302" s="8">
        <f t="shared" si="205"/>
        <v>35.625</v>
      </c>
      <c r="S1302" s="8">
        <f t="shared" si="206"/>
        <v>30.425000000000001</v>
      </c>
      <c r="T1302" s="8">
        <f t="shared" si="207"/>
        <v>34.125</v>
      </c>
      <c r="U1302" s="7">
        <f t="shared" si="208"/>
        <v>33.508333333333333</v>
      </c>
      <c r="V1302" s="7">
        <f t="shared" si="209"/>
        <v>33.662499999999994</v>
      </c>
    </row>
    <row r="1303" spans="1:22" ht="13.5" x14ac:dyDescent="0.25">
      <c r="A1303" s="3">
        <f>RSI!A1303</f>
        <v>44209</v>
      </c>
      <c r="B1303" s="2">
        <f>RSI!B1303</f>
        <v>0.99</v>
      </c>
      <c r="C1303" s="2">
        <f>RSI!I1303</f>
        <v>51.343685478590054</v>
      </c>
      <c r="D1303" s="2">
        <f>MACD!E1303</f>
        <v>-1.6536155496932214E-2</v>
      </c>
      <c r="E1303" s="2">
        <f>MACD!F1303</f>
        <v>-1.7595259480789122E-2</v>
      </c>
      <c r="F1303" s="2">
        <f>'Moving Avg'!D1303</f>
        <v>0.9880000000000001</v>
      </c>
      <c r="G1303" s="2">
        <f>'Moving Avg'!F1303</f>
        <v>0.98249999999999993</v>
      </c>
      <c r="H1303" s="2">
        <f>'Moving Avg'!G1303</f>
        <v>0.99200000000000021</v>
      </c>
      <c r="I1303" s="2">
        <f>'Moving Avg'!H1303</f>
        <v>0.9308500000000004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  <c r="M1303" s="7">
        <f t="shared" si="200"/>
        <v>25</v>
      </c>
      <c r="N1303" s="7">
        <f t="shared" si="201"/>
        <v>0</v>
      </c>
      <c r="O1303" s="7">
        <f t="shared" si="202"/>
        <v>50</v>
      </c>
      <c r="P1303" s="7">
        <f t="shared" si="203"/>
        <v>16.5</v>
      </c>
      <c r="Q1303" s="8">
        <f t="shared" si="204"/>
        <v>18.725000000000001</v>
      </c>
      <c r="R1303" s="8">
        <f t="shared" si="205"/>
        <v>26.625</v>
      </c>
      <c r="S1303" s="8">
        <f t="shared" si="206"/>
        <v>23.675000000000001</v>
      </c>
      <c r="T1303" s="8">
        <f t="shared" si="207"/>
        <v>22.875</v>
      </c>
      <c r="U1303" s="7">
        <f t="shared" si="208"/>
        <v>23.008333333333336</v>
      </c>
      <c r="V1303" s="7">
        <f t="shared" si="209"/>
        <v>22.975000000000001</v>
      </c>
    </row>
    <row r="1304" spans="1:22" ht="13.5" x14ac:dyDescent="0.25">
      <c r="A1304" s="3">
        <f>RSI!A1304</f>
        <v>44211</v>
      </c>
      <c r="B1304" s="2">
        <f>RSI!B1304</f>
        <v>0.99</v>
      </c>
      <c r="C1304" s="2">
        <f>RSI!I1304</f>
        <v>51.343685478590068</v>
      </c>
      <c r="D1304" s="2">
        <f>MACD!E1304</f>
        <v>-1.3628194935720539E-2</v>
      </c>
      <c r="E1304" s="2">
        <f>MACD!F1304</f>
        <v>-1.6801846571775407E-2</v>
      </c>
      <c r="F1304" s="2">
        <f>'Moving Avg'!D1304</f>
        <v>0.9880000000000001</v>
      </c>
      <c r="G1304" s="2">
        <f>'Moving Avg'!F1304</f>
        <v>0.98249999999999971</v>
      </c>
      <c r="H1304" s="2">
        <f>'Moving Avg'!G1304</f>
        <v>0.99260000000000037</v>
      </c>
      <c r="I1304" s="2">
        <f>'Moving Avg'!H1304</f>
        <v>0.93210000000000037</v>
      </c>
      <c r="J1304" s="5" t="str">
        <f>OBV!F1304</f>
        <v>BEARISH</v>
      </c>
      <c r="K1304" s="5" t="str">
        <f>OBV!G1304</f>
        <v>NEUTRAL</v>
      </c>
      <c r="L1304" s="5" t="str">
        <f>OBV!H1304</f>
        <v>NEUTRAL</v>
      </c>
      <c r="M1304" s="7">
        <f t="shared" si="200"/>
        <v>25</v>
      </c>
      <c r="N1304" s="7">
        <f t="shared" si="201"/>
        <v>0</v>
      </c>
      <c r="O1304" s="7">
        <f t="shared" si="202"/>
        <v>50</v>
      </c>
      <c r="P1304" s="7">
        <f t="shared" si="203"/>
        <v>16.5</v>
      </c>
      <c r="Q1304" s="8">
        <f t="shared" si="204"/>
        <v>18.725000000000001</v>
      </c>
      <c r="R1304" s="8">
        <f t="shared" si="205"/>
        <v>26.625</v>
      </c>
      <c r="S1304" s="8">
        <f t="shared" si="206"/>
        <v>23.675000000000001</v>
      </c>
      <c r="T1304" s="8">
        <f t="shared" si="207"/>
        <v>22.875</v>
      </c>
      <c r="U1304" s="7">
        <f t="shared" si="208"/>
        <v>23.008333333333336</v>
      </c>
      <c r="V1304" s="7">
        <f t="shared" si="209"/>
        <v>22.975000000000001</v>
      </c>
    </row>
    <row r="1305" spans="1:22" ht="13.5" x14ac:dyDescent="0.25">
      <c r="A1305" s="3">
        <f>RSI!A1305</f>
        <v>44214</v>
      </c>
      <c r="B1305" s="2">
        <f>RSI!B1305</f>
        <v>0.98</v>
      </c>
      <c r="C1305" s="2">
        <f>RSI!I1305</f>
        <v>48.388282230790566</v>
      </c>
      <c r="D1305" s="2">
        <f>MACD!E1305</f>
        <v>-8.9153689127116076E-3</v>
      </c>
      <c r="E1305" s="2">
        <f>MACD!F1305</f>
        <v>-1.5224551039962649E-2</v>
      </c>
      <c r="F1305" s="2">
        <f>'Moving Avg'!D1305</f>
        <v>0.98599999999999999</v>
      </c>
      <c r="G1305" s="2">
        <f>'Moving Avg'!F1305</f>
        <v>0.98299999999999987</v>
      </c>
      <c r="H1305" s="2">
        <f>'Moving Avg'!G1305</f>
        <v>0.99240000000000028</v>
      </c>
      <c r="I1305" s="2">
        <f>'Moving Avg'!H1305</f>
        <v>0.93330000000000046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  <c r="M1305" s="7">
        <f t="shared" si="200"/>
        <v>25</v>
      </c>
      <c r="N1305" s="7">
        <f t="shared" si="201"/>
        <v>0</v>
      </c>
      <c r="O1305" s="7">
        <f t="shared" si="202"/>
        <v>50</v>
      </c>
      <c r="P1305" s="7">
        <f t="shared" si="203"/>
        <v>16.5</v>
      </c>
      <c r="Q1305" s="8">
        <f t="shared" si="204"/>
        <v>18.725000000000001</v>
      </c>
      <c r="R1305" s="8">
        <f t="shared" si="205"/>
        <v>26.625</v>
      </c>
      <c r="S1305" s="8">
        <f t="shared" si="206"/>
        <v>23.675000000000001</v>
      </c>
      <c r="T1305" s="8">
        <f t="shared" si="207"/>
        <v>22.875</v>
      </c>
      <c r="U1305" s="7">
        <f t="shared" si="208"/>
        <v>23.008333333333336</v>
      </c>
      <c r="V1305" s="7">
        <f t="shared" si="209"/>
        <v>22.975000000000001</v>
      </c>
    </row>
    <row r="1306" spans="1:22" ht="13.5" x14ac:dyDescent="0.25">
      <c r="A1306" s="3">
        <f>RSI!A1306</f>
        <v>44215</v>
      </c>
      <c r="B1306" s="2">
        <f>RSI!B1306</f>
        <v>0.97</v>
      </c>
      <c r="C1306" s="2">
        <f>RSI!I1306</f>
        <v>45.563827678659287</v>
      </c>
      <c r="D1306" s="2">
        <f>MACD!E1306</f>
        <v>2.0011229162862909E-3</v>
      </c>
      <c r="E1306" s="2">
        <f>MACD!F1306</f>
        <v>-1.1779416248712862E-2</v>
      </c>
      <c r="F1306" s="2">
        <f>'Moving Avg'!D1306</f>
        <v>0.98399999999999999</v>
      </c>
      <c r="G1306" s="2">
        <f>'Moving Avg'!F1306</f>
        <v>0.98349999999999993</v>
      </c>
      <c r="H1306" s="2">
        <f>'Moving Avg'!G1306</f>
        <v>0.99140000000000017</v>
      </c>
      <c r="I1306" s="2">
        <f>'Moving Avg'!H1306</f>
        <v>0.93440000000000045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  <c r="M1306" s="7">
        <f t="shared" si="200"/>
        <v>25</v>
      </c>
      <c r="N1306" s="7">
        <f t="shared" si="201"/>
        <v>0</v>
      </c>
      <c r="O1306" s="7">
        <f t="shared" si="202"/>
        <v>50</v>
      </c>
      <c r="P1306" s="7">
        <f t="shared" si="203"/>
        <v>16.5</v>
      </c>
      <c r="Q1306" s="8">
        <f t="shared" si="204"/>
        <v>18.725000000000001</v>
      </c>
      <c r="R1306" s="8">
        <f t="shared" si="205"/>
        <v>26.625</v>
      </c>
      <c r="S1306" s="8">
        <f t="shared" si="206"/>
        <v>23.675000000000001</v>
      </c>
      <c r="T1306" s="8">
        <f t="shared" si="207"/>
        <v>22.875</v>
      </c>
      <c r="U1306" s="7">
        <f t="shared" si="208"/>
        <v>23.008333333333336</v>
      </c>
      <c r="V1306" s="7">
        <f t="shared" si="209"/>
        <v>22.975000000000001</v>
      </c>
    </row>
    <row r="1307" spans="1:22" ht="13.5" x14ac:dyDescent="0.25">
      <c r="A1307" s="3">
        <f>RSI!A1307</f>
        <v>44216</v>
      </c>
      <c r="B1307" s="2">
        <f>RSI!B1307</f>
        <v>0.96</v>
      </c>
      <c r="C1307" s="2">
        <f>RSI!I1307</f>
        <v>42.869050073859903</v>
      </c>
      <c r="D1307" s="2">
        <f>MACD!E1307</f>
        <v>8.9926635467970639E-3</v>
      </c>
      <c r="E1307" s="2">
        <f>MACD!F1307</f>
        <v>-7.6250002896108776E-3</v>
      </c>
      <c r="F1307" s="2">
        <f>'Moving Avg'!D1307</f>
        <v>0.97799999999999998</v>
      </c>
      <c r="G1307" s="2">
        <f>'Moving Avg'!F1307</f>
        <v>0.98399999999999999</v>
      </c>
      <c r="H1307" s="2">
        <f>'Moving Avg'!G1307</f>
        <v>0.98980000000000024</v>
      </c>
      <c r="I1307" s="2">
        <f>'Moving Avg'!H1307</f>
        <v>0.93545000000000045</v>
      </c>
      <c r="J1307" s="5" t="str">
        <f>OBV!F1307</f>
        <v>BEARISH</v>
      </c>
      <c r="K1307" s="5" t="str">
        <f>OBV!G1307</f>
        <v>WEAK</v>
      </c>
      <c r="L1307" s="5" t="str">
        <f>OBV!H1307</f>
        <v>CONFIRMED BEARISH</v>
      </c>
      <c r="M1307" s="7">
        <f t="shared" si="200"/>
        <v>25</v>
      </c>
      <c r="N1307" s="7">
        <f t="shared" si="201"/>
        <v>0</v>
      </c>
      <c r="O1307" s="7">
        <f t="shared" si="202"/>
        <v>50</v>
      </c>
      <c r="P1307" s="7">
        <f t="shared" si="203"/>
        <v>0</v>
      </c>
      <c r="Q1307" s="8">
        <f t="shared" si="204"/>
        <v>16.25</v>
      </c>
      <c r="R1307" s="8">
        <f t="shared" si="205"/>
        <v>22.5</v>
      </c>
      <c r="S1307" s="8">
        <f t="shared" si="206"/>
        <v>16.25</v>
      </c>
      <c r="T1307" s="8">
        <f t="shared" si="207"/>
        <v>18.75</v>
      </c>
      <c r="U1307" s="7">
        <f t="shared" si="208"/>
        <v>18.333333333333332</v>
      </c>
      <c r="V1307" s="7">
        <f t="shared" si="209"/>
        <v>18.4375</v>
      </c>
    </row>
    <row r="1308" spans="1:22" ht="13.5" x14ac:dyDescent="0.25">
      <c r="A1308" s="3">
        <f>RSI!A1308</f>
        <v>44217</v>
      </c>
      <c r="B1308" s="2">
        <f>RSI!B1308</f>
        <v>0.95</v>
      </c>
      <c r="C1308" s="2">
        <f>RSI!I1308</f>
        <v>40.302112966511217</v>
      </c>
      <c r="D1308" s="2">
        <f>MACD!E1308</f>
        <v>1.2715464171307644E-2</v>
      </c>
      <c r="E1308" s="2">
        <f>MACD!F1308</f>
        <v>-3.5569073974271734E-3</v>
      </c>
      <c r="F1308" s="2">
        <f>'Moving Avg'!D1308</f>
        <v>0.97</v>
      </c>
      <c r="G1308" s="2">
        <f>'Moving Avg'!F1308</f>
        <v>0.98399999999999999</v>
      </c>
      <c r="H1308" s="2">
        <f>'Moving Avg'!G1308</f>
        <v>0.98780000000000012</v>
      </c>
      <c r="I1308" s="2">
        <f>'Moving Avg'!H1308</f>
        <v>0.93645000000000034</v>
      </c>
      <c r="J1308" s="5" t="str">
        <f>OBV!F1308</f>
        <v>BEARISH</v>
      </c>
      <c r="K1308" s="5" t="str">
        <f>OBV!G1308</f>
        <v>WEAK</v>
      </c>
      <c r="L1308" s="5" t="str">
        <f>OBV!H1308</f>
        <v>CONFIRMED BEARISH</v>
      </c>
      <c r="M1308" s="7">
        <f t="shared" si="200"/>
        <v>25</v>
      </c>
      <c r="N1308" s="7">
        <f t="shared" si="201"/>
        <v>0</v>
      </c>
      <c r="O1308" s="7">
        <f t="shared" si="202"/>
        <v>50</v>
      </c>
      <c r="P1308" s="7">
        <f t="shared" si="203"/>
        <v>0</v>
      </c>
      <c r="Q1308" s="8">
        <f t="shared" si="204"/>
        <v>16.25</v>
      </c>
      <c r="R1308" s="8">
        <f t="shared" si="205"/>
        <v>22.5</v>
      </c>
      <c r="S1308" s="8">
        <f t="shared" si="206"/>
        <v>16.25</v>
      </c>
      <c r="T1308" s="8">
        <f t="shared" si="207"/>
        <v>18.75</v>
      </c>
      <c r="U1308" s="7">
        <f t="shared" si="208"/>
        <v>18.333333333333332</v>
      </c>
      <c r="V1308" s="7">
        <f t="shared" si="209"/>
        <v>18.4375</v>
      </c>
    </row>
    <row r="1309" spans="1:22" ht="13.5" x14ac:dyDescent="0.25">
      <c r="A1309" s="3">
        <f>RSI!A1309</f>
        <v>44218</v>
      </c>
      <c r="B1309" s="2">
        <f>RSI!B1309</f>
        <v>0.94</v>
      </c>
      <c r="C1309" s="2">
        <f>RSI!I1309</f>
        <v>37.860681813098516</v>
      </c>
      <c r="D1309" s="2">
        <f>MACD!E1309</f>
        <v>1.5259362504798424E-2</v>
      </c>
      <c r="E1309" s="2">
        <f>MACD!F1309</f>
        <v>2.0634658301794603E-4</v>
      </c>
      <c r="F1309" s="2">
        <f>'Moving Avg'!D1309</f>
        <v>0.96000000000000019</v>
      </c>
      <c r="G1309" s="2">
        <f>'Moving Avg'!F1309</f>
        <v>0.98400000000000021</v>
      </c>
      <c r="H1309" s="2">
        <f>'Moving Avg'!G1309</f>
        <v>0.98520000000000008</v>
      </c>
      <c r="I1309" s="2">
        <f>'Moving Avg'!H1309</f>
        <v>0.93730000000000036</v>
      </c>
      <c r="J1309" s="5" t="str">
        <f>OBV!F1309</f>
        <v>BEARISH</v>
      </c>
      <c r="K1309" s="5" t="str">
        <f>OBV!G1309</f>
        <v>WEAK</v>
      </c>
      <c r="L1309" s="5" t="str">
        <f>OBV!H1309</f>
        <v>CONFIRMED BEARISH</v>
      </c>
      <c r="M1309" s="7">
        <f t="shared" si="200"/>
        <v>25</v>
      </c>
      <c r="N1309" s="7">
        <f t="shared" si="201"/>
        <v>0</v>
      </c>
      <c r="O1309" s="7">
        <f t="shared" si="202"/>
        <v>50</v>
      </c>
      <c r="P1309" s="7">
        <f t="shared" si="203"/>
        <v>0</v>
      </c>
      <c r="Q1309" s="8">
        <f t="shared" si="204"/>
        <v>16.25</v>
      </c>
      <c r="R1309" s="8">
        <f t="shared" si="205"/>
        <v>22.5</v>
      </c>
      <c r="S1309" s="8">
        <f t="shared" si="206"/>
        <v>16.25</v>
      </c>
      <c r="T1309" s="8">
        <f t="shared" si="207"/>
        <v>18.75</v>
      </c>
      <c r="U1309" s="7">
        <f t="shared" si="208"/>
        <v>18.333333333333332</v>
      </c>
      <c r="V1309" s="7">
        <f t="shared" si="209"/>
        <v>18.4375</v>
      </c>
    </row>
    <row r="1310" spans="1:22" ht="13.5" x14ac:dyDescent="0.25">
      <c r="A1310" s="3">
        <f>RSI!A1310</f>
        <v>44221</v>
      </c>
      <c r="B1310" s="2">
        <f>RSI!B1310</f>
        <v>0.95</v>
      </c>
      <c r="C1310" s="2">
        <f>RSI!I1310</f>
        <v>41.666264292984636</v>
      </c>
      <c r="D1310" s="2">
        <f>MACD!E1310</f>
        <v>1.6907609204771967E-2</v>
      </c>
      <c r="E1310" s="2">
        <f>MACD!F1310</f>
        <v>3.5465991073687503E-3</v>
      </c>
      <c r="F1310" s="2">
        <f>'Moving Avg'!D1310</f>
        <v>0.95399999999999996</v>
      </c>
      <c r="G1310" s="2">
        <f>'Moving Avg'!F1310</f>
        <v>0.98400000000000021</v>
      </c>
      <c r="H1310" s="2">
        <f>'Moving Avg'!G1310</f>
        <v>0.98280000000000012</v>
      </c>
      <c r="I1310" s="2">
        <f>'Moving Avg'!H1310</f>
        <v>0.93815000000000026</v>
      </c>
      <c r="J1310" s="5" t="str">
        <f>OBV!F1310</f>
        <v>BEARISH</v>
      </c>
      <c r="K1310" s="5" t="str">
        <f>OBV!G1310</f>
        <v>WEAK</v>
      </c>
      <c r="L1310" s="5" t="str">
        <f>OBV!H1310</f>
        <v>CONFIRMED BEARISH</v>
      </c>
      <c r="M1310" s="7">
        <f t="shared" si="200"/>
        <v>25</v>
      </c>
      <c r="N1310" s="7">
        <f t="shared" si="201"/>
        <v>0</v>
      </c>
      <c r="O1310" s="7">
        <f t="shared" si="202"/>
        <v>50</v>
      </c>
      <c r="P1310" s="7">
        <f t="shared" si="203"/>
        <v>0</v>
      </c>
      <c r="Q1310" s="8">
        <f t="shared" si="204"/>
        <v>16.25</v>
      </c>
      <c r="R1310" s="8">
        <f t="shared" si="205"/>
        <v>22.5</v>
      </c>
      <c r="S1310" s="8">
        <f t="shared" si="206"/>
        <v>16.25</v>
      </c>
      <c r="T1310" s="8">
        <f t="shared" si="207"/>
        <v>18.75</v>
      </c>
      <c r="U1310" s="7">
        <f t="shared" si="208"/>
        <v>18.333333333333332</v>
      </c>
      <c r="V1310" s="7">
        <f t="shared" si="209"/>
        <v>18.4375</v>
      </c>
    </row>
    <row r="1311" spans="1:22" ht="13.5" x14ac:dyDescent="0.25">
      <c r="A1311" s="3">
        <f>RSI!A1311</f>
        <v>44222</v>
      </c>
      <c r="B1311" s="2">
        <f>RSI!B1311</f>
        <v>0.96</v>
      </c>
      <c r="C1311" s="2">
        <f>RSI!I1311</f>
        <v>45.275545964757669</v>
      </c>
      <c r="D1311" s="2">
        <f>MACD!E1311</f>
        <v>1.6182929448856354E-2</v>
      </c>
      <c r="E1311" s="2">
        <f>MACD!F1311</f>
        <v>6.0738651756662709E-3</v>
      </c>
      <c r="F1311" s="2">
        <f>'Moving Avg'!D1311</f>
        <v>0.95199999999999996</v>
      </c>
      <c r="G1311" s="2">
        <f>'Moving Avg'!F1311</f>
        <v>0.98450000000000026</v>
      </c>
      <c r="H1311" s="2">
        <f>'Moving Avg'!G1311</f>
        <v>0.98080000000000012</v>
      </c>
      <c r="I1311" s="2">
        <f>'Moving Avg'!H1311</f>
        <v>0.93905000000000027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  <c r="M1311" s="7">
        <f t="shared" si="200"/>
        <v>25</v>
      </c>
      <c r="N1311" s="7">
        <f t="shared" si="201"/>
        <v>0</v>
      </c>
      <c r="O1311" s="7">
        <f t="shared" si="202"/>
        <v>50</v>
      </c>
      <c r="P1311" s="7">
        <f t="shared" si="203"/>
        <v>16.5</v>
      </c>
      <c r="Q1311" s="8">
        <f t="shared" si="204"/>
        <v>18.725000000000001</v>
      </c>
      <c r="R1311" s="8">
        <f t="shared" si="205"/>
        <v>26.625</v>
      </c>
      <c r="S1311" s="8">
        <f t="shared" si="206"/>
        <v>23.675000000000001</v>
      </c>
      <c r="T1311" s="8">
        <f t="shared" si="207"/>
        <v>22.875</v>
      </c>
      <c r="U1311" s="7">
        <f t="shared" si="208"/>
        <v>23.008333333333336</v>
      </c>
      <c r="V1311" s="7">
        <f t="shared" si="209"/>
        <v>22.975000000000001</v>
      </c>
    </row>
    <row r="1312" spans="1:22" ht="13.5" x14ac:dyDescent="0.25">
      <c r="A1312" s="3">
        <f>RSI!A1312</f>
        <v>44223</v>
      </c>
      <c r="B1312" s="2">
        <f>RSI!B1312</f>
        <v>0.97</v>
      </c>
      <c r="C1312" s="2">
        <f>RSI!I1312</f>
        <v>48.694177719230225</v>
      </c>
      <c r="D1312" s="2">
        <f>MACD!E1312</f>
        <v>1.6456380586542529E-2</v>
      </c>
      <c r="E1312" s="2">
        <f>MACD!F1312</f>
        <v>8.150368257841524E-3</v>
      </c>
      <c r="F1312" s="2">
        <f>'Moving Avg'!D1312</f>
        <v>0.95399999999999996</v>
      </c>
      <c r="G1312" s="2">
        <f>'Moving Avg'!F1312</f>
        <v>0.98300000000000021</v>
      </c>
      <c r="H1312" s="2">
        <f>'Moving Avg'!G1312</f>
        <v>0.97900000000000009</v>
      </c>
      <c r="I1312" s="2">
        <f>'Moving Avg'!H1312</f>
        <v>0.93995000000000029</v>
      </c>
      <c r="J1312" s="5" t="str">
        <f>OBV!F1312</f>
        <v>BEARISH</v>
      </c>
      <c r="K1312" s="5" t="str">
        <f>OBV!G1312</f>
        <v>NEUTRAL</v>
      </c>
      <c r="L1312" s="5" t="str">
        <f>OBV!H1312</f>
        <v>BEARISH DIVERGENCE</v>
      </c>
      <c r="M1312" s="7">
        <f t="shared" si="200"/>
        <v>25</v>
      </c>
      <c r="N1312" s="7">
        <f t="shared" si="201"/>
        <v>0</v>
      </c>
      <c r="O1312" s="7">
        <f t="shared" si="202"/>
        <v>50</v>
      </c>
      <c r="P1312" s="7">
        <f t="shared" si="203"/>
        <v>16.5</v>
      </c>
      <c r="Q1312" s="8">
        <f t="shared" si="204"/>
        <v>18.725000000000001</v>
      </c>
      <c r="R1312" s="8">
        <f t="shared" si="205"/>
        <v>26.625</v>
      </c>
      <c r="S1312" s="8">
        <f t="shared" si="206"/>
        <v>23.675000000000001</v>
      </c>
      <c r="T1312" s="8">
        <f t="shared" si="207"/>
        <v>22.875</v>
      </c>
      <c r="U1312" s="7">
        <f t="shared" si="208"/>
        <v>23.008333333333336</v>
      </c>
      <c r="V1312" s="7">
        <f t="shared" si="209"/>
        <v>22.975000000000001</v>
      </c>
    </row>
    <row r="1313" spans="1:22" ht="13.5" x14ac:dyDescent="0.25">
      <c r="A1313" s="3">
        <f>RSI!A1313</f>
        <v>44224</v>
      </c>
      <c r="B1313" s="2">
        <f>RSI!B1313</f>
        <v>0.99</v>
      </c>
      <c r="C1313" s="2">
        <f>RSI!I1313</f>
        <v>54.778726193726527</v>
      </c>
      <c r="D1313" s="2">
        <f>MACD!E1313</f>
        <v>1.5229524576620856E-2</v>
      </c>
      <c r="E1313" s="2">
        <f>MACD!F1313</f>
        <v>9.5661995215973912E-3</v>
      </c>
      <c r="F1313" s="2">
        <f>'Moving Avg'!D1313</f>
        <v>0.96199999999999997</v>
      </c>
      <c r="G1313" s="2">
        <f>'Moving Avg'!F1313</f>
        <v>0.98250000000000015</v>
      </c>
      <c r="H1313" s="2">
        <f>'Moving Avg'!G1313</f>
        <v>0.97780000000000011</v>
      </c>
      <c r="I1313" s="2">
        <f>'Moving Avg'!H1313</f>
        <v>0.94090000000000051</v>
      </c>
      <c r="J1313" s="5" t="str">
        <f>OBV!F1313</f>
        <v>BULLISH</v>
      </c>
      <c r="K1313" s="5" t="str">
        <f>OBV!G1313</f>
        <v>NEUTRAL</v>
      </c>
      <c r="L1313" s="5" t="str">
        <f>OBV!H1313</f>
        <v>CONFIRMED BULLISH</v>
      </c>
      <c r="M1313" s="7">
        <f t="shared" si="200"/>
        <v>25</v>
      </c>
      <c r="N1313" s="7">
        <f t="shared" si="201"/>
        <v>0</v>
      </c>
      <c r="O1313" s="7">
        <f t="shared" si="202"/>
        <v>50</v>
      </c>
      <c r="P1313" s="7">
        <f t="shared" si="203"/>
        <v>83.5</v>
      </c>
      <c r="Q1313" s="8">
        <f t="shared" si="204"/>
        <v>28.774999999999999</v>
      </c>
      <c r="R1313" s="8">
        <f t="shared" si="205"/>
        <v>43.375</v>
      </c>
      <c r="S1313" s="8">
        <f t="shared" si="206"/>
        <v>53.825000000000003</v>
      </c>
      <c r="T1313" s="8">
        <f t="shared" si="207"/>
        <v>39.625</v>
      </c>
      <c r="U1313" s="7">
        <f t="shared" si="208"/>
        <v>41.991666666666667</v>
      </c>
      <c r="V1313" s="7">
        <f t="shared" si="209"/>
        <v>41.400000000000006</v>
      </c>
    </row>
    <row r="1314" spans="1:22" ht="13.5" x14ac:dyDescent="0.25">
      <c r="A1314" s="3">
        <f>RSI!A1314</f>
        <v>44225</v>
      </c>
      <c r="B1314" s="2">
        <f>RSI!B1314</f>
        <v>0.98</v>
      </c>
      <c r="C1314" s="2">
        <f>RSI!I1314</f>
        <v>51.490629417849398</v>
      </c>
      <c r="D1314" s="2">
        <f>MACD!E1314</f>
        <v>1.4835497508145168E-2</v>
      </c>
      <c r="E1314" s="2">
        <f>MACD!F1314</f>
        <v>1.0620059118906948E-2</v>
      </c>
      <c r="F1314" s="2">
        <f>'Moving Avg'!D1314</f>
        <v>0.97</v>
      </c>
      <c r="G1314" s="2">
        <f>'Moving Avg'!F1314</f>
        <v>0.98199999999999987</v>
      </c>
      <c r="H1314" s="2">
        <f>'Moving Avg'!G1314</f>
        <v>0.97699999999999998</v>
      </c>
      <c r="I1314" s="2">
        <f>'Moving Avg'!H1314</f>
        <v>0.9418000000000003</v>
      </c>
      <c r="J1314" s="5" t="str">
        <f>OBV!F1314</f>
        <v>BULLISH</v>
      </c>
      <c r="K1314" s="5" t="str">
        <f>OBV!G1314</f>
        <v>NEUTRAL</v>
      </c>
      <c r="L1314" s="5" t="str">
        <f>OBV!H1314</f>
        <v>CONFIRMED BULLISH</v>
      </c>
      <c r="M1314" s="7">
        <f t="shared" si="200"/>
        <v>25</v>
      </c>
      <c r="N1314" s="7">
        <f t="shared" si="201"/>
        <v>0</v>
      </c>
      <c r="O1314" s="7">
        <f t="shared" si="202"/>
        <v>50</v>
      </c>
      <c r="P1314" s="7">
        <f t="shared" si="203"/>
        <v>83.5</v>
      </c>
      <c r="Q1314" s="8">
        <f t="shared" si="204"/>
        <v>28.774999999999999</v>
      </c>
      <c r="R1314" s="8">
        <f t="shared" si="205"/>
        <v>43.375</v>
      </c>
      <c r="S1314" s="8">
        <f t="shared" si="206"/>
        <v>53.825000000000003</v>
      </c>
      <c r="T1314" s="8">
        <f t="shared" si="207"/>
        <v>39.625</v>
      </c>
      <c r="U1314" s="7">
        <f t="shared" si="208"/>
        <v>41.991666666666667</v>
      </c>
      <c r="V1314" s="7">
        <f t="shared" si="209"/>
        <v>41.400000000000006</v>
      </c>
    </row>
    <row r="1315" spans="1:22" ht="13.5" x14ac:dyDescent="0.25">
      <c r="A1315" s="3">
        <f>RSI!A1315</f>
        <v>44228</v>
      </c>
      <c r="B1315" s="2">
        <f>RSI!B1315</f>
        <v>0.97</v>
      </c>
      <c r="C1315" s="2">
        <f>RSI!I1315</f>
        <v>48.364249188171833</v>
      </c>
      <c r="D1315" s="2">
        <f>MACD!E1315</f>
        <v>1.3673960659531637E-2</v>
      </c>
      <c r="E1315" s="2">
        <f>MACD!F1315</f>
        <v>1.1230839427031887E-2</v>
      </c>
      <c r="F1315" s="2">
        <f>'Moving Avg'!D1315</f>
        <v>0.97399999999999998</v>
      </c>
      <c r="G1315" s="2">
        <f>'Moving Avg'!F1315</f>
        <v>0.98049999999999982</v>
      </c>
      <c r="H1315" s="2">
        <f>'Moving Avg'!G1315</f>
        <v>0.97640000000000005</v>
      </c>
      <c r="I1315" s="2">
        <f>'Moving Avg'!H1315</f>
        <v>0.94265000000000032</v>
      </c>
      <c r="J1315" s="5" t="str">
        <f>OBV!F1315</f>
        <v>BULLISH</v>
      </c>
      <c r="K1315" s="5" t="str">
        <f>OBV!G1315</f>
        <v>NEUTRAL</v>
      </c>
      <c r="L1315" s="5" t="str">
        <f>OBV!H1315</f>
        <v>CONFIRMED BULLISH</v>
      </c>
      <c r="M1315" s="7">
        <f t="shared" si="200"/>
        <v>25</v>
      </c>
      <c r="N1315" s="7">
        <f t="shared" si="201"/>
        <v>0</v>
      </c>
      <c r="O1315" s="7">
        <f t="shared" si="202"/>
        <v>50</v>
      </c>
      <c r="P1315" s="7">
        <f t="shared" si="203"/>
        <v>83.5</v>
      </c>
      <c r="Q1315" s="8">
        <f t="shared" si="204"/>
        <v>28.774999999999999</v>
      </c>
      <c r="R1315" s="8">
        <f t="shared" si="205"/>
        <v>43.375</v>
      </c>
      <c r="S1315" s="8">
        <f t="shared" si="206"/>
        <v>53.825000000000003</v>
      </c>
      <c r="T1315" s="8">
        <f t="shared" si="207"/>
        <v>39.625</v>
      </c>
      <c r="U1315" s="7">
        <f t="shared" si="208"/>
        <v>41.991666666666667</v>
      </c>
      <c r="V1315" s="7">
        <f t="shared" si="209"/>
        <v>41.400000000000006</v>
      </c>
    </row>
    <row r="1316" spans="1:22" ht="13.5" x14ac:dyDescent="0.25">
      <c r="A1316" s="3">
        <f>RSI!A1316</f>
        <v>44229</v>
      </c>
      <c r="B1316" s="2">
        <f>RSI!B1316</f>
        <v>0.97</v>
      </c>
      <c r="C1316" s="2">
        <f>RSI!I1316</f>
        <v>48.364249188171833</v>
      </c>
      <c r="D1316" s="2">
        <f>MACD!E1316</f>
        <v>1.1183594631022031E-2</v>
      </c>
      <c r="E1316" s="2">
        <f>MACD!F1316</f>
        <v>1.1221390467829917E-2</v>
      </c>
      <c r="F1316" s="2">
        <f>'Moving Avg'!D1316</f>
        <v>0.97599999999999998</v>
      </c>
      <c r="G1316" s="2">
        <f>'Moving Avg'!F1316</f>
        <v>0.97699999999999998</v>
      </c>
      <c r="H1316" s="2">
        <f>'Moving Avg'!G1316</f>
        <v>0.9758</v>
      </c>
      <c r="I1316" s="2">
        <f>'Moving Avg'!H1316</f>
        <v>0.94350000000000023</v>
      </c>
      <c r="J1316" s="5" t="str">
        <f>OBV!F1316</f>
        <v>BULLISH</v>
      </c>
      <c r="K1316" s="5" t="str">
        <f>OBV!G1316</f>
        <v>NEUTRAL</v>
      </c>
      <c r="L1316" s="5" t="str">
        <f>OBV!H1316</f>
        <v>CONFIRMED BULLISH</v>
      </c>
      <c r="M1316" s="7">
        <f t="shared" si="200"/>
        <v>25</v>
      </c>
      <c r="N1316" s="7">
        <f t="shared" si="201"/>
        <v>45</v>
      </c>
      <c r="O1316" s="7">
        <f t="shared" si="202"/>
        <v>50</v>
      </c>
      <c r="P1316" s="7">
        <f t="shared" si="203"/>
        <v>83.5</v>
      </c>
      <c r="Q1316" s="8">
        <f t="shared" si="204"/>
        <v>44.524999999999999</v>
      </c>
      <c r="R1316" s="8">
        <f t="shared" si="205"/>
        <v>52.375</v>
      </c>
      <c r="S1316" s="8">
        <f t="shared" si="206"/>
        <v>60.575000000000003</v>
      </c>
      <c r="T1316" s="8">
        <f t="shared" si="207"/>
        <v>50.875</v>
      </c>
      <c r="U1316" s="7">
        <f t="shared" si="208"/>
        <v>52.491666666666674</v>
      </c>
      <c r="V1316" s="7">
        <f t="shared" si="209"/>
        <v>52.087500000000006</v>
      </c>
    </row>
    <row r="1317" spans="1:22" ht="13.5" x14ac:dyDescent="0.25">
      <c r="A1317" s="3">
        <f>RSI!A1317</f>
        <v>44230</v>
      </c>
      <c r="B1317" s="2">
        <f>RSI!B1317</f>
        <v>0.97</v>
      </c>
      <c r="C1317" s="2">
        <f>RSI!I1317</f>
        <v>48.364249188171833</v>
      </c>
      <c r="D1317" s="2">
        <f>MACD!E1317</f>
        <v>7.566543245368984E-3</v>
      </c>
      <c r="E1317" s="2">
        <f>MACD!F1317</f>
        <v>1.0490421023337731E-2</v>
      </c>
      <c r="F1317" s="2">
        <f>'Moving Avg'!D1317</f>
        <v>0.97599999999999998</v>
      </c>
      <c r="G1317" s="2">
        <f>'Moving Avg'!F1317</f>
        <v>0.9744999999999997</v>
      </c>
      <c r="H1317" s="2">
        <f>'Moving Avg'!G1317</f>
        <v>0.97579999999999989</v>
      </c>
      <c r="I1317" s="2">
        <f>'Moving Avg'!H1317</f>
        <v>0.94435000000000013</v>
      </c>
      <c r="J1317" s="5" t="str">
        <f>OBV!F1317</f>
        <v>BULLISH</v>
      </c>
      <c r="K1317" s="5" t="str">
        <f>OBV!G1317</f>
        <v>NEUTRAL</v>
      </c>
      <c r="L1317" s="5" t="str">
        <f>OBV!H1317</f>
        <v>NEUTRAL</v>
      </c>
      <c r="M1317" s="7">
        <f t="shared" si="200"/>
        <v>25</v>
      </c>
      <c r="N1317" s="7">
        <f t="shared" si="201"/>
        <v>45</v>
      </c>
      <c r="O1317" s="7">
        <f t="shared" si="202"/>
        <v>50</v>
      </c>
      <c r="P1317" s="7">
        <f t="shared" si="203"/>
        <v>49.5</v>
      </c>
      <c r="Q1317" s="8">
        <f t="shared" si="204"/>
        <v>39.424999999999997</v>
      </c>
      <c r="R1317" s="8">
        <f t="shared" si="205"/>
        <v>43.875</v>
      </c>
      <c r="S1317" s="8">
        <f t="shared" si="206"/>
        <v>45.275000000000006</v>
      </c>
      <c r="T1317" s="8">
        <f t="shared" si="207"/>
        <v>42.375</v>
      </c>
      <c r="U1317" s="7">
        <f t="shared" si="208"/>
        <v>42.858333333333327</v>
      </c>
      <c r="V1317" s="7">
        <f t="shared" si="209"/>
        <v>42.737499999999997</v>
      </c>
    </row>
    <row r="1318" spans="1:22" ht="13.5" x14ac:dyDescent="0.25">
      <c r="A1318" s="3">
        <f>RSI!A1318</f>
        <v>44231</v>
      </c>
      <c r="B1318" s="2">
        <f>RSI!B1318</f>
        <v>0.96</v>
      </c>
      <c r="C1318" s="2">
        <f>RSI!I1318</f>
        <v>44.955095575576628</v>
      </c>
      <c r="D1318" s="2">
        <f>MACD!E1318</f>
        <v>3.7347617523887378E-3</v>
      </c>
      <c r="E1318" s="2">
        <f>MACD!F1318</f>
        <v>9.1392891691479336E-3</v>
      </c>
      <c r="F1318" s="2">
        <f>'Moving Avg'!D1318</f>
        <v>0.97</v>
      </c>
      <c r="G1318" s="2">
        <f>'Moving Avg'!F1318</f>
        <v>0.97249999999999981</v>
      </c>
      <c r="H1318" s="2">
        <f>'Moving Avg'!G1318</f>
        <v>0.97559999999999991</v>
      </c>
      <c r="I1318" s="2">
        <f>'Moving Avg'!H1318</f>
        <v>0.94515000000000016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25</v>
      </c>
      <c r="N1318" s="7">
        <f t="shared" si="201"/>
        <v>45</v>
      </c>
      <c r="O1318" s="7">
        <f t="shared" si="202"/>
        <v>50</v>
      </c>
      <c r="P1318" s="7">
        <f t="shared" si="203"/>
        <v>16.5</v>
      </c>
      <c r="Q1318" s="8">
        <f t="shared" si="204"/>
        <v>34.475000000000001</v>
      </c>
      <c r="R1318" s="8">
        <f t="shared" si="205"/>
        <v>35.625</v>
      </c>
      <c r="S1318" s="8">
        <f t="shared" si="206"/>
        <v>30.425000000000001</v>
      </c>
      <c r="T1318" s="8">
        <f t="shared" si="207"/>
        <v>34.125</v>
      </c>
      <c r="U1318" s="7">
        <f t="shared" si="208"/>
        <v>33.508333333333333</v>
      </c>
      <c r="V1318" s="7">
        <f t="shared" si="209"/>
        <v>33.662499999999994</v>
      </c>
    </row>
    <row r="1319" spans="1:22" ht="13.5" x14ac:dyDescent="0.25">
      <c r="A1319" s="3">
        <f>RSI!A1319</f>
        <v>44232</v>
      </c>
      <c r="B1319" s="2">
        <f>RSI!B1319</f>
        <v>0.96</v>
      </c>
      <c r="C1319" s="2">
        <f>RSI!I1319</f>
        <v>44.955095575576628</v>
      </c>
      <c r="D1319" s="2">
        <f>MACD!E1319</f>
        <v>-9.6232929484529883E-4</v>
      </c>
      <c r="E1319" s="2">
        <f>MACD!F1319</f>
        <v>7.1189654763492869E-3</v>
      </c>
      <c r="F1319" s="2">
        <f>'Moving Avg'!D1319</f>
        <v>0.96599999999999997</v>
      </c>
      <c r="G1319" s="2">
        <f>'Moving Avg'!F1319</f>
        <v>0.97100000000000009</v>
      </c>
      <c r="H1319" s="2">
        <f>'Moving Avg'!G1319</f>
        <v>0.97539999999999993</v>
      </c>
      <c r="I1319" s="2">
        <f>'Moving Avg'!H1319</f>
        <v>0.94605000000000017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  <c r="M1319" s="7">
        <f t="shared" si="200"/>
        <v>25</v>
      </c>
      <c r="N1319" s="7">
        <f t="shared" si="201"/>
        <v>45</v>
      </c>
      <c r="O1319" s="7">
        <f t="shared" si="202"/>
        <v>50</v>
      </c>
      <c r="P1319" s="7">
        <f t="shared" si="203"/>
        <v>16.5</v>
      </c>
      <c r="Q1319" s="8">
        <f t="shared" si="204"/>
        <v>34.475000000000001</v>
      </c>
      <c r="R1319" s="8">
        <f t="shared" si="205"/>
        <v>35.625</v>
      </c>
      <c r="S1319" s="8">
        <f t="shared" si="206"/>
        <v>30.425000000000001</v>
      </c>
      <c r="T1319" s="8">
        <f t="shared" si="207"/>
        <v>34.125</v>
      </c>
      <c r="U1319" s="7">
        <f t="shared" si="208"/>
        <v>33.508333333333333</v>
      </c>
      <c r="V1319" s="7">
        <f t="shared" si="209"/>
        <v>33.662499999999994</v>
      </c>
    </row>
    <row r="1320" spans="1:22" ht="13.5" x14ac:dyDescent="0.25">
      <c r="A1320" s="3">
        <f>RSI!A1320</f>
        <v>44235</v>
      </c>
      <c r="B1320" s="2">
        <f>RSI!B1320</f>
        <v>0.94</v>
      </c>
      <c r="C1320" s="2">
        <f>RSI!I1320</f>
        <v>38.637766549258721</v>
      </c>
      <c r="D1320" s="2">
        <f>MACD!E1320</f>
        <v>-1.8393968755003876E-3</v>
      </c>
      <c r="E1320" s="2">
        <f>MACD!F1320</f>
        <v>5.3272930059793527E-3</v>
      </c>
      <c r="F1320" s="2">
        <f>'Moving Avg'!D1320</f>
        <v>0.96</v>
      </c>
      <c r="G1320" s="2">
        <f>'Moving Avg'!F1320</f>
        <v>0.96850000000000025</v>
      </c>
      <c r="H1320" s="2">
        <f>'Moving Avg'!G1320</f>
        <v>0.97479999999999978</v>
      </c>
      <c r="I1320" s="2">
        <f>'Moving Avg'!H1320</f>
        <v>0.94695000000000018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25</v>
      </c>
      <c r="N1320" s="7">
        <f t="shared" si="201"/>
        <v>45</v>
      </c>
      <c r="O1320" s="7">
        <f t="shared" si="202"/>
        <v>50</v>
      </c>
      <c r="P1320" s="7">
        <f t="shared" si="203"/>
        <v>16.5</v>
      </c>
      <c r="Q1320" s="8">
        <f t="shared" si="204"/>
        <v>34.475000000000001</v>
      </c>
      <c r="R1320" s="8">
        <f t="shared" si="205"/>
        <v>35.625</v>
      </c>
      <c r="S1320" s="8">
        <f t="shared" si="206"/>
        <v>30.425000000000001</v>
      </c>
      <c r="T1320" s="8">
        <f t="shared" si="207"/>
        <v>34.125</v>
      </c>
      <c r="U1320" s="7">
        <f t="shared" si="208"/>
        <v>33.508333333333333</v>
      </c>
      <c r="V1320" s="7">
        <f t="shared" si="209"/>
        <v>33.662499999999994</v>
      </c>
    </row>
    <row r="1321" spans="1:22" ht="13.5" x14ac:dyDescent="0.25">
      <c r="A1321" s="3">
        <f>RSI!A1321</f>
        <v>44236</v>
      </c>
      <c r="B1321" s="2">
        <f>RSI!B1321</f>
        <v>0.95</v>
      </c>
      <c r="C1321" s="2">
        <f>RSI!I1321</f>
        <v>42.954272854348304</v>
      </c>
      <c r="D1321" s="2">
        <f>MACD!E1321</f>
        <v>-1.5939153859794164E-3</v>
      </c>
      <c r="E1321" s="2">
        <f>MACD!F1321</f>
        <v>3.9430513275875998E-3</v>
      </c>
      <c r="F1321" s="2">
        <f>'Moving Avg'!D1321</f>
        <v>0.95599999999999985</v>
      </c>
      <c r="G1321" s="2">
        <f>'Moving Avg'!F1321</f>
        <v>0.96700000000000019</v>
      </c>
      <c r="H1321" s="2">
        <f>'Moving Avg'!G1321</f>
        <v>0.97339999999999971</v>
      </c>
      <c r="I1321" s="2">
        <f>'Moving Avg'!H1321</f>
        <v>0.9478500000000003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  <c r="M1321" s="7">
        <f t="shared" si="200"/>
        <v>25</v>
      </c>
      <c r="N1321" s="7">
        <f t="shared" si="201"/>
        <v>45</v>
      </c>
      <c r="O1321" s="7">
        <f t="shared" si="202"/>
        <v>50</v>
      </c>
      <c r="P1321" s="7">
        <f t="shared" si="203"/>
        <v>16.5</v>
      </c>
      <c r="Q1321" s="8">
        <f t="shared" si="204"/>
        <v>34.475000000000001</v>
      </c>
      <c r="R1321" s="8">
        <f t="shared" si="205"/>
        <v>35.625</v>
      </c>
      <c r="S1321" s="8">
        <f t="shared" si="206"/>
        <v>30.425000000000001</v>
      </c>
      <c r="T1321" s="8">
        <f t="shared" si="207"/>
        <v>34.125</v>
      </c>
      <c r="U1321" s="7">
        <f t="shared" si="208"/>
        <v>33.508333333333333</v>
      </c>
      <c r="V1321" s="7">
        <f t="shared" si="209"/>
        <v>33.662499999999994</v>
      </c>
    </row>
    <row r="1322" spans="1:22" ht="13.5" x14ac:dyDescent="0.25">
      <c r="A1322" s="3">
        <f>RSI!A1322</f>
        <v>44237</v>
      </c>
      <c r="B1322" s="2">
        <f>RSI!B1322</f>
        <v>0.95</v>
      </c>
      <c r="C1322" s="2">
        <f>RSI!I1322</f>
        <v>42.954272854348304</v>
      </c>
      <c r="D1322" s="2">
        <f>MACD!E1322</f>
        <v>2.6899934667623526E-4</v>
      </c>
      <c r="E1322" s="2">
        <f>MACD!F1322</f>
        <v>3.2082409314053272E-3</v>
      </c>
      <c r="F1322" s="2">
        <f>'Moving Avg'!D1322</f>
        <v>0.95199999999999996</v>
      </c>
      <c r="G1322" s="2">
        <f>'Moving Avg'!F1322</f>
        <v>0.96500000000000019</v>
      </c>
      <c r="H1322" s="2">
        <f>'Moving Avg'!G1322</f>
        <v>0.9725999999999998</v>
      </c>
      <c r="I1322" s="2">
        <f>'Moving Avg'!H1322</f>
        <v>0.9488000000000002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  <c r="M1322" s="7">
        <f t="shared" si="200"/>
        <v>25</v>
      </c>
      <c r="N1322" s="7">
        <f t="shared" si="201"/>
        <v>45</v>
      </c>
      <c r="O1322" s="7">
        <f t="shared" si="202"/>
        <v>50</v>
      </c>
      <c r="P1322" s="7">
        <f t="shared" si="203"/>
        <v>16.5</v>
      </c>
      <c r="Q1322" s="8">
        <f t="shared" si="204"/>
        <v>34.475000000000001</v>
      </c>
      <c r="R1322" s="8">
        <f t="shared" si="205"/>
        <v>35.625</v>
      </c>
      <c r="S1322" s="8">
        <f t="shared" si="206"/>
        <v>30.425000000000001</v>
      </c>
      <c r="T1322" s="8">
        <f t="shared" si="207"/>
        <v>34.125</v>
      </c>
      <c r="U1322" s="7">
        <f t="shared" si="208"/>
        <v>33.508333333333333</v>
      </c>
      <c r="V1322" s="7">
        <f t="shared" si="209"/>
        <v>33.662499999999994</v>
      </c>
    </row>
    <row r="1323" spans="1:22" ht="13.5" x14ac:dyDescent="0.25">
      <c r="A1323" s="3">
        <f>RSI!A1323</f>
        <v>44238</v>
      </c>
      <c r="B1323" s="2">
        <f>RSI!B1323</f>
        <v>0.96</v>
      </c>
      <c r="C1323" s="2">
        <f>RSI!I1323</f>
        <v>47.257197953776888</v>
      </c>
      <c r="D1323" s="2">
        <f>MACD!E1323</f>
        <v>4.2895849708745049E-3</v>
      </c>
      <c r="E1323" s="2">
        <f>MACD!F1323</f>
        <v>3.4245097392991632E-3</v>
      </c>
      <c r="F1323" s="2">
        <f>'Moving Avg'!D1323</f>
        <v>0.95199999999999996</v>
      </c>
      <c r="G1323" s="2">
        <f>'Moving Avg'!F1323</f>
        <v>0.96350000000000013</v>
      </c>
      <c r="H1323" s="2">
        <f>'Moving Avg'!G1323</f>
        <v>0.97179999999999989</v>
      </c>
      <c r="I1323" s="2">
        <f>'Moving Avg'!H1323</f>
        <v>0.94985000000000031</v>
      </c>
      <c r="J1323" s="5" t="str">
        <f>OBV!F1323</f>
        <v>BEARISH</v>
      </c>
      <c r="K1323" s="5" t="str">
        <f>OBV!G1323</f>
        <v>NEUTRAL</v>
      </c>
      <c r="L1323" s="5" t="str">
        <f>OBV!H1323</f>
        <v>NEUTRAL</v>
      </c>
      <c r="M1323" s="7">
        <f t="shared" si="200"/>
        <v>25</v>
      </c>
      <c r="N1323" s="7">
        <f t="shared" si="201"/>
        <v>0</v>
      </c>
      <c r="O1323" s="7">
        <f t="shared" si="202"/>
        <v>50</v>
      </c>
      <c r="P1323" s="7">
        <f t="shared" si="203"/>
        <v>16.5</v>
      </c>
      <c r="Q1323" s="8">
        <f t="shared" si="204"/>
        <v>18.725000000000001</v>
      </c>
      <c r="R1323" s="8">
        <f t="shared" si="205"/>
        <v>26.625</v>
      </c>
      <c r="S1323" s="8">
        <f t="shared" si="206"/>
        <v>23.675000000000001</v>
      </c>
      <c r="T1323" s="8">
        <f t="shared" si="207"/>
        <v>22.875</v>
      </c>
      <c r="U1323" s="7">
        <f t="shared" si="208"/>
        <v>23.008333333333336</v>
      </c>
      <c r="V1323" s="7">
        <f t="shared" si="209"/>
        <v>22.975000000000001</v>
      </c>
    </row>
    <row r="1324" spans="1:22" ht="13.5" x14ac:dyDescent="0.25">
      <c r="A1324" s="3">
        <f>RSI!A1324</f>
        <v>44239</v>
      </c>
      <c r="B1324" s="2">
        <f>RSI!B1324</f>
        <v>0.96</v>
      </c>
      <c r="C1324" s="2">
        <f>RSI!I1324</f>
        <v>47.257197953776888</v>
      </c>
      <c r="D1324" s="2">
        <f>MACD!E1324</f>
        <v>6.1941510870313632E-3</v>
      </c>
      <c r="E1324" s="2">
        <f>MACD!F1324</f>
        <v>3.978438008845603E-3</v>
      </c>
      <c r="F1324" s="2">
        <f>'Moving Avg'!D1324</f>
        <v>0.95199999999999996</v>
      </c>
      <c r="G1324" s="2">
        <f>'Moving Avg'!F1324</f>
        <v>0.9620000000000003</v>
      </c>
      <c r="H1324" s="2">
        <f>'Moving Avg'!G1324</f>
        <v>0.97139999999999982</v>
      </c>
      <c r="I1324" s="2">
        <f>'Moving Avg'!H1324</f>
        <v>0.9509000000000003</v>
      </c>
      <c r="J1324" s="5" t="str">
        <f>OBV!F1324</f>
        <v>BEARISH</v>
      </c>
      <c r="K1324" s="5" t="str">
        <f>OBV!G1324</f>
        <v>NEUTRAL</v>
      </c>
      <c r="L1324" s="5" t="str">
        <f>OBV!H1324</f>
        <v>NEUTRAL</v>
      </c>
      <c r="M1324" s="7">
        <f t="shared" si="200"/>
        <v>25</v>
      </c>
      <c r="N1324" s="7">
        <f t="shared" si="201"/>
        <v>0</v>
      </c>
      <c r="O1324" s="7">
        <f t="shared" si="202"/>
        <v>50</v>
      </c>
      <c r="P1324" s="7">
        <f t="shared" si="203"/>
        <v>16.5</v>
      </c>
      <c r="Q1324" s="8">
        <f t="shared" si="204"/>
        <v>18.725000000000001</v>
      </c>
      <c r="R1324" s="8">
        <f t="shared" si="205"/>
        <v>26.625</v>
      </c>
      <c r="S1324" s="8">
        <f t="shared" si="206"/>
        <v>23.675000000000001</v>
      </c>
      <c r="T1324" s="8">
        <f t="shared" si="207"/>
        <v>22.875</v>
      </c>
      <c r="U1324" s="7">
        <f t="shared" si="208"/>
        <v>23.008333333333336</v>
      </c>
      <c r="V1324" s="7">
        <f t="shared" si="209"/>
        <v>22.975000000000001</v>
      </c>
    </row>
    <row r="1325" spans="1:22" ht="13.5" x14ac:dyDescent="0.25">
      <c r="A1325" s="3">
        <f>RSI!A1325</f>
        <v>44242</v>
      </c>
      <c r="B1325" s="2">
        <f>RSI!B1325</f>
        <v>0.98</v>
      </c>
      <c r="C1325" s="2">
        <f>RSI!I1325</f>
        <v>55.111000129434146</v>
      </c>
      <c r="D1325" s="2">
        <f>MACD!E1325</f>
        <v>4.8237211086695764E-3</v>
      </c>
      <c r="E1325" s="2">
        <f>MACD!F1325</f>
        <v>4.1474946288103977E-3</v>
      </c>
      <c r="F1325" s="2">
        <f>'Moving Avg'!D1325</f>
        <v>0.96</v>
      </c>
      <c r="G1325" s="2">
        <f>'Moving Avg'!F1325</f>
        <v>0.9620000000000003</v>
      </c>
      <c r="H1325" s="2">
        <f>'Moving Avg'!G1325</f>
        <v>0.97099999999999964</v>
      </c>
      <c r="I1325" s="2">
        <f>'Moving Avg'!H1325</f>
        <v>0.95210000000000017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  <c r="M1325" s="7">
        <f t="shared" si="200"/>
        <v>25</v>
      </c>
      <c r="N1325" s="7">
        <f t="shared" si="201"/>
        <v>0</v>
      </c>
      <c r="O1325" s="7">
        <f t="shared" si="202"/>
        <v>50</v>
      </c>
      <c r="P1325" s="7">
        <f t="shared" si="203"/>
        <v>83.5</v>
      </c>
      <c r="Q1325" s="8">
        <f t="shared" si="204"/>
        <v>28.774999999999999</v>
      </c>
      <c r="R1325" s="8">
        <f t="shared" si="205"/>
        <v>43.375</v>
      </c>
      <c r="S1325" s="8">
        <f t="shared" si="206"/>
        <v>53.825000000000003</v>
      </c>
      <c r="T1325" s="8">
        <f t="shared" si="207"/>
        <v>39.625</v>
      </c>
      <c r="U1325" s="7">
        <f t="shared" si="208"/>
        <v>41.991666666666667</v>
      </c>
      <c r="V1325" s="7">
        <f t="shared" si="209"/>
        <v>41.400000000000006</v>
      </c>
    </row>
    <row r="1326" spans="1:22" ht="13.5" x14ac:dyDescent="0.25">
      <c r="A1326" s="3">
        <f>RSI!A1326</f>
        <v>44243</v>
      </c>
      <c r="B1326" s="2">
        <f>RSI!B1326</f>
        <v>0.97</v>
      </c>
      <c r="C1326" s="2">
        <f>RSI!I1326</f>
        <v>51.020153410597402</v>
      </c>
      <c r="D1326" s="2">
        <f>MACD!E1326</f>
        <v>4.3218318537289191E-3</v>
      </c>
      <c r="E1326" s="2">
        <f>MACD!F1326</f>
        <v>4.1823620737941021E-3</v>
      </c>
      <c r="F1326" s="2">
        <f>'Moving Avg'!D1326</f>
        <v>0.96400000000000008</v>
      </c>
      <c r="G1326" s="2">
        <f>'Moving Avg'!F1326</f>
        <v>0.96199999999999997</v>
      </c>
      <c r="H1326" s="2">
        <f>'Moving Avg'!G1326</f>
        <v>0.9703999999999996</v>
      </c>
      <c r="I1326" s="2">
        <f>'Moving Avg'!H1326</f>
        <v>0.95320000000000027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  <c r="M1326" s="7">
        <f t="shared" si="200"/>
        <v>25</v>
      </c>
      <c r="N1326" s="7">
        <f t="shared" si="201"/>
        <v>0</v>
      </c>
      <c r="O1326" s="7">
        <f t="shared" si="202"/>
        <v>50</v>
      </c>
      <c r="P1326" s="7">
        <f t="shared" si="203"/>
        <v>83.5</v>
      </c>
      <c r="Q1326" s="8">
        <f t="shared" si="204"/>
        <v>28.774999999999999</v>
      </c>
      <c r="R1326" s="8">
        <f t="shared" si="205"/>
        <v>43.375</v>
      </c>
      <c r="S1326" s="8">
        <f t="shared" si="206"/>
        <v>53.825000000000003</v>
      </c>
      <c r="T1326" s="8">
        <f t="shared" si="207"/>
        <v>39.625</v>
      </c>
      <c r="U1326" s="7">
        <f t="shared" si="208"/>
        <v>41.991666666666667</v>
      </c>
      <c r="V1326" s="7">
        <f t="shared" si="209"/>
        <v>41.400000000000006</v>
      </c>
    </row>
    <row r="1327" spans="1:22" ht="13.5" x14ac:dyDescent="0.25">
      <c r="A1327" s="3">
        <f>RSI!A1327</f>
        <v>44244</v>
      </c>
      <c r="B1327" s="2">
        <f>RSI!B1327</f>
        <v>0.98</v>
      </c>
      <c r="C1327" s="2">
        <f>RSI!I1327</f>
        <v>54.645735374156061</v>
      </c>
      <c r="D1327" s="2">
        <f>MACD!E1327</f>
        <v>3.1386213906986482E-3</v>
      </c>
      <c r="E1327" s="2">
        <f>MACD!F1327</f>
        <v>3.973613937175012E-3</v>
      </c>
      <c r="F1327" s="2">
        <f>'Moving Avg'!D1327</f>
        <v>0.97</v>
      </c>
      <c r="G1327" s="2">
        <f>'Moving Avg'!F1327</f>
        <v>0.96299999999999986</v>
      </c>
      <c r="H1327" s="2">
        <f>'Moving Avg'!G1327</f>
        <v>0.97079999999999966</v>
      </c>
      <c r="I1327" s="2">
        <f>'Moving Avg'!H1327</f>
        <v>0.95440000000000025</v>
      </c>
      <c r="J1327" s="5" t="str">
        <f>OBV!F1327</f>
        <v>BULLISH</v>
      </c>
      <c r="K1327" s="5" t="str">
        <f>OBV!G1327</f>
        <v>NEUTRAL</v>
      </c>
      <c r="L1327" s="5" t="str">
        <f>OBV!H1327</f>
        <v>CONFIRMED BULLISH</v>
      </c>
      <c r="M1327" s="7">
        <f t="shared" si="200"/>
        <v>25</v>
      </c>
      <c r="N1327" s="7">
        <f t="shared" si="201"/>
        <v>45</v>
      </c>
      <c r="O1327" s="7">
        <f t="shared" si="202"/>
        <v>50</v>
      </c>
      <c r="P1327" s="7">
        <f t="shared" si="203"/>
        <v>83.5</v>
      </c>
      <c r="Q1327" s="8">
        <f t="shared" si="204"/>
        <v>44.524999999999999</v>
      </c>
      <c r="R1327" s="8">
        <f t="shared" si="205"/>
        <v>52.375</v>
      </c>
      <c r="S1327" s="8">
        <f t="shared" si="206"/>
        <v>60.575000000000003</v>
      </c>
      <c r="T1327" s="8">
        <f t="shared" si="207"/>
        <v>50.875</v>
      </c>
      <c r="U1327" s="7">
        <f t="shared" si="208"/>
        <v>52.491666666666674</v>
      </c>
      <c r="V1327" s="7">
        <f t="shared" si="209"/>
        <v>52.087500000000006</v>
      </c>
    </row>
    <row r="1328" spans="1:22" ht="13.5" x14ac:dyDescent="0.25">
      <c r="A1328" s="3">
        <f>RSI!A1328</f>
        <v>44245</v>
      </c>
      <c r="B1328" s="2">
        <f>RSI!B1328</f>
        <v>0.98</v>
      </c>
      <c r="C1328" s="2">
        <f>RSI!I1328</f>
        <v>54.645735374156061</v>
      </c>
      <c r="D1328" s="2">
        <f>MACD!E1328</f>
        <v>5.2341522860155365E-4</v>
      </c>
      <c r="E1328" s="2">
        <f>MACD!F1328</f>
        <v>3.2835741954603207E-3</v>
      </c>
      <c r="F1328" s="2">
        <f>'Moving Avg'!D1328</f>
        <v>0.97399999999999998</v>
      </c>
      <c r="G1328" s="2">
        <f>'Moving Avg'!F1328</f>
        <v>0.96449999999999991</v>
      </c>
      <c r="H1328" s="2">
        <f>'Moving Avg'!G1328</f>
        <v>0.97059999999999957</v>
      </c>
      <c r="I1328" s="2">
        <f>'Moving Avg'!H1328</f>
        <v>0.95550000000000013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  <c r="M1328" s="7">
        <f t="shared" si="200"/>
        <v>25</v>
      </c>
      <c r="N1328" s="7">
        <f t="shared" si="201"/>
        <v>45</v>
      </c>
      <c r="O1328" s="7">
        <f t="shared" si="202"/>
        <v>50</v>
      </c>
      <c r="P1328" s="7">
        <f t="shared" si="203"/>
        <v>83.5</v>
      </c>
      <c r="Q1328" s="8">
        <f t="shared" si="204"/>
        <v>44.524999999999999</v>
      </c>
      <c r="R1328" s="8">
        <f t="shared" si="205"/>
        <v>52.375</v>
      </c>
      <c r="S1328" s="8">
        <f t="shared" si="206"/>
        <v>60.575000000000003</v>
      </c>
      <c r="T1328" s="8">
        <f t="shared" si="207"/>
        <v>50.875</v>
      </c>
      <c r="U1328" s="7">
        <f t="shared" si="208"/>
        <v>52.491666666666674</v>
      </c>
      <c r="V1328" s="7">
        <f t="shared" si="209"/>
        <v>52.087500000000006</v>
      </c>
    </row>
    <row r="1329" spans="1:22" ht="13.5" x14ac:dyDescent="0.25">
      <c r="A1329" s="3">
        <f>RSI!A1329</f>
        <v>44246</v>
      </c>
      <c r="B1329" s="2">
        <f>RSI!B1329</f>
        <v>0.97</v>
      </c>
      <c r="C1329" s="2">
        <f>RSI!I1329</f>
        <v>50.325405054348714</v>
      </c>
      <c r="D1329" s="2">
        <f>MACD!E1329</f>
        <v>-1.0186798012876697E-3</v>
      </c>
      <c r="E1329" s="2">
        <f>MACD!F1329</f>
        <v>2.4231233961107225E-3</v>
      </c>
      <c r="F1329" s="2">
        <f>'Moving Avg'!D1329</f>
        <v>0.97599999999999998</v>
      </c>
      <c r="G1329" s="2">
        <f>'Moving Avg'!F1329</f>
        <v>0.96599999999999986</v>
      </c>
      <c r="H1329" s="2">
        <f>'Moving Avg'!G1329</f>
        <v>0.97059999999999957</v>
      </c>
      <c r="I1329" s="2">
        <f>'Moving Avg'!H1329</f>
        <v>0.95650000000000002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  <c r="M1329" s="7">
        <f t="shared" si="200"/>
        <v>25</v>
      </c>
      <c r="N1329" s="7">
        <f t="shared" si="201"/>
        <v>45</v>
      </c>
      <c r="O1329" s="7">
        <f t="shared" si="202"/>
        <v>50</v>
      </c>
      <c r="P1329" s="7">
        <f t="shared" si="203"/>
        <v>83.5</v>
      </c>
      <c r="Q1329" s="8">
        <f t="shared" si="204"/>
        <v>44.524999999999999</v>
      </c>
      <c r="R1329" s="8">
        <f t="shared" si="205"/>
        <v>52.375</v>
      </c>
      <c r="S1329" s="8">
        <f t="shared" si="206"/>
        <v>60.575000000000003</v>
      </c>
      <c r="T1329" s="8">
        <f t="shared" si="207"/>
        <v>50.875</v>
      </c>
      <c r="U1329" s="7">
        <f t="shared" si="208"/>
        <v>52.491666666666674</v>
      </c>
      <c r="V1329" s="7">
        <f t="shared" si="209"/>
        <v>52.087500000000006</v>
      </c>
    </row>
    <row r="1330" spans="1:22" ht="13.5" x14ac:dyDescent="0.25">
      <c r="A1330" s="3">
        <f>RSI!A1330</f>
        <v>44249</v>
      </c>
      <c r="B1330" s="2">
        <f>RSI!B1330</f>
        <v>0.98</v>
      </c>
      <c r="C1330" s="2">
        <f>RSI!I1330</f>
        <v>54.222966802519466</v>
      </c>
      <c r="D1330" s="2">
        <f>MACD!E1330</f>
        <v>-6.1468889580237329E-3</v>
      </c>
      <c r="E1330" s="2">
        <f>MACD!F1330</f>
        <v>7.0912092528383147E-4</v>
      </c>
      <c r="F1330" s="2">
        <f>'Moving Avg'!D1330</f>
        <v>0.97599999999999976</v>
      </c>
      <c r="G1330" s="2">
        <f>'Moving Avg'!F1330</f>
        <v>0.96749999999999992</v>
      </c>
      <c r="H1330" s="2">
        <f>'Moving Avg'!G1330</f>
        <v>0.97119999999999951</v>
      </c>
      <c r="I1330" s="2">
        <f>'Moving Avg'!H1330</f>
        <v>0.9575499999999999</v>
      </c>
      <c r="J1330" s="5" t="str">
        <f>OBV!F1330</f>
        <v>BULLISH</v>
      </c>
      <c r="K1330" s="5" t="str">
        <f>OBV!G1330</f>
        <v>NEUTRAL</v>
      </c>
      <c r="L1330" s="5" t="str">
        <f>OBV!H1330</f>
        <v>NEUTRAL</v>
      </c>
      <c r="M1330" s="7">
        <f t="shared" si="200"/>
        <v>25</v>
      </c>
      <c r="N1330" s="7">
        <f t="shared" si="201"/>
        <v>45</v>
      </c>
      <c r="O1330" s="7">
        <f t="shared" si="202"/>
        <v>50</v>
      </c>
      <c r="P1330" s="7">
        <f t="shared" si="203"/>
        <v>49.5</v>
      </c>
      <c r="Q1330" s="8">
        <f t="shared" si="204"/>
        <v>39.424999999999997</v>
      </c>
      <c r="R1330" s="8">
        <f t="shared" si="205"/>
        <v>43.875</v>
      </c>
      <c r="S1330" s="8">
        <f t="shared" si="206"/>
        <v>45.275000000000006</v>
      </c>
      <c r="T1330" s="8">
        <f t="shared" si="207"/>
        <v>42.375</v>
      </c>
      <c r="U1330" s="7">
        <f t="shared" si="208"/>
        <v>42.858333333333327</v>
      </c>
      <c r="V1330" s="7">
        <f t="shared" si="209"/>
        <v>42.737499999999997</v>
      </c>
    </row>
    <row r="1331" spans="1:22" ht="13.5" x14ac:dyDescent="0.25">
      <c r="A1331" s="3">
        <f>RSI!A1331</f>
        <v>44250</v>
      </c>
      <c r="B1331" s="2">
        <f>RSI!B1331</f>
        <v>0.96</v>
      </c>
      <c r="C1331" s="2">
        <f>RSI!I1331</f>
        <v>46.384266781358697</v>
      </c>
      <c r="D1331" s="2">
        <f>MACD!E1331</f>
        <v>-7.5305640642070459E-3</v>
      </c>
      <c r="E1331" s="2">
        <f>MACD!F1331</f>
        <v>-9.3881607261434399E-4</v>
      </c>
      <c r="F1331" s="2">
        <f>'Moving Avg'!D1331</f>
        <v>0.97399999999999987</v>
      </c>
      <c r="G1331" s="2">
        <f>'Moving Avg'!F1331</f>
        <v>0.96749999999999992</v>
      </c>
      <c r="H1331" s="2">
        <f>'Moving Avg'!G1331</f>
        <v>0.9713999999999996</v>
      </c>
      <c r="I1331" s="2">
        <f>'Moving Avg'!H1331</f>
        <v>0.95850000000000013</v>
      </c>
      <c r="J1331" s="5" t="str">
        <f>OBV!F1331</f>
        <v>BULLISH</v>
      </c>
      <c r="K1331" s="5" t="str">
        <f>OBV!G1331</f>
        <v>NEUTRAL</v>
      </c>
      <c r="L1331" s="5" t="str">
        <f>OBV!H1331</f>
        <v>BULLISH DIVERGENCE</v>
      </c>
      <c r="M1331" s="7">
        <f t="shared" si="200"/>
        <v>25</v>
      </c>
      <c r="N1331" s="7">
        <f t="shared" si="201"/>
        <v>45</v>
      </c>
      <c r="O1331" s="7">
        <f t="shared" si="202"/>
        <v>50</v>
      </c>
      <c r="P1331" s="7">
        <f t="shared" si="203"/>
        <v>66.5</v>
      </c>
      <c r="Q1331" s="8">
        <f t="shared" si="204"/>
        <v>41.975000000000001</v>
      </c>
      <c r="R1331" s="8">
        <f t="shared" si="205"/>
        <v>48.125</v>
      </c>
      <c r="S1331" s="8">
        <f t="shared" si="206"/>
        <v>52.924999999999997</v>
      </c>
      <c r="T1331" s="8">
        <f t="shared" si="207"/>
        <v>46.625</v>
      </c>
      <c r="U1331" s="7">
        <f t="shared" si="208"/>
        <v>47.67499999999999</v>
      </c>
      <c r="V1331" s="7">
        <f t="shared" si="209"/>
        <v>47.412499999999994</v>
      </c>
    </row>
    <row r="1332" spans="1:22" ht="13.5" x14ac:dyDescent="0.25">
      <c r="A1332" s="3">
        <f>RSI!A1332</f>
        <v>44251</v>
      </c>
      <c r="B1332" s="2">
        <f>RSI!B1332</f>
        <v>0.97</v>
      </c>
      <c r="C1332" s="2">
        <f>RSI!I1332</f>
        <v>50.256419671765904</v>
      </c>
      <c r="D1332" s="2">
        <f>MACD!E1332</f>
        <v>-9.3835224629066349E-3</v>
      </c>
      <c r="E1332" s="2">
        <f>MACD!F1332</f>
        <v>-2.6277573506728025E-3</v>
      </c>
      <c r="F1332" s="2">
        <f>'Moving Avg'!D1332</f>
        <v>0.97199999999999986</v>
      </c>
      <c r="G1332" s="2">
        <f>'Moving Avg'!F1332</f>
        <v>0.96750000000000003</v>
      </c>
      <c r="H1332" s="2">
        <f>'Moving Avg'!G1332</f>
        <v>0.97219999999999951</v>
      </c>
      <c r="I1332" s="2">
        <f>'Moving Avg'!H1332</f>
        <v>0.95950000000000002</v>
      </c>
      <c r="J1332" s="5" t="str">
        <f>OBV!F1332</f>
        <v>BULLISH</v>
      </c>
      <c r="K1332" s="5" t="str">
        <f>OBV!G1332</f>
        <v>NEUTRAL</v>
      </c>
      <c r="L1332" s="5" t="str">
        <f>OBV!H1332</f>
        <v>BULLISH DIVERGENCE</v>
      </c>
      <c r="M1332" s="7">
        <f t="shared" si="200"/>
        <v>25</v>
      </c>
      <c r="N1332" s="7">
        <f t="shared" si="201"/>
        <v>45</v>
      </c>
      <c r="O1332" s="7">
        <f t="shared" si="202"/>
        <v>50</v>
      </c>
      <c r="P1332" s="7">
        <f t="shared" si="203"/>
        <v>66.5</v>
      </c>
      <c r="Q1332" s="8">
        <f t="shared" si="204"/>
        <v>41.975000000000001</v>
      </c>
      <c r="R1332" s="8">
        <f t="shared" si="205"/>
        <v>48.125</v>
      </c>
      <c r="S1332" s="8">
        <f t="shared" si="206"/>
        <v>52.924999999999997</v>
      </c>
      <c r="T1332" s="8">
        <f t="shared" si="207"/>
        <v>46.625</v>
      </c>
      <c r="U1332" s="7">
        <f t="shared" si="208"/>
        <v>47.67499999999999</v>
      </c>
      <c r="V1332" s="7">
        <f t="shared" si="209"/>
        <v>47.412499999999994</v>
      </c>
    </row>
    <row r="1333" spans="1:22" ht="13.5" x14ac:dyDescent="0.25">
      <c r="A1333" s="3">
        <f>RSI!A1333</f>
        <v>44252</v>
      </c>
      <c r="B1333" s="2">
        <f>RSI!B1333</f>
        <v>0.97</v>
      </c>
      <c r="C1333" s="2">
        <f>RSI!I1333</f>
        <v>50.256419671765904</v>
      </c>
      <c r="D1333" s="2">
        <f>MACD!E1333</f>
        <v>-9.4177944566126159E-3</v>
      </c>
      <c r="E1333" s="2">
        <f>MACD!F1333</f>
        <v>-3.9857647718607656E-3</v>
      </c>
      <c r="F1333" s="2">
        <f>'Moving Avg'!D1333</f>
        <v>0.97</v>
      </c>
      <c r="G1333" s="2">
        <f>'Moving Avg'!F1333</f>
        <v>0.96650000000000014</v>
      </c>
      <c r="H1333" s="2">
        <f>'Moving Avg'!G1333</f>
        <v>0.97279999999999978</v>
      </c>
      <c r="I1333" s="2">
        <f>'Moving Avg'!H1333</f>
        <v>0.96050000000000013</v>
      </c>
      <c r="J1333" s="5" t="str">
        <f>OBV!F1333</f>
        <v>BULLISH</v>
      </c>
      <c r="K1333" s="5" t="str">
        <f>OBV!G1333</f>
        <v>NEUTRAL</v>
      </c>
      <c r="L1333" s="5" t="str">
        <f>OBV!H1333</f>
        <v>BULLISH DIVERGENCE</v>
      </c>
      <c r="M1333" s="7">
        <f t="shared" si="200"/>
        <v>25</v>
      </c>
      <c r="N1333" s="7">
        <f t="shared" si="201"/>
        <v>45</v>
      </c>
      <c r="O1333" s="7">
        <f t="shared" si="202"/>
        <v>50</v>
      </c>
      <c r="P1333" s="7">
        <f t="shared" si="203"/>
        <v>66.5</v>
      </c>
      <c r="Q1333" s="8">
        <f t="shared" si="204"/>
        <v>41.975000000000001</v>
      </c>
      <c r="R1333" s="8">
        <f t="shared" si="205"/>
        <v>48.125</v>
      </c>
      <c r="S1333" s="8">
        <f t="shared" si="206"/>
        <v>52.924999999999997</v>
      </c>
      <c r="T1333" s="8">
        <f t="shared" si="207"/>
        <v>46.625</v>
      </c>
      <c r="U1333" s="7">
        <f t="shared" si="208"/>
        <v>47.67499999999999</v>
      </c>
      <c r="V1333" s="7">
        <f t="shared" si="209"/>
        <v>47.412499999999994</v>
      </c>
    </row>
    <row r="1334" spans="1:22" ht="13.5" x14ac:dyDescent="0.25">
      <c r="A1334" s="3">
        <f>RSI!A1334</f>
        <v>44253</v>
      </c>
      <c r="B1334" s="2">
        <f>RSI!B1334</f>
        <v>0.97</v>
      </c>
      <c r="C1334" s="2">
        <f>RSI!I1334</f>
        <v>50.256419671765904</v>
      </c>
      <c r="D1334" s="2">
        <f>MACD!E1334</f>
        <v>-9.4512805547398715E-3</v>
      </c>
      <c r="E1334" s="2">
        <f>MACD!F1334</f>
        <v>-5.0788679284365871E-3</v>
      </c>
      <c r="F1334" s="2">
        <f>'Moving Avg'!D1334</f>
        <v>0.97</v>
      </c>
      <c r="G1334" s="2">
        <f>'Moving Avg'!F1334</f>
        <v>0.96599999999999997</v>
      </c>
      <c r="H1334" s="2">
        <f>'Moving Avg'!G1334</f>
        <v>0.97239999999999971</v>
      </c>
      <c r="I1334" s="2">
        <f>'Moving Avg'!H1334</f>
        <v>0.96145000000000014</v>
      </c>
      <c r="J1334" s="5" t="str">
        <f>OBV!F1334</f>
        <v>BULLISH</v>
      </c>
      <c r="K1334" s="5" t="str">
        <f>OBV!G1334</f>
        <v>NEUTRAL</v>
      </c>
      <c r="L1334" s="5" t="str">
        <f>OBV!H1334</f>
        <v>NEUTRAL</v>
      </c>
      <c r="M1334" s="7">
        <f t="shared" si="200"/>
        <v>25</v>
      </c>
      <c r="N1334" s="7">
        <f t="shared" si="201"/>
        <v>45</v>
      </c>
      <c r="O1334" s="7">
        <f t="shared" si="202"/>
        <v>50</v>
      </c>
      <c r="P1334" s="7">
        <f t="shared" si="203"/>
        <v>49.5</v>
      </c>
      <c r="Q1334" s="8">
        <f t="shared" si="204"/>
        <v>39.424999999999997</v>
      </c>
      <c r="R1334" s="8">
        <f t="shared" si="205"/>
        <v>43.875</v>
      </c>
      <c r="S1334" s="8">
        <f t="shared" si="206"/>
        <v>45.275000000000006</v>
      </c>
      <c r="T1334" s="8">
        <f t="shared" si="207"/>
        <v>42.375</v>
      </c>
      <c r="U1334" s="7">
        <f t="shared" si="208"/>
        <v>42.858333333333327</v>
      </c>
      <c r="V1334" s="7">
        <f t="shared" si="209"/>
        <v>42.737499999999997</v>
      </c>
    </row>
    <row r="1335" spans="1:22" ht="13.5" x14ac:dyDescent="0.25">
      <c r="A1335" s="3">
        <f>RSI!A1335</f>
        <v>44256</v>
      </c>
      <c r="B1335" s="2">
        <f>RSI!B1335</f>
        <v>0.97</v>
      </c>
      <c r="C1335" s="2">
        <f>RSI!I1335</f>
        <v>50.256419671765904</v>
      </c>
      <c r="D1335" s="2">
        <f>MACD!E1335</f>
        <v>-6.4068462378340518E-3</v>
      </c>
      <c r="E1335" s="2">
        <f>MACD!F1335</f>
        <v>-5.3444635903160797E-3</v>
      </c>
      <c r="F1335" s="2">
        <f>'Moving Avg'!D1335</f>
        <v>0.96799999999999997</v>
      </c>
      <c r="G1335" s="2">
        <f>'Moving Avg'!F1335</f>
        <v>0.96599999999999997</v>
      </c>
      <c r="H1335" s="2">
        <f>'Moving Avg'!G1335</f>
        <v>0.97239999999999949</v>
      </c>
      <c r="I1335" s="2">
        <f>'Moving Avg'!H1335</f>
        <v>0.96240000000000014</v>
      </c>
      <c r="J1335" s="5" t="str">
        <f>OBV!F1335</f>
        <v>BULLISH</v>
      </c>
      <c r="K1335" s="5" t="str">
        <f>OBV!G1335</f>
        <v>NEUTRAL</v>
      </c>
      <c r="L1335" s="5" t="str">
        <f>OBV!H1335</f>
        <v>BULLISH DIVERGENCE</v>
      </c>
      <c r="M1335" s="7">
        <f t="shared" si="200"/>
        <v>25</v>
      </c>
      <c r="N1335" s="7">
        <f t="shared" si="201"/>
        <v>45</v>
      </c>
      <c r="O1335" s="7">
        <f t="shared" si="202"/>
        <v>50</v>
      </c>
      <c r="P1335" s="7">
        <f t="shared" si="203"/>
        <v>66.5</v>
      </c>
      <c r="Q1335" s="8">
        <f t="shared" si="204"/>
        <v>41.975000000000001</v>
      </c>
      <c r="R1335" s="8">
        <f t="shared" si="205"/>
        <v>48.125</v>
      </c>
      <c r="S1335" s="8">
        <f t="shared" si="206"/>
        <v>52.924999999999997</v>
      </c>
      <c r="T1335" s="8">
        <f t="shared" si="207"/>
        <v>46.625</v>
      </c>
      <c r="U1335" s="7">
        <f t="shared" si="208"/>
        <v>47.67499999999999</v>
      </c>
      <c r="V1335" s="7">
        <f t="shared" si="209"/>
        <v>47.412499999999994</v>
      </c>
    </row>
    <row r="1336" spans="1:22" ht="13.5" x14ac:dyDescent="0.25">
      <c r="A1336" s="3">
        <f>RSI!A1336</f>
        <v>44257</v>
      </c>
      <c r="B1336" s="2">
        <f>RSI!B1336</f>
        <v>0.97</v>
      </c>
      <c r="C1336" s="2">
        <f>RSI!I1336</f>
        <v>50.256419671765904</v>
      </c>
      <c r="D1336" s="2">
        <f>MACD!E1336</f>
        <v>-5.3730946079182385E-3</v>
      </c>
      <c r="E1336" s="2">
        <f>MACD!F1336</f>
        <v>-5.3501897938365121E-3</v>
      </c>
      <c r="F1336" s="2">
        <f>'Moving Avg'!D1336</f>
        <v>0.97</v>
      </c>
      <c r="G1336" s="2">
        <f>'Moving Avg'!F1336</f>
        <v>0.96599999999999997</v>
      </c>
      <c r="H1336" s="2">
        <f>'Moving Avg'!G1336</f>
        <v>0.97259999999999958</v>
      </c>
      <c r="I1336" s="2">
        <f>'Moving Avg'!H1336</f>
        <v>0.96330000000000016</v>
      </c>
      <c r="J1336" s="5" t="str">
        <f>OBV!F1336</f>
        <v>BULLISH</v>
      </c>
      <c r="K1336" s="5" t="str">
        <f>OBV!G1336</f>
        <v>NEUTRAL</v>
      </c>
      <c r="L1336" s="5" t="str">
        <f>OBV!H1336</f>
        <v>CONFIRMED BULLISH</v>
      </c>
      <c r="M1336" s="7">
        <f t="shared" si="200"/>
        <v>25</v>
      </c>
      <c r="N1336" s="7">
        <f t="shared" si="201"/>
        <v>45</v>
      </c>
      <c r="O1336" s="7">
        <f t="shared" si="202"/>
        <v>50</v>
      </c>
      <c r="P1336" s="7">
        <f t="shared" si="203"/>
        <v>83.5</v>
      </c>
      <c r="Q1336" s="8">
        <f t="shared" si="204"/>
        <v>44.524999999999999</v>
      </c>
      <c r="R1336" s="8">
        <f t="shared" si="205"/>
        <v>52.375</v>
      </c>
      <c r="S1336" s="8">
        <f t="shared" si="206"/>
        <v>60.575000000000003</v>
      </c>
      <c r="T1336" s="8">
        <f t="shared" si="207"/>
        <v>50.875</v>
      </c>
      <c r="U1336" s="7">
        <f t="shared" si="208"/>
        <v>52.491666666666674</v>
      </c>
      <c r="V1336" s="7">
        <f t="shared" si="209"/>
        <v>52.087500000000006</v>
      </c>
    </row>
    <row r="1337" spans="1:22" ht="13.5" x14ac:dyDescent="0.25">
      <c r="A1337" s="3">
        <f>RSI!A1337</f>
        <v>44258</v>
      </c>
      <c r="B1337" s="2">
        <f>RSI!B1337</f>
        <v>0.95</v>
      </c>
      <c r="C1337" s="2">
        <f>RSI!I1337</f>
        <v>41.560849306271209</v>
      </c>
      <c r="D1337" s="2">
        <f>MACD!E1337</f>
        <v>-1.4820003724238529E-3</v>
      </c>
      <c r="E1337" s="2">
        <f>MACD!F1337</f>
        <v>-4.5765519095539806E-3</v>
      </c>
      <c r="F1337" s="2">
        <f>'Moving Avg'!D1337</f>
        <v>0.96599999999999997</v>
      </c>
      <c r="G1337" s="2">
        <f>'Moving Avg'!F1337</f>
        <v>0.96500000000000008</v>
      </c>
      <c r="H1337" s="2">
        <f>'Moving Avg'!G1337</f>
        <v>0.9725999999999998</v>
      </c>
      <c r="I1337" s="2">
        <f>'Moving Avg'!H1337</f>
        <v>0.96409999999999996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  <c r="M1337" s="7">
        <f t="shared" si="200"/>
        <v>25</v>
      </c>
      <c r="N1337" s="7">
        <f t="shared" si="201"/>
        <v>0</v>
      </c>
      <c r="O1337" s="7">
        <f t="shared" si="202"/>
        <v>50</v>
      </c>
      <c r="P1337" s="7">
        <f t="shared" si="203"/>
        <v>16.5</v>
      </c>
      <c r="Q1337" s="8">
        <f t="shared" si="204"/>
        <v>18.725000000000001</v>
      </c>
      <c r="R1337" s="8">
        <f t="shared" si="205"/>
        <v>26.625</v>
      </c>
      <c r="S1337" s="8">
        <f t="shared" si="206"/>
        <v>23.675000000000001</v>
      </c>
      <c r="T1337" s="8">
        <f t="shared" si="207"/>
        <v>22.875</v>
      </c>
      <c r="U1337" s="7">
        <f t="shared" si="208"/>
        <v>23.008333333333336</v>
      </c>
      <c r="V1337" s="7">
        <f t="shared" si="209"/>
        <v>22.975000000000001</v>
      </c>
    </row>
    <row r="1338" spans="1:22" ht="13.5" x14ac:dyDescent="0.25">
      <c r="A1338" s="3">
        <f>RSI!A1338</f>
        <v>44259</v>
      </c>
      <c r="B1338" s="2">
        <f>RSI!B1338</f>
        <v>0.96</v>
      </c>
      <c r="C1338" s="2">
        <f>RSI!I1338</f>
        <v>46.541415022909625</v>
      </c>
      <c r="D1338" s="2">
        <f>MACD!E1338</f>
        <v>1.1846062265807866E-3</v>
      </c>
      <c r="E1338" s="2">
        <f>MACD!F1338</f>
        <v>-3.4243202823270274E-3</v>
      </c>
      <c r="F1338" s="2">
        <f>'Moving Avg'!D1338</f>
        <v>0.96400000000000008</v>
      </c>
      <c r="G1338" s="2">
        <f>'Moving Avg'!F1338</f>
        <v>0.96500000000000008</v>
      </c>
      <c r="H1338" s="2">
        <f>'Moving Avg'!G1338</f>
        <v>0.97279999999999978</v>
      </c>
      <c r="I1338" s="2">
        <f>'Moving Avg'!H1338</f>
        <v>0.96489999999999998</v>
      </c>
      <c r="J1338" s="5" t="str">
        <f>OBV!F1338</f>
        <v>BULLISH</v>
      </c>
      <c r="K1338" s="5" t="str">
        <f>OBV!G1338</f>
        <v>NEUTRAL</v>
      </c>
      <c r="L1338" s="5" t="str">
        <f>OBV!H1338</f>
        <v>BULLISH DIVERGENCE</v>
      </c>
      <c r="M1338" s="7">
        <f t="shared" si="200"/>
        <v>25</v>
      </c>
      <c r="N1338" s="7">
        <f t="shared" si="201"/>
        <v>0</v>
      </c>
      <c r="O1338" s="7">
        <f t="shared" si="202"/>
        <v>0</v>
      </c>
      <c r="P1338" s="7">
        <f t="shared" si="203"/>
        <v>66.5</v>
      </c>
      <c r="Q1338" s="8">
        <f t="shared" si="204"/>
        <v>18.725000000000001</v>
      </c>
      <c r="R1338" s="8">
        <f t="shared" si="205"/>
        <v>21.625</v>
      </c>
      <c r="S1338" s="8">
        <f t="shared" si="206"/>
        <v>33.674999999999997</v>
      </c>
      <c r="T1338" s="8">
        <f t="shared" si="207"/>
        <v>22.875</v>
      </c>
      <c r="U1338" s="7">
        <f t="shared" si="208"/>
        <v>24.675000000000001</v>
      </c>
      <c r="V1338" s="7">
        <f t="shared" si="209"/>
        <v>24.225000000000001</v>
      </c>
    </row>
    <row r="1339" spans="1:22" ht="13.5" x14ac:dyDescent="0.25">
      <c r="A1339" s="3">
        <f>RSI!A1339</f>
        <v>44260</v>
      </c>
      <c r="B1339" s="2">
        <f>RSI!B1339</f>
        <v>0.98</v>
      </c>
      <c r="C1339" s="2">
        <f>RSI!I1339</f>
        <v>54.832566861043112</v>
      </c>
      <c r="D1339" s="2">
        <f>MACD!E1339</f>
        <v>4.6830534287700676E-4</v>
      </c>
      <c r="E1339" s="2">
        <f>MACD!F1339</f>
        <v>-2.6457951572862208E-3</v>
      </c>
      <c r="F1339" s="2">
        <f>'Moving Avg'!D1339</f>
        <v>0.96599999999999997</v>
      </c>
      <c r="G1339" s="2">
        <f>'Moving Avg'!F1339</f>
        <v>0.96600000000000019</v>
      </c>
      <c r="H1339" s="2">
        <f>'Moving Avg'!G1339</f>
        <v>0.97359999999999969</v>
      </c>
      <c r="I1339" s="2">
        <f>'Moving Avg'!H1339</f>
        <v>0.96574999999999989</v>
      </c>
      <c r="J1339" s="5" t="str">
        <f>OBV!F1339</f>
        <v>BULLISH</v>
      </c>
      <c r="K1339" s="5" t="str">
        <f>OBV!G1339</f>
        <v>NEUTRAL</v>
      </c>
      <c r="L1339" s="5" t="str">
        <f>OBV!H1339</f>
        <v>CONFIRMED BULLISH</v>
      </c>
      <c r="M1339" s="7">
        <f t="shared" si="200"/>
        <v>25</v>
      </c>
      <c r="N1339" s="7">
        <f t="shared" si="201"/>
        <v>0</v>
      </c>
      <c r="O1339" s="7">
        <f t="shared" si="202"/>
        <v>50</v>
      </c>
      <c r="P1339" s="7">
        <f t="shared" si="203"/>
        <v>83.5</v>
      </c>
      <c r="Q1339" s="8">
        <f t="shared" si="204"/>
        <v>28.774999999999999</v>
      </c>
      <c r="R1339" s="8">
        <f t="shared" si="205"/>
        <v>43.375</v>
      </c>
      <c r="S1339" s="8">
        <f t="shared" si="206"/>
        <v>53.825000000000003</v>
      </c>
      <c r="T1339" s="8">
        <f t="shared" si="207"/>
        <v>39.625</v>
      </c>
      <c r="U1339" s="7">
        <f t="shared" si="208"/>
        <v>41.991666666666667</v>
      </c>
      <c r="V1339" s="7">
        <f t="shared" si="209"/>
        <v>41.400000000000006</v>
      </c>
    </row>
    <row r="1340" spans="1:22" ht="13.5" x14ac:dyDescent="0.25">
      <c r="A1340" s="3">
        <f>RSI!A1340</f>
        <v>44263</v>
      </c>
      <c r="B1340" s="2">
        <f>RSI!B1340</f>
        <v>0.98</v>
      </c>
      <c r="C1340" s="2">
        <f>RSI!I1340</f>
        <v>54.832566861043112</v>
      </c>
      <c r="D1340" s="2">
        <f>MACD!E1340</f>
        <v>1.326265558289963E-3</v>
      </c>
      <c r="E1340" s="2">
        <f>MACD!F1340</f>
        <v>-1.8513830141709843E-3</v>
      </c>
      <c r="F1340" s="2">
        <f>'Moving Avg'!D1340</f>
        <v>0.96799999999999997</v>
      </c>
      <c r="G1340" s="2">
        <f>'Moving Avg'!F1340</f>
        <v>0.9680000000000003</v>
      </c>
      <c r="H1340" s="2">
        <f>'Moving Avg'!G1340</f>
        <v>0.97419999999999962</v>
      </c>
      <c r="I1340" s="2">
        <f>'Moving Avg'!H1340</f>
        <v>0.96654999999999969</v>
      </c>
      <c r="J1340" s="5" t="str">
        <f>OBV!F1340</f>
        <v>BULLISH</v>
      </c>
      <c r="K1340" s="5" t="str">
        <f>OBV!G1340</f>
        <v>NEUTRAL</v>
      </c>
      <c r="L1340" s="5" t="str">
        <f>OBV!H1340</f>
        <v>CONFIRMED BULLISH</v>
      </c>
      <c r="M1340" s="7">
        <f t="shared" si="200"/>
        <v>25</v>
      </c>
      <c r="N1340" s="7">
        <f t="shared" si="201"/>
        <v>0</v>
      </c>
      <c r="O1340" s="7">
        <f t="shared" si="202"/>
        <v>50</v>
      </c>
      <c r="P1340" s="7">
        <f t="shared" si="203"/>
        <v>83.5</v>
      </c>
      <c r="Q1340" s="8">
        <f t="shared" si="204"/>
        <v>28.774999999999999</v>
      </c>
      <c r="R1340" s="8">
        <f t="shared" si="205"/>
        <v>43.375</v>
      </c>
      <c r="S1340" s="8">
        <f t="shared" si="206"/>
        <v>53.825000000000003</v>
      </c>
      <c r="T1340" s="8">
        <f t="shared" si="207"/>
        <v>39.625</v>
      </c>
      <c r="U1340" s="7">
        <f t="shared" si="208"/>
        <v>41.991666666666667</v>
      </c>
      <c r="V1340" s="7">
        <f t="shared" si="209"/>
        <v>41.400000000000006</v>
      </c>
    </row>
    <row r="1341" spans="1:22" ht="13.5" x14ac:dyDescent="0.25">
      <c r="A1341" s="3">
        <f>RSI!A1341</f>
        <v>44264</v>
      </c>
      <c r="B1341" s="2">
        <f>RSI!B1341</f>
        <v>0.99</v>
      </c>
      <c r="C1341" s="2">
        <f>RSI!I1341</f>
        <v>58.559580040961379</v>
      </c>
      <c r="D1341" s="2">
        <f>MACD!E1341</f>
        <v>-1.8343213448286377E-3</v>
      </c>
      <c r="E1341" s="2">
        <f>MACD!F1341</f>
        <v>-1.8479706803025153E-3</v>
      </c>
      <c r="F1341" s="2">
        <f>'Moving Avg'!D1341</f>
        <v>0.97199999999999986</v>
      </c>
      <c r="G1341" s="2">
        <f>'Moving Avg'!F1341</f>
        <v>0.97000000000000008</v>
      </c>
      <c r="H1341" s="2">
        <f>'Moving Avg'!G1341</f>
        <v>0.97499999999999953</v>
      </c>
      <c r="I1341" s="2">
        <f>'Moving Avg'!H1341</f>
        <v>0.96734999999999982</v>
      </c>
      <c r="J1341" s="5" t="str">
        <f>OBV!F1341</f>
        <v>BULLISH</v>
      </c>
      <c r="K1341" s="5" t="str">
        <f>OBV!G1341</f>
        <v>NEUTRAL</v>
      </c>
      <c r="L1341" s="5" t="str">
        <f>OBV!H1341</f>
        <v>CONFIRMED BULLISH</v>
      </c>
      <c r="M1341" s="7">
        <f t="shared" si="200"/>
        <v>25</v>
      </c>
      <c r="N1341" s="7">
        <f t="shared" si="201"/>
        <v>0</v>
      </c>
      <c r="O1341" s="7">
        <f t="shared" si="202"/>
        <v>50</v>
      </c>
      <c r="P1341" s="7">
        <f t="shared" si="203"/>
        <v>83.5</v>
      </c>
      <c r="Q1341" s="8">
        <f t="shared" si="204"/>
        <v>28.774999999999999</v>
      </c>
      <c r="R1341" s="8">
        <f t="shared" si="205"/>
        <v>43.375</v>
      </c>
      <c r="S1341" s="8">
        <f t="shared" si="206"/>
        <v>53.825000000000003</v>
      </c>
      <c r="T1341" s="8">
        <f t="shared" si="207"/>
        <v>39.625</v>
      </c>
      <c r="U1341" s="7">
        <f t="shared" si="208"/>
        <v>41.991666666666667</v>
      </c>
      <c r="V1341" s="7">
        <f t="shared" si="209"/>
        <v>41.400000000000006</v>
      </c>
    </row>
    <row r="1342" spans="1:22" ht="13.5" x14ac:dyDescent="0.25">
      <c r="A1342" s="3">
        <f>RSI!A1342</f>
        <v>44265</v>
      </c>
      <c r="B1342" s="2">
        <f>RSI!B1342</f>
        <v>1.01</v>
      </c>
      <c r="C1342" s="2">
        <f>RSI!I1342</f>
        <v>64.813181473283166</v>
      </c>
      <c r="D1342" s="2">
        <f>MACD!E1342</f>
        <v>-4.5745609829435097E-3</v>
      </c>
      <c r="E1342" s="2">
        <f>MACD!F1342</f>
        <v>-2.3932887408307144E-3</v>
      </c>
      <c r="F1342" s="2">
        <f>'Moving Avg'!D1342</f>
        <v>0.98399999999999999</v>
      </c>
      <c r="G1342" s="2">
        <f>'Moving Avg'!F1342</f>
        <v>0.97300000000000009</v>
      </c>
      <c r="H1342" s="2">
        <f>'Moving Avg'!G1342</f>
        <v>0.97519999999999962</v>
      </c>
      <c r="I1342" s="2">
        <f>'Moving Avg'!H1342</f>
        <v>0.96819999999999984</v>
      </c>
      <c r="J1342" s="5" t="str">
        <f>OBV!F1342</f>
        <v>BULLISH</v>
      </c>
      <c r="K1342" s="5" t="str">
        <f>OBV!G1342</f>
        <v>STRONG</v>
      </c>
      <c r="L1342" s="5" t="str">
        <f>OBV!H1342</f>
        <v>CONFIRMED BULLISH</v>
      </c>
      <c r="M1342" s="7">
        <f t="shared" si="200"/>
        <v>25</v>
      </c>
      <c r="N1342" s="7">
        <f t="shared" si="201"/>
        <v>45</v>
      </c>
      <c r="O1342" s="7">
        <f t="shared" si="202"/>
        <v>50</v>
      </c>
      <c r="P1342" s="7">
        <f t="shared" si="203"/>
        <v>100</v>
      </c>
      <c r="Q1342" s="8">
        <f t="shared" si="204"/>
        <v>47</v>
      </c>
      <c r="R1342" s="8">
        <f t="shared" si="205"/>
        <v>56.5</v>
      </c>
      <c r="S1342" s="8">
        <f t="shared" si="206"/>
        <v>68</v>
      </c>
      <c r="T1342" s="8">
        <f t="shared" si="207"/>
        <v>55</v>
      </c>
      <c r="U1342" s="7">
        <f t="shared" si="208"/>
        <v>57.166666666666664</v>
      </c>
      <c r="V1342" s="7">
        <f t="shared" si="209"/>
        <v>56.625</v>
      </c>
    </row>
    <row r="1343" spans="1:22" ht="13.5" x14ac:dyDescent="0.25">
      <c r="A1343" s="3">
        <f>RSI!A1343</f>
        <v>44266</v>
      </c>
      <c r="B1343" s="2">
        <f>RSI!B1343</f>
        <v>1.03</v>
      </c>
      <c r="C1343" s="2">
        <f>RSI!I1343</f>
        <v>69.732133077624667</v>
      </c>
      <c r="D1343" s="2">
        <f>MACD!E1343</f>
        <v>-8.6066625685554676E-3</v>
      </c>
      <c r="E1343" s="2">
        <f>MACD!F1343</f>
        <v>-3.6359635063756652E-3</v>
      </c>
      <c r="F1343" s="2">
        <f>'Moving Avg'!D1343</f>
        <v>0.998</v>
      </c>
      <c r="G1343" s="2">
        <f>'Moving Avg'!F1343</f>
        <v>0.97650000000000026</v>
      </c>
      <c r="H1343" s="2">
        <f>'Moving Avg'!G1343</f>
        <v>0.97579999999999967</v>
      </c>
      <c r="I1343" s="2">
        <f>'Moving Avg'!H1343</f>
        <v>0.96909999999999985</v>
      </c>
      <c r="J1343" s="5" t="str">
        <f>OBV!F1343</f>
        <v>BULLISH</v>
      </c>
      <c r="K1343" s="5" t="str">
        <f>OBV!G1343</f>
        <v>STRONG</v>
      </c>
      <c r="L1343" s="5" t="str">
        <f>OBV!H1343</f>
        <v>CONFIRMED BULLISH</v>
      </c>
      <c r="M1343" s="7">
        <f t="shared" si="200"/>
        <v>25</v>
      </c>
      <c r="N1343" s="7">
        <f t="shared" si="201"/>
        <v>45</v>
      </c>
      <c r="O1343" s="7">
        <f t="shared" si="202"/>
        <v>50</v>
      </c>
      <c r="P1343" s="7">
        <f t="shared" si="203"/>
        <v>100</v>
      </c>
      <c r="Q1343" s="8">
        <f t="shared" si="204"/>
        <v>47</v>
      </c>
      <c r="R1343" s="8">
        <f t="shared" si="205"/>
        <v>56.5</v>
      </c>
      <c r="S1343" s="8">
        <f t="shared" si="206"/>
        <v>68</v>
      </c>
      <c r="T1343" s="8">
        <f t="shared" si="207"/>
        <v>55</v>
      </c>
      <c r="U1343" s="7">
        <f t="shared" si="208"/>
        <v>57.166666666666664</v>
      </c>
      <c r="V1343" s="7">
        <f t="shared" si="209"/>
        <v>56.625</v>
      </c>
    </row>
    <row r="1344" spans="1:22" ht="13.5" x14ac:dyDescent="0.25">
      <c r="A1344" s="3">
        <f>RSI!A1344</f>
        <v>44267</v>
      </c>
      <c r="B1344" s="2">
        <f>RSI!B1344</f>
        <v>1.03</v>
      </c>
      <c r="C1344" s="2">
        <f>RSI!I1344</f>
        <v>69.732133077624667</v>
      </c>
      <c r="D1344" s="2">
        <f>MACD!E1344</f>
        <v>-1.235139557644449E-2</v>
      </c>
      <c r="E1344" s="2">
        <f>MACD!F1344</f>
        <v>-5.3790499203894308E-3</v>
      </c>
      <c r="F1344" s="2">
        <f>'Moving Avg'!D1344</f>
        <v>1.008</v>
      </c>
      <c r="G1344" s="2">
        <f>'Moving Avg'!F1344</f>
        <v>0.9800000000000002</v>
      </c>
      <c r="H1344" s="2">
        <f>'Moving Avg'!G1344</f>
        <v>0.97659999999999969</v>
      </c>
      <c r="I1344" s="2">
        <f>'Moving Avg'!H1344</f>
        <v>0.96999999999999986</v>
      </c>
      <c r="J1344" s="5" t="str">
        <f>OBV!F1344</f>
        <v>BULLISH</v>
      </c>
      <c r="K1344" s="5" t="str">
        <f>OBV!G1344</f>
        <v>STRONG</v>
      </c>
      <c r="L1344" s="5" t="str">
        <f>OBV!H1344</f>
        <v>CONFIRMED BULLISH</v>
      </c>
      <c r="M1344" s="7">
        <f t="shared" si="200"/>
        <v>25</v>
      </c>
      <c r="N1344" s="7">
        <f t="shared" si="201"/>
        <v>45</v>
      </c>
      <c r="O1344" s="7">
        <f t="shared" si="202"/>
        <v>50</v>
      </c>
      <c r="P1344" s="7">
        <f t="shared" si="203"/>
        <v>100</v>
      </c>
      <c r="Q1344" s="8">
        <f t="shared" si="204"/>
        <v>47</v>
      </c>
      <c r="R1344" s="8">
        <f t="shared" si="205"/>
        <v>56.5</v>
      </c>
      <c r="S1344" s="8">
        <f t="shared" si="206"/>
        <v>68</v>
      </c>
      <c r="T1344" s="8">
        <f t="shared" si="207"/>
        <v>55</v>
      </c>
      <c r="U1344" s="7">
        <f t="shared" si="208"/>
        <v>57.166666666666664</v>
      </c>
      <c r="V1344" s="7">
        <f t="shared" si="209"/>
        <v>56.625</v>
      </c>
    </row>
    <row r="1345" spans="1:22" ht="13.5" x14ac:dyDescent="0.25">
      <c r="A1345" s="3">
        <f>RSI!A1345</f>
        <v>44270</v>
      </c>
      <c r="B1345" s="2">
        <f>RSI!B1345</f>
        <v>1.03</v>
      </c>
      <c r="C1345" s="2">
        <f>RSI!I1345</f>
        <v>69.732133077624667</v>
      </c>
      <c r="D1345" s="2">
        <f>MACD!E1345</f>
        <v>-1.5828307242722994E-2</v>
      </c>
      <c r="E1345" s="2">
        <f>MACD!F1345</f>
        <v>-7.4689013848561444E-3</v>
      </c>
      <c r="F1345" s="2">
        <f>'Moving Avg'!D1345</f>
        <v>1.0180000000000002</v>
      </c>
      <c r="G1345" s="2">
        <f>'Moving Avg'!F1345</f>
        <v>0.98250000000000015</v>
      </c>
      <c r="H1345" s="2">
        <f>'Moving Avg'!G1345</f>
        <v>0.97719999999999974</v>
      </c>
      <c r="I1345" s="2">
        <f>'Moving Avg'!H1345</f>
        <v>0.97089999999999976</v>
      </c>
      <c r="J1345" s="5" t="str">
        <f>OBV!F1345</f>
        <v>BULLISH</v>
      </c>
      <c r="K1345" s="5" t="str">
        <f>OBV!G1345</f>
        <v>STRONG</v>
      </c>
      <c r="L1345" s="5" t="str">
        <f>OBV!H1345</f>
        <v>CONFIRMED BULLISH</v>
      </c>
      <c r="M1345" s="7">
        <f t="shared" si="200"/>
        <v>25</v>
      </c>
      <c r="N1345" s="7">
        <f t="shared" si="201"/>
        <v>45</v>
      </c>
      <c r="O1345" s="7">
        <f t="shared" si="202"/>
        <v>50</v>
      </c>
      <c r="P1345" s="7">
        <f t="shared" si="203"/>
        <v>100</v>
      </c>
      <c r="Q1345" s="8">
        <f t="shared" si="204"/>
        <v>47</v>
      </c>
      <c r="R1345" s="8">
        <f t="shared" si="205"/>
        <v>56.5</v>
      </c>
      <c r="S1345" s="8">
        <f t="shared" si="206"/>
        <v>68</v>
      </c>
      <c r="T1345" s="8">
        <f t="shared" si="207"/>
        <v>55</v>
      </c>
      <c r="U1345" s="7">
        <f t="shared" si="208"/>
        <v>57.166666666666664</v>
      </c>
      <c r="V1345" s="7">
        <f t="shared" si="209"/>
        <v>56.625</v>
      </c>
    </row>
    <row r="1346" spans="1:22" ht="13.5" x14ac:dyDescent="0.25">
      <c r="A1346" s="3">
        <f>RSI!A1346</f>
        <v>44271</v>
      </c>
      <c r="B1346" s="2">
        <f>RSI!B1346</f>
        <v>1.02</v>
      </c>
      <c r="C1346" s="2">
        <f>RSI!I1346</f>
        <v>64.133268336189644</v>
      </c>
      <c r="D1346" s="2">
        <f>MACD!E1346</f>
        <v>-1.8315023707838884E-2</v>
      </c>
      <c r="E1346" s="2">
        <f>MACD!F1346</f>
        <v>-9.6381258494526931E-3</v>
      </c>
      <c r="F1346" s="2">
        <f>'Moving Avg'!D1346</f>
        <v>1.0240000000000002</v>
      </c>
      <c r="G1346" s="2">
        <f>'Moving Avg'!F1346</f>
        <v>0.9850000000000001</v>
      </c>
      <c r="H1346" s="2">
        <f>'Moving Avg'!G1346</f>
        <v>0.97679999999999989</v>
      </c>
      <c r="I1346" s="2">
        <f>'Moving Avg'!H1346</f>
        <v>0.97184999999999977</v>
      </c>
      <c r="J1346" s="5" t="str">
        <f>OBV!F1346</f>
        <v>BULLISH</v>
      </c>
      <c r="K1346" s="5" t="str">
        <f>OBV!G1346</f>
        <v>STRONG</v>
      </c>
      <c r="L1346" s="5" t="str">
        <f>OBV!H1346</f>
        <v>CONFIRMED BULLISH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50</v>
      </c>
      <c r="P1346" s="7">
        <f t="shared" ref="P1346:P1409" si="213">IF(L1346="confirmed bullish", 34, IF(L1346="bullish divergence",17, 0))+IF(J1346="bullish",33,IF(J1346="bearish",0,16.5))+IF(K1346="strong",33,IF(K1346="weak",0,16.5))</f>
        <v>100</v>
      </c>
      <c r="Q1346" s="8">
        <f t="shared" si="204"/>
        <v>47</v>
      </c>
      <c r="R1346" s="8">
        <f t="shared" si="205"/>
        <v>56.5</v>
      </c>
      <c r="S1346" s="8">
        <f t="shared" si="206"/>
        <v>68</v>
      </c>
      <c r="T1346" s="8">
        <f t="shared" si="207"/>
        <v>55</v>
      </c>
      <c r="U1346" s="7">
        <f t="shared" si="208"/>
        <v>57.166666666666664</v>
      </c>
      <c r="V1346" s="7">
        <f t="shared" si="209"/>
        <v>56.625</v>
      </c>
    </row>
    <row r="1347" spans="1:22" ht="13.5" x14ac:dyDescent="0.25">
      <c r="A1347" s="3">
        <f>RSI!A1347</f>
        <v>44272</v>
      </c>
      <c r="B1347" s="2">
        <f>RSI!B1347</f>
        <v>1.02</v>
      </c>
      <c r="C1347" s="2">
        <f>RSI!I1347</f>
        <v>64.133268336189644</v>
      </c>
      <c r="D1347" s="2">
        <f>MACD!E1347</f>
        <v>-2.3701311266458469E-2</v>
      </c>
      <c r="E1347" s="2">
        <f>MACD!F1347</f>
        <v>-1.245076293285385E-2</v>
      </c>
      <c r="F1347" s="2">
        <f>'Moving Avg'!D1347</f>
        <v>1.0259999999999998</v>
      </c>
      <c r="G1347" s="2">
        <f>'Moving Avg'!F1347</f>
        <v>0.98699999999999988</v>
      </c>
      <c r="H1347" s="2">
        <f>'Moving Avg'!G1347</f>
        <v>0.97679999999999989</v>
      </c>
      <c r="I1347" s="2">
        <f>'Moving Avg'!H1347</f>
        <v>0.97274999999999989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  <c r="M1347" s="7">
        <f t="shared" si="210"/>
        <v>25</v>
      </c>
      <c r="N1347" s="7">
        <f t="shared" si="211"/>
        <v>45</v>
      </c>
      <c r="O1347" s="7">
        <f t="shared" si="212"/>
        <v>50</v>
      </c>
      <c r="P1347" s="7">
        <f t="shared" si="213"/>
        <v>83.5</v>
      </c>
      <c r="Q1347" s="8">
        <f t="shared" ref="Q1347:Q1410" si="214">0.35*M1347+N1347*0.35+O1347*0.15+P1347*0.15</f>
        <v>44.524999999999999</v>
      </c>
      <c r="R1347" s="8">
        <f t="shared" ref="R1347:R1410" si="215">M1347*0.2+N1347*0.2+O1347*0.35+P1347*0.25</f>
        <v>52.375</v>
      </c>
      <c r="S1347" s="8">
        <f t="shared" ref="S1347:S1410" si="216">M1347*0.15+N1347*0.15+O1347*0.25+P1347*0.45</f>
        <v>60.575000000000003</v>
      </c>
      <c r="T1347" s="8">
        <f t="shared" ref="T1347:T1410" si="217">0.25*SUM(M1347:P1347)</f>
        <v>50.875</v>
      </c>
      <c r="U1347" s="7">
        <f t="shared" ref="U1347:U1410" si="218">SUM(Q1347:S1347)/3</f>
        <v>52.491666666666674</v>
      </c>
      <c r="V1347" s="7">
        <f t="shared" ref="V1347:V1410" si="219">SUM(Q1347:T1347)/4</f>
        <v>52.087500000000006</v>
      </c>
    </row>
    <row r="1348" spans="1:22" ht="13.5" x14ac:dyDescent="0.25">
      <c r="A1348" s="3">
        <f>RSI!A1348</f>
        <v>44273</v>
      </c>
      <c r="B1348" s="2">
        <f>RSI!B1348</f>
        <v>1</v>
      </c>
      <c r="C1348" s="2">
        <f>RSI!I1348</f>
        <v>54.064456412316765</v>
      </c>
      <c r="D1348" s="2">
        <f>MACD!E1348</f>
        <v>-2.5429014495958691E-2</v>
      </c>
      <c r="E1348" s="2">
        <f>MACD!F1348</f>
        <v>-1.5046413245474819E-2</v>
      </c>
      <c r="F1348" s="2">
        <f>'Moving Avg'!D1348</f>
        <v>1.02</v>
      </c>
      <c r="G1348" s="2">
        <f>'Moving Avg'!F1348</f>
        <v>0.98799999999999988</v>
      </c>
      <c r="H1348" s="2">
        <f>'Moving Avg'!G1348</f>
        <v>0.97680000000000011</v>
      </c>
      <c r="I1348" s="2">
        <f>'Moving Avg'!H1348</f>
        <v>0.97349999999999981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  <c r="M1348" s="7">
        <f t="shared" si="210"/>
        <v>25</v>
      </c>
      <c r="N1348" s="7">
        <f t="shared" si="211"/>
        <v>45</v>
      </c>
      <c r="O1348" s="7">
        <f t="shared" si="212"/>
        <v>50</v>
      </c>
      <c r="P1348" s="7">
        <f t="shared" si="213"/>
        <v>16.5</v>
      </c>
      <c r="Q1348" s="8">
        <f t="shared" si="214"/>
        <v>34.475000000000001</v>
      </c>
      <c r="R1348" s="8">
        <f t="shared" si="215"/>
        <v>35.625</v>
      </c>
      <c r="S1348" s="8">
        <f t="shared" si="216"/>
        <v>30.425000000000001</v>
      </c>
      <c r="T1348" s="8">
        <f t="shared" si="217"/>
        <v>34.125</v>
      </c>
      <c r="U1348" s="7">
        <f t="shared" si="218"/>
        <v>33.508333333333333</v>
      </c>
      <c r="V1348" s="7">
        <f t="shared" si="219"/>
        <v>33.662499999999994</v>
      </c>
    </row>
    <row r="1349" spans="1:22" ht="13.5" x14ac:dyDescent="0.25">
      <c r="A1349" s="3">
        <f>RSI!A1349</f>
        <v>44274</v>
      </c>
      <c r="B1349" s="2">
        <f>RSI!B1349</f>
        <v>1</v>
      </c>
      <c r="C1349" s="2">
        <f>RSI!I1349</f>
        <v>54.064456412316758</v>
      </c>
      <c r="D1349" s="2">
        <f>MACD!E1349</f>
        <v>-2.3871756177237025E-2</v>
      </c>
      <c r="E1349" s="2">
        <f>MACD!F1349</f>
        <v>-1.6811481831827259E-2</v>
      </c>
      <c r="F1349" s="2">
        <f>'Moving Avg'!D1349</f>
        <v>1.014</v>
      </c>
      <c r="G1349" s="2">
        <f>'Moving Avg'!F1349</f>
        <v>0.98949999999999994</v>
      </c>
      <c r="H1349" s="2">
        <f>'Moving Avg'!G1349</f>
        <v>0.9770000000000002</v>
      </c>
      <c r="I1349" s="2">
        <f>'Moving Avg'!H1349</f>
        <v>0.97419999999999984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  <c r="M1349" s="7">
        <f t="shared" si="210"/>
        <v>25</v>
      </c>
      <c r="N1349" s="7">
        <f t="shared" si="211"/>
        <v>45</v>
      </c>
      <c r="O1349" s="7">
        <f t="shared" si="212"/>
        <v>50</v>
      </c>
      <c r="P1349" s="7">
        <f t="shared" si="213"/>
        <v>16.5</v>
      </c>
      <c r="Q1349" s="8">
        <f t="shared" si="214"/>
        <v>34.475000000000001</v>
      </c>
      <c r="R1349" s="8">
        <f t="shared" si="215"/>
        <v>35.625</v>
      </c>
      <c r="S1349" s="8">
        <f t="shared" si="216"/>
        <v>30.425000000000001</v>
      </c>
      <c r="T1349" s="8">
        <f t="shared" si="217"/>
        <v>34.125</v>
      </c>
      <c r="U1349" s="7">
        <f t="shared" si="218"/>
        <v>33.508333333333333</v>
      </c>
      <c r="V1349" s="7">
        <f t="shared" si="219"/>
        <v>33.662499999999994</v>
      </c>
    </row>
    <row r="1350" spans="1:22" ht="13.5" x14ac:dyDescent="0.25">
      <c r="A1350" s="3">
        <f>RSI!A1350</f>
        <v>44277</v>
      </c>
      <c r="B1350" s="2">
        <f>RSI!B1350</f>
        <v>1.01</v>
      </c>
      <c r="C1350" s="2">
        <f>RSI!I1350</f>
        <v>57.897486681512632</v>
      </c>
      <c r="D1350" s="2">
        <f>MACD!E1350</f>
        <v>-2.3348300159124813E-2</v>
      </c>
      <c r="E1350" s="2">
        <f>MACD!F1350</f>
        <v>-1.8118845497286772E-2</v>
      </c>
      <c r="F1350" s="2">
        <f>'Moving Avg'!D1350</f>
        <v>1.01</v>
      </c>
      <c r="G1350" s="2">
        <f>'Moving Avg'!F1350</f>
        <v>0.99099999999999999</v>
      </c>
      <c r="H1350" s="2">
        <f>'Moving Avg'!G1350</f>
        <v>0.97740000000000005</v>
      </c>
      <c r="I1350" s="2">
        <f>'Moving Avg'!H1350</f>
        <v>0.97504999999999986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  <c r="M1350" s="7">
        <f t="shared" si="210"/>
        <v>25</v>
      </c>
      <c r="N1350" s="7">
        <f t="shared" si="211"/>
        <v>45</v>
      </c>
      <c r="O1350" s="7">
        <f t="shared" si="212"/>
        <v>50</v>
      </c>
      <c r="P1350" s="7">
        <f t="shared" si="213"/>
        <v>16.5</v>
      </c>
      <c r="Q1350" s="8">
        <f t="shared" si="214"/>
        <v>34.475000000000001</v>
      </c>
      <c r="R1350" s="8">
        <f t="shared" si="215"/>
        <v>35.625</v>
      </c>
      <c r="S1350" s="8">
        <f t="shared" si="216"/>
        <v>30.425000000000001</v>
      </c>
      <c r="T1350" s="8">
        <f t="shared" si="217"/>
        <v>34.125</v>
      </c>
      <c r="U1350" s="7">
        <f t="shared" si="218"/>
        <v>33.508333333333333</v>
      </c>
      <c r="V1350" s="7">
        <f t="shared" si="219"/>
        <v>33.662499999999994</v>
      </c>
    </row>
    <row r="1351" spans="1:22" ht="13.5" x14ac:dyDescent="0.25">
      <c r="A1351" s="3">
        <f>RSI!A1351</f>
        <v>44278</v>
      </c>
      <c r="B1351" s="2">
        <f>RSI!B1351</f>
        <v>1.01</v>
      </c>
      <c r="C1351" s="2">
        <f>RSI!I1351</f>
        <v>57.897486681512632</v>
      </c>
      <c r="D1351" s="2">
        <f>MACD!E1351</f>
        <v>-2.1475526353947116E-2</v>
      </c>
      <c r="E1351" s="2">
        <f>MACD!F1351</f>
        <v>-1.879018166861884E-2</v>
      </c>
      <c r="F1351" s="2">
        <f>'Moving Avg'!D1351</f>
        <v>1.008</v>
      </c>
      <c r="G1351" s="2">
        <f>'Moving Avg'!F1351</f>
        <v>0.99350000000000005</v>
      </c>
      <c r="H1351" s="2">
        <f>'Moving Avg'!G1351</f>
        <v>0.97800000000000009</v>
      </c>
      <c r="I1351" s="2">
        <f>'Moving Avg'!H1351</f>
        <v>0.97594999999999987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  <c r="M1351" s="7">
        <f t="shared" si="210"/>
        <v>25</v>
      </c>
      <c r="N1351" s="7">
        <f t="shared" si="211"/>
        <v>45</v>
      </c>
      <c r="O1351" s="7">
        <f t="shared" si="212"/>
        <v>50</v>
      </c>
      <c r="P1351" s="7">
        <f t="shared" si="213"/>
        <v>16.5</v>
      </c>
      <c r="Q1351" s="8">
        <f t="shared" si="214"/>
        <v>34.475000000000001</v>
      </c>
      <c r="R1351" s="8">
        <f t="shared" si="215"/>
        <v>35.625</v>
      </c>
      <c r="S1351" s="8">
        <f t="shared" si="216"/>
        <v>30.425000000000001</v>
      </c>
      <c r="T1351" s="8">
        <f t="shared" si="217"/>
        <v>34.125</v>
      </c>
      <c r="U1351" s="7">
        <f t="shared" si="218"/>
        <v>33.508333333333333</v>
      </c>
      <c r="V1351" s="7">
        <f t="shared" si="219"/>
        <v>33.662499999999994</v>
      </c>
    </row>
    <row r="1352" spans="1:22" ht="13.5" x14ac:dyDescent="0.25">
      <c r="A1352" s="3">
        <f>RSI!A1352</f>
        <v>44279</v>
      </c>
      <c r="B1352" s="2">
        <f>RSI!B1352</f>
        <v>1.01</v>
      </c>
      <c r="C1352" s="2">
        <f>RSI!I1352</f>
        <v>57.897486681512632</v>
      </c>
      <c r="D1352" s="2">
        <f>MACD!E1352</f>
        <v>-1.6914515237594796E-2</v>
      </c>
      <c r="E1352" s="2">
        <f>MACD!F1352</f>
        <v>-1.8415048382414034E-2</v>
      </c>
      <c r="F1352" s="2">
        <f>'Moving Avg'!D1352</f>
        <v>1.0059999999999998</v>
      </c>
      <c r="G1352" s="2">
        <f>'Moving Avg'!F1352</f>
        <v>0.99550000000000005</v>
      </c>
      <c r="H1352" s="2">
        <f>'Moving Avg'!G1352</f>
        <v>0.97840000000000005</v>
      </c>
      <c r="I1352" s="2">
        <f>'Moving Avg'!H1352</f>
        <v>0.97684999999999977</v>
      </c>
      <c r="J1352" s="5" t="str">
        <f>OBV!F1352</f>
        <v>BEARISH</v>
      </c>
      <c r="K1352" s="5" t="str">
        <f>OBV!G1352</f>
        <v>NEUTRAL</v>
      </c>
      <c r="L1352" s="5" t="str">
        <f>OBV!H1352</f>
        <v>CONFIRMED BEARISH</v>
      </c>
      <c r="M1352" s="7">
        <f t="shared" si="210"/>
        <v>25</v>
      </c>
      <c r="N1352" s="7">
        <f t="shared" si="211"/>
        <v>0</v>
      </c>
      <c r="O1352" s="7">
        <f t="shared" si="212"/>
        <v>50</v>
      </c>
      <c r="P1352" s="7">
        <f t="shared" si="213"/>
        <v>16.5</v>
      </c>
      <c r="Q1352" s="8">
        <f t="shared" si="214"/>
        <v>18.725000000000001</v>
      </c>
      <c r="R1352" s="8">
        <f t="shared" si="215"/>
        <v>26.625</v>
      </c>
      <c r="S1352" s="8">
        <f t="shared" si="216"/>
        <v>23.675000000000001</v>
      </c>
      <c r="T1352" s="8">
        <f t="shared" si="217"/>
        <v>22.875</v>
      </c>
      <c r="U1352" s="7">
        <f t="shared" si="218"/>
        <v>23.008333333333336</v>
      </c>
      <c r="V1352" s="7">
        <f t="shared" si="219"/>
        <v>22.975000000000001</v>
      </c>
    </row>
    <row r="1353" spans="1:22" ht="13.5" x14ac:dyDescent="0.25">
      <c r="A1353" s="3">
        <f>RSI!A1353</f>
        <v>44280</v>
      </c>
      <c r="B1353" s="2">
        <f>RSI!B1353</f>
        <v>1.01</v>
      </c>
      <c r="C1353" s="2">
        <f>RSI!I1353</f>
        <v>57.897486681512625</v>
      </c>
      <c r="D1353" s="2">
        <f>MACD!E1353</f>
        <v>-1.0071392394440326E-2</v>
      </c>
      <c r="E1353" s="2">
        <f>MACD!F1353</f>
        <v>-1.6746317184819292E-2</v>
      </c>
      <c r="F1353" s="2">
        <f>'Moving Avg'!D1353</f>
        <v>1.0079999999999998</v>
      </c>
      <c r="G1353" s="2">
        <f>'Moving Avg'!F1353</f>
        <v>0.99750000000000016</v>
      </c>
      <c r="H1353" s="2">
        <f>'Moving Avg'!G1353</f>
        <v>0.9788</v>
      </c>
      <c r="I1353" s="2">
        <f>'Moving Avg'!H1353</f>
        <v>0.97774999999999979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  <c r="M1353" s="7">
        <f t="shared" si="210"/>
        <v>25</v>
      </c>
      <c r="N1353" s="7">
        <f t="shared" si="211"/>
        <v>0</v>
      </c>
      <c r="O1353" s="7">
        <f t="shared" si="212"/>
        <v>50</v>
      </c>
      <c r="P1353" s="7">
        <f t="shared" si="213"/>
        <v>83.5</v>
      </c>
      <c r="Q1353" s="8">
        <f t="shared" si="214"/>
        <v>28.774999999999999</v>
      </c>
      <c r="R1353" s="8">
        <f t="shared" si="215"/>
        <v>43.375</v>
      </c>
      <c r="S1353" s="8">
        <f t="shared" si="216"/>
        <v>53.825000000000003</v>
      </c>
      <c r="T1353" s="8">
        <f t="shared" si="217"/>
        <v>39.625</v>
      </c>
      <c r="U1353" s="7">
        <f t="shared" si="218"/>
        <v>41.991666666666667</v>
      </c>
      <c r="V1353" s="7">
        <f t="shared" si="219"/>
        <v>41.400000000000006</v>
      </c>
    </row>
    <row r="1354" spans="1:22" ht="13.5" x14ac:dyDescent="0.25">
      <c r="A1354" s="3">
        <f>RSI!A1354</f>
        <v>44281</v>
      </c>
      <c r="B1354" s="2">
        <f>RSI!B1354</f>
        <v>1.03</v>
      </c>
      <c r="C1354" s="2">
        <f>RSI!I1354</f>
        <v>65.61578022934674</v>
      </c>
      <c r="D1354" s="2">
        <f>MACD!E1354</f>
        <v>-5.8487589145393981E-3</v>
      </c>
      <c r="E1354" s="2">
        <f>MACD!F1354</f>
        <v>-1.4566805530763314E-2</v>
      </c>
      <c r="F1354" s="2">
        <f>'Moving Avg'!D1354</f>
        <v>1.014</v>
      </c>
      <c r="G1354" s="2">
        <f>'Moving Avg'!F1354</f>
        <v>1.0005000000000002</v>
      </c>
      <c r="H1354" s="2">
        <f>'Moving Avg'!G1354</f>
        <v>0.97959999999999992</v>
      </c>
      <c r="I1354" s="2">
        <f>'Moving Avg'!H1354</f>
        <v>0.97874999999999968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  <c r="M1354" s="7">
        <f t="shared" si="210"/>
        <v>25</v>
      </c>
      <c r="N1354" s="7">
        <f t="shared" si="211"/>
        <v>0</v>
      </c>
      <c r="O1354" s="7">
        <f t="shared" si="212"/>
        <v>50</v>
      </c>
      <c r="P1354" s="7">
        <f t="shared" si="213"/>
        <v>83.5</v>
      </c>
      <c r="Q1354" s="8">
        <f t="shared" si="214"/>
        <v>28.774999999999999</v>
      </c>
      <c r="R1354" s="8">
        <f t="shared" si="215"/>
        <v>43.375</v>
      </c>
      <c r="S1354" s="8">
        <f t="shared" si="216"/>
        <v>53.825000000000003</v>
      </c>
      <c r="T1354" s="8">
        <f t="shared" si="217"/>
        <v>39.625</v>
      </c>
      <c r="U1354" s="7">
        <f t="shared" si="218"/>
        <v>41.991666666666667</v>
      </c>
      <c r="V1354" s="7">
        <f t="shared" si="219"/>
        <v>41.400000000000006</v>
      </c>
    </row>
    <row r="1355" spans="1:22" ht="13.5" x14ac:dyDescent="0.25">
      <c r="A1355" s="3">
        <f>RSI!A1355</f>
        <v>44284</v>
      </c>
      <c r="B1355" s="2">
        <f>RSI!B1355</f>
        <v>1.08</v>
      </c>
      <c r="C1355" s="2">
        <f>RSI!I1355</f>
        <v>76.978312269854939</v>
      </c>
      <c r="D1355" s="2">
        <f>MACD!E1355</f>
        <v>-6.177479021003851E-3</v>
      </c>
      <c r="E1355" s="2">
        <f>MACD!F1355</f>
        <v>-1.2888940228811421E-2</v>
      </c>
      <c r="F1355" s="2">
        <f>'Moving Avg'!D1355</f>
        <v>1.028</v>
      </c>
      <c r="G1355" s="2">
        <f>'Moving Avg'!F1355</f>
        <v>1.0060000000000002</v>
      </c>
      <c r="H1355" s="2">
        <f>'Moving Avg'!G1355</f>
        <v>0.98159999999999992</v>
      </c>
      <c r="I1355" s="2">
        <f>'Moving Avg'!H1355</f>
        <v>0.97989999999999966</v>
      </c>
      <c r="J1355" s="5" t="str">
        <f>OBV!F1355</f>
        <v>BULLISH</v>
      </c>
      <c r="K1355" s="5" t="str">
        <f>OBV!G1355</f>
        <v>STRONG</v>
      </c>
      <c r="L1355" s="5" t="str">
        <f>OBV!H1355</f>
        <v>CONFIRMED BULLISH</v>
      </c>
      <c r="M1355" s="7">
        <f t="shared" si="210"/>
        <v>0</v>
      </c>
      <c r="N1355" s="7">
        <f t="shared" si="211"/>
        <v>0</v>
      </c>
      <c r="O1355" s="7">
        <f t="shared" si="212"/>
        <v>50</v>
      </c>
      <c r="P1355" s="7">
        <f t="shared" si="213"/>
        <v>100</v>
      </c>
      <c r="Q1355" s="8">
        <f t="shared" si="214"/>
        <v>22.5</v>
      </c>
      <c r="R1355" s="8">
        <f t="shared" si="215"/>
        <v>42.5</v>
      </c>
      <c r="S1355" s="8">
        <f t="shared" si="216"/>
        <v>57.5</v>
      </c>
      <c r="T1355" s="8">
        <f t="shared" si="217"/>
        <v>37.5</v>
      </c>
      <c r="U1355" s="7">
        <f t="shared" si="218"/>
        <v>40.833333333333336</v>
      </c>
      <c r="V1355" s="7">
        <f t="shared" si="219"/>
        <v>40</v>
      </c>
    </row>
    <row r="1356" spans="1:22" ht="13.5" x14ac:dyDescent="0.25">
      <c r="A1356" s="3">
        <f>RSI!A1356</f>
        <v>44285</v>
      </c>
      <c r="B1356" s="2">
        <f>RSI!B1356</f>
        <v>1.1000000000000001</v>
      </c>
      <c r="C1356" s="2">
        <f>RSI!I1356</f>
        <v>79.847098593329235</v>
      </c>
      <c r="D1356" s="2">
        <f>MACD!E1356</f>
        <v>-9.9543682323819382E-3</v>
      </c>
      <c r="E1356" s="2">
        <f>MACD!F1356</f>
        <v>-1.2302025829525526E-2</v>
      </c>
      <c r="F1356" s="2">
        <f>'Moving Avg'!D1356</f>
        <v>1.046</v>
      </c>
      <c r="G1356" s="2">
        <f>'Moving Avg'!F1356</f>
        <v>1.0125</v>
      </c>
      <c r="H1356" s="2">
        <f>'Moving Avg'!G1356</f>
        <v>0.98419999999999985</v>
      </c>
      <c r="I1356" s="2">
        <f>'Moving Avg'!H1356</f>
        <v>0.98109999999999975</v>
      </c>
      <c r="J1356" s="5" t="str">
        <f>OBV!F1356</f>
        <v>BULLISH</v>
      </c>
      <c r="K1356" s="5" t="str">
        <f>OBV!G1356</f>
        <v>STRONG</v>
      </c>
      <c r="L1356" s="5" t="str">
        <f>OBV!H1356</f>
        <v>CONFIRMED BULLISH</v>
      </c>
      <c r="M1356" s="7">
        <f t="shared" si="210"/>
        <v>0</v>
      </c>
      <c r="N1356" s="7">
        <f t="shared" si="211"/>
        <v>0</v>
      </c>
      <c r="O1356" s="7">
        <f t="shared" si="212"/>
        <v>50</v>
      </c>
      <c r="P1356" s="7">
        <f t="shared" si="213"/>
        <v>100</v>
      </c>
      <c r="Q1356" s="8">
        <f t="shared" si="214"/>
        <v>22.5</v>
      </c>
      <c r="R1356" s="8">
        <f t="shared" si="215"/>
        <v>42.5</v>
      </c>
      <c r="S1356" s="8">
        <f t="shared" si="216"/>
        <v>57.5</v>
      </c>
      <c r="T1356" s="8">
        <f t="shared" si="217"/>
        <v>37.5</v>
      </c>
      <c r="U1356" s="7">
        <f t="shared" si="218"/>
        <v>40.833333333333336</v>
      </c>
      <c r="V1356" s="7">
        <f t="shared" si="219"/>
        <v>40</v>
      </c>
    </row>
    <row r="1357" spans="1:22" ht="13.5" x14ac:dyDescent="0.25">
      <c r="A1357" s="3">
        <f>RSI!A1357</f>
        <v>44286</v>
      </c>
      <c r="B1357" s="2">
        <f>RSI!B1357</f>
        <v>1.08</v>
      </c>
      <c r="C1357" s="2">
        <f>RSI!I1357</f>
        <v>70.399617606958373</v>
      </c>
      <c r="D1357" s="2">
        <f>MACD!E1357</f>
        <v>-1.2230228802750709E-2</v>
      </c>
      <c r="E1357" s="2">
        <f>MACD!F1357</f>
        <v>-1.2287666424170562E-2</v>
      </c>
      <c r="F1357" s="2">
        <f>'Moving Avg'!D1357</f>
        <v>1.06</v>
      </c>
      <c r="G1357" s="2">
        <f>'Moving Avg'!F1357</f>
        <v>1.0190000000000001</v>
      </c>
      <c r="H1357" s="2">
        <f>'Moving Avg'!G1357</f>
        <v>0.98659999999999981</v>
      </c>
      <c r="I1357" s="2">
        <f>'Moving Avg'!H1357</f>
        <v>0.98224999999999985</v>
      </c>
      <c r="J1357" s="5" t="str">
        <f>OBV!F1357</f>
        <v>BULLISH</v>
      </c>
      <c r="K1357" s="5" t="str">
        <f>OBV!G1357</f>
        <v>STRONG</v>
      </c>
      <c r="L1357" s="5" t="str">
        <f>OBV!H1357</f>
        <v>CONFIRMED BULLISH</v>
      </c>
      <c r="M1357" s="7">
        <f t="shared" si="210"/>
        <v>0</v>
      </c>
      <c r="N1357" s="7">
        <f t="shared" si="211"/>
        <v>0</v>
      </c>
      <c r="O1357" s="7">
        <f t="shared" si="212"/>
        <v>50</v>
      </c>
      <c r="P1357" s="7">
        <f t="shared" si="213"/>
        <v>100</v>
      </c>
      <c r="Q1357" s="8">
        <f t="shared" si="214"/>
        <v>22.5</v>
      </c>
      <c r="R1357" s="8">
        <f t="shared" si="215"/>
        <v>42.5</v>
      </c>
      <c r="S1357" s="8">
        <f t="shared" si="216"/>
        <v>57.5</v>
      </c>
      <c r="T1357" s="8">
        <f t="shared" si="217"/>
        <v>37.5</v>
      </c>
      <c r="U1357" s="7">
        <f t="shared" si="218"/>
        <v>40.833333333333336</v>
      </c>
      <c r="V1357" s="7">
        <f t="shared" si="219"/>
        <v>40</v>
      </c>
    </row>
    <row r="1358" spans="1:22" ht="13.5" x14ac:dyDescent="0.25">
      <c r="A1358" s="3">
        <f>RSI!A1358</f>
        <v>44287</v>
      </c>
      <c r="B1358" s="2">
        <f>RSI!B1358</f>
        <v>1.07</v>
      </c>
      <c r="C1358" s="2">
        <f>RSI!I1358</f>
        <v>66.183056536491335</v>
      </c>
      <c r="D1358" s="2">
        <f>MACD!E1358</f>
        <v>-1.6893877639333255E-2</v>
      </c>
      <c r="E1358" s="2">
        <f>MACD!F1358</f>
        <v>-1.32089086672031E-2</v>
      </c>
      <c r="F1358" s="2">
        <f>'Moving Avg'!D1358</f>
        <v>1.0720000000000003</v>
      </c>
      <c r="G1358" s="2">
        <f>'Moving Avg'!F1358</f>
        <v>1.0245000000000002</v>
      </c>
      <c r="H1358" s="2">
        <f>'Moving Avg'!G1358</f>
        <v>0.98899999999999988</v>
      </c>
      <c r="I1358" s="2">
        <f>'Moving Avg'!H1358</f>
        <v>0.98334999999999984</v>
      </c>
      <c r="J1358" s="5" t="str">
        <f>OBV!F1358</f>
        <v>BULLISH</v>
      </c>
      <c r="K1358" s="5" t="str">
        <f>OBV!G1358</f>
        <v>STRONG</v>
      </c>
      <c r="L1358" s="5" t="str">
        <f>OBV!H1358</f>
        <v>CONFIRMED BULLISH</v>
      </c>
      <c r="M1358" s="7">
        <f t="shared" si="210"/>
        <v>25</v>
      </c>
      <c r="N1358" s="7">
        <f t="shared" si="211"/>
        <v>45</v>
      </c>
      <c r="O1358" s="7">
        <f t="shared" si="212"/>
        <v>50</v>
      </c>
      <c r="P1358" s="7">
        <f t="shared" si="213"/>
        <v>100</v>
      </c>
      <c r="Q1358" s="8">
        <f t="shared" si="214"/>
        <v>47</v>
      </c>
      <c r="R1358" s="8">
        <f t="shared" si="215"/>
        <v>56.5</v>
      </c>
      <c r="S1358" s="8">
        <f t="shared" si="216"/>
        <v>68</v>
      </c>
      <c r="T1358" s="8">
        <f t="shared" si="217"/>
        <v>55</v>
      </c>
      <c r="U1358" s="7">
        <f t="shared" si="218"/>
        <v>57.166666666666664</v>
      </c>
      <c r="V1358" s="7">
        <f t="shared" si="219"/>
        <v>56.625</v>
      </c>
    </row>
    <row r="1359" spans="1:22" ht="13.5" x14ac:dyDescent="0.25">
      <c r="A1359" s="3">
        <f>RSI!A1359</f>
        <v>44288</v>
      </c>
      <c r="B1359" s="2">
        <f>RSI!B1359</f>
        <v>1.03</v>
      </c>
      <c r="C1359" s="2">
        <f>RSI!I1359</f>
        <v>52.60941832601128</v>
      </c>
      <c r="D1359" s="2">
        <f>MACD!E1359</f>
        <v>-1.8189968578087745E-2</v>
      </c>
      <c r="E1359" s="2">
        <f>MACD!F1359</f>
        <v>-1.4205120649380029E-2</v>
      </c>
      <c r="F1359" s="2">
        <f>'Moving Avg'!D1359</f>
        <v>1.0720000000000001</v>
      </c>
      <c r="G1359" s="2">
        <f>'Moving Avg'!F1359</f>
        <v>1.0269999999999999</v>
      </c>
      <c r="H1359" s="2">
        <f>'Moving Avg'!G1359</f>
        <v>0.99079999999999979</v>
      </c>
      <c r="I1359" s="2">
        <f>'Moving Avg'!H1359</f>
        <v>0.98429999999999995</v>
      </c>
      <c r="J1359" s="5" t="str">
        <f>OBV!F1359</f>
        <v>BULLISH</v>
      </c>
      <c r="K1359" s="5" t="str">
        <f>OBV!G1359</f>
        <v>STRONG</v>
      </c>
      <c r="L1359" s="5" t="str">
        <f>OBV!H1359</f>
        <v>NEUTRAL</v>
      </c>
      <c r="M1359" s="7">
        <f t="shared" si="210"/>
        <v>25</v>
      </c>
      <c r="N1359" s="7">
        <f t="shared" si="211"/>
        <v>45</v>
      </c>
      <c r="O1359" s="7">
        <f t="shared" si="212"/>
        <v>50</v>
      </c>
      <c r="P1359" s="7">
        <f t="shared" si="213"/>
        <v>66</v>
      </c>
      <c r="Q1359" s="8">
        <f t="shared" si="214"/>
        <v>41.9</v>
      </c>
      <c r="R1359" s="8">
        <f t="shared" si="215"/>
        <v>48</v>
      </c>
      <c r="S1359" s="8">
        <f t="shared" si="216"/>
        <v>52.7</v>
      </c>
      <c r="T1359" s="8">
        <f t="shared" si="217"/>
        <v>46.5</v>
      </c>
      <c r="U1359" s="7">
        <f t="shared" si="218"/>
        <v>47.533333333333339</v>
      </c>
      <c r="V1359" s="7">
        <f t="shared" si="219"/>
        <v>47.275000000000006</v>
      </c>
    </row>
    <row r="1360" spans="1:22" ht="13.5" x14ac:dyDescent="0.25">
      <c r="A1360" s="3">
        <f>RSI!A1360</f>
        <v>44291</v>
      </c>
      <c r="B1360" s="2">
        <f>RSI!B1360</f>
        <v>1.04</v>
      </c>
      <c r="C1360" s="2">
        <f>RSI!I1360</f>
        <v>55.089262154003102</v>
      </c>
      <c r="D1360" s="2">
        <f>MACD!E1360</f>
        <v>-1.8542290896734981E-2</v>
      </c>
      <c r="E1360" s="2">
        <f>MACD!F1360</f>
        <v>-1.5072554698851021E-2</v>
      </c>
      <c r="F1360" s="2">
        <f>'Moving Avg'!D1360</f>
        <v>1.0640000000000001</v>
      </c>
      <c r="G1360" s="2">
        <f>'Moving Avg'!F1360</f>
        <v>1.03</v>
      </c>
      <c r="H1360" s="2">
        <f>'Moving Avg'!G1360</f>
        <v>0.99259999999999993</v>
      </c>
      <c r="I1360" s="2">
        <f>'Moving Avg'!H1360</f>
        <v>0.98504999999999976</v>
      </c>
      <c r="J1360" s="5" t="str">
        <f>OBV!F1360</f>
        <v>BULLISH</v>
      </c>
      <c r="K1360" s="5" t="str">
        <f>OBV!G1360</f>
        <v>NEUTRAL</v>
      </c>
      <c r="L1360" s="5" t="str">
        <f>OBV!H1360</f>
        <v>BULLISH DIVERGENCE</v>
      </c>
      <c r="M1360" s="7">
        <f t="shared" si="210"/>
        <v>25</v>
      </c>
      <c r="N1360" s="7">
        <f t="shared" si="211"/>
        <v>45</v>
      </c>
      <c r="O1360" s="7">
        <f t="shared" si="212"/>
        <v>50</v>
      </c>
      <c r="P1360" s="7">
        <f t="shared" si="213"/>
        <v>66.5</v>
      </c>
      <c r="Q1360" s="8">
        <f t="shared" si="214"/>
        <v>41.975000000000001</v>
      </c>
      <c r="R1360" s="8">
        <f t="shared" si="215"/>
        <v>48.125</v>
      </c>
      <c r="S1360" s="8">
        <f t="shared" si="216"/>
        <v>52.924999999999997</v>
      </c>
      <c r="T1360" s="8">
        <f t="shared" si="217"/>
        <v>46.625</v>
      </c>
      <c r="U1360" s="7">
        <f t="shared" si="218"/>
        <v>47.67499999999999</v>
      </c>
      <c r="V1360" s="7">
        <f t="shared" si="219"/>
        <v>47.412499999999994</v>
      </c>
    </row>
    <row r="1361" spans="1:22" ht="13.5" x14ac:dyDescent="0.25">
      <c r="A1361" s="3">
        <f>RSI!A1361</f>
        <v>44292</v>
      </c>
      <c r="B1361" s="2">
        <f>RSI!B1361</f>
        <v>1.04</v>
      </c>
      <c r="C1361" s="2">
        <f>RSI!I1361</f>
        <v>55.089262154003109</v>
      </c>
      <c r="D1361" s="2">
        <f>MACD!E1361</f>
        <v>-1.8948899084886062E-2</v>
      </c>
      <c r="E1361" s="2">
        <f>MACD!F1361</f>
        <v>-1.5847823576058028E-2</v>
      </c>
      <c r="F1361" s="2">
        <f>'Moving Avg'!D1361</f>
        <v>1.052</v>
      </c>
      <c r="G1361" s="2">
        <f>'Moving Avg'!F1361</f>
        <v>1.0325</v>
      </c>
      <c r="H1361" s="2">
        <f>'Moving Avg'!G1361</f>
        <v>0.99419999999999986</v>
      </c>
      <c r="I1361" s="2">
        <f>'Moving Avg'!H1361</f>
        <v>0.98559999999999992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  <c r="M1361" s="7">
        <f t="shared" si="210"/>
        <v>25</v>
      </c>
      <c r="N1361" s="7">
        <f t="shared" si="211"/>
        <v>45</v>
      </c>
      <c r="O1361" s="7">
        <f t="shared" si="212"/>
        <v>50</v>
      </c>
      <c r="P1361" s="7">
        <f t="shared" si="213"/>
        <v>16.5</v>
      </c>
      <c r="Q1361" s="8">
        <f t="shared" si="214"/>
        <v>34.475000000000001</v>
      </c>
      <c r="R1361" s="8">
        <f t="shared" si="215"/>
        <v>35.625</v>
      </c>
      <c r="S1361" s="8">
        <f t="shared" si="216"/>
        <v>30.425000000000001</v>
      </c>
      <c r="T1361" s="8">
        <f t="shared" si="217"/>
        <v>34.125</v>
      </c>
      <c r="U1361" s="7">
        <f t="shared" si="218"/>
        <v>33.508333333333333</v>
      </c>
      <c r="V1361" s="7">
        <f t="shared" si="219"/>
        <v>33.662499999999994</v>
      </c>
    </row>
    <row r="1362" spans="1:22" ht="13.5" x14ac:dyDescent="0.25">
      <c r="A1362" s="3">
        <f>RSI!A1362</f>
        <v>44293</v>
      </c>
      <c r="B1362" s="2">
        <f>RSI!B1362</f>
        <v>1.02</v>
      </c>
      <c r="C1362" s="2">
        <f>RSI!I1362</f>
        <v>49.126500095293821</v>
      </c>
      <c r="D1362" s="2">
        <f>MACD!E1362</f>
        <v>-1.7911923744150959E-2</v>
      </c>
      <c r="E1362" s="2">
        <f>MACD!F1362</f>
        <v>-1.6260643609676616E-2</v>
      </c>
      <c r="F1362" s="2">
        <f>'Moving Avg'!D1362</f>
        <v>1.0399999999999998</v>
      </c>
      <c r="G1362" s="2">
        <f>'Moving Avg'!F1362</f>
        <v>1.0329999999999999</v>
      </c>
      <c r="H1362" s="2">
        <f>'Moving Avg'!G1362</f>
        <v>0.99519999999999997</v>
      </c>
      <c r="I1362" s="2">
        <f>'Moving Avg'!H1362</f>
        <v>0.98599999999999999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25</v>
      </c>
      <c r="N1362" s="7">
        <f t="shared" si="211"/>
        <v>45</v>
      </c>
      <c r="O1362" s="7">
        <f t="shared" si="212"/>
        <v>50</v>
      </c>
      <c r="P1362" s="7">
        <f t="shared" si="213"/>
        <v>16.5</v>
      </c>
      <c r="Q1362" s="8">
        <f t="shared" si="214"/>
        <v>34.475000000000001</v>
      </c>
      <c r="R1362" s="8">
        <f t="shared" si="215"/>
        <v>35.625</v>
      </c>
      <c r="S1362" s="8">
        <f t="shared" si="216"/>
        <v>30.425000000000001</v>
      </c>
      <c r="T1362" s="8">
        <f t="shared" si="217"/>
        <v>34.125</v>
      </c>
      <c r="U1362" s="7">
        <f t="shared" si="218"/>
        <v>33.508333333333333</v>
      </c>
      <c r="V1362" s="7">
        <f t="shared" si="219"/>
        <v>33.662499999999994</v>
      </c>
    </row>
    <row r="1363" spans="1:22" ht="13.5" x14ac:dyDescent="0.25">
      <c r="A1363" s="3">
        <f>RSI!A1363</f>
        <v>44294</v>
      </c>
      <c r="B1363" s="2">
        <f>RSI!B1363</f>
        <v>1.02</v>
      </c>
      <c r="C1363" s="2">
        <f>RSI!I1363</f>
        <v>49.126500095293814</v>
      </c>
      <c r="D1363" s="2">
        <f>MACD!E1363</f>
        <v>-1.7009314303470857E-2</v>
      </c>
      <c r="E1363" s="2">
        <f>MACD!F1363</f>
        <v>-1.6410377748435467E-2</v>
      </c>
      <c r="F1363" s="2">
        <f>'Moving Avg'!D1363</f>
        <v>1.03</v>
      </c>
      <c r="G1363" s="2">
        <f>'Moving Avg'!F1363</f>
        <v>1.0324999999999998</v>
      </c>
      <c r="H1363" s="2">
        <f>'Moving Avg'!G1363</f>
        <v>0.99580000000000013</v>
      </c>
      <c r="I1363" s="2">
        <f>'Moving Avg'!H1363</f>
        <v>0.98644999999999983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25</v>
      </c>
      <c r="N1363" s="7">
        <f t="shared" si="211"/>
        <v>45</v>
      </c>
      <c r="O1363" s="7">
        <f t="shared" si="212"/>
        <v>50</v>
      </c>
      <c r="P1363" s="7">
        <f t="shared" si="213"/>
        <v>16.5</v>
      </c>
      <c r="Q1363" s="8">
        <f t="shared" si="214"/>
        <v>34.475000000000001</v>
      </c>
      <c r="R1363" s="8">
        <f t="shared" si="215"/>
        <v>35.625</v>
      </c>
      <c r="S1363" s="8">
        <f t="shared" si="216"/>
        <v>30.425000000000001</v>
      </c>
      <c r="T1363" s="8">
        <f t="shared" si="217"/>
        <v>34.125</v>
      </c>
      <c r="U1363" s="7">
        <f t="shared" si="218"/>
        <v>33.508333333333333</v>
      </c>
      <c r="V1363" s="7">
        <f t="shared" si="219"/>
        <v>33.662499999999994</v>
      </c>
    </row>
    <row r="1364" spans="1:22" ht="13.5" x14ac:dyDescent="0.25">
      <c r="A1364" s="3">
        <f>RSI!A1364</f>
        <v>44298</v>
      </c>
      <c r="B1364" s="2">
        <f>RSI!B1364</f>
        <v>1.01</v>
      </c>
      <c r="C1364" s="2">
        <f>RSI!I1364</f>
        <v>46.225162023663891</v>
      </c>
      <c r="D1364" s="2">
        <f>MACD!E1364</f>
        <v>-1.2404599621416823E-2</v>
      </c>
      <c r="E1364" s="2">
        <f>MACD!F1364</f>
        <v>-1.5609222123031738E-2</v>
      </c>
      <c r="F1364" s="2">
        <f>'Moving Avg'!D1364</f>
        <v>1.026</v>
      </c>
      <c r="G1364" s="2">
        <f>'Moving Avg'!F1364</f>
        <v>1.0314999999999999</v>
      </c>
      <c r="H1364" s="2">
        <f>'Moving Avg'!G1364</f>
        <v>0.99639999999999995</v>
      </c>
      <c r="I1364" s="2">
        <f>'Moving Avg'!H1364</f>
        <v>0.98679999999999968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50</v>
      </c>
      <c r="P1364" s="7">
        <f t="shared" si="213"/>
        <v>16.5</v>
      </c>
      <c r="Q1364" s="8">
        <f t="shared" si="214"/>
        <v>18.725000000000001</v>
      </c>
      <c r="R1364" s="8">
        <f t="shared" si="215"/>
        <v>26.625</v>
      </c>
      <c r="S1364" s="8">
        <f t="shared" si="216"/>
        <v>23.675000000000001</v>
      </c>
      <c r="T1364" s="8">
        <f t="shared" si="217"/>
        <v>22.875</v>
      </c>
      <c r="U1364" s="7">
        <f t="shared" si="218"/>
        <v>23.008333333333336</v>
      </c>
      <c r="V1364" s="7">
        <f t="shared" si="219"/>
        <v>22.975000000000001</v>
      </c>
    </row>
    <row r="1365" spans="1:22" ht="13.5" x14ac:dyDescent="0.25">
      <c r="A1365" s="3">
        <f>RSI!A1365</f>
        <v>44299</v>
      </c>
      <c r="B1365" s="2">
        <f>RSI!B1365</f>
        <v>1.01</v>
      </c>
      <c r="C1365" s="2">
        <f>RSI!I1365</f>
        <v>46.225162023663891</v>
      </c>
      <c r="D1365" s="2">
        <f>MACD!E1365</f>
        <v>-7.3532629933548144E-4</v>
      </c>
      <c r="E1365" s="2">
        <f>MACD!F1365</f>
        <v>-1.2634442958292488E-2</v>
      </c>
      <c r="F1365" s="2">
        <f>'Moving Avg'!D1365</f>
        <v>1.02</v>
      </c>
      <c r="G1365" s="2">
        <f>'Moving Avg'!F1365</f>
        <v>1.0305</v>
      </c>
      <c r="H1365" s="2">
        <f>'Moving Avg'!G1365</f>
        <v>0.99719999999999998</v>
      </c>
      <c r="I1365" s="2">
        <f>'Moving Avg'!H1365</f>
        <v>0.98714999999999964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  <c r="M1365" s="7">
        <f t="shared" si="210"/>
        <v>25</v>
      </c>
      <c r="N1365" s="7">
        <f t="shared" si="211"/>
        <v>0</v>
      </c>
      <c r="O1365" s="7">
        <f t="shared" si="212"/>
        <v>50</v>
      </c>
      <c r="P1365" s="7">
        <f t="shared" si="213"/>
        <v>16.5</v>
      </c>
      <c r="Q1365" s="8">
        <f t="shared" si="214"/>
        <v>18.725000000000001</v>
      </c>
      <c r="R1365" s="8">
        <f t="shared" si="215"/>
        <v>26.625</v>
      </c>
      <c r="S1365" s="8">
        <f t="shared" si="216"/>
        <v>23.675000000000001</v>
      </c>
      <c r="T1365" s="8">
        <f t="shared" si="217"/>
        <v>22.875</v>
      </c>
      <c r="U1365" s="7">
        <f t="shared" si="218"/>
        <v>23.008333333333336</v>
      </c>
      <c r="V1365" s="7">
        <f t="shared" si="219"/>
        <v>22.975000000000001</v>
      </c>
    </row>
    <row r="1366" spans="1:22" ht="13.5" x14ac:dyDescent="0.25">
      <c r="A1366" s="3">
        <f>RSI!A1366</f>
        <v>44300</v>
      </c>
      <c r="B1366" s="2">
        <f>RSI!B1366</f>
        <v>1.01</v>
      </c>
      <c r="C1366" s="2">
        <f>RSI!I1366</f>
        <v>46.225162023663898</v>
      </c>
      <c r="D1366" s="2">
        <f>MACD!E1366</f>
        <v>1.2290290420805983E-2</v>
      </c>
      <c r="E1366" s="2">
        <f>MACD!F1366</f>
        <v>-7.6494962824727956E-3</v>
      </c>
      <c r="F1366" s="2">
        <f>'Moving Avg'!D1366</f>
        <v>1.0139999999999998</v>
      </c>
      <c r="G1366" s="2">
        <f>'Moving Avg'!F1366</f>
        <v>1.03</v>
      </c>
      <c r="H1366" s="2">
        <f>'Moving Avg'!G1366</f>
        <v>0.998</v>
      </c>
      <c r="I1366" s="2">
        <f>'Moving Avg'!H1366</f>
        <v>0.98759999999999959</v>
      </c>
      <c r="J1366" s="5" t="str">
        <f>OBV!F1366</f>
        <v>BEARISH</v>
      </c>
      <c r="K1366" s="5" t="str">
        <f>OBV!G1366</f>
        <v>NEUTRAL</v>
      </c>
      <c r="L1366" s="5" t="str">
        <f>OBV!H1366</f>
        <v>CONFIRMED BEARISH</v>
      </c>
      <c r="M1366" s="7">
        <f t="shared" si="210"/>
        <v>25</v>
      </c>
      <c r="N1366" s="7">
        <f t="shared" si="211"/>
        <v>0</v>
      </c>
      <c r="O1366" s="7">
        <f t="shared" si="212"/>
        <v>50</v>
      </c>
      <c r="P1366" s="7">
        <f t="shared" si="213"/>
        <v>16.5</v>
      </c>
      <c r="Q1366" s="8">
        <f t="shared" si="214"/>
        <v>18.725000000000001</v>
      </c>
      <c r="R1366" s="8">
        <f t="shared" si="215"/>
        <v>26.625</v>
      </c>
      <c r="S1366" s="8">
        <f t="shared" si="216"/>
        <v>23.675000000000001</v>
      </c>
      <c r="T1366" s="8">
        <f t="shared" si="217"/>
        <v>22.875</v>
      </c>
      <c r="U1366" s="7">
        <f t="shared" si="218"/>
        <v>23.008333333333336</v>
      </c>
      <c r="V1366" s="7">
        <f t="shared" si="219"/>
        <v>22.975000000000001</v>
      </c>
    </row>
    <row r="1367" spans="1:22" ht="13.5" x14ac:dyDescent="0.25">
      <c r="A1367" s="3">
        <f>RSI!A1367</f>
        <v>44301</v>
      </c>
      <c r="B1367" s="2">
        <f>RSI!B1367</f>
        <v>1.01</v>
      </c>
      <c r="C1367" s="2">
        <f>RSI!I1367</f>
        <v>46.225162023663906</v>
      </c>
      <c r="D1367" s="2">
        <f>MACD!E1367</f>
        <v>2.0304203344896132E-2</v>
      </c>
      <c r="E1367" s="2">
        <f>MACD!F1367</f>
        <v>-2.0587563569990103E-3</v>
      </c>
      <c r="F1367" s="2">
        <f>'Moving Avg'!D1367</f>
        <v>1.012</v>
      </c>
      <c r="G1367" s="2">
        <f>'Moving Avg'!F1367</f>
        <v>1.0295000000000001</v>
      </c>
      <c r="H1367" s="2">
        <f>'Moving Avg'!G1367</f>
        <v>0.99879999999999991</v>
      </c>
      <c r="I1367" s="2">
        <f>'Moving Avg'!H1367</f>
        <v>0.98804999999999965</v>
      </c>
      <c r="J1367" s="5" t="str">
        <f>OBV!F1367</f>
        <v>BEARISH</v>
      </c>
      <c r="K1367" s="5" t="str">
        <f>OBV!G1367</f>
        <v>NEUTRAL</v>
      </c>
      <c r="L1367" s="5" t="str">
        <f>OBV!H1367</f>
        <v>CONFIRMED BEARISH</v>
      </c>
      <c r="M1367" s="7">
        <f t="shared" si="210"/>
        <v>25</v>
      </c>
      <c r="N1367" s="7">
        <f t="shared" si="211"/>
        <v>0</v>
      </c>
      <c r="O1367" s="7">
        <f t="shared" si="212"/>
        <v>50</v>
      </c>
      <c r="P1367" s="7">
        <f t="shared" si="213"/>
        <v>16.5</v>
      </c>
      <c r="Q1367" s="8">
        <f t="shared" si="214"/>
        <v>18.725000000000001</v>
      </c>
      <c r="R1367" s="8">
        <f t="shared" si="215"/>
        <v>26.625</v>
      </c>
      <c r="S1367" s="8">
        <f t="shared" si="216"/>
        <v>23.675000000000001</v>
      </c>
      <c r="T1367" s="8">
        <f t="shared" si="217"/>
        <v>22.875</v>
      </c>
      <c r="U1367" s="7">
        <f t="shared" si="218"/>
        <v>23.008333333333336</v>
      </c>
      <c r="V1367" s="7">
        <f t="shared" si="219"/>
        <v>22.975000000000001</v>
      </c>
    </row>
    <row r="1368" spans="1:22" ht="13.5" x14ac:dyDescent="0.25">
      <c r="A1368" s="3">
        <f>RSI!A1368</f>
        <v>44302</v>
      </c>
      <c r="B1368" s="2">
        <f>RSI!B1368</f>
        <v>1</v>
      </c>
      <c r="C1368" s="2">
        <f>RSI!I1368</f>
        <v>42.823411156925843</v>
      </c>
      <c r="D1368" s="2">
        <f>MACD!E1368</f>
        <v>2.6351523119099163E-2</v>
      </c>
      <c r="E1368" s="2">
        <f>MACD!F1368</f>
        <v>3.6232995382206243E-3</v>
      </c>
      <c r="F1368" s="2">
        <f>'Moving Avg'!D1368</f>
        <v>1.008</v>
      </c>
      <c r="G1368" s="2">
        <f>'Moving Avg'!F1368</f>
        <v>1.0295000000000001</v>
      </c>
      <c r="H1368" s="2">
        <f>'Moving Avg'!G1368</f>
        <v>0.99959999999999993</v>
      </c>
      <c r="I1368" s="2">
        <f>'Moving Avg'!H1368</f>
        <v>0.98834999999999962</v>
      </c>
      <c r="J1368" s="5" t="str">
        <f>OBV!F1368</f>
        <v>BEARISH</v>
      </c>
      <c r="K1368" s="5" t="str">
        <f>OBV!G1368</f>
        <v>NEUTRAL</v>
      </c>
      <c r="L1368" s="5" t="str">
        <f>OBV!H1368</f>
        <v>CONFIRMED BEARISH</v>
      </c>
      <c r="M1368" s="7">
        <f t="shared" si="210"/>
        <v>25</v>
      </c>
      <c r="N1368" s="7">
        <f t="shared" si="211"/>
        <v>0</v>
      </c>
      <c r="O1368" s="7">
        <f t="shared" si="212"/>
        <v>50</v>
      </c>
      <c r="P1368" s="7">
        <f t="shared" si="213"/>
        <v>16.5</v>
      </c>
      <c r="Q1368" s="8">
        <f t="shared" si="214"/>
        <v>18.725000000000001</v>
      </c>
      <c r="R1368" s="8">
        <f t="shared" si="215"/>
        <v>26.625</v>
      </c>
      <c r="S1368" s="8">
        <f t="shared" si="216"/>
        <v>23.675000000000001</v>
      </c>
      <c r="T1368" s="8">
        <f t="shared" si="217"/>
        <v>22.875</v>
      </c>
      <c r="U1368" s="7">
        <f t="shared" si="218"/>
        <v>23.008333333333336</v>
      </c>
      <c r="V1368" s="7">
        <f t="shared" si="219"/>
        <v>22.975000000000001</v>
      </c>
    </row>
    <row r="1369" spans="1:22" ht="13.5" x14ac:dyDescent="0.25">
      <c r="A1369" s="3">
        <f>RSI!A1369</f>
        <v>44305</v>
      </c>
      <c r="B1369" s="2">
        <f>RSI!B1369</f>
        <v>1.01</v>
      </c>
      <c r="C1369" s="2">
        <f>RSI!I1369</f>
        <v>47.022008572653995</v>
      </c>
      <c r="D1369" s="2">
        <f>MACD!E1369</f>
        <v>2.4692283362487855E-2</v>
      </c>
      <c r="E1369" s="2">
        <f>MACD!F1369</f>
        <v>7.837096303074071E-3</v>
      </c>
      <c r="F1369" s="2">
        <f>'Moving Avg'!D1369</f>
        <v>1.008</v>
      </c>
      <c r="G1369" s="2">
        <f>'Moving Avg'!F1369</f>
        <v>1.03</v>
      </c>
      <c r="H1369" s="2">
        <f>'Moving Avg'!G1369</f>
        <v>1.0005999999999999</v>
      </c>
      <c r="I1369" s="2">
        <f>'Moving Avg'!H1369</f>
        <v>0.98864999999999947</v>
      </c>
      <c r="J1369" s="5" t="str">
        <f>OBV!F1369</f>
        <v>BEARISH</v>
      </c>
      <c r="K1369" s="5" t="str">
        <f>OBV!G1369</f>
        <v>NEUTRAL</v>
      </c>
      <c r="L1369" s="5" t="str">
        <f>OBV!H1369</f>
        <v>NEUTRAL</v>
      </c>
      <c r="M1369" s="7">
        <f t="shared" si="210"/>
        <v>25</v>
      </c>
      <c r="N1369" s="7">
        <f t="shared" si="211"/>
        <v>0</v>
      </c>
      <c r="O1369" s="7">
        <f t="shared" si="212"/>
        <v>50</v>
      </c>
      <c r="P1369" s="7">
        <f t="shared" si="213"/>
        <v>16.5</v>
      </c>
      <c r="Q1369" s="8">
        <f t="shared" si="214"/>
        <v>18.725000000000001</v>
      </c>
      <c r="R1369" s="8">
        <f t="shared" si="215"/>
        <v>26.625</v>
      </c>
      <c r="S1369" s="8">
        <f t="shared" si="216"/>
        <v>23.675000000000001</v>
      </c>
      <c r="T1369" s="8">
        <f t="shared" si="217"/>
        <v>22.875</v>
      </c>
      <c r="U1369" s="7">
        <f t="shared" si="218"/>
        <v>23.008333333333336</v>
      </c>
      <c r="V1369" s="7">
        <f t="shared" si="219"/>
        <v>22.975000000000001</v>
      </c>
    </row>
    <row r="1370" spans="1:22" ht="13.5" x14ac:dyDescent="0.25">
      <c r="A1370" s="3">
        <f>RSI!A1370</f>
        <v>44306</v>
      </c>
      <c r="B1370" s="2">
        <f>RSI!B1370</f>
        <v>1</v>
      </c>
      <c r="C1370" s="2">
        <f>RSI!I1370</f>
        <v>43.575987613617606</v>
      </c>
      <c r="D1370" s="2">
        <f>MACD!E1370</f>
        <v>2.5618038158732759E-2</v>
      </c>
      <c r="E1370" s="2">
        <f>MACD!F1370</f>
        <v>1.1393284674205809E-2</v>
      </c>
      <c r="F1370" s="2">
        <f>'Moving Avg'!D1370</f>
        <v>1.006</v>
      </c>
      <c r="G1370" s="2">
        <f>'Moving Avg'!F1370</f>
        <v>1.0295000000000001</v>
      </c>
      <c r="H1370" s="2">
        <f>'Moving Avg'!G1370</f>
        <v>1.0018000000000002</v>
      </c>
      <c r="I1370" s="2">
        <f>'Moving Avg'!H1370</f>
        <v>0.98864999999999936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  <c r="M1370" s="7">
        <f t="shared" si="210"/>
        <v>25</v>
      </c>
      <c r="N1370" s="7">
        <f t="shared" si="211"/>
        <v>0</v>
      </c>
      <c r="O1370" s="7">
        <f t="shared" si="212"/>
        <v>50</v>
      </c>
      <c r="P1370" s="7">
        <f t="shared" si="213"/>
        <v>16.5</v>
      </c>
      <c r="Q1370" s="8">
        <f t="shared" si="214"/>
        <v>18.725000000000001</v>
      </c>
      <c r="R1370" s="8">
        <f t="shared" si="215"/>
        <v>26.625</v>
      </c>
      <c r="S1370" s="8">
        <f t="shared" si="216"/>
        <v>23.675000000000001</v>
      </c>
      <c r="T1370" s="8">
        <f t="shared" si="217"/>
        <v>22.875</v>
      </c>
      <c r="U1370" s="7">
        <f t="shared" si="218"/>
        <v>23.008333333333336</v>
      </c>
      <c r="V1370" s="7">
        <f t="shared" si="219"/>
        <v>22.975000000000001</v>
      </c>
    </row>
    <row r="1371" spans="1:22" ht="13.5" x14ac:dyDescent="0.25">
      <c r="A1371" s="3">
        <f>RSI!A1371</f>
        <v>44307</v>
      </c>
      <c r="B1371" s="2">
        <f>RSI!B1371</f>
        <v>0.99</v>
      </c>
      <c r="C1371" s="2">
        <f>RSI!I1371</f>
        <v>40.38842762054577</v>
      </c>
      <c r="D1371" s="2">
        <f>MACD!E1371</f>
        <v>2.7247982364807966E-2</v>
      </c>
      <c r="E1371" s="2">
        <f>MACD!F1371</f>
        <v>1.4564224212326241E-2</v>
      </c>
      <c r="F1371" s="2">
        <f>'Moving Avg'!D1371</f>
        <v>1.002</v>
      </c>
      <c r="G1371" s="2">
        <f>'Moving Avg'!F1371</f>
        <v>1.0284999999999997</v>
      </c>
      <c r="H1371" s="2">
        <f>'Moving Avg'!G1371</f>
        <v>1.0026000000000002</v>
      </c>
      <c r="I1371" s="2">
        <f>'Moving Avg'!H1371</f>
        <v>0.9883499999999994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  <c r="M1371" s="7">
        <f t="shared" si="210"/>
        <v>25</v>
      </c>
      <c r="N1371" s="7">
        <f t="shared" si="211"/>
        <v>0</v>
      </c>
      <c r="O1371" s="7">
        <f t="shared" si="212"/>
        <v>50</v>
      </c>
      <c r="P1371" s="7">
        <f t="shared" si="213"/>
        <v>16.5</v>
      </c>
      <c r="Q1371" s="8">
        <f t="shared" si="214"/>
        <v>18.725000000000001</v>
      </c>
      <c r="R1371" s="8">
        <f t="shared" si="215"/>
        <v>26.625</v>
      </c>
      <c r="S1371" s="8">
        <f t="shared" si="216"/>
        <v>23.675000000000001</v>
      </c>
      <c r="T1371" s="8">
        <f t="shared" si="217"/>
        <v>22.875</v>
      </c>
      <c r="U1371" s="7">
        <f t="shared" si="218"/>
        <v>23.008333333333336</v>
      </c>
      <c r="V1371" s="7">
        <f t="shared" si="219"/>
        <v>22.975000000000001</v>
      </c>
    </row>
    <row r="1372" spans="1:22" ht="13.5" x14ac:dyDescent="0.25">
      <c r="A1372" s="3">
        <f>RSI!A1372</f>
        <v>44308</v>
      </c>
      <c r="B1372" s="2">
        <f>RSI!B1372</f>
        <v>0.99</v>
      </c>
      <c r="C1372" s="2">
        <f>RSI!I1372</f>
        <v>40.38842762054577</v>
      </c>
      <c r="D1372" s="2">
        <f>MACD!E1372</f>
        <v>2.5707363354014356E-2</v>
      </c>
      <c r="E1372" s="2">
        <f>MACD!F1372</f>
        <v>1.6792852040663865E-2</v>
      </c>
      <c r="F1372" s="2">
        <f>'Moving Avg'!D1372</f>
        <v>0.998</v>
      </c>
      <c r="G1372" s="2">
        <f>'Moving Avg'!F1372</f>
        <v>1.0274999999999999</v>
      </c>
      <c r="H1372" s="2">
        <f>'Moving Avg'!G1372</f>
        <v>1.0034000000000001</v>
      </c>
      <c r="I1372" s="2">
        <f>'Moving Avg'!H1372</f>
        <v>0.98794999999999944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  <c r="M1372" s="7">
        <f t="shared" si="210"/>
        <v>25</v>
      </c>
      <c r="N1372" s="7">
        <f t="shared" si="211"/>
        <v>0</v>
      </c>
      <c r="O1372" s="7">
        <f t="shared" si="212"/>
        <v>50</v>
      </c>
      <c r="P1372" s="7">
        <f t="shared" si="213"/>
        <v>16.5</v>
      </c>
      <c r="Q1372" s="8">
        <f t="shared" si="214"/>
        <v>18.725000000000001</v>
      </c>
      <c r="R1372" s="8">
        <f t="shared" si="215"/>
        <v>26.625</v>
      </c>
      <c r="S1372" s="8">
        <f t="shared" si="216"/>
        <v>23.675000000000001</v>
      </c>
      <c r="T1372" s="8">
        <f t="shared" si="217"/>
        <v>22.875</v>
      </c>
      <c r="U1372" s="7">
        <f t="shared" si="218"/>
        <v>23.008333333333336</v>
      </c>
      <c r="V1372" s="7">
        <f t="shared" si="219"/>
        <v>22.975000000000001</v>
      </c>
    </row>
    <row r="1373" spans="1:22" ht="13.5" x14ac:dyDescent="0.25">
      <c r="A1373" s="3">
        <f>RSI!A1373</f>
        <v>44309</v>
      </c>
      <c r="B1373" s="2">
        <f>RSI!B1373</f>
        <v>0.99</v>
      </c>
      <c r="C1373" s="2">
        <f>RSI!I1373</f>
        <v>40.388427620545755</v>
      </c>
      <c r="D1373" s="2">
        <f>MACD!E1373</f>
        <v>2.4549244603631726E-2</v>
      </c>
      <c r="E1373" s="2">
        <f>MACD!F1373</f>
        <v>1.834413055325744E-2</v>
      </c>
      <c r="F1373" s="2">
        <f>'Moving Avg'!D1373</f>
        <v>0.99600000000000011</v>
      </c>
      <c r="G1373" s="2">
        <f>'Moving Avg'!F1373</f>
        <v>1.0265</v>
      </c>
      <c r="H1373" s="2">
        <f>'Moving Avg'!G1373</f>
        <v>1.0040000000000004</v>
      </c>
      <c r="I1373" s="2">
        <f>'Moving Avg'!H1373</f>
        <v>0.98759999999999948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  <c r="M1373" s="7">
        <f t="shared" si="210"/>
        <v>25</v>
      </c>
      <c r="N1373" s="7">
        <f t="shared" si="211"/>
        <v>0</v>
      </c>
      <c r="O1373" s="7">
        <f t="shared" si="212"/>
        <v>50</v>
      </c>
      <c r="P1373" s="7">
        <f t="shared" si="213"/>
        <v>16.5</v>
      </c>
      <c r="Q1373" s="8">
        <f t="shared" si="214"/>
        <v>18.725000000000001</v>
      </c>
      <c r="R1373" s="8">
        <f t="shared" si="215"/>
        <v>26.625</v>
      </c>
      <c r="S1373" s="8">
        <f t="shared" si="216"/>
        <v>23.675000000000001</v>
      </c>
      <c r="T1373" s="8">
        <f t="shared" si="217"/>
        <v>22.875</v>
      </c>
      <c r="U1373" s="7">
        <f t="shared" si="218"/>
        <v>23.008333333333336</v>
      </c>
      <c r="V1373" s="7">
        <f t="shared" si="219"/>
        <v>22.975000000000001</v>
      </c>
    </row>
    <row r="1374" spans="1:22" ht="13.5" x14ac:dyDescent="0.25">
      <c r="A1374" s="3">
        <f>RSI!A1374</f>
        <v>44312</v>
      </c>
      <c r="B1374" s="2">
        <f>RSI!B1374</f>
        <v>0.99</v>
      </c>
      <c r="C1374" s="2">
        <f>RSI!I1374</f>
        <v>40.388427620545755</v>
      </c>
      <c r="D1374" s="2">
        <f>MACD!E1374</f>
        <v>2.2165541940470046E-2</v>
      </c>
      <c r="E1374" s="2">
        <f>MACD!F1374</f>
        <v>1.9108412830699962E-2</v>
      </c>
      <c r="F1374" s="2">
        <f>'Moving Avg'!D1374</f>
        <v>0.99199999999999999</v>
      </c>
      <c r="G1374" s="2">
        <f>'Moving Avg'!F1374</f>
        <v>1.0244999999999997</v>
      </c>
      <c r="H1374" s="2">
        <f>'Moving Avg'!G1374</f>
        <v>1.0046000000000004</v>
      </c>
      <c r="I1374" s="2">
        <f>'Moving Avg'!H1374</f>
        <v>0.98729999999999929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  <c r="M1374" s="7">
        <f t="shared" si="210"/>
        <v>25</v>
      </c>
      <c r="N1374" s="7">
        <f t="shared" si="211"/>
        <v>0</v>
      </c>
      <c r="O1374" s="7">
        <f t="shared" si="212"/>
        <v>50</v>
      </c>
      <c r="P1374" s="7">
        <f t="shared" si="213"/>
        <v>16.5</v>
      </c>
      <c r="Q1374" s="8">
        <f t="shared" si="214"/>
        <v>18.725000000000001</v>
      </c>
      <c r="R1374" s="8">
        <f t="shared" si="215"/>
        <v>26.625</v>
      </c>
      <c r="S1374" s="8">
        <f t="shared" si="216"/>
        <v>23.675000000000001</v>
      </c>
      <c r="T1374" s="8">
        <f t="shared" si="217"/>
        <v>22.875</v>
      </c>
      <c r="U1374" s="7">
        <f t="shared" si="218"/>
        <v>23.008333333333336</v>
      </c>
      <c r="V1374" s="7">
        <f t="shared" si="219"/>
        <v>22.975000000000001</v>
      </c>
    </row>
    <row r="1375" spans="1:22" ht="13.5" x14ac:dyDescent="0.25">
      <c r="A1375" s="3">
        <f>RSI!A1375</f>
        <v>44313</v>
      </c>
      <c r="B1375" s="2">
        <f>RSI!B1375</f>
        <v>0.98</v>
      </c>
      <c r="C1375" s="2">
        <f>RSI!I1375</f>
        <v>36.770579458777434</v>
      </c>
      <c r="D1375" s="2">
        <f>MACD!E1375</f>
        <v>2.1014030828984787E-2</v>
      </c>
      <c r="E1375" s="2">
        <f>MACD!F1375</f>
        <v>1.9489536430356925E-2</v>
      </c>
      <c r="F1375" s="2">
        <f>'Moving Avg'!D1375</f>
        <v>0.98799999999999988</v>
      </c>
      <c r="G1375" s="2">
        <f>'Moving Avg'!F1375</f>
        <v>1.0194999999999996</v>
      </c>
      <c r="H1375" s="2">
        <f>'Moving Avg'!G1375</f>
        <v>1.0046000000000002</v>
      </c>
      <c r="I1375" s="2">
        <f>'Moving Avg'!H1375</f>
        <v>0.98714999999999931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  <c r="M1375" s="7">
        <f t="shared" si="210"/>
        <v>25</v>
      </c>
      <c r="N1375" s="7">
        <f t="shared" si="211"/>
        <v>0</v>
      </c>
      <c r="O1375" s="7">
        <f t="shared" si="212"/>
        <v>50</v>
      </c>
      <c r="P1375" s="7">
        <f t="shared" si="213"/>
        <v>16.5</v>
      </c>
      <c r="Q1375" s="8">
        <f t="shared" si="214"/>
        <v>18.725000000000001</v>
      </c>
      <c r="R1375" s="8">
        <f t="shared" si="215"/>
        <v>26.625</v>
      </c>
      <c r="S1375" s="8">
        <f t="shared" si="216"/>
        <v>23.675000000000001</v>
      </c>
      <c r="T1375" s="8">
        <f t="shared" si="217"/>
        <v>22.875</v>
      </c>
      <c r="U1375" s="7">
        <f t="shared" si="218"/>
        <v>23.008333333333336</v>
      </c>
      <c r="V1375" s="7">
        <f t="shared" si="219"/>
        <v>22.975000000000001</v>
      </c>
    </row>
    <row r="1376" spans="1:22" ht="13.5" x14ac:dyDescent="0.25">
      <c r="A1376" s="3">
        <f>RSI!A1376</f>
        <v>44314</v>
      </c>
      <c r="B1376" s="2">
        <f>RSI!B1376</f>
        <v>0.98</v>
      </c>
      <c r="C1376" s="2">
        <f>RSI!I1376</f>
        <v>36.770579458777448</v>
      </c>
      <c r="D1376" s="2">
        <f>MACD!E1376</f>
        <v>2.0214253965809892E-2</v>
      </c>
      <c r="E1376" s="2">
        <f>MACD!F1376</f>
        <v>1.9634479937447519E-2</v>
      </c>
      <c r="F1376" s="2">
        <f>'Moving Avg'!D1376</f>
        <v>0.98599999999999999</v>
      </c>
      <c r="G1376" s="2">
        <f>'Moving Avg'!F1376</f>
        <v>1.0134999999999998</v>
      </c>
      <c r="H1376" s="2">
        <f>'Moving Avg'!G1376</f>
        <v>1.0048000000000001</v>
      </c>
      <c r="I1376" s="2">
        <f>'Moving Avg'!H1376</f>
        <v>0.9871999999999993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  <c r="M1376" s="7">
        <f t="shared" si="210"/>
        <v>25</v>
      </c>
      <c r="N1376" s="7">
        <f t="shared" si="211"/>
        <v>0</v>
      </c>
      <c r="O1376" s="7">
        <f t="shared" si="212"/>
        <v>0</v>
      </c>
      <c r="P1376" s="7">
        <f t="shared" si="213"/>
        <v>16.5</v>
      </c>
      <c r="Q1376" s="8">
        <f t="shared" si="214"/>
        <v>11.225</v>
      </c>
      <c r="R1376" s="8">
        <f t="shared" si="215"/>
        <v>9.125</v>
      </c>
      <c r="S1376" s="8">
        <f t="shared" si="216"/>
        <v>11.175000000000001</v>
      </c>
      <c r="T1376" s="8">
        <f t="shared" si="217"/>
        <v>10.375</v>
      </c>
      <c r="U1376" s="7">
        <f t="shared" si="218"/>
        <v>10.508333333333335</v>
      </c>
      <c r="V1376" s="7">
        <f t="shared" si="219"/>
        <v>10.475000000000001</v>
      </c>
    </row>
    <row r="1377" spans="1:22" ht="13.5" x14ac:dyDescent="0.25">
      <c r="A1377" s="3">
        <f>RSI!A1377</f>
        <v>44315</v>
      </c>
      <c r="B1377" s="2">
        <f>RSI!B1377</f>
        <v>0.96</v>
      </c>
      <c r="C1377" s="2">
        <f>RSI!I1377</f>
        <v>30.444898513085661</v>
      </c>
      <c r="D1377" s="2">
        <f>MACD!E1377</f>
        <v>2.1180648116133849E-2</v>
      </c>
      <c r="E1377" s="2">
        <f>MACD!F1377</f>
        <v>1.9943713573184786E-2</v>
      </c>
      <c r="F1377" s="2">
        <f>'Moving Avg'!D1377</f>
        <v>0.98000000000000009</v>
      </c>
      <c r="G1377" s="2">
        <f>'Moving Avg'!F1377</f>
        <v>1.0074999999999998</v>
      </c>
      <c r="H1377" s="2">
        <f>'Moving Avg'!G1377</f>
        <v>1.0044000000000002</v>
      </c>
      <c r="I1377" s="2">
        <f>'Moving Avg'!H1377</f>
        <v>0.98694999999999922</v>
      </c>
      <c r="J1377" s="5" t="str">
        <f>OBV!F1377</f>
        <v>BEARISH</v>
      </c>
      <c r="K1377" s="5" t="str">
        <f>OBV!G1377</f>
        <v>NEUTRAL</v>
      </c>
      <c r="L1377" s="5" t="str">
        <f>OBV!H1377</f>
        <v>CONFIRMED BEARISH</v>
      </c>
      <c r="M1377" s="7">
        <f t="shared" si="210"/>
        <v>25</v>
      </c>
      <c r="N1377" s="7">
        <f t="shared" si="211"/>
        <v>0</v>
      </c>
      <c r="O1377" s="7">
        <f t="shared" si="212"/>
        <v>0</v>
      </c>
      <c r="P1377" s="7">
        <f t="shared" si="213"/>
        <v>16.5</v>
      </c>
      <c r="Q1377" s="8">
        <f t="shared" si="214"/>
        <v>11.225</v>
      </c>
      <c r="R1377" s="8">
        <f t="shared" si="215"/>
        <v>9.125</v>
      </c>
      <c r="S1377" s="8">
        <f t="shared" si="216"/>
        <v>11.175000000000001</v>
      </c>
      <c r="T1377" s="8">
        <f t="shared" si="217"/>
        <v>10.375</v>
      </c>
      <c r="U1377" s="7">
        <f t="shared" si="218"/>
        <v>10.508333333333335</v>
      </c>
      <c r="V1377" s="7">
        <f t="shared" si="219"/>
        <v>10.475000000000001</v>
      </c>
    </row>
    <row r="1378" spans="1:22" ht="13.5" x14ac:dyDescent="0.25">
      <c r="A1378" s="3">
        <f>RSI!A1378</f>
        <v>44316</v>
      </c>
      <c r="B1378" s="2">
        <f>RSI!B1378</f>
        <v>0.97</v>
      </c>
      <c r="C1378" s="2">
        <f>RSI!I1378</f>
        <v>36.341700322157614</v>
      </c>
      <c r="D1378" s="2">
        <f>MACD!E1378</f>
        <v>1.9987017913496996E-2</v>
      </c>
      <c r="E1378" s="2">
        <f>MACD!F1378</f>
        <v>1.9952374441247228E-2</v>
      </c>
      <c r="F1378" s="2">
        <f>'Moving Avg'!D1378</f>
        <v>0.97599999999999998</v>
      </c>
      <c r="G1378" s="2">
        <f>'Moving Avg'!F1378</f>
        <v>1.0024999999999999</v>
      </c>
      <c r="H1378" s="2">
        <f>'Moving Avg'!G1378</f>
        <v>1.0042</v>
      </c>
      <c r="I1378" s="2">
        <f>'Moving Avg'!H1378</f>
        <v>0.98659999999999937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  <c r="M1378" s="7">
        <f t="shared" si="210"/>
        <v>25</v>
      </c>
      <c r="N1378" s="7">
        <f t="shared" si="211"/>
        <v>0</v>
      </c>
      <c r="O1378" s="7">
        <f t="shared" si="212"/>
        <v>0</v>
      </c>
      <c r="P1378" s="7">
        <f t="shared" si="213"/>
        <v>16.5</v>
      </c>
      <c r="Q1378" s="8">
        <f t="shared" si="214"/>
        <v>11.225</v>
      </c>
      <c r="R1378" s="8">
        <f t="shared" si="215"/>
        <v>9.125</v>
      </c>
      <c r="S1378" s="8">
        <f t="shared" si="216"/>
        <v>11.175000000000001</v>
      </c>
      <c r="T1378" s="8">
        <f t="shared" si="217"/>
        <v>10.375</v>
      </c>
      <c r="U1378" s="7">
        <f t="shared" si="218"/>
        <v>10.508333333333335</v>
      </c>
      <c r="V1378" s="7">
        <f t="shared" si="219"/>
        <v>10.475000000000001</v>
      </c>
    </row>
    <row r="1379" spans="1:22" ht="13.5" x14ac:dyDescent="0.25">
      <c r="A1379" s="3">
        <f>RSI!A1379</f>
        <v>44319</v>
      </c>
      <c r="B1379" s="2">
        <f>RSI!B1379</f>
        <v>0.96</v>
      </c>
      <c r="C1379" s="2">
        <f>RSI!I1379</f>
        <v>33.301283039041195</v>
      </c>
      <c r="D1379" s="2">
        <f>MACD!E1379</f>
        <v>2.1445147892473981E-2</v>
      </c>
      <c r="E1379" s="2">
        <f>MACD!F1379</f>
        <v>2.0250929131492582E-2</v>
      </c>
      <c r="F1379" s="2">
        <f>'Moving Avg'!D1379</f>
        <v>0.97</v>
      </c>
      <c r="G1379" s="2">
        <f>'Moving Avg'!F1379</f>
        <v>0.999</v>
      </c>
      <c r="H1379" s="2">
        <f>'Moving Avg'!G1379</f>
        <v>1.004</v>
      </c>
      <c r="I1379" s="2">
        <f>'Moving Avg'!H1379</f>
        <v>0.98634999999999939</v>
      </c>
      <c r="J1379" s="5" t="str">
        <f>OBV!F1379</f>
        <v>BEARISH</v>
      </c>
      <c r="K1379" s="5" t="str">
        <f>OBV!G1379</f>
        <v>NEUTRAL</v>
      </c>
      <c r="L1379" s="5" t="str">
        <f>OBV!H1379</f>
        <v>CONFIRMED BEARISH</v>
      </c>
      <c r="M1379" s="7">
        <f t="shared" si="210"/>
        <v>25</v>
      </c>
      <c r="N1379" s="7">
        <f t="shared" si="211"/>
        <v>0</v>
      </c>
      <c r="O1379" s="7">
        <f t="shared" si="212"/>
        <v>0</v>
      </c>
      <c r="P1379" s="7">
        <f t="shared" si="213"/>
        <v>16.5</v>
      </c>
      <c r="Q1379" s="8">
        <f t="shared" si="214"/>
        <v>11.225</v>
      </c>
      <c r="R1379" s="8">
        <f t="shared" si="215"/>
        <v>9.125</v>
      </c>
      <c r="S1379" s="8">
        <f t="shared" si="216"/>
        <v>11.175000000000001</v>
      </c>
      <c r="T1379" s="8">
        <f t="shared" si="217"/>
        <v>10.375</v>
      </c>
      <c r="U1379" s="7">
        <f t="shared" si="218"/>
        <v>10.508333333333335</v>
      </c>
      <c r="V1379" s="7">
        <f t="shared" si="219"/>
        <v>10.475000000000001</v>
      </c>
    </row>
    <row r="1380" spans="1:22" ht="13.5" x14ac:dyDescent="0.25">
      <c r="A1380" s="3">
        <f>RSI!A1380</f>
        <v>44320</v>
      </c>
      <c r="B1380" s="2">
        <f>RSI!B1380</f>
        <v>0.96</v>
      </c>
      <c r="C1380" s="2">
        <f>RSI!I1380</f>
        <v>33.301283039041195</v>
      </c>
      <c r="D1380" s="2">
        <f>MACD!E1380</f>
        <v>2.1374507301729739E-2</v>
      </c>
      <c r="E1380" s="2">
        <f>MACD!F1380</f>
        <v>2.0475644765540015E-2</v>
      </c>
      <c r="F1380" s="2">
        <f>'Moving Avg'!D1380</f>
        <v>0.96599999999999997</v>
      </c>
      <c r="G1380" s="2">
        <f>'Moving Avg'!F1380</f>
        <v>0.99500000000000011</v>
      </c>
      <c r="H1380" s="2">
        <f>'Moving Avg'!G1380</f>
        <v>1.0036</v>
      </c>
      <c r="I1380" s="2">
        <f>'Moving Avg'!H1380</f>
        <v>0.9862499999999994</v>
      </c>
      <c r="J1380" s="5" t="str">
        <f>OBV!F1380</f>
        <v>BEARISH</v>
      </c>
      <c r="K1380" s="5" t="str">
        <f>OBV!G1380</f>
        <v>NEUTRAL</v>
      </c>
      <c r="L1380" s="5" t="str">
        <f>OBV!H1380</f>
        <v>CONFIRMED BEARISH</v>
      </c>
      <c r="M1380" s="7">
        <f t="shared" si="210"/>
        <v>25</v>
      </c>
      <c r="N1380" s="7">
        <f t="shared" si="211"/>
        <v>0</v>
      </c>
      <c r="O1380" s="7">
        <f t="shared" si="212"/>
        <v>0</v>
      </c>
      <c r="P1380" s="7">
        <f t="shared" si="213"/>
        <v>16.5</v>
      </c>
      <c r="Q1380" s="8">
        <f t="shared" si="214"/>
        <v>11.225</v>
      </c>
      <c r="R1380" s="8">
        <f t="shared" si="215"/>
        <v>9.125</v>
      </c>
      <c r="S1380" s="8">
        <f t="shared" si="216"/>
        <v>11.175000000000001</v>
      </c>
      <c r="T1380" s="8">
        <f t="shared" si="217"/>
        <v>10.375</v>
      </c>
      <c r="U1380" s="7">
        <f t="shared" si="218"/>
        <v>10.508333333333335</v>
      </c>
      <c r="V1380" s="7">
        <f t="shared" si="219"/>
        <v>10.475000000000001</v>
      </c>
    </row>
    <row r="1381" spans="1:22" ht="13.5" x14ac:dyDescent="0.25">
      <c r="A1381" s="3">
        <f>RSI!A1381</f>
        <v>44321</v>
      </c>
      <c r="B1381" s="2">
        <f>RSI!B1381</f>
        <v>0.96</v>
      </c>
      <c r="C1381" s="2">
        <f>RSI!I1381</f>
        <v>33.301283039041195</v>
      </c>
      <c r="D1381" s="2">
        <f>MACD!E1381</f>
        <v>1.9992956898135406E-2</v>
      </c>
      <c r="E1381" s="2">
        <f>MACD!F1381</f>
        <v>2.0379107192059095E-2</v>
      </c>
      <c r="F1381" s="2">
        <f>'Moving Avg'!D1381</f>
        <v>0.96199999999999997</v>
      </c>
      <c r="G1381" s="2">
        <f>'Moving Avg'!F1381</f>
        <v>0.99100000000000021</v>
      </c>
      <c r="H1381" s="2">
        <f>'Moving Avg'!G1381</f>
        <v>1.0036</v>
      </c>
      <c r="I1381" s="2">
        <f>'Moving Avg'!H1381</f>
        <v>0.98614999999999953</v>
      </c>
      <c r="J1381" s="5" t="str">
        <f>OBV!F1381</f>
        <v>BEARISH</v>
      </c>
      <c r="K1381" s="5" t="str">
        <f>OBV!G1381</f>
        <v>NEUTRAL</v>
      </c>
      <c r="L1381" s="5" t="str">
        <f>OBV!H1381</f>
        <v>CONFIRMED BEARISH</v>
      </c>
      <c r="M1381" s="7">
        <f t="shared" si="210"/>
        <v>25</v>
      </c>
      <c r="N1381" s="7">
        <f t="shared" si="211"/>
        <v>45</v>
      </c>
      <c r="O1381" s="7">
        <f t="shared" si="212"/>
        <v>0</v>
      </c>
      <c r="P1381" s="7">
        <f t="shared" si="213"/>
        <v>16.5</v>
      </c>
      <c r="Q1381" s="8">
        <f t="shared" si="214"/>
        <v>26.975000000000001</v>
      </c>
      <c r="R1381" s="8">
        <f t="shared" si="215"/>
        <v>18.125</v>
      </c>
      <c r="S1381" s="8">
        <f t="shared" si="216"/>
        <v>17.925000000000001</v>
      </c>
      <c r="T1381" s="8">
        <f t="shared" si="217"/>
        <v>21.625</v>
      </c>
      <c r="U1381" s="7">
        <f t="shared" si="218"/>
        <v>21.008333333333336</v>
      </c>
      <c r="V1381" s="7">
        <f t="shared" si="219"/>
        <v>21.162500000000001</v>
      </c>
    </row>
    <row r="1382" spans="1:22" ht="13.5" x14ac:dyDescent="0.25">
      <c r="A1382" s="3">
        <f>RSI!A1382</f>
        <v>44322</v>
      </c>
      <c r="B1382" s="2">
        <f>RSI!B1382</f>
        <v>0.98</v>
      </c>
      <c r="C1382" s="2">
        <f>RSI!I1382</f>
        <v>44.830746627045173</v>
      </c>
      <c r="D1382" s="2">
        <f>MACD!E1382</f>
        <v>1.7543104509015861E-2</v>
      </c>
      <c r="E1382" s="2">
        <f>MACD!F1382</f>
        <v>1.9811906655450448E-2</v>
      </c>
      <c r="F1382" s="2">
        <f>'Moving Avg'!D1382</f>
        <v>0.96599999999999997</v>
      </c>
      <c r="G1382" s="2">
        <f>'Moving Avg'!F1382</f>
        <v>0.98900000000000021</v>
      </c>
      <c r="H1382" s="2">
        <f>'Moving Avg'!G1382</f>
        <v>1.0037999999999998</v>
      </c>
      <c r="I1382" s="2">
        <f>'Moving Avg'!H1382</f>
        <v>0.98614999999999942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  <c r="M1382" s="7">
        <f t="shared" si="210"/>
        <v>25</v>
      </c>
      <c r="N1382" s="7">
        <f t="shared" si="211"/>
        <v>45</v>
      </c>
      <c r="O1382" s="7">
        <f t="shared" si="212"/>
        <v>0</v>
      </c>
      <c r="P1382" s="7">
        <f t="shared" si="213"/>
        <v>83.5</v>
      </c>
      <c r="Q1382" s="8">
        <f t="shared" si="214"/>
        <v>37.024999999999999</v>
      </c>
      <c r="R1382" s="8">
        <f t="shared" si="215"/>
        <v>34.875</v>
      </c>
      <c r="S1382" s="8">
        <f t="shared" si="216"/>
        <v>48.075000000000003</v>
      </c>
      <c r="T1382" s="8">
        <f t="shared" si="217"/>
        <v>38.375</v>
      </c>
      <c r="U1382" s="7">
        <f t="shared" si="218"/>
        <v>39.991666666666667</v>
      </c>
      <c r="V1382" s="7">
        <f t="shared" si="219"/>
        <v>39.587500000000006</v>
      </c>
    </row>
    <row r="1383" spans="1:22" ht="13.5" x14ac:dyDescent="0.25">
      <c r="A1383" s="3">
        <f>RSI!A1383</f>
        <v>44323</v>
      </c>
      <c r="B1383" s="2">
        <f>RSI!B1383</f>
        <v>0.99</v>
      </c>
      <c r="C1383" s="2">
        <f>RSI!I1383</f>
        <v>49.52852284990049</v>
      </c>
      <c r="D1383" s="2">
        <f>MACD!E1383</f>
        <v>1.4797002443363572E-2</v>
      </c>
      <c r="E1383" s="2">
        <f>MACD!F1383</f>
        <v>1.8808925813033072E-2</v>
      </c>
      <c r="F1383" s="2">
        <f>'Moving Avg'!D1383</f>
        <v>0.97</v>
      </c>
      <c r="G1383" s="2">
        <f>'Moving Avg'!F1383</f>
        <v>0.98750000000000004</v>
      </c>
      <c r="H1383" s="2">
        <f>'Moving Avg'!G1383</f>
        <v>1.0042</v>
      </c>
      <c r="I1383" s="2">
        <f>'Moving Avg'!H1383</f>
        <v>0.98609999999999942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  <c r="M1383" s="7">
        <f t="shared" si="210"/>
        <v>25</v>
      </c>
      <c r="N1383" s="7">
        <f t="shared" si="211"/>
        <v>45</v>
      </c>
      <c r="O1383" s="7">
        <f t="shared" si="212"/>
        <v>0</v>
      </c>
      <c r="P1383" s="7">
        <f t="shared" si="213"/>
        <v>83.5</v>
      </c>
      <c r="Q1383" s="8">
        <f t="shared" si="214"/>
        <v>37.024999999999999</v>
      </c>
      <c r="R1383" s="8">
        <f t="shared" si="215"/>
        <v>34.875</v>
      </c>
      <c r="S1383" s="8">
        <f t="shared" si="216"/>
        <v>48.075000000000003</v>
      </c>
      <c r="T1383" s="8">
        <f t="shared" si="217"/>
        <v>38.375</v>
      </c>
      <c r="U1383" s="7">
        <f t="shared" si="218"/>
        <v>39.991666666666667</v>
      </c>
      <c r="V1383" s="7">
        <f t="shared" si="219"/>
        <v>39.587500000000006</v>
      </c>
    </row>
    <row r="1384" spans="1:22" ht="13.5" x14ac:dyDescent="0.25">
      <c r="A1384" s="3">
        <f>RSI!A1384</f>
        <v>44326</v>
      </c>
      <c r="B1384" s="2">
        <f>RSI!B1384</f>
        <v>1</v>
      </c>
      <c r="C1384" s="2">
        <f>RSI!I1384</f>
        <v>53.768091966426319</v>
      </c>
      <c r="D1384" s="2">
        <f>MACD!E1384</f>
        <v>1.1736130426760139E-2</v>
      </c>
      <c r="E1384" s="2">
        <f>MACD!F1384</f>
        <v>1.7394366735778485E-2</v>
      </c>
      <c r="F1384" s="2">
        <f>'Moving Avg'!D1384</f>
        <v>0.97799999999999998</v>
      </c>
      <c r="G1384" s="2">
        <f>'Moving Avg'!F1384</f>
        <v>0.9870000000000001</v>
      </c>
      <c r="H1384" s="2">
        <f>'Moving Avg'!G1384</f>
        <v>1.0048000000000001</v>
      </c>
      <c r="I1384" s="2">
        <f>'Moving Avg'!H1384</f>
        <v>0.98609999999999942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  <c r="M1384" s="7">
        <f t="shared" si="210"/>
        <v>25</v>
      </c>
      <c r="N1384" s="7">
        <f t="shared" si="211"/>
        <v>45</v>
      </c>
      <c r="O1384" s="7">
        <f t="shared" si="212"/>
        <v>0</v>
      </c>
      <c r="P1384" s="7">
        <f t="shared" si="213"/>
        <v>83.5</v>
      </c>
      <c r="Q1384" s="8">
        <f t="shared" si="214"/>
        <v>37.024999999999999</v>
      </c>
      <c r="R1384" s="8">
        <f t="shared" si="215"/>
        <v>34.875</v>
      </c>
      <c r="S1384" s="8">
        <f t="shared" si="216"/>
        <v>48.075000000000003</v>
      </c>
      <c r="T1384" s="8">
        <f t="shared" si="217"/>
        <v>38.375</v>
      </c>
      <c r="U1384" s="7">
        <f t="shared" si="218"/>
        <v>39.991666666666667</v>
      </c>
      <c r="V1384" s="7">
        <f t="shared" si="219"/>
        <v>39.587500000000006</v>
      </c>
    </row>
    <row r="1385" spans="1:22" ht="13.5" x14ac:dyDescent="0.25">
      <c r="A1385" s="3">
        <f>RSI!A1385</f>
        <v>44327</v>
      </c>
      <c r="B1385" s="2">
        <f>RSI!B1385</f>
        <v>1</v>
      </c>
      <c r="C1385" s="2">
        <f>RSI!I1385</f>
        <v>53.768091966426319</v>
      </c>
      <c r="D1385" s="2">
        <f>MACD!E1385</f>
        <v>7.5518445969225967E-3</v>
      </c>
      <c r="E1385" s="2">
        <f>MACD!F1385</f>
        <v>1.5425862308007307E-2</v>
      </c>
      <c r="F1385" s="2">
        <f>'Moving Avg'!D1385</f>
        <v>0.98599999999999999</v>
      </c>
      <c r="G1385" s="2">
        <f>'Moving Avg'!F1385</f>
        <v>0.98650000000000004</v>
      </c>
      <c r="H1385" s="2">
        <f>'Moving Avg'!G1385</f>
        <v>1.0054000000000003</v>
      </c>
      <c r="I1385" s="2">
        <f>'Moving Avg'!H1385</f>
        <v>0.98609999999999942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  <c r="M1385" s="7">
        <f t="shared" si="210"/>
        <v>25</v>
      </c>
      <c r="N1385" s="7">
        <f t="shared" si="211"/>
        <v>45</v>
      </c>
      <c r="O1385" s="7">
        <f t="shared" si="212"/>
        <v>0</v>
      </c>
      <c r="P1385" s="7">
        <f t="shared" si="213"/>
        <v>83.5</v>
      </c>
      <c r="Q1385" s="8">
        <f t="shared" si="214"/>
        <v>37.024999999999999</v>
      </c>
      <c r="R1385" s="8">
        <f t="shared" si="215"/>
        <v>34.875</v>
      </c>
      <c r="S1385" s="8">
        <f t="shared" si="216"/>
        <v>48.075000000000003</v>
      </c>
      <c r="T1385" s="8">
        <f t="shared" si="217"/>
        <v>38.375</v>
      </c>
      <c r="U1385" s="7">
        <f t="shared" si="218"/>
        <v>39.991666666666667</v>
      </c>
      <c r="V1385" s="7">
        <f t="shared" si="219"/>
        <v>39.587500000000006</v>
      </c>
    </row>
    <row r="1386" spans="1:22" ht="13.5" x14ac:dyDescent="0.25">
      <c r="A1386" s="3">
        <f>RSI!A1386</f>
        <v>44333</v>
      </c>
      <c r="B1386" s="2">
        <f>RSI!B1386</f>
        <v>0.98</v>
      </c>
      <c r="C1386" s="2">
        <f>RSI!I1386</f>
        <v>45.000295959474627</v>
      </c>
      <c r="D1386" s="2">
        <f>MACD!E1386</f>
        <v>5.4410583245777522E-3</v>
      </c>
      <c r="E1386" s="2">
        <f>MACD!F1386</f>
        <v>1.3428901511321397E-2</v>
      </c>
      <c r="F1386" s="2">
        <f>'Moving Avg'!D1386</f>
        <v>0.98999999999999988</v>
      </c>
      <c r="G1386" s="2">
        <f>'Moving Avg'!F1386</f>
        <v>0.9850000000000001</v>
      </c>
      <c r="H1386" s="2">
        <f>'Moving Avg'!G1386</f>
        <v>1.0056</v>
      </c>
      <c r="I1386" s="2">
        <f>'Moving Avg'!H1386</f>
        <v>0.98599999999999921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  <c r="M1386" s="7">
        <f t="shared" si="210"/>
        <v>25</v>
      </c>
      <c r="N1386" s="7">
        <f t="shared" si="211"/>
        <v>45</v>
      </c>
      <c r="O1386" s="7">
        <f t="shared" si="212"/>
        <v>50</v>
      </c>
      <c r="P1386" s="7">
        <f t="shared" si="213"/>
        <v>83.5</v>
      </c>
      <c r="Q1386" s="8">
        <f t="shared" si="214"/>
        <v>44.524999999999999</v>
      </c>
      <c r="R1386" s="8">
        <f t="shared" si="215"/>
        <v>52.375</v>
      </c>
      <c r="S1386" s="8">
        <f t="shared" si="216"/>
        <v>60.575000000000003</v>
      </c>
      <c r="T1386" s="8">
        <f t="shared" si="217"/>
        <v>50.875</v>
      </c>
      <c r="U1386" s="7">
        <f t="shared" si="218"/>
        <v>52.491666666666674</v>
      </c>
      <c r="V1386" s="7">
        <f t="shared" si="219"/>
        <v>52.087500000000006</v>
      </c>
    </row>
    <row r="1387" spans="1:22" ht="13.5" x14ac:dyDescent="0.25">
      <c r="A1387" s="3">
        <f>RSI!A1387</f>
        <v>44334</v>
      </c>
      <c r="B1387" s="2">
        <f>RSI!B1387</f>
        <v>1</v>
      </c>
      <c r="C1387" s="2">
        <f>RSI!I1387</f>
        <v>53.216049239746255</v>
      </c>
      <c r="D1387" s="2">
        <f>MACD!E1387</f>
        <v>-8.3310252497537096E-4</v>
      </c>
      <c r="E1387" s="2">
        <f>MACD!F1387</f>
        <v>1.0576500704062044E-2</v>
      </c>
      <c r="F1387" s="2">
        <f>'Moving Avg'!D1387</f>
        <v>0.99400000000000011</v>
      </c>
      <c r="G1387" s="2">
        <f>'Moving Avg'!F1387</f>
        <v>0.98450000000000004</v>
      </c>
      <c r="H1387" s="2">
        <f>'Moving Avg'!G1387</f>
        <v>1.0066000000000002</v>
      </c>
      <c r="I1387" s="2">
        <f>'Moving Avg'!H1387</f>
        <v>0.9860499999999992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  <c r="M1387" s="7">
        <f t="shared" si="210"/>
        <v>25</v>
      </c>
      <c r="N1387" s="7">
        <f t="shared" si="211"/>
        <v>45</v>
      </c>
      <c r="O1387" s="7">
        <f t="shared" si="212"/>
        <v>50</v>
      </c>
      <c r="P1387" s="7">
        <f t="shared" si="213"/>
        <v>83.5</v>
      </c>
      <c r="Q1387" s="8">
        <f t="shared" si="214"/>
        <v>44.524999999999999</v>
      </c>
      <c r="R1387" s="8">
        <f t="shared" si="215"/>
        <v>52.375</v>
      </c>
      <c r="S1387" s="8">
        <f t="shared" si="216"/>
        <v>60.575000000000003</v>
      </c>
      <c r="T1387" s="8">
        <f t="shared" si="217"/>
        <v>50.875</v>
      </c>
      <c r="U1387" s="7">
        <f t="shared" si="218"/>
        <v>52.491666666666674</v>
      </c>
      <c r="V1387" s="7">
        <f t="shared" si="219"/>
        <v>52.087500000000006</v>
      </c>
    </row>
    <row r="1388" spans="1:22" ht="13.5" x14ac:dyDescent="0.25">
      <c r="A1388" s="3">
        <f>RSI!A1388</f>
        <v>44335</v>
      </c>
      <c r="B1388" s="2">
        <f>RSI!B1388</f>
        <v>1</v>
      </c>
      <c r="C1388" s="2">
        <f>RSI!I1388</f>
        <v>53.216049239746255</v>
      </c>
      <c r="D1388" s="2">
        <f>MACD!E1388</f>
        <v>-4.6566404837423692E-3</v>
      </c>
      <c r="E1388" s="2">
        <f>MACD!F1388</f>
        <v>7.5298724665011606E-3</v>
      </c>
      <c r="F1388" s="2">
        <f>'Moving Avg'!D1388</f>
        <v>0.99600000000000011</v>
      </c>
      <c r="G1388" s="2">
        <f>'Moving Avg'!F1388</f>
        <v>0.98450000000000004</v>
      </c>
      <c r="H1388" s="2">
        <f>'Moving Avg'!G1388</f>
        <v>1.0074000000000003</v>
      </c>
      <c r="I1388" s="2">
        <f>'Moving Avg'!H1388</f>
        <v>0.98629999999999929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  <c r="M1388" s="7">
        <f t="shared" si="210"/>
        <v>25</v>
      </c>
      <c r="N1388" s="7">
        <f t="shared" si="211"/>
        <v>45</v>
      </c>
      <c r="O1388" s="7">
        <f t="shared" si="212"/>
        <v>50</v>
      </c>
      <c r="P1388" s="7">
        <f t="shared" si="213"/>
        <v>83.5</v>
      </c>
      <c r="Q1388" s="8">
        <f t="shared" si="214"/>
        <v>44.524999999999999</v>
      </c>
      <c r="R1388" s="8">
        <f t="shared" si="215"/>
        <v>52.375</v>
      </c>
      <c r="S1388" s="8">
        <f t="shared" si="216"/>
        <v>60.575000000000003</v>
      </c>
      <c r="T1388" s="8">
        <f t="shared" si="217"/>
        <v>50.875</v>
      </c>
      <c r="U1388" s="7">
        <f t="shared" si="218"/>
        <v>52.491666666666674</v>
      </c>
      <c r="V1388" s="7">
        <f t="shared" si="219"/>
        <v>52.087500000000006</v>
      </c>
    </row>
    <row r="1389" spans="1:22" ht="13.5" x14ac:dyDescent="0.25">
      <c r="A1389" s="3">
        <f>RSI!A1389</f>
        <v>44336</v>
      </c>
      <c r="B1389" s="2">
        <f>RSI!B1389</f>
        <v>1</v>
      </c>
      <c r="C1389" s="2">
        <f>RSI!I1389</f>
        <v>53.216049239746255</v>
      </c>
      <c r="D1389" s="2">
        <f>MACD!E1389</f>
        <v>-9.4795646339587147E-3</v>
      </c>
      <c r="E1389" s="2">
        <f>MACD!F1389</f>
        <v>4.1279850464091862E-3</v>
      </c>
      <c r="F1389" s="2">
        <f>'Moving Avg'!D1389</f>
        <v>0.99600000000000011</v>
      </c>
      <c r="G1389" s="2">
        <f>'Moving Avg'!F1389</f>
        <v>0.98399999999999999</v>
      </c>
      <c r="H1389" s="2">
        <f>'Moving Avg'!G1389</f>
        <v>1.0078</v>
      </c>
      <c r="I1389" s="2">
        <f>'Moving Avg'!H1389</f>
        <v>0.98659999999999926</v>
      </c>
      <c r="J1389" s="5" t="str">
        <f>OBV!F1389</f>
        <v>BULLISH</v>
      </c>
      <c r="K1389" s="5" t="str">
        <f>OBV!G1389</f>
        <v>NEUTRAL</v>
      </c>
      <c r="L1389" s="5" t="str">
        <f>OBV!H1389</f>
        <v>NEUTRAL</v>
      </c>
      <c r="M1389" s="7">
        <f t="shared" si="210"/>
        <v>25</v>
      </c>
      <c r="N1389" s="7">
        <f t="shared" si="211"/>
        <v>45</v>
      </c>
      <c r="O1389" s="7">
        <f t="shared" si="212"/>
        <v>50</v>
      </c>
      <c r="P1389" s="7">
        <f t="shared" si="213"/>
        <v>49.5</v>
      </c>
      <c r="Q1389" s="8">
        <f t="shared" si="214"/>
        <v>39.424999999999997</v>
      </c>
      <c r="R1389" s="8">
        <f t="shared" si="215"/>
        <v>43.875</v>
      </c>
      <c r="S1389" s="8">
        <f t="shared" si="216"/>
        <v>45.275000000000006</v>
      </c>
      <c r="T1389" s="8">
        <f t="shared" si="217"/>
        <v>42.375</v>
      </c>
      <c r="U1389" s="7">
        <f t="shared" si="218"/>
        <v>42.858333333333327</v>
      </c>
      <c r="V1389" s="7">
        <f t="shared" si="219"/>
        <v>42.737499999999997</v>
      </c>
    </row>
    <row r="1390" spans="1:22" ht="13.5" x14ac:dyDescent="0.25">
      <c r="A1390" s="3">
        <f>RSI!A1390</f>
        <v>44337</v>
      </c>
      <c r="B1390" s="2">
        <f>RSI!B1390</f>
        <v>1.01</v>
      </c>
      <c r="C1390" s="2">
        <f>RSI!I1390</f>
        <v>57.207903314707281</v>
      </c>
      <c r="D1390" s="2">
        <f>MACD!E1390</f>
        <v>-1.4346760881177145E-2</v>
      </c>
      <c r="E1390" s="2">
        <f>MACD!F1390</f>
        <v>4.3303586089191983E-4</v>
      </c>
      <c r="F1390" s="2">
        <f>'Moving Avg'!D1390</f>
        <v>0.998</v>
      </c>
      <c r="G1390" s="2">
        <f>'Moving Avg'!F1390</f>
        <v>0.98450000000000004</v>
      </c>
      <c r="H1390" s="2">
        <f>'Moving Avg'!G1390</f>
        <v>1.0084</v>
      </c>
      <c r="I1390" s="2">
        <f>'Moving Avg'!H1390</f>
        <v>0.98684999999999912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  <c r="M1390" s="7">
        <f t="shared" si="210"/>
        <v>25</v>
      </c>
      <c r="N1390" s="7">
        <f t="shared" si="211"/>
        <v>45</v>
      </c>
      <c r="O1390" s="7">
        <f t="shared" si="212"/>
        <v>50</v>
      </c>
      <c r="P1390" s="7">
        <f t="shared" si="213"/>
        <v>83.5</v>
      </c>
      <c r="Q1390" s="8">
        <f t="shared" si="214"/>
        <v>44.524999999999999</v>
      </c>
      <c r="R1390" s="8">
        <f t="shared" si="215"/>
        <v>52.375</v>
      </c>
      <c r="S1390" s="8">
        <f t="shared" si="216"/>
        <v>60.575000000000003</v>
      </c>
      <c r="T1390" s="8">
        <f t="shared" si="217"/>
        <v>50.875</v>
      </c>
      <c r="U1390" s="7">
        <f t="shared" si="218"/>
        <v>52.491666666666674</v>
      </c>
      <c r="V1390" s="7">
        <f t="shared" si="219"/>
        <v>52.087500000000006</v>
      </c>
    </row>
    <row r="1391" spans="1:22" ht="13.5" x14ac:dyDescent="0.25">
      <c r="A1391" s="3">
        <f>RSI!A1391</f>
        <v>44340</v>
      </c>
      <c r="B1391" s="2">
        <f>RSI!B1391</f>
        <v>1</v>
      </c>
      <c r="C1391" s="2">
        <f>RSI!I1391</f>
        <v>52.393526515478626</v>
      </c>
      <c r="D1391" s="2">
        <f>MACD!E1391</f>
        <v>-1.7825655252859063E-2</v>
      </c>
      <c r="E1391" s="2">
        <f>MACD!F1391</f>
        <v>-3.2187023618582768E-3</v>
      </c>
      <c r="F1391" s="2">
        <f>'Moving Avg'!D1391</f>
        <v>1.002</v>
      </c>
      <c r="G1391" s="2">
        <f>'Moving Avg'!F1391</f>
        <v>0.98499999999999999</v>
      </c>
      <c r="H1391" s="2">
        <f>'Moving Avg'!G1391</f>
        <v>1.0085999999999999</v>
      </c>
      <c r="I1391" s="2">
        <f>'Moving Avg'!H1391</f>
        <v>0.98694999999999922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  <c r="M1391" s="7">
        <f t="shared" si="210"/>
        <v>25</v>
      </c>
      <c r="N1391" s="7">
        <f t="shared" si="211"/>
        <v>45</v>
      </c>
      <c r="O1391" s="7">
        <f t="shared" si="212"/>
        <v>50</v>
      </c>
      <c r="P1391" s="7">
        <f t="shared" si="213"/>
        <v>83.5</v>
      </c>
      <c r="Q1391" s="8">
        <f t="shared" si="214"/>
        <v>44.524999999999999</v>
      </c>
      <c r="R1391" s="8">
        <f t="shared" si="215"/>
        <v>52.375</v>
      </c>
      <c r="S1391" s="8">
        <f t="shared" si="216"/>
        <v>60.575000000000003</v>
      </c>
      <c r="T1391" s="8">
        <f t="shared" si="217"/>
        <v>50.875</v>
      </c>
      <c r="U1391" s="7">
        <f t="shared" si="218"/>
        <v>52.491666666666674</v>
      </c>
      <c r="V1391" s="7">
        <f t="shared" si="219"/>
        <v>52.087500000000006</v>
      </c>
    </row>
    <row r="1392" spans="1:22" ht="13.5" x14ac:dyDescent="0.25">
      <c r="A1392" s="3">
        <f>RSI!A1392</f>
        <v>44341</v>
      </c>
      <c r="B1392" s="2">
        <f>RSI!B1392</f>
        <v>0.98</v>
      </c>
      <c r="C1392" s="2">
        <f>RSI!I1392</f>
        <v>44.35398361220139</v>
      </c>
      <c r="D1392" s="2">
        <f>MACD!E1392</f>
        <v>-1.6245579273374999E-2</v>
      </c>
      <c r="E1392" s="2">
        <f>MACD!F1392</f>
        <v>-5.8240777441616216E-3</v>
      </c>
      <c r="F1392" s="2">
        <f>'Moving Avg'!D1392</f>
        <v>0.998</v>
      </c>
      <c r="G1392" s="2">
        <f>'Moving Avg'!F1392</f>
        <v>0.98450000000000026</v>
      </c>
      <c r="H1392" s="2">
        <f>'Moving Avg'!G1392</f>
        <v>1.0079999999999998</v>
      </c>
      <c r="I1392" s="2">
        <f>'Moving Avg'!H1392</f>
        <v>0.98689999999999922</v>
      </c>
      <c r="J1392" s="5" t="str">
        <f>OBV!F1392</f>
        <v>BEARISH</v>
      </c>
      <c r="K1392" s="5" t="str">
        <f>OBV!G1392</f>
        <v>NEUTRAL</v>
      </c>
      <c r="L1392" s="5" t="str">
        <f>OBV!H1392</f>
        <v>CONFIRMED BEARISH</v>
      </c>
      <c r="M1392" s="7">
        <f t="shared" si="210"/>
        <v>25</v>
      </c>
      <c r="N1392" s="7">
        <f t="shared" si="211"/>
        <v>45</v>
      </c>
      <c r="O1392" s="7">
        <f t="shared" si="212"/>
        <v>50</v>
      </c>
      <c r="P1392" s="7">
        <f t="shared" si="213"/>
        <v>16.5</v>
      </c>
      <c r="Q1392" s="8">
        <f t="shared" si="214"/>
        <v>34.475000000000001</v>
      </c>
      <c r="R1392" s="8">
        <f t="shared" si="215"/>
        <v>35.625</v>
      </c>
      <c r="S1392" s="8">
        <f t="shared" si="216"/>
        <v>30.425000000000001</v>
      </c>
      <c r="T1392" s="8">
        <f t="shared" si="217"/>
        <v>34.125</v>
      </c>
      <c r="U1392" s="7">
        <f t="shared" si="218"/>
        <v>33.508333333333333</v>
      </c>
      <c r="V1392" s="7">
        <f t="shared" si="219"/>
        <v>33.662499999999994</v>
      </c>
    </row>
    <row r="1393" spans="1:22" ht="13.5" x14ac:dyDescent="0.25">
      <c r="A1393" s="3">
        <f>RSI!A1393</f>
        <v>44342</v>
      </c>
      <c r="B1393" s="2">
        <f>RSI!B1393</f>
        <v>1</v>
      </c>
      <c r="C1393" s="2">
        <f>RSI!I1393</f>
        <v>52.245379133049894</v>
      </c>
      <c r="D1393" s="2">
        <f>MACD!E1393</f>
        <v>-1.4765513143883191E-2</v>
      </c>
      <c r="E1393" s="2">
        <f>MACD!F1393</f>
        <v>-7.6123648241059362E-3</v>
      </c>
      <c r="F1393" s="2">
        <f>'Moving Avg'!D1393</f>
        <v>0.998</v>
      </c>
      <c r="G1393" s="2">
        <f>'Moving Avg'!F1393</f>
        <v>0.9850000000000001</v>
      </c>
      <c r="H1393" s="2">
        <f>'Moving Avg'!G1393</f>
        <v>1.0073999999999996</v>
      </c>
      <c r="I1393" s="2">
        <f>'Moving Avg'!H1393</f>
        <v>0.98694999999999911</v>
      </c>
      <c r="J1393" s="5" t="str">
        <f>OBV!F1393</f>
        <v>BEARISH</v>
      </c>
      <c r="K1393" s="5" t="str">
        <f>OBV!G1393</f>
        <v>NEUTRAL</v>
      </c>
      <c r="L1393" s="5" t="str">
        <f>OBV!H1393</f>
        <v>NEUTRAL</v>
      </c>
      <c r="M1393" s="7">
        <f t="shared" si="210"/>
        <v>25</v>
      </c>
      <c r="N1393" s="7">
        <f t="shared" si="211"/>
        <v>45</v>
      </c>
      <c r="O1393" s="7">
        <f t="shared" si="212"/>
        <v>50</v>
      </c>
      <c r="P1393" s="7">
        <f t="shared" si="213"/>
        <v>16.5</v>
      </c>
      <c r="Q1393" s="8">
        <f t="shared" si="214"/>
        <v>34.475000000000001</v>
      </c>
      <c r="R1393" s="8">
        <f t="shared" si="215"/>
        <v>35.625</v>
      </c>
      <c r="S1393" s="8">
        <f t="shared" si="216"/>
        <v>30.425000000000001</v>
      </c>
      <c r="T1393" s="8">
        <f t="shared" si="217"/>
        <v>34.125</v>
      </c>
      <c r="U1393" s="7">
        <f t="shared" si="218"/>
        <v>33.508333333333333</v>
      </c>
      <c r="V1393" s="7">
        <f t="shared" si="219"/>
        <v>33.662499999999994</v>
      </c>
    </row>
    <row r="1394" spans="1:22" ht="13.5" x14ac:dyDescent="0.25">
      <c r="A1394" s="3">
        <f>RSI!A1394</f>
        <v>44343</v>
      </c>
      <c r="B1394" s="2">
        <f>RSI!B1394</f>
        <v>1</v>
      </c>
      <c r="C1394" s="2">
        <f>RSI!I1394</f>
        <v>52.245379133049902</v>
      </c>
      <c r="D1394" s="2">
        <f>MACD!E1394</f>
        <v>-1.2013147792926504E-2</v>
      </c>
      <c r="E1394" s="2">
        <f>MACD!F1394</f>
        <v>-8.4925214178700505E-3</v>
      </c>
      <c r="F1394" s="2">
        <f>'Moving Avg'!D1394</f>
        <v>0.998</v>
      </c>
      <c r="G1394" s="2">
        <f>'Moving Avg'!F1394</f>
        <v>0.98550000000000004</v>
      </c>
      <c r="H1394" s="2">
        <f>'Moving Avg'!G1394</f>
        <v>1.0067999999999997</v>
      </c>
      <c r="I1394" s="2">
        <f>'Moving Avg'!H1394</f>
        <v>0.98699999999999921</v>
      </c>
      <c r="J1394" s="5" t="str">
        <f>OBV!F1394</f>
        <v>BEARISH</v>
      </c>
      <c r="K1394" s="5" t="str">
        <f>OBV!G1394</f>
        <v>NEUTRAL</v>
      </c>
      <c r="L1394" s="5" t="str">
        <f>OBV!H1394</f>
        <v>NEUTRAL</v>
      </c>
      <c r="M1394" s="7">
        <f t="shared" si="210"/>
        <v>25</v>
      </c>
      <c r="N1394" s="7">
        <f t="shared" si="211"/>
        <v>45</v>
      </c>
      <c r="O1394" s="7">
        <f t="shared" si="212"/>
        <v>50</v>
      </c>
      <c r="P1394" s="7">
        <f t="shared" si="213"/>
        <v>16.5</v>
      </c>
      <c r="Q1394" s="8">
        <f t="shared" si="214"/>
        <v>34.475000000000001</v>
      </c>
      <c r="R1394" s="8">
        <f t="shared" si="215"/>
        <v>35.625</v>
      </c>
      <c r="S1394" s="8">
        <f t="shared" si="216"/>
        <v>30.425000000000001</v>
      </c>
      <c r="T1394" s="8">
        <f t="shared" si="217"/>
        <v>34.125</v>
      </c>
      <c r="U1394" s="7">
        <f t="shared" si="218"/>
        <v>33.508333333333333</v>
      </c>
      <c r="V1394" s="7">
        <f t="shared" si="219"/>
        <v>33.662499999999994</v>
      </c>
    </row>
    <row r="1395" spans="1:22" ht="13.5" x14ac:dyDescent="0.25">
      <c r="A1395" s="3">
        <f>RSI!A1395</f>
        <v>44344</v>
      </c>
      <c r="B1395" s="2">
        <f>RSI!B1395</f>
        <v>0.99</v>
      </c>
      <c r="C1395" s="2">
        <f>RSI!I1395</f>
        <v>48.275427369746787</v>
      </c>
      <c r="D1395" s="2">
        <f>MACD!E1395</f>
        <v>-8.9790934832831848E-3</v>
      </c>
      <c r="E1395" s="2">
        <f>MACD!F1395</f>
        <v>-8.5898358309526787E-3</v>
      </c>
      <c r="F1395" s="2">
        <f>'Moving Avg'!D1395</f>
        <v>0.99399999999999999</v>
      </c>
      <c r="G1395" s="2">
        <f>'Moving Avg'!F1395</f>
        <v>0.98599999999999999</v>
      </c>
      <c r="H1395" s="2">
        <f>'Moving Avg'!G1395</f>
        <v>1.0059999999999998</v>
      </c>
      <c r="I1395" s="2">
        <f>'Moving Avg'!H1395</f>
        <v>0.98699999999999932</v>
      </c>
      <c r="J1395" s="5" t="str">
        <f>OBV!F1395</f>
        <v>BEARISH</v>
      </c>
      <c r="K1395" s="5" t="str">
        <f>OBV!G1395</f>
        <v>NEUTRAL</v>
      </c>
      <c r="L1395" s="5" t="str">
        <f>OBV!H1395</f>
        <v>CONFIRMED BEARISH</v>
      </c>
      <c r="M1395" s="7">
        <f t="shared" si="210"/>
        <v>25</v>
      </c>
      <c r="N1395" s="7">
        <f t="shared" si="211"/>
        <v>45</v>
      </c>
      <c r="O1395" s="7">
        <f t="shared" si="212"/>
        <v>50</v>
      </c>
      <c r="P1395" s="7">
        <f t="shared" si="213"/>
        <v>16.5</v>
      </c>
      <c r="Q1395" s="8">
        <f t="shared" si="214"/>
        <v>34.475000000000001</v>
      </c>
      <c r="R1395" s="8">
        <f t="shared" si="215"/>
        <v>35.625</v>
      </c>
      <c r="S1395" s="8">
        <f t="shared" si="216"/>
        <v>30.425000000000001</v>
      </c>
      <c r="T1395" s="8">
        <f t="shared" si="217"/>
        <v>34.125</v>
      </c>
      <c r="U1395" s="7">
        <f t="shared" si="218"/>
        <v>33.508333333333333</v>
      </c>
      <c r="V1395" s="7">
        <f t="shared" si="219"/>
        <v>33.662499999999994</v>
      </c>
    </row>
    <row r="1396" spans="1:22" ht="13.5" x14ac:dyDescent="0.25">
      <c r="A1396" s="3">
        <f>RSI!A1396</f>
        <v>44347</v>
      </c>
      <c r="B1396" s="2">
        <f>RSI!B1396</f>
        <v>0.99</v>
      </c>
      <c r="C1396" s="2">
        <f>RSI!I1396</f>
        <v>48.275427369746787</v>
      </c>
      <c r="D1396" s="2">
        <f>MACD!E1396</f>
        <v>-9.462622517228958E-3</v>
      </c>
      <c r="E1396" s="2">
        <f>MACD!F1396</f>
        <v>-8.764393168207936E-3</v>
      </c>
      <c r="F1396" s="2">
        <f>'Moving Avg'!D1396</f>
        <v>0.99199999999999999</v>
      </c>
      <c r="G1396" s="2">
        <f>'Moving Avg'!F1396</f>
        <v>0.98649999999999982</v>
      </c>
      <c r="H1396" s="2">
        <f>'Moving Avg'!G1396</f>
        <v>1.0053999999999998</v>
      </c>
      <c r="I1396" s="2">
        <f>'Moving Avg'!H1396</f>
        <v>0.98699999999999932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  <c r="M1396" s="7">
        <f t="shared" si="210"/>
        <v>25</v>
      </c>
      <c r="N1396" s="7">
        <f t="shared" si="211"/>
        <v>45</v>
      </c>
      <c r="O1396" s="7">
        <f t="shared" si="212"/>
        <v>50</v>
      </c>
      <c r="P1396" s="7">
        <f t="shared" si="213"/>
        <v>16.5</v>
      </c>
      <c r="Q1396" s="8">
        <f t="shared" si="214"/>
        <v>34.475000000000001</v>
      </c>
      <c r="R1396" s="8">
        <f t="shared" si="215"/>
        <v>35.625</v>
      </c>
      <c r="S1396" s="8">
        <f t="shared" si="216"/>
        <v>30.425000000000001</v>
      </c>
      <c r="T1396" s="8">
        <f t="shared" si="217"/>
        <v>34.125</v>
      </c>
      <c r="U1396" s="7">
        <f t="shared" si="218"/>
        <v>33.508333333333333</v>
      </c>
      <c r="V1396" s="7">
        <f t="shared" si="219"/>
        <v>33.662499999999994</v>
      </c>
    </row>
    <row r="1397" spans="1:22" ht="13.5" x14ac:dyDescent="0.25">
      <c r="A1397" s="3">
        <f>RSI!A1397</f>
        <v>44348</v>
      </c>
      <c r="B1397" s="2">
        <f>RSI!B1397</f>
        <v>0.99</v>
      </c>
      <c r="C1397" s="2">
        <f>RSI!I1397</f>
        <v>48.275427369746787</v>
      </c>
      <c r="D1397" s="2">
        <f>MACD!E1397</f>
        <v>-6.7706566889275122E-3</v>
      </c>
      <c r="E1397" s="2">
        <f>MACD!F1397</f>
        <v>-8.3656458723518519E-3</v>
      </c>
      <c r="F1397" s="2">
        <f>'Moving Avg'!D1397</f>
        <v>0.99400000000000011</v>
      </c>
      <c r="G1397" s="2">
        <f>'Moving Avg'!F1397</f>
        <v>0.98799999999999977</v>
      </c>
      <c r="H1397" s="2">
        <f>'Moving Avg'!G1397</f>
        <v>1.0047999999999999</v>
      </c>
      <c r="I1397" s="2">
        <f>'Moving Avg'!H1397</f>
        <v>0.98699999999999943</v>
      </c>
      <c r="J1397" s="5" t="str">
        <f>OBV!F1397</f>
        <v>BEARISH</v>
      </c>
      <c r="K1397" s="5" t="str">
        <f>OBV!G1397</f>
        <v>NEUTRAL</v>
      </c>
      <c r="L1397" s="5" t="str">
        <f>OBV!H1397</f>
        <v>BEARISH DIVERGENCE</v>
      </c>
      <c r="M1397" s="7">
        <f t="shared" si="210"/>
        <v>25</v>
      </c>
      <c r="N1397" s="7">
        <f t="shared" si="211"/>
        <v>0</v>
      </c>
      <c r="O1397" s="7">
        <f t="shared" si="212"/>
        <v>50</v>
      </c>
      <c r="P1397" s="7">
        <f t="shared" si="213"/>
        <v>16.5</v>
      </c>
      <c r="Q1397" s="8">
        <f t="shared" si="214"/>
        <v>18.725000000000001</v>
      </c>
      <c r="R1397" s="8">
        <f t="shared" si="215"/>
        <v>26.625</v>
      </c>
      <c r="S1397" s="8">
        <f t="shared" si="216"/>
        <v>23.675000000000001</v>
      </c>
      <c r="T1397" s="8">
        <f t="shared" si="217"/>
        <v>22.875</v>
      </c>
      <c r="U1397" s="7">
        <f t="shared" si="218"/>
        <v>23.008333333333336</v>
      </c>
      <c r="V1397" s="7">
        <f t="shared" si="219"/>
        <v>22.975000000000001</v>
      </c>
    </row>
    <row r="1398" spans="1:22" ht="13.5" x14ac:dyDescent="0.25">
      <c r="A1398" s="3">
        <f>RSI!A1398</f>
        <v>44349</v>
      </c>
      <c r="B1398" s="2">
        <f>RSI!B1398</f>
        <v>0.98</v>
      </c>
      <c r="C1398" s="2">
        <f>RSI!I1398</f>
        <v>44.090953274845042</v>
      </c>
      <c r="D1398" s="2">
        <f>MACD!E1398</f>
        <v>-3.7297073170226014E-3</v>
      </c>
      <c r="E1398" s="2">
        <f>MACD!F1398</f>
        <v>-7.4384581612860021E-3</v>
      </c>
      <c r="F1398" s="2">
        <f>'Moving Avg'!D1398</f>
        <v>0.98999999999999988</v>
      </c>
      <c r="G1398" s="2">
        <f>'Moving Avg'!F1398</f>
        <v>0.98849999999999982</v>
      </c>
      <c r="H1398" s="2">
        <f>'Moving Avg'!G1398</f>
        <v>1.0043999999999997</v>
      </c>
      <c r="I1398" s="2">
        <f>'Moving Avg'!H1398</f>
        <v>0.98704999999999954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  <c r="M1398" s="7">
        <f t="shared" si="210"/>
        <v>25</v>
      </c>
      <c r="N1398" s="7">
        <f t="shared" si="211"/>
        <v>0</v>
      </c>
      <c r="O1398" s="7">
        <f t="shared" si="212"/>
        <v>50</v>
      </c>
      <c r="P1398" s="7">
        <f t="shared" si="213"/>
        <v>16.5</v>
      </c>
      <c r="Q1398" s="8">
        <f t="shared" si="214"/>
        <v>18.725000000000001</v>
      </c>
      <c r="R1398" s="8">
        <f t="shared" si="215"/>
        <v>26.625</v>
      </c>
      <c r="S1398" s="8">
        <f t="shared" si="216"/>
        <v>23.675000000000001</v>
      </c>
      <c r="T1398" s="8">
        <f t="shared" si="217"/>
        <v>22.875</v>
      </c>
      <c r="U1398" s="7">
        <f t="shared" si="218"/>
        <v>23.008333333333336</v>
      </c>
      <c r="V1398" s="7">
        <f t="shared" si="219"/>
        <v>22.975000000000001</v>
      </c>
    </row>
    <row r="1399" spans="1:22" ht="13.5" x14ac:dyDescent="0.25">
      <c r="A1399" s="3">
        <f>RSI!A1399</f>
        <v>44350</v>
      </c>
      <c r="B1399" s="2">
        <f>RSI!B1399</f>
        <v>0.96</v>
      </c>
      <c r="C1399" s="2">
        <f>RSI!I1399</f>
        <v>37.154454352616895</v>
      </c>
      <c r="D1399" s="2">
        <f>MACD!E1399</f>
        <v>4.0470837113104619E-4</v>
      </c>
      <c r="E1399" s="2">
        <f>MACD!F1399</f>
        <v>-5.8698248548025933E-3</v>
      </c>
      <c r="F1399" s="2">
        <f>'Moving Avg'!D1399</f>
        <v>0.98199999999999998</v>
      </c>
      <c r="G1399" s="2">
        <f>'Moving Avg'!F1399</f>
        <v>0.98849999999999993</v>
      </c>
      <c r="H1399" s="2">
        <f>'Moving Avg'!G1399</f>
        <v>1.0035999999999998</v>
      </c>
      <c r="I1399" s="2">
        <f>'Moving Avg'!H1399</f>
        <v>0.98699999999999966</v>
      </c>
      <c r="J1399" s="5" t="str">
        <f>OBV!F1399</f>
        <v>BEARISH</v>
      </c>
      <c r="K1399" s="5" t="str">
        <f>OBV!G1399</f>
        <v>NEUTRAL</v>
      </c>
      <c r="L1399" s="5" t="str">
        <f>OBV!H1399</f>
        <v>CONFIRMED BEARISH</v>
      </c>
      <c r="M1399" s="7">
        <f t="shared" si="210"/>
        <v>25</v>
      </c>
      <c r="N1399" s="7">
        <f t="shared" si="211"/>
        <v>0</v>
      </c>
      <c r="O1399" s="7">
        <f t="shared" si="212"/>
        <v>0</v>
      </c>
      <c r="P1399" s="7">
        <f t="shared" si="213"/>
        <v>16.5</v>
      </c>
      <c r="Q1399" s="8">
        <f t="shared" si="214"/>
        <v>11.225</v>
      </c>
      <c r="R1399" s="8">
        <f t="shared" si="215"/>
        <v>9.125</v>
      </c>
      <c r="S1399" s="8">
        <f t="shared" si="216"/>
        <v>11.175000000000001</v>
      </c>
      <c r="T1399" s="8">
        <f t="shared" si="217"/>
        <v>10.375</v>
      </c>
      <c r="U1399" s="7">
        <f t="shared" si="218"/>
        <v>10.508333333333335</v>
      </c>
      <c r="V1399" s="7">
        <f t="shared" si="219"/>
        <v>10.475000000000001</v>
      </c>
    </row>
    <row r="1400" spans="1:22" ht="13.5" x14ac:dyDescent="0.25">
      <c r="A1400" s="3">
        <f>RSI!A1400</f>
        <v>44351</v>
      </c>
      <c r="B1400" s="2">
        <f>RSI!B1400</f>
        <v>0.96</v>
      </c>
      <c r="C1400" s="2">
        <f>RSI!I1400</f>
        <v>37.154454352616895</v>
      </c>
      <c r="D1400" s="2">
        <f>MACD!E1400</f>
        <v>5.6336128747142E-3</v>
      </c>
      <c r="E1400" s="2">
        <f>MACD!F1400</f>
        <v>-3.5691373088992352E-3</v>
      </c>
      <c r="F1400" s="2">
        <f>'Moving Avg'!D1400</f>
        <v>0.97599999999999998</v>
      </c>
      <c r="G1400" s="2">
        <f>'Moving Avg'!F1400</f>
        <v>0.98850000000000016</v>
      </c>
      <c r="H1400" s="2">
        <f>'Moving Avg'!G1400</f>
        <v>1.0025999999999999</v>
      </c>
      <c r="I1400" s="2">
        <f>'Moving Avg'!H1400</f>
        <v>0.98709999999999964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  <c r="M1400" s="7">
        <f t="shared" si="210"/>
        <v>25</v>
      </c>
      <c r="N1400" s="7">
        <f t="shared" si="211"/>
        <v>0</v>
      </c>
      <c r="O1400" s="7">
        <f t="shared" si="212"/>
        <v>0</v>
      </c>
      <c r="P1400" s="7">
        <f t="shared" si="213"/>
        <v>16.5</v>
      </c>
      <c r="Q1400" s="8">
        <f t="shared" si="214"/>
        <v>11.225</v>
      </c>
      <c r="R1400" s="8">
        <f t="shared" si="215"/>
        <v>9.125</v>
      </c>
      <c r="S1400" s="8">
        <f t="shared" si="216"/>
        <v>11.175000000000001</v>
      </c>
      <c r="T1400" s="8">
        <f t="shared" si="217"/>
        <v>10.375</v>
      </c>
      <c r="U1400" s="7">
        <f t="shared" si="218"/>
        <v>10.508333333333335</v>
      </c>
      <c r="V1400" s="7">
        <f t="shared" si="219"/>
        <v>10.475000000000001</v>
      </c>
    </row>
    <row r="1401" spans="1:22" ht="13.5" x14ac:dyDescent="0.25">
      <c r="A1401" s="3">
        <f>RSI!A1401</f>
        <v>44354</v>
      </c>
      <c r="B1401" s="2">
        <f>RSI!B1401</f>
        <v>0.97</v>
      </c>
      <c r="C1401" s="2">
        <f>RSI!I1401</f>
        <v>42.408441840866701</v>
      </c>
      <c r="D1401" s="2">
        <f>MACD!E1401</f>
        <v>7.9567305014566214E-3</v>
      </c>
      <c r="E1401" s="2">
        <f>MACD!F1401</f>
        <v>-1.2639637468280641E-3</v>
      </c>
      <c r="F1401" s="2">
        <f>'Moving Avg'!D1401</f>
        <v>0.97199999999999986</v>
      </c>
      <c r="G1401" s="2">
        <f>'Moving Avg'!F1401</f>
        <v>0.9890000000000001</v>
      </c>
      <c r="H1401" s="2">
        <f>'Moving Avg'!G1401</f>
        <v>1.0017999999999998</v>
      </c>
      <c r="I1401" s="2">
        <f>'Moving Avg'!H1401</f>
        <v>0.98734999999999962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25</v>
      </c>
      <c r="N1401" s="7">
        <f t="shared" si="211"/>
        <v>0</v>
      </c>
      <c r="O1401" s="7">
        <f t="shared" si="212"/>
        <v>0</v>
      </c>
      <c r="P1401" s="7">
        <f t="shared" si="213"/>
        <v>16.5</v>
      </c>
      <c r="Q1401" s="8">
        <f t="shared" si="214"/>
        <v>11.225</v>
      </c>
      <c r="R1401" s="8">
        <f t="shared" si="215"/>
        <v>9.125</v>
      </c>
      <c r="S1401" s="8">
        <f t="shared" si="216"/>
        <v>11.175000000000001</v>
      </c>
      <c r="T1401" s="8">
        <f t="shared" si="217"/>
        <v>10.375</v>
      </c>
      <c r="U1401" s="7">
        <f t="shared" si="218"/>
        <v>10.508333333333335</v>
      </c>
      <c r="V1401" s="7">
        <f t="shared" si="219"/>
        <v>10.475000000000001</v>
      </c>
    </row>
    <row r="1402" spans="1:22" ht="13.5" x14ac:dyDescent="0.25">
      <c r="A1402" s="3">
        <f>RSI!A1402</f>
        <v>44355</v>
      </c>
      <c r="B1402" s="2">
        <f>RSI!B1402</f>
        <v>0.97</v>
      </c>
      <c r="C1402" s="2">
        <f>RSI!I1402</f>
        <v>42.408441840866701</v>
      </c>
      <c r="D1402" s="2">
        <f>MACD!E1402</f>
        <v>6.951119177662668E-3</v>
      </c>
      <c r="E1402" s="2">
        <f>MACD!F1402</f>
        <v>3.7905283807008225E-4</v>
      </c>
      <c r="F1402" s="2">
        <f>'Moving Avg'!D1402</f>
        <v>0.96799999999999997</v>
      </c>
      <c r="G1402" s="2">
        <f>'Moving Avg'!F1402</f>
        <v>0.98849999999999993</v>
      </c>
      <c r="H1402" s="2">
        <f>'Moving Avg'!G1402</f>
        <v>1.0009999999999999</v>
      </c>
      <c r="I1402" s="2">
        <f>'Moving Avg'!H1402</f>
        <v>0.98754999999999971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  <c r="M1402" s="7">
        <f t="shared" si="210"/>
        <v>25</v>
      </c>
      <c r="N1402" s="7">
        <f t="shared" si="211"/>
        <v>0</v>
      </c>
      <c r="O1402" s="7">
        <f t="shared" si="212"/>
        <v>0</v>
      </c>
      <c r="P1402" s="7">
        <f t="shared" si="213"/>
        <v>16.5</v>
      </c>
      <c r="Q1402" s="8">
        <f t="shared" si="214"/>
        <v>11.225</v>
      </c>
      <c r="R1402" s="8">
        <f t="shared" si="215"/>
        <v>9.125</v>
      </c>
      <c r="S1402" s="8">
        <f t="shared" si="216"/>
        <v>11.175000000000001</v>
      </c>
      <c r="T1402" s="8">
        <f t="shared" si="217"/>
        <v>10.375</v>
      </c>
      <c r="U1402" s="7">
        <f t="shared" si="218"/>
        <v>10.508333333333335</v>
      </c>
      <c r="V1402" s="7">
        <f t="shared" si="219"/>
        <v>10.475000000000001</v>
      </c>
    </row>
    <row r="1403" spans="1:22" ht="13.5" x14ac:dyDescent="0.25">
      <c r="A1403" s="3">
        <f>RSI!A1403</f>
        <v>44356</v>
      </c>
      <c r="B1403" s="2">
        <f>RSI!B1403</f>
        <v>0.96</v>
      </c>
      <c r="C1403" s="2">
        <f>RSI!I1403</f>
        <v>38.660039557529267</v>
      </c>
      <c r="D1403" s="2">
        <f>MACD!E1403</f>
        <v>1.0015655956141289E-2</v>
      </c>
      <c r="E1403" s="2">
        <f>MACD!F1403</f>
        <v>2.306373461684324E-3</v>
      </c>
      <c r="F1403" s="2">
        <f>'Moving Avg'!D1403</f>
        <v>0.96399999999999986</v>
      </c>
      <c r="G1403" s="2">
        <f>'Moving Avg'!F1403</f>
        <v>0.9870000000000001</v>
      </c>
      <c r="H1403" s="2">
        <f>'Moving Avg'!G1403</f>
        <v>0.99999999999999989</v>
      </c>
      <c r="I1403" s="2">
        <f>'Moving Avg'!H1403</f>
        <v>0.98759999999999981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  <c r="M1403" s="7">
        <f t="shared" si="210"/>
        <v>25</v>
      </c>
      <c r="N1403" s="7">
        <f t="shared" si="211"/>
        <v>0</v>
      </c>
      <c r="O1403" s="7">
        <f t="shared" si="212"/>
        <v>0</v>
      </c>
      <c r="P1403" s="7">
        <f t="shared" si="213"/>
        <v>16.5</v>
      </c>
      <c r="Q1403" s="8">
        <f t="shared" si="214"/>
        <v>11.225</v>
      </c>
      <c r="R1403" s="8">
        <f t="shared" si="215"/>
        <v>9.125</v>
      </c>
      <c r="S1403" s="8">
        <f t="shared" si="216"/>
        <v>11.175000000000001</v>
      </c>
      <c r="T1403" s="8">
        <f t="shared" si="217"/>
        <v>10.375</v>
      </c>
      <c r="U1403" s="7">
        <f t="shared" si="218"/>
        <v>10.508333333333335</v>
      </c>
      <c r="V1403" s="7">
        <f t="shared" si="219"/>
        <v>10.475000000000001</v>
      </c>
    </row>
    <row r="1404" spans="1:22" ht="13.5" x14ac:dyDescent="0.25">
      <c r="A1404" s="3">
        <f>RSI!A1404</f>
        <v>44357</v>
      </c>
      <c r="B1404" s="2">
        <f>RSI!B1404</f>
        <v>0.96</v>
      </c>
      <c r="C1404" s="2">
        <f>RSI!I1404</f>
        <v>38.660039557529259</v>
      </c>
      <c r="D1404" s="2">
        <f>MACD!E1404</f>
        <v>1.2758348236075912E-2</v>
      </c>
      <c r="E1404" s="2">
        <f>MACD!F1404</f>
        <v>4.3967684165626417E-3</v>
      </c>
      <c r="F1404" s="2">
        <f>'Moving Avg'!D1404</f>
        <v>0.96400000000000008</v>
      </c>
      <c r="G1404" s="2">
        <f>'Moving Avg'!F1404</f>
        <v>0.9850000000000001</v>
      </c>
      <c r="H1404" s="2">
        <f>'Moving Avg'!G1404</f>
        <v>0.99859999999999982</v>
      </c>
      <c r="I1404" s="2">
        <f>'Moving Avg'!H1404</f>
        <v>0.98759999999999981</v>
      </c>
      <c r="J1404" s="5" t="str">
        <f>OBV!F1404</f>
        <v>BEARISH</v>
      </c>
      <c r="K1404" s="5" t="str">
        <f>OBV!G1404</f>
        <v>NEUTRAL</v>
      </c>
      <c r="L1404" s="5" t="str">
        <f>OBV!H1404</f>
        <v>NEUTRAL</v>
      </c>
      <c r="M1404" s="7">
        <f t="shared" si="210"/>
        <v>25</v>
      </c>
      <c r="N1404" s="7">
        <f t="shared" si="211"/>
        <v>0</v>
      </c>
      <c r="O1404" s="7">
        <f t="shared" si="212"/>
        <v>0</v>
      </c>
      <c r="P1404" s="7">
        <f t="shared" si="213"/>
        <v>16.5</v>
      </c>
      <c r="Q1404" s="8">
        <f t="shared" si="214"/>
        <v>11.225</v>
      </c>
      <c r="R1404" s="8">
        <f t="shared" si="215"/>
        <v>9.125</v>
      </c>
      <c r="S1404" s="8">
        <f t="shared" si="216"/>
        <v>11.175000000000001</v>
      </c>
      <c r="T1404" s="8">
        <f t="shared" si="217"/>
        <v>10.375</v>
      </c>
      <c r="U1404" s="7">
        <f t="shared" si="218"/>
        <v>10.508333333333335</v>
      </c>
      <c r="V1404" s="7">
        <f t="shared" si="219"/>
        <v>10.475000000000001</v>
      </c>
    </row>
    <row r="1405" spans="1:22" ht="13.5" x14ac:dyDescent="0.25">
      <c r="A1405" s="3">
        <f>RSI!A1405</f>
        <v>44358</v>
      </c>
      <c r="B1405" s="2">
        <f>RSI!B1405</f>
        <v>0.96</v>
      </c>
      <c r="C1405" s="2">
        <f>RSI!I1405</f>
        <v>38.660039557529259</v>
      </c>
      <c r="D1405" s="2">
        <f>MACD!E1405</f>
        <v>1.3679165854416975E-2</v>
      </c>
      <c r="E1405" s="2">
        <f>MACD!F1405</f>
        <v>6.2532479041335085E-3</v>
      </c>
      <c r="F1405" s="2">
        <f>'Moving Avg'!D1405</f>
        <v>0.96400000000000008</v>
      </c>
      <c r="G1405" s="2">
        <f>'Moving Avg'!F1405</f>
        <v>0.98300000000000032</v>
      </c>
      <c r="H1405" s="2">
        <f>'Moving Avg'!G1405</f>
        <v>0.99619999999999986</v>
      </c>
      <c r="I1405" s="2">
        <f>'Moving Avg'!H1405</f>
        <v>0.9876999999999998</v>
      </c>
      <c r="J1405" s="5" t="str">
        <f>OBV!F1405</f>
        <v>BEARISH</v>
      </c>
      <c r="K1405" s="5" t="str">
        <f>OBV!G1405</f>
        <v>NEUTRAL</v>
      </c>
      <c r="L1405" s="5" t="str">
        <f>OBV!H1405</f>
        <v>NEUTRAL</v>
      </c>
      <c r="M1405" s="7">
        <f t="shared" si="210"/>
        <v>25</v>
      </c>
      <c r="N1405" s="7">
        <f t="shared" si="211"/>
        <v>0</v>
      </c>
      <c r="O1405" s="7">
        <f t="shared" si="212"/>
        <v>0</v>
      </c>
      <c r="P1405" s="7">
        <f t="shared" si="213"/>
        <v>16.5</v>
      </c>
      <c r="Q1405" s="8">
        <f t="shared" si="214"/>
        <v>11.225</v>
      </c>
      <c r="R1405" s="8">
        <f t="shared" si="215"/>
        <v>9.125</v>
      </c>
      <c r="S1405" s="8">
        <f t="shared" si="216"/>
        <v>11.175000000000001</v>
      </c>
      <c r="T1405" s="8">
        <f t="shared" si="217"/>
        <v>10.375</v>
      </c>
      <c r="U1405" s="7">
        <f t="shared" si="218"/>
        <v>10.508333333333335</v>
      </c>
      <c r="V1405" s="7">
        <f t="shared" si="219"/>
        <v>10.475000000000001</v>
      </c>
    </row>
    <row r="1406" spans="1:22" ht="13.5" x14ac:dyDescent="0.25">
      <c r="A1406" s="3">
        <f>RSI!A1406</f>
        <v>44361</v>
      </c>
      <c r="B1406" s="2">
        <f>RSI!B1406</f>
        <v>0.94</v>
      </c>
      <c r="C1406" s="2">
        <f>RSI!I1406</f>
        <v>31.668070118590293</v>
      </c>
      <c r="D1406" s="2">
        <f>MACD!E1406</f>
        <v>1.6068078052781987E-2</v>
      </c>
      <c r="E1406" s="2">
        <f>MACD!F1406</f>
        <v>8.2162139338632055E-3</v>
      </c>
      <c r="F1406" s="2">
        <f>'Moving Avg'!D1406</f>
        <v>0.95799999999999985</v>
      </c>
      <c r="G1406" s="2">
        <f>'Moving Avg'!F1406</f>
        <v>0.98100000000000043</v>
      </c>
      <c r="H1406" s="2">
        <f>'Moving Avg'!G1406</f>
        <v>0.99299999999999999</v>
      </c>
      <c r="I1406" s="2">
        <f>'Moving Avg'!H1406</f>
        <v>0.9876999999999998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  <c r="M1406" s="7">
        <f t="shared" si="210"/>
        <v>25</v>
      </c>
      <c r="N1406" s="7">
        <f t="shared" si="211"/>
        <v>0</v>
      </c>
      <c r="O1406" s="7">
        <f t="shared" si="212"/>
        <v>0</v>
      </c>
      <c r="P1406" s="7">
        <f t="shared" si="213"/>
        <v>16.5</v>
      </c>
      <c r="Q1406" s="8">
        <f t="shared" si="214"/>
        <v>11.225</v>
      </c>
      <c r="R1406" s="8">
        <f t="shared" si="215"/>
        <v>9.125</v>
      </c>
      <c r="S1406" s="8">
        <f t="shared" si="216"/>
        <v>11.175000000000001</v>
      </c>
      <c r="T1406" s="8">
        <f t="shared" si="217"/>
        <v>10.375</v>
      </c>
      <c r="U1406" s="7">
        <f t="shared" si="218"/>
        <v>10.508333333333335</v>
      </c>
      <c r="V1406" s="7">
        <f t="shared" si="219"/>
        <v>10.475000000000001</v>
      </c>
    </row>
    <row r="1407" spans="1:22" ht="13.5" x14ac:dyDescent="0.25">
      <c r="A1407" s="3">
        <f>RSI!A1407</f>
        <v>44362</v>
      </c>
      <c r="B1407" s="2">
        <f>RSI!B1407</f>
        <v>0.96</v>
      </c>
      <c r="C1407" s="2">
        <f>RSI!I1407</f>
        <v>42.807457652510706</v>
      </c>
      <c r="D1407" s="2">
        <f>MACD!E1407</f>
        <v>1.6844939996768393E-2</v>
      </c>
      <c r="E1407" s="2">
        <f>MACD!F1407</f>
        <v>9.9419591464442441E-3</v>
      </c>
      <c r="F1407" s="2">
        <f>'Moving Avg'!D1407</f>
        <v>0.95599999999999985</v>
      </c>
      <c r="G1407" s="2">
        <f>'Moving Avg'!F1407</f>
        <v>0.97900000000000043</v>
      </c>
      <c r="H1407" s="2">
        <f>'Moving Avg'!G1407</f>
        <v>0.99060000000000004</v>
      </c>
      <c r="I1407" s="2">
        <f>'Moving Avg'!H1407</f>
        <v>0.98774999999999991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  <c r="M1407" s="7">
        <f t="shared" si="210"/>
        <v>25</v>
      </c>
      <c r="N1407" s="7">
        <f t="shared" si="211"/>
        <v>0</v>
      </c>
      <c r="O1407" s="7">
        <f t="shared" si="212"/>
        <v>0</v>
      </c>
      <c r="P1407" s="7">
        <f t="shared" si="213"/>
        <v>16.5</v>
      </c>
      <c r="Q1407" s="8">
        <f t="shared" si="214"/>
        <v>11.225</v>
      </c>
      <c r="R1407" s="8">
        <f t="shared" si="215"/>
        <v>9.125</v>
      </c>
      <c r="S1407" s="8">
        <f t="shared" si="216"/>
        <v>11.175000000000001</v>
      </c>
      <c r="T1407" s="8">
        <f t="shared" si="217"/>
        <v>10.375</v>
      </c>
      <c r="U1407" s="7">
        <f t="shared" si="218"/>
        <v>10.508333333333335</v>
      </c>
      <c r="V1407" s="7">
        <f t="shared" si="219"/>
        <v>10.475000000000001</v>
      </c>
    </row>
    <row r="1408" spans="1:22" ht="13.5" x14ac:dyDescent="0.25">
      <c r="A1408" s="3">
        <f>RSI!A1408</f>
        <v>44363</v>
      </c>
      <c r="B1408" s="2">
        <f>RSI!B1408</f>
        <v>0.94</v>
      </c>
      <c r="C1408" s="2">
        <f>RSI!I1408</f>
        <v>36.414564695788144</v>
      </c>
      <c r="D1408" s="2">
        <f>MACD!E1408</f>
        <v>1.7546527673717782E-2</v>
      </c>
      <c r="E1408" s="2">
        <f>MACD!F1408</f>
        <v>1.1462872851898953E-2</v>
      </c>
      <c r="F1408" s="2">
        <f>'Moving Avg'!D1408</f>
        <v>0.95199999999999996</v>
      </c>
      <c r="G1408" s="2">
        <f>'Moving Avg'!F1408</f>
        <v>0.97600000000000053</v>
      </c>
      <c r="H1408" s="2">
        <f>'Moving Avg'!G1408</f>
        <v>0.98799999999999999</v>
      </c>
      <c r="I1408" s="2">
        <f>'Moving Avg'!H1408</f>
        <v>0.98774999999999991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  <c r="M1408" s="7">
        <f t="shared" si="210"/>
        <v>25</v>
      </c>
      <c r="N1408" s="7">
        <f t="shared" si="211"/>
        <v>0</v>
      </c>
      <c r="O1408" s="7">
        <f t="shared" si="212"/>
        <v>0</v>
      </c>
      <c r="P1408" s="7">
        <f t="shared" si="213"/>
        <v>16.5</v>
      </c>
      <c r="Q1408" s="8">
        <f t="shared" si="214"/>
        <v>11.225</v>
      </c>
      <c r="R1408" s="8">
        <f t="shared" si="215"/>
        <v>9.125</v>
      </c>
      <c r="S1408" s="8">
        <f t="shared" si="216"/>
        <v>11.175000000000001</v>
      </c>
      <c r="T1408" s="8">
        <f t="shared" si="217"/>
        <v>10.375</v>
      </c>
      <c r="U1408" s="7">
        <f t="shared" si="218"/>
        <v>10.508333333333335</v>
      </c>
      <c r="V1408" s="7">
        <f t="shared" si="219"/>
        <v>10.475000000000001</v>
      </c>
    </row>
    <row r="1409" spans="1:22" ht="13.5" x14ac:dyDescent="0.25">
      <c r="A1409" s="3">
        <f>RSI!A1409</f>
        <v>44364</v>
      </c>
      <c r="B1409" s="2">
        <f>RSI!B1409</f>
        <v>0.94</v>
      </c>
      <c r="C1409" s="2">
        <f>RSI!I1409</f>
        <v>36.414564695788144</v>
      </c>
      <c r="D1409" s="2">
        <f>MACD!E1409</f>
        <v>1.5275161578179874E-2</v>
      </c>
      <c r="E1409" s="2">
        <f>MACD!F1409</f>
        <v>1.2225330597155137E-2</v>
      </c>
      <c r="F1409" s="2">
        <f>'Moving Avg'!D1409</f>
        <v>0.94800000000000006</v>
      </c>
      <c r="G1409" s="2">
        <f>'Moving Avg'!F1409</f>
        <v>0.97300000000000053</v>
      </c>
      <c r="H1409" s="2">
        <f>'Moving Avg'!G1409</f>
        <v>0.98620000000000008</v>
      </c>
      <c r="I1409" s="2">
        <f>'Moving Avg'!H1409</f>
        <v>0.9877999999999999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0</v>
      </c>
      <c r="O1409" s="7">
        <f t="shared" si="212"/>
        <v>0</v>
      </c>
      <c r="P1409" s="7">
        <f t="shared" si="213"/>
        <v>16.5</v>
      </c>
      <c r="Q1409" s="8">
        <f t="shared" si="214"/>
        <v>11.225</v>
      </c>
      <c r="R1409" s="8">
        <f t="shared" si="215"/>
        <v>9.125</v>
      </c>
      <c r="S1409" s="8">
        <f t="shared" si="216"/>
        <v>11.175000000000001</v>
      </c>
      <c r="T1409" s="8">
        <f t="shared" si="217"/>
        <v>10.375</v>
      </c>
      <c r="U1409" s="7">
        <f t="shared" si="218"/>
        <v>10.508333333333335</v>
      </c>
      <c r="V1409" s="7">
        <f t="shared" si="219"/>
        <v>10.475000000000001</v>
      </c>
    </row>
    <row r="1410" spans="1:22" ht="13.5" x14ac:dyDescent="0.25">
      <c r="A1410" s="3">
        <f>RSI!A1410</f>
        <v>44365</v>
      </c>
      <c r="B1410" s="2">
        <f>RSI!B1410</f>
        <v>0.92</v>
      </c>
      <c r="C1410" s="2">
        <f>RSI!I1410</f>
        <v>31.038673016189179</v>
      </c>
      <c r="D1410" s="2">
        <f>MACD!E1410</f>
        <v>1.5030927040898812E-2</v>
      </c>
      <c r="E1410" s="2">
        <f>MACD!F1410</f>
        <v>1.2786449885903873E-2</v>
      </c>
      <c r="F1410" s="2">
        <f>'Moving Avg'!D1410</f>
        <v>0.94000000000000006</v>
      </c>
      <c r="G1410" s="2">
        <f>'Moving Avg'!F1410</f>
        <v>0.96850000000000036</v>
      </c>
      <c r="H1410" s="2">
        <f>'Moving Avg'!G1410</f>
        <v>0.98380000000000012</v>
      </c>
      <c r="I1410" s="2">
        <f>'Moving Avg'!H1410</f>
        <v>0.98774999999999979</v>
      </c>
      <c r="J1410" s="5" t="str">
        <f>OBV!F1410</f>
        <v>BEARISH</v>
      </c>
      <c r="K1410" s="5" t="str">
        <f>OBV!G1410</f>
        <v>WEAK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0</v>
      </c>
      <c r="Q1410" s="8">
        <f t="shared" si="214"/>
        <v>8.75</v>
      </c>
      <c r="R1410" s="8">
        <f t="shared" si="215"/>
        <v>5</v>
      </c>
      <c r="S1410" s="8">
        <f t="shared" si="216"/>
        <v>3.75</v>
      </c>
      <c r="T1410" s="8">
        <f t="shared" si="217"/>
        <v>6.25</v>
      </c>
      <c r="U1410" s="7">
        <f t="shared" si="218"/>
        <v>5.833333333333333</v>
      </c>
      <c r="V1410" s="7">
        <f t="shared" si="219"/>
        <v>5.9375</v>
      </c>
    </row>
    <row r="1411" spans="1:22" ht="13.5" x14ac:dyDescent="0.25">
      <c r="A1411" s="3">
        <f>RSI!A1411</f>
        <v>44368</v>
      </c>
      <c r="B1411" s="2">
        <f>RSI!B1411</f>
        <v>0.9</v>
      </c>
      <c r="C1411" s="2">
        <f>RSI!I1411</f>
        <v>26.780876884618209</v>
      </c>
      <c r="D1411" s="2">
        <f>MACD!E1411</f>
        <v>1.8144066055383434E-2</v>
      </c>
      <c r="E1411" s="2">
        <f>MACD!F1411</f>
        <v>1.3857973119799786E-2</v>
      </c>
      <c r="F1411" s="2">
        <f>'Moving Avg'!D1411</f>
        <v>0.93200000000000005</v>
      </c>
      <c r="G1411" s="2">
        <f>'Moving Avg'!F1411</f>
        <v>0.96350000000000013</v>
      </c>
      <c r="H1411" s="2">
        <f>'Moving Avg'!G1411</f>
        <v>0.98100000000000009</v>
      </c>
      <c r="I1411" s="2">
        <f>'Moving Avg'!H1411</f>
        <v>0.98764999999999992</v>
      </c>
      <c r="J1411" s="5" t="str">
        <f>OBV!F1411</f>
        <v>BEARISH</v>
      </c>
      <c r="K1411" s="5" t="str">
        <f>OBV!G1411</f>
        <v>WEAK</v>
      </c>
      <c r="L1411" s="5" t="str">
        <f>OBV!H1411</f>
        <v>CONFIRMED BEARISH</v>
      </c>
      <c r="M1411" s="7">
        <f t="shared" si="220"/>
        <v>50</v>
      </c>
      <c r="N1411" s="7">
        <f t="shared" si="221"/>
        <v>0</v>
      </c>
      <c r="O1411" s="7">
        <f t="shared" si="222"/>
        <v>0</v>
      </c>
      <c r="P1411" s="7">
        <f t="shared" si="223"/>
        <v>0</v>
      </c>
      <c r="Q1411" s="8">
        <f t="shared" ref="Q1411:Q1474" si="224">0.35*M1411+N1411*0.35+O1411*0.15+P1411*0.15</f>
        <v>17.5</v>
      </c>
      <c r="R1411" s="8">
        <f t="shared" ref="R1411:R1474" si="225">M1411*0.2+N1411*0.2+O1411*0.35+P1411*0.25</f>
        <v>10</v>
      </c>
      <c r="S1411" s="8">
        <f t="shared" ref="S1411:S1474" si="226">M1411*0.15+N1411*0.15+O1411*0.25+P1411*0.45</f>
        <v>7.5</v>
      </c>
      <c r="T1411" s="8">
        <f t="shared" ref="T1411:T1474" si="227">0.25*SUM(M1411:P1411)</f>
        <v>12.5</v>
      </c>
      <c r="U1411" s="7">
        <f t="shared" ref="U1411:U1474" si="228">SUM(Q1411:S1411)/3</f>
        <v>11.666666666666666</v>
      </c>
      <c r="V1411" s="7">
        <f t="shared" ref="V1411:V1474" si="229">SUM(Q1411:T1411)/4</f>
        <v>11.875</v>
      </c>
    </row>
    <row r="1412" spans="1:22" ht="13.5" x14ac:dyDescent="0.25">
      <c r="A1412" s="3">
        <f>RSI!A1412</f>
        <v>44369</v>
      </c>
      <c r="B1412" s="2">
        <f>RSI!B1412</f>
        <v>0.89</v>
      </c>
      <c r="C1412" s="2">
        <f>RSI!I1412</f>
        <v>24.938783392937765</v>
      </c>
      <c r="D1412" s="2">
        <f>MACD!E1412</f>
        <v>2.1914826638750107E-2</v>
      </c>
      <c r="E1412" s="2">
        <f>MACD!F1412</f>
        <v>1.5469343823589849E-2</v>
      </c>
      <c r="F1412" s="2">
        <f>'Moving Avg'!D1412</f>
        <v>0.91799999999999993</v>
      </c>
      <c r="G1412" s="2">
        <f>'Moving Avg'!F1412</f>
        <v>0.95900000000000019</v>
      </c>
      <c r="H1412" s="2">
        <f>'Moving Avg'!G1412</f>
        <v>0.97840000000000005</v>
      </c>
      <c r="I1412" s="2">
        <f>'Moving Avg'!H1412</f>
        <v>0.98744999999999972</v>
      </c>
      <c r="J1412" s="5" t="str">
        <f>OBV!F1412</f>
        <v>BEARISH</v>
      </c>
      <c r="K1412" s="5" t="str">
        <f>OBV!G1412</f>
        <v>WEAK</v>
      </c>
      <c r="L1412" s="5" t="str">
        <f>OBV!H1412</f>
        <v>CONFIRMED BEARISH</v>
      </c>
      <c r="M1412" s="7">
        <f t="shared" si="220"/>
        <v>50</v>
      </c>
      <c r="N1412" s="7">
        <f t="shared" si="221"/>
        <v>0</v>
      </c>
      <c r="O1412" s="7">
        <f t="shared" si="222"/>
        <v>0</v>
      </c>
      <c r="P1412" s="7">
        <f t="shared" si="223"/>
        <v>0</v>
      </c>
      <c r="Q1412" s="8">
        <f t="shared" si="224"/>
        <v>17.5</v>
      </c>
      <c r="R1412" s="8">
        <f t="shared" si="225"/>
        <v>10</v>
      </c>
      <c r="S1412" s="8">
        <f t="shared" si="226"/>
        <v>7.5</v>
      </c>
      <c r="T1412" s="8">
        <f t="shared" si="227"/>
        <v>12.5</v>
      </c>
      <c r="U1412" s="7">
        <f t="shared" si="228"/>
        <v>11.666666666666666</v>
      </c>
      <c r="V1412" s="7">
        <f t="shared" si="229"/>
        <v>11.875</v>
      </c>
    </row>
    <row r="1413" spans="1:22" ht="13.5" x14ac:dyDescent="0.25">
      <c r="A1413" s="3">
        <f>RSI!A1413</f>
        <v>44370</v>
      </c>
      <c r="B1413" s="2">
        <f>RSI!B1413</f>
        <v>0.88</v>
      </c>
      <c r="C1413" s="2">
        <f>RSI!I1413</f>
        <v>23.218847655317759</v>
      </c>
      <c r="D1413" s="2">
        <f>MACD!E1413</f>
        <v>2.4733344740946239E-2</v>
      </c>
      <c r="E1413" s="2">
        <f>MACD!F1413</f>
        <v>1.7322144007061127E-2</v>
      </c>
      <c r="F1413" s="2">
        <f>'Moving Avg'!D1413</f>
        <v>0.90600000000000003</v>
      </c>
      <c r="G1413" s="2">
        <f>'Moving Avg'!F1413</f>
        <v>0.95299999999999996</v>
      </c>
      <c r="H1413" s="2">
        <f>'Moving Avg'!G1413</f>
        <v>0.97560000000000002</v>
      </c>
      <c r="I1413" s="2">
        <f>'Moving Avg'!H1413</f>
        <v>0.98699999999999988</v>
      </c>
      <c r="J1413" s="5" t="str">
        <f>OBV!F1413</f>
        <v>BEARISH</v>
      </c>
      <c r="K1413" s="5" t="str">
        <f>OBV!G1413</f>
        <v>WEAK</v>
      </c>
      <c r="L1413" s="5" t="str">
        <f>OBV!H1413</f>
        <v>CONFIRMED BEARISH</v>
      </c>
      <c r="M1413" s="7">
        <f t="shared" si="220"/>
        <v>50</v>
      </c>
      <c r="N1413" s="7">
        <f t="shared" si="221"/>
        <v>0</v>
      </c>
      <c r="O1413" s="7">
        <f t="shared" si="222"/>
        <v>0</v>
      </c>
      <c r="P1413" s="7">
        <f t="shared" si="223"/>
        <v>0</v>
      </c>
      <c r="Q1413" s="8">
        <f t="shared" si="224"/>
        <v>17.5</v>
      </c>
      <c r="R1413" s="8">
        <f t="shared" si="225"/>
        <v>10</v>
      </c>
      <c r="S1413" s="8">
        <f t="shared" si="226"/>
        <v>7.5</v>
      </c>
      <c r="T1413" s="8">
        <f t="shared" si="227"/>
        <v>12.5</v>
      </c>
      <c r="U1413" s="7">
        <f t="shared" si="228"/>
        <v>11.666666666666666</v>
      </c>
      <c r="V1413" s="7">
        <f t="shared" si="229"/>
        <v>11.875</v>
      </c>
    </row>
    <row r="1414" spans="1:22" ht="13.5" x14ac:dyDescent="0.25">
      <c r="A1414" s="3">
        <f>RSI!A1414</f>
        <v>44371</v>
      </c>
      <c r="B1414" s="2">
        <f>RSI!B1414</f>
        <v>0.88</v>
      </c>
      <c r="C1414" s="2">
        <f>RSI!I1414</f>
        <v>23.218847655317759</v>
      </c>
      <c r="D1414" s="2">
        <f>MACD!E1414</f>
        <v>2.7571404852456571E-2</v>
      </c>
      <c r="E1414" s="2">
        <f>MACD!F1414</f>
        <v>1.9371996176140216E-2</v>
      </c>
      <c r="F1414" s="2">
        <f>'Moving Avg'!D1414</f>
        <v>0.89399999999999991</v>
      </c>
      <c r="G1414" s="2">
        <f>'Moving Avg'!F1414</f>
        <v>0.94699999999999984</v>
      </c>
      <c r="H1414" s="2">
        <f>'Moving Avg'!G1414</f>
        <v>0.97299999999999998</v>
      </c>
      <c r="I1414" s="2">
        <f>'Moving Avg'!H1414</f>
        <v>0.98629999999999984</v>
      </c>
      <c r="J1414" s="5" t="str">
        <f>OBV!F1414</f>
        <v>BEARISH</v>
      </c>
      <c r="K1414" s="5" t="str">
        <f>OBV!G1414</f>
        <v>WEAK</v>
      </c>
      <c r="L1414" s="5" t="str">
        <f>OBV!H1414</f>
        <v>CONFIRMED BEARISH</v>
      </c>
      <c r="M1414" s="7">
        <f t="shared" si="220"/>
        <v>50</v>
      </c>
      <c r="N1414" s="7">
        <f t="shared" si="221"/>
        <v>0</v>
      </c>
      <c r="O1414" s="7">
        <f t="shared" si="222"/>
        <v>0</v>
      </c>
      <c r="P1414" s="7">
        <f t="shared" si="223"/>
        <v>0</v>
      </c>
      <c r="Q1414" s="8">
        <f t="shared" si="224"/>
        <v>17.5</v>
      </c>
      <c r="R1414" s="8">
        <f t="shared" si="225"/>
        <v>10</v>
      </c>
      <c r="S1414" s="8">
        <f t="shared" si="226"/>
        <v>7.5</v>
      </c>
      <c r="T1414" s="8">
        <f t="shared" si="227"/>
        <v>12.5</v>
      </c>
      <c r="U1414" s="7">
        <f t="shared" si="228"/>
        <v>11.666666666666666</v>
      </c>
      <c r="V1414" s="7">
        <f t="shared" si="229"/>
        <v>11.875</v>
      </c>
    </row>
    <row r="1415" spans="1:22" ht="13.5" x14ac:dyDescent="0.25">
      <c r="A1415" s="3">
        <f>RSI!A1415</f>
        <v>44372</v>
      </c>
      <c r="B1415" s="2">
        <f>RSI!B1415</f>
        <v>0.9</v>
      </c>
      <c r="C1415" s="2">
        <f>RSI!I1415</f>
        <v>33.80759278826612</v>
      </c>
      <c r="D1415" s="2">
        <f>MACD!E1415</f>
        <v>2.8910951608170476E-2</v>
      </c>
      <c r="E1415" s="2">
        <f>MACD!F1415</f>
        <v>2.1279787262546271E-2</v>
      </c>
      <c r="F1415" s="2">
        <f>'Moving Avg'!D1415</f>
        <v>0.89</v>
      </c>
      <c r="G1415" s="2">
        <f>'Moving Avg'!F1415</f>
        <v>0.94249999999999967</v>
      </c>
      <c r="H1415" s="2">
        <f>'Moving Avg'!G1415</f>
        <v>0.9708</v>
      </c>
      <c r="I1415" s="2">
        <f>'Moving Avg'!H1415</f>
        <v>0.98539999999999994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  <c r="M1415" s="7">
        <f t="shared" si="220"/>
        <v>25</v>
      </c>
      <c r="N1415" s="7">
        <f t="shared" si="221"/>
        <v>0</v>
      </c>
      <c r="O1415" s="7">
        <f t="shared" si="222"/>
        <v>0</v>
      </c>
      <c r="P1415" s="7">
        <f t="shared" si="223"/>
        <v>16.5</v>
      </c>
      <c r="Q1415" s="8">
        <f t="shared" si="224"/>
        <v>11.225</v>
      </c>
      <c r="R1415" s="8">
        <f t="shared" si="225"/>
        <v>9.125</v>
      </c>
      <c r="S1415" s="8">
        <f t="shared" si="226"/>
        <v>11.175000000000001</v>
      </c>
      <c r="T1415" s="8">
        <f t="shared" si="227"/>
        <v>10.375</v>
      </c>
      <c r="U1415" s="7">
        <f t="shared" si="228"/>
        <v>10.508333333333335</v>
      </c>
      <c r="V1415" s="7">
        <f t="shared" si="229"/>
        <v>10.475000000000001</v>
      </c>
    </row>
    <row r="1416" spans="1:22" ht="13.5" x14ac:dyDescent="0.25">
      <c r="A1416" s="3">
        <f>RSI!A1416</f>
        <v>44375</v>
      </c>
      <c r="B1416" s="2">
        <f>RSI!B1416</f>
        <v>0.93</v>
      </c>
      <c r="C1416" s="2">
        <f>RSI!I1416</f>
        <v>45.867044223725408</v>
      </c>
      <c r="D1416" s="2">
        <f>MACD!E1416</f>
        <v>2.501559990272495E-2</v>
      </c>
      <c r="E1416" s="2">
        <f>MACD!F1416</f>
        <v>2.2026949790582007E-2</v>
      </c>
      <c r="F1416" s="2">
        <f>'Moving Avg'!D1416</f>
        <v>0.89599999999999991</v>
      </c>
      <c r="G1416" s="2">
        <f>'Moving Avg'!F1416</f>
        <v>0.93949999999999978</v>
      </c>
      <c r="H1416" s="2">
        <f>'Moving Avg'!G1416</f>
        <v>0.96920000000000006</v>
      </c>
      <c r="I1416" s="2">
        <f>'Moving Avg'!H1416</f>
        <v>0.98444999999999983</v>
      </c>
      <c r="J1416" s="5" t="str">
        <f>OBV!F1416</f>
        <v>BEARISH</v>
      </c>
      <c r="K1416" s="5" t="str">
        <f>OBV!G1416</f>
        <v>NEUTRAL</v>
      </c>
      <c r="L1416" s="5" t="str">
        <f>OBV!H1416</f>
        <v>BEARISH DIVERGENCE</v>
      </c>
      <c r="M1416" s="7">
        <f t="shared" si="220"/>
        <v>25</v>
      </c>
      <c r="N1416" s="7">
        <f t="shared" si="221"/>
        <v>0</v>
      </c>
      <c r="O1416" s="7">
        <f t="shared" si="222"/>
        <v>0</v>
      </c>
      <c r="P1416" s="7">
        <f t="shared" si="223"/>
        <v>16.5</v>
      </c>
      <c r="Q1416" s="8">
        <f t="shared" si="224"/>
        <v>11.225</v>
      </c>
      <c r="R1416" s="8">
        <f t="shared" si="225"/>
        <v>9.125</v>
      </c>
      <c r="S1416" s="8">
        <f t="shared" si="226"/>
        <v>11.175000000000001</v>
      </c>
      <c r="T1416" s="8">
        <f t="shared" si="227"/>
        <v>10.375</v>
      </c>
      <c r="U1416" s="7">
        <f t="shared" si="228"/>
        <v>10.508333333333335</v>
      </c>
      <c r="V1416" s="7">
        <f t="shared" si="229"/>
        <v>10.475000000000001</v>
      </c>
    </row>
    <row r="1417" spans="1:22" ht="13.5" x14ac:dyDescent="0.25">
      <c r="A1417" s="3">
        <f>RSI!A1417</f>
        <v>44376</v>
      </c>
      <c r="B1417" s="2">
        <f>RSI!B1417</f>
        <v>0.93</v>
      </c>
      <c r="C1417" s="2">
        <f>RSI!I1417</f>
        <v>45.867044223725415</v>
      </c>
      <c r="D1417" s="2">
        <f>MACD!E1417</f>
        <v>2.4869491302700997E-2</v>
      </c>
      <c r="E1417" s="2">
        <f>MACD!F1417</f>
        <v>2.2595458093005803E-2</v>
      </c>
      <c r="F1417" s="2">
        <f>'Moving Avg'!D1417</f>
        <v>0.90400000000000014</v>
      </c>
      <c r="G1417" s="2">
        <f>'Moving Avg'!F1417</f>
        <v>0.9365</v>
      </c>
      <c r="H1417" s="2">
        <f>'Moving Avg'!G1417</f>
        <v>0.9675999999999999</v>
      </c>
      <c r="I1417" s="2">
        <f>'Moving Avg'!H1417</f>
        <v>0.98334999999999995</v>
      </c>
      <c r="J1417" s="5" t="str">
        <f>OBV!F1417</f>
        <v>BEARISH</v>
      </c>
      <c r="K1417" s="5" t="str">
        <f>OBV!G1417</f>
        <v>NEUTRAL</v>
      </c>
      <c r="L1417" s="5" t="str">
        <f>OBV!H1417</f>
        <v>BEARISH DIVERGENCE</v>
      </c>
      <c r="M1417" s="7">
        <f t="shared" si="220"/>
        <v>25</v>
      </c>
      <c r="N1417" s="7">
        <f t="shared" si="221"/>
        <v>0</v>
      </c>
      <c r="O1417" s="7">
        <f t="shared" si="222"/>
        <v>0</v>
      </c>
      <c r="P1417" s="7">
        <f t="shared" si="223"/>
        <v>16.5</v>
      </c>
      <c r="Q1417" s="8">
        <f t="shared" si="224"/>
        <v>11.225</v>
      </c>
      <c r="R1417" s="8">
        <f t="shared" si="225"/>
        <v>9.125</v>
      </c>
      <c r="S1417" s="8">
        <f t="shared" si="226"/>
        <v>11.175000000000001</v>
      </c>
      <c r="T1417" s="8">
        <f t="shared" si="227"/>
        <v>10.375</v>
      </c>
      <c r="U1417" s="7">
        <f t="shared" si="228"/>
        <v>10.508333333333335</v>
      </c>
      <c r="V1417" s="7">
        <f t="shared" si="229"/>
        <v>10.475000000000001</v>
      </c>
    </row>
    <row r="1418" spans="1:22" ht="13.5" x14ac:dyDescent="0.25">
      <c r="A1418" s="3">
        <f>RSI!A1418</f>
        <v>44377</v>
      </c>
      <c r="B1418" s="2">
        <f>RSI!B1418</f>
        <v>0.93</v>
      </c>
      <c r="C1418" s="2">
        <f>RSI!I1418</f>
        <v>45.867044223725415</v>
      </c>
      <c r="D1418" s="2">
        <f>MACD!E1418</f>
        <v>2.1736563011483301E-2</v>
      </c>
      <c r="E1418" s="2">
        <f>MACD!F1418</f>
        <v>2.2423679076701303E-2</v>
      </c>
      <c r="F1418" s="2">
        <f>'Moving Avg'!D1418</f>
        <v>0.91400000000000003</v>
      </c>
      <c r="G1418" s="2">
        <f>'Moving Avg'!F1418</f>
        <v>0.93400000000000016</v>
      </c>
      <c r="H1418" s="2">
        <f>'Moving Avg'!G1418</f>
        <v>0.96620000000000006</v>
      </c>
      <c r="I1418" s="2">
        <f>'Moving Avg'!H1418</f>
        <v>0.98234999999999983</v>
      </c>
      <c r="J1418" s="5" t="str">
        <f>OBV!F1418</f>
        <v>BULLISH</v>
      </c>
      <c r="K1418" s="5" t="str">
        <f>OBV!G1418</f>
        <v>NEUTRAL</v>
      </c>
      <c r="L1418" s="5" t="str">
        <f>OBV!H1418</f>
        <v>CONFIRMED BULLISH</v>
      </c>
      <c r="M1418" s="7">
        <f t="shared" si="220"/>
        <v>25</v>
      </c>
      <c r="N1418" s="7">
        <f t="shared" si="221"/>
        <v>45</v>
      </c>
      <c r="O1418" s="7">
        <f t="shared" si="222"/>
        <v>0</v>
      </c>
      <c r="P1418" s="7">
        <f t="shared" si="223"/>
        <v>83.5</v>
      </c>
      <c r="Q1418" s="8">
        <f t="shared" si="224"/>
        <v>37.024999999999999</v>
      </c>
      <c r="R1418" s="8">
        <f t="shared" si="225"/>
        <v>34.875</v>
      </c>
      <c r="S1418" s="8">
        <f t="shared" si="226"/>
        <v>48.075000000000003</v>
      </c>
      <c r="T1418" s="8">
        <f t="shared" si="227"/>
        <v>38.375</v>
      </c>
      <c r="U1418" s="7">
        <f t="shared" si="228"/>
        <v>39.991666666666667</v>
      </c>
      <c r="V1418" s="7">
        <f t="shared" si="229"/>
        <v>39.587500000000006</v>
      </c>
    </row>
    <row r="1419" spans="1:22" ht="13.5" x14ac:dyDescent="0.25">
      <c r="A1419" s="3">
        <f>RSI!A1419</f>
        <v>44378</v>
      </c>
      <c r="B1419" s="2">
        <f>RSI!B1419</f>
        <v>0.93</v>
      </c>
      <c r="C1419" s="2">
        <f>RSI!I1419</f>
        <v>45.867044223725422</v>
      </c>
      <c r="D1419" s="2">
        <f>MACD!E1419</f>
        <v>1.9148239558119173E-2</v>
      </c>
      <c r="E1419" s="2">
        <f>MACD!F1419</f>
        <v>2.1768591172984877E-2</v>
      </c>
      <c r="F1419" s="2">
        <f>'Moving Avg'!D1419</f>
        <v>0.92400000000000004</v>
      </c>
      <c r="G1419" s="2">
        <f>'Moving Avg'!F1419</f>
        <v>0.93250000000000011</v>
      </c>
      <c r="H1419" s="2">
        <f>'Moving Avg'!G1419</f>
        <v>0.9645999999999999</v>
      </c>
      <c r="I1419" s="2">
        <f>'Moving Avg'!H1419</f>
        <v>0.98159999999999992</v>
      </c>
      <c r="J1419" s="5" t="str">
        <f>OBV!F1419</f>
        <v>BULLISH</v>
      </c>
      <c r="K1419" s="5" t="str">
        <f>OBV!G1419</f>
        <v>NEUTRAL</v>
      </c>
      <c r="L1419" s="5" t="str">
        <f>OBV!H1419</f>
        <v>CONFIRMED BULLISH</v>
      </c>
      <c r="M1419" s="7">
        <f t="shared" si="220"/>
        <v>25</v>
      </c>
      <c r="N1419" s="7">
        <f t="shared" si="221"/>
        <v>45</v>
      </c>
      <c r="O1419" s="7">
        <f t="shared" si="222"/>
        <v>0</v>
      </c>
      <c r="P1419" s="7">
        <f t="shared" si="223"/>
        <v>83.5</v>
      </c>
      <c r="Q1419" s="8">
        <f t="shared" si="224"/>
        <v>37.024999999999999</v>
      </c>
      <c r="R1419" s="8">
        <f t="shared" si="225"/>
        <v>34.875</v>
      </c>
      <c r="S1419" s="8">
        <f t="shared" si="226"/>
        <v>48.075000000000003</v>
      </c>
      <c r="T1419" s="8">
        <f t="shared" si="227"/>
        <v>38.375</v>
      </c>
      <c r="U1419" s="7">
        <f t="shared" si="228"/>
        <v>39.991666666666667</v>
      </c>
      <c r="V1419" s="7">
        <f t="shared" si="229"/>
        <v>39.587500000000006</v>
      </c>
    </row>
    <row r="1420" spans="1:22" ht="13.5" x14ac:dyDescent="0.25">
      <c r="A1420" s="3">
        <f>RSI!A1420</f>
        <v>44379</v>
      </c>
      <c r="B1420" s="2">
        <f>RSI!B1420</f>
        <v>0.93</v>
      </c>
      <c r="C1420" s="2">
        <f>RSI!I1420</f>
        <v>45.867044223725422</v>
      </c>
      <c r="D1420" s="2">
        <f>MACD!E1420</f>
        <v>1.3939174293425283E-2</v>
      </c>
      <c r="E1420" s="2">
        <f>MACD!F1420</f>
        <v>2.020270779707296E-2</v>
      </c>
      <c r="F1420" s="2">
        <f>'Moving Avg'!D1420</f>
        <v>0.93</v>
      </c>
      <c r="G1420" s="2">
        <f>'Moving Avg'!F1420</f>
        <v>0.93100000000000005</v>
      </c>
      <c r="H1420" s="2">
        <f>'Moving Avg'!G1420</f>
        <v>0.96319999999999995</v>
      </c>
      <c r="I1420" s="2">
        <f>'Moving Avg'!H1420</f>
        <v>0.98065000000000013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  <c r="M1420" s="7">
        <f t="shared" si="220"/>
        <v>25</v>
      </c>
      <c r="N1420" s="7">
        <f t="shared" si="221"/>
        <v>45</v>
      </c>
      <c r="O1420" s="7">
        <f t="shared" si="222"/>
        <v>0</v>
      </c>
      <c r="P1420" s="7">
        <f t="shared" si="223"/>
        <v>83.5</v>
      </c>
      <c r="Q1420" s="8">
        <f t="shared" si="224"/>
        <v>37.024999999999999</v>
      </c>
      <c r="R1420" s="8">
        <f t="shared" si="225"/>
        <v>34.875</v>
      </c>
      <c r="S1420" s="8">
        <f t="shared" si="226"/>
        <v>48.075000000000003</v>
      </c>
      <c r="T1420" s="8">
        <f t="shared" si="227"/>
        <v>38.375</v>
      </c>
      <c r="U1420" s="7">
        <f t="shared" si="228"/>
        <v>39.991666666666667</v>
      </c>
      <c r="V1420" s="7">
        <f t="shared" si="229"/>
        <v>39.587500000000006</v>
      </c>
    </row>
    <row r="1421" spans="1:22" ht="13.5" x14ac:dyDescent="0.25">
      <c r="A1421" s="3">
        <f>RSI!A1421</f>
        <v>44382</v>
      </c>
      <c r="B1421" s="2">
        <f>RSI!B1421</f>
        <v>0.92</v>
      </c>
      <c r="C1421" s="2">
        <f>RSI!I1421</f>
        <v>42.158474665928175</v>
      </c>
      <c r="D1421" s="2">
        <f>MACD!E1421</f>
        <v>7.2490043647513991E-3</v>
      </c>
      <c r="E1421" s="2">
        <f>MACD!F1421</f>
        <v>1.7611967110608646E-2</v>
      </c>
      <c r="F1421" s="2">
        <f>'Moving Avg'!D1421</f>
        <v>0.92800000000000016</v>
      </c>
      <c r="G1421" s="2">
        <f>'Moving Avg'!F1421</f>
        <v>0.92850000000000021</v>
      </c>
      <c r="H1421" s="2">
        <f>'Moving Avg'!G1421</f>
        <v>0.96179999999999988</v>
      </c>
      <c r="I1421" s="2">
        <f>'Moving Avg'!H1421</f>
        <v>0.97970000000000002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  <c r="M1421" s="7">
        <f t="shared" si="220"/>
        <v>25</v>
      </c>
      <c r="N1421" s="7">
        <f t="shared" si="221"/>
        <v>45</v>
      </c>
      <c r="O1421" s="7">
        <f t="shared" si="222"/>
        <v>0</v>
      </c>
      <c r="P1421" s="7">
        <f t="shared" si="223"/>
        <v>16.5</v>
      </c>
      <c r="Q1421" s="8">
        <f t="shared" si="224"/>
        <v>26.975000000000001</v>
      </c>
      <c r="R1421" s="8">
        <f t="shared" si="225"/>
        <v>18.125</v>
      </c>
      <c r="S1421" s="8">
        <f t="shared" si="226"/>
        <v>17.925000000000001</v>
      </c>
      <c r="T1421" s="8">
        <f t="shared" si="227"/>
        <v>21.625</v>
      </c>
      <c r="U1421" s="7">
        <f t="shared" si="228"/>
        <v>21.008333333333336</v>
      </c>
      <c r="V1421" s="7">
        <f t="shared" si="229"/>
        <v>21.162500000000001</v>
      </c>
    </row>
    <row r="1422" spans="1:22" ht="13.5" x14ac:dyDescent="0.25">
      <c r="A1422" s="3">
        <f>RSI!A1422</f>
        <v>44383</v>
      </c>
      <c r="B1422" s="2">
        <f>RSI!B1422</f>
        <v>0.92</v>
      </c>
      <c r="C1422" s="2">
        <f>RSI!I1422</f>
        <v>42.158474665928175</v>
      </c>
      <c r="D1422" s="2">
        <f>MACD!E1422</f>
        <v>1.5842673556520914E-4</v>
      </c>
      <c r="E1422" s="2">
        <f>MACD!F1422</f>
        <v>1.4121259035599959E-2</v>
      </c>
      <c r="F1422" s="2">
        <f>'Moving Avg'!D1422</f>
        <v>0.92599999999999993</v>
      </c>
      <c r="G1422" s="2">
        <f>'Moving Avg'!F1422</f>
        <v>0.92600000000000016</v>
      </c>
      <c r="H1422" s="2">
        <f>'Moving Avg'!G1422</f>
        <v>0.96040000000000003</v>
      </c>
      <c r="I1422" s="2">
        <f>'Moving Avg'!H1422</f>
        <v>0.97904999999999998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  <c r="M1422" s="7">
        <f t="shared" si="220"/>
        <v>25</v>
      </c>
      <c r="N1422" s="7">
        <f t="shared" si="221"/>
        <v>45</v>
      </c>
      <c r="O1422" s="7">
        <f t="shared" si="222"/>
        <v>0</v>
      </c>
      <c r="P1422" s="7">
        <f t="shared" si="223"/>
        <v>16.5</v>
      </c>
      <c r="Q1422" s="8">
        <f t="shared" si="224"/>
        <v>26.975000000000001</v>
      </c>
      <c r="R1422" s="8">
        <f t="shared" si="225"/>
        <v>18.125</v>
      </c>
      <c r="S1422" s="8">
        <f t="shared" si="226"/>
        <v>17.925000000000001</v>
      </c>
      <c r="T1422" s="8">
        <f t="shared" si="227"/>
        <v>21.625</v>
      </c>
      <c r="U1422" s="7">
        <f t="shared" si="228"/>
        <v>21.008333333333336</v>
      </c>
      <c r="V1422" s="7">
        <f t="shared" si="229"/>
        <v>21.162500000000001</v>
      </c>
    </row>
    <row r="1423" spans="1:22" ht="13.5" x14ac:dyDescent="0.25">
      <c r="A1423" s="3">
        <f>RSI!A1423</f>
        <v>44384</v>
      </c>
      <c r="B1423" s="2">
        <f>RSI!B1423</f>
        <v>0.93</v>
      </c>
      <c r="C1423" s="2">
        <f>RSI!I1423</f>
        <v>47.117402836975394</v>
      </c>
      <c r="D1423" s="2">
        <f>MACD!E1423</f>
        <v>-8.0197571817237634E-3</v>
      </c>
      <c r="E1423" s="2">
        <f>MACD!F1423</f>
        <v>9.6930557921352158E-3</v>
      </c>
      <c r="F1423" s="2">
        <f>'Moving Avg'!D1423</f>
        <v>0.92599999999999993</v>
      </c>
      <c r="G1423" s="2">
        <f>'Moving Avg'!F1423</f>
        <v>0.9245000000000001</v>
      </c>
      <c r="H1423" s="2">
        <f>'Moving Avg'!G1423</f>
        <v>0.95920000000000005</v>
      </c>
      <c r="I1423" s="2">
        <f>'Moving Avg'!H1423</f>
        <v>0.97875000000000012</v>
      </c>
      <c r="J1423" s="5" t="str">
        <f>OBV!F1423</f>
        <v>BEARISH</v>
      </c>
      <c r="K1423" s="5" t="str">
        <f>OBV!G1423</f>
        <v>NEUTRAL</v>
      </c>
      <c r="L1423" s="5" t="str">
        <f>OBV!H1423</f>
        <v>NEUTRAL</v>
      </c>
      <c r="M1423" s="7">
        <f t="shared" si="220"/>
        <v>25</v>
      </c>
      <c r="N1423" s="7">
        <f t="shared" si="221"/>
        <v>45</v>
      </c>
      <c r="O1423" s="7">
        <f t="shared" si="222"/>
        <v>0</v>
      </c>
      <c r="P1423" s="7">
        <f t="shared" si="223"/>
        <v>16.5</v>
      </c>
      <c r="Q1423" s="8">
        <f t="shared" si="224"/>
        <v>26.975000000000001</v>
      </c>
      <c r="R1423" s="8">
        <f t="shared" si="225"/>
        <v>18.125</v>
      </c>
      <c r="S1423" s="8">
        <f t="shared" si="226"/>
        <v>17.925000000000001</v>
      </c>
      <c r="T1423" s="8">
        <f t="shared" si="227"/>
        <v>21.625</v>
      </c>
      <c r="U1423" s="7">
        <f t="shared" si="228"/>
        <v>21.008333333333336</v>
      </c>
      <c r="V1423" s="7">
        <f t="shared" si="229"/>
        <v>21.162500000000001</v>
      </c>
    </row>
    <row r="1424" spans="1:22" ht="13.5" x14ac:dyDescent="0.25">
      <c r="A1424" s="3">
        <f>RSI!A1424</f>
        <v>44385</v>
      </c>
      <c r="B1424" s="2">
        <f>RSI!B1424</f>
        <v>0.93</v>
      </c>
      <c r="C1424" s="2">
        <f>RSI!I1424</f>
        <v>47.117402836975394</v>
      </c>
      <c r="D1424" s="2">
        <f>MACD!E1424</f>
        <v>-1.4905573559295227E-2</v>
      </c>
      <c r="E1424" s="2">
        <f>MACD!F1424</f>
        <v>4.7733299218491272E-3</v>
      </c>
      <c r="F1424" s="2">
        <f>'Moving Avg'!D1424</f>
        <v>0.92599999999999993</v>
      </c>
      <c r="G1424" s="2">
        <f>'Moving Avg'!F1424</f>
        <v>0.92300000000000004</v>
      </c>
      <c r="H1424" s="2">
        <f>'Moving Avg'!G1424</f>
        <v>0.95799999999999996</v>
      </c>
      <c r="I1424" s="2">
        <f>'Moving Avg'!H1424</f>
        <v>0.97835000000000005</v>
      </c>
      <c r="J1424" s="5" t="str">
        <f>OBV!F1424</f>
        <v>BEARISH</v>
      </c>
      <c r="K1424" s="5" t="str">
        <f>OBV!G1424</f>
        <v>NEUTRAL</v>
      </c>
      <c r="L1424" s="5" t="str">
        <f>OBV!H1424</f>
        <v>NEUTRAL</v>
      </c>
      <c r="M1424" s="7">
        <f t="shared" si="220"/>
        <v>25</v>
      </c>
      <c r="N1424" s="7">
        <f t="shared" si="221"/>
        <v>45</v>
      </c>
      <c r="O1424" s="7">
        <f t="shared" si="222"/>
        <v>0</v>
      </c>
      <c r="P1424" s="7">
        <f t="shared" si="223"/>
        <v>16.5</v>
      </c>
      <c r="Q1424" s="8">
        <f t="shared" si="224"/>
        <v>26.975000000000001</v>
      </c>
      <c r="R1424" s="8">
        <f t="shared" si="225"/>
        <v>18.125</v>
      </c>
      <c r="S1424" s="8">
        <f t="shared" si="226"/>
        <v>17.925000000000001</v>
      </c>
      <c r="T1424" s="8">
        <f t="shared" si="227"/>
        <v>21.625</v>
      </c>
      <c r="U1424" s="7">
        <f t="shared" si="228"/>
        <v>21.008333333333336</v>
      </c>
      <c r="V1424" s="7">
        <f t="shared" si="229"/>
        <v>21.162500000000001</v>
      </c>
    </row>
    <row r="1425" spans="1:22" ht="13.5" x14ac:dyDescent="0.25">
      <c r="A1425" s="3">
        <f>RSI!A1425</f>
        <v>44386</v>
      </c>
      <c r="B1425" s="2">
        <f>RSI!B1425</f>
        <v>0.93</v>
      </c>
      <c r="C1425" s="2">
        <f>RSI!I1425</f>
        <v>47.117402836975401</v>
      </c>
      <c r="D1425" s="2">
        <f>MACD!E1425</f>
        <v>-1.7623457347315186E-2</v>
      </c>
      <c r="E1425" s="2">
        <f>MACD!F1425</f>
        <v>2.9397246801626462E-4</v>
      </c>
      <c r="F1425" s="2">
        <f>'Moving Avg'!D1425</f>
        <v>0.92599999999999993</v>
      </c>
      <c r="G1425" s="2">
        <f>'Moving Avg'!F1425</f>
        <v>0.92149999999999999</v>
      </c>
      <c r="H1425" s="2">
        <f>'Moving Avg'!G1425</f>
        <v>0.95700000000000007</v>
      </c>
      <c r="I1425" s="2">
        <f>'Moving Avg'!H1425</f>
        <v>0.97780000000000011</v>
      </c>
      <c r="J1425" s="5" t="str">
        <f>OBV!F1425</f>
        <v>BEARISH</v>
      </c>
      <c r="K1425" s="5" t="str">
        <f>OBV!G1425</f>
        <v>NEUTRAL</v>
      </c>
      <c r="L1425" s="5" t="str">
        <f>OBV!H1425</f>
        <v>NEUTRAL</v>
      </c>
      <c r="M1425" s="7">
        <f t="shared" si="220"/>
        <v>25</v>
      </c>
      <c r="N1425" s="7">
        <f t="shared" si="221"/>
        <v>45</v>
      </c>
      <c r="O1425" s="7">
        <f t="shared" si="222"/>
        <v>0</v>
      </c>
      <c r="P1425" s="7">
        <f t="shared" si="223"/>
        <v>16.5</v>
      </c>
      <c r="Q1425" s="8">
        <f t="shared" si="224"/>
        <v>26.975000000000001</v>
      </c>
      <c r="R1425" s="8">
        <f t="shared" si="225"/>
        <v>18.125</v>
      </c>
      <c r="S1425" s="8">
        <f t="shared" si="226"/>
        <v>17.925000000000001</v>
      </c>
      <c r="T1425" s="8">
        <f t="shared" si="227"/>
        <v>21.625</v>
      </c>
      <c r="U1425" s="7">
        <f t="shared" si="228"/>
        <v>21.008333333333336</v>
      </c>
      <c r="V1425" s="7">
        <f t="shared" si="229"/>
        <v>21.162500000000001</v>
      </c>
    </row>
    <row r="1426" spans="1:22" ht="13.5" x14ac:dyDescent="0.25">
      <c r="A1426" s="3">
        <f>RSI!A1426</f>
        <v>44389</v>
      </c>
      <c r="B1426" s="2">
        <f>RSI!B1426</f>
        <v>0.9</v>
      </c>
      <c r="C1426" s="2">
        <f>RSI!I1426</f>
        <v>35.661626368154202</v>
      </c>
      <c r="D1426" s="2">
        <f>MACD!E1426</f>
        <v>-1.3056289861036463E-2</v>
      </c>
      <c r="E1426" s="2">
        <f>MACD!F1426</f>
        <v>-2.3760799977942809E-3</v>
      </c>
      <c r="F1426" s="2">
        <f>'Moving Avg'!D1426</f>
        <v>0.92200000000000004</v>
      </c>
      <c r="G1426" s="2">
        <f>'Moving Avg'!F1426</f>
        <v>0.91949999999999987</v>
      </c>
      <c r="H1426" s="2">
        <f>'Moving Avg'!G1426</f>
        <v>0.95540000000000003</v>
      </c>
      <c r="I1426" s="2">
        <f>'Moving Avg'!H1426</f>
        <v>0.9770000000000002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25</v>
      </c>
      <c r="N1426" s="7">
        <f t="shared" si="221"/>
        <v>45</v>
      </c>
      <c r="O1426" s="7">
        <f t="shared" si="222"/>
        <v>0</v>
      </c>
      <c r="P1426" s="7">
        <f t="shared" si="223"/>
        <v>16.5</v>
      </c>
      <c r="Q1426" s="8">
        <f t="shared" si="224"/>
        <v>26.975000000000001</v>
      </c>
      <c r="R1426" s="8">
        <f t="shared" si="225"/>
        <v>18.125</v>
      </c>
      <c r="S1426" s="8">
        <f t="shared" si="226"/>
        <v>17.925000000000001</v>
      </c>
      <c r="T1426" s="8">
        <f t="shared" si="227"/>
        <v>21.625</v>
      </c>
      <c r="U1426" s="7">
        <f t="shared" si="228"/>
        <v>21.008333333333336</v>
      </c>
      <c r="V1426" s="7">
        <f t="shared" si="229"/>
        <v>21.162500000000001</v>
      </c>
    </row>
    <row r="1427" spans="1:22" ht="13.5" x14ac:dyDescent="0.25">
      <c r="A1427" s="3">
        <f>RSI!A1427</f>
        <v>44390</v>
      </c>
      <c r="B1427" s="2">
        <f>RSI!B1427</f>
        <v>0.89</v>
      </c>
      <c r="C1427" s="2">
        <f>RSI!I1427</f>
        <v>32.798984532735432</v>
      </c>
      <c r="D1427" s="2">
        <f>MACD!E1427</f>
        <v>-8.2466140257920761E-3</v>
      </c>
      <c r="E1427" s="2">
        <f>MACD!F1427</f>
        <v>-3.5501868033938405E-3</v>
      </c>
      <c r="F1427" s="2">
        <f>'Moving Avg'!D1427</f>
        <v>0.91600000000000004</v>
      </c>
      <c r="G1427" s="2">
        <f>'Moving Avg'!F1427</f>
        <v>0.91599999999999981</v>
      </c>
      <c r="H1427" s="2">
        <f>'Moving Avg'!G1427</f>
        <v>0.95400000000000007</v>
      </c>
      <c r="I1427" s="2">
        <f>'Moving Avg'!H1427</f>
        <v>0.97620000000000007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  <c r="M1427" s="7">
        <f t="shared" si="220"/>
        <v>25</v>
      </c>
      <c r="N1427" s="7">
        <f t="shared" si="221"/>
        <v>45</v>
      </c>
      <c r="O1427" s="7">
        <f t="shared" si="222"/>
        <v>0</v>
      </c>
      <c r="P1427" s="7">
        <f t="shared" si="223"/>
        <v>16.5</v>
      </c>
      <c r="Q1427" s="8">
        <f t="shared" si="224"/>
        <v>26.975000000000001</v>
      </c>
      <c r="R1427" s="8">
        <f t="shared" si="225"/>
        <v>18.125</v>
      </c>
      <c r="S1427" s="8">
        <f t="shared" si="226"/>
        <v>17.925000000000001</v>
      </c>
      <c r="T1427" s="8">
        <f t="shared" si="227"/>
        <v>21.625</v>
      </c>
      <c r="U1427" s="7">
        <f t="shared" si="228"/>
        <v>21.008333333333336</v>
      </c>
      <c r="V1427" s="7">
        <f t="shared" si="229"/>
        <v>21.162500000000001</v>
      </c>
    </row>
    <row r="1428" spans="1:22" ht="13.5" x14ac:dyDescent="0.25">
      <c r="A1428" s="3">
        <f>RSI!A1428</f>
        <v>44391</v>
      </c>
      <c r="B1428" s="2">
        <f>RSI!B1428</f>
        <v>0.89</v>
      </c>
      <c r="C1428" s="2">
        <f>RSI!I1428</f>
        <v>32.798984532735432</v>
      </c>
      <c r="D1428" s="2">
        <f>MACD!E1428</f>
        <v>-3.928530519252682E-3</v>
      </c>
      <c r="E1428" s="2">
        <f>MACD!F1428</f>
        <v>-3.6258555465656091E-3</v>
      </c>
      <c r="F1428" s="2">
        <f>'Moving Avg'!D1428</f>
        <v>0.90800000000000003</v>
      </c>
      <c r="G1428" s="2">
        <f>'Moving Avg'!F1428</f>
        <v>0.91349999999999998</v>
      </c>
      <c r="H1428" s="2">
        <f>'Moving Avg'!G1428</f>
        <v>0.95240000000000025</v>
      </c>
      <c r="I1428" s="2">
        <f>'Moving Avg'!H1428</f>
        <v>0.97539999999999993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  <c r="M1428" s="7">
        <f t="shared" si="220"/>
        <v>25</v>
      </c>
      <c r="N1428" s="7">
        <f t="shared" si="221"/>
        <v>45</v>
      </c>
      <c r="O1428" s="7">
        <f t="shared" si="222"/>
        <v>0</v>
      </c>
      <c r="P1428" s="7">
        <f t="shared" si="223"/>
        <v>16.5</v>
      </c>
      <c r="Q1428" s="8">
        <f t="shared" si="224"/>
        <v>26.975000000000001</v>
      </c>
      <c r="R1428" s="8">
        <f t="shared" si="225"/>
        <v>18.125</v>
      </c>
      <c r="S1428" s="8">
        <f t="shared" si="226"/>
        <v>17.925000000000001</v>
      </c>
      <c r="T1428" s="8">
        <f t="shared" si="227"/>
        <v>21.625</v>
      </c>
      <c r="U1428" s="7">
        <f t="shared" si="228"/>
        <v>21.008333333333336</v>
      </c>
      <c r="V1428" s="7">
        <f t="shared" si="229"/>
        <v>21.162500000000001</v>
      </c>
    </row>
    <row r="1429" spans="1:22" ht="13.5" x14ac:dyDescent="0.25">
      <c r="A1429" s="3">
        <f>RSI!A1429</f>
        <v>44392</v>
      </c>
      <c r="B1429" s="2">
        <f>RSI!B1429</f>
        <v>0.89</v>
      </c>
      <c r="C1429" s="2">
        <f>RSI!I1429</f>
        <v>32.798984532735432</v>
      </c>
      <c r="D1429" s="2">
        <f>MACD!E1429</f>
        <v>-4.4806626445348385E-5</v>
      </c>
      <c r="E1429" s="2">
        <f>MACD!F1429</f>
        <v>-2.909645762541557E-3</v>
      </c>
      <c r="F1429" s="2">
        <f>'Moving Avg'!D1429</f>
        <v>0.9</v>
      </c>
      <c r="G1429" s="2">
        <f>'Moving Avg'!F1429</f>
        <v>0.91099999999999992</v>
      </c>
      <c r="H1429" s="2">
        <f>'Moving Avg'!G1429</f>
        <v>0.95100000000000018</v>
      </c>
      <c r="I1429" s="2">
        <f>'Moving Avg'!H1429</f>
        <v>0.97464999999999991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  <c r="M1429" s="7">
        <f t="shared" si="220"/>
        <v>25</v>
      </c>
      <c r="N1429" s="7">
        <f t="shared" si="221"/>
        <v>0</v>
      </c>
      <c r="O1429" s="7">
        <f t="shared" si="222"/>
        <v>0</v>
      </c>
      <c r="P1429" s="7">
        <f t="shared" si="223"/>
        <v>16.5</v>
      </c>
      <c r="Q1429" s="8">
        <f t="shared" si="224"/>
        <v>11.225</v>
      </c>
      <c r="R1429" s="8">
        <f t="shared" si="225"/>
        <v>9.125</v>
      </c>
      <c r="S1429" s="8">
        <f t="shared" si="226"/>
        <v>11.175000000000001</v>
      </c>
      <c r="T1429" s="8">
        <f t="shared" si="227"/>
        <v>10.375</v>
      </c>
      <c r="U1429" s="7">
        <f t="shared" si="228"/>
        <v>10.508333333333335</v>
      </c>
      <c r="V1429" s="7">
        <f t="shared" si="229"/>
        <v>10.475000000000001</v>
      </c>
    </row>
    <row r="1430" spans="1:22" ht="13.5" x14ac:dyDescent="0.25">
      <c r="A1430" s="3">
        <f>RSI!A1430</f>
        <v>44393</v>
      </c>
      <c r="B1430" s="2">
        <f>RSI!B1430</f>
        <v>0.9</v>
      </c>
      <c r="C1430" s="2">
        <f>RSI!I1430</f>
        <v>38.922504506969524</v>
      </c>
      <c r="D1430" s="2">
        <f>MACD!E1430</f>
        <v>2.713607325200762E-3</v>
      </c>
      <c r="E1430" s="2">
        <f>MACD!F1430</f>
        <v>-1.7849951449930932E-3</v>
      </c>
      <c r="F1430" s="2">
        <f>'Moving Avg'!D1430</f>
        <v>0.89400000000000013</v>
      </c>
      <c r="G1430" s="2">
        <f>'Moving Avg'!F1430</f>
        <v>0.90999999999999992</v>
      </c>
      <c r="H1430" s="2">
        <f>'Moving Avg'!G1430</f>
        <v>0.9498000000000002</v>
      </c>
      <c r="I1430" s="2">
        <f>'Moving Avg'!H1430</f>
        <v>0.97399999999999987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  <c r="M1430" s="7">
        <f t="shared" si="220"/>
        <v>25</v>
      </c>
      <c r="N1430" s="7">
        <f t="shared" si="221"/>
        <v>0</v>
      </c>
      <c r="O1430" s="7">
        <f t="shared" si="222"/>
        <v>0</v>
      </c>
      <c r="P1430" s="7">
        <f t="shared" si="223"/>
        <v>16.5</v>
      </c>
      <c r="Q1430" s="8">
        <f t="shared" si="224"/>
        <v>11.225</v>
      </c>
      <c r="R1430" s="8">
        <f t="shared" si="225"/>
        <v>9.125</v>
      </c>
      <c r="S1430" s="8">
        <f t="shared" si="226"/>
        <v>11.175000000000001</v>
      </c>
      <c r="T1430" s="8">
        <f t="shared" si="227"/>
        <v>10.375</v>
      </c>
      <c r="U1430" s="7">
        <f t="shared" si="228"/>
        <v>10.508333333333335</v>
      </c>
      <c r="V1430" s="7">
        <f t="shared" si="229"/>
        <v>10.475000000000001</v>
      </c>
    </row>
    <row r="1431" spans="1:22" ht="13.5" x14ac:dyDescent="0.25">
      <c r="A1431" s="3">
        <f>RSI!A1431</f>
        <v>44396</v>
      </c>
      <c r="B1431" s="2">
        <f>RSI!B1431</f>
        <v>0.92</v>
      </c>
      <c r="C1431" s="2">
        <f>RSI!I1431</f>
        <v>48.943117233161836</v>
      </c>
      <c r="D1431" s="2">
        <f>MACD!E1431</f>
        <v>2.1657708790523422E-3</v>
      </c>
      <c r="E1431" s="2">
        <f>MACD!F1431</f>
        <v>-9.9484194018400617E-4</v>
      </c>
      <c r="F1431" s="2">
        <f>'Moving Avg'!D1431</f>
        <v>0.89800000000000002</v>
      </c>
      <c r="G1431" s="2">
        <f>'Moving Avg'!F1431</f>
        <v>0.91099999999999992</v>
      </c>
      <c r="H1431" s="2">
        <f>'Moving Avg'!G1431</f>
        <v>0.94900000000000018</v>
      </c>
      <c r="I1431" s="2">
        <f>'Moving Avg'!H1431</f>
        <v>0.9735999999999998</v>
      </c>
      <c r="J1431" s="5" t="str">
        <f>OBV!F1431</f>
        <v>BULLISH</v>
      </c>
      <c r="K1431" s="5" t="str">
        <f>OBV!G1431</f>
        <v>NEUTRAL</v>
      </c>
      <c r="L1431" s="5" t="str">
        <f>OBV!H1431</f>
        <v>CONFIRMED BULLISH</v>
      </c>
      <c r="M1431" s="7">
        <f t="shared" si="220"/>
        <v>25</v>
      </c>
      <c r="N1431" s="7">
        <f t="shared" si="221"/>
        <v>0</v>
      </c>
      <c r="O1431" s="7">
        <f t="shared" si="222"/>
        <v>0</v>
      </c>
      <c r="P1431" s="7">
        <f t="shared" si="223"/>
        <v>83.5</v>
      </c>
      <c r="Q1431" s="8">
        <f t="shared" si="224"/>
        <v>21.274999999999999</v>
      </c>
      <c r="R1431" s="8">
        <f t="shared" si="225"/>
        <v>25.875</v>
      </c>
      <c r="S1431" s="8">
        <f t="shared" si="226"/>
        <v>41.325000000000003</v>
      </c>
      <c r="T1431" s="8">
        <f t="shared" si="227"/>
        <v>27.125</v>
      </c>
      <c r="U1431" s="7">
        <f t="shared" si="228"/>
        <v>29.491666666666664</v>
      </c>
      <c r="V1431" s="7">
        <f t="shared" si="229"/>
        <v>28.9</v>
      </c>
    </row>
    <row r="1432" spans="1:22" ht="13.5" x14ac:dyDescent="0.25">
      <c r="A1432" s="3">
        <f>RSI!A1432</f>
        <v>44399</v>
      </c>
      <c r="B1432" s="2">
        <f>RSI!B1432</f>
        <v>0.92</v>
      </c>
      <c r="C1432" s="2">
        <f>RSI!I1432</f>
        <v>48.943117233161836</v>
      </c>
      <c r="D1432" s="2">
        <f>MACD!E1432</f>
        <v>1.7118731405706411E-3</v>
      </c>
      <c r="E1432" s="2">
        <f>MACD!F1432</f>
        <v>-4.5349892403307677E-4</v>
      </c>
      <c r="F1432" s="2">
        <f>'Moving Avg'!D1432</f>
        <v>0.90400000000000014</v>
      </c>
      <c r="G1432" s="2">
        <f>'Moving Avg'!F1432</f>
        <v>0.9125000000000002</v>
      </c>
      <c r="H1432" s="2">
        <f>'Moving Avg'!G1432</f>
        <v>0.9478000000000002</v>
      </c>
      <c r="I1432" s="2">
        <f>'Moving Avg'!H1432</f>
        <v>0.97334999999999983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  <c r="M1432" s="7">
        <f t="shared" si="220"/>
        <v>25</v>
      </c>
      <c r="N1432" s="7">
        <f t="shared" si="221"/>
        <v>0</v>
      </c>
      <c r="O1432" s="7">
        <f t="shared" si="222"/>
        <v>0</v>
      </c>
      <c r="P1432" s="7">
        <f t="shared" si="223"/>
        <v>83.5</v>
      </c>
      <c r="Q1432" s="8">
        <f t="shared" si="224"/>
        <v>21.274999999999999</v>
      </c>
      <c r="R1432" s="8">
        <f t="shared" si="225"/>
        <v>25.875</v>
      </c>
      <c r="S1432" s="8">
        <f t="shared" si="226"/>
        <v>41.325000000000003</v>
      </c>
      <c r="T1432" s="8">
        <f t="shared" si="227"/>
        <v>27.125</v>
      </c>
      <c r="U1432" s="7">
        <f t="shared" si="228"/>
        <v>29.491666666666664</v>
      </c>
      <c r="V1432" s="7">
        <f t="shared" si="229"/>
        <v>28.9</v>
      </c>
    </row>
    <row r="1433" spans="1:22" ht="13.5" x14ac:dyDescent="0.25">
      <c r="A1433" s="3">
        <f>RSI!A1433</f>
        <v>44400</v>
      </c>
      <c r="B1433" s="2">
        <f>RSI!B1433</f>
        <v>0.91</v>
      </c>
      <c r="C1433" s="2">
        <f>RSI!I1433</f>
        <v>44.691292592115985</v>
      </c>
      <c r="D1433" s="2">
        <f>MACD!E1433</f>
        <v>3.6159490076798084E-3</v>
      </c>
      <c r="E1433" s="2">
        <f>MACD!F1433</f>
        <v>3.6039066230950025E-4</v>
      </c>
      <c r="F1433" s="2">
        <f>'Moving Avg'!D1433</f>
        <v>0.90800000000000003</v>
      </c>
      <c r="G1433" s="2">
        <f>'Moving Avg'!F1433</f>
        <v>0.91400000000000026</v>
      </c>
      <c r="H1433" s="2">
        <f>'Moving Avg'!G1433</f>
        <v>0.94620000000000015</v>
      </c>
      <c r="I1433" s="2">
        <f>'Moving Avg'!H1433</f>
        <v>0.97319999999999984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  <c r="M1433" s="7">
        <f t="shared" si="220"/>
        <v>25</v>
      </c>
      <c r="N1433" s="7">
        <f t="shared" si="221"/>
        <v>0</v>
      </c>
      <c r="O1433" s="7">
        <f t="shared" si="222"/>
        <v>0</v>
      </c>
      <c r="P1433" s="7">
        <f t="shared" si="223"/>
        <v>83.5</v>
      </c>
      <c r="Q1433" s="8">
        <f t="shared" si="224"/>
        <v>21.274999999999999</v>
      </c>
      <c r="R1433" s="8">
        <f t="shared" si="225"/>
        <v>25.875</v>
      </c>
      <c r="S1433" s="8">
        <f t="shared" si="226"/>
        <v>41.325000000000003</v>
      </c>
      <c r="T1433" s="8">
        <f t="shared" si="227"/>
        <v>27.125</v>
      </c>
      <c r="U1433" s="7">
        <f t="shared" si="228"/>
        <v>29.491666666666664</v>
      </c>
      <c r="V1433" s="7">
        <f t="shared" si="229"/>
        <v>28.9</v>
      </c>
    </row>
    <row r="1434" spans="1:22" ht="13.5" x14ac:dyDescent="0.25">
      <c r="A1434" s="3">
        <f>RSI!A1434</f>
        <v>44403</v>
      </c>
      <c r="B1434" s="2">
        <f>RSI!B1434</f>
        <v>0.91</v>
      </c>
      <c r="C1434" s="2">
        <f>RSI!I1434</f>
        <v>44.691292592115985</v>
      </c>
      <c r="D1434" s="2">
        <f>MACD!E1434</f>
        <v>5.2944591712817957E-3</v>
      </c>
      <c r="E1434" s="2">
        <f>MACD!F1434</f>
        <v>1.3472043641039595E-3</v>
      </c>
      <c r="F1434" s="2">
        <f>'Moving Avg'!D1434</f>
        <v>0.91200000000000014</v>
      </c>
      <c r="G1434" s="2">
        <f>'Moving Avg'!F1434</f>
        <v>0.91550000000000009</v>
      </c>
      <c r="H1434" s="2">
        <f>'Moving Avg'!G1434</f>
        <v>0.94440000000000013</v>
      </c>
      <c r="I1434" s="2">
        <f>'Moving Avg'!H1434</f>
        <v>0.97304999999999997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  <c r="M1434" s="7">
        <f t="shared" si="220"/>
        <v>25</v>
      </c>
      <c r="N1434" s="7">
        <f t="shared" si="221"/>
        <v>0</v>
      </c>
      <c r="O1434" s="7">
        <f t="shared" si="222"/>
        <v>0</v>
      </c>
      <c r="P1434" s="7">
        <f t="shared" si="223"/>
        <v>83.5</v>
      </c>
      <c r="Q1434" s="8">
        <f t="shared" si="224"/>
        <v>21.274999999999999</v>
      </c>
      <c r="R1434" s="8">
        <f t="shared" si="225"/>
        <v>25.875</v>
      </c>
      <c r="S1434" s="8">
        <f t="shared" si="226"/>
        <v>41.325000000000003</v>
      </c>
      <c r="T1434" s="8">
        <f t="shared" si="227"/>
        <v>27.125</v>
      </c>
      <c r="U1434" s="7">
        <f t="shared" si="228"/>
        <v>29.491666666666664</v>
      </c>
      <c r="V1434" s="7">
        <f t="shared" si="229"/>
        <v>28.9</v>
      </c>
    </row>
    <row r="1435" spans="1:22" ht="13.5" x14ac:dyDescent="0.25">
      <c r="A1435" s="3">
        <f>RSI!A1435</f>
        <v>44404</v>
      </c>
      <c r="B1435" s="2">
        <f>RSI!B1435</f>
        <v>0.92</v>
      </c>
      <c r="C1435" s="2">
        <f>RSI!I1435</f>
        <v>49.753700834053163</v>
      </c>
      <c r="D1435" s="2">
        <f>MACD!E1435</f>
        <v>6.0363750069096778E-3</v>
      </c>
      <c r="E1435" s="2">
        <f>MACD!F1435</f>
        <v>2.2850384926651032E-3</v>
      </c>
      <c r="F1435" s="2">
        <f>'Moving Avg'!D1435</f>
        <v>0.91600000000000004</v>
      </c>
      <c r="G1435" s="2">
        <f>'Moving Avg'!F1435</f>
        <v>0.91650000000000009</v>
      </c>
      <c r="H1435" s="2">
        <f>'Moving Avg'!G1435</f>
        <v>0.94280000000000019</v>
      </c>
      <c r="I1435" s="2">
        <f>'Moving Avg'!H1435</f>
        <v>0.97294999999999987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  <c r="M1435" s="7">
        <f t="shared" si="220"/>
        <v>25</v>
      </c>
      <c r="N1435" s="7">
        <f t="shared" si="221"/>
        <v>0</v>
      </c>
      <c r="O1435" s="7">
        <f t="shared" si="222"/>
        <v>0</v>
      </c>
      <c r="P1435" s="7">
        <f t="shared" si="223"/>
        <v>16.5</v>
      </c>
      <c r="Q1435" s="8">
        <f t="shared" si="224"/>
        <v>11.225</v>
      </c>
      <c r="R1435" s="8">
        <f t="shared" si="225"/>
        <v>9.125</v>
      </c>
      <c r="S1435" s="8">
        <f t="shared" si="226"/>
        <v>11.175000000000001</v>
      </c>
      <c r="T1435" s="8">
        <f t="shared" si="227"/>
        <v>10.375</v>
      </c>
      <c r="U1435" s="7">
        <f t="shared" si="228"/>
        <v>10.508333333333335</v>
      </c>
      <c r="V1435" s="7">
        <f t="shared" si="229"/>
        <v>10.475000000000001</v>
      </c>
    </row>
    <row r="1436" spans="1:22" ht="13.5" x14ac:dyDescent="0.25">
      <c r="A1436" s="3">
        <f>RSI!A1436</f>
        <v>44405</v>
      </c>
      <c r="B1436" s="2">
        <f>RSI!B1436</f>
        <v>0.94</v>
      </c>
      <c r="C1436" s="2">
        <f>RSI!I1436</f>
        <v>58.028107897576881</v>
      </c>
      <c r="D1436" s="2">
        <f>MACD!E1436</f>
        <v>5.6595151622607087E-4</v>
      </c>
      <c r="E1436" s="2">
        <f>MACD!F1436</f>
        <v>1.9412210973772967E-3</v>
      </c>
      <c r="F1436" s="2">
        <f>'Moving Avg'!D1436</f>
        <v>0.91999999999999993</v>
      </c>
      <c r="G1436" s="2">
        <f>'Moving Avg'!F1436</f>
        <v>0.91700000000000015</v>
      </c>
      <c r="H1436" s="2">
        <f>'Moving Avg'!G1436</f>
        <v>0.94200000000000017</v>
      </c>
      <c r="I1436" s="2">
        <f>'Moving Avg'!H1436</f>
        <v>0.97299999999999998</v>
      </c>
      <c r="J1436" s="5" t="str">
        <f>OBV!F1436</f>
        <v>BULLISH</v>
      </c>
      <c r="K1436" s="5" t="str">
        <f>OBV!G1436</f>
        <v>NEUTRAL</v>
      </c>
      <c r="L1436" s="5" t="str">
        <f>OBV!H1436</f>
        <v>CONFIRMED BULLISH</v>
      </c>
      <c r="M1436" s="7">
        <f t="shared" si="220"/>
        <v>25</v>
      </c>
      <c r="N1436" s="7">
        <f t="shared" si="221"/>
        <v>45</v>
      </c>
      <c r="O1436" s="7">
        <f t="shared" si="222"/>
        <v>0</v>
      </c>
      <c r="P1436" s="7">
        <f t="shared" si="223"/>
        <v>83.5</v>
      </c>
      <c r="Q1436" s="8">
        <f t="shared" si="224"/>
        <v>37.024999999999999</v>
      </c>
      <c r="R1436" s="8">
        <f t="shared" si="225"/>
        <v>34.875</v>
      </c>
      <c r="S1436" s="8">
        <f t="shared" si="226"/>
        <v>48.075000000000003</v>
      </c>
      <c r="T1436" s="8">
        <f t="shared" si="227"/>
        <v>38.375</v>
      </c>
      <c r="U1436" s="7">
        <f t="shared" si="228"/>
        <v>39.991666666666667</v>
      </c>
      <c r="V1436" s="7">
        <f t="shared" si="229"/>
        <v>39.587500000000006</v>
      </c>
    </row>
    <row r="1437" spans="1:22" ht="13.5" x14ac:dyDescent="0.25">
      <c r="A1437" s="3">
        <f>RSI!A1437</f>
        <v>44406</v>
      </c>
      <c r="B1437" s="2">
        <f>RSI!B1437</f>
        <v>0.94</v>
      </c>
      <c r="C1437" s="2">
        <f>RSI!I1437</f>
        <v>58.028107897576874</v>
      </c>
      <c r="D1437" s="2">
        <f>MACD!E1437</f>
        <v>-5.7207443983121609E-3</v>
      </c>
      <c r="E1437" s="2">
        <f>MACD!F1437</f>
        <v>4.0882799823940504E-4</v>
      </c>
      <c r="F1437" s="2">
        <f>'Moving Avg'!D1437</f>
        <v>0.92400000000000004</v>
      </c>
      <c r="G1437" s="2">
        <f>'Moving Avg'!F1437</f>
        <v>0.9175000000000002</v>
      </c>
      <c r="H1437" s="2">
        <f>'Moving Avg'!G1437</f>
        <v>0.94079999999999997</v>
      </c>
      <c r="I1437" s="2">
        <f>'Moving Avg'!H1437</f>
        <v>0.97310000000000008</v>
      </c>
      <c r="J1437" s="5" t="str">
        <f>OBV!F1437</f>
        <v>BULLISH</v>
      </c>
      <c r="K1437" s="5" t="str">
        <f>OBV!G1437</f>
        <v>NEUTRAL</v>
      </c>
      <c r="L1437" s="5" t="str">
        <f>OBV!H1437</f>
        <v>CONFIRMED BULLISH</v>
      </c>
      <c r="M1437" s="7">
        <f t="shared" si="220"/>
        <v>25</v>
      </c>
      <c r="N1437" s="7">
        <f t="shared" si="221"/>
        <v>45</v>
      </c>
      <c r="O1437" s="7">
        <f t="shared" si="222"/>
        <v>0</v>
      </c>
      <c r="P1437" s="7">
        <f t="shared" si="223"/>
        <v>83.5</v>
      </c>
      <c r="Q1437" s="8">
        <f t="shared" si="224"/>
        <v>37.024999999999999</v>
      </c>
      <c r="R1437" s="8">
        <f t="shared" si="225"/>
        <v>34.875</v>
      </c>
      <c r="S1437" s="8">
        <f t="shared" si="226"/>
        <v>48.075000000000003</v>
      </c>
      <c r="T1437" s="8">
        <f t="shared" si="227"/>
        <v>38.375</v>
      </c>
      <c r="U1437" s="7">
        <f t="shared" si="228"/>
        <v>39.991666666666667</v>
      </c>
      <c r="V1437" s="7">
        <f t="shared" si="229"/>
        <v>39.587500000000006</v>
      </c>
    </row>
    <row r="1438" spans="1:22" ht="13.5" x14ac:dyDescent="0.25">
      <c r="A1438" s="3">
        <f>RSI!A1438</f>
        <v>44407</v>
      </c>
      <c r="B1438" s="2">
        <f>RSI!B1438</f>
        <v>0.94</v>
      </c>
      <c r="C1438" s="2">
        <f>RSI!I1438</f>
        <v>58.028107897576874</v>
      </c>
      <c r="D1438" s="2">
        <f>MACD!E1438</f>
        <v>-1.1150825306872725E-2</v>
      </c>
      <c r="E1438" s="2">
        <f>MACD!F1438</f>
        <v>-1.9031026627830208E-3</v>
      </c>
      <c r="F1438" s="2">
        <f>'Moving Avg'!D1438</f>
        <v>0.93</v>
      </c>
      <c r="G1438" s="2">
        <f>'Moving Avg'!F1438</f>
        <v>0.91800000000000015</v>
      </c>
      <c r="H1438" s="2">
        <f>'Moving Avg'!G1438</f>
        <v>0.93959999999999999</v>
      </c>
      <c r="I1438" s="2">
        <f>'Moving Avg'!H1438</f>
        <v>0.97315000000000007</v>
      </c>
      <c r="J1438" s="5" t="str">
        <f>OBV!F1438</f>
        <v>BULLISH</v>
      </c>
      <c r="K1438" s="5" t="str">
        <f>OBV!G1438</f>
        <v>NEUTRAL</v>
      </c>
      <c r="L1438" s="5" t="str">
        <f>OBV!H1438</f>
        <v>CONFIRMED BULLISH</v>
      </c>
      <c r="M1438" s="7">
        <f t="shared" si="220"/>
        <v>25</v>
      </c>
      <c r="N1438" s="7">
        <f t="shared" si="221"/>
        <v>45</v>
      </c>
      <c r="O1438" s="7">
        <f t="shared" si="222"/>
        <v>0</v>
      </c>
      <c r="P1438" s="7">
        <f t="shared" si="223"/>
        <v>83.5</v>
      </c>
      <c r="Q1438" s="8">
        <f t="shared" si="224"/>
        <v>37.024999999999999</v>
      </c>
      <c r="R1438" s="8">
        <f t="shared" si="225"/>
        <v>34.875</v>
      </c>
      <c r="S1438" s="8">
        <f t="shared" si="226"/>
        <v>48.075000000000003</v>
      </c>
      <c r="T1438" s="8">
        <f t="shared" si="227"/>
        <v>38.375</v>
      </c>
      <c r="U1438" s="7">
        <f t="shared" si="228"/>
        <v>39.991666666666667</v>
      </c>
      <c r="V1438" s="7">
        <f t="shared" si="229"/>
        <v>39.587500000000006</v>
      </c>
    </row>
    <row r="1439" spans="1:22" ht="13.5" x14ac:dyDescent="0.25">
      <c r="A1439" s="3">
        <f>RSI!A1439</f>
        <v>44410</v>
      </c>
      <c r="B1439" s="2">
        <f>RSI!B1439</f>
        <v>0.94</v>
      </c>
      <c r="C1439" s="2">
        <f>RSI!I1439</f>
        <v>58.028107897576874</v>
      </c>
      <c r="D1439" s="2">
        <f>MACD!E1439</f>
        <v>-1.5847887838572605E-2</v>
      </c>
      <c r="E1439" s="2">
        <f>MACD!F1439</f>
        <v>-4.6920596979409378E-3</v>
      </c>
      <c r="F1439" s="2">
        <f>'Moving Avg'!D1439</f>
        <v>0.93599999999999994</v>
      </c>
      <c r="G1439" s="2">
        <f>'Moving Avg'!F1439</f>
        <v>0.91850000000000021</v>
      </c>
      <c r="H1439" s="2">
        <f>'Moving Avg'!G1439</f>
        <v>0.93840000000000001</v>
      </c>
      <c r="I1439" s="2">
        <f>'Moving Avg'!H1439</f>
        <v>0.97320000000000007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  <c r="M1439" s="7">
        <f t="shared" si="220"/>
        <v>25</v>
      </c>
      <c r="N1439" s="7">
        <f t="shared" si="221"/>
        <v>45</v>
      </c>
      <c r="O1439" s="7">
        <f t="shared" si="222"/>
        <v>0</v>
      </c>
      <c r="P1439" s="7">
        <f t="shared" si="223"/>
        <v>83.5</v>
      </c>
      <c r="Q1439" s="8">
        <f t="shared" si="224"/>
        <v>37.024999999999999</v>
      </c>
      <c r="R1439" s="8">
        <f t="shared" si="225"/>
        <v>34.875</v>
      </c>
      <c r="S1439" s="8">
        <f t="shared" si="226"/>
        <v>48.075000000000003</v>
      </c>
      <c r="T1439" s="8">
        <f t="shared" si="227"/>
        <v>38.375</v>
      </c>
      <c r="U1439" s="7">
        <f t="shared" si="228"/>
        <v>39.991666666666667</v>
      </c>
      <c r="V1439" s="7">
        <f t="shared" si="229"/>
        <v>39.587500000000006</v>
      </c>
    </row>
    <row r="1440" spans="1:22" ht="13.5" x14ac:dyDescent="0.25">
      <c r="A1440" s="3">
        <f>RSI!A1440</f>
        <v>44411</v>
      </c>
      <c r="B1440" s="2">
        <f>RSI!B1440</f>
        <v>0.93</v>
      </c>
      <c r="C1440" s="2">
        <f>RSI!I1440</f>
        <v>52.242302167861965</v>
      </c>
      <c r="D1440" s="2">
        <f>MACD!E1440</f>
        <v>-1.7637918165818278E-2</v>
      </c>
      <c r="E1440" s="2">
        <f>MACD!F1440</f>
        <v>-7.281231391516407E-3</v>
      </c>
      <c r="F1440" s="2">
        <f>'Moving Avg'!D1440</f>
        <v>0.93799999999999994</v>
      </c>
      <c r="G1440" s="2">
        <f>'Moving Avg'!F1440</f>
        <v>0.91850000000000009</v>
      </c>
      <c r="H1440" s="2">
        <f>'Moving Avg'!G1440</f>
        <v>0.93679999999999997</v>
      </c>
      <c r="I1440" s="2">
        <f>'Moving Avg'!H1440</f>
        <v>0.97325000000000006</v>
      </c>
      <c r="J1440" s="5" t="str">
        <f>OBV!F1440</f>
        <v>BULLISH</v>
      </c>
      <c r="K1440" s="5" t="str">
        <f>OBV!G1440</f>
        <v>NEUTRAL</v>
      </c>
      <c r="L1440" s="5" t="str">
        <f>OBV!H1440</f>
        <v>CONFIRMED BULLISH</v>
      </c>
      <c r="M1440" s="7">
        <f t="shared" si="220"/>
        <v>25</v>
      </c>
      <c r="N1440" s="7">
        <f t="shared" si="221"/>
        <v>45</v>
      </c>
      <c r="O1440" s="7">
        <f t="shared" si="222"/>
        <v>0</v>
      </c>
      <c r="P1440" s="7">
        <f t="shared" si="223"/>
        <v>83.5</v>
      </c>
      <c r="Q1440" s="8">
        <f t="shared" si="224"/>
        <v>37.024999999999999</v>
      </c>
      <c r="R1440" s="8">
        <f t="shared" si="225"/>
        <v>34.875</v>
      </c>
      <c r="S1440" s="8">
        <f t="shared" si="226"/>
        <v>48.075000000000003</v>
      </c>
      <c r="T1440" s="8">
        <f t="shared" si="227"/>
        <v>38.375</v>
      </c>
      <c r="U1440" s="7">
        <f t="shared" si="228"/>
        <v>39.991666666666667</v>
      </c>
      <c r="V1440" s="7">
        <f t="shared" si="229"/>
        <v>39.587500000000006</v>
      </c>
    </row>
    <row r="1441" spans="1:22" ht="13.5" x14ac:dyDescent="0.25">
      <c r="A1441" s="3">
        <f>RSI!A1441</f>
        <v>44412</v>
      </c>
      <c r="B1441" s="2">
        <f>RSI!B1441</f>
        <v>0.93</v>
      </c>
      <c r="C1441" s="2">
        <f>RSI!I1441</f>
        <v>52.242302167861958</v>
      </c>
      <c r="D1441" s="2">
        <f>MACD!E1441</f>
        <v>-1.6104318927440131E-2</v>
      </c>
      <c r="E1441" s="2">
        <f>MACD!F1441</f>
        <v>-9.0458488987011521E-3</v>
      </c>
      <c r="F1441" s="2">
        <f>'Moving Avg'!D1441</f>
        <v>0.93599999999999994</v>
      </c>
      <c r="G1441" s="2">
        <f>'Moving Avg'!F1441</f>
        <v>0.91899999999999993</v>
      </c>
      <c r="H1441" s="2">
        <f>'Moving Avg'!G1441</f>
        <v>0.93539999999999979</v>
      </c>
      <c r="I1441" s="2">
        <f>'Moving Avg'!H1441</f>
        <v>0.97330000000000017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  <c r="M1441" s="7">
        <f t="shared" si="220"/>
        <v>25</v>
      </c>
      <c r="N1441" s="7">
        <f t="shared" si="221"/>
        <v>45</v>
      </c>
      <c r="O1441" s="7">
        <f t="shared" si="222"/>
        <v>0</v>
      </c>
      <c r="P1441" s="7">
        <f t="shared" si="223"/>
        <v>16.5</v>
      </c>
      <c r="Q1441" s="8">
        <f t="shared" si="224"/>
        <v>26.975000000000001</v>
      </c>
      <c r="R1441" s="8">
        <f t="shared" si="225"/>
        <v>18.125</v>
      </c>
      <c r="S1441" s="8">
        <f t="shared" si="226"/>
        <v>17.925000000000001</v>
      </c>
      <c r="T1441" s="8">
        <f t="shared" si="227"/>
        <v>21.625</v>
      </c>
      <c r="U1441" s="7">
        <f t="shared" si="228"/>
        <v>21.008333333333336</v>
      </c>
      <c r="V1441" s="7">
        <f t="shared" si="229"/>
        <v>21.162500000000001</v>
      </c>
    </row>
    <row r="1442" spans="1:22" ht="13.5" x14ac:dyDescent="0.25">
      <c r="A1442" s="3">
        <f>RSI!A1442</f>
        <v>44413</v>
      </c>
      <c r="B1442" s="2">
        <f>RSI!B1442</f>
        <v>0.93</v>
      </c>
      <c r="C1442" s="2">
        <f>RSI!I1442</f>
        <v>52.242302167861958</v>
      </c>
      <c r="D1442" s="2">
        <f>MACD!E1442</f>
        <v>-1.4833216174551911E-2</v>
      </c>
      <c r="E1442" s="2">
        <f>MACD!F1442</f>
        <v>-1.0203322353871305E-2</v>
      </c>
      <c r="F1442" s="2">
        <f>'Moving Avg'!D1442</f>
        <v>0.93399999999999994</v>
      </c>
      <c r="G1442" s="2">
        <f>'Moving Avg'!F1442</f>
        <v>0.91949999999999987</v>
      </c>
      <c r="H1442" s="2">
        <f>'Moving Avg'!G1442</f>
        <v>0.93439999999999979</v>
      </c>
      <c r="I1442" s="2">
        <f>'Moving Avg'!H1442</f>
        <v>0.97335000000000005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  <c r="M1442" s="7">
        <f t="shared" si="220"/>
        <v>25</v>
      </c>
      <c r="N1442" s="7">
        <f t="shared" si="221"/>
        <v>45</v>
      </c>
      <c r="O1442" s="7">
        <f t="shared" si="222"/>
        <v>0</v>
      </c>
      <c r="P1442" s="7">
        <f t="shared" si="223"/>
        <v>16.5</v>
      </c>
      <c r="Q1442" s="8">
        <f t="shared" si="224"/>
        <v>26.975000000000001</v>
      </c>
      <c r="R1442" s="8">
        <f t="shared" si="225"/>
        <v>18.125</v>
      </c>
      <c r="S1442" s="8">
        <f t="shared" si="226"/>
        <v>17.925000000000001</v>
      </c>
      <c r="T1442" s="8">
        <f t="shared" si="227"/>
        <v>21.625</v>
      </c>
      <c r="U1442" s="7">
        <f t="shared" si="228"/>
        <v>21.008333333333336</v>
      </c>
      <c r="V1442" s="7">
        <f t="shared" si="229"/>
        <v>21.162500000000001</v>
      </c>
    </row>
    <row r="1443" spans="1:22" ht="13.5" x14ac:dyDescent="0.25">
      <c r="A1443" s="3">
        <f>RSI!A1443</f>
        <v>44414</v>
      </c>
      <c r="B1443" s="2">
        <f>RSI!B1443</f>
        <v>0.93</v>
      </c>
      <c r="C1443" s="2">
        <f>RSI!I1443</f>
        <v>52.242302167861958</v>
      </c>
      <c r="D1443" s="2">
        <f>MACD!E1443</f>
        <v>-1.5320720101211438E-2</v>
      </c>
      <c r="E1443" s="2">
        <f>MACD!F1443</f>
        <v>-1.1226801903339332E-2</v>
      </c>
      <c r="F1443" s="2">
        <f>'Moving Avg'!D1443</f>
        <v>0.93200000000000005</v>
      </c>
      <c r="G1443" s="2">
        <f>'Moving Avg'!F1443</f>
        <v>0.91949999999999987</v>
      </c>
      <c r="H1443" s="2">
        <f>'Moving Avg'!G1443</f>
        <v>0.93299999999999972</v>
      </c>
      <c r="I1443" s="2">
        <f>'Moving Avg'!H1443</f>
        <v>0.97340000000000004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  <c r="M1443" s="7">
        <f t="shared" si="220"/>
        <v>25</v>
      </c>
      <c r="N1443" s="7">
        <f t="shared" si="221"/>
        <v>45</v>
      </c>
      <c r="O1443" s="7">
        <f t="shared" si="222"/>
        <v>0</v>
      </c>
      <c r="P1443" s="7">
        <f t="shared" si="223"/>
        <v>16.5</v>
      </c>
      <c r="Q1443" s="8">
        <f t="shared" si="224"/>
        <v>26.975000000000001</v>
      </c>
      <c r="R1443" s="8">
        <f t="shared" si="225"/>
        <v>18.125</v>
      </c>
      <c r="S1443" s="8">
        <f t="shared" si="226"/>
        <v>17.925000000000001</v>
      </c>
      <c r="T1443" s="8">
        <f t="shared" si="227"/>
        <v>21.625</v>
      </c>
      <c r="U1443" s="7">
        <f t="shared" si="228"/>
        <v>21.008333333333336</v>
      </c>
      <c r="V1443" s="7">
        <f t="shared" si="229"/>
        <v>21.162500000000001</v>
      </c>
    </row>
    <row r="1444" spans="1:22" ht="13.5" x14ac:dyDescent="0.25">
      <c r="A1444" s="3">
        <f>RSI!A1444</f>
        <v>44417</v>
      </c>
      <c r="B1444" s="2">
        <f>RSI!B1444</f>
        <v>0.94</v>
      </c>
      <c r="C1444" s="2">
        <f>RSI!I1444</f>
        <v>57.889747279187738</v>
      </c>
      <c r="D1444" s="2">
        <f>MACD!E1444</f>
        <v>-1.6496733489891113E-2</v>
      </c>
      <c r="E1444" s="2">
        <f>MACD!F1444</f>
        <v>-1.228078822064969E-2</v>
      </c>
      <c r="F1444" s="2">
        <f>'Moving Avg'!D1444</f>
        <v>0.93200000000000005</v>
      </c>
      <c r="G1444" s="2">
        <f>'Moving Avg'!F1444</f>
        <v>0.91999999999999993</v>
      </c>
      <c r="H1444" s="2">
        <f>'Moving Avg'!G1444</f>
        <v>0.93179999999999963</v>
      </c>
      <c r="I1444" s="2">
        <f>'Moving Avg'!H1444</f>
        <v>0.97349999999999992</v>
      </c>
      <c r="J1444" s="5" t="str">
        <f>OBV!F1444</f>
        <v>BULLISH</v>
      </c>
      <c r="K1444" s="5" t="str">
        <f>OBV!G1444</f>
        <v>NEUTRAL</v>
      </c>
      <c r="L1444" s="5" t="str">
        <f>OBV!H1444</f>
        <v>NEUTRAL</v>
      </c>
      <c r="M1444" s="7">
        <f t="shared" si="220"/>
        <v>25</v>
      </c>
      <c r="N1444" s="7">
        <f t="shared" si="221"/>
        <v>45</v>
      </c>
      <c r="O1444" s="7">
        <f t="shared" si="222"/>
        <v>0</v>
      </c>
      <c r="P1444" s="7">
        <f t="shared" si="223"/>
        <v>49.5</v>
      </c>
      <c r="Q1444" s="8">
        <f t="shared" si="224"/>
        <v>31.925000000000001</v>
      </c>
      <c r="R1444" s="8">
        <f t="shared" si="225"/>
        <v>26.375</v>
      </c>
      <c r="S1444" s="8">
        <f t="shared" si="226"/>
        <v>32.775000000000006</v>
      </c>
      <c r="T1444" s="8">
        <f t="shared" si="227"/>
        <v>29.875</v>
      </c>
      <c r="U1444" s="7">
        <f t="shared" si="228"/>
        <v>30.358333333333334</v>
      </c>
      <c r="V1444" s="7">
        <f t="shared" si="229"/>
        <v>30.237500000000001</v>
      </c>
    </row>
    <row r="1445" spans="1:22" ht="13.5" x14ac:dyDescent="0.25">
      <c r="A1445" s="3">
        <f>RSI!A1445</f>
        <v>44419</v>
      </c>
      <c r="B1445" s="2">
        <f>RSI!B1445</f>
        <v>0.93</v>
      </c>
      <c r="C1445" s="2">
        <f>RSI!I1445</f>
        <v>51.350363297936042</v>
      </c>
      <c r="D1445" s="2">
        <f>MACD!E1445</f>
        <v>-1.5292792600795191E-2</v>
      </c>
      <c r="E1445" s="2">
        <f>MACD!F1445</f>
        <v>-1.2883189096678791E-2</v>
      </c>
      <c r="F1445" s="2">
        <f>'Moving Avg'!D1445</f>
        <v>0.93200000000000005</v>
      </c>
      <c r="G1445" s="2">
        <f>'Moving Avg'!F1445</f>
        <v>0.91999999999999993</v>
      </c>
      <c r="H1445" s="2">
        <f>'Moving Avg'!G1445</f>
        <v>0.93059999999999965</v>
      </c>
      <c r="I1445" s="2">
        <f>'Moving Avg'!H1445</f>
        <v>0.97355000000000003</v>
      </c>
      <c r="J1445" s="5" t="str">
        <f>OBV!F1445</f>
        <v>BULLISH</v>
      </c>
      <c r="K1445" s="5" t="str">
        <f>OBV!G1445</f>
        <v>NEUTRAL</v>
      </c>
      <c r="L1445" s="5" t="str">
        <f>OBV!H1445</f>
        <v>NEUTRAL</v>
      </c>
      <c r="M1445" s="7">
        <f t="shared" si="220"/>
        <v>25</v>
      </c>
      <c r="N1445" s="7">
        <f t="shared" si="221"/>
        <v>45</v>
      </c>
      <c r="O1445" s="7">
        <f t="shared" si="222"/>
        <v>0</v>
      </c>
      <c r="P1445" s="7">
        <f t="shared" si="223"/>
        <v>49.5</v>
      </c>
      <c r="Q1445" s="8">
        <f t="shared" si="224"/>
        <v>31.925000000000001</v>
      </c>
      <c r="R1445" s="8">
        <f t="shared" si="225"/>
        <v>26.375</v>
      </c>
      <c r="S1445" s="8">
        <f t="shared" si="226"/>
        <v>32.775000000000006</v>
      </c>
      <c r="T1445" s="8">
        <f t="shared" si="227"/>
        <v>29.875</v>
      </c>
      <c r="U1445" s="7">
        <f t="shared" si="228"/>
        <v>30.358333333333334</v>
      </c>
      <c r="V1445" s="7">
        <f t="shared" si="229"/>
        <v>30.237500000000001</v>
      </c>
    </row>
    <row r="1446" spans="1:22" ht="13.5" x14ac:dyDescent="0.25">
      <c r="A1446" s="3">
        <f>RSI!A1446</f>
        <v>44420</v>
      </c>
      <c r="B1446" s="2">
        <f>RSI!B1446</f>
        <v>0.94</v>
      </c>
      <c r="C1446" s="2">
        <f>RSI!I1446</f>
        <v>56.626806511312054</v>
      </c>
      <c r="D1446" s="2">
        <f>MACD!E1446</f>
        <v>-1.1953035008474555E-2</v>
      </c>
      <c r="E1446" s="2">
        <f>MACD!F1446</f>
        <v>-1.2697158279037946E-2</v>
      </c>
      <c r="F1446" s="2">
        <f>'Moving Avg'!D1446</f>
        <v>0.93399999999999994</v>
      </c>
      <c r="G1446" s="2">
        <f>'Moving Avg'!F1446</f>
        <v>0.92199999999999993</v>
      </c>
      <c r="H1446" s="2">
        <f>'Moving Avg'!G1446</f>
        <v>0.92959999999999954</v>
      </c>
      <c r="I1446" s="2">
        <f>'Moving Avg'!H1446</f>
        <v>0.97365000000000013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  <c r="M1446" s="7">
        <f t="shared" si="220"/>
        <v>25</v>
      </c>
      <c r="N1446" s="7">
        <f t="shared" si="221"/>
        <v>0</v>
      </c>
      <c r="O1446" s="7">
        <f t="shared" si="222"/>
        <v>0</v>
      </c>
      <c r="P1446" s="7">
        <f t="shared" si="223"/>
        <v>83.5</v>
      </c>
      <c r="Q1446" s="8">
        <f t="shared" si="224"/>
        <v>21.274999999999999</v>
      </c>
      <c r="R1446" s="8">
        <f t="shared" si="225"/>
        <v>25.875</v>
      </c>
      <c r="S1446" s="8">
        <f t="shared" si="226"/>
        <v>41.325000000000003</v>
      </c>
      <c r="T1446" s="8">
        <f t="shared" si="227"/>
        <v>27.125</v>
      </c>
      <c r="U1446" s="7">
        <f t="shared" si="228"/>
        <v>29.491666666666664</v>
      </c>
      <c r="V1446" s="7">
        <f t="shared" si="229"/>
        <v>28.9</v>
      </c>
    </row>
    <row r="1447" spans="1:22" ht="13.5" x14ac:dyDescent="0.25">
      <c r="A1447" s="3">
        <f>RSI!A1447</f>
        <v>44424</v>
      </c>
      <c r="B1447" s="2">
        <f>RSI!B1447</f>
        <v>0.94</v>
      </c>
      <c r="C1447" s="2">
        <f>RSI!I1447</f>
        <v>56.626806511312054</v>
      </c>
      <c r="D1447" s="2">
        <f>MACD!E1447</f>
        <v>-9.2001988890383357E-3</v>
      </c>
      <c r="E1447" s="2">
        <f>MACD!F1447</f>
        <v>-1.1997766401038024E-2</v>
      </c>
      <c r="F1447" s="2">
        <f>'Moving Avg'!D1447</f>
        <v>0.93599999999999994</v>
      </c>
      <c r="G1447" s="2">
        <f>'Moving Avg'!F1447</f>
        <v>0.9245000000000001</v>
      </c>
      <c r="H1447" s="2">
        <f>'Moving Avg'!G1447</f>
        <v>0.92859999999999954</v>
      </c>
      <c r="I1447" s="2">
        <f>'Moving Avg'!H1447</f>
        <v>0.97380000000000011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25</v>
      </c>
      <c r="N1447" s="7">
        <f t="shared" si="221"/>
        <v>0</v>
      </c>
      <c r="O1447" s="7">
        <f t="shared" si="222"/>
        <v>0</v>
      </c>
      <c r="P1447" s="7">
        <f t="shared" si="223"/>
        <v>83.5</v>
      </c>
      <c r="Q1447" s="8">
        <f t="shared" si="224"/>
        <v>21.274999999999999</v>
      </c>
      <c r="R1447" s="8">
        <f t="shared" si="225"/>
        <v>25.875</v>
      </c>
      <c r="S1447" s="8">
        <f t="shared" si="226"/>
        <v>41.325000000000003</v>
      </c>
      <c r="T1447" s="8">
        <f t="shared" si="227"/>
        <v>27.125</v>
      </c>
      <c r="U1447" s="7">
        <f t="shared" si="228"/>
        <v>29.491666666666664</v>
      </c>
      <c r="V1447" s="7">
        <f t="shared" si="229"/>
        <v>28.9</v>
      </c>
    </row>
    <row r="1448" spans="1:22" ht="13.5" x14ac:dyDescent="0.25">
      <c r="A1448" s="3">
        <f>RSI!A1448</f>
        <v>44425</v>
      </c>
      <c r="B1448" s="2">
        <f>RSI!B1448</f>
        <v>0.93</v>
      </c>
      <c r="C1448" s="2">
        <f>RSI!I1448</f>
        <v>50.299812803424608</v>
      </c>
      <c r="D1448" s="2">
        <f>MACD!E1448</f>
        <v>-6.1978321414568605E-3</v>
      </c>
      <c r="E1448" s="2">
        <f>MACD!F1448</f>
        <v>-1.0837779549121792E-2</v>
      </c>
      <c r="F1448" s="2">
        <f>'Moving Avg'!D1448</f>
        <v>0.93599999999999994</v>
      </c>
      <c r="G1448" s="2">
        <f>'Moving Avg'!F1448</f>
        <v>0.92649999999999988</v>
      </c>
      <c r="H1448" s="2">
        <f>'Moving Avg'!G1448</f>
        <v>0.92759999999999976</v>
      </c>
      <c r="I1448" s="2">
        <f>'Moving Avg'!H1448</f>
        <v>0.97380000000000011</v>
      </c>
      <c r="J1448" s="5" t="str">
        <f>OBV!F1448</f>
        <v>BULLISH</v>
      </c>
      <c r="K1448" s="5" t="str">
        <f>OBV!G1448</f>
        <v>NEUTRAL</v>
      </c>
      <c r="L1448" s="5" t="str">
        <f>OBV!H1448</f>
        <v>NEUTRAL</v>
      </c>
      <c r="M1448" s="7">
        <f t="shared" si="220"/>
        <v>25</v>
      </c>
      <c r="N1448" s="7">
        <f t="shared" si="221"/>
        <v>0</v>
      </c>
      <c r="O1448" s="7">
        <f t="shared" si="222"/>
        <v>0</v>
      </c>
      <c r="P1448" s="7">
        <f t="shared" si="223"/>
        <v>49.5</v>
      </c>
      <c r="Q1448" s="8">
        <f t="shared" si="224"/>
        <v>16.175000000000001</v>
      </c>
      <c r="R1448" s="8">
        <f t="shared" si="225"/>
        <v>17.375</v>
      </c>
      <c r="S1448" s="8">
        <f t="shared" si="226"/>
        <v>26.025000000000002</v>
      </c>
      <c r="T1448" s="8">
        <f t="shared" si="227"/>
        <v>18.625</v>
      </c>
      <c r="U1448" s="7">
        <f t="shared" si="228"/>
        <v>19.858333333333334</v>
      </c>
      <c r="V1448" s="7">
        <f t="shared" si="229"/>
        <v>19.55</v>
      </c>
    </row>
    <row r="1449" spans="1:22" ht="13.5" x14ac:dyDescent="0.25">
      <c r="A1449" s="3">
        <f>RSI!A1449</f>
        <v>44426</v>
      </c>
      <c r="B1449" s="2">
        <f>RSI!B1449</f>
        <v>0.93</v>
      </c>
      <c r="C1449" s="2">
        <f>RSI!I1449</f>
        <v>50.299812803424622</v>
      </c>
      <c r="D1449" s="2">
        <f>MACD!E1449</f>
        <v>-3.660959821939147E-3</v>
      </c>
      <c r="E1449" s="2">
        <f>MACD!F1449</f>
        <v>-9.402415603685264E-3</v>
      </c>
      <c r="F1449" s="2">
        <f>'Moving Avg'!D1449</f>
        <v>0.93399999999999994</v>
      </c>
      <c r="G1449" s="2">
        <f>'Moving Avg'!F1449</f>
        <v>0.92849999999999988</v>
      </c>
      <c r="H1449" s="2">
        <f>'Moving Avg'!G1449</f>
        <v>0.92699999999999971</v>
      </c>
      <c r="I1449" s="2">
        <f>'Moving Avg'!H1449</f>
        <v>0.97380000000000011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  <c r="M1449" s="7">
        <f t="shared" si="220"/>
        <v>25</v>
      </c>
      <c r="N1449" s="7">
        <f t="shared" si="221"/>
        <v>0</v>
      </c>
      <c r="O1449" s="7">
        <f t="shared" si="222"/>
        <v>0</v>
      </c>
      <c r="P1449" s="7">
        <f t="shared" si="223"/>
        <v>16.5</v>
      </c>
      <c r="Q1449" s="8">
        <f t="shared" si="224"/>
        <v>11.225</v>
      </c>
      <c r="R1449" s="8">
        <f t="shared" si="225"/>
        <v>9.125</v>
      </c>
      <c r="S1449" s="8">
        <f t="shared" si="226"/>
        <v>11.175000000000001</v>
      </c>
      <c r="T1449" s="8">
        <f t="shared" si="227"/>
        <v>10.375</v>
      </c>
      <c r="U1449" s="7">
        <f t="shared" si="228"/>
        <v>10.508333333333335</v>
      </c>
      <c r="V1449" s="7">
        <f t="shared" si="229"/>
        <v>10.475000000000001</v>
      </c>
    </row>
    <row r="1450" spans="1:22" ht="13.5" x14ac:dyDescent="0.25">
      <c r="A1450" s="3">
        <f>RSI!A1450</f>
        <v>44427</v>
      </c>
      <c r="B1450" s="2">
        <f>RSI!B1450</f>
        <v>0.93</v>
      </c>
      <c r="C1450" s="2">
        <f>RSI!I1450</f>
        <v>50.299812803424622</v>
      </c>
      <c r="D1450" s="2">
        <f>MACD!E1450</f>
        <v>-3.0561628784772088E-3</v>
      </c>
      <c r="E1450" s="2">
        <f>MACD!F1450</f>
        <v>-8.1331650586436537E-3</v>
      </c>
      <c r="F1450" s="2">
        <f>'Moving Avg'!D1450</f>
        <v>0.93399999999999994</v>
      </c>
      <c r="G1450" s="2">
        <f>'Moving Avg'!F1450</f>
        <v>0.92999999999999972</v>
      </c>
      <c r="H1450" s="2">
        <f>'Moving Avg'!G1450</f>
        <v>0.92639999999999967</v>
      </c>
      <c r="I1450" s="2">
        <f>'Moving Avg'!H1450</f>
        <v>0.97380000000000011</v>
      </c>
      <c r="J1450" s="5" t="str">
        <f>OBV!F1450</f>
        <v>BEARISH</v>
      </c>
      <c r="K1450" s="5" t="str">
        <f>OBV!G1450</f>
        <v>NEUTRAL</v>
      </c>
      <c r="L1450" s="5" t="str">
        <f>OBV!H1450</f>
        <v>NEUTRAL</v>
      </c>
      <c r="M1450" s="7">
        <f t="shared" si="220"/>
        <v>25</v>
      </c>
      <c r="N1450" s="7">
        <f t="shared" si="221"/>
        <v>0</v>
      </c>
      <c r="O1450" s="7">
        <f t="shared" si="222"/>
        <v>0</v>
      </c>
      <c r="P1450" s="7">
        <f t="shared" si="223"/>
        <v>16.5</v>
      </c>
      <c r="Q1450" s="8">
        <f t="shared" si="224"/>
        <v>11.225</v>
      </c>
      <c r="R1450" s="8">
        <f t="shared" si="225"/>
        <v>9.125</v>
      </c>
      <c r="S1450" s="8">
        <f t="shared" si="226"/>
        <v>11.175000000000001</v>
      </c>
      <c r="T1450" s="8">
        <f t="shared" si="227"/>
        <v>10.375</v>
      </c>
      <c r="U1450" s="7">
        <f t="shared" si="228"/>
        <v>10.508333333333335</v>
      </c>
      <c r="V1450" s="7">
        <f t="shared" si="229"/>
        <v>10.475000000000001</v>
      </c>
    </row>
    <row r="1451" spans="1:22" ht="13.5" x14ac:dyDescent="0.25">
      <c r="A1451" s="3">
        <f>RSI!A1451</f>
        <v>44428</v>
      </c>
      <c r="B1451" s="2">
        <f>RSI!B1451</f>
        <v>0.91</v>
      </c>
      <c r="C1451" s="2">
        <f>RSI!I1451</f>
        <v>39.324387760901082</v>
      </c>
      <c r="D1451" s="2">
        <f>MACD!E1451</f>
        <v>-1.0660095708818762E-3</v>
      </c>
      <c r="E1451" s="2">
        <f>MACD!F1451</f>
        <v>-6.719733961091298E-3</v>
      </c>
      <c r="F1451" s="2">
        <f>'Moving Avg'!D1451</f>
        <v>0.92800000000000016</v>
      </c>
      <c r="G1451" s="2">
        <f>'Moving Avg'!F1451</f>
        <v>0.92949999999999977</v>
      </c>
      <c r="H1451" s="2">
        <f>'Moving Avg'!G1451</f>
        <v>0.9251999999999998</v>
      </c>
      <c r="I1451" s="2">
        <f>'Moving Avg'!H1451</f>
        <v>0.9736999999999999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  <c r="M1451" s="7">
        <f t="shared" si="220"/>
        <v>25</v>
      </c>
      <c r="N1451" s="7">
        <f t="shared" si="221"/>
        <v>0</v>
      </c>
      <c r="O1451" s="7">
        <f t="shared" si="222"/>
        <v>0</v>
      </c>
      <c r="P1451" s="7">
        <f t="shared" si="223"/>
        <v>16.5</v>
      </c>
      <c r="Q1451" s="8">
        <f t="shared" si="224"/>
        <v>11.225</v>
      </c>
      <c r="R1451" s="8">
        <f t="shared" si="225"/>
        <v>9.125</v>
      </c>
      <c r="S1451" s="8">
        <f t="shared" si="226"/>
        <v>11.175000000000001</v>
      </c>
      <c r="T1451" s="8">
        <f t="shared" si="227"/>
        <v>10.375</v>
      </c>
      <c r="U1451" s="7">
        <f t="shared" si="228"/>
        <v>10.508333333333335</v>
      </c>
      <c r="V1451" s="7">
        <f t="shared" si="229"/>
        <v>10.475000000000001</v>
      </c>
    </row>
    <row r="1452" spans="1:22" ht="13.5" x14ac:dyDescent="0.25">
      <c r="A1452" s="3">
        <f>RSI!A1452</f>
        <v>44431</v>
      </c>
      <c r="B1452" s="2">
        <f>RSI!B1452</f>
        <v>0.9</v>
      </c>
      <c r="C1452" s="2">
        <f>RSI!I1452</f>
        <v>35.189848978683116</v>
      </c>
      <c r="D1452" s="2">
        <f>MACD!E1452</f>
        <v>1.4740365769022601E-3</v>
      </c>
      <c r="E1452" s="2">
        <f>MACD!F1452</f>
        <v>-5.0809798534925867E-3</v>
      </c>
      <c r="F1452" s="2">
        <f>'Moving Avg'!D1452</f>
        <v>0.92000000000000015</v>
      </c>
      <c r="G1452" s="2">
        <f>'Moving Avg'!F1452</f>
        <v>0.92849999999999988</v>
      </c>
      <c r="H1452" s="2">
        <f>'Moving Avg'!G1452</f>
        <v>0.92379999999999984</v>
      </c>
      <c r="I1452" s="2">
        <f>'Moving Avg'!H1452</f>
        <v>0.97355000000000003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25</v>
      </c>
      <c r="N1452" s="7">
        <f t="shared" si="221"/>
        <v>0</v>
      </c>
      <c r="O1452" s="7">
        <f t="shared" si="222"/>
        <v>0</v>
      </c>
      <c r="P1452" s="7">
        <f t="shared" si="223"/>
        <v>16.5</v>
      </c>
      <c r="Q1452" s="8">
        <f t="shared" si="224"/>
        <v>11.225</v>
      </c>
      <c r="R1452" s="8">
        <f t="shared" si="225"/>
        <v>9.125</v>
      </c>
      <c r="S1452" s="8">
        <f t="shared" si="226"/>
        <v>11.175000000000001</v>
      </c>
      <c r="T1452" s="8">
        <f t="shared" si="227"/>
        <v>10.375</v>
      </c>
      <c r="U1452" s="7">
        <f t="shared" si="228"/>
        <v>10.508333333333335</v>
      </c>
      <c r="V1452" s="7">
        <f t="shared" si="229"/>
        <v>10.475000000000001</v>
      </c>
    </row>
    <row r="1453" spans="1:22" ht="13.5" x14ac:dyDescent="0.25">
      <c r="A1453" s="3">
        <f>RSI!A1453</f>
        <v>44432</v>
      </c>
      <c r="B1453" s="2">
        <f>RSI!B1453</f>
        <v>0.91</v>
      </c>
      <c r="C1453" s="2">
        <f>RSI!I1453</f>
        <v>41.781726173704584</v>
      </c>
      <c r="D1453" s="2">
        <f>MACD!E1453</f>
        <v>3.0484426861131508E-3</v>
      </c>
      <c r="E1453" s="2">
        <f>MACD!F1453</f>
        <v>-3.4550953455714391E-3</v>
      </c>
      <c r="F1453" s="2">
        <f>'Moving Avg'!D1453</f>
        <v>0.91600000000000004</v>
      </c>
      <c r="G1453" s="2">
        <f>'Moving Avg'!F1453</f>
        <v>0.92849999999999966</v>
      </c>
      <c r="H1453" s="2">
        <f>'Moving Avg'!G1453</f>
        <v>0.92279999999999973</v>
      </c>
      <c r="I1453" s="2">
        <f>'Moving Avg'!H1453</f>
        <v>0.97339999999999993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  <c r="M1453" s="7">
        <f t="shared" si="220"/>
        <v>25</v>
      </c>
      <c r="N1453" s="7">
        <f t="shared" si="221"/>
        <v>0</v>
      </c>
      <c r="O1453" s="7">
        <f t="shared" si="222"/>
        <v>0</v>
      </c>
      <c r="P1453" s="7">
        <f t="shared" si="223"/>
        <v>16.5</v>
      </c>
      <c r="Q1453" s="8">
        <f t="shared" si="224"/>
        <v>11.225</v>
      </c>
      <c r="R1453" s="8">
        <f t="shared" si="225"/>
        <v>9.125</v>
      </c>
      <c r="S1453" s="8">
        <f t="shared" si="226"/>
        <v>11.175000000000001</v>
      </c>
      <c r="T1453" s="8">
        <f t="shared" si="227"/>
        <v>10.375</v>
      </c>
      <c r="U1453" s="7">
        <f t="shared" si="228"/>
        <v>10.508333333333335</v>
      </c>
      <c r="V1453" s="7">
        <f t="shared" si="229"/>
        <v>10.475000000000001</v>
      </c>
    </row>
    <row r="1454" spans="1:22" ht="13.5" x14ac:dyDescent="0.25">
      <c r="A1454" s="3">
        <f>RSI!A1454</f>
        <v>44433</v>
      </c>
      <c r="B1454" s="2">
        <f>RSI!B1454</f>
        <v>0.9</v>
      </c>
      <c r="C1454" s="2">
        <f>RSI!I1454</f>
        <v>37.656988412347367</v>
      </c>
      <c r="D1454" s="2">
        <f>MACD!E1454</f>
        <v>6.7543341655676992E-3</v>
      </c>
      <c r="E1454" s="2">
        <f>MACD!F1454</f>
        <v>-1.4132094433436113E-3</v>
      </c>
      <c r="F1454" s="2">
        <f>'Moving Avg'!D1454</f>
        <v>0.91000000000000014</v>
      </c>
      <c r="G1454" s="2">
        <f>'Moving Avg'!F1454</f>
        <v>0.92799999999999971</v>
      </c>
      <c r="H1454" s="2">
        <f>'Moving Avg'!G1454</f>
        <v>0.92159999999999986</v>
      </c>
      <c r="I1454" s="2">
        <f>'Moving Avg'!H1454</f>
        <v>0.97310000000000008</v>
      </c>
      <c r="J1454" s="5" t="str">
        <f>OBV!F1454</f>
        <v>BEARISH</v>
      </c>
      <c r="K1454" s="5" t="str">
        <f>OBV!G1454</f>
        <v>NEUTRAL</v>
      </c>
      <c r="L1454" s="5" t="str">
        <f>OBV!H1454</f>
        <v>CONFIRMED BEARISH</v>
      </c>
      <c r="M1454" s="7">
        <f t="shared" si="220"/>
        <v>25</v>
      </c>
      <c r="N1454" s="7">
        <f t="shared" si="221"/>
        <v>0</v>
      </c>
      <c r="O1454" s="7">
        <f t="shared" si="222"/>
        <v>0</v>
      </c>
      <c r="P1454" s="7">
        <f t="shared" si="223"/>
        <v>16.5</v>
      </c>
      <c r="Q1454" s="8">
        <f t="shared" si="224"/>
        <v>11.225</v>
      </c>
      <c r="R1454" s="8">
        <f t="shared" si="225"/>
        <v>9.125</v>
      </c>
      <c r="S1454" s="8">
        <f t="shared" si="226"/>
        <v>11.175000000000001</v>
      </c>
      <c r="T1454" s="8">
        <f t="shared" si="227"/>
        <v>10.375</v>
      </c>
      <c r="U1454" s="7">
        <f t="shared" si="228"/>
        <v>10.508333333333335</v>
      </c>
      <c r="V1454" s="7">
        <f t="shared" si="229"/>
        <v>10.475000000000001</v>
      </c>
    </row>
    <row r="1455" spans="1:22" ht="13.5" x14ac:dyDescent="0.25">
      <c r="A1455" s="3">
        <f>RSI!A1455</f>
        <v>44434</v>
      </c>
      <c r="B1455" s="2">
        <f>RSI!B1455</f>
        <v>0.9</v>
      </c>
      <c r="C1455" s="2">
        <f>RSI!I1455</f>
        <v>37.656988412347367</v>
      </c>
      <c r="D1455" s="2">
        <f>MACD!E1455</f>
        <v>8.4982168441652961E-3</v>
      </c>
      <c r="E1455" s="2">
        <f>MACD!F1455</f>
        <v>5.690758141581704E-4</v>
      </c>
      <c r="F1455" s="2">
        <f>'Moving Avg'!D1455</f>
        <v>0.90400000000000014</v>
      </c>
      <c r="G1455" s="2">
        <f>'Moving Avg'!F1455</f>
        <v>0.9269999999999996</v>
      </c>
      <c r="H1455" s="2">
        <f>'Moving Avg'!G1455</f>
        <v>0.92039999999999977</v>
      </c>
      <c r="I1455" s="2">
        <f>'Moving Avg'!H1455</f>
        <v>0.97265000000000013</v>
      </c>
      <c r="J1455" s="5" t="str">
        <f>OBV!F1455</f>
        <v>BEARISH</v>
      </c>
      <c r="K1455" s="5" t="str">
        <f>OBV!G1455</f>
        <v>NEUTRAL</v>
      </c>
      <c r="L1455" s="5" t="str">
        <f>OBV!H1455</f>
        <v>CONFIRMED BEARISH</v>
      </c>
      <c r="M1455" s="7">
        <f t="shared" si="220"/>
        <v>25</v>
      </c>
      <c r="N1455" s="7">
        <f t="shared" si="221"/>
        <v>0</v>
      </c>
      <c r="O1455" s="7">
        <f t="shared" si="222"/>
        <v>0</v>
      </c>
      <c r="P1455" s="7">
        <f t="shared" si="223"/>
        <v>16.5</v>
      </c>
      <c r="Q1455" s="8">
        <f t="shared" si="224"/>
        <v>11.225</v>
      </c>
      <c r="R1455" s="8">
        <f t="shared" si="225"/>
        <v>9.125</v>
      </c>
      <c r="S1455" s="8">
        <f t="shared" si="226"/>
        <v>11.175000000000001</v>
      </c>
      <c r="T1455" s="8">
        <f t="shared" si="227"/>
        <v>10.375</v>
      </c>
      <c r="U1455" s="7">
        <f t="shared" si="228"/>
        <v>10.508333333333335</v>
      </c>
      <c r="V1455" s="7">
        <f t="shared" si="229"/>
        <v>10.475000000000001</v>
      </c>
    </row>
    <row r="1456" spans="1:22" ht="13.5" x14ac:dyDescent="0.25">
      <c r="A1456" s="3">
        <f>RSI!A1456</f>
        <v>44435</v>
      </c>
      <c r="B1456" s="2">
        <f>RSI!B1456</f>
        <v>0.89</v>
      </c>
      <c r="C1456" s="2">
        <f>RSI!I1456</f>
        <v>33.788444509932702</v>
      </c>
      <c r="D1456" s="2">
        <f>MACD!E1456</f>
        <v>1.2388743537150027E-2</v>
      </c>
      <c r="E1456" s="2">
        <f>MACD!F1456</f>
        <v>2.9330093587565417E-3</v>
      </c>
      <c r="F1456" s="2">
        <f>'Moving Avg'!D1456</f>
        <v>0.9</v>
      </c>
      <c r="G1456" s="2">
        <f>'Moving Avg'!F1456</f>
        <v>0.92449999999999977</v>
      </c>
      <c r="H1456" s="2">
        <f>'Moving Avg'!G1456</f>
        <v>0.91939999999999988</v>
      </c>
      <c r="I1456" s="2">
        <f>'Moving Avg'!H1456</f>
        <v>0.97199999999999998</v>
      </c>
      <c r="J1456" s="5" t="str">
        <f>OBV!F1456</f>
        <v>BEARISH</v>
      </c>
      <c r="K1456" s="5" t="str">
        <f>OBV!G1456</f>
        <v>NEUTRAL</v>
      </c>
      <c r="L1456" s="5" t="str">
        <f>OBV!H1456</f>
        <v>CONFIRMED BEARISH</v>
      </c>
      <c r="M1456" s="7">
        <f t="shared" si="220"/>
        <v>25</v>
      </c>
      <c r="N1456" s="7">
        <f t="shared" si="221"/>
        <v>0</v>
      </c>
      <c r="O1456" s="7">
        <f t="shared" si="222"/>
        <v>0</v>
      </c>
      <c r="P1456" s="7">
        <f t="shared" si="223"/>
        <v>16.5</v>
      </c>
      <c r="Q1456" s="8">
        <f t="shared" si="224"/>
        <v>11.225</v>
      </c>
      <c r="R1456" s="8">
        <f t="shared" si="225"/>
        <v>9.125</v>
      </c>
      <c r="S1456" s="8">
        <f t="shared" si="226"/>
        <v>11.175000000000001</v>
      </c>
      <c r="T1456" s="8">
        <f t="shared" si="227"/>
        <v>10.375</v>
      </c>
      <c r="U1456" s="7">
        <f t="shared" si="228"/>
        <v>10.508333333333335</v>
      </c>
      <c r="V1456" s="7">
        <f t="shared" si="229"/>
        <v>10.475000000000001</v>
      </c>
    </row>
    <row r="1457" spans="1:22" ht="13.5" x14ac:dyDescent="0.25">
      <c r="A1457" s="3">
        <f>RSI!A1457</f>
        <v>44438</v>
      </c>
      <c r="B1457" s="2">
        <f>RSI!B1457</f>
        <v>0.91</v>
      </c>
      <c r="C1457" s="2">
        <f>RSI!I1457</f>
        <v>45.784536765750907</v>
      </c>
      <c r="D1457" s="2">
        <f>MACD!E1457</f>
        <v>1.4384013811857277E-2</v>
      </c>
      <c r="E1457" s="2">
        <f>MACD!F1457</f>
        <v>5.2232102493766884E-3</v>
      </c>
      <c r="F1457" s="2">
        <f>'Moving Avg'!D1457</f>
        <v>0.90199999999999991</v>
      </c>
      <c r="G1457" s="2">
        <f>'Moving Avg'!F1457</f>
        <v>0.92299999999999982</v>
      </c>
      <c r="H1457" s="2">
        <f>'Moving Avg'!G1457</f>
        <v>0.91839999999999977</v>
      </c>
      <c r="I1457" s="2">
        <f>'Moving Avg'!H1457</f>
        <v>0.97135000000000005</v>
      </c>
      <c r="J1457" s="5" t="str">
        <f>OBV!F1457</f>
        <v>BEARISH</v>
      </c>
      <c r="K1457" s="5" t="str">
        <f>OBV!G1457</f>
        <v>NEUTRAL</v>
      </c>
      <c r="L1457" s="5" t="str">
        <f>OBV!H1457</f>
        <v>BEARISH DIVERGENCE</v>
      </c>
      <c r="M1457" s="7">
        <f t="shared" si="220"/>
        <v>25</v>
      </c>
      <c r="N1457" s="7">
        <f t="shared" si="221"/>
        <v>0</v>
      </c>
      <c r="O1457" s="7">
        <f t="shared" si="222"/>
        <v>0</v>
      </c>
      <c r="P1457" s="7">
        <f t="shared" si="223"/>
        <v>16.5</v>
      </c>
      <c r="Q1457" s="8">
        <f t="shared" si="224"/>
        <v>11.225</v>
      </c>
      <c r="R1457" s="8">
        <f t="shared" si="225"/>
        <v>9.125</v>
      </c>
      <c r="S1457" s="8">
        <f t="shared" si="226"/>
        <v>11.175000000000001</v>
      </c>
      <c r="T1457" s="8">
        <f t="shared" si="227"/>
        <v>10.375</v>
      </c>
      <c r="U1457" s="7">
        <f t="shared" si="228"/>
        <v>10.508333333333335</v>
      </c>
      <c r="V1457" s="7">
        <f t="shared" si="229"/>
        <v>10.475000000000001</v>
      </c>
    </row>
    <row r="1458" spans="1:22" ht="13.5" x14ac:dyDescent="0.25">
      <c r="A1458" s="3">
        <f>RSI!A1458</f>
        <v>44439</v>
      </c>
      <c r="B1458" s="2">
        <f>RSI!B1458</f>
        <v>0.9</v>
      </c>
      <c r="C1458" s="2">
        <f>RSI!I1458</f>
        <v>41.714931993640228</v>
      </c>
      <c r="D1458" s="2">
        <f>MACD!E1458</f>
        <v>1.5327498912418691E-2</v>
      </c>
      <c r="E1458" s="2">
        <f>MACD!F1458</f>
        <v>7.2440679819850895E-3</v>
      </c>
      <c r="F1458" s="2">
        <f>'Moving Avg'!D1458</f>
        <v>0.9</v>
      </c>
      <c r="G1458" s="2">
        <f>'Moving Avg'!F1458</f>
        <v>0.92099999999999993</v>
      </c>
      <c r="H1458" s="2">
        <f>'Moving Avg'!G1458</f>
        <v>0.91759999999999975</v>
      </c>
      <c r="I1458" s="2">
        <f>'Moving Avg'!H1458</f>
        <v>0.97060000000000013</v>
      </c>
      <c r="J1458" s="5" t="str">
        <f>OBV!F1458</f>
        <v>BEARISH</v>
      </c>
      <c r="K1458" s="5" t="str">
        <f>OBV!G1458</f>
        <v>NEUTRAL</v>
      </c>
      <c r="L1458" s="5" t="str">
        <f>OBV!H1458</f>
        <v>CONFIRMED BEARISH</v>
      </c>
      <c r="M1458" s="7">
        <f t="shared" si="220"/>
        <v>25</v>
      </c>
      <c r="N1458" s="7">
        <f t="shared" si="221"/>
        <v>0</v>
      </c>
      <c r="O1458" s="7">
        <f t="shared" si="222"/>
        <v>0</v>
      </c>
      <c r="P1458" s="7">
        <f t="shared" si="223"/>
        <v>16.5</v>
      </c>
      <c r="Q1458" s="8">
        <f t="shared" si="224"/>
        <v>11.225</v>
      </c>
      <c r="R1458" s="8">
        <f t="shared" si="225"/>
        <v>9.125</v>
      </c>
      <c r="S1458" s="8">
        <f t="shared" si="226"/>
        <v>11.175000000000001</v>
      </c>
      <c r="T1458" s="8">
        <f t="shared" si="227"/>
        <v>10.375</v>
      </c>
      <c r="U1458" s="7">
        <f t="shared" si="228"/>
        <v>10.508333333333335</v>
      </c>
      <c r="V1458" s="7">
        <f t="shared" si="229"/>
        <v>10.475000000000001</v>
      </c>
    </row>
    <row r="1459" spans="1:22" ht="13.5" x14ac:dyDescent="0.25">
      <c r="A1459" s="3">
        <f>RSI!A1459</f>
        <v>44440</v>
      </c>
      <c r="B1459" s="2">
        <f>RSI!B1459</f>
        <v>0.89</v>
      </c>
      <c r="C1459" s="2">
        <f>RSI!I1459</f>
        <v>38.070677497517387</v>
      </c>
      <c r="D1459" s="2">
        <f>MACD!E1459</f>
        <v>1.6974645371121588E-2</v>
      </c>
      <c r="E1459" s="2">
        <f>MACD!F1459</f>
        <v>9.1901834598123889E-3</v>
      </c>
      <c r="F1459" s="2">
        <f>'Moving Avg'!D1459</f>
        <v>0.89800000000000002</v>
      </c>
      <c r="G1459" s="2">
        <f>'Moving Avg'!F1459</f>
        <v>0.91849999999999987</v>
      </c>
      <c r="H1459" s="2">
        <f>'Moving Avg'!G1459</f>
        <v>0.91659999999999964</v>
      </c>
      <c r="I1459" s="2">
        <f>'Moving Avg'!H1459</f>
        <v>0.96970000000000001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  <c r="M1459" s="7">
        <f t="shared" si="220"/>
        <v>25</v>
      </c>
      <c r="N1459" s="7">
        <f t="shared" si="221"/>
        <v>0</v>
      </c>
      <c r="O1459" s="7">
        <f t="shared" si="222"/>
        <v>0</v>
      </c>
      <c r="P1459" s="7">
        <f t="shared" si="223"/>
        <v>16.5</v>
      </c>
      <c r="Q1459" s="8">
        <f t="shared" si="224"/>
        <v>11.225</v>
      </c>
      <c r="R1459" s="8">
        <f t="shared" si="225"/>
        <v>9.125</v>
      </c>
      <c r="S1459" s="8">
        <f t="shared" si="226"/>
        <v>11.175000000000001</v>
      </c>
      <c r="T1459" s="8">
        <f t="shared" si="227"/>
        <v>10.375</v>
      </c>
      <c r="U1459" s="7">
        <f t="shared" si="228"/>
        <v>10.508333333333335</v>
      </c>
      <c r="V1459" s="7">
        <f t="shared" si="229"/>
        <v>10.475000000000001</v>
      </c>
    </row>
    <row r="1460" spans="1:22" ht="13.5" x14ac:dyDescent="0.25">
      <c r="A1460" s="3">
        <f>RSI!A1460</f>
        <v>44441</v>
      </c>
      <c r="B1460" s="2">
        <f>RSI!B1460</f>
        <v>0.88</v>
      </c>
      <c r="C1460" s="2">
        <f>RSI!I1460</f>
        <v>34.796946592319159</v>
      </c>
      <c r="D1460" s="2">
        <f>MACD!E1460</f>
        <v>1.9268282677841975E-2</v>
      </c>
      <c r="E1460" s="2">
        <f>MACD!F1460</f>
        <v>1.1205803303418306E-2</v>
      </c>
      <c r="F1460" s="2">
        <f>'Moving Avg'!D1460</f>
        <v>0.89400000000000013</v>
      </c>
      <c r="G1460" s="2">
        <f>'Moving Avg'!F1460</f>
        <v>0.91600000000000004</v>
      </c>
      <c r="H1460" s="2">
        <f>'Moving Avg'!G1460</f>
        <v>0.91579999999999984</v>
      </c>
      <c r="I1460" s="2">
        <f>'Moving Avg'!H1460</f>
        <v>0.96875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  <c r="M1460" s="7">
        <f t="shared" si="220"/>
        <v>25</v>
      </c>
      <c r="N1460" s="7">
        <f t="shared" si="221"/>
        <v>0</v>
      </c>
      <c r="O1460" s="7">
        <f t="shared" si="222"/>
        <v>0</v>
      </c>
      <c r="P1460" s="7">
        <f t="shared" si="223"/>
        <v>16.5</v>
      </c>
      <c r="Q1460" s="8">
        <f t="shared" si="224"/>
        <v>11.225</v>
      </c>
      <c r="R1460" s="8">
        <f t="shared" si="225"/>
        <v>9.125</v>
      </c>
      <c r="S1460" s="8">
        <f t="shared" si="226"/>
        <v>11.175000000000001</v>
      </c>
      <c r="T1460" s="8">
        <f t="shared" si="227"/>
        <v>10.375</v>
      </c>
      <c r="U1460" s="7">
        <f t="shared" si="228"/>
        <v>10.508333333333335</v>
      </c>
      <c r="V1460" s="7">
        <f t="shared" si="229"/>
        <v>10.475000000000001</v>
      </c>
    </row>
    <row r="1461" spans="1:22" ht="13.5" x14ac:dyDescent="0.25">
      <c r="A1461" s="3">
        <f>RSI!A1461</f>
        <v>44442</v>
      </c>
      <c r="B1461" s="2">
        <f>RSI!B1461</f>
        <v>0.89</v>
      </c>
      <c r="C1461" s="2">
        <f>RSI!I1461</f>
        <v>40.323337284012958</v>
      </c>
      <c r="D1461" s="2">
        <f>MACD!E1461</f>
        <v>1.7597847146892276E-2</v>
      </c>
      <c r="E1461" s="2">
        <f>MACD!F1461</f>
        <v>1.24842120721131E-2</v>
      </c>
      <c r="F1461" s="2">
        <f>'Moving Avg'!D1461</f>
        <v>0.89399999999999991</v>
      </c>
      <c r="G1461" s="2">
        <f>'Moving Avg'!F1461</f>
        <v>0.91400000000000003</v>
      </c>
      <c r="H1461" s="2">
        <f>'Moving Avg'!G1461</f>
        <v>0.91559999999999986</v>
      </c>
      <c r="I1461" s="2">
        <f>'Moving Avg'!H1461</f>
        <v>0.96789999999999987</v>
      </c>
      <c r="J1461" s="5" t="str">
        <f>OBV!F1461</f>
        <v>BEARISH</v>
      </c>
      <c r="K1461" s="5" t="str">
        <f>OBV!G1461</f>
        <v>NEUTRAL</v>
      </c>
      <c r="L1461" s="5" t="str">
        <f>OBV!H1461</f>
        <v>NEUTRAL</v>
      </c>
      <c r="M1461" s="7">
        <f t="shared" si="220"/>
        <v>25</v>
      </c>
      <c r="N1461" s="7">
        <f t="shared" si="221"/>
        <v>0</v>
      </c>
      <c r="O1461" s="7">
        <f t="shared" si="222"/>
        <v>0</v>
      </c>
      <c r="P1461" s="7">
        <f t="shared" si="223"/>
        <v>16.5</v>
      </c>
      <c r="Q1461" s="8">
        <f t="shared" si="224"/>
        <v>11.225</v>
      </c>
      <c r="R1461" s="8">
        <f t="shared" si="225"/>
        <v>9.125</v>
      </c>
      <c r="S1461" s="8">
        <f t="shared" si="226"/>
        <v>11.175000000000001</v>
      </c>
      <c r="T1461" s="8">
        <f t="shared" si="227"/>
        <v>10.375</v>
      </c>
      <c r="U1461" s="7">
        <f t="shared" si="228"/>
        <v>10.508333333333335</v>
      </c>
      <c r="V1461" s="7">
        <f t="shared" si="229"/>
        <v>10.475000000000001</v>
      </c>
    </row>
    <row r="1462" spans="1:22" ht="13.5" x14ac:dyDescent="0.25">
      <c r="A1462" s="3">
        <f>RSI!A1462</f>
        <v>44445</v>
      </c>
      <c r="B1462" s="2">
        <f>RSI!B1462</f>
        <v>0.86</v>
      </c>
      <c r="C1462" s="2">
        <f>RSI!I1462</f>
        <v>31.655217714663451</v>
      </c>
      <c r="D1462" s="2">
        <f>MACD!E1462</f>
        <v>1.7000237005585395E-2</v>
      </c>
      <c r="E1462" s="2">
        <f>MACD!F1462</f>
        <v>1.338741705880756E-2</v>
      </c>
      <c r="F1462" s="2">
        <f>'Moving Avg'!D1462</f>
        <v>0.88400000000000001</v>
      </c>
      <c r="G1462" s="2">
        <f>'Moving Avg'!F1462</f>
        <v>0.91050000000000009</v>
      </c>
      <c r="H1462" s="2">
        <f>'Moving Avg'!G1462</f>
        <v>0.91500000000000004</v>
      </c>
      <c r="I1462" s="2">
        <f>'Moving Avg'!H1462</f>
        <v>0.96689999999999998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25</v>
      </c>
      <c r="N1462" s="7">
        <f t="shared" si="221"/>
        <v>0</v>
      </c>
      <c r="O1462" s="7">
        <f t="shared" si="222"/>
        <v>0</v>
      </c>
      <c r="P1462" s="7">
        <f t="shared" si="223"/>
        <v>16.5</v>
      </c>
      <c r="Q1462" s="8">
        <f t="shared" si="224"/>
        <v>11.225</v>
      </c>
      <c r="R1462" s="8">
        <f t="shared" si="225"/>
        <v>9.125</v>
      </c>
      <c r="S1462" s="8">
        <f t="shared" si="226"/>
        <v>11.175000000000001</v>
      </c>
      <c r="T1462" s="8">
        <f t="shared" si="227"/>
        <v>10.375</v>
      </c>
      <c r="U1462" s="7">
        <f t="shared" si="228"/>
        <v>10.508333333333335</v>
      </c>
      <c r="V1462" s="7">
        <f t="shared" si="229"/>
        <v>10.475000000000001</v>
      </c>
    </row>
    <row r="1463" spans="1:22" ht="13.5" x14ac:dyDescent="0.25">
      <c r="A1463" s="3">
        <f>RSI!A1463</f>
        <v>44446</v>
      </c>
      <c r="B1463" s="2">
        <f>RSI!B1463</f>
        <v>0.88</v>
      </c>
      <c r="C1463" s="2">
        <f>RSI!I1463</f>
        <v>40.792892438611368</v>
      </c>
      <c r="D1463" s="2">
        <f>MACD!E1463</f>
        <v>1.6851109550081955E-2</v>
      </c>
      <c r="E1463" s="2">
        <f>MACD!F1463</f>
        <v>1.408015555706244E-2</v>
      </c>
      <c r="F1463" s="2">
        <f>'Moving Avg'!D1463</f>
        <v>0.88000000000000012</v>
      </c>
      <c r="G1463" s="2">
        <f>'Moving Avg'!F1463</f>
        <v>0.90800000000000003</v>
      </c>
      <c r="H1463" s="2">
        <f>'Moving Avg'!G1463</f>
        <v>0.91500000000000015</v>
      </c>
      <c r="I1463" s="2">
        <f>'Moving Avg'!H1463</f>
        <v>0.96605000000000008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  <c r="M1463" s="7">
        <f t="shared" si="220"/>
        <v>25</v>
      </c>
      <c r="N1463" s="7">
        <f t="shared" si="221"/>
        <v>0</v>
      </c>
      <c r="O1463" s="7">
        <f t="shared" si="222"/>
        <v>0</v>
      </c>
      <c r="P1463" s="7">
        <f t="shared" si="223"/>
        <v>16.5</v>
      </c>
      <c r="Q1463" s="8">
        <f t="shared" si="224"/>
        <v>11.225</v>
      </c>
      <c r="R1463" s="8">
        <f t="shared" si="225"/>
        <v>9.125</v>
      </c>
      <c r="S1463" s="8">
        <f t="shared" si="226"/>
        <v>11.175000000000001</v>
      </c>
      <c r="T1463" s="8">
        <f t="shared" si="227"/>
        <v>10.375</v>
      </c>
      <c r="U1463" s="7">
        <f t="shared" si="228"/>
        <v>10.508333333333335</v>
      </c>
      <c r="V1463" s="7">
        <f t="shared" si="229"/>
        <v>10.475000000000001</v>
      </c>
    </row>
    <row r="1464" spans="1:22" ht="13.5" x14ac:dyDescent="0.25">
      <c r="A1464" s="3">
        <f>RSI!A1464</f>
        <v>44447</v>
      </c>
      <c r="B1464" s="2">
        <f>RSI!B1464</f>
        <v>0.88</v>
      </c>
      <c r="C1464" s="2">
        <f>RSI!I1464</f>
        <v>40.792892438611368</v>
      </c>
      <c r="D1464" s="2">
        <f>MACD!E1464</f>
        <v>1.5345655166994154E-2</v>
      </c>
      <c r="E1464" s="2">
        <f>MACD!F1464</f>
        <v>1.4333255479048785E-2</v>
      </c>
      <c r="F1464" s="2">
        <f>'Moving Avg'!D1464</f>
        <v>0.87799999999999989</v>
      </c>
      <c r="G1464" s="2">
        <f>'Moving Avg'!F1464</f>
        <v>0.90500000000000003</v>
      </c>
      <c r="H1464" s="2">
        <f>'Moving Avg'!G1464</f>
        <v>0.91500000000000015</v>
      </c>
      <c r="I1464" s="2">
        <f>'Moving Avg'!H1464</f>
        <v>0.96534999999999993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  <c r="M1464" s="7">
        <f t="shared" si="220"/>
        <v>25</v>
      </c>
      <c r="N1464" s="7">
        <f t="shared" si="221"/>
        <v>0</v>
      </c>
      <c r="O1464" s="7">
        <f t="shared" si="222"/>
        <v>0</v>
      </c>
      <c r="P1464" s="7">
        <f t="shared" si="223"/>
        <v>16.5</v>
      </c>
      <c r="Q1464" s="8">
        <f t="shared" si="224"/>
        <v>11.225</v>
      </c>
      <c r="R1464" s="8">
        <f t="shared" si="225"/>
        <v>9.125</v>
      </c>
      <c r="S1464" s="8">
        <f t="shared" si="226"/>
        <v>11.175000000000001</v>
      </c>
      <c r="T1464" s="8">
        <f t="shared" si="227"/>
        <v>10.375</v>
      </c>
      <c r="U1464" s="7">
        <f t="shared" si="228"/>
        <v>10.508333333333335</v>
      </c>
      <c r="V1464" s="7">
        <f t="shared" si="229"/>
        <v>10.475000000000001</v>
      </c>
    </row>
    <row r="1465" spans="1:22" ht="13.5" x14ac:dyDescent="0.25">
      <c r="A1465" s="3">
        <f>RSI!A1465</f>
        <v>44448</v>
      </c>
      <c r="B1465" s="2">
        <f>RSI!B1465</f>
        <v>0.87</v>
      </c>
      <c r="C1465" s="2">
        <f>RSI!I1465</f>
        <v>37.857779365175197</v>
      </c>
      <c r="D1465" s="2">
        <f>MACD!E1465</f>
        <v>1.4959949822216045E-2</v>
      </c>
      <c r="E1465" s="2">
        <f>MACD!F1465</f>
        <v>1.4458594347682239E-2</v>
      </c>
      <c r="F1465" s="2">
        <f>'Moving Avg'!D1465</f>
        <v>0.876</v>
      </c>
      <c r="G1465" s="2">
        <f>'Moving Avg'!F1465</f>
        <v>0.90200000000000014</v>
      </c>
      <c r="H1465" s="2">
        <f>'Moving Avg'!G1465</f>
        <v>0.91439999999999999</v>
      </c>
      <c r="I1465" s="2">
        <f>'Moving Avg'!H1465</f>
        <v>0.9647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  <c r="M1465" s="7">
        <f t="shared" si="220"/>
        <v>25</v>
      </c>
      <c r="N1465" s="7">
        <f t="shared" si="221"/>
        <v>0</v>
      </c>
      <c r="O1465" s="7">
        <f t="shared" si="222"/>
        <v>0</v>
      </c>
      <c r="P1465" s="7">
        <f t="shared" si="223"/>
        <v>16.5</v>
      </c>
      <c r="Q1465" s="8">
        <f t="shared" si="224"/>
        <v>11.225</v>
      </c>
      <c r="R1465" s="8">
        <f t="shared" si="225"/>
        <v>9.125</v>
      </c>
      <c r="S1465" s="8">
        <f t="shared" si="226"/>
        <v>11.175000000000001</v>
      </c>
      <c r="T1465" s="8">
        <f t="shared" si="227"/>
        <v>10.375</v>
      </c>
      <c r="U1465" s="7">
        <f t="shared" si="228"/>
        <v>10.508333333333335</v>
      </c>
      <c r="V1465" s="7">
        <f t="shared" si="229"/>
        <v>10.475000000000001</v>
      </c>
    </row>
    <row r="1466" spans="1:22" ht="13.5" x14ac:dyDescent="0.25">
      <c r="A1466" s="3">
        <f>RSI!A1466</f>
        <v>44449</v>
      </c>
      <c r="B1466" s="2">
        <f>RSI!B1466</f>
        <v>0.87</v>
      </c>
      <c r="C1466" s="2">
        <f>RSI!I1466</f>
        <v>37.857779365175197</v>
      </c>
      <c r="D1466" s="2">
        <f>MACD!E1466</f>
        <v>1.3290694069786335E-2</v>
      </c>
      <c r="E1466" s="2">
        <f>MACD!F1466</f>
        <v>1.4225014292103058E-2</v>
      </c>
      <c r="F1466" s="2">
        <f>'Moving Avg'!D1466</f>
        <v>0.87200000000000011</v>
      </c>
      <c r="G1466" s="2">
        <f>'Moving Avg'!F1466</f>
        <v>0.8985000000000003</v>
      </c>
      <c r="H1466" s="2">
        <f>'Moving Avg'!G1466</f>
        <v>0.9131999999999999</v>
      </c>
      <c r="I1466" s="2">
        <f>'Moving Avg'!H1466</f>
        <v>0.96404999999999985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  <c r="M1466" s="7">
        <f t="shared" si="220"/>
        <v>25</v>
      </c>
      <c r="N1466" s="7">
        <f t="shared" si="221"/>
        <v>45</v>
      </c>
      <c r="O1466" s="7">
        <f t="shared" si="222"/>
        <v>0</v>
      </c>
      <c r="P1466" s="7">
        <f t="shared" si="223"/>
        <v>16.5</v>
      </c>
      <c r="Q1466" s="8">
        <f t="shared" si="224"/>
        <v>26.975000000000001</v>
      </c>
      <c r="R1466" s="8">
        <f t="shared" si="225"/>
        <v>18.125</v>
      </c>
      <c r="S1466" s="8">
        <f t="shared" si="226"/>
        <v>17.925000000000001</v>
      </c>
      <c r="T1466" s="8">
        <f t="shared" si="227"/>
        <v>21.625</v>
      </c>
      <c r="U1466" s="7">
        <f t="shared" si="228"/>
        <v>21.008333333333336</v>
      </c>
      <c r="V1466" s="7">
        <f t="shared" si="229"/>
        <v>21.162500000000001</v>
      </c>
    </row>
    <row r="1467" spans="1:22" ht="13.5" x14ac:dyDescent="0.25">
      <c r="A1467" s="3">
        <f>RSI!A1467</f>
        <v>44452</v>
      </c>
      <c r="B1467" s="2">
        <f>RSI!B1467</f>
        <v>0.88</v>
      </c>
      <c r="C1467" s="2">
        <f>RSI!I1467</f>
        <v>42.643957731852133</v>
      </c>
      <c r="D1467" s="2">
        <f>MACD!E1467</f>
        <v>1.4395514274352372E-2</v>
      </c>
      <c r="E1467" s="2">
        <f>MACD!F1467</f>
        <v>1.4259114288552921E-2</v>
      </c>
      <c r="F1467" s="2">
        <f>'Moving Avg'!D1467</f>
        <v>0.876</v>
      </c>
      <c r="G1467" s="2">
        <f>'Moving Avg'!F1467</f>
        <v>0.89550000000000018</v>
      </c>
      <c r="H1467" s="2">
        <f>'Moving Avg'!G1467</f>
        <v>0.91220000000000012</v>
      </c>
      <c r="I1467" s="2">
        <f>'Moving Avg'!H1467</f>
        <v>0.9635999999999999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  <c r="M1467" s="7">
        <f t="shared" si="220"/>
        <v>25</v>
      </c>
      <c r="N1467" s="7">
        <f t="shared" si="221"/>
        <v>0</v>
      </c>
      <c r="O1467" s="7">
        <f t="shared" si="222"/>
        <v>0</v>
      </c>
      <c r="P1467" s="7">
        <f t="shared" si="223"/>
        <v>83.5</v>
      </c>
      <c r="Q1467" s="8">
        <f t="shared" si="224"/>
        <v>21.274999999999999</v>
      </c>
      <c r="R1467" s="8">
        <f t="shared" si="225"/>
        <v>25.875</v>
      </c>
      <c r="S1467" s="8">
        <f t="shared" si="226"/>
        <v>41.325000000000003</v>
      </c>
      <c r="T1467" s="8">
        <f t="shared" si="227"/>
        <v>27.125</v>
      </c>
      <c r="U1467" s="7">
        <f t="shared" si="228"/>
        <v>29.491666666666664</v>
      </c>
      <c r="V1467" s="7">
        <f t="shared" si="229"/>
        <v>28.9</v>
      </c>
    </row>
    <row r="1468" spans="1:22" ht="13.5" x14ac:dyDescent="0.25">
      <c r="A1468" s="3">
        <f>RSI!A1468</f>
        <v>44453</v>
      </c>
      <c r="B1468" s="2">
        <f>RSI!B1468</f>
        <v>0.88</v>
      </c>
      <c r="C1468" s="2">
        <f>RSI!I1468</f>
        <v>42.643957731852133</v>
      </c>
      <c r="D1468" s="2">
        <f>MACD!E1468</f>
        <v>1.3900481508421603E-2</v>
      </c>
      <c r="E1468" s="2">
        <f>MACD!F1468</f>
        <v>1.4187387732526658E-2</v>
      </c>
      <c r="F1468" s="2">
        <f>'Moving Avg'!D1468</f>
        <v>0.876</v>
      </c>
      <c r="G1468" s="2">
        <f>'Moving Avg'!F1468</f>
        <v>0.89300000000000002</v>
      </c>
      <c r="H1468" s="2">
        <f>'Moving Avg'!G1468</f>
        <v>0.91120000000000001</v>
      </c>
      <c r="I1468" s="2">
        <f>'Moving Avg'!H1468</f>
        <v>0.96314999999999984</v>
      </c>
      <c r="J1468" s="5" t="str">
        <f>OBV!F1468</f>
        <v>BULLISH</v>
      </c>
      <c r="K1468" s="5" t="str">
        <f>OBV!G1468</f>
        <v>NEUTRAL</v>
      </c>
      <c r="L1468" s="5" t="str">
        <f>OBV!H1468</f>
        <v>NEUTRAL</v>
      </c>
      <c r="M1468" s="7">
        <f t="shared" si="220"/>
        <v>25</v>
      </c>
      <c r="N1468" s="7">
        <f t="shared" si="221"/>
        <v>45</v>
      </c>
      <c r="O1468" s="7">
        <f t="shared" si="222"/>
        <v>0</v>
      </c>
      <c r="P1468" s="7">
        <f t="shared" si="223"/>
        <v>49.5</v>
      </c>
      <c r="Q1468" s="8">
        <f t="shared" si="224"/>
        <v>31.925000000000001</v>
      </c>
      <c r="R1468" s="8">
        <f t="shared" si="225"/>
        <v>26.375</v>
      </c>
      <c r="S1468" s="8">
        <f t="shared" si="226"/>
        <v>32.775000000000006</v>
      </c>
      <c r="T1468" s="8">
        <f t="shared" si="227"/>
        <v>29.875</v>
      </c>
      <c r="U1468" s="7">
        <f t="shared" si="228"/>
        <v>30.358333333333334</v>
      </c>
      <c r="V1468" s="7">
        <f t="shared" si="229"/>
        <v>30.237500000000001</v>
      </c>
    </row>
    <row r="1469" spans="1:22" ht="13.5" x14ac:dyDescent="0.25">
      <c r="A1469" s="3">
        <f>RSI!A1469</f>
        <v>44454</v>
      </c>
      <c r="B1469" s="2">
        <f>RSI!B1469</f>
        <v>0.88</v>
      </c>
      <c r="C1469" s="2">
        <f>RSI!I1469</f>
        <v>42.643957731852133</v>
      </c>
      <c r="D1469" s="2">
        <f>MACD!E1469</f>
        <v>1.2043683968066321E-2</v>
      </c>
      <c r="E1469" s="2">
        <f>MACD!F1469</f>
        <v>1.3758646979634592E-2</v>
      </c>
      <c r="F1469" s="2">
        <f>'Moving Avg'!D1469</f>
        <v>0.876</v>
      </c>
      <c r="G1469" s="2">
        <f>'Moving Avg'!F1469</f>
        <v>0.89049999999999996</v>
      </c>
      <c r="H1469" s="2">
        <f>'Moving Avg'!G1469</f>
        <v>0.91020000000000023</v>
      </c>
      <c r="I1469" s="2">
        <f>'Moving Avg'!H1469</f>
        <v>0.96269999999999978</v>
      </c>
      <c r="J1469" s="5" t="str">
        <f>OBV!F1469</f>
        <v>BULLISH</v>
      </c>
      <c r="K1469" s="5" t="str">
        <f>OBV!G1469</f>
        <v>NEUTRAL</v>
      </c>
      <c r="L1469" s="5" t="str">
        <f>OBV!H1469</f>
        <v>NEUTRAL</v>
      </c>
      <c r="M1469" s="7">
        <f t="shared" si="220"/>
        <v>25</v>
      </c>
      <c r="N1469" s="7">
        <f t="shared" si="221"/>
        <v>45</v>
      </c>
      <c r="O1469" s="7">
        <f t="shared" si="222"/>
        <v>0</v>
      </c>
      <c r="P1469" s="7">
        <f t="shared" si="223"/>
        <v>49.5</v>
      </c>
      <c r="Q1469" s="8">
        <f t="shared" si="224"/>
        <v>31.925000000000001</v>
      </c>
      <c r="R1469" s="8">
        <f t="shared" si="225"/>
        <v>26.375</v>
      </c>
      <c r="S1469" s="8">
        <f t="shared" si="226"/>
        <v>32.775000000000006</v>
      </c>
      <c r="T1469" s="8">
        <f t="shared" si="227"/>
        <v>29.875</v>
      </c>
      <c r="U1469" s="7">
        <f t="shared" si="228"/>
        <v>30.358333333333334</v>
      </c>
      <c r="V1469" s="7">
        <f t="shared" si="229"/>
        <v>30.237500000000001</v>
      </c>
    </row>
    <row r="1470" spans="1:22" ht="13.5" x14ac:dyDescent="0.25">
      <c r="A1470" s="3">
        <f>RSI!A1470</f>
        <v>44455</v>
      </c>
      <c r="B1470" s="2">
        <f>RSI!B1470</f>
        <v>0.87</v>
      </c>
      <c r="C1470" s="2">
        <f>RSI!I1470</f>
        <v>38.901770376265418</v>
      </c>
      <c r="D1470" s="2">
        <f>MACD!E1470</f>
        <v>9.7679174168698868E-3</v>
      </c>
      <c r="E1470" s="2">
        <f>MACD!F1470</f>
        <v>1.2960501067081652E-2</v>
      </c>
      <c r="F1470" s="2">
        <f>'Moving Avg'!D1470</f>
        <v>0.876</v>
      </c>
      <c r="G1470" s="2">
        <f>'Moving Avg'!F1470</f>
        <v>0.88750000000000018</v>
      </c>
      <c r="H1470" s="2">
        <f>'Moving Avg'!G1470</f>
        <v>0.90900000000000003</v>
      </c>
      <c r="I1470" s="2">
        <f>'Moving Avg'!H1470</f>
        <v>0.96219999999999972</v>
      </c>
      <c r="J1470" s="5" t="str">
        <f>OBV!F1470</f>
        <v>BEARISH</v>
      </c>
      <c r="K1470" s="5" t="str">
        <f>OBV!G1470</f>
        <v>NEUTRAL</v>
      </c>
      <c r="L1470" s="5" t="str">
        <f>OBV!H1470</f>
        <v>NEUTRAL</v>
      </c>
      <c r="M1470" s="7">
        <f t="shared" si="220"/>
        <v>25</v>
      </c>
      <c r="N1470" s="7">
        <f t="shared" si="221"/>
        <v>45</v>
      </c>
      <c r="O1470" s="7">
        <f t="shared" si="222"/>
        <v>0</v>
      </c>
      <c r="P1470" s="7">
        <f t="shared" si="223"/>
        <v>16.5</v>
      </c>
      <c r="Q1470" s="8">
        <f t="shared" si="224"/>
        <v>26.975000000000001</v>
      </c>
      <c r="R1470" s="8">
        <f t="shared" si="225"/>
        <v>18.125</v>
      </c>
      <c r="S1470" s="8">
        <f t="shared" si="226"/>
        <v>17.925000000000001</v>
      </c>
      <c r="T1470" s="8">
        <f t="shared" si="227"/>
        <v>21.625</v>
      </c>
      <c r="U1470" s="7">
        <f t="shared" si="228"/>
        <v>21.008333333333336</v>
      </c>
      <c r="V1470" s="7">
        <f t="shared" si="229"/>
        <v>21.162500000000001</v>
      </c>
    </row>
    <row r="1471" spans="1:22" ht="13.5" x14ac:dyDescent="0.25">
      <c r="A1471" s="3">
        <f>RSI!A1471</f>
        <v>44456</v>
      </c>
      <c r="B1471" s="2">
        <f>RSI!B1471</f>
        <v>0.87</v>
      </c>
      <c r="C1471" s="2">
        <f>RSI!I1471</f>
        <v>38.901770376265418</v>
      </c>
      <c r="D1471" s="2">
        <f>MACD!E1471</f>
        <v>9.5260157893870545E-3</v>
      </c>
      <c r="E1471" s="2">
        <f>MACD!F1471</f>
        <v>1.2273604011542733E-2</v>
      </c>
      <c r="F1471" s="2">
        <f>'Moving Avg'!D1471</f>
        <v>0.876</v>
      </c>
      <c r="G1471" s="2">
        <f>'Moving Avg'!F1471</f>
        <v>0.88550000000000018</v>
      </c>
      <c r="H1471" s="2">
        <f>'Moving Avg'!G1471</f>
        <v>0.90799999999999992</v>
      </c>
      <c r="I1471" s="2">
        <f>'Moving Avg'!H1471</f>
        <v>0.96144999999999969</v>
      </c>
      <c r="J1471" s="5" t="str">
        <f>OBV!F1471</f>
        <v>BEARISH</v>
      </c>
      <c r="K1471" s="5" t="str">
        <f>OBV!G1471</f>
        <v>NEUTRAL</v>
      </c>
      <c r="L1471" s="5" t="str">
        <f>OBV!H1471</f>
        <v>NEUTRAL</v>
      </c>
      <c r="M1471" s="7">
        <f t="shared" si="220"/>
        <v>25</v>
      </c>
      <c r="N1471" s="7">
        <f t="shared" si="221"/>
        <v>45</v>
      </c>
      <c r="O1471" s="7">
        <f t="shared" si="222"/>
        <v>0</v>
      </c>
      <c r="P1471" s="7">
        <f t="shared" si="223"/>
        <v>16.5</v>
      </c>
      <c r="Q1471" s="8">
        <f t="shared" si="224"/>
        <v>26.975000000000001</v>
      </c>
      <c r="R1471" s="8">
        <f t="shared" si="225"/>
        <v>18.125</v>
      </c>
      <c r="S1471" s="8">
        <f t="shared" si="226"/>
        <v>17.925000000000001</v>
      </c>
      <c r="T1471" s="8">
        <f t="shared" si="227"/>
        <v>21.625</v>
      </c>
      <c r="U1471" s="7">
        <f t="shared" si="228"/>
        <v>21.008333333333336</v>
      </c>
      <c r="V1471" s="7">
        <f t="shared" si="229"/>
        <v>21.162500000000001</v>
      </c>
    </row>
    <row r="1472" spans="1:22" ht="13.5" x14ac:dyDescent="0.25">
      <c r="A1472" s="3">
        <f>RSI!A1472</f>
        <v>44459</v>
      </c>
      <c r="B1472" s="2">
        <f>RSI!B1472</f>
        <v>0.86</v>
      </c>
      <c r="C1472" s="2">
        <f>RSI!I1472</f>
        <v>35.308299034933114</v>
      </c>
      <c r="D1472" s="2">
        <f>MACD!E1472</f>
        <v>5.5812094910526744E-3</v>
      </c>
      <c r="E1472" s="2">
        <f>MACD!F1472</f>
        <v>1.093512510744472E-2</v>
      </c>
      <c r="F1472" s="2">
        <f>'Moving Avg'!D1472</f>
        <v>0.87200000000000011</v>
      </c>
      <c r="G1472" s="2">
        <f>'Moving Avg'!F1472</f>
        <v>0.88350000000000006</v>
      </c>
      <c r="H1472" s="2">
        <f>'Moving Avg'!G1472</f>
        <v>0.90679999999999994</v>
      </c>
      <c r="I1472" s="2">
        <f>'Moving Avg'!H1472</f>
        <v>0.96079999999999965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45</v>
      </c>
      <c r="O1472" s="7">
        <f t="shared" si="222"/>
        <v>0</v>
      </c>
      <c r="P1472" s="7">
        <f t="shared" si="223"/>
        <v>16.5</v>
      </c>
      <c r="Q1472" s="8">
        <f t="shared" si="224"/>
        <v>26.975000000000001</v>
      </c>
      <c r="R1472" s="8">
        <f t="shared" si="225"/>
        <v>18.125</v>
      </c>
      <c r="S1472" s="8">
        <f t="shared" si="226"/>
        <v>17.925000000000001</v>
      </c>
      <c r="T1472" s="8">
        <f t="shared" si="227"/>
        <v>21.625</v>
      </c>
      <c r="U1472" s="7">
        <f t="shared" si="228"/>
        <v>21.008333333333336</v>
      </c>
      <c r="V1472" s="7">
        <f t="shared" si="229"/>
        <v>21.162500000000001</v>
      </c>
    </row>
    <row r="1473" spans="1:22" ht="13.5" x14ac:dyDescent="0.25">
      <c r="A1473" s="3">
        <f>RSI!A1473</f>
        <v>44460</v>
      </c>
      <c r="B1473" s="2">
        <f>RSI!B1473</f>
        <v>0.85</v>
      </c>
      <c r="C1473" s="2">
        <f>RSI!I1473</f>
        <v>32.113676632115883</v>
      </c>
      <c r="D1473" s="2">
        <f>MACD!E1473</f>
        <v>6.2446095765053E-3</v>
      </c>
      <c r="E1473" s="2">
        <f>MACD!F1473</f>
        <v>9.9970220012568379E-3</v>
      </c>
      <c r="F1473" s="2">
        <f>'Moving Avg'!D1473</f>
        <v>0.86599999999999999</v>
      </c>
      <c r="G1473" s="2">
        <f>'Moving Avg'!F1473</f>
        <v>0.88050000000000017</v>
      </c>
      <c r="H1473" s="2">
        <f>'Moving Avg'!G1473</f>
        <v>0.90520000000000012</v>
      </c>
      <c r="I1473" s="2">
        <f>'Moving Avg'!H1473</f>
        <v>0.96004999999999963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  <c r="M1473" s="7">
        <f t="shared" si="220"/>
        <v>25</v>
      </c>
      <c r="N1473" s="7">
        <f t="shared" si="221"/>
        <v>45</v>
      </c>
      <c r="O1473" s="7">
        <f t="shared" si="222"/>
        <v>0</v>
      </c>
      <c r="P1473" s="7">
        <f t="shared" si="223"/>
        <v>16.5</v>
      </c>
      <c r="Q1473" s="8">
        <f t="shared" si="224"/>
        <v>26.975000000000001</v>
      </c>
      <c r="R1473" s="8">
        <f t="shared" si="225"/>
        <v>18.125</v>
      </c>
      <c r="S1473" s="8">
        <f t="shared" si="226"/>
        <v>17.925000000000001</v>
      </c>
      <c r="T1473" s="8">
        <f t="shared" si="227"/>
        <v>21.625</v>
      </c>
      <c r="U1473" s="7">
        <f t="shared" si="228"/>
        <v>21.008333333333336</v>
      </c>
      <c r="V1473" s="7">
        <f t="shared" si="229"/>
        <v>21.162500000000001</v>
      </c>
    </row>
    <row r="1474" spans="1:22" ht="13.5" x14ac:dyDescent="0.25">
      <c r="A1474" s="3">
        <f>RSI!A1474</f>
        <v>44461</v>
      </c>
      <c r="B1474" s="2">
        <f>RSI!B1474</f>
        <v>0.85</v>
      </c>
      <c r="C1474" s="2">
        <f>RSI!I1474</f>
        <v>32.113676632115883</v>
      </c>
      <c r="D1474" s="2">
        <f>MACD!E1474</f>
        <v>7.0350841781959828E-3</v>
      </c>
      <c r="E1474" s="2">
        <f>MACD!F1474</f>
        <v>9.4046344366446686E-3</v>
      </c>
      <c r="F1474" s="2">
        <f>'Moving Avg'!D1474</f>
        <v>0.86</v>
      </c>
      <c r="G1474" s="2">
        <f>'Moving Avg'!F1474</f>
        <v>0.87800000000000011</v>
      </c>
      <c r="H1474" s="2">
        <f>'Moving Avg'!G1474</f>
        <v>0.90359999999999996</v>
      </c>
      <c r="I1474" s="2">
        <f>'Moving Avg'!H1474</f>
        <v>0.95939999999999959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45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26.975000000000001</v>
      </c>
      <c r="R1474" s="8">
        <f t="shared" si="225"/>
        <v>18.125</v>
      </c>
      <c r="S1474" s="8">
        <f t="shared" si="226"/>
        <v>17.925000000000001</v>
      </c>
      <c r="T1474" s="8">
        <f t="shared" si="227"/>
        <v>21.625</v>
      </c>
      <c r="U1474" s="7">
        <f t="shared" si="228"/>
        <v>21.008333333333336</v>
      </c>
      <c r="V1474" s="7">
        <f t="shared" si="229"/>
        <v>21.162500000000001</v>
      </c>
    </row>
    <row r="1475" spans="1:22" ht="13.5" x14ac:dyDescent="0.25">
      <c r="A1475" s="3">
        <f>RSI!A1475</f>
        <v>44462</v>
      </c>
      <c r="B1475" s="2">
        <f>RSI!B1475</f>
        <v>0.85</v>
      </c>
      <c r="C1475" s="2">
        <f>RSI!I1475</f>
        <v>32.113676632115883</v>
      </c>
      <c r="D1475" s="2">
        <f>MACD!E1475</f>
        <v>6.3776487900253365E-3</v>
      </c>
      <c r="E1475" s="2">
        <f>MACD!F1475</f>
        <v>8.7992373073208022E-3</v>
      </c>
      <c r="F1475" s="2">
        <f>'Moving Avg'!D1475</f>
        <v>0.85600000000000009</v>
      </c>
      <c r="G1475" s="2">
        <f>'Moving Avg'!F1475</f>
        <v>0.87550000000000006</v>
      </c>
      <c r="H1475" s="2">
        <f>'Moving Avg'!G1475</f>
        <v>0.90200000000000002</v>
      </c>
      <c r="I1475" s="2">
        <f>'Moving Avg'!H1475</f>
        <v>0.95864999999999934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  <c r="M1475" s="7">
        <f t="shared" si="230"/>
        <v>25</v>
      </c>
      <c r="N1475" s="7">
        <f t="shared" si="231"/>
        <v>45</v>
      </c>
      <c r="O1475" s="7">
        <f t="shared" si="232"/>
        <v>0</v>
      </c>
      <c r="P1475" s="7">
        <f t="shared" si="233"/>
        <v>16.5</v>
      </c>
      <c r="Q1475" s="8">
        <f t="shared" ref="Q1475:Q1538" si="234">0.35*M1475+N1475*0.35+O1475*0.15+P1475*0.15</f>
        <v>26.975000000000001</v>
      </c>
      <c r="R1475" s="8">
        <f t="shared" ref="R1475:R1538" si="235">M1475*0.2+N1475*0.2+O1475*0.35+P1475*0.25</f>
        <v>18.125</v>
      </c>
      <c r="S1475" s="8">
        <f t="shared" ref="S1475:S1538" si="236">M1475*0.15+N1475*0.15+O1475*0.25+P1475*0.45</f>
        <v>17.925000000000001</v>
      </c>
      <c r="T1475" s="8">
        <f t="shared" ref="T1475:T1538" si="237">0.25*SUM(M1475:P1475)</f>
        <v>21.625</v>
      </c>
      <c r="U1475" s="7">
        <f t="shared" ref="U1475:U1538" si="238">SUM(Q1475:S1475)/3</f>
        <v>21.008333333333336</v>
      </c>
      <c r="V1475" s="7">
        <f t="shared" ref="V1475:V1538" si="239">SUM(Q1475:T1475)/4</f>
        <v>21.162500000000001</v>
      </c>
    </row>
    <row r="1476" spans="1:22" ht="13.5" x14ac:dyDescent="0.25">
      <c r="A1476" s="3">
        <f>RSI!A1476</f>
        <v>44463</v>
      </c>
      <c r="B1476" s="2">
        <f>RSI!B1476</f>
        <v>0.85</v>
      </c>
      <c r="C1476" s="2">
        <f>RSI!I1476</f>
        <v>32.113676632115883</v>
      </c>
      <c r="D1476" s="2">
        <f>MACD!E1476</f>
        <v>6.0178045538230585E-3</v>
      </c>
      <c r="E1476" s="2">
        <f>MACD!F1476</f>
        <v>8.2429507566212541E-3</v>
      </c>
      <c r="F1476" s="2">
        <f>'Moving Avg'!D1476</f>
        <v>0.85199999999999998</v>
      </c>
      <c r="G1476" s="2">
        <f>'Moving Avg'!F1476</f>
        <v>0.87350000000000017</v>
      </c>
      <c r="H1476" s="2">
        <f>'Moving Avg'!G1476</f>
        <v>0.90099999999999991</v>
      </c>
      <c r="I1476" s="2">
        <f>'Moving Avg'!H1476</f>
        <v>0.95789999999999931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  <c r="M1476" s="7">
        <f t="shared" si="230"/>
        <v>25</v>
      </c>
      <c r="N1476" s="7">
        <f t="shared" si="231"/>
        <v>45</v>
      </c>
      <c r="O1476" s="7">
        <f t="shared" si="232"/>
        <v>0</v>
      </c>
      <c r="P1476" s="7">
        <f t="shared" si="233"/>
        <v>16.5</v>
      </c>
      <c r="Q1476" s="8">
        <f t="shared" si="234"/>
        <v>26.975000000000001</v>
      </c>
      <c r="R1476" s="8">
        <f t="shared" si="235"/>
        <v>18.125</v>
      </c>
      <c r="S1476" s="8">
        <f t="shared" si="236"/>
        <v>17.925000000000001</v>
      </c>
      <c r="T1476" s="8">
        <f t="shared" si="237"/>
        <v>21.625</v>
      </c>
      <c r="U1476" s="7">
        <f t="shared" si="238"/>
        <v>21.008333333333336</v>
      </c>
      <c r="V1476" s="7">
        <f t="shared" si="239"/>
        <v>21.162500000000001</v>
      </c>
    </row>
    <row r="1477" spans="1:22" ht="13.5" x14ac:dyDescent="0.25">
      <c r="A1477" s="3">
        <f>RSI!A1477</f>
        <v>44466</v>
      </c>
      <c r="B1477" s="2">
        <f>RSI!B1477</f>
        <v>0.86</v>
      </c>
      <c r="C1477" s="2">
        <f>RSI!I1477</f>
        <v>39.478935693947989</v>
      </c>
      <c r="D1477" s="2">
        <f>MACD!E1477</f>
        <v>6.6929373653019653E-3</v>
      </c>
      <c r="E1477" s="2">
        <f>MACD!F1477</f>
        <v>7.9329480783573974E-3</v>
      </c>
      <c r="F1477" s="2">
        <f>'Moving Avg'!D1477</f>
        <v>0.85199999999999998</v>
      </c>
      <c r="G1477" s="2">
        <f>'Moving Avg'!F1477</f>
        <v>0.87099999999999989</v>
      </c>
      <c r="H1477" s="2">
        <f>'Moving Avg'!G1477</f>
        <v>0.90040000000000009</v>
      </c>
      <c r="I1477" s="2">
        <f>'Moving Avg'!H1477</f>
        <v>0.95739999999999936</v>
      </c>
      <c r="J1477" s="5" t="str">
        <f>OBV!F1477</f>
        <v>BULLISH</v>
      </c>
      <c r="K1477" s="5" t="str">
        <f>OBV!G1477</f>
        <v>NEUTRAL</v>
      </c>
      <c r="L1477" s="5" t="str">
        <f>OBV!H1477</f>
        <v>NEUTRAL</v>
      </c>
      <c r="M1477" s="7">
        <f t="shared" si="230"/>
        <v>25</v>
      </c>
      <c r="N1477" s="7">
        <f t="shared" si="231"/>
        <v>45</v>
      </c>
      <c r="O1477" s="7">
        <f t="shared" si="232"/>
        <v>0</v>
      </c>
      <c r="P1477" s="7">
        <f t="shared" si="233"/>
        <v>49.5</v>
      </c>
      <c r="Q1477" s="8">
        <f t="shared" si="234"/>
        <v>31.925000000000001</v>
      </c>
      <c r="R1477" s="8">
        <f t="shared" si="235"/>
        <v>26.375</v>
      </c>
      <c r="S1477" s="8">
        <f t="shared" si="236"/>
        <v>32.775000000000006</v>
      </c>
      <c r="T1477" s="8">
        <f t="shared" si="237"/>
        <v>29.875</v>
      </c>
      <c r="U1477" s="7">
        <f t="shared" si="238"/>
        <v>30.358333333333334</v>
      </c>
      <c r="V1477" s="7">
        <f t="shared" si="239"/>
        <v>30.237500000000001</v>
      </c>
    </row>
    <row r="1478" spans="1:22" ht="13.5" x14ac:dyDescent="0.25">
      <c r="A1478" s="3">
        <f>RSI!A1478</f>
        <v>44467</v>
      </c>
      <c r="B1478" s="2">
        <f>RSI!B1478</f>
        <v>0.86</v>
      </c>
      <c r="C1478" s="2">
        <f>RSI!I1478</f>
        <v>39.478935693947989</v>
      </c>
      <c r="D1478" s="2">
        <f>MACD!E1478</f>
        <v>7.3735350111580056E-3</v>
      </c>
      <c r="E1478" s="2">
        <f>MACD!F1478</f>
        <v>7.8210654649175197E-3</v>
      </c>
      <c r="F1478" s="2">
        <f>'Moving Avg'!D1478</f>
        <v>0.85399999999999987</v>
      </c>
      <c r="G1478" s="2">
        <f>'Moving Avg'!F1478</f>
        <v>0.86899999999999999</v>
      </c>
      <c r="H1478" s="2">
        <f>'Moving Avg'!G1478</f>
        <v>0.89979999999999993</v>
      </c>
      <c r="I1478" s="2">
        <f>'Moving Avg'!H1478</f>
        <v>0.95674999999999943</v>
      </c>
      <c r="J1478" s="5" t="str">
        <f>OBV!F1478</f>
        <v>BULLISH</v>
      </c>
      <c r="K1478" s="5" t="str">
        <f>OBV!G1478</f>
        <v>NEUTRAL</v>
      </c>
      <c r="L1478" s="5" t="str">
        <f>OBV!H1478</f>
        <v>CONFIRMED BULLISH</v>
      </c>
      <c r="M1478" s="7">
        <f t="shared" si="230"/>
        <v>25</v>
      </c>
      <c r="N1478" s="7">
        <f t="shared" si="231"/>
        <v>45</v>
      </c>
      <c r="O1478" s="7">
        <f t="shared" si="232"/>
        <v>0</v>
      </c>
      <c r="P1478" s="7">
        <f t="shared" si="233"/>
        <v>83.5</v>
      </c>
      <c r="Q1478" s="8">
        <f t="shared" si="234"/>
        <v>37.024999999999999</v>
      </c>
      <c r="R1478" s="8">
        <f t="shared" si="235"/>
        <v>34.875</v>
      </c>
      <c r="S1478" s="8">
        <f t="shared" si="236"/>
        <v>48.075000000000003</v>
      </c>
      <c r="T1478" s="8">
        <f t="shared" si="237"/>
        <v>38.375</v>
      </c>
      <c r="U1478" s="7">
        <f t="shared" si="238"/>
        <v>39.991666666666667</v>
      </c>
      <c r="V1478" s="7">
        <f t="shared" si="239"/>
        <v>39.587500000000006</v>
      </c>
    </row>
    <row r="1479" spans="1:22" ht="13.5" x14ac:dyDescent="0.25">
      <c r="A1479" s="3">
        <f>RSI!A1479</f>
        <v>44468</v>
      </c>
      <c r="B1479" s="2">
        <f>RSI!B1479</f>
        <v>0.84</v>
      </c>
      <c r="C1479" s="2">
        <f>RSI!I1479</f>
        <v>31.541394512534694</v>
      </c>
      <c r="D1479" s="2">
        <f>MACD!E1479</f>
        <v>9.5321396053624774E-3</v>
      </c>
      <c r="E1479" s="2">
        <f>MACD!F1479</f>
        <v>8.1632802930065116E-3</v>
      </c>
      <c r="F1479" s="2">
        <f>'Moving Avg'!D1479</f>
        <v>0.85199999999999998</v>
      </c>
      <c r="G1479" s="2">
        <f>'Moving Avg'!F1479</f>
        <v>0.86649999999999971</v>
      </c>
      <c r="H1479" s="2">
        <f>'Moving Avg'!G1479</f>
        <v>0.89879999999999993</v>
      </c>
      <c r="I1479" s="2">
        <f>'Moving Avg'!H1479</f>
        <v>0.95609999999999939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  <c r="M1479" s="7">
        <f t="shared" si="230"/>
        <v>25</v>
      </c>
      <c r="N1479" s="7">
        <f t="shared" si="231"/>
        <v>0</v>
      </c>
      <c r="O1479" s="7">
        <f t="shared" si="232"/>
        <v>0</v>
      </c>
      <c r="P1479" s="7">
        <f t="shared" si="233"/>
        <v>16.5</v>
      </c>
      <c r="Q1479" s="8">
        <f t="shared" si="234"/>
        <v>11.225</v>
      </c>
      <c r="R1479" s="8">
        <f t="shared" si="235"/>
        <v>9.125</v>
      </c>
      <c r="S1479" s="8">
        <f t="shared" si="236"/>
        <v>11.175000000000001</v>
      </c>
      <c r="T1479" s="8">
        <f t="shared" si="237"/>
        <v>10.375</v>
      </c>
      <c r="U1479" s="7">
        <f t="shared" si="238"/>
        <v>10.508333333333335</v>
      </c>
      <c r="V1479" s="7">
        <f t="shared" si="239"/>
        <v>10.475000000000001</v>
      </c>
    </row>
    <row r="1480" spans="1:22" ht="13.5" x14ac:dyDescent="0.25">
      <c r="A1480" s="3">
        <f>RSI!A1480</f>
        <v>44469</v>
      </c>
      <c r="B1480" s="2">
        <f>RSI!B1480</f>
        <v>0.85</v>
      </c>
      <c r="C1480" s="2">
        <f>RSI!I1480</f>
        <v>38.228850354688028</v>
      </c>
      <c r="D1480" s="2">
        <f>MACD!E1480</f>
        <v>9.2913638360883066E-3</v>
      </c>
      <c r="E1480" s="2">
        <f>MACD!F1480</f>
        <v>8.3888970016228713E-3</v>
      </c>
      <c r="F1480" s="2">
        <f>'Moving Avg'!D1480</f>
        <v>0.85199999999999998</v>
      </c>
      <c r="G1480" s="2">
        <f>'Moving Avg'!F1480</f>
        <v>0.86499999999999988</v>
      </c>
      <c r="H1480" s="2">
        <f>'Moving Avg'!G1480</f>
        <v>0.89780000000000004</v>
      </c>
      <c r="I1480" s="2">
        <f>'Moving Avg'!H1480</f>
        <v>0.95559999999999945</v>
      </c>
      <c r="J1480" s="5" t="str">
        <f>OBV!F1480</f>
        <v>BEARISH</v>
      </c>
      <c r="K1480" s="5" t="str">
        <f>OBV!G1480</f>
        <v>NEUTRAL</v>
      </c>
      <c r="L1480" s="5" t="str">
        <f>OBV!H1480</f>
        <v>NEUTRAL</v>
      </c>
      <c r="M1480" s="7">
        <f t="shared" si="230"/>
        <v>25</v>
      </c>
      <c r="N1480" s="7">
        <f t="shared" si="231"/>
        <v>0</v>
      </c>
      <c r="O1480" s="7">
        <f t="shared" si="232"/>
        <v>0</v>
      </c>
      <c r="P1480" s="7">
        <f t="shared" si="233"/>
        <v>16.5</v>
      </c>
      <c r="Q1480" s="8">
        <f t="shared" si="234"/>
        <v>11.225</v>
      </c>
      <c r="R1480" s="8">
        <f t="shared" si="235"/>
        <v>9.125</v>
      </c>
      <c r="S1480" s="8">
        <f t="shared" si="236"/>
        <v>11.175000000000001</v>
      </c>
      <c r="T1480" s="8">
        <f t="shared" si="237"/>
        <v>10.375</v>
      </c>
      <c r="U1480" s="7">
        <f t="shared" si="238"/>
        <v>10.508333333333335</v>
      </c>
      <c r="V1480" s="7">
        <f t="shared" si="239"/>
        <v>10.475000000000001</v>
      </c>
    </row>
    <row r="1481" spans="1:22" ht="13.5" x14ac:dyDescent="0.25">
      <c r="A1481" s="3">
        <f>RSI!A1481</f>
        <v>44470</v>
      </c>
      <c r="B1481" s="2">
        <f>RSI!B1481</f>
        <v>0.84</v>
      </c>
      <c r="C1481" s="2">
        <f>RSI!I1481</f>
        <v>34.589970216188533</v>
      </c>
      <c r="D1481" s="2">
        <f>MACD!E1481</f>
        <v>9.9654983321146862E-3</v>
      </c>
      <c r="E1481" s="2">
        <f>MACD!F1481</f>
        <v>8.7042172677212343E-3</v>
      </c>
      <c r="F1481" s="2">
        <f>'Moving Avg'!D1481</f>
        <v>0.85</v>
      </c>
      <c r="G1481" s="2">
        <f>'Moving Avg'!F1481</f>
        <v>0.86249999999999982</v>
      </c>
      <c r="H1481" s="2">
        <f>'Moving Avg'!G1481</f>
        <v>0.8962</v>
      </c>
      <c r="I1481" s="2">
        <f>'Moving Avg'!H1481</f>
        <v>0.95504999999999951</v>
      </c>
      <c r="J1481" s="5" t="str">
        <f>OBV!F1481</f>
        <v>BEARISH</v>
      </c>
      <c r="K1481" s="5" t="str">
        <f>OBV!G1481</f>
        <v>NEUTRAL</v>
      </c>
      <c r="L1481" s="5" t="str">
        <f>OBV!H1481</f>
        <v>CONFIRMED BEARISH</v>
      </c>
      <c r="M1481" s="7">
        <f t="shared" si="230"/>
        <v>25</v>
      </c>
      <c r="N1481" s="7">
        <f t="shared" si="231"/>
        <v>0</v>
      </c>
      <c r="O1481" s="7">
        <f t="shared" si="232"/>
        <v>0</v>
      </c>
      <c r="P1481" s="7">
        <f t="shared" si="233"/>
        <v>16.5</v>
      </c>
      <c r="Q1481" s="8">
        <f t="shared" si="234"/>
        <v>11.225</v>
      </c>
      <c r="R1481" s="8">
        <f t="shared" si="235"/>
        <v>9.125</v>
      </c>
      <c r="S1481" s="8">
        <f t="shared" si="236"/>
        <v>11.175000000000001</v>
      </c>
      <c r="T1481" s="8">
        <f t="shared" si="237"/>
        <v>10.375</v>
      </c>
      <c r="U1481" s="7">
        <f t="shared" si="238"/>
        <v>10.508333333333335</v>
      </c>
      <c r="V1481" s="7">
        <f t="shared" si="239"/>
        <v>10.475000000000001</v>
      </c>
    </row>
    <row r="1482" spans="1:22" ht="13.5" x14ac:dyDescent="0.25">
      <c r="A1482" s="3">
        <f>RSI!A1482</f>
        <v>44473</v>
      </c>
      <c r="B1482" s="2">
        <f>RSI!B1482</f>
        <v>0.84</v>
      </c>
      <c r="C1482" s="2">
        <f>RSI!I1482</f>
        <v>34.589970216188533</v>
      </c>
      <c r="D1482" s="2">
        <f>MACD!E1482</f>
        <v>9.1835182554161898E-3</v>
      </c>
      <c r="E1482" s="2">
        <f>MACD!F1482</f>
        <v>8.8000774652602261E-3</v>
      </c>
      <c r="F1482" s="2">
        <f>'Moving Avg'!D1482</f>
        <v>0.84599999999999986</v>
      </c>
      <c r="G1482" s="2">
        <f>'Moving Avg'!F1482</f>
        <v>0.86149999999999982</v>
      </c>
      <c r="H1482" s="2">
        <f>'Moving Avg'!G1482</f>
        <v>0.89460000000000006</v>
      </c>
      <c r="I1482" s="2">
        <f>'Moving Avg'!H1482</f>
        <v>0.95459999999999967</v>
      </c>
      <c r="J1482" s="5" t="str">
        <f>OBV!F1482</f>
        <v>BEARISH</v>
      </c>
      <c r="K1482" s="5" t="str">
        <f>OBV!G1482</f>
        <v>NEUTRAL</v>
      </c>
      <c r="L1482" s="5" t="str">
        <f>OBV!H1482</f>
        <v>CONFIRMED BEARISH</v>
      </c>
      <c r="M1482" s="7">
        <f t="shared" si="230"/>
        <v>25</v>
      </c>
      <c r="N1482" s="7">
        <f t="shared" si="231"/>
        <v>0</v>
      </c>
      <c r="O1482" s="7">
        <f t="shared" si="232"/>
        <v>0</v>
      </c>
      <c r="P1482" s="7">
        <f t="shared" si="233"/>
        <v>16.5</v>
      </c>
      <c r="Q1482" s="8">
        <f t="shared" si="234"/>
        <v>11.225</v>
      </c>
      <c r="R1482" s="8">
        <f t="shared" si="235"/>
        <v>9.125</v>
      </c>
      <c r="S1482" s="8">
        <f t="shared" si="236"/>
        <v>11.175000000000001</v>
      </c>
      <c r="T1482" s="8">
        <f t="shared" si="237"/>
        <v>10.375</v>
      </c>
      <c r="U1482" s="7">
        <f t="shared" si="238"/>
        <v>10.508333333333335</v>
      </c>
      <c r="V1482" s="7">
        <f t="shared" si="239"/>
        <v>10.475000000000001</v>
      </c>
    </row>
    <row r="1483" spans="1:22" ht="13.5" x14ac:dyDescent="0.25">
      <c r="A1483" s="3">
        <f>RSI!A1483</f>
        <v>44474</v>
      </c>
      <c r="B1483" s="2">
        <f>RSI!B1483</f>
        <v>0.84</v>
      </c>
      <c r="C1483" s="2">
        <f>RSI!I1483</f>
        <v>34.589970216188533</v>
      </c>
      <c r="D1483" s="2">
        <f>MACD!E1483</f>
        <v>7.1556590129268072E-3</v>
      </c>
      <c r="E1483" s="2">
        <f>MACD!F1483</f>
        <v>8.4711937747935437E-3</v>
      </c>
      <c r="F1483" s="2">
        <f>'Moving Avg'!D1483</f>
        <v>0.84199999999999997</v>
      </c>
      <c r="G1483" s="2">
        <f>'Moving Avg'!F1483</f>
        <v>0.85949999999999993</v>
      </c>
      <c r="H1483" s="2">
        <f>'Moving Avg'!G1483</f>
        <v>0.8932000000000001</v>
      </c>
      <c r="I1483" s="2">
        <f>'Moving Avg'!H1483</f>
        <v>0.95409999999999973</v>
      </c>
      <c r="J1483" s="5" t="str">
        <f>OBV!F1483</f>
        <v>BEARISH</v>
      </c>
      <c r="K1483" s="5" t="str">
        <f>OBV!G1483</f>
        <v>NEUTRAL</v>
      </c>
      <c r="L1483" s="5" t="str">
        <f>OBV!H1483</f>
        <v>CONFIRMED BEARISH</v>
      </c>
      <c r="M1483" s="7">
        <f t="shared" si="230"/>
        <v>25</v>
      </c>
      <c r="N1483" s="7">
        <f t="shared" si="231"/>
        <v>45</v>
      </c>
      <c r="O1483" s="7">
        <f t="shared" si="232"/>
        <v>0</v>
      </c>
      <c r="P1483" s="7">
        <f t="shared" si="233"/>
        <v>16.5</v>
      </c>
      <c r="Q1483" s="8">
        <f t="shared" si="234"/>
        <v>26.975000000000001</v>
      </c>
      <c r="R1483" s="8">
        <f t="shared" si="235"/>
        <v>18.125</v>
      </c>
      <c r="S1483" s="8">
        <f t="shared" si="236"/>
        <v>17.925000000000001</v>
      </c>
      <c r="T1483" s="8">
        <f t="shared" si="237"/>
        <v>21.625</v>
      </c>
      <c r="U1483" s="7">
        <f t="shared" si="238"/>
        <v>21.008333333333336</v>
      </c>
      <c r="V1483" s="7">
        <f t="shared" si="239"/>
        <v>21.162500000000001</v>
      </c>
    </row>
    <row r="1484" spans="1:22" ht="13.5" x14ac:dyDescent="0.25">
      <c r="A1484" s="3">
        <f>RSI!A1484</f>
        <v>44475</v>
      </c>
      <c r="B1484" s="2">
        <f>RSI!B1484</f>
        <v>0.85</v>
      </c>
      <c r="C1484" s="2">
        <f>RSI!I1484</f>
        <v>41.540038733842074</v>
      </c>
      <c r="D1484" s="2">
        <f>MACD!E1484</f>
        <v>4.8585538057008826E-3</v>
      </c>
      <c r="E1484" s="2">
        <f>MACD!F1484</f>
        <v>7.7486657809750122E-3</v>
      </c>
      <c r="F1484" s="2">
        <f>'Moving Avg'!D1484</f>
        <v>0.84399999999999997</v>
      </c>
      <c r="G1484" s="2">
        <f>'Moving Avg'!F1484</f>
        <v>0.85799999999999998</v>
      </c>
      <c r="H1484" s="2">
        <f>'Moving Avg'!G1484</f>
        <v>0.89200000000000013</v>
      </c>
      <c r="I1484" s="2">
        <f>'Moving Avg'!H1484</f>
        <v>0.95339999999999958</v>
      </c>
      <c r="J1484" s="5" t="str">
        <f>OBV!F1484</f>
        <v>BEARISH</v>
      </c>
      <c r="K1484" s="5" t="str">
        <f>OBV!G1484</f>
        <v>NEUTRAL</v>
      </c>
      <c r="L1484" s="5" t="str">
        <f>OBV!H1484</f>
        <v>BEARISH DIVERGENCE</v>
      </c>
      <c r="M1484" s="7">
        <f t="shared" si="230"/>
        <v>25</v>
      </c>
      <c r="N1484" s="7">
        <f t="shared" si="231"/>
        <v>45</v>
      </c>
      <c r="O1484" s="7">
        <f t="shared" si="232"/>
        <v>0</v>
      </c>
      <c r="P1484" s="7">
        <f t="shared" si="233"/>
        <v>16.5</v>
      </c>
      <c r="Q1484" s="8">
        <f t="shared" si="234"/>
        <v>26.975000000000001</v>
      </c>
      <c r="R1484" s="8">
        <f t="shared" si="235"/>
        <v>18.125</v>
      </c>
      <c r="S1484" s="8">
        <f t="shared" si="236"/>
        <v>17.925000000000001</v>
      </c>
      <c r="T1484" s="8">
        <f t="shared" si="237"/>
        <v>21.625</v>
      </c>
      <c r="U1484" s="7">
        <f t="shared" si="238"/>
        <v>21.008333333333336</v>
      </c>
      <c r="V1484" s="7">
        <f t="shared" si="239"/>
        <v>21.162500000000001</v>
      </c>
    </row>
    <row r="1485" spans="1:22" ht="13.5" x14ac:dyDescent="0.25">
      <c r="A1485" s="3">
        <f>RSI!A1485</f>
        <v>44476</v>
      </c>
      <c r="B1485" s="2">
        <f>RSI!B1485</f>
        <v>0.85</v>
      </c>
      <c r="C1485" s="2">
        <f>RSI!I1485</f>
        <v>41.540038733842074</v>
      </c>
      <c r="D1485" s="2">
        <f>MACD!E1485</f>
        <v>3.0034593692054301E-3</v>
      </c>
      <c r="E1485" s="2">
        <f>MACD!F1485</f>
        <v>6.7996244986210956E-3</v>
      </c>
      <c r="F1485" s="2">
        <f>'Moving Avg'!D1485</f>
        <v>0.84399999999999997</v>
      </c>
      <c r="G1485" s="2">
        <f>'Moving Avg'!F1485</f>
        <v>0.85699999999999998</v>
      </c>
      <c r="H1485" s="2">
        <f>'Moving Avg'!G1485</f>
        <v>0.89060000000000017</v>
      </c>
      <c r="I1485" s="2">
        <f>'Moving Avg'!H1485</f>
        <v>0.95279999999999954</v>
      </c>
      <c r="J1485" s="5" t="str">
        <f>OBV!F1485</f>
        <v>BEARISH</v>
      </c>
      <c r="K1485" s="5" t="str">
        <f>OBV!G1485</f>
        <v>NEUTRAL</v>
      </c>
      <c r="L1485" s="5" t="str">
        <f>OBV!H1485</f>
        <v>NEUTRAL</v>
      </c>
      <c r="M1485" s="7">
        <f t="shared" si="230"/>
        <v>25</v>
      </c>
      <c r="N1485" s="7">
        <f t="shared" si="231"/>
        <v>45</v>
      </c>
      <c r="O1485" s="7">
        <f t="shared" si="232"/>
        <v>0</v>
      </c>
      <c r="P1485" s="7">
        <f t="shared" si="233"/>
        <v>16.5</v>
      </c>
      <c r="Q1485" s="8">
        <f t="shared" si="234"/>
        <v>26.975000000000001</v>
      </c>
      <c r="R1485" s="8">
        <f t="shared" si="235"/>
        <v>18.125</v>
      </c>
      <c r="S1485" s="8">
        <f t="shared" si="236"/>
        <v>17.925000000000001</v>
      </c>
      <c r="T1485" s="8">
        <f t="shared" si="237"/>
        <v>21.625</v>
      </c>
      <c r="U1485" s="7">
        <f t="shared" si="238"/>
        <v>21.008333333333336</v>
      </c>
      <c r="V1485" s="7">
        <f t="shared" si="239"/>
        <v>21.162500000000001</v>
      </c>
    </row>
    <row r="1486" spans="1:22" ht="13.5" x14ac:dyDescent="0.25">
      <c r="A1486" s="3">
        <f>RSI!A1486</f>
        <v>44477</v>
      </c>
      <c r="B1486" s="2">
        <f>RSI!B1486</f>
        <v>0.85</v>
      </c>
      <c r="C1486" s="2">
        <f>RSI!I1486</f>
        <v>41.540038733842074</v>
      </c>
      <c r="D1486" s="2">
        <f>MACD!E1486</f>
        <v>1.5158103449515181E-3</v>
      </c>
      <c r="E1486" s="2">
        <f>MACD!F1486</f>
        <v>5.7428616678871806E-3</v>
      </c>
      <c r="F1486" s="2">
        <f>'Moving Avg'!D1486</f>
        <v>0.84599999999999986</v>
      </c>
      <c r="G1486" s="2">
        <f>'Moving Avg'!F1486</f>
        <v>0.85599999999999987</v>
      </c>
      <c r="H1486" s="2">
        <f>'Moving Avg'!G1486</f>
        <v>0.88880000000000037</v>
      </c>
      <c r="I1486" s="2">
        <f>'Moving Avg'!H1486</f>
        <v>0.95224999999999949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  <c r="M1486" s="7">
        <f t="shared" si="230"/>
        <v>25</v>
      </c>
      <c r="N1486" s="7">
        <f t="shared" si="231"/>
        <v>45</v>
      </c>
      <c r="O1486" s="7">
        <f t="shared" si="232"/>
        <v>0</v>
      </c>
      <c r="P1486" s="7">
        <f t="shared" si="233"/>
        <v>83.5</v>
      </c>
      <c r="Q1486" s="8">
        <f t="shared" si="234"/>
        <v>37.024999999999999</v>
      </c>
      <c r="R1486" s="8">
        <f t="shared" si="235"/>
        <v>34.875</v>
      </c>
      <c r="S1486" s="8">
        <f t="shared" si="236"/>
        <v>48.075000000000003</v>
      </c>
      <c r="T1486" s="8">
        <f t="shared" si="237"/>
        <v>38.375</v>
      </c>
      <c r="U1486" s="7">
        <f t="shared" si="238"/>
        <v>39.991666666666667</v>
      </c>
      <c r="V1486" s="7">
        <f t="shared" si="239"/>
        <v>39.587500000000006</v>
      </c>
    </row>
    <row r="1487" spans="1:22" ht="13.5" x14ac:dyDescent="0.25">
      <c r="A1487" s="3">
        <f>RSI!A1487</f>
        <v>44480</v>
      </c>
      <c r="B1487" s="2">
        <f>RSI!B1487</f>
        <v>0.86</v>
      </c>
      <c r="C1487" s="2">
        <f>RSI!I1487</f>
        <v>48.389227684100938</v>
      </c>
      <c r="D1487" s="2">
        <f>MACD!E1487</f>
        <v>1.1307199658928679E-3</v>
      </c>
      <c r="E1487" s="2">
        <f>MACD!F1487</f>
        <v>4.8204333274883184E-3</v>
      </c>
      <c r="F1487" s="2">
        <f>'Moving Avg'!D1487</f>
        <v>0.85</v>
      </c>
      <c r="G1487" s="2">
        <f>'Moving Avg'!F1487</f>
        <v>0.85499999999999987</v>
      </c>
      <c r="H1487" s="2">
        <f>'Moving Avg'!G1487</f>
        <v>0.88720000000000032</v>
      </c>
      <c r="I1487" s="2">
        <f>'Moving Avg'!H1487</f>
        <v>0.95179999999999954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  <c r="M1487" s="7">
        <f t="shared" si="230"/>
        <v>25</v>
      </c>
      <c r="N1487" s="7">
        <f t="shared" si="231"/>
        <v>45</v>
      </c>
      <c r="O1487" s="7">
        <f t="shared" si="232"/>
        <v>0</v>
      </c>
      <c r="P1487" s="7">
        <f t="shared" si="233"/>
        <v>83.5</v>
      </c>
      <c r="Q1487" s="8">
        <f t="shared" si="234"/>
        <v>37.024999999999999</v>
      </c>
      <c r="R1487" s="8">
        <f t="shared" si="235"/>
        <v>34.875</v>
      </c>
      <c r="S1487" s="8">
        <f t="shared" si="236"/>
        <v>48.075000000000003</v>
      </c>
      <c r="T1487" s="8">
        <f t="shared" si="237"/>
        <v>38.375</v>
      </c>
      <c r="U1487" s="7">
        <f t="shared" si="238"/>
        <v>39.991666666666667</v>
      </c>
      <c r="V1487" s="7">
        <f t="shared" si="239"/>
        <v>39.587500000000006</v>
      </c>
    </row>
    <row r="1488" spans="1:22" ht="13.5" x14ac:dyDescent="0.25">
      <c r="A1488" s="3">
        <f>RSI!A1488</f>
        <v>44481</v>
      </c>
      <c r="B1488" s="2">
        <f>RSI!B1488</f>
        <v>0.91</v>
      </c>
      <c r="C1488" s="2">
        <f>RSI!I1488</f>
        <v>68.353711748721778</v>
      </c>
      <c r="D1488" s="2">
        <f>MACD!E1488</f>
        <v>-2.8875784218697076E-3</v>
      </c>
      <c r="E1488" s="2">
        <f>MACD!F1488</f>
        <v>3.2788309776167136E-3</v>
      </c>
      <c r="F1488" s="2">
        <f>'Moving Avg'!D1488</f>
        <v>0.86399999999999988</v>
      </c>
      <c r="G1488" s="2">
        <f>'Moving Avg'!F1488</f>
        <v>0.85649999999999993</v>
      </c>
      <c r="H1488" s="2">
        <f>'Moving Avg'!G1488</f>
        <v>0.88660000000000028</v>
      </c>
      <c r="I1488" s="2">
        <f>'Moving Avg'!H1488</f>
        <v>0.95159999999999956</v>
      </c>
      <c r="J1488" s="5" t="str">
        <f>OBV!F1488</f>
        <v>BULLISH</v>
      </c>
      <c r="K1488" s="5" t="str">
        <f>OBV!G1488</f>
        <v>STRONG</v>
      </c>
      <c r="L1488" s="5" t="str">
        <f>OBV!H1488</f>
        <v>CONFIRMED BULLISH</v>
      </c>
      <c r="M1488" s="7">
        <f t="shared" si="230"/>
        <v>25</v>
      </c>
      <c r="N1488" s="7">
        <f t="shared" si="231"/>
        <v>45</v>
      </c>
      <c r="O1488" s="7">
        <f t="shared" si="232"/>
        <v>0</v>
      </c>
      <c r="P1488" s="7">
        <f t="shared" si="233"/>
        <v>100</v>
      </c>
      <c r="Q1488" s="8">
        <f t="shared" si="234"/>
        <v>39.5</v>
      </c>
      <c r="R1488" s="8">
        <f t="shared" si="235"/>
        <v>39</v>
      </c>
      <c r="S1488" s="8">
        <f t="shared" si="236"/>
        <v>55.5</v>
      </c>
      <c r="T1488" s="8">
        <f t="shared" si="237"/>
        <v>42.5</v>
      </c>
      <c r="U1488" s="7">
        <f t="shared" si="238"/>
        <v>44.666666666666664</v>
      </c>
      <c r="V1488" s="7">
        <f t="shared" si="239"/>
        <v>44.125</v>
      </c>
    </row>
    <row r="1489" spans="1:22" ht="13.5" x14ac:dyDescent="0.25">
      <c r="A1489" s="3">
        <f>RSI!A1489</f>
        <v>44482</v>
      </c>
      <c r="B1489" s="2">
        <f>RSI!B1489</f>
        <v>0.92</v>
      </c>
      <c r="C1489" s="2">
        <f>RSI!I1489</f>
        <v>70.787594913716021</v>
      </c>
      <c r="D1489" s="2">
        <f>MACD!E1489</f>
        <v>-1.0390375410323505E-2</v>
      </c>
      <c r="E1489" s="2">
        <f>MACD!F1489</f>
        <v>5.4498970002867008E-4</v>
      </c>
      <c r="F1489" s="2">
        <f>'Moving Avg'!D1489</f>
        <v>0.87800000000000011</v>
      </c>
      <c r="G1489" s="2">
        <f>'Moving Avg'!F1489</f>
        <v>0.85849999999999993</v>
      </c>
      <c r="H1489" s="2">
        <f>'Moving Avg'!G1489</f>
        <v>0.88620000000000032</v>
      </c>
      <c r="I1489" s="2">
        <f>'Moving Avg'!H1489</f>
        <v>0.95149999999999946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  <c r="M1489" s="7">
        <f t="shared" si="230"/>
        <v>0</v>
      </c>
      <c r="N1489" s="7">
        <f t="shared" si="231"/>
        <v>45</v>
      </c>
      <c r="O1489" s="7">
        <f t="shared" si="232"/>
        <v>0</v>
      </c>
      <c r="P1489" s="7">
        <f t="shared" si="233"/>
        <v>100</v>
      </c>
      <c r="Q1489" s="8">
        <f t="shared" si="234"/>
        <v>30.75</v>
      </c>
      <c r="R1489" s="8">
        <f t="shared" si="235"/>
        <v>34</v>
      </c>
      <c r="S1489" s="8">
        <f t="shared" si="236"/>
        <v>51.75</v>
      </c>
      <c r="T1489" s="8">
        <f t="shared" si="237"/>
        <v>36.25</v>
      </c>
      <c r="U1489" s="7">
        <f t="shared" si="238"/>
        <v>38.833333333333336</v>
      </c>
      <c r="V1489" s="7">
        <f t="shared" si="239"/>
        <v>38.1875</v>
      </c>
    </row>
    <row r="1490" spans="1:22" ht="13.5" x14ac:dyDescent="0.25">
      <c r="A1490" s="3">
        <f>RSI!A1490</f>
        <v>44483</v>
      </c>
      <c r="B1490" s="2">
        <f>RSI!B1490</f>
        <v>0.94</v>
      </c>
      <c r="C1490" s="2">
        <f>RSI!I1490</f>
        <v>74.938958256392198</v>
      </c>
      <c r="D1490" s="2">
        <f>MACD!E1490</f>
        <v>-1.7004927177228013E-2</v>
      </c>
      <c r="E1490" s="2">
        <f>MACD!F1490</f>
        <v>-2.9649936754226665E-3</v>
      </c>
      <c r="F1490" s="2">
        <f>'Moving Avg'!D1490</f>
        <v>0.89600000000000013</v>
      </c>
      <c r="G1490" s="2">
        <f>'Moving Avg'!F1490</f>
        <v>0.8620000000000001</v>
      </c>
      <c r="H1490" s="2">
        <f>'Moving Avg'!G1490</f>
        <v>0.8864000000000003</v>
      </c>
      <c r="I1490" s="2">
        <f>'Moving Avg'!H1490</f>
        <v>0.95144999999999957</v>
      </c>
      <c r="J1490" s="5" t="str">
        <f>OBV!F1490</f>
        <v>BULLISH</v>
      </c>
      <c r="K1490" s="5" t="str">
        <f>OBV!G1490</f>
        <v>STRONG</v>
      </c>
      <c r="L1490" s="5" t="str">
        <f>OBV!H1490</f>
        <v>CONFIRMED BULLISH</v>
      </c>
      <c r="M1490" s="7">
        <f t="shared" si="230"/>
        <v>0</v>
      </c>
      <c r="N1490" s="7">
        <f t="shared" si="231"/>
        <v>45</v>
      </c>
      <c r="O1490" s="7">
        <f t="shared" si="232"/>
        <v>0</v>
      </c>
      <c r="P1490" s="7">
        <f t="shared" si="233"/>
        <v>100</v>
      </c>
      <c r="Q1490" s="8">
        <f t="shared" si="234"/>
        <v>30.75</v>
      </c>
      <c r="R1490" s="8">
        <f t="shared" si="235"/>
        <v>34</v>
      </c>
      <c r="S1490" s="8">
        <f t="shared" si="236"/>
        <v>51.75</v>
      </c>
      <c r="T1490" s="8">
        <f t="shared" si="237"/>
        <v>36.25</v>
      </c>
      <c r="U1490" s="7">
        <f t="shared" si="238"/>
        <v>38.833333333333336</v>
      </c>
      <c r="V1490" s="7">
        <f t="shared" si="239"/>
        <v>38.1875</v>
      </c>
    </row>
    <row r="1491" spans="1:22" ht="13.5" x14ac:dyDescent="0.25">
      <c r="A1491" s="3">
        <f>RSI!A1491</f>
        <v>44488</v>
      </c>
      <c r="B1491" s="2">
        <f>RSI!B1491</f>
        <v>0.94</v>
      </c>
      <c r="C1491" s="2">
        <f>RSI!I1491</f>
        <v>74.938958256392198</v>
      </c>
      <c r="D1491" s="2">
        <f>MACD!E1491</f>
        <v>-2.4557582525347121E-2</v>
      </c>
      <c r="E1491" s="2">
        <f>MACD!F1491</f>
        <v>-7.2835114454075584E-3</v>
      </c>
      <c r="F1491" s="2">
        <f>'Moving Avg'!D1491</f>
        <v>0.91400000000000003</v>
      </c>
      <c r="G1491" s="2">
        <f>'Moving Avg'!F1491</f>
        <v>0.86549999999999994</v>
      </c>
      <c r="H1491" s="2">
        <f>'Moving Avg'!G1491</f>
        <v>0.88660000000000039</v>
      </c>
      <c r="I1491" s="2">
        <f>'Moving Avg'!H1491</f>
        <v>0.95139999999999958</v>
      </c>
      <c r="J1491" s="5" t="str">
        <f>OBV!F1491</f>
        <v>BULLISH</v>
      </c>
      <c r="K1491" s="5" t="str">
        <f>OBV!G1491</f>
        <v>STRONG</v>
      </c>
      <c r="L1491" s="5" t="str">
        <f>OBV!H1491</f>
        <v>CONFIRMED BULLISH</v>
      </c>
      <c r="M1491" s="7">
        <f t="shared" si="230"/>
        <v>0</v>
      </c>
      <c r="N1491" s="7">
        <f t="shared" si="231"/>
        <v>45</v>
      </c>
      <c r="O1491" s="7">
        <f t="shared" si="232"/>
        <v>0</v>
      </c>
      <c r="P1491" s="7">
        <f t="shared" si="233"/>
        <v>100</v>
      </c>
      <c r="Q1491" s="8">
        <f t="shared" si="234"/>
        <v>30.75</v>
      </c>
      <c r="R1491" s="8">
        <f t="shared" si="235"/>
        <v>34</v>
      </c>
      <c r="S1491" s="8">
        <f t="shared" si="236"/>
        <v>51.75</v>
      </c>
      <c r="T1491" s="8">
        <f t="shared" si="237"/>
        <v>36.25</v>
      </c>
      <c r="U1491" s="7">
        <f t="shared" si="238"/>
        <v>38.833333333333336</v>
      </c>
      <c r="V1491" s="7">
        <f t="shared" si="239"/>
        <v>38.1875</v>
      </c>
    </row>
    <row r="1492" spans="1:22" ht="13.5" x14ac:dyDescent="0.25">
      <c r="A1492" s="3">
        <f>RSI!A1492</f>
        <v>44489</v>
      </c>
      <c r="B1492" s="2">
        <f>RSI!B1492</f>
        <v>0.94</v>
      </c>
      <c r="C1492" s="2">
        <f>RSI!I1492</f>
        <v>74.938958256392198</v>
      </c>
      <c r="D1492" s="2">
        <f>MACD!E1492</f>
        <v>-3.1334647740821064E-2</v>
      </c>
      <c r="E1492" s="2">
        <f>MACD!F1492</f>
        <v>-1.2093738704490261E-2</v>
      </c>
      <c r="F1492" s="2">
        <f>'Moving Avg'!D1492</f>
        <v>0.93</v>
      </c>
      <c r="G1492" s="2">
        <f>'Moving Avg'!F1492</f>
        <v>0.86950000000000005</v>
      </c>
      <c r="H1492" s="2">
        <f>'Moving Avg'!G1492</f>
        <v>0.88680000000000037</v>
      </c>
      <c r="I1492" s="2">
        <f>'Moving Avg'!H1492</f>
        <v>0.95109999999999961</v>
      </c>
      <c r="J1492" s="5" t="str">
        <f>OBV!F1492</f>
        <v>BULLISH</v>
      </c>
      <c r="K1492" s="5" t="str">
        <f>OBV!G1492</f>
        <v>STRONG</v>
      </c>
      <c r="L1492" s="5" t="str">
        <f>OBV!H1492</f>
        <v>CONFIRMED BULLISH</v>
      </c>
      <c r="M1492" s="7">
        <f t="shared" si="230"/>
        <v>0</v>
      </c>
      <c r="N1492" s="7">
        <f t="shared" si="231"/>
        <v>45</v>
      </c>
      <c r="O1492" s="7">
        <f t="shared" si="232"/>
        <v>0</v>
      </c>
      <c r="P1492" s="7">
        <f t="shared" si="233"/>
        <v>100</v>
      </c>
      <c r="Q1492" s="8">
        <f t="shared" si="234"/>
        <v>30.75</v>
      </c>
      <c r="R1492" s="8">
        <f t="shared" si="235"/>
        <v>34</v>
      </c>
      <c r="S1492" s="8">
        <f t="shared" si="236"/>
        <v>51.75</v>
      </c>
      <c r="T1492" s="8">
        <f t="shared" si="237"/>
        <v>36.25</v>
      </c>
      <c r="U1492" s="7">
        <f t="shared" si="238"/>
        <v>38.833333333333336</v>
      </c>
      <c r="V1492" s="7">
        <f t="shared" si="239"/>
        <v>38.1875</v>
      </c>
    </row>
    <row r="1493" spans="1:22" ht="13.5" x14ac:dyDescent="0.25">
      <c r="A1493" s="3">
        <f>RSI!A1493</f>
        <v>44490</v>
      </c>
      <c r="B1493" s="2">
        <f>RSI!B1493</f>
        <v>0.92</v>
      </c>
      <c r="C1493" s="2">
        <f>RSI!I1493</f>
        <v>63.642888530783033</v>
      </c>
      <c r="D1493" s="2">
        <f>MACD!E1493</f>
        <v>-3.5945343875556368E-2</v>
      </c>
      <c r="E1493" s="2">
        <f>MACD!F1493</f>
        <v>-1.6864059738703481E-2</v>
      </c>
      <c r="F1493" s="2">
        <f>'Moving Avg'!D1493</f>
        <v>0.93200000000000005</v>
      </c>
      <c r="G1493" s="2">
        <f>'Moving Avg'!F1493</f>
        <v>0.87299999999999989</v>
      </c>
      <c r="H1493" s="2">
        <f>'Moving Avg'!G1493</f>
        <v>0.88660000000000028</v>
      </c>
      <c r="I1493" s="2">
        <f>'Moving Avg'!H1493</f>
        <v>0.95069999999999955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  <c r="M1493" s="7">
        <f t="shared" si="230"/>
        <v>25</v>
      </c>
      <c r="N1493" s="7">
        <f t="shared" si="231"/>
        <v>45</v>
      </c>
      <c r="O1493" s="7">
        <f t="shared" si="232"/>
        <v>0</v>
      </c>
      <c r="P1493" s="7">
        <f t="shared" si="233"/>
        <v>83.5</v>
      </c>
      <c r="Q1493" s="8">
        <f t="shared" si="234"/>
        <v>37.024999999999999</v>
      </c>
      <c r="R1493" s="8">
        <f t="shared" si="235"/>
        <v>34.875</v>
      </c>
      <c r="S1493" s="8">
        <f t="shared" si="236"/>
        <v>48.075000000000003</v>
      </c>
      <c r="T1493" s="8">
        <f t="shared" si="237"/>
        <v>38.375</v>
      </c>
      <c r="U1493" s="7">
        <f t="shared" si="238"/>
        <v>39.991666666666667</v>
      </c>
      <c r="V1493" s="7">
        <f t="shared" si="239"/>
        <v>39.587500000000006</v>
      </c>
    </row>
    <row r="1494" spans="1:22" ht="13.5" x14ac:dyDescent="0.25">
      <c r="A1494" s="3">
        <f>RSI!A1494</f>
        <v>44491</v>
      </c>
      <c r="B1494" s="2">
        <f>RSI!B1494</f>
        <v>0.9</v>
      </c>
      <c r="C1494" s="2">
        <f>RSI!I1494</f>
        <v>54.754479162742946</v>
      </c>
      <c r="D1494" s="2">
        <f>MACD!E1494</f>
        <v>-3.7039816985385388E-2</v>
      </c>
      <c r="E1494" s="2">
        <f>MACD!F1494</f>
        <v>-2.0899211188039862E-2</v>
      </c>
      <c r="F1494" s="2">
        <f>'Moving Avg'!D1494</f>
        <v>0.92799999999999994</v>
      </c>
      <c r="G1494" s="2">
        <f>'Moving Avg'!F1494</f>
        <v>0.87549999999999972</v>
      </c>
      <c r="H1494" s="2">
        <f>'Moving Avg'!G1494</f>
        <v>0.88580000000000025</v>
      </c>
      <c r="I1494" s="2">
        <f>'Moving Avg'!H1494</f>
        <v>0.95024999999999959</v>
      </c>
      <c r="J1494" s="5" t="str">
        <f>OBV!F1494</f>
        <v>BEARISH</v>
      </c>
      <c r="K1494" s="5" t="str">
        <f>OBV!G1494</f>
        <v>NEUTRAL</v>
      </c>
      <c r="L1494" s="5" t="str">
        <f>OBV!H1494</f>
        <v>CONFIRMED BEARISH</v>
      </c>
      <c r="M1494" s="7">
        <f t="shared" si="230"/>
        <v>25</v>
      </c>
      <c r="N1494" s="7">
        <f t="shared" si="231"/>
        <v>45</v>
      </c>
      <c r="O1494" s="7">
        <f t="shared" si="232"/>
        <v>0</v>
      </c>
      <c r="P1494" s="7">
        <f t="shared" si="233"/>
        <v>16.5</v>
      </c>
      <c r="Q1494" s="8">
        <f t="shared" si="234"/>
        <v>26.975000000000001</v>
      </c>
      <c r="R1494" s="8">
        <f t="shared" si="235"/>
        <v>18.125</v>
      </c>
      <c r="S1494" s="8">
        <f t="shared" si="236"/>
        <v>17.925000000000001</v>
      </c>
      <c r="T1494" s="8">
        <f t="shared" si="237"/>
        <v>21.625</v>
      </c>
      <c r="U1494" s="7">
        <f t="shared" si="238"/>
        <v>21.008333333333336</v>
      </c>
      <c r="V1494" s="7">
        <f t="shared" si="239"/>
        <v>21.162500000000001</v>
      </c>
    </row>
    <row r="1495" spans="1:22" ht="13.5" x14ac:dyDescent="0.25">
      <c r="A1495" s="3">
        <f>RSI!A1495</f>
        <v>44494</v>
      </c>
      <c r="B1495" s="2">
        <f>RSI!B1495</f>
        <v>0.91</v>
      </c>
      <c r="C1495" s="2">
        <f>RSI!I1495</f>
        <v>57.919047070301225</v>
      </c>
      <c r="D1495" s="2">
        <f>MACD!E1495</f>
        <v>-3.8785745296671448E-2</v>
      </c>
      <c r="E1495" s="2">
        <f>MACD!F1495</f>
        <v>-2.447651800976618E-2</v>
      </c>
      <c r="F1495" s="2">
        <f>'Moving Avg'!D1495</f>
        <v>0.92199999999999993</v>
      </c>
      <c r="G1495" s="2">
        <f>'Moving Avg'!F1495</f>
        <v>0.87849999999999984</v>
      </c>
      <c r="H1495" s="2">
        <f>'Moving Avg'!G1495</f>
        <v>0.88540000000000008</v>
      </c>
      <c r="I1495" s="2">
        <f>'Moving Avg'!H1495</f>
        <v>0.94979999999999964</v>
      </c>
      <c r="J1495" s="5" t="str">
        <f>OBV!F1495</f>
        <v>BEARISH</v>
      </c>
      <c r="K1495" s="5" t="str">
        <f>OBV!G1495</f>
        <v>NEUTRAL</v>
      </c>
      <c r="L1495" s="5" t="str">
        <f>OBV!H1495</f>
        <v>CONFIRMED BEARISH</v>
      </c>
      <c r="M1495" s="7">
        <f t="shared" si="230"/>
        <v>25</v>
      </c>
      <c r="N1495" s="7">
        <f t="shared" si="231"/>
        <v>45</v>
      </c>
      <c r="O1495" s="7">
        <f t="shared" si="232"/>
        <v>0</v>
      </c>
      <c r="P1495" s="7">
        <f t="shared" si="233"/>
        <v>16.5</v>
      </c>
      <c r="Q1495" s="8">
        <f t="shared" si="234"/>
        <v>26.975000000000001</v>
      </c>
      <c r="R1495" s="8">
        <f t="shared" si="235"/>
        <v>18.125</v>
      </c>
      <c r="S1495" s="8">
        <f t="shared" si="236"/>
        <v>17.925000000000001</v>
      </c>
      <c r="T1495" s="8">
        <f t="shared" si="237"/>
        <v>21.625</v>
      </c>
      <c r="U1495" s="7">
        <f t="shared" si="238"/>
        <v>21.008333333333336</v>
      </c>
      <c r="V1495" s="7">
        <f t="shared" si="239"/>
        <v>21.162500000000001</v>
      </c>
    </row>
    <row r="1496" spans="1:22" ht="13.5" x14ac:dyDescent="0.25">
      <c r="A1496" s="3">
        <f>RSI!A1496</f>
        <v>44495</v>
      </c>
      <c r="B1496" s="2">
        <f>RSI!B1496</f>
        <v>0.9</v>
      </c>
      <c r="C1496" s="2">
        <f>RSI!I1496</f>
        <v>53.862035269685151</v>
      </c>
      <c r="D1496" s="2">
        <f>MACD!E1496</f>
        <v>-3.965465499586518E-2</v>
      </c>
      <c r="E1496" s="2">
        <f>MACD!F1496</f>
        <v>-2.7512145406985981E-2</v>
      </c>
      <c r="F1496" s="2">
        <f>'Moving Avg'!D1496</f>
        <v>0.91400000000000003</v>
      </c>
      <c r="G1496" s="2">
        <f>'Moving Avg'!F1496</f>
        <v>0.88099999999999967</v>
      </c>
      <c r="H1496" s="2">
        <f>'Moving Avg'!G1496</f>
        <v>0.88460000000000005</v>
      </c>
      <c r="I1496" s="2">
        <f>'Moving Avg'!H1496</f>
        <v>0.94909999999999972</v>
      </c>
      <c r="J1496" s="5" t="str">
        <f>OBV!F1496</f>
        <v>BEARISH</v>
      </c>
      <c r="K1496" s="5" t="str">
        <f>OBV!G1496</f>
        <v>NEUTRAL</v>
      </c>
      <c r="L1496" s="5" t="str">
        <f>OBV!H1496</f>
        <v>CONFIRMED BEARISH</v>
      </c>
      <c r="M1496" s="7">
        <f t="shared" si="230"/>
        <v>25</v>
      </c>
      <c r="N1496" s="7">
        <f t="shared" si="231"/>
        <v>45</v>
      </c>
      <c r="O1496" s="7">
        <f t="shared" si="232"/>
        <v>0</v>
      </c>
      <c r="P1496" s="7">
        <f t="shared" si="233"/>
        <v>16.5</v>
      </c>
      <c r="Q1496" s="8">
        <f t="shared" si="234"/>
        <v>26.975000000000001</v>
      </c>
      <c r="R1496" s="8">
        <f t="shared" si="235"/>
        <v>18.125</v>
      </c>
      <c r="S1496" s="8">
        <f t="shared" si="236"/>
        <v>17.925000000000001</v>
      </c>
      <c r="T1496" s="8">
        <f t="shared" si="237"/>
        <v>21.625</v>
      </c>
      <c r="U1496" s="7">
        <f t="shared" si="238"/>
        <v>21.008333333333336</v>
      </c>
      <c r="V1496" s="7">
        <f t="shared" si="239"/>
        <v>21.162500000000001</v>
      </c>
    </row>
    <row r="1497" spans="1:22" ht="13.5" x14ac:dyDescent="0.25">
      <c r="A1497" s="3">
        <f>RSI!A1497</f>
        <v>44496</v>
      </c>
      <c r="B1497" s="2">
        <f>RSI!B1497</f>
        <v>0.9</v>
      </c>
      <c r="C1497" s="2">
        <f>RSI!I1497</f>
        <v>53.862035269685151</v>
      </c>
      <c r="D1497" s="2">
        <f>MACD!E1497</f>
        <v>-3.8914858834311894E-2</v>
      </c>
      <c r="E1497" s="2">
        <f>MACD!F1497</f>
        <v>-2.9792688092451166E-2</v>
      </c>
      <c r="F1497" s="2">
        <f>'Moving Avg'!D1497</f>
        <v>0.90600000000000003</v>
      </c>
      <c r="G1497" s="2">
        <f>'Moving Avg'!F1497</f>
        <v>0.88299999999999979</v>
      </c>
      <c r="H1497" s="2">
        <f>'Moving Avg'!G1497</f>
        <v>0.88379999999999992</v>
      </c>
      <c r="I1497" s="2">
        <f>'Moving Avg'!H1497</f>
        <v>0.94849999999999979</v>
      </c>
      <c r="J1497" s="5" t="str">
        <f>OBV!F1497</f>
        <v>BEARISH</v>
      </c>
      <c r="K1497" s="5" t="str">
        <f>OBV!G1497</f>
        <v>NEUTRAL</v>
      </c>
      <c r="L1497" s="5" t="str">
        <f>OBV!H1497</f>
        <v>CONFIRMED BEARISH</v>
      </c>
      <c r="M1497" s="7">
        <f t="shared" si="230"/>
        <v>25</v>
      </c>
      <c r="N1497" s="7">
        <f t="shared" si="231"/>
        <v>45</v>
      </c>
      <c r="O1497" s="7">
        <f t="shared" si="232"/>
        <v>0</v>
      </c>
      <c r="P1497" s="7">
        <f t="shared" si="233"/>
        <v>16.5</v>
      </c>
      <c r="Q1497" s="8">
        <f t="shared" si="234"/>
        <v>26.975000000000001</v>
      </c>
      <c r="R1497" s="8">
        <f t="shared" si="235"/>
        <v>18.125</v>
      </c>
      <c r="S1497" s="8">
        <f t="shared" si="236"/>
        <v>17.925000000000001</v>
      </c>
      <c r="T1497" s="8">
        <f t="shared" si="237"/>
        <v>21.625</v>
      </c>
      <c r="U1497" s="7">
        <f t="shared" si="238"/>
        <v>21.008333333333336</v>
      </c>
      <c r="V1497" s="7">
        <f t="shared" si="239"/>
        <v>21.162500000000001</v>
      </c>
    </row>
    <row r="1498" spans="1:22" ht="13.5" x14ac:dyDescent="0.25">
      <c r="A1498" s="3">
        <f>RSI!A1498</f>
        <v>44497</v>
      </c>
      <c r="B1498" s="2">
        <f>RSI!B1498</f>
        <v>0.91</v>
      </c>
      <c r="C1498" s="2">
        <f>RSI!I1498</f>
        <v>57.328539520753715</v>
      </c>
      <c r="D1498" s="2">
        <f>MACD!E1498</f>
        <v>-3.1396045786550086E-2</v>
      </c>
      <c r="E1498" s="2">
        <f>MACD!F1498</f>
        <v>-3.0113359631270951E-2</v>
      </c>
      <c r="F1498" s="2">
        <f>'Moving Avg'!D1498</f>
        <v>0.90399999999999991</v>
      </c>
      <c r="G1498" s="2">
        <f>'Moving Avg'!F1498</f>
        <v>0.88549999999999984</v>
      </c>
      <c r="H1498" s="2">
        <f>'Moving Avg'!G1498</f>
        <v>0.88339999999999974</v>
      </c>
      <c r="I1498" s="2">
        <f>'Moving Avg'!H1498</f>
        <v>0.94804999999999995</v>
      </c>
      <c r="J1498" s="5" t="str">
        <f>OBV!F1498</f>
        <v>BULLISH</v>
      </c>
      <c r="K1498" s="5" t="str">
        <f>OBV!G1498</f>
        <v>NEUTRAL</v>
      </c>
      <c r="L1498" s="5" t="str">
        <f>OBV!H1498</f>
        <v>BULLISH DIVERGENCE</v>
      </c>
      <c r="M1498" s="7">
        <f t="shared" si="230"/>
        <v>25</v>
      </c>
      <c r="N1498" s="7">
        <f t="shared" si="231"/>
        <v>45</v>
      </c>
      <c r="O1498" s="7">
        <f t="shared" si="232"/>
        <v>0</v>
      </c>
      <c r="P1498" s="7">
        <f t="shared" si="233"/>
        <v>66.5</v>
      </c>
      <c r="Q1498" s="8">
        <f t="shared" si="234"/>
        <v>34.475000000000001</v>
      </c>
      <c r="R1498" s="8">
        <f t="shared" si="235"/>
        <v>30.625</v>
      </c>
      <c r="S1498" s="8">
        <f t="shared" si="236"/>
        <v>40.424999999999997</v>
      </c>
      <c r="T1498" s="8">
        <f t="shared" si="237"/>
        <v>34.125</v>
      </c>
      <c r="U1498" s="7">
        <f t="shared" si="238"/>
        <v>35.174999999999997</v>
      </c>
      <c r="V1498" s="7">
        <f t="shared" si="239"/>
        <v>34.912499999999994</v>
      </c>
    </row>
    <row r="1499" spans="1:22" ht="13.5" x14ac:dyDescent="0.25">
      <c r="A1499" s="3">
        <f>RSI!A1499</f>
        <v>44498</v>
      </c>
      <c r="B1499" s="2">
        <f>RSI!B1499</f>
        <v>0.92</v>
      </c>
      <c r="C1499" s="2">
        <f>RSI!I1499</f>
        <v>60.522759183073219</v>
      </c>
      <c r="D1499" s="2">
        <f>MACD!E1499</f>
        <v>-2.4349727349853079E-2</v>
      </c>
      <c r="E1499" s="2">
        <f>MACD!F1499</f>
        <v>-2.8960633174987378E-2</v>
      </c>
      <c r="F1499" s="2">
        <f>'Moving Avg'!D1499</f>
        <v>0.90800000000000003</v>
      </c>
      <c r="G1499" s="2">
        <f>'Moving Avg'!F1499</f>
        <v>0.88949999999999996</v>
      </c>
      <c r="H1499" s="2">
        <f>'Moving Avg'!G1499</f>
        <v>0.88319999999999976</v>
      </c>
      <c r="I1499" s="2">
        <f>'Moving Avg'!H1499</f>
        <v>0.94769999999999999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  <c r="M1499" s="7">
        <f t="shared" si="230"/>
        <v>25</v>
      </c>
      <c r="N1499" s="7">
        <f t="shared" si="231"/>
        <v>0</v>
      </c>
      <c r="O1499" s="7">
        <f t="shared" si="232"/>
        <v>0</v>
      </c>
      <c r="P1499" s="7">
        <f t="shared" si="233"/>
        <v>83.5</v>
      </c>
      <c r="Q1499" s="8">
        <f t="shared" si="234"/>
        <v>21.274999999999999</v>
      </c>
      <c r="R1499" s="8">
        <f t="shared" si="235"/>
        <v>25.875</v>
      </c>
      <c r="S1499" s="8">
        <f t="shared" si="236"/>
        <v>41.325000000000003</v>
      </c>
      <c r="T1499" s="8">
        <f t="shared" si="237"/>
        <v>27.125</v>
      </c>
      <c r="U1499" s="7">
        <f t="shared" si="238"/>
        <v>29.491666666666664</v>
      </c>
      <c r="V1499" s="7">
        <f t="shared" si="239"/>
        <v>28.9</v>
      </c>
    </row>
    <row r="1500" spans="1:22" ht="13.5" x14ac:dyDescent="0.25">
      <c r="A1500" s="3">
        <f>RSI!A1500</f>
        <v>44501</v>
      </c>
      <c r="B1500" s="2">
        <f>RSI!B1500</f>
        <v>0.89</v>
      </c>
      <c r="C1500" s="2">
        <f>RSI!I1500</f>
        <v>48.736247377759952</v>
      </c>
      <c r="D1500" s="2">
        <f>MACD!E1500</f>
        <v>-1.3252472422527917E-2</v>
      </c>
      <c r="E1500" s="2">
        <f>MACD!F1500</f>
        <v>-2.581900102449549E-2</v>
      </c>
      <c r="F1500" s="2">
        <f>'Moving Avg'!D1500</f>
        <v>0.90399999999999991</v>
      </c>
      <c r="G1500" s="2">
        <f>'Moving Avg'!F1500</f>
        <v>0.89150000000000007</v>
      </c>
      <c r="H1500" s="2">
        <f>'Moving Avg'!G1500</f>
        <v>0.88239999999999996</v>
      </c>
      <c r="I1500" s="2">
        <f>'Moving Avg'!H1500</f>
        <v>0.94719999999999982</v>
      </c>
      <c r="J1500" s="5" t="str">
        <f>OBV!F1500</f>
        <v>BULLISH</v>
      </c>
      <c r="K1500" s="5" t="str">
        <f>OBV!G1500</f>
        <v>NEUTRAL</v>
      </c>
      <c r="L1500" s="5" t="str">
        <f>OBV!H1500</f>
        <v>BULLISH DIVERGENCE</v>
      </c>
      <c r="M1500" s="7">
        <f t="shared" si="230"/>
        <v>25</v>
      </c>
      <c r="N1500" s="7">
        <f t="shared" si="231"/>
        <v>0</v>
      </c>
      <c r="O1500" s="7">
        <f t="shared" si="232"/>
        <v>0</v>
      </c>
      <c r="P1500" s="7">
        <f t="shared" si="233"/>
        <v>66.5</v>
      </c>
      <c r="Q1500" s="8">
        <f t="shared" si="234"/>
        <v>18.725000000000001</v>
      </c>
      <c r="R1500" s="8">
        <f t="shared" si="235"/>
        <v>21.625</v>
      </c>
      <c r="S1500" s="8">
        <f t="shared" si="236"/>
        <v>33.674999999999997</v>
      </c>
      <c r="T1500" s="8">
        <f t="shared" si="237"/>
        <v>22.875</v>
      </c>
      <c r="U1500" s="7">
        <f t="shared" si="238"/>
        <v>24.675000000000001</v>
      </c>
      <c r="V1500" s="7">
        <f t="shared" si="239"/>
        <v>24.225000000000001</v>
      </c>
    </row>
    <row r="1501" spans="1:22" ht="13.5" x14ac:dyDescent="0.25">
      <c r="A1501" s="3">
        <f>RSI!A1501</f>
        <v>44502</v>
      </c>
      <c r="B1501" s="2">
        <f>RSI!B1501</f>
        <v>0.89</v>
      </c>
      <c r="C1501" s="2">
        <f>RSI!I1501</f>
        <v>48.736247377759945</v>
      </c>
      <c r="D1501" s="2">
        <f>MACD!E1501</f>
        <v>-3.8372160273583145E-3</v>
      </c>
      <c r="E1501" s="2">
        <f>MACD!F1501</f>
        <v>-2.1422644025068056E-2</v>
      </c>
      <c r="F1501" s="2">
        <f>'Moving Avg'!D1501</f>
        <v>0.90199999999999991</v>
      </c>
      <c r="G1501" s="2">
        <f>'Moving Avg'!F1501</f>
        <v>0.89400000000000013</v>
      </c>
      <c r="H1501" s="2">
        <f>'Moving Avg'!G1501</f>
        <v>0.88200000000000001</v>
      </c>
      <c r="I1501" s="2">
        <f>'Moving Avg'!H1501</f>
        <v>0.94674999999999987</v>
      </c>
      <c r="J1501" s="5" t="str">
        <f>OBV!F1501</f>
        <v>BULLISH</v>
      </c>
      <c r="K1501" s="5" t="str">
        <f>OBV!G1501</f>
        <v>NEUTRAL</v>
      </c>
      <c r="L1501" s="5" t="str">
        <f>OBV!H1501</f>
        <v>BULLISH DIVERGENCE</v>
      </c>
      <c r="M1501" s="7">
        <f t="shared" si="230"/>
        <v>25</v>
      </c>
      <c r="N1501" s="7">
        <f t="shared" si="231"/>
        <v>0</v>
      </c>
      <c r="O1501" s="7">
        <f t="shared" si="232"/>
        <v>0</v>
      </c>
      <c r="P1501" s="7">
        <f t="shared" si="233"/>
        <v>66.5</v>
      </c>
      <c r="Q1501" s="8">
        <f t="shared" si="234"/>
        <v>18.725000000000001</v>
      </c>
      <c r="R1501" s="8">
        <f t="shared" si="235"/>
        <v>21.625</v>
      </c>
      <c r="S1501" s="8">
        <f t="shared" si="236"/>
        <v>33.674999999999997</v>
      </c>
      <c r="T1501" s="8">
        <f t="shared" si="237"/>
        <v>22.875</v>
      </c>
      <c r="U1501" s="7">
        <f t="shared" si="238"/>
        <v>24.675000000000001</v>
      </c>
      <c r="V1501" s="7">
        <f t="shared" si="239"/>
        <v>24.225000000000001</v>
      </c>
    </row>
    <row r="1502" spans="1:22" ht="13.5" x14ac:dyDescent="0.25">
      <c r="A1502" s="3">
        <f>RSI!A1502</f>
        <v>44503</v>
      </c>
      <c r="B1502" s="2">
        <f>RSI!B1502</f>
        <v>0.92</v>
      </c>
      <c r="C1502" s="2">
        <f>RSI!I1502</f>
        <v>58.181337068327998</v>
      </c>
      <c r="D1502" s="2">
        <f>MACD!E1502</f>
        <v>1.9307166586275404E-3</v>
      </c>
      <c r="E1502" s="2">
        <f>MACD!F1502</f>
        <v>-1.6751971888328939E-2</v>
      </c>
      <c r="F1502" s="2">
        <f>'Moving Avg'!D1502</f>
        <v>0.90600000000000003</v>
      </c>
      <c r="G1502" s="2">
        <f>'Moving Avg'!F1502</f>
        <v>0.89800000000000002</v>
      </c>
      <c r="H1502" s="2">
        <f>'Moving Avg'!G1502</f>
        <v>0.88239999999999996</v>
      </c>
      <c r="I1502" s="2">
        <f>'Moving Avg'!H1502</f>
        <v>0.94639999999999969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25</v>
      </c>
      <c r="N1502" s="7">
        <f t="shared" si="231"/>
        <v>0</v>
      </c>
      <c r="O1502" s="7">
        <f t="shared" si="232"/>
        <v>0</v>
      </c>
      <c r="P1502" s="7">
        <f t="shared" si="233"/>
        <v>83.5</v>
      </c>
      <c r="Q1502" s="8">
        <f t="shared" si="234"/>
        <v>21.274999999999999</v>
      </c>
      <c r="R1502" s="8">
        <f t="shared" si="235"/>
        <v>25.875</v>
      </c>
      <c r="S1502" s="8">
        <f t="shared" si="236"/>
        <v>41.325000000000003</v>
      </c>
      <c r="T1502" s="8">
        <f t="shared" si="237"/>
        <v>27.125</v>
      </c>
      <c r="U1502" s="7">
        <f t="shared" si="238"/>
        <v>29.491666666666664</v>
      </c>
      <c r="V1502" s="7">
        <f t="shared" si="239"/>
        <v>28.9</v>
      </c>
    </row>
    <row r="1503" spans="1:22" ht="13.5" x14ac:dyDescent="0.25">
      <c r="A1503" s="3">
        <f>RSI!A1503</f>
        <v>44504</v>
      </c>
      <c r="B1503" s="2">
        <f>RSI!B1503</f>
        <v>0.9</v>
      </c>
      <c r="C1503" s="2">
        <f>RSI!I1503</f>
        <v>51.384301071375887</v>
      </c>
      <c r="D1503" s="2">
        <f>MACD!E1503</f>
        <v>5.0602284022503996E-3</v>
      </c>
      <c r="E1503" s="2">
        <f>MACD!F1503</f>
        <v>-1.2389531830213072E-2</v>
      </c>
      <c r="F1503" s="2">
        <f>'Moving Avg'!D1503</f>
        <v>0.90400000000000014</v>
      </c>
      <c r="G1503" s="2">
        <f>'Moving Avg'!F1503</f>
        <v>0.90100000000000002</v>
      </c>
      <c r="H1503" s="2">
        <f>'Moving Avg'!G1503</f>
        <v>0.88219999999999998</v>
      </c>
      <c r="I1503" s="2">
        <f>'Moving Avg'!H1503</f>
        <v>0.94594999999999974</v>
      </c>
      <c r="J1503" s="5" t="str">
        <f>OBV!F1503</f>
        <v>BULLISH</v>
      </c>
      <c r="K1503" s="5" t="str">
        <f>OBV!G1503</f>
        <v>NEUTRAL</v>
      </c>
      <c r="L1503" s="5" t="str">
        <f>OBV!H1503</f>
        <v>BULLISH DIVERGENCE</v>
      </c>
      <c r="M1503" s="7">
        <f t="shared" si="230"/>
        <v>25</v>
      </c>
      <c r="N1503" s="7">
        <f t="shared" si="231"/>
        <v>0</v>
      </c>
      <c r="O1503" s="7">
        <f t="shared" si="232"/>
        <v>0</v>
      </c>
      <c r="P1503" s="7">
        <f t="shared" si="233"/>
        <v>66.5</v>
      </c>
      <c r="Q1503" s="8">
        <f t="shared" si="234"/>
        <v>18.725000000000001</v>
      </c>
      <c r="R1503" s="8">
        <f t="shared" si="235"/>
        <v>21.625</v>
      </c>
      <c r="S1503" s="8">
        <f t="shared" si="236"/>
        <v>33.674999999999997</v>
      </c>
      <c r="T1503" s="8">
        <f t="shared" si="237"/>
        <v>22.875</v>
      </c>
      <c r="U1503" s="7">
        <f t="shared" si="238"/>
        <v>24.675000000000001</v>
      </c>
      <c r="V1503" s="7">
        <f t="shared" si="239"/>
        <v>24.225000000000001</v>
      </c>
    </row>
    <row r="1504" spans="1:22" ht="13.5" x14ac:dyDescent="0.25">
      <c r="A1504" s="3">
        <f>RSI!A1504</f>
        <v>44505</v>
      </c>
      <c r="B1504" s="2">
        <f>RSI!B1504</f>
        <v>0.9</v>
      </c>
      <c r="C1504" s="2">
        <f>RSI!I1504</f>
        <v>51.384301071375887</v>
      </c>
      <c r="D1504" s="2">
        <f>MACD!E1504</f>
        <v>4.605455797940694E-3</v>
      </c>
      <c r="E1504" s="2">
        <f>MACD!F1504</f>
        <v>-8.9905343045823208E-3</v>
      </c>
      <c r="F1504" s="2">
        <f>'Moving Avg'!D1504</f>
        <v>0.9</v>
      </c>
      <c r="G1504" s="2">
        <f>'Moving Avg'!F1504</f>
        <v>0.90349999999999997</v>
      </c>
      <c r="H1504" s="2">
        <f>'Moving Avg'!G1504</f>
        <v>0.88219999999999998</v>
      </c>
      <c r="I1504" s="2">
        <f>'Moving Avg'!H1504</f>
        <v>0.94549999999999979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  <c r="M1504" s="7">
        <f t="shared" si="230"/>
        <v>25</v>
      </c>
      <c r="N1504" s="7">
        <f t="shared" si="231"/>
        <v>0</v>
      </c>
      <c r="O1504" s="7">
        <f t="shared" si="232"/>
        <v>0</v>
      </c>
      <c r="P1504" s="7">
        <f t="shared" si="233"/>
        <v>16.5</v>
      </c>
      <c r="Q1504" s="8">
        <f t="shared" si="234"/>
        <v>11.225</v>
      </c>
      <c r="R1504" s="8">
        <f t="shared" si="235"/>
        <v>9.125</v>
      </c>
      <c r="S1504" s="8">
        <f t="shared" si="236"/>
        <v>11.175000000000001</v>
      </c>
      <c r="T1504" s="8">
        <f t="shared" si="237"/>
        <v>10.375</v>
      </c>
      <c r="U1504" s="7">
        <f t="shared" si="238"/>
        <v>10.508333333333335</v>
      </c>
      <c r="V1504" s="7">
        <f t="shared" si="239"/>
        <v>10.475000000000001</v>
      </c>
    </row>
    <row r="1505" spans="1:22" ht="13.5" x14ac:dyDescent="0.25">
      <c r="A1505" s="3">
        <f>RSI!A1505</f>
        <v>44508</v>
      </c>
      <c r="B1505" s="2">
        <f>RSI!B1505</f>
        <v>0.91</v>
      </c>
      <c r="C1505" s="2">
        <f>RSI!I1505</f>
        <v>54.468798112584579</v>
      </c>
      <c r="D1505" s="2">
        <f>MACD!E1505</f>
        <v>4.9943894464394845E-3</v>
      </c>
      <c r="E1505" s="2">
        <f>MACD!F1505</f>
        <v>-6.1935495543779598E-3</v>
      </c>
      <c r="F1505" s="2">
        <f>'Moving Avg'!D1505</f>
        <v>0.90399999999999991</v>
      </c>
      <c r="G1505" s="2">
        <f>'Moving Avg'!F1505</f>
        <v>0.90649999999999997</v>
      </c>
      <c r="H1505" s="2">
        <f>'Moving Avg'!G1505</f>
        <v>0.88239999999999996</v>
      </c>
      <c r="I1505" s="2">
        <f>'Moving Avg'!H1505</f>
        <v>0.94514999999999982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  <c r="M1505" s="7">
        <f t="shared" si="230"/>
        <v>25</v>
      </c>
      <c r="N1505" s="7">
        <f t="shared" si="231"/>
        <v>0</v>
      </c>
      <c r="O1505" s="7">
        <f t="shared" si="232"/>
        <v>0</v>
      </c>
      <c r="P1505" s="7">
        <f t="shared" si="233"/>
        <v>83.5</v>
      </c>
      <c r="Q1505" s="8">
        <f t="shared" si="234"/>
        <v>21.274999999999999</v>
      </c>
      <c r="R1505" s="8">
        <f t="shared" si="235"/>
        <v>25.875</v>
      </c>
      <c r="S1505" s="8">
        <f t="shared" si="236"/>
        <v>41.325000000000003</v>
      </c>
      <c r="T1505" s="8">
        <f t="shared" si="237"/>
        <v>27.125</v>
      </c>
      <c r="U1505" s="7">
        <f t="shared" si="238"/>
        <v>29.491666666666664</v>
      </c>
      <c r="V1505" s="7">
        <f t="shared" si="239"/>
        <v>28.9</v>
      </c>
    </row>
    <row r="1506" spans="1:22" ht="13.5" x14ac:dyDescent="0.25">
      <c r="A1506" s="3">
        <f>RSI!A1506</f>
        <v>44509</v>
      </c>
      <c r="B1506" s="2">
        <f>RSI!B1506</f>
        <v>0.92</v>
      </c>
      <c r="C1506" s="2">
        <f>RSI!I1506</f>
        <v>57.380838591802814</v>
      </c>
      <c r="D1506" s="2">
        <f>MACD!E1506</f>
        <v>2.9629911431671152E-3</v>
      </c>
      <c r="E1506" s="2">
        <f>MACD!F1506</f>
        <v>-4.3622414148689458E-3</v>
      </c>
      <c r="F1506" s="2">
        <f>'Moving Avg'!D1506</f>
        <v>0.91000000000000014</v>
      </c>
      <c r="G1506" s="2">
        <f>'Moving Avg'!F1506</f>
        <v>0.91000000000000014</v>
      </c>
      <c r="H1506" s="2">
        <f>'Moving Avg'!G1506</f>
        <v>0.88300000000000001</v>
      </c>
      <c r="I1506" s="2">
        <f>'Moving Avg'!H1506</f>
        <v>0.94489999999999963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  <c r="M1506" s="7">
        <f t="shared" si="230"/>
        <v>25</v>
      </c>
      <c r="N1506" s="7">
        <f t="shared" si="231"/>
        <v>0</v>
      </c>
      <c r="O1506" s="7">
        <f t="shared" si="232"/>
        <v>0</v>
      </c>
      <c r="P1506" s="7">
        <f t="shared" si="233"/>
        <v>83.5</v>
      </c>
      <c r="Q1506" s="8">
        <f t="shared" si="234"/>
        <v>21.274999999999999</v>
      </c>
      <c r="R1506" s="8">
        <f t="shared" si="235"/>
        <v>25.875</v>
      </c>
      <c r="S1506" s="8">
        <f t="shared" si="236"/>
        <v>41.325000000000003</v>
      </c>
      <c r="T1506" s="8">
        <f t="shared" si="237"/>
        <v>27.125</v>
      </c>
      <c r="U1506" s="7">
        <f t="shared" si="238"/>
        <v>29.491666666666664</v>
      </c>
      <c r="V1506" s="7">
        <f t="shared" si="239"/>
        <v>28.9</v>
      </c>
    </row>
    <row r="1507" spans="1:22" ht="13.5" x14ac:dyDescent="0.25">
      <c r="A1507" s="3">
        <f>RSI!A1507</f>
        <v>44510</v>
      </c>
      <c r="B1507" s="2">
        <f>RSI!B1507</f>
        <v>0.91</v>
      </c>
      <c r="C1507" s="2">
        <f>RSI!I1507</f>
        <v>53.683304255296498</v>
      </c>
      <c r="D1507" s="2">
        <f>MACD!E1507</f>
        <v>1.8504939979462343E-3</v>
      </c>
      <c r="E1507" s="2">
        <f>MACD!F1507</f>
        <v>-3.1196943323059099E-3</v>
      </c>
      <c r="F1507" s="2">
        <f>'Moving Avg'!D1507</f>
        <v>0.90800000000000003</v>
      </c>
      <c r="G1507" s="2">
        <f>'Moving Avg'!F1507</f>
        <v>0.9125000000000002</v>
      </c>
      <c r="H1507" s="2">
        <f>'Moving Avg'!G1507</f>
        <v>0.88300000000000001</v>
      </c>
      <c r="I1507" s="2">
        <f>'Moving Avg'!H1507</f>
        <v>0.94464999999999977</v>
      </c>
      <c r="J1507" s="5" t="str">
        <f>OBV!F1507</f>
        <v>BULLISH</v>
      </c>
      <c r="K1507" s="5" t="str">
        <f>OBV!G1507</f>
        <v>NEUTRAL</v>
      </c>
      <c r="L1507" s="5" t="str">
        <f>OBV!H1507</f>
        <v>BULLISH DIVERGENCE</v>
      </c>
      <c r="M1507" s="7">
        <f t="shared" si="230"/>
        <v>25</v>
      </c>
      <c r="N1507" s="7">
        <f t="shared" si="231"/>
        <v>0</v>
      </c>
      <c r="O1507" s="7">
        <f t="shared" si="232"/>
        <v>0</v>
      </c>
      <c r="P1507" s="7">
        <f t="shared" si="233"/>
        <v>66.5</v>
      </c>
      <c r="Q1507" s="8">
        <f t="shared" si="234"/>
        <v>18.725000000000001</v>
      </c>
      <c r="R1507" s="8">
        <f t="shared" si="235"/>
        <v>21.625</v>
      </c>
      <c r="S1507" s="8">
        <f t="shared" si="236"/>
        <v>33.674999999999997</v>
      </c>
      <c r="T1507" s="8">
        <f t="shared" si="237"/>
        <v>22.875</v>
      </c>
      <c r="U1507" s="7">
        <f t="shared" si="238"/>
        <v>24.675000000000001</v>
      </c>
      <c r="V1507" s="7">
        <f t="shared" si="239"/>
        <v>24.225000000000001</v>
      </c>
    </row>
    <row r="1508" spans="1:22" ht="13.5" x14ac:dyDescent="0.25">
      <c r="A1508" s="3">
        <f>RSI!A1508</f>
        <v>44511</v>
      </c>
      <c r="B1508" s="2">
        <f>RSI!B1508</f>
        <v>0.92</v>
      </c>
      <c r="C1508" s="2">
        <f>RSI!I1508</f>
        <v>56.688891294823996</v>
      </c>
      <c r="D1508" s="2">
        <f>MACD!E1508</f>
        <v>1.6415518585515265E-3</v>
      </c>
      <c r="E1508" s="2">
        <f>MACD!F1508</f>
        <v>-2.1674450941344225E-3</v>
      </c>
      <c r="F1508" s="2">
        <f>'Moving Avg'!D1508</f>
        <v>0.91200000000000014</v>
      </c>
      <c r="G1508" s="2">
        <f>'Moving Avg'!F1508</f>
        <v>0.91300000000000026</v>
      </c>
      <c r="H1508" s="2">
        <f>'Moving Avg'!G1508</f>
        <v>0.88340000000000007</v>
      </c>
      <c r="I1508" s="2">
        <f>'Moving Avg'!H1508</f>
        <v>0.94449999999999956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  <c r="M1508" s="7">
        <f t="shared" si="230"/>
        <v>25</v>
      </c>
      <c r="N1508" s="7">
        <f t="shared" si="231"/>
        <v>0</v>
      </c>
      <c r="O1508" s="7">
        <f t="shared" si="232"/>
        <v>0</v>
      </c>
      <c r="P1508" s="7">
        <f t="shared" si="233"/>
        <v>83.5</v>
      </c>
      <c r="Q1508" s="8">
        <f t="shared" si="234"/>
        <v>21.274999999999999</v>
      </c>
      <c r="R1508" s="8">
        <f t="shared" si="235"/>
        <v>25.875</v>
      </c>
      <c r="S1508" s="8">
        <f t="shared" si="236"/>
        <v>41.325000000000003</v>
      </c>
      <c r="T1508" s="8">
        <f t="shared" si="237"/>
        <v>27.125</v>
      </c>
      <c r="U1508" s="7">
        <f t="shared" si="238"/>
        <v>29.491666666666664</v>
      </c>
      <c r="V1508" s="7">
        <f t="shared" si="239"/>
        <v>28.9</v>
      </c>
    </row>
    <row r="1509" spans="1:22" ht="13.5" x14ac:dyDescent="0.25">
      <c r="A1509" s="3">
        <f>RSI!A1509</f>
        <v>44512</v>
      </c>
      <c r="B1509" s="2">
        <f>RSI!B1509</f>
        <v>0.9</v>
      </c>
      <c r="C1509" s="2">
        <f>RSI!I1509</f>
        <v>49.7372382854779</v>
      </c>
      <c r="D1509" s="2">
        <f>MACD!E1509</f>
        <v>4.3651265144839524E-3</v>
      </c>
      <c r="E1509" s="2">
        <f>MACD!F1509</f>
        <v>-8.6093077241074754E-4</v>
      </c>
      <c r="F1509" s="2">
        <f>'Moving Avg'!D1509</f>
        <v>0.91200000000000014</v>
      </c>
      <c r="G1509" s="2">
        <f>'Moving Avg'!F1509</f>
        <v>0.91200000000000014</v>
      </c>
      <c r="H1509" s="2">
        <f>'Moving Avg'!G1509</f>
        <v>0.88359999999999994</v>
      </c>
      <c r="I1509" s="2">
        <f>'Moving Avg'!H1509</f>
        <v>0.9442999999999997</v>
      </c>
      <c r="J1509" s="5" t="str">
        <f>OBV!F1509</f>
        <v>BULLISH</v>
      </c>
      <c r="K1509" s="5" t="str">
        <f>OBV!G1509</f>
        <v>NEUTRAL</v>
      </c>
      <c r="L1509" s="5" t="str">
        <f>OBV!H1509</f>
        <v>NEUTRAL</v>
      </c>
      <c r="M1509" s="7">
        <f t="shared" si="230"/>
        <v>25</v>
      </c>
      <c r="N1509" s="7">
        <f t="shared" si="231"/>
        <v>0</v>
      </c>
      <c r="O1509" s="7">
        <f t="shared" si="232"/>
        <v>0</v>
      </c>
      <c r="P1509" s="7">
        <f t="shared" si="233"/>
        <v>49.5</v>
      </c>
      <c r="Q1509" s="8">
        <f t="shared" si="234"/>
        <v>16.175000000000001</v>
      </c>
      <c r="R1509" s="8">
        <f t="shared" si="235"/>
        <v>17.375</v>
      </c>
      <c r="S1509" s="8">
        <f t="shared" si="236"/>
        <v>26.025000000000002</v>
      </c>
      <c r="T1509" s="8">
        <f t="shared" si="237"/>
        <v>18.625</v>
      </c>
      <c r="U1509" s="7">
        <f t="shared" si="238"/>
        <v>19.858333333333334</v>
      </c>
      <c r="V1509" s="7">
        <f t="shared" si="239"/>
        <v>19.55</v>
      </c>
    </row>
    <row r="1510" spans="1:22" ht="13.5" x14ac:dyDescent="0.25">
      <c r="A1510" s="3">
        <f>RSI!A1510</f>
        <v>44515</v>
      </c>
      <c r="B1510" s="2">
        <f>RSI!B1510</f>
        <v>0.89</v>
      </c>
      <c r="C1510" s="2">
        <f>RSI!I1510</f>
        <v>46.656485617216468</v>
      </c>
      <c r="D1510" s="2">
        <f>MACD!E1510</f>
        <v>2.8025126236674858E-3</v>
      </c>
      <c r="E1510" s="2">
        <f>MACD!F1510</f>
        <v>-1.2824209319510092E-4</v>
      </c>
      <c r="F1510" s="2">
        <f>'Moving Avg'!D1510</f>
        <v>0.90800000000000003</v>
      </c>
      <c r="G1510" s="2">
        <f>'Moving Avg'!F1510</f>
        <v>0.90950000000000009</v>
      </c>
      <c r="H1510" s="2">
        <f>'Moving Avg'!G1510</f>
        <v>0.88379999999999992</v>
      </c>
      <c r="I1510" s="2">
        <f>'Moving Avg'!H1510</f>
        <v>0.94399999999999962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  <c r="M1510" s="7">
        <f t="shared" si="230"/>
        <v>25</v>
      </c>
      <c r="N1510" s="7">
        <f t="shared" si="231"/>
        <v>0</v>
      </c>
      <c r="O1510" s="7">
        <f t="shared" si="232"/>
        <v>0</v>
      </c>
      <c r="P1510" s="7">
        <f t="shared" si="233"/>
        <v>66.5</v>
      </c>
      <c r="Q1510" s="8">
        <f t="shared" si="234"/>
        <v>18.725000000000001</v>
      </c>
      <c r="R1510" s="8">
        <f t="shared" si="235"/>
        <v>21.625</v>
      </c>
      <c r="S1510" s="8">
        <f t="shared" si="236"/>
        <v>33.674999999999997</v>
      </c>
      <c r="T1510" s="8">
        <f t="shared" si="237"/>
        <v>22.875</v>
      </c>
      <c r="U1510" s="7">
        <f t="shared" si="238"/>
        <v>24.675000000000001</v>
      </c>
      <c r="V1510" s="7">
        <f t="shared" si="239"/>
        <v>24.225000000000001</v>
      </c>
    </row>
    <row r="1511" spans="1:22" ht="13.5" x14ac:dyDescent="0.25">
      <c r="A1511" s="3">
        <f>RSI!A1511</f>
        <v>44516</v>
      </c>
      <c r="B1511" s="2">
        <f>RSI!B1511</f>
        <v>0.9</v>
      </c>
      <c r="C1511" s="2">
        <f>RSI!I1511</f>
        <v>49.992262941335106</v>
      </c>
      <c r="D1511" s="2">
        <f>MACD!E1511</f>
        <v>8.0556427475242387E-4</v>
      </c>
      <c r="E1511" s="2">
        <f>MACD!F1511</f>
        <v>5.8519180394404045E-5</v>
      </c>
      <c r="F1511" s="2">
        <f>'Moving Avg'!D1511</f>
        <v>0.90400000000000014</v>
      </c>
      <c r="G1511" s="2">
        <f>'Moving Avg'!F1511</f>
        <v>0.90750000000000008</v>
      </c>
      <c r="H1511" s="2">
        <f>'Moving Avg'!G1511</f>
        <v>0.8839999999999999</v>
      </c>
      <c r="I1511" s="2">
        <f>'Moving Avg'!H1511</f>
        <v>0.94369999999999965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25</v>
      </c>
      <c r="N1511" s="7">
        <f t="shared" si="231"/>
        <v>0</v>
      </c>
      <c r="O1511" s="7">
        <f t="shared" si="232"/>
        <v>0</v>
      </c>
      <c r="P1511" s="7">
        <f t="shared" si="233"/>
        <v>16.5</v>
      </c>
      <c r="Q1511" s="8">
        <f t="shared" si="234"/>
        <v>11.225</v>
      </c>
      <c r="R1511" s="8">
        <f t="shared" si="235"/>
        <v>9.125</v>
      </c>
      <c r="S1511" s="8">
        <f t="shared" si="236"/>
        <v>11.175000000000001</v>
      </c>
      <c r="T1511" s="8">
        <f t="shared" si="237"/>
        <v>10.375</v>
      </c>
      <c r="U1511" s="7">
        <f t="shared" si="238"/>
        <v>10.508333333333335</v>
      </c>
      <c r="V1511" s="7">
        <f t="shared" si="239"/>
        <v>10.475000000000001</v>
      </c>
    </row>
    <row r="1512" spans="1:22" ht="13.5" x14ac:dyDescent="0.25">
      <c r="A1512" s="3">
        <f>RSI!A1512</f>
        <v>44517</v>
      </c>
      <c r="B1512" s="2">
        <f>RSI!B1512</f>
        <v>0.89</v>
      </c>
      <c r="C1512" s="2">
        <f>RSI!I1512</f>
        <v>46.837996191691694</v>
      </c>
      <c r="D1512" s="2">
        <f>MACD!E1512</f>
        <v>4.4739886250353411E-3</v>
      </c>
      <c r="E1512" s="2">
        <f>MACD!F1512</f>
        <v>9.416130693225915E-4</v>
      </c>
      <c r="F1512" s="2">
        <f>'Moving Avg'!D1512</f>
        <v>0.9</v>
      </c>
      <c r="G1512" s="2">
        <f>'Moving Avg'!F1512</f>
        <v>0.90500000000000003</v>
      </c>
      <c r="H1512" s="2">
        <f>'Moving Avg'!G1512</f>
        <v>0.88459999999999994</v>
      </c>
      <c r="I1512" s="2">
        <f>'Moving Avg'!H1512</f>
        <v>0.94329999999999969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25</v>
      </c>
      <c r="N1512" s="7">
        <f t="shared" si="231"/>
        <v>0</v>
      </c>
      <c r="O1512" s="7">
        <f t="shared" si="232"/>
        <v>0</v>
      </c>
      <c r="P1512" s="7">
        <f t="shared" si="233"/>
        <v>16.5</v>
      </c>
      <c r="Q1512" s="8">
        <f t="shared" si="234"/>
        <v>11.225</v>
      </c>
      <c r="R1512" s="8">
        <f t="shared" si="235"/>
        <v>9.125</v>
      </c>
      <c r="S1512" s="8">
        <f t="shared" si="236"/>
        <v>11.175000000000001</v>
      </c>
      <c r="T1512" s="8">
        <f t="shared" si="237"/>
        <v>10.375</v>
      </c>
      <c r="U1512" s="7">
        <f t="shared" si="238"/>
        <v>10.508333333333335</v>
      </c>
      <c r="V1512" s="7">
        <f t="shared" si="239"/>
        <v>10.475000000000001</v>
      </c>
    </row>
    <row r="1513" spans="1:22" ht="13.5" x14ac:dyDescent="0.25">
      <c r="A1513" s="3">
        <f>RSI!A1513</f>
        <v>44518</v>
      </c>
      <c r="B1513" s="2">
        <f>RSI!B1513</f>
        <v>0.9</v>
      </c>
      <c r="C1513" s="2">
        <f>RSI!I1513</f>
        <v>50.220445604188313</v>
      </c>
      <c r="D1513" s="2">
        <f>MACD!E1513</f>
        <v>3.8213411658550855E-3</v>
      </c>
      <c r="E1513" s="2">
        <f>MACD!F1513</f>
        <v>1.5175586886290904E-3</v>
      </c>
      <c r="F1513" s="2">
        <f>'Moving Avg'!D1513</f>
        <v>0.89600000000000013</v>
      </c>
      <c r="G1513" s="2">
        <f>'Moving Avg'!F1513</f>
        <v>0.90399999999999991</v>
      </c>
      <c r="H1513" s="2">
        <f>'Moving Avg'!G1513</f>
        <v>0.88500000000000001</v>
      </c>
      <c r="I1513" s="2">
        <f>'Moving Avg'!H1513</f>
        <v>0.94284999999999963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  <c r="M1513" s="7">
        <f t="shared" si="230"/>
        <v>25</v>
      </c>
      <c r="N1513" s="7">
        <f t="shared" si="231"/>
        <v>0</v>
      </c>
      <c r="O1513" s="7">
        <f t="shared" si="232"/>
        <v>0</v>
      </c>
      <c r="P1513" s="7">
        <f t="shared" si="233"/>
        <v>16.5</v>
      </c>
      <c r="Q1513" s="8">
        <f t="shared" si="234"/>
        <v>11.225</v>
      </c>
      <c r="R1513" s="8">
        <f t="shared" si="235"/>
        <v>9.125</v>
      </c>
      <c r="S1513" s="8">
        <f t="shared" si="236"/>
        <v>11.175000000000001</v>
      </c>
      <c r="T1513" s="8">
        <f t="shared" si="237"/>
        <v>10.375</v>
      </c>
      <c r="U1513" s="7">
        <f t="shared" si="238"/>
        <v>10.508333333333335</v>
      </c>
      <c r="V1513" s="7">
        <f t="shared" si="239"/>
        <v>10.475000000000001</v>
      </c>
    </row>
    <row r="1514" spans="1:22" ht="13.5" x14ac:dyDescent="0.25">
      <c r="A1514" s="3">
        <f>RSI!A1514</f>
        <v>44519</v>
      </c>
      <c r="B1514" s="2">
        <f>RSI!B1514</f>
        <v>0.89</v>
      </c>
      <c r="C1514" s="2">
        <f>RSI!I1514</f>
        <v>47.00002400364955</v>
      </c>
      <c r="D1514" s="2">
        <f>MACD!E1514</f>
        <v>4.0072003797068101E-3</v>
      </c>
      <c r="E1514" s="2">
        <f>MACD!F1514</f>
        <v>2.0154870268446344E-3</v>
      </c>
      <c r="F1514" s="2">
        <f>'Moving Avg'!D1514</f>
        <v>0.89399999999999991</v>
      </c>
      <c r="G1514" s="2">
        <f>'Moving Avg'!F1514</f>
        <v>0.90349999999999997</v>
      </c>
      <c r="H1514" s="2">
        <f>'Moving Avg'!G1514</f>
        <v>0.88519999999999999</v>
      </c>
      <c r="I1514" s="2">
        <f>'Moving Avg'!H1514</f>
        <v>0.94239999999999968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  <c r="M1514" s="7">
        <f t="shared" si="230"/>
        <v>25</v>
      </c>
      <c r="N1514" s="7">
        <f t="shared" si="231"/>
        <v>0</v>
      </c>
      <c r="O1514" s="7">
        <f t="shared" si="232"/>
        <v>0</v>
      </c>
      <c r="P1514" s="7">
        <f t="shared" si="233"/>
        <v>16.5</v>
      </c>
      <c r="Q1514" s="8">
        <f t="shared" si="234"/>
        <v>11.225</v>
      </c>
      <c r="R1514" s="8">
        <f t="shared" si="235"/>
        <v>9.125</v>
      </c>
      <c r="S1514" s="8">
        <f t="shared" si="236"/>
        <v>11.175000000000001</v>
      </c>
      <c r="T1514" s="8">
        <f t="shared" si="237"/>
        <v>10.375</v>
      </c>
      <c r="U1514" s="7">
        <f t="shared" si="238"/>
        <v>10.508333333333335</v>
      </c>
      <c r="V1514" s="7">
        <f t="shared" si="239"/>
        <v>10.475000000000001</v>
      </c>
    </row>
    <row r="1515" spans="1:22" ht="13.5" x14ac:dyDescent="0.25">
      <c r="A1515" s="3">
        <f>RSI!A1515</f>
        <v>44522</v>
      </c>
      <c r="B1515" s="2">
        <f>RSI!B1515</f>
        <v>0.88</v>
      </c>
      <c r="C1515" s="2">
        <f>RSI!I1515</f>
        <v>43.963942123247669</v>
      </c>
      <c r="D1515" s="2">
        <f>MACD!E1515</f>
        <v>6.5003128648646324E-3</v>
      </c>
      <c r="E1515" s="2">
        <f>MACD!F1515</f>
        <v>2.9124521944486341E-3</v>
      </c>
      <c r="F1515" s="2">
        <f>'Moving Avg'!D1515</f>
        <v>0.89200000000000002</v>
      </c>
      <c r="G1515" s="2">
        <f>'Moving Avg'!F1515</f>
        <v>0.90199999999999991</v>
      </c>
      <c r="H1515" s="2">
        <f>'Moving Avg'!G1515</f>
        <v>0.88540000000000008</v>
      </c>
      <c r="I1515" s="2">
        <f>'Moving Avg'!H1515</f>
        <v>0.94194999999999962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25</v>
      </c>
      <c r="N1515" s="7">
        <f t="shared" si="231"/>
        <v>0</v>
      </c>
      <c r="O1515" s="7">
        <f t="shared" si="232"/>
        <v>0</v>
      </c>
      <c r="P1515" s="7">
        <f t="shared" si="233"/>
        <v>16.5</v>
      </c>
      <c r="Q1515" s="8">
        <f t="shared" si="234"/>
        <v>11.225</v>
      </c>
      <c r="R1515" s="8">
        <f t="shared" si="235"/>
        <v>9.125</v>
      </c>
      <c r="S1515" s="8">
        <f t="shared" si="236"/>
        <v>11.175000000000001</v>
      </c>
      <c r="T1515" s="8">
        <f t="shared" si="237"/>
        <v>10.375</v>
      </c>
      <c r="U1515" s="7">
        <f t="shared" si="238"/>
        <v>10.508333333333335</v>
      </c>
      <c r="V1515" s="7">
        <f t="shared" si="239"/>
        <v>10.475000000000001</v>
      </c>
    </row>
    <row r="1516" spans="1:22" ht="13.5" x14ac:dyDescent="0.25">
      <c r="A1516" s="3">
        <f>RSI!A1516</f>
        <v>44523</v>
      </c>
      <c r="B1516" s="2">
        <f>RSI!B1516</f>
        <v>0.88</v>
      </c>
      <c r="C1516" s="2">
        <f>RSI!I1516</f>
        <v>43.963942123247676</v>
      </c>
      <c r="D1516" s="2">
        <f>MACD!E1516</f>
        <v>1.0259870363323209E-2</v>
      </c>
      <c r="E1516" s="2">
        <f>MACD!F1516</f>
        <v>4.3819358282235488E-3</v>
      </c>
      <c r="F1516" s="2">
        <f>'Moving Avg'!D1516</f>
        <v>0.88800000000000012</v>
      </c>
      <c r="G1516" s="2">
        <f>'Moving Avg'!F1516</f>
        <v>0.90100000000000002</v>
      </c>
      <c r="H1516" s="2">
        <f>'Moving Avg'!G1516</f>
        <v>0.88560000000000005</v>
      </c>
      <c r="I1516" s="2">
        <f>'Moving Avg'!H1516</f>
        <v>0.94149999999999967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  <c r="M1516" s="7">
        <f t="shared" si="230"/>
        <v>25</v>
      </c>
      <c r="N1516" s="7">
        <f t="shared" si="231"/>
        <v>0</v>
      </c>
      <c r="O1516" s="7">
        <f t="shared" si="232"/>
        <v>0</v>
      </c>
      <c r="P1516" s="7">
        <f t="shared" si="233"/>
        <v>16.5</v>
      </c>
      <c r="Q1516" s="8">
        <f t="shared" si="234"/>
        <v>11.225</v>
      </c>
      <c r="R1516" s="8">
        <f t="shared" si="235"/>
        <v>9.125</v>
      </c>
      <c r="S1516" s="8">
        <f t="shared" si="236"/>
        <v>11.175000000000001</v>
      </c>
      <c r="T1516" s="8">
        <f t="shared" si="237"/>
        <v>10.375</v>
      </c>
      <c r="U1516" s="7">
        <f t="shared" si="238"/>
        <v>10.508333333333335</v>
      </c>
      <c r="V1516" s="7">
        <f t="shared" si="239"/>
        <v>10.475000000000001</v>
      </c>
    </row>
    <row r="1517" spans="1:22" ht="13.5" x14ac:dyDescent="0.25">
      <c r="A1517" s="3">
        <f>RSI!A1517</f>
        <v>44524</v>
      </c>
      <c r="B1517" s="2">
        <f>RSI!B1517</f>
        <v>0.87</v>
      </c>
      <c r="C1517" s="2">
        <f>RSI!I1517</f>
        <v>40.899819388836633</v>
      </c>
      <c r="D1517" s="2">
        <f>MACD!E1517</f>
        <v>1.2746590678488046E-2</v>
      </c>
      <c r="E1517" s="2">
        <f>MACD!F1517</f>
        <v>6.0548667982764492E-3</v>
      </c>
      <c r="F1517" s="2">
        <f>'Moving Avg'!D1517</f>
        <v>0.88400000000000001</v>
      </c>
      <c r="G1517" s="2">
        <f>'Moving Avg'!F1517</f>
        <v>0.8995000000000003</v>
      </c>
      <c r="H1517" s="2">
        <f>'Moving Avg'!G1517</f>
        <v>0.88540000000000008</v>
      </c>
      <c r="I1517" s="2">
        <f>'Moving Avg'!H1517</f>
        <v>0.94099999999999961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  <c r="M1517" s="7">
        <f t="shared" si="230"/>
        <v>25</v>
      </c>
      <c r="N1517" s="7">
        <f t="shared" si="231"/>
        <v>0</v>
      </c>
      <c r="O1517" s="7">
        <f t="shared" si="232"/>
        <v>0</v>
      </c>
      <c r="P1517" s="7">
        <f t="shared" si="233"/>
        <v>16.5</v>
      </c>
      <c r="Q1517" s="8">
        <f t="shared" si="234"/>
        <v>11.225</v>
      </c>
      <c r="R1517" s="8">
        <f t="shared" si="235"/>
        <v>9.125</v>
      </c>
      <c r="S1517" s="8">
        <f t="shared" si="236"/>
        <v>11.175000000000001</v>
      </c>
      <c r="T1517" s="8">
        <f t="shared" si="237"/>
        <v>10.375</v>
      </c>
      <c r="U1517" s="7">
        <f t="shared" si="238"/>
        <v>10.508333333333335</v>
      </c>
      <c r="V1517" s="7">
        <f t="shared" si="239"/>
        <v>10.475000000000001</v>
      </c>
    </row>
    <row r="1518" spans="1:22" ht="13.5" x14ac:dyDescent="0.25">
      <c r="A1518" s="3">
        <f>RSI!A1518</f>
        <v>44525</v>
      </c>
      <c r="B1518" s="2">
        <f>RSI!B1518</f>
        <v>0.89</v>
      </c>
      <c r="C1518" s="2">
        <f>RSI!I1518</f>
        <v>48.613679055057936</v>
      </c>
      <c r="D1518" s="2">
        <f>MACD!E1518</f>
        <v>1.5062436045884975E-2</v>
      </c>
      <c r="E1518" s="2">
        <f>MACD!F1518</f>
        <v>7.856380647798155E-3</v>
      </c>
      <c r="F1518" s="2">
        <f>'Moving Avg'!D1518</f>
        <v>0.88200000000000001</v>
      </c>
      <c r="G1518" s="2">
        <f>'Moving Avg'!F1518</f>
        <v>0.8985000000000003</v>
      </c>
      <c r="H1518" s="2">
        <f>'Moving Avg'!G1518</f>
        <v>0.88560000000000005</v>
      </c>
      <c r="I1518" s="2">
        <f>'Moving Avg'!H1518</f>
        <v>0.94064999999999965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  <c r="M1518" s="7">
        <f t="shared" si="230"/>
        <v>25</v>
      </c>
      <c r="N1518" s="7">
        <f t="shared" si="231"/>
        <v>0</v>
      </c>
      <c r="O1518" s="7">
        <f t="shared" si="232"/>
        <v>0</v>
      </c>
      <c r="P1518" s="7">
        <f t="shared" si="233"/>
        <v>16.5</v>
      </c>
      <c r="Q1518" s="8">
        <f t="shared" si="234"/>
        <v>11.225</v>
      </c>
      <c r="R1518" s="8">
        <f t="shared" si="235"/>
        <v>9.125</v>
      </c>
      <c r="S1518" s="8">
        <f t="shared" si="236"/>
        <v>11.175000000000001</v>
      </c>
      <c r="T1518" s="8">
        <f t="shared" si="237"/>
        <v>10.375</v>
      </c>
      <c r="U1518" s="7">
        <f t="shared" si="238"/>
        <v>10.508333333333335</v>
      </c>
      <c r="V1518" s="7">
        <f t="shared" si="239"/>
        <v>10.475000000000001</v>
      </c>
    </row>
    <row r="1519" spans="1:22" ht="13.5" x14ac:dyDescent="0.25">
      <c r="A1519" s="3">
        <f>RSI!A1519</f>
        <v>44526</v>
      </c>
      <c r="B1519" s="2">
        <f>RSI!B1519</f>
        <v>0.88</v>
      </c>
      <c r="C1519" s="2">
        <f>RSI!I1519</f>
        <v>45.421418673483849</v>
      </c>
      <c r="D1519" s="2">
        <f>MACD!E1519</f>
        <v>1.4710891122382552E-2</v>
      </c>
      <c r="E1519" s="2">
        <f>MACD!F1519</f>
        <v>9.2272827427150352E-3</v>
      </c>
      <c r="F1519" s="2">
        <f>'Moving Avg'!D1519</f>
        <v>0.88000000000000012</v>
      </c>
      <c r="G1519" s="2">
        <f>'Moving Avg'!F1519</f>
        <v>0.89650000000000019</v>
      </c>
      <c r="H1519" s="2">
        <f>'Moving Avg'!G1519</f>
        <v>0.88560000000000005</v>
      </c>
      <c r="I1519" s="2">
        <f>'Moving Avg'!H1519</f>
        <v>0.94024999999999959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  <c r="M1519" s="7">
        <f t="shared" si="230"/>
        <v>25</v>
      </c>
      <c r="N1519" s="7">
        <f t="shared" si="231"/>
        <v>0</v>
      </c>
      <c r="O1519" s="7">
        <f t="shared" si="232"/>
        <v>0</v>
      </c>
      <c r="P1519" s="7">
        <f t="shared" si="233"/>
        <v>16.5</v>
      </c>
      <c r="Q1519" s="8">
        <f t="shared" si="234"/>
        <v>11.225</v>
      </c>
      <c r="R1519" s="8">
        <f t="shared" si="235"/>
        <v>9.125</v>
      </c>
      <c r="S1519" s="8">
        <f t="shared" si="236"/>
        <v>11.175000000000001</v>
      </c>
      <c r="T1519" s="8">
        <f t="shared" si="237"/>
        <v>10.375</v>
      </c>
      <c r="U1519" s="7">
        <f t="shared" si="238"/>
        <v>10.508333333333335</v>
      </c>
      <c r="V1519" s="7">
        <f t="shared" si="239"/>
        <v>10.475000000000001</v>
      </c>
    </row>
    <row r="1520" spans="1:22" ht="13.5" x14ac:dyDescent="0.25">
      <c r="A1520" s="3">
        <f>RSI!A1520</f>
        <v>44529</v>
      </c>
      <c r="B1520" s="2">
        <f>RSI!B1520</f>
        <v>0.89</v>
      </c>
      <c r="C1520" s="2">
        <f>RSI!I1520</f>
        <v>49.026142540948577</v>
      </c>
      <c r="D1520" s="2">
        <f>MACD!E1520</f>
        <v>1.2216536653856247E-2</v>
      </c>
      <c r="E1520" s="2">
        <f>MACD!F1520</f>
        <v>9.8251335249432779E-3</v>
      </c>
      <c r="F1520" s="2">
        <f>'Moving Avg'!D1520</f>
        <v>0.88200000000000001</v>
      </c>
      <c r="G1520" s="2">
        <f>'Moving Avg'!F1520</f>
        <v>0.89650000000000019</v>
      </c>
      <c r="H1520" s="2">
        <f>'Moving Avg'!G1520</f>
        <v>0.88600000000000023</v>
      </c>
      <c r="I1520" s="2">
        <f>'Moving Avg'!H1520</f>
        <v>0.93999999999999972</v>
      </c>
      <c r="J1520" s="5" t="str">
        <f>OBV!F1520</f>
        <v>BEARISH</v>
      </c>
      <c r="K1520" s="5" t="str">
        <f>OBV!G1520</f>
        <v>NEUTRAL</v>
      </c>
      <c r="L1520" s="5" t="str">
        <f>OBV!H1520</f>
        <v>BEARISH DIVERGENCE</v>
      </c>
      <c r="M1520" s="7">
        <f t="shared" si="230"/>
        <v>25</v>
      </c>
      <c r="N1520" s="7">
        <f t="shared" si="231"/>
        <v>0</v>
      </c>
      <c r="O1520" s="7">
        <f t="shared" si="232"/>
        <v>0</v>
      </c>
      <c r="P1520" s="7">
        <f t="shared" si="233"/>
        <v>16.5</v>
      </c>
      <c r="Q1520" s="8">
        <f t="shared" si="234"/>
        <v>11.225</v>
      </c>
      <c r="R1520" s="8">
        <f t="shared" si="235"/>
        <v>9.125</v>
      </c>
      <c r="S1520" s="8">
        <f t="shared" si="236"/>
        <v>11.175000000000001</v>
      </c>
      <c r="T1520" s="8">
        <f t="shared" si="237"/>
        <v>10.375</v>
      </c>
      <c r="U1520" s="7">
        <f t="shared" si="238"/>
        <v>10.508333333333335</v>
      </c>
      <c r="V1520" s="7">
        <f t="shared" si="239"/>
        <v>10.475000000000001</v>
      </c>
    </row>
    <row r="1521" spans="1:22" ht="13.5" x14ac:dyDescent="0.25">
      <c r="A1521" s="3">
        <f>RSI!A1521</f>
        <v>44530</v>
      </c>
      <c r="B1521" s="2">
        <f>RSI!B1521</f>
        <v>0.88</v>
      </c>
      <c r="C1521" s="2">
        <f>RSI!I1521</f>
        <v>45.770616281652778</v>
      </c>
      <c r="D1521" s="2">
        <f>MACD!E1521</f>
        <v>1.240225282063645E-2</v>
      </c>
      <c r="E1521" s="2">
        <f>MACD!F1521</f>
        <v>1.0340557384081912E-2</v>
      </c>
      <c r="F1521" s="2">
        <f>'Moving Avg'!D1521</f>
        <v>0.88200000000000001</v>
      </c>
      <c r="G1521" s="2">
        <f>'Moving Avg'!F1521</f>
        <v>0.89600000000000024</v>
      </c>
      <c r="H1521" s="2">
        <f>'Moving Avg'!G1521</f>
        <v>0.88620000000000021</v>
      </c>
      <c r="I1521" s="2">
        <f>'Moving Avg'!H1521</f>
        <v>0.93964999999999943</v>
      </c>
      <c r="J1521" s="5" t="str">
        <f>OBV!F1521</f>
        <v>BEARISH</v>
      </c>
      <c r="K1521" s="5" t="str">
        <f>OBV!G1521</f>
        <v>NEUTRAL</v>
      </c>
      <c r="L1521" s="5" t="str">
        <f>OBV!H1521</f>
        <v>NEUTRAL</v>
      </c>
      <c r="M1521" s="7">
        <f t="shared" si="230"/>
        <v>25</v>
      </c>
      <c r="N1521" s="7">
        <f t="shared" si="231"/>
        <v>0</v>
      </c>
      <c r="O1521" s="7">
        <f t="shared" si="232"/>
        <v>0</v>
      </c>
      <c r="P1521" s="7">
        <f t="shared" si="233"/>
        <v>16.5</v>
      </c>
      <c r="Q1521" s="8">
        <f t="shared" si="234"/>
        <v>11.225</v>
      </c>
      <c r="R1521" s="8">
        <f t="shared" si="235"/>
        <v>9.125</v>
      </c>
      <c r="S1521" s="8">
        <f t="shared" si="236"/>
        <v>11.175000000000001</v>
      </c>
      <c r="T1521" s="8">
        <f t="shared" si="237"/>
        <v>10.375</v>
      </c>
      <c r="U1521" s="7">
        <f t="shared" si="238"/>
        <v>10.508333333333335</v>
      </c>
      <c r="V1521" s="7">
        <f t="shared" si="239"/>
        <v>10.475000000000001</v>
      </c>
    </row>
    <row r="1522" spans="1:22" ht="13.5" x14ac:dyDescent="0.25">
      <c r="A1522" s="3">
        <f>RSI!A1522</f>
        <v>44531</v>
      </c>
      <c r="B1522" s="2">
        <f>RSI!B1522</f>
        <v>0.88</v>
      </c>
      <c r="C1522" s="2">
        <f>RSI!I1522</f>
        <v>45.770616281652771</v>
      </c>
      <c r="D1522" s="2">
        <f>MACD!E1522</f>
        <v>1.1095879414887322E-2</v>
      </c>
      <c r="E1522" s="2">
        <f>MACD!F1522</f>
        <v>1.0491621790242994E-2</v>
      </c>
      <c r="F1522" s="2">
        <f>'Moving Avg'!D1522</f>
        <v>0.88400000000000001</v>
      </c>
      <c r="G1522" s="2">
        <f>'Moving Avg'!F1522</f>
        <v>0.89400000000000013</v>
      </c>
      <c r="H1522" s="2">
        <f>'Moving Avg'!G1522</f>
        <v>0.88660000000000028</v>
      </c>
      <c r="I1522" s="2">
        <f>'Moving Avg'!H1522</f>
        <v>0.93929999999999947</v>
      </c>
      <c r="J1522" s="5" t="str">
        <f>OBV!F1522</f>
        <v>BEARISH</v>
      </c>
      <c r="K1522" s="5" t="str">
        <f>OBV!G1522</f>
        <v>NEUTRAL</v>
      </c>
      <c r="L1522" s="5" t="str">
        <f>OBV!H1522</f>
        <v>BEARISH DIVERGENCE</v>
      </c>
      <c r="M1522" s="7">
        <f t="shared" si="230"/>
        <v>25</v>
      </c>
      <c r="N1522" s="7">
        <f t="shared" si="231"/>
        <v>0</v>
      </c>
      <c r="O1522" s="7">
        <f t="shared" si="232"/>
        <v>0</v>
      </c>
      <c r="P1522" s="7">
        <f t="shared" si="233"/>
        <v>16.5</v>
      </c>
      <c r="Q1522" s="8">
        <f t="shared" si="234"/>
        <v>11.225</v>
      </c>
      <c r="R1522" s="8">
        <f t="shared" si="235"/>
        <v>9.125</v>
      </c>
      <c r="S1522" s="8">
        <f t="shared" si="236"/>
        <v>11.175000000000001</v>
      </c>
      <c r="T1522" s="8">
        <f t="shared" si="237"/>
        <v>10.375</v>
      </c>
      <c r="U1522" s="7">
        <f t="shared" si="238"/>
        <v>10.508333333333335</v>
      </c>
      <c r="V1522" s="7">
        <f t="shared" si="239"/>
        <v>10.475000000000001</v>
      </c>
    </row>
    <row r="1523" spans="1:22" ht="13.5" x14ac:dyDescent="0.25">
      <c r="A1523" s="3">
        <f>RSI!A1523</f>
        <v>44532</v>
      </c>
      <c r="B1523" s="2">
        <f>RSI!B1523</f>
        <v>0.88</v>
      </c>
      <c r="C1523" s="2">
        <f>RSI!I1523</f>
        <v>45.770616281652764</v>
      </c>
      <c r="D1523" s="2">
        <f>MACD!E1523</f>
        <v>1.1598340371467009E-2</v>
      </c>
      <c r="E1523" s="2">
        <f>MACD!F1523</f>
        <v>1.0712965506487798E-2</v>
      </c>
      <c r="F1523" s="2">
        <f>'Moving Avg'!D1523</f>
        <v>0.88200000000000001</v>
      </c>
      <c r="G1523" s="2">
        <f>'Moving Avg'!F1523</f>
        <v>0.89300000000000013</v>
      </c>
      <c r="H1523" s="2">
        <f>'Moving Avg'!G1523</f>
        <v>0.8872000000000001</v>
      </c>
      <c r="I1523" s="2">
        <f>'Moving Avg'!H1523</f>
        <v>0.93889999999999962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  <c r="M1523" s="7">
        <f t="shared" si="230"/>
        <v>25</v>
      </c>
      <c r="N1523" s="7">
        <f t="shared" si="231"/>
        <v>0</v>
      </c>
      <c r="O1523" s="7">
        <f t="shared" si="232"/>
        <v>0</v>
      </c>
      <c r="P1523" s="7">
        <f t="shared" si="233"/>
        <v>16.5</v>
      </c>
      <c r="Q1523" s="8">
        <f t="shared" si="234"/>
        <v>11.225</v>
      </c>
      <c r="R1523" s="8">
        <f t="shared" si="235"/>
        <v>9.125</v>
      </c>
      <c r="S1523" s="8">
        <f t="shared" si="236"/>
        <v>11.175000000000001</v>
      </c>
      <c r="T1523" s="8">
        <f t="shared" si="237"/>
        <v>10.375</v>
      </c>
      <c r="U1523" s="7">
        <f t="shared" si="238"/>
        <v>10.508333333333335</v>
      </c>
      <c r="V1523" s="7">
        <f t="shared" si="239"/>
        <v>10.475000000000001</v>
      </c>
    </row>
    <row r="1524" spans="1:22" ht="13.5" x14ac:dyDescent="0.25">
      <c r="A1524" s="3">
        <f>RSI!A1524</f>
        <v>44533</v>
      </c>
      <c r="B1524" s="2">
        <f>RSI!B1524</f>
        <v>0.88</v>
      </c>
      <c r="C1524" s="2">
        <f>RSI!I1524</f>
        <v>45.770616281652764</v>
      </c>
      <c r="D1524" s="2">
        <f>MACD!E1524</f>
        <v>1.054929023349982E-2</v>
      </c>
      <c r="E1524" s="2">
        <f>MACD!F1524</f>
        <v>1.0680230451890203E-2</v>
      </c>
      <c r="F1524" s="2">
        <f>'Moving Avg'!D1524</f>
        <v>0.88200000000000001</v>
      </c>
      <c r="G1524" s="2">
        <f>'Moving Avg'!F1524</f>
        <v>0.89200000000000013</v>
      </c>
      <c r="H1524" s="2">
        <f>'Moving Avg'!G1524</f>
        <v>0.88780000000000026</v>
      </c>
      <c r="I1524" s="2">
        <f>'Moving Avg'!H1524</f>
        <v>0.93849999999999967</v>
      </c>
      <c r="J1524" s="5" t="str">
        <f>OBV!F1524</f>
        <v>BEARISH</v>
      </c>
      <c r="K1524" s="5" t="str">
        <f>OBV!G1524</f>
        <v>NEUTRAL</v>
      </c>
      <c r="L1524" s="5" t="str">
        <f>OBV!H1524</f>
        <v>NEUTRAL</v>
      </c>
      <c r="M1524" s="7">
        <f t="shared" si="230"/>
        <v>25</v>
      </c>
      <c r="N1524" s="7">
        <f t="shared" si="231"/>
        <v>45</v>
      </c>
      <c r="O1524" s="7">
        <f t="shared" si="232"/>
        <v>0</v>
      </c>
      <c r="P1524" s="7">
        <f t="shared" si="233"/>
        <v>16.5</v>
      </c>
      <c r="Q1524" s="8">
        <f t="shared" si="234"/>
        <v>26.975000000000001</v>
      </c>
      <c r="R1524" s="8">
        <f t="shared" si="235"/>
        <v>18.125</v>
      </c>
      <c r="S1524" s="8">
        <f t="shared" si="236"/>
        <v>17.925000000000001</v>
      </c>
      <c r="T1524" s="8">
        <f t="shared" si="237"/>
        <v>21.625</v>
      </c>
      <c r="U1524" s="7">
        <f t="shared" si="238"/>
        <v>21.008333333333336</v>
      </c>
      <c r="V1524" s="7">
        <f t="shared" si="239"/>
        <v>21.162500000000001</v>
      </c>
    </row>
    <row r="1525" spans="1:22" ht="13.5" x14ac:dyDescent="0.25">
      <c r="A1525" s="3">
        <f>RSI!A1525</f>
        <v>44536</v>
      </c>
      <c r="B1525" s="2">
        <f>RSI!B1525</f>
        <v>0.87</v>
      </c>
      <c r="C1525" s="2">
        <f>RSI!I1525</f>
        <v>42.01773480825846</v>
      </c>
      <c r="D1525" s="2">
        <f>MACD!E1525</f>
        <v>8.9234043392690809E-3</v>
      </c>
      <c r="E1525" s="2">
        <f>MACD!F1525</f>
        <v>1.0328865229365979E-2</v>
      </c>
      <c r="F1525" s="2">
        <f>'Moving Avg'!D1525</f>
        <v>0.87799999999999989</v>
      </c>
      <c r="G1525" s="2">
        <f>'Moving Avg'!F1525</f>
        <v>0.89000000000000024</v>
      </c>
      <c r="H1525" s="2">
        <f>'Moving Avg'!G1525</f>
        <v>0.88820000000000021</v>
      </c>
      <c r="I1525" s="2">
        <f>'Moving Avg'!H1525</f>
        <v>0.9379499999999994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45</v>
      </c>
      <c r="O1525" s="7">
        <f t="shared" si="232"/>
        <v>0</v>
      </c>
      <c r="P1525" s="7">
        <f t="shared" si="233"/>
        <v>16.5</v>
      </c>
      <c r="Q1525" s="8">
        <f t="shared" si="234"/>
        <v>26.975000000000001</v>
      </c>
      <c r="R1525" s="8">
        <f t="shared" si="235"/>
        <v>18.125</v>
      </c>
      <c r="S1525" s="8">
        <f t="shared" si="236"/>
        <v>17.925000000000001</v>
      </c>
      <c r="T1525" s="8">
        <f t="shared" si="237"/>
        <v>21.625</v>
      </c>
      <c r="U1525" s="7">
        <f t="shared" si="238"/>
        <v>21.008333333333336</v>
      </c>
      <c r="V1525" s="7">
        <f t="shared" si="239"/>
        <v>21.162500000000001</v>
      </c>
    </row>
    <row r="1526" spans="1:22" ht="13.5" x14ac:dyDescent="0.25">
      <c r="A1526" s="3">
        <f>RSI!A1526</f>
        <v>44537</v>
      </c>
      <c r="B1526" s="2">
        <f>RSI!B1526</f>
        <v>0.87</v>
      </c>
      <c r="C1526" s="2">
        <f>RSI!I1526</f>
        <v>42.017734808258453</v>
      </c>
      <c r="D1526" s="2">
        <f>MACD!E1526</f>
        <v>7.6618310108630405E-3</v>
      </c>
      <c r="E1526" s="2">
        <f>MACD!F1526</f>
        <v>9.7954583856653919E-3</v>
      </c>
      <c r="F1526" s="2">
        <f>'Moving Avg'!D1526</f>
        <v>0.876</v>
      </c>
      <c r="G1526" s="2">
        <f>'Moving Avg'!F1526</f>
        <v>0.8875000000000004</v>
      </c>
      <c r="H1526" s="2">
        <f>'Moving Avg'!G1526</f>
        <v>0.88860000000000017</v>
      </c>
      <c r="I1526" s="2">
        <f>'Moving Avg'!H1526</f>
        <v>0.93744999999999967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45</v>
      </c>
      <c r="O1526" s="7">
        <f t="shared" si="232"/>
        <v>0</v>
      </c>
      <c r="P1526" s="7">
        <f t="shared" si="233"/>
        <v>16.5</v>
      </c>
      <c r="Q1526" s="8">
        <f t="shared" si="234"/>
        <v>26.975000000000001</v>
      </c>
      <c r="R1526" s="8">
        <f t="shared" si="235"/>
        <v>18.125</v>
      </c>
      <c r="S1526" s="8">
        <f t="shared" si="236"/>
        <v>17.925000000000001</v>
      </c>
      <c r="T1526" s="8">
        <f t="shared" si="237"/>
        <v>21.625</v>
      </c>
      <c r="U1526" s="7">
        <f t="shared" si="238"/>
        <v>21.008333333333336</v>
      </c>
      <c r="V1526" s="7">
        <f t="shared" si="239"/>
        <v>21.162500000000001</v>
      </c>
    </row>
    <row r="1527" spans="1:22" ht="13.5" x14ac:dyDescent="0.25">
      <c r="A1527" s="3">
        <f>RSI!A1527</f>
        <v>44538</v>
      </c>
      <c r="B1527" s="2">
        <f>RSI!B1527</f>
        <v>0.88</v>
      </c>
      <c r="C1527" s="2">
        <f>RSI!I1527</f>
        <v>47.052644961393568</v>
      </c>
      <c r="D1527" s="2">
        <f>MACD!E1527</f>
        <v>4.4208623802215463E-3</v>
      </c>
      <c r="E1527" s="2">
        <f>MACD!F1527</f>
        <v>8.7205391845766225E-3</v>
      </c>
      <c r="F1527" s="2">
        <f>'Moving Avg'!D1527</f>
        <v>0.876</v>
      </c>
      <c r="G1527" s="2">
        <f>'Moving Avg'!F1527</f>
        <v>0.88600000000000012</v>
      </c>
      <c r="H1527" s="2">
        <f>'Moving Avg'!G1527</f>
        <v>0.88900000000000035</v>
      </c>
      <c r="I1527" s="2">
        <f>'Moving Avg'!H1527</f>
        <v>0.93694999999999962</v>
      </c>
      <c r="J1527" s="5" t="str">
        <f>OBV!F1527</f>
        <v>BULLISH</v>
      </c>
      <c r="K1527" s="5" t="str">
        <f>OBV!G1527</f>
        <v>NEUTRAL</v>
      </c>
      <c r="L1527" s="5" t="str">
        <f>OBV!H1527</f>
        <v>NEUTRAL</v>
      </c>
      <c r="M1527" s="7">
        <f t="shared" si="230"/>
        <v>25</v>
      </c>
      <c r="N1527" s="7">
        <f t="shared" si="231"/>
        <v>45</v>
      </c>
      <c r="O1527" s="7">
        <f t="shared" si="232"/>
        <v>0</v>
      </c>
      <c r="P1527" s="7">
        <f t="shared" si="233"/>
        <v>49.5</v>
      </c>
      <c r="Q1527" s="8">
        <f t="shared" si="234"/>
        <v>31.925000000000001</v>
      </c>
      <c r="R1527" s="8">
        <f t="shared" si="235"/>
        <v>26.375</v>
      </c>
      <c r="S1527" s="8">
        <f t="shared" si="236"/>
        <v>32.775000000000006</v>
      </c>
      <c r="T1527" s="8">
        <f t="shared" si="237"/>
        <v>29.875</v>
      </c>
      <c r="U1527" s="7">
        <f t="shared" si="238"/>
        <v>30.358333333333334</v>
      </c>
      <c r="V1527" s="7">
        <f t="shared" si="239"/>
        <v>30.237500000000001</v>
      </c>
    </row>
    <row r="1528" spans="1:22" ht="13.5" x14ac:dyDescent="0.25">
      <c r="A1528" s="3">
        <f>RSI!A1528</f>
        <v>44539</v>
      </c>
      <c r="B1528" s="2">
        <f>RSI!B1528</f>
        <v>0.88</v>
      </c>
      <c r="C1528" s="2">
        <f>RSI!I1528</f>
        <v>47.052644961393575</v>
      </c>
      <c r="D1528" s="2">
        <f>MACD!E1528</f>
        <v>4.7942247080071665E-3</v>
      </c>
      <c r="E1528" s="2">
        <f>MACD!F1528</f>
        <v>7.9352762892627316E-3</v>
      </c>
      <c r="F1528" s="2">
        <f>'Moving Avg'!D1528</f>
        <v>0.876</v>
      </c>
      <c r="G1528" s="2">
        <f>'Moving Avg'!F1528</f>
        <v>0.88400000000000012</v>
      </c>
      <c r="H1528" s="2">
        <f>'Moving Avg'!G1528</f>
        <v>0.8894000000000003</v>
      </c>
      <c r="I1528" s="2">
        <f>'Moving Avg'!H1528</f>
        <v>0.93644999999999956</v>
      </c>
      <c r="J1528" s="5" t="str">
        <f>OBV!F1528</f>
        <v>BULLISH</v>
      </c>
      <c r="K1528" s="5" t="str">
        <f>OBV!G1528</f>
        <v>NEUTRAL</v>
      </c>
      <c r="L1528" s="5" t="str">
        <f>OBV!H1528</f>
        <v>NEUTRAL</v>
      </c>
      <c r="M1528" s="7">
        <f t="shared" si="230"/>
        <v>25</v>
      </c>
      <c r="N1528" s="7">
        <f t="shared" si="231"/>
        <v>45</v>
      </c>
      <c r="O1528" s="7">
        <f t="shared" si="232"/>
        <v>0</v>
      </c>
      <c r="P1528" s="7">
        <f t="shared" si="233"/>
        <v>49.5</v>
      </c>
      <c r="Q1528" s="8">
        <f t="shared" si="234"/>
        <v>31.925000000000001</v>
      </c>
      <c r="R1528" s="8">
        <f t="shared" si="235"/>
        <v>26.375</v>
      </c>
      <c r="S1528" s="8">
        <f t="shared" si="236"/>
        <v>32.775000000000006</v>
      </c>
      <c r="T1528" s="8">
        <f t="shared" si="237"/>
        <v>29.875</v>
      </c>
      <c r="U1528" s="7">
        <f t="shared" si="238"/>
        <v>30.358333333333334</v>
      </c>
      <c r="V1528" s="7">
        <f t="shared" si="239"/>
        <v>30.237500000000001</v>
      </c>
    </row>
    <row r="1529" spans="1:22" ht="13.5" x14ac:dyDescent="0.25">
      <c r="A1529" s="3">
        <f>RSI!A1529</f>
        <v>44540</v>
      </c>
      <c r="B1529" s="2">
        <f>RSI!B1529</f>
        <v>0.87</v>
      </c>
      <c r="C1529" s="2">
        <f>RSI!I1529</f>
        <v>42.747600366625399</v>
      </c>
      <c r="D1529" s="2">
        <f>MACD!E1529</f>
        <v>4.3483493271211371E-3</v>
      </c>
      <c r="E1529" s="2">
        <f>MACD!F1529</f>
        <v>7.2178908968344134E-3</v>
      </c>
      <c r="F1529" s="2">
        <f>'Moving Avg'!D1529</f>
        <v>0.874</v>
      </c>
      <c r="G1529" s="2">
        <f>'Moving Avg'!F1529</f>
        <v>0.88250000000000006</v>
      </c>
      <c r="H1529" s="2">
        <f>'Moving Avg'!G1529</f>
        <v>0.89000000000000024</v>
      </c>
      <c r="I1529" s="2">
        <f>'Moving Avg'!H1529</f>
        <v>0.93594999999999962</v>
      </c>
      <c r="J1529" s="5" t="str">
        <f>OBV!F1529</f>
        <v>BULLISH</v>
      </c>
      <c r="K1529" s="5" t="str">
        <f>OBV!G1529</f>
        <v>NEUTRAL</v>
      </c>
      <c r="L1529" s="5" t="str">
        <f>OBV!H1529</f>
        <v>BULLISH DIVERGENCE</v>
      </c>
      <c r="M1529" s="7">
        <f t="shared" si="230"/>
        <v>25</v>
      </c>
      <c r="N1529" s="7">
        <f t="shared" si="231"/>
        <v>45</v>
      </c>
      <c r="O1529" s="7">
        <f t="shared" si="232"/>
        <v>0</v>
      </c>
      <c r="P1529" s="7">
        <f t="shared" si="233"/>
        <v>66.5</v>
      </c>
      <c r="Q1529" s="8">
        <f t="shared" si="234"/>
        <v>34.475000000000001</v>
      </c>
      <c r="R1529" s="8">
        <f t="shared" si="235"/>
        <v>30.625</v>
      </c>
      <c r="S1529" s="8">
        <f t="shared" si="236"/>
        <v>40.424999999999997</v>
      </c>
      <c r="T1529" s="8">
        <f t="shared" si="237"/>
        <v>34.125</v>
      </c>
      <c r="U1529" s="7">
        <f t="shared" si="238"/>
        <v>35.174999999999997</v>
      </c>
      <c r="V1529" s="7">
        <f t="shared" si="239"/>
        <v>34.912499999999994</v>
      </c>
    </row>
    <row r="1530" spans="1:22" ht="13.5" x14ac:dyDescent="0.25">
      <c r="A1530" s="3">
        <f>RSI!A1530</f>
        <v>44543</v>
      </c>
      <c r="B1530" s="2">
        <f>RSI!B1530</f>
        <v>0.88</v>
      </c>
      <c r="C1530" s="2">
        <f>RSI!I1530</f>
        <v>47.88282195853359</v>
      </c>
      <c r="D1530" s="2">
        <f>MACD!E1530</f>
        <v>4.8611438369440263E-3</v>
      </c>
      <c r="E1530" s="2">
        <f>MACD!F1530</f>
        <v>6.7465414848563365E-3</v>
      </c>
      <c r="F1530" s="2">
        <f>'Moving Avg'!D1530</f>
        <v>0.876</v>
      </c>
      <c r="G1530" s="2">
        <f>'Moving Avg'!F1530</f>
        <v>0.88200000000000001</v>
      </c>
      <c r="H1530" s="2">
        <f>'Moving Avg'!G1530</f>
        <v>0.89060000000000028</v>
      </c>
      <c r="I1530" s="2">
        <f>'Moving Avg'!H1530</f>
        <v>0.93544999999999956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  <c r="M1530" s="7">
        <f t="shared" si="230"/>
        <v>25</v>
      </c>
      <c r="N1530" s="7">
        <f t="shared" si="231"/>
        <v>45</v>
      </c>
      <c r="O1530" s="7">
        <f t="shared" si="232"/>
        <v>0</v>
      </c>
      <c r="P1530" s="7">
        <f t="shared" si="233"/>
        <v>83.5</v>
      </c>
      <c r="Q1530" s="8">
        <f t="shared" si="234"/>
        <v>37.024999999999999</v>
      </c>
      <c r="R1530" s="8">
        <f t="shared" si="235"/>
        <v>34.875</v>
      </c>
      <c r="S1530" s="8">
        <f t="shared" si="236"/>
        <v>48.075000000000003</v>
      </c>
      <c r="T1530" s="8">
        <f t="shared" si="237"/>
        <v>38.375</v>
      </c>
      <c r="U1530" s="7">
        <f t="shared" si="238"/>
        <v>39.991666666666667</v>
      </c>
      <c r="V1530" s="7">
        <f t="shared" si="239"/>
        <v>39.587500000000006</v>
      </c>
    </row>
    <row r="1531" spans="1:22" ht="13.5" x14ac:dyDescent="0.25">
      <c r="A1531" s="3">
        <f>RSI!A1531</f>
        <v>44544</v>
      </c>
      <c r="B1531" s="2">
        <f>RSI!B1531</f>
        <v>0.87</v>
      </c>
      <c r="C1531" s="2">
        <f>RSI!I1531</f>
        <v>43.665040747707629</v>
      </c>
      <c r="D1531" s="2">
        <f>MACD!E1531</f>
        <v>4.5237475829654761E-3</v>
      </c>
      <c r="E1531" s="2">
        <f>MACD!F1531</f>
        <v>6.3019827044781653E-3</v>
      </c>
      <c r="F1531" s="2">
        <f>'Moving Avg'!D1531</f>
        <v>0.876</v>
      </c>
      <c r="G1531" s="2">
        <f>'Moving Avg'!F1531</f>
        <v>0.88050000000000017</v>
      </c>
      <c r="H1531" s="2">
        <f>'Moving Avg'!G1531</f>
        <v>0.89120000000000021</v>
      </c>
      <c r="I1531" s="2">
        <f>'Moving Avg'!H1531</f>
        <v>0.93499999999999939</v>
      </c>
      <c r="J1531" s="5" t="str">
        <f>OBV!F1531</f>
        <v>BULLISH</v>
      </c>
      <c r="K1531" s="5" t="str">
        <f>OBV!G1531</f>
        <v>NEUTRAL</v>
      </c>
      <c r="L1531" s="5" t="str">
        <f>OBV!H1531</f>
        <v>NEUTRAL</v>
      </c>
      <c r="M1531" s="7">
        <f t="shared" si="230"/>
        <v>25</v>
      </c>
      <c r="N1531" s="7">
        <f t="shared" si="231"/>
        <v>45</v>
      </c>
      <c r="O1531" s="7">
        <f t="shared" si="232"/>
        <v>0</v>
      </c>
      <c r="P1531" s="7">
        <f t="shared" si="233"/>
        <v>49.5</v>
      </c>
      <c r="Q1531" s="8">
        <f t="shared" si="234"/>
        <v>31.925000000000001</v>
      </c>
      <c r="R1531" s="8">
        <f t="shared" si="235"/>
        <v>26.375</v>
      </c>
      <c r="S1531" s="8">
        <f t="shared" si="236"/>
        <v>32.775000000000006</v>
      </c>
      <c r="T1531" s="8">
        <f t="shared" si="237"/>
        <v>29.875</v>
      </c>
      <c r="U1531" s="7">
        <f t="shared" si="238"/>
        <v>30.358333333333334</v>
      </c>
      <c r="V1531" s="7">
        <f t="shared" si="239"/>
        <v>30.237500000000001</v>
      </c>
    </row>
    <row r="1532" spans="1:22" ht="13.5" x14ac:dyDescent="0.25">
      <c r="A1532" s="3">
        <f>RSI!A1532</f>
        <v>44545</v>
      </c>
      <c r="B1532" s="2">
        <f>RSI!B1532</f>
        <v>0.87</v>
      </c>
      <c r="C1532" s="2">
        <f>RSI!I1532</f>
        <v>43.665040747707629</v>
      </c>
      <c r="D1532" s="2">
        <f>MACD!E1532</f>
        <v>4.3218132234897899E-3</v>
      </c>
      <c r="E1532" s="2">
        <f>MACD!F1532</f>
        <v>5.9059488082804906E-3</v>
      </c>
      <c r="F1532" s="2">
        <f>'Moving Avg'!D1532</f>
        <v>0.874</v>
      </c>
      <c r="G1532" s="2">
        <f>'Moving Avg'!F1532</f>
        <v>0.87950000000000017</v>
      </c>
      <c r="H1532" s="2">
        <f>'Moving Avg'!G1532</f>
        <v>0.89180000000000004</v>
      </c>
      <c r="I1532" s="2">
        <f>'Moving Avg'!H1532</f>
        <v>0.93449999999999944</v>
      </c>
      <c r="J1532" s="5" t="str">
        <f>OBV!F1532</f>
        <v>BULLISH</v>
      </c>
      <c r="K1532" s="5" t="str">
        <f>OBV!G1532</f>
        <v>NEUTRAL</v>
      </c>
      <c r="L1532" s="5" t="str">
        <f>OBV!H1532</f>
        <v>BULLISH DIVERGENCE</v>
      </c>
      <c r="M1532" s="7">
        <f t="shared" si="230"/>
        <v>25</v>
      </c>
      <c r="N1532" s="7">
        <f t="shared" si="231"/>
        <v>45</v>
      </c>
      <c r="O1532" s="7">
        <f t="shared" si="232"/>
        <v>0</v>
      </c>
      <c r="P1532" s="7">
        <f t="shared" si="233"/>
        <v>66.5</v>
      </c>
      <c r="Q1532" s="8">
        <f t="shared" si="234"/>
        <v>34.475000000000001</v>
      </c>
      <c r="R1532" s="8">
        <f t="shared" si="235"/>
        <v>30.625</v>
      </c>
      <c r="S1532" s="8">
        <f t="shared" si="236"/>
        <v>40.424999999999997</v>
      </c>
      <c r="T1532" s="8">
        <f t="shared" si="237"/>
        <v>34.125</v>
      </c>
      <c r="U1532" s="7">
        <f t="shared" si="238"/>
        <v>35.174999999999997</v>
      </c>
      <c r="V1532" s="7">
        <f t="shared" si="239"/>
        <v>34.912499999999994</v>
      </c>
    </row>
    <row r="1533" spans="1:22" ht="13.5" x14ac:dyDescent="0.25">
      <c r="A1533" s="3">
        <f>RSI!A1533</f>
        <v>44546</v>
      </c>
      <c r="B1533" s="2">
        <f>RSI!B1533</f>
        <v>0.87</v>
      </c>
      <c r="C1533" s="2">
        <f>RSI!I1533</f>
        <v>43.665040747707629</v>
      </c>
      <c r="D1533" s="2">
        <f>MACD!E1533</f>
        <v>4.2283112242027521E-3</v>
      </c>
      <c r="E1533" s="2">
        <f>MACD!F1533</f>
        <v>5.5704212914649432E-3</v>
      </c>
      <c r="F1533" s="2">
        <f>'Moving Avg'!D1533</f>
        <v>0.87200000000000011</v>
      </c>
      <c r="G1533" s="2">
        <f>'Moving Avg'!F1533</f>
        <v>0.87800000000000011</v>
      </c>
      <c r="H1533" s="2">
        <f>'Moving Avg'!G1533</f>
        <v>0.89240000000000008</v>
      </c>
      <c r="I1533" s="2">
        <f>'Moving Avg'!H1533</f>
        <v>0.93399999999999961</v>
      </c>
      <c r="J1533" s="5" t="str">
        <f>OBV!F1533</f>
        <v>BULLISH</v>
      </c>
      <c r="K1533" s="5" t="str">
        <f>OBV!G1533</f>
        <v>NEUTRAL</v>
      </c>
      <c r="L1533" s="5" t="str">
        <f>OBV!H1533</f>
        <v>BULLISH DIVERGENCE</v>
      </c>
      <c r="M1533" s="7">
        <f t="shared" si="230"/>
        <v>25</v>
      </c>
      <c r="N1533" s="7">
        <f t="shared" si="231"/>
        <v>45</v>
      </c>
      <c r="O1533" s="7">
        <f t="shared" si="232"/>
        <v>0</v>
      </c>
      <c r="P1533" s="7">
        <f t="shared" si="233"/>
        <v>66.5</v>
      </c>
      <c r="Q1533" s="8">
        <f t="shared" si="234"/>
        <v>34.475000000000001</v>
      </c>
      <c r="R1533" s="8">
        <f t="shared" si="235"/>
        <v>30.625</v>
      </c>
      <c r="S1533" s="8">
        <f t="shared" si="236"/>
        <v>40.424999999999997</v>
      </c>
      <c r="T1533" s="8">
        <f t="shared" si="237"/>
        <v>34.125</v>
      </c>
      <c r="U1533" s="7">
        <f t="shared" si="238"/>
        <v>35.174999999999997</v>
      </c>
      <c r="V1533" s="7">
        <f t="shared" si="239"/>
        <v>34.912499999999994</v>
      </c>
    </row>
    <row r="1534" spans="1:22" ht="13.5" x14ac:dyDescent="0.25">
      <c r="A1534" s="3">
        <f>RSI!A1534</f>
        <v>44550</v>
      </c>
      <c r="B1534" s="2">
        <f>RSI!B1534</f>
        <v>0.87</v>
      </c>
      <c r="C1534" s="2">
        <f>RSI!I1534</f>
        <v>43.665040747707636</v>
      </c>
      <c r="D1534" s="2">
        <f>MACD!E1534</f>
        <v>4.2208289031180346E-3</v>
      </c>
      <c r="E1534" s="2">
        <f>MACD!F1534</f>
        <v>5.3005028137955625E-3</v>
      </c>
      <c r="F1534" s="2">
        <f>'Moving Avg'!D1534</f>
        <v>0.87200000000000011</v>
      </c>
      <c r="G1534" s="2">
        <f>'Moving Avg'!F1534</f>
        <v>0.877</v>
      </c>
      <c r="H1534" s="2">
        <f>'Moving Avg'!G1534</f>
        <v>0.89280000000000004</v>
      </c>
      <c r="I1534" s="2">
        <f>'Moving Avg'!H1534</f>
        <v>0.93349999999999966</v>
      </c>
      <c r="J1534" s="5" t="str">
        <f>OBV!F1534</f>
        <v>BULLISH</v>
      </c>
      <c r="K1534" s="5" t="str">
        <f>OBV!G1534</f>
        <v>NEUTRAL</v>
      </c>
      <c r="L1534" s="5" t="str">
        <f>OBV!H1534</f>
        <v>NEUTRAL</v>
      </c>
      <c r="M1534" s="7">
        <f t="shared" si="230"/>
        <v>25</v>
      </c>
      <c r="N1534" s="7">
        <f t="shared" si="231"/>
        <v>45</v>
      </c>
      <c r="O1534" s="7">
        <f t="shared" si="232"/>
        <v>0</v>
      </c>
      <c r="P1534" s="7">
        <f t="shared" si="233"/>
        <v>49.5</v>
      </c>
      <c r="Q1534" s="8">
        <f t="shared" si="234"/>
        <v>31.925000000000001</v>
      </c>
      <c r="R1534" s="8">
        <f t="shared" si="235"/>
        <v>26.375</v>
      </c>
      <c r="S1534" s="8">
        <f t="shared" si="236"/>
        <v>32.775000000000006</v>
      </c>
      <c r="T1534" s="8">
        <f t="shared" si="237"/>
        <v>29.875</v>
      </c>
      <c r="U1534" s="7">
        <f t="shared" si="238"/>
        <v>30.358333333333334</v>
      </c>
      <c r="V1534" s="7">
        <f t="shared" si="239"/>
        <v>30.237500000000001</v>
      </c>
    </row>
    <row r="1535" spans="1:22" ht="13.5" x14ac:dyDescent="0.25">
      <c r="A1535" s="3">
        <f>RSI!A1535</f>
        <v>44551</v>
      </c>
      <c r="B1535" s="2">
        <f>RSI!B1535</f>
        <v>0.85</v>
      </c>
      <c r="C1535" s="2">
        <f>RSI!I1535</f>
        <v>35.300316341468275</v>
      </c>
      <c r="D1535" s="2">
        <f>MACD!E1535</f>
        <v>4.2238461284433981E-3</v>
      </c>
      <c r="E1535" s="2">
        <f>MACD!F1535</f>
        <v>5.0851714767251302E-3</v>
      </c>
      <c r="F1535" s="2">
        <f>'Moving Avg'!D1535</f>
        <v>0.86599999999999999</v>
      </c>
      <c r="G1535" s="2">
        <f>'Moving Avg'!F1535</f>
        <v>0.87549999999999994</v>
      </c>
      <c r="H1535" s="2">
        <f>'Moving Avg'!G1535</f>
        <v>0.89280000000000004</v>
      </c>
      <c r="I1535" s="2">
        <f>'Moving Avg'!H1535</f>
        <v>0.93289999999999973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25</v>
      </c>
      <c r="N1535" s="7">
        <f t="shared" si="231"/>
        <v>45</v>
      </c>
      <c r="O1535" s="7">
        <f t="shared" si="232"/>
        <v>0</v>
      </c>
      <c r="P1535" s="7">
        <f t="shared" si="233"/>
        <v>16.5</v>
      </c>
      <c r="Q1535" s="8">
        <f t="shared" si="234"/>
        <v>26.975000000000001</v>
      </c>
      <c r="R1535" s="8">
        <f t="shared" si="235"/>
        <v>18.125</v>
      </c>
      <c r="S1535" s="8">
        <f t="shared" si="236"/>
        <v>17.925000000000001</v>
      </c>
      <c r="T1535" s="8">
        <f t="shared" si="237"/>
        <v>21.625</v>
      </c>
      <c r="U1535" s="7">
        <f t="shared" si="238"/>
        <v>21.008333333333336</v>
      </c>
      <c r="V1535" s="7">
        <f t="shared" si="239"/>
        <v>21.162500000000001</v>
      </c>
    </row>
    <row r="1536" spans="1:22" ht="13.5" x14ac:dyDescent="0.25">
      <c r="A1536" s="3">
        <f>RSI!A1536</f>
        <v>44552</v>
      </c>
      <c r="B1536" s="2">
        <f>RSI!B1536</f>
        <v>0.84</v>
      </c>
      <c r="C1536" s="2">
        <f>RSI!I1536</f>
        <v>31.999539364827115</v>
      </c>
      <c r="D1536" s="2">
        <f>MACD!E1536</f>
        <v>5.1467360214653146E-3</v>
      </c>
      <c r="E1536" s="2">
        <f>MACD!F1536</f>
        <v>5.0974843856731672E-3</v>
      </c>
      <c r="F1536" s="2">
        <f>'Moving Avg'!D1536</f>
        <v>0.86</v>
      </c>
      <c r="G1536" s="2">
        <f>'Moving Avg'!F1536</f>
        <v>0.87349999999999994</v>
      </c>
      <c r="H1536" s="2">
        <f>'Moving Avg'!G1536</f>
        <v>0.89260000000000006</v>
      </c>
      <c r="I1536" s="2">
        <f>'Moving Avg'!H1536</f>
        <v>0.93224999999999969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  <c r="M1536" s="7">
        <f t="shared" si="230"/>
        <v>25</v>
      </c>
      <c r="N1536" s="7">
        <f t="shared" si="231"/>
        <v>0</v>
      </c>
      <c r="O1536" s="7">
        <f t="shared" si="232"/>
        <v>0</v>
      </c>
      <c r="P1536" s="7">
        <f t="shared" si="233"/>
        <v>16.5</v>
      </c>
      <c r="Q1536" s="8">
        <f t="shared" si="234"/>
        <v>11.225</v>
      </c>
      <c r="R1536" s="8">
        <f t="shared" si="235"/>
        <v>9.125</v>
      </c>
      <c r="S1536" s="8">
        <f t="shared" si="236"/>
        <v>11.175000000000001</v>
      </c>
      <c r="T1536" s="8">
        <f t="shared" si="237"/>
        <v>10.375</v>
      </c>
      <c r="U1536" s="7">
        <f t="shared" si="238"/>
        <v>10.508333333333335</v>
      </c>
      <c r="V1536" s="7">
        <f t="shared" si="239"/>
        <v>10.475000000000001</v>
      </c>
    </row>
    <row r="1537" spans="1:22" ht="13.5" x14ac:dyDescent="0.25">
      <c r="A1537" s="3">
        <f>RSI!A1537</f>
        <v>44553</v>
      </c>
      <c r="B1537" s="2">
        <f>RSI!B1537</f>
        <v>0.84</v>
      </c>
      <c r="C1537" s="2">
        <f>RSI!I1537</f>
        <v>31.9995393648271</v>
      </c>
      <c r="D1537" s="2">
        <f>MACD!E1537</f>
        <v>7.6914875214516565E-3</v>
      </c>
      <c r="E1537" s="2">
        <f>MACD!F1537</f>
        <v>5.6162850128288651E-3</v>
      </c>
      <c r="F1537" s="2">
        <f>'Moving Avg'!D1537</f>
        <v>0.85399999999999987</v>
      </c>
      <c r="G1537" s="2">
        <f>'Moving Avg'!F1537</f>
        <v>0.87199999999999989</v>
      </c>
      <c r="H1537" s="2">
        <f>'Moving Avg'!G1537</f>
        <v>0.89219999999999999</v>
      </c>
      <c r="I1537" s="2">
        <f>'Moving Avg'!H1537</f>
        <v>0.93169999999999975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25</v>
      </c>
      <c r="N1537" s="7">
        <f t="shared" si="231"/>
        <v>0</v>
      </c>
      <c r="O1537" s="7">
        <f t="shared" si="232"/>
        <v>0</v>
      </c>
      <c r="P1537" s="7">
        <f t="shared" si="233"/>
        <v>16.5</v>
      </c>
      <c r="Q1537" s="8">
        <f t="shared" si="234"/>
        <v>11.225</v>
      </c>
      <c r="R1537" s="8">
        <f t="shared" si="235"/>
        <v>9.125</v>
      </c>
      <c r="S1537" s="8">
        <f t="shared" si="236"/>
        <v>11.175000000000001</v>
      </c>
      <c r="T1537" s="8">
        <f t="shared" si="237"/>
        <v>10.375</v>
      </c>
      <c r="U1537" s="7">
        <f t="shared" si="238"/>
        <v>10.508333333333335</v>
      </c>
      <c r="V1537" s="7">
        <f t="shared" si="239"/>
        <v>10.475000000000001</v>
      </c>
    </row>
    <row r="1538" spans="1:22" ht="13.5" x14ac:dyDescent="0.25">
      <c r="A1538" s="3">
        <f>RSI!A1538</f>
        <v>44554</v>
      </c>
      <c r="B1538" s="2">
        <f>RSI!B1538</f>
        <v>0.83</v>
      </c>
      <c r="C1538" s="2">
        <f>RSI!I1538</f>
        <v>28.868873042461445</v>
      </c>
      <c r="D1538" s="2">
        <f>MACD!E1538</f>
        <v>1.0794167613789152E-2</v>
      </c>
      <c r="E1538" s="2">
        <f>MACD!F1538</f>
        <v>6.6518615330209228E-3</v>
      </c>
      <c r="F1538" s="2">
        <f>'Moving Avg'!D1538</f>
        <v>0.84599999999999986</v>
      </c>
      <c r="G1538" s="2">
        <f>'Moving Avg'!F1538</f>
        <v>0.86899999999999977</v>
      </c>
      <c r="H1538" s="2">
        <f>'Moving Avg'!G1538</f>
        <v>0.89059999999999984</v>
      </c>
      <c r="I1538" s="2">
        <f>'Moving Avg'!H1538</f>
        <v>0.93104999999999993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  <c r="M1538" s="7">
        <f t="shared" ref="M1538:M1601" si="240">IF(C1538&lt;30,50, IF(C1538&gt;70, 0, 25))</f>
        <v>50</v>
      </c>
      <c r="N1538" s="7">
        <f t="shared" ref="N1538:N1601" si="241">IF(E1538-D1538&gt;0.02, 100, IF(E1538-D1538&lt;0,0,45))</f>
        <v>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19.975000000000001</v>
      </c>
      <c r="R1538" s="8">
        <f t="shared" si="235"/>
        <v>14.125</v>
      </c>
      <c r="S1538" s="8">
        <f t="shared" si="236"/>
        <v>14.925000000000001</v>
      </c>
      <c r="T1538" s="8">
        <f t="shared" si="237"/>
        <v>16.625</v>
      </c>
      <c r="U1538" s="7">
        <f t="shared" si="238"/>
        <v>16.341666666666669</v>
      </c>
      <c r="V1538" s="7">
        <f t="shared" si="239"/>
        <v>16.412500000000001</v>
      </c>
    </row>
    <row r="1539" spans="1:22" ht="13.5" x14ac:dyDescent="0.25">
      <c r="A1539" s="3">
        <f>RSI!A1539</f>
        <v>44557</v>
      </c>
      <c r="B1539" s="2">
        <f>RSI!B1539</f>
        <v>0.82</v>
      </c>
      <c r="C1539" s="2">
        <f>RSI!I1539</f>
        <v>26.117156873209353</v>
      </c>
      <c r="D1539" s="2">
        <f>MACD!E1539</f>
        <v>1.2874111644950448E-2</v>
      </c>
      <c r="E1539" s="2">
        <f>MACD!F1539</f>
        <v>7.8963115554068278E-3</v>
      </c>
      <c r="F1539" s="2">
        <f>'Moving Avg'!D1539</f>
        <v>0.83599999999999997</v>
      </c>
      <c r="G1539" s="2">
        <f>'Moving Avg'!F1539</f>
        <v>0.86599999999999988</v>
      </c>
      <c r="H1539" s="2">
        <f>'Moving Avg'!G1539</f>
        <v>0.88859999999999983</v>
      </c>
      <c r="I1539" s="2">
        <f>'Moving Avg'!H1539</f>
        <v>0.9302499999999998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  <c r="M1539" s="7">
        <f t="shared" si="240"/>
        <v>50</v>
      </c>
      <c r="N1539" s="7">
        <f t="shared" si="241"/>
        <v>0</v>
      </c>
      <c r="O1539" s="7">
        <f t="shared" si="242"/>
        <v>0</v>
      </c>
      <c r="P1539" s="7">
        <f t="shared" si="243"/>
        <v>16.5</v>
      </c>
      <c r="Q1539" s="8">
        <f t="shared" ref="Q1539:Q1602" si="244">0.35*M1539+N1539*0.35+O1539*0.15+P1539*0.15</f>
        <v>19.975000000000001</v>
      </c>
      <c r="R1539" s="8">
        <f t="shared" ref="R1539:R1602" si="245">M1539*0.2+N1539*0.2+O1539*0.35+P1539*0.25</f>
        <v>14.125</v>
      </c>
      <c r="S1539" s="8">
        <f t="shared" ref="S1539:S1602" si="246">M1539*0.15+N1539*0.15+O1539*0.25+P1539*0.45</f>
        <v>14.925000000000001</v>
      </c>
      <c r="T1539" s="8">
        <f t="shared" ref="T1539:T1602" si="247">0.25*SUM(M1539:P1539)</f>
        <v>16.625</v>
      </c>
      <c r="U1539" s="7">
        <f t="shared" ref="U1539:U1602" si="248">SUM(Q1539:S1539)/3</f>
        <v>16.341666666666669</v>
      </c>
      <c r="V1539" s="7">
        <f t="shared" ref="V1539:V1602" si="249">SUM(Q1539:T1539)/4</f>
        <v>16.412500000000001</v>
      </c>
    </row>
    <row r="1540" spans="1:22" ht="13.5" x14ac:dyDescent="0.25">
      <c r="A1540" s="3">
        <f>RSI!A1540</f>
        <v>44558</v>
      </c>
      <c r="B1540" s="2">
        <f>RSI!B1540</f>
        <v>0.8</v>
      </c>
      <c r="C1540" s="2">
        <f>RSI!I1540</f>
        <v>21.668598388727489</v>
      </c>
      <c r="D1540" s="2">
        <f>MACD!E1540</f>
        <v>1.7946727491074621E-2</v>
      </c>
      <c r="E1540" s="2">
        <f>MACD!F1540</f>
        <v>9.9063947425403875E-3</v>
      </c>
      <c r="F1540" s="2">
        <f>'Moving Avg'!D1540</f>
        <v>0.82599999999999996</v>
      </c>
      <c r="G1540" s="2">
        <f>'Moving Avg'!F1540</f>
        <v>0.86149999999999982</v>
      </c>
      <c r="H1540" s="2">
        <f>'Moving Avg'!G1540</f>
        <v>0.88579999999999981</v>
      </c>
      <c r="I1540" s="2">
        <f>'Moving Avg'!H1540</f>
        <v>0.9293499999999999</v>
      </c>
      <c r="J1540" s="5" t="str">
        <f>OBV!F1540</f>
        <v>BEARISH</v>
      </c>
      <c r="K1540" s="5" t="str">
        <f>OBV!G1540</f>
        <v>NEUTRAL</v>
      </c>
      <c r="L1540" s="5" t="str">
        <f>OBV!H1540</f>
        <v>CONFIRMED BEARISH</v>
      </c>
      <c r="M1540" s="7">
        <f t="shared" si="240"/>
        <v>50</v>
      </c>
      <c r="N1540" s="7">
        <f t="shared" si="241"/>
        <v>0</v>
      </c>
      <c r="O1540" s="7">
        <f t="shared" si="242"/>
        <v>0</v>
      </c>
      <c r="P1540" s="7">
        <f t="shared" si="243"/>
        <v>16.5</v>
      </c>
      <c r="Q1540" s="8">
        <f t="shared" si="244"/>
        <v>19.975000000000001</v>
      </c>
      <c r="R1540" s="8">
        <f t="shared" si="245"/>
        <v>14.125</v>
      </c>
      <c r="S1540" s="8">
        <f t="shared" si="246"/>
        <v>14.925000000000001</v>
      </c>
      <c r="T1540" s="8">
        <f t="shared" si="247"/>
        <v>16.625</v>
      </c>
      <c r="U1540" s="7">
        <f t="shared" si="248"/>
        <v>16.341666666666669</v>
      </c>
      <c r="V1540" s="7">
        <f t="shared" si="249"/>
        <v>16.412500000000001</v>
      </c>
    </row>
    <row r="1541" spans="1:22" ht="13.5" x14ac:dyDescent="0.25">
      <c r="A1541" s="3">
        <f>RSI!A1541</f>
        <v>44559</v>
      </c>
      <c r="B1541" s="2">
        <f>RSI!B1541</f>
        <v>0.84</v>
      </c>
      <c r="C1541" s="2">
        <f>RSI!I1541</f>
        <v>42.692720770347123</v>
      </c>
      <c r="D1541" s="2">
        <f>MACD!E1541</f>
        <v>1.8126734464635419E-2</v>
      </c>
      <c r="E1541" s="2">
        <f>MACD!F1541</f>
        <v>1.1550462686959395E-2</v>
      </c>
      <c r="F1541" s="2">
        <f>'Moving Avg'!D1541</f>
        <v>0.82599999999999996</v>
      </c>
      <c r="G1541" s="2">
        <f>'Moving Avg'!F1541</f>
        <v>0.85949999999999993</v>
      </c>
      <c r="H1541" s="2">
        <f>'Moving Avg'!G1541</f>
        <v>0.88379999999999992</v>
      </c>
      <c r="I1541" s="2">
        <f>'Moving Avg'!H1541</f>
        <v>0.92859999999999987</v>
      </c>
      <c r="J1541" s="5" t="str">
        <f>OBV!F1541</f>
        <v>BEARISH</v>
      </c>
      <c r="K1541" s="5" t="str">
        <f>OBV!G1541</f>
        <v>NEUTRAL</v>
      </c>
      <c r="L1541" s="5" t="str">
        <f>OBV!H1541</f>
        <v>NEUTRAL</v>
      </c>
      <c r="M1541" s="7">
        <f t="shared" si="240"/>
        <v>25</v>
      </c>
      <c r="N1541" s="7">
        <f t="shared" si="241"/>
        <v>0</v>
      </c>
      <c r="O1541" s="7">
        <f t="shared" si="242"/>
        <v>0</v>
      </c>
      <c r="P1541" s="7">
        <f t="shared" si="243"/>
        <v>16.5</v>
      </c>
      <c r="Q1541" s="8">
        <f t="shared" si="244"/>
        <v>11.225</v>
      </c>
      <c r="R1541" s="8">
        <f t="shared" si="245"/>
        <v>9.125</v>
      </c>
      <c r="S1541" s="8">
        <f t="shared" si="246"/>
        <v>11.175000000000001</v>
      </c>
      <c r="T1541" s="8">
        <f t="shared" si="247"/>
        <v>10.375</v>
      </c>
      <c r="U1541" s="7">
        <f t="shared" si="248"/>
        <v>10.508333333333335</v>
      </c>
      <c r="V1541" s="7">
        <f t="shared" si="249"/>
        <v>10.475000000000001</v>
      </c>
    </row>
    <row r="1542" spans="1:22" ht="13.5" x14ac:dyDescent="0.25">
      <c r="A1542" s="3">
        <f>RSI!A1542</f>
        <v>44560</v>
      </c>
      <c r="B1542" s="2">
        <f>RSI!B1542</f>
        <v>0.84</v>
      </c>
      <c r="C1542" s="2">
        <f>RSI!I1542</f>
        <v>42.692720770347123</v>
      </c>
      <c r="D1542" s="2">
        <f>MACD!E1542</f>
        <v>1.8403073438625905E-2</v>
      </c>
      <c r="E1542" s="2">
        <f>MACD!F1542</f>
        <v>1.2920984837292697E-2</v>
      </c>
      <c r="F1542" s="2">
        <f>'Moving Avg'!D1542</f>
        <v>0.82599999999999996</v>
      </c>
      <c r="G1542" s="2">
        <f>'Moving Avg'!F1542</f>
        <v>0.85749999999999993</v>
      </c>
      <c r="H1542" s="2">
        <f>'Moving Avg'!G1542</f>
        <v>0.88179999999999992</v>
      </c>
      <c r="I1542" s="2">
        <f>'Moving Avg'!H1542</f>
        <v>0.92774999999999974</v>
      </c>
      <c r="J1542" s="5" t="str">
        <f>OBV!F1542</f>
        <v>BEARISH</v>
      </c>
      <c r="K1542" s="5" t="str">
        <f>OBV!G1542</f>
        <v>NEUTRAL</v>
      </c>
      <c r="L1542" s="5" t="str">
        <f>OBV!H1542</f>
        <v>NEUTRAL</v>
      </c>
      <c r="M1542" s="7">
        <f t="shared" si="240"/>
        <v>25</v>
      </c>
      <c r="N1542" s="7">
        <f t="shared" si="241"/>
        <v>0</v>
      </c>
      <c r="O1542" s="7">
        <f t="shared" si="242"/>
        <v>0</v>
      </c>
      <c r="P1542" s="7">
        <f t="shared" si="243"/>
        <v>16.5</v>
      </c>
      <c r="Q1542" s="8">
        <f t="shared" si="244"/>
        <v>11.225</v>
      </c>
      <c r="R1542" s="8">
        <f t="shared" si="245"/>
        <v>9.125</v>
      </c>
      <c r="S1542" s="8">
        <f t="shared" si="246"/>
        <v>11.175000000000001</v>
      </c>
      <c r="T1542" s="8">
        <f t="shared" si="247"/>
        <v>10.375</v>
      </c>
      <c r="U1542" s="7">
        <f t="shared" si="248"/>
        <v>10.508333333333335</v>
      </c>
      <c r="V1542" s="7">
        <f t="shared" si="249"/>
        <v>10.475000000000001</v>
      </c>
    </row>
    <row r="1543" spans="1:22" ht="13.5" x14ac:dyDescent="0.25">
      <c r="A1543" s="3">
        <f>RSI!A1543</f>
        <v>44561</v>
      </c>
      <c r="B1543" s="2">
        <f>RSI!B1543</f>
        <v>0.85</v>
      </c>
      <c r="C1543" s="2">
        <f>RSI!I1543</f>
        <v>46.830381680517796</v>
      </c>
      <c r="D1543" s="2">
        <f>MACD!E1543</f>
        <v>1.8010996299289372E-2</v>
      </c>
      <c r="E1543" s="2">
        <f>MACD!F1543</f>
        <v>1.3938987129692033E-2</v>
      </c>
      <c r="F1543" s="2">
        <f>'Moving Avg'!D1543</f>
        <v>0.82999999999999985</v>
      </c>
      <c r="G1543" s="2">
        <f>'Moving Avg'!F1543</f>
        <v>0.85600000000000009</v>
      </c>
      <c r="H1543" s="2">
        <f>'Moving Avg'!G1543</f>
        <v>0.88039999999999996</v>
      </c>
      <c r="I1543" s="2">
        <f>'Moving Avg'!H1543</f>
        <v>0.92684999999999973</v>
      </c>
      <c r="J1543" s="5" t="str">
        <f>OBV!F1543</f>
        <v>BEARISH</v>
      </c>
      <c r="K1543" s="5" t="str">
        <f>OBV!G1543</f>
        <v>NEUTRAL</v>
      </c>
      <c r="L1543" s="5" t="str">
        <f>OBV!H1543</f>
        <v>BEARISH DIVERGENCE</v>
      </c>
      <c r="M1543" s="7">
        <f t="shared" si="240"/>
        <v>25</v>
      </c>
      <c r="N1543" s="7">
        <f t="shared" si="241"/>
        <v>0</v>
      </c>
      <c r="O1543" s="7">
        <f t="shared" si="242"/>
        <v>0</v>
      </c>
      <c r="P1543" s="7">
        <f t="shared" si="243"/>
        <v>16.5</v>
      </c>
      <c r="Q1543" s="8">
        <f t="shared" si="244"/>
        <v>11.225</v>
      </c>
      <c r="R1543" s="8">
        <f t="shared" si="245"/>
        <v>9.125</v>
      </c>
      <c r="S1543" s="8">
        <f t="shared" si="246"/>
        <v>11.175000000000001</v>
      </c>
      <c r="T1543" s="8">
        <f t="shared" si="247"/>
        <v>10.375</v>
      </c>
      <c r="U1543" s="7">
        <f t="shared" si="248"/>
        <v>10.508333333333335</v>
      </c>
      <c r="V1543" s="7">
        <f t="shared" si="249"/>
        <v>10.475000000000001</v>
      </c>
    </row>
    <row r="1544" spans="1:22" ht="13.5" x14ac:dyDescent="0.25">
      <c r="A1544" s="3">
        <f>RSI!A1544</f>
        <v>44564</v>
      </c>
      <c r="B1544" s="2">
        <f>RSI!B1544</f>
        <v>0.85</v>
      </c>
      <c r="C1544" s="2">
        <f>RSI!I1544</f>
        <v>46.830381680517796</v>
      </c>
      <c r="D1544" s="2">
        <f>MACD!E1544</f>
        <v>1.7726480064204742E-2</v>
      </c>
      <c r="E1544" s="2">
        <f>MACD!F1544</f>
        <v>1.4696485716594576E-2</v>
      </c>
      <c r="F1544" s="2">
        <f>'Moving Avg'!D1544</f>
        <v>0.83599999999999997</v>
      </c>
      <c r="G1544" s="2">
        <f>'Moving Avg'!F1544</f>
        <v>0.85450000000000015</v>
      </c>
      <c r="H1544" s="2">
        <f>'Moving Avg'!G1544</f>
        <v>0.87939999999999996</v>
      </c>
      <c r="I1544" s="2">
        <f>'Moving Avg'!H1544</f>
        <v>0.92594999999999972</v>
      </c>
      <c r="J1544" s="5" t="str">
        <f>OBV!F1544</f>
        <v>BEARISH</v>
      </c>
      <c r="K1544" s="5" t="str">
        <f>OBV!G1544</f>
        <v>NEUTRAL</v>
      </c>
      <c r="L1544" s="5" t="str">
        <f>OBV!H1544</f>
        <v>BEARISH DIVERGENCE</v>
      </c>
      <c r="M1544" s="7">
        <f t="shared" si="240"/>
        <v>25</v>
      </c>
      <c r="N1544" s="7">
        <f t="shared" si="241"/>
        <v>0</v>
      </c>
      <c r="O1544" s="7">
        <f t="shared" si="242"/>
        <v>0</v>
      </c>
      <c r="P1544" s="7">
        <f t="shared" si="243"/>
        <v>16.5</v>
      </c>
      <c r="Q1544" s="8">
        <f t="shared" si="244"/>
        <v>11.225</v>
      </c>
      <c r="R1544" s="8">
        <f t="shared" si="245"/>
        <v>9.125</v>
      </c>
      <c r="S1544" s="8">
        <f t="shared" si="246"/>
        <v>11.175000000000001</v>
      </c>
      <c r="T1544" s="8">
        <f t="shared" si="247"/>
        <v>10.375</v>
      </c>
      <c r="U1544" s="7">
        <f t="shared" si="248"/>
        <v>10.508333333333335</v>
      </c>
      <c r="V1544" s="7">
        <f t="shared" si="249"/>
        <v>10.475000000000001</v>
      </c>
    </row>
    <row r="1545" spans="1:22" ht="13.5" x14ac:dyDescent="0.25">
      <c r="A1545" s="3">
        <f>RSI!A1545</f>
        <v>44565</v>
      </c>
      <c r="B1545" s="2">
        <f>RSI!B1545</f>
        <v>0.85</v>
      </c>
      <c r="C1545" s="2">
        <f>RSI!I1545</f>
        <v>46.830381680517796</v>
      </c>
      <c r="D1545" s="2">
        <f>MACD!E1545</f>
        <v>1.4452554466184431E-2</v>
      </c>
      <c r="E1545" s="2">
        <f>MACD!F1545</f>
        <v>1.4647699466512547E-2</v>
      </c>
      <c r="F1545" s="2">
        <f>'Moving Avg'!D1545</f>
        <v>0.84599999999999986</v>
      </c>
      <c r="G1545" s="2">
        <f>'Moving Avg'!F1545</f>
        <v>0.85350000000000015</v>
      </c>
      <c r="H1545" s="2">
        <f>'Moving Avg'!G1545</f>
        <v>0.87820000000000009</v>
      </c>
      <c r="I1545" s="2">
        <f>'Moving Avg'!H1545</f>
        <v>0.92504999999999971</v>
      </c>
      <c r="J1545" s="5" t="str">
        <f>OBV!F1545</f>
        <v>BULLISH</v>
      </c>
      <c r="K1545" s="5" t="str">
        <f>OBV!G1545</f>
        <v>NEUTRAL</v>
      </c>
      <c r="L1545" s="5" t="str">
        <f>OBV!H1545</f>
        <v>CONFIRMED BULLISH</v>
      </c>
      <c r="M1545" s="7">
        <f t="shared" si="240"/>
        <v>25</v>
      </c>
      <c r="N1545" s="7">
        <f t="shared" si="241"/>
        <v>45</v>
      </c>
      <c r="O1545" s="7">
        <f t="shared" si="242"/>
        <v>0</v>
      </c>
      <c r="P1545" s="7">
        <f t="shared" si="243"/>
        <v>83.5</v>
      </c>
      <c r="Q1545" s="8">
        <f t="shared" si="244"/>
        <v>37.024999999999999</v>
      </c>
      <c r="R1545" s="8">
        <f t="shared" si="245"/>
        <v>34.875</v>
      </c>
      <c r="S1545" s="8">
        <f t="shared" si="246"/>
        <v>48.075000000000003</v>
      </c>
      <c r="T1545" s="8">
        <f t="shared" si="247"/>
        <v>38.375</v>
      </c>
      <c r="U1545" s="7">
        <f t="shared" si="248"/>
        <v>39.991666666666667</v>
      </c>
      <c r="V1545" s="7">
        <f t="shared" si="249"/>
        <v>39.587500000000006</v>
      </c>
    </row>
    <row r="1546" spans="1:22" ht="13.5" x14ac:dyDescent="0.25">
      <c r="A1546" s="3">
        <f>RSI!A1546</f>
        <v>44566</v>
      </c>
      <c r="B1546" s="2">
        <f>RSI!B1546</f>
        <v>0.84</v>
      </c>
      <c r="C1546" s="2">
        <f>RSI!I1546</f>
        <v>42.956649783481751</v>
      </c>
      <c r="D1546" s="2">
        <f>MACD!E1546</f>
        <v>1.0925090770115276E-2</v>
      </c>
      <c r="E1546" s="2">
        <f>MACD!F1546</f>
        <v>1.3903177727233094E-2</v>
      </c>
      <c r="F1546" s="2">
        <f>'Moving Avg'!D1546</f>
        <v>0.84600000000000009</v>
      </c>
      <c r="G1546" s="2">
        <f>'Moving Avg'!F1546</f>
        <v>0.85199999999999998</v>
      </c>
      <c r="H1546" s="2">
        <f>'Moving Avg'!G1546</f>
        <v>0.87700000000000022</v>
      </c>
      <c r="I1546" s="2">
        <f>'Moving Avg'!H1546</f>
        <v>0.92414999999999958</v>
      </c>
      <c r="J1546" s="5" t="str">
        <f>OBV!F1546</f>
        <v>BEARISH</v>
      </c>
      <c r="K1546" s="5" t="str">
        <f>OBV!G1546</f>
        <v>NEUTRAL</v>
      </c>
      <c r="L1546" s="5" t="str">
        <f>OBV!H1546</f>
        <v>NEUTRAL</v>
      </c>
      <c r="M1546" s="7">
        <f t="shared" si="240"/>
        <v>25</v>
      </c>
      <c r="N1546" s="7">
        <f t="shared" si="241"/>
        <v>45</v>
      </c>
      <c r="O1546" s="7">
        <f t="shared" si="242"/>
        <v>0</v>
      </c>
      <c r="P1546" s="7">
        <f t="shared" si="243"/>
        <v>16.5</v>
      </c>
      <c r="Q1546" s="8">
        <f t="shared" si="244"/>
        <v>26.975000000000001</v>
      </c>
      <c r="R1546" s="8">
        <f t="shared" si="245"/>
        <v>18.125</v>
      </c>
      <c r="S1546" s="8">
        <f t="shared" si="246"/>
        <v>17.925000000000001</v>
      </c>
      <c r="T1546" s="8">
        <f t="shared" si="247"/>
        <v>21.625</v>
      </c>
      <c r="U1546" s="7">
        <f t="shared" si="248"/>
        <v>21.008333333333336</v>
      </c>
      <c r="V1546" s="7">
        <f t="shared" si="249"/>
        <v>21.162500000000001</v>
      </c>
    </row>
    <row r="1547" spans="1:22" ht="13.5" x14ac:dyDescent="0.25">
      <c r="A1547" s="3">
        <f>RSI!A1547</f>
        <v>44567</v>
      </c>
      <c r="B1547" s="2">
        <f>RSI!B1547</f>
        <v>0.85</v>
      </c>
      <c r="C1547" s="2">
        <f>RSI!I1547</f>
        <v>47.622505112264243</v>
      </c>
      <c r="D1547" s="2">
        <f>MACD!E1547</f>
        <v>7.2961651874956512E-3</v>
      </c>
      <c r="E1547" s="2">
        <f>MACD!F1547</f>
        <v>1.2581775219285607E-2</v>
      </c>
      <c r="F1547" s="2">
        <f>'Moving Avg'!D1547</f>
        <v>0.84799999999999986</v>
      </c>
      <c r="G1547" s="2">
        <f>'Moving Avg'!F1547</f>
        <v>0.85050000000000003</v>
      </c>
      <c r="H1547" s="2">
        <f>'Moving Avg'!G1547</f>
        <v>0.87600000000000033</v>
      </c>
      <c r="I1547" s="2">
        <f>'Moving Avg'!H1547</f>
        <v>0.92329999999999957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  <c r="M1547" s="7">
        <f t="shared" si="240"/>
        <v>25</v>
      </c>
      <c r="N1547" s="7">
        <f t="shared" si="241"/>
        <v>45</v>
      </c>
      <c r="O1547" s="7">
        <f t="shared" si="242"/>
        <v>0</v>
      </c>
      <c r="P1547" s="7">
        <f t="shared" si="243"/>
        <v>83.5</v>
      </c>
      <c r="Q1547" s="8">
        <f t="shared" si="244"/>
        <v>37.024999999999999</v>
      </c>
      <c r="R1547" s="8">
        <f t="shared" si="245"/>
        <v>34.875</v>
      </c>
      <c r="S1547" s="8">
        <f t="shared" si="246"/>
        <v>48.075000000000003</v>
      </c>
      <c r="T1547" s="8">
        <f t="shared" si="247"/>
        <v>38.375</v>
      </c>
      <c r="U1547" s="7">
        <f t="shared" si="248"/>
        <v>39.991666666666667</v>
      </c>
      <c r="V1547" s="7">
        <f t="shared" si="249"/>
        <v>39.587500000000006</v>
      </c>
    </row>
    <row r="1548" spans="1:22" ht="13.5" x14ac:dyDescent="0.25">
      <c r="A1548" s="3">
        <f>RSI!A1548</f>
        <v>44568</v>
      </c>
      <c r="B1548" s="2">
        <f>RSI!B1548</f>
        <v>0.88</v>
      </c>
      <c r="C1548" s="2">
        <f>RSI!I1548</f>
        <v>58.570645334409051</v>
      </c>
      <c r="D1548" s="2">
        <f>MACD!E1548</f>
        <v>4.9519881720971881E-4</v>
      </c>
      <c r="E1548" s="2">
        <f>MACD!F1548</f>
        <v>1.016445993887043E-2</v>
      </c>
      <c r="F1548" s="2">
        <f>'Moving Avg'!D1548</f>
        <v>0.85400000000000009</v>
      </c>
      <c r="G1548" s="2">
        <f>'Moving Avg'!F1548</f>
        <v>0.85049999999999992</v>
      </c>
      <c r="H1548" s="2">
        <f>'Moving Avg'!G1548</f>
        <v>0.87540000000000051</v>
      </c>
      <c r="I1548" s="2">
        <f>'Moving Avg'!H1548</f>
        <v>0.92269999999999963</v>
      </c>
      <c r="J1548" s="5" t="str">
        <f>OBV!F1548</f>
        <v>BULLISH</v>
      </c>
      <c r="K1548" s="5" t="str">
        <f>OBV!G1548</f>
        <v>NEUTRAL</v>
      </c>
      <c r="L1548" s="5" t="str">
        <f>OBV!H1548</f>
        <v>CONFIRMED BULLISH</v>
      </c>
      <c r="M1548" s="7">
        <f t="shared" si="240"/>
        <v>25</v>
      </c>
      <c r="N1548" s="7">
        <f t="shared" si="241"/>
        <v>45</v>
      </c>
      <c r="O1548" s="7">
        <f t="shared" si="242"/>
        <v>0</v>
      </c>
      <c r="P1548" s="7">
        <f t="shared" si="243"/>
        <v>83.5</v>
      </c>
      <c r="Q1548" s="8">
        <f t="shared" si="244"/>
        <v>37.024999999999999</v>
      </c>
      <c r="R1548" s="8">
        <f t="shared" si="245"/>
        <v>34.875</v>
      </c>
      <c r="S1548" s="8">
        <f t="shared" si="246"/>
        <v>48.075000000000003</v>
      </c>
      <c r="T1548" s="8">
        <f t="shared" si="247"/>
        <v>38.375</v>
      </c>
      <c r="U1548" s="7">
        <f t="shared" si="248"/>
        <v>39.991666666666667</v>
      </c>
      <c r="V1548" s="7">
        <f t="shared" si="249"/>
        <v>39.587500000000006</v>
      </c>
    </row>
    <row r="1549" spans="1:22" ht="13.5" x14ac:dyDescent="0.25">
      <c r="A1549" s="3">
        <f>RSI!A1549</f>
        <v>44571</v>
      </c>
      <c r="B1549" s="2">
        <f>RSI!B1549</f>
        <v>0.88</v>
      </c>
      <c r="C1549" s="2">
        <f>RSI!I1549</f>
        <v>58.570645334409051</v>
      </c>
      <c r="D1549" s="2">
        <f>MACD!E1549</f>
        <v>-6.9470990377689112E-3</v>
      </c>
      <c r="E1549" s="2">
        <f>MACD!F1549</f>
        <v>6.7421481435425631E-3</v>
      </c>
      <c r="F1549" s="2">
        <f>'Moving Avg'!D1549</f>
        <v>0.86</v>
      </c>
      <c r="G1549" s="2">
        <f>'Moving Avg'!F1549</f>
        <v>0.85099999999999976</v>
      </c>
      <c r="H1549" s="2">
        <f>'Moving Avg'!G1549</f>
        <v>0.87460000000000049</v>
      </c>
      <c r="I1549" s="2">
        <f>'Moving Avg'!H1549</f>
        <v>0.9220999999999997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  <c r="M1549" s="7">
        <f t="shared" si="240"/>
        <v>25</v>
      </c>
      <c r="N1549" s="7">
        <f t="shared" si="241"/>
        <v>45</v>
      </c>
      <c r="O1549" s="7">
        <f t="shared" si="242"/>
        <v>0</v>
      </c>
      <c r="P1549" s="7">
        <f t="shared" si="243"/>
        <v>83.5</v>
      </c>
      <c r="Q1549" s="8">
        <f t="shared" si="244"/>
        <v>37.024999999999999</v>
      </c>
      <c r="R1549" s="8">
        <f t="shared" si="245"/>
        <v>34.875</v>
      </c>
      <c r="S1549" s="8">
        <f t="shared" si="246"/>
        <v>48.075000000000003</v>
      </c>
      <c r="T1549" s="8">
        <f t="shared" si="247"/>
        <v>38.375</v>
      </c>
      <c r="U1549" s="7">
        <f t="shared" si="248"/>
        <v>39.991666666666667</v>
      </c>
      <c r="V1549" s="7">
        <f t="shared" si="249"/>
        <v>39.587500000000006</v>
      </c>
    </row>
    <row r="1550" spans="1:22" ht="13.5" x14ac:dyDescent="0.25">
      <c r="A1550" s="3">
        <f>RSI!A1550</f>
        <v>44572</v>
      </c>
      <c r="B1550" s="2">
        <f>RSI!B1550</f>
        <v>0.87</v>
      </c>
      <c r="C1550" s="2">
        <f>RSI!I1550</f>
        <v>54.191634775190231</v>
      </c>
      <c r="D1550" s="2">
        <f>MACD!E1550</f>
        <v>-1.5718732980697814E-2</v>
      </c>
      <c r="E1550" s="2">
        <f>MACD!F1550</f>
        <v>2.249971918694488E-3</v>
      </c>
      <c r="F1550" s="2">
        <f>'Moving Avg'!D1550</f>
        <v>0.86399999999999988</v>
      </c>
      <c r="G1550" s="2">
        <f>'Moving Avg'!F1550</f>
        <v>0.85050000000000003</v>
      </c>
      <c r="H1550" s="2">
        <f>'Moving Avg'!G1550</f>
        <v>0.87420000000000042</v>
      </c>
      <c r="I1550" s="2">
        <f>'Moving Avg'!H1550</f>
        <v>0.92139999999999955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  <c r="M1550" s="7">
        <f t="shared" si="240"/>
        <v>25</v>
      </c>
      <c r="N1550" s="7">
        <f t="shared" si="241"/>
        <v>45</v>
      </c>
      <c r="O1550" s="7">
        <f t="shared" si="242"/>
        <v>0</v>
      </c>
      <c r="P1550" s="7">
        <f t="shared" si="243"/>
        <v>83.5</v>
      </c>
      <c r="Q1550" s="8">
        <f t="shared" si="244"/>
        <v>37.024999999999999</v>
      </c>
      <c r="R1550" s="8">
        <f t="shared" si="245"/>
        <v>34.875</v>
      </c>
      <c r="S1550" s="8">
        <f t="shared" si="246"/>
        <v>48.075000000000003</v>
      </c>
      <c r="T1550" s="8">
        <f t="shared" si="247"/>
        <v>38.375</v>
      </c>
      <c r="U1550" s="7">
        <f t="shared" si="248"/>
        <v>39.991666666666667</v>
      </c>
      <c r="V1550" s="7">
        <f t="shared" si="249"/>
        <v>39.587500000000006</v>
      </c>
    </row>
    <row r="1551" spans="1:22" ht="13.5" x14ac:dyDescent="0.25">
      <c r="A1551" s="3">
        <f>RSI!A1551</f>
        <v>44573</v>
      </c>
      <c r="B1551" s="2">
        <f>RSI!B1551</f>
        <v>0.85</v>
      </c>
      <c r="C1551" s="2">
        <f>RSI!I1551</f>
        <v>46.675424243185972</v>
      </c>
      <c r="D1551" s="2">
        <f>MACD!E1551</f>
        <v>-1.5574358058711102E-2</v>
      </c>
      <c r="E1551" s="2">
        <f>MACD!F1551</f>
        <v>-1.3148940767866301E-3</v>
      </c>
      <c r="F1551" s="2">
        <f>'Moving Avg'!D1551</f>
        <v>0.86599999999999999</v>
      </c>
      <c r="G1551" s="2">
        <f>'Moving Avg'!F1551</f>
        <v>0.84950000000000014</v>
      </c>
      <c r="H1551" s="2">
        <f>'Moving Avg'!G1551</f>
        <v>0.87340000000000051</v>
      </c>
      <c r="I1551" s="2">
        <f>'Moving Avg'!H1551</f>
        <v>0.92059999999999964</v>
      </c>
      <c r="J1551" s="5" t="str">
        <f>OBV!F1551</f>
        <v>BULLISH</v>
      </c>
      <c r="K1551" s="5" t="str">
        <f>OBV!G1551</f>
        <v>NEUTRAL</v>
      </c>
      <c r="L1551" s="5" t="str">
        <f>OBV!H1551</f>
        <v>CONFIRMED BULLISH</v>
      </c>
      <c r="M1551" s="7">
        <f t="shared" si="240"/>
        <v>25</v>
      </c>
      <c r="N1551" s="7">
        <f t="shared" si="241"/>
        <v>45</v>
      </c>
      <c r="O1551" s="7">
        <f t="shared" si="242"/>
        <v>0</v>
      </c>
      <c r="P1551" s="7">
        <f t="shared" si="243"/>
        <v>83.5</v>
      </c>
      <c r="Q1551" s="8">
        <f t="shared" si="244"/>
        <v>37.024999999999999</v>
      </c>
      <c r="R1551" s="8">
        <f t="shared" si="245"/>
        <v>34.875</v>
      </c>
      <c r="S1551" s="8">
        <f t="shared" si="246"/>
        <v>48.075000000000003</v>
      </c>
      <c r="T1551" s="8">
        <f t="shared" si="247"/>
        <v>38.375</v>
      </c>
      <c r="U1551" s="7">
        <f t="shared" si="248"/>
        <v>39.991666666666667</v>
      </c>
      <c r="V1551" s="7">
        <f t="shared" si="249"/>
        <v>39.587500000000006</v>
      </c>
    </row>
    <row r="1552" spans="1:22" ht="13.5" x14ac:dyDescent="0.25">
      <c r="A1552" s="3">
        <f>RSI!A1552</f>
        <v>44574</v>
      </c>
      <c r="B1552" s="2">
        <f>RSI!B1552</f>
        <v>0.86</v>
      </c>
      <c r="C1552" s="2">
        <f>RSI!I1552</f>
        <v>50.381108635072515</v>
      </c>
      <c r="D1552" s="2">
        <f>MACD!E1552</f>
        <v>-1.613845909637146E-2</v>
      </c>
      <c r="E1552" s="2">
        <f>MACD!F1552</f>
        <v>-4.2796070807035961E-3</v>
      </c>
      <c r="F1552" s="2">
        <f>'Moving Avg'!D1552</f>
        <v>0.86799999999999999</v>
      </c>
      <c r="G1552" s="2">
        <f>'Moving Avg'!F1552</f>
        <v>0.84899999999999998</v>
      </c>
      <c r="H1552" s="2">
        <f>'Moving Avg'!G1552</f>
        <v>0.87220000000000042</v>
      </c>
      <c r="I1552" s="2">
        <f>'Moving Avg'!H1552</f>
        <v>0.91984999999999961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  <c r="M1552" s="7">
        <f t="shared" si="240"/>
        <v>25</v>
      </c>
      <c r="N1552" s="7">
        <f t="shared" si="241"/>
        <v>45</v>
      </c>
      <c r="O1552" s="7">
        <f t="shared" si="242"/>
        <v>0</v>
      </c>
      <c r="P1552" s="7">
        <f t="shared" si="243"/>
        <v>83.5</v>
      </c>
      <c r="Q1552" s="8">
        <f t="shared" si="244"/>
        <v>37.024999999999999</v>
      </c>
      <c r="R1552" s="8">
        <f t="shared" si="245"/>
        <v>34.875</v>
      </c>
      <c r="S1552" s="8">
        <f t="shared" si="246"/>
        <v>48.075000000000003</v>
      </c>
      <c r="T1552" s="8">
        <f t="shared" si="247"/>
        <v>38.375</v>
      </c>
      <c r="U1552" s="7">
        <f t="shared" si="248"/>
        <v>39.991666666666667</v>
      </c>
      <c r="V1552" s="7">
        <f t="shared" si="249"/>
        <v>39.587500000000006</v>
      </c>
    </row>
    <row r="1553" spans="1:22" ht="13.5" x14ac:dyDescent="0.25">
      <c r="A1553" s="3">
        <f>RSI!A1553</f>
        <v>44575</v>
      </c>
      <c r="B1553" s="2">
        <f>RSI!B1553</f>
        <v>0.85</v>
      </c>
      <c r="C1553" s="2">
        <f>RSI!I1553</f>
        <v>46.873184724094287</v>
      </c>
      <c r="D1553" s="2">
        <f>MACD!E1553</f>
        <v>-1.4345222483753695E-2</v>
      </c>
      <c r="E1553" s="2">
        <f>MACD!F1553</f>
        <v>-6.292730161313616E-3</v>
      </c>
      <c r="F1553" s="2">
        <f>'Moving Avg'!D1553</f>
        <v>0.86199999999999988</v>
      </c>
      <c r="G1553" s="2">
        <f>'Moving Avg'!F1553</f>
        <v>0.84800000000000009</v>
      </c>
      <c r="H1553" s="2">
        <f>'Moving Avg'!G1553</f>
        <v>0.87120000000000042</v>
      </c>
      <c r="I1553" s="2">
        <f>'Moving Avg'!H1553</f>
        <v>0.91904999999999959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  <c r="M1553" s="7">
        <f t="shared" si="240"/>
        <v>25</v>
      </c>
      <c r="N1553" s="7">
        <f t="shared" si="241"/>
        <v>45</v>
      </c>
      <c r="O1553" s="7">
        <f t="shared" si="242"/>
        <v>0</v>
      </c>
      <c r="P1553" s="7">
        <f t="shared" si="243"/>
        <v>16.5</v>
      </c>
      <c r="Q1553" s="8">
        <f t="shared" si="244"/>
        <v>26.975000000000001</v>
      </c>
      <c r="R1553" s="8">
        <f t="shared" si="245"/>
        <v>18.125</v>
      </c>
      <c r="S1553" s="8">
        <f t="shared" si="246"/>
        <v>17.925000000000001</v>
      </c>
      <c r="T1553" s="8">
        <f t="shared" si="247"/>
        <v>21.625</v>
      </c>
      <c r="U1553" s="7">
        <f t="shared" si="248"/>
        <v>21.008333333333336</v>
      </c>
      <c r="V1553" s="7">
        <f t="shared" si="249"/>
        <v>21.162500000000001</v>
      </c>
    </row>
    <row r="1554" spans="1:22" ht="13.5" x14ac:dyDescent="0.25">
      <c r="A1554" s="3">
        <f>RSI!A1554</f>
        <v>44578</v>
      </c>
      <c r="B1554" s="2">
        <f>RSI!B1554</f>
        <v>0.85</v>
      </c>
      <c r="C1554" s="2">
        <f>RSI!I1554</f>
        <v>46.873184724094287</v>
      </c>
      <c r="D1554" s="2">
        <f>MACD!E1554</f>
        <v>-1.2776786704822296E-2</v>
      </c>
      <c r="E1554" s="2">
        <f>MACD!F1554</f>
        <v>-7.5895414700153522E-3</v>
      </c>
      <c r="F1554" s="2">
        <f>'Moving Avg'!D1554</f>
        <v>0.85600000000000009</v>
      </c>
      <c r="G1554" s="2">
        <f>'Moving Avg'!F1554</f>
        <v>0.84700000000000009</v>
      </c>
      <c r="H1554" s="2">
        <f>'Moving Avg'!G1554</f>
        <v>0.87020000000000053</v>
      </c>
      <c r="I1554" s="2">
        <f>'Moving Avg'!H1554</f>
        <v>0.91814999999999958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  <c r="M1554" s="7">
        <f t="shared" si="240"/>
        <v>25</v>
      </c>
      <c r="N1554" s="7">
        <f t="shared" si="241"/>
        <v>45</v>
      </c>
      <c r="O1554" s="7">
        <f t="shared" si="242"/>
        <v>0</v>
      </c>
      <c r="P1554" s="7">
        <f t="shared" si="243"/>
        <v>16.5</v>
      </c>
      <c r="Q1554" s="8">
        <f t="shared" si="244"/>
        <v>26.975000000000001</v>
      </c>
      <c r="R1554" s="8">
        <f t="shared" si="245"/>
        <v>18.125</v>
      </c>
      <c r="S1554" s="8">
        <f t="shared" si="246"/>
        <v>17.925000000000001</v>
      </c>
      <c r="T1554" s="8">
        <f t="shared" si="247"/>
        <v>21.625</v>
      </c>
      <c r="U1554" s="7">
        <f t="shared" si="248"/>
        <v>21.008333333333336</v>
      </c>
      <c r="V1554" s="7">
        <f t="shared" si="249"/>
        <v>21.162500000000001</v>
      </c>
    </row>
    <row r="1555" spans="1:22" ht="13.5" x14ac:dyDescent="0.25">
      <c r="A1555" s="3">
        <f>RSI!A1555</f>
        <v>44579</v>
      </c>
      <c r="B1555" s="2">
        <f>RSI!B1555</f>
        <v>0.86</v>
      </c>
      <c r="C1555" s="2">
        <f>RSI!I1555</f>
        <v>50.842719915692641</v>
      </c>
      <c r="D1555" s="2">
        <f>MACD!E1555</f>
        <v>-1.2143091587940691E-2</v>
      </c>
      <c r="E1555" s="2">
        <f>MACD!F1555</f>
        <v>-8.5002514936004213E-3</v>
      </c>
      <c r="F1555" s="2">
        <f>'Moving Avg'!D1555</f>
        <v>0.85400000000000009</v>
      </c>
      <c r="G1555" s="2">
        <f>'Moving Avg'!F1555</f>
        <v>0.84749999999999992</v>
      </c>
      <c r="H1555" s="2">
        <f>'Moving Avg'!G1555</f>
        <v>0.86920000000000042</v>
      </c>
      <c r="I1555" s="2">
        <f>'Moving Avg'!H1555</f>
        <v>0.91704999999999959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25</v>
      </c>
      <c r="N1555" s="7">
        <f t="shared" si="241"/>
        <v>45</v>
      </c>
      <c r="O1555" s="7">
        <f t="shared" si="242"/>
        <v>0</v>
      </c>
      <c r="P1555" s="7">
        <f t="shared" si="243"/>
        <v>16.5</v>
      </c>
      <c r="Q1555" s="8">
        <f t="shared" si="244"/>
        <v>26.975000000000001</v>
      </c>
      <c r="R1555" s="8">
        <f t="shared" si="245"/>
        <v>18.125</v>
      </c>
      <c r="S1555" s="8">
        <f t="shared" si="246"/>
        <v>17.925000000000001</v>
      </c>
      <c r="T1555" s="8">
        <f t="shared" si="247"/>
        <v>21.625</v>
      </c>
      <c r="U1555" s="7">
        <f t="shared" si="248"/>
        <v>21.008333333333336</v>
      </c>
      <c r="V1555" s="7">
        <f t="shared" si="249"/>
        <v>21.162500000000001</v>
      </c>
    </row>
    <row r="1556" spans="1:22" ht="13.5" x14ac:dyDescent="0.25">
      <c r="A1556" s="3">
        <f>RSI!A1556</f>
        <v>44580</v>
      </c>
      <c r="B1556" s="2">
        <f>RSI!B1556</f>
        <v>0.86</v>
      </c>
      <c r="C1556" s="2">
        <f>RSI!I1556</f>
        <v>50.842719915692648</v>
      </c>
      <c r="D1556" s="2">
        <f>MACD!E1556</f>
        <v>-1.3160645652059766E-2</v>
      </c>
      <c r="E1556" s="2">
        <f>MACD!F1556</f>
        <v>-9.4323303252922906E-3</v>
      </c>
      <c r="F1556" s="2">
        <f>'Moving Avg'!D1556</f>
        <v>0.85600000000000009</v>
      </c>
      <c r="G1556" s="2">
        <f>'Moving Avg'!F1556</f>
        <v>0.84849999999999992</v>
      </c>
      <c r="H1556" s="2">
        <f>'Moving Avg'!G1556</f>
        <v>0.86800000000000044</v>
      </c>
      <c r="I1556" s="2">
        <f>'Moving Avg'!H1556</f>
        <v>0.91584999999999961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  <c r="M1556" s="7">
        <f t="shared" si="240"/>
        <v>25</v>
      </c>
      <c r="N1556" s="7">
        <f t="shared" si="241"/>
        <v>45</v>
      </c>
      <c r="O1556" s="7">
        <f t="shared" si="242"/>
        <v>0</v>
      </c>
      <c r="P1556" s="7">
        <f t="shared" si="243"/>
        <v>83.5</v>
      </c>
      <c r="Q1556" s="8">
        <f t="shared" si="244"/>
        <v>37.024999999999999</v>
      </c>
      <c r="R1556" s="8">
        <f t="shared" si="245"/>
        <v>34.875</v>
      </c>
      <c r="S1556" s="8">
        <f t="shared" si="246"/>
        <v>48.075000000000003</v>
      </c>
      <c r="T1556" s="8">
        <f t="shared" si="247"/>
        <v>38.375</v>
      </c>
      <c r="U1556" s="7">
        <f t="shared" si="248"/>
        <v>39.991666666666667</v>
      </c>
      <c r="V1556" s="7">
        <f t="shared" si="249"/>
        <v>39.587500000000006</v>
      </c>
    </row>
    <row r="1557" spans="1:22" ht="13.5" x14ac:dyDescent="0.25">
      <c r="A1557" s="3">
        <f>RSI!A1557</f>
        <v>44581</v>
      </c>
      <c r="B1557" s="2">
        <f>RSI!B1557</f>
        <v>0.86</v>
      </c>
      <c r="C1557" s="2">
        <f>RSI!I1557</f>
        <v>50.842719915692641</v>
      </c>
      <c r="D1557" s="2">
        <f>MACD!E1557</f>
        <v>-1.2497354441303399E-2</v>
      </c>
      <c r="E1557" s="2">
        <f>MACD!F1557</f>
        <v>-1.0045335148494513E-2</v>
      </c>
      <c r="F1557" s="2">
        <f>'Moving Avg'!D1557</f>
        <v>0.85600000000000009</v>
      </c>
      <c r="G1557" s="2">
        <f>'Moving Avg'!F1557</f>
        <v>0.84949999999999992</v>
      </c>
      <c r="H1557" s="2">
        <f>'Moving Avg'!G1557</f>
        <v>0.86700000000000033</v>
      </c>
      <c r="I1557" s="2">
        <f>'Moving Avg'!H1557</f>
        <v>0.91474999999999984</v>
      </c>
      <c r="J1557" s="5" t="str">
        <f>OBV!F1557</f>
        <v>BULLISH</v>
      </c>
      <c r="K1557" s="5" t="str">
        <f>OBV!G1557</f>
        <v>NEUTRAL</v>
      </c>
      <c r="L1557" s="5" t="str">
        <f>OBV!H1557</f>
        <v>NEUTRAL</v>
      </c>
      <c r="M1557" s="7">
        <f t="shared" si="240"/>
        <v>25</v>
      </c>
      <c r="N1557" s="7">
        <f t="shared" si="241"/>
        <v>45</v>
      </c>
      <c r="O1557" s="7">
        <f t="shared" si="242"/>
        <v>0</v>
      </c>
      <c r="P1557" s="7">
        <f t="shared" si="243"/>
        <v>49.5</v>
      </c>
      <c r="Q1557" s="8">
        <f t="shared" si="244"/>
        <v>31.925000000000001</v>
      </c>
      <c r="R1557" s="8">
        <f t="shared" si="245"/>
        <v>26.375</v>
      </c>
      <c r="S1557" s="8">
        <f t="shared" si="246"/>
        <v>32.775000000000006</v>
      </c>
      <c r="T1557" s="8">
        <f t="shared" si="247"/>
        <v>29.875</v>
      </c>
      <c r="U1557" s="7">
        <f t="shared" si="248"/>
        <v>30.358333333333334</v>
      </c>
      <c r="V1557" s="7">
        <f t="shared" si="249"/>
        <v>30.237500000000001</v>
      </c>
    </row>
    <row r="1558" spans="1:22" ht="13.5" x14ac:dyDescent="0.25">
      <c r="A1558" s="3">
        <f>RSI!A1558</f>
        <v>44582</v>
      </c>
      <c r="B1558" s="2">
        <f>RSI!B1558</f>
        <v>0.86</v>
      </c>
      <c r="C1558" s="2">
        <f>RSI!I1558</f>
        <v>50.842719915692641</v>
      </c>
      <c r="D1558" s="2">
        <f>MACD!E1558</f>
        <v>-7.3338373452259686E-3</v>
      </c>
      <c r="E1558" s="2">
        <f>MACD!F1558</f>
        <v>-9.5030355878408038E-3</v>
      </c>
      <c r="F1558" s="2">
        <f>'Moving Avg'!D1558</f>
        <v>0.85799999999999998</v>
      </c>
      <c r="G1558" s="2">
        <f>'Moving Avg'!F1558</f>
        <v>0.85099999999999976</v>
      </c>
      <c r="H1558" s="2">
        <f>'Moving Avg'!G1558</f>
        <v>0.86580000000000046</v>
      </c>
      <c r="I1558" s="2">
        <f>'Moving Avg'!H1558</f>
        <v>0.91369999999999973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  <c r="M1558" s="7">
        <f t="shared" si="240"/>
        <v>25</v>
      </c>
      <c r="N1558" s="7">
        <f t="shared" si="241"/>
        <v>0</v>
      </c>
      <c r="O1558" s="7">
        <f t="shared" si="242"/>
        <v>0</v>
      </c>
      <c r="P1558" s="7">
        <f t="shared" si="243"/>
        <v>83.5</v>
      </c>
      <c r="Q1558" s="8">
        <f t="shared" si="244"/>
        <v>21.274999999999999</v>
      </c>
      <c r="R1558" s="8">
        <f t="shared" si="245"/>
        <v>25.875</v>
      </c>
      <c r="S1558" s="8">
        <f t="shared" si="246"/>
        <v>41.325000000000003</v>
      </c>
      <c r="T1558" s="8">
        <f t="shared" si="247"/>
        <v>27.125</v>
      </c>
      <c r="U1558" s="7">
        <f t="shared" si="248"/>
        <v>29.491666666666664</v>
      </c>
      <c r="V1558" s="7">
        <f t="shared" si="249"/>
        <v>28.9</v>
      </c>
    </row>
    <row r="1559" spans="1:22" ht="13.5" x14ac:dyDescent="0.25">
      <c r="A1559" s="3">
        <f>RSI!A1559</f>
        <v>44585</v>
      </c>
      <c r="B1559" s="2">
        <f>RSI!B1559</f>
        <v>0.86</v>
      </c>
      <c r="C1559" s="2">
        <f>RSI!I1559</f>
        <v>50.842719915692641</v>
      </c>
      <c r="D1559" s="2">
        <f>MACD!E1559</f>
        <v>-2.97685002100323E-3</v>
      </c>
      <c r="E1559" s="2">
        <f>MACD!F1559</f>
        <v>-8.1977984744732897E-3</v>
      </c>
      <c r="F1559" s="2">
        <f>'Moving Avg'!D1559</f>
        <v>0.86</v>
      </c>
      <c r="G1559" s="2">
        <f>'Moving Avg'!F1559</f>
        <v>0.85299999999999976</v>
      </c>
      <c r="H1559" s="2">
        <f>'Moving Avg'!G1559</f>
        <v>0.86500000000000032</v>
      </c>
      <c r="I1559" s="2">
        <f>'Moving Avg'!H1559</f>
        <v>0.91284999999999983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  <c r="M1559" s="7">
        <f t="shared" si="240"/>
        <v>25</v>
      </c>
      <c r="N1559" s="7">
        <f t="shared" si="241"/>
        <v>0</v>
      </c>
      <c r="O1559" s="7">
        <f t="shared" si="242"/>
        <v>0</v>
      </c>
      <c r="P1559" s="7">
        <f t="shared" si="243"/>
        <v>83.5</v>
      </c>
      <c r="Q1559" s="8">
        <f t="shared" si="244"/>
        <v>21.274999999999999</v>
      </c>
      <c r="R1559" s="8">
        <f t="shared" si="245"/>
        <v>25.875</v>
      </c>
      <c r="S1559" s="8">
        <f t="shared" si="246"/>
        <v>41.325000000000003</v>
      </c>
      <c r="T1559" s="8">
        <f t="shared" si="247"/>
        <v>27.125</v>
      </c>
      <c r="U1559" s="7">
        <f t="shared" si="248"/>
        <v>29.491666666666664</v>
      </c>
      <c r="V1559" s="7">
        <f t="shared" si="249"/>
        <v>28.9</v>
      </c>
    </row>
    <row r="1560" spans="1:22" ht="13.5" x14ac:dyDescent="0.25">
      <c r="A1560" s="3">
        <f>RSI!A1560</f>
        <v>44586</v>
      </c>
      <c r="B1560" s="2">
        <f>RSI!B1560</f>
        <v>0.86</v>
      </c>
      <c r="C1560" s="2">
        <f>RSI!I1560</f>
        <v>50.842719915692648</v>
      </c>
      <c r="D1560" s="2">
        <f>MACD!E1560</f>
        <v>-8.3987305734134488E-4</v>
      </c>
      <c r="E1560" s="2">
        <f>MACD!F1560</f>
        <v>-6.7262133910469006E-3</v>
      </c>
      <c r="F1560" s="2">
        <f>'Moving Avg'!D1560</f>
        <v>0.86</v>
      </c>
      <c r="G1560" s="2">
        <f>'Moving Avg'!F1560</f>
        <v>0.85599999999999965</v>
      </c>
      <c r="H1560" s="2">
        <f>'Moving Avg'!G1560</f>
        <v>0.86440000000000028</v>
      </c>
      <c r="I1560" s="2">
        <f>'Moving Avg'!H1560</f>
        <v>0.91194999999999993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  <c r="M1560" s="7">
        <f t="shared" si="240"/>
        <v>25</v>
      </c>
      <c r="N1560" s="7">
        <f t="shared" si="241"/>
        <v>0</v>
      </c>
      <c r="O1560" s="7">
        <f t="shared" si="242"/>
        <v>0</v>
      </c>
      <c r="P1560" s="7">
        <f t="shared" si="243"/>
        <v>33</v>
      </c>
      <c r="Q1560" s="8">
        <f t="shared" si="244"/>
        <v>13.7</v>
      </c>
      <c r="R1560" s="8">
        <f t="shared" si="245"/>
        <v>13.25</v>
      </c>
      <c r="S1560" s="8">
        <f t="shared" si="246"/>
        <v>18.600000000000001</v>
      </c>
      <c r="T1560" s="8">
        <f t="shared" si="247"/>
        <v>14.5</v>
      </c>
      <c r="U1560" s="7">
        <f t="shared" si="248"/>
        <v>15.183333333333332</v>
      </c>
      <c r="V1560" s="7">
        <f t="shared" si="249"/>
        <v>15.012499999999999</v>
      </c>
    </row>
    <row r="1561" spans="1:22" ht="13.5" x14ac:dyDescent="0.25">
      <c r="A1561" s="3">
        <f>RSI!A1561</f>
        <v>44587</v>
      </c>
      <c r="B1561" s="2">
        <f>RSI!B1561</f>
        <v>0.86</v>
      </c>
      <c r="C1561" s="2">
        <f>RSI!I1561</f>
        <v>50.842719915692648</v>
      </c>
      <c r="D1561" s="2">
        <f>MACD!E1561</f>
        <v>-2.1189951164969356E-3</v>
      </c>
      <c r="E1561" s="2">
        <f>MACD!F1561</f>
        <v>-5.8047697361369079E-3</v>
      </c>
      <c r="F1561" s="2">
        <f>'Moving Avg'!D1561</f>
        <v>0.86</v>
      </c>
      <c r="G1561" s="2">
        <f>'Moving Avg'!F1561</f>
        <v>0.85699999999999987</v>
      </c>
      <c r="H1561" s="2">
        <f>'Moving Avg'!G1561</f>
        <v>0.86360000000000026</v>
      </c>
      <c r="I1561" s="2">
        <f>'Moving Avg'!H1561</f>
        <v>0.91104999999999992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  <c r="M1561" s="7">
        <f t="shared" si="240"/>
        <v>25</v>
      </c>
      <c r="N1561" s="7">
        <f t="shared" si="241"/>
        <v>0</v>
      </c>
      <c r="O1561" s="7">
        <f t="shared" si="242"/>
        <v>0</v>
      </c>
      <c r="P1561" s="7">
        <f t="shared" si="243"/>
        <v>33</v>
      </c>
      <c r="Q1561" s="8">
        <f t="shared" si="244"/>
        <v>13.7</v>
      </c>
      <c r="R1561" s="8">
        <f t="shared" si="245"/>
        <v>13.25</v>
      </c>
      <c r="S1561" s="8">
        <f t="shared" si="246"/>
        <v>18.600000000000001</v>
      </c>
      <c r="T1561" s="8">
        <f t="shared" si="247"/>
        <v>14.5</v>
      </c>
      <c r="U1561" s="7">
        <f t="shared" si="248"/>
        <v>15.183333333333332</v>
      </c>
      <c r="V1561" s="7">
        <f t="shared" si="249"/>
        <v>15.012499999999999</v>
      </c>
    </row>
    <row r="1562" spans="1:22" ht="13.5" x14ac:dyDescent="0.25">
      <c r="A1562" s="3">
        <f>RSI!A1562</f>
        <v>44588</v>
      </c>
      <c r="B1562" s="2">
        <f>RSI!B1562</f>
        <v>0.87</v>
      </c>
      <c r="C1562" s="2">
        <f>RSI!I1562</f>
        <v>56.324891789625553</v>
      </c>
      <c r="D1562" s="2">
        <f>MACD!E1562</f>
        <v>-2.4132474976986673E-3</v>
      </c>
      <c r="E1562" s="2">
        <f>MACD!F1562</f>
        <v>-5.1264652884492595E-3</v>
      </c>
      <c r="F1562" s="2">
        <f>'Moving Avg'!D1562</f>
        <v>0.86199999999999988</v>
      </c>
      <c r="G1562" s="2">
        <f>'Moving Avg'!F1562</f>
        <v>0.85849999999999971</v>
      </c>
      <c r="H1562" s="2">
        <f>'Moving Avg'!G1562</f>
        <v>0.86320000000000008</v>
      </c>
      <c r="I1562" s="2">
        <f>'Moving Avg'!H1562</f>
        <v>0.9103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  <c r="M1562" s="7">
        <f t="shared" si="240"/>
        <v>25</v>
      </c>
      <c r="N1562" s="7">
        <f t="shared" si="241"/>
        <v>0</v>
      </c>
      <c r="O1562" s="7">
        <f t="shared" si="242"/>
        <v>0</v>
      </c>
      <c r="P1562" s="7">
        <f t="shared" si="243"/>
        <v>83.5</v>
      </c>
      <c r="Q1562" s="8">
        <f t="shared" si="244"/>
        <v>21.274999999999999</v>
      </c>
      <c r="R1562" s="8">
        <f t="shared" si="245"/>
        <v>25.875</v>
      </c>
      <c r="S1562" s="8">
        <f t="shared" si="246"/>
        <v>41.325000000000003</v>
      </c>
      <c r="T1562" s="8">
        <f t="shared" si="247"/>
        <v>27.125</v>
      </c>
      <c r="U1562" s="7">
        <f t="shared" si="248"/>
        <v>29.491666666666664</v>
      </c>
      <c r="V1562" s="7">
        <f t="shared" si="249"/>
        <v>28.9</v>
      </c>
    </row>
    <row r="1563" spans="1:22" ht="13.5" x14ac:dyDescent="0.25">
      <c r="A1563" s="3">
        <f>RSI!A1563</f>
        <v>44589</v>
      </c>
      <c r="B1563" s="2">
        <f>RSI!B1563</f>
        <v>0.87</v>
      </c>
      <c r="C1563" s="2">
        <f>RSI!I1563</f>
        <v>56.324891789625561</v>
      </c>
      <c r="D1563" s="2">
        <f>MACD!E1563</f>
        <v>-4.2687073690367283E-3</v>
      </c>
      <c r="E1563" s="2">
        <f>MACD!F1563</f>
        <v>-4.9549137045667531E-3</v>
      </c>
      <c r="F1563" s="2">
        <f>'Moving Avg'!D1563</f>
        <v>0.8640000000000001</v>
      </c>
      <c r="G1563" s="2">
        <f>'Moving Avg'!F1563</f>
        <v>0.85949999999999993</v>
      </c>
      <c r="H1563" s="2">
        <f>'Moving Avg'!G1563</f>
        <v>0.86260000000000003</v>
      </c>
      <c r="I1563" s="2">
        <f>'Moving Avg'!H1563</f>
        <v>0.90955000000000008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  <c r="M1563" s="7">
        <f t="shared" si="240"/>
        <v>25</v>
      </c>
      <c r="N1563" s="7">
        <f t="shared" si="241"/>
        <v>0</v>
      </c>
      <c r="O1563" s="7">
        <f t="shared" si="242"/>
        <v>0</v>
      </c>
      <c r="P1563" s="7">
        <f t="shared" si="243"/>
        <v>83.5</v>
      </c>
      <c r="Q1563" s="8">
        <f t="shared" si="244"/>
        <v>21.274999999999999</v>
      </c>
      <c r="R1563" s="8">
        <f t="shared" si="245"/>
        <v>25.875</v>
      </c>
      <c r="S1563" s="8">
        <f t="shared" si="246"/>
        <v>41.325000000000003</v>
      </c>
      <c r="T1563" s="8">
        <f t="shared" si="247"/>
        <v>27.125</v>
      </c>
      <c r="U1563" s="7">
        <f t="shared" si="248"/>
        <v>29.491666666666664</v>
      </c>
      <c r="V1563" s="7">
        <f t="shared" si="249"/>
        <v>28.9</v>
      </c>
    </row>
    <row r="1564" spans="1:22" ht="13.5" x14ac:dyDescent="0.25">
      <c r="A1564" s="3">
        <f>RSI!A1564</f>
        <v>44592</v>
      </c>
      <c r="B1564" s="2">
        <f>RSI!B1564</f>
        <v>0.84</v>
      </c>
      <c r="C1564" s="2">
        <f>RSI!I1564</f>
        <v>40.579274225674688</v>
      </c>
      <c r="D1564" s="2">
        <f>MACD!E1564</f>
        <v>-3.6794670133154517E-3</v>
      </c>
      <c r="E1564" s="2">
        <f>MACD!F1564</f>
        <v>-4.6998243663164928E-3</v>
      </c>
      <c r="F1564" s="2">
        <f>'Moving Avg'!D1564</f>
        <v>0.86</v>
      </c>
      <c r="G1564" s="2">
        <f>'Moving Avg'!F1564</f>
        <v>0.85899999999999976</v>
      </c>
      <c r="H1564" s="2">
        <f>'Moving Avg'!G1564</f>
        <v>0.86160000000000014</v>
      </c>
      <c r="I1564" s="2">
        <f>'Moving Avg'!H1564</f>
        <v>0.90870000000000017</v>
      </c>
      <c r="J1564" s="5" t="str">
        <f>OBV!F1564</f>
        <v>BULLISH</v>
      </c>
      <c r="K1564" s="5" t="str">
        <f>OBV!G1564</f>
        <v>NEUTRAL</v>
      </c>
      <c r="L1564" s="5" t="str">
        <f>OBV!H1564</f>
        <v>BULLISH DIVERGENCE</v>
      </c>
      <c r="M1564" s="7">
        <f t="shared" si="240"/>
        <v>25</v>
      </c>
      <c r="N1564" s="7">
        <f t="shared" si="241"/>
        <v>0</v>
      </c>
      <c r="O1564" s="7">
        <f t="shared" si="242"/>
        <v>0</v>
      </c>
      <c r="P1564" s="7">
        <f t="shared" si="243"/>
        <v>66.5</v>
      </c>
      <c r="Q1564" s="8">
        <f t="shared" si="244"/>
        <v>18.725000000000001</v>
      </c>
      <c r="R1564" s="8">
        <f t="shared" si="245"/>
        <v>21.625</v>
      </c>
      <c r="S1564" s="8">
        <f t="shared" si="246"/>
        <v>33.674999999999997</v>
      </c>
      <c r="T1564" s="8">
        <f t="shared" si="247"/>
        <v>22.875</v>
      </c>
      <c r="U1564" s="7">
        <f t="shared" si="248"/>
        <v>24.675000000000001</v>
      </c>
      <c r="V1564" s="7">
        <f t="shared" si="249"/>
        <v>24.225000000000001</v>
      </c>
    </row>
    <row r="1565" spans="1:22" ht="13.5" x14ac:dyDescent="0.25">
      <c r="A1565" s="3">
        <f>RSI!A1565</f>
        <v>44593</v>
      </c>
      <c r="B1565" s="2">
        <f>RSI!B1565</f>
        <v>0.86</v>
      </c>
      <c r="C1565" s="2">
        <f>RSI!I1565</f>
        <v>50.511699320723231</v>
      </c>
      <c r="D1565" s="2">
        <f>MACD!E1565</f>
        <v>-3.0049400450059549E-3</v>
      </c>
      <c r="E1565" s="2">
        <f>MACD!F1565</f>
        <v>-4.3608475020543852E-3</v>
      </c>
      <c r="F1565" s="2">
        <f>'Moving Avg'!D1565</f>
        <v>0.86</v>
      </c>
      <c r="G1565" s="2">
        <f>'Moving Avg'!F1565</f>
        <v>0.85949999999999971</v>
      </c>
      <c r="H1565" s="2">
        <f>'Moving Avg'!G1565</f>
        <v>0.86119999999999985</v>
      </c>
      <c r="I1565" s="2">
        <f>'Moving Avg'!H1565</f>
        <v>0.90795000000000015</v>
      </c>
      <c r="J1565" s="5" t="str">
        <f>OBV!F1565</f>
        <v>BULLISH</v>
      </c>
      <c r="K1565" s="5" t="str">
        <f>OBV!G1565</f>
        <v>NEUTRAL</v>
      </c>
      <c r="L1565" s="5" t="str">
        <f>OBV!H1565</f>
        <v>NEUTRAL</v>
      </c>
      <c r="M1565" s="7">
        <f t="shared" si="240"/>
        <v>25</v>
      </c>
      <c r="N1565" s="7">
        <f t="shared" si="241"/>
        <v>0</v>
      </c>
      <c r="O1565" s="7">
        <f t="shared" si="242"/>
        <v>0</v>
      </c>
      <c r="P1565" s="7">
        <f t="shared" si="243"/>
        <v>49.5</v>
      </c>
      <c r="Q1565" s="8">
        <f t="shared" si="244"/>
        <v>16.175000000000001</v>
      </c>
      <c r="R1565" s="8">
        <f t="shared" si="245"/>
        <v>17.375</v>
      </c>
      <c r="S1565" s="8">
        <f t="shared" si="246"/>
        <v>26.025000000000002</v>
      </c>
      <c r="T1565" s="8">
        <f t="shared" si="247"/>
        <v>18.625</v>
      </c>
      <c r="U1565" s="7">
        <f t="shared" si="248"/>
        <v>19.858333333333334</v>
      </c>
      <c r="V1565" s="7">
        <f t="shared" si="249"/>
        <v>19.55</v>
      </c>
    </row>
    <row r="1566" spans="1:22" ht="13.5" x14ac:dyDescent="0.25">
      <c r="A1566" s="3">
        <f>RSI!A1566</f>
        <v>44594</v>
      </c>
      <c r="B1566" s="2">
        <f>RSI!B1566</f>
        <v>0.91</v>
      </c>
      <c r="C1566" s="2">
        <f>RSI!I1566</f>
        <v>65.870857552265932</v>
      </c>
      <c r="D1566" s="2">
        <f>MACD!E1566</f>
        <v>-6.1459238727405996E-3</v>
      </c>
      <c r="E1566" s="2">
        <f>MACD!F1566</f>
        <v>-4.7178627761916281E-3</v>
      </c>
      <c r="F1566" s="2">
        <f>'Moving Avg'!D1566</f>
        <v>0.86999999999999988</v>
      </c>
      <c r="G1566" s="2">
        <f>'Moving Avg'!F1566</f>
        <v>0.86299999999999977</v>
      </c>
      <c r="H1566" s="2">
        <f>'Moving Avg'!G1566</f>
        <v>0.8617999999999999</v>
      </c>
      <c r="I1566" s="2">
        <f>'Moving Avg'!H1566</f>
        <v>0.90745000000000031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  <c r="M1566" s="7">
        <f t="shared" si="240"/>
        <v>25</v>
      </c>
      <c r="N1566" s="7">
        <f t="shared" si="241"/>
        <v>45</v>
      </c>
      <c r="O1566" s="7">
        <f t="shared" si="242"/>
        <v>0</v>
      </c>
      <c r="P1566" s="7">
        <f t="shared" si="243"/>
        <v>83.5</v>
      </c>
      <c r="Q1566" s="8">
        <f t="shared" si="244"/>
        <v>37.024999999999999</v>
      </c>
      <c r="R1566" s="8">
        <f t="shared" si="245"/>
        <v>34.875</v>
      </c>
      <c r="S1566" s="8">
        <f t="shared" si="246"/>
        <v>48.075000000000003</v>
      </c>
      <c r="T1566" s="8">
        <f t="shared" si="247"/>
        <v>38.375</v>
      </c>
      <c r="U1566" s="7">
        <f t="shared" si="248"/>
        <v>39.991666666666667</v>
      </c>
      <c r="V1566" s="7">
        <f t="shared" si="249"/>
        <v>39.587500000000006</v>
      </c>
    </row>
    <row r="1567" spans="1:22" ht="13.5" x14ac:dyDescent="0.25">
      <c r="A1567" s="3">
        <f>RSI!A1567</f>
        <v>44595</v>
      </c>
      <c r="B1567" s="2">
        <f>RSI!B1567</f>
        <v>0.92</v>
      </c>
      <c r="C1567" s="2">
        <f>RSI!I1567</f>
        <v>68.009326441418608</v>
      </c>
      <c r="D1567" s="2">
        <f>MACD!E1567</f>
        <v>-9.8473109301083772E-3</v>
      </c>
      <c r="E1567" s="2">
        <f>MACD!F1567</f>
        <v>-5.7437524069749776E-3</v>
      </c>
      <c r="F1567" s="2">
        <f>'Moving Avg'!D1567</f>
        <v>0.88000000000000012</v>
      </c>
      <c r="G1567" s="2">
        <f>'Moving Avg'!F1567</f>
        <v>0.86649999999999971</v>
      </c>
      <c r="H1567" s="2">
        <f>'Moving Avg'!G1567</f>
        <v>0.86280000000000001</v>
      </c>
      <c r="I1567" s="2">
        <f>'Moving Avg'!H1567</f>
        <v>0.90700000000000014</v>
      </c>
      <c r="J1567" s="5" t="str">
        <f>OBV!F1567</f>
        <v>BULLISH</v>
      </c>
      <c r="K1567" s="5" t="str">
        <f>OBV!G1567</f>
        <v>NEUTRAL</v>
      </c>
      <c r="L1567" s="5" t="str">
        <f>OBV!H1567</f>
        <v>CONFIRMED BULLISH</v>
      </c>
      <c r="M1567" s="7">
        <f t="shared" si="240"/>
        <v>25</v>
      </c>
      <c r="N1567" s="7">
        <f t="shared" si="241"/>
        <v>45</v>
      </c>
      <c r="O1567" s="7">
        <f t="shared" si="242"/>
        <v>0</v>
      </c>
      <c r="P1567" s="7">
        <f t="shared" si="243"/>
        <v>83.5</v>
      </c>
      <c r="Q1567" s="8">
        <f t="shared" si="244"/>
        <v>37.024999999999999</v>
      </c>
      <c r="R1567" s="8">
        <f t="shared" si="245"/>
        <v>34.875</v>
      </c>
      <c r="S1567" s="8">
        <f t="shared" si="246"/>
        <v>48.075000000000003</v>
      </c>
      <c r="T1567" s="8">
        <f t="shared" si="247"/>
        <v>38.375</v>
      </c>
      <c r="U1567" s="7">
        <f t="shared" si="248"/>
        <v>39.991666666666667</v>
      </c>
      <c r="V1567" s="7">
        <f t="shared" si="249"/>
        <v>39.587500000000006</v>
      </c>
    </row>
    <row r="1568" spans="1:22" ht="13.5" x14ac:dyDescent="0.25">
      <c r="A1568" s="3">
        <f>RSI!A1568</f>
        <v>44596</v>
      </c>
      <c r="B1568" s="2">
        <f>RSI!B1568</f>
        <v>0.87</v>
      </c>
      <c r="C1568" s="2">
        <f>RSI!I1568</f>
        <v>50.852275542737488</v>
      </c>
      <c r="D1568" s="2">
        <f>MACD!E1568</f>
        <v>-9.6150949673040609E-3</v>
      </c>
      <c r="E1568" s="2">
        <f>MACD!F1568</f>
        <v>-6.5180209190407942E-3</v>
      </c>
      <c r="F1568" s="2">
        <f>'Moving Avg'!D1568</f>
        <v>0.87999999999999989</v>
      </c>
      <c r="G1568" s="2">
        <f>'Moving Avg'!F1568</f>
        <v>0.86599999999999988</v>
      </c>
      <c r="H1568" s="2">
        <f>'Moving Avg'!G1568</f>
        <v>0.86239999999999994</v>
      </c>
      <c r="I1568" s="2">
        <f>'Moving Avg'!H1568</f>
        <v>0.90635000000000032</v>
      </c>
      <c r="J1568" s="5" t="str">
        <f>OBV!F1568</f>
        <v>BULLISH</v>
      </c>
      <c r="K1568" s="5" t="str">
        <f>OBV!G1568</f>
        <v>NEUTRAL</v>
      </c>
      <c r="L1568" s="5" t="str">
        <f>OBV!H1568</f>
        <v>NEUTRAL</v>
      </c>
      <c r="M1568" s="7">
        <f t="shared" si="240"/>
        <v>25</v>
      </c>
      <c r="N1568" s="7">
        <f t="shared" si="241"/>
        <v>45</v>
      </c>
      <c r="O1568" s="7">
        <f t="shared" si="242"/>
        <v>0</v>
      </c>
      <c r="P1568" s="7">
        <f t="shared" si="243"/>
        <v>49.5</v>
      </c>
      <c r="Q1568" s="8">
        <f t="shared" si="244"/>
        <v>31.925000000000001</v>
      </c>
      <c r="R1568" s="8">
        <f t="shared" si="245"/>
        <v>26.375</v>
      </c>
      <c r="S1568" s="8">
        <f t="shared" si="246"/>
        <v>32.775000000000006</v>
      </c>
      <c r="T1568" s="8">
        <f t="shared" si="247"/>
        <v>29.875</v>
      </c>
      <c r="U1568" s="7">
        <f t="shared" si="248"/>
        <v>30.358333333333334</v>
      </c>
      <c r="V1568" s="7">
        <f t="shared" si="249"/>
        <v>30.237500000000001</v>
      </c>
    </row>
    <row r="1569" spans="1:22" ht="13.5" x14ac:dyDescent="0.25">
      <c r="A1569" s="3">
        <f>RSI!A1569</f>
        <v>44599</v>
      </c>
      <c r="B1569" s="2">
        <f>RSI!B1569</f>
        <v>0.88</v>
      </c>
      <c r="C1569" s="2">
        <f>RSI!I1569</f>
        <v>53.385147077809492</v>
      </c>
      <c r="D1569" s="2">
        <f>MACD!E1569</f>
        <v>-1.0178286506790091E-2</v>
      </c>
      <c r="E1569" s="2">
        <f>MACD!F1569</f>
        <v>-7.2500740365906537E-3</v>
      </c>
      <c r="F1569" s="2">
        <f>'Moving Avg'!D1569</f>
        <v>0.88800000000000012</v>
      </c>
      <c r="G1569" s="2">
        <f>'Moving Avg'!F1569</f>
        <v>0.86599999999999988</v>
      </c>
      <c r="H1569" s="2">
        <f>'Moving Avg'!G1569</f>
        <v>0.86239999999999994</v>
      </c>
      <c r="I1569" s="2">
        <f>'Moving Avg'!H1569</f>
        <v>0.90570000000000039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  <c r="M1569" s="7">
        <f t="shared" si="240"/>
        <v>25</v>
      </c>
      <c r="N1569" s="7">
        <f t="shared" si="241"/>
        <v>45</v>
      </c>
      <c r="O1569" s="7">
        <f t="shared" si="242"/>
        <v>0</v>
      </c>
      <c r="P1569" s="7">
        <f t="shared" si="243"/>
        <v>100</v>
      </c>
      <c r="Q1569" s="8">
        <f t="shared" si="244"/>
        <v>39.5</v>
      </c>
      <c r="R1569" s="8">
        <f t="shared" si="245"/>
        <v>39</v>
      </c>
      <c r="S1569" s="8">
        <f t="shared" si="246"/>
        <v>55.5</v>
      </c>
      <c r="T1569" s="8">
        <f t="shared" si="247"/>
        <v>42.5</v>
      </c>
      <c r="U1569" s="7">
        <f t="shared" si="248"/>
        <v>44.666666666666664</v>
      </c>
      <c r="V1569" s="7">
        <f t="shared" si="249"/>
        <v>44.125</v>
      </c>
    </row>
    <row r="1570" spans="1:22" ht="13.5" x14ac:dyDescent="0.25">
      <c r="A1570" s="3">
        <f>RSI!A1570</f>
        <v>44600</v>
      </c>
      <c r="B1570" s="2">
        <f>RSI!B1570</f>
        <v>0.89</v>
      </c>
      <c r="C1570" s="2">
        <f>RSI!I1570</f>
        <v>55.836243727767233</v>
      </c>
      <c r="D1570" s="2">
        <f>MACD!E1570</f>
        <v>-1.1472202539073661E-2</v>
      </c>
      <c r="E1570" s="2">
        <f>MACD!F1570</f>
        <v>-8.0944997370872556E-3</v>
      </c>
      <c r="F1570" s="2">
        <f>'Moving Avg'!D1570</f>
        <v>0.89399999999999991</v>
      </c>
      <c r="G1570" s="2">
        <f>'Moving Avg'!F1570</f>
        <v>0.86699999999999999</v>
      </c>
      <c r="H1570" s="2">
        <f>'Moving Avg'!G1570</f>
        <v>0.86239999999999994</v>
      </c>
      <c r="I1570" s="2">
        <f>'Moving Avg'!H1570</f>
        <v>0.90515000000000034</v>
      </c>
      <c r="J1570" s="5" t="str">
        <f>OBV!F1570</f>
        <v>BULLISH</v>
      </c>
      <c r="K1570" s="5" t="str">
        <f>OBV!G1570</f>
        <v>STRONG</v>
      </c>
      <c r="L1570" s="5" t="str">
        <f>OBV!H1570</f>
        <v>CONFIRMED BULLISH</v>
      </c>
      <c r="M1570" s="7">
        <f t="shared" si="240"/>
        <v>25</v>
      </c>
      <c r="N1570" s="7">
        <f t="shared" si="241"/>
        <v>45</v>
      </c>
      <c r="O1570" s="7">
        <f t="shared" si="242"/>
        <v>0</v>
      </c>
      <c r="P1570" s="7">
        <f t="shared" si="243"/>
        <v>100</v>
      </c>
      <c r="Q1570" s="8">
        <f t="shared" si="244"/>
        <v>39.5</v>
      </c>
      <c r="R1570" s="8">
        <f t="shared" si="245"/>
        <v>39</v>
      </c>
      <c r="S1570" s="8">
        <f t="shared" si="246"/>
        <v>55.5</v>
      </c>
      <c r="T1570" s="8">
        <f t="shared" si="247"/>
        <v>42.5</v>
      </c>
      <c r="U1570" s="7">
        <f t="shared" si="248"/>
        <v>44.666666666666664</v>
      </c>
      <c r="V1570" s="7">
        <f t="shared" si="249"/>
        <v>44.125</v>
      </c>
    </row>
    <row r="1571" spans="1:22" ht="13.5" x14ac:dyDescent="0.25">
      <c r="A1571" s="3">
        <f>RSI!A1571</f>
        <v>44601</v>
      </c>
      <c r="B1571" s="2">
        <f>RSI!B1571</f>
        <v>0.9</v>
      </c>
      <c r="C1571" s="2">
        <f>RSI!I1571</f>
        <v>58.203063831064718</v>
      </c>
      <c r="D1571" s="2">
        <f>MACD!E1571</f>
        <v>-1.3437838147967285E-2</v>
      </c>
      <c r="E1571" s="2">
        <f>MACD!F1571</f>
        <v>-9.1631674192632628E-3</v>
      </c>
      <c r="F1571" s="2">
        <f>'Moving Avg'!D1571</f>
        <v>0.89200000000000002</v>
      </c>
      <c r="G1571" s="2">
        <f>'Moving Avg'!F1571</f>
        <v>0.86949999999999983</v>
      </c>
      <c r="H1571" s="2">
        <f>'Moving Avg'!G1571</f>
        <v>0.86280000000000001</v>
      </c>
      <c r="I1571" s="2">
        <f>'Moving Avg'!H1571</f>
        <v>0.90470000000000028</v>
      </c>
      <c r="J1571" s="5" t="str">
        <f>OBV!F1571</f>
        <v>BULLISH</v>
      </c>
      <c r="K1571" s="5" t="str">
        <f>OBV!G1571</f>
        <v>STRONG</v>
      </c>
      <c r="L1571" s="5" t="str">
        <f>OBV!H1571</f>
        <v>BULLISH DIVERGENCE</v>
      </c>
      <c r="M1571" s="7">
        <f t="shared" si="240"/>
        <v>25</v>
      </c>
      <c r="N1571" s="7">
        <f t="shared" si="241"/>
        <v>45</v>
      </c>
      <c r="O1571" s="7">
        <f t="shared" si="242"/>
        <v>0</v>
      </c>
      <c r="P1571" s="7">
        <f t="shared" si="243"/>
        <v>83</v>
      </c>
      <c r="Q1571" s="8">
        <f t="shared" si="244"/>
        <v>36.950000000000003</v>
      </c>
      <c r="R1571" s="8">
        <f t="shared" si="245"/>
        <v>34.75</v>
      </c>
      <c r="S1571" s="8">
        <f t="shared" si="246"/>
        <v>47.85</v>
      </c>
      <c r="T1571" s="8">
        <f t="shared" si="247"/>
        <v>38.25</v>
      </c>
      <c r="U1571" s="7">
        <f t="shared" si="248"/>
        <v>39.85</v>
      </c>
      <c r="V1571" s="7">
        <f t="shared" si="249"/>
        <v>39.450000000000003</v>
      </c>
    </row>
    <row r="1572" spans="1:22" ht="13.5" x14ac:dyDescent="0.25">
      <c r="A1572" s="3">
        <f>RSI!A1572</f>
        <v>44602</v>
      </c>
      <c r="B1572" s="2">
        <f>RSI!B1572</f>
        <v>0.88</v>
      </c>
      <c r="C1572" s="2">
        <f>RSI!I1572</f>
        <v>52.17999337272181</v>
      </c>
      <c r="D1572" s="2">
        <f>MACD!E1572</f>
        <v>-1.2260625725898588E-2</v>
      </c>
      <c r="E1572" s="2">
        <f>MACD!F1572</f>
        <v>-9.7826590805903287E-3</v>
      </c>
      <c r="F1572" s="2">
        <f>'Moving Avg'!D1572</f>
        <v>0.88400000000000001</v>
      </c>
      <c r="G1572" s="2">
        <f>'Moving Avg'!F1572</f>
        <v>0.87050000000000005</v>
      </c>
      <c r="H1572" s="2">
        <f>'Moving Avg'!G1572</f>
        <v>0.86280000000000001</v>
      </c>
      <c r="I1572" s="2">
        <f>'Moving Avg'!H1572</f>
        <v>0.90415000000000034</v>
      </c>
      <c r="J1572" s="5" t="str">
        <f>OBV!F1572</f>
        <v>BULLISH</v>
      </c>
      <c r="K1572" s="5" t="str">
        <f>OBV!G1572</f>
        <v>NEUTRAL</v>
      </c>
      <c r="L1572" s="5" t="str">
        <f>OBV!H1572</f>
        <v>BULLISH DIVERGENCE</v>
      </c>
      <c r="M1572" s="7">
        <f t="shared" si="240"/>
        <v>25</v>
      </c>
      <c r="N1572" s="7">
        <f t="shared" si="241"/>
        <v>45</v>
      </c>
      <c r="O1572" s="7">
        <f t="shared" si="242"/>
        <v>0</v>
      </c>
      <c r="P1572" s="7">
        <f t="shared" si="243"/>
        <v>66.5</v>
      </c>
      <c r="Q1572" s="8">
        <f t="shared" si="244"/>
        <v>34.475000000000001</v>
      </c>
      <c r="R1572" s="8">
        <f t="shared" si="245"/>
        <v>30.625</v>
      </c>
      <c r="S1572" s="8">
        <f t="shared" si="246"/>
        <v>40.424999999999997</v>
      </c>
      <c r="T1572" s="8">
        <f t="shared" si="247"/>
        <v>34.125</v>
      </c>
      <c r="U1572" s="7">
        <f t="shared" si="248"/>
        <v>35.174999999999997</v>
      </c>
      <c r="V1572" s="7">
        <f t="shared" si="249"/>
        <v>34.912499999999994</v>
      </c>
    </row>
    <row r="1573" spans="1:22" ht="13.5" x14ac:dyDescent="0.25">
      <c r="A1573" s="3">
        <f>RSI!A1573</f>
        <v>44603</v>
      </c>
      <c r="B1573" s="2">
        <f>RSI!B1573</f>
        <v>0.89</v>
      </c>
      <c r="C1573" s="2">
        <f>RSI!I1573</f>
        <v>54.703978782559133</v>
      </c>
      <c r="D1573" s="2">
        <f>MACD!E1573</f>
        <v>-1.2053286925407192E-2</v>
      </c>
      <c r="E1573" s="2">
        <f>MACD!F1573</f>
        <v>-1.0236784649553703E-2</v>
      </c>
      <c r="F1573" s="2">
        <f>'Moving Avg'!D1573</f>
        <v>0.8879999999999999</v>
      </c>
      <c r="G1573" s="2">
        <f>'Moving Avg'!F1573</f>
        <v>0.87250000000000016</v>
      </c>
      <c r="H1573" s="2">
        <f>'Moving Avg'!G1573</f>
        <v>0.8630000000000001</v>
      </c>
      <c r="I1573" s="2">
        <f>'Moving Avg'!H1573</f>
        <v>0.90365000000000029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  <c r="M1573" s="7">
        <f t="shared" si="240"/>
        <v>25</v>
      </c>
      <c r="N1573" s="7">
        <f t="shared" si="241"/>
        <v>45</v>
      </c>
      <c r="O1573" s="7">
        <f t="shared" si="242"/>
        <v>0</v>
      </c>
      <c r="P1573" s="7">
        <f t="shared" si="243"/>
        <v>83.5</v>
      </c>
      <c r="Q1573" s="8">
        <f t="shared" si="244"/>
        <v>37.024999999999999</v>
      </c>
      <c r="R1573" s="8">
        <f t="shared" si="245"/>
        <v>34.875</v>
      </c>
      <c r="S1573" s="8">
        <f t="shared" si="246"/>
        <v>48.075000000000003</v>
      </c>
      <c r="T1573" s="8">
        <f t="shared" si="247"/>
        <v>38.375</v>
      </c>
      <c r="U1573" s="7">
        <f t="shared" si="248"/>
        <v>39.991666666666667</v>
      </c>
      <c r="V1573" s="7">
        <f t="shared" si="249"/>
        <v>39.587500000000006</v>
      </c>
    </row>
    <row r="1574" spans="1:22" ht="13.5" x14ac:dyDescent="0.25">
      <c r="A1574" s="3">
        <f>RSI!A1574</f>
        <v>44606</v>
      </c>
      <c r="B1574" s="2">
        <f>RSI!B1574</f>
        <v>0.87</v>
      </c>
      <c r="C1574" s="2">
        <f>RSI!I1574</f>
        <v>49.119925119383844</v>
      </c>
      <c r="D1574" s="2">
        <f>MACD!E1574</f>
        <v>-1.511530596290922E-2</v>
      </c>
      <c r="E1574" s="2">
        <f>MACD!F1574</f>
        <v>-1.1212488912224806E-2</v>
      </c>
      <c r="F1574" s="2">
        <f>'Moving Avg'!D1574</f>
        <v>0.8859999999999999</v>
      </c>
      <c r="G1574" s="2">
        <f>'Moving Avg'!F1574</f>
        <v>0.87350000000000017</v>
      </c>
      <c r="H1574" s="2">
        <f>'Moving Avg'!G1574</f>
        <v>0.86280000000000001</v>
      </c>
      <c r="I1574" s="2">
        <f>'Moving Avg'!H1574</f>
        <v>0.90305000000000035</v>
      </c>
      <c r="J1574" s="5" t="str">
        <f>OBV!F1574</f>
        <v>BULLISH</v>
      </c>
      <c r="K1574" s="5" t="str">
        <f>OBV!G1574</f>
        <v>NEUTRAL</v>
      </c>
      <c r="L1574" s="5" t="str">
        <f>OBV!H1574</f>
        <v>BULLISH DIVERGENCE</v>
      </c>
      <c r="M1574" s="7">
        <f t="shared" si="240"/>
        <v>25</v>
      </c>
      <c r="N1574" s="7">
        <f t="shared" si="241"/>
        <v>45</v>
      </c>
      <c r="O1574" s="7">
        <f t="shared" si="242"/>
        <v>0</v>
      </c>
      <c r="P1574" s="7">
        <f t="shared" si="243"/>
        <v>66.5</v>
      </c>
      <c r="Q1574" s="8">
        <f t="shared" si="244"/>
        <v>34.475000000000001</v>
      </c>
      <c r="R1574" s="8">
        <f t="shared" si="245"/>
        <v>30.625</v>
      </c>
      <c r="S1574" s="8">
        <f t="shared" si="246"/>
        <v>40.424999999999997</v>
      </c>
      <c r="T1574" s="8">
        <f t="shared" si="247"/>
        <v>34.125</v>
      </c>
      <c r="U1574" s="7">
        <f t="shared" si="248"/>
        <v>35.174999999999997</v>
      </c>
      <c r="V1574" s="7">
        <f t="shared" si="249"/>
        <v>34.912499999999994</v>
      </c>
    </row>
    <row r="1575" spans="1:22" ht="13.5" x14ac:dyDescent="0.25">
      <c r="A1575" s="3">
        <f>RSI!A1575</f>
        <v>44607</v>
      </c>
      <c r="B1575" s="2">
        <f>RSI!B1575</f>
        <v>0.87</v>
      </c>
      <c r="C1575" s="2">
        <f>RSI!I1575</f>
        <v>49.119925119383844</v>
      </c>
      <c r="D1575" s="2">
        <f>MACD!E1575</f>
        <v>-1.4607026793283628E-2</v>
      </c>
      <c r="E1575" s="2">
        <f>MACD!F1575</f>
        <v>-1.1891396488436571E-2</v>
      </c>
      <c r="F1575" s="2">
        <f>'Moving Avg'!D1575</f>
        <v>0.88200000000000001</v>
      </c>
      <c r="G1575" s="2">
        <f>'Moving Avg'!F1575</f>
        <v>0.87400000000000022</v>
      </c>
      <c r="H1575" s="2">
        <f>'Moving Avg'!G1575</f>
        <v>0.86280000000000001</v>
      </c>
      <c r="I1575" s="2">
        <f>'Moving Avg'!H1575</f>
        <v>0.90250000000000041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  <c r="M1575" s="7">
        <f t="shared" si="240"/>
        <v>25</v>
      </c>
      <c r="N1575" s="7">
        <f t="shared" si="241"/>
        <v>45</v>
      </c>
      <c r="O1575" s="7">
        <f t="shared" si="242"/>
        <v>0</v>
      </c>
      <c r="P1575" s="7">
        <f t="shared" si="243"/>
        <v>66.5</v>
      </c>
      <c r="Q1575" s="8">
        <f t="shared" si="244"/>
        <v>34.475000000000001</v>
      </c>
      <c r="R1575" s="8">
        <f t="shared" si="245"/>
        <v>30.625</v>
      </c>
      <c r="S1575" s="8">
        <f t="shared" si="246"/>
        <v>40.424999999999997</v>
      </c>
      <c r="T1575" s="8">
        <f t="shared" si="247"/>
        <v>34.125</v>
      </c>
      <c r="U1575" s="7">
        <f t="shared" si="248"/>
        <v>35.174999999999997</v>
      </c>
      <c r="V1575" s="7">
        <f t="shared" si="249"/>
        <v>34.912499999999994</v>
      </c>
    </row>
    <row r="1576" spans="1:22" ht="13.5" x14ac:dyDescent="0.25">
      <c r="A1576" s="3">
        <f>RSI!A1576</f>
        <v>44608</v>
      </c>
      <c r="B1576" s="2">
        <f>RSI!B1576</f>
        <v>0.86</v>
      </c>
      <c r="C1576" s="2">
        <f>RSI!I1576</f>
        <v>46.374860003219986</v>
      </c>
      <c r="D1576" s="2">
        <f>MACD!E1576</f>
        <v>-5.7232522097503402E-3</v>
      </c>
      <c r="E1576" s="2">
        <f>MACD!F1576</f>
        <v>-1.0657767632699326E-2</v>
      </c>
      <c r="F1576" s="2">
        <f>'Moving Avg'!D1576</f>
        <v>0.874</v>
      </c>
      <c r="G1576" s="2">
        <f>'Moving Avg'!F1576</f>
        <v>0.874</v>
      </c>
      <c r="H1576" s="2">
        <f>'Moving Avg'!G1576</f>
        <v>0.86259999999999992</v>
      </c>
      <c r="I1576" s="2">
        <f>'Moving Avg'!H1576</f>
        <v>0.90190000000000037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  <c r="M1576" s="7">
        <f t="shared" si="240"/>
        <v>25</v>
      </c>
      <c r="N1576" s="7">
        <f t="shared" si="241"/>
        <v>0</v>
      </c>
      <c r="O1576" s="7">
        <f t="shared" si="242"/>
        <v>0</v>
      </c>
      <c r="P1576" s="7">
        <f t="shared" si="243"/>
        <v>16.5</v>
      </c>
      <c r="Q1576" s="8">
        <f t="shared" si="244"/>
        <v>11.225</v>
      </c>
      <c r="R1576" s="8">
        <f t="shared" si="245"/>
        <v>9.125</v>
      </c>
      <c r="S1576" s="8">
        <f t="shared" si="246"/>
        <v>11.175000000000001</v>
      </c>
      <c r="T1576" s="8">
        <f t="shared" si="247"/>
        <v>10.375</v>
      </c>
      <c r="U1576" s="7">
        <f t="shared" si="248"/>
        <v>10.508333333333335</v>
      </c>
      <c r="V1576" s="7">
        <f t="shared" si="249"/>
        <v>10.475000000000001</v>
      </c>
    </row>
    <row r="1577" spans="1:22" ht="13.5" x14ac:dyDescent="0.25">
      <c r="A1577" s="3">
        <f>RSI!A1577</f>
        <v>44609</v>
      </c>
      <c r="B1577" s="2">
        <f>RSI!B1577</f>
        <v>0.89</v>
      </c>
      <c r="C1577" s="2">
        <f>RSI!I1577</f>
        <v>54.576192632272466</v>
      </c>
      <c r="D1577" s="2">
        <f>MACD!E1577</f>
        <v>1.1882321757500369E-3</v>
      </c>
      <c r="E1577" s="2">
        <f>MACD!F1577</f>
        <v>-8.288567671009453E-3</v>
      </c>
      <c r="F1577" s="2">
        <f>'Moving Avg'!D1577</f>
        <v>0.876</v>
      </c>
      <c r="G1577" s="2">
        <f>'Moving Avg'!F1577</f>
        <v>0.87550000000000006</v>
      </c>
      <c r="H1577" s="2">
        <f>'Moving Avg'!G1577</f>
        <v>0.86280000000000001</v>
      </c>
      <c r="I1577" s="2">
        <f>'Moving Avg'!H1577</f>
        <v>0.9015500000000003</v>
      </c>
      <c r="J1577" s="5" t="str">
        <f>OBV!F1577</f>
        <v>BEARISH</v>
      </c>
      <c r="K1577" s="5" t="str">
        <f>OBV!G1577</f>
        <v>NEUTRAL</v>
      </c>
      <c r="L1577" s="5" t="str">
        <f>OBV!H1577</f>
        <v>BEARISH DIVERGENCE</v>
      </c>
      <c r="M1577" s="7">
        <f t="shared" si="240"/>
        <v>25</v>
      </c>
      <c r="N1577" s="7">
        <f t="shared" si="241"/>
        <v>0</v>
      </c>
      <c r="O1577" s="7">
        <f t="shared" si="242"/>
        <v>0</v>
      </c>
      <c r="P1577" s="7">
        <f t="shared" si="243"/>
        <v>16.5</v>
      </c>
      <c r="Q1577" s="8">
        <f t="shared" si="244"/>
        <v>11.225</v>
      </c>
      <c r="R1577" s="8">
        <f t="shared" si="245"/>
        <v>9.125</v>
      </c>
      <c r="S1577" s="8">
        <f t="shared" si="246"/>
        <v>11.175000000000001</v>
      </c>
      <c r="T1577" s="8">
        <f t="shared" si="247"/>
        <v>10.375</v>
      </c>
      <c r="U1577" s="7">
        <f t="shared" si="248"/>
        <v>10.508333333333335</v>
      </c>
      <c r="V1577" s="7">
        <f t="shared" si="249"/>
        <v>10.475000000000001</v>
      </c>
    </row>
    <row r="1578" spans="1:22" ht="13.5" x14ac:dyDescent="0.25">
      <c r="A1578" s="3">
        <f>RSI!A1578</f>
        <v>44610</v>
      </c>
      <c r="B1578" s="2">
        <f>RSI!B1578</f>
        <v>0.88</v>
      </c>
      <c r="C1578" s="2">
        <f>RSI!I1578</f>
        <v>51.735848311452592</v>
      </c>
      <c r="D1578" s="2">
        <f>MACD!E1578</f>
        <v>-2.0014897441966717E-5</v>
      </c>
      <c r="E1578" s="2">
        <f>MACD!F1578</f>
        <v>-6.6348571162959565E-3</v>
      </c>
      <c r="F1578" s="2">
        <f>'Moving Avg'!D1578</f>
        <v>0.874</v>
      </c>
      <c r="G1578" s="2">
        <f>'Moving Avg'!F1578</f>
        <v>0.87650000000000006</v>
      </c>
      <c r="H1578" s="2">
        <f>'Moving Avg'!G1578</f>
        <v>0.86280000000000001</v>
      </c>
      <c r="I1578" s="2">
        <f>'Moving Avg'!H1578</f>
        <v>0.90110000000000046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  <c r="M1578" s="7">
        <f t="shared" si="240"/>
        <v>25</v>
      </c>
      <c r="N1578" s="7">
        <f t="shared" si="241"/>
        <v>0</v>
      </c>
      <c r="O1578" s="7">
        <f t="shared" si="242"/>
        <v>0</v>
      </c>
      <c r="P1578" s="7">
        <f t="shared" si="243"/>
        <v>16.5</v>
      </c>
      <c r="Q1578" s="8">
        <f t="shared" si="244"/>
        <v>11.225</v>
      </c>
      <c r="R1578" s="8">
        <f t="shared" si="245"/>
        <v>9.125</v>
      </c>
      <c r="S1578" s="8">
        <f t="shared" si="246"/>
        <v>11.175000000000001</v>
      </c>
      <c r="T1578" s="8">
        <f t="shared" si="247"/>
        <v>10.375</v>
      </c>
      <c r="U1578" s="7">
        <f t="shared" si="248"/>
        <v>10.508333333333335</v>
      </c>
      <c r="V1578" s="7">
        <f t="shared" si="249"/>
        <v>10.475000000000001</v>
      </c>
    </row>
    <row r="1579" spans="1:22" ht="13.5" x14ac:dyDescent="0.25">
      <c r="A1579" s="3">
        <f>RSI!A1579</f>
        <v>44613</v>
      </c>
      <c r="B1579" s="2">
        <f>RSI!B1579</f>
        <v>0.88</v>
      </c>
      <c r="C1579" s="2">
        <f>RSI!I1579</f>
        <v>51.735848311452592</v>
      </c>
      <c r="D1579" s="2">
        <f>MACD!E1579</f>
        <v>4.5808229475730045E-4</v>
      </c>
      <c r="E1579" s="2">
        <f>MACD!F1579</f>
        <v>-5.2162692340853049E-3</v>
      </c>
      <c r="F1579" s="2">
        <f>'Moving Avg'!D1579</f>
        <v>0.876</v>
      </c>
      <c r="G1579" s="2">
        <f>'Moving Avg'!F1579</f>
        <v>0.87750000000000006</v>
      </c>
      <c r="H1579" s="2">
        <f>'Moving Avg'!G1579</f>
        <v>0.86299999999999999</v>
      </c>
      <c r="I1579" s="2">
        <f>'Moving Avg'!H1579</f>
        <v>0.90070000000000039</v>
      </c>
      <c r="J1579" s="5" t="str">
        <f>OBV!F1579</f>
        <v>BEARISH</v>
      </c>
      <c r="K1579" s="5" t="str">
        <f>OBV!G1579</f>
        <v>NEUTRAL</v>
      </c>
      <c r="L1579" s="5" t="str">
        <f>OBV!H1579</f>
        <v>BEARISH DIVERGENCE</v>
      </c>
      <c r="M1579" s="7">
        <f t="shared" si="240"/>
        <v>25</v>
      </c>
      <c r="N1579" s="7">
        <f t="shared" si="241"/>
        <v>0</v>
      </c>
      <c r="O1579" s="7">
        <f t="shared" si="242"/>
        <v>0</v>
      </c>
      <c r="P1579" s="7">
        <f t="shared" si="243"/>
        <v>16.5</v>
      </c>
      <c r="Q1579" s="8">
        <f t="shared" si="244"/>
        <v>11.225</v>
      </c>
      <c r="R1579" s="8">
        <f t="shared" si="245"/>
        <v>9.125</v>
      </c>
      <c r="S1579" s="8">
        <f t="shared" si="246"/>
        <v>11.175000000000001</v>
      </c>
      <c r="T1579" s="8">
        <f t="shared" si="247"/>
        <v>10.375</v>
      </c>
      <c r="U1579" s="7">
        <f t="shared" si="248"/>
        <v>10.508333333333335</v>
      </c>
      <c r="V1579" s="7">
        <f t="shared" si="249"/>
        <v>10.475000000000001</v>
      </c>
    </row>
    <row r="1580" spans="1:22" ht="13.5" x14ac:dyDescent="0.25">
      <c r="A1580" s="3">
        <f>RSI!A1580</f>
        <v>44614</v>
      </c>
      <c r="B1580" s="2">
        <f>RSI!B1580</f>
        <v>0.89</v>
      </c>
      <c r="C1580" s="2">
        <f>RSI!I1580</f>
        <v>54.483167708535611</v>
      </c>
      <c r="D1580" s="2">
        <f>MACD!E1580</f>
        <v>1.6251603536626691E-3</v>
      </c>
      <c r="E1580" s="2">
        <f>MACD!F1580</f>
        <v>-3.8479833165357101E-3</v>
      </c>
      <c r="F1580" s="2">
        <f>'Moving Avg'!D1580</f>
        <v>0.87999999999999989</v>
      </c>
      <c r="G1580" s="2">
        <f>'Moving Avg'!F1580</f>
        <v>0.87900000000000011</v>
      </c>
      <c r="H1580" s="2">
        <f>'Moving Avg'!G1580</f>
        <v>0.86320000000000019</v>
      </c>
      <c r="I1580" s="2">
        <f>'Moving Avg'!H1580</f>
        <v>0.90035000000000021</v>
      </c>
      <c r="J1580" s="5" t="str">
        <f>OBV!F1580</f>
        <v>BEARISH</v>
      </c>
      <c r="K1580" s="5" t="str">
        <f>OBV!G1580</f>
        <v>NEUTRAL</v>
      </c>
      <c r="L1580" s="5" t="str">
        <f>OBV!H1580</f>
        <v>BEARISH DIVERGENCE</v>
      </c>
      <c r="M1580" s="7">
        <f t="shared" si="240"/>
        <v>25</v>
      </c>
      <c r="N1580" s="7">
        <f t="shared" si="241"/>
        <v>0</v>
      </c>
      <c r="O1580" s="7">
        <f t="shared" si="242"/>
        <v>0</v>
      </c>
      <c r="P1580" s="7">
        <f t="shared" si="243"/>
        <v>16.5</v>
      </c>
      <c r="Q1580" s="8">
        <f t="shared" si="244"/>
        <v>11.225</v>
      </c>
      <c r="R1580" s="8">
        <f t="shared" si="245"/>
        <v>9.125</v>
      </c>
      <c r="S1580" s="8">
        <f t="shared" si="246"/>
        <v>11.175000000000001</v>
      </c>
      <c r="T1580" s="8">
        <f t="shared" si="247"/>
        <v>10.375</v>
      </c>
      <c r="U1580" s="7">
        <f t="shared" si="248"/>
        <v>10.508333333333335</v>
      </c>
      <c r="V1580" s="7">
        <f t="shared" si="249"/>
        <v>10.475000000000001</v>
      </c>
    </row>
    <row r="1581" spans="1:22" ht="13.5" x14ac:dyDescent="0.25">
      <c r="A1581" s="3">
        <f>RSI!A1581</f>
        <v>44615</v>
      </c>
      <c r="B1581" s="2">
        <f>RSI!B1581</f>
        <v>0.87</v>
      </c>
      <c r="C1581" s="2">
        <f>RSI!I1581</f>
        <v>48.532913530987443</v>
      </c>
      <c r="D1581" s="2">
        <f>MACD!E1581</f>
        <v>5.5409604242733224E-3</v>
      </c>
      <c r="E1581" s="2">
        <f>MACD!F1581</f>
        <v>-1.9701945683739037E-3</v>
      </c>
      <c r="F1581" s="2">
        <f>'Moving Avg'!D1581</f>
        <v>0.88200000000000001</v>
      </c>
      <c r="G1581" s="2">
        <f>'Moving Avg'!F1581</f>
        <v>0.87949999999999995</v>
      </c>
      <c r="H1581" s="2">
        <f>'Moving Avg'!G1581</f>
        <v>0.86320000000000008</v>
      </c>
      <c r="I1581" s="2">
        <f>'Moving Avg'!H1581</f>
        <v>0.89990000000000037</v>
      </c>
      <c r="J1581" s="5" t="str">
        <f>OBV!F1581</f>
        <v>BULLISH</v>
      </c>
      <c r="K1581" s="5" t="str">
        <f>OBV!G1581</f>
        <v>NEUTRAL</v>
      </c>
      <c r="L1581" s="5" t="str">
        <f>OBV!H1581</f>
        <v>CONFIRMED BULLISH</v>
      </c>
      <c r="M1581" s="7">
        <f t="shared" si="240"/>
        <v>25</v>
      </c>
      <c r="N1581" s="7">
        <f t="shared" si="241"/>
        <v>0</v>
      </c>
      <c r="O1581" s="7">
        <f t="shared" si="242"/>
        <v>0</v>
      </c>
      <c r="P1581" s="7">
        <f t="shared" si="243"/>
        <v>83.5</v>
      </c>
      <c r="Q1581" s="8">
        <f t="shared" si="244"/>
        <v>21.274999999999999</v>
      </c>
      <c r="R1581" s="8">
        <f t="shared" si="245"/>
        <v>25.875</v>
      </c>
      <c r="S1581" s="8">
        <f t="shared" si="246"/>
        <v>41.325000000000003</v>
      </c>
      <c r="T1581" s="8">
        <f t="shared" si="247"/>
        <v>27.125</v>
      </c>
      <c r="U1581" s="7">
        <f t="shared" si="248"/>
        <v>29.491666666666664</v>
      </c>
      <c r="V1581" s="7">
        <f t="shared" si="249"/>
        <v>28.9</v>
      </c>
    </row>
    <row r="1582" spans="1:22" ht="13.5" x14ac:dyDescent="0.25">
      <c r="A1582" s="3">
        <f>RSI!A1582</f>
        <v>44616</v>
      </c>
      <c r="B1582" s="2">
        <f>RSI!B1582</f>
        <v>0.87</v>
      </c>
      <c r="C1582" s="2">
        <f>RSI!I1582</f>
        <v>48.532913530987443</v>
      </c>
      <c r="D1582" s="2">
        <f>MACD!E1582</f>
        <v>5.810707369346968E-3</v>
      </c>
      <c r="E1582" s="2">
        <f>MACD!F1582</f>
        <v>-4.1401418082972954E-4</v>
      </c>
      <c r="F1582" s="2">
        <f>'Moving Avg'!D1582</f>
        <v>0.87799999999999989</v>
      </c>
      <c r="G1582" s="2">
        <f>'Moving Avg'!F1582</f>
        <v>0.87950000000000017</v>
      </c>
      <c r="H1582" s="2">
        <f>'Moving Avg'!G1582</f>
        <v>0.86319999999999997</v>
      </c>
      <c r="I1582" s="2">
        <f>'Moving Avg'!H1582</f>
        <v>0.89935000000000032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25</v>
      </c>
      <c r="N1582" s="7">
        <f t="shared" si="241"/>
        <v>0</v>
      </c>
      <c r="O1582" s="7">
        <f t="shared" si="242"/>
        <v>0</v>
      </c>
      <c r="P1582" s="7">
        <f t="shared" si="243"/>
        <v>16.5</v>
      </c>
      <c r="Q1582" s="8">
        <f t="shared" si="244"/>
        <v>11.225</v>
      </c>
      <c r="R1582" s="8">
        <f t="shared" si="245"/>
        <v>9.125</v>
      </c>
      <c r="S1582" s="8">
        <f t="shared" si="246"/>
        <v>11.175000000000001</v>
      </c>
      <c r="T1582" s="8">
        <f t="shared" si="247"/>
        <v>10.375</v>
      </c>
      <c r="U1582" s="7">
        <f t="shared" si="248"/>
        <v>10.508333333333335</v>
      </c>
      <c r="V1582" s="7">
        <f t="shared" si="249"/>
        <v>10.475000000000001</v>
      </c>
    </row>
    <row r="1583" spans="1:22" ht="13.5" x14ac:dyDescent="0.25">
      <c r="A1583" s="3">
        <f>RSI!A1583</f>
        <v>44617</v>
      </c>
      <c r="B1583" s="2">
        <f>RSI!B1583</f>
        <v>0.87</v>
      </c>
      <c r="C1583" s="2">
        <f>RSI!I1583</f>
        <v>48.532913530987443</v>
      </c>
      <c r="D1583" s="2">
        <f>MACD!E1583</f>
        <v>7.6082503335004326E-3</v>
      </c>
      <c r="E1583" s="2">
        <f>MACD!F1583</f>
        <v>1.190438722036303E-3</v>
      </c>
      <c r="F1583" s="2">
        <f>'Moving Avg'!D1583</f>
        <v>0.876</v>
      </c>
      <c r="G1583" s="2">
        <f>'Moving Avg'!F1583</f>
        <v>0.87949999999999995</v>
      </c>
      <c r="H1583" s="2">
        <f>'Moving Avg'!G1583</f>
        <v>0.86319999999999997</v>
      </c>
      <c r="I1583" s="2">
        <f>'Moving Avg'!H1583</f>
        <v>0.89875000000000038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25</v>
      </c>
      <c r="N1583" s="7">
        <f t="shared" si="241"/>
        <v>0</v>
      </c>
      <c r="O1583" s="7">
        <f t="shared" si="242"/>
        <v>0</v>
      </c>
      <c r="P1583" s="7">
        <f t="shared" si="243"/>
        <v>16.5</v>
      </c>
      <c r="Q1583" s="8">
        <f t="shared" si="244"/>
        <v>11.225</v>
      </c>
      <c r="R1583" s="8">
        <f t="shared" si="245"/>
        <v>9.125</v>
      </c>
      <c r="S1583" s="8">
        <f t="shared" si="246"/>
        <v>11.175000000000001</v>
      </c>
      <c r="T1583" s="8">
        <f t="shared" si="247"/>
        <v>10.375</v>
      </c>
      <c r="U1583" s="7">
        <f t="shared" si="248"/>
        <v>10.508333333333335</v>
      </c>
      <c r="V1583" s="7">
        <f t="shared" si="249"/>
        <v>10.475000000000001</v>
      </c>
    </row>
    <row r="1584" spans="1:22" ht="13.5" x14ac:dyDescent="0.25">
      <c r="A1584" s="3">
        <f>RSI!A1584</f>
        <v>44620</v>
      </c>
      <c r="B1584" s="2">
        <f>RSI!B1584</f>
        <v>0.85</v>
      </c>
      <c r="C1584" s="2">
        <f>RSI!I1584</f>
        <v>42.707445616541534</v>
      </c>
      <c r="D1584" s="2">
        <f>MACD!E1584</f>
        <v>7.5623566406461951E-3</v>
      </c>
      <c r="E1584" s="2">
        <f>MACD!F1584</f>
        <v>2.4648223057582817E-3</v>
      </c>
      <c r="F1584" s="2">
        <f>'Moving Avg'!D1584</f>
        <v>0.86999999999999988</v>
      </c>
      <c r="G1584" s="2">
        <f>'Moving Avg'!F1584</f>
        <v>0.88000000000000012</v>
      </c>
      <c r="H1584" s="2">
        <f>'Moving Avg'!G1584</f>
        <v>0.8627999999999999</v>
      </c>
      <c r="I1584" s="2">
        <f>'Moving Avg'!H1584</f>
        <v>0.89800000000000024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  <c r="M1584" s="7">
        <f t="shared" si="240"/>
        <v>25</v>
      </c>
      <c r="N1584" s="7">
        <f t="shared" si="241"/>
        <v>0</v>
      </c>
      <c r="O1584" s="7">
        <f t="shared" si="242"/>
        <v>0</v>
      </c>
      <c r="P1584" s="7">
        <f t="shared" si="243"/>
        <v>16.5</v>
      </c>
      <c r="Q1584" s="8">
        <f t="shared" si="244"/>
        <v>11.225</v>
      </c>
      <c r="R1584" s="8">
        <f t="shared" si="245"/>
        <v>9.125</v>
      </c>
      <c r="S1584" s="8">
        <f t="shared" si="246"/>
        <v>11.175000000000001</v>
      </c>
      <c r="T1584" s="8">
        <f t="shared" si="247"/>
        <v>10.375</v>
      </c>
      <c r="U1584" s="7">
        <f t="shared" si="248"/>
        <v>10.508333333333335</v>
      </c>
      <c r="V1584" s="7">
        <f t="shared" si="249"/>
        <v>10.475000000000001</v>
      </c>
    </row>
    <row r="1585" spans="1:22" ht="13.5" x14ac:dyDescent="0.25">
      <c r="A1585" s="3">
        <f>RSI!A1585</f>
        <v>44621</v>
      </c>
      <c r="B1585" s="2">
        <f>RSI!B1585</f>
        <v>0.86</v>
      </c>
      <c r="C1585" s="2">
        <f>RSI!I1585</f>
        <v>46.185590868817457</v>
      </c>
      <c r="D1585" s="2">
        <f>MACD!E1585</f>
        <v>6.9273988284026533E-3</v>
      </c>
      <c r="E1585" s="2">
        <f>MACD!F1585</f>
        <v>3.357337610287156E-3</v>
      </c>
      <c r="F1585" s="2">
        <f>'Moving Avg'!D1585</f>
        <v>0.8640000000000001</v>
      </c>
      <c r="G1585" s="2">
        <f>'Moving Avg'!F1585</f>
        <v>0.87999999999999989</v>
      </c>
      <c r="H1585" s="2">
        <f>'Moving Avg'!G1585</f>
        <v>0.86299999999999988</v>
      </c>
      <c r="I1585" s="2">
        <f>'Moving Avg'!H1585</f>
        <v>0.89730000000000032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  <c r="M1585" s="7">
        <f t="shared" si="240"/>
        <v>25</v>
      </c>
      <c r="N1585" s="7">
        <f t="shared" si="241"/>
        <v>0</v>
      </c>
      <c r="O1585" s="7">
        <f t="shared" si="242"/>
        <v>0</v>
      </c>
      <c r="P1585" s="7">
        <f t="shared" si="243"/>
        <v>16.5</v>
      </c>
      <c r="Q1585" s="8">
        <f t="shared" si="244"/>
        <v>11.225</v>
      </c>
      <c r="R1585" s="8">
        <f t="shared" si="245"/>
        <v>9.125</v>
      </c>
      <c r="S1585" s="8">
        <f t="shared" si="246"/>
        <v>11.175000000000001</v>
      </c>
      <c r="T1585" s="8">
        <f t="shared" si="247"/>
        <v>10.375</v>
      </c>
      <c r="U1585" s="7">
        <f t="shared" si="248"/>
        <v>10.508333333333335</v>
      </c>
      <c r="V1585" s="7">
        <f t="shared" si="249"/>
        <v>10.475000000000001</v>
      </c>
    </row>
    <row r="1586" spans="1:22" ht="13.5" x14ac:dyDescent="0.25">
      <c r="A1586" s="3">
        <f>RSI!A1586</f>
        <v>44622</v>
      </c>
      <c r="B1586" s="2">
        <f>RSI!B1586</f>
        <v>0.87</v>
      </c>
      <c r="C1586" s="2">
        <f>RSI!I1586</f>
        <v>49.487985015802053</v>
      </c>
      <c r="D1586" s="2">
        <f>MACD!E1586</f>
        <v>4.1857378777457876E-3</v>
      </c>
      <c r="E1586" s="2">
        <f>MACD!F1586</f>
        <v>3.5230176637788828E-3</v>
      </c>
      <c r="F1586" s="2">
        <f>'Moving Avg'!D1586</f>
        <v>0.86399999999999988</v>
      </c>
      <c r="G1586" s="2">
        <f>'Moving Avg'!F1586</f>
        <v>0.87800000000000011</v>
      </c>
      <c r="H1586" s="2">
        <f>'Moving Avg'!G1586</f>
        <v>0.86359999999999981</v>
      </c>
      <c r="I1586" s="2">
        <f>'Moving Avg'!H1586</f>
        <v>0.89675000000000038</v>
      </c>
      <c r="J1586" s="5" t="str">
        <f>OBV!F1586</f>
        <v>BEARISH</v>
      </c>
      <c r="K1586" s="5" t="str">
        <f>OBV!G1586</f>
        <v>NEUTRAL</v>
      </c>
      <c r="L1586" s="5" t="str">
        <f>OBV!H1586</f>
        <v>NEUTRAL</v>
      </c>
      <c r="M1586" s="7">
        <f t="shared" si="240"/>
        <v>25</v>
      </c>
      <c r="N1586" s="7">
        <f t="shared" si="241"/>
        <v>0</v>
      </c>
      <c r="O1586" s="7">
        <f t="shared" si="242"/>
        <v>0</v>
      </c>
      <c r="P1586" s="7">
        <f t="shared" si="243"/>
        <v>16.5</v>
      </c>
      <c r="Q1586" s="8">
        <f t="shared" si="244"/>
        <v>11.225</v>
      </c>
      <c r="R1586" s="8">
        <f t="shared" si="245"/>
        <v>9.125</v>
      </c>
      <c r="S1586" s="8">
        <f t="shared" si="246"/>
        <v>11.175000000000001</v>
      </c>
      <c r="T1586" s="8">
        <f t="shared" si="247"/>
        <v>10.375</v>
      </c>
      <c r="U1586" s="7">
        <f t="shared" si="248"/>
        <v>10.508333333333335</v>
      </c>
      <c r="V1586" s="7">
        <f t="shared" si="249"/>
        <v>10.475000000000001</v>
      </c>
    </row>
    <row r="1587" spans="1:22" ht="13.5" x14ac:dyDescent="0.25">
      <c r="A1587" s="3">
        <f>RSI!A1587</f>
        <v>44623</v>
      </c>
      <c r="B1587" s="2">
        <f>RSI!B1587</f>
        <v>0.85</v>
      </c>
      <c r="C1587" s="2">
        <f>RSI!I1587</f>
        <v>43.710594524997425</v>
      </c>
      <c r="D1587" s="2">
        <f>MACD!E1587</f>
        <v>7.9729181827552509E-3</v>
      </c>
      <c r="E1587" s="2">
        <f>MACD!F1587</f>
        <v>4.4129977675741571E-3</v>
      </c>
      <c r="F1587" s="2">
        <f>'Moving Avg'!D1587</f>
        <v>0.86</v>
      </c>
      <c r="G1587" s="2">
        <f>'Moving Avg'!F1587</f>
        <v>0.87450000000000006</v>
      </c>
      <c r="H1587" s="2">
        <f>'Moving Avg'!G1587</f>
        <v>0.8637999999999999</v>
      </c>
      <c r="I1587" s="2">
        <f>'Moving Avg'!H1587</f>
        <v>0.89600000000000024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  <c r="M1587" s="7">
        <f t="shared" si="240"/>
        <v>25</v>
      </c>
      <c r="N1587" s="7">
        <f t="shared" si="241"/>
        <v>0</v>
      </c>
      <c r="O1587" s="7">
        <f t="shared" si="242"/>
        <v>0</v>
      </c>
      <c r="P1587" s="7">
        <f t="shared" si="243"/>
        <v>16.5</v>
      </c>
      <c r="Q1587" s="8">
        <f t="shared" si="244"/>
        <v>11.225</v>
      </c>
      <c r="R1587" s="8">
        <f t="shared" si="245"/>
        <v>9.125</v>
      </c>
      <c r="S1587" s="8">
        <f t="shared" si="246"/>
        <v>11.175000000000001</v>
      </c>
      <c r="T1587" s="8">
        <f t="shared" si="247"/>
        <v>10.375</v>
      </c>
      <c r="U1587" s="7">
        <f t="shared" si="248"/>
        <v>10.508333333333335</v>
      </c>
      <c r="V1587" s="7">
        <f t="shared" si="249"/>
        <v>10.475000000000001</v>
      </c>
    </row>
    <row r="1588" spans="1:22" ht="13.5" x14ac:dyDescent="0.25">
      <c r="A1588" s="3">
        <f>RSI!A1588</f>
        <v>44624</v>
      </c>
      <c r="B1588" s="2">
        <f>RSI!B1588</f>
        <v>0.86</v>
      </c>
      <c r="C1588" s="2">
        <f>RSI!I1588</f>
        <v>47.039768663418698</v>
      </c>
      <c r="D1588" s="2">
        <f>MACD!E1588</f>
        <v>9.0258609495547093E-3</v>
      </c>
      <c r="E1588" s="2">
        <f>MACD!F1588</f>
        <v>5.3355704039702682E-3</v>
      </c>
      <c r="F1588" s="2">
        <f>'Moving Avg'!D1588</f>
        <v>0.85799999999999998</v>
      </c>
      <c r="G1588" s="2">
        <f>'Moving Avg'!F1588</f>
        <v>0.87399999999999989</v>
      </c>
      <c r="H1588" s="2">
        <f>'Moving Avg'!G1588</f>
        <v>0.86439999999999995</v>
      </c>
      <c r="I1588" s="2">
        <f>'Moving Avg'!H1588</f>
        <v>0.89530000000000032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  <c r="M1588" s="7">
        <f t="shared" si="240"/>
        <v>25</v>
      </c>
      <c r="N1588" s="7">
        <f t="shared" si="241"/>
        <v>0</v>
      </c>
      <c r="O1588" s="7">
        <f t="shared" si="242"/>
        <v>0</v>
      </c>
      <c r="P1588" s="7">
        <f t="shared" si="243"/>
        <v>16.5</v>
      </c>
      <c r="Q1588" s="8">
        <f t="shared" si="244"/>
        <v>11.225</v>
      </c>
      <c r="R1588" s="8">
        <f t="shared" si="245"/>
        <v>9.125</v>
      </c>
      <c r="S1588" s="8">
        <f t="shared" si="246"/>
        <v>11.175000000000001</v>
      </c>
      <c r="T1588" s="8">
        <f t="shared" si="247"/>
        <v>10.375</v>
      </c>
      <c r="U1588" s="7">
        <f t="shared" si="248"/>
        <v>10.508333333333335</v>
      </c>
      <c r="V1588" s="7">
        <f t="shared" si="249"/>
        <v>10.475000000000001</v>
      </c>
    </row>
    <row r="1589" spans="1:22" ht="13.5" x14ac:dyDescent="0.25">
      <c r="A1589" s="3">
        <f>RSI!A1589</f>
        <v>44627</v>
      </c>
      <c r="B1589" s="2">
        <f>RSI!B1589</f>
        <v>0.86</v>
      </c>
      <c r="C1589" s="2">
        <f>RSI!I1589</f>
        <v>47.039768663418698</v>
      </c>
      <c r="D1589" s="2">
        <f>MACD!E1589</f>
        <v>9.9758775224083607E-3</v>
      </c>
      <c r="E1589" s="2">
        <f>MACD!F1589</f>
        <v>6.2636318276578871E-3</v>
      </c>
      <c r="F1589" s="2">
        <f>'Moving Avg'!D1589</f>
        <v>0.86</v>
      </c>
      <c r="G1589" s="2">
        <f>'Moving Avg'!F1589</f>
        <v>0.87299999999999989</v>
      </c>
      <c r="H1589" s="2">
        <f>'Moving Avg'!G1589</f>
        <v>0.86519999999999986</v>
      </c>
      <c r="I1589" s="2">
        <f>'Moving Avg'!H1589</f>
        <v>0.89460000000000039</v>
      </c>
      <c r="J1589" s="5" t="str">
        <f>OBV!F1589</f>
        <v>BEARISH</v>
      </c>
      <c r="K1589" s="5" t="str">
        <f>OBV!G1589</f>
        <v>NEUTRAL</v>
      </c>
      <c r="L1589" s="5" t="str">
        <f>OBV!H1589</f>
        <v>BEARISH DIVERGENCE</v>
      </c>
      <c r="M1589" s="7">
        <f t="shared" si="240"/>
        <v>25</v>
      </c>
      <c r="N1589" s="7">
        <f t="shared" si="241"/>
        <v>0</v>
      </c>
      <c r="O1589" s="7">
        <f t="shared" si="242"/>
        <v>0</v>
      </c>
      <c r="P1589" s="7">
        <f t="shared" si="243"/>
        <v>16.5</v>
      </c>
      <c r="Q1589" s="8">
        <f t="shared" si="244"/>
        <v>11.225</v>
      </c>
      <c r="R1589" s="8">
        <f t="shared" si="245"/>
        <v>9.125</v>
      </c>
      <c r="S1589" s="8">
        <f t="shared" si="246"/>
        <v>11.175000000000001</v>
      </c>
      <c r="T1589" s="8">
        <f t="shared" si="247"/>
        <v>10.375</v>
      </c>
      <c r="U1589" s="7">
        <f t="shared" si="248"/>
        <v>10.508333333333335</v>
      </c>
      <c r="V1589" s="7">
        <f t="shared" si="249"/>
        <v>10.475000000000001</v>
      </c>
    </row>
    <row r="1590" spans="1:22" ht="13.5" x14ac:dyDescent="0.25">
      <c r="A1590" s="3">
        <f>RSI!A1590</f>
        <v>44628</v>
      </c>
      <c r="B1590" s="2">
        <f>RSI!B1590</f>
        <v>0.86</v>
      </c>
      <c r="C1590" s="2">
        <f>RSI!I1590</f>
        <v>47.039768663418698</v>
      </c>
      <c r="D1590" s="2">
        <f>MACD!E1590</f>
        <v>1.2372889053591019E-2</v>
      </c>
      <c r="E1590" s="2">
        <f>MACD!F1590</f>
        <v>7.4854832728445137E-3</v>
      </c>
      <c r="F1590" s="2">
        <f>'Moving Avg'!D1590</f>
        <v>0.86</v>
      </c>
      <c r="G1590" s="2">
        <f>'Moving Avg'!F1590</f>
        <v>0.87149999999999983</v>
      </c>
      <c r="H1590" s="2">
        <f>'Moving Avg'!G1590</f>
        <v>0.86639999999999984</v>
      </c>
      <c r="I1590" s="2">
        <f>'Moving Avg'!H1590</f>
        <v>0.89385000000000037</v>
      </c>
      <c r="J1590" s="5" t="str">
        <f>OBV!F1590</f>
        <v>BEARISH</v>
      </c>
      <c r="K1590" s="5" t="str">
        <f>OBV!G1590</f>
        <v>NEUTRAL</v>
      </c>
      <c r="L1590" s="5" t="str">
        <f>OBV!H1590</f>
        <v>NEUTRAL</v>
      </c>
      <c r="M1590" s="7">
        <f t="shared" si="240"/>
        <v>25</v>
      </c>
      <c r="N1590" s="7">
        <f t="shared" si="241"/>
        <v>0</v>
      </c>
      <c r="O1590" s="7">
        <f t="shared" si="242"/>
        <v>0</v>
      </c>
      <c r="P1590" s="7">
        <f t="shared" si="243"/>
        <v>16.5</v>
      </c>
      <c r="Q1590" s="8">
        <f t="shared" si="244"/>
        <v>11.225</v>
      </c>
      <c r="R1590" s="8">
        <f t="shared" si="245"/>
        <v>9.125</v>
      </c>
      <c r="S1590" s="8">
        <f t="shared" si="246"/>
        <v>11.175000000000001</v>
      </c>
      <c r="T1590" s="8">
        <f t="shared" si="247"/>
        <v>10.375</v>
      </c>
      <c r="U1590" s="7">
        <f t="shared" si="248"/>
        <v>10.508333333333335</v>
      </c>
      <c r="V1590" s="7">
        <f t="shared" si="249"/>
        <v>10.475000000000001</v>
      </c>
    </row>
    <row r="1591" spans="1:22" ht="13.5" x14ac:dyDescent="0.25">
      <c r="A1591" s="3">
        <f>RSI!A1591</f>
        <v>44629</v>
      </c>
      <c r="B1591" s="2">
        <f>RSI!B1591</f>
        <v>0.87</v>
      </c>
      <c r="C1591" s="2">
        <f>RSI!I1591</f>
        <v>50.682795353556187</v>
      </c>
      <c r="D1591" s="2">
        <f>MACD!E1591</f>
        <v>1.0634104480545026E-2</v>
      </c>
      <c r="E1591" s="2">
        <f>MACD!F1591</f>
        <v>8.1152075143846175E-3</v>
      </c>
      <c r="F1591" s="2">
        <f>'Moving Avg'!D1591</f>
        <v>0.86</v>
      </c>
      <c r="G1591" s="2">
        <f>'Moving Avg'!F1591</f>
        <v>0.86999999999999977</v>
      </c>
      <c r="H1591" s="2">
        <f>'Moving Avg'!G1591</f>
        <v>0.86699999999999988</v>
      </c>
      <c r="I1591" s="2">
        <f>'Moving Avg'!H1591</f>
        <v>0.89320000000000033</v>
      </c>
      <c r="J1591" s="5" t="str">
        <f>OBV!F1591</f>
        <v>BEARISH</v>
      </c>
      <c r="K1591" s="5" t="str">
        <f>OBV!G1591</f>
        <v>NEUTRAL</v>
      </c>
      <c r="L1591" s="5" t="str">
        <f>OBV!H1591</f>
        <v>NEUTRAL</v>
      </c>
      <c r="M1591" s="7">
        <f t="shared" si="240"/>
        <v>25</v>
      </c>
      <c r="N1591" s="7">
        <f t="shared" si="241"/>
        <v>0</v>
      </c>
      <c r="O1591" s="7">
        <f t="shared" si="242"/>
        <v>0</v>
      </c>
      <c r="P1591" s="7">
        <f t="shared" si="243"/>
        <v>16.5</v>
      </c>
      <c r="Q1591" s="8">
        <f t="shared" si="244"/>
        <v>11.225</v>
      </c>
      <c r="R1591" s="8">
        <f t="shared" si="245"/>
        <v>9.125</v>
      </c>
      <c r="S1591" s="8">
        <f t="shared" si="246"/>
        <v>11.175000000000001</v>
      </c>
      <c r="T1591" s="8">
        <f t="shared" si="247"/>
        <v>10.375</v>
      </c>
      <c r="U1591" s="7">
        <f t="shared" si="248"/>
        <v>10.508333333333335</v>
      </c>
      <c r="V1591" s="7">
        <f t="shared" si="249"/>
        <v>10.475000000000001</v>
      </c>
    </row>
    <row r="1592" spans="1:22" ht="13.5" x14ac:dyDescent="0.25">
      <c r="A1592" s="3">
        <f>RSI!A1592</f>
        <v>44630</v>
      </c>
      <c r="B1592" s="2">
        <f>RSI!B1592</f>
        <v>0.87</v>
      </c>
      <c r="C1592" s="2">
        <f>RSI!I1592</f>
        <v>50.682795353556187</v>
      </c>
      <c r="D1592" s="2">
        <f>MACD!E1592</f>
        <v>9.1506224990356433E-3</v>
      </c>
      <c r="E1592" s="2">
        <f>MACD!F1592</f>
        <v>8.3222905113148234E-3</v>
      </c>
      <c r="F1592" s="2">
        <f>'Moving Avg'!D1592</f>
        <v>0.8640000000000001</v>
      </c>
      <c r="G1592" s="2">
        <f>'Moving Avg'!F1592</f>
        <v>0.86949999999999983</v>
      </c>
      <c r="H1592" s="2">
        <f>'Moving Avg'!G1592</f>
        <v>0.86759999999999959</v>
      </c>
      <c r="I1592" s="2">
        <f>'Moving Avg'!H1592</f>
        <v>0.89265000000000039</v>
      </c>
      <c r="J1592" s="5" t="str">
        <f>OBV!F1592</f>
        <v>BULLISH</v>
      </c>
      <c r="K1592" s="5" t="str">
        <f>OBV!G1592</f>
        <v>NEUTRAL</v>
      </c>
      <c r="L1592" s="5" t="str">
        <f>OBV!H1592</f>
        <v>CONFIRMED BULLISH</v>
      </c>
      <c r="M1592" s="7">
        <f t="shared" si="240"/>
        <v>25</v>
      </c>
      <c r="N1592" s="7">
        <f t="shared" si="241"/>
        <v>0</v>
      </c>
      <c r="O1592" s="7">
        <f t="shared" si="242"/>
        <v>0</v>
      </c>
      <c r="P1592" s="7">
        <f t="shared" si="243"/>
        <v>83.5</v>
      </c>
      <c r="Q1592" s="8">
        <f t="shared" si="244"/>
        <v>21.274999999999999</v>
      </c>
      <c r="R1592" s="8">
        <f t="shared" si="245"/>
        <v>25.875</v>
      </c>
      <c r="S1592" s="8">
        <f t="shared" si="246"/>
        <v>41.325000000000003</v>
      </c>
      <c r="T1592" s="8">
        <f t="shared" si="247"/>
        <v>27.125</v>
      </c>
      <c r="U1592" s="7">
        <f t="shared" si="248"/>
        <v>29.491666666666664</v>
      </c>
      <c r="V1592" s="7">
        <f t="shared" si="249"/>
        <v>28.9</v>
      </c>
    </row>
    <row r="1593" spans="1:22" ht="13.5" x14ac:dyDescent="0.25">
      <c r="A1593" s="3">
        <f>RSI!A1593</f>
        <v>44631</v>
      </c>
      <c r="B1593" s="2">
        <f>RSI!B1593</f>
        <v>0.87</v>
      </c>
      <c r="C1593" s="2">
        <f>RSI!I1593</f>
        <v>50.682795353556187</v>
      </c>
      <c r="D1593" s="2">
        <f>MACD!E1593</f>
        <v>7.884069693020801E-3</v>
      </c>
      <c r="E1593" s="2">
        <f>MACD!F1593</f>
        <v>8.2346463476560203E-3</v>
      </c>
      <c r="F1593" s="2">
        <f>'Moving Avg'!D1593</f>
        <v>0.86599999999999999</v>
      </c>
      <c r="G1593" s="2">
        <f>'Moving Avg'!F1593</f>
        <v>0.86849999999999983</v>
      </c>
      <c r="H1593" s="2">
        <f>'Moving Avg'!G1593</f>
        <v>0.86799999999999955</v>
      </c>
      <c r="I1593" s="2">
        <f>'Moving Avg'!H1593</f>
        <v>0.89200000000000046</v>
      </c>
      <c r="J1593" s="5" t="str">
        <f>OBV!F1593</f>
        <v>BULLISH</v>
      </c>
      <c r="K1593" s="5" t="str">
        <f>OBV!G1593</f>
        <v>NEUTRAL</v>
      </c>
      <c r="L1593" s="5" t="str">
        <f>OBV!H1593</f>
        <v>CONFIRMED BULLISH</v>
      </c>
      <c r="M1593" s="7">
        <f t="shared" si="240"/>
        <v>25</v>
      </c>
      <c r="N1593" s="7">
        <f t="shared" si="241"/>
        <v>45</v>
      </c>
      <c r="O1593" s="7">
        <f t="shared" si="242"/>
        <v>0</v>
      </c>
      <c r="P1593" s="7">
        <f t="shared" si="243"/>
        <v>83.5</v>
      </c>
      <c r="Q1593" s="8">
        <f t="shared" si="244"/>
        <v>37.024999999999999</v>
      </c>
      <c r="R1593" s="8">
        <f t="shared" si="245"/>
        <v>34.875</v>
      </c>
      <c r="S1593" s="8">
        <f t="shared" si="246"/>
        <v>48.075000000000003</v>
      </c>
      <c r="T1593" s="8">
        <f t="shared" si="247"/>
        <v>38.375</v>
      </c>
      <c r="U1593" s="7">
        <f t="shared" si="248"/>
        <v>39.991666666666667</v>
      </c>
      <c r="V1593" s="7">
        <f t="shared" si="249"/>
        <v>39.587500000000006</v>
      </c>
    </row>
    <row r="1594" spans="1:22" ht="13.5" x14ac:dyDescent="0.25">
      <c r="A1594" s="3">
        <f>RSI!A1594</f>
        <v>44634</v>
      </c>
      <c r="B1594" s="2">
        <f>RSI!B1594</f>
        <v>0.87</v>
      </c>
      <c r="C1594" s="2">
        <f>RSI!I1594</f>
        <v>50.682795353556187</v>
      </c>
      <c r="D1594" s="2">
        <f>MACD!E1594</f>
        <v>3.7249862160231295E-3</v>
      </c>
      <c r="E1594" s="2">
        <f>MACD!F1594</f>
        <v>7.3327143213294428E-3</v>
      </c>
      <c r="F1594" s="2">
        <f>'Moving Avg'!D1594</f>
        <v>0.86799999999999999</v>
      </c>
      <c r="G1594" s="2">
        <f>'Moving Avg'!F1594</f>
        <v>0.86849999999999983</v>
      </c>
      <c r="H1594" s="2">
        <f>'Moving Avg'!G1594</f>
        <v>0.86839999999999962</v>
      </c>
      <c r="I1594" s="2">
        <f>'Moving Avg'!H1594</f>
        <v>0.89135000000000053</v>
      </c>
      <c r="J1594" s="5" t="str">
        <f>OBV!F1594</f>
        <v>BULLISH</v>
      </c>
      <c r="K1594" s="5" t="str">
        <f>OBV!G1594</f>
        <v>NEUTRAL</v>
      </c>
      <c r="L1594" s="5" t="str">
        <f>OBV!H1594</f>
        <v>CONFIRMED BULLISH</v>
      </c>
      <c r="M1594" s="7">
        <f t="shared" si="240"/>
        <v>25</v>
      </c>
      <c r="N1594" s="7">
        <f t="shared" si="241"/>
        <v>45</v>
      </c>
      <c r="O1594" s="7">
        <f t="shared" si="242"/>
        <v>0</v>
      </c>
      <c r="P1594" s="7">
        <f t="shared" si="243"/>
        <v>83.5</v>
      </c>
      <c r="Q1594" s="8">
        <f t="shared" si="244"/>
        <v>37.024999999999999</v>
      </c>
      <c r="R1594" s="8">
        <f t="shared" si="245"/>
        <v>34.875</v>
      </c>
      <c r="S1594" s="8">
        <f t="shared" si="246"/>
        <v>48.075000000000003</v>
      </c>
      <c r="T1594" s="8">
        <f t="shared" si="247"/>
        <v>38.375</v>
      </c>
      <c r="U1594" s="7">
        <f t="shared" si="248"/>
        <v>39.991666666666667</v>
      </c>
      <c r="V1594" s="7">
        <f t="shared" si="249"/>
        <v>39.587500000000006</v>
      </c>
    </row>
    <row r="1595" spans="1:22" ht="13.5" x14ac:dyDescent="0.25">
      <c r="A1595" s="3">
        <f>RSI!A1595</f>
        <v>44635</v>
      </c>
      <c r="B1595" s="2">
        <f>RSI!B1595</f>
        <v>0.86</v>
      </c>
      <c r="C1595" s="2">
        <f>RSI!I1595</f>
        <v>46.390584417555104</v>
      </c>
      <c r="D1595" s="2">
        <f>MACD!E1595</f>
        <v>2.4752770962555015E-3</v>
      </c>
      <c r="E1595" s="2">
        <f>MACD!F1595</f>
        <v>6.3612268763146547E-3</v>
      </c>
      <c r="F1595" s="2">
        <f>'Moving Avg'!D1595</f>
        <v>0.86799999999999999</v>
      </c>
      <c r="G1595" s="2">
        <f>'Moving Avg'!F1595</f>
        <v>0.86799999999999966</v>
      </c>
      <c r="H1595" s="2">
        <f>'Moving Avg'!G1595</f>
        <v>0.86859999999999959</v>
      </c>
      <c r="I1595" s="2">
        <f>'Moving Avg'!H1595</f>
        <v>0.89070000000000049</v>
      </c>
      <c r="J1595" s="5" t="str">
        <f>OBV!F1595</f>
        <v>BEARISH</v>
      </c>
      <c r="K1595" s="5" t="str">
        <f>OBV!G1595</f>
        <v>NEUTRAL</v>
      </c>
      <c r="L1595" s="5" t="str">
        <f>OBV!H1595</f>
        <v>NEUTRAL</v>
      </c>
      <c r="M1595" s="7">
        <f t="shared" si="240"/>
        <v>25</v>
      </c>
      <c r="N1595" s="7">
        <f t="shared" si="241"/>
        <v>45</v>
      </c>
      <c r="O1595" s="7">
        <f t="shared" si="242"/>
        <v>0</v>
      </c>
      <c r="P1595" s="7">
        <f t="shared" si="243"/>
        <v>16.5</v>
      </c>
      <c r="Q1595" s="8">
        <f t="shared" si="244"/>
        <v>26.975000000000001</v>
      </c>
      <c r="R1595" s="8">
        <f t="shared" si="245"/>
        <v>18.125</v>
      </c>
      <c r="S1595" s="8">
        <f t="shared" si="246"/>
        <v>17.925000000000001</v>
      </c>
      <c r="T1595" s="8">
        <f t="shared" si="247"/>
        <v>21.625</v>
      </c>
      <c r="U1595" s="7">
        <f t="shared" si="248"/>
        <v>21.008333333333336</v>
      </c>
      <c r="V1595" s="7">
        <f t="shared" si="249"/>
        <v>21.162500000000001</v>
      </c>
    </row>
    <row r="1596" spans="1:22" ht="13.5" x14ac:dyDescent="0.25">
      <c r="A1596" s="3">
        <f>RSI!A1596</f>
        <v>44636</v>
      </c>
      <c r="B1596" s="2">
        <f>RSI!B1596</f>
        <v>0.85</v>
      </c>
      <c r="C1596" s="2">
        <f>RSI!I1596</f>
        <v>42.513280872586492</v>
      </c>
      <c r="D1596" s="2">
        <f>MACD!E1596</f>
        <v>3.7471542577336425E-3</v>
      </c>
      <c r="E1596" s="2">
        <f>MACD!F1596</f>
        <v>5.8384123525984525E-3</v>
      </c>
      <c r="F1596" s="2">
        <f>'Moving Avg'!D1596</f>
        <v>0.86399999999999988</v>
      </c>
      <c r="G1596" s="2">
        <f>'Moving Avg'!F1596</f>
        <v>0.86749999999999994</v>
      </c>
      <c r="H1596" s="2">
        <f>'Moving Avg'!G1596</f>
        <v>0.86879999999999968</v>
      </c>
      <c r="I1596" s="2">
        <f>'Moving Avg'!H1596</f>
        <v>0.89000000000000046</v>
      </c>
      <c r="J1596" s="5" t="str">
        <f>OBV!F1596</f>
        <v>BEARISH</v>
      </c>
      <c r="K1596" s="5" t="str">
        <f>OBV!G1596</f>
        <v>NEUTRAL</v>
      </c>
      <c r="L1596" s="5" t="str">
        <f>OBV!H1596</f>
        <v>CONFIRMED BEARISH</v>
      </c>
      <c r="M1596" s="7">
        <f t="shared" si="240"/>
        <v>25</v>
      </c>
      <c r="N1596" s="7">
        <f t="shared" si="241"/>
        <v>45</v>
      </c>
      <c r="O1596" s="7">
        <f t="shared" si="242"/>
        <v>0</v>
      </c>
      <c r="P1596" s="7">
        <f t="shared" si="243"/>
        <v>16.5</v>
      </c>
      <c r="Q1596" s="8">
        <f t="shared" si="244"/>
        <v>26.975000000000001</v>
      </c>
      <c r="R1596" s="8">
        <f t="shared" si="245"/>
        <v>18.125</v>
      </c>
      <c r="S1596" s="8">
        <f t="shared" si="246"/>
        <v>17.925000000000001</v>
      </c>
      <c r="T1596" s="8">
        <f t="shared" si="247"/>
        <v>21.625</v>
      </c>
      <c r="U1596" s="7">
        <f t="shared" si="248"/>
        <v>21.008333333333336</v>
      </c>
      <c r="V1596" s="7">
        <f t="shared" si="249"/>
        <v>21.162500000000001</v>
      </c>
    </row>
    <row r="1597" spans="1:22" ht="13.5" x14ac:dyDescent="0.25">
      <c r="A1597" s="3">
        <f>RSI!A1597</f>
        <v>44637</v>
      </c>
      <c r="B1597" s="2">
        <f>RSI!B1597</f>
        <v>0.86</v>
      </c>
      <c r="C1597" s="2">
        <f>RSI!I1597</f>
        <v>47.260313189856134</v>
      </c>
      <c r="D1597" s="2">
        <f>MACD!E1597</f>
        <v>1.1111930109404256E-3</v>
      </c>
      <c r="E1597" s="2">
        <f>MACD!F1597</f>
        <v>4.8929684842668473E-3</v>
      </c>
      <c r="F1597" s="2">
        <f>'Moving Avg'!D1597</f>
        <v>0.8620000000000001</v>
      </c>
      <c r="G1597" s="2">
        <f>'Moving Avg'!F1597</f>
        <v>0.86599999999999966</v>
      </c>
      <c r="H1597" s="2">
        <f>'Moving Avg'!G1597</f>
        <v>0.86899999999999966</v>
      </c>
      <c r="I1597" s="2">
        <f>'Moving Avg'!H1597</f>
        <v>0.88935000000000042</v>
      </c>
      <c r="J1597" s="5" t="str">
        <f>OBV!F1597</f>
        <v>BEARISH</v>
      </c>
      <c r="K1597" s="5" t="str">
        <f>OBV!G1597</f>
        <v>NEUTRAL</v>
      </c>
      <c r="L1597" s="5" t="str">
        <f>OBV!H1597</f>
        <v>CONFIRMED BEARISH</v>
      </c>
      <c r="M1597" s="7">
        <f t="shared" si="240"/>
        <v>25</v>
      </c>
      <c r="N1597" s="7">
        <f t="shared" si="241"/>
        <v>45</v>
      </c>
      <c r="O1597" s="7">
        <f t="shared" si="242"/>
        <v>0</v>
      </c>
      <c r="P1597" s="7">
        <f t="shared" si="243"/>
        <v>16.5</v>
      </c>
      <c r="Q1597" s="8">
        <f t="shared" si="244"/>
        <v>26.975000000000001</v>
      </c>
      <c r="R1597" s="8">
        <f t="shared" si="245"/>
        <v>18.125</v>
      </c>
      <c r="S1597" s="8">
        <f t="shared" si="246"/>
        <v>17.925000000000001</v>
      </c>
      <c r="T1597" s="8">
        <f t="shared" si="247"/>
        <v>21.625</v>
      </c>
      <c r="U1597" s="7">
        <f t="shared" si="248"/>
        <v>21.008333333333336</v>
      </c>
      <c r="V1597" s="7">
        <f t="shared" si="249"/>
        <v>21.162500000000001</v>
      </c>
    </row>
    <row r="1598" spans="1:22" ht="13.5" x14ac:dyDescent="0.25">
      <c r="A1598" s="3">
        <f>RSI!A1598</f>
        <v>44638</v>
      </c>
      <c r="B1598" s="2">
        <f>RSI!B1598</f>
        <v>0.87</v>
      </c>
      <c r="C1598" s="2">
        <f>RSI!I1598</f>
        <v>51.567340865856742</v>
      </c>
      <c r="D1598" s="2">
        <f>MACD!E1598</f>
        <v>-2.8292127655771271E-4</v>
      </c>
      <c r="E1598" s="2">
        <f>MACD!F1598</f>
        <v>3.8577905321019357E-3</v>
      </c>
      <c r="F1598" s="2">
        <f>'Moving Avg'!D1598</f>
        <v>0.86199999999999988</v>
      </c>
      <c r="G1598" s="2">
        <f>'Moving Avg'!F1598</f>
        <v>0.86549999999999971</v>
      </c>
      <c r="H1598" s="2">
        <f>'Moving Avg'!G1598</f>
        <v>0.86879999999999968</v>
      </c>
      <c r="I1598" s="2">
        <f>'Moving Avg'!H1598</f>
        <v>0.88880000000000048</v>
      </c>
      <c r="J1598" s="5" t="str">
        <f>OBV!F1598</f>
        <v>BEARISH</v>
      </c>
      <c r="K1598" s="5" t="str">
        <f>OBV!G1598</f>
        <v>NEUTRAL</v>
      </c>
      <c r="L1598" s="5" t="str">
        <f>OBV!H1598</f>
        <v>NEUTRAL</v>
      </c>
      <c r="M1598" s="7">
        <f t="shared" si="240"/>
        <v>25</v>
      </c>
      <c r="N1598" s="7">
        <f t="shared" si="241"/>
        <v>45</v>
      </c>
      <c r="O1598" s="7">
        <f t="shared" si="242"/>
        <v>0</v>
      </c>
      <c r="P1598" s="7">
        <f t="shared" si="243"/>
        <v>16.5</v>
      </c>
      <c r="Q1598" s="8">
        <f t="shared" si="244"/>
        <v>26.975000000000001</v>
      </c>
      <c r="R1598" s="8">
        <f t="shared" si="245"/>
        <v>18.125</v>
      </c>
      <c r="S1598" s="8">
        <f t="shared" si="246"/>
        <v>17.925000000000001</v>
      </c>
      <c r="T1598" s="8">
        <f t="shared" si="247"/>
        <v>21.625</v>
      </c>
      <c r="U1598" s="7">
        <f t="shared" si="248"/>
        <v>21.008333333333336</v>
      </c>
      <c r="V1598" s="7">
        <f t="shared" si="249"/>
        <v>21.162500000000001</v>
      </c>
    </row>
    <row r="1599" spans="1:22" ht="13.5" x14ac:dyDescent="0.25">
      <c r="A1599" s="3">
        <f>RSI!A1599</f>
        <v>44641</v>
      </c>
      <c r="B1599" s="2">
        <f>RSI!B1599</f>
        <v>0.86</v>
      </c>
      <c r="C1599" s="2">
        <f>RSI!I1599</f>
        <v>47.398728689716108</v>
      </c>
      <c r="D1599" s="2">
        <f>MACD!E1599</f>
        <v>-7.4517125933770689E-4</v>
      </c>
      <c r="E1599" s="2">
        <f>MACD!F1599</f>
        <v>2.9371981738140073E-3</v>
      </c>
      <c r="F1599" s="2">
        <f>'Moving Avg'!D1599</f>
        <v>0.86</v>
      </c>
      <c r="G1599" s="2">
        <f>'Moving Avg'!F1599</f>
        <v>0.86449999999999982</v>
      </c>
      <c r="H1599" s="2">
        <f>'Moving Avg'!G1599</f>
        <v>0.86839999999999973</v>
      </c>
      <c r="I1599" s="2">
        <f>'Moving Avg'!H1599</f>
        <v>0.88830000000000064</v>
      </c>
      <c r="J1599" s="5" t="str">
        <f>OBV!F1599</f>
        <v>BEARISH</v>
      </c>
      <c r="K1599" s="5" t="str">
        <f>OBV!G1599</f>
        <v>NEUTRAL</v>
      </c>
      <c r="L1599" s="5" t="str">
        <f>OBV!H1599</f>
        <v>CONFIRMED BEARISH</v>
      </c>
      <c r="M1599" s="7">
        <f t="shared" si="240"/>
        <v>25</v>
      </c>
      <c r="N1599" s="7">
        <f t="shared" si="241"/>
        <v>45</v>
      </c>
      <c r="O1599" s="7">
        <f t="shared" si="242"/>
        <v>0</v>
      </c>
      <c r="P1599" s="7">
        <f t="shared" si="243"/>
        <v>16.5</v>
      </c>
      <c r="Q1599" s="8">
        <f t="shared" si="244"/>
        <v>26.975000000000001</v>
      </c>
      <c r="R1599" s="8">
        <f t="shared" si="245"/>
        <v>18.125</v>
      </c>
      <c r="S1599" s="8">
        <f t="shared" si="246"/>
        <v>17.925000000000001</v>
      </c>
      <c r="T1599" s="8">
        <f t="shared" si="247"/>
        <v>21.625</v>
      </c>
      <c r="U1599" s="7">
        <f t="shared" si="248"/>
        <v>21.008333333333336</v>
      </c>
      <c r="V1599" s="7">
        <f t="shared" si="249"/>
        <v>21.162500000000001</v>
      </c>
    </row>
    <row r="1600" spans="1:22" ht="13.5" x14ac:dyDescent="0.25">
      <c r="A1600" s="3">
        <f>RSI!A1600</f>
        <v>44642</v>
      </c>
      <c r="B1600" s="2">
        <f>RSI!B1600</f>
        <v>0.87</v>
      </c>
      <c r="C1600" s="2">
        <f>RSI!I1600</f>
        <v>51.611283296115275</v>
      </c>
      <c r="D1600" s="2">
        <f>MACD!E1600</f>
        <v>-1.8395816873353343E-3</v>
      </c>
      <c r="E1600" s="2">
        <f>MACD!F1600</f>
        <v>1.9818422015841393E-3</v>
      </c>
      <c r="F1600" s="2">
        <f>'Moving Avg'!D1600</f>
        <v>0.86199999999999988</v>
      </c>
      <c r="G1600" s="2">
        <f>'Moving Avg'!F1600</f>
        <v>0.86349999999999982</v>
      </c>
      <c r="H1600" s="2">
        <f>'Moving Avg'!G1600</f>
        <v>0.86839999999999973</v>
      </c>
      <c r="I1600" s="2">
        <f>'Moving Avg'!H1600</f>
        <v>0.88785000000000069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  <c r="M1600" s="7">
        <f t="shared" si="240"/>
        <v>25</v>
      </c>
      <c r="N1600" s="7">
        <f t="shared" si="241"/>
        <v>45</v>
      </c>
      <c r="O1600" s="7">
        <f t="shared" si="242"/>
        <v>0</v>
      </c>
      <c r="P1600" s="7">
        <f t="shared" si="243"/>
        <v>83.5</v>
      </c>
      <c r="Q1600" s="8">
        <f t="shared" si="244"/>
        <v>37.024999999999999</v>
      </c>
      <c r="R1600" s="8">
        <f t="shared" si="245"/>
        <v>34.875</v>
      </c>
      <c r="S1600" s="8">
        <f t="shared" si="246"/>
        <v>48.075000000000003</v>
      </c>
      <c r="T1600" s="8">
        <f t="shared" si="247"/>
        <v>38.375</v>
      </c>
      <c r="U1600" s="7">
        <f t="shared" si="248"/>
        <v>39.991666666666667</v>
      </c>
      <c r="V1600" s="7">
        <f t="shared" si="249"/>
        <v>39.587500000000006</v>
      </c>
    </row>
    <row r="1601" spans="1:22" ht="13.5" x14ac:dyDescent="0.25">
      <c r="A1601" s="3">
        <f>RSI!A1601</f>
        <v>44643</v>
      </c>
      <c r="B1601" s="2">
        <f>RSI!B1601</f>
        <v>0.87</v>
      </c>
      <c r="C1601" s="2">
        <f>RSI!I1601</f>
        <v>51.611283296115275</v>
      </c>
      <c r="D1601" s="2">
        <f>MACD!E1601</f>
        <v>-1.2515604364806698E-3</v>
      </c>
      <c r="E1601" s="2">
        <f>MACD!F1601</f>
        <v>1.3351616739711776E-3</v>
      </c>
      <c r="F1601" s="2">
        <f>'Moving Avg'!D1601</f>
        <v>0.86599999999999999</v>
      </c>
      <c r="G1601" s="2">
        <f>'Moving Avg'!F1601</f>
        <v>0.86349999999999982</v>
      </c>
      <c r="H1601" s="2">
        <f>'Moving Avg'!G1601</f>
        <v>0.86879999999999968</v>
      </c>
      <c r="I1601" s="2">
        <f>'Moving Avg'!H1601</f>
        <v>0.88735000000000075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  <c r="M1601" s="7">
        <f t="shared" si="240"/>
        <v>25</v>
      </c>
      <c r="N1601" s="7">
        <f t="shared" si="241"/>
        <v>45</v>
      </c>
      <c r="O1601" s="7">
        <f t="shared" si="242"/>
        <v>0</v>
      </c>
      <c r="P1601" s="7">
        <f t="shared" si="243"/>
        <v>83.5</v>
      </c>
      <c r="Q1601" s="8">
        <f t="shared" si="244"/>
        <v>37.024999999999999</v>
      </c>
      <c r="R1601" s="8">
        <f t="shared" si="245"/>
        <v>34.875</v>
      </c>
      <c r="S1601" s="8">
        <f t="shared" si="246"/>
        <v>48.075000000000003</v>
      </c>
      <c r="T1601" s="8">
        <f t="shared" si="247"/>
        <v>38.375</v>
      </c>
      <c r="U1601" s="7">
        <f t="shared" si="248"/>
        <v>39.991666666666667</v>
      </c>
      <c r="V1601" s="7">
        <f t="shared" si="249"/>
        <v>39.587500000000006</v>
      </c>
    </row>
    <row r="1602" spans="1:22" ht="13.5" x14ac:dyDescent="0.25">
      <c r="A1602" s="3">
        <f>RSI!A1602</f>
        <v>44644</v>
      </c>
      <c r="B1602" s="2">
        <f>RSI!B1602</f>
        <v>0.86</v>
      </c>
      <c r="C1602" s="2">
        <f>RSI!I1602</f>
        <v>47.225055833667952</v>
      </c>
      <c r="D1602" s="2">
        <f>MACD!E1602</f>
        <v>-3.5856488529217856E-5</v>
      </c>
      <c r="E1602" s="2">
        <f>MACD!F1602</f>
        <v>1.0609580414710986E-3</v>
      </c>
      <c r="F1602" s="2">
        <f>'Moving Avg'!D1602</f>
        <v>0.86599999999999999</v>
      </c>
      <c r="G1602" s="2">
        <f>'Moving Avg'!F1602</f>
        <v>0.86299999999999977</v>
      </c>
      <c r="H1602" s="2">
        <f>'Moving Avg'!G1602</f>
        <v>0.86879999999999979</v>
      </c>
      <c r="I1602" s="2">
        <f>'Moving Avg'!H1602</f>
        <v>0.88680000000000081</v>
      </c>
      <c r="J1602" s="5" t="str">
        <f>OBV!F1602</f>
        <v>BULLISH</v>
      </c>
      <c r="K1602" s="5" t="str">
        <f>OBV!G1602</f>
        <v>NEUTRAL</v>
      </c>
      <c r="L1602" s="5" t="str">
        <f>OBV!H1602</f>
        <v>NEUTRAL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49.5</v>
      </c>
      <c r="Q1602" s="8">
        <f t="shared" si="244"/>
        <v>31.925000000000001</v>
      </c>
      <c r="R1602" s="8">
        <f t="shared" si="245"/>
        <v>26.375</v>
      </c>
      <c r="S1602" s="8">
        <f t="shared" si="246"/>
        <v>32.775000000000006</v>
      </c>
      <c r="T1602" s="8">
        <f t="shared" si="247"/>
        <v>29.875</v>
      </c>
      <c r="U1602" s="7">
        <f t="shared" si="248"/>
        <v>30.358333333333334</v>
      </c>
      <c r="V1602" s="7">
        <f t="shared" si="249"/>
        <v>30.237500000000001</v>
      </c>
    </row>
    <row r="1603" spans="1:22" ht="13.5" x14ac:dyDescent="0.25">
      <c r="A1603" s="3">
        <f>RSI!A1603</f>
        <v>44645</v>
      </c>
      <c r="B1603" s="2">
        <f>RSI!B1603</f>
        <v>0.86</v>
      </c>
      <c r="C1603" s="2">
        <f>RSI!I1603</f>
        <v>47.225055833667952</v>
      </c>
      <c r="D1603" s="2">
        <f>MACD!E1603</f>
        <v>1.0309868494785546E-3</v>
      </c>
      <c r="E1603" s="2">
        <f>MACD!F1603</f>
        <v>1.0549638030725897E-3</v>
      </c>
      <c r="F1603" s="2">
        <f>'Moving Avg'!D1603</f>
        <v>0.8640000000000001</v>
      </c>
      <c r="G1603" s="2">
        <f>'Moving Avg'!F1603</f>
        <v>0.86249999999999982</v>
      </c>
      <c r="H1603" s="2">
        <f>'Moving Avg'!G1603</f>
        <v>0.86899999999999977</v>
      </c>
      <c r="I1603" s="2">
        <f>'Moving Avg'!H1603</f>
        <v>0.88630000000000098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  <c r="M1603" s="7">
        <f t="shared" si="250"/>
        <v>25</v>
      </c>
      <c r="N1603" s="7">
        <f t="shared" si="251"/>
        <v>45</v>
      </c>
      <c r="O1603" s="7">
        <f t="shared" si="252"/>
        <v>0</v>
      </c>
      <c r="P1603" s="7">
        <f t="shared" si="253"/>
        <v>16.5</v>
      </c>
      <c r="Q1603" s="8">
        <f t="shared" ref="Q1603:Q1666" si="254">0.35*M1603+N1603*0.35+O1603*0.15+P1603*0.15</f>
        <v>26.975000000000001</v>
      </c>
      <c r="R1603" s="8">
        <f t="shared" ref="R1603:R1666" si="255">M1603*0.2+N1603*0.2+O1603*0.35+P1603*0.25</f>
        <v>18.125</v>
      </c>
      <c r="S1603" s="8">
        <f t="shared" ref="S1603:S1666" si="256">M1603*0.15+N1603*0.15+O1603*0.25+P1603*0.45</f>
        <v>17.925000000000001</v>
      </c>
      <c r="T1603" s="8">
        <f t="shared" ref="T1603:T1666" si="257">0.25*SUM(M1603:P1603)</f>
        <v>21.625</v>
      </c>
      <c r="U1603" s="7">
        <f t="shared" ref="U1603:U1666" si="258">SUM(Q1603:S1603)/3</f>
        <v>21.008333333333336</v>
      </c>
      <c r="V1603" s="7">
        <f t="shared" ref="V1603:V1666" si="259">SUM(Q1603:T1603)/4</f>
        <v>21.162500000000001</v>
      </c>
    </row>
    <row r="1604" spans="1:22" ht="13.5" x14ac:dyDescent="0.25">
      <c r="A1604" s="3">
        <f>RSI!A1604</f>
        <v>44648</v>
      </c>
      <c r="B1604" s="2">
        <f>RSI!B1604</f>
        <v>0.86</v>
      </c>
      <c r="C1604" s="2">
        <f>RSI!I1604</f>
        <v>47.225055833667945</v>
      </c>
      <c r="D1604" s="2">
        <f>MACD!E1604</f>
        <v>1.9690437456445498E-3</v>
      </c>
      <c r="E1604" s="2">
        <f>MACD!F1604</f>
        <v>1.2377797915869818E-3</v>
      </c>
      <c r="F1604" s="2">
        <f>'Moving Avg'!D1604</f>
        <v>0.8640000000000001</v>
      </c>
      <c r="G1604" s="2">
        <f>'Moving Avg'!F1604</f>
        <v>0.86299999999999977</v>
      </c>
      <c r="H1604" s="2">
        <f>'Moving Avg'!G1604</f>
        <v>0.86919999999999975</v>
      </c>
      <c r="I1604" s="2">
        <f>'Moving Avg'!H1604</f>
        <v>0.88580000000000114</v>
      </c>
      <c r="J1604" s="5" t="str">
        <f>OBV!F1604</f>
        <v>BEARISH</v>
      </c>
      <c r="K1604" s="5" t="str">
        <f>OBV!G1604</f>
        <v>NEUTRAL</v>
      </c>
      <c r="L1604" s="5" t="str">
        <f>OBV!H1604</f>
        <v>NEUTRAL</v>
      </c>
      <c r="M1604" s="7">
        <f t="shared" si="250"/>
        <v>25</v>
      </c>
      <c r="N1604" s="7">
        <f t="shared" si="251"/>
        <v>0</v>
      </c>
      <c r="O1604" s="7">
        <f t="shared" si="252"/>
        <v>0</v>
      </c>
      <c r="P1604" s="7">
        <f t="shared" si="253"/>
        <v>16.5</v>
      </c>
      <c r="Q1604" s="8">
        <f t="shared" si="254"/>
        <v>11.225</v>
      </c>
      <c r="R1604" s="8">
        <f t="shared" si="255"/>
        <v>9.125</v>
      </c>
      <c r="S1604" s="8">
        <f t="shared" si="256"/>
        <v>11.175000000000001</v>
      </c>
      <c r="T1604" s="8">
        <f t="shared" si="257"/>
        <v>10.375</v>
      </c>
      <c r="U1604" s="7">
        <f t="shared" si="258"/>
        <v>10.508333333333335</v>
      </c>
      <c r="V1604" s="7">
        <f t="shared" si="259"/>
        <v>10.475000000000001</v>
      </c>
    </row>
    <row r="1605" spans="1:22" ht="13.5" x14ac:dyDescent="0.25">
      <c r="A1605" s="3">
        <f>RSI!A1605</f>
        <v>44649</v>
      </c>
      <c r="B1605" s="2">
        <f>RSI!B1605</f>
        <v>0.85</v>
      </c>
      <c r="C1605" s="2">
        <f>RSI!I1605</f>
        <v>42.69335882013818</v>
      </c>
      <c r="D1605" s="2">
        <f>MACD!E1605</f>
        <v>1.9977886785877974E-3</v>
      </c>
      <c r="E1605" s="2">
        <f>MACD!F1605</f>
        <v>1.3897815689871448E-3</v>
      </c>
      <c r="F1605" s="2">
        <f>'Moving Avg'!D1605</f>
        <v>0.86</v>
      </c>
      <c r="G1605" s="2">
        <f>'Moving Avg'!F1605</f>
        <v>0.86249999999999982</v>
      </c>
      <c r="H1605" s="2">
        <f>'Moving Avg'!G1605</f>
        <v>0.86899999999999988</v>
      </c>
      <c r="I1605" s="2">
        <f>'Moving Avg'!H1605</f>
        <v>0.88525000000000109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  <c r="M1605" s="7">
        <f t="shared" si="250"/>
        <v>25</v>
      </c>
      <c r="N1605" s="7">
        <f t="shared" si="251"/>
        <v>0</v>
      </c>
      <c r="O1605" s="7">
        <f t="shared" si="252"/>
        <v>0</v>
      </c>
      <c r="P1605" s="7">
        <f t="shared" si="253"/>
        <v>16.5</v>
      </c>
      <c r="Q1605" s="8">
        <f t="shared" si="254"/>
        <v>11.225</v>
      </c>
      <c r="R1605" s="8">
        <f t="shared" si="255"/>
        <v>9.125</v>
      </c>
      <c r="S1605" s="8">
        <f t="shared" si="256"/>
        <v>11.175000000000001</v>
      </c>
      <c r="T1605" s="8">
        <f t="shared" si="257"/>
        <v>10.375</v>
      </c>
      <c r="U1605" s="7">
        <f t="shared" si="258"/>
        <v>10.508333333333335</v>
      </c>
      <c r="V1605" s="7">
        <f t="shared" si="259"/>
        <v>10.475000000000001</v>
      </c>
    </row>
    <row r="1606" spans="1:22" ht="13.5" x14ac:dyDescent="0.25">
      <c r="A1606" s="3">
        <f>RSI!A1606</f>
        <v>44650</v>
      </c>
      <c r="B1606" s="2">
        <f>RSI!B1606</f>
        <v>0.86</v>
      </c>
      <c r="C1606" s="2">
        <f>RSI!I1606</f>
        <v>48.060811549256641</v>
      </c>
      <c r="D1606" s="2">
        <f>MACD!E1606</f>
        <v>-1.6769935034377514E-4</v>
      </c>
      <c r="E1606" s="2">
        <f>MACD!F1606</f>
        <v>1.0782853851209607E-3</v>
      </c>
      <c r="F1606" s="2">
        <f>'Moving Avg'!D1606</f>
        <v>0.85799999999999998</v>
      </c>
      <c r="G1606" s="2">
        <f>'Moving Avg'!F1606</f>
        <v>0.86199999999999977</v>
      </c>
      <c r="H1606" s="2">
        <f>'Moving Avg'!G1606</f>
        <v>0.86899999999999988</v>
      </c>
      <c r="I1606" s="2">
        <f>'Moving Avg'!H1606</f>
        <v>0.88485000000000114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25</v>
      </c>
      <c r="N1606" s="7">
        <f t="shared" si="251"/>
        <v>45</v>
      </c>
      <c r="O1606" s="7">
        <f t="shared" si="252"/>
        <v>0</v>
      </c>
      <c r="P1606" s="7">
        <f t="shared" si="253"/>
        <v>16.5</v>
      </c>
      <c r="Q1606" s="8">
        <f t="shared" si="254"/>
        <v>26.975000000000001</v>
      </c>
      <c r="R1606" s="8">
        <f t="shared" si="255"/>
        <v>18.125</v>
      </c>
      <c r="S1606" s="8">
        <f t="shared" si="256"/>
        <v>17.925000000000001</v>
      </c>
      <c r="T1606" s="8">
        <f t="shared" si="257"/>
        <v>21.625</v>
      </c>
      <c r="U1606" s="7">
        <f t="shared" si="258"/>
        <v>21.008333333333336</v>
      </c>
      <c r="V1606" s="7">
        <f t="shared" si="259"/>
        <v>21.162500000000001</v>
      </c>
    </row>
    <row r="1607" spans="1:22" ht="13.5" x14ac:dyDescent="0.25">
      <c r="A1607" s="3">
        <f>RSI!A1607</f>
        <v>44651</v>
      </c>
      <c r="B1607" s="2">
        <f>RSI!B1607</f>
        <v>0.86</v>
      </c>
      <c r="C1607" s="2">
        <f>RSI!I1607</f>
        <v>48.060811549256648</v>
      </c>
      <c r="D1607" s="2">
        <f>MACD!E1607</f>
        <v>-4.3789425220930323E-4</v>
      </c>
      <c r="E1607" s="2">
        <f>MACD!F1607</f>
        <v>7.7504945765490799E-4</v>
      </c>
      <c r="F1607" s="2">
        <f>'Moving Avg'!D1607</f>
        <v>0.85799999999999998</v>
      </c>
      <c r="G1607" s="2">
        <f>'Moving Avg'!F1607</f>
        <v>0.86249999999999982</v>
      </c>
      <c r="H1607" s="2">
        <f>'Moving Avg'!G1607</f>
        <v>0.86899999999999988</v>
      </c>
      <c r="I1607" s="2">
        <f>'Moving Avg'!H1607</f>
        <v>0.8843500000000013</v>
      </c>
      <c r="J1607" s="5" t="str">
        <f>OBV!F1607</f>
        <v>BEARISH</v>
      </c>
      <c r="K1607" s="5" t="str">
        <f>OBV!G1607</f>
        <v>NEUTRAL</v>
      </c>
      <c r="L1607" s="5" t="str">
        <f>OBV!H1607</f>
        <v>NEUTRAL</v>
      </c>
      <c r="M1607" s="7">
        <f t="shared" si="250"/>
        <v>25</v>
      </c>
      <c r="N1607" s="7">
        <f t="shared" si="251"/>
        <v>45</v>
      </c>
      <c r="O1607" s="7">
        <f t="shared" si="252"/>
        <v>0</v>
      </c>
      <c r="P1607" s="7">
        <f t="shared" si="253"/>
        <v>16.5</v>
      </c>
      <c r="Q1607" s="8">
        <f t="shared" si="254"/>
        <v>26.975000000000001</v>
      </c>
      <c r="R1607" s="8">
        <f t="shared" si="255"/>
        <v>18.125</v>
      </c>
      <c r="S1607" s="8">
        <f t="shared" si="256"/>
        <v>17.925000000000001</v>
      </c>
      <c r="T1607" s="8">
        <f t="shared" si="257"/>
        <v>21.625</v>
      </c>
      <c r="U1607" s="7">
        <f t="shared" si="258"/>
        <v>21.008333333333336</v>
      </c>
      <c r="V1607" s="7">
        <f t="shared" si="259"/>
        <v>21.162500000000001</v>
      </c>
    </row>
    <row r="1608" spans="1:22" ht="13.5" x14ac:dyDescent="0.25">
      <c r="A1608" s="3">
        <f>RSI!A1608</f>
        <v>44652</v>
      </c>
      <c r="B1608" s="2">
        <f>RSI!B1608</f>
        <v>0.86</v>
      </c>
      <c r="C1608" s="2">
        <f>RSI!I1608</f>
        <v>48.060811549256641</v>
      </c>
      <c r="D1608" s="2">
        <f>MACD!E1608</f>
        <v>8.9386637171029459E-4</v>
      </c>
      <c r="E1608" s="2">
        <f>MACD!F1608</f>
        <v>7.9881284046598542E-4</v>
      </c>
      <c r="F1608" s="2">
        <f>'Moving Avg'!D1608</f>
        <v>0.85799999999999998</v>
      </c>
      <c r="G1608" s="2">
        <f>'Moving Avg'!F1608</f>
        <v>0.86249999999999982</v>
      </c>
      <c r="H1608" s="2">
        <f>'Moving Avg'!G1608</f>
        <v>0.86900000000000011</v>
      </c>
      <c r="I1608" s="2">
        <f>'Moving Avg'!H1608</f>
        <v>0.88395000000000123</v>
      </c>
      <c r="J1608" s="5" t="str">
        <f>OBV!F1608</f>
        <v>BEARISH</v>
      </c>
      <c r="K1608" s="5" t="str">
        <f>OBV!G1608</f>
        <v>NEUTRAL</v>
      </c>
      <c r="L1608" s="5" t="str">
        <f>OBV!H1608</f>
        <v>NEUTRAL</v>
      </c>
      <c r="M1608" s="7">
        <f t="shared" si="250"/>
        <v>25</v>
      </c>
      <c r="N1608" s="7">
        <f t="shared" si="251"/>
        <v>0</v>
      </c>
      <c r="O1608" s="7">
        <f t="shared" si="252"/>
        <v>0</v>
      </c>
      <c r="P1608" s="7">
        <f t="shared" si="253"/>
        <v>16.5</v>
      </c>
      <c r="Q1608" s="8">
        <f t="shared" si="254"/>
        <v>11.225</v>
      </c>
      <c r="R1608" s="8">
        <f t="shared" si="255"/>
        <v>9.125</v>
      </c>
      <c r="S1608" s="8">
        <f t="shared" si="256"/>
        <v>11.175000000000001</v>
      </c>
      <c r="T1608" s="8">
        <f t="shared" si="257"/>
        <v>10.375</v>
      </c>
      <c r="U1608" s="7">
        <f t="shared" si="258"/>
        <v>10.508333333333335</v>
      </c>
      <c r="V1608" s="7">
        <f t="shared" si="259"/>
        <v>10.475000000000001</v>
      </c>
    </row>
    <row r="1609" spans="1:22" ht="13.5" x14ac:dyDescent="0.25">
      <c r="A1609" s="3">
        <f>RSI!A1609</f>
        <v>44655</v>
      </c>
      <c r="B1609" s="2">
        <f>RSI!B1609</f>
        <v>0.86</v>
      </c>
      <c r="C1609" s="2">
        <f>RSI!I1609</f>
        <v>48.060811549256641</v>
      </c>
      <c r="D1609" s="2">
        <f>MACD!E1609</f>
        <v>5.0258063407815357E-4</v>
      </c>
      <c r="E1609" s="2">
        <f>MACD!F1609</f>
        <v>7.3956639918841907E-4</v>
      </c>
      <c r="F1609" s="2">
        <f>'Moving Avg'!D1609</f>
        <v>0.85799999999999998</v>
      </c>
      <c r="G1609" s="2">
        <f>'Moving Avg'!F1609</f>
        <v>0.86249999999999982</v>
      </c>
      <c r="H1609" s="2">
        <f>'Moving Avg'!G1609</f>
        <v>0.86899999999999988</v>
      </c>
      <c r="I1609" s="2">
        <f>'Moving Avg'!H1609</f>
        <v>0.88355000000000128</v>
      </c>
      <c r="J1609" s="5" t="str">
        <f>OBV!F1609</f>
        <v>BEARISH</v>
      </c>
      <c r="K1609" s="5" t="str">
        <f>OBV!G1609</f>
        <v>NEUTRAL</v>
      </c>
      <c r="L1609" s="5" t="str">
        <f>OBV!H1609</f>
        <v>NEUTRAL</v>
      </c>
      <c r="M1609" s="7">
        <f t="shared" si="250"/>
        <v>25</v>
      </c>
      <c r="N1609" s="7">
        <f t="shared" si="251"/>
        <v>45</v>
      </c>
      <c r="O1609" s="7">
        <f t="shared" si="252"/>
        <v>0</v>
      </c>
      <c r="P1609" s="7">
        <f t="shared" si="253"/>
        <v>16.5</v>
      </c>
      <c r="Q1609" s="8">
        <f t="shared" si="254"/>
        <v>26.975000000000001</v>
      </c>
      <c r="R1609" s="8">
        <f t="shared" si="255"/>
        <v>18.125</v>
      </c>
      <c r="S1609" s="8">
        <f t="shared" si="256"/>
        <v>17.925000000000001</v>
      </c>
      <c r="T1609" s="8">
        <f t="shared" si="257"/>
        <v>21.625</v>
      </c>
      <c r="U1609" s="7">
        <f t="shared" si="258"/>
        <v>21.008333333333336</v>
      </c>
      <c r="V1609" s="7">
        <f t="shared" si="259"/>
        <v>21.162500000000001</v>
      </c>
    </row>
    <row r="1610" spans="1:22" ht="13.5" x14ac:dyDescent="0.25">
      <c r="A1610" s="3">
        <f>RSI!A1610</f>
        <v>44656</v>
      </c>
      <c r="B1610" s="2">
        <f>RSI!B1610</f>
        <v>0.86</v>
      </c>
      <c r="C1610" s="2">
        <f>RSI!I1610</f>
        <v>48.060811549256648</v>
      </c>
      <c r="D1610" s="2">
        <f>MACD!E1610</f>
        <v>1.7287518580519912E-3</v>
      </c>
      <c r="E1610" s="2">
        <f>MACD!F1610</f>
        <v>9.3740349096113357E-4</v>
      </c>
      <c r="F1610" s="2">
        <f>'Moving Avg'!D1610</f>
        <v>0.86</v>
      </c>
      <c r="G1610" s="2">
        <f>'Moving Avg'!F1610</f>
        <v>0.86249999999999982</v>
      </c>
      <c r="H1610" s="2">
        <f>'Moving Avg'!G1610</f>
        <v>0.86900000000000011</v>
      </c>
      <c r="I1610" s="2">
        <f>'Moving Avg'!H1610</f>
        <v>0.88325000000000142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  <c r="M1610" s="7">
        <f t="shared" si="250"/>
        <v>25</v>
      </c>
      <c r="N1610" s="7">
        <f t="shared" si="251"/>
        <v>0</v>
      </c>
      <c r="O1610" s="7">
        <f t="shared" si="252"/>
        <v>0</v>
      </c>
      <c r="P1610" s="7">
        <f t="shared" si="253"/>
        <v>83.5</v>
      </c>
      <c r="Q1610" s="8">
        <f t="shared" si="254"/>
        <v>21.274999999999999</v>
      </c>
      <c r="R1610" s="8">
        <f t="shared" si="255"/>
        <v>25.875</v>
      </c>
      <c r="S1610" s="8">
        <f t="shared" si="256"/>
        <v>41.325000000000003</v>
      </c>
      <c r="T1610" s="8">
        <f t="shared" si="257"/>
        <v>27.125</v>
      </c>
      <c r="U1610" s="7">
        <f t="shared" si="258"/>
        <v>29.491666666666664</v>
      </c>
      <c r="V1610" s="7">
        <f t="shared" si="259"/>
        <v>28.9</v>
      </c>
    </row>
    <row r="1611" spans="1:22" ht="13.5" x14ac:dyDescent="0.25">
      <c r="A1611" s="3">
        <f>RSI!A1611</f>
        <v>44657</v>
      </c>
      <c r="B1611" s="2">
        <f>RSI!B1611</f>
        <v>0.86</v>
      </c>
      <c r="C1611" s="2">
        <f>RSI!I1611</f>
        <v>48.060811549256641</v>
      </c>
      <c r="D1611" s="2">
        <f>MACD!E1611</f>
        <v>2.7836865565152857E-3</v>
      </c>
      <c r="E1611" s="2">
        <f>MACD!F1611</f>
        <v>1.306660104071964E-3</v>
      </c>
      <c r="F1611" s="2">
        <f>'Moving Avg'!D1611</f>
        <v>0.86</v>
      </c>
      <c r="G1611" s="2">
        <f>'Moving Avg'!F1611</f>
        <v>0.86199999999999977</v>
      </c>
      <c r="H1611" s="2">
        <f>'Moving Avg'!G1611</f>
        <v>0.86899999999999988</v>
      </c>
      <c r="I1611" s="2">
        <f>'Moving Avg'!H1611</f>
        <v>0.88305000000000133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  <c r="M1611" s="7">
        <f t="shared" si="250"/>
        <v>25</v>
      </c>
      <c r="N1611" s="7">
        <f t="shared" si="251"/>
        <v>0</v>
      </c>
      <c r="O1611" s="7">
        <f t="shared" si="252"/>
        <v>0</v>
      </c>
      <c r="P1611" s="7">
        <f t="shared" si="253"/>
        <v>33</v>
      </c>
      <c r="Q1611" s="8">
        <f t="shared" si="254"/>
        <v>13.7</v>
      </c>
      <c r="R1611" s="8">
        <f t="shared" si="255"/>
        <v>13.25</v>
      </c>
      <c r="S1611" s="8">
        <f t="shared" si="256"/>
        <v>18.600000000000001</v>
      </c>
      <c r="T1611" s="8">
        <f t="shared" si="257"/>
        <v>14.5</v>
      </c>
      <c r="U1611" s="7">
        <f t="shared" si="258"/>
        <v>15.183333333333332</v>
      </c>
      <c r="V1611" s="7">
        <f t="shared" si="259"/>
        <v>15.012499999999999</v>
      </c>
    </row>
    <row r="1612" spans="1:22" ht="13.5" x14ac:dyDescent="0.25">
      <c r="A1612" s="3">
        <f>RSI!A1612</f>
        <v>44658</v>
      </c>
      <c r="B1612" s="2">
        <f>RSI!B1612</f>
        <v>0.86</v>
      </c>
      <c r="C1612" s="2">
        <f>RSI!I1612</f>
        <v>48.060811549256641</v>
      </c>
      <c r="D1612" s="2">
        <f>MACD!E1612</f>
        <v>2.1539779976871287E-3</v>
      </c>
      <c r="E1612" s="2">
        <f>MACD!F1612</f>
        <v>1.4761236827949969E-3</v>
      </c>
      <c r="F1612" s="2">
        <f>'Moving Avg'!D1612</f>
        <v>0.86</v>
      </c>
      <c r="G1612" s="2">
        <f>'Moving Avg'!F1612</f>
        <v>0.86149999999999982</v>
      </c>
      <c r="H1612" s="2">
        <f>'Moving Avg'!G1612</f>
        <v>0.86880000000000013</v>
      </c>
      <c r="I1612" s="2">
        <f>'Moving Avg'!H1612</f>
        <v>0.88290000000000135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  <c r="M1612" s="7">
        <f t="shared" si="250"/>
        <v>25</v>
      </c>
      <c r="N1612" s="7">
        <f t="shared" si="251"/>
        <v>0</v>
      </c>
      <c r="O1612" s="7">
        <f t="shared" si="252"/>
        <v>0</v>
      </c>
      <c r="P1612" s="7">
        <f t="shared" si="253"/>
        <v>33</v>
      </c>
      <c r="Q1612" s="8">
        <f t="shared" si="254"/>
        <v>13.7</v>
      </c>
      <c r="R1612" s="8">
        <f t="shared" si="255"/>
        <v>13.25</v>
      </c>
      <c r="S1612" s="8">
        <f t="shared" si="256"/>
        <v>18.600000000000001</v>
      </c>
      <c r="T1612" s="8">
        <f t="shared" si="257"/>
        <v>14.5</v>
      </c>
      <c r="U1612" s="7">
        <f t="shared" si="258"/>
        <v>15.183333333333332</v>
      </c>
      <c r="V1612" s="7">
        <f t="shared" si="259"/>
        <v>15.012499999999999</v>
      </c>
    </row>
    <row r="1613" spans="1:22" ht="13.5" x14ac:dyDescent="0.25">
      <c r="A1613" s="3">
        <f>RSI!A1613</f>
        <v>44659</v>
      </c>
      <c r="B1613" s="2">
        <f>RSI!B1613</f>
        <v>0.86</v>
      </c>
      <c r="C1613" s="2">
        <f>RSI!I1613</f>
        <v>48.060811549256641</v>
      </c>
      <c r="D1613" s="2">
        <f>MACD!E1613</f>
        <v>1.6360698333894863E-3</v>
      </c>
      <c r="E1613" s="2">
        <f>MACD!F1613</f>
        <v>1.5081129129138949E-3</v>
      </c>
      <c r="F1613" s="2">
        <f>'Moving Avg'!D1613</f>
        <v>0.86</v>
      </c>
      <c r="G1613" s="2">
        <f>'Moving Avg'!F1613</f>
        <v>0.86099999999999977</v>
      </c>
      <c r="H1613" s="2">
        <f>'Moving Avg'!G1613</f>
        <v>0.86860000000000004</v>
      </c>
      <c r="I1613" s="2">
        <f>'Moving Avg'!H1613</f>
        <v>0.88280000000000147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  <c r="M1613" s="7">
        <f t="shared" si="250"/>
        <v>25</v>
      </c>
      <c r="N1613" s="7">
        <f t="shared" si="251"/>
        <v>0</v>
      </c>
      <c r="O1613" s="7">
        <f t="shared" si="252"/>
        <v>0</v>
      </c>
      <c r="P1613" s="7">
        <f t="shared" si="253"/>
        <v>33</v>
      </c>
      <c r="Q1613" s="8">
        <f t="shared" si="254"/>
        <v>13.7</v>
      </c>
      <c r="R1613" s="8">
        <f t="shared" si="255"/>
        <v>13.25</v>
      </c>
      <c r="S1613" s="8">
        <f t="shared" si="256"/>
        <v>18.600000000000001</v>
      </c>
      <c r="T1613" s="8">
        <f t="shared" si="257"/>
        <v>14.5</v>
      </c>
      <c r="U1613" s="7">
        <f t="shared" si="258"/>
        <v>15.183333333333332</v>
      </c>
      <c r="V1613" s="7">
        <f t="shared" si="259"/>
        <v>15.012499999999999</v>
      </c>
    </row>
    <row r="1614" spans="1:22" ht="13.5" x14ac:dyDescent="0.25">
      <c r="A1614" s="3">
        <f>RSI!A1614</f>
        <v>44662</v>
      </c>
      <c r="B1614" s="2">
        <f>RSI!B1614</f>
        <v>0.86</v>
      </c>
      <c r="C1614" s="2">
        <f>RSI!I1614</f>
        <v>48.060811549256641</v>
      </c>
      <c r="D1614" s="2">
        <f>MACD!E1614</f>
        <v>1.2116566581318322E-3</v>
      </c>
      <c r="E1614" s="2">
        <f>MACD!F1614</f>
        <v>1.4488216619574824E-3</v>
      </c>
      <c r="F1614" s="2">
        <f>'Moving Avg'!D1614</f>
        <v>0.86</v>
      </c>
      <c r="G1614" s="2">
        <f>'Moving Avg'!F1614</f>
        <v>0.86049999999999982</v>
      </c>
      <c r="H1614" s="2">
        <f>'Moving Avg'!G1614</f>
        <v>0.86900000000000011</v>
      </c>
      <c r="I1614" s="2">
        <f>'Moving Avg'!H1614</f>
        <v>0.88270000000000148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  <c r="M1614" s="7">
        <f t="shared" si="250"/>
        <v>25</v>
      </c>
      <c r="N1614" s="7">
        <f t="shared" si="251"/>
        <v>45</v>
      </c>
      <c r="O1614" s="7">
        <f t="shared" si="252"/>
        <v>0</v>
      </c>
      <c r="P1614" s="7">
        <f t="shared" si="253"/>
        <v>33</v>
      </c>
      <c r="Q1614" s="8">
        <f t="shared" si="254"/>
        <v>29.45</v>
      </c>
      <c r="R1614" s="8">
        <f t="shared" si="255"/>
        <v>22.25</v>
      </c>
      <c r="S1614" s="8">
        <f t="shared" si="256"/>
        <v>25.35</v>
      </c>
      <c r="T1614" s="8">
        <f t="shared" si="257"/>
        <v>25.75</v>
      </c>
      <c r="U1614" s="7">
        <f t="shared" si="258"/>
        <v>25.683333333333337</v>
      </c>
      <c r="V1614" s="7">
        <f t="shared" si="259"/>
        <v>25.700000000000003</v>
      </c>
    </row>
    <row r="1615" spans="1:22" ht="13.5" x14ac:dyDescent="0.25">
      <c r="A1615" s="3">
        <f>RSI!A1615</f>
        <v>44663</v>
      </c>
      <c r="B1615" s="2">
        <f>RSI!B1615</f>
        <v>0.86</v>
      </c>
      <c r="C1615" s="2">
        <f>RSI!I1615</f>
        <v>48.060811549256641</v>
      </c>
      <c r="D1615" s="2">
        <f>MACD!E1615</f>
        <v>-6.7313037841620904E-4</v>
      </c>
      <c r="E1615" s="2">
        <f>MACD!F1615</f>
        <v>1.0244312538827442E-3</v>
      </c>
      <c r="F1615" s="2">
        <f>'Moving Avg'!D1615</f>
        <v>0.86</v>
      </c>
      <c r="G1615" s="2">
        <f>'Moving Avg'!F1615</f>
        <v>0.86049999999999982</v>
      </c>
      <c r="H1615" s="2">
        <f>'Moving Avg'!G1615</f>
        <v>0.86900000000000011</v>
      </c>
      <c r="I1615" s="2">
        <f>'Moving Avg'!H1615</f>
        <v>0.88250000000000139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  <c r="M1615" s="7">
        <f t="shared" si="250"/>
        <v>25</v>
      </c>
      <c r="N1615" s="7">
        <f t="shared" si="251"/>
        <v>45</v>
      </c>
      <c r="O1615" s="7">
        <f t="shared" si="252"/>
        <v>0</v>
      </c>
      <c r="P1615" s="7">
        <f t="shared" si="253"/>
        <v>33</v>
      </c>
      <c r="Q1615" s="8">
        <f t="shared" si="254"/>
        <v>29.45</v>
      </c>
      <c r="R1615" s="8">
        <f t="shared" si="255"/>
        <v>22.25</v>
      </c>
      <c r="S1615" s="8">
        <f t="shared" si="256"/>
        <v>25.35</v>
      </c>
      <c r="T1615" s="8">
        <f t="shared" si="257"/>
        <v>25.75</v>
      </c>
      <c r="U1615" s="7">
        <f t="shared" si="258"/>
        <v>25.683333333333337</v>
      </c>
      <c r="V1615" s="7">
        <f t="shared" si="259"/>
        <v>25.700000000000003</v>
      </c>
    </row>
    <row r="1616" spans="1:22" ht="13.5" x14ac:dyDescent="0.25">
      <c r="A1616" s="3">
        <f>RSI!A1616</f>
        <v>44664</v>
      </c>
      <c r="B1616" s="2">
        <f>RSI!B1616</f>
        <v>0.86</v>
      </c>
      <c r="C1616" s="2">
        <f>RSI!I1616</f>
        <v>48.060811549256641</v>
      </c>
      <c r="D1616" s="2">
        <f>MACD!E1616</f>
        <v>-7.1764295259579836E-4</v>
      </c>
      <c r="E1616" s="2">
        <f>MACD!F1616</f>
        <v>6.760164125870357E-4</v>
      </c>
      <c r="F1616" s="2">
        <f>'Moving Avg'!D1616</f>
        <v>0.86</v>
      </c>
      <c r="G1616" s="2">
        <f>'Moving Avg'!F1616</f>
        <v>0.86099999999999977</v>
      </c>
      <c r="H1616" s="2">
        <f>'Moving Avg'!G1616</f>
        <v>0.8680000000000001</v>
      </c>
      <c r="I1616" s="2">
        <f>'Moving Avg'!H1616</f>
        <v>0.88215000000000143</v>
      </c>
      <c r="J1616" s="5" t="str">
        <f>OBV!F1616</f>
        <v>NEUTRAL</v>
      </c>
      <c r="K1616" s="5" t="str">
        <f>OBV!G1616</f>
        <v>NEUTRAL</v>
      </c>
      <c r="L1616" s="5" t="str">
        <f>OBV!H1616</f>
        <v>NEUTRAL</v>
      </c>
      <c r="M1616" s="7">
        <f t="shared" si="250"/>
        <v>25</v>
      </c>
      <c r="N1616" s="7">
        <f t="shared" si="251"/>
        <v>45</v>
      </c>
      <c r="O1616" s="7">
        <f t="shared" si="252"/>
        <v>0</v>
      </c>
      <c r="P1616" s="7">
        <f t="shared" si="253"/>
        <v>33</v>
      </c>
      <c r="Q1616" s="8">
        <f t="shared" si="254"/>
        <v>29.45</v>
      </c>
      <c r="R1616" s="8">
        <f t="shared" si="255"/>
        <v>22.25</v>
      </c>
      <c r="S1616" s="8">
        <f t="shared" si="256"/>
        <v>25.35</v>
      </c>
      <c r="T1616" s="8">
        <f t="shared" si="257"/>
        <v>25.75</v>
      </c>
      <c r="U1616" s="7">
        <f t="shared" si="258"/>
        <v>25.683333333333337</v>
      </c>
      <c r="V1616" s="7">
        <f t="shared" si="259"/>
        <v>25.700000000000003</v>
      </c>
    </row>
    <row r="1617" spans="1:22" ht="13.5" x14ac:dyDescent="0.25">
      <c r="A1617" s="3">
        <f>RSI!A1617</f>
        <v>44665</v>
      </c>
      <c r="B1617" s="2">
        <f>RSI!B1617</f>
        <v>0.87</v>
      </c>
      <c r="C1617" s="2">
        <f>RSI!I1617</f>
        <v>57.133100320383583</v>
      </c>
      <c r="D1617" s="2">
        <f>MACD!E1617</f>
        <v>-1.4850799500003564E-3</v>
      </c>
      <c r="E1617" s="2">
        <f>MACD!F1617</f>
        <v>2.4379714006955727E-4</v>
      </c>
      <c r="F1617" s="2">
        <f>'Moving Avg'!D1617</f>
        <v>0.86199999999999988</v>
      </c>
      <c r="G1617" s="2">
        <f>'Moving Avg'!F1617</f>
        <v>0.86149999999999982</v>
      </c>
      <c r="H1617" s="2">
        <f>'Moving Avg'!G1617</f>
        <v>0.86699999999999999</v>
      </c>
      <c r="I1617" s="2">
        <f>'Moving Avg'!H1617</f>
        <v>0.88185000000000147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  <c r="M1617" s="7">
        <f t="shared" si="250"/>
        <v>25</v>
      </c>
      <c r="N1617" s="7">
        <f t="shared" si="251"/>
        <v>45</v>
      </c>
      <c r="O1617" s="7">
        <f t="shared" si="252"/>
        <v>0</v>
      </c>
      <c r="P1617" s="7">
        <f t="shared" si="253"/>
        <v>83.5</v>
      </c>
      <c r="Q1617" s="8">
        <f t="shared" si="254"/>
        <v>37.024999999999999</v>
      </c>
      <c r="R1617" s="8">
        <f t="shared" si="255"/>
        <v>34.875</v>
      </c>
      <c r="S1617" s="8">
        <f t="shared" si="256"/>
        <v>48.075000000000003</v>
      </c>
      <c r="T1617" s="8">
        <f t="shared" si="257"/>
        <v>38.375</v>
      </c>
      <c r="U1617" s="7">
        <f t="shared" si="258"/>
        <v>39.991666666666667</v>
      </c>
      <c r="V1617" s="7">
        <f t="shared" si="259"/>
        <v>39.587500000000006</v>
      </c>
    </row>
    <row r="1618" spans="1:22" ht="13.5" x14ac:dyDescent="0.25">
      <c r="A1618" s="3">
        <f>RSI!A1618</f>
        <v>44666</v>
      </c>
      <c r="B1618" s="2">
        <f>RSI!B1618</f>
        <v>0.87</v>
      </c>
      <c r="C1618" s="2">
        <f>RSI!I1618</f>
        <v>57.133100320383583</v>
      </c>
      <c r="D1618" s="2">
        <f>MACD!E1618</f>
        <v>-2.1833843787361085E-3</v>
      </c>
      <c r="E1618" s="2">
        <f>MACD!F1618</f>
        <v>-2.4163916369157587E-4</v>
      </c>
      <c r="F1618" s="2">
        <f>'Moving Avg'!D1618</f>
        <v>0.8640000000000001</v>
      </c>
      <c r="G1618" s="2">
        <f>'Moving Avg'!F1618</f>
        <v>0.86149999999999982</v>
      </c>
      <c r="H1618" s="2">
        <f>'Moving Avg'!G1618</f>
        <v>0.86699999999999977</v>
      </c>
      <c r="I1618" s="2">
        <f>'Moving Avg'!H1618</f>
        <v>0.88155000000000139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  <c r="M1618" s="7">
        <f t="shared" si="250"/>
        <v>25</v>
      </c>
      <c r="N1618" s="7">
        <f t="shared" si="251"/>
        <v>45</v>
      </c>
      <c r="O1618" s="7">
        <f t="shared" si="252"/>
        <v>0</v>
      </c>
      <c r="P1618" s="7">
        <f t="shared" si="253"/>
        <v>83.5</v>
      </c>
      <c r="Q1618" s="8">
        <f t="shared" si="254"/>
        <v>37.024999999999999</v>
      </c>
      <c r="R1618" s="8">
        <f t="shared" si="255"/>
        <v>34.875</v>
      </c>
      <c r="S1618" s="8">
        <f t="shared" si="256"/>
        <v>48.075000000000003</v>
      </c>
      <c r="T1618" s="8">
        <f t="shared" si="257"/>
        <v>38.375</v>
      </c>
      <c r="U1618" s="7">
        <f t="shared" si="258"/>
        <v>39.991666666666667</v>
      </c>
      <c r="V1618" s="7">
        <f t="shared" si="259"/>
        <v>39.587500000000006</v>
      </c>
    </row>
    <row r="1619" spans="1:22" ht="13.5" x14ac:dyDescent="0.25">
      <c r="A1619" s="3">
        <f>RSI!A1619</f>
        <v>44669</v>
      </c>
      <c r="B1619" s="2">
        <f>RSI!B1619</f>
        <v>0.87</v>
      </c>
      <c r="C1619" s="2">
        <f>RSI!I1619</f>
        <v>57.133100320383583</v>
      </c>
      <c r="D1619" s="2">
        <f>MACD!E1619</f>
        <v>-2.8195672288425788E-3</v>
      </c>
      <c r="E1619" s="2">
        <f>MACD!F1619</f>
        <v>-7.5722477672177655E-4</v>
      </c>
      <c r="F1619" s="2">
        <f>'Moving Avg'!D1619</f>
        <v>0.86599999999999999</v>
      </c>
      <c r="G1619" s="2">
        <f>'Moving Avg'!F1619</f>
        <v>0.86199999999999988</v>
      </c>
      <c r="H1619" s="2">
        <f>'Moving Avg'!G1619</f>
        <v>0.86679999999999979</v>
      </c>
      <c r="I1619" s="2">
        <f>'Moving Avg'!H1619</f>
        <v>0.88125000000000153</v>
      </c>
      <c r="J1619" s="5" t="str">
        <f>OBV!F1619</f>
        <v>BULLISH</v>
      </c>
      <c r="K1619" s="5" t="str">
        <f>OBV!G1619</f>
        <v>NEUTRAL</v>
      </c>
      <c r="L1619" s="5" t="str">
        <f>OBV!H1619</f>
        <v>CONFIRMED BULLISH</v>
      </c>
      <c r="M1619" s="7">
        <f t="shared" si="250"/>
        <v>25</v>
      </c>
      <c r="N1619" s="7">
        <f t="shared" si="251"/>
        <v>45</v>
      </c>
      <c r="O1619" s="7">
        <f t="shared" si="252"/>
        <v>0</v>
      </c>
      <c r="P1619" s="7">
        <f t="shared" si="253"/>
        <v>83.5</v>
      </c>
      <c r="Q1619" s="8">
        <f t="shared" si="254"/>
        <v>37.024999999999999</v>
      </c>
      <c r="R1619" s="8">
        <f t="shared" si="255"/>
        <v>34.875</v>
      </c>
      <c r="S1619" s="8">
        <f t="shared" si="256"/>
        <v>48.075000000000003</v>
      </c>
      <c r="T1619" s="8">
        <f t="shared" si="257"/>
        <v>38.375</v>
      </c>
      <c r="U1619" s="7">
        <f t="shared" si="258"/>
        <v>39.991666666666667</v>
      </c>
      <c r="V1619" s="7">
        <f t="shared" si="259"/>
        <v>39.587500000000006</v>
      </c>
    </row>
    <row r="1620" spans="1:22" ht="13.5" x14ac:dyDescent="0.25">
      <c r="A1620" s="3">
        <f>RSI!A1620</f>
        <v>44670</v>
      </c>
      <c r="B1620" s="2">
        <f>RSI!B1620</f>
        <v>0.88</v>
      </c>
      <c r="C1620" s="2">
        <f>RSI!I1620</f>
        <v>64.810132885241586</v>
      </c>
      <c r="D1620" s="2">
        <f>MACD!E1620</f>
        <v>-4.1405701201927547E-3</v>
      </c>
      <c r="E1620" s="2">
        <f>MACD!F1620</f>
        <v>-1.4338938454159724E-3</v>
      </c>
      <c r="F1620" s="2">
        <f>'Moving Avg'!D1620</f>
        <v>0.87000000000000011</v>
      </c>
      <c r="G1620" s="2">
        <f>'Moving Avg'!F1620</f>
        <v>0.86249999999999982</v>
      </c>
      <c r="H1620" s="2">
        <f>'Moving Avg'!G1620</f>
        <v>0.86659999999999981</v>
      </c>
      <c r="I1620" s="2">
        <f>'Moving Avg'!H1620</f>
        <v>0.88100000000000156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  <c r="M1620" s="7">
        <f t="shared" si="250"/>
        <v>25</v>
      </c>
      <c r="N1620" s="7">
        <f t="shared" si="251"/>
        <v>45</v>
      </c>
      <c r="O1620" s="7">
        <f t="shared" si="252"/>
        <v>0</v>
      </c>
      <c r="P1620" s="7">
        <f t="shared" si="253"/>
        <v>83.5</v>
      </c>
      <c r="Q1620" s="8">
        <f t="shared" si="254"/>
        <v>37.024999999999999</v>
      </c>
      <c r="R1620" s="8">
        <f t="shared" si="255"/>
        <v>34.875</v>
      </c>
      <c r="S1620" s="8">
        <f t="shared" si="256"/>
        <v>48.075000000000003</v>
      </c>
      <c r="T1620" s="8">
        <f t="shared" si="257"/>
        <v>38.375</v>
      </c>
      <c r="U1620" s="7">
        <f t="shared" si="258"/>
        <v>39.991666666666667</v>
      </c>
      <c r="V1620" s="7">
        <f t="shared" si="259"/>
        <v>39.587500000000006</v>
      </c>
    </row>
    <row r="1621" spans="1:22" ht="13.5" x14ac:dyDescent="0.25">
      <c r="A1621" s="3">
        <f>RSI!A1621</f>
        <v>44671</v>
      </c>
      <c r="B1621" s="2">
        <f>RSI!B1621</f>
        <v>0.88</v>
      </c>
      <c r="C1621" s="2">
        <f>RSI!I1621</f>
        <v>64.810132885241586</v>
      </c>
      <c r="D1621" s="2">
        <f>MACD!E1621</f>
        <v>-5.3562781391117698E-3</v>
      </c>
      <c r="E1621" s="2">
        <f>MACD!F1621</f>
        <v>-2.2183707041551317E-3</v>
      </c>
      <c r="F1621" s="2">
        <f>'Moving Avg'!D1621</f>
        <v>0.874</v>
      </c>
      <c r="G1621" s="2">
        <f>'Moving Avg'!F1621</f>
        <v>0.86299999999999977</v>
      </c>
      <c r="H1621" s="2">
        <f>'Moving Avg'!G1621</f>
        <v>0.86619999999999986</v>
      </c>
      <c r="I1621" s="2">
        <f>'Moving Avg'!H1621</f>
        <v>0.88080000000000136</v>
      </c>
      <c r="J1621" s="5" t="str">
        <f>OBV!F1621</f>
        <v>BULLISH</v>
      </c>
      <c r="K1621" s="5" t="str">
        <f>OBV!G1621</f>
        <v>NEUTRAL</v>
      </c>
      <c r="L1621" s="5" t="str">
        <f>OBV!H1621</f>
        <v>CONFIRMED BULLISH</v>
      </c>
      <c r="M1621" s="7">
        <f t="shared" si="250"/>
        <v>25</v>
      </c>
      <c r="N1621" s="7">
        <f t="shared" si="251"/>
        <v>45</v>
      </c>
      <c r="O1621" s="7">
        <f t="shared" si="252"/>
        <v>0</v>
      </c>
      <c r="P1621" s="7">
        <f t="shared" si="253"/>
        <v>83.5</v>
      </c>
      <c r="Q1621" s="8">
        <f t="shared" si="254"/>
        <v>37.024999999999999</v>
      </c>
      <c r="R1621" s="8">
        <f t="shared" si="255"/>
        <v>34.875</v>
      </c>
      <c r="S1621" s="8">
        <f t="shared" si="256"/>
        <v>48.075000000000003</v>
      </c>
      <c r="T1621" s="8">
        <f t="shared" si="257"/>
        <v>38.375</v>
      </c>
      <c r="U1621" s="7">
        <f t="shared" si="258"/>
        <v>39.991666666666667</v>
      </c>
      <c r="V1621" s="7">
        <f t="shared" si="259"/>
        <v>39.587500000000006</v>
      </c>
    </row>
    <row r="1622" spans="1:22" ht="13.5" x14ac:dyDescent="0.25">
      <c r="A1622" s="3">
        <f>RSI!A1622</f>
        <v>44672</v>
      </c>
      <c r="B1622" s="2">
        <f>RSI!B1622</f>
        <v>0.88</v>
      </c>
      <c r="C1622" s="2">
        <f>RSI!I1622</f>
        <v>64.810132885241586</v>
      </c>
      <c r="D1622" s="2">
        <f>MACD!E1622</f>
        <v>-6.475635952918668E-3</v>
      </c>
      <c r="E1622" s="2">
        <f>MACD!F1622</f>
        <v>-3.0698237539078391E-3</v>
      </c>
      <c r="F1622" s="2">
        <f>'Moving Avg'!D1622</f>
        <v>0.876</v>
      </c>
      <c r="G1622" s="2">
        <f>'Moving Avg'!F1622</f>
        <v>0.86399999999999988</v>
      </c>
      <c r="H1622" s="2">
        <f>'Moving Avg'!G1622</f>
        <v>0.86619999999999986</v>
      </c>
      <c r="I1622" s="2">
        <f>'Moving Avg'!H1622</f>
        <v>0.88060000000000127</v>
      </c>
      <c r="J1622" s="5" t="str">
        <f>OBV!F1622</f>
        <v>BULLISH</v>
      </c>
      <c r="K1622" s="5" t="str">
        <f>OBV!G1622</f>
        <v>NEUTRAL</v>
      </c>
      <c r="L1622" s="5" t="str">
        <f>OBV!H1622</f>
        <v>CONFIRMED BULLISH</v>
      </c>
      <c r="M1622" s="7">
        <f t="shared" si="250"/>
        <v>25</v>
      </c>
      <c r="N1622" s="7">
        <f t="shared" si="251"/>
        <v>45</v>
      </c>
      <c r="O1622" s="7">
        <f t="shared" si="252"/>
        <v>0</v>
      </c>
      <c r="P1622" s="7">
        <f t="shared" si="253"/>
        <v>83.5</v>
      </c>
      <c r="Q1622" s="8">
        <f t="shared" si="254"/>
        <v>37.024999999999999</v>
      </c>
      <c r="R1622" s="8">
        <f t="shared" si="255"/>
        <v>34.875</v>
      </c>
      <c r="S1622" s="8">
        <f t="shared" si="256"/>
        <v>48.075000000000003</v>
      </c>
      <c r="T1622" s="8">
        <f t="shared" si="257"/>
        <v>38.375</v>
      </c>
      <c r="U1622" s="7">
        <f t="shared" si="258"/>
        <v>39.991666666666667</v>
      </c>
      <c r="V1622" s="7">
        <f t="shared" si="259"/>
        <v>39.587500000000006</v>
      </c>
    </row>
    <row r="1623" spans="1:22" ht="13.5" x14ac:dyDescent="0.25">
      <c r="A1623" s="3">
        <f>RSI!A1623</f>
        <v>44673</v>
      </c>
      <c r="B1623" s="2">
        <f>RSI!B1623</f>
        <v>0.87</v>
      </c>
      <c r="C1623" s="2">
        <f>RSI!I1623</f>
        <v>52.963341616392917</v>
      </c>
      <c r="D1623" s="2">
        <f>MACD!E1623</f>
        <v>-6.7660087591444595E-3</v>
      </c>
      <c r="E1623" s="2">
        <f>MACD!F1623</f>
        <v>-3.809060754955163E-3</v>
      </c>
      <c r="F1623" s="2">
        <f>'Moving Avg'!D1623</f>
        <v>0.876</v>
      </c>
      <c r="G1623" s="2">
        <f>'Moving Avg'!F1623</f>
        <v>0.86449999999999994</v>
      </c>
      <c r="H1623" s="2">
        <f>'Moving Avg'!G1623</f>
        <v>0.86579999999999979</v>
      </c>
      <c r="I1623" s="2">
        <f>'Moving Avg'!H1623</f>
        <v>0.88030000000000141</v>
      </c>
      <c r="J1623" s="5" t="str">
        <f>OBV!F1623</f>
        <v>BULLISH</v>
      </c>
      <c r="K1623" s="5" t="str">
        <f>OBV!G1623</f>
        <v>NEUTRAL</v>
      </c>
      <c r="L1623" s="5" t="str">
        <f>OBV!H1623</f>
        <v>NEUTRAL</v>
      </c>
      <c r="M1623" s="7">
        <f t="shared" si="250"/>
        <v>25</v>
      </c>
      <c r="N1623" s="7">
        <f t="shared" si="251"/>
        <v>45</v>
      </c>
      <c r="O1623" s="7">
        <f t="shared" si="252"/>
        <v>0</v>
      </c>
      <c r="P1623" s="7">
        <f t="shared" si="253"/>
        <v>49.5</v>
      </c>
      <c r="Q1623" s="8">
        <f t="shared" si="254"/>
        <v>31.925000000000001</v>
      </c>
      <c r="R1623" s="8">
        <f t="shared" si="255"/>
        <v>26.375</v>
      </c>
      <c r="S1623" s="8">
        <f t="shared" si="256"/>
        <v>32.775000000000006</v>
      </c>
      <c r="T1623" s="8">
        <f t="shared" si="257"/>
        <v>29.875</v>
      </c>
      <c r="U1623" s="7">
        <f t="shared" si="258"/>
        <v>30.358333333333334</v>
      </c>
      <c r="V1623" s="7">
        <f t="shared" si="259"/>
        <v>30.237500000000001</v>
      </c>
    </row>
    <row r="1624" spans="1:22" ht="13.5" x14ac:dyDescent="0.25">
      <c r="A1624" s="3">
        <f>RSI!A1624</f>
        <v>44676</v>
      </c>
      <c r="B1624" s="2">
        <f>RSI!B1624</f>
        <v>0.86</v>
      </c>
      <c r="C1624" s="2">
        <f>RSI!I1624</f>
        <v>44.252161445751739</v>
      </c>
      <c r="D1624" s="2">
        <f>MACD!E1624</f>
        <v>-6.289622681296847E-3</v>
      </c>
      <c r="E1624" s="2">
        <f>MACD!F1624</f>
        <v>-4.3051731402235002E-3</v>
      </c>
      <c r="F1624" s="2">
        <f>'Moving Avg'!D1624</f>
        <v>0.874</v>
      </c>
      <c r="G1624" s="2">
        <f>'Moving Avg'!F1624</f>
        <v>0.86449999999999994</v>
      </c>
      <c r="H1624" s="2">
        <f>'Moving Avg'!G1624</f>
        <v>0.86559999999999993</v>
      </c>
      <c r="I1624" s="2">
        <f>'Moving Avg'!H1624</f>
        <v>0.87995000000000145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45</v>
      </c>
      <c r="O1624" s="7">
        <f t="shared" si="252"/>
        <v>0</v>
      </c>
      <c r="P1624" s="7">
        <f t="shared" si="253"/>
        <v>16.5</v>
      </c>
      <c r="Q1624" s="8">
        <f t="shared" si="254"/>
        <v>26.975000000000001</v>
      </c>
      <c r="R1624" s="8">
        <f t="shared" si="255"/>
        <v>18.125</v>
      </c>
      <c r="S1624" s="8">
        <f t="shared" si="256"/>
        <v>17.925000000000001</v>
      </c>
      <c r="T1624" s="8">
        <f t="shared" si="257"/>
        <v>21.625</v>
      </c>
      <c r="U1624" s="7">
        <f t="shared" si="258"/>
        <v>21.008333333333336</v>
      </c>
      <c r="V1624" s="7">
        <f t="shared" si="259"/>
        <v>21.162500000000001</v>
      </c>
    </row>
    <row r="1625" spans="1:22" ht="13.5" x14ac:dyDescent="0.25">
      <c r="A1625" s="3">
        <f>RSI!A1625</f>
        <v>44677</v>
      </c>
      <c r="B1625" s="2">
        <f>RSI!B1625</f>
        <v>0.86</v>
      </c>
      <c r="C1625" s="2">
        <f>RSI!I1625</f>
        <v>44.252161445751739</v>
      </c>
      <c r="D1625" s="2">
        <f>MACD!E1625</f>
        <v>-5.8447091139656182E-3</v>
      </c>
      <c r="E1625" s="2">
        <f>MACD!F1625</f>
        <v>-4.6130803349719238E-3</v>
      </c>
      <c r="F1625" s="2">
        <f>'Moving Avg'!D1625</f>
        <v>0.86999999999999988</v>
      </c>
      <c r="G1625" s="2">
        <f>'Moving Avg'!F1625</f>
        <v>0.86499999999999999</v>
      </c>
      <c r="H1625" s="2">
        <f>'Moving Avg'!G1625</f>
        <v>0.86539999999999973</v>
      </c>
      <c r="I1625" s="2">
        <f>'Moving Avg'!H1625</f>
        <v>0.87960000000000149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  <c r="M1625" s="7">
        <f t="shared" si="250"/>
        <v>25</v>
      </c>
      <c r="N1625" s="7">
        <f t="shared" si="251"/>
        <v>45</v>
      </c>
      <c r="O1625" s="7">
        <f t="shared" si="252"/>
        <v>0</v>
      </c>
      <c r="P1625" s="7">
        <f t="shared" si="253"/>
        <v>16.5</v>
      </c>
      <c r="Q1625" s="8">
        <f t="shared" si="254"/>
        <v>26.975000000000001</v>
      </c>
      <c r="R1625" s="8">
        <f t="shared" si="255"/>
        <v>18.125</v>
      </c>
      <c r="S1625" s="8">
        <f t="shared" si="256"/>
        <v>17.925000000000001</v>
      </c>
      <c r="T1625" s="8">
        <f t="shared" si="257"/>
        <v>21.625</v>
      </c>
      <c r="U1625" s="7">
        <f t="shared" si="258"/>
        <v>21.008333333333336</v>
      </c>
      <c r="V1625" s="7">
        <f t="shared" si="259"/>
        <v>21.162500000000001</v>
      </c>
    </row>
    <row r="1626" spans="1:22" ht="13.5" x14ac:dyDescent="0.25">
      <c r="A1626" s="3">
        <f>RSI!A1626</f>
        <v>44678</v>
      </c>
      <c r="B1626" s="2">
        <f>RSI!B1626</f>
        <v>0.86</v>
      </c>
      <c r="C1626" s="2">
        <f>RSI!I1626</f>
        <v>44.252161445751739</v>
      </c>
      <c r="D1626" s="2">
        <f>MACD!E1626</f>
        <v>-5.4295237365526994E-3</v>
      </c>
      <c r="E1626" s="2">
        <f>MACD!F1626</f>
        <v>-4.7763690152880789E-3</v>
      </c>
      <c r="F1626" s="2">
        <f>'Moving Avg'!D1626</f>
        <v>0.86599999999999999</v>
      </c>
      <c r="G1626" s="2">
        <f>'Moving Avg'!F1626</f>
        <v>0.86499999999999999</v>
      </c>
      <c r="H1626" s="2">
        <f>'Moving Avg'!G1626</f>
        <v>0.86539999999999973</v>
      </c>
      <c r="I1626" s="2">
        <f>'Moving Avg'!H1626</f>
        <v>0.87940000000000151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  <c r="M1626" s="7">
        <f t="shared" si="250"/>
        <v>25</v>
      </c>
      <c r="N1626" s="7">
        <f t="shared" si="251"/>
        <v>45</v>
      </c>
      <c r="O1626" s="7">
        <f t="shared" si="252"/>
        <v>0</v>
      </c>
      <c r="P1626" s="7">
        <f t="shared" si="253"/>
        <v>16.5</v>
      </c>
      <c r="Q1626" s="8">
        <f t="shared" si="254"/>
        <v>26.975000000000001</v>
      </c>
      <c r="R1626" s="8">
        <f t="shared" si="255"/>
        <v>18.125</v>
      </c>
      <c r="S1626" s="8">
        <f t="shared" si="256"/>
        <v>17.925000000000001</v>
      </c>
      <c r="T1626" s="8">
        <f t="shared" si="257"/>
        <v>21.625</v>
      </c>
      <c r="U1626" s="7">
        <f t="shared" si="258"/>
        <v>21.008333333333336</v>
      </c>
      <c r="V1626" s="7">
        <f t="shared" si="259"/>
        <v>21.162500000000001</v>
      </c>
    </row>
    <row r="1627" spans="1:22" ht="13.5" x14ac:dyDescent="0.25">
      <c r="A1627" s="3">
        <f>RSI!A1627</f>
        <v>44679</v>
      </c>
      <c r="B1627" s="2">
        <f>RSI!B1627</f>
        <v>0.87</v>
      </c>
      <c r="C1627" s="2">
        <f>RSI!I1627</f>
        <v>53.752587961916539</v>
      </c>
      <c r="D1627" s="2">
        <f>MACD!E1627</f>
        <v>-4.2446403355989037E-3</v>
      </c>
      <c r="E1627" s="2">
        <f>MACD!F1627</f>
        <v>-4.670023279350244E-3</v>
      </c>
      <c r="F1627" s="2">
        <f>'Moving Avg'!D1627</f>
        <v>0.86399999999999988</v>
      </c>
      <c r="G1627" s="2">
        <f>'Moving Avg'!F1627</f>
        <v>0.86550000000000016</v>
      </c>
      <c r="H1627" s="2">
        <f>'Moving Avg'!G1627</f>
        <v>0.86499999999999977</v>
      </c>
      <c r="I1627" s="2">
        <f>'Moving Avg'!H1627</f>
        <v>0.87930000000000164</v>
      </c>
      <c r="J1627" s="5" t="str">
        <f>OBV!F1627</f>
        <v>BULLISH</v>
      </c>
      <c r="K1627" s="5" t="str">
        <f>OBV!G1627</f>
        <v>NEUTRAL</v>
      </c>
      <c r="L1627" s="5" t="str">
        <f>OBV!H1627</f>
        <v>BULLISH DIVERGENCE</v>
      </c>
      <c r="M1627" s="7">
        <f t="shared" si="250"/>
        <v>25</v>
      </c>
      <c r="N1627" s="7">
        <f t="shared" si="251"/>
        <v>0</v>
      </c>
      <c r="O1627" s="7">
        <f t="shared" si="252"/>
        <v>0</v>
      </c>
      <c r="P1627" s="7">
        <f t="shared" si="253"/>
        <v>66.5</v>
      </c>
      <c r="Q1627" s="8">
        <f t="shared" si="254"/>
        <v>18.725000000000001</v>
      </c>
      <c r="R1627" s="8">
        <f t="shared" si="255"/>
        <v>21.625</v>
      </c>
      <c r="S1627" s="8">
        <f t="shared" si="256"/>
        <v>33.674999999999997</v>
      </c>
      <c r="T1627" s="8">
        <f t="shared" si="257"/>
        <v>22.875</v>
      </c>
      <c r="U1627" s="7">
        <f t="shared" si="258"/>
        <v>24.675000000000001</v>
      </c>
      <c r="V1627" s="7">
        <f t="shared" si="259"/>
        <v>24.225000000000001</v>
      </c>
    </row>
    <row r="1628" spans="1:22" ht="13.5" x14ac:dyDescent="0.25">
      <c r="A1628" s="3">
        <f>RSI!A1628</f>
        <v>44680</v>
      </c>
      <c r="B1628" s="2">
        <f>RSI!B1628</f>
        <v>0.87</v>
      </c>
      <c r="C1628" s="2">
        <f>RSI!I1628</f>
        <v>53.752587961916539</v>
      </c>
      <c r="D1628" s="2">
        <f>MACD!E1628</f>
        <v>-3.2679409150727645E-3</v>
      </c>
      <c r="E1628" s="2">
        <f>MACD!F1628</f>
        <v>-4.3896068064947485E-3</v>
      </c>
      <c r="F1628" s="2">
        <f>'Moving Avg'!D1628</f>
        <v>0.8640000000000001</v>
      </c>
      <c r="G1628" s="2">
        <f>'Moving Avg'!F1628</f>
        <v>0.86599999999999999</v>
      </c>
      <c r="H1628" s="2">
        <f>'Moving Avg'!G1628</f>
        <v>0.86479999999999957</v>
      </c>
      <c r="I1628" s="2">
        <f>'Moving Avg'!H1628</f>
        <v>0.87920000000000154</v>
      </c>
      <c r="J1628" s="5" t="str">
        <f>OBV!F1628</f>
        <v>BULLISH</v>
      </c>
      <c r="K1628" s="5" t="str">
        <f>OBV!G1628</f>
        <v>NEUTRAL</v>
      </c>
      <c r="L1628" s="5" t="str">
        <f>OBV!H1628</f>
        <v>NEUTRAL</v>
      </c>
      <c r="M1628" s="7">
        <f t="shared" si="250"/>
        <v>25</v>
      </c>
      <c r="N1628" s="7">
        <f t="shared" si="251"/>
        <v>0</v>
      </c>
      <c r="O1628" s="7">
        <f t="shared" si="252"/>
        <v>0</v>
      </c>
      <c r="P1628" s="7">
        <f t="shared" si="253"/>
        <v>49.5</v>
      </c>
      <c r="Q1628" s="8">
        <f t="shared" si="254"/>
        <v>16.175000000000001</v>
      </c>
      <c r="R1628" s="8">
        <f t="shared" si="255"/>
        <v>17.375</v>
      </c>
      <c r="S1628" s="8">
        <f t="shared" si="256"/>
        <v>26.025000000000002</v>
      </c>
      <c r="T1628" s="8">
        <f t="shared" si="257"/>
        <v>18.625</v>
      </c>
      <c r="U1628" s="7">
        <f t="shared" si="258"/>
        <v>19.858333333333334</v>
      </c>
      <c r="V1628" s="7">
        <f t="shared" si="259"/>
        <v>19.55</v>
      </c>
    </row>
    <row r="1629" spans="1:22" ht="13.5" x14ac:dyDescent="0.25">
      <c r="A1629" s="3">
        <f>RSI!A1629</f>
        <v>44685</v>
      </c>
      <c r="B1629" s="2">
        <f>RSI!B1629</f>
        <v>0.86</v>
      </c>
      <c r="C1629" s="2">
        <f>RSI!I1629</f>
        <v>44.881927844462666</v>
      </c>
      <c r="D1629" s="2">
        <f>MACD!E1629</f>
        <v>-1.724738338705234E-3</v>
      </c>
      <c r="E1629" s="2">
        <f>MACD!F1629</f>
        <v>-3.856633112936846E-3</v>
      </c>
      <c r="F1629" s="2">
        <f>'Moving Avg'!D1629</f>
        <v>0.8640000000000001</v>
      </c>
      <c r="G1629" s="2">
        <f>'Moving Avg'!F1629</f>
        <v>0.86599999999999999</v>
      </c>
      <c r="H1629" s="2">
        <f>'Moving Avg'!G1629</f>
        <v>0.86439999999999972</v>
      </c>
      <c r="I1629" s="2">
        <f>'Moving Avg'!H1629</f>
        <v>0.87905000000000166</v>
      </c>
      <c r="J1629" s="5" t="str">
        <f>OBV!F1629</f>
        <v>BULLISH</v>
      </c>
      <c r="K1629" s="5" t="str">
        <f>OBV!G1629</f>
        <v>NEUTRAL</v>
      </c>
      <c r="L1629" s="5" t="str">
        <f>OBV!H1629</f>
        <v>NEUTRAL</v>
      </c>
      <c r="M1629" s="7">
        <f t="shared" si="250"/>
        <v>25</v>
      </c>
      <c r="N1629" s="7">
        <f t="shared" si="251"/>
        <v>0</v>
      </c>
      <c r="O1629" s="7">
        <f t="shared" si="252"/>
        <v>0</v>
      </c>
      <c r="P1629" s="7">
        <f t="shared" si="253"/>
        <v>49.5</v>
      </c>
      <c r="Q1629" s="8">
        <f t="shared" si="254"/>
        <v>16.175000000000001</v>
      </c>
      <c r="R1629" s="8">
        <f t="shared" si="255"/>
        <v>17.375</v>
      </c>
      <c r="S1629" s="8">
        <f t="shared" si="256"/>
        <v>26.025000000000002</v>
      </c>
      <c r="T1629" s="8">
        <f t="shared" si="257"/>
        <v>18.625</v>
      </c>
      <c r="U1629" s="7">
        <f t="shared" si="258"/>
        <v>19.858333333333334</v>
      </c>
      <c r="V1629" s="7">
        <f t="shared" si="259"/>
        <v>19.55</v>
      </c>
    </row>
    <row r="1630" spans="1:22" ht="13.5" x14ac:dyDescent="0.25">
      <c r="A1630" s="3">
        <f>RSI!A1630</f>
        <v>44686</v>
      </c>
      <c r="B1630" s="2">
        <f>RSI!B1630</f>
        <v>0.85</v>
      </c>
      <c r="C1630" s="2">
        <f>RSI!I1630</f>
        <v>38.109101323538511</v>
      </c>
      <c r="D1630" s="2">
        <f>MACD!E1630</f>
        <v>1.897141039801542E-3</v>
      </c>
      <c r="E1630" s="2">
        <f>MACD!F1630</f>
        <v>-2.7058782823891686E-3</v>
      </c>
      <c r="F1630" s="2">
        <f>'Moving Avg'!D1630</f>
        <v>0.86199999999999988</v>
      </c>
      <c r="G1630" s="2">
        <f>'Moving Avg'!F1630</f>
        <v>0.86549999999999994</v>
      </c>
      <c r="H1630" s="2">
        <f>'Moving Avg'!G1630</f>
        <v>0.8635999999999997</v>
      </c>
      <c r="I1630" s="2">
        <f>'Moving Avg'!H1630</f>
        <v>0.87880000000000169</v>
      </c>
      <c r="J1630" s="5" t="str">
        <f>OBV!F1630</f>
        <v>BULLISH</v>
      </c>
      <c r="K1630" s="5" t="str">
        <f>OBV!G1630</f>
        <v>NEUTRAL</v>
      </c>
      <c r="L1630" s="5" t="str">
        <f>OBV!H1630</f>
        <v>BULLISH DIVERGENCE</v>
      </c>
      <c r="M1630" s="7">
        <f t="shared" si="250"/>
        <v>25</v>
      </c>
      <c r="N1630" s="7">
        <f t="shared" si="251"/>
        <v>0</v>
      </c>
      <c r="O1630" s="7">
        <f t="shared" si="252"/>
        <v>0</v>
      </c>
      <c r="P1630" s="7">
        <f t="shared" si="253"/>
        <v>66.5</v>
      </c>
      <c r="Q1630" s="8">
        <f t="shared" si="254"/>
        <v>18.725000000000001</v>
      </c>
      <c r="R1630" s="8">
        <f t="shared" si="255"/>
        <v>21.625</v>
      </c>
      <c r="S1630" s="8">
        <f t="shared" si="256"/>
        <v>33.674999999999997</v>
      </c>
      <c r="T1630" s="8">
        <f t="shared" si="257"/>
        <v>22.875</v>
      </c>
      <c r="U1630" s="7">
        <f t="shared" si="258"/>
        <v>24.675000000000001</v>
      </c>
      <c r="V1630" s="7">
        <f t="shared" si="259"/>
        <v>24.225000000000001</v>
      </c>
    </row>
    <row r="1631" spans="1:22" ht="13.5" x14ac:dyDescent="0.25">
      <c r="A1631" s="3">
        <f>RSI!A1631</f>
        <v>44687</v>
      </c>
      <c r="B1631" s="2">
        <f>RSI!B1631</f>
        <v>0.84</v>
      </c>
      <c r="C1631" s="2">
        <f>RSI!I1631</f>
        <v>32.781708555650766</v>
      </c>
      <c r="D1631" s="2">
        <f>MACD!E1631</f>
        <v>5.7957970652435797E-3</v>
      </c>
      <c r="E1631" s="2">
        <f>MACD!F1631</f>
        <v>-1.005543212862619E-3</v>
      </c>
      <c r="F1631" s="2">
        <f>'Moving Avg'!D1631</f>
        <v>0.85799999999999998</v>
      </c>
      <c r="G1631" s="2">
        <f>'Moving Avg'!F1631</f>
        <v>0.86449999999999982</v>
      </c>
      <c r="H1631" s="2">
        <f>'Moving Avg'!G1631</f>
        <v>0.86299999999999988</v>
      </c>
      <c r="I1631" s="2">
        <f>'Moving Avg'!H1631</f>
        <v>0.87840000000000173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25</v>
      </c>
      <c r="N1631" s="7">
        <f t="shared" si="251"/>
        <v>0</v>
      </c>
      <c r="O1631" s="7">
        <f t="shared" si="252"/>
        <v>0</v>
      </c>
      <c r="P1631" s="7">
        <f t="shared" si="253"/>
        <v>16.5</v>
      </c>
      <c r="Q1631" s="8">
        <f t="shared" si="254"/>
        <v>11.225</v>
      </c>
      <c r="R1631" s="8">
        <f t="shared" si="255"/>
        <v>9.125</v>
      </c>
      <c r="S1631" s="8">
        <f t="shared" si="256"/>
        <v>11.175000000000001</v>
      </c>
      <c r="T1631" s="8">
        <f t="shared" si="257"/>
        <v>10.375</v>
      </c>
      <c r="U1631" s="7">
        <f t="shared" si="258"/>
        <v>10.508333333333335</v>
      </c>
      <c r="V1631" s="7">
        <f t="shared" si="259"/>
        <v>10.475000000000001</v>
      </c>
    </row>
    <row r="1632" spans="1:22" ht="13.5" x14ac:dyDescent="0.25">
      <c r="A1632" s="3">
        <f>RSI!A1632</f>
        <v>44690</v>
      </c>
      <c r="B1632" s="2">
        <f>RSI!B1632</f>
        <v>0.85</v>
      </c>
      <c r="C1632" s="2">
        <f>RSI!I1632</f>
        <v>41.577075895899334</v>
      </c>
      <c r="D1632" s="2">
        <f>MACD!E1632</f>
        <v>8.4993503949746252E-3</v>
      </c>
      <c r="E1632" s="2">
        <f>MACD!F1632</f>
        <v>8.9543550870482998E-4</v>
      </c>
      <c r="F1632" s="2">
        <f>'Moving Avg'!D1632</f>
        <v>0.85399999999999987</v>
      </c>
      <c r="G1632" s="2">
        <f>'Moving Avg'!F1632</f>
        <v>0.86399999999999988</v>
      </c>
      <c r="H1632" s="2">
        <f>'Moving Avg'!G1632</f>
        <v>0.86259999999999992</v>
      </c>
      <c r="I1632" s="2">
        <f>'Moving Avg'!H1632</f>
        <v>0.87805000000000166</v>
      </c>
      <c r="J1632" s="5" t="str">
        <f>OBV!F1632</f>
        <v>BULLISH</v>
      </c>
      <c r="K1632" s="5" t="str">
        <f>OBV!G1632</f>
        <v>NEUTRAL</v>
      </c>
      <c r="L1632" s="5" t="str">
        <f>OBV!H1632</f>
        <v>BULLISH DIVERGENCE</v>
      </c>
      <c r="M1632" s="7">
        <f t="shared" si="250"/>
        <v>25</v>
      </c>
      <c r="N1632" s="7">
        <f t="shared" si="251"/>
        <v>0</v>
      </c>
      <c r="O1632" s="7">
        <f t="shared" si="252"/>
        <v>0</v>
      </c>
      <c r="P1632" s="7">
        <f t="shared" si="253"/>
        <v>66.5</v>
      </c>
      <c r="Q1632" s="8">
        <f t="shared" si="254"/>
        <v>18.725000000000001</v>
      </c>
      <c r="R1632" s="8">
        <f t="shared" si="255"/>
        <v>21.625</v>
      </c>
      <c r="S1632" s="8">
        <f t="shared" si="256"/>
        <v>33.674999999999997</v>
      </c>
      <c r="T1632" s="8">
        <f t="shared" si="257"/>
        <v>22.875</v>
      </c>
      <c r="U1632" s="7">
        <f t="shared" si="258"/>
        <v>24.675000000000001</v>
      </c>
      <c r="V1632" s="7">
        <f t="shared" si="259"/>
        <v>24.225000000000001</v>
      </c>
    </row>
    <row r="1633" spans="1:22" ht="13.5" x14ac:dyDescent="0.25">
      <c r="A1633" s="3">
        <f>RSI!A1633</f>
        <v>44691</v>
      </c>
      <c r="B1633" s="2">
        <f>RSI!B1633</f>
        <v>0.85</v>
      </c>
      <c r="C1633" s="2">
        <f>RSI!I1633</f>
        <v>41.577075895899341</v>
      </c>
      <c r="D1633" s="2">
        <f>MACD!E1633</f>
        <v>9.3240790676131224E-3</v>
      </c>
      <c r="E1633" s="2">
        <f>MACD!F1633</f>
        <v>2.5811642204864888E-3</v>
      </c>
      <c r="F1633" s="2">
        <f>'Moving Avg'!D1633</f>
        <v>0.85</v>
      </c>
      <c r="G1633" s="2">
        <f>'Moving Avg'!F1633</f>
        <v>0.86349999999999982</v>
      </c>
      <c r="H1633" s="2">
        <f>'Moving Avg'!G1633</f>
        <v>0.86219999999999986</v>
      </c>
      <c r="I1633" s="2">
        <f>'Moving Avg'!H1633</f>
        <v>0.87775000000000158</v>
      </c>
      <c r="J1633" s="5" t="str">
        <f>OBV!F1633</f>
        <v>BULLISH</v>
      </c>
      <c r="K1633" s="5" t="str">
        <f>OBV!G1633</f>
        <v>NEUTRAL</v>
      </c>
      <c r="L1633" s="5" t="str">
        <f>OBV!H1633</f>
        <v>BULLISH DIVERGENCE</v>
      </c>
      <c r="M1633" s="7">
        <f t="shared" si="250"/>
        <v>25</v>
      </c>
      <c r="N1633" s="7">
        <f t="shared" si="251"/>
        <v>0</v>
      </c>
      <c r="O1633" s="7">
        <f t="shared" si="252"/>
        <v>0</v>
      </c>
      <c r="P1633" s="7">
        <f t="shared" si="253"/>
        <v>66.5</v>
      </c>
      <c r="Q1633" s="8">
        <f t="shared" si="254"/>
        <v>18.725000000000001</v>
      </c>
      <c r="R1633" s="8">
        <f t="shared" si="255"/>
        <v>21.625</v>
      </c>
      <c r="S1633" s="8">
        <f t="shared" si="256"/>
        <v>33.674999999999997</v>
      </c>
      <c r="T1633" s="8">
        <f t="shared" si="257"/>
        <v>22.875</v>
      </c>
      <c r="U1633" s="7">
        <f t="shared" si="258"/>
        <v>24.675000000000001</v>
      </c>
      <c r="V1633" s="7">
        <f t="shared" si="259"/>
        <v>24.225000000000001</v>
      </c>
    </row>
    <row r="1634" spans="1:22" ht="13.5" x14ac:dyDescent="0.25">
      <c r="A1634" s="3">
        <f>RSI!A1634</f>
        <v>44692</v>
      </c>
      <c r="B1634" s="2">
        <f>RSI!B1634</f>
        <v>0.84</v>
      </c>
      <c r="C1634" s="2">
        <f>RSI!I1634</f>
        <v>36.098967073623875</v>
      </c>
      <c r="D1634" s="2">
        <f>MACD!E1634</f>
        <v>9.2941761294511593E-3</v>
      </c>
      <c r="E1634" s="2">
        <f>MACD!F1634</f>
        <v>3.9237666022794229E-3</v>
      </c>
      <c r="F1634" s="2">
        <f>'Moving Avg'!D1634</f>
        <v>0.84600000000000009</v>
      </c>
      <c r="G1634" s="2">
        <f>'Moving Avg'!F1634</f>
        <v>0.86249999999999982</v>
      </c>
      <c r="H1634" s="2">
        <f>'Moving Avg'!G1634</f>
        <v>0.86199999999999988</v>
      </c>
      <c r="I1634" s="2">
        <f>'Moving Avg'!H1634</f>
        <v>0.87740000000000162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25</v>
      </c>
      <c r="N1634" s="7">
        <f t="shared" si="251"/>
        <v>0</v>
      </c>
      <c r="O1634" s="7">
        <f t="shared" si="252"/>
        <v>0</v>
      </c>
      <c r="P1634" s="7">
        <f t="shared" si="253"/>
        <v>16.5</v>
      </c>
      <c r="Q1634" s="8">
        <f t="shared" si="254"/>
        <v>11.225</v>
      </c>
      <c r="R1634" s="8">
        <f t="shared" si="255"/>
        <v>9.125</v>
      </c>
      <c r="S1634" s="8">
        <f t="shared" si="256"/>
        <v>11.175000000000001</v>
      </c>
      <c r="T1634" s="8">
        <f t="shared" si="257"/>
        <v>10.375</v>
      </c>
      <c r="U1634" s="7">
        <f t="shared" si="258"/>
        <v>10.508333333333335</v>
      </c>
      <c r="V1634" s="7">
        <f t="shared" si="259"/>
        <v>10.475000000000001</v>
      </c>
    </row>
    <row r="1635" spans="1:22" ht="13.5" x14ac:dyDescent="0.25">
      <c r="A1635" s="3">
        <f>RSI!A1635</f>
        <v>44693</v>
      </c>
      <c r="B1635" s="2">
        <f>RSI!B1635</f>
        <v>0.83</v>
      </c>
      <c r="C1635" s="2">
        <f>RSI!I1635</f>
        <v>31.613262083152534</v>
      </c>
      <c r="D1635" s="2">
        <f>MACD!E1635</f>
        <v>1.0133492333119665E-2</v>
      </c>
      <c r="E1635" s="2">
        <f>MACD!F1635</f>
        <v>5.1657117484474714E-3</v>
      </c>
      <c r="F1635" s="2">
        <f>'Moving Avg'!D1635</f>
        <v>0.84199999999999997</v>
      </c>
      <c r="G1635" s="2">
        <f>'Moving Avg'!F1635</f>
        <v>0.86099999999999977</v>
      </c>
      <c r="H1635" s="2">
        <f>'Moving Avg'!G1635</f>
        <v>0.86139999999999983</v>
      </c>
      <c r="I1635" s="2">
        <f>'Moving Avg'!H1635</f>
        <v>0.87695000000000178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  <c r="M1635" s="7">
        <f t="shared" si="250"/>
        <v>25</v>
      </c>
      <c r="N1635" s="7">
        <f t="shared" si="251"/>
        <v>0</v>
      </c>
      <c r="O1635" s="7">
        <f t="shared" si="252"/>
        <v>0</v>
      </c>
      <c r="P1635" s="7">
        <f t="shared" si="253"/>
        <v>16.5</v>
      </c>
      <c r="Q1635" s="8">
        <f t="shared" si="254"/>
        <v>11.225</v>
      </c>
      <c r="R1635" s="8">
        <f t="shared" si="255"/>
        <v>9.125</v>
      </c>
      <c r="S1635" s="8">
        <f t="shared" si="256"/>
        <v>11.175000000000001</v>
      </c>
      <c r="T1635" s="8">
        <f t="shared" si="257"/>
        <v>10.375</v>
      </c>
      <c r="U1635" s="7">
        <f t="shared" si="258"/>
        <v>10.508333333333335</v>
      </c>
      <c r="V1635" s="7">
        <f t="shared" si="259"/>
        <v>10.475000000000001</v>
      </c>
    </row>
    <row r="1636" spans="1:22" ht="13.5" x14ac:dyDescent="0.25">
      <c r="A1636" s="3">
        <f>RSI!A1636</f>
        <v>44694</v>
      </c>
      <c r="B1636" s="2">
        <f>RSI!B1636</f>
        <v>0.84</v>
      </c>
      <c r="C1636" s="2">
        <f>RSI!I1636</f>
        <v>39.684654067994977</v>
      </c>
      <c r="D1636" s="2">
        <f>MACD!E1636</f>
        <v>1.0276734460402781E-2</v>
      </c>
      <c r="E1636" s="2">
        <f>MACD!F1636</f>
        <v>6.1879162908385337E-3</v>
      </c>
      <c r="F1636" s="2">
        <f>'Moving Avg'!D1636</f>
        <v>0.84199999999999997</v>
      </c>
      <c r="G1636" s="2">
        <f>'Moving Avg'!F1636</f>
        <v>0.85999999999999976</v>
      </c>
      <c r="H1636" s="2">
        <f>'Moving Avg'!G1636</f>
        <v>0.86080000000000001</v>
      </c>
      <c r="I1636" s="2">
        <f>'Moving Avg'!H1636</f>
        <v>0.87645000000000184</v>
      </c>
      <c r="J1636" s="5" t="str">
        <f>OBV!F1636</f>
        <v>BEARISH</v>
      </c>
      <c r="K1636" s="5" t="str">
        <f>OBV!G1636</f>
        <v>NEUTRAL</v>
      </c>
      <c r="L1636" s="5" t="str">
        <f>OBV!H1636</f>
        <v>NEUTRAL</v>
      </c>
      <c r="M1636" s="7">
        <f t="shared" si="250"/>
        <v>25</v>
      </c>
      <c r="N1636" s="7">
        <f t="shared" si="251"/>
        <v>0</v>
      </c>
      <c r="O1636" s="7">
        <f t="shared" si="252"/>
        <v>0</v>
      </c>
      <c r="P1636" s="7">
        <f t="shared" si="253"/>
        <v>16.5</v>
      </c>
      <c r="Q1636" s="8">
        <f t="shared" si="254"/>
        <v>11.225</v>
      </c>
      <c r="R1636" s="8">
        <f t="shared" si="255"/>
        <v>9.125</v>
      </c>
      <c r="S1636" s="8">
        <f t="shared" si="256"/>
        <v>11.175000000000001</v>
      </c>
      <c r="T1636" s="8">
        <f t="shared" si="257"/>
        <v>10.375</v>
      </c>
      <c r="U1636" s="7">
        <f t="shared" si="258"/>
        <v>10.508333333333335</v>
      </c>
      <c r="V1636" s="7">
        <f t="shared" si="259"/>
        <v>10.475000000000001</v>
      </c>
    </row>
    <row r="1637" spans="1:22" ht="13.5" x14ac:dyDescent="0.25">
      <c r="A1637" s="3">
        <f>RSI!A1637</f>
        <v>44697</v>
      </c>
      <c r="B1637" s="2">
        <f>RSI!B1637</f>
        <v>0.84</v>
      </c>
      <c r="C1637" s="2">
        <f>RSI!I1637</f>
        <v>39.684654067994991</v>
      </c>
      <c r="D1637" s="2">
        <f>MACD!E1637</f>
        <v>1.2038229181659865E-2</v>
      </c>
      <c r="E1637" s="2">
        <f>MACD!F1637</f>
        <v>7.3579788690028005E-3</v>
      </c>
      <c r="F1637" s="2">
        <f>'Moving Avg'!D1637</f>
        <v>0.84000000000000008</v>
      </c>
      <c r="G1637" s="2">
        <f>'Moving Avg'!F1637</f>
        <v>0.85849999999999993</v>
      </c>
      <c r="H1637" s="2">
        <f>'Moving Avg'!G1637</f>
        <v>0.86060000000000003</v>
      </c>
      <c r="I1637" s="2">
        <f>'Moving Avg'!H1637</f>
        <v>0.87595000000000167</v>
      </c>
      <c r="J1637" s="5" t="str">
        <f>OBV!F1637</f>
        <v>BEARISH</v>
      </c>
      <c r="K1637" s="5" t="str">
        <f>OBV!G1637</f>
        <v>NEUTRAL</v>
      </c>
      <c r="L1637" s="5" t="str">
        <f>OBV!H1637</f>
        <v>CONFIRMED BEARISH</v>
      </c>
      <c r="M1637" s="7">
        <f t="shared" si="250"/>
        <v>25</v>
      </c>
      <c r="N1637" s="7">
        <f t="shared" si="251"/>
        <v>0</v>
      </c>
      <c r="O1637" s="7">
        <f t="shared" si="252"/>
        <v>0</v>
      </c>
      <c r="P1637" s="7">
        <f t="shared" si="253"/>
        <v>16.5</v>
      </c>
      <c r="Q1637" s="8">
        <f t="shared" si="254"/>
        <v>11.225</v>
      </c>
      <c r="R1637" s="8">
        <f t="shared" si="255"/>
        <v>9.125</v>
      </c>
      <c r="S1637" s="8">
        <f t="shared" si="256"/>
        <v>11.175000000000001</v>
      </c>
      <c r="T1637" s="8">
        <f t="shared" si="257"/>
        <v>10.375</v>
      </c>
      <c r="U1637" s="7">
        <f t="shared" si="258"/>
        <v>10.508333333333335</v>
      </c>
      <c r="V1637" s="7">
        <f t="shared" si="259"/>
        <v>10.475000000000001</v>
      </c>
    </row>
    <row r="1638" spans="1:22" ht="13.5" x14ac:dyDescent="0.25">
      <c r="A1638" s="3">
        <f>RSI!A1638</f>
        <v>44698</v>
      </c>
      <c r="B1638" s="2">
        <f>RSI!B1638</f>
        <v>0.83</v>
      </c>
      <c r="C1638" s="2">
        <f>RSI!I1638</f>
        <v>34.906576703872915</v>
      </c>
      <c r="D1638" s="2">
        <f>MACD!E1638</f>
        <v>1.4363750924164309E-2</v>
      </c>
      <c r="E1638" s="2">
        <f>MACD!F1638</f>
        <v>8.7591332800351016E-3</v>
      </c>
      <c r="F1638" s="2">
        <f>'Moving Avg'!D1638</f>
        <v>0.83599999999999997</v>
      </c>
      <c r="G1638" s="2">
        <f>'Moving Avg'!F1638</f>
        <v>0.85649999999999993</v>
      </c>
      <c r="H1638" s="2">
        <f>'Moving Avg'!G1638</f>
        <v>0.86</v>
      </c>
      <c r="I1638" s="2">
        <f>'Moving Avg'!H1638</f>
        <v>0.87540000000000195</v>
      </c>
      <c r="J1638" s="5" t="str">
        <f>OBV!F1638</f>
        <v>BEARISH</v>
      </c>
      <c r="K1638" s="5" t="str">
        <f>OBV!G1638</f>
        <v>WEAK</v>
      </c>
      <c r="L1638" s="5" t="str">
        <f>OBV!H1638</f>
        <v>CONFIRMED BEARISH</v>
      </c>
      <c r="M1638" s="7">
        <f t="shared" si="250"/>
        <v>25</v>
      </c>
      <c r="N1638" s="7">
        <f t="shared" si="251"/>
        <v>0</v>
      </c>
      <c r="O1638" s="7">
        <f t="shared" si="252"/>
        <v>0</v>
      </c>
      <c r="P1638" s="7">
        <f t="shared" si="253"/>
        <v>0</v>
      </c>
      <c r="Q1638" s="8">
        <f t="shared" si="254"/>
        <v>8.75</v>
      </c>
      <c r="R1638" s="8">
        <f t="shared" si="255"/>
        <v>5</v>
      </c>
      <c r="S1638" s="8">
        <f t="shared" si="256"/>
        <v>3.75</v>
      </c>
      <c r="T1638" s="8">
        <f t="shared" si="257"/>
        <v>6.25</v>
      </c>
      <c r="U1638" s="7">
        <f t="shared" si="258"/>
        <v>5.833333333333333</v>
      </c>
      <c r="V1638" s="7">
        <f t="shared" si="259"/>
        <v>5.9375</v>
      </c>
    </row>
    <row r="1639" spans="1:22" ht="13.5" x14ac:dyDescent="0.25">
      <c r="A1639" s="3">
        <f>RSI!A1639</f>
        <v>44699</v>
      </c>
      <c r="B1639" s="2">
        <f>RSI!B1639</f>
        <v>0.82</v>
      </c>
      <c r="C1639" s="2">
        <f>RSI!I1639</f>
        <v>30.899997715575196</v>
      </c>
      <c r="D1639" s="2">
        <f>MACD!E1639</f>
        <v>1.5680171082261385E-2</v>
      </c>
      <c r="E1639" s="2">
        <f>MACD!F1639</f>
        <v>1.014334084048036E-2</v>
      </c>
      <c r="F1639" s="2">
        <f>'Moving Avg'!D1639</f>
        <v>0.83200000000000007</v>
      </c>
      <c r="G1639" s="2">
        <f>'Moving Avg'!F1639</f>
        <v>0.85399999999999987</v>
      </c>
      <c r="H1639" s="2">
        <f>'Moving Avg'!G1639</f>
        <v>0.85919999999999996</v>
      </c>
      <c r="I1639" s="2">
        <f>'Moving Avg'!H1639</f>
        <v>0.8748000000000018</v>
      </c>
      <c r="J1639" s="5" t="str">
        <f>OBV!F1639</f>
        <v>BEARISH</v>
      </c>
      <c r="K1639" s="5" t="str">
        <f>OBV!G1639</f>
        <v>WEAK</v>
      </c>
      <c r="L1639" s="5" t="str">
        <f>OBV!H1639</f>
        <v>CONFIRMED BEARISH</v>
      </c>
      <c r="M1639" s="7">
        <f t="shared" si="250"/>
        <v>25</v>
      </c>
      <c r="N1639" s="7">
        <f t="shared" si="251"/>
        <v>0</v>
      </c>
      <c r="O1639" s="7">
        <f t="shared" si="252"/>
        <v>0</v>
      </c>
      <c r="P1639" s="7">
        <f t="shared" si="253"/>
        <v>0</v>
      </c>
      <c r="Q1639" s="8">
        <f t="shared" si="254"/>
        <v>8.75</v>
      </c>
      <c r="R1639" s="8">
        <f t="shared" si="255"/>
        <v>5</v>
      </c>
      <c r="S1639" s="8">
        <f t="shared" si="256"/>
        <v>3.75</v>
      </c>
      <c r="T1639" s="8">
        <f t="shared" si="257"/>
        <v>6.25</v>
      </c>
      <c r="U1639" s="7">
        <f t="shared" si="258"/>
        <v>5.833333333333333</v>
      </c>
      <c r="V1639" s="7">
        <f t="shared" si="259"/>
        <v>5.9375</v>
      </c>
    </row>
    <row r="1640" spans="1:22" ht="13.5" x14ac:dyDescent="0.25">
      <c r="A1640" s="3">
        <f>RSI!A1640</f>
        <v>44700</v>
      </c>
      <c r="B1640" s="2">
        <f>RSI!B1640</f>
        <v>0.83</v>
      </c>
      <c r="C1640" s="2">
        <f>RSI!I1640</f>
        <v>38.501752761716929</v>
      </c>
      <c r="D1640" s="2">
        <f>MACD!E1640</f>
        <v>1.4709501165303118E-2</v>
      </c>
      <c r="E1640" s="2">
        <f>MACD!F1640</f>
        <v>1.1056572905444912E-2</v>
      </c>
      <c r="F1640" s="2">
        <f>'Moving Avg'!D1640</f>
        <v>0.83199999999999985</v>
      </c>
      <c r="G1640" s="2">
        <f>'Moving Avg'!F1640</f>
        <v>0.85149999999999992</v>
      </c>
      <c r="H1640" s="2">
        <f>'Moving Avg'!G1640</f>
        <v>0.85860000000000014</v>
      </c>
      <c r="I1640" s="2">
        <f>'Moving Avg'!H1640</f>
        <v>0.87430000000000174</v>
      </c>
      <c r="J1640" s="5" t="str">
        <f>OBV!F1640</f>
        <v>BEARISH</v>
      </c>
      <c r="K1640" s="5" t="str">
        <f>OBV!G1640</f>
        <v>NEUTRAL</v>
      </c>
      <c r="L1640" s="5" t="str">
        <f>OBV!H1640</f>
        <v>NEUTRAL</v>
      </c>
      <c r="M1640" s="7">
        <f t="shared" si="250"/>
        <v>25</v>
      </c>
      <c r="N1640" s="7">
        <f t="shared" si="251"/>
        <v>0</v>
      </c>
      <c r="O1640" s="7">
        <f t="shared" si="252"/>
        <v>0</v>
      </c>
      <c r="P1640" s="7">
        <f t="shared" si="253"/>
        <v>16.5</v>
      </c>
      <c r="Q1640" s="8">
        <f t="shared" si="254"/>
        <v>11.225</v>
      </c>
      <c r="R1640" s="8">
        <f t="shared" si="255"/>
        <v>9.125</v>
      </c>
      <c r="S1640" s="8">
        <f t="shared" si="256"/>
        <v>11.175000000000001</v>
      </c>
      <c r="T1640" s="8">
        <f t="shared" si="257"/>
        <v>10.375</v>
      </c>
      <c r="U1640" s="7">
        <f t="shared" si="258"/>
        <v>10.508333333333335</v>
      </c>
      <c r="V1640" s="7">
        <f t="shared" si="259"/>
        <v>10.475000000000001</v>
      </c>
    </row>
    <row r="1641" spans="1:22" ht="13.5" x14ac:dyDescent="0.25">
      <c r="A1641" s="3">
        <f>RSI!A1641</f>
        <v>44701</v>
      </c>
      <c r="B1641" s="2">
        <f>RSI!B1641</f>
        <v>0.82</v>
      </c>
      <c r="C1641" s="2">
        <f>RSI!I1641</f>
        <v>34.423488424024143</v>
      </c>
      <c r="D1641" s="2">
        <f>MACD!E1641</f>
        <v>1.3211574578907759E-2</v>
      </c>
      <c r="E1641" s="2">
        <f>MACD!F1641</f>
        <v>1.1487573240137484E-2</v>
      </c>
      <c r="F1641" s="2">
        <f>'Moving Avg'!D1641</f>
        <v>0.82799999999999996</v>
      </c>
      <c r="G1641" s="2">
        <f>'Moving Avg'!F1641</f>
        <v>0.84849999999999992</v>
      </c>
      <c r="H1641" s="2">
        <f>'Moving Avg'!G1641</f>
        <v>0.85760000000000014</v>
      </c>
      <c r="I1641" s="2">
        <f>'Moving Avg'!H1641</f>
        <v>0.8737500000000018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  <c r="M1641" s="7">
        <f t="shared" si="250"/>
        <v>25</v>
      </c>
      <c r="N1641" s="7">
        <f t="shared" si="251"/>
        <v>0</v>
      </c>
      <c r="O1641" s="7">
        <f t="shared" si="252"/>
        <v>0</v>
      </c>
      <c r="P1641" s="7">
        <f t="shared" si="253"/>
        <v>16.5</v>
      </c>
      <c r="Q1641" s="8">
        <f t="shared" si="254"/>
        <v>11.225</v>
      </c>
      <c r="R1641" s="8">
        <f t="shared" si="255"/>
        <v>9.125</v>
      </c>
      <c r="S1641" s="8">
        <f t="shared" si="256"/>
        <v>11.175000000000001</v>
      </c>
      <c r="T1641" s="8">
        <f t="shared" si="257"/>
        <v>10.375</v>
      </c>
      <c r="U1641" s="7">
        <f t="shared" si="258"/>
        <v>10.508333333333335</v>
      </c>
      <c r="V1641" s="7">
        <f t="shared" si="259"/>
        <v>10.475000000000001</v>
      </c>
    </row>
    <row r="1642" spans="1:22" ht="13.5" x14ac:dyDescent="0.25">
      <c r="A1642" s="3">
        <f>RSI!A1642</f>
        <v>44704</v>
      </c>
      <c r="B1642" s="2">
        <f>RSI!B1642</f>
        <v>0.82</v>
      </c>
      <c r="C1642" s="2">
        <f>RSI!I1642</f>
        <v>34.423488424024143</v>
      </c>
      <c r="D1642" s="2">
        <f>MACD!E1642</f>
        <v>1.3653807884963842E-2</v>
      </c>
      <c r="E1642" s="2">
        <f>MACD!F1642</f>
        <v>1.1920820169102755E-2</v>
      </c>
      <c r="F1642" s="2">
        <f>'Moving Avg'!D1642</f>
        <v>0.82400000000000007</v>
      </c>
      <c r="G1642" s="2">
        <f>'Moving Avg'!F1642</f>
        <v>0.84550000000000003</v>
      </c>
      <c r="H1642" s="2">
        <f>'Moving Avg'!G1642</f>
        <v>0.85660000000000014</v>
      </c>
      <c r="I1642" s="2">
        <f>'Moving Avg'!H1642</f>
        <v>0.87320000000000164</v>
      </c>
      <c r="J1642" s="5" t="str">
        <f>OBV!F1642</f>
        <v>BEARISH</v>
      </c>
      <c r="K1642" s="5" t="str">
        <f>OBV!G1642</f>
        <v>NEUTRAL</v>
      </c>
      <c r="L1642" s="5" t="str">
        <f>OBV!H1642</f>
        <v>CONFIRMED BEARISH</v>
      </c>
      <c r="M1642" s="7">
        <f t="shared" si="250"/>
        <v>25</v>
      </c>
      <c r="N1642" s="7">
        <f t="shared" si="251"/>
        <v>0</v>
      </c>
      <c r="O1642" s="7">
        <f t="shared" si="252"/>
        <v>0</v>
      </c>
      <c r="P1642" s="7">
        <f t="shared" si="253"/>
        <v>16.5</v>
      </c>
      <c r="Q1642" s="8">
        <f t="shared" si="254"/>
        <v>11.225</v>
      </c>
      <c r="R1642" s="8">
        <f t="shared" si="255"/>
        <v>9.125</v>
      </c>
      <c r="S1642" s="8">
        <f t="shared" si="256"/>
        <v>11.175000000000001</v>
      </c>
      <c r="T1642" s="8">
        <f t="shared" si="257"/>
        <v>10.375</v>
      </c>
      <c r="U1642" s="7">
        <f t="shared" si="258"/>
        <v>10.508333333333335</v>
      </c>
      <c r="V1642" s="7">
        <f t="shared" si="259"/>
        <v>10.475000000000001</v>
      </c>
    </row>
    <row r="1643" spans="1:22" ht="13.5" x14ac:dyDescent="0.25">
      <c r="A1643" s="3">
        <f>RSI!A1643</f>
        <v>44705</v>
      </c>
      <c r="B1643" s="2">
        <f>RSI!B1643</f>
        <v>0.82</v>
      </c>
      <c r="C1643" s="2">
        <f>RSI!I1643</f>
        <v>34.423488424024143</v>
      </c>
      <c r="D1643" s="2">
        <f>MACD!E1643</f>
        <v>1.4186568362529406E-2</v>
      </c>
      <c r="E1643" s="2">
        <f>MACD!F1643</f>
        <v>1.2373969807788087E-2</v>
      </c>
      <c r="F1643" s="2">
        <f>'Moving Avg'!D1643</f>
        <v>0.82199999999999984</v>
      </c>
      <c r="G1643" s="2">
        <f>'Moving Avg'!F1643</f>
        <v>0.84299999999999997</v>
      </c>
      <c r="H1643" s="2">
        <f>'Moving Avg'!G1643</f>
        <v>0.85560000000000014</v>
      </c>
      <c r="I1643" s="2">
        <f>'Moving Avg'!H1643</f>
        <v>0.87265000000000159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  <c r="M1643" s="7">
        <f t="shared" si="250"/>
        <v>25</v>
      </c>
      <c r="N1643" s="7">
        <f t="shared" si="251"/>
        <v>0</v>
      </c>
      <c r="O1643" s="7">
        <f t="shared" si="252"/>
        <v>0</v>
      </c>
      <c r="P1643" s="7">
        <f t="shared" si="253"/>
        <v>16.5</v>
      </c>
      <c r="Q1643" s="8">
        <f t="shared" si="254"/>
        <v>11.225</v>
      </c>
      <c r="R1643" s="8">
        <f t="shared" si="255"/>
        <v>9.125</v>
      </c>
      <c r="S1643" s="8">
        <f t="shared" si="256"/>
        <v>11.175000000000001</v>
      </c>
      <c r="T1643" s="8">
        <f t="shared" si="257"/>
        <v>10.375</v>
      </c>
      <c r="U1643" s="7">
        <f t="shared" si="258"/>
        <v>10.508333333333335</v>
      </c>
      <c r="V1643" s="7">
        <f t="shared" si="259"/>
        <v>10.475000000000001</v>
      </c>
    </row>
    <row r="1644" spans="1:22" ht="13.5" x14ac:dyDescent="0.25">
      <c r="A1644" s="3">
        <f>RSI!A1644</f>
        <v>44706</v>
      </c>
      <c r="B1644" s="2">
        <f>RSI!B1644</f>
        <v>0.82</v>
      </c>
      <c r="C1644" s="2">
        <f>RSI!I1644</f>
        <v>34.423488424024143</v>
      </c>
      <c r="D1644" s="2">
        <f>MACD!E1644</f>
        <v>1.3245721803784249E-2</v>
      </c>
      <c r="E1644" s="2">
        <f>MACD!F1644</f>
        <v>1.2548320206987321E-2</v>
      </c>
      <c r="F1644" s="2">
        <f>'Moving Avg'!D1644</f>
        <v>0.82199999999999984</v>
      </c>
      <c r="G1644" s="2">
        <f>'Moving Avg'!F1644</f>
        <v>0.84099999999999997</v>
      </c>
      <c r="H1644" s="2">
        <f>'Moving Avg'!G1644</f>
        <v>0.85460000000000003</v>
      </c>
      <c r="I1644" s="2">
        <f>'Moving Avg'!H1644</f>
        <v>0.87205000000000155</v>
      </c>
      <c r="J1644" s="5" t="str">
        <f>OBV!F1644</f>
        <v>BEARISH</v>
      </c>
      <c r="K1644" s="5" t="str">
        <f>OBV!G1644</f>
        <v>NEUTRAL</v>
      </c>
      <c r="L1644" s="5" t="str">
        <f>OBV!H1644</f>
        <v>NEUTRAL</v>
      </c>
      <c r="M1644" s="7">
        <f t="shared" si="250"/>
        <v>25</v>
      </c>
      <c r="N1644" s="7">
        <f t="shared" si="251"/>
        <v>0</v>
      </c>
      <c r="O1644" s="7">
        <f t="shared" si="252"/>
        <v>0</v>
      </c>
      <c r="P1644" s="7">
        <f t="shared" si="253"/>
        <v>16.5</v>
      </c>
      <c r="Q1644" s="8">
        <f t="shared" si="254"/>
        <v>11.225</v>
      </c>
      <c r="R1644" s="8">
        <f t="shared" si="255"/>
        <v>9.125</v>
      </c>
      <c r="S1644" s="8">
        <f t="shared" si="256"/>
        <v>11.175000000000001</v>
      </c>
      <c r="T1644" s="8">
        <f t="shared" si="257"/>
        <v>10.375</v>
      </c>
      <c r="U1644" s="7">
        <f t="shared" si="258"/>
        <v>10.508333333333335</v>
      </c>
      <c r="V1644" s="7">
        <f t="shared" si="259"/>
        <v>10.475000000000001</v>
      </c>
    </row>
    <row r="1645" spans="1:22" ht="13.5" x14ac:dyDescent="0.25">
      <c r="A1645" s="3">
        <f>RSI!A1645</f>
        <v>44707</v>
      </c>
      <c r="B1645" s="2">
        <f>RSI!B1645</f>
        <v>0.8</v>
      </c>
      <c r="C1645" s="2">
        <f>RSI!I1645</f>
        <v>26.789818583393227</v>
      </c>
      <c r="D1645" s="2">
        <f>MACD!E1645</f>
        <v>1.2528583083356803E-2</v>
      </c>
      <c r="E1645" s="2">
        <f>MACD!F1645</f>
        <v>1.2544372782261219E-2</v>
      </c>
      <c r="F1645" s="2">
        <f>'Moving Avg'!D1645</f>
        <v>0.81600000000000006</v>
      </c>
      <c r="G1645" s="2">
        <f>'Moving Avg'!F1645</f>
        <v>0.83799999999999986</v>
      </c>
      <c r="H1645" s="2">
        <f>'Moving Avg'!G1645</f>
        <v>0.85340000000000005</v>
      </c>
      <c r="I1645" s="2">
        <f>'Moving Avg'!H1645</f>
        <v>0.8714000000000014</v>
      </c>
      <c r="J1645" s="5" t="str">
        <f>OBV!F1645</f>
        <v>BEARISH</v>
      </c>
      <c r="K1645" s="5" t="str">
        <f>OBV!G1645</f>
        <v>NEUTRAL</v>
      </c>
      <c r="L1645" s="5" t="str">
        <f>OBV!H1645</f>
        <v>CONFIRMED BEARISH</v>
      </c>
      <c r="M1645" s="7">
        <f t="shared" si="250"/>
        <v>50</v>
      </c>
      <c r="N1645" s="7">
        <f t="shared" si="251"/>
        <v>45</v>
      </c>
      <c r="O1645" s="7">
        <f t="shared" si="252"/>
        <v>0</v>
      </c>
      <c r="P1645" s="7">
        <f t="shared" si="253"/>
        <v>16.5</v>
      </c>
      <c r="Q1645" s="8">
        <f t="shared" si="254"/>
        <v>35.725000000000001</v>
      </c>
      <c r="R1645" s="8">
        <f t="shared" si="255"/>
        <v>23.125</v>
      </c>
      <c r="S1645" s="8">
        <f t="shared" si="256"/>
        <v>21.675000000000001</v>
      </c>
      <c r="T1645" s="8">
        <f t="shared" si="257"/>
        <v>27.875</v>
      </c>
      <c r="U1645" s="7">
        <f t="shared" si="258"/>
        <v>26.841666666666669</v>
      </c>
      <c r="V1645" s="7">
        <f t="shared" si="259"/>
        <v>27.1</v>
      </c>
    </row>
    <row r="1646" spans="1:22" ht="13.5" x14ac:dyDescent="0.25">
      <c r="A1646" s="3">
        <f>RSI!A1646</f>
        <v>44708</v>
      </c>
      <c r="B1646" s="2">
        <f>RSI!B1646</f>
        <v>0.8</v>
      </c>
      <c r="C1646" s="2">
        <f>RSI!I1646</f>
        <v>26.789818583393242</v>
      </c>
      <c r="D1646" s="2">
        <f>MACD!E1646</f>
        <v>1.3704288267257114E-2</v>
      </c>
      <c r="E1646" s="2">
        <f>MACD!F1646</f>
        <v>1.2776355879260399E-2</v>
      </c>
      <c r="F1646" s="2">
        <f>'Moving Avg'!D1646</f>
        <v>0.81199999999999994</v>
      </c>
      <c r="G1646" s="2">
        <f>'Moving Avg'!F1646</f>
        <v>0.83500000000000019</v>
      </c>
      <c r="H1646" s="2">
        <f>'Moving Avg'!G1646</f>
        <v>0.85239999999999994</v>
      </c>
      <c r="I1646" s="2">
        <f>'Moving Avg'!H1646</f>
        <v>0.87070000000000147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  <c r="M1646" s="7">
        <f t="shared" si="250"/>
        <v>50</v>
      </c>
      <c r="N1646" s="7">
        <f t="shared" si="251"/>
        <v>0</v>
      </c>
      <c r="O1646" s="7">
        <f t="shared" si="252"/>
        <v>0</v>
      </c>
      <c r="P1646" s="7">
        <f t="shared" si="253"/>
        <v>16.5</v>
      </c>
      <c r="Q1646" s="8">
        <f t="shared" si="254"/>
        <v>19.975000000000001</v>
      </c>
      <c r="R1646" s="8">
        <f t="shared" si="255"/>
        <v>14.125</v>
      </c>
      <c r="S1646" s="8">
        <f t="shared" si="256"/>
        <v>14.925000000000001</v>
      </c>
      <c r="T1646" s="8">
        <f t="shared" si="257"/>
        <v>16.625</v>
      </c>
      <c r="U1646" s="7">
        <f t="shared" si="258"/>
        <v>16.341666666666669</v>
      </c>
      <c r="V1646" s="7">
        <f t="shared" si="259"/>
        <v>16.412500000000001</v>
      </c>
    </row>
    <row r="1647" spans="1:22" ht="13.5" x14ac:dyDescent="0.25">
      <c r="A1647" s="3">
        <f>RSI!A1647</f>
        <v>44711</v>
      </c>
      <c r="B1647" s="2">
        <f>RSI!B1647</f>
        <v>0.8</v>
      </c>
      <c r="C1647" s="2">
        <f>RSI!I1647</f>
        <v>26.789818583393242</v>
      </c>
      <c r="D1647" s="2">
        <f>MACD!E1647</f>
        <v>1.4925091037922611E-2</v>
      </c>
      <c r="E1647" s="2">
        <f>MACD!F1647</f>
        <v>1.3206102910992841E-2</v>
      </c>
      <c r="F1647" s="2">
        <f>'Moving Avg'!D1647</f>
        <v>0.80800000000000005</v>
      </c>
      <c r="G1647" s="2">
        <f>'Moving Avg'!F1647</f>
        <v>0.83150000000000013</v>
      </c>
      <c r="H1647" s="2">
        <f>'Moving Avg'!G1647</f>
        <v>0.85119999999999996</v>
      </c>
      <c r="I1647" s="2">
        <f>'Moving Avg'!H1647</f>
        <v>0.87000000000000155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  <c r="M1647" s="7">
        <f t="shared" si="250"/>
        <v>50</v>
      </c>
      <c r="N1647" s="7">
        <f t="shared" si="251"/>
        <v>0</v>
      </c>
      <c r="O1647" s="7">
        <f t="shared" si="252"/>
        <v>0</v>
      </c>
      <c r="P1647" s="7">
        <f t="shared" si="253"/>
        <v>16.5</v>
      </c>
      <c r="Q1647" s="8">
        <f t="shared" si="254"/>
        <v>19.975000000000001</v>
      </c>
      <c r="R1647" s="8">
        <f t="shared" si="255"/>
        <v>14.125</v>
      </c>
      <c r="S1647" s="8">
        <f t="shared" si="256"/>
        <v>14.925000000000001</v>
      </c>
      <c r="T1647" s="8">
        <f t="shared" si="257"/>
        <v>16.625</v>
      </c>
      <c r="U1647" s="7">
        <f t="shared" si="258"/>
        <v>16.341666666666669</v>
      </c>
      <c r="V1647" s="7">
        <f t="shared" si="259"/>
        <v>16.412500000000001</v>
      </c>
    </row>
    <row r="1648" spans="1:22" ht="13.5" x14ac:dyDescent="0.25">
      <c r="A1648" s="3">
        <f>RSI!A1648</f>
        <v>44712</v>
      </c>
      <c r="B1648" s="2">
        <f>RSI!B1648</f>
        <v>0.8</v>
      </c>
      <c r="C1648" s="2">
        <f>RSI!I1648</f>
        <v>26.789818583393227</v>
      </c>
      <c r="D1648" s="2">
        <f>MACD!E1648</f>
        <v>1.4628852854963403E-2</v>
      </c>
      <c r="E1648" s="2">
        <f>MACD!F1648</f>
        <v>1.3490652899786956E-2</v>
      </c>
      <c r="F1648" s="2">
        <f>'Moving Avg'!D1648</f>
        <v>0.80399999999999994</v>
      </c>
      <c r="G1648" s="2">
        <f>'Moving Avg'!F1648</f>
        <v>0.82800000000000007</v>
      </c>
      <c r="H1648" s="2">
        <f>'Moving Avg'!G1648</f>
        <v>0.84979999999999978</v>
      </c>
      <c r="I1648" s="2">
        <f>'Moving Avg'!H1648</f>
        <v>0.86935000000000162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  <c r="M1648" s="7">
        <f t="shared" si="250"/>
        <v>50</v>
      </c>
      <c r="N1648" s="7">
        <f t="shared" si="251"/>
        <v>0</v>
      </c>
      <c r="O1648" s="7">
        <f t="shared" si="252"/>
        <v>0</v>
      </c>
      <c r="P1648" s="7">
        <f t="shared" si="253"/>
        <v>16.5</v>
      </c>
      <c r="Q1648" s="8">
        <f t="shared" si="254"/>
        <v>19.975000000000001</v>
      </c>
      <c r="R1648" s="8">
        <f t="shared" si="255"/>
        <v>14.125</v>
      </c>
      <c r="S1648" s="8">
        <f t="shared" si="256"/>
        <v>14.925000000000001</v>
      </c>
      <c r="T1648" s="8">
        <f t="shared" si="257"/>
        <v>16.625</v>
      </c>
      <c r="U1648" s="7">
        <f t="shared" si="258"/>
        <v>16.341666666666669</v>
      </c>
      <c r="V1648" s="7">
        <f t="shared" si="259"/>
        <v>16.412500000000001</v>
      </c>
    </row>
    <row r="1649" spans="1:22" ht="13.5" x14ac:dyDescent="0.25">
      <c r="A1649" s="3">
        <f>RSI!A1649</f>
        <v>44713</v>
      </c>
      <c r="B1649" s="2">
        <f>RSI!B1649</f>
        <v>0.8</v>
      </c>
      <c r="C1649" s="2">
        <f>RSI!I1649</f>
        <v>26.789818583393242</v>
      </c>
      <c r="D1649" s="2">
        <f>MACD!E1649</f>
        <v>1.3033465642046993E-2</v>
      </c>
      <c r="E1649" s="2">
        <f>MACD!F1649</f>
        <v>1.3399215448238962E-2</v>
      </c>
      <c r="F1649" s="2">
        <f>'Moving Avg'!D1649</f>
        <v>0.8</v>
      </c>
      <c r="G1649" s="2">
        <f>'Moving Avg'!F1649</f>
        <v>0.82500000000000018</v>
      </c>
      <c r="H1649" s="2">
        <f>'Moving Avg'!G1649</f>
        <v>0.84859999999999969</v>
      </c>
      <c r="I1649" s="2">
        <f>'Moving Avg'!H1649</f>
        <v>0.8687000000000018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  <c r="M1649" s="7">
        <f t="shared" si="250"/>
        <v>50</v>
      </c>
      <c r="N1649" s="7">
        <f t="shared" si="251"/>
        <v>45</v>
      </c>
      <c r="O1649" s="7">
        <f t="shared" si="252"/>
        <v>0</v>
      </c>
      <c r="P1649" s="7">
        <f t="shared" si="253"/>
        <v>16.5</v>
      </c>
      <c r="Q1649" s="8">
        <f t="shared" si="254"/>
        <v>35.725000000000001</v>
      </c>
      <c r="R1649" s="8">
        <f t="shared" si="255"/>
        <v>23.125</v>
      </c>
      <c r="S1649" s="8">
        <f t="shared" si="256"/>
        <v>21.675000000000001</v>
      </c>
      <c r="T1649" s="8">
        <f t="shared" si="257"/>
        <v>27.875</v>
      </c>
      <c r="U1649" s="7">
        <f t="shared" si="258"/>
        <v>26.841666666666669</v>
      </c>
      <c r="V1649" s="7">
        <f t="shared" si="259"/>
        <v>27.1</v>
      </c>
    </row>
    <row r="1650" spans="1:22" ht="13.5" x14ac:dyDescent="0.25">
      <c r="A1650" s="3">
        <f>RSI!A1650</f>
        <v>44714</v>
      </c>
      <c r="B1650" s="2">
        <f>RSI!B1650</f>
        <v>0.82</v>
      </c>
      <c r="C1650" s="2">
        <f>RSI!I1650</f>
        <v>44.588933891512056</v>
      </c>
      <c r="D1650" s="2">
        <f>MACD!E1650</f>
        <v>1.1919889157374075E-2</v>
      </c>
      <c r="E1650" s="2">
        <f>MACD!F1650</f>
        <v>1.3103350190065985E-2</v>
      </c>
      <c r="F1650" s="2">
        <f>'Moving Avg'!D1650</f>
        <v>0.80400000000000005</v>
      </c>
      <c r="G1650" s="2">
        <f>'Moving Avg'!F1650</f>
        <v>0.82350000000000012</v>
      </c>
      <c r="H1650" s="2">
        <f>'Moving Avg'!G1650</f>
        <v>0.84759999999999958</v>
      </c>
      <c r="I1650" s="2">
        <f>'Moving Avg'!H1650</f>
        <v>0.86815000000000164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  <c r="M1650" s="7">
        <f t="shared" si="250"/>
        <v>25</v>
      </c>
      <c r="N1650" s="7">
        <f t="shared" si="251"/>
        <v>45</v>
      </c>
      <c r="O1650" s="7">
        <f t="shared" si="252"/>
        <v>0</v>
      </c>
      <c r="P1650" s="7">
        <f t="shared" si="253"/>
        <v>83.5</v>
      </c>
      <c r="Q1650" s="8">
        <f t="shared" si="254"/>
        <v>37.024999999999999</v>
      </c>
      <c r="R1650" s="8">
        <f t="shared" si="255"/>
        <v>34.875</v>
      </c>
      <c r="S1650" s="8">
        <f t="shared" si="256"/>
        <v>48.075000000000003</v>
      </c>
      <c r="T1650" s="8">
        <f t="shared" si="257"/>
        <v>38.375</v>
      </c>
      <c r="U1650" s="7">
        <f t="shared" si="258"/>
        <v>39.991666666666667</v>
      </c>
      <c r="V1650" s="7">
        <f t="shared" si="259"/>
        <v>39.587500000000006</v>
      </c>
    </row>
    <row r="1651" spans="1:22" ht="13.5" x14ac:dyDescent="0.25">
      <c r="A1651" s="3">
        <f>RSI!A1651</f>
        <v>44715</v>
      </c>
      <c r="B1651" s="2">
        <f>RSI!B1651</f>
        <v>0.82</v>
      </c>
      <c r="C1651" s="2">
        <f>RSI!I1651</f>
        <v>44.588933891512063</v>
      </c>
      <c r="D1651" s="2">
        <f>MACD!E1651</f>
        <v>9.4870883314066567E-3</v>
      </c>
      <c r="E1651" s="2">
        <f>MACD!F1651</f>
        <v>1.2380097818334119E-2</v>
      </c>
      <c r="F1651" s="2">
        <f>'Moving Avg'!D1651</f>
        <v>0.80800000000000005</v>
      </c>
      <c r="G1651" s="2">
        <f>'Moving Avg'!F1651</f>
        <v>0.82250000000000012</v>
      </c>
      <c r="H1651" s="2">
        <f>'Moving Avg'!G1651</f>
        <v>0.84659999999999958</v>
      </c>
      <c r="I1651" s="2">
        <f>'Moving Avg'!H1651</f>
        <v>0.86770000000000169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  <c r="M1651" s="7">
        <f t="shared" si="250"/>
        <v>25</v>
      </c>
      <c r="N1651" s="7">
        <f t="shared" si="251"/>
        <v>45</v>
      </c>
      <c r="O1651" s="7">
        <f t="shared" si="252"/>
        <v>0</v>
      </c>
      <c r="P1651" s="7">
        <f t="shared" si="253"/>
        <v>83.5</v>
      </c>
      <c r="Q1651" s="8">
        <f t="shared" si="254"/>
        <v>37.024999999999999</v>
      </c>
      <c r="R1651" s="8">
        <f t="shared" si="255"/>
        <v>34.875</v>
      </c>
      <c r="S1651" s="8">
        <f t="shared" si="256"/>
        <v>48.075000000000003</v>
      </c>
      <c r="T1651" s="8">
        <f t="shared" si="257"/>
        <v>38.375</v>
      </c>
      <c r="U1651" s="7">
        <f t="shared" si="258"/>
        <v>39.991666666666667</v>
      </c>
      <c r="V1651" s="7">
        <f t="shared" si="259"/>
        <v>39.587500000000006</v>
      </c>
    </row>
    <row r="1652" spans="1:22" ht="13.5" x14ac:dyDescent="0.25">
      <c r="A1652" s="3">
        <f>RSI!A1652</f>
        <v>44718</v>
      </c>
      <c r="B1652" s="2">
        <f>RSI!B1652</f>
        <v>0.81</v>
      </c>
      <c r="C1652" s="2">
        <f>RSI!I1652</f>
        <v>39.079407417581628</v>
      </c>
      <c r="D1652" s="2">
        <f>MACD!E1652</f>
        <v>8.2136735722423415E-3</v>
      </c>
      <c r="E1652" s="2">
        <f>MACD!F1652</f>
        <v>1.1546812969115765E-2</v>
      </c>
      <c r="F1652" s="2">
        <f>'Moving Avg'!D1652</f>
        <v>0.80999999999999994</v>
      </c>
      <c r="G1652" s="2">
        <f>'Moving Avg'!F1652</f>
        <v>0.82050000000000023</v>
      </c>
      <c r="H1652" s="2">
        <f>'Moving Avg'!G1652</f>
        <v>0.84559999999999969</v>
      </c>
      <c r="I1652" s="2">
        <f>'Moving Avg'!H1652</f>
        <v>0.86725000000000163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  <c r="M1652" s="7">
        <f t="shared" si="250"/>
        <v>25</v>
      </c>
      <c r="N1652" s="7">
        <f t="shared" si="251"/>
        <v>45</v>
      </c>
      <c r="O1652" s="7">
        <f t="shared" si="252"/>
        <v>0</v>
      </c>
      <c r="P1652" s="7">
        <f t="shared" si="253"/>
        <v>83.5</v>
      </c>
      <c r="Q1652" s="8">
        <f t="shared" si="254"/>
        <v>37.024999999999999</v>
      </c>
      <c r="R1652" s="8">
        <f t="shared" si="255"/>
        <v>34.875</v>
      </c>
      <c r="S1652" s="8">
        <f t="shared" si="256"/>
        <v>48.075000000000003</v>
      </c>
      <c r="T1652" s="8">
        <f t="shared" si="257"/>
        <v>38.375</v>
      </c>
      <c r="U1652" s="7">
        <f t="shared" si="258"/>
        <v>39.991666666666667</v>
      </c>
      <c r="V1652" s="7">
        <f t="shared" si="259"/>
        <v>39.587500000000006</v>
      </c>
    </row>
    <row r="1653" spans="1:22" ht="13.5" x14ac:dyDescent="0.25">
      <c r="A1653" s="3">
        <f>RSI!A1653</f>
        <v>44719</v>
      </c>
      <c r="B1653" s="2">
        <f>RSI!B1653</f>
        <v>0.82</v>
      </c>
      <c r="C1653" s="2">
        <f>RSI!I1653</f>
        <v>46.233922778527457</v>
      </c>
      <c r="D1653" s="2">
        <f>MACD!E1653</f>
        <v>6.4956002017034775E-3</v>
      </c>
      <c r="E1653" s="2">
        <f>MACD!F1653</f>
        <v>1.0536570415633308E-2</v>
      </c>
      <c r="F1653" s="2">
        <f>'Moving Avg'!D1653</f>
        <v>0.81400000000000006</v>
      </c>
      <c r="G1653" s="2">
        <f>'Moving Avg'!F1653</f>
        <v>0.81900000000000028</v>
      </c>
      <c r="H1653" s="2">
        <f>'Moving Avg'!G1653</f>
        <v>0.84479999999999977</v>
      </c>
      <c r="I1653" s="2">
        <f>'Moving Avg'!H1653</f>
        <v>0.86680000000000146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  <c r="M1653" s="7">
        <f t="shared" si="250"/>
        <v>25</v>
      </c>
      <c r="N1653" s="7">
        <f t="shared" si="251"/>
        <v>45</v>
      </c>
      <c r="O1653" s="7">
        <f t="shared" si="252"/>
        <v>0</v>
      </c>
      <c r="P1653" s="7">
        <f t="shared" si="253"/>
        <v>83.5</v>
      </c>
      <c r="Q1653" s="8">
        <f t="shared" si="254"/>
        <v>37.024999999999999</v>
      </c>
      <c r="R1653" s="8">
        <f t="shared" si="255"/>
        <v>34.875</v>
      </c>
      <c r="S1653" s="8">
        <f t="shared" si="256"/>
        <v>48.075000000000003</v>
      </c>
      <c r="T1653" s="8">
        <f t="shared" si="257"/>
        <v>38.375</v>
      </c>
      <c r="U1653" s="7">
        <f t="shared" si="258"/>
        <v>39.991666666666667</v>
      </c>
      <c r="V1653" s="7">
        <f t="shared" si="259"/>
        <v>39.587500000000006</v>
      </c>
    </row>
    <row r="1654" spans="1:22" ht="13.5" x14ac:dyDescent="0.25">
      <c r="A1654" s="3">
        <f>RSI!A1654</f>
        <v>44720</v>
      </c>
      <c r="B1654" s="2">
        <f>RSI!B1654</f>
        <v>0.81</v>
      </c>
      <c r="C1654" s="2">
        <f>RSI!I1654</f>
        <v>41.043049720165435</v>
      </c>
      <c r="D1654" s="2">
        <f>MACD!E1654</f>
        <v>5.8162481284699252E-3</v>
      </c>
      <c r="E1654" s="2">
        <f>MACD!F1654</f>
        <v>9.5925059582006311E-3</v>
      </c>
      <c r="F1654" s="2">
        <f>'Moving Avg'!D1654</f>
        <v>0.81600000000000006</v>
      </c>
      <c r="G1654" s="2">
        <f>'Moving Avg'!F1654</f>
        <v>0.81750000000000023</v>
      </c>
      <c r="H1654" s="2">
        <f>'Moving Avg'!G1654</f>
        <v>0.84379999999999977</v>
      </c>
      <c r="I1654" s="2">
        <f>'Moving Avg'!H1654</f>
        <v>0.86635000000000151</v>
      </c>
      <c r="J1654" s="5" t="str">
        <f>OBV!F1654</f>
        <v>BULLISH</v>
      </c>
      <c r="K1654" s="5" t="str">
        <f>OBV!G1654</f>
        <v>NEUTRAL</v>
      </c>
      <c r="L1654" s="5" t="str">
        <f>OBV!H1654</f>
        <v>CONFIRMED BULLISH</v>
      </c>
      <c r="M1654" s="7">
        <f t="shared" si="250"/>
        <v>25</v>
      </c>
      <c r="N1654" s="7">
        <f t="shared" si="251"/>
        <v>45</v>
      </c>
      <c r="O1654" s="7">
        <f t="shared" si="252"/>
        <v>0</v>
      </c>
      <c r="P1654" s="7">
        <f t="shared" si="253"/>
        <v>83.5</v>
      </c>
      <c r="Q1654" s="8">
        <f t="shared" si="254"/>
        <v>37.024999999999999</v>
      </c>
      <c r="R1654" s="8">
        <f t="shared" si="255"/>
        <v>34.875</v>
      </c>
      <c r="S1654" s="8">
        <f t="shared" si="256"/>
        <v>48.075000000000003</v>
      </c>
      <c r="T1654" s="8">
        <f t="shared" si="257"/>
        <v>38.375</v>
      </c>
      <c r="U1654" s="7">
        <f t="shared" si="258"/>
        <v>39.991666666666667</v>
      </c>
      <c r="V1654" s="7">
        <f t="shared" si="259"/>
        <v>39.587500000000006</v>
      </c>
    </row>
    <row r="1655" spans="1:22" ht="13.5" x14ac:dyDescent="0.25">
      <c r="A1655" s="3">
        <f>RSI!A1655</f>
        <v>44721</v>
      </c>
      <c r="B1655" s="2">
        <f>RSI!B1655</f>
        <v>0.82</v>
      </c>
      <c r="C1655" s="2">
        <f>RSI!I1655</f>
        <v>47.40262899946962</v>
      </c>
      <c r="D1655" s="2">
        <f>MACD!E1655</f>
        <v>1.5140064969795253E-3</v>
      </c>
      <c r="E1655" s="2">
        <f>MACD!F1655</f>
        <v>7.97680606595641E-3</v>
      </c>
      <c r="F1655" s="2">
        <f>'Moving Avg'!D1655</f>
        <v>0.81600000000000006</v>
      </c>
      <c r="G1655" s="2">
        <f>'Moving Avg'!F1655</f>
        <v>0.81700000000000017</v>
      </c>
      <c r="H1655" s="2">
        <f>'Moving Avg'!G1655</f>
        <v>0.84319999999999984</v>
      </c>
      <c r="I1655" s="2">
        <f>'Moving Avg'!H1655</f>
        <v>0.86595000000000155</v>
      </c>
      <c r="J1655" s="5" t="str">
        <f>OBV!F1655</f>
        <v>BEARISH</v>
      </c>
      <c r="K1655" s="5" t="str">
        <f>OBV!G1655</f>
        <v>NEUTRAL</v>
      </c>
      <c r="L1655" s="5" t="str">
        <f>OBV!H1655</f>
        <v>NEUTRAL</v>
      </c>
      <c r="M1655" s="7">
        <f t="shared" si="250"/>
        <v>25</v>
      </c>
      <c r="N1655" s="7">
        <f t="shared" si="251"/>
        <v>45</v>
      </c>
      <c r="O1655" s="7">
        <f t="shared" si="252"/>
        <v>0</v>
      </c>
      <c r="P1655" s="7">
        <f t="shared" si="253"/>
        <v>16.5</v>
      </c>
      <c r="Q1655" s="8">
        <f t="shared" si="254"/>
        <v>26.975000000000001</v>
      </c>
      <c r="R1655" s="8">
        <f t="shared" si="255"/>
        <v>18.125</v>
      </c>
      <c r="S1655" s="8">
        <f t="shared" si="256"/>
        <v>17.925000000000001</v>
      </c>
      <c r="T1655" s="8">
        <f t="shared" si="257"/>
        <v>21.625</v>
      </c>
      <c r="U1655" s="7">
        <f t="shared" si="258"/>
        <v>21.008333333333336</v>
      </c>
      <c r="V1655" s="7">
        <f t="shared" si="259"/>
        <v>21.162500000000001</v>
      </c>
    </row>
    <row r="1656" spans="1:22" ht="13.5" x14ac:dyDescent="0.25">
      <c r="A1656" s="3">
        <f>RSI!A1656</f>
        <v>44722</v>
      </c>
      <c r="B1656" s="2">
        <f>RSI!B1656</f>
        <v>0.82</v>
      </c>
      <c r="C1656" s="2">
        <f>RSI!I1656</f>
        <v>47.40262899946962</v>
      </c>
      <c r="D1656" s="2">
        <f>MACD!E1656</f>
        <v>-2.1018694991680187E-3</v>
      </c>
      <c r="E1656" s="2">
        <f>MACD!F1656</f>
        <v>5.9610709529315251E-3</v>
      </c>
      <c r="F1656" s="2">
        <f>'Moving Avg'!D1656</f>
        <v>0.81600000000000006</v>
      </c>
      <c r="G1656" s="2">
        <f>'Moving Avg'!F1656</f>
        <v>0.81600000000000017</v>
      </c>
      <c r="H1656" s="2">
        <f>'Moving Avg'!G1656</f>
        <v>0.84239999999999982</v>
      </c>
      <c r="I1656" s="2">
        <f>'Moving Avg'!H1656</f>
        <v>0.86560000000000148</v>
      </c>
      <c r="J1656" s="5" t="str">
        <f>OBV!F1656</f>
        <v>BEARISH</v>
      </c>
      <c r="K1656" s="5" t="str">
        <f>OBV!G1656</f>
        <v>NEUTRAL</v>
      </c>
      <c r="L1656" s="5" t="str">
        <f>OBV!H1656</f>
        <v>NEUTRAL</v>
      </c>
      <c r="M1656" s="7">
        <f t="shared" si="250"/>
        <v>25</v>
      </c>
      <c r="N1656" s="7">
        <f t="shared" si="251"/>
        <v>45</v>
      </c>
      <c r="O1656" s="7">
        <f t="shared" si="252"/>
        <v>0</v>
      </c>
      <c r="P1656" s="7">
        <f t="shared" si="253"/>
        <v>16.5</v>
      </c>
      <c r="Q1656" s="8">
        <f t="shared" si="254"/>
        <v>26.975000000000001</v>
      </c>
      <c r="R1656" s="8">
        <f t="shared" si="255"/>
        <v>18.125</v>
      </c>
      <c r="S1656" s="8">
        <f t="shared" si="256"/>
        <v>17.925000000000001</v>
      </c>
      <c r="T1656" s="8">
        <f t="shared" si="257"/>
        <v>21.625</v>
      </c>
      <c r="U1656" s="7">
        <f t="shared" si="258"/>
        <v>21.008333333333336</v>
      </c>
      <c r="V1656" s="7">
        <f t="shared" si="259"/>
        <v>21.162500000000001</v>
      </c>
    </row>
    <row r="1657" spans="1:22" ht="13.5" x14ac:dyDescent="0.25">
      <c r="A1657" s="3">
        <f>RSI!A1657</f>
        <v>44725</v>
      </c>
      <c r="B1657" s="2">
        <f>RSI!B1657</f>
        <v>0.81</v>
      </c>
      <c r="C1657" s="2">
        <f>RSI!I1657</f>
        <v>42.131866562876226</v>
      </c>
      <c r="D1657" s="2">
        <f>MACD!E1657</f>
        <v>-4.3980473366149742E-3</v>
      </c>
      <c r="E1657" s="2">
        <f>MACD!F1657</f>
        <v>3.8892472950222252E-3</v>
      </c>
      <c r="F1657" s="2">
        <f>'Moving Avg'!D1657</f>
        <v>0.81600000000000006</v>
      </c>
      <c r="G1657" s="2">
        <f>'Moving Avg'!F1657</f>
        <v>0.81450000000000011</v>
      </c>
      <c r="H1657" s="2">
        <f>'Moving Avg'!G1657</f>
        <v>0.84140000000000004</v>
      </c>
      <c r="I1657" s="2">
        <f>'Moving Avg'!H1657</f>
        <v>0.86510000000000131</v>
      </c>
      <c r="J1657" s="5" t="str">
        <f>OBV!F1657</f>
        <v>BEARISH</v>
      </c>
      <c r="K1657" s="5" t="str">
        <f>OBV!G1657</f>
        <v>NEUTRAL</v>
      </c>
      <c r="L1657" s="5" t="str">
        <f>OBV!H1657</f>
        <v>NEUTRAL</v>
      </c>
      <c r="M1657" s="7">
        <f t="shared" si="250"/>
        <v>25</v>
      </c>
      <c r="N1657" s="7">
        <f t="shared" si="251"/>
        <v>45</v>
      </c>
      <c r="O1657" s="7">
        <f t="shared" si="252"/>
        <v>0</v>
      </c>
      <c r="P1657" s="7">
        <f t="shared" si="253"/>
        <v>16.5</v>
      </c>
      <c r="Q1657" s="8">
        <f t="shared" si="254"/>
        <v>26.975000000000001</v>
      </c>
      <c r="R1657" s="8">
        <f t="shared" si="255"/>
        <v>18.125</v>
      </c>
      <c r="S1657" s="8">
        <f t="shared" si="256"/>
        <v>17.925000000000001</v>
      </c>
      <c r="T1657" s="8">
        <f t="shared" si="257"/>
        <v>21.625</v>
      </c>
      <c r="U1657" s="7">
        <f t="shared" si="258"/>
        <v>21.008333333333336</v>
      </c>
      <c r="V1657" s="7">
        <f t="shared" si="259"/>
        <v>21.162500000000001</v>
      </c>
    </row>
    <row r="1658" spans="1:22" ht="13.5" x14ac:dyDescent="0.25">
      <c r="A1658" s="3">
        <f>RSI!A1658</f>
        <v>44726</v>
      </c>
      <c r="B1658" s="2">
        <f>RSI!B1658</f>
        <v>0.81</v>
      </c>
      <c r="C1658" s="2">
        <f>RSI!I1658</f>
        <v>42.131866562876226</v>
      </c>
      <c r="D1658" s="2">
        <f>MACD!E1658</f>
        <v>-6.2608869832003755E-3</v>
      </c>
      <c r="E1658" s="2">
        <f>MACD!F1658</f>
        <v>1.8592204393777052E-3</v>
      </c>
      <c r="F1658" s="2">
        <f>'Moving Avg'!D1658</f>
        <v>0.81400000000000006</v>
      </c>
      <c r="G1658" s="2">
        <f>'Moving Avg'!F1658</f>
        <v>0.81350000000000011</v>
      </c>
      <c r="H1658" s="2">
        <f>'Moving Avg'!G1658</f>
        <v>0.84040000000000004</v>
      </c>
      <c r="I1658" s="2">
        <f>'Moving Avg'!H1658</f>
        <v>0.86465000000000136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  <c r="M1658" s="7">
        <f t="shared" si="250"/>
        <v>25</v>
      </c>
      <c r="N1658" s="7">
        <f t="shared" si="251"/>
        <v>45</v>
      </c>
      <c r="O1658" s="7">
        <f t="shared" si="252"/>
        <v>0</v>
      </c>
      <c r="P1658" s="7">
        <f t="shared" si="253"/>
        <v>16.5</v>
      </c>
      <c r="Q1658" s="8">
        <f t="shared" si="254"/>
        <v>26.975000000000001</v>
      </c>
      <c r="R1658" s="8">
        <f t="shared" si="255"/>
        <v>18.125</v>
      </c>
      <c r="S1658" s="8">
        <f t="shared" si="256"/>
        <v>17.925000000000001</v>
      </c>
      <c r="T1658" s="8">
        <f t="shared" si="257"/>
        <v>21.625</v>
      </c>
      <c r="U1658" s="7">
        <f t="shared" si="258"/>
        <v>21.008333333333336</v>
      </c>
      <c r="V1658" s="7">
        <f t="shared" si="259"/>
        <v>21.162500000000001</v>
      </c>
    </row>
    <row r="1659" spans="1:22" ht="13.5" x14ac:dyDescent="0.25">
      <c r="A1659" s="3">
        <f>RSI!A1659</f>
        <v>44727</v>
      </c>
      <c r="B1659" s="2">
        <f>RSI!B1659</f>
        <v>0.81</v>
      </c>
      <c r="C1659" s="2">
        <f>RSI!I1659</f>
        <v>42.131866562876226</v>
      </c>
      <c r="D1659" s="2">
        <f>MACD!E1659</f>
        <v>-7.762987709349134E-3</v>
      </c>
      <c r="E1659" s="2">
        <f>MACD!F1659</f>
        <v>-6.5221190367662678E-5</v>
      </c>
      <c r="F1659" s="2">
        <f>'Moving Avg'!D1659</f>
        <v>0.81400000000000006</v>
      </c>
      <c r="G1659" s="2">
        <f>'Moving Avg'!F1659</f>
        <v>0.81300000000000006</v>
      </c>
      <c r="H1659" s="2">
        <f>'Moving Avg'!G1659</f>
        <v>0.83940000000000015</v>
      </c>
      <c r="I1659" s="2">
        <f>'Moving Avg'!H1659</f>
        <v>0.86425000000000129</v>
      </c>
      <c r="J1659" s="5" t="str">
        <f>OBV!F1659</f>
        <v>BEARISH</v>
      </c>
      <c r="K1659" s="5" t="str">
        <f>OBV!G1659</f>
        <v>NEUTRAL</v>
      </c>
      <c r="L1659" s="5" t="str">
        <f>OBV!H1659</f>
        <v>NEUTRAL</v>
      </c>
      <c r="M1659" s="7">
        <f t="shared" si="250"/>
        <v>25</v>
      </c>
      <c r="N1659" s="7">
        <f t="shared" si="251"/>
        <v>45</v>
      </c>
      <c r="O1659" s="7">
        <f t="shared" si="252"/>
        <v>0</v>
      </c>
      <c r="P1659" s="7">
        <f t="shared" si="253"/>
        <v>16.5</v>
      </c>
      <c r="Q1659" s="8">
        <f t="shared" si="254"/>
        <v>26.975000000000001</v>
      </c>
      <c r="R1659" s="8">
        <f t="shared" si="255"/>
        <v>18.125</v>
      </c>
      <c r="S1659" s="8">
        <f t="shared" si="256"/>
        <v>17.925000000000001</v>
      </c>
      <c r="T1659" s="8">
        <f t="shared" si="257"/>
        <v>21.625</v>
      </c>
      <c r="U1659" s="7">
        <f t="shared" si="258"/>
        <v>21.008333333333336</v>
      </c>
      <c r="V1659" s="7">
        <f t="shared" si="259"/>
        <v>21.162500000000001</v>
      </c>
    </row>
    <row r="1660" spans="1:22" ht="13.5" x14ac:dyDescent="0.25">
      <c r="A1660" s="3">
        <f>RSI!A1660</f>
        <v>44728</v>
      </c>
      <c r="B1660" s="2">
        <f>RSI!B1660</f>
        <v>0.81</v>
      </c>
      <c r="C1660" s="2">
        <f>RSI!I1660</f>
        <v>42.131866562876226</v>
      </c>
      <c r="D1660" s="2">
        <f>MACD!E1660</f>
        <v>-5.8884171932622742E-3</v>
      </c>
      <c r="E1660" s="2">
        <f>MACD!F1660</f>
        <v>-1.2298603909465852E-3</v>
      </c>
      <c r="F1660" s="2">
        <f>'Moving Avg'!D1660</f>
        <v>0.81200000000000006</v>
      </c>
      <c r="G1660" s="2">
        <f>'Moving Avg'!F1660</f>
        <v>0.81200000000000006</v>
      </c>
      <c r="H1660" s="2">
        <f>'Moving Avg'!G1660</f>
        <v>0.83840000000000015</v>
      </c>
      <c r="I1660" s="2">
        <f>'Moving Avg'!H1660</f>
        <v>0.86390000000000111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  <c r="M1660" s="7">
        <f t="shared" si="250"/>
        <v>25</v>
      </c>
      <c r="N1660" s="7">
        <f t="shared" si="251"/>
        <v>45</v>
      </c>
      <c r="O1660" s="7">
        <f t="shared" si="252"/>
        <v>0</v>
      </c>
      <c r="P1660" s="7">
        <f t="shared" si="253"/>
        <v>16.5</v>
      </c>
      <c r="Q1660" s="8">
        <f t="shared" si="254"/>
        <v>26.975000000000001</v>
      </c>
      <c r="R1660" s="8">
        <f t="shared" si="255"/>
        <v>18.125</v>
      </c>
      <c r="S1660" s="8">
        <f t="shared" si="256"/>
        <v>17.925000000000001</v>
      </c>
      <c r="T1660" s="8">
        <f t="shared" si="257"/>
        <v>21.625</v>
      </c>
      <c r="U1660" s="7">
        <f t="shared" si="258"/>
        <v>21.008333333333336</v>
      </c>
      <c r="V1660" s="7">
        <f t="shared" si="259"/>
        <v>21.162500000000001</v>
      </c>
    </row>
    <row r="1661" spans="1:22" ht="13.5" x14ac:dyDescent="0.25">
      <c r="A1661" s="3">
        <f>RSI!A1661</f>
        <v>44729</v>
      </c>
      <c r="B1661" s="2">
        <f>RSI!B1661</f>
        <v>0.81</v>
      </c>
      <c r="C1661" s="2">
        <f>RSI!I1661</f>
        <v>42.131866562876226</v>
      </c>
      <c r="D1661" s="2">
        <f>MACD!E1661</f>
        <v>-4.238672006091293E-3</v>
      </c>
      <c r="E1661" s="2">
        <f>MACD!F1661</f>
        <v>-1.8316227139755269E-3</v>
      </c>
      <c r="F1661" s="2">
        <f>'Moving Avg'!D1661</f>
        <v>0.81000000000000016</v>
      </c>
      <c r="G1661" s="2">
        <f>'Moving Avg'!F1661</f>
        <v>0.81150000000000022</v>
      </c>
      <c r="H1661" s="2">
        <f>'Moving Avg'!G1661</f>
        <v>0.83740000000000026</v>
      </c>
      <c r="I1661" s="2">
        <f>'Moving Avg'!H1661</f>
        <v>0.86350000000000104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  <c r="M1661" s="7">
        <f t="shared" si="250"/>
        <v>25</v>
      </c>
      <c r="N1661" s="7">
        <f t="shared" si="251"/>
        <v>45</v>
      </c>
      <c r="O1661" s="7">
        <f t="shared" si="252"/>
        <v>0</v>
      </c>
      <c r="P1661" s="7">
        <f t="shared" si="253"/>
        <v>16.5</v>
      </c>
      <c r="Q1661" s="8">
        <f t="shared" si="254"/>
        <v>26.975000000000001</v>
      </c>
      <c r="R1661" s="8">
        <f t="shared" si="255"/>
        <v>18.125</v>
      </c>
      <c r="S1661" s="8">
        <f t="shared" si="256"/>
        <v>17.925000000000001</v>
      </c>
      <c r="T1661" s="8">
        <f t="shared" si="257"/>
        <v>21.625</v>
      </c>
      <c r="U1661" s="7">
        <f t="shared" si="258"/>
        <v>21.008333333333336</v>
      </c>
      <c r="V1661" s="7">
        <f t="shared" si="259"/>
        <v>21.162500000000001</v>
      </c>
    </row>
    <row r="1662" spans="1:22" ht="13.5" x14ac:dyDescent="0.25">
      <c r="A1662" s="3">
        <f>RSI!A1662</f>
        <v>44732</v>
      </c>
      <c r="B1662" s="2">
        <f>RSI!B1662</f>
        <v>0.8</v>
      </c>
      <c r="C1662" s="2">
        <f>RSI!I1662</f>
        <v>36.287337364494618</v>
      </c>
      <c r="D1662" s="2">
        <f>MACD!E1662</f>
        <v>-3.5815933323124494E-3</v>
      </c>
      <c r="E1662" s="2">
        <f>MACD!F1662</f>
        <v>-2.1816168376429116E-3</v>
      </c>
      <c r="F1662" s="2">
        <f>'Moving Avg'!D1662</f>
        <v>0.80800000000000005</v>
      </c>
      <c r="G1662" s="2">
        <f>'Moving Avg'!F1662</f>
        <v>0.81050000000000022</v>
      </c>
      <c r="H1662" s="2">
        <f>'Moving Avg'!G1662</f>
        <v>0.83620000000000017</v>
      </c>
      <c r="I1662" s="2">
        <f>'Moving Avg'!H1662</f>
        <v>0.86320000000000108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  <c r="M1662" s="7">
        <f t="shared" si="250"/>
        <v>25</v>
      </c>
      <c r="N1662" s="7">
        <f t="shared" si="251"/>
        <v>45</v>
      </c>
      <c r="O1662" s="7">
        <f t="shared" si="252"/>
        <v>0</v>
      </c>
      <c r="P1662" s="7">
        <f t="shared" si="253"/>
        <v>16.5</v>
      </c>
      <c r="Q1662" s="8">
        <f t="shared" si="254"/>
        <v>26.975000000000001</v>
      </c>
      <c r="R1662" s="8">
        <f t="shared" si="255"/>
        <v>18.125</v>
      </c>
      <c r="S1662" s="8">
        <f t="shared" si="256"/>
        <v>17.925000000000001</v>
      </c>
      <c r="T1662" s="8">
        <f t="shared" si="257"/>
        <v>21.625</v>
      </c>
      <c r="U1662" s="7">
        <f t="shared" si="258"/>
        <v>21.008333333333336</v>
      </c>
      <c r="V1662" s="7">
        <f t="shared" si="259"/>
        <v>21.162500000000001</v>
      </c>
    </row>
    <row r="1663" spans="1:22" ht="13.5" x14ac:dyDescent="0.25">
      <c r="A1663" s="3">
        <f>RSI!A1663</f>
        <v>44733</v>
      </c>
      <c r="B1663" s="2">
        <f>RSI!B1663</f>
        <v>0.8</v>
      </c>
      <c r="C1663" s="2">
        <f>RSI!I1663</f>
        <v>36.287337364494618</v>
      </c>
      <c r="D1663" s="2">
        <f>MACD!E1663</f>
        <v>-1.3735505727158204E-3</v>
      </c>
      <c r="E1663" s="2">
        <f>MACD!F1663</f>
        <v>-2.0200035846574937E-3</v>
      </c>
      <c r="F1663" s="2">
        <f>'Moving Avg'!D1663</f>
        <v>0.80600000000000005</v>
      </c>
      <c r="G1663" s="2">
        <f>'Moving Avg'!F1663</f>
        <v>0.80950000000000022</v>
      </c>
      <c r="H1663" s="2">
        <f>'Moving Avg'!G1663</f>
        <v>0.83500000000000019</v>
      </c>
      <c r="I1663" s="2">
        <f>'Moving Avg'!H1663</f>
        <v>0.86280000000000101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  <c r="M1663" s="7">
        <f t="shared" si="250"/>
        <v>25</v>
      </c>
      <c r="N1663" s="7">
        <f t="shared" si="251"/>
        <v>0</v>
      </c>
      <c r="O1663" s="7">
        <f t="shared" si="252"/>
        <v>0</v>
      </c>
      <c r="P1663" s="7">
        <f t="shared" si="253"/>
        <v>16.5</v>
      </c>
      <c r="Q1663" s="8">
        <f t="shared" si="254"/>
        <v>11.225</v>
      </c>
      <c r="R1663" s="8">
        <f t="shared" si="255"/>
        <v>9.125</v>
      </c>
      <c r="S1663" s="8">
        <f t="shared" si="256"/>
        <v>11.175000000000001</v>
      </c>
      <c r="T1663" s="8">
        <f t="shared" si="257"/>
        <v>10.375</v>
      </c>
      <c r="U1663" s="7">
        <f t="shared" si="258"/>
        <v>10.508333333333335</v>
      </c>
      <c r="V1663" s="7">
        <f t="shared" si="259"/>
        <v>10.475000000000001</v>
      </c>
    </row>
    <row r="1664" spans="1:22" ht="13.5" x14ac:dyDescent="0.25">
      <c r="A1664" s="3">
        <f>RSI!A1664</f>
        <v>44734</v>
      </c>
      <c r="B1664" s="2">
        <f>RSI!B1664</f>
        <v>0.8</v>
      </c>
      <c r="C1664" s="2">
        <f>RSI!I1664</f>
        <v>36.287337364494618</v>
      </c>
      <c r="D1664" s="2">
        <f>MACD!E1664</f>
        <v>-9.3849085425457002E-4</v>
      </c>
      <c r="E1664" s="2">
        <f>MACD!F1664</f>
        <v>-1.803701038576909E-3</v>
      </c>
      <c r="F1664" s="2">
        <f>'Moving Avg'!D1664</f>
        <v>0.80399999999999994</v>
      </c>
      <c r="G1664" s="2">
        <f>'Moving Avg'!F1664</f>
        <v>0.80850000000000022</v>
      </c>
      <c r="H1664" s="2">
        <f>'Moving Avg'!G1664</f>
        <v>0.83379999999999999</v>
      </c>
      <c r="I1664" s="2">
        <f>'Moving Avg'!H1664</f>
        <v>0.86240000000000105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  <c r="M1664" s="7">
        <f t="shared" si="250"/>
        <v>25</v>
      </c>
      <c r="N1664" s="7">
        <f t="shared" si="251"/>
        <v>0</v>
      </c>
      <c r="O1664" s="7">
        <f t="shared" si="252"/>
        <v>0</v>
      </c>
      <c r="P1664" s="7">
        <f t="shared" si="253"/>
        <v>16.5</v>
      </c>
      <c r="Q1664" s="8">
        <f t="shared" si="254"/>
        <v>11.225</v>
      </c>
      <c r="R1664" s="8">
        <f t="shared" si="255"/>
        <v>9.125</v>
      </c>
      <c r="S1664" s="8">
        <f t="shared" si="256"/>
        <v>11.175000000000001</v>
      </c>
      <c r="T1664" s="8">
        <f t="shared" si="257"/>
        <v>10.375</v>
      </c>
      <c r="U1664" s="7">
        <f t="shared" si="258"/>
        <v>10.508333333333335</v>
      </c>
      <c r="V1664" s="7">
        <f t="shared" si="259"/>
        <v>10.475000000000001</v>
      </c>
    </row>
    <row r="1665" spans="1:22" ht="13.5" x14ac:dyDescent="0.25">
      <c r="A1665" s="3">
        <f>RSI!A1665</f>
        <v>44735</v>
      </c>
      <c r="B1665" s="2">
        <f>RSI!B1665</f>
        <v>0.8</v>
      </c>
      <c r="C1665" s="2">
        <f>RSI!I1665</f>
        <v>36.287337364494618</v>
      </c>
      <c r="D1665" s="2">
        <f>MACD!E1665</f>
        <v>1.065484604417577E-3</v>
      </c>
      <c r="E1665" s="2">
        <f>MACD!F1665</f>
        <v>-1.2298639099780119E-3</v>
      </c>
      <c r="F1665" s="2">
        <f>'Moving Avg'!D1665</f>
        <v>0.80199999999999994</v>
      </c>
      <c r="G1665" s="2">
        <f>'Moving Avg'!F1665</f>
        <v>0.80850000000000022</v>
      </c>
      <c r="H1665" s="2">
        <f>'Moving Avg'!G1665</f>
        <v>0.8325999999999999</v>
      </c>
      <c r="I1665" s="2">
        <f>'Moving Avg'!H1665</f>
        <v>0.86205000000000109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  <c r="M1665" s="7">
        <f t="shared" si="250"/>
        <v>25</v>
      </c>
      <c r="N1665" s="7">
        <f t="shared" si="251"/>
        <v>0</v>
      </c>
      <c r="O1665" s="7">
        <f t="shared" si="252"/>
        <v>0</v>
      </c>
      <c r="P1665" s="7">
        <f t="shared" si="253"/>
        <v>16.5</v>
      </c>
      <c r="Q1665" s="8">
        <f t="shared" si="254"/>
        <v>11.225</v>
      </c>
      <c r="R1665" s="8">
        <f t="shared" si="255"/>
        <v>9.125</v>
      </c>
      <c r="S1665" s="8">
        <f t="shared" si="256"/>
        <v>11.175000000000001</v>
      </c>
      <c r="T1665" s="8">
        <f t="shared" si="257"/>
        <v>10.375</v>
      </c>
      <c r="U1665" s="7">
        <f t="shared" si="258"/>
        <v>10.508333333333335</v>
      </c>
      <c r="V1665" s="7">
        <f t="shared" si="259"/>
        <v>10.475000000000001</v>
      </c>
    </row>
    <row r="1666" spans="1:22" ht="13.5" x14ac:dyDescent="0.25">
      <c r="A1666" s="3">
        <f>RSI!A1666</f>
        <v>44736</v>
      </c>
      <c r="B1666" s="2">
        <f>RSI!B1666</f>
        <v>0.8</v>
      </c>
      <c r="C1666" s="2">
        <f>RSI!I1666</f>
        <v>36.287337364494618</v>
      </c>
      <c r="D1666" s="2">
        <f>MACD!E1666</f>
        <v>2.8513288001928982E-3</v>
      </c>
      <c r="E1666" s="2">
        <f>MACD!F1666</f>
        <v>-4.1362536794382996E-4</v>
      </c>
      <c r="F1666" s="2">
        <f>'Moving Avg'!D1666</f>
        <v>0.8</v>
      </c>
      <c r="G1666" s="2">
        <f>'Moving Avg'!F1666</f>
        <v>0.80850000000000022</v>
      </c>
      <c r="H1666" s="2">
        <f>'Moving Avg'!G1666</f>
        <v>0.83139999999999992</v>
      </c>
      <c r="I1666" s="2">
        <f>'Moving Avg'!H1666</f>
        <v>0.86170000000000102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16.5</v>
      </c>
      <c r="Q1666" s="8">
        <f t="shared" si="254"/>
        <v>11.225</v>
      </c>
      <c r="R1666" s="8">
        <f t="shared" si="255"/>
        <v>9.125</v>
      </c>
      <c r="S1666" s="8">
        <f t="shared" si="256"/>
        <v>11.175000000000001</v>
      </c>
      <c r="T1666" s="8">
        <f t="shared" si="257"/>
        <v>10.375</v>
      </c>
      <c r="U1666" s="7">
        <f t="shared" si="258"/>
        <v>10.508333333333335</v>
      </c>
      <c r="V1666" s="7">
        <f t="shared" si="259"/>
        <v>10.475000000000001</v>
      </c>
    </row>
    <row r="1667" spans="1:22" ht="13.5" x14ac:dyDescent="0.25">
      <c r="A1667" s="3">
        <f>RSI!A1667</f>
        <v>44739</v>
      </c>
      <c r="B1667" s="2">
        <f>RSI!B1667</f>
        <v>0.81</v>
      </c>
      <c r="C1667" s="2">
        <f>RSI!I1667</f>
        <v>46.947587335844183</v>
      </c>
      <c r="D1667" s="2">
        <f>MACD!E1667</f>
        <v>2.1667186538607552E-3</v>
      </c>
      <c r="E1667" s="2">
        <f>MACD!F1667</f>
        <v>1.0244343641708706E-4</v>
      </c>
      <c r="F1667" s="2">
        <f>'Moving Avg'!D1667</f>
        <v>0.80199999999999994</v>
      </c>
      <c r="G1667" s="2">
        <f>'Moving Avg'!F1667</f>
        <v>0.80900000000000039</v>
      </c>
      <c r="H1667" s="2">
        <f>'Moving Avg'!G1667</f>
        <v>0.83019999999999994</v>
      </c>
      <c r="I1667" s="2">
        <f>'Moving Avg'!H1667</f>
        <v>0.86135000000000106</v>
      </c>
      <c r="J1667" s="5" t="str">
        <f>OBV!F1667</f>
        <v>BULLISH</v>
      </c>
      <c r="K1667" s="5" t="str">
        <f>OBV!G1667</f>
        <v>NEUTRAL</v>
      </c>
      <c r="L1667" s="5" t="str">
        <f>OBV!H1667</f>
        <v>CONFIRMED BULLISH</v>
      </c>
      <c r="M1667" s="7">
        <f t="shared" si="260"/>
        <v>25</v>
      </c>
      <c r="N1667" s="7">
        <f t="shared" si="261"/>
        <v>0</v>
      </c>
      <c r="O1667" s="7">
        <f t="shared" si="262"/>
        <v>0</v>
      </c>
      <c r="P1667" s="7">
        <f t="shared" si="263"/>
        <v>83.5</v>
      </c>
      <c r="Q1667" s="8">
        <f t="shared" ref="Q1667:Q1730" si="264">0.35*M1667+N1667*0.35+O1667*0.15+P1667*0.15</f>
        <v>21.274999999999999</v>
      </c>
      <c r="R1667" s="8">
        <f t="shared" ref="R1667:R1730" si="265">M1667*0.2+N1667*0.2+O1667*0.35+P1667*0.25</f>
        <v>25.875</v>
      </c>
      <c r="S1667" s="8">
        <f t="shared" ref="S1667:S1730" si="266">M1667*0.15+N1667*0.15+O1667*0.25+P1667*0.45</f>
        <v>41.325000000000003</v>
      </c>
      <c r="T1667" s="8">
        <f t="shared" ref="T1667:T1730" si="267">0.25*SUM(M1667:P1667)</f>
        <v>27.125</v>
      </c>
      <c r="U1667" s="7">
        <f t="shared" ref="U1667:U1730" si="268">SUM(Q1667:S1667)/3</f>
        <v>29.491666666666664</v>
      </c>
      <c r="V1667" s="7">
        <f t="shared" ref="V1667:V1730" si="269">SUM(Q1667:T1667)/4</f>
        <v>28.9</v>
      </c>
    </row>
    <row r="1668" spans="1:22" ht="13.5" x14ac:dyDescent="0.25">
      <c r="A1668" s="3">
        <f>RSI!A1668</f>
        <v>44740</v>
      </c>
      <c r="B1668" s="2">
        <f>RSI!B1668</f>
        <v>0.81</v>
      </c>
      <c r="C1668" s="2">
        <f>RSI!I1668</f>
        <v>46.947587335844183</v>
      </c>
      <c r="D1668" s="2">
        <f>MACD!E1668</f>
        <v>1.6056512326165784E-3</v>
      </c>
      <c r="E1668" s="2">
        <f>MACD!F1668</f>
        <v>4.0308499565698536E-4</v>
      </c>
      <c r="F1668" s="2">
        <f>'Moving Avg'!D1668</f>
        <v>0.80400000000000005</v>
      </c>
      <c r="G1668" s="2">
        <f>'Moving Avg'!F1668</f>
        <v>0.80950000000000044</v>
      </c>
      <c r="H1668" s="2">
        <f>'Moving Avg'!G1668</f>
        <v>0.82900000000000007</v>
      </c>
      <c r="I1668" s="2">
        <f>'Moving Avg'!H1668</f>
        <v>0.86100000000000099</v>
      </c>
      <c r="J1668" s="5" t="str">
        <f>OBV!F1668</f>
        <v>BULLISH</v>
      </c>
      <c r="K1668" s="5" t="str">
        <f>OBV!G1668</f>
        <v>NEUTRAL</v>
      </c>
      <c r="L1668" s="5" t="str">
        <f>OBV!H1668</f>
        <v>CONFIRMED BULLISH</v>
      </c>
      <c r="M1668" s="7">
        <f t="shared" si="260"/>
        <v>25</v>
      </c>
      <c r="N1668" s="7">
        <f t="shared" si="261"/>
        <v>0</v>
      </c>
      <c r="O1668" s="7">
        <f t="shared" si="262"/>
        <v>0</v>
      </c>
      <c r="P1668" s="7">
        <f t="shared" si="263"/>
        <v>83.5</v>
      </c>
      <c r="Q1668" s="8">
        <f t="shared" si="264"/>
        <v>21.274999999999999</v>
      </c>
      <c r="R1668" s="8">
        <f t="shared" si="265"/>
        <v>25.875</v>
      </c>
      <c r="S1668" s="8">
        <f t="shared" si="266"/>
        <v>41.325000000000003</v>
      </c>
      <c r="T1668" s="8">
        <f t="shared" si="267"/>
        <v>27.125</v>
      </c>
      <c r="U1668" s="7">
        <f t="shared" si="268"/>
        <v>29.491666666666664</v>
      </c>
      <c r="V1668" s="7">
        <f t="shared" si="269"/>
        <v>28.9</v>
      </c>
    </row>
    <row r="1669" spans="1:22" ht="13.5" x14ac:dyDescent="0.25">
      <c r="A1669" s="3">
        <f>RSI!A1669</f>
        <v>44741</v>
      </c>
      <c r="B1669" s="2">
        <f>RSI!B1669</f>
        <v>0.81</v>
      </c>
      <c r="C1669" s="2">
        <f>RSI!I1669</f>
        <v>46.947587335844183</v>
      </c>
      <c r="D1669" s="2">
        <f>MACD!E1669</f>
        <v>1.147770475429466E-3</v>
      </c>
      <c r="E1669" s="2">
        <f>MACD!F1669</f>
        <v>5.5202209161148152E-4</v>
      </c>
      <c r="F1669" s="2">
        <f>'Moving Avg'!D1669</f>
        <v>0.80600000000000005</v>
      </c>
      <c r="G1669" s="2">
        <f>'Moving Avg'!F1669</f>
        <v>0.81000000000000028</v>
      </c>
      <c r="H1669" s="2">
        <f>'Moving Avg'!G1669</f>
        <v>0.82779999999999998</v>
      </c>
      <c r="I1669" s="2">
        <f>'Moving Avg'!H1669</f>
        <v>0.8606500000000008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  <c r="M1669" s="7">
        <f t="shared" si="260"/>
        <v>25</v>
      </c>
      <c r="N1669" s="7">
        <f t="shared" si="261"/>
        <v>0</v>
      </c>
      <c r="O1669" s="7">
        <f t="shared" si="262"/>
        <v>0</v>
      </c>
      <c r="P1669" s="7">
        <f t="shared" si="263"/>
        <v>83.5</v>
      </c>
      <c r="Q1669" s="8">
        <f t="shared" si="264"/>
        <v>21.274999999999999</v>
      </c>
      <c r="R1669" s="8">
        <f t="shared" si="265"/>
        <v>25.875</v>
      </c>
      <c r="S1669" s="8">
        <f t="shared" si="266"/>
        <v>41.325000000000003</v>
      </c>
      <c r="T1669" s="8">
        <f t="shared" si="267"/>
        <v>27.125</v>
      </c>
      <c r="U1669" s="7">
        <f t="shared" si="268"/>
        <v>29.491666666666664</v>
      </c>
      <c r="V1669" s="7">
        <f t="shared" si="269"/>
        <v>28.9</v>
      </c>
    </row>
    <row r="1670" spans="1:22" ht="13.5" x14ac:dyDescent="0.25">
      <c r="A1670" s="3">
        <f>RSI!A1670</f>
        <v>44742</v>
      </c>
      <c r="B1670" s="2">
        <f>RSI!B1670</f>
        <v>0.78</v>
      </c>
      <c r="C1670" s="2">
        <f>RSI!I1670</f>
        <v>28.856604403118254</v>
      </c>
      <c r="D1670" s="2">
        <f>MACD!E1670</f>
        <v>2.9981742072580087E-3</v>
      </c>
      <c r="E1670" s="2">
        <f>MACD!F1670</f>
        <v>1.041252514740787E-3</v>
      </c>
      <c r="F1670" s="2">
        <f>'Moving Avg'!D1670</f>
        <v>0.80199999999999994</v>
      </c>
      <c r="G1670" s="2">
        <f>'Moving Avg'!F1670</f>
        <v>0.80800000000000038</v>
      </c>
      <c r="H1670" s="2">
        <f>'Moving Avg'!G1670</f>
        <v>0.82579999999999998</v>
      </c>
      <c r="I1670" s="2">
        <f>'Moving Avg'!H1670</f>
        <v>0.86020000000000085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  <c r="M1670" s="7">
        <f t="shared" si="260"/>
        <v>50</v>
      </c>
      <c r="N1670" s="7">
        <f t="shared" si="261"/>
        <v>0</v>
      </c>
      <c r="O1670" s="7">
        <f t="shared" si="262"/>
        <v>0</v>
      </c>
      <c r="P1670" s="7">
        <f t="shared" si="263"/>
        <v>16.5</v>
      </c>
      <c r="Q1670" s="8">
        <f t="shared" si="264"/>
        <v>19.975000000000001</v>
      </c>
      <c r="R1670" s="8">
        <f t="shared" si="265"/>
        <v>14.125</v>
      </c>
      <c r="S1670" s="8">
        <f t="shared" si="266"/>
        <v>14.925000000000001</v>
      </c>
      <c r="T1670" s="8">
        <f t="shared" si="267"/>
        <v>16.625</v>
      </c>
      <c r="U1670" s="7">
        <f t="shared" si="268"/>
        <v>16.341666666666669</v>
      </c>
      <c r="V1670" s="7">
        <f t="shared" si="269"/>
        <v>16.412500000000001</v>
      </c>
    </row>
    <row r="1671" spans="1:22" ht="13.5" x14ac:dyDescent="0.25">
      <c r="A1671" s="3">
        <f>RSI!A1671</f>
        <v>44743</v>
      </c>
      <c r="B1671" s="2">
        <f>RSI!B1671</f>
        <v>0.79</v>
      </c>
      <c r="C1671" s="2">
        <f>RSI!I1671</f>
        <v>37.501887435605475</v>
      </c>
      <c r="D1671" s="2">
        <f>MACD!E1671</f>
        <v>4.0148930945054229E-3</v>
      </c>
      <c r="E1671" s="2">
        <f>MACD!F1671</f>
        <v>1.6359806306937143E-3</v>
      </c>
      <c r="F1671" s="2">
        <f>'Moving Avg'!D1671</f>
        <v>0.8</v>
      </c>
      <c r="G1671" s="2">
        <f>'Moving Avg'!F1671</f>
        <v>0.80650000000000033</v>
      </c>
      <c r="H1671" s="2">
        <f>'Moving Avg'!G1671</f>
        <v>0.82399999999999995</v>
      </c>
      <c r="I1671" s="2">
        <f>'Moving Avg'!H1671</f>
        <v>0.8598000000000009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  <c r="M1671" s="7">
        <f t="shared" si="260"/>
        <v>25</v>
      </c>
      <c r="N1671" s="7">
        <f t="shared" si="261"/>
        <v>0</v>
      </c>
      <c r="O1671" s="7">
        <f t="shared" si="262"/>
        <v>0</v>
      </c>
      <c r="P1671" s="7">
        <f t="shared" si="263"/>
        <v>16.5</v>
      </c>
      <c r="Q1671" s="8">
        <f t="shared" si="264"/>
        <v>11.225</v>
      </c>
      <c r="R1671" s="8">
        <f t="shared" si="265"/>
        <v>9.125</v>
      </c>
      <c r="S1671" s="8">
        <f t="shared" si="266"/>
        <v>11.175000000000001</v>
      </c>
      <c r="T1671" s="8">
        <f t="shared" si="267"/>
        <v>10.375</v>
      </c>
      <c r="U1671" s="7">
        <f t="shared" si="268"/>
        <v>10.508333333333335</v>
      </c>
      <c r="V1671" s="7">
        <f t="shared" si="269"/>
        <v>10.475000000000001</v>
      </c>
    </row>
    <row r="1672" spans="1:22" ht="13.5" x14ac:dyDescent="0.25">
      <c r="A1672" s="3">
        <f>RSI!A1672</f>
        <v>44746</v>
      </c>
      <c r="B1672" s="2">
        <f>RSI!B1672</f>
        <v>0.81</v>
      </c>
      <c r="C1672" s="2">
        <f>RSI!I1672</f>
        <v>50.466471097661575</v>
      </c>
      <c r="D1672" s="2">
        <f>MACD!E1672</f>
        <v>1.9736911617846964E-3</v>
      </c>
      <c r="E1672" s="2">
        <f>MACD!F1672</f>
        <v>1.7035227369119107E-3</v>
      </c>
      <c r="F1672" s="2">
        <f>'Moving Avg'!D1672</f>
        <v>0.8</v>
      </c>
      <c r="G1672" s="2">
        <f>'Moving Avg'!F1672</f>
        <v>0.80650000000000033</v>
      </c>
      <c r="H1672" s="2">
        <f>'Moving Avg'!G1672</f>
        <v>0.82259999999999989</v>
      </c>
      <c r="I1672" s="2">
        <f>'Moving Avg'!H1672</f>
        <v>0.85955000000000081</v>
      </c>
      <c r="J1672" s="5" t="str">
        <f>OBV!F1672</f>
        <v>BULLISH</v>
      </c>
      <c r="K1672" s="5" t="str">
        <f>OBV!G1672</f>
        <v>NEUTRAL</v>
      </c>
      <c r="L1672" s="5" t="str">
        <f>OBV!H1672</f>
        <v>NEUTRAL</v>
      </c>
      <c r="M1672" s="7">
        <f t="shared" si="260"/>
        <v>25</v>
      </c>
      <c r="N1672" s="7">
        <f t="shared" si="261"/>
        <v>0</v>
      </c>
      <c r="O1672" s="7">
        <f t="shared" si="262"/>
        <v>0</v>
      </c>
      <c r="P1672" s="7">
        <f t="shared" si="263"/>
        <v>49.5</v>
      </c>
      <c r="Q1672" s="8">
        <f t="shared" si="264"/>
        <v>16.175000000000001</v>
      </c>
      <c r="R1672" s="8">
        <f t="shared" si="265"/>
        <v>17.375</v>
      </c>
      <c r="S1672" s="8">
        <f t="shared" si="266"/>
        <v>26.025000000000002</v>
      </c>
      <c r="T1672" s="8">
        <f t="shared" si="267"/>
        <v>18.625</v>
      </c>
      <c r="U1672" s="7">
        <f t="shared" si="268"/>
        <v>19.858333333333334</v>
      </c>
      <c r="V1672" s="7">
        <f t="shared" si="269"/>
        <v>19.55</v>
      </c>
    </row>
    <row r="1673" spans="1:22" ht="13.5" x14ac:dyDescent="0.25">
      <c r="A1673" s="3">
        <f>RSI!A1673</f>
        <v>44747</v>
      </c>
      <c r="B1673" s="2">
        <f>RSI!B1673</f>
        <v>0.84</v>
      </c>
      <c r="C1673" s="2">
        <f>RSI!I1673</f>
        <v>62.898866056267948</v>
      </c>
      <c r="D1673" s="2">
        <f>MACD!E1673</f>
        <v>-1.9842156648401943E-3</v>
      </c>
      <c r="E1673" s="2">
        <f>MACD!F1673</f>
        <v>9.6597505656148964E-4</v>
      </c>
      <c r="F1673" s="2">
        <f>'Moving Avg'!D1673</f>
        <v>0.80600000000000005</v>
      </c>
      <c r="G1673" s="2">
        <f>'Moving Avg'!F1673</f>
        <v>0.80750000000000033</v>
      </c>
      <c r="H1673" s="2">
        <f>'Moving Avg'!G1673</f>
        <v>0.82199999999999984</v>
      </c>
      <c r="I1673" s="2">
        <f>'Moving Avg'!H1673</f>
        <v>0.85950000000000093</v>
      </c>
      <c r="J1673" s="5" t="str">
        <f>OBV!F1673</f>
        <v>BULLISH</v>
      </c>
      <c r="K1673" s="5" t="str">
        <f>OBV!G1673</f>
        <v>NEUTRAL</v>
      </c>
      <c r="L1673" s="5" t="str">
        <f>OBV!H1673</f>
        <v>CONFIRMED BULLISH</v>
      </c>
      <c r="M1673" s="7">
        <f t="shared" si="260"/>
        <v>25</v>
      </c>
      <c r="N1673" s="7">
        <f t="shared" si="261"/>
        <v>45</v>
      </c>
      <c r="O1673" s="7">
        <f t="shared" si="262"/>
        <v>0</v>
      </c>
      <c r="P1673" s="7">
        <f t="shared" si="263"/>
        <v>83.5</v>
      </c>
      <c r="Q1673" s="8">
        <f t="shared" si="264"/>
        <v>37.024999999999999</v>
      </c>
      <c r="R1673" s="8">
        <f t="shared" si="265"/>
        <v>34.875</v>
      </c>
      <c r="S1673" s="8">
        <f t="shared" si="266"/>
        <v>48.075000000000003</v>
      </c>
      <c r="T1673" s="8">
        <f t="shared" si="267"/>
        <v>38.375</v>
      </c>
      <c r="U1673" s="7">
        <f t="shared" si="268"/>
        <v>39.991666666666667</v>
      </c>
      <c r="V1673" s="7">
        <f t="shared" si="269"/>
        <v>39.587500000000006</v>
      </c>
    </row>
    <row r="1674" spans="1:22" ht="13.5" x14ac:dyDescent="0.25">
      <c r="A1674" s="3">
        <f>RSI!A1674</f>
        <v>44748</v>
      </c>
      <c r="B1674" s="2">
        <f>RSI!B1674</f>
        <v>0.88</v>
      </c>
      <c r="C1674" s="2">
        <f>RSI!I1674</f>
        <v>72.727678654195032</v>
      </c>
      <c r="D1674" s="2">
        <f>MACD!E1674</f>
        <v>-8.4813310912290607E-3</v>
      </c>
      <c r="E1674" s="2">
        <f>MACD!F1674</f>
        <v>-9.2348617299662034E-4</v>
      </c>
      <c r="F1674" s="2">
        <f>'Moving Avg'!D1674</f>
        <v>0.82</v>
      </c>
      <c r="G1674" s="2">
        <f>'Moving Avg'!F1674</f>
        <v>0.81100000000000028</v>
      </c>
      <c r="H1674" s="2">
        <f>'Moving Avg'!G1674</f>
        <v>0.82240000000000013</v>
      </c>
      <c r="I1674" s="2">
        <f>'Moving Avg'!H1674</f>
        <v>0.85965000000000102</v>
      </c>
      <c r="J1674" s="5" t="str">
        <f>OBV!F1674</f>
        <v>BULLISH</v>
      </c>
      <c r="K1674" s="5" t="str">
        <f>OBV!G1674</f>
        <v>STRONG</v>
      </c>
      <c r="L1674" s="5" t="str">
        <f>OBV!H1674</f>
        <v>CONFIRMED BULLISH</v>
      </c>
      <c r="M1674" s="7">
        <f t="shared" si="260"/>
        <v>0</v>
      </c>
      <c r="N1674" s="7">
        <f t="shared" si="261"/>
        <v>45</v>
      </c>
      <c r="O1674" s="7">
        <f t="shared" si="262"/>
        <v>0</v>
      </c>
      <c r="P1674" s="7">
        <f t="shared" si="263"/>
        <v>100</v>
      </c>
      <c r="Q1674" s="8">
        <f t="shared" si="264"/>
        <v>30.75</v>
      </c>
      <c r="R1674" s="8">
        <f t="shared" si="265"/>
        <v>34</v>
      </c>
      <c r="S1674" s="8">
        <f t="shared" si="266"/>
        <v>51.75</v>
      </c>
      <c r="T1674" s="8">
        <f t="shared" si="267"/>
        <v>36.25</v>
      </c>
      <c r="U1674" s="7">
        <f t="shared" si="268"/>
        <v>38.833333333333336</v>
      </c>
      <c r="V1674" s="7">
        <f t="shared" si="269"/>
        <v>38.1875</v>
      </c>
    </row>
    <row r="1675" spans="1:22" ht="13.5" x14ac:dyDescent="0.25">
      <c r="A1675" s="3">
        <f>RSI!A1675</f>
        <v>44749</v>
      </c>
      <c r="B1675" s="2">
        <f>RSI!B1675</f>
        <v>0.9</v>
      </c>
      <c r="C1675" s="2">
        <f>RSI!I1675</f>
        <v>76.132370746549242</v>
      </c>
      <c r="D1675" s="2">
        <f>MACD!E1675</f>
        <v>-1.586817273764507E-2</v>
      </c>
      <c r="E1675" s="2">
        <f>MACD!F1675</f>
        <v>-3.9124234859263104E-3</v>
      </c>
      <c r="F1675" s="2">
        <f>'Moving Avg'!D1675</f>
        <v>0.84399999999999997</v>
      </c>
      <c r="G1675" s="2">
        <f>'Moving Avg'!F1675</f>
        <v>0.81500000000000006</v>
      </c>
      <c r="H1675" s="2">
        <f>'Moving Avg'!G1675</f>
        <v>0.82320000000000004</v>
      </c>
      <c r="I1675" s="2">
        <f>'Moving Avg'!H1675</f>
        <v>0.85990000000000111</v>
      </c>
      <c r="J1675" s="5" t="str">
        <f>OBV!F1675</f>
        <v>BULLISH</v>
      </c>
      <c r="K1675" s="5" t="str">
        <f>OBV!G1675</f>
        <v>STRONG</v>
      </c>
      <c r="L1675" s="5" t="str">
        <f>OBV!H1675</f>
        <v>CONFIRMED BULLISH</v>
      </c>
      <c r="M1675" s="7">
        <f t="shared" si="260"/>
        <v>0</v>
      </c>
      <c r="N1675" s="7">
        <f t="shared" si="261"/>
        <v>45</v>
      </c>
      <c r="O1675" s="7">
        <f t="shared" si="262"/>
        <v>0</v>
      </c>
      <c r="P1675" s="7">
        <f t="shared" si="263"/>
        <v>100</v>
      </c>
      <c r="Q1675" s="8">
        <f t="shared" si="264"/>
        <v>30.75</v>
      </c>
      <c r="R1675" s="8">
        <f t="shared" si="265"/>
        <v>34</v>
      </c>
      <c r="S1675" s="8">
        <f t="shared" si="266"/>
        <v>51.75</v>
      </c>
      <c r="T1675" s="8">
        <f t="shared" si="267"/>
        <v>36.25</v>
      </c>
      <c r="U1675" s="7">
        <f t="shared" si="268"/>
        <v>38.833333333333336</v>
      </c>
      <c r="V1675" s="7">
        <f t="shared" si="269"/>
        <v>38.1875</v>
      </c>
    </row>
    <row r="1676" spans="1:22" ht="13.5" x14ac:dyDescent="0.25">
      <c r="A1676" s="3">
        <f>RSI!A1676</f>
        <v>44750</v>
      </c>
      <c r="B1676" s="2">
        <f>RSI!B1676</f>
        <v>0.9</v>
      </c>
      <c r="C1676" s="2">
        <f>RSI!I1676</f>
        <v>76.132370746549242</v>
      </c>
      <c r="D1676" s="2">
        <f>MACD!E1676</f>
        <v>-2.2614351546231481E-2</v>
      </c>
      <c r="E1676" s="2">
        <f>MACD!F1676</f>
        <v>-7.6528090979873448E-3</v>
      </c>
      <c r="F1676" s="2">
        <f>'Moving Avg'!D1676</f>
        <v>0.86599999999999999</v>
      </c>
      <c r="G1676" s="2">
        <f>'Moving Avg'!F1676</f>
        <v>0.81900000000000017</v>
      </c>
      <c r="H1676" s="2">
        <f>'Moving Avg'!G1676</f>
        <v>0.82400000000000018</v>
      </c>
      <c r="I1676" s="2">
        <f>'Moving Avg'!H1676</f>
        <v>0.86015000000000097</v>
      </c>
      <c r="J1676" s="5" t="str">
        <f>OBV!F1676</f>
        <v>BULLISH</v>
      </c>
      <c r="K1676" s="5" t="str">
        <f>OBV!G1676</f>
        <v>STRONG</v>
      </c>
      <c r="L1676" s="5" t="str">
        <f>OBV!H1676</f>
        <v>CONFIRMED BULLISH</v>
      </c>
      <c r="M1676" s="7">
        <f t="shared" si="260"/>
        <v>0</v>
      </c>
      <c r="N1676" s="7">
        <f t="shared" si="261"/>
        <v>45</v>
      </c>
      <c r="O1676" s="7">
        <f t="shared" si="262"/>
        <v>50</v>
      </c>
      <c r="P1676" s="7">
        <f t="shared" si="263"/>
        <v>100</v>
      </c>
      <c r="Q1676" s="8">
        <f t="shared" si="264"/>
        <v>38.25</v>
      </c>
      <c r="R1676" s="8">
        <f t="shared" si="265"/>
        <v>51.5</v>
      </c>
      <c r="S1676" s="8">
        <f t="shared" si="266"/>
        <v>64.25</v>
      </c>
      <c r="T1676" s="8">
        <f t="shared" si="267"/>
        <v>48.75</v>
      </c>
      <c r="U1676" s="7">
        <f t="shared" si="268"/>
        <v>51.333333333333336</v>
      </c>
      <c r="V1676" s="7">
        <f t="shared" si="269"/>
        <v>50.6875</v>
      </c>
    </row>
    <row r="1677" spans="1:22" ht="13.5" x14ac:dyDescent="0.25">
      <c r="A1677" s="3">
        <f>RSI!A1677</f>
        <v>44753</v>
      </c>
      <c r="B1677" s="2">
        <f>RSI!B1677</f>
        <v>0.92</v>
      </c>
      <c r="C1677" s="2">
        <f>RSI!I1677</f>
        <v>79.151003376944885</v>
      </c>
      <c r="D1677" s="2">
        <f>MACD!E1677</f>
        <v>-2.8724726948443191E-2</v>
      </c>
      <c r="E1677" s="2">
        <f>MACD!F1677</f>
        <v>-1.1867192668078515E-2</v>
      </c>
      <c r="F1677" s="2">
        <f>'Moving Avg'!D1677</f>
        <v>0.88800000000000012</v>
      </c>
      <c r="G1677" s="2">
        <f>'Moving Avg'!F1677</f>
        <v>0.82450000000000012</v>
      </c>
      <c r="H1677" s="2">
        <f>'Moving Avg'!G1677</f>
        <v>0.82500000000000029</v>
      </c>
      <c r="I1677" s="2">
        <f>'Moving Avg'!H1677</f>
        <v>0.86045000000000105</v>
      </c>
      <c r="J1677" s="5" t="str">
        <f>OBV!F1677</f>
        <v>BULLISH</v>
      </c>
      <c r="K1677" s="5" t="str">
        <f>OBV!G1677</f>
        <v>STRONG</v>
      </c>
      <c r="L1677" s="5" t="str">
        <f>OBV!H1677</f>
        <v>CONFIRMED BULLISH</v>
      </c>
      <c r="M1677" s="7">
        <f t="shared" si="260"/>
        <v>0</v>
      </c>
      <c r="N1677" s="7">
        <f t="shared" si="261"/>
        <v>45</v>
      </c>
      <c r="O1677" s="7">
        <f t="shared" si="262"/>
        <v>50</v>
      </c>
      <c r="P1677" s="7">
        <f t="shared" si="263"/>
        <v>100</v>
      </c>
      <c r="Q1677" s="8">
        <f t="shared" si="264"/>
        <v>38.25</v>
      </c>
      <c r="R1677" s="8">
        <f t="shared" si="265"/>
        <v>51.5</v>
      </c>
      <c r="S1677" s="8">
        <f t="shared" si="266"/>
        <v>64.25</v>
      </c>
      <c r="T1677" s="8">
        <f t="shared" si="267"/>
        <v>48.75</v>
      </c>
      <c r="U1677" s="7">
        <f t="shared" si="268"/>
        <v>51.333333333333336</v>
      </c>
      <c r="V1677" s="7">
        <f t="shared" si="269"/>
        <v>50.6875</v>
      </c>
    </row>
    <row r="1678" spans="1:22" ht="13.5" x14ac:dyDescent="0.25">
      <c r="A1678" s="3">
        <f>RSI!A1678</f>
        <v>44754</v>
      </c>
      <c r="B1678" s="2">
        <f>RSI!B1678</f>
        <v>0.87</v>
      </c>
      <c r="C1678" s="2">
        <f>RSI!I1678</f>
        <v>59.045585478013244</v>
      </c>
      <c r="D1678" s="2">
        <f>MACD!E1678</f>
        <v>-3.0734568338227852E-2</v>
      </c>
      <c r="E1678" s="2">
        <f>MACD!F1678</f>
        <v>-1.5640667802108384E-2</v>
      </c>
      <c r="F1678" s="2">
        <f>'Moving Avg'!D1678</f>
        <v>0.89399999999999991</v>
      </c>
      <c r="G1678" s="2">
        <f>'Moving Avg'!F1678</f>
        <v>0.82750000000000001</v>
      </c>
      <c r="H1678" s="2">
        <f>'Moving Avg'!G1678</f>
        <v>0.82500000000000018</v>
      </c>
      <c r="I1678" s="2">
        <f>'Moving Avg'!H1678</f>
        <v>0.86050000000000093</v>
      </c>
      <c r="J1678" s="5" t="str">
        <f>OBV!F1678</f>
        <v>BULLISH</v>
      </c>
      <c r="K1678" s="5" t="str">
        <f>OBV!G1678</f>
        <v>STRONG</v>
      </c>
      <c r="L1678" s="5" t="str">
        <f>OBV!H1678</f>
        <v>CONFIRMED BULLISH</v>
      </c>
      <c r="M1678" s="7">
        <f t="shared" si="260"/>
        <v>25</v>
      </c>
      <c r="N1678" s="7">
        <f t="shared" si="261"/>
        <v>45</v>
      </c>
      <c r="O1678" s="7">
        <f t="shared" si="262"/>
        <v>50</v>
      </c>
      <c r="P1678" s="7">
        <f t="shared" si="263"/>
        <v>100</v>
      </c>
      <c r="Q1678" s="8">
        <f t="shared" si="264"/>
        <v>47</v>
      </c>
      <c r="R1678" s="8">
        <f t="shared" si="265"/>
        <v>56.5</v>
      </c>
      <c r="S1678" s="8">
        <f t="shared" si="266"/>
        <v>68</v>
      </c>
      <c r="T1678" s="8">
        <f t="shared" si="267"/>
        <v>55</v>
      </c>
      <c r="U1678" s="7">
        <f t="shared" si="268"/>
        <v>57.166666666666664</v>
      </c>
      <c r="V1678" s="7">
        <f t="shared" si="269"/>
        <v>56.625</v>
      </c>
    </row>
    <row r="1679" spans="1:22" ht="13.5" x14ac:dyDescent="0.25">
      <c r="A1679" s="3">
        <f>RSI!A1679</f>
        <v>44755</v>
      </c>
      <c r="B1679" s="2">
        <f>RSI!B1679</f>
        <v>0.88</v>
      </c>
      <c r="C1679" s="2">
        <f>RSI!I1679</f>
        <v>61.16999762507578</v>
      </c>
      <c r="D1679" s="2">
        <f>MACD!E1679</f>
        <v>-3.3383480329219006E-2</v>
      </c>
      <c r="E1679" s="2">
        <f>MACD!F1679</f>
        <v>-1.918923030753051E-2</v>
      </c>
      <c r="F1679" s="2">
        <f>'Moving Avg'!D1679</f>
        <v>0.89400000000000013</v>
      </c>
      <c r="G1679" s="2">
        <f>'Moving Avg'!F1679</f>
        <v>0.83100000000000007</v>
      </c>
      <c r="H1679" s="2">
        <f>'Moving Avg'!G1679</f>
        <v>0.82540000000000002</v>
      </c>
      <c r="I1679" s="2">
        <f>'Moving Avg'!H1679</f>
        <v>0.86070000000000091</v>
      </c>
      <c r="J1679" s="5" t="str">
        <f>OBV!F1679</f>
        <v>BULLISH</v>
      </c>
      <c r="K1679" s="5" t="str">
        <f>OBV!G1679</f>
        <v>STRONG</v>
      </c>
      <c r="L1679" s="5" t="str">
        <f>OBV!H1679</f>
        <v>NEUTRAL</v>
      </c>
      <c r="M1679" s="7">
        <f t="shared" si="260"/>
        <v>25</v>
      </c>
      <c r="N1679" s="7">
        <f t="shared" si="261"/>
        <v>45</v>
      </c>
      <c r="O1679" s="7">
        <f t="shared" si="262"/>
        <v>50</v>
      </c>
      <c r="P1679" s="7">
        <f t="shared" si="263"/>
        <v>66</v>
      </c>
      <c r="Q1679" s="8">
        <f t="shared" si="264"/>
        <v>41.9</v>
      </c>
      <c r="R1679" s="8">
        <f t="shared" si="265"/>
        <v>48</v>
      </c>
      <c r="S1679" s="8">
        <f t="shared" si="266"/>
        <v>52.7</v>
      </c>
      <c r="T1679" s="8">
        <f t="shared" si="267"/>
        <v>46.5</v>
      </c>
      <c r="U1679" s="7">
        <f t="shared" si="268"/>
        <v>47.533333333333339</v>
      </c>
      <c r="V1679" s="7">
        <f t="shared" si="269"/>
        <v>47.275000000000006</v>
      </c>
    </row>
    <row r="1680" spans="1:22" ht="13.5" x14ac:dyDescent="0.25">
      <c r="A1680" s="3">
        <f>RSI!A1680</f>
        <v>44756</v>
      </c>
      <c r="B1680" s="2">
        <f>RSI!B1680</f>
        <v>0.88</v>
      </c>
      <c r="C1680" s="2">
        <f>RSI!I1680</f>
        <v>61.16999762507578</v>
      </c>
      <c r="D1680" s="2">
        <f>MACD!E1680</f>
        <v>-4.0491505617554435E-2</v>
      </c>
      <c r="E1680" s="2">
        <f>MACD!F1680</f>
        <v>-2.3449685369535296E-2</v>
      </c>
      <c r="F1680" s="2">
        <f>'Moving Avg'!D1680</f>
        <v>0.89</v>
      </c>
      <c r="G1680" s="2">
        <f>'Moving Avg'!F1680</f>
        <v>0.83450000000000002</v>
      </c>
      <c r="H1680" s="2">
        <f>'Moving Avg'!G1680</f>
        <v>0.82600000000000007</v>
      </c>
      <c r="I1680" s="2">
        <f>'Moving Avg'!H1680</f>
        <v>0.86085000000000078</v>
      </c>
      <c r="J1680" s="5" t="str">
        <f>OBV!F1680</f>
        <v>BULLISH</v>
      </c>
      <c r="K1680" s="5" t="str">
        <f>OBV!G1680</f>
        <v>NEUTRAL</v>
      </c>
      <c r="L1680" s="5" t="str">
        <f>OBV!H1680</f>
        <v>BULLISH DIVERGENCE</v>
      </c>
      <c r="M1680" s="7">
        <f t="shared" si="260"/>
        <v>25</v>
      </c>
      <c r="N1680" s="7">
        <f t="shared" si="261"/>
        <v>45</v>
      </c>
      <c r="O1680" s="7">
        <f t="shared" si="262"/>
        <v>50</v>
      </c>
      <c r="P1680" s="7">
        <f t="shared" si="263"/>
        <v>66.5</v>
      </c>
      <c r="Q1680" s="8">
        <f t="shared" si="264"/>
        <v>41.975000000000001</v>
      </c>
      <c r="R1680" s="8">
        <f t="shared" si="265"/>
        <v>48.125</v>
      </c>
      <c r="S1680" s="8">
        <f t="shared" si="266"/>
        <v>52.924999999999997</v>
      </c>
      <c r="T1680" s="8">
        <f t="shared" si="267"/>
        <v>46.625</v>
      </c>
      <c r="U1680" s="7">
        <f t="shared" si="268"/>
        <v>47.67499999999999</v>
      </c>
      <c r="V1680" s="7">
        <f t="shared" si="269"/>
        <v>47.412499999999994</v>
      </c>
    </row>
    <row r="1681" spans="1:22" ht="13.5" x14ac:dyDescent="0.25">
      <c r="A1681" s="3">
        <f>RSI!A1681</f>
        <v>44757</v>
      </c>
      <c r="B1681" s="2">
        <f>RSI!B1681</f>
        <v>0.88</v>
      </c>
      <c r="C1681" s="2">
        <f>RSI!I1681</f>
        <v>61.169997625075787</v>
      </c>
      <c r="D1681" s="2">
        <f>MACD!E1681</f>
        <v>-4.5200169240979027E-2</v>
      </c>
      <c r="E1681" s="2">
        <f>MACD!F1681</f>
        <v>-2.7799782143824045E-2</v>
      </c>
      <c r="F1681" s="2">
        <f>'Moving Avg'!D1681</f>
        <v>0.8859999999999999</v>
      </c>
      <c r="G1681" s="2">
        <f>'Moving Avg'!F1681</f>
        <v>0.8380000000000003</v>
      </c>
      <c r="H1681" s="2">
        <f>'Moving Avg'!G1681</f>
        <v>0.8268000000000002</v>
      </c>
      <c r="I1681" s="2">
        <f>'Moving Avg'!H1681</f>
        <v>0.86105000000000076</v>
      </c>
      <c r="J1681" s="5" t="str">
        <f>OBV!F1681</f>
        <v>BULLISH</v>
      </c>
      <c r="K1681" s="5" t="str">
        <f>OBV!G1681</f>
        <v>NEUTRAL</v>
      </c>
      <c r="L1681" s="5" t="str">
        <f>OBV!H1681</f>
        <v>BULLISH DIVERGENCE</v>
      </c>
      <c r="M1681" s="7">
        <f t="shared" si="260"/>
        <v>25</v>
      </c>
      <c r="N1681" s="7">
        <f t="shared" si="261"/>
        <v>45</v>
      </c>
      <c r="O1681" s="7">
        <f t="shared" si="262"/>
        <v>50</v>
      </c>
      <c r="P1681" s="7">
        <f t="shared" si="263"/>
        <v>66.5</v>
      </c>
      <c r="Q1681" s="8">
        <f t="shared" si="264"/>
        <v>41.975000000000001</v>
      </c>
      <c r="R1681" s="8">
        <f t="shared" si="265"/>
        <v>48.125</v>
      </c>
      <c r="S1681" s="8">
        <f t="shared" si="266"/>
        <v>52.924999999999997</v>
      </c>
      <c r="T1681" s="8">
        <f t="shared" si="267"/>
        <v>46.625</v>
      </c>
      <c r="U1681" s="7">
        <f t="shared" si="268"/>
        <v>47.67499999999999</v>
      </c>
      <c r="V1681" s="7">
        <f t="shared" si="269"/>
        <v>47.412499999999994</v>
      </c>
    </row>
    <row r="1682" spans="1:22" ht="13.5" x14ac:dyDescent="0.25">
      <c r="A1682" s="3">
        <f>RSI!A1682</f>
        <v>44760</v>
      </c>
      <c r="B1682" s="2">
        <f>RSI!B1682</f>
        <v>0.87</v>
      </c>
      <c r="C1682" s="2">
        <f>RSI!I1682</f>
        <v>57.448073030194266</v>
      </c>
      <c r="D1682" s="2">
        <f>MACD!E1682</f>
        <v>-4.5582168726670869E-2</v>
      </c>
      <c r="E1682" s="2">
        <f>MACD!F1682</f>
        <v>-3.1356259460393415E-2</v>
      </c>
      <c r="F1682" s="2">
        <f>'Moving Avg'!D1682</f>
        <v>0.876</v>
      </c>
      <c r="G1682" s="2">
        <f>'Moving Avg'!F1682</f>
        <v>0.84150000000000025</v>
      </c>
      <c r="H1682" s="2">
        <f>'Moving Avg'!G1682</f>
        <v>0.82720000000000016</v>
      </c>
      <c r="I1682" s="2">
        <f>'Moving Avg'!H1682</f>
        <v>0.86120000000000074</v>
      </c>
      <c r="J1682" s="5" t="str">
        <f>OBV!F1682</f>
        <v>BULLISH</v>
      </c>
      <c r="K1682" s="5" t="str">
        <f>OBV!G1682</f>
        <v>NEUTRAL</v>
      </c>
      <c r="L1682" s="5" t="str">
        <f>OBV!H1682</f>
        <v>BULLISH DIVERGENCE</v>
      </c>
      <c r="M1682" s="7">
        <f t="shared" si="260"/>
        <v>25</v>
      </c>
      <c r="N1682" s="7">
        <f t="shared" si="261"/>
        <v>45</v>
      </c>
      <c r="O1682" s="7">
        <f t="shared" si="262"/>
        <v>50</v>
      </c>
      <c r="P1682" s="7">
        <f t="shared" si="263"/>
        <v>66.5</v>
      </c>
      <c r="Q1682" s="8">
        <f t="shared" si="264"/>
        <v>41.975000000000001</v>
      </c>
      <c r="R1682" s="8">
        <f t="shared" si="265"/>
        <v>48.125</v>
      </c>
      <c r="S1682" s="8">
        <f t="shared" si="266"/>
        <v>52.924999999999997</v>
      </c>
      <c r="T1682" s="8">
        <f t="shared" si="267"/>
        <v>46.625</v>
      </c>
      <c r="U1682" s="7">
        <f t="shared" si="268"/>
        <v>47.67499999999999</v>
      </c>
      <c r="V1682" s="7">
        <f t="shared" si="269"/>
        <v>47.412499999999994</v>
      </c>
    </row>
    <row r="1683" spans="1:22" ht="13.5" x14ac:dyDescent="0.25">
      <c r="A1683" s="3">
        <f>RSI!A1683</f>
        <v>44761</v>
      </c>
      <c r="B1683" s="2">
        <f>RSI!B1683</f>
        <v>0.84</v>
      </c>
      <c r="C1683" s="2">
        <f>RSI!I1683</f>
        <v>48.010301168746125</v>
      </c>
      <c r="D1683" s="2">
        <f>MACD!E1683</f>
        <v>-3.9208155004900269E-2</v>
      </c>
      <c r="E1683" s="2">
        <f>MACD!F1683</f>
        <v>-3.2926638569294786E-2</v>
      </c>
      <c r="F1683" s="2">
        <f>'Moving Avg'!D1683</f>
        <v>0.87000000000000011</v>
      </c>
      <c r="G1683" s="2">
        <f>'Moving Avg'!F1683</f>
        <v>0.84350000000000025</v>
      </c>
      <c r="H1683" s="2">
        <f>'Moving Avg'!G1683</f>
        <v>0.82700000000000018</v>
      </c>
      <c r="I1683" s="2">
        <f>'Moving Avg'!H1683</f>
        <v>0.86120000000000085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  <c r="M1683" s="7">
        <f t="shared" si="260"/>
        <v>25</v>
      </c>
      <c r="N1683" s="7">
        <f t="shared" si="261"/>
        <v>45</v>
      </c>
      <c r="O1683" s="7">
        <f t="shared" si="262"/>
        <v>50</v>
      </c>
      <c r="P1683" s="7">
        <f t="shared" si="263"/>
        <v>16.5</v>
      </c>
      <c r="Q1683" s="8">
        <f t="shared" si="264"/>
        <v>34.475000000000001</v>
      </c>
      <c r="R1683" s="8">
        <f t="shared" si="265"/>
        <v>35.625</v>
      </c>
      <c r="S1683" s="8">
        <f t="shared" si="266"/>
        <v>30.425000000000001</v>
      </c>
      <c r="T1683" s="8">
        <f t="shared" si="267"/>
        <v>34.125</v>
      </c>
      <c r="U1683" s="7">
        <f t="shared" si="268"/>
        <v>33.508333333333333</v>
      </c>
      <c r="V1683" s="7">
        <f t="shared" si="269"/>
        <v>33.662499999999994</v>
      </c>
    </row>
    <row r="1684" spans="1:22" ht="13.5" x14ac:dyDescent="0.25">
      <c r="A1684" s="3">
        <f>RSI!A1684</f>
        <v>44762</v>
      </c>
      <c r="B1684" s="2">
        <f>RSI!B1684</f>
        <v>0.84</v>
      </c>
      <c r="C1684" s="2">
        <f>RSI!I1684</f>
        <v>48.010301168746118</v>
      </c>
      <c r="D1684" s="2">
        <f>MACD!E1684</f>
        <v>-2.7613606875252272E-2</v>
      </c>
      <c r="E1684" s="2">
        <f>MACD!F1684</f>
        <v>-3.1864032230486283E-2</v>
      </c>
      <c r="F1684" s="2">
        <f>'Moving Avg'!D1684</f>
        <v>0.86199999999999988</v>
      </c>
      <c r="G1684" s="2">
        <f>'Moving Avg'!F1684</f>
        <v>0.84550000000000014</v>
      </c>
      <c r="H1684" s="2">
        <f>'Moving Avg'!G1684</f>
        <v>0.82700000000000018</v>
      </c>
      <c r="I1684" s="2">
        <f>'Moving Avg'!H1684</f>
        <v>0.86115000000000075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  <c r="M1684" s="7">
        <f t="shared" si="260"/>
        <v>25</v>
      </c>
      <c r="N1684" s="7">
        <f t="shared" si="261"/>
        <v>0</v>
      </c>
      <c r="O1684" s="7">
        <f t="shared" si="262"/>
        <v>50</v>
      </c>
      <c r="P1684" s="7">
        <f t="shared" si="263"/>
        <v>16.5</v>
      </c>
      <c r="Q1684" s="8">
        <f t="shared" si="264"/>
        <v>18.725000000000001</v>
      </c>
      <c r="R1684" s="8">
        <f t="shared" si="265"/>
        <v>26.625</v>
      </c>
      <c r="S1684" s="8">
        <f t="shared" si="266"/>
        <v>23.675000000000001</v>
      </c>
      <c r="T1684" s="8">
        <f t="shared" si="267"/>
        <v>22.875</v>
      </c>
      <c r="U1684" s="7">
        <f t="shared" si="268"/>
        <v>23.008333333333336</v>
      </c>
      <c r="V1684" s="7">
        <f t="shared" si="269"/>
        <v>22.975000000000001</v>
      </c>
    </row>
    <row r="1685" spans="1:22" ht="13.5" x14ac:dyDescent="0.25">
      <c r="A1685" s="3">
        <f>RSI!A1685</f>
        <v>44763</v>
      </c>
      <c r="B1685" s="2">
        <f>RSI!B1685</f>
        <v>0.83</v>
      </c>
      <c r="C1685" s="2">
        <f>RSI!I1685</f>
        <v>45.143253108139412</v>
      </c>
      <c r="D1685" s="2">
        <f>MACD!E1685</f>
        <v>-1.3941369943188953E-2</v>
      </c>
      <c r="E1685" s="2">
        <f>MACD!F1685</f>
        <v>-2.8279499773026819E-2</v>
      </c>
      <c r="F1685" s="2">
        <f>'Moving Avg'!D1685</f>
        <v>0.85199999999999998</v>
      </c>
      <c r="G1685" s="2">
        <f>'Moving Avg'!F1685</f>
        <v>0.84699999999999986</v>
      </c>
      <c r="H1685" s="2">
        <f>'Moving Avg'!G1685</f>
        <v>0.82700000000000007</v>
      </c>
      <c r="I1685" s="2">
        <f>'Moving Avg'!H1685</f>
        <v>0.86105000000000087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  <c r="M1685" s="7">
        <f t="shared" si="260"/>
        <v>25</v>
      </c>
      <c r="N1685" s="7">
        <f t="shared" si="261"/>
        <v>0</v>
      </c>
      <c r="O1685" s="7">
        <f t="shared" si="262"/>
        <v>0</v>
      </c>
      <c r="P1685" s="7">
        <f t="shared" si="263"/>
        <v>16.5</v>
      </c>
      <c r="Q1685" s="8">
        <f t="shared" si="264"/>
        <v>11.225</v>
      </c>
      <c r="R1685" s="8">
        <f t="shared" si="265"/>
        <v>9.125</v>
      </c>
      <c r="S1685" s="8">
        <f t="shared" si="266"/>
        <v>11.175000000000001</v>
      </c>
      <c r="T1685" s="8">
        <f t="shared" si="267"/>
        <v>10.375</v>
      </c>
      <c r="U1685" s="7">
        <f t="shared" si="268"/>
        <v>10.508333333333335</v>
      </c>
      <c r="V1685" s="7">
        <f t="shared" si="269"/>
        <v>10.475000000000001</v>
      </c>
    </row>
    <row r="1686" spans="1:22" ht="13.5" x14ac:dyDescent="0.25">
      <c r="A1686" s="3">
        <f>RSI!A1686</f>
        <v>44764</v>
      </c>
      <c r="B1686" s="2">
        <f>RSI!B1686</f>
        <v>0.85</v>
      </c>
      <c r="C1686" s="2">
        <f>RSI!I1686</f>
        <v>51.39493345249074</v>
      </c>
      <c r="D1686" s="2">
        <f>MACD!E1686</f>
        <v>-3.7543880739860924E-3</v>
      </c>
      <c r="E1686" s="2">
        <f>MACD!F1686</f>
        <v>-2.3374477433218674E-2</v>
      </c>
      <c r="F1686" s="2">
        <f>'Moving Avg'!D1686</f>
        <v>0.84599999999999986</v>
      </c>
      <c r="G1686" s="2">
        <f>'Moving Avg'!F1686</f>
        <v>0.84950000000000014</v>
      </c>
      <c r="H1686" s="2">
        <f>'Moving Avg'!G1686</f>
        <v>0.82720000000000016</v>
      </c>
      <c r="I1686" s="2">
        <f>'Moving Avg'!H1686</f>
        <v>0.86105000000000087</v>
      </c>
      <c r="J1686" s="5" t="str">
        <f>OBV!F1686</f>
        <v>BULLISH</v>
      </c>
      <c r="K1686" s="5" t="str">
        <f>OBV!G1686</f>
        <v>NEUTRAL</v>
      </c>
      <c r="L1686" s="5" t="str">
        <f>OBV!H1686</f>
        <v>BULLISH DIVERGENCE</v>
      </c>
      <c r="M1686" s="7">
        <f t="shared" si="260"/>
        <v>25</v>
      </c>
      <c r="N1686" s="7">
        <f t="shared" si="261"/>
        <v>0</v>
      </c>
      <c r="O1686" s="7">
        <f t="shared" si="262"/>
        <v>0</v>
      </c>
      <c r="P1686" s="7">
        <f t="shared" si="263"/>
        <v>66.5</v>
      </c>
      <c r="Q1686" s="8">
        <f t="shared" si="264"/>
        <v>18.725000000000001</v>
      </c>
      <c r="R1686" s="8">
        <f t="shared" si="265"/>
        <v>21.625</v>
      </c>
      <c r="S1686" s="8">
        <f t="shared" si="266"/>
        <v>33.674999999999997</v>
      </c>
      <c r="T1686" s="8">
        <f t="shared" si="267"/>
        <v>22.875</v>
      </c>
      <c r="U1686" s="7">
        <f t="shared" si="268"/>
        <v>24.675000000000001</v>
      </c>
      <c r="V1686" s="7">
        <f t="shared" si="269"/>
        <v>24.225000000000001</v>
      </c>
    </row>
    <row r="1687" spans="1:22" ht="13.5" x14ac:dyDescent="0.25">
      <c r="A1687" s="3">
        <f>RSI!A1687</f>
        <v>44768</v>
      </c>
      <c r="B1687" s="2">
        <f>RSI!B1687</f>
        <v>0.84</v>
      </c>
      <c r="C1687" s="2">
        <f>RSI!I1687</f>
        <v>48.423425412073648</v>
      </c>
      <c r="D1687" s="2">
        <f>MACD!E1687</f>
        <v>8.6571149639818046E-3</v>
      </c>
      <c r="E1687" s="2">
        <f>MACD!F1687</f>
        <v>-1.6968158953778577E-2</v>
      </c>
      <c r="F1687" s="2">
        <f>'Moving Avg'!D1687</f>
        <v>0.84000000000000008</v>
      </c>
      <c r="G1687" s="2">
        <f>'Moving Avg'!F1687</f>
        <v>0.8510000000000002</v>
      </c>
      <c r="H1687" s="2">
        <f>'Moving Avg'!G1687</f>
        <v>0.82720000000000016</v>
      </c>
      <c r="I1687" s="2">
        <f>'Moving Avg'!H1687</f>
        <v>0.86095000000000088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25</v>
      </c>
      <c r="N1687" s="7">
        <f t="shared" si="261"/>
        <v>0</v>
      </c>
      <c r="O1687" s="7">
        <f t="shared" si="262"/>
        <v>0</v>
      </c>
      <c r="P1687" s="7">
        <f t="shared" si="263"/>
        <v>16.5</v>
      </c>
      <c r="Q1687" s="8">
        <f t="shared" si="264"/>
        <v>11.225</v>
      </c>
      <c r="R1687" s="8">
        <f t="shared" si="265"/>
        <v>9.125</v>
      </c>
      <c r="S1687" s="8">
        <f t="shared" si="266"/>
        <v>11.175000000000001</v>
      </c>
      <c r="T1687" s="8">
        <f t="shared" si="267"/>
        <v>10.375</v>
      </c>
      <c r="U1687" s="7">
        <f t="shared" si="268"/>
        <v>10.508333333333335</v>
      </c>
      <c r="V1687" s="7">
        <f t="shared" si="269"/>
        <v>10.475000000000001</v>
      </c>
    </row>
    <row r="1688" spans="1:22" ht="13.5" x14ac:dyDescent="0.25">
      <c r="A1688" s="3">
        <f>RSI!A1688</f>
        <v>44769</v>
      </c>
      <c r="B1688" s="2">
        <f>RSI!B1688</f>
        <v>0.83</v>
      </c>
      <c r="C1688" s="2">
        <f>RSI!I1688</f>
        <v>45.585087625365119</v>
      </c>
      <c r="D1688" s="2">
        <f>MACD!E1688</f>
        <v>1.2242684410093463E-2</v>
      </c>
      <c r="E1688" s="2">
        <f>MACD!F1688</f>
        <v>-1.112599028100417E-2</v>
      </c>
      <c r="F1688" s="2">
        <f>'Moving Avg'!D1688</f>
        <v>0.83799999999999986</v>
      </c>
      <c r="G1688" s="2">
        <f>'Moving Avg'!F1688</f>
        <v>0.85199999999999998</v>
      </c>
      <c r="H1688" s="2">
        <f>'Moving Avg'!G1688</f>
        <v>0.82720000000000016</v>
      </c>
      <c r="I1688" s="2">
        <f>'Moving Avg'!H1688</f>
        <v>0.86055000000000081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  <c r="M1688" s="7">
        <f t="shared" si="260"/>
        <v>25</v>
      </c>
      <c r="N1688" s="7">
        <f t="shared" si="261"/>
        <v>0</v>
      </c>
      <c r="O1688" s="7">
        <f t="shared" si="262"/>
        <v>0</v>
      </c>
      <c r="P1688" s="7">
        <f t="shared" si="263"/>
        <v>16.5</v>
      </c>
      <c r="Q1688" s="8">
        <f t="shared" si="264"/>
        <v>11.225</v>
      </c>
      <c r="R1688" s="8">
        <f t="shared" si="265"/>
        <v>9.125</v>
      </c>
      <c r="S1688" s="8">
        <f t="shared" si="266"/>
        <v>11.175000000000001</v>
      </c>
      <c r="T1688" s="8">
        <f t="shared" si="267"/>
        <v>10.375</v>
      </c>
      <c r="U1688" s="7">
        <f t="shared" si="268"/>
        <v>10.508333333333335</v>
      </c>
      <c r="V1688" s="7">
        <f t="shared" si="269"/>
        <v>10.475000000000001</v>
      </c>
    </row>
    <row r="1689" spans="1:22" ht="13.5" x14ac:dyDescent="0.25">
      <c r="A1689" s="3">
        <f>RSI!A1689</f>
        <v>44770</v>
      </c>
      <c r="B1689" s="2">
        <f>RSI!B1689</f>
        <v>0.82</v>
      </c>
      <c r="C1689" s="2">
        <f>RSI!I1689</f>
        <v>42.878436998732035</v>
      </c>
      <c r="D1689" s="2">
        <f>MACD!E1689</f>
        <v>1.7647416205080257E-2</v>
      </c>
      <c r="E1689" s="2">
        <f>MACD!F1689</f>
        <v>-5.3713089837872851E-3</v>
      </c>
      <c r="F1689" s="2">
        <f>'Moving Avg'!D1689</f>
        <v>0.83399999999999996</v>
      </c>
      <c r="G1689" s="2">
        <f>'Moving Avg'!F1689</f>
        <v>0.85250000000000004</v>
      </c>
      <c r="H1689" s="2">
        <f>'Moving Avg'!G1689</f>
        <v>0.82720000000000016</v>
      </c>
      <c r="I1689" s="2">
        <f>'Moving Avg'!H1689</f>
        <v>0.86005000000000065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  <c r="M1689" s="7">
        <f t="shared" si="260"/>
        <v>25</v>
      </c>
      <c r="N1689" s="7">
        <f t="shared" si="261"/>
        <v>0</v>
      </c>
      <c r="O1689" s="7">
        <f t="shared" si="262"/>
        <v>0</v>
      </c>
      <c r="P1689" s="7">
        <f t="shared" si="263"/>
        <v>16.5</v>
      </c>
      <c r="Q1689" s="8">
        <f t="shared" si="264"/>
        <v>11.225</v>
      </c>
      <c r="R1689" s="8">
        <f t="shared" si="265"/>
        <v>9.125</v>
      </c>
      <c r="S1689" s="8">
        <f t="shared" si="266"/>
        <v>11.175000000000001</v>
      </c>
      <c r="T1689" s="8">
        <f t="shared" si="267"/>
        <v>10.375</v>
      </c>
      <c r="U1689" s="7">
        <f t="shared" si="268"/>
        <v>10.508333333333335</v>
      </c>
      <c r="V1689" s="7">
        <f t="shared" si="269"/>
        <v>10.475000000000001</v>
      </c>
    </row>
    <row r="1690" spans="1:22" ht="13.5" x14ac:dyDescent="0.25">
      <c r="A1690" s="3">
        <f>RSI!A1690</f>
        <v>44771</v>
      </c>
      <c r="B1690" s="2">
        <f>RSI!B1690</f>
        <v>0.82</v>
      </c>
      <c r="C1690" s="2">
        <f>RSI!I1690</f>
        <v>42.878436998732035</v>
      </c>
      <c r="D1690" s="2">
        <f>MACD!E1690</f>
        <v>2.2364543210211307E-2</v>
      </c>
      <c r="E1690" s="2">
        <f>MACD!F1690</f>
        <v>1.7586145501243336E-4</v>
      </c>
      <c r="F1690" s="2">
        <f>'Moving Avg'!D1690</f>
        <v>0.83200000000000007</v>
      </c>
      <c r="G1690" s="2">
        <f>'Moving Avg'!F1690</f>
        <v>0.85450000000000004</v>
      </c>
      <c r="H1690" s="2">
        <f>'Moving Avg'!G1690</f>
        <v>0.82700000000000018</v>
      </c>
      <c r="I1690" s="2">
        <f>'Moving Avg'!H1690</f>
        <v>0.8594500000000006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  <c r="M1690" s="7">
        <f t="shared" si="260"/>
        <v>25</v>
      </c>
      <c r="N1690" s="7">
        <f t="shared" si="261"/>
        <v>0</v>
      </c>
      <c r="O1690" s="7">
        <f t="shared" si="262"/>
        <v>0</v>
      </c>
      <c r="P1690" s="7">
        <f t="shared" si="263"/>
        <v>16.5</v>
      </c>
      <c r="Q1690" s="8">
        <f t="shared" si="264"/>
        <v>11.225</v>
      </c>
      <c r="R1690" s="8">
        <f t="shared" si="265"/>
        <v>9.125</v>
      </c>
      <c r="S1690" s="8">
        <f t="shared" si="266"/>
        <v>11.175000000000001</v>
      </c>
      <c r="T1690" s="8">
        <f t="shared" si="267"/>
        <v>10.375</v>
      </c>
      <c r="U1690" s="7">
        <f t="shared" si="268"/>
        <v>10.508333333333335</v>
      </c>
      <c r="V1690" s="7">
        <f t="shared" si="269"/>
        <v>10.475000000000001</v>
      </c>
    </row>
    <row r="1691" spans="1:22" ht="13.5" x14ac:dyDescent="0.25">
      <c r="A1691" s="3">
        <f>RSI!A1691</f>
        <v>44774</v>
      </c>
      <c r="B1691" s="2">
        <f>RSI!B1691</f>
        <v>0.82</v>
      </c>
      <c r="C1691" s="2">
        <f>RSI!I1691</f>
        <v>42.878436998732035</v>
      </c>
      <c r="D1691" s="2">
        <f>MACD!E1691</f>
        <v>2.6489192080781709E-2</v>
      </c>
      <c r="E1691" s="2">
        <f>MACD!F1691</f>
        <v>5.4385275801662886E-3</v>
      </c>
      <c r="F1691" s="2">
        <f>'Moving Avg'!D1691</f>
        <v>0.82599999999999996</v>
      </c>
      <c r="G1691" s="2">
        <f>'Moving Avg'!F1691</f>
        <v>0.85599999999999987</v>
      </c>
      <c r="H1691" s="2">
        <f>'Moving Avg'!G1691</f>
        <v>0.82700000000000018</v>
      </c>
      <c r="I1691" s="2">
        <f>'Moving Avg'!H1691</f>
        <v>0.85885000000000067</v>
      </c>
      <c r="J1691" s="5" t="str">
        <f>OBV!F1691</f>
        <v>BEARISH</v>
      </c>
      <c r="K1691" s="5" t="str">
        <f>OBV!G1691</f>
        <v>WEAK</v>
      </c>
      <c r="L1691" s="5" t="str">
        <f>OBV!H1691</f>
        <v>CONFIRMED BEARISH</v>
      </c>
      <c r="M1691" s="7">
        <f t="shared" si="260"/>
        <v>25</v>
      </c>
      <c r="N1691" s="7">
        <f t="shared" si="261"/>
        <v>0</v>
      </c>
      <c r="O1691" s="7">
        <f t="shared" si="262"/>
        <v>0</v>
      </c>
      <c r="P1691" s="7">
        <f t="shared" si="263"/>
        <v>0</v>
      </c>
      <c r="Q1691" s="8">
        <f t="shared" si="264"/>
        <v>8.75</v>
      </c>
      <c r="R1691" s="8">
        <f t="shared" si="265"/>
        <v>5</v>
      </c>
      <c r="S1691" s="8">
        <f t="shared" si="266"/>
        <v>3.75</v>
      </c>
      <c r="T1691" s="8">
        <f t="shared" si="267"/>
        <v>6.25</v>
      </c>
      <c r="U1691" s="7">
        <f t="shared" si="268"/>
        <v>5.833333333333333</v>
      </c>
      <c r="V1691" s="7">
        <f t="shared" si="269"/>
        <v>5.9375</v>
      </c>
    </row>
    <row r="1692" spans="1:22" ht="13.5" x14ac:dyDescent="0.25">
      <c r="A1692" s="3">
        <f>RSI!A1692</f>
        <v>44775</v>
      </c>
      <c r="B1692" s="2">
        <f>RSI!B1692</f>
        <v>0.84</v>
      </c>
      <c r="C1692" s="2">
        <f>RSI!I1692</f>
        <v>50.256314077527577</v>
      </c>
      <c r="D1692" s="2">
        <f>MACD!E1692</f>
        <v>2.7082701115208385E-2</v>
      </c>
      <c r="E1692" s="2">
        <f>MACD!F1692</f>
        <v>9.7673622871747093E-3</v>
      </c>
      <c r="F1692" s="2">
        <f>'Moving Avg'!D1692</f>
        <v>0.82599999999999996</v>
      </c>
      <c r="G1692" s="2">
        <f>'Moving Avg'!F1692</f>
        <v>0.85749999999999993</v>
      </c>
      <c r="H1692" s="2">
        <f>'Moving Avg'!G1692</f>
        <v>0.82740000000000025</v>
      </c>
      <c r="I1692" s="2">
        <f>'Moving Avg'!H1692</f>
        <v>0.8583500000000005</v>
      </c>
      <c r="J1692" s="5" t="str">
        <f>OBV!F1692</f>
        <v>BULLISH</v>
      </c>
      <c r="K1692" s="5" t="str">
        <f>OBV!G1692</f>
        <v>STRONG</v>
      </c>
      <c r="L1692" s="5" t="str">
        <f>OBV!H1692</f>
        <v>NEUTRAL</v>
      </c>
      <c r="M1692" s="7">
        <f t="shared" si="260"/>
        <v>25</v>
      </c>
      <c r="N1692" s="7">
        <f t="shared" si="261"/>
        <v>0</v>
      </c>
      <c r="O1692" s="7">
        <f t="shared" si="262"/>
        <v>0</v>
      </c>
      <c r="P1692" s="7">
        <f t="shared" si="263"/>
        <v>66</v>
      </c>
      <c r="Q1692" s="8">
        <f t="shared" si="264"/>
        <v>18.649999999999999</v>
      </c>
      <c r="R1692" s="8">
        <f t="shared" si="265"/>
        <v>21.5</v>
      </c>
      <c r="S1692" s="8">
        <f t="shared" si="266"/>
        <v>33.450000000000003</v>
      </c>
      <c r="T1692" s="8">
        <f t="shared" si="267"/>
        <v>22.75</v>
      </c>
      <c r="U1692" s="7">
        <f t="shared" si="268"/>
        <v>24.533333333333331</v>
      </c>
      <c r="V1692" s="7">
        <f t="shared" si="269"/>
        <v>24.087499999999999</v>
      </c>
    </row>
    <row r="1693" spans="1:22" ht="13.5" x14ac:dyDescent="0.25">
      <c r="A1693" s="3">
        <f>RSI!A1693</f>
        <v>44776</v>
      </c>
      <c r="B1693" s="2">
        <f>RSI!B1693</f>
        <v>0.83</v>
      </c>
      <c r="C1693" s="2">
        <f>RSI!I1693</f>
        <v>46.988357446471035</v>
      </c>
      <c r="D1693" s="2">
        <f>MACD!E1693</f>
        <v>2.3706302767648624E-2</v>
      </c>
      <c r="E1693" s="2">
        <f>MACD!F1693</f>
        <v>1.2555150383269494E-2</v>
      </c>
      <c r="F1693" s="2">
        <f>'Moving Avg'!D1693</f>
        <v>0.82599999999999996</v>
      </c>
      <c r="G1693" s="2">
        <f>'Moving Avg'!F1693</f>
        <v>0.85699999999999998</v>
      </c>
      <c r="H1693" s="2">
        <f>'Moving Avg'!G1693</f>
        <v>0.82760000000000022</v>
      </c>
      <c r="I1693" s="2">
        <f>'Moving Avg'!H1693</f>
        <v>0.85790000000000044</v>
      </c>
      <c r="J1693" s="5" t="str">
        <f>OBV!F1693</f>
        <v>BULLISH</v>
      </c>
      <c r="K1693" s="5" t="str">
        <f>OBV!G1693</f>
        <v>STRONG</v>
      </c>
      <c r="L1693" s="5" t="str">
        <f>OBV!H1693</f>
        <v>NEUTRAL</v>
      </c>
      <c r="M1693" s="7">
        <f t="shared" si="260"/>
        <v>25</v>
      </c>
      <c r="N1693" s="7">
        <f t="shared" si="261"/>
        <v>0</v>
      </c>
      <c r="O1693" s="7">
        <f t="shared" si="262"/>
        <v>0</v>
      </c>
      <c r="P1693" s="7">
        <f t="shared" si="263"/>
        <v>66</v>
      </c>
      <c r="Q1693" s="8">
        <f t="shared" si="264"/>
        <v>18.649999999999999</v>
      </c>
      <c r="R1693" s="8">
        <f t="shared" si="265"/>
        <v>21.5</v>
      </c>
      <c r="S1693" s="8">
        <f t="shared" si="266"/>
        <v>33.450000000000003</v>
      </c>
      <c r="T1693" s="8">
        <f t="shared" si="267"/>
        <v>22.75</v>
      </c>
      <c r="U1693" s="7">
        <f t="shared" si="268"/>
        <v>24.533333333333331</v>
      </c>
      <c r="V1693" s="7">
        <f t="shared" si="269"/>
        <v>24.087499999999999</v>
      </c>
    </row>
    <row r="1694" spans="1:22" ht="13.5" x14ac:dyDescent="0.25">
      <c r="A1694" s="3">
        <f>RSI!A1694</f>
        <v>44777</v>
      </c>
      <c r="B1694" s="2">
        <f>RSI!B1694</f>
        <v>0.84</v>
      </c>
      <c r="C1694" s="2">
        <f>RSI!I1694</f>
        <v>50.457694896280749</v>
      </c>
      <c r="D1694" s="2">
        <f>MACD!E1694</f>
        <v>2.0164038503689752E-2</v>
      </c>
      <c r="E1694" s="2">
        <f>MACD!F1694</f>
        <v>1.4076928007353547E-2</v>
      </c>
      <c r="F1694" s="2">
        <f>'Moving Avg'!D1694</f>
        <v>0.83000000000000007</v>
      </c>
      <c r="G1694" s="2">
        <f>'Moving Avg'!F1694</f>
        <v>0.85500000000000009</v>
      </c>
      <c r="H1694" s="2">
        <f>'Moving Avg'!G1694</f>
        <v>0.82800000000000029</v>
      </c>
      <c r="I1694" s="2">
        <f>'Moving Avg'!H1694</f>
        <v>0.85760000000000058</v>
      </c>
      <c r="J1694" s="5" t="str">
        <f>OBV!F1694</f>
        <v>BULLISH</v>
      </c>
      <c r="K1694" s="5" t="str">
        <f>OBV!G1694</f>
        <v>STRONG</v>
      </c>
      <c r="L1694" s="5" t="str">
        <f>OBV!H1694</f>
        <v>CONFIRMED BULLISH</v>
      </c>
      <c r="M1694" s="7">
        <f t="shared" si="260"/>
        <v>25</v>
      </c>
      <c r="N1694" s="7">
        <f t="shared" si="261"/>
        <v>0</v>
      </c>
      <c r="O1694" s="7">
        <f t="shared" si="262"/>
        <v>0</v>
      </c>
      <c r="P1694" s="7">
        <f t="shared" si="263"/>
        <v>100</v>
      </c>
      <c r="Q1694" s="8">
        <f t="shared" si="264"/>
        <v>23.75</v>
      </c>
      <c r="R1694" s="8">
        <f t="shared" si="265"/>
        <v>30</v>
      </c>
      <c r="S1694" s="8">
        <f t="shared" si="266"/>
        <v>48.75</v>
      </c>
      <c r="T1694" s="8">
        <f t="shared" si="267"/>
        <v>31.25</v>
      </c>
      <c r="U1694" s="7">
        <f t="shared" si="268"/>
        <v>34.166666666666664</v>
      </c>
      <c r="V1694" s="7">
        <f t="shared" si="269"/>
        <v>33.4375</v>
      </c>
    </row>
    <row r="1695" spans="1:22" ht="13.5" x14ac:dyDescent="0.25">
      <c r="A1695" s="3">
        <f>RSI!A1695</f>
        <v>44778</v>
      </c>
      <c r="B1695" s="2">
        <f>RSI!B1695</f>
        <v>0.84</v>
      </c>
      <c r="C1695" s="2">
        <f>RSI!I1695</f>
        <v>50.457694896280749</v>
      </c>
      <c r="D1695" s="2">
        <f>MACD!E1695</f>
        <v>1.5620509083167144E-2</v>
      </c>
      <c r="E1695" s="2">
        <f>MACD!F1695</f>
        <v>1.4385644222516269E-2</v>
      </c>
      <c r="F1695" s="2">
        <f>'Moving Avg'!D1695</f>
        <v>0.83399999999999996</v>
      </c>
      <c r="G1695" s="2">
        <f>'Moving Avg'!F1695</f>
        <v>0.85199999999999998</v>
      </c>
      <c r="H1695" s="2">
        <f>'Moving Avg'!G1695</f>
        <v>0.8288000000000002</v>
      </c>
      <c r="I1695" s="2">
        <f>'Moving Avg'!H1695</f>
        <v>0.85725000000000062</v>
      </c>
      <c r="J1695" s="5" t="str">
        <f>OBV!F1695</f>
        <v>BULLISH</v>
      </c>
      <c r="K1695" s="5" t="str">
        <f>OBV!G1695</f>
        <v>STRONG</v>
      </c>
      <c r="L1695" s="5" t="str">
        <f>OBV!H1695</f>
        <v>CONFIRMED BULLISH</v>
      </c>
      <c r="M1695" s="7">
        <f t="shared" si="260"/>
        <v>25</v>
      </c>
      <c r="N1695" s="7">
        <f t="shared" si="261"/>
        <v>0</v>
      </c>
      <c r="O1695" s="7">
        <f t="shared" si="262"/>
        <v>0</v>
      </c>
      <c r="P1695" s="7">
        <f t="shared" si="263"/>
        <v>100</v>
      </c>
      <c r="Q1695" s="8">
        <f t="shared" si="264"/>
        <v>23.75</v>
      </c>
      <c r="R1695" s="8">
        <f t="shared" si="265"/>
        <v>30</v>
      </c>
      <c r="S1695" s="8">
        <f t="shared" si="266"/>
        <v>48.75</v>
      </c>
      <c r="T1695" s="8">
        <f t="shared" si="267"/>
        <v>31.25</v>
      </c>
      <c r="U1695" s="7">
        <f t="shared" si="268"/>
        <v>34.166666666666664</v>
      </c>
      <c r="V1695" s="7">
        <f t="shared" si="269"/>
        <v>33.4375</v>
      </c>
    </row>
    <row r="1696" spans="1:22" ht="13.5" x14ac:dyDescent="0.25">
      <c r="A1696" s="3">
        <f>RSI!A1696</f>
        <v>44781</v>
      </c>
      <c r="B1696" s="2">
        <f>RSI!B1696</f>
        <v>0.84</v>
      </c>
      <c r="C1696" s="2">
        <f>RSI!I1696</f>
        <v>50.457694896280749</v>
      </c>
      <c r="D1696" s="2">
        <f>MACD!E1696</f>
        <v>1.4845715274117599E-2</v>
      </c>
      <c r="E1696" s="2">
        <f>MACD!F1696</f>
        <v>1.4477658432836535E-2</v>
      </c>
      <c r="F1696" s="2">
        <f>'Moving Avg'!D1696</f>
        <v>0.83799999999999986</v>
      </c>
      <c r="G1696" s="2">
        <f>'Moving Avg'!F1696</f>
        <v>0.84899999999999998</v>
      </c>
      <c r="H1696" s="2">
        <f>'Moving Avg'!G1696</f>
        <v>0.82960000000000023</v>
      </c>
      <c r="I1696" s="2">
        <f>'Moving Avg'!H1696</f>
        <v>0.85695000000000066</v>
      </c>
      <c r="J1696" s="5" t="str">
        <f>OBV!F1696</f>
        <v>BULLISH</v>
      </c>
      <c r="K1696" s="5" t="str">
        <f>OBV!G1696</f>
        <v>STRONG</v>
      </c>
      <c r="L1696" s="5" t="str">
        <f>OBV!H1696</f>
        <v>CONFIRMED BULLISH</v>
      </c>
      <c r="M1696" s="7">
        <f t="shared" si="260"/>
        <v>25</v>
      </c>
      <c r="N1696" s="7">
        <f t="shared" si="261"/>
        <v>0</v>
      </c>
      <c r="O1696" s="7">
        <f t="shared" si="262"/>
        <v>0</v>
      </c>
      <c r="P1696" s="7">
        <f t="shared" si="263"/>
        <v>100</v>
      </c>
      <c r="Q1696" s="8">
        <f t="shared" si="264"/>
        <v>23.75</v>
      </c>
      <c r="R1696" s="8">
        <f t="shared" si="265"/>
        <v>30</v>
      </c>
      <c r="S1696" s="8">
        <f t="shared" si="266"/>
        <v>48.75</v>
      </c>
      <c r="T1696" s="8">
        <f t="shared" si="267"/>
        <v>31.25</v>
      </c>
      <c r="U1696" s="7">
        <f t="shared" si="268"/>
        <v>34.166666666666664</v>
      </c>
      <c r="V1696" s="7">
        <f t="shared" si="269"/>
        <v>33.4375</v>
      </c>
    </row>
    <row r="1697" spans="1:22" ht="13.5" x14ac:dyDescent="0.25">
      <c r="A1697" s="3">
        <f>RSI!A1697</f>
        <v>44782</v>
      </c>
      <c r="B1697" s="2">
        <f>RSI!B1697</f>
        <v>0.84</v>
      </c>
      <c r="C1697" s="2">
        <f>RSI!I1697</f>
        <v>50.457694896280749</v>
      </c>
      <c r="D1697" s="2">
        <f>MACD!E1697</f>
        <v>1.2644999722593142E-2</v>
      </c>
      <c r="E1697" s="2">
        <f>MACD!F1697</f>
        <v>1.4111126690787857E-2</v>
      </c>
      <c r="F1697" s="2">
        <f>'Moving Avg'!D1697</f>
        <v>0.83799999999999986</v>
      </c>
      <c r="G1697" s="2">
        <f>'Moving Avg'!F1697</f>
        <v>0.84500000000000008</v>
      </c>
      <c r="H1697" s="2">
        <f>'Moving Avg'!G1697</f>
        <v>0.83040000000000036</v>
      </c>
      <c r="I1697" s="2">
        <f>'Moving Avg'!H1697</f>
        <v>0.85665000000000058</v>
      </c>
      <c r="J1697" s="5" t="str">
        <f>OBV!F1697</f>
        <v>BULLISH</v>
      </c>
      <c r="K1697" s="5" t="str">
        <f>OBV!G1697</f>
        <v>NEUTRAL</v>
      </c>
      <c r="L1697" s="5" t="str">
        <f>OBV!H1697</f>
        <v>NEUTRAL</v>
      </c>
      <c r="M1697" s="7">
        <f t="shared" si="260"/>
        <v>25</v>
      </c>
      <c r="N1697" s="7">
        <f t="shared" si="261"/>
        <v>45</v>
      </c>
      <c r="O1697" s="7">
        <f t="shared" si="262"/>
        <v>0</v>
      </c>
      <c r="P1697" s="7">
        <f t="shared" si="263"/>
        <v>49.5</v>
      </c>
      <c r="Q1697" s="8">
        <f t="shared" si="264"/>
        <v>31.925000000000001</v>
      </c>
      <c r="R1697" s="8">
        <f t="shared" si="265"/>
        <v>26.375</v>
      </c>
      <c r="S1697" s="8">
        <f t="shared" si="266"/>
        <v>32.775000000000006</v>
      </c>
      <c r="T1697" s="8">
        <f t="shared" si="267"/>
        <v>29.875</v>
      </c>
      <c r="U1697" s="7">
        <f t="shared" si="268"/>
        <v>30.358333333333334</v>
      </c>
      <c r="V1697" s="7">
        <f t="shared" si="269"/>
        <v>30.237500000000001</v>
      </c>
    </row>
    <row r="1698" spans="1:22" ht="13.5" x14ac:dyDescent="0.25">
      <c r="A1698" s="3">
        <f>RSI!A1698</f>
        <v>44783</v>
      </c>
      <c r="B1698" s="2">
        <f>RSI!B1698</f>
        <v>0.84</v>
      </c>
      <c r="C1698" s="2">
        <f>RSI!I1698</f>
        <v>50.457694896280749</v>
      </c>
      <c r="D1698" s="2">
        <f>MACD!E1698</f>
        <v>9.2382282822524031E-3</v>
      </c>
      <c r="E1698" s="2">
        <f>MACD!F1698</f>
        <v>1.3136547009080768E-2</v>
      </c>
      <c r="F1698" s="2">
        <f>'Moving Avg'!D1698</f>
        <v>0.84000000000000008</v>
      </c>
      <c r="G1698" s="2">
        <f>'Moving Avg'!F1698</f>
        <v>0.84350000000000003</v>
      </c>
      <c r="H1698" s="2">
        <f>'Moving Avg'!G1698</f>
        <v>0.83120000000000049</v>
      </c>
      <c r="I1698" s="2">
        <f>'Moving Avg'!H1698</f>
        <v>0.85630000000000051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  <c r="M1698" s="7">
        <f t="shared" si="260"/>
        <v>25</v>
      </c>
      <c r="N1698" s="7">
        <f t="shared" si="261"/>
        <v>45</v>
      </c>
      <c r="O1698" s="7">
        <f t="shared" si="262"/>
        <v>0</v>
      </c>
      <c r="P1698" s="7">
        <f t="shared" si="263"/>
        <v>83.5</v>
      </c>
      <c r="Q1698" s="8">
        <f t="shared" si="264"/>
        <v>37.024999999999999</v>
      </c>
      <c r="R1698" s="8">
        <f t="shared" si="265"/>
        <v>34.875</v>
      </c>
      <c r="S1698" s="8">
        <f t="shared" si="266"/>
        <v>48.075000000000003</v>
      </c>
      <c r="T1698" s="8">
        <f t="shared" si="267"/>
        <v>38.375</v>
      </c>
      <c r="U1698" s="7">
        <f t="shared" si="268"/>
        <v>39.991666666666667</v>
      </c>
      <c r="V1698" s="7">
        <f t="shared" si="269"/>
        <v>39.587500000000006</v>
      </c>
    </row>
    <row r="1699" spans="1:22" ht="13.5" x14ac:dyDescent="0.25">
      <c r="A1699" s="3">
        <f>RSI!A1699</f>
        <v>44784</v>
      </c>
      <c r="B1699" s="2">
        <f>RSI!B1699</f>
        <v>0.86</v>
      </c>
      <c r="C1699" s="2">
        <f>RSI!I1699</f>
        <v>58.353664826285389</v>
      </c>
      <c r="D1699" s="2">
        <f>MACD!E1699</f>
        <v>3.3299232702218573E-3</v>
      </c>
      <c r="E1699" s="2">
        <f>MACD!F1699</f>
        <v>1.1175222261308987E-2</v>
      </c>
      <c r="F1699" s="2">
        <f>'Moving Avg'!D1699</f>
        <v>0.84399999999999997</v>
      </c>
      <c r="G1699" s="2">
        <f>'Moving Avg'!F1699</f>
        <v>0.84249999999999992</v>
      </c>
      <c r="H1699" s="2">
        <f>'Moving Avg'!G1699</f>
        <v>0.83240000000000036</v>
      </c>
      <c r="I1699" s="2">
        <f>'Moving Avg'!H1699</f>
        <v>0.85600000000000054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  <c r="M1699" s="7">
        <f t="shared" si="260"/>
        <v>25</v>
      </c>
      <c r="N1699" s="7">
        <f t="shared" si="261"/>
        <v>45</v>
      </c>
      <c r="O1699" s="7">
        <f t="shared" si="262"/>
        <v>0</v>
      </c>
      <c r="P1699" s="7">
        <f t="shared" si="263"/>
        <v>83.5</v>
      </c>
      <c r="Q1699" s="8">
        <f t="shared" si="264"/>
        <v>37.024999999999999</v>
      </c>
      <c r="R1699" s="8">
        <f t="shared" si="265"/>
        <v>34.875</v>
      </c>
      <c r="S1699" s="8">
        <f t="shared" si="266"/>
        <v>48.075000000000003</v>
      </c>
      <c r="T1699" s="8">
        <f t="shared" si="267"/>
        <v>38.375</v>
      </c>
      <c r="U1699" s="7">
        <f t="shared" si="268"/>
        <v>39.991666666666667</v>
      </c>
      <c r="V1699" s="7">
        <f t="shared" si="269"/>
        <v>39.587500000000006</v>
      </c>
    </row>
    <row r="1700" spans="1:22" ht="13.5" x14ac:dyDescent="0.25">
      <c r="A1700" s="3">
        <f>RSI!A1700</f>
        <v>44785</v>
      </c>
      <c r="B1700" s="2">
        <f>RSI!B1700</f>
        <v>0.85</v>
      </c>
      <c r="C1700" s="2">
        <f>RSI!I1700</f>
        <v>53.741608283787983</v>
      </c>
      <c r="D1700" s="2">
        <f>MACD!E1700</f>
        <v>-1.0521381867276691E-3</v>
      </c>
      <c r="E1700" s="2">
        <f>MACD!F1700</f>
        <v>8.729750171701656E-3</v>
      </c>
      <c r="F1700" s="2">
        <f>'Moving Avg'!D1700</f>
        <v>0.84599999999999986</v>
      </c>
      <c r="G1700" s="2">
        <f>'Moving Avg'!F1700</f>
        <v>0.84099999999999997</v>
      </c>
      <c r="H1700" s="2">
        <f>'Moving Avg'!G1700</f>
        <v>0.83300000000000041</v>
      </c>
      <c r="I1700" s="2">
        <f>'Moving Avg'!H1700</f>
        <v>0.85580000000000045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  <c r="M1700" s="7">
        <f t="shared" si="260"/>
        <v>25</v>
      </c>
      <c r="N1700" s="7">
        <f t="shared" si="261"/>
        <v>45</v>
      </c>
      <c r="O1700" s="7">
        <f t="shared" si="262"/>
        <v>0</v>
      </c>
      <c r="P1700" s="7">
        <f t="shared" si="263"/>
        <v>83.5</v>
      </c>
      <c r="Q1700" s="8">
        <f t="shared" si="264"/>
        <v>37.024999999999999</v>
      </c>
      <c r="R1700" s="8">
        <f t="shared" si="265"/>
        <v>34.875</v>
      </c>
      <c r="S1700" s="8">
        <f t="shared" si="266"/>
        <v>48.075000000000003</v>
      </c>
      <c r="T1700" s="8">
        <f t="shared" si="267"/>
        <v>38.375</v>
      </c>
      <c r="U1700" s="7">
        <f t="shared" si="268"/>
        <v>39.991666666666667</v>
      </c>
      <c r="V1700" s="7">
        <f t="shared" si="269"/>
        <v>39.587500000000006</v>
      </c>
    </row>
    <row r="1701" spans="1:22" ht="13.5" x14ac:dyDescent="0.25">
      <c r="A1701" s="3">
        <f>RSI!A1701</f>
        <v>44788</v>
      </c>
      <c r="B1701" s="2">
        <f>RSI!B1701</f>
        <v>0.86</v>
      </c>
      <c r="C1701" s="2">
        <f>RSI!I1701</f>
        <v>57.370094978157589</v>
      </c>
      <c r="D1701" s="2">
        <f>MACD!E1701</f>
        <v>-5.5560081238051895E-3</v>
      </c>
      <c r="E1701" s="2">
        <f>MACD!F1701</f>
        <v>5.8725985126002874E-3</v>
      </c>
      <c r="F1701" s="2">
        <f>'Moving Avg'!D1701</f>
        <v>0.85</v>
      </c>
      <c r="G1701" s="2">
        <f>'Moving Avg'!F1701</f>
        <v>0.83999999999999986</v>
      </c>
      <c r="H1701" s="2">
        <f>'Moving Avg'!G1701</f>
        <v>0.83380000000000043</v>
      </c>
      <c r="I1701" s="2">
        <f>'Moving Avg'!H1701</f>
        <v>0.85565000000000035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  <c r="M1701" s="7">
        <f t="shared" si="260"/>
        <v>25</v>
      </c>
      <c r="N1701" s="7">
        <f t="shared" si="261"/>
        <v>45</v>
      </c>
      <c r="O1701" s="7">
        <f t="shared" si="262"/>
        <v>0</v>
      </c>
      <c r="P1701" s="7">
        <f t="shared" si="263"/>
        <v>83.5</v>
      </c>
      <c r="Q1701" s="8">
        <f t="shared" si="264"/>
        <v>37.024999999999999</v>
      </c>
      <c r="R1701" s="8">
        <f t="shared" si="265"/>
        <v>34.875</v>
      </c>
      <c r="S1701" s="8">
        <f t="shared" si="266"/>
        <v>48.075000000000003</v>
      </c>
      <c r="T1701" s="8">
        <f t="shared" si="267"/>
        <v>38.375</v>
      </c>
      <c r="U1701" s="7">
        <f t="shared" si="268"/>
        <v>39.991666666666667</v>
      </c>
      <c r="V1701" s="7">
        <f t="shared" si="269"/>
        <v>39.587500000000006</v>
      </c>
    </row>
    <row r="1702" spans="1:22" ht="13.5" x14ac:dyDescent="0.25">
      <c r="A1702" s="3">
        <f>RSI!A1702</f>
        <v>44789</v>
      </c>
      <c r="B1702" s="2">
        <f>RSI!B1702</f>
        <v>0.86</v>
      </c>
      <c r="C1702" s="2">
        <f>RSI!I1702</f>
        <v>57.370094978157589</v>
      </c>
      <c r="D1702" s="2">
        <f>MACD!E1702</f>
        <v>-6.400282198452123E-3</v>
      </c>
      <c r="E1702" s="2">
        <f>MACD!F1702</f>
        <v>3.4180223703898054E-3</v>
      </c>
      <c r="F1702" s="2">
        <f>'Moving Avg'!D1702</f>
        <v>0.85399999999999987</v>
      </c>
      <c r="G1702" s="2">
        <f>'Moving Avg'!F1702</f>
        <v>0.83949999999999991</v>
      </c>
      <c r="H1702" s="2">
        <f>'Moving Avg'!G1702</f>
        <v>0.83480000000000032</v>
      </c>
      <c r="I1702" s="2">
        <f>'Moving Avg'!H1702</f>
        <v>0.8553500000000005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  <c r="M1702" s="7">
        <f t="shared" si="260"/>
        <v>25</v>
      </c>
      <c r="N1702" s="7">
        <f t="shared" si="261"/>
        <v>45</v>
      </c>
      <c r="O1702" s="7">
        <f t="shared" si="262"/>
        <v>0</v>
      </c>
      <c r="P1702" s="7">
        <f t="shared" si="263"/>
        <v>83.5</v>
      </c>
      <c r="Q1702" s="8">
        <f t="shared" si="264"/>
        <v>37.024999999999999</v>
      </c>
      <c r="R1702" s="8">
        <f t="shared" si="265"/>
        <v>34.875</v>
      </c>
      <c r="S1702" s="8">
        <f t="shared" si="266"/>
        <v>48.075000000000003</v>
      </c>
      <c r="T1702" s="8">
        <f t="shared" si="267"/>
        <v>38.375</v>
      </c>
      <c r="U1702" s="7">
        <f t="shared" si="268"/>
        <v>39.991666666666667</v>
      </c>
      <c r="V1702" s="7">
        <f t="shared" si="269"/>
        <v>39.587500000000006</v>
      </c>
    </row>
    <row r="1703" spans="1:22" ht="13.5" x14ac:dyDescent="0.25">
      <c r="A1703" s="3">
        <f>RSI!A1703</f>
        <v>44790</v>
      </c>
      <c r="B1703" s="2">
        <f>RSI!B1703</f>
        <v>0.85</v>
      </c>
      <c r="C1703" s="2">
        <f>RSI!I1703</f>
        <v>52.586255288757904</v>
      </c>
      <c r="D1703" s="2">
        <f>MACD!E1703</f>
        <v>-8.0144538273243526E-3</v>
      </c>
      <c r="E1703" s="2">
        <f>MACD!F1703</f>
        <v>1.1315271308469739E-3</v>
      </c>
      <c r="F1703" s="2">
        <f>'Moving Avg'!D1703</f>
        <v>0.85599999999999987</v>
      </c>
      <c r="G1703" s="2">
        <f>'Moving Avg'!F1703</f>
        <v>0.83999999999999986</v>
      </c>
      <c r="H1703" s="2">
        <f>'Moving Avg'!G1703</f>
        <v>0.83540000000000036</v>
      </c>
      <c r="I1703" s="2">
        <f>'Moving Avg'!H1703</f>
        <v>0.8551000000000003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  <c r="M1703" s="7">
        <f t="shared" si="260"/>
        <v>25</v>
      </c>
      <c r="N1703" s="7">
        <f t="shared" si="261"/>
        <v>45</v>
      </c>
      <c r="O1703" s="7">
        <f t="shared" si="262"/>
        <v>50</v>
      </c>
      <c r="P1703" s="7">
        <f t="shared" si="263"/>
        <v>83.5</v>
      </c>
      <c r="Q1703" s="8">
        <f t="shared" si="264"/>
        <v>44.524999999999999</v>
      </c>
      <c r="R1703" s="8">
        <f t="shared" si="265"/>
        <v>52.375</v>
      </c>
      <c r="S1703" s="8">
        <f t="shared" si="266"/>
        <v>60.575000000000003</v>
      </c>
      <c r="T1703" s="8">
        <f t="shared" si="267"/>
        <v>50.875</v>
      </c>
      <c r="U1703" s="7">
        <f t="shared" si="268"/>
        <v>52.491666666666674</v>
      </c>
      <c r="V1703" s="7">
        <f t="shared" si="269"/>
        <v>52.087500000000006</v>
      </c>
    </row>
    <row r="1704" spans="1:22" ht="13.5" x14ac:dyDescent="0.25">
      <c r="A1704" s="3">
        <f>RSI!A1704</f>
        <v>44791</v>
      </c>
      <c r="B1704" s="2">
        <f>RSI!B1704</f>
        <v>0.86</v>
      </c>
      <c r="C1704" s="2">
        <f>RSI!I1704</f>
        <v>56.493163746038242</v>
      </c>
      <c r="D1704" s="2">
        <f>MACD!E1704</f>
        <v>-8.6179848319697383E-3</v>
      </c>
      <c r="E1704" s="2">
        <f>MACD!F1704</f>
        <v>-8.183752617163685E-4</v>
      </c>
      <c r="F1704" s="2">
        <f>'Moving Avg'!D1704</f>
        <v>0.85600000000000009</v>
      </c>
      <c r="G1704" s="2">
        <f>'Moving Avg'!F1704</f>
        <v>0.84099999999999986</v>
      </c>
      <c r="H1704" s="2">
        <f>'Moving Avg'!G1704</f>
        <v>0.83640000000000048</v>
      </c>
      <c r="I1704" s="2">
        <f>'Moving Avg'!H1704</f>
        <v>0.85490000000000055</v>
      </c>
      <c r="J1704" s="5" t="str">
        <f>OBV!F1704</f>
        <v>BEARISH</v>
      </c>
      <c r="K1704" s="5" t="str">
        <f>OBV!G1704</f>
        <v>NEUTRAL</v>
      </c>
      <c r="L1704" s="5" t="str">
        <f>OBV!H1704</f>
        <v>NEUTRAL</v>
      </c>
      <c r="M1704" s="7">
        <f t="shared" si="260"/>
        <v>25</v>
      </c>
      <c r="N1704" s="7">
        <f t="shared" si="261"/>
        <v>45</v>
      </c>
      <c r="O1704" s="7">
        <f t="shared" si="262"/>
        <v>50</v>
      </c>
      <c r="P1704" s="7">
        <f t="shared" si="263"/>
        <v>16.5</v>
      </c>
      <c r="Q1704" s="8">
        <f t="shared" si="264"/>
        <v>34.475000000000001</v>
      </c>
      <c r="R1704" s="8">
        <f t="shared" si="265"/>
        <v>35.625</v>
      </c>
      <c r="S1704" s="8">
        <f t="shared" si="266"/>
        <v>30.425000000000001</v>
      </c>
      <c r="T1704" s="8">
        <f t="shared" si="267"/>
        <v>34.125</v>
      </c>
      <c r="U1704" s="7">
        <f t="shared" si="268"/>
        <v>33.508333333333333</v>
      </c>
      <c r="V1704" s="7">
        <f t="shared" si="269"/>
        <v>33.662499999999994</v>
      </c>
    </row>
    <row r="1705" spans="1:22" ht="13.5" x14ac:dyDescent="0.25">
      <c r="A1705" s="3">
        <f>RSI!A1705</f>
        <v>44792</v>
      </c>
      <c r="B1705" s="2">
        <f>RSI!B1705</f>
        <v>0.85</v>
      </c>
      <c r="C1705" s="2">
        <f>RSI!I1705</f>
        <v>51.888627995403752</v>
      </c>
      <c r="D1705" s="2">
        <f>MACD!E1705</f>
        <v>-8.4798055925099369E-3</v>
      </c>
      <c r="E1705" s="2">
        <f>MACD!F1705</f>
        <v>-2.3506613278750825E-3</v>
      </c>
      <c r="F1705" s="2">
        <f>'Moving Avg'!D1705</f>
        <v>0.85599999999999987</v>
      </c>
      <c r="G1705" s="2">
        <f>'Moving Avg'!F1705</f>
        <v>0.84199999999999986</v>
      </c>
      <c r="H1705" s="2">
        <f>'Moving Avg'!G1705</f>
        <v>0.8370000000000003</v>
      </c>
      <c r="I1705" s="2">
        <f>'Moving Avg'!H1705</f>
        <v>0.85460000000000047</v>
      </c>
      <c r="J1705" s="5" t="str">
        <f>OBV!F1705</f>
        <v>BULLISH</v>
      </c>
      <c r="K1705" s="5" t="str">
        <f>OBV!G1705</f>
        <v>NEUTRAL</v>
      </c>
      <c r="L1705" s="5" t="str">
        <f>OBV!H1705</f>
        <v>NEUTRAL</v>
      </c>
      <c r="M1705" s="7">
        <f t="shared" si="260"/>
        <v>25</v>
      </c>
      <c r="N1705" s="7">
        <f t="shared" si="261"/>
        <v>45</v>
      </c>
      <c r="O1705" s="7">
        <f t="shared" si="262"/>
        <v>50</v>
      </c>
      <c r="P1705" s="7">
        <f t="shared" si="263"/>
        <v>49.5</v>
      </c>
      <c r="Q1705" s="8">
        <f t="shared" si="264"/>
        <v>39.424999999999997</v>
      </c>
      <c r="R1705" s="8">
        <f t="shared" si="265"/>
        <v>43.875</v>
      </c>
      <c r="S1705" s="8">
        <f t="shared" si="266"/>
        <v>45.275000000000006</v>
      </c>
      <c r="T1705" s="8">
        <f t="shared" si="267"/>
        <v>42.375</v>
      </c>
      <c r="U1705" s="7">
        <f t="shared" si="268"/>
        <v>42.858333333333327</v>
      </c>
      <c r="V1705" s="7">
        <f t="shared" si="269"/>
        <v>42.737499999999997</v>
      </c>
    </row>
    <row r="1706" spans="1:22" ht="13.5" x14ac:dyDescent="0.25">
      <c r="A1706" s="3">
        <f>RSI!A1706</f>
        <v>44795</v>
      </c>
      <c r="B1706" s="2">
        <f>RSI!B1706</f>
        <v>0.86</v>
      </c>
      <c r="C1706" s="2">
        <f>RSI!I1706</f>
        <v>55.770873519683924</v>
      </c>
      <c r="D1706" s="2">
        <f>MACD!E1706</f>
        <v>-9.129610398146748E-3</v>
      </c>
      <c r="E1706" s="2">
        <f>MACD!F1706</f>
        <v>-3.7064511419294156E-3</v>
      </c>
      <c r="F1706" s="2">
        <f>'Moving Avg'!D1706</f>
        <v>0.85600000000000009</v>
      </c>
      <c r="G1706" s="2">
        <f>'Moving Avg'!F1706</f>
        <v>0.84249999999999992</v>
      </c>
      <c r="H1706" s="2">
        <f>'Moving Avg'!G1706</f>
        <v>0.83780000000000032</v>
      </c>
      <c r="I1706" s="2">
        <f>'Moving Avg'!H1706</f>
        <v>0.85430000000000061</v>
      </c>
      <c r="J1706" s="5" t="str">
        <f>OBV!F1706</f>
        <v>BULLISH</v>
      </c>
      <c r="K1706" s="5" t="str">
        <f>OBV!G1706</f>
        <v>NEUTRAL</v>
      </c>
      <c r="L1706" s="5" t="str">
        <f>OBV!H1706</f>
        <v>NEUTRAL</v>
      </c>
      <c r="M1706" s="7">
        <f t="shared" si="260"/>
        <v>25</v>
      </c>
      <c r="N1706" s="7">
        <f t="shared" si="261"/>
        <v>45</v>
      </c>
      <c r="O1706" s="7">
        <f t="shared" si="262"/>
        <v>50</v>
      </c>
      <c r="P1706" s="7">
        <f t="shared" si="263"/>
        <v>49.5</v>
      </c>
      <c r="Q1706" s="8">
        <f t="shared" si="264"/>
        <v>39.424999999999997</v>
      </c>
      <c r="R1706" s="8">
        <f t="shared" si="265"/>
        <v>43.875</v>
      </c>
      <c r="S1706" s="8">
        <f t="shared" si="266"/>
        <v>45.275000000000006</v>
      </c>
      <c r="T1706" s="8">
        <f t="shared" si="267"/>
        <v>42.375</v>
      </c>
      <c r="U1706" s="7">
        <f t="shared" si="268"/>
        <v>42.858333333333327</v>
      </c>
      <c r="V1706" s="7">
        <f t="shared" si="269"/>
        <v>42.737499999999997</v>
      </c>
    </row>
    <row r="1707" spans="1:22" ht="13.5" x14ac:dyDescent="0.25">
      <c r="A1707" s="3">
        <f>RSI!A1707</f>
        <v>44796</v>
      </c>
      <c r="B1707" s="2">
        <f>RSI!B1707</f>
        <v>0.85</v>
      </c>
      <c r="C1707" s="2">
        <f>RSI!I1707</f>
        <v>51.311870316666834</v>
      </c>
      <c r="D1707" s="2">
        <f>MACD!E1707</f>
        <v>-9.0218550703904388E-3</v>
      </c>
      <c r="E1707" s="2">
        <f>MACD!F1707</f>
        <v>-4.7695319276216206E-3</v>
      </c>
      <c r="F1707" s="2">
        <f>'Moving Avg'!D1707</f>
        <v>0.85399999999999987</v>
      </c>
      <c r="G1707" s="2">
        <f>'Moving Avg'!F1707</f>
        <v>0.84299999999999997</v>
      </c>
      <c r="H1707" s="2">
        <f>'Moving Avg'!G1707</f>
        <v>0.83860000000000012</v>
      </c>
      <c r="I1707" s="2">
        <f>'Moving Avg'!H1707</f>
        <v>0.85400000000000054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  <c r="M1707" s="7">
        <f t="shared" si="260"/>
        <v>25</v>
      </c>
      <c r="N1707" s="7">
        <f t="shared" si="261"/>
        <v>45</v>
      </c>
      <c r="O1707" s="7">
        <f t="shared" si="262"/>
        <v>0</v>
      </c>
      <c r="P1707" s="7">
        <f t="shared" si="263"/>
        <v>16.5</v>
      </c>
      <c r="Q1707" s="8">
        <f t="shared" si="264"/>
        <v>26.975000000000001</v>
      </c>
      <c r="R1707" s="8">
        <f t="shared" si="265"/>
        <v>18.125</v>
      </c>
      <c r="S1707" s="8">
        <f t="shared" si="266"/>
        <v>17.925000000000001</v>
      </c>
      <c r="T1707" s="8">
        <f t="shared" si="267"/>
        <v>21.625</v>
      </c>
      <c r="U1707" s="7">
        <f t="shared" si="268"/>
        <v>21.008333333333336</v>
      </c>
      <c r="V1707" s="7">
        <f t="shared" si="269"/>
        <v>21.162500000000001</v>
      </c>
    </row>
    <row r="1708" spans="1:22" ht="13.5" x14ac:dyDescent="0.25">
      <c r="A1708" s="3">
        <f>RSI!A1708</f>
        <v>44797</v>
      </c>
      <c r="B1708" s="2">
        <f>RSI!B1708</f>
        <v>0.85</v>
      </c>
      <c r="C1708" s="2">
        <f>RSI!I1708</f>
        <v>51.311870316666834</v>
      </c>
      <c r="D1708" s="2">
        <f>MACD!E1708</f>
        <v>-8.9485783313176803E-3</v>
      </c>
      <c r="E1708" s="2">
        <f>MACD!F1708</f>
        <v>-5.6053412083608327E-3</v>
      </c>
      <c r="F1708" s="2">
        <f>'Moving Avg'!D1708</f>
        <v>0.85399999999999987</v>
      </c>
      <c r="G1708" s="2">
        <f>'Moving Avg'!F1708</f>
        <v>0.84399999999999997</v>
      </c>
      <c r="H1708" s="2">
        <f>'Moving Avg'!G1708</f>
        <v>0.83940000000000015</v>
      </c>
      <c r="I1708" s="2">
        <f>'Moving Avg'!H1708</f>
        <v>0.85365000000000035</v>
      </c>
      <c r="J1708" s="5" t="str">
        <f>OBV!F1708</f>
        <v>BULLISH</v>
      </c>
      <c r="K1708" s="5" t="str">
        <f>OBV!G1708</f>
        <v>NEUTRAL</v>
      </c>
      <c r="L1708" s="5" t="str">
        <f>OBV!H1708</f>
        <v>NEUTRAL</v>
      </c>
      <c r="M1708" s="7">
        <f t="shared" si="260"/>
        <v>25</v>
      </c>
      <c r="N1708" s="7">
        <f t="shared" si="261"/>
        <v>45</v>
      </c>
      <c r="O1708" s="7">
        <f t="shared" si="262"/>
        <v>50</v>
      </c>
      <c r="P1708" s="7">
        <f t="shared" si="263"/>
        <v>49.5</v>
      </c>
      <c r="Q1708" s="8">
        <f t="shared" si="264"/>
        <v>39.424999999999997</v>
      </c>
      <c r="R1708" s="8">
        <f t="shared" si="265"/>
        <v>43.875</v>
      </c>
      <c r="S1708" s="8">
        <f t="shared" si="266"/>
        <v>45.275000000000006</v>
      </c>
      <c r="T1708" s="8">
        <f t="shared" si="267"/>
        <v>42.375</v>
      </c>
      <c r="U1708" s="7">
        <f t="shared" si="268"/>
        <v>42.858333333333327</v>
      </c>
      <c r="V1708" s="7">
        <f t="shared" si="269"/>
        <v>42.737499999999997</v>
      </c>
    </row>
    <row r="1709" spans="1:22" ht="13.5" x14ac:dyDescent="0.25">
      <c r="A1709" s="3">
        <f>RSI!A1709</f>
        <v>44798</v>
      </c>
      <c r="B1709" s="2">
        <f>RSI!B1709</f>
        <v>0.85</v>
      </c>
      <c r="C1709" s="2">
        <f>RSI!I1709</f>
        <v>51.311870316666834</v>
      </c>
      <c r="D1709" s="2">
        <f>MACD!E1709</f>
        <v>-5.8262267171572679E-3</v>
      </c>
      <c r="E1709" s="2">
        <f>MACD!F1709</f>
        <v>-5.6495183101201206E-3</v>
      </c>
      <c r="F1709" s="2">
        <f>'Moving Avg'!D1709</f>
        <v>0.85199999999999998</v>
      </c>
      <c r="G1709" s="2">
        <f>'Moving Avg'!F1709</f>
        <v>0.84549999999999981</v>
      </c>
      <c r="H1709" s="2">
        <f>'Moving Avg'!G1709</f>
        <v>0.84020000000000006</v>
      </c>
      <c r="I1709" s="2">
        <f>'Moving Avg'!H1709</f>
        <v>0.85340000000000027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25</v>
      </c>
      <c r="N1709" s="7">
        <f t="shared" si="261"/>
        <v>45</v>
      </c>
      <c r="O1709" s="7">
        <f t="shared" si="262"/>
        <v>0</v>
      </c>
      <c r="P1709" s="7">
        <f t="shared" si="263"/>
        <v>16.5</v>
      </c>
      <c r="Q1709" s="8">
        <f t="shared" si="264"/>
        <v>26.975000000000001</v>
      </c>
      <c r="R1709" s="8">
        <f t="shared" si="265"/>
        <v>18.125</v>
      </c>
      <c r="S1709" s="8">
        <f t="shared" si="266"/>
        <v>17.925000000000001</v>
      </c>
      <c r="T1709" s="8">
        <f t="shared" si="267"/>
        <v>21.625</v>
      </c>
      <c r="U1709" s="7">
        <f t="shared" si="268"/>
        <v>21.008333333333336</v>
      </c>
      <c r="V1709" s="7">
        <f t="shared" si="269"/>
        <v>21.162500000000001</v>
      </c>
    </row>
    <row r="1710" spans="1:22" ht="13.5" x14ac:dyDescent="0.25">
      <c r="A1710" s="3">
        <f>RSI!A1710</f>
        <v>44799</v>
      </c>
      <c r="B1710" s="2">
        <f>RSI!B1710</f>
        <v>0.85</v>
      </c>
      <c r="C1710" s="2">
        <f>RSI!I1710</f>
        <v>51.311870316666834</v>
      </c>
      <c r="D1710" s="2">
        <f>MACD!E1710</f>
        <v>-4.7380455184031778E-3</v>
      </c>
      <c r="E1710" s="2">
        <f>MACD!F1710</f>
        <v>-5.4672237517767322E-3</v>
      </c>
      <c r="F1710" s="2">
        <f>'Moving Avg'!D1710</f>
        <v>0.85199999999999998</v>
      </c>
      <c r="G1710" s="2">
        <f>'Moving Avg'!F1710</f>
        <v>0.84699999999999986</v>
      </c>
      <c r="H1710" s="2">
        <f>'Moving Avg'!G1710</f>
        <v>0.84100000000000008</v>
      </c>
      <c r="I1710" s="2">
        <f>'Moving Avg'!H1710</f>
        <v>0.8532000000000004</v>
      </c>
      <c r="J1710" s="5" t="str">
        <f>OBV!F1710</f>
        <v>BULLISH</v>
      </c>
      <c r="K1710" s="5" t="str">
        <f>OBV!G1710</f>
        <v>NEUTRAL</v>
      </c>
      <c r="L1710" s="5" t="str">
        <f>OBV!H1710</f>
        <v>NEUTRAL</v>
      </c>
      <c r="M1710" s="7">
        <f t="shared" si="260"/>
        <v>25</v>
      </c>
      <c r="N1710" s="7">
        <f t="shared" si="261"/>
        <v>0</v>
      </c>
      <c r="O1710" s="7">
        <f t="shared" si="262"/>
        <v>0</v>
      </c>
      <c r="P1710" s="7">
        <f t="shared" si="263"/>
        <v>49.5</v>
      </c>
      <c r="Q1710" s="8">
        <f t="shared" si="264"/>
        <v>16.175000000000001</v>
      </c>
      <c r="R1710" s="8">
        <f t="shared" si="265"/>
        <v>17.375</v>
      </c>
      <c r="S1710" s="8">
        <f t="shared" si="266"/>
        <v>26.025000000000002</v>
      </c>
      <c r="T1710" s="8">
        <f t="shared" si="267"/>
        <v>18.625</v>
      </c>
      <c r="U1710" s="7">
        <f t="shared" si="268"/>
        <v>19.858333333333334</v>
      </c>
      <c r="V1710" s="7">
        <f t="shared" si="269"/>
        <v>19.55</v>
      </c>
    </row>
    <row r="1711" spans="1:22" ht="13.5" x14ac:dyDescent="0.25">
      <c r="A1711" s="3">
        <f>RSI!A1711</f>
        <v>44802</v>
      </c>
      <c r="B1711" s="2">
        <f>RSI!B1711</f>
        <v>0.85</v>
      </c>
      <c r="C1711" s="2">
        <f>RSI!I1711</f>
        <v>51.311870316666834</v>
      </c>
      <c r="D1711" s="2">
        <f>MACD!E1711</f>
        <v>-2.2930255419615353E-3</v>
      </c>
      <c r="E1711" s="2">
        <f>MACD!F1711</f>
        <v>-4.8323841098136932E-3</v>
      </c>
      <c r="F1711" s="2">
        <f>'Moving Avg'!D1711</f>
        <v>0.85</v>
      </c>
      <c r="G1711" s="2">
        <f>'Moving Avg'!F1711</f>
        <v>0.84849999999999992</v>
      </c>
      <c r="H1711" s="2">
        <f>'Moving Avg'!G1711</f>
        <v>0.84180000000000021</v>
      </c>
      <c r="I1711" s="2">
        <f>'Moving Avg'!H1711</f>
        <v>0.85295000000000032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  <c r="M1711" s="7">
        <f t="shared" si="260"/>
        <v>25</v>
      </c>
      <c r="N1711" s="7">
        <f t="shared" si="261"/>
        <v>0</v>
      </c>
      <c r="O1711" s="7">
        <f t="shared" si="262"/>
        <v>0</v>
      </c>
      <c r="P1711" s="7">
        <f t="shared" si="263"/>
        <v>16.5</v>
      </c>
      <c r="Q1711" s="8">
        <f t="shared" si="264"/>
        <v>11.225</v>
      </c>
      <c r="R1711" s="8">
        <f t="shared" si="265"/>
        <v>9.125</v>
      </c>
      <c r="S1711" s="8">
        <f t="shared" si="266"/>
        <v>11.175000000000001</v>
      </c>
      <c r="T1711" s="8">
        <f t="shared" si="267"/>
        <v>10.375</v>
      </c>
      <c r="U1711" s="7">
        <f t="shared" si="268"/>
        <v>10.508333333333335</v>
      </c>
      <c r="V1711" s="7">
        <f t="shared" si="269"/>
        <v>10.475000000000001</v>
      </c>
    </row>
    <row r="1712" spans="1:22" ht="13.5" x14ac:dyDescent="0.25">
      <c r="A1712" s="3">
        <f>RSI!A1712</f>
        <v>44803</v>
      </c>
      <c r="B1712" s="2">
        <f>RSI!B1712</f>
        <v>0.85</v>
      </c>
      <c r="C1712" s="2">
        <f>RSI!I1712</f>
        <v>51.311870316666834</v>
      </c>
      <c r="D1712" s="2">
        <f>MACD!E1712</f>
        <v>-2.3732014113730937E-4</v>
      </c>
      <c r="E1712" s="2">
        <f>MACD!F1712</f>
        <v>-3.9133713160784166E-3</v>
      </c>
      <c r="F1712" s="2">
        <f>'Moving Avg'!D1712</f>
        <v>0.85</v>
      </c>
      <c r="G1712" s="2">
        <f>'Moving Avg'!F1712</f>
        <v>0.84899999999999987</v>
      </c>
      <c r="H1712" s="2">
        <f>'Moving Avg'!G1712</f>
        <v>0.84280000000000033</v>
      </c>
      <c r="I1712" s="2">
        <f>'Moving Avg'!H1712</f>
        <v>0.85275000000000023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  <c r="M1712" s="7">
        <f t="shared" si="260"/>
        <v>25</v>
      </c>
      <c r="N1712" s="7">
        <f t="shared" si="261"/>
        <v>0</v>
      </c>
      <c r="O1712" s="7">
        <f t="shared" si="262"/>
        <v>0</v>
      </c>
      <c r="P1712" s="7">
        <f t="shared" si="263"/>
        <v>33</v>
      </c>
      <c r="Q1712" s="8">
        <f t="shared" si="264"/>
        <v>13.7</v>
      </c>
      <c r="R1712" s="8">
        <f t="shared" si="265"/>
        <v>13.25</v>
      </c>
      <c r="S1712" s="8">
        <f t="shared" si="266"/>
        <v>18.600000000000001</v>
      </c>
      <c r="T1712" s="8">
        <f t="shared" si="267"/>
        <v>14.5</v>
      </c>
      <c r="U1712" s="7">
        <f t="shared" si="268"/>
        <v>15.183333333333332</v>
      </c>
      <c r="V1712" s="7">
        <f t="shared" si="269"/>
        <v>15.012499999999999</v>
      </c>
    </row>
    <row r="1713" spans="1:22" ht="13.5" x14ac:dyDescent="0.25">
      <c r="A1713" s="3">
        <f>RSI!A1713</f>
        <v>44804</v>
      </c>
      <c r="B1713" s="2">
        <f>RSI!B1713</f>
        <v>0.9</v>
      </c>
      <c r="C1713" s="2">
        <f>RSI!I1713</f>
        <v>70.012300373498448</v>
      </c>
      <c r="D1713" s="2">
        <f>MACD!E1713</f>
        <v>-3.7522253668034189E-3</v>
      </c>
      <c r="E1713" s="2">
        <f>MACD!F1713</f>
        <v>-3.8811421262234169E-3</v>
      </c>
      <c r="F1713" s="2">
        <f>'Moving Avg'!D1713</f>
        <v>0.86</v>
      </c>
      <c r="G1713" s="2">
        <f>'Moving Avg'!F1713</f>
        <v>0.85249999999999981</v>
      </c>
      <c r="H1713" s="2">
        <f>'Moving Avg'!G1713</f>
        <v>0.84480000000000022</v>
      </c>
      <c r="I1713" s="2">
        <f>'Moving Avg'!H1713</f>
        <v>0.85275000000000023</v>
      </c>
      <c r="J1713" s="5" t="str">
        <f>OBV!F1713</f>
        <v>BULLISH</v>
      </c>
      <c r="K1713" s="5" t="str">
        <f>OBV!G1713</f>
        <v>STRONG</v>
      </c>
      <c r="L1713" s="5" t="str">
        <f>OBV!H1713</f>
        <v>CONFIRMED BULLISH</v>
      </c>
      <c r="M1713" s="7">
        <f t="shared" si="260"/>
        <v>0</v>
      </c>
      <c r="N1713" s="7">
        <f t="shared" si="261"/>
        <v>0</v>
      </c>
      <c r="O1713" s="7">
        <f t="shared" si="262"/>
        <v>50</v>
      </c>
      <c r="P1713" s="7">
        <f t="shared" si="263"/>
        <v>100</v>
      </c>
      <c r="Q1713" s="8">
        <f t="shared" si="264"/>
        <v>22.5</v>
      </c>
      <c r="R1713" s="8">
        <f t="shared" si="265"/>
        <v>42.5</v>
      </c>
      <c r="S1713" s="8">
        <f t="shared" si="266"/>
        <v>57.5</v>
      </c>
      <c r="T1713" s="8">
        <f t="shared" si="267"/>
        <v>37.5</v>
      </c>
      <c r="U1713" s="7">
        <f t="shared" si="268"/>
        <v>40.833333333333336</v>
      </c>
      <c r="V1713" s="7">
        <f t="shared" si="269"/>
        <v>40</v>
      </c>
    </row>
    <row r="1714" spans="1:22" ht="13.5" x14ac:dyDescent="0.25">
      <c r="A1714" s="3">
        <f>RSI!A1714</f>
        <v>44805</v>
      </c>
      <c r="B1714" s="2">
        <f>RSI!B1714</f>
        <v>0.95</v>
      </c>
      <c r="C1714" s="2">
        <f>RSI!I1714</f>
        <v>78.78675730207982</v>
      </c>
      <c r="D1714" s="2">
        <f>MACD!E1714</f>
        <v>-9.1983508243275169E-3</v>
      </c>
      <c r="E1714" s="2">
        <f>MACD!F1714</f>
        <v>-4.9445838658442372E-3</v>
      </c>
      <c r="F1714" s="2">
        <f>'Moving Avg'!D1714</f>
        <v>0.87999999999999989</v>
      </c>
      <c r="G1714" s="2">
        <f>'Moving Avg'!F1714</f>
        <v>0.85799999999999987</v>
      </c>
      <c r="H1714" s="2">
        <f>'Moving Avg'!G1714</f>
        <v>0.84780000000000033</v>
      </c>
      <c r="I1714" s="2">
        <f>'Moving Avg'!H1714</f>
        <v>0.85305000000000009</v>
      </c>
      <c r="J1714" s="5" t="str">
        <f>OBV!F1714</f>
        <v>BULLISH</v>
      </c>
      <c r="K1714" s="5" t="str">
        <f>OBV!G1714</f>
        <v>STRONG</v>
      </c>
      <c r="L1714" s="5" t="str">
        <f>OBV!H1714</f>
        <v>CONFIRMED BULLISH</v>
      </c>
      <c r="M1714" s="7">
        <f t="shared" si="260"/>
        <v>0</v>
      </c>
      <c r="N1714" s="7">
        <f t="shared" si="261"/>
        <v>45</v>
      </c>
      <c r="O1714" s="7">
        <f t="shared" si="262"/>
        <v>50</v>
      </c>
      <c r="P1714" s="7">
        <f t="shared" si="263"/>
        <v>100</v>
      </c>
      <c r="Q1714" s="8">
        <f t="shared" si="264"/>
        <v>38.25</v>
      </c>
      <c r="R1714" s="8">
        <f t="shared" si="265"/>
        <v>51.5</v>
      </c>
      <c r="S1714" s="8">
        <f t="shared" si="266"/>
        <v>64.25</v>
      </c>
      <c r="T1714" s="8">
        <f t="shared" si="267"/>
        <v>48.75</v>
      </c>
      <c r="U1714" s="7">
        <f t="shared" si="268"/>
        <v>51.333333333333336</v>
      </c>
      <c r="V1714" s="7">
        <f t="shared" si="269"/>
        <v>50.6875</v>
      </c>
    </row>
    <row r="1715" spans="1:22" ht="13.5" x14ac:dyDescent="0.25">
      <c r="A1715" s="3">
        <f>RSI!A1715</f>
        <v>44806</v>
      </c>
      <c r="B1715" s="2">
        <f>RSI!B1715</f>
        <v>0.98</v>
      </c>
      <c r="C1715" s="2">
        <f>RSI!I1715</f>
        <v>82.159740614881144</v>
      </c>
      <c r="D1715" s="2">
        <f>MACD!E1715</f>
        <v>-1.8146758509574812E-2</v>
      </c>
      <c r="E1715" s="2">
        <f>MACD!F1715</f>
        <v>-7.5850187945903525E-3</v>
      </c>
      <c r="F1715" s="2">
        <f>'Moving Avg'!D1715</f>
        <v>0.90599999999999992</v>
      </c>
      <c r="G1715" s="2">
        <f>'Moving Avg'!F1715</f>
        <v>0.86499999999999988</v>
      </c>
      <c r="H1715" s="2">
        <f>'Moving Avg'!G1715</f>
        <v>0.85140000000000005</v>
      </c>
      <c r="I1715" s="2">
        <f>'Moving Avg'!H1715</f>
        <v>0.85354999999999992</v>
      </c>
      <c r="J1715" s="5" t="str">
        <f>OBV!F1715</f>
        <v>BULLISH</v>
      </c>
      <c r="K1715" s="5" t="str">
        <f>OBV!G1715</f>
        <v>STRONG</v>
      </c>
      <c r="L1715" s="5" t="str">
        <f>OBV!H1715</f>
        <v>CONFIRMED BULLISH</v>
      </c>
      <c r="M1715" s="7">
        <f t="shared" si="260"/>
        <v>0</v>
      </c>
      <c r="N1715" s="7">
        <f t="shared" si="261"/>
        <v>45</v>
      </c>
      <c r="O1715" s="7">
        <f t="shared" si="262"/>
        <v>50</v>
      </c>
      <c r="P1715" s="7">
        <f t="shared" si="263"/>
        <v>100</v>
      </c>
      <c r="Q1715" s="8">
        <f t="shared" si="264"/>
        <v>38.25</v>
      </c>
      <c r="R1715" s="8">
        <f t="shared" si="265"/>
        <v>51.5</v>
      </c>
      <c r="S1715" s="8">
        <f t="shared" si="266"/>
        <v>64.25</v>
      </c>
      <c r="T1715" s="8">
        <f t="shared" si="267"/>
        <v>48.75</v>
      </c>
      <c r="U1715" s="7">
        <f t="shared" si="268"/>
        <v>51.333333333333336</v>
      </c>
      <c r="V1715" s="7">
        <f t="shared" si="269"/>
        <v>50.6875</v>
      </c>
    </row>
    <row r="1716" spans="1:22" ht="13.5" x14ac:dyDescent="0.25">
      <c r="A1716" s="3">
        <f>RSI!A1716</f>
        <v>44809</v>
      </c>
      <c r="B1716" s="2">
        <f>RSI!B1716</f>
        <v>0.94</v>
      </c>
      <c r="C1716" s="2">
        <f>RSI!I1716</f>
        <v>66.888279889748389</v>
      </c>
      <c r="D1716" s="2">
        <f>MACD!E1716</f>
        <v>-2.1930875544915907E-2</v>
      </c>
      <c r="E1716" s="2">
        <f>MACD!F1716</f>
        <v>-1.0454190144655463E-2</v>
      </c>
      <c r="F1716" s="2">
        <f>'Moving Avg'!D1716</f>
        <v>0.92400000000000004</v>
      </c>
      <c r="G1716" s="2">
        <f>'Moving Avg'!F1716</f>
        <v>0.86999999999999988</v>
      </c>
      <c r="H1716" s="2">
        <f>'Moving Avg'!G1716</f>
        <v>0.85420000000000018</v>
      </c>
      <c r="I1716" s="2">
        <f>'Moving Avg'!H1716</f>
        <v>0.85384999999999989</v>
      </c>
      <c r="J1716" s="5" t="str">
        <f>OBV!F1716</f>
        <v>BULLISH</v>
      </c>
      <c r="K1716" s="5" t="str">
        <f>OBV!G1716</f>
        <v>STRONG</v>
      </c>
      <c r="L1716" s="5" t="str">
        <f>OBV!H1716</f>
        <v>CONFIRMED BULLISH</v>
      </c>
      <c r="M1716" s="7">
        <f t="shared" si="260"/>
        <v>25</v>
      </c>
      <c r="N1716" s="7">
        <f t="shared" si="261"/>
        <v>45</v>
      </c>
      <c r="O1716" s="7">
        <f t="shared" si="262"/>
        <v>50</v>
      </c>
      <c r="P1716" s="7">
        <f t="shared" si="263"/>
        <v>100</v>
      </c>
      <c r="Q1716" s="8">
        <f t="shared" si="264"/>
        <v>47</v>
      </c>
      <c r="R1716" s="8">
        <f t="shared" si="265"/>
        <v>56.5</v>
      </c>
      <c r="S1716" s="8">
        <f t="shared" si="266"/>
        <v>68</v>
      </c>
      <c r="T1716" s="8">
        <f t="shared" si="267"/>
        <v>55</v>
      </c>
      <c r="U1716" s="7">
        <f t="shared" si="268"/>
        <v>57.166666666666664</v>
      </c>
      <c r="V1716" s="7">
        <f t="shared" si="269"/>
        <v>56.625</v>
      </c>
    </row>
    <row r="1717" spans="1:22" ht="13.5" x14ac:dyDescent="0.25">
      <c r="A1717" s="3">
        <f>RSI!A1717</f>
        <v>44810</v>
      </c>
      <c r="B1717" s="2">
        <f>RSI!B1717</f>
        <v>0.94</v>
      </c>
      <c r="C1717" s="2">
        <f>RSI!I1717</f>
        <v>66.888279889748389</v>
      </c>
      <c r="D1717" s="2">
        <f>MACD!E1717</f>
        <v>-2.709585754645194E-2</v>
      </c>
      <c r="E1717" s="2">
        <f>MACD!F1717</f>
        <v>-1.3782523625014758E-2</v>
      </c>
      <c r="F1717" s="2">
        <f>'Moving Avg'!D1717</f>
        <v>0.94199999999999995</v>
      </c>
      <c r="G1717" s="2">
        <f>'Moving Avg'!F1717</f>
        <v>0.875</v>
      </c>
      <c r="H1717" s="2">
        <f>'Moving Avg'!G1717</f>
        <v>0.85680000000000012</v>
      </c>
      <c r="I1717" s="2">
        <f>'Moving Avg'!H1717</f>
        <v>0.85419999999999974</v>
      </c>
      <c r="J1717" s="5" t="str">
        <f>OBV!F1717</f>
        <v>BULLISH</v>
      </c>
      <c r="K1717" s="5" t="str">
        <f>OBV!G1717</f>
        <v>STRONG</v>
      </c>
      <c r="L1717" s="5" t="str">
        <f>OBV!H1717</f>
        <v>CONFIRMED BULLISH</v>
      </c>
      <c r="M1717" s="7">
        <f t="shared" si="260"/>
        <v>25</v>
      </c>
      <c r="N1717" s="7">
        <f t="shared" si="261"/>
        <v>45</v>
      </c>
      <c r="O1717" s="7">
        <f t="shared" si="262"/>
        <v>50</v>
      </c>
      <c r="P1717" s="7">
        <f t="shared" si="263"/>
        <v>100</v>
      </c>
      <c r="Q1717" s="8">
        <f t="shared" si="264"/>
        <v>47</v>
      </c>
      <c r="R1717" s="8">
        <f t="shared" si="265"/>
        <v>56.5</v>
      </c>
      <c r="S1717" s="8">
        <f t="shared" si="266"/>
        <v>68</v>
      </c>
      <c r="T1717" s="8">
        <f t="shared" si="267"/>
        <v>55</v>
      </c>
      <c r="U1717" s="7">
        <f t="shared" si="268"/>
        <v>57.166666666666664</v>
      </c>
      <c r="V1717" s="7">
        <f t="shared" si="269"/>
        <v>56.625</v>
      </c>
    </row>
    <row r="1718" spans="1:22" ht="13.5" x14ac:dyDescent="0.25">
      <c r="A1718" s="3">
        <f>RSI!A1718</f>
        <v>44811</v>
      </c>
      <c r="B1718" s="2">
        <f>RSI!B1718</f>
        <v>0.98</v>
      </c>
      <c r="C1718" s="2">
        <f>RSI!I1718</f>
        <v>72.760363099299184</v>
      </c>
      <c r="D1718" s="2">
        <f>MACD!E1718</f>
        <v>-3.4822315153963612E-2</v>
      </c>
      <c r="E1718" s="2">
        <f>MACD!F1718</f>
        <v>-1.799048193080453E-2</v>
      </c>
      <c r="F1718" s="2">
        <f>'Moving Avg'!D1718</f>
        <v>0.95799999999999996</v>
      </c>
      <c r="G1718" s="2">
        <f>'Moving Avg'!F1718</f>
        <v>0.8819999999999999</v>
      </c>
      <c r="H1718" s="2">
        <f>'Moving Avg'!G1718</f>
        <v>0.86019999999999996</v>
      </c>
      <c r="I1718" s="2">
        <f>'Moving Avg'!H1718</f>
        <v>0.85464999999999958</v>
      </c>
      <c r="J1718" s="5" t="str">
        <f>OBV!F1718</f>
        <v>BULLISH</v>
      </c>
      <c r="K1718" s="5" t="str">
        <f>OBV!G1718</f>
        <v>STRONG</v>
      </c>
      <c r="L1718" s="5" t="str">
        <f>OBV!H1718</f>
        <v>CONFIRMED BULLISH</v>
      </c>
      <c r="M1718" s="7">
        <f t="shared" si="260"/>
        <v>0</v>
      </c>
      <c r="N1718" s="7">
        <f t="shared" si="261"/>
        <v>45</v>
      </c>
      <c r="O1718" s="7">
        <f t="shared" si="262"/>
        <v>50</v>
      </c>
      <c r="P1718" s="7">
        <f t="shared" si="263"/>
        <v>100</v>
      </c>
      <c r="Q1718" s="8">
        <f t="shared" si="264"/>
        <v>38.25</v>
      </c>
      <c r="R1718" s="8">
        <f t="shared" si="265"/>
        <v>51.5</v>
      </c>
      <c r="S1718" s="8">
        <f t="shared" si="266"/>
        <v>64.25</v>
      </c>
      <c r="T1718" s="8">
        <f t="shared" si="267"/>
        <v>48.75</v>
      </c>
      <c r="U1718" s="7">
        <f t="shared" si="268"/>
        <v>51.333333333333336</v>
      </c>
      <c r="V1718" s="7">
        <f t="shared" si="269"/>
        <v>50.6875</v>
      </c>
    </row>
    <row r="1719" spans="1:22" ht="13.5" x14ac:dyDescent="0.25">
      <c r="A1719" s="3">
        <f>RSI!A1719</f>
        <v>44812</v>
      </c>
      <c r="B1719" s="2">
        <f>RSI!B1719</f>
        <v>1.03</v>
      </c>
      <c r="C1719" s="2">
        <f>RSI!I1719</f>
        <v>78.010010915961459</v>
      </c>
      <c r="D1719" s="2">
        <f>MACD!E1719</f>
        <v>-4.5664157266356309E-2</v>
      </c>
      <c r="E1719" s="2">
        <f>MACD!F1719</f>
        <v>-2.3525216997914884E-2</v>
      </c>
      <c r="F1719" s="2">
        <f>'Moving Avg'!D1719</f>
        <v>0.97399999999999998</v>
      </c>
      <c r="G1719" s="2">
        <f>'Moving Avg'!F1719</f>
        <v>0.89049999999999996</v>
      </c>
      <c r="H1719" s="2">
        <f>'Moving Avg'!G1719</f>
        <v>0.86459999999999992</v>
      </c>
      <c r="I1719" s="2">
        <f>'Moving Avg'!H1719</f>
        <v>0.85539999999999961</v>
      </c>
      <c r="J1719" s="5" t="str">
        <f>OBV!F1719</f>
        <v>BULLISH</v>
      </c>
      <c r="K1719" s="5" t="str">
        <f>OBV!G1719</f>
        <v>STRONG</v>
      </c>
      <c r="L1719" s="5" t="str">
        <f>OBV!H1719</f>
        <v>CONFIRMED BULLISH</v>
      </c>
      <c r="M1719" s="7">
        <f t="shared" si="260"/>
        <v>0</v>
      </c>
      <c r="N1719" s="7">
        <f t="shared" si="261"/>
        <v>100</v>
      </c>
      <c r="O1719" s="7">
        <f t="shared" si="262"/>
        <v>50</v>
      </c>
      <c r="P1719" s="7">
        <f t="shared" si="263"/>
        <v>100</v>
      </c>
      <c r="Q1719" s="8">
        <f t="shared" si="264"/>
        <v>57.5</v>
      </c>
      <c r="R1719" s="8">
        <f t="shared" si="265"/>
        <v>62.5</v>
      </c>
      <c r="S1719" s="8">
        <f t="shared" si="266"/>
        <v>72.5</v>
      </c>
      <c r="T1719" s="8">
        <f t="shared" si="267"/>
        <v>62.5</v>
      </c>
      <c r="U1719" s="7">
        <f t="shared" si="268"/>
        <v>64.166666666666671</v>
      </c>
      <c r="V1719" s="7">
        <f t="shared" si="269"/>
        <v>63.75</v>
      </c>
    </row>
    <row r="1720" spans="1:22" ht="13.5" x14ac:dyDescent="0.25">
      <c r="A1720" s="3">
        <f>RSI!A1720</f>
        <v>44813</v>
      </c>
      <c r="B1720" s="2">
        <f>RSI!B1720</f>
        <v>1.0900000000000001</v>
      </c>
      <c r="C1720" s="2">
        <f>RSI!I1720</f>
        <v>82.39469523781392</v>
      </c>
      <c r="D1720" s="2">
        <f>MACD!E1720</f>
        <v>-6.0133815248813893E-2</v>
      </c>
      <c r="E1720" s="2">
        <f>MACD!F1720</f>
        <v>-3.0846936648094687E-2</v>
      </c>
      <c r="F1720" s="2">
        <f>'Moving Avg'!D1720</f>
        <v>0.99599999999999989</v>
      </c>
      <c r="G1720" s="2">
        <f>'Moving Avg'!F1720</f>
        <v>0.90249999999999986</v>
      </c>
      <c r="H1720" s="2">
        <f>'Moving Avg'!G1720</f>
        <v>0.87080000000000002</v>
      </c>
      <c r="I1720" s="2">
        <f>'Moving Avg'!H1720</f>
        <v>0.85639999999999972</v>
      </c>
      <c r="J1720" s="5" t="str">
        <f>OBV!F1720</f>
        <v>BULLISH</v>
      </c>
      <c r="K1720" s="5" t="str">
        <f>OBV!G1720</f>
        <v>STRONG</v>
      </c>
      <c r="L1720" s="5" t="str">
        <f>OBV!H1720</f>
        <v>CONFIRMED BULLISH</v>
      </c>
      <c r="M1720" s="7">
        <f t="shared" si="260"/>
        <v>0</v>
      </c>
      <c r="N1720" s="7">
        <f t="shared" si="261"/>
        <v>100</v>
      </c>
      <c r="O1720" s="7">
        <f t="shared" si="262"/>
        <v>50</v>
      </c>
      <c r="P1720" s="7">
        <f t="shared" si="263"/>
        <v>100</v>
      </c>
      <c r="Q1720" s="8">
        <f t="shared" si="264"/>
        <v>57.5</v>
      </c>
      <c r="R1720" s="8">
        <f t="shared" si="265"/>
        <v>62.5</v>
      </c>
      <c r="S1720" s="8">
        <f t="shared" si="266"/>
        <v>72.5</v>
      </c>
      <c r="T1720" s="8">
        <f t="shared" si="267"/>
        <v>62.5</v>
      </c>
      <c r="U1720" s="7">
        <f t="shared" si="268"/>
        <v>64.166666666666671</v>
      </c>
      <c r="V1720" s="7">
        <f t="shared" si="269"/>
        <v>63.75</v>
      </c>
    </row>
    <row r="1721" spans="1:22" ht="13.5" x14ac:dyDescent="0.25">
      <c r="A1721" s="3">
        <f>RSI!A1721</f>
        <v>44816</v>
      </c>
      <c r="B1721" s="2">
        <f>RSI!B1721</f>
        <v>1.1200000000000001</v>
      </c>
      <c r="C1721" s="2">
        <f>RSI!I1721</f>
        <v>84.10164307019258</v>
      </c>
      <c r="D1721" s="2">
        <f>MACD!E1721</f>
        <v>-7.5742421186650311E-2</v>
      </c>
      <c r="E1721" s="2">
        <f>MACD!F1721</f>
        <v>-3.9826033555805815E-2</v>
      </c>
      <c r="F1721" s="2">
        <f>'Moving Avg'!D1721</f>
        <v>1.032</v>
      </c>
      <c r="G1721" s="2">
        <f>'Moving Avg'!F1721</f>
        <v>0.91549999999999998</v>
      </c>
      <c r="H1721" s="2">
        <f>'Moving Avg'!G1721</f>
        <v>0.87739999999999996</v>
      </c>
      <c r="I1721" s="2">
        <f>'Moving Avg'!H1721</f>
        <v>0.85759999999999981</v>
      </c>
      <c r="J1721" s="5" t="str">
        <f>OBV!F1721</f>
        <v>BULLISH</v>
      </c>
      <c r="K1721" s="5" t="str">
        <f>OBV!G1721</f>
        <v>STRONG</v>
      </c>
      <c r="L1721" s="5" t="str">
        <f>OBV!H1721</f>
        <v>CONFIRMED BULLISH</v>
      </c>
      <c r="M1721" s="7">
        <f t="shared" si="260"/>
        <v>0</v>
      </c>
      <c r="N1721" s="7">
        <f t="shared" si="261"/>
        <v>100</v>
      </c>
      <c r="O1721" s="7">
        <f t="shared" si="262"/>
        <v>50</v>
      </c>
      <c r="P1721" s="7">
        <f t="shared" si="263"/>
        <v>100</v>
      </c>
      <c r="Q1721" s="8">
        <f t="shared" si="264"/>
        <v>57.5</v>
      </c>
      <c r="R1721" s="8">
        <f t="shared" si="265"/>
        <v>62.5</v>
      </c>
      <c r="S1721" s="8">
        <f t="shared" si="266"/>
        <v>72.5</v>
      </c>
      <c r="T1721" s="8">
        <f t="shared" si="267"/>
        <v>62.5</v>
      </c>
      <c r="U1721" s="7">
        <f t="shared" si="268"/>
        <v>64.166666666666671</v>
      </c>
      <c r="V1721" s="7">
        <f t="shared" si="269"/>
        <v>63.75</v>
      </c>
    </row>
    <row r="1722" spans="1:22" ht="13.5" x14ac:dyDescent="0.25">
      <c r="A1722" s="3">
        <f>RSI!A1722</f>
        <v>44817</v>
      </c>
      <c r="B1722" s="2">
        <f>RSI!B1722</f>
        <v>1.0900000000000001</v>
      </c>
      <c r="C1722" s="2">
        <f>RSI!I1722</f>
        <v>76.150424150179035</v>
      </c>
      <c r="D1722" s="2">
        <f>MACD!E1722</f>
        <v>-8.7962925312457751E-2</v>
      </c>
      <c r="E1722" s="2">
        <f>MACD!F1722</f>
        <v>-4.9453411907136202E-2</v>
      </c>
      <c r="F1722" s="2">
        <f>'Moving Avg'!D1722</f>
        <v>1.0619999999999998</v>
      </c>
      <c r="G1722" s="2">
        <f>'Moving Avg'!F1722</f>
        <v>0.92699999999999994</v>
      </c>
      <c r="H1722" s="2">
        <f>'Moving Avg'!G1722</f>
        <v>0.88300000000000001</v>
      </c>
      <c r="I1722" s="2">
        <f>'Moving Avg'!H1722</f>
        <v>0.8586499999999998</v>
      </c>
      <c r="J1722" s="5" t="str">
        <f>OBV!F1722</f>
        <v>BULLISH</v>
      </c>
      <c r="K1722" s="5" t="str">
        <f>OBV!G1722</f>
        <v>STRONG</v>
      </c>
      <c r="L1722" s="5" t="str">
        <f>OBV!H1722</f>
        <v>CONFIRMED BULLISH</v>
      </c>
      <c r="M1722" s="7">
        <f t="shared" si="260"/>
        <v>0</v>
      </c>
      <c r="N1722" s="7">
        <f t="shared" si="261"/>
        <v>100</v>
      </c>
      <c r="O1722" s="7">
        <f t="shared" si="262"/>
        <v>50</v>
      </c>
      <c r="P1722" s="7">
        <f t="shared" si="263"/>
        <v>100</v>
      </c>
      <c r="Q1722" s="8">
        <f t="shared" si="264"/>
        <v>57.5</v>
      </c>
      <c r="R1722" s="8">
        <f t="shared" si="265"/>
        <v>62.5</v>
      </c>
      <c r="S1722" s="8">
        <f t="shared" si="266"/>
        <v>72.5</v>
      </c>
      <c r="T1722" s="8">
        <f t="shared" si="267"/>
        <v>62.5</v>
      </c>
      <c r="U1722" s="7">
        <f t="shared" si="268"/>
        <v>64.166666666666671</v>
      </c>
      <c r="V1722" s="7">
        <f t="shared" si="269"/>
        <v>63.75</v>
      </c>
    </row>
    <row r="1723" spans="1:22" ht="13.5" x14ac:dyDescent="0.25">
      <c r="A1723" s="3">
        <f>RSI!A1723</f>
        <v>44818</v>
      </c>
      <c r="B1723" s="2">
        <f>RSI!B1723</f>
        <v>1.03</v>
      </c>
      <c r="C1723" s="2">
        <f>RSI!I1723</f>
        <v>63.267250255161365</v>
      </c>
      <c r="D1723" s="2">
        <f>MACD!E1723</f>
        <v>-8.7133258455896923E-2</v>
      </c>
      <c r="E1723" s="2">
        <f>MACD!F1723</f>
        <v>-5.6989381216888353E-2</v>
      </c>
      <c r="F1723" s="2">
        <f>'Moving Avg'!D1723</f>
        <v>1.0720000000000001</v>
      </c>
      <c r="G1723" s="2">
        <f>'Moving Avg'!F1723</f>
        <v>0.93599999999999994</v>
      </c>
      <c r="H1723" s="2">
        <f>'Moving Avg'!G1723</f>
        <v>0.88680000000000003</v>
      </c>
      <c r="I1723" s="2">
        <f>'Moving Avg'!H1723</f>
        <v>0.85939999999999983</v>
      </c>
      <c r="J1723" s="5" t="str">
        <f>OBV!F1723</f>
        <v>BULLISH</v>
      </c>
      <c r="K1723" s="5" t="str">
        <f>OBV!G1723</f>
        <v>STRONG</v>
      </c>
      <c r="L1723" s="5" t="str">
        <f>OBV!H1723</f>
        <v>CONFIRMED BULLISH</v>
      </c>
      <c r="M1723" s="7">
        <f t="shared" si="260"/>
        <v>25</v>
      </c>
      <c r="N1723" s="7">
        <f t="shared" si="261"/>
        <v>100</v>
      </c>
      <c r="O1723" s="7">
        <f t="shared" si="262"/>
        <v>50</v>
      </c>
      <c r="P1723" s="7">
        <f t="shared" si="263"/>
        <v>100</v>
      </c>
      <c r="Q1723" s="8">
        <f t="shared" si="264"/>
        <v>66.25</v>
      </c>
      <c r="R1723" s="8">
        <f t="shared" si="265"/>
        <v>67.5</v>
      </c>
      <c r="S1723" s="8">
        <f t="shared" si="266"/>
        <v>76.25</v>
      </c>
      <c r="T1723" s="8">
        <f t="shared" si="267"/>
        <v>68.75</v>
      </c>
      <c r="U1723" s="7">
        <f t="shared" si="268"/>
        <v>70</v>
      </c>
      <c r="V1723" s="7">
        <f t="shared" si="269"/>
        <v>69.6875</v>
      </c>
    </row>
    <row r="1724" spans="1:22" ht="13.5" x14ac:dyDescent="0.25">
      <c r="A1724" s="3">
        <f>RSI!A1724</f>
        <v>44819</v>
      </c>
      <c r="B1724" s="2">
        <f>RSI!B1724</f>
        <v>0.97</v>
      </c>
      <c r="C1724" s="2">
        <f>RSI!I1724</f>
        <v>53.516786861495881</v>
      </c>
      <c r="D1724" s="2">
        <f>MACD!E1724</f>
        <v>-7.48349923038234E-2</v>
      </c>
      <c r="E1724" s="2">
        <f>MACD!F1724</f>
        <v>-6.0558503434275365E-2</v>
      </c>
      <c r="F1724" s="2">
        <f>'Moving Avg'!D1724</f>
        <v>1.06</v>
      </c>
      <c r="G1724" s="2">
        <f>'Moving Avg'!F1724</f>
        <v>0.94149999999999989</v>
      </c>
      <c r="H1724" s="2">
        <f>'Moving Avg'!G1724</f>
        <v>0.88860000000000017</v>
      </c>
      <c r="I1724" s="2">
        <f>'Moving Avg'!H1724</f>
        <v>0.85984999999999967</v>
      </c>
      <c r="J1724" s="5" t="str">
        <f>OBV!F1724</f>
        <v>BULLISH</v>
      </c>
      <c r="K1724" s="5" t="str">
        <f>OBV!G1724</f>
        <v>STRONG</v>
      </c>
      <c r="L1724" s="5" t="str">
        <f>OBV!H1724</f>
        <v>BULLISH DIVERGENCE</v>
      </c>
      <c r="M1724" s="7">
        <f t="shared" si="260"/>
        <v>25</v>
      </c>
      <c r="N1724" s="7">
        <f t="shared" si="261"/>
        <v>45</v>
      </c>
      <c r="O1724" s="7">
        <f t="shared" si="262"/>
        <v>50</v>
      </c>
      <c r="P1724" s="7">
        <f t="shared" si="263"/>
        <v>83</v>
      </c>
      <c r="Q1724" s="8">
        <f t="shared" si="264"/>
        <v>44.45</v>
      </c>
      <c r="R1724" s="8">
        <f t="shared" si="265"/>
        <v>52.25</v>
      </c>
      <c r="S1724" s="8">
        <f t="shared" si="266"/>
        <v>60.35</v>
      </c>
      <c r="T1724" s="8">
        <f t="shared" si="267"/>
        <v>50.75</v>
      </c>
      <c r="U1724" s="7">
        <f t="shared" si="268"/>
        <v>52.35</v>
      </c>
      <c r="V1724" s="7">
        <f t="shared" si="269"/>
        <v>51.95</v>
      </c>
    </row>
    <row r="1725" spans="1:22" ht="13.5" x14ac:dyDescent="0.25">
      <c r="A1725" s="3">
        <f>RSI!A1725</f>
        <v>44820</v>
      </c>
      <c r="B1725" s="2">
        <f>RSI!B1725</f>
        <v>0.97</v>
      </c>
      <c r="C1725" s="2">
        <f>RSI!I1725</f>
        <v>53.516786861495881</v>
      </c>
      <c r="D1725" s="2">
        <f>MACD!E1725</f>
        <v>-5.9959313782354751E-2</v>
      </c>
      <c r="E1725" s="2">
        <f>MACD!F1725</f>
        <v>-6.0438665503891251E-2</v>
      </c>
      <c r="F1725" s="2">
        <f>'Moving Avg'!D1725</f>
        <v>1.036</v>
      </c>
      <c r="G1725" s="2">
        <f>'Moving Avg'!F1725</f>
        <v>0.94749999999999979</v>
      </c>
      <c r="H1725" s="2">
        <f>'Moving Avg'!G1725</f>
        <v>0.89000000000000012</v>
      </c>
      <c r="I1725" s="2">
        <f>'Moving Avg'!H1725</f>
        <v>0.86034999999999973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  <c r="M1725" s="7">
        <f t="shared" si="260"/>
        <v>25</v>
      </c>
      <c r="N1725" s="7">
        <f t="shared" si="261"/>
        <v>0</v>
      </c>
      <c r="O1725" s="7">
        <f t="shared" si="262"/>
        <v>50</v>
      </c>
      <c r="P1725" s="7">
        <f t="shared" si="263"/>
        <v>16.5</v>
      </c>
      <c r="Q1725" s="8">
        <f t="shared" si="264"/>
        <v>18.725000000000001</v>
      </c>
      <c r="R1725" s="8">
        <f t="shared" si="265"/>
        <v>26.625</v>
      </c>
      <c r="S1725" s="8">
        <f t="shared" si="266"/>
        <v>23.675000000000001</v>
      </c>
      <c r="T1725" s="8">
        <f t="shared" si="267"/>
        <v>22.875</v>
      </c>
      <c r="U1725" s="7">
        <f t="shared" si="268"/>
        <v>23.008333333333336</v>
      </c>
      <c r="V1725" s="7">
        <f t="shared" si="269"/>
        <v>22.975000000000001</v>
      </c>
    </row>
    <row r="1726" spans="1:22" ht="13.5" x14ac:dyDescent="0.25">
      <c r="A1726" s="3">
        <f>RSI!A1726</f>
        <v>44823</v>
      </c>
      <c r="B1726" s="2">
        <f>RSI!B1726</f>
        <v>0.98</v>
      </c>
      <c r="C1726" s="2">
        <f>RSI!I1726</f>
        <v>54.861445542558663</v>
      </c>
      <c r="D1726" s="2">
        <f>MACD!E1726</f>
        <v>-5.4401909655479308E-2</v>
      </c>
      <c r="E1726" s="2">
        <f>MACD!F1726</f>
        <v>-5.9231314334208862E-2</v>
      </c>
      <c r="F1726" s="2">
        <f>'Moving Avg'!D1726</f>
        <v>1.0079999999999998</v>
      </c>
      <c r="G1726" s="2">
        <f>'Moving Avg'!F1726</f>
        <v>0.95349999999999979</v>
      </c>
      <c r="H1726" s="2">
        <f>'Moving Avg'!G1726</f>
        <v>0.89159999999999995</v>
      </c>
      <c r="I1726" s="2">
        <f>'Moving Avg'!H1726</f>
        <v>0.86089999999999955</v>
      </c>
      <c r="J1726" s="5" t="str">
        <f>OBV!F1726</f>
        <v>BEARISH</v>
      </c>
      <c r="K1726" s="5" t="str">
        <f>OBV!G1726</f>
        <v>WEAK</v>
      </c>
      <c r="L1726" s="5" t="str">
        <f>OBV!H1726</f>
        <v>CONFIRMED BEARISH</v>
      </c>
      <c r="M1726" s="7">
        <f t="shared" si="260"/>
        <v>25</v>
      </c>
      <c r="N1726" s="7">
        <f t="shared" si="261"/>
        <v>0</v>
      </c>
      <c r="O1726" s="7">
        <f t="shared" si="262"/>
        <v>50</v>
      </c>
      <c r="P1726" s="7">
        <f t="shared" si="263"/>
        <v>0</v>
      </c>
      <c r="Q1726" s="8">
        <f t="shared" si="264"/>
        <v>16.25</v>
      </c>
      <c r="R1726" s="8">
        <f t="shared" si="265"/>
        <v>22.5</v>
      </c>
      <c r="S1726" s="8">
        <f t="shared" si="266"/>
        <v>16.25</v>
      </c>
      <c r="T1726" s="8">
        <f t="shared" si="267"/>
        <v>18.75</v>
      </c>
      <c r="U1726" s="7">
        <f t="shared" si="268"/>
        <v>18.333333333333332</v>
      </c>
      <c r="V1726" s="7">
        <f t="shared" si="269"/>
        <v>18.4375</v>
      </c>
    </row>
    <row r="1727" spans="1:22" ht="13.5" x14ac:dyDescent="0.25">
      <c r="A1727" s="3">
        <f>RSI!A1727</f>
        <v>44824</v>
      </c>
      <c r="B1727" s="2">
        <f>RSI!B1727</f>
        <v>0.96</v>
      </c>
      <c r="C1727" s="2">
        <f>RSI!I1727</f>
        <v>51.643726151797509</v>
      </c>
      <c r="D1727" s="2">
        <f>MACD!E1727</f>
        <v>-4.8402212295044378E-2</v>
      </c>
      <c r="E1727" s="2">
        <f>MACD!F1727</f>
        <v>-5.7065493926375971E-2</v>
      </c>
      <c r="F1727" s="2">
        <f>'Moving Avg'!D1727</f>
        <v>0.98199999999999998</v>
      </c>
      <c r="G1727" s="2">
        <f>'Moving Avg'!F1727</f>
        <v>0.95899999999999996</v>
      </c>
      <c r="H1727" s="2">
        <f>'Moving Avg'!G1727</f>
        <v>0.89240000000000008</v>
      </c>
      <c r="I1727" s="2">
        <f>'Moving Avg'!H1727</f>
        <v>0.86129999999999962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  <c r="M1727" s="7">
        <f t="shared" si="260"/>
        <v>25</v>
      </c>
      <c r="N1727" s="7">
        <f t="shared" si="261"/>
        <v>0</v>
      </c>
      <c r="O1727" s="7">
        <f t="shared" si="262"/>
        <v>50</v>
      </c>
      <c r="P1727" s="7">
        <f t="shared" si="263"/>
        <v>16.5</v>
      </c>
      <c r="Q1727" s="8">
        <f t="shared" si="264"/>
        <v>18.725000000000001</v>
      </c>
      <c r="R1727" s="8">
        <f t="shared" si="265"/>
        <v>26.625</v>
      </c>
      <c r="S1727" s="8">
        <f t="shared" si="266"/>
        <v>23.675000000000001</v>
      </c>
      <c r="T1727" s="8">
        <f t="shared" si="267"/>
        <v>22.875</v>
      </c>
      <c r="U1727" s="7">
        <f t="shared" si="268"/>
        <v>23.008333333333336</v>
      </c>
      <c r="V1727" s="7">
        <f t="shared" si="269"/>
        <v>22.975000000000001</v>
      </c>
    </row>
    <row r="1728" spans="1:22" ht="13.5" x14ac:dyDescent="0.25">
      <c r="A1728" s="3">
        <f>RSI!A1728</f>
        <v>44825</v>
      </c>
      <c r="B1728" s="2">
        <f>RSI!B1728</f>
        <v>0.98</v>
      </c>
      <c r="C1728" s="2">
        <f>RSI!I1728</f>
        <v>54.516612259422978</v>
      </c>
      <c r="D1728" s="2">
        <f>MACD!E1728</f>
        <v>-3.8705558097609116E-2</v>
      </c>
      <c r="E1728" s="2">
        <f>MACD!F1728</f>
        <v>-5.3393506760622607E-2</v>
      </c>
      <c r="F1728" s="2">
        <f>'Moving Avg'!D1728</f>
        <v>0.97199999999999986</v>
      </c>
      <c r="G1728" s="2">
        <f>'Moving Avg'!F1728</f>
        <v>0.96549999999999991</v>
      </c>
      <c r="H1728" s="2">
        <f>'Moving Avg'!G1728</f>
        <v>0.89460000000000006</v>
      </c>
      <c r="I1728" s="2">
        <f>'Moving Avg'!H1728</f>
        <v>0.86179999999999979</v>
      </c>
      <c r="J1728" s="5" t="str">
        <f>OBV!F1728</f>
        <v>BULLISH</v>
      </c>
      <c r="K1728" s="5" t="str">
        <f>OBV!G1728</f>
        <v>NEUTRAL</v>
      </c>
      <c r="L1728" s="5" t="str">
        <f>OBV!H1728</f>
        <v>BULLISH DIVERGENCE</v>
      </c>
      <c r="M1728" s="7">
        <f t="shared" si="260"/>
        <v>25</v>
      </c>
      <c r="N1728" s="7">
        <f t="shared" si="261"/>
        <v>0</v>
      </c>
      <c r="O1728" s="7">
        <f t="shared" si="262"/>
        <v>50</v>
      </c>
      <c r="P1728" s="7">
        <f t="shared" si="263"/>
        <v>66.5</v>
      </c>
      <c r="Q1728" s="8">
        <f t="shared" si="264"/>
        <v>26.225000000000001</v>
      </c>
      <c r="R1728" s="8">
        <f t="shared" si="265"/>
        <v>39.125</v>
      </c>
      <c r="S1728" s="8">
        <f t="shared" si="266"/>
        <v>46.174999999999997</v>
      </c>
      <c r="T1728" s="8">
        <f t="shared" si="267"/>
        <v>35.375</v>
      </c>
      <c r="U1728" s="7">
        <f t="shared" si="268"/>
        <v>37.174999999999997</v>
      </c>
      <c r="V1728" s="7">
        <f t="shared" si="269"/>
        <v>36.724999999999994</v>
      </c>
    </row>
    <row r="1729" spans="1:22" ht="13.5" x14ac:dyDescent="0.25">
      <c r="A1729" s="3">
        <f>RSI!A1729</f>
        <v>44826</v>
      </c>
      <c r="B1729" s="2">
        <f>RSI!B1729</f>
        <v>1</v>
      </c>
      <c r="C1729" s="2">
        <f>RSI!I1729</f>
        <v>57.251687273052006</v>
      </c>
      <c r="D1729" s="2">
        <f>MACD!E1729</f>
        <v>-2.4456549161184116E-2</v>
      </c>
      <c r="E1729" s="2">
        <f>MACD!F1729</f>
        <v>-4.7606115240734916E-2</v>
      </c>
      <c r="F1729" s="2">
        <f>'Moving Avg'!D1729</f>
        <v>0.97800000000000009</v>
      </c>
      <c r="G1729" s="2">
        <f>'Moving Avg'!F1729</f>
        <v>0.97299999999999986</v>
      </c>
      <c r="H1729" s="2">
        <f>'Moving Avg'!G1729</f>
        <v>0.89700000000000002</v>
      </c>
      <c r="I1729" s="2">
        <f>'Moving Avg'!H1729</f>
        <v>0.86244999999999972</v>
      </c>
      <c r="J1729" s="5" t="str">
        <f>OBV!F1729</f>
        <v>BULLISH</v>
      </c>
      <c r="K1729" s="5" t="str">
        <f>OBV!G1729</f>
        <v>STRONG</v>
      </c>
      <c r="L1729" s="5" t="str">
        <f>OBV!H1729</f>
        <v>CONFIRMED BULLISH</v>
      </c>
      <c r="M1729" s="7">
        <f t="shared" si="260"/>
        <v>25</v>
      </c>
      <c r="N1729" s="7">
        <f t="shared" si="261"/>
        <v>0</v>
      </c>
      <c r="O1729" s="7">
        <f t="shared" si="262"/>
        <v>50</v>
      </c>
      <c r="P1729" s="7">
        <f t="shared" si="263"/>
        <v>100</v>
      </c>
      <c r="Q1729" s="8">
        <f t="shared" si="264"/>
        <v>31.25</v>
      </c>
      <c r="R1729" s="8">
        <f t="shared" si="265"/>
        <v>47.5</v>
      </c>
      <c r="S1729" s="8">
        <f t="shared" si="266"/>
        <v>61.25</v>
      </c>
      <c r="T1729" s="8">
        <f t="shared" si="267"/>
        <v>43.75</v>
      </c>
      <c r="U1729" s="7">
        <f t="shared" si="268"/>
        <v>46.666666666666664</v>
      </c>
      <c r="V1729" s="7">
        <f t="shared" si="269"/>
        <v>45.9375</v>
      </c>
    </row>
    <row r="1730" spans="1:22" ht="13.5" x14ac:dyDescent="0.25">
      <c r="A1730" s="3">
        <f>RSI!A1730</f>
        <v>44827</v>
      </c>
      <c r="B1730" s="2">
        <f>RSI!B1730</f>
        <v>1</v>
      </c>
      <c r="C1730" s="2">
        <f>RSI!I1730</f>
        <v>57.251687273052006</v>
      </c>
      <c r="D1730" s="2">
        <f>MACD!E1730</f>
        <v>-3.4414390353676438E-3</v>
      </c>
      <c r="E1730" s="2">
        <f>MACD!F1730</f>
        <v>-3.8773179999661463E-2</v>
      </c>
      <c r="F1730" s="2">
        <f>'Moving Avg'!D1730</f>
        <v>0.98399999999999999</v>
      </c>
      <c r="G1730" s="2">
        <f>'Moving Avg'!F1730</f>
        <v>0.98049999999999993</v>
      </c>
      <c r="H1730" s="2">
        <f>'Moving Avg'!G1730</f>
        <v>0.89940000000000009</v>
      </c>
      <c r="I1730" s="2">
        <f>'Moving Avg'!H1730</f>
        <v>0.86304999999999976</v>
      </c>
      <c r="J1730" s="5" t="str">
        <f>OBV!F1730</f>
        <v>BULLISH</v>
      </c>
      <c r="K1730" s="5" t="str">
        <f>OBV!G1730</f>
        <v>STRONG</v>
      </c>
      <c r="L1730" s="5" t="str">
        <f>OBV!H1730</f>
        <v>CONFIRMED BULLISH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100</v>
      </c>
      <c r="Q1730" s="8">
        <f t="shared" si="264"/>
        <v>31.25</v>
      </c>
      <c r="R1730" s="8">
        <f t="shared" si="265"/>
        <v>47.5</v>
      </c>
      <c r="S1730" s="8">
        <f t="shared" si="266"/>
        <v>61.25</v>
      </c>
      <c r="T1730" s="8">
        <f t="shared" si="267"/>
        <v>43.75</v>
      </c>
      <c r="U1730" s="7">
        <f t="shared" si="268"/>
        <v>46.666666666666664</v>
      </c>
      <c r="V1730" s="7">
        <f t="shared" si="269"/>
        <v>45.9375</v>
      </c>
    </row>
    <row r="1731" spans="1:22" ht="13.5" x14ac:dyDescent="0.25">
      <c r="A1731" s="3">
        <f>RSI!A1731</f>
        <v>44830</v>
      </c>
      <c r="B1731" s="2">
        <f>RSI!B1731</f>
        <v>0.98</v>
      </c>
      <c r="C1731" s="2">
        <f>RSI!I1731</f>
        <v>53.519223447824949</v>
      </c>
      <c r="D1731" s="2">
        <f>MACD!E1731</f>
        <v>2.0185116636259326E-2</v>
      </c>
      <c r="E1731" s="2">
        <f>MACD!F1731</f>
        <v>-2.6981520672477305E-2</v>
      </c>
      <c r="F1731" s="2">
        <f>'Moving Avg'!D1731</f>
        <v>0.98399999999999999</v>
      </c>
      <c r="G1731" s="2">
        <f>'Moving Avg'!F1731</f>
        <v>0.9870000000000001</v>
      </c>
      <c r="H1731" s="2">
        <f>'Moving Avg'!G1731</f>
        <v>0.90139999999999998</v>
      </c>
      <c r="I1731" s="2">
        <f>'Moving Avg'!H1731</f>
        <v>0.8635999999999997</v>
      </c>
      <c r="J1731" s="5" t="str">
        <f>OBV!F1731</f>
        <v>BULLISH</v>
      </c>
      <c r="K1731" s="5" t="str">
        <f>OBV!G1731</f>
        <v>STRONG</v>
      </c>
      <c r="L1731" s="5" t="str">
        <f>OBV!H1731</f>
        <v>NEUTRAL</v>
      </c>
      <c r="M1731" s="7">
        <f t="shared" si="270"/>
        <v>25</v>
      </c>
      <c r="N1731" s="7">
        <f t="shared" si="271"/>
        <v>0</v>
      </c>
      <c r="O1731" s="7">
        <f t="shared" si="272"/>
        <v>50</v>
      </c>
      <c r="P1731" s="7">
        <f t="shared" si="273"/>
        <v>66</v>
      </c>
      <c r="Q1731" s="8">
        <f t="shared" ref="Q1731:Q1794" si="274">0.35*M1731+N1731*0.35+O1731*0.15+P1731*0.15</f>
        <v>26.15</v>
      </c>
      <c r="R1731" s="8">
        <f t="shared" ref="R1731:R1794" si="275">M1731*0.2+N1731*0.2+O1731*0.35+P1731*0.25</f>
        <v>39</v>
      </c>
      <c r="S1731" s="8">
        <f t="shared" ref="S1731:S1794" si="276">M1731*0.15+N1731*0.15+O1731*0.25+P1731*0.45</f>
        <v>45.95</v>
      </c>
      <c r="T1731" s="8">
        <f t="shared" ref="T1731:T1794" si="277">0.25*SUM(M1731:P1731)</f>
        <v>35.25</v>
      </c>
      <c r="U1731" s="7">
        <f t="shared" ref="U1731:U1794" si="278">SUM(Q1731:S1731)/3</f>
        <v>37.033333333333339</v>
      </c>
      <c r="V1731" s="7">
        <f t="shared" ref="V1731:V1794" si="279">SUM(Q1731:T1731)/4</f>
        <v>36.587500000000006</v>
      </c>
    </row>
    <row r="1732" spans="1:22" ht="13.5" x14ac:dyDescent="0.25">
      <c r="A1732" s="3">
        <f>RSI!A1732</f>
        <v>44831</v>
      </c>
      <c r="B1732" s="2">
        <f>RSI!B1732</f>
        <v>0.94</v>
      </c>
      <c r="C1732" s="2">
        <f>RSI!I1732</f>
        <v>46.929490230991782</v>
      </c>
      <c r="D1732" s="2">
        <f>MACD!E1732</f>
        <v>3.840894097572467E-2</v>
      </c>
      <c r="E1732" s="2">
        <f>MACD!F1732</f>
        <v>-1.3903428342836911E-2</v>
      </c>
      <c r="F1732" s="2">
        <f>'Moving Avg'!D1732</f>
        <v>0.98000000000000009</v>
      </c>
      <c r="G1732" s="2">
        <f>'Moving Avg'!F1732</f>
        <v>0.99150000000000005</v>
      </c>
      <c r="H1732" s="2">
        <f>'Moving Avg'!G1732</f>
        <v>0.90280000000000005</v>
      </c>
      <c r="I1732" s="2">
        <f>'Moving Avg'!H1732</f>
        <v>0.86394999999999966</v>
      </c>
      <c r="J1732" s="5" t="str">
        <f>OBV!F1732</f>
        <v>BULLISH</v>
      </c>
      <c r="K1732" s="5" t="str">
        <f>OBV!G1732</f>
        <v>NEUTRAL</v>
      </c>
      <c r="L1732" s="5" t="str">
        <f>OBV!H1732</f>
        <v>BULLISH DIVERGENCE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66.5</v>
      </c>
      <c r="Q1732" s="8">
        <f t="shared" si="274"/>
        <v>26.225000000000001</v>
      </c>
      <c r="R1732" s="8">
        <f t="shared" si="275"/>
        <v>39.125</v>
      </c>
      <c r="S1732" s="8">
        <f t="shared" si="276"/>
        <v>46.174999999999997</v>
      </c>
      <c r="T1732" s="8">
        <f t="shared" si="277"/>
        <v>35.375</v>
      </c>
      <c r="U1732" s="7">
        <f t="shared" si="278"/>
        <v>37.174999999999997</v>
      </c>
      <c r="V1732" s="7">
        <f t="shared" si="279"/>
        <v>36.724999999999994</v>
      </c>
    </row>
    <row r="1733" spans="1:22" ht="13.5" x14ac:dyDescent="0.25">
      <c r="A1733" s="3">
        <f>RSI!A1733</f>
        <v>44832</v>
      </c>
      <c r="B1733" s="2">
        <f>RSI!B1733</f>
        <v>0.91</v>
      </c>
      <c r="C1733" s="2">
        <f>RSI!I1733</f>
        <v>42.68452240757243</v>
      </c>
      <c r="D1733" s="2">
        <f>MACD!E1733</f>
        <v>4.695001199979898E-2</v>
      </c>
      <c r="E1733" s="2">
        <f>MACD!F1733</f>
        <v>-1.7327402743097329E-3</v>
      </c>
      <c r="F1733" s="2">
        <f>'Moving Avg'!D1733</f>
        <v>0.96599999999999997</v>
      </c>
      <c r="G1733" s="2">
        <f>'Moving Avg'!F1733</f>
        <v>0.99200000000000021</v>
      </c>
      <c r="H1733" s="2">
        <f>'Moving Avg'!G1733</f>
        <v>0.90419999999999989</v>
      </c>
      <c r="I1733" s="2">
        <f>'Moving Avg'!H1733</f>
        <v>0.86414999999999964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16.5</v>
      </c>
      <c r="Q1733" s="8">
        <f t="shared" si="274"/>
        <v>18.725000000000001</v>
      </c>
      <c r="R1733" s="8">
        <f t="shared" si="275"/>
        <v>26.625</v>
      </c>
      <c r="S1733" s="8">
        <f t="shared" si="276"/>
        <v>23.675000000000001</v>
      </c>
      <c r="T1733" s="8">
        <f t="shared" si="277"/>
        <v>22.875</v>
      </c>
      <c r="U1733" s="7">
        <f t="shared" si="278"/>
        <v>23.008333333333336</v>
      </c>
      <c r="V1733" s="7">
        <f t="shared" si="279"/>
        <v>22.975000000000001</v>
      </c>
    </row>
    <row r="1734" spans="1:22" ht="13.5" x14ac:dyDescent="0.25">
      <c r="A1734" s="3">
        <f>RSI!A1734</f>
        <v>44833</v>
      </c>
      <c r="B1734" s="2">
        <f>RSI!B1734</f>
        <v>0.92</v>
      </c>
      <c r="C1734" s="2">
        <f>RSI!I1734</f>
        <v>44.487067606638199</v>
      </c>
      <c r="D1734" s="2">
        <f>MACD!E1734</f>
        <v>4.4502702836326735E-2</v>
      </c>
      <c r="E1734" s="2">
        <f>MACD!F1734</f>
        <v>7.5143483478175618E-3</v>
      </c>
      <c r="F1734" s="2">
        <f>'Moving Avg'!D1734</f>
        <v>0.95</v>
      </c>
      <c r="G1734" s="2">
        <f>'Moving Avg'!F1734</f>
        <v>0.99050000000000027</v>
      </c>
      <c r="H1734" s="2">
        <f>'Moving Avg'!G1734</f>
        <v>0.90579999999999994</v>
      </c>
      <c r="I1734" s="2">
        <f>'Moving Avg'!H1734</f>
        <v>0.8643999999999995</v>
      </c>
      <c r="J1734" s="5" t="str">
        <f>OBV!F1734</f>
        <v>BEARISH</v>
      </c>
      <c r="K1734" s="5" t="str">
        <f>OBV!G1734</f>
        <v>WEAK</v>
      </c>
      <c r="L1734" s="5" t="str">
        <f>OBV!H1734</f>
        <v>CONFIRMED BEARISH</v>
      </c>
      <c r="M1734" s="7">
        <f t="shared" si="270"/>
        <v>25</v>
      </c>
      <c r="N1734" s="7">
        <f t="shared" si="271"/>
        <v>0</v>
      </c>
      <c r="O1734" s="7">
        <f t="shared" si="272"/>
        <v>50</v>
      </c>
      <c r="P1734" s="7">
        <f t="shared" si="273"/>
        <v>0</v>
      </c>
      <c r="Q1734" s="8">
        <f t="shared" si="274"/>
        <v>16.25</v>
      </c>
      <c r="R1734" s="8">
        <f t="shared" si="275"/>
        <v>22.5</v>
      </c>
      <c r="S1734" s="8">
        <f t="shared" si="276"/>
        <v>16.25</v>
      </c>
      <c r="T1734" s="8">
        <f t="shared" si="277"/>
        <v>18.75</v>
      </c>
      <c r="U1734" s="7">
        <f t="shared" si="278"/>
        <v>18.333333333333332</v>
      </c>
      <c r="V1734" s="7">
        <f t="shared" si="279"/>
        <v>18.4375</v>
      </c>
    </row>
    <row r="1735" spans="1:22" ht="13.5" x14ac:dyDescent="0.25">
      <c r="A1735" s="3">
        <f>RSI!A1735</f>
        <v>44834</v>
      </c>
      <c r="B1735" s="2">
        <f>RSI!B1735</f>
        <v>0.91</v>
      </c>
      <c r="C1735" s="2">
        <f>RSI!I1735</f>
        <v>43.029706045533587</v>
      </c>
      <c r="D1735" s="2">
        <f>MACD!E1735</f>
        <v>4.3388683373932979E-2</v>
      </c>
      <c r="E1735" s="2">
        <f>MACD!F1735</f>
        <v>1.4689215353040647E-2</v>
      </c>
      <c r="F1735" s="2">
        <f>'Moving Avg'!D1735</f>
        <v>0.93200000000000005</v>
      </c>
      <c r="G1735" s="2">
        <f>'Moving Avg'!F1735</f>
        <v>0.98700000000000032</v>
      </c>
      <c r="H1735" s="2">
        <f>'Moving Avg'!G1735</f>
        <v>0.90739999999999976</v>
      </c>
      <c r="I1735" s="2">
        <f>'Moving Avg'!H1735</f>
        <v>0.86469999999999958</v>
      </c>
      <c r="J1735" s="5" t="str">
        <f>OBV!F1735</f>
        <v>BEARISH</v>
      </c>
      <c r="K1735" s="5" t="str">
        <f>OBV!G1735</f>
        <v>WEAK</v>
      </c>
      <c r="L1735" s="5" t="str">
        <f>OBV!H1735</f>
        <v>CONFIRMED BEARISH</v>
      </c>
      <c r="M1735" s="7">
        <f t="shared" si="270"/>
        <v>25</v>
      </c>
      <c r="N1735" s="7">
        <f t="shared" si="271"/>
        <v>0</v>
      </c>
      <c r="O1735" s="7">
        <f t="shared" si="272"/>
        <v>50</v>
      </c>
      <c r="P1735" s="7">
        <f t="shared" si="273"/>
        <v>0</v>
      </c>
      <c r="Q1735" s="8">
        <f t="shared" si="274"/>
        <v>16.25</v>
      </c>
      <c r="R1735" s="8">
        <f t="shared" si="275"/>
        <v>22.5</v>
      </c>
      <c r="S1735" s="8">
        <f t="shared" si="276"/>
        <v>16.25</v>
      </c>
      <c r="T1735" s="8">
        <f t="shared" si="277"/>
        <v>18.75</v>
      </c>
      <c r="U1735" s="7">
        <f t="shared" si="278"/>
        <v>18.333333333333332</v>
      </c>
      <c r="V1735" s="7">
        <f t="shared" si="279"/>
        <v>18.4375</v>
      </c>
    </row>
    <row r="1736" spans="1:22" ht="13.5" x14ac:dyDescent="0.25">
      <c r="A1736" s="3">
        <f>RSI!A1736</f>
        <v>44837</v>
      </c>
      <c r="B1736" s="2">
        <f>RSI!B1736</f>
        <v>0.86</v>
      </c>
      <c r="C1736" s="2">
        <f>RSI!I1736</f>
        <v>36.577575652820478</v>
      </c>
      <c r="D1736" s="2">
        <f>MACD!E1736</f>
        <v>4.7947344098565381E-2</v>
      </c>
      <c r="E1736" s="2">
        <f>MACD!F1736</f>
        <v>2.1340841102145597E-2</v>
      </c>
      <c r="F1736" s="2">
        <f>'Moving Avg'!D1736</f>
        <v>0.90800000000000003</v>
      </c>
      <c r="G1736" s="2">
        <f>'Moving Avg'!F1736</f>
        <v>0.98300000000000021</v>
      </c>
      <c r="H1736" s="2">
        <f>'Moving Avg'!G1736</f>
        <v>0.90759999999999974</v>
      </c>
      <c r="I1736" s="2">
        <f>'Moving Avg'!H1736</f>
        <v>0.86479999999999946</v>
      </c>
      <c r="J1736" s="5" t="str">
        <f>OBV!F1736</f>
        <v>BEARISH</v>
      </c>
      <c r="K1736" s="5" t="str">
        <f>OBV!G1736</f>
        <v>WEAK</v>
      </c>
      <c r="L1736" s="5" t="str">
        <f>OBV!H1736</f>
        <v>CONFIRMED BEARISH</v>
      </c>
      <c r="M1736" s="7">
        <f t="shared" si="270"/>
        <v>25</v>
      </c>
      <c r="N1736" s="7">
        <f t="shared" si="271"/>
        <v>0</v>
      </c>
      <c r="O1736" s="7">
        <f t="shared" si="272"/>
        <v>50</v>
      </c>
      <c r="P1736" s="7">
        <f t="shared" si="273"/>
        <v>0</v>
      </c>
      <c r="Q1736" s="8">
        <f t="shared" si="274"/>
        <v>16.25</v>
      </c>
      <c r="R1736" s="8">
        <f t="shared" si="275"/>
        <v>22.5</v>
      </c>
      <c r="S1736" s="8">
        <f t="shared" si="276"/>
        <v>16.25</v>
      </c>
      <c r="T1736" s="8">
        <f t="shared" si="277"/>
        <v>18.75</v>
      </c>
      <c r="U1736" s="7">
        <f t="shared" si="278"/>
        <v>18.333333333333332</v>
      </c>
      <c r="V1736" s="7">
        <f t="shared" si="279"/>
        <v>18.4375</v>
      </c>
    </row>
    <row r="1737" spans="1:22" ht="13.5" x14ac:dyDescent="0.25">
      <c r="A1737" s="3">
        <f>RSI!A1737</f>
        <v>44838</v>
      </c>
      <c r="B1737" s="2">
        <f>RSI!B1737</f>
        <v>0.88</v>
      </c>
      <c r="C1737" s="2">
        <f>RSI!I1737</f>
        <v>40.425610793561518</v>
      </c>
      <c r="D1737" s="2">
        <f>MACD!E1737</f>
        <v>4.7781652710758293E-2</v>
      </c>
      <c r="E1737" s="2">
        <f>MACD!F1737</f>
        <v>2.6629003423868137E-2</v>
      </c>
      <c r="F1737" s="2">
        <f>'Moving Avg'!D1737</f>
        <v>0.89600000000000013</v>
      </c>
      <c r="G1737" s="2">
        <f>'Moving Avg'!F1737</f>
        <v>0.97999999999999987</v>
      </c>
      <c r="H1737" s="2">
        <f>'Moving Avg'!G1737</f>
        <v>0.90839999999999987</v>
      </c>
      <c r="I1737" s="2">
        <f>'Moving Avg'!H1737</f>
        <v>0.86499999999999955</v>
      </c>
      <c r="J1737" s="5" t="str">
        <f>OBV!F1737</f>
        <v>BEARISH</v>
      </c>
      <c r="K1737" s="5" t="str">
        <f>OBV!G1737</f>
        <v>NEUTRAL</v>
      </c>
      <c r="L1737" s="5" t="str">
        <f>OBV!H1737</f>
        <v>CONFIRMED BEARISH</v>
      </c>
      <c r="M1737" s="7">
        <f t="shared" si="270"/>
        <v>25</v>
      </c>
      <c r="N1737" s="7">
        <f t="shared" si="271"/>
        <v>0</v>
      </c>
      <c r="O1737" s="7">
        <f t="shared" si="272"/>
        <v>50</v>
      </c>
      <c r="P1737" s="7">
        <f t="shared" si="273"/>
        <v>16.5</v>
      </c>
      <c r="Q1737" s="8">
        <f t="shared" si="274"/>
        <v>18.725000000000001</v>
      </c>
      <c r="R1737" s="8">
        <f t="shared" si="275"/>
        <v>26.625</v>
      </c>
      <c r="S1737" s="8">
        <f t="shared" si="276"/>
        <v>23.675000000000001</v>
      </c>
      <c r="T1737" s="8">
        <f t="shared" si="277"/>
        <v>22.875</v>
      </c>
      <c r="U1737" s="7">
        <f t="shared" si="278"/>
        <v>23.008333333333336</v>
      </c>
      <c r="V1737" s="7">
        <f t="shared" si="279"/>
        <v>22.975000000000001</v>
      </c>
    </row>
    <row r="1738" spans="1:22" ht="13.5" x14ac:dyDescent="0.25">
      <c r="A1738" s="3">
        <f>RSI!A1738</f>
        <v>44839</v>
      </c>
      <c r="B1738" s="2">
        <f>RSI!B1738</f>
        <v>0.85</v>
      </c>
      <c r="C1738" s="2">
        <f>RSI!I1738</f>
        <v>36.817147664136108</v>
      </c>
      <c r="D1738" s="2">
        <f>MACD!E1738</f>
        <v>5.3318143472894874E-2</v>
      </c>
      <c r="E1738" s="2">
        <f>MACD!F1738</f>
        <v>3.1966831433673487E-2</v>
      </c>
      <c r="F1738" s="2">
        <f>'Moving Avg'!D1738</f>
        <v>0.88400000000000001</v>
      </c>
      <c r="G1738" s="2">
        <f>'Moving Avg'!F1738</f>
        <v>0.97349999999999992</v>
      </c>
      <c r="H1738" s="2">
        <f>'Moving Avg'!G1738</f>
        <v>0.90879999999999994</v>
      </c>
      <c r="I1738" s="2">
        <f>'Moving Avg'!H1738</f>
        <v>0.86509999999999954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  <c r="M1738" s="7">
        <f t="shared" si="270"/>
        <v>25</v>
      </c>
      <c r="N1738" s="7">
        <f t="shared" si="271"/>
        <v>0</v>
      </c>
      <c r="O1738" s="7">
        <f t="shared" si="272"/>
        <v>50</v>
      </c>
      <c r="P1738" s="7">
        <f t="shared" si="273"/>
        <v>16.5</v>
      </c>
      <c r="Q1738" s="8">
        <f t="shared" si="274"/>
        <v>18.725000000000001</v>
      </c>
      <c r="R1738" s="8">
        <f t="shared" si="275"/>
        <v>26.625</v>
      </c>
      <c r="S1738" s="8">
        <f t="shared" si="276"/>
        <v>23.675000000000001</v>
      </c>
      <c r="T1738" s="8">
        <f t="shared" si="277"/>
        <v>22.875</v>
      </c>
      <c r="U1738" s="7">
        <f t="shared" si="278"/>
        <v>23.008333333333336</v>
      </c>
      <c r="V1738" s="7">
        <f t="shared" si="279"/>
        <v>22.975000000000001</v>
      </c>
    </row>
    <row r="1739" spans="1:22" ht="13.5" x14ac:dyDescent="0.25">
      <c r="A1739" s="3">
        <f>RSI!A1739</f>
        <v>44840</v>
      </c>
      <c r="B1739" s="2">
        <f>RSI!B1739</f>
        <v>0.84</v>
      </c>
      <c r="C1739" s="2">
        <f>RSI!I1739</f>
        <v>35.674054616799623</v>
      </c>
      <c r="D1739" s="2">
        <f>MACD!E1739</f>
        <v>6.234738103898041E-2</v>
      </c>
      <c r="E1739" s="2">
        <f>MACD!F1739</f>
        <v>3.8042941354734877E-2</v>
      </c>
      <c r="F1739" s="2">
        <f>'Moving Avg'!D1739</f>
        <v>0.86799999999999999</v>
      </c>
      <c r="G1739" s="2">
        <f>'Moving Avg'!F1739</f>
        <v>0.96400000000000008</v>
      </c>
      <c r="H1739" s="2">
        <f>'Moving Avg'!G1739</f>
        <v>0.9091999999999999</v>
      </c>
      <c r="I1739" s="2">
        <f>'Moving Avg'!H1739</f>
        <v>0.86519999999999953</v>
      </c>
      <c r="J1739" s="5" t="str">
        <f>OBV!F1739</f>
        <v>BEARISH</v>
      </c>
      <c r="K1739" s="5" t="str">
        <f>OBV!G1739</f>
        <v>WEAK</v>
      </c>
      <c r="L1739" s="5" t="str">
        <f>OBV!H1739</f>
        <v>CONFIRMED BEARISH</v>
      </c>
      <c r="M1739" s="7">
        <f t="shared" si="270"/>
        <v>25</v>
      </c>
      <c r="N1739" s="7">
        <f t="shared" si="271"/>
        <v>0</v>
      </c>
      <c r="O1739" s="7">
        <f t="shared" si="272"/>
        <v>50</v>
      </c>
      <c r="P1739" s="7">
        <f t="shared" si="273"/>
        <v>0</v>
      </c>
      <c r="Q1739" s="8">
        <f t="shared" si="274"/>
        <v>16.25</v>
      </c>
      <c r="R1739" s="8">
        <f t="shared" si="275"/>
        <v>22.5</v>
      </c>
      <c r="S1739" s="8">
        <f t="shared" si="276"/>
        <v>16.25</v>
      </c>
      <c r="T1739" s="8">
        <f t="shared" si="277"/>
        <v>18.75</v>
      </c>
      <c r="U1739" s="7">
        <f t="shared" si="278"/>
        <v>18.333333333333332</v>
      </c>
      <c r="V1739" s="7">
        <f t="shared" si="279"/>
        <v>18.4375</v>
      </c>
    </row>
    <row r="1740" spans="1:22" ht="13.5" x14ac:dyDescent="0.25">
      <c r="A1740" s="3">
        <f>RSI!A1740</f>
        <v>44841</v>
      </c>
      <c r="B1740" s="2">
        <f>RSI!B1740</f>
        <v>0.84</v>
      </c>
      <c r="C1740" s="2">
        <f>RSI!I1740</f>
        <v>35.674054616799623</v>
      </c>
      <c r="D1740" s="2">
        <f>MACD!E1740</f>
        <v>7.0534420373788431E-2</v>
      </c>
      <c r="E1740" s="2">
        <f>MACD!F1740</f>
        <v>4.4541237158545591E-2</v>
      </c>
      <c r="F1740" s="2">
        <f>'Moving Avg'!D1740</f>
        <v>0.85399999999999987</v>
      </c>
      <c r="G1740" s="2">
        <f>'Moving Avg'!F1740</f>
        <v>0.95150000000000001</v>
      </c>
      <c r="H1740" s="2">
        <f>'Moving Avg'!G1740</f>
        <v>0.90959999999999996</v>
      </c>
      <c r="I1740" s="2">
        <f>'Moving Avg'!H1740</f>
        <v>0.8653999999999995</v>
      </c>
      <c r="J1740" s="5" t="str">
        <f>OBV!F1740</f>
        <v>BEARISH</v>
      </c>
      <c r="K1740" s="5" t="str">
        <f>OBV!G1740</f>
        <v>WEAK</v>
      </c>
      <c r="L1740" s="5" t="str">
        <f>OBV!H1740</f>
        <v>CONFIRMED BEARISH</v>
      </c>
      <c r="M1740" s="7">
        <f t="shared" si="270"/>
        <v>25</v>
      </c>
      <c r="N1740" s="7">
        <f t="shared" si="271"/>
        <v>0</v>
      </c>
      <c r="O1740" s="7">
        <f t="shared" si="272"/>
        <v>0</v>
      </c>
      <c r="P1740" s="7">
        <f t="shared" si="273"/>
        <v>0</v>
      </c>
      <c r="Q1740" s="8">
        <f t="shared" si="274"/>
        <v>8.75</v>
      </c>
      <c r="R1740" s="8">
        <f t="shared" si="275"/>
        <v>5</v>
      </c>
      <c r="S1740" s="8">
        <f t="shared" si="276"/>
        <v>3.75</v>
      </c>
      <c r="T1740" s="8">
        <f t="shared" si="277"/>
        <v>6.25</v>
      </c>
      <c r="U1740" s="7">
        <f t="shared" si="278"/>
        <v>5.833333333333333</v>
      </c>
      <c r="V1740" s="7">
        <f t="shared" si="279"/>
        <v>5.9375</v>
      </c>
    </row>
    <row r="1741" spans="1:22" ht="13.5" x14ac:dyDescent="0.25">
      <c r="A1741" s="3">
        <f>RSI!A1741</f>
        <v>44844</v>
      </c>
      <c r="B1741" s="2">
        <f>RSI!B1741</f>
        <v>0.84</v>
      </c>
      <c r="C1741" s="2">
        <f>RSI!I1741</f>
        <v>35.674054616799623</v>
      </c>
      <c r="D1741" s="2">
        <f>MACD!E1741</f>
        <v>7.4891395119022208E-2</v>
      </c>
      <c r="E1741" s="2">
        <f>MACD!F1741</f>
        <v>5.0611268750640918E-2</v>
      </c>
      <c r="F1741" s="2">
        <f>'Moving Avg'!D1741</f>
        <v>0.85</v>
      </c>
      <c r="G1741" s="2">
        <f>'Moving Avg'!F1741</f>
        <v>0.9375</v>
      </c>
      <c r="H1741" s="2">
        <f>'Moving Avg'!G1741</f>
        <v>0.91</v>
      </c>
      <c r="I1741" s="2">
        <f>'Moving Avg'!H1741</f>
        <v>0.8653999999999995</v>
      </c>
      <c r="J1741" s="5" t="str">
        <f>OBV!F1741</f>
        <v>BEARISH</v>
      </c>
      <c r="K1741" s="5" t="str">
        <f>OBV!G1741</f>
        <v>WEAK</v>
      </c>
      <c r="L1741" s="5" t="str">
        <f>OBV!H1741</f>
        <v>CONFIRMED BEARISH</v>
      </c>
      <c r="M1741" s="7">
        <f t="shared" si="270"/>
        <v>25</v>
      </c>
      <c r="N1741" s="7">
        <f t="shared" si="271"/>
        <v>0</v>
      </c>
      <c r="O1741" s="7">
        <f t="shared" si="272"/>
        <v>0</v>
      </c>
      <c r="P1741" s="7">
        <f t="shared" si="273"/>
        <v>0</v>
      </c>
      <c r="Q1741" s="8">
        <f t="shared" si="274"/>
        <v>8.75</v>
      </c>
      <c r="R1741" s="8">
        <f t="shared" si="275"/>
        <v>5</v>
      </c>
      <c r="S1741" s="8">
        <f t="shared" si="276"/>
        <v>3.75</v>
      </c>
      <c r="T1741" s="8">
        <f t="shared" si="277"/>
        <v>6.25</v>
      </c>
      <c r="U1741" s="7">
        <f t="shared" si="278"/>
        <v>5.833333333333333</v>
      </c>
      <c r="V1741" s="7">
        <f t="shared" si="279"/>
        <v>5.9375</v>
      </c>
    </row>
    <row r="1742" spans="1:22" ht="13.5" x14ac:dyDescent="0.25">
      <c r="A1742" s="3">
        <f>RSI!A1742</f>
        <v>44845</v>
      </c>
      <c r="B1742" s="2">
        <f>RSI!B1742</f>
        <v>0.83</v>
      </c>
      <c r="C1742" s="2">
        <f>RSI!I1742</f>
        <v>34.34232756943841</v>
      </c>
      <c r="D1742" s="2">
        <f>MACD!E1742</f>
        <v>7.363385231122499E-2</v>
      </c>
      <c r="E1742" s="2">
        <f>MACD!F1742</f>
        <v>5.5215785462757738E-2</v>
      </c>
      <c r="F1742" s="2">
        <f>'Moving Avg'!D1742</f>
        <v>0.83999999999999986</v>
      </c>
      <c r="G1742" s="2">
        <f>'Moving Avg'!F1742</f>
        <v>0.92449999999999988</v>
      </c>
      <c r="H1742" s="2">
        <f>'Moving Avg'!G1742</f>
        <v>0.90980000000000005</v>
      </c>
      <c r="I1742" s="2">
        <f>'Moving Avg'!H1742</f>
        <v>0.86534999999999951</v>
      </c>
      <c r="J1742" s="5" t="str">
        <f>OBV!F1742</f>
        <v>BEARISH</v>
      </c>
      <c r="K1742" s="5" t="str">
        <f>OBV!G1742</f>
        <v>WEAK</v>
      </c>
      <c r="L1742" s="5" t="str">
        <f>OBV!H1742</f>
        <v>CONFIRMED BEARISH</v>
      </c>
      <c r="M1742" s="7">
        <f t="shared" si="270"/>
        <v>25</v>
      </c>
      <c r="N1742" s="7">
        <f t="shared" si="271"/>
        <v>0</v>
      </c>
      <c r="O1742" s="7">
        <f t="shared" si="272"/>
        <v>0</v>
      </c>
      <c r="P1742" s="7">
        <f t="shared" si="273"/>
        <v>0</v>
      </c>
      <c r="Q1742" s="8">
        <f t="shared" si="274"/>
        <v>8.75</v>
      </c>
      <c r="R1742" s="8">
        <f t="shared" si="275"/>
        <v>5</v>
      </c>
      <c r="S1742" s="8">
        <f t="shared" si="276"/>
        <v>3.75</v>
      </c>
      <c r="T1742" s="8">
        <f t="shared" si="277"/>
        <v>6.25</v>
      </c>
      <c r="U1742" s="7">
        <f t="shared" si="278"/>
        <v>5.833333333333333</v>
      </c>
      <c r="V1742" s="7">
        <f t="shared" si="279"/>
        <v>5.9375</v>
      </c>
    </row>
    <row r="1743" spans="1:22" ht="13.5" x14ac:dyDescent="0.25">
      <c r="A1743" s="3">
        <f>RSI!A1743</f>
        <v>44846</v>
      </c>
      <c r="B1743" s="2">
        <f>RSI!B1743</f>
        <v>0.83</v>
      </c>
      <c r="C1743" s="2">
        <f>RSI!I1743</f>
        <v>34.34232756943841</v>
      </c>
      <c r="D1743" s="2">
        <f>MACD!E1743</f>
        <v>6.8447642392737373E-2</v>
      </c>
      <c r="E1743" s="2">
        <f>MACD!F1743</f>
        <v>5.7862156848753662E-2</v>
      </c>
      <c r="F1743" s="2">
        <f>'Moving Avg'!D1743</f>
        <v>0.83599999999999997</v>
      </c>
      <c r="G1743" s="2">
        <f>'Moving Avg'!F1743</f>
        <v>0.91449999999999976</v>
      </c>
      <c r="H1743" s="2">
        <f>'Moving Avg'!G1743</f>
        <v>0.90980000000000005</v>
      </c>
      <c r="I1743" s="2">
        <f>'Moving Avg'!H1743</f>
        <v>0.86524999999999952</v>
      </c>
      <c r="J1743" s="5" t="str">
        <f>OBV!F1743</f>
        <v>BEARISH</v>
      </c>
      <c r="K1743" s="5" t="str">
        <f>OBV!G1743</f>
        <v>WEAK</v>
      </c>
      <c r="L1743" s="5" t="str">
        <f>OBV!H1743</f>
        <v>CONFIRMED BEARISH</v>
      </c>
      <c r="M1743" s="7">
        <f t="shared" si="270"/>
        <v>25</v>
      </c>
      <c r="N1743" s="7">
        <f t="shared" si="271"/>
        <v>0</v>
      </c>
      <c r="O1743" s="7">
        <f t="shared" si="272"/>
        <v>0</v>
      </c>
      <c r="P1743" s="7">
        <f t="shared" si="273"/>
        <v>0</v>
      </c>
      <c r="Q1743" s="8">
        <f t="shared" si="274"/>
        <v>8.75</v>
      </c>
      <c r="R1743" s="8">
        <f t="shared" si="275"/>
        <v>5</v>
      </c>
      <c r="S1743" s="8">
        <f t="shared" si="276"/>
        <v>3.75</v>
      </c>
      <c r="T1743" s="8">
        <f t="shared" si="277"/>
        <v>6.25</v>
      </c>
      <c r="U1743" s="7">
        <f t="shared" si="278"/>
        <v>5.833333333333333</v>
      </c>
      <c r="V1743" s="7">
        <f t="shared" si="279"/>
        <v>5.9375</v>
      </c>
    </row>
    <row r="1744" spans="1:22" ht="13.5" x14ac:dyDescent="0.25">
      <c r="A1744" s="3">
        <f>RSI!A1744</f>
        <v>44847</v>
      </c>
      <c r="B1744" s="2">
        <f>RSI!B1744</f>
        <v>0.83</v>
      </c>
      <c r="C1744" s="2">
        <f>RSI!I1744</f>
        <v>34.34232756943841</v>
      </c>
      <c r="D1744" s="2">
        <f>MACD!E1744</f>
        <v>6.6054484850985196E-2</v>
      </c>
      <c r="E1744" s="2">
        <f>MACD!F1744</f>
        <v>5.9500622449199972E-2</v>
      </c>
      <c r="F1744" s="2">
        <f>'Moving Avg'!D1744</f>
        <v>0.83399999999999996</v>
      </c>
      <c r="G1744" s="2">
        <f>'Moving Avg'!F1744</f>
        <v>0.90749999999999975</v>
      </c>
      <c r="H1744" s="2">
        <f>'Moving Avg'!G1744</f>
        <v>0.90959999999999996</v>
      </c>
      <c r="I1744" s="2">
        <f>'Moving Avg'!H1744</f>
        <v>0.86514999999999942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  <c r="M1744" s="7">
        <f t="shared" si="270"/>
        <v>25</v>
      </c>
      <c r="N1744" s="7">
        <f t="shared" si="271"/>
        <v>0</v>
      </c>
      <c r="O1744" s="7">
        <f t="shared" si="272"/>
        <v>0</v>
      </c>
      <c r="P1744" s="7">
        <f t="shared" si="273"/>
        <v>16.5</v>
      </c>
      <c r="Q1744" s="8">
        <f t="shared" si="274"/>
        <v>11.225</v>
      </c>
      <c r="R1744" s="8">
        <f t="shared" si="275"/>
        <v>9.125</v>
      </c>
      <c r="S1744" s="8">
        <f t="shared" si="276"/>
        <v>11.175000000000001</v>
      </c>
      <c r="T1744" s="8">
        <f t="shared" si="277"/>
        <v>10.375</v>
      </c>
      <c r="U1744" s="7">
        <f t="shared" si="278"/>
        <v>10.508333333333335</v>
      </c>
      <c r="V1744" s="7">
        <f t="shared" si="279"/>
        <v>10.475000000000001</v>
      </c>
    </row>
    <row r="1745" spans="1:22" ht="13.5" x14ac:dyDescent="0.25">
      <c r="A1745" s="3">
        <f>RSI!A1745</f>
        <v>44848</v>
      </c>
      <c r="B1745" s="2">
        <f>RSI!B1745</f>
        <v>0.83</v>
      </c>
      <c r="C1745" s="2">
        <f>RSI!I1745</f>
        <v>34.34232756943841</v>
      </c>
      <c r="D1745" s="2">
        <f>MACD!E1745</f>
        <v>6.291392569603993E-2</v>
      </c>
      <c r="E1745" s="2">
        <f>MACD!F1745</f>
        <v>6.0183283098567963E-2</v>
      </c>
      <c r="F1745" s="2">
        <f>'Moving Avg'!D1745</f>
        <v>0.83200000000000007</v>
      </c>
      <c r="G1745" s="2">
        <f>'Moving Avg'!F1745</f>
        <v>0.90049999999999975</v>
      </c>
      <c r="H1745" s="2">
        <f>'Moving Avg'!G1745</f>
        <v>0.90939999999999999</v>
      </c>
      <c r="I1745" s="2">
        <f>'Moving Avg'!H1745</f>
        <v>0.86504999999999954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  <c r="M1745" s="7">
        <f t="shared" si="270"/>
        <v>25</v>
      </c>
      <c r="N1745" s="7">
        <f t="shared" si="271"/>
        <v>0</v>
      </c>
      <c r="O1745" s="7">
        <f t="shared" si="272"/>
        <v>0</v>
      </c>
      <c r="P1745" s="7">
        <f t="shared" si="273"/>
        <v>16.5</v>
      </c>
      <c r="Q1745" s="8">
        <f t="shared" si="274"/>
        <v>11.225</v>
      </c>
      <c r="R1745" s="8">
        <f t="shared" si="275"/>
        <v>9.125</v>
      </c>
      <c r="S1745" s="8">
        <f t="shared" si="276"/>
        <v>11.175000000000001</v>
      </c>
      <c r="T1745" s="8">
        <f t="shared" si="277"/>
        <v>10.375</v>
      </c>
      <c r="U1745" s="7">
        <f t="shared" si="278"/>
        <v>10.508333333333335</v>
      </c>
      <c r="V1745" s="7">
        <f t="shared" si="279"/>
        <v>10.475000000000001</v>
      </c>
    </row>
    <row r="1746" spans="1:22" ht="13.5" x14ac:dyDescent="0.25">
      <c r="A1746" s="3">
        <f>RSI!A1746</f>
        <v>44851</v>
      </c>
      <c r="B1746" s="2">
        <f>RSI!B1746</f>
        <v>0.82</v>
      </c>
      <c r="C1746" s="2">
        <f>RSI!I1746</f>
        <v>32.700398016678989</v>
      </c>
      <c r="D1746" s="2">
        <f>MACD!E1746</f>
        <v>5.3696519797481246E-2</v>
      </c>
      <c r="E1746" s="2">
        <f>MACD!F1746</f>
        <v>5.8885930438350623E-2</v>
      </c>
      <c r="F1746" s="2">
        <f>'Moving Avg'!D1746</f>
        <v>0.82799999999999996</v>
      </c>
      <c r="G1746" s="2">
        <f>'Moving Avg'!F1746</f>
        <v>0.89249999999999985</v>
      </c>
      <c r="H1746" s="2">
        <f>'Moving Avg'!G1746</f>
        <v>0.90900000000000003</v>
      </c>
      <c r="I1746" s="2">
        <f>'Moving Avg'!H1746</f>
        <v>0.86494999999999944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  <c r="M1746" s="7">
        <f t="shared" si="270"/>
        <v>25</v>
      </c>
      <c r="N1746" s="7">
        <f t="shared" si="271"/>
        <v>45</v>
      </c>
      <c r="O1746" s="7">
        <f t="shared" si="272"/>
        <v>0</v>
      </c>
      <c r="P1746" s="7">
        <f t="shared" si="273"/>
        <v>16.5</v>
      </c>
      <c r="Q1746" s="8">
        <f t="shared" si="274"/>
        <v>26.975000000000001</v>
      </c>
      <c r="R1746" s="8">
        <f t="shared" si="275"/>
        <v>18.125</v>
      </c>
      <c r="S1746" s="8">
        <f t="shared" si="276"/>
        <v>17.925000000000001</v>
      </c>
      <c r="T1746" s="8">
        <f t="shared" si="277"/>
        <v>21.625</v>
      </c>
      <c r="U1746" s="7">
        <f t="shared" si="278"/>
        <v>21.008333333333336</v>
      </c>
      <c r="V1746" s="7">
        <f t="shared" si="279"/>
        <v>21.162500000000001</v>
      </c>
    </row>
    <row r="1747" spans="1:22" ht="13.5" x14ac:dyDescent="0.25">
      <c r="A1747" s="3">
        <f>RSI!A1747</f>
        <v>44852</v>
      </c>
      <c r="B1747" s="2">
        <f>RSI!B1747</f>
        <v>0.82</v>
      </c>
      <c r="C1747" s="2">
        <f>RSI!I1747</f>
        <v>32.700398016678989</v>
      </c>
      <c r="D1747" s="2">
        <f>MACD!E1747</f>
        <v>4.9395742870718906E-2</v>
      </c>
      <c r="E1747" s="2">
        <f>MACD!F1747</f>
        <v>5.6987892924824285E-2</v>
      </c>
      <c r="F1747" s="2">
        <f>'Moving Avg'!D1747</f>
        <v>0.82599999999999996</v>
      </c>
      <c r="G1747" s="2">
        <f>'Moving Avg'!F1747</f>
        <v>0.88550000000000006</v>
      </c>
      <c r="H1747" s="2">
        <f>'Moving Avg'!G1747</f>
        <v>0.90860000000000019</v>
      </c>
      <c r="I1747" s="2">
        <f>'Moving Avg'!H1747</f>
        <v>0.86479999999999946</v>
      </c>
      <c r="J1747" s="5" t="str">
        <f>OBV!F1747</f>
        <v>BEARISH</v>
      </c>
      <c r="K1747" s="5" t="str">
        <f>OBV!G1747</f>
        <v>NEUTRAL</v>
      </c>
      <c r="L1747" s="5" t="str">
        <f>OBV!H1747</f>
        <v>CONFIRMED BEARISH</v>
      </c>
      <c r="M1747" s="7">
        <f t="shared" si="270"/>
        <v>25</v>
      </c>
      <c r="N1747" s="7">
        <f t="shared" si="271"/>
        <v>45</v>
      </c>
      <c r="O1747" s="7">
        <f t="shared" si="272"/>
        <v>0</v>
      </c>
      <c r="P1747" s="7">
        <f t="shared" si="273"/>
        <v>16.5</v>
      </c>
      <c r="Q1747" s="8">
        <f t="shared" si="274"/>
        <v>26.975000000000001</v>
      </c>
      <c r="R1747" s="8">
        <f t="shared" si="275"/>
        <v>18.125</v>
      </c>
      <c r="S1747" s="8">
        <f t="shared" si="276"/>
        <v>17.925000000000001</v>
      </c>
      <c r="T1747" s="8">
        <f t="shared" si="277"/>
        <v>21.625</v>
      </c>
      <c r="U1747" s="7">
        <f t="shared" si="278"/>
        <v>21.008333333333336</v>
      </c>
      <c r="V1747" s="7">
        <f t="shared" si="279"/>
        <v>21.162500000000001</v>
      </c>
    </row>
    <row r="1748" spans="1:22" ht="13.5" x14ac:dyDescent="0.25">
      <c r="A1748" s="3">
        <f>RSI!A1748</f>
        <v>44853</v>
      </c>
      <c r="B1748" s="2">
        <f>RSI!B1748</f>
        <v>0.83</v>
      </c>
      <c r="C1748" s="2">
        <f>RSI!I1748</f>
        <v>36.236048936447723</v>
      </c>
      <c r="D1748" s="2">
        <f>MACD!E1748</f>
        <v>4.0790909177435331E-2</v>
      </c>
      <c r="E1748" s="2">
        <f>MACD!F1748</f>
        <v>5.3748496175346501E-2</v>
      </c>
      <c r="F1748" s="2">
        <f>'Moving Avg'!D1748</f>
        <v>0.82599999999999996</v>
      </c>
      <c r="G1748" s="2">
        <f>'Moving Avg'!F1748</f>
        <v>0.87799999999999989</v>
      </c>
      <c r="H1748" s="2">
        <f>'Moving Avg'!G1748</f>
        <v>0.90839999999999999</v>
      </c>
      <c r="I1748" s="2">
        <f>'Moving Avg'!H1748</f>
        <v>0.8645499999999996</v>
      </c>
      <c r="J1748" s="5" t="str">
        <f>OBV!F1748</f>
        <v>BULLISH</v>
      </c>
      <c r="K1748" s="5" t="str">
        <f>OBV!G1748</f>
        <v>NEUTRAL</v>
      </c>
      <c r="L1748" s="5" t="str">
        <f>OBV!H1748</f>
        <v>NEUTRAL</v>
      </c>
      <c r="M1748" s="7">
        <f t="shared" si="270"/>
        <v>25</v>
      </c>
      <c r="N1748" s="7">
        <f t="shared" si="271"/>
        <v>45</v>
      </c>
      <c r="O1748" s="7">
        <f t="shared" si="272"/>
        <v>0</v>
      </c>
      <c r="P1748" s="7">
        <f t="shared" si="273"/>
        <v>49.5</v>
      </c>
      <c r="Q1748" s="8">
        <f t="shared" si="274"/>
        <v>31.925000000000001</v>
      </c>
      <c r="R1748" s="8">
        <f t="shared" si="275"/>
        <v>26.375</v>
      </c>
      <c r="S1748" s="8">
        <f t="shared" si="276"/>
        <v>32.775000000000006</v>
      </c>
      <c r="T1748" s="8">
        <f t="shared" si="277"/>
        <v>29.875</v>
      </c>
      <c r="U1748" s="7">
        <f t="shared" si="278"/>
        <v>30.358333333333334</v>
      </c>
      <c r="V1748" s="7">
        <f t="shared" si="279"/>
        <v>30.237500000000001</v>
      </c>
    </row>
    <row r="1749" spans="1:22" ht="13.5" x14ac:dyDescent="0.25">
      <c r="A1749" s="3">
        <f>RSI!A1749</f>
        <v>44854</v>
      </c>
      <c r="B1749" s="2">
        <f>RSI!B1749</f>
        <v>0.81</v>
      </c>
      <c r="C1749" s="2">
        <f>RSI!I1749</f>
        <v>32.552580256426012</v>
      </c>
      <c r="D1749" s="2">
        <f>MACD!E1749</f>
        <v>3.3755316863011586E-2</v>
      </c>
      <c r="E1749" s="2">
        <f>MACD!F1749</f>
        <v>4.9749860312879521E-2</v>
      </c>
      <c r="F1749" s="2">
        <f>'Moving Avg'!D1749</f>
        <v>0.82199999999999984</v>
      </c>
      <c r="G1749" s="2">
        <f>'Moving Avg'!F1749</f>
        <v>0.86849999999999983</v>
      </c>
      <c r="H1749" s="2">
        <f>'Moving Avg'!G1749</f>
        <v>0.9074000000000001</v>
      </c>
      <c r="I1749" s="2">
        <f>'Moving Avg'!H1749</f>
        <v>0.86419999999999964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  <c r="M1749" s="7">
        <f t="shared" si="270"/>
        <v>25</v>
      </c>
      <c r="N1749" s="7">
        <f t="shared" si="271"/>
        <v>45</v>
      </c>
      <c r="O1749" s="7">
        <f t="shared" si="272"/>
        <v>0</v>
      </c>
      <c r="P1749" s="7">
        <f t="shared" si="273"/>
        <v>16.5</v>
      </c>
      <c r="Q1749" s="8">
        <f t="shared" si="274"/>
        <v>26.975000000000001</v>
      </c>
      <c r="R1749" s="8">
        <f t="shared" si="275"/>
        <v>18.125</v>
      </c>
      <c r="S1749" s="8">
        <f t="shared" si="276"/>
        <v>17.925000000000001</v>
      </c>
      <c r="T1749" s="8">
        <f t="shared" si="277"/>
        <v>21.625</v>
      </c>
      <c r="U1749" s="7">
        <f t="shared" si="278"/>
        <v>21.008333333333336</v>
      </c>
      <c r="V1749" s="7">
        <f t="shared" si="279"/>
        <v>21.162500000000001</v>
      </c>
    </row>
    <row r="1750" spans="1:22" ht="13.5" x14ac:dyDescent="0.25">
      <c r="A1750" s="3">
        <f>RSI!A1750</f>
        <v>44855</v>
      </c>
      <c r="B1750" s="2">
        <f>RSI!B1750</f>
        <v>0.82</v>
      </c>
      <c r="C1750" s="2">
        <f>RSI!I1750</f>
        <v>36.052777493765028</v>
      </c>
      <c r="D1750" s="2">
        <f>MACD!E1750</f>
        <v>2.7459564287745097E-2</v>
      </c>
      <c r="E1750" s="2">
        <f>MACD!F1750</f>
        <v>4.5291801107852636E-2</v>
      </c>
      <c r="F1750" s="2">
        <f>'Moving Avg'!D1750</f>
        <v>0.82</v>
      </c>
      <c r="G1750" s="2">
        <f>'Moving Avg'!F1750</f>
        <v>0.85950000000000004</v>
      </c>
      <c r="H1750" s="2">
        <f>'Moving Avg'!G1750</f>
        <v>0.90680000000000016</v>
      </c>
      <c r="I1750" s="2">
        <f>'Moving Avg'!H1750</f>
        <v>0.86394999999999955</v>
      </c>
      <c r="J1750" s="5" t="str">
        <f>OBV!F1750</f>
        <v>BULLISH</v>
      </c>
      <c r="K1750" s="5" t="str">
        <f>OBV!G1750</f>
        <v>NEUTRAL</v>
      </c>
      <c r="L1750" s="5" t="str">
        <f>OBV!H1750</f>
        <v>BULLISH DIVERGENCE</v>
      </c>
      <c r="M1750" s="7">
        <f t="shared" si="270"/>
        <v>25</v>
      </c>
      <c r="N1750" s="7">
        <f t="shared" si="271"/>
        <v>45</v>
      </c>
      <c r="O1750" s="7">
        <f t="shared" si="272"/>
        <v>0</v>
      </c>
      <c r="P1750" s="7">
        <f t="shared" si="273"/>
        <v>66.5</v>
      </c>
      <c r="Q1750" s="8">
        <f t="shared" si="274"/>
        <v>34.475000000000001</v>
      </c>
      <c r="R1750" s="8">
        <f t="shared" si="275"/>
        <v>30.625</v>
      </c>
      <c r="S1750" s="8">
        <f t="shared" si="276"/>
        <v>40.424999999999997</v>
      </c>
      <c r="T1750" s="8">
        <f t="shared" si="277"/>
        <v>34.125</v>
      </c>
      <c r="U1750" s="7">
        <f t="shared" si="278"/>
        <v>35.174999999999997</v>
      </c>
      <c r="V1750" s="7">
        <f t="shared" si="279"/>
        <v>34.912499999999994</v>
      </c>
    </row>
    <row r="1751" spans="1:22" ht="13.5" x14ac:dyDescent="0.25">
      <c r="A1751" s="3">
        <f>RSI!A1751</f>
        <v>44858</v>
      </c>
      <c r="B1751" s="2">
        <f>RSI!B1751</f>
        <v>0.83</v>
      </c>
      <c r="C1751" s="2">
        <f>RSI!I1751</f>
        <v>39.437445278617759</v>
      </c>
      <c r="D1751" s="2">
        <f>MACD!E1751</f>
        <v>2.1701244585895285E-2</v>
      </c>
      <c r="E1751" s="2">
        <f>MACD!F1751</f>
        <v>4.0573689803461169E-2</v>
      </c>
      <c r="F1751" s="2">
        <f>'Moving Avg'!D1751</f>
        <v>0.82199999999999984</v>
      </c>
      <c r="G1751" s="2">
        <f>'Moving Avg'!F1751</f>
        <v>0.85199999999999998</v>
      </c>
      <c r="H1751" s="2">
        <f>'Moving Avg'!G1751</f>
        <v>0.90620000000000023</v>
      </c>
      <c r="I1751" s="2">
        <f>'Moving Avg'!H1751</f>
        <v>0.86384999999999945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  <c r="M1751" s="7">
        <f t="shared" si="270"/>
        <v>25</v>
      </c>
      <c r="N1751" s="7">
        <f t="shared" si="271"/>
        <v>45</v>
      </c>
      <c r="O1751" s="7">
        <f t="shared" si="272"/>
        <v>0</v>
      </c>
      <c r="P1751" s="7">
        <f t="shared" si="273"/>
        <v>83.5</v>
      </c>
      <c r="Q1751" s="8">
        <f t="shared" si="274"/>
        <v>37.024999999999999</v>
      </c>
      <c r="R1751" s="8">
        <f t="shared" si="275"/>
        <v>34.875</v>
      </c>
      <c r="S1751" s="8">
        <f t="shared" si="276"/>
        <v>48.075000000000003</v>
      </c>
      <c r="T1751" s="8">
        <f t="shared" si="277"/>
        <v>38.375</v>
      </c>
      <c r="U1751" s="7">
        <f t="shared" si="278"/>
        <v>39.991666666666667</v>
      </c>
      <c r="V1751" s="7">
        <f t="shared" si="279"/>
        <v>39.587500000000006</v>
      </c>
    </row>
    <row r="1752" spans="1:22" ht="13.5" x14ac:dyDescent="0.25">
      <c r="A1752" s="3">
        <f>RSI!A1752</f>
        <v>44859</v>
      </c>
      <c r="B1752" s="2">
        <f>RSI!B1752</f>
        <v>0.81</v>
      </c>
      <c r="C1752" s="2">
        <f>RSI!I1752</f>
        <v>35.401621495833155</v>
      </c>
      <c r="D1752" s="2">
        <f>MACD!E1752</f>
        <v>1.6999412972355965E-2</v>
      </c>
      <c r="E1752" s="2">
        <f>MACD!F1752</f>
        <v>3.5858834437240132E-2</v>
      </c>
      <c r="F1752" s="2">
        <f>'Moving Avg'!D1752</f>
        <v>0.82</v>
      </c>
      <c r="G1752" s="2">
        <f>'Moving Avg'!F1752</f>
        <v>0.84550000000000003</v>
      </c>
      <c r="H1752" s="2">
        <f>'Moving Avg'!G1752</f>
        <v>0.90520000000000023</v>
      </c>
      <c r="I1752" s="2">
        <f>'Moving Avg'!H1752</f>
        <v>0.86359999999999959</v>
      </c>
      <c r="J1752" s="5" t="str">
        <f>OBV!F1752</f>
        <v>BULLISH</v>
      </c>
      <c r="K1752" s="5" t="str">
        <f>OBV!G1752</f>
        <v>NEUTRAL</v>
      </c>
      <c r="L1752" s="5" t="str">
        <f>OBV!H1752</f>
        <v>BULLISH DIVERGENCE</v>
      </c>
      <c r="M1752" s="7">
        <f t="shared" si="270"/>
        <v>25</v>
      </c>
      <c r="N1752" s="7">
        <f t="shared" si="271"/>
        <v>45</v>
      </c>
      <c r="O1752" s="7">
        <f t="shared" si="272"/>
        <v>0</v>
      </c>
      <c r="P1752" s="7">
        <f t="shared" si="273"/>
        <v>66.5</v>
      </c>
      <c r="Q1752" s="8">
        <f t="shared" si="274"/>
        <v>34.475000000000001</v>
      </c>
      <c r="R1752" s="8">
        <f t="shared" si="275"/>
        <v>30.625</v>
      </c>
      <c r="S1752" s="8">
        <f t="shared" si="276"/>
        <v>40.424999999999997</v>
      </c>
      <c r="T1752" s="8">
        <f t="shared" si="277"/>
        <v>34.125</v>
      </c>
      <c r="U1752" s="7">
        <f t="shared" si="278"/>
        <v>35.174999999999997</v>
      </c>
      <c r="V1752" s="7">
        <f t="shared" si="279"/>
        <v>34.912499999999994</v>
      </c>
    </row>
    <row r="1753" spans="1:22" ht="13.5" x14ac:dyDescent="0.25">
      <c r="A1753" s="3">
        <f>RSI!A1753</f>
        <v>44860</v>
      </c>
      <c r="B1753" s="2">
        <f>RSI!B1753</f>
        <v>0.81</v>
      </c>
      <c r="C1753" s="2">
        <f>RSI!I1753</f>
        <v>35.401621495833155</v>
      </c>
      <c r="D1753" s="2">
        <f>MACD!E1753</f>
        <v>1.3349836489128908E-2</v>
      </c>
      <c r="E1753" s="2">
        <f>MACD!F1753</f>
        <v>3.1357034847617891E-2</v>
      </c>
      <c r="F1753" s="2">
        <f>'Moving Avg'!D1753</f>
        <v>0.81600000000000006</v>
      </c>
      <c r="G1753" s="2">
        <f>'Moving Avg'!F1753</f>
        <v>0.84049999999999991</v>
      </c>
      <c r="H1753" s="2">
        <f>'Moving Avg'!G1753</f>
        <v>0.90440000000000009</v>
      </c>
      <c r="I1753" s="2">
        <f>'Moving Avg'!H1753</f>
        <v>0.8633999999999995</v>
      </c>
      <c r="J1753" s="5" t="str">
        <f>OBV!F1753</f>
        <v>BEARISH</v>
      </c>
      <c r="K1753" s="5" t="str">
        <f>OBV!G1753</f>
        <v>NEUTRAL</v>
      </c>
      <c r="L1753" s="5" t="str">
        <f>OBV!H1753</f>
        <v>CONFIRMED BEARISH</v>
      </c>
      <c r="M1753" s="7">
        <f t="shared" si="270"/>
        <v>25</v>
      </c>
      <c r="N1753" s="7">
        <f t="shared" si="271"/>
        <v>45</v>
      </c>
      <c r="O1753" s="7">
        <f t="shared" si="272"/>
        <v>0</v>
      </c>
      <c r="P1753" s="7">
        <f t="shared" si="273"/>
        <v>16.5</v>
      </c>
      <c r="Q1753" s="8">
        <f t="shared" si="274"/>
        <v>26.975000000000001</v>
      </c>
      <c r="R1753" s="8">
        <f t="shared" si="275"/>
        <v>18.125</v>
      </c>
      <c r="S1753" s="8">
        <f t="shared" si="276"/>
        <v>17.925000000000001</v>
      </c>
      <c r="T1753" s="8">
        <f t="shared" si="277"/>
        <v>21.625</v>
      </c>
      <c r="U1753" s="7">
        <f t="shared" si="278"/>
        <v>21.008333333333336</v>
      </c>
      <c r="V1753" s="7">
        <f t="shared" si="279"/>
        <v>21.162500000000001</v>
      </c>
    </row>
    <row r="1754" spans="1:22" ht="13.5" x14ac:dyDescent="0.25">
      <c r="A1754" s="3">
        <f>RSI!A1754</f>
        <v>44861</v>
      </c>
      <c r="B1754" s="2">
        <f>RSI!B1754</f>
        <v>0.82</v>
      </c>
      <c r="C1754" s="2">
        <f>RSI!I1754</f>
        <v>39.020284860433343</v>
      </c>
      <c r="D1754" s="2">
        <f>MACD!E1754</f>
        <v>9.8255262929921594E-3</v>
      </c>
      <c r="E1754" s="2">
        <f>MACD!F1754</f>
        <v>2.7050733136692748E-2</v>
      </c>
      <c r="F1754" s="2">
        <f>'Moving Avg'!D1754</f>
        <v>0.81799999999999995</v>
      </c>
      <c r="G1754" s="2">
        <f>'Moving Avg'!F1754</f>
        <v>0.83550000000000002</v>
      </c>
      <c r="H1754" s="2">
        <f>'Moving Avg'!G1754</f>
        <v>0.90360000000000018</v>
      </c>
      <c r="I1754" s="2">
        <f>'Moving Avg'!H1754</f>
        <v>0.86324999999999941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25</v>
      </c>
      <c r="N1754" s="7">
        <f t="shared" si="271"/>
        <v>45</v>
      </c>
      <c r="O1754" s="7">
        <f t="shared" si="272"/>
        <v>0</v>
      </c>
      <c r="P1754" s="7">
        <f t="shared" si="273"/>
        <v>83.5</v>
      </c>
      <c r="Q1754" s="8">
        <f t="shared" si="274"/>
        <v>37.024999999999999</v>
      </c>
      <c r="R1754" s="8">
        <f t="shared" si="275"/>
        <v>34.875</v>
      </c>
      <c r="S1754" s="8">
        <f t="shared" si="276"/>
        <v>48.075000000000003</v>
      </c>
      <c r="T1754" s="8">
        <f t="shared" si="277"/>
        <v>38.375</v>
      </c>
      <c r="U1754" s="7">
        <f t="shared" si="278"/>
        <v>39.991666666666667</v>
      </c>
      <c r="V1754" s="7">
        <f t="shared" si="279"/>
        <v>39.587500000000006</v>
      </c>
    </row>
    <row r="1755" spans="1:22" ht="13.5" x14ac:dyDescent="0.25">
      <c r="A1755" s="3">
        <f>RSI!A1755</f>
        <v>44862</v>
      </c>
      <c r="B1755" s="2">
        <f>RSI!B1755</f>
        <v>0.83</v>
      </c>
      <c r="C1755" s="2">
        <f>RSI!I1755</f>
        <v>42.489704625690472</v>
      </c>
      <c r="D1755" s="2">
        <f>MACD!E1755</f>
        <v>6.325562164474885E-3</v>
      </c>
      <c r="E1755" s="2">
        <f>MACD!F1755</f>
        <v>2.2905698942249177E-2</v>
      </c>
      <c r="F1755" s="2">
        <f>'Moving Avg'!D1755</f>
        <v>0.82</v>
      </c>
      <c r="G1755" s="2">
        <f>'Moving Avg'!F1755</f>
        <v>0.83150000000000013</v>
      </c>
      <c r="H1755" s="2">
        <f>'Moving Avg'!G1755</f>
        <v>0.90320000000000011</v>
      </c>
      <c r="I1755" s="2">
        <f>'Moving Avg'!H1755</f>
        <v>0.86309999999999942</v>
      </c>
      <c r="J1755" s="5" t="str">
        <f>OBV!F1755</f>
        <v>BEARISH</v>
      </c>
      <c r="K1755" s="5" t="str">
        <f>OBV!G1755</f>
        <v>NEUTRAL</v>
      </c>
      <c r="L1755" s="5" t="str">
        <f>OBV!H1755</f>
        <v>BEARISH DIVERGENCE</v>
      </c>
      <c r="M1755" s="7">
        <f t="shared" si="270"/>
        <v>25</v>
      </c>
      <c r="N1755" s="7">
        <f t="shared" si="271"/>
        <v>45</v>
      </c>
      <c r="O1755" s="7">
        <f t="shared" si="272"/>
        <v>0</v>
      </c>
      <c r="P1755" s="7">
        <f t="shared" si="273"/>
        <v>16.5</v>
      </c>
      <c r="Q1755" s="8">
        <f t="shared" si="274"/>
        <v>26.975000000000001</v>
      </c>
      <c r="R1755" s="8">
        <f t="shared" si="275"/>
        <v>18.125</v>
      </c>
      <c r="S1755" s="8">
        <f t="shared" si="276"/>
        <v>17.925000000000001</v>
      </c>
      <c r="T1755" s="8">
        <f t="shared" si="277"/>
        <v>21.625</v>
      </c>
      <c r="U1755" s="7">
        <f t="shared" si="278"/>
        <v>21.008333333333336</v>
      </c>
      <c r="V1755" s="7">
        <f t="shared" si="279"/>
        <v>21.162500000000001</v>
      </c>
    </row>
    <row r="1756" spans="1:22" ht="13.5" x14ac:dyDescent="0.25">
      <c r="A1756" s="3">
        <f>RSI!A1756</f>
        <v>44865</v>
      </c>
      <c r="B1756" s="2">
        <f>RSI!B1756</f>
        <v>0.82</v>
      </c>
      <c r="C1756" s="2">
        <f>RSI!I1756</f>
        <v>40.036614593268837</v>
      </c>
      <c r="D1756" s="2">
        <f>MACD!E1756</f>
        <v>2.7136180505143992E-3</v>
      </c>
      <c r="E1756" s="2">
        <f>MACD!F1756</f>
        <v>1.8867282763902222E-2</v>
      </c>
      <c r="F1756" s="2">
        <f>'Moving Avg'!D1756</f>
        <v>0.81799999999999995</v>
      </c>
      <c r="G1756" s="2">
        <f>'Moving Avg'!F1756</f>
        <v>0.82950000000000013</v>
      </c>
      <c r="H1756" s="2">
        <f>'Moving Avg'!G1756</f>
        <v>0.90239999999999998</v>
      </c>
      <c r="I1756" s="2">
        <f>'Moving Avg'!H1756</f>
        <v>0.86289999999999933</v>
      </c>
      <c r="J1756" s="5" t="str">
        <f>OBV!F1756</f>
        <v>BEARISH</v>
      </c>
      <c r="K1756" s="5" t="str">
        <f>OBV!G1756</f>
        <v>NEUTRAL</v>
      </c>
      <c r="L1756" s="5" t="str">
        <f>OBV!H1756</f>
        <v>CONFIRMED BEARISH</v>
      </c>
      <c r="M1756" s="7">
        <f t="shared" si="270"/>
        <v>25</v>
      </c>
      <c r="N1756" s="7">
        <f t="shared" si="271"/>
        <v>45</v>
      </c>
      <c r="O1756" s="7">
        <f t="shared" si="272"/>
        <v>0</v>
      </c>
      <c r="P1756" s="7">
        <f t="shared" si="273"/>
        <v>16.5</v>
      </c>
      <c r="Q1756" s="8">
        <f t="shared" si="274"/>
        <v>26.975000000000001</v>
      </c>
      <c r="R1756" s="8">
        <f t="shared" si="275"/>
        <v>18.125</v>
      </c>
      <c r="S1756" s="8">
        <f t="shared" si="276"/>
        <v>17.925000000000001</v>
      </c>
      <c r="T1756" s="8">
        <f t="shared" si="277"/>
        <v>21.625</v>
      </c>
      <c r="U1756" s="7">
        <f t="shared" si="278"/>
        <v>21.008333333333336</v>
      </c>
      <c r="V1756" s="7">
        <f t="shared" si="279"/>
        <v>21.162500000000001</v>
      </c>
    </row>
    <row r="1757" spans="1:22" ht="13.5" x14ac:dyDescent="0.25">
      <c r="A1757" s="3">
        <f>RSI!A1757</f>
        <v>44866</v>
      </c>
      <c r="B1757" s="2">
        <f>RSI!B1757</f>
        <v>0.81</v>
      </c>
      <c r="C1757" s="2">
        <f>RSI!I1757</f>
        <v>37.693056036988246</v>
      </c>
      <c r="D1757" s="2">
        <f>MACD!E1757</f>
        <v>5.9356362447116062E-4</v>
      </c>
      <c r="E1757" s="2">
        <f>MACD!F1757</f>
        <v>1.5212538936016009E-2</v>
      </c>
      <c r="F1757" s="2">
        <f>'Moving Avg'!D1757</f>
        <v>0.81799999999999995</v>
      </c>
      <c r="G1757" s="2">
        <f>'Moving Avg'!F1757</f>
        <v>0.82600000000000018</v>
      </c>
      <c r="H1757" s="2">
        <f>'Moving Avg'!G1757</f>
        <v>0.90160000000000007</v>
      </c>
      <c r="I1757" s="2">
        <f>'Moving Avg'!H1757</f>
        <v>0.86264999999999947</v>
      </c>
      <c r="J1757" s="5" t="str">
        <f>OBV!F1757</f>
        <v>BEARISH</v>
      </c>
      <c r="K1757" s="5" t="str">
        <f>OBV!G1757</f>
        <v>NEUTRAL</v>
      </c>
      <c r="L1757" s="5" t="str">
        <f>OBV!H1757</f>
        <v>NEUTRAL</v>
      </c>
      <c r="M1757" s="7">
        <f t="shared" si="270"/>
        <v>25</v>
      </c>
      <c r="N1757" s="7">
        <f t="shared" si="271"/>
        <v>45</v>
      </c>
      <c r="O1757" s="7">
        <f t="shared" si="272"/>
        <v>0</v>
      </c>
      <c r="P1757" s="7">
        <f t="shared" si="273"/>
        <v>16.5</v>
      </c>
      <c r="Q1757" s="8">
        <f t="shared" si="274"/>
        <v>26.975000000000001</v>
      </c>
      <c r="R1757" s="8">
        <f t="shared" si="275"/>
        <v>18.125</v>
      </c>
      <c r="S1757" s="8">
        <f t="shared" si="276"/>
        <v>17.925000000000001</v>
      </c>
      <c r="T1757" s="8">
        <f t="shared" si="277"/>
        <v>21.625</v>
      </c>
      <c r="U1757" s="7">
        <f t="shared" si="278"/>
        <v>21.008333333333336</v>
      </c>
      <c r="V1757" s="7">
        <f t="shared" si="279"/>
        <v>21.162500000000001</v>
      </c>
    </row>
    <row r="1758" spans="1:22" ht="13.5" x14ac:dyDescent="0.25">
      <c r="A1758" s="3">
        <f>RSI!A1758</f>
        <v>44867</v>
      </c>
      <c r="B1758" s="2">
        <f>RSI!B1758</f>
        <v>0.81</v>
      </c>
      <c r="C1758" s="2">
        <f>RSI!I1758</f>
        <v>37.693056036988246</v>
      </c>
      <c r="D1758" s="2">
        <f>MACD!E1758</f>
        <v>5.7820971660860199E-4</v>
      </c>
      <c r="E1758" s="2">
        <f>MACD!F1758</f>
        <v>1.2285673092134528E-2</v>
      </c>
      <c r="F1758" s="2">
        <f>'Moving Avg'!D1758</f>
        <v>0.81799999999999995</v>
      </c>
      <c r="G1758" s="2">
        <f>'Moving Avg'!F1758</f>
        <v>0.82400000000000018</v>
      </c>
      <c r="H1758" s="2">
        <f>'Moving Avg'!G1758</f>
        <v>0.90080000000000016</v>
      </c>
      <c r="I1758" s="2">
        <f>'Moving Avg'!H1758</f>
        <v>0.8623999999999995</v>
      </c>
      <c r="J1758" s="5" t="str">
        <f>OBV!F1758</f>
        <v>BEARISH</v>
      </c>
      <c r="K1758" s="5" t="str">
        <f>OBV!G1758</f>
        <v>NEUTRAL</v>
      </c>
      <c r="L1758" s="5" t="str">
        <f>OBV!H1758</f>
        <v>NEUTRAL</v>
      </c>
      <c r="M1758" s="7">
        <f t="shared" si="270"/>
        <v>25</v>
      </c>
      <c r="N1758" s="7">
        <f t="shared" si="271"/>
        <v>45</v>
      </c>
      <c r="O1758" s="7">
        <f t="shared" si="272"/>
        <v>0</v>
      </c>
      <c r="P1758" s="7">
        <f t="shared" si="273"/>
        <v>16.5</v>
      </c>
      <c r="Q1758" s="8">
        <f t="shared" si="274"/>
        <v>26.975000000000001</v>
      </c>
      <c r="R1758" s="8">
        <f t="shared" si="275"/>
        <v>18.125</v>
      </c>
      <c r="S1758" s="8">
        <f t="shared" si="276"/>
        <v>17.925000000000001</v>
      </c>
      <c r="T1758" s="8">
        <f t="shared" si="277"/>
        <v>21.625</v>
      </c>
      <c r="U1758" s="7">
        <f t="shared" si="278"/>
        <v>21.008333333333336</v>
      </c>
      <c r="V1758" s="7">
        <f t="shared" si="279"/>
        <v>21.162500000000001</v>
      </c>
    </row>
    <row r="1759" spans="1:22" ht="13.5" x14ac:dyDescent="0.25">
      <c r="A1759" s="3">
        <f>RSI!A1759</f>
        <v>44868</v>
      </c>
      <c r="B1759" s="2">
        <f>RSI!B1759</f>
        <v>0.81</v>
      </c>
      <c r="C1759" s="2">
        <f>RSI!I1759</f>
        <v>37.693056036988246</v>
      </c>
      <c r="D1759" s="2">
        <f>MACD!E1759</f>
        <v>-2.2894118319061185E-3</v>
      </c>
      <c r="E1759" s="2">
        <f>MACD!F1759</f>
        <v>9.3706561073263993E-3</v>
      </c>
      <c r="F1759" s="2">
        <f>'Moving Avg'!D1759</f>
        <v>0.81600000000000006</v>
      </c>
      <c r="G1759" s="2">
        <f>'Moving Avg'!F1759</f>
        <v>0.82250000000000012</v>
      </c>
      <c r="H1759" s="2">
        <f>'Moving Avg'!G1759</f>
        <v>0.90000000000000013</v>
      </c>
      <c r="I1759" s="2">
        <f>'Moving Avg'!H1759</f>
        <v>0.86214999999999942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  <c r="M1759" s="7">
        <f t="shared" si="270"/>
        <v>25</v>
      </c>
      <c r="N1759" s="7">
        <f t="shared" si="271"/>
        <v>45</v>
      </c>
      <c r="O1759" s="7">
        <f t="shared" si="272"/>
        <v>0</v>
      </c>
      <c r="P1759" s="7">
        <f t="shared" si="273"/>
        <v>16.5</v>
      </c>
      <c r="Q1759" s="8">
        <f t="shared" si="274"/>
        <v>26.975000000000001</v>
      </c>
      <c r="R1759" s="8">
        <f t="shared" si="275"/>
        <v>18.125</v>
      </c>
      <c r="S1759" s="8">
        <f t="shared" si="276"/>
        <v>17.925000000000001</v>
      </c>
      <c r="T1759" s="8">
        <f t="shared" si="277"/>
        <v>21.625</v>
      </c>
      <c r="U1759" s="7">
        <f t="shared" si="278"/>
        <v>21.008333333333336</v>
      </c>
      <c r="V1759" s="7">
        <f t="shared" si="279"/>
        <v>21.162500000000001</v>
      </c>
    </row>
    <row r="1760" spans="1:22" ht="13.5" x14ac:dyDescent="0.25">
      <c r="A1760" s="3">
        <f>RSI!A1760</f>
        <v>44869</v>
      </c>
      <c r="B1760" s="2">
        <f>RSI!B1760</f>
        <v>0.79</v>
      </c>
      <c r="C1760" s="2">
        <f>RSI!I1760</f>
        <v>32.884702181054266</v>
      </c>
      <c r="D1760" s="2">
        <f>MACD!E1760</f>
        <v>-1.4900906880710441E-3</v>
      </c>
      <c r="E1760" s="2">
        <f>MACD!F1760</f>
        <v>7.198506748246911E-3</v>
      </c>
      <c r="F1760" s="2">
        <f>'Moving Avg'!D1760</f>
        <v>0.80800000000000005</v>
      </c>
      <c r="G1760" s="2">
        <f>'Moving Avg'!F1760</f>
        <v>0.82000000000000028</v>
      </c>
      <c r="H1760" s="2">
        <f>'Moving Avg'!G1760</f>
        <v>0.89880000000000004</v>
      </c>
      <c r="I1760" s="2">
        <f>'Moving Avg'!H1760</f>
        <v>0.86179999999999946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  <c r="M1760" s="7">
        <f t="shared" si="270"/>
        <v>25</v>
      </c>
      <c r="N1760" s="7">
        <f t="shared" si="271"/>
        <v>45</v>
      </c>
      <c r="O1760" s="7">
        <f t="shared" si="272"/>
        <v>0</v>
      </c>
      <c r="P1760" s="7">
        <f t="shared" si="273"/>
        <v>16.5</v>
      </c>
      <c r="Q1760" s="8">
        <f t="shared" si="274"/>
        <v>26.975000000000001</v>
      </c>
      <c r="R1760" s="8">
        <f t="shared" si="275"/>
        <v>18.125</v>
      </c>
      <c r="S1760" s="8">
        <f t="shared" si="276"/>
        <v>17.925000000000001</v>
      </c>
      <c r="T1760" s="8">
        <f t="shared" si="277"/>
        <v>21.625</v>
      </c>
      <c r="U1760" s="7">
        <f t="shared" si="278"/>
        <v>21.008333333333336</v>
      </c>
      <c r="V1760" s="7">
        <f t="shared" si="279"/>
        <v>21.162500000000001</v>
      </c>
    </row>
    <row r="1761" spans="1:22" ht="13.5" x14ac:dyDescent="0.25">
      <c r="A1761" s="3">
        <f>RSI!A1761</f>
        <v>44872</v>
      </c>
      <c r="B1761" s="2">
        <f>RSI!B1761</f>
        <v>0.81</v>
      </c>
      <c r="C1761" s="2">
        <f>RSI!I1761</f>
        <v>40.99125361129348</v>
      </c>
      <c r="D1761" s="2">
        <f>MACD!E1761</f>
        <v>-4.4800043933346245E-4</v>
      </c>
      <c r="E1761" s="2">
        <f>MACD!F1761</f>
        <v>5.6692053107308361E-3</v>
      </c>
      <c r="F1761" s="2">
        <f>'Moving Avg'!D1761</f>
        <v>0.80600000000000005</v>
      </c>
      <c r="G1761" s="2">
        <f>'Moving Avg'!F1761</f>
        <v>0.81850000000000001</v>
      </c>
      <c r="H1761" s="2">
        <f>'Moving Avg'!G1761</f>
        <v>0.89800000000000013</v>
      </c>
      <c r="I1761" s="2">
        <f>'Moving Avg'!H1761</f>
        <v>0.86154999999999959</v>
      </c>
      <c r="J1761" s="5" t="str">
        <f>OBV!F1761</f>
        <v>BULLISH</v>
      </c>
      <c r="K1761" s="5" t="str">
        <f>OBV!G1761</f>
        <v>NEUTRAL</v>
      </c>
      <c r="L1761" s="5" t="str">
        <f>OBV!H1761</f>
        <v>BULLISH DIVERGENCE</v>
      </c>
      <c r="M1761" s="7">
        <f t="shared" si="270"/>
        <v>25</v>
      </c>
      <c r="N1761" s="7">
        <f t="shared" si="271"/>
        <v>45</v>
      </c>
      <c r="O1761" s="7">
        <f t="shared" si="272"/>
        <v>0</v>
      </c>
      <c r="P1761" s="7">
        <f t="shared" si="273"/>
        <v>66.5</v>
      </c>
      <c r="Q1761" s="8">
        <f t="shared" si="274"/>
        <v>34.475000000000001</v>
      </c>
      <c r="R1761" s="8">
        <f t="shared" si="275"/>
        <v>30.625</v>
      </c>
      <c r="S1761" s="8">
        <f t="shared" si="276"/>
        <v>40.424999999999997</v>
      </c>
      <c r="T1761" s="8">
        <f t="shared" si="277"/>
        <v>34.125</v>
      </c>
      <c r="U1761" s="7">
        <f t="shared" si="278"/>
        <v>35.174999999999997</v>
      </c>
      <c r="V1761" s="7">
        <f t="shared" si="279"/>
        <v>34.912499999999994</v>
      </c>
    </row>
    <row r="1762" spans="1:22" ht="13.5" x14ac:dyDescent="0.25">
      <c r="A1762" s="3">
        <f>RSI!A1762</f>
        <v>44873</v>
      </c>
      <c r="B1762" s="2">
        <f>RSI!B1762</f>
        <v>0.8</v>
      </c>
      <c r="C1762" s="2">
        <f>RSI!I1762</f>
        <v>38.488055196620437</v>
      </c>
      <c r="D1762" s="2">
        <f>MACD!E1762</f>
        <v>-1.7347046554011536E-3</v>
      </c>
      <c r="E1762" s="2">
        <f>MACD!F1762</f>
        <v>4.1884233175044387E-3</v>
      </c>
      <c r="F1762" s="2">
        <f>'Moving Avg'!D1762</f>
        <v>0.80400000000000005</v>
      </c>
      <c r="G1762" s="2">
        <f>'Moving Avg'!F1762</f>
        <v>0.81700000000000017</v>
      </c>
      <c r="H1762" s="2">
        <f>'Moving Avg'!G1762</f>
        <v>0.89700000000000002</v>
      </c>
      <c r="I1762" s="2">
        <f>'Moving Avg'!H1762</f>
        <v>0.86119999999999952</v>
      </c>
      <c r="J1762" s="5" t="str">
        <f>OBV!F1762</f>
        <v>BULLISH</v>
      </c>
      <c r="K1762" s="5" t="str">
        <f>OBV!G1762</f>
        <v>NEUTRAL</v>
      </c>
      <c r="L1762" s="5" t="str">
        <f>OBV!H1762</f>
        <v>BULLISH DIVERGENCE</v>
      </c>
      <c r="M1762" s="7">
        <f t="shared" si="270"/>
        <v>25</v>
      </c>
      <c r="N1762" s="7">
        <f t="shared" si="271"/>
        <v>45</v>
      </c>
      <c r="O1762" s="7">
        <f t="shared" si="272"/>
        <v>0</v>
      </c>
      <c r="P1762" s="7">
        <f t="shared" si="273"/>
        <v>66.5</v>
      </c>
      <c r="Q1762" s="8">
        <f t="shared" si="274"/>
        <v>34.475000000000001</v>
      </c>
      <c r="R1762" s="8">
        <f t="shared" si="275"/>
        <v>30.625</v>
      </c>
      <c r="S1762" s="8">
        <f t="shared" si="276"/>
        <v>40.424999999999997</v>
      </c>
      <c r="T1762" s="8">
        <f t="shared" si="277"/>
        <v>34.125</v>
      </c>
      <c r="U1762" s="7">
        <f t="shared" si="278"/>
        <v>35.174999999999997</v>
      </c>
      <c r="V1762" s="7">
        <f t="shared" si="279"/>
        <v>34.912499999999994</v>
      </c>
    </row>
    <row r="1763" spans="1:22" ht="13.5" x14ac:dyDescent="0.25">
      <c r="A1763" s="3">
        <f>RSI!A1763</f>
        <v>44874</v>
      </c>
      <c r="B1763" s="2">
        <f>RSI!B1763</f>
        <v>0.8</v>
      </c>
      <c r="C1763" s="2">
        <f>RSI!I1763</f>
        <v>38.488055196620437</v>
      </c>
      <c r="D1763" s="2">
        <f>MACD!E1763</f>
        <v>-2.6090774212046419E-3</v>
      </c>
      <c r="E1763" s="2">
        <f>MACD!F1763</f>
        <v>2.8289231697626229E-3</v>
      </c>
      <c r="F1763" s="2">
        <f>'Moving Avg'!D1763</f>
        <v>0.80199999999999994</v>
      </c>
      <c r="G1763" s="2">
        <f>'Moving Avg'!F1763</f>
        <v>0.81550000000000011</v>
      </c>
      <c r="H1763" s="2">
        <f>'Moving Avg'!G1763</f>
        <v>0.89500000000000013</v>
      </c>
      <c r="I1763" s="2">
        <f>'Moving Avg'!H1763</f>
        <v>0.86084999999999967</v>
      </c>
      <c r="J1763" s="5" t="str">
        <f>OBV!F1763</f>
        <v>BULLISH</v>
      </c>
      <c r="K1763" s="5" t="str">
        <f>OBV!G1763</f>
        <v>NEUTRAL</v>
      </c>
      <c r="L1763" s="5" t="str">
        <f>OBV!H1763</f>
        <v>BULLISH DIVERGENCE</v>
      </c>
      <c r="M1763" s="7">
        <f t="shared" si="270"/>
        <v>25</v>
      </c>
      <c r="N1763" s="7">
        <f t="shared" si="271"/>
        <v>45</v>
      </c>
      <c r="O1763" s="7">
        <f t="shared" si="272"/>
        <v>0</v>
      </c>
      <c r="P1763" s="7">
        <f t="shared" si="273"/>
        <v>66.5</v>
      </c>
      <c r="Q1763" s="8">
        <f t="shared" si="274"/>
        <v>34.475000000000001</v>
      </c>
      <c r="R1763" s="8">
        <f t="shared" si="275"/>
        <v>30.625</v>
      </c>
      <c r="S1763" s="8">
        <f t="shared" si="276"/>
        <v>40.424999999999997</v>
      </c>
      <c r="T1763" s="8">
        <f t="shared" si="277"/>
        <v>34.125</v>
      </c>
      <c r="U1763" s="7">
        <f t="shared" si="278"/>
        <v>35.174999999999997</v>
      </c>
      <c r="V1763" s="7">
        <f t="shared" si="279"/>
        <v>34.912499999999994</v>
      </c>
    </row>
    <row r="1764" spans="1:22" ht="13.5" x14ac:dyDescent="0.25">
      <c r="A1764" s="3">
        <f>RSI!A1764</f>
        <v>44875</v>
      </c>
      <c r="B1764" s="2">
        <f>RSI!B1764</f>
        <v>0.8</v>
      </c>
      <c r="C1764" s="2">
        <f>RSI!I1764</f>
        <v>38.488055196620437</v>
      </c>
      <c r="D1764" s="2">
        <f>MACD!E1764</f>
        <v>-1.6119725804957241E-3</v>
      </c>
      <c r="E1764" s="2">
        <f>MACD!F1764</f>
        <v>1.9407440197109537E-3</v>
      </c>
      <c r="F1764" s="2">
        <f>'Moving Avg'!D1764</f>
        <v>0.8</v>
      </c>
      <c r="G1764" s="2">
        <f>'Moving Avg'!F1764</f>
        <v>0.81400000000000028</v>
      </c>
      <c r="H1764" s="2">
        <f>'Moving Avg'!G1764</f>
        <v>0.89200000000000002</v>
      </c>
      <c r="I1764" s="2">
        <f>'Moving Avg'!H1764</f>
        <v>0.8606499999999998</v>
      </c>
      <c r="J1764" s="5" t="str">
        <f>OBV!F1764</f>
        <v>BULLISH</v>
      </c>
      <c r="K1764" s="5" t="str">
        <f>OBV!G1764</f>
        <v>NEUTRAL</v>
      </c>
      <c r="L1764" s="5" t="str">
        <f>OBV!H1764</f>
        <v>BULLISH DIVERGENCE</v>
      </c>
      <c r="M1764" s="7">
        <f t="shared" si="270"/>
        <v>25</v>
      </c>
      <c r="N1764" s="7">
        <f t="shared" si="271"/>
        <v>45</v>
      </c>
      <c r="O1764" s="7">
        <f t="shared" si="272"/>
        <v>0</v>
      </c>
      <c r="P1764" s="7">
        <f t="shared" si="273"/>
        <v>66.5</v>
      </c>
      <c r="Q1764" s="8">
        <f t="shared" si="274"/>
        <v>34.475000000000001</v>
      </c>
      <c r="R1764" s="8">
        <f t="shared" si="275"/>
        <v>30.625</v>
      </c>
      <c r="S1764" s="8">
        <f t="shared" si="276"/>
        <v>40.424999999999997</v>
      </c>
      <c r="T1764" s="8">
        <f t="shared" si="277"/>
        <v>34.125</v>
      </c>
      <c r="U1764" s="7">
        <f t="shared" si="278"/>
        <v>35.174999999999997</v>
      </c>
      <c r="V1764" s="7">
        <f t="shared" si="279"/>
        <v>34.912499999999994</v>
      </c>
    </row>
    <row r="1765" spans="1:22" ht="13.5" x14ac:dyDescent="0.25">
      <c r="A1765" s="3">
        <f>RSI!A1765</f>
        <v>44876</v>
      </c>
      <c r="B1765" s="2">
        <f>RSI!B1765</f>
        <v>0.8</v>
      </c>
      <c r="C1765" s="2">
        <f>RSI!I1765</f>
        <v>38.488055196620437</v>
      </c>
      <c r="D1765" s="2">
        <f>MACD!E1765</f>
        <v>9.5398674006530459E-4</v>
      </c>
      <c r="E1765" s="2">
        <f>MACD!F1765</f>
        <v>1.743392563781824E-3</v>
      </c>
      <c r="F1765" s="2">
        <f>'Moving Avg'!D1765</f>
        <v>0.80199999999999994</v>
      </c>
      <c r="G1765" s="2">
        <f>'Moving Avg'!F1765</f>
        <v>0.81250000000000022</v>
      </c>
      <c r="H1765" s="2">
        <f>'Moving Avg'!G1765</f>
        <v>0.88839999999999986</v>
      </c>
      <c r="I1765" s="2">
        <f>'Moving Avg'!H1765</f>
        <v>0.86034999999999995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  <c r="M1765" s="7">
        <f t="shared" si="270"/>
        <v>25</v>
      </c>
      <c r="N1765" s="7">
        <f t="shared" si="271"/>
        <v>45</v>
      </c>
      <c r="O1765" s="7">
        <f t="shared" si="272"/>
        <v>0</v>
      </c>
      <c r="P1765" s="7">
        <f t="shared" si="273"/>
        <v>83.5</v>
      </c>
      <c r="Q1765" s="8">
        <f t="shared" si="274"/>
        <v>37.024999999999999</v>
      </c>
      <c r="R1765" s="8">
        <f t="shared" si="275"/>
        <v>34.875</v>
      </c>
      <c r="S1765" s="8">
        <f t="shared" si="276"/>
        <v>48.075000000000003</v>
      </c>
      <c r="T1765" s="8">
        <f t="shared" si="277"/>
        <v>38.375</v>
      </c>
      <c r="U1765" s="7">
        <f t="shared" si="278"/>
        <v>39.991666666666667</v>
      </c>
      <c r="V1765" s="7">
        <f t="shared" si="279"/>
        <v>39.587500000000006</v>
      </c>
    </row>
    <row r="1766" spans="1:22" ht="13.5" x14ac:dyDescent="0.25">
      <c r="A1766" s="3">
        <f>RSI!A1766</f>
        <v>44879</v>
      </c>
      <c r="B1766" s="2">
        <f>RSI!B1766</f>
        <v>0.82</v>
      </c>
      <c r="C1766" s="2">
        <f>RSI!I1766</f>
        <v>47.167191374595177</v>
      </c>
      <c r="D1766" s="2">
        <f>MACD!E1766</f>
        <v>2.7541940728470493E-4</v>
      </c>
      <c r="E1766" s="2">
        <f>MACD!F1766</f>
        <v>1.4497979324824002E-3</v>
      </c>
      <c r="F1766" s="2">
        <f>'Moving Avg'!D1766</f>
        <v>0.80400000000000005</v>
      </c>
      <c r="G1766" s="2">
        <f>'Moving Avg'!F1766</f>
        <v>0.81250000000000022</v>
      </c>
      <c r="H1766" s="2">
        <f>'Moving Avg'!G1766</f>
        <v>0.8859999999999999</v>
      </c>
      <c r="I1766" s="2">
        <f>'Moving Avg'!H1766</f>
        <v>0.8599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  <c r="M1766" s="7">
        <f t="shared" si="270"/>
        <v>25</v>
      </c>
      <c r="N1766" s="7">
        <f t="shared" si="271"/>
        <v>45</v>
      </c>
      <c r="O1766" s="7">
        <f t="shared" si="272"/>
        <v>0</v>
      </c>
      <c r="P1766" s="7">
        <f t="shared" si="273"/>
        <v>83.5</v>
      </c>
      <c r="Q1766" s="8">
        <f t="shared" si="274"/>
        <v>37.024999999999999</v>
      </c>
      <c r="R1766" s="8">
        <f t="shared" si="275"/>
        <v>34.875</v>
      </c>
      <c r="S1766" s="8">
        <f t="shared" si="276"/>
        <v>48.075000000000003</v>
      </c>
      <c r="T1766" s="8">
        <f t="shared" si="277"/>
        <v>38.375</v>
      </c>
      <c r="U1766" s="7">
        <f t="shared" si="278"/>
        <v>39.991666666666667</v>
      </c>
      <c r="V1766" s="7">
        <f t="shared" si="279"/>
        <v>39.587500000000006</v>
      </c>
    </row>
    <row r="1767" spans="1:22" ht="13.5" x14ac:dyDescent="0.25">
      <c r="A1767" s="3">
        <f>RSI!A1767</f>
        <v>44880</v>
      </c>
      <c r="B1767" s="2">
        <f>RSI!B1767</f>
        <v>0.83</v>
      </c>
      <c r="C1767" s="2">
        <f>RSI!I1767</f>
        <v>50.89774406037639</v>
      </c>
      <c r="D1767" s="2">
        <f>MACD!E1767</f>
        <v>-2.5385626273131123E-3</v>
      </c>
      <c r="E1767" s="2">
        <f>MACD!F1767</f>
        <v>6.5212582052329756E-4</v>
      </c>
      <c r="F1767" s="2">
        <f>'Moving Avg'!D1767</f>
        <v>0.80999999999999994</v>
      </c>
      <c r="G1767" s="2">
        <f>'Moving Avg'!F1767</f>
        <v>0.81300000000000028</v>
      </c>
      <c r="H1767" s="2">
        <f>'Moving Avg'!G1767</f>
        <v>0.8837999999999997</v>
      </c>
      <c r="I1767" s="2">
        <f>'Moving Avg'!H1767</f>
        <v>0.85945000000000005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  <c r="M1767" s="7">
        <f t="shared" si="270"/>
        <v>25</v>
      </c>
      <c r="N1767" s="7">
        <f t="shared" si="271"/>
        <v>45</v>
      </c>
      <c r="O1767" s="7">
        <f t="shared" si="272"/>
        <v>0</v>
      </c>
      <c r="P1767" s="7">
        <f t="shared" si="273"/>
        <v>83.5</v>
      </c>
      <c r="Q1767" s="8">
        <f t="shared" si="274"/>
        <v>37.024999999999999</v>
      </c>
      <c r="R1767" s="8">
        <f t="shared" si="275"/>
        <v>34.875</v>
      </c>
      <c r="S1767" s="8">
        <f t="shared" si="276"/>
        <v>48.075000000000003</v>
      </c>
      <c r="T1767" s="8">
        <f t="shared" si="277"/>
        <v>38.375</v>
      </c>
      <c r="U1767" s="7">
        <f t="shared" si="278"/>
        <v>39.991666666666667</v>
      </c>
      <c r="V1767" s="7">
        <f t="shared" si="279"/>
        <v>39.587500000000006</v>
      </c>
    </row>
    <row r="1768" spans="1:22" ht="13.5" x14ac:dyDescent="0.25">
      <c r="A1768" s="3">
        <f>RSI!A1768</f>
        <v>44881</v>
      </c>
      <c r="B1768" s="2">
        <f>RSI!B1768</f>
        <v>0.83</v>
      </c>
      <c r="C1768" s="2">
        <f>RSI!I1768</f>
        <v>50.89774406037639</v>
      </c>
      <c r="D1768" s="2">
        <f>MACD!E1768</f>
        <v>-4.9422401458462106E-3</v>
      </c>
      <c r="E1768" s="2">
        <f>MACD!F1768</f>
        <v>-4.6674737275060414E-4</v>
      </c>
      <c r="F1768" s="2">
        <f>'Moving Avg'!D1768</f>
        <v>0.81600000000000006</v>
      </c>
      <c r="G1768" s="2">
        <f>'Moving Avg'!F1768</f>
        <v>0.81300000000000028</v>
      </c>
      <c r="H1768" s="2">
        <f>'Moving Avg'!G1768</f>
        <v>0.88079999999999958</v>
      </c>
      <c r="I1768" s="2">
        <f>'Moving Avg'!H1768</f>
        <v>0.85925000000000007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  <c r="M1768" s="7">
        <f t="shared" si="270"/>
        <v>25</v>
      </c>
      <c r="N1768" s="7">
        <f t="shared" si="271"/>
        <v>45</v>
      </c>
      <c r="O1768" s="7">
        <f t="shared" si="272"/>
        <v>0</v>
      </c>
      <c r="P1768" s="7">
        <f t="shared" si="273"/>
        <v>83.5</v>
      </c>
      <c r="Q1768" s="8">
        <f t="shared" si="274"/>
        <v>37.024999999999999</v>
      </c>
      <c r="R1768" s="8">
        <f t="shared" si="275"/>
        <v>34.875</v>
      </c>
      <c r="S1768" s="8">
        <f t="shared" si="276"/>
        <v>48.075000000000003</v>
      </c>
      <c r="T1768" s="8">
        <f t="shared" si="277"/>
        <v>38.375</v>
      </c>
      <c r="U1768" s="7">
        <f t="shared" si="278"/>
        <v>39.991666666666667</v>
      </c>
      <c r="V1768" s="7">
        <f t="shared" si="279"/>
        <v>39.587500000000006</v>
      </c>
    </row>
    <row r="1769" spans="1:22" ht="13.5" x14ac:dyDescent="0.25">
      <c r="A1769" s="3">
        <f>RSI!A1769</f>
        <v>44882</v>
      </c>
      <c r="B1769" s="2">
        <f>RSI!B1769</f>
        <v>0.83</v>
      </c>
      <c r="C1769" s="2">
        <f>RSI!I1769</f>
        <v>50.89774406037639</v>
      </c>
      <c r="D1769" s="2">
        <f>MACD!E1769</f>
        <v>-6.9970616757982773E-3</v>
      </c>
      <c r="E1769" s="2">
        <f>MACD!F1769</f>
        <v>-1.7728102333601388E-3</v>
      </c>
      <c r="F1769" s="2">
        <f>'Moving Avg'!D1769</f>
        <v>0.82200000000000006</v>
      </c>
      <c r="G1769" s="2">
        <f>'Moving Avg'!F1769</f>
        <v>0.81400000000000028</v>
      </c>
      <c r="H1769" s="2">
        <f>'Moving Avg'!G1769</f>
        <v>0.87679999999999969</v>
      </c>
      <c r="I1769" s="2">
        <f>'Moving Avg'!H1769</f>
        <v>0.85900000000000021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  <c r="M1769" s="7">
        <f t="shared" si="270"/>
        <v>25</v>
      </c>
      <c r="N1769" s="7">
        <f t="shared" si="271"/>
        <v>45</v>
      </c>
      <c r="O1769" s="7">
        <f t="shared" si="272"/>
        <v>0</v>
      </c>
      <c r="P1769" s="7">
        <f t="shared" si="273"/>
        <v>83.5</v>
      </c>
      <c r="Q1769" s="8">
        <f t="shared" si="274"/>
        <v>37.024999999999999</v>
      </c>
      <c r="R1769" s="8">
        <f t="shared" si="275"/>
        <v>34.875</v>
      </c>
      <c r="S1769" s="8">
        <f t="shared" si="276"/>
        <v>48.075000000000003</v>
      </c>
      <c r="T1769" s="8">
        <f t="shared" si="277"/>
        <v>38.375</v>
      </c>
      <c r="U1769" s="7">
        <f t="shared" si="278"/>
        <v>39.991666666666667</v>
      </c>
      <c r="V1769" s="7">
        <f t="shared" si="279"/>
        <v>39.587500000000006</v>
      </c>
    </row>
    <row r="1770" spans="1:22" ht="13.5" x14ac:dyDescent="0.25">
      <c r="A1770" s="3">
        <f>RSI!A1770</f>
        <v>44883</v>
      </c>
      <c r="B1770" s="2">
        <f>RSI!B1770</f>
        <v>0.83</v>
      </c>
      <c r="C1770" s="2">
        <f>RSI!I1770</f>
        <v>50.89774406037639</v>
      </c>
      <c r="D1770" s="2">
        <f>MACD!E1770</f>
        <v>-1.1832069294127723E-2</v>
      </c>
      <c r="E1770" s="2">
        <f>MACD!F1770</f>
        <v>-3.784662045513656E-3</v>
      </c>
      <c r="F1770" s="2">
        <f>'Moving Avg'!D1770</f>
        <v>0.82799999999999996</v>
      </c>
      <c r="G1770" s="2">
        <f>'Moving Avg'!F1770</f>
        <v>0.81450000000000011</v>
      </c>
      <c r="H1770" s="2">
        <f>'Moving Avg'!G1770</f>
        <v>0.87159999999999949</v>
      </c>
      <c r="I1770" s="2">
        <f>'Moving Avg'!H1770</f>
        <v>0.85870000000000035</v>
      </c>
      <c r="J1770" s="5" t="str">
        <f>OBV!F1770</f>
        <v>BULLISH</v>
      </c>
      <c r="K1770" s="5" t="str">
        <f>OBV!G1770</f>
        <v>NEUTRAL</v>
      </c>
      <c r="L1770" s="5" t="str">
        <f>OBV!H1770</f>
        <v>CONFIRMED BULLISH</v>
      </c>
      <c r="M1770" s="7">
        <f t="shared" si="270"/>
        <v>25</v>
      </c>
      <c r="N1770" s="7">
        <f t="shared" si="271"/>
        <v>45</v>
      </c>
      <c r="O1770" s="7">
        <f t="shared" si="272"/>
        <v>0</v>
      </c>
      <c r="P1770" s="7">
        <f t="shared" si="273"/>
        <v>83.5</v>
      </c>
      <c r="Q1770" s="8">
        <f t="shared" si="274"/>
        <v>37.024999999999999</v>
      </c>
      <c r="R1770" s="8">
        <f t="shared" si="275"/>
        <v>34.875</v>
      </c>
      <c r="S1770" s="8">
        <f t="shared" si="276"/>
        <v>48.075000000000003</v>
      </c>
      <c r="T1770" s="8">
        <f t="shared" si="277"/>
        <v>38.375</v>
      </c>
      <c r="U1770" s="7">
        <f t="shared" si="278"/>
        <v>39.991666666666667</v>
      </c>
      <c r="V1770" s="7">
        <f t="shared" si="279"/>
        <v>39.587500000000006</v>
      </c>
    </row>
    <row r="1771" spans="1:22" ht="13.5" x14ac:dyDescent="0.25">
      <c r="A1771" s="3">
        <f>RSI!A1771</f>
        <v>44886</v>
      </c>
      <c r="B1771" s="2">
        <f>RSI!B1771</f>
        <v>0.83</v>
      </c>
      <c r="C1771" s="2">
        <f>RSI!I1771</f>
        <v>50.89774406037639</v>
      </c>
      <c r="D1771" s="2">
        <f>MACD!E1771</f>
        <v>-1.2864259658412758E-2</v>
      </c>
      <c r="E1771" s="2">
        <f>MACD!F1771</f>
        <v>-5.6005815680934771E-3</v>
      </c>
      <c r="F1771" s="2">
        <f>'Moving Avg'!D1771</f>
        <v>0.82999999999999985</v>
      </c>
      <c r="G1771" s="2">
        <f>'Moving Avg'!F1771</f>
        <v>0.81450000000000011</v>
      </c>
      <c r="H1771" s="2">
        <f>'Moving Avg'!G1771</f>
        <v>0.86579999999999946</v>
      </c>
      <c r="I1771" s="2">
        <f>'Moving Avg'!H1771</f>
        <v>0.85835000000000039</v>
      </c>
      <c r="J1771" s="5" t="str">
        <f>OBV!F1771</f>
        <v>BULLISH</v>
      </c>
      <c r="K1771" s="5" t="str">
        <f>OBV!G1771</f>
        <v>NEUTRAL</v>
      </c>
      <c r="L1771" s="5" t="str">
        <f>OBV!H1771</f>
        <v>CONFIRMED BULLISH</v>
      </c>
      <c r="M1771" s="7">
        <f t="shared" si="270"/>
        <v>25</v>
      </c>
      <c r="N1771" s="7">
        <f t="shared" si="271"/>
        <v>45</v>
      </c>
      <c r="O1771" s="7">
        <f t="shared" si="272"/>
        <v>0</v>
      </c>
      <c r="P1771" s="7">
        <f t="shared" si="273"/>
        <v>83.5</v>
      </c>
      <c r="Q1771" s="8">
        <f t="shared" si="274"/>
        <v>37.024999999999999</v>
      </c>
      <c r="R1771" s="8">
        <f t="shared" si="275"/>
        <v>34.875</v>
      </c>
      <c r="S1771" s="8">
        <f t="shared" si="276"/>
        <v>48.075000000000003</v>
      </c>
      <c r="T1771" s="8">
        <f t="shared" si="277"/>
        <v>38.375</v>
      </c>
      <c r="U1771" s="7">
        <f t="shared" si="278"/>
        <v>39.991666666666667</v>
      </c>
      <c r="V1771" s="7">
        <f t="shared" si="279"/>
        <v>39.587500000000006</v>
      </c>
    </row>
    <row r="1772" spans="1:22" ht="13.5" x14ac:dyDescent="0.25">
      <c r="A1772" s="3">
        <f>RSI!A1772</f>
        <v>44887</v>
      </c>
      <c r="B1772" s="2">
        <f>RSI!B1772</f>
        <v>0.83</v>
      </c>
      <c r="C1772" s="2">
        <f>RSI!I1772</f>
        <v>50.897744060376404</v>
      </c>
      <c r="D1772" s="2">
        <f>MACD!E1772</f>
        <v>-1.5292736329480583E-2</v>
      </c>
      <c r="E1772" s="2">
        <f>MACD!F1772</f>
        <v>-7.5390125203708986E-3</v>
      </c>
      <c r="F1772" s="2">
        <f>'Moving Avg'!D1772</f>
        <v>0.82999999999999985</v>
      </c>
      <c r="G1772" s="2">
        <f>'Moving Avg'!F1772</f>
        <v>0.81550000000000011</v>
      </c>
      <c r="H1772" s="2">
        <f>'Moving Avg'!G1772</f>
        <v>0.86059999999999937</v>
      </c>
      <c r="I1772" s="2">
        <f>'Moving Avg'!H1772</f>
        <v>0.85810000000000042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  <c r="M1772" s="7">
        <f t="shared" si="270"/>
        <v>25</v>
      </c>
      <c r="N1772" s="7">
        <f t="shared" si="271"/>
        <v>45</v>
      </c>
      <c r="O1772" s="7">
        <f t="shared" si="272"/>
        <v>0</v>
      </c>
      <c r="P1772" s="7">
        <f t="shared" si="273"/>
        <v>33</v>
      </c>
      <c r="Q1772" s="8">
        <f t="shared" si="274"/>
        <v>29.45</v>
      </c>
      <c r="R1772" s="8">
        <f t="shared" si="275"/>
        <v>22.25</v>
      </c>
      <c r="S1772" s="8">
        <f t="shared" si="276"/>
        <v>25.35</v>
      </c>
      <c r="T1772" s="8">
        <f t="shared" si="277"/>
        <v>25.75</v>
      </c>
      <c r="U1772" s="7">
        <f t="shared" si="278"/>
        <v>25.683333333333337</v>
      </c>
      <c r="V1772" s="7">
        <f t="shared" si="279"/>
        <v>25.700000000000003</v>
      </c>
    </row>
    <row r="1773" spans="1:22" ht="13.5" x14ac:dyDescent="0.25">
      <c r="A1773" s="3">
        <f>RSI!A1773</f>
        <v>44888</v>
      </c>
      <c r="B1773" s="2">
        <f>RSI!B1773</f>
        <v>0.82</v>
      </c>
      <c r="C1773" s="2">
        <f>RSI!I1773</f>
        <v>45.847700357983115</v>
      </c>
      <c r="D1773" s="2">
        <f>MACD!E1773</f>
        <v>-1.6622252395650738E-2</v>
      </c>
      <c r="E1773" s="2">
        <f>MACD!F1773</f>
        <v>-9.355660495426868E-3</v>
      </c>
      <c r="F1773" s="2">
        <f>'Moving Avg'!D1773</f>
        <v>0.82799999999999996</v>
      </c>
      <c r="G1773" s="2">
        <f>'Moving Avg'!F1773</f>
        <v>0.81600000000000006</v>
      </c>
      <c r="H1773" s="2">
        <f>'Moving Avg'!G1773</f>
        <v>0.85639999999999927</v>
      </c>
      <c r="I1773" s="2">
        <f>'Moving Avg'!H1773</f>
        <v>0.85775000000000035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  <c r="M1773" s="7">
        <f t="shared" si="270"/>
        <v>25</v>
      </c>
      <c r="N1773" s="7">
        <f t="shared" si="271"/>
        <v>45</v>
      </c>
      <c r="O1773" s="7">
        <f t="shared" si="272"/>
        <v>0</v>
      </c>
      <c r="P1773" s="7">
        <f t="shared" si="273"/>
        <v>16.5</v>
      </c>
      <c r="Q1773" s="8">
        <f t="shared" si="274"/>
        <v>26.975000000000001</v>
      </c>
      <c r="R1773" s="8">
        <f t="shared" si="275"/>
        <v>18.125</v>
      </c>
      <c r="S1773" s="8">
        <f t="shared" si="276"/>
        <v>17.925000000000001</v>
      </c>
      <c r="T1773" s="8">
        <f t="shared" si="277"/>
        <v>21.625</v>
      </c>
      <c r="U1773" s="7">
        <f t="shared" si="278"/>
        <v>21.008333333333336</v>
      </c>
      <c r="V1773" s="7">
        <f t="shared" si="279"/>
        <v>21.162500000000001</v>
      </c>
    </row>
    <row r="1774" spans="1:22" ht="13.5" x14ac:dyDescent="0.25">
      <c r="A1774" s="3">
        <f>RSI!A1774</f>
        <v>44889</v>
      </c>
      <c r="B1774" s="2">
        <f>RSI!B1774</f>
        <v>0.82</v>
      </c>
      <c r="C1774" s="2">
        <f>RSI!I1774</f>
        <v>45.847700357983115</v>
      </c>
      <c r="D1774" s="2">
        <f>MACD!E1774</f>
        <v>-1.7702388887429032E-2</v>
      </c>
      <c r="E1774" s="2">
        <f>MACD!F1774</f>
        <v>-1.1025006173827302E-2</v>
      </c>
      <c r="F1774" s="2">
        <f>'Moving Avg'!D1774</f>
        <v>0.82599999999999996</v>
      </c>
      <c r="G1774" s="2">
        <f>'Moving Avg'!F1774</f>
        <v>0.81600000000000006</v>
      </c>
      <c r="H1774" s="2">
        <f>'Moving Avg'!G1774</f>
        <v>0.85339999999999916</v>
      </c>
      <c r="I1774" s="2">
        <f>'Moving Avg'!H1774</f>
        <v>0.85750000000000037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  <c r="M1774" s="7">
        <f t="shared" si="270"/>
        <v>25</v>
      </c>
      <c r="N1774" s="7">
        <f t="shared" si="271"/>
        <v>45</v>
      </c>
      <c r="O1774" s="7">
        <f t="shared" si="272"/>
        <v>0</v>
      </c>
      <c r="P1774" s="7">
        <f t="shared" si="273"/>
        <v>16.5</v>
      </c>
      <c r="Q1774" s="8">
        <f t="shared" si="274"/>
        <v>26.975000000000001</v>
      </c>
      <c r="R1774" s="8">
        <f t="shared" si="275"/>
        <v>18.125</v>
      </c>
      <c r="S1774" s="8">
        <f t="shared" si="276"/>
        <v>17.925000000000001</v>
      </c>
      <c r="T1774" s="8">
        <f t="shared" si="277"/>
        <v>21.625</v>
      </c>
      <c r="U1774" s="7">
        <f t="shared" si="278"/>
        <v>21.008333333333336</v>
      </c>
      <c r="V1774" s="7">
        <f t="shared" si="279"/>
        <v>21.162500000000001</v>
      </c>
    </row>
    <row r="1775" spans="1:22" ht="13.5" x14ac:dyDescent="0.25">
      <c r="A1775" s="3">
        <f>RSI!A1775</f>
        <v>44890</v>
      </c>
      <c r="B1775" s="2">
        <f>RSI!B1775</f>
        <v>0.83</v>
      </c>
      <c r="C1775" s="2">
        <f>RSI!I1775</f>
        <v>51.436008485928376</v>
      </c>
      <c r="D1775" s="2">
        <f>MACD!E1775</f>
        <v>-1.9315574014749037E-2</v>
      </c>
      <c r="E1775" s="2">
        <f>MACD!F1775</f>
        <v>-1.268311974201165E-2</v>
      </c>
      <c r="F1775" s="2">
        <f>'Moving Avg'!D1775</f>
        <v>0.82599999999999996</v>
      </c>
      <c r="G1775" s="2">
        <f>'Moving Avg'!F1775</f>
        <v>0.81600000000000006</v>
      </c>
      <c r="H1775" s="2">
        <f>'Moving Avg'!G1775</f>
        <v>0.85059999999999936</v>
      </c>
      <c r="I1775" s="2">
        <f>'Moving Avg'!H1775</f>
        <v>0.85730000000000051</v>
      </c>
      <c r="J1775" s="5" t="str">
        <f>OBV!F1775</f>
        <v>BEARISH</v>
      </c>
      <c r="K1775" s="5" t="str">
        <f>OBV!G1775</f>
        <v>NEUTRAL</v>
      </c>
      <c r="L1775" s="5" t="str">
        <f>OBV!H1775</f>
        <v>NEUTRAL</v>
      </c>
      <c r="M1775" s="7">
        <f t="shared" si="270"/>
        <v>25</v>
      </c>
      <c r="N1775" s="7">
        <f t="shared" si="271"/>
        <v>45</v>
      </c>
      <c r="O1775" s="7">
        <f t="shared" si="272"/>
        <v>0</v>
      </c>
      <c r="P1775" s="7">
        <f t="shared" si="273"/>
        <v>16.5</v>
      </c>
      <c r="Q1775" s="8">
        <f t="shared" si="274"/>
        <v>26.975000000000001</v>
      </c>
      <c r="R1775" s="8">
        <f t="shared" si="275"/>
        <v>18.125</v>
      </c>
      <c r="S1775" s="8">
        <f t="shared" si="276"/>
        <v>17.925000000000001</v>
      </c>
      <c r="T1775" s="8">
        <f t="shared" si="277"/>
        <v>21.625</v>
      </c>
      <c r="U1775" s="7">
        <f t="shared" si="278"/>
        <v>21.008333333333336</v>
      </c>
      <c r="V1775" s="7">
        <f t="shared" si="279"/>
        <v>21.162500000000001</v>
      </c>
    </row>
    <row r="1776" spans="1:22" ht="13.5" x14ac:dyDescent="0.25">
      <c r="A1776" s="3">
        <f>RSI!A1776</f>
        <v>44893</v>
      </c>
      <c r="B1776" s="2">
        <f>RSI!B1776</f>
        <v>0.83</v>
      </c>
      <c r="C1776" s="2">
        <f>RSI!I1776</f>
        <v>51.436008485928376</v>
      </c>
      <c r="D1776" s="2">
        <f>MACD!E1776</f>
        <v>-1.7624302259632185E-2</v>
      </c>
      <c r="E1776" s="2">
        <f>MACD!F1776</f>
        <v>-1.3671356245535757E-2</v>
      </c>
      <c r="F1776" s="2">
        <f>'Moving Avg'!D1776</f>
        <v>0.82599999999999996</v>
      </c>
      <c r="G1776" s="2">
        <f>'Moving Avg'!F1776</f>
        <v>0.81649999999999989</v>
      </c>
      <c r="H1776" s="2">
        <f>'Moving Avg'!G1776</f>
        <v>0.84759999999999935</v>
      </c>
      <c r="I1776" s="2">
        <f>'Moving Avg'!H1776</f>
        <v>0.85715000000000063</v>
      </c>
      <c r="J1776" s="5" t="str">
        <f>OBV!F1776</f>
        <v>BEARISH</v>
      </c>
      <c r="K1776" s="5" t="str">
        <f>OBV!G1776</f>
        <v>NEUTRAL</v>
      </c>
      <c r="L1776" s="5" t="str">
        <f>OBV!H1776</f>
        <v>NEUTRAL</v>
      </c>
      <c r="M1776" s="7">
        <f t="shared" si="270"/>
        <v>25</v>
      </c>
      <c r="N1776" s="7">
        <f t="shared" si="271"/>
        <v>45</v>
      </c>
      <c r="O1776" s="7">
        <f t="shared" si="272"/>
        <v>0</v>
      </c>
      <c r="P1776" s="7">
        <f t="shared" si="273"/>
        <v>16.5</v>
      </c>
      <c r="Q1776" s="8">
        <f t="shared" si="274"/>
        <v>26.975000000000001</v>
      </c>
      <c r="R1776" s="8">
        <f t="shared" si="275"/>
        <v>18.125</v>
      </c>
      <c r="S1776" s="8">
        <f t="shared" si="276"/>
        <v>17.925000000000001</v>
      </c>
      <c r="T1776" s="8">
        <f t="shared" si="277"/>
        <v>21.625</v>
      </c>
      <c r="U1776" s="7">
        <f t="shared" si="278"/>
        <v>21.008333333333336</v>
      </c>
      <c r="V1776" s="7">
        <f t="shared" si="279"/>
        <v>21.162500000000001</v>
      </c>
    </row>
    <row r="1777" spans="1:22" ht="13.5" x14ac:dyDescent="0.25">
      <c r="A1777" s="3">
        <f>RSI!A1777</f>
        <v>44894</v>
      </c>
      <c r="B1777" s="2">
        <f>RSI!B1777</f>
        <v>0.83</v>
      </c>
      <c r="C1777" s="2">
        <f>RSI!I1777</f>
        <v>51.436008485928376</v>
      </c>
      <c r="D1777" s="2">
        <f>MACD!E1777</f>
        <v>-1.4673883622322692E-2</v>
      </c>
      <c r="E1777" s="2">
        <f>MACD!F1777</f>
        <v>-1.3871861720893145E-2</v>
      </c>
      <c r="F1777" s="2">
        <f>'Moving Avg'!D1777</f>
        <v>0.82599999999999996</v>
      </c>
      <c r="G1777" s="2">
        <f>'Moving Avg'!F1777</f>
        <v>0.81750000000000012</v>
      </c>
      <c r="H1777" s="2">
        <f>'Moving Avg'!G1777</f>
        <v>0.84499999999999942</v>
      </c>
      <c r="I1777" s="2">
        <f>'Moving Avg'!H1777</f>
        <v>0.85685000000000078</v>
      </c>
      <c r="J1777" s="5" t="str">
        <f>OBV!F1777</f>
        <v>BEARISH</v>
      </c>
      <c r="K1777" s="5" t="str">
        <f>OBV!G1777</f>
        <v>NEUTRAL</v>
      </c>
      <c r="L1777" s="5" t="str">
        <f>OBV!H1777</f>
        <v>NEUTRAL</v>
      </c>
      <c r="M1777" s="7">
        <f t="shared" si="270"/>
        <v>25</v>
      </c>
      <c r="N1777" s="7">
        <f t="shared" si="271"/>
        <v>45</v>
      </c>
      <c r="O1777" s="7">
        <f t="shared" si="272"/>
        <v>0</v>
      </c>
      <c r="P1777" s="7">
        <f t="shared" si="273"/>
        <v>16.5</v>
      </c>
      <c r="Q1777" s="8">
        <f t="shared" si="274"/>
        <v>26.975000000000001</v>
      </c>
      <c r="R1777" s="8">
        <f t="shared" si="275"/>
        <v>18.125</v>
      </c>
      <c r="S1777" s="8">
        <f t="shared" si="276"/>
        <v>17.925000000000001</v>
      </c>
      <c r="T1777" s="8">
        <f t="shared" si="277"/>
        <v>21.625</v>
      </c>
      <c r="U1777" s="7">
        <f t="shared" si="278"/>
        <v>21.008333333333336</v>
      </c>
      <c r="V1777" s="7">
        <f t="shared" si="279"/>
        <v>21.162500000000001</v>
      </c>
    </row>
    <row r="1778" spans="1:22" ht="13.5" x14ac:dyDescent="0.25">
      <c r="A1778" s="3">
        <f>RSI!A1778</f>
        <v>44895</v>
      </c>
      <c r="B1778" s="2">
        <f>RSI!B1778</f>
        <v>0.81</v>
      </c>
      <c r="C1778" s="2">
        <f>RSI!I1778</f>
        <v>40.894314239850004</v>
      </c>
      <c r="D1778" s="2">
        <f>MACD!E1778</f>
        <v>-1.0713596842409912E-2</v>
      </c>
      <c r="E1778" s="2">
        <f>MACD!F1778</f>
        <v>-1.3240208745196498E-2</v>
      </c>
      <c r="F1778" s="2">
        <f>'Moving Avg'!D1778</f>
        <v>0.82400000000000007</v>
      </c>
      <c r="G1778" s="2">
        <f>'Moving Avg'!F1778</f>
        <v>0.81750000000000012</v>
      </c>
      <c r="H1778" s="2">
        <f>'Moving Avg'!G1778</f>
        <v>0.84159999999999957</v>
      </c>
      <c r="I1778" s="2">
        <f>'Moving Avg'!H1778</f>
        <v>0.85650000000000059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  <c r="M1778" s="7">
        <f t="shared" si="270"/>
        <v>25</v>
      </c>
      <c r="N1778" s="7">
        <f t="shared" si="271"/>
        <v>0</v>
      </c>
      <c r="O1778" s="7">
        <f t="shared" si="272"/>
        <v>0</v>
      </c>
      <c r="P1778" s="7">
        <f t="shared" si="273"/>
        <v>16.5</v>
      </c>
      <c r="Q1778" s="8">
        <f t="shared" si="274"/>
        <v>11.225</v>
      </c>
      <c r="R1778" s="8">
        <f t="shared" si="275"/>
        <v>9.125</v>
      </c>
      <c r="S1778" s="8">
        <f t="shared" si="276"/>
        <v>11.175000000000001</v>
      </c>
      <c r="T1778" s="8">
        <f t="shared" si="277"/>
        <v>10.375</v>
      </c>
      <c r="U1778" s="7">
        <f t="shared" si="278"/>
        <v>10.508333333333335</v>
      </c>
      <c r="V1778" s="7">
        <f t="shared" si="279"/>
        <v>10.475000000000001</v>
      </c>
    </row>
    <row r="1779" spans="1:22" ht="13.5" x14ac:dyDescent="0.25">
      <c r="A1779" s="3">
        <f>RSI!A1779</f>
        <v>44896</v>
      </c>
      <c r="B1779" s="2">
        <f>RSI!B1779</f>
        <v>0.82</v>
      </c>
      <c r="C1779" s="2">
        <f>RSI!I1779</f>
        <v>46.76872989647493</v>
      </c>
      <c r="D1779" s="2">
        <f>MACD!E1779</f>
        <v>-8.0015362958411052E-3</v>
      </c>
      <c r="E1779" s="2">
        <f>MACD!F1779</f>
        <v>-1.2192474255325419E-2</v>
      </c>
      <c r="F1779" s="2">
        <f>'Moving Avg'!D1779</f>
        <v>0.82400000000000007</v>
      </c>
      <c r="G1779" s="2">
        <f>'Moving Avg'!F1779</f>
        <v>0.81799999999999995</v>
      </c>
      <c r="H1779" s="2">
        <f>'Moving Avg'!G1779</f>
        <v>0.83799999999999952</v>
      </c>
      <c r="I1779" s="2">
        <f>'Moving Avg'!H1779</f>
        <v>0.85620000000000074</v>
      </c>
      <c r="J1779" s="5" t="str">
        <f>OBV!F1779</f>
        <v>BEARISH</v>
      </c>
      <c r="K1779" s="5" t="str">
        <f>OBV!G1779</f>
        <v>NEUTRAL</v>
      </c>
      <c r="L1779" s="5" t="str">
        <f>OBV!H1779</f>
        <v>NEUTRAL</v>
      </c>
      <c r="M1779" s="7">
        <f t="shared" si="270"/>
        <v>25</v>
      </c>
      <c r="N1779" s="7">
        <f t="shared" si="271"/>
        <v>0</v>
      </c>
      <c r="O1779" s="7">
        <f t="shared" si="272"/>
        <v>0</v>
      </c>
      <c r="P1779" s="7">
        <f t="shared" si="273"/>
        <v>16.5</v>
      </c>
      <c r="Q1779" s="8">
        <f t="shared" si="274"/>
        <v>11.225</v>
      </c>
      <c r="R1779" s="8">
        <f t="shared" si="275"/>
        <v>9.125</v>
      </c>
      <c r="S1779" s="8">
        <f t="shared" si="276"/>
        <v>11.175000000000001</v>
      </c>
      <c r="T1779" s="8">
        <f t="shared" si="277"/>
        <v>10.375</v>
      </c>
      <c r="U1779" s="7">
        <f t="shared" si="278"/>
        <v>10.508333333333335</v>
      </c>
      <c r="V1779" s="7">
        <f t="shared" si="279"/>
        <v>10.475000000000001</v>
      </c>
    </row>
    <row r="1780" spans="1:22" ht="13.5" x14ac:dyDescent="0.25">
      <c r="A1780" s="3">
        <f>RSI!A1780</f>
        <v>44897</v>
      </c>
      <c r="B1780" s="2">
        <f>RSI!B1780</f>
        <v>0.82</v>
      </c>
      <c r="C1780" s="2">
        <f>RSI!I1780</f>
        <v>46.76872989647493</v>
      </c>
      <c r="D1780" s="2">
        <f>MACD!E1780</f>
        <v>-5.6715568215112144E-3</v>
      </c>
      <c r="E1780" s="2">
        <f>MACD!F1780</f>
        <v>-1.088829076856258E-2</v>
      </c>
      <c r="F1780" s="2">
        <f>'Moving Avg'!D1780</f>
        <v>0.82199999999999984</v>
      </c>
      <c r="G1780" s="2">
        <f>'Moving Avg'!F1780</f>
        <v>0.81950000000000001</v>
      </c>
      <c r="H1780" s="2">
        <f>'Moving Avg'!G1780</f>
        <v>0.8343999999999997</v>
      </c>
      <c r="I1780" s="2">
        <f>'Moving Avg'!H1780</f>
        <v>0.85585000000000078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  <c r="M1780" s="7">
        <f t="shared" si="270"/>
        <v>25</v>
      </c>
      <c r="N1780" s="7">
        <f t="shared" si="271"/>
        <v>0</v>
      </c>
      <c r="O1780" s="7">
        <f t="shared" si="272"/>
        <v>0</v>
      </c>
      <c r="P1780" s="7">
        <f t="shared" si="273"/>
        <v>16.5</v>
      </c>
      <c r="Q1780" s="8">
        <f t="shared" si="274"/>
        <v>11.225</v>
      </c>
      <c r="R1780" s="8">
        <f t="shared" si="275"/>
        <v>9.125</v>
      </c>
      <c r="S1780" s="8">
        <f t="shared" si="276"/>
        <v>11.175000000000001</v>
      </c>
      <c r="T1780" s="8">
        <f t="shared" si="277"/>
        <v>10.375</v>
      </c>
      <c r="U1780" s="7">
        <f t="shared" si="278"/>
        <v>10.508333333333335</v>
      </c>
      <c r="V1780" s="7">
        <f t="shared" si="279"/>
        <v>10.475000000000001</v>
      </c>
    </row>
    <row r="1781" spans="1:22" ht="13.5" x14ac:dyDescent="0.25">
      <c r="A1781" s="3">
        <f>RSI!A1781</f>
        <v>44900</v>
      </c>
      <c r="B1781" s="2">
        <f>RSI!B1781</f>
        <v>0.82</v>
      </c>
      <c r="C1781" s="2">
        <f>RSI!I1781</f>
        <v>46.768729896474923</v>
      </c>
      <c r="D1781" s="2">
        <f>MACD!E1781</f>
        <v>-3.6674810872469044E-3</v>
      </c>
      <c r="E1781" s="2">
        <f>MACD!F1781</f>
        <v>-9.4441288322994459E-3</v>
      </c>
      <c r="F1781" s="2">
        <f>'Moving Avg'!D1781</f>
        <v>0.82</v>
      </c>
      <c r="G1781" s="2">
        <f>'Moving Avg'!F1781</f>
        <v>0.82000000000000006</v>
      </c>
      <c r="H1781" s="2">
        <f>'Moving Avg'!G1781</f>
        <v>0.83119999999999961</v>
      </c>
      <c r="I1781" s="2">
        <f>'Moving Avg'!H1781</f>
        <v>0.85560000000000069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  <c r="M1781" s="7">
        <f t="shared" si="270"/>
        <v>25</v>
      </c>
      <c r="N1781" s="7">
        <f t="shared" si="271"/>
        <v>0</v>
      </c>
      <c r="O1781" s="7">
        <f t="shared" si="272"/>
        <v>0</v>
      </c>
      <c r="P1781" s="7">
        <f t="shared" si="273"/>
        <v>16.5</v>
      </c>
      <c r="Q1781" s="8">
        <f t="shared" si="274"/>
        <v>11.225</v>
      </c>
      <c r="R1781" s="8">
        <f t="shared" si="275"/>
        <v>9.125</v>
      </c>
      <c r="S1781" s="8">
        <f t="shared" si="276"/>
        <v>11.175000000000001</v>
      </c>
      <c r="T1781" s="8">
        <f t="shared" si="277"/>
        <v>10.375</v>
      </c>
      <c r="U1781" s="7">
        <f t="shared" si="278"/>
        <v>10.508333333333335</v>
      </c>
      <c r="V1781" s="7">
        <f t="shared" si="279"/>
        <v>10.475000000000001</v>
      </c>
    </row>
    <row r="1782" spans="1:22" ht="13.5" x14ac:dyDescent="0.25">
      <c r="A1782" s="3">
        <f>RSI!A1782</f>
        <v>44901</v>
      </c>
      <c r="B1782" s="2">
        <f>RSI!B1782</f>
        <v>0.82</v>
      </c>
      <c r="C1782" s="2">
        <f>RSI!I1782</f>
        <v>46.768729896474937</v>
      </c>
      <c r="D1782" s="2">
        <f>MACD!E1782</f>
        <v>-1.9415815109743439E-3</v>
      </c>
      <c r="E1782" s="2">
        <f>MACD!F1782</f>
        <v>-7.9436193680344266E-3</v>
      </c>
      <c r="F1782" s="2">
        <f>'Moving Avg'!D1782</f>
        <v>0.81799999999999995</v>
      </c>
      <c r="G1782" s="2">
        <f>'Moving Avg'!F1782</f>
        <v>0.82100000000000006</v>
      </c>
      <c r="H1782" s="2">
        <f>'Moving Avg'!G1782</f>
        <v>0.82879999999999965</v>
      </c>
      <c r="I1782" s="2">
        <f>'Moving Avg'!H1782</f>
        <v>0.85535000000000072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  <c r="M1782" s="7">
        <f t="shared" si="270"/>
        <v>25</v>
      </c>
      <c r="N1782" s="7">
        <f t="shared" si="271"/>
        <v>0</v>
      </c>
      <c r="O1782" s="7">
        <f t="shared" si="272"/>
        <v>0</v>
      </c>
      <c r="P1782" s="7">
        <f t="shared" si="273"/>
        <v>16.5</v>
      </c>
      <c r="Q1782" s="8">
        <f t="shared" si="274"/>
        <v>11.225</v>
      </c>
      <c r="R1782" s="8">
        <f t="shared" si="275"/>
        <v>9.125</v>
      </c>
      <c r="S1782" s="8">
        <f t="shared" si="276"/>
        <v>11.175000000000001</v>
      </c>
      <c r="T1782" s="8">
        <f t="shared" si="277"/>
        <v>10.375</v>
      </c>
      <c r="U1782" s="7">
        <f t="shared" si="278"/>
        <v>10.508333333333335</v>
      </c>
      <c r="V1782" s="7">
        <f t="shared" si="279"/>
        <v>10.475000000000001</v>
      </c>
    </row>
    <row r="1783" spans="1:22" ht="13.5" x14ac:dyDescent="0.25">
      <c r="A1783" s="3">
        <f>RSI!A1783</f>
        <v>44902</v>
      </c>
      <c r="B1783" s="2">
        <f>RSI!B1783</f>
        <v>0.82</v>
      </c>
      <c r="C1783" s="2">
        <f>RSI!I1783</f>
        <v>46.768729896474937</v>
      </c>
      <c r="D1783" s="2">
        <f>MACD!E1783</f>
        <v>-1.9917561277297269E-3</v>
      </c>
      <c r="E1783" s="2">
        <f>MACD!F1783</f>
        <v>-6.7532467199734872E-3</v>
      </c>
      <c r="F1783" s="2">
        <f>'Moving Avg'!D1783</f>
        <v>0.82</v>
      </c>
      <c r="G1783" s="2">
        <f>'Moving Avg'!F1783</f>
        <v>0.82200000000000006</v>
      </c>
      <c r="H1783" s="2">
        <f>'Moving Avg'!G1783</f>
        <v>0.82699999999999974</v>
      </c>
      <c r="I1783" s="2">
        <f>'Moving Avg'!H1783</f>
        <v>0.85510000000000075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  <c r="M1783" s="7">
        <f t="shared" si="270"/>
        <v>25</v>
      </c>
      <c r="N1783" s="7">
        <f t="shared" si="271"/>
        <v>0</v>
      </c>
      <c r="O1783" s="7">
        <f t="shared" si="272"/>
        <v>0</v>
      </c>
      <c r="P1783" s="7">
        <f t="shared" si="273"/>
        <v>83.5</v>
      </c>
      <c r="Q1783" s="8">
        <f t="shared" si="274"/>
        <v>21.274999999999999</v>
      </c>
      <c r="R1783" s="8">
        <f t="shared" si="275"/>
        <v>25.875</v>
      </c>
      <c r="S1783" s="8">
        <f t="shared" si="276"/>
        <v>41.325000000000003</v>
      </c>
      <c r="T1783" s="8">
        <f t="shared" si="277"/>
        <v>27.125</v>
      </c>
      <c r="U1783" s="7">
        <f t="shared" si="278"/>
        <v>29.491666666666664</v>
      </c>
      <c r="V1783" s="7">
        <f t="shared" si="279"/>
        <v>28.9</v>
      </c>
    </row>
    <row r="1784" spans="1:22" ht="13.5" x14ac:dyDescent="0.25">
      <c r="A1784" s="3">
        <f>RSI!A1784</f>
        <v>44903</v>
      </c>
      <c r="B1784" s="2">
        <f>RSI!B1784</f>
        <v>0.82</v>
      </c>
      <c r="C1784" s="2">
        <f>RSI!I1784</f>
        <v>46.76872989647493</v>
      </c>
      <c r="D1784" s="2">
        <f>MACD!E1784</f>
        <v>-2.0083686493730379E-3</v>
      </c>
      <c r="E1784" s="2">
        <f>MACD!F1784</f>
        <v>-5.8042711058533978E-3</v>
      </c>
      <c r="F1784" s="2">
        <f>'Moving Avg'!D1784</f>
        <v>0.82</v>
      </c>
      <c r="G1784" s="2">
        <f>'Moving Avg'!F1784</f>
        <v>0.82300000000000006</v>
      </c>
      <c r="H1784" s="2">
        <f>'Moving Avg'!G1784</f>
        <v>0.82499999999999973</v>
      </c>
      <c r="I1784" s="2">
        <f>'Moving Avg'!H1784</f>
        <v>0.85495000000000076</v>
      </c>
      <c r="J1784" s="5" t="str">
        <f>OBV!F1784</f>
        <v>NEUTRAL</v>
      </c>
      <c r="K1784" s="5" t="str">
        <f>OBV!G1784</f>
        <v>NEUTRAL</v>
      </c>
      <c r="L1784" s="5" t="str">
        <f>OBV!H1784</f>
        <v>NEUTRAL</v>
      </c>
      <c r="M1784" s="7">
        <f t="shared" si="270"/>
        <v>25</v>
      </c>
      <c r="N1784" s="7">
        <f t="shared" si="271"/>
        <v>0</v>
      </c>
      <c r="O1784" s="7">
        <f t="shared" si="272"/>
        <v>0</v>
      </c>
      <c r="P1784" s="7">
        <f t="shared" si="273"/>
        <v>33</v>
      </c>
      <c r="Q1784" s="8">
        <f t="shared" si="274"/>
        <v>13.7</v>
      </c>
      <c r="R1784" s="8">
        <f t="shared" si="275"/>
        <v>13.25</v>
      </c>
      <c r="S1784" s="8">
        <f t="shared" si="276"/>
        <v>18.600000000000001</v>
      </c>
      <c r="T1784" s="8">
        <f t="shared" si="277"/>
        <v>14.5</v>
      </c>
      <c r="U1784" s="7">
        <f t="shared" si="278"/>
        <v>15.183333333333332</v>
      </c>
      <c r="V1784" s="7">
        <f t="shared" si="279"/>
        <v>15.012499999999999</v>
      </c>
    </row>
    <row r="1785" spans="1:22" ht="13.5" x14ac:dyDescent="0.25">
      <c r="A1785" s="3">
        <f>RSI!A1785</f>
        <v>44904</v>
      </c>
      <c r="B1785" s="2">
        <f>RSI!B1785</f>
        <v>0.81</v>
      </c>
      <c r="C1785" s="2">
        <f>RSI!I1785</f>
        <v>40.491007645614367</v>
      </c>
      <c r="D1785" s="2">
        <f>MACD!E1785</f>
        <v>2.8070551343473138E-4</v>
      </c>
      <c r="E1785" s="2">
        <f>MACD!F1785</f>
        <v>-4.587275781995772E-3</v>
      </c>
      <c r="F1785" s="2">
        <f>'Moving Avg'!D1785</f>
        <v>0.81799999999999995</v>
      </c>
      <c r="G1785" s="2">
        <f>'Moving Avg'!F1785</f>
        <v>0.82350000000000012</v>
      </c>
      <c r="H1785" s="2">
        <f>'Moving Avg'!G1785</f>
        <v>0.82299999999999984</v>
      </c>
      <c r="I1785" s="2">
        <f>'Moving Avg'!H1785</f>
        <v>0.85470000000000068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  <c r="M1785" s="7">
        <f t="shared" si="270"/>
        <v>25</v>
      </c>
      <c r="N1785" s="7">
        <f t="shared" si="271"/>
        <v>0</v>
      </c>
      <c r="O1785" s="7">
        <f t="shared" si="272"/>
        <v>0</v>
      </c>
      <c r="P1785" s="7">
        <f t="shared" si="273"/>
        <v>16.5</v>
      </c>
      <c r="Q1785" s="8">
        <f t="shared" si="274"/>
        <v>11.225</v>
      </c>
      <c r="R1785" s="8">
        <f t="shared" si="275"/>
        <v>9.125</v>
      </c>
      <c r="S1785" s="8">
        <f t="shared" si="276"/>
        <v>11.175000000000001</v>
      </c>
      <c r="T1785" s="8">
        <f t="shared" si="277"/>
        <v>10.375</v>
      </c>
      <c r="U1785" s="7">
        <f t="shared" si="278"/>
        <v>10.508333333333335</v>
      </c>
      <c r="V1785" s="7">
        <f t="shared" si="279"/>
        <v>10.475000000000001</v>
      </c>
    </row>
    <row r="1786" spans="1:22" ht="13.5" x14ac:dyDescent="0.25">
      <c r="A1786" s="3">
        <f>RSI!A1786</f>
        <v>44907</v>
      </c>
      <c r="B1786" s="2">
        <f>RSI!B1786</f>
        <v>0.8</v>
      </c>
      <c r="C1786" s="2">
        <f>RSI!I1786</f>
        <v>35.377094309864546</v>
      </c>
      <c r="D1786" s="2">
        <f>MACD!E1786</f>
        <v>3.0396017320057922E-3</v>
      </c>
      <c r="E1786" s="2">
        <f>MACD!F1786</f>
        <v>-3.0619002791954595E-3</v>
      </c>
      <c r="F1786" s="2">
        <f>'Moving Avg'!D1786</f>
        <v>0.81400000000000006</v>
      </c>
      <c r="G1786" s="2">
        <f>'Moving Avg'!F1786</f>
        <v>0.82250000000000012</v>
      </c>
      <c r="H1786" s="2">
        <f>'Moving Avg'!G1786</f>
        <v>0.82179999999999975</v>
      </c>
      <c r="I1786" s="2">
        <f>'Moving Avg'!H1786</f>
        <v>0.85435000000000083</v>
      </c>
      <c r="J1786" s="5" t="str">
        <f>OBV!F1786</f>
        <v>BEARISH</v>
      </c>
      <c r="K1786" s="5" t="str">
        <f>OBV!G1786</f>
        <v>NEUTRAL</v>
      </c>
      <c r="L1786" s="5" t="str">
        <f>OBV!H1786</f>
        <v>CONFIRMED BEARISH</v>
      </c>
      <c r="M1786" s="7">
        <f t="shared" si="270"/>
        <v>25</v>
      </c>
      <c r="N1786" s="7">
        <f t="shared" si="271"/>
        <v>0</v>
      </c>
      <c r="O1786" s="7">
        <f t="shared" si="272"/>
        <v>0</v>
      </c>
      <c r="P1786" s="7">
        <f t="shared" si="273"/>
        <v>16.5</v>
      </c>
      <c r="Q1786" s="8">
        <f t="shared" si="274"/>
        <v>11.225</v>
      </c>
      <c r="R1786" s="8">
        <f t="shared" si="275"/>
        <v>9.125</v>
      </c>
      <c r="S1786" s="8">
        <f t="shared" si="276"/>
        <v>11.175000000000001</v>
      </c>
      <c r="T1786" s="8">
        <f t="shared" si="277"/>
        <v>10.375</v>
      </c>
      <c r="U1786" s="7">
        <f t="shared" si="278"/>
        <v>10.508333333333335</v>
      </c>
      <c r="V1786" s="7">
        <f t="shared" si="279"/>
        <v>10.475000000000001</v>
      </c>
    </row>
    <row r="1787" spans="1:22" ht="13.5" x14ac:dyDescent="0.25">
      <c r="A1787" s="3">
        <f>RSI!A1787</f>
        <v>44908</v>
      </c>
      <c r="B1787" s="2">
        <f>RSI!B1787</f>
        <v>0.81</v>
      </c>
      <c r="C1787" s="2">
        <f>RSI!I1787</f>
        <v>43.114275326836655</v>
      </c>
      <c r="D1787" s="2">
        <f>MACD!E1787</f>
        <v>4.7676303735413317E-3</v>
      </c>
      <c r="E1787" s="2">
        <f>MACD!F1787</f>
        <v>-1.4959941486481015E-3</v>
      </c>
      <c r="F1787" s="2">
        <f>'Moving Avg'!D1787</f>
        <v>0.81200000000000006</v>
      </c>
      <c r="G1787" s="2">
        <f>'Moving Avg'!F1787</f>
        <v>0.82150000000000012</v>
      </c>
      <c r="H1787" s="2">
        <f>'Moving Avg'!G1787</f>
        <v>0.82039999999999991</v>
      </c>
      <c r="I1787" s="2">
        <f>'Moving Avg'!H1787</f>
        <v>0.85415000000000096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  <c r="M1787" s="7">
        <f t="shared" si="270"/>
        <v>25</v>
      </c>
      <c r="N1787" s="7">
        <f t="shared" si="271"/>
        <v>0</v>
      </c>
      <c r="O1787" s="7">
        <f t="shared" si="272"/>
        <v>0</v>
      </c>
      <c r="P1787" s="7">
        <f t="shared" si="273"/>
        <v>16.5</v>
      </c>
      <c r="Q1787" s="8">
        <f t="shared" si="274"/>
        <v>11.225</v>
      </c>
      <c r="R1787" s="8">
        <f t="shared" si="275"/>
        <v>9.125</v>
      </c>
      <c r="S1787" s="8">
        <f t="shared" si="276"/>
        <v>11.175000000000001</v>
      </c>
      <c r="T1787" s="8">
        <f t="shared" si="277"/>
        <v>10.375</v>
      </c>
      <c r="U1787" s="7">
        <f t="shared" si="278"/>
        <v>10.508333333333335</v>
      </c>
      <c r="V1787" s="7">
        <f t="shared" si="279"/>
        <v>10.475000000000001</v>
      </c>
    </row>
    <row r="1788" spans="1:22" ht="13.5" x14ac:dyDescent="0.25">
      <c r="A1788" s="3">
        <f>RSI!A1788</f>
        <v>44909</v>
      </c>
      <c r="B1788" s="2">
        <f>RSI!B1788</f>
        <v>0.82</v>
      </c>
      <c r="C1788" s="2">
        <f>RSI!I1788</f>
        <v>49.611294662876581</v>
      </c>
      <c r="D1788" s="2">
        <f>MACD!E1788</f>
        <v>2.4774234075246593E-3</v>
      </c>
      <c r="E1788" s="2">
        <f>MACD!F1788</f>
        <v>-7.0131063741354948E-4</v>
      </c>
      <c r="F1788" s="2">
        <f>'Moving Avg'!D1788</f>
        <v>0.81199999999999994</v>
      </c>
      <c r="G1788" s="2">
        <f>'Moving Avg'!F1788</f>
        <v>0.82100000000000006</v>
      </c>
      <c r="H1788" s="2">
        <f>'Moving Avg'!G1788</f>
        <v>0.81979999999999986</v>
      </c>
      <c r="I1788" s="2">
        <f>'Moving Avg'!H1788</f>
        <v>0.85395000000000076</v>
      </c>
      <c r="J1788" s="5" t="str">
        <f>OBV!F1788</f>
        <v>BULLISH</v>
      </c>
      <c r="K1788" s="5" t="str">
        <f>OBV!G1788</f>
        <v>NEUTRAL</v>
      </c>
      <c r="L1788" s="5" t="str">
        <f>OBV!H1788</f>
        <v>NEUTRAL</v>
      </c>
      <c r="M1788" s="7">
        <f t="shared" si="270"/>
        <v>25</v>
      </c>
      <c r="N1788" s="7">
        <f t="shared" si="271"/>
        <v>0</v>
      </c>
      <c r="O1788" s="7">
        <f t="shared" si="272"/>
        <v>0</v>
      </c>
      <c r="P1788" s="7">
        <f t="shared" si="273"/>
        <v>49.5</v>
      </c>
      <c r="Q1788" s="8">
        <f t="shared" si="274"/>
        <v>16.175000000000001</v>
      </c>
      <c r="R1788" s="8">
        <f t="shared" si="275"/>
        <v>17.375</v>
      </c>
      <c r="S1788" s="8">
        <f t="shared" si="276"/>
        <v>26.025000000000002</v>
      </c>
      <c r="T1788" s="8">
        <f t="shared" si="277"/>
        <v>18.625</v>
      </c>
      <c r="U1788" s="7">
        <f t="shared" si="278"/>
        <v>19.858333333333334</v>
      </c>
      <c r="V1788" s="7">
        <f t="shared" si="279"/>
        <v>19.55</v>
      </c>
    </row>
    <row r="1789" spans="1:22" ht="13.5" x14ac:dyDescent="0.25">
      <c r="A1789" s="3">
        <f>RSI!A1789</f>
        <v>44910</v>
      </c>
      <c r="B1789" s="2">
        <f>RSI!B1789</f>
        <v>0.81</v>
      </c>
      <c r="C1789" s="2">
        <f>RSI!I1789</f>
        <v>44.177572860369381</v>
      </c>
      <c r="D1789" s="2">
        <f>MACD!E1789</f>
        <v>2.8201111303602922E-3</v>
      </c>
      <c r="E1789" s="2">
        <f>MACD!F1789</f>
        <v>2.9737161412188903E-6</v>
      </c>
      <c r="F1789" s="2">
        <f>'Moving Avg'!D1789</f>
        <v>0.80999999999999994</v>
      </c>
      <c r="G1789" s="2">
        <f>'Moving Avg'!F1789</f>
        <v>0.82000000000000006</v>
      </c>
      <c r="H1789" s="2">
        <f>'Moving Avg'!G1789</f>
        <v>0.81919999999999993</v>
      </c>
      <c r="I1789" s="2">
        <f>'Moving Avg'!H1789</f>
        <v>0.85370000000000079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  <c r="M1789" s="7">
        <f t="shared" si="270"/>
        <v>25</v>
      </c>
      <c r="N1789" s="7">
        <f t="shared" si="271"/>
        <v>0</v>
      </c>
      <c r="O1789" s="7">
        <f t="shared" si="272"/>
        <v>0</v>
      </c>
      <c r="P1789" s="7">
        <f t="shared" si="273"/>
        <v>16.5</v>
      </c>
      <c r="Q1789" s="8">
        <f t="shared" si="274"/>
        <v>11.225</v>
      </c>
      <c r="R1789" s="8">
        <f t="shared" si="275"/>
        <v>9.125</v>
      </c>
      <c r="S1789" s="8">
        <f t="shared" si="276"/>
        <v>11.175000000000001</v>
      </c>
      <c r="T1789" s="8">
        <f t="shared" si="277"/>
        <v>10.375</v>
      </c>
      <c r="U1789" s="7">
        <f t="shared" si="278"/>
        <v>10.508333333333335</v>
      </c>
      <c r="V1789" s="7">
        <f t="shared" si="279"/>
        <v>10.475000000000001</v>
      </c>
    </row>
    <row r="1790" spans="1:22" ht="13.5" x14ac:dyDescent="0.25">
      <c r="A1790" s="3">
        <f>RSI!A1790</f>
        <v>44911</v>
      </c>
      <c r="B1790" s="2">
        <f>RSI!B1790</f>
        <v>0.81</v>
      </c>
      <c r="C1790" s="2">
        <f>RSI!I1790</f>
        <v>44.177572860369381</v>
      </c>
      <c r="D1790" s="2">
        <f>MACD!E1790</f>
        <v>3.1704207578769905E-3</v>
      </c>
      <c r="E1790" s="2">
        <f>MACD!F1790</f>
        <v>6.3646312448837326E-4</v>
      </c>
      <c r="F1790" s="2">
        <f>'Moving Avg'!D1790</f>
        <v>0.81000000000000016</v>
      </c>
      <c r="G1790" s="2">
        <f>'Moving Avg'!F1790</f>
        <v>0.81900000000000017</v>
      </c>
      <c r="H1790" s="2">
        <f>'Moving Avg'!G1790</f>
        <v>0.81859999999999999</v>
      </c>
      <c r="I1790" s="2">
        <f>'Moving Avg'!H1790</f>
        <v>0.85345000000000082</v>
      </c>
      <c r="J1790" s="5" t="str">
        <f>OBV!F1790</f>
        <v>BULLISH</v>
      </c>
      <c r="K1790" s="5" t="str">
        <f>OBV!G1790</f>
        <v>NEUTRAL</v>
      </c>
      <c r="L1790" s="5" t="str">
        <f>OBV!H1790</f>
        <v>NEUTRAL</v>
      </c>
      <c r="M1790" s="7">
        <f t="shared" si="270"/>
        <v>25</v>
      </c>
      <c r="N1790" s="7">
        <f t="shared" si="271"/>
        <v>0</v>
      </c>
      <c r="O1790" s="7">
        <f t="shared" si="272"/>
        <v>0</v>
      </c>
      <c r="P1790" s="7">
        <f t="shared" si="273"/>
        <v>49.5</v>
      </c>
      <c r="Q1790" s="8">
        <f t="shared" si="274"/>
        <v>16.175000000000001</v>
      </c>
      <c r="R1790" s="8">
        <f t="shared" si="275"/>
        <v>17.375</v>
      </c>
      <c r="S1790" s="8">
        <f t="shared" si="276"/>
        <v>26.025000000000002</v>
      </c>
      <c r="T1790" s="8">
        <f t="shared" si="277"/>
        <v>18.625</v>
      </c>
      <c r="U1790" s="7">
        <f t="shared" si="278"/>
        <v>19.858333333333334</v>
      </c>
      <c r="V1790" s="7">
        <f t="shared" si="279"/>
        <v>19.55</v>
      </c>
    </row>
    <row r="1791" spans="1:22" ht="13.5" x14ac:dyDescent="0.25">
      <c r="A1791" s="3">
        <f>RSI!A1791</f>
        <v>44914</v>
      </c>
      <c r="B1791" s="2">
        <f>RSI!B1791</f>
        <v>0.79</v>
      </c>
      <c r="C1791" s="2">
        <f>RSI!I1791</f>
        <v>35.227969091847115</v>
      </c>
      <c r="D1791" s="2">
        <f>MACD!E1791</f>
        <v>5.0041913121093851E-3</v>
      </c>
      <c r="E1791" s="2">
        <f>MACD!F1791</f>
        <v>1.5100087620125756E-3</v>
      </c>
      <c r="F1791" s="2">
        <f>'Moving Avg'!D1791</f>
        <v>0.80800000000000005</v>
      </c>
      <c r="G1791" s="2">
        <f>'Moving Avg'!F1791</f>
        <v>0.81700000000000017</v>
      </c>
      <c r="H1791" s="2">
        <f>'Moving Avg'!G1791</f>
        <v>0.81759999999999988</v>
      </c>
      <c r="I1791" s="2">
        <f>'Moving Avg'!H1791</f>
        <v>0.85305000000000075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0</v>
      </c>
      <c r="O1791" s="7">
        <f t="shared" si="272"/>
        <v>0</v>
      </c>
      <c r="P1791" s="7">
        <f t="shared" si="273"/>
        <v>16.5</v>
      </c>
      <c r="Q1791" s="8">
        <f t="shared" si="274"/>
        <v>11.225</v>
      </c>
      <c r="R1791" s="8">
        <f t="shared" si="275"/>
        <v>9.125</v>
      </c>
      <c r="S1791" s="8">
        <f t="shared" si="276"/>
        <v>11.175000000000001</v>
      </c>
      <c r="T1791" s="8">
        <f t="shared" si="277"/>
        <v>10.375</v>
      </c>
      <c r="U1791" s="7">
        <f t="shared" si="278"/>
        <v>10.508333333333335</v>
      </c>
      <c r="V1791" s="7">
        <f t="shared" si="279"/>
        <v>10.475000000000001</v>
      </c>
    </row>
    <row r="1792" spans="1:22" ht="13.5" x14ac:dyDescent="0.25">
      <c r="A1792" s="3">
        <f>RSI!A1792</f>
        <v>44915</v>
      </c>
      <c r="B1792" s="2">
        <f>RSI!B1792</f>
        <v>0.8</v>
      </c>
      <c r="C1792" s="2">
        <f>RSI!I1792</f>
        <v>41.598566374803084</v>
      </c>
      <c r="D1792" s="2">
        <f>MACD!E1792</f>
        <v>5.9850179137205251E-3</v>
      </c>
      <c r="E1792" s="2">
        <f>MACD!F1792</f>
        <v>2.4050105923541657E-3</v>
      </c>
      <c r="F1792" s="2">
        <f>'Moving Avg'!D1792</f>
        <v>0.80600000000000005</v>
      </c>
      <c r="G1792" s="2">
        <f>'Moving Avg'!F1792</f>
        <v>0.81550000000000034</v>
      </c>
      <c r="H1792" s="2">
        <f>'Moving Avg'!G1792</f>
        <v>0.81699999999999984</v>
      </c>
      <c r="I1792" s="2">
        <f>'Moving Avg'!H1792</f>
        <v>0.85270000000000079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0</v>
      </c>
      <c r="O1792" s="7">
        <f t="shared" si="272"/>
        <v>0</v>
      </c>
      <c r="P1792" s="7">
        <f t="shared" si="273"/>
        <v>16.5</v>
      </c>
      <c r="Q1792" s="8">
        <f t="shared" si="274"/>
        <v>11.225</v>
      </c>
      <c r="R1792" s="8">
        <f t="shared" si="275"/>
        <v>9.125</v>
      </c>
      <c r="S1792" s="8">
        <f t="shared" si="276"/>
        <v>11.175000000000001</v>
      </c>
      <c r="T1792" s="8">
        <f t="shared" si="277"/>
        <v>10.375</v>
      </c>
      <c r="U1792" s="7">
        <f t="shared" si="278"/>
        <v>10.508333333333335</v>
      </c>
      <c r="V1792" s="7">
        <f t="shared" si="279"/>
        <v>10.475000000000001</v>
      </c>
    </row>
    <row r="1793" spans="1:22" ht="13.5" x14ac:dyDescent="0.25">
      <c r="A1793" s="3">
        <f>RSI!A1793</f>
        <v>44916</v>
      </c>
      <c r="B1793" s="2">
        <f>RSI!B1793</f>
        <v>0.8</v>
      </c>
      <c r="C1793" s="2">
        <f>RSI!I1793</f>
        <v>41.59856637480307</v>
      </c>
      <c r="D1793" s="2">
        <f>MACD!E1793</f>
        <v>6.9131866994418534E-3</v>
      </c>
      <c r="E1793" s="2">
        <f>MACD!F1793</f>
        <v>3.3066458137717032E-3</v>
      </c>
      <c r="F1793" s="2">
        <f>'Moving Avg'!D1793</f>
        <v>0.80199999999999994</v>
      </c>
      <c r="G1793" s="2">
        <f>'Moving Avg'!F1793</f>
        <v>0.81450000000000033</v>
      </c>
      <c r="H1793" s="2">
        <f>'Moving Avg'!G1793</f>
        <v>0.81639999999999968</v>
      </c>
      <c r="I1793" s="2">
        <f>'Moving Avg'!H1793</f>
        <v>0.85235000000000083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0</v>
      </c>
      <c r="O1793" s="7">
        <f t="shared" si="272"/>
        <v>0</v>
      </c>
      <c r="P1793" s="7">
        <f t="shared" si="273"/>
        <v>16.5</v>
      </c>
      <c r="Q1793" s="8">
        <f t="shared" si="274"/>
        <v>11.225</v>
      </c>
      <c r="R1793" s="8">
        <f t="shared" si="275"/>
        <v>9.125</v>
      </c>
      <c r="S1793" s="8">
        <f t="shared" si="276"/>
        <v>11.175000000000001</v>
      </c>
      <c r="T1793" s="8">
        <f t="shared" si="277"/>
        <v>10.375</v>
      </c>
      <c r="U1793" s="7">
        <f t="shared" si="278"/>
        <v>10.508333333333335</v>
      </c>
      <c r="V1793" s="7">
        <f t="shared" si="279"/>
        <v>10.475000000000001</v>
      </c>
    </row>
    <row r="1794" spans="1:22" ht="13.5" x14ac:dyDescent="0.25">
      <c r="A1794" s="3">
        <f>RSI!A1794</f>
        <v>44917</v>
      </c>
      <c r="B1794" s="2">
        <f>RSI!B1794</f>
        <v>0.8</v>
      </c>
      <c r="C1794" s="2">
        <f>RSI!I1794</f>
        <v>41.59856637480307</v>
      </c>
      <c r="D1794" s="2">
        <f>MACD!E1794</f>
        <v>7.7895219395431869E-3</v>
      </c>
      <c r="E1794" s="2">
        <f>MACD!F1794</f>
        <v>4.2032210389260005E-3</v>
      </c>
      <c r="F1794" s="2">
        <f>'Moving Avg'!D1794</f>
        <v>0.8</v>
      </c>
      <c r="G1794" s="2">
        <f>'Moving Avg'!F1794</f>
        <v>0.81350000000000033</v>
      </c>
      <c r="H1794" s="2">
        <f>'Moving Avg'!G1794</f>
        <v>0.81579999999999975</v>
      </c>
      <c r="I1794" s="2">
        <f>'Moving Avg'!H1794</f>
        <v>0.85200000000000076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11.225</v>
      </c>
      <c r="R1794" s="8">
        <f t="shared" si="275"/>
        <v>9.125</v>
      </c>
      <c r="S1794" s="8">
        <f t="shared" si="276"/>
        <v>11.175000000000001</v>
      </c>
      <c r="T1794" s="8">
        <f t="shared" si="277"/>
        <v>10.375</v>
      </c>
      <c r="U1794" s="7">
        <f t="shared" si="278"/>
        <v>10.508333333333335</v>
      </c>
      <c r="V1794" s="7">
        <f t="shared" si="279"/>
        <v>10.475000000000001</v>
      </c>
    </row>
    <row r="1795" spans="1:22" ht="13.5" x14ac:dyDescent="0.25">
      <c r="A1795" s="3">
        <f>RSI!A1795</f>
        <v>44918</v>
      </c>
      <c r="B1795" s="2">
        <f>RSI!B1795</f>
        <v>0.79</v>
      </c>
      <c r="C1795" s="2">
        <f>RSI!I1795</f>
        <v>37.047570695821605</v>
      </c>
      <c r="D1795" s="2">
        <f>MACD!E1795</f>
        <v>7.8175393277758465E-3</v>
      </c>
      <c r="E1795" s="2">
        <f>MACD!F1795</f>
        <v>4.9260846966959699E-3</v>
      </c>
      <c r="F1795" s="2">
        <f>'Moving Avg'!D1795</f>
        <v>0.79600000000000004</v>
      </c>
      <c r="G1795" s="2">
        <f>'Moving Avg'!F1795</f>
        <v>0.81150000000000022</v>
      </c>
      <c r="H1795" s="2">
        <f>'Moving Avg'!G1795</f>
        <v>0.81499999999999972</v>
      </c>
      <c r="I1795" s="2">
        <f>'Moving Avg'!H1795</f>
        <v>0.85165000000000068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  <c r="M1795" s="7">
        <f t="shared" si="280"/>
        <v>25</v>
      </c>
      <c r="N1795" s="7">
        <f t="shared" si="281"/>
        <v>0</v>
      </c>
      <c r="O1795" s="7">
        <f t="shared" si="282"/>
        <v>0</v>
      </c>
      <c r="P1795" s="7">
        <f t="shared" si="283"/>
        <v>16.5</v>
      </c>
      <c r="Q1795" s="8">
        <f t="shared" ref="Q1795:Q1858" si="284">0.35*M1795+N1795*0.35+O1795*0.15+P1795*0.15</f>
        <v>11.225</v>
      </c>
      <c r="R1795" s="8">
        <f t="shared" ref="R1795:R1858" si="285">M1795*0.2+N1795*0.2+O1795*0.35+P1795*0.25</f>
        <v>9.125</v>
      </c>
      <c r="S1795" s="8">
        <f t="shared" ref="S1795:S1858" si="286">M1795*0.15+N1795*0.15+O1795*0.25+P1795*0.45</f>
        <v>11.175000000000001</v>
      </c>
      <c r="T1795" s="8">
        <f t="shared" ref="T1795:T1858" si="287">0.25*SUM(M1795:P1795)</f>
        <v>10.375</v>
      </c>
      <c r="U1795" s="7">
        <f t="shared" ref="U1795:U1858" si="288">SUM(Q1795:S1795)/3</f>
        <v>10.508333333333335</v>
      </c>
      <c r="V1795" s="7">
        <f t="shared" ref="V1795:V1858" si="289">SUM(Q1795:T1795)/4</f>
        <v>10.475000000000001</v>
      </c>
    </row>
    <row r="1796" spans="1:22" ht="13.5" x14ac:dyDescent="0.25">
      <c r="A1796" s="3">
        <f>RSI!A1796</f>
        <v>44921</v>
      </c>
      <c r="B1796" s="2">
        <f>RSI!B1796</f>
        <v>0.79</v>
      </c>
      <c r="C1796" s="2">
        <f>RSI!I1796</f>
        <v>37.047570695821605</v>
      </c>
      <c r="D1796" s="2">
        <f>MACD!E1796</f>
        <v>6.4398601951629608E-3</v>
      </c>
      <c r="E1796" s="2">
        <f>MACD!F1796</f>
        <v>5.2288397963893684E-3</v>
      </c>
      <c r="F1796" s="2">
        <f>'Moving Avg'!D1796</f>
        <v>0.79600000000000004</v>
      </c>
      <c r="G1796" s="2">
        <f>'Moving Avg'!F1796</f>
        <v>0.80950000000000022</v>
      </c>
      <c r="H1796" s="2">
        <f>'Moving Avg'!G1796</f>
        <v>0.81439999999999968</v>
      </c>
      <c r="I1796" s="2">
        <f>'Moving Avg'!H1796</f>
        <v>0.8513500000000005</v>
      </c>
      <c r="J1796" s="5" t="str">
        <f>OBV!F1796</f>
        <v>BEARISH</v>
      </c>
      <c r="K1796" s="5" t="str">
        <f>OBV!G1796</f>
        <v>NEUTRAL</v>
      </c>
      <c r="L1796" s="5" t="str">
        <f>OBV!H1796</f>
        <v>NEUTRAL</v>
      </c>
      <c r="M1796" s="7">
        <f t="shared" si="280"/>
        <v>25</v>
      </c>
      <c r="N1796" s="7">
        <f t="shared" si="281"/>
        <v>0</v>
      </c>
      <c r="O1796" s="7">
        <f t="shared" si="282"/>
        <v>0</v>
      </c>
      <c r="P1796" s="7">
        <f t="shared" si="283"/>
        <v>16.5</v>
      </c>
      <c r="Q1796" s="8">
        <f t="shared" si="284"/>
        <v>11.225</v>
      </c>
      <c r="R1796" s="8">
        <f t="shared" si="285"/>
        <v>9.125</v>
      </c>
      <c r="S1796" s="8">
        <f t="shared" si="286"/>
        <v>11.175000000000001</v>
      </c>
      <c r="T1796" s="8">
        <f t="shared" si="287"/>
        <v>10.375</v>
      </c>
      <c r="U1796" s="7">
        <f t="shared" si="288"/>
        <v>10.508333333333335</v>
      </c>
      <c r="V1796" s="7">
        <f t="shared" si="289"/>
        <v>10.475000000000001</v>
      </c>
    </row>
    <row r="1797" spans="1:22" ht="13.5" x14ac:dyDescent="0.25">
      <c r="A1797" s="3">
        <f>RSI!A1797</f>
        <v>44922</v>
      </c>
      <c r="B1797" s="2">
        <f>RSI!B1797</f>
        <v>0.79</v>
      </c>
      <c r="C1797" s="2">
        <f>RSI!I1797</f>
        <v>37.047570695821605</v>
      </c>
      <c r="D1797" s="2">
        <f>MACD!E1797</f>
        <v>6.9395148896097547E-3</v>
      </c>
      <c r="E1797" s="2">
        <f>MACD!F1797</f>
        <v>5.5709748150334455E-3</v>
      </c>
      <c r="F1797" s="2">
        <f>'Moving Avg'!D1797</f>
        <v>0.79400000000000004</v>
      </c>
      <c r="G1797" s="2">
        <f>'Moving Avg'!F1797</f>
        <v>0.80750000000000011</v>
      </c>
      <c r="H1797" s="2">
        <f>'Moving Avg'!G1797</f>
        <v>0.81379999999999963</v>
      </c>
      <c r="I1797" s="2">
        <f>'Moving Avg'!H1797</f>
        <v>0.85100000000000053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  <c r="M1797" s="7">
        <f t="shared" si="280"/>
        <v>25</v>
      </c>
      <c r="N1797" s="7">
        <f t="shared" si="281"/>
        <v>0</v>
      </c>
      <c r="O1797" s="7">
        <f t="shared" si="282"/>
        <v>0</v>
      </c>
      <c r="P1797" s="7">
        <f t="shared" si="283"/>
        <v>16.5</v>
      </c>
      <c r="Q1797" s="8">
        <f t="shared" si="284"/>
        <v>11.225</v>
      </c>
      <c r="R1797" s="8">
        <f t="shared" si="285"/>
        <v>9.125</v>
      </c>
      <c r="S1797" s="8">
        <f t="shared" si="286"/>
        <v>11.175000000000001</v>
      </c>
      <c r="T1797" s="8">
        <f t="shared" si="287"/>
        <v>10.375</v>
      </c>
      <c r="U1797" s="7">
        <f t="shared" si="288"/>
        <v>10.508333333333335</v>
      </c>
      <c r="V1797" s="7">
        <f t="shared" si="289"/>
        <v>10.475000000000001</v>
      </c>
    </row>
    <row r="1798" spans="1:22" ht="13.5" x14ac:dyDescent="0.25">
      <c r="A1798" s="3">
        <f>RSI!A1798</f>
        <v>44923</v>
      </c>
      <c r="B1798" s="2">
        <f>RSI!B1798</f>
        <v>0.8</v>
      </c>
      <c r="C1798" s="2">
        <f>RSI!I1798</f>
        <v>44.615397015327758</v>
      </c>
      <c r="D1798" s="2">
        <f>MACD!E1798</f>
        <v>8.2775404776850303E-3</v>
      </c>
      <c r="E1798" s="2">
        <f>MACD!F1798</f>
        <v>6.1122879475637628E-3</v>
      </c>
      <c r="F1798" s="2">
        <f>'Moving Avg'!D1798</f>
        <v>0.79399999999999993</v>
      </c>
      <c r="G1798" s="2">
        <f>'Moving Avg'!F1798</f>
        <v>0.80700000000000005</v>
      </c>
      <c r="H1798" s="2">
        <f>'Moving Avg'!G1798</f>
        <v>0.8131999999999997</v>
      </c>
      <c r="I1798" s="2">
        <f>'Moving Avg'!H1798</f>
        <v>0.85065000000000057</v>
      </c>
      <c r="J1798" s="5" t="str">
        <f>OBV!F1798</f>
        <v>BEARISH</v>
      </c>
      <c r="K1798" s="5" t="str">
        <f>OBV!G1798</f>
        <v>NEUTRAL</v>
      </c>
      <c r="L1798" s="5" t="str">
        <f>OBV!H1798</f>
        <v>NEUTRAL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16.5</v>
      </c>
      <c r="Q1798" s="8">
        <f t="shared" si="284"/>
        <v>11.225</v>
      </c>
      <c r="R1798" s="8">
        <f t="shared" si="285"/>
        <v>9.125</v>
      </c>
      <c r="S1798" s="8">
        <f t="shared" si="286"/>
        <v>11.175000000000001</v>
      </c>
      <c r="T1798" s="8">
        <f t="shared" si="287"/>
        <v>10.375</v>
      </c>
      <c r="U1798" s="7">
        <f t="shared" si="288"/>
        <v>10.508333333333335</v>
      </c>
      <c r="V1798" s="7">
        <f t="shared" si="289"/>
        <v>10.475000000000001</v>
      </c>
    </row>
    <row r="1799" spans="1:22" ht="13.5" x14ac:dyDescent="0.25">
      <c r="A1799" s="3">
        <f>RSI!A1799</f>
        <v>44924</v>
      </c>
      <c r="B1799" s="2">
        <f>RSI!B1799</f>
        <v>0.79</v>
      </c>
      <c r="C1799" s="2">
        <f>RSI!I1799</f>
        <v>39.501448335833821</v>
      </c>
      <c r="D1799" s="2">
        <f>MACD!E1799</f>
        <v>8.6617196081976155E-3</v>
      </c>
      <c r="E1799" s="2">
        <f>MACD!F1799</f>
        <v>6.6221742796905335E-3</v>
      </c>
      <c r="F1799" s="2">
        <f>'Moving Avg'!D1799</f>
        <v>0.79200000000000004</v>
      </c>
      <c r="G1799" s="2">
        <f>'Moving Avg'!F1799</f>
        <v>0.80549999999999999</v>
      </c>
      <c r="H1799" s="2">
        <f>'Moving Avg'!G1799</f>
        <v>0.81279999999999963</v>
      </c>
      <c r="I1799" s="2">
        <f>'Moving Avg'!H1799</f>
        <v>0.85030000000000039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  <c r="M1799" s="7">
        <f t="shared" si="280"/>
        <v>25</v>
      </c>
      <c r="N1799" s="7">
        <f t="shared" si="281"/>
        <v>0</v>
      </c>
      <c r="O1799" s="7">
        <f t="shared" si="282"/>
        <v>0</v>
      </c>
      <c r="P1799" s="7">
        <f t="shared" si="283"/>
        <v>16.5</v>
      </c>
      <c r="Q1799" s="8">
        <f t="shared" si="284"/>
        <v>11.225</v>
      </c>
      <c r="R1799" s="8">
        <f t="shared" si="285"/>
        <v>9.125</v>
      </c>
      <c r="S1799" s="8">
        <f t="shared" si="286"/>
        <v>11.175000000000001</v>
      </c>
      <c r="T1799" s="8">
        <f t="shared" si="287"/>
        <v>10.375</v>
      </c>
      <c r="U1799" s="7">
        <f t="shared" si="288"/>
        <v>10.508333333333335</v>
      </c>
      <c r="V1799" s="7">
        <f t="shared" si="289"/>
        <v>10.475000000000001</v>
      </c>
    </row>
    <row r="1800" spans="1:22" ht="13.5" x14ac:dyDescent="0.25">
      <c r="A1800" s="3">
        <f>RSI!A1800</f>
        <v>44925</v>
      </c>
      <c r="B1800" s="2">
        <f>RSI!B1800</f>
        <v>0.79</v>
      </c>
      <c r="C1800" s="2">
        <f>RSI!I1800</f>
        <v>39.501448335833821</v>
      </c>
      <c r="D1800" s="2">
        <f>MACD!E1800</f>
        <v>9.0919258260272473E-3</v>
      </c>
      <c r="E1800" s="2">
        <f>MACD!F1800</f>
        <v>7.116124588957877E-3</v>
      </c>
      <c r="F1800" s="2">
        <f>'Moving Avg'!D1800</f>
        <v>0.79200000000000004</v>
      </c>
      <c r="G1800" s="2">
        <f>'Moving Avg'!F1800</f>
        <v>0.80399999999999994</v>
      </c>
      <c r="H1800" s="2">
        <f>'Moving Avg'!G1800</f>
        <v>0.81219999999999959</v>
      </c>
      <c r="I1800" s="2">
        <f>'Moving Avg'!H1800</f>
        <v>0.84990000000000021</v>
      </c>
      <c r="J1800" s="5" t="str">
        <f>OBV!F1800</f>
        <v>BEARISH</v>
      </c>
      <c r="K1800" s="5" t="str">
        <f>OBV!G1800</f>
        <v>NEUTRAL</v>
      </c>
      <c r="L1800" s="5" t="str">
        <f>OBV!H1800</f>
        <v>NEUTRAL</v>
      </c>
      <c r="M1800" s="7">
        <f t="shared" si="280"/>
        <v>25</v>
      </c>
      <c r="N1800" s="7">
        <f t="shared" si="281"/>
        <v>0</v>
      </c>
      <c r="O1800" s="7">
        <f t="shared" si="282"/>
        <v>0</v>
      </c>
      <c r="P1800" s="7">
        <f t="shared" si="283"/>
        <v>16.5</v>
      </c>
      <c r="Q1800" s="8">
        <f t="shared" si="284"/>
        <v>11.225</v>
      </c>
      <c r="R1800" s="8">
        <f t="shared" si="285"/>
        <v>9.125</v>
      </c>
      <c r="S1800" s="8">
        <f t="shared" si="286"/>
        <v>11.175000000000001</v>
      </c>
      <c r="T1800" s="8">
        <f t="shared" si="287"/>
        <v>10.375</v>
      </c>
      <c r="U1800" s="7">
        <f t="shared" si="288"/>
        <v>10.508333333333335</v>
      </c>
      <c r="V1800" s="7">
        <f t="shared" si="289"/>
        <v>10.475000000000001</v>
      </c>
    </row>
    <row r="1801" spans="1:22" ht="13.5" x14ac:dyDescent="0.25">
      <c r="A1801" s="3">
        <f>RSI!A1801</f>
        <v>44928</v>
      </c>
      <c r="B1801" s="2">
        <f>RSI!B1801</f>
        <v>0.8</v>
      </c>
      <c r="C1801" s="2">
        <f>RSI!I1801</f>
        <v>46.600180048593153</v>
      </c>
      <c r="D1801" s="2">
        <f>MACD!E1801</f>
        <v>5.7356266995288729E-3</v>
      </c>
      <c r="E1801" s="2">
        <f>MACD!F1801</f>
        <v>6.8400250110720769E-3</v>
      </c>
      <c r="F1801" s="2">
        <f>'Moving Avg'!D1801</f>
        <v>0.79399999999999993</v>
      </c>
      <c r="G1801" s="2">
        <f>'Moving Avg'!F1801</f>
        <v>0.80300000000000016</v>
      </c>
      <c r="H1801" s="2">
        <f>'Moving Avg'!G1801</f>
        <v>0.81159999999999954</v>
      </c>
      <c r="I1801" s="2">
        <f>'Moving Avg'!H1801</f>
        <v>0.84955000000000036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  <c r="M1801" s="7">
        <f t="shared" si="280"/>
        <v>25</v>
      </c>
      <c r="N1801" s="7">
        <f t="shared" si="281"/>
        <v>45</v>
      </c>
      <c r="O1801" s="7">
        <f t="shared" si="282"/>
        <v>0</v>
      </c>
      <c r="P1801" s="7">
        <f t="shared" si="283"/>
        <v>83.5</v>
      </c>
      <c r="Q1801" s="8">
        <f t="shared" si="284"/>
        <v>37.024999999999999</v>
      </c>
      <c r="R1801" s="8">
        <f t="shared" si="285"/>
        <v>34.875</v>
      </c>
      <c r="S1801" s="8">
        <f t="shared" si="286"/>
        <v>48.075000000000003</v>
      </c>
      <c r="T1801" s="8">
        <f t="shared" si="287"/>
        <v>38.375</v>
      </c>
      <c r="U1801" s="7">
        <f t="shared" si="288"/>
        <v>39.991666666666667</v>
      </c>
      <c r="V1801" s="7">
        <f t="shared" si="289"/>
        <v>39.587500000000006</v>
      </c>
    </row>
    <row r="1802" spans="1:22" ht="13.5" x14ac:dyDescent="0.25">
      <c r="A1802" s="3">
        <f>RSI!A1802</f>
        <v>44929</v>
      </c>
      <c r="B1802" s="2">
        <f>RSI!B1802</f>
        <v>0.79</v>
      </c>
      <c r="C1802" s="2">
        <f>RSI!I1802</f>
        <v>41.372251700481193</v>
      </c>
      <c r="D1802" s="2">
        <f>MACD!E1802</f>
        <v>5.2059265098275409E-3</v>
      </c>
      <c r="E1802" s="2">
        <f>MACD!F1802</f>
        <v>6.5132053108231704E-3</v>
      </c>
      <c r="F1802" s="2">
        <f>'Moving Avg'!D1802</f>
        <v>0.79399999999999993</v>
      </c>
      <c r="G1802" s="2">
        <f>'Moving Avg'!F1802</f>
        <v>0.8015000000000001</v>
      </c>
      <c r="H1802" s="2">
        <f>'Moving Avg'!G1802</f>
        <v>0.81119999999999948</v>
      </c>
      <c r="I1802" s="2">
        <f>'Moving Avg'!H1802</f>
        <v>0.84920000000000029</v>
      </c>
      <c r="J1802" s="5" t="str">
        <f>OBV!F1802</f>
        <v>BULLISH</v>
      </c>
      <c r="K1802" s="5" t="str">
        <f>OBV!G1802</f>
        <v>NEUTRAL</v>
      </c>
      <c r="L1802" s="5" t="str">
        <f>OBV!H1802</f>
        <v>NEUTRAL</v>
      </c>
      <c r="M1802" s="7">
        <f t="shared" si="280"/>
        <v>25</v>
      </c>
      <c r="N1802" s="7">
        <f t="shared" si="281"/>
        <v>45</v>
      </c>
      <c r="O1802" s="7">
        <f t="shared" si="282"/>
        <v>0</v>
      </c>
      <c r="P1802" s="7">
        <f t="shared" si="283"/>
        <v>49.5</v>
      </c>
      <c r="Q1802" s="8">
        <f t="shared" si="284"/>
        <v>31.925000000000001</v>
      </c>
      <c r="R1802" s="8">
        <f t="shared" si="285"/>
        <v>26.375</v>
      </c>
      <c r="S1802" s="8">
        <f t="shared" si="286"/>
        <v>32.775000000000006</v>
      </c>
      <c r="T1802" s="8">
        <f t="shared" si="287"/>
        <v>29.875</v>
      </c>
      <c r="U1802" s="7">
        <f t="shared" si="288"/>
        <v>30.358333333333334</v>
      </c>
      <c r="V1802" s="7">
        <f t="shared" si="289"/>
        <v>30.237500000000001</v>
      </c>
    </row>
    <row r="1803" spans="1:22" ht="13.5" x14ac:dyDescent="0.25">
      <c r="A1803" s="3">
        <f>RSI!A1803</f>
        <v>44930</v>
      </c>
      <c r="B1803" s="2">
        <f>RSI!B1803</f>
        <v>0.78</v>
      </c>
      <c r="C1803" s="2">
        <f>RSI!I1803</f>
        <v>36.912596240549924</v>
      </c>
      <c r="D1803" s="2">
        <f>MACD!E1803</f>
        <v>5.5862932955620392E-3</v>
      </c>
      <c r="E1803" s="2">
        <f>MACD!F1803</f>
        <v>6.3278229077709447E-3</v>
      </c>
      <c r="F1803" s="2">
        <f>'Moving Avg'!D1803</f>
        <v>0.79</v>
      </c>
      <c r="G1803" s="2">
        <f>'Moving Avg'!F1803</f>
        <v>0.79949999999999988</v>
      </c>
      <c r="H1803" s="2">
        <f>'Moving Avg'!G1803</f>
        <v>0.81059999999999954</v>
      </c>
      <c r="I1803" s="2">
        <f>'Moving Avg'!H1803</f>
        <v>0.84880000000000022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  <c r="M1803" s="7">
        <f t="shared" si="280"/>
        <v>25</v>
      </c>
      <c r="N1803" s="7">
        <f t="shared" si="281"/>
        <v>45</v>
      </c>
      <c r="O1803" s="7">
        <f t="shared" si="282"/>
        <v>0</v>
      </c>
      <c r="P1803" s="7">
        <f t="shared" si="283"/>
        <v>16.5</v>
      </c>
      <c r="Q1803" s="8">
        <f t="shared" si="284"/>
        <v>26.975000000000001</v>
      </c>
      <c r="R1803" s="8">
        <f t="shared" si="285"/>
        <v>18.125</v>
      </c>
      <c r="S1803" s="8">
        <f t="shared" si="286"/>
        <v>17.925000000000001</v>
      </c>
      <c r="T1803" s="8">
        <f t="shared" si="287"/>
        <v>21.625</v>
      </c>
      <c r="U1803" s="7">
        <f t="shared" si="288"/>
        <v>21.008333333333336</v>
      </c>
      <c r="V1803" s="7">
        <f t="shared" si="289"/>
        <v>21.162500000000001</v>
      </c>
    </row>
    <row r="1804" spans="1:22" ht="13.5" x14ac:dyDescent="0.25">
      <c r="A1804" s="3">
        <f>RSI!A1804</f>
        <v>44931</v>
      </c>
      <c r="B1804" s="2">
        <f>RSI!B1804</f>
        <v>0.79</v>
      </c>
      <c r="C1804" s="2">
        <f>RSI!I1804</f>
        <v>43.474383426973652</v>
      </c>
      <c r="D1804" s="2">
        <f>MACD!E1804</f>
        <v>5.3078194861453376E-3</v>
      </c>
      <c r="E1804" s="2">
        <f>MACD!F1804</f>
        <v>6.1238222234458236E-3</v>
      </c>
      <c r="F1804" s="2">
        <f>'Moving Avg'!D1804</f>
        <v>0.79</v>
      </c>
      <c r="G1804" s="2">
        <f>'Moving Avg'!F1804</f>
        <v>0.79799999999999982</v>
      </c>
      <c r="H1804" s="2">
        <f>'Moving Avg'!G1804</f>
        <v>0.80999999999999961</v>
      </c>
      <c r="I1804" s="2">
        <f>'Moving Avg'!H1804</f>
        <v>0.84845000000000026</v>
      </c>
      <c r="J1804" s="5" t="str">
        <f>OBV!F1804</f>
        <v>BULLISH</v>
      </c>
      <c r="K1804" s="5" t="str">
        <f>OBV!G1804</f>
        <v>NEUTRAL</v>
      </c>
      <c r="L1804" s="5" t="str">
        <f>OBV!H1804</f>
        <v>NEUTRAL</v>
      </c>
      <c r="M1804" s="7">
        <f t="shared" si="280"/>
        <v>25</v>
      </c>
      <c r="N1804" s="7">
        <f t="shared" si="281"/>
        <v>45</v>
      </c>
      <c r="O1804" s="7">
        <f t="shared" si="282"/>
        <v>0</v>
      </c>
      <c r="P1804" s="7">
        <f t="shared" si="283"/>
        <v>49.5</v>
      </c>
      <c r="Q1804" s="8">
        <f t="shared" si="284"/>
        <v>31.925000000000001</v>
      </c>
      <c r="R1804" s="8">
        <f t="shared" si="285"/>
        <v>26.375</v>
      </c>
      <c r="S1804" s="8">
        <f t="shared" si="286"/>
        <v>32.775000000000006</v>
      </c>
      <c r="T1804" s="8">
        <f t="shared" si="287"/>
        <v>29.875</v>
      </c>
      <c r="U1804" s="7">
        <f t="shared" si="288"/>
        <v>30.358333333333334</v>
      </c>
      <c r="V1804" s="7">
        <f t="shared" si="289"/>
        <v>30.237500000000001</v>
      </c>
    </row>
    <row r="1805" spans="1:22" ht="13.5" x14ac:dyDescent="0.25">
      <c r="A1805" s="3">
        <f>RSI!A1805</f>
        <v>44932</v>
      </c>
      <c r="B1805" s="2">
        <f>RSI!B1805</f>
        <v>0.78</v>
      </c>
      <c r="C1805" s="2">
        <f>RSI!I1805</f>
        <v>39.095250126218495</v>
      </c>
      <c r="D1805" s="2">
        <f>MACD!E1805</f>
        <v>4.3453933450222637E-3</v>
      </c>
      <c r="E1805" s="2">
        <f>MACD!F1805</f>
        <v>5.7681364477611121E-3</v>
      </c>
      <c r="F1805" s="2">
        <f>'Moving Avg'!D1805</f>
        <v>0.78800000000000003</v>
      </c>
      <c r="G1805" s="2">
        <f>'Moving Avg'!F1805</f>
        <v>0.79649999999999987</v>
      </c>
      <c r="H1805" s="2">
        <f>'Moving Avg'!G1805</f>
        <v>0.80899999999999972</v>
      </c>
      <c r="I1805" s="2">
        <f>'Moving Avg'!H1805</f>
        <v>0.8481000000000003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  <c r="M1805" s="7">
        <f t="shared" si="280"/>
        <v>25</v>
      </c>
      <c r="N1805" s="7">
        <f t="shared" si="281"/>
        <v>45</v>
      </c>
      <c r="O1805" s="7">
        <f t="shared" si="282"/>
        <v>0</v>
      </c>
      <c r="P1805" s="7">
        <f t="shared" si="283"/>
        <v>16.5</v>
      </c>
      <c r="Q1805" s="8">
        <f t="shared" si="284"/>
        <v>26.975000000000001</v>
      </c>
      <c r="R1805" s="8">
        <f t="shared" si="285"/>
        <v>18.125</v>
      </c>
      <c r="S1805" s="8">
        <f t="shared" si="286"/>
        <v>17.925000000000001</v>
      </c>
      <c r="T1805" s="8">
        <f t="shared" si="287"/>
        <v>21.625</v>
      </c>
      <c r="U1805" s="7">
        <f t="shared" si="288"/>
        <v>21.008333333333336</v>
      </c>
      <c r="V1805" s="7">
        <f t="shared" si="289"/>
        <v>21.162500000000001</v>
      </c>
    </row>
    <row r="1806" spans="1:22" ht="13.5" x14ac:dyDescent="0.25">
      <c r="A1806" s="3">
        <f>RSI!A1806</f>
        <v>44935</v>
      </c>
      <c r="B1806" s="2">
        <f>RSI!B1806</f>
        <v>0.78</v>
      </c>
      <c r="C1806" s="2">
        <f>RSI!I1806</f>
        <v>39.095250126218509</v>
      </c>
      <c r="D1806" s="2">
        <f>MACD!E1806</f>
        <v>3.655795731948519E-3</v>
      </c>
      <c r="E1806" s="2">
        <f>MACD!F1806</f>
        <v>5.3456683045985933E-3</v>
      </c>
      <c r="F1806" s="2">
        <f>'Moving Avg'!D1806</f>
        <v>0.78400000000000014</v>
      </c>
      <c r="G1806" s="2">
        <f>'Moving Avg'!F1806</f>
        <v>0.79549999999999987</v>
      </c>
      <c r="H1806" s="2">
        <f>'Moving Avg'!G1806</f>
        <v>0.80819999999999981</v>
      </c>
      <c r="I1806" s="2">
        <f>'Moving Avg'!H1806</f>
        <v>0.84770000000000023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  <c r="M1806" s="7">
        <f t="shared" si="280"/>
        <v>25</v>
      </c>
      <c r="N1806" s="7">
        <f t="shared" si="281"/>
        <v>45</v>
      </c>
      <c r="O1806" s="7">
        <f t="shared" si="282"/>
        <v>0</v>
      </c>
      <c r="P1806" s="7">
        <f t="shared" si="283"/>
        <v>16.5</v>
      </c>
      <c r="Q1806" s="8">
        <f t="shared" si="284"/>
        <v>26.975000000000001</v>
      </c>
      <c r="R1806" s="8">
        <f t="shared" si="285"/>
        <v>18.125</v>
      </c>
      <c r="S1806" s="8">
        <f t="shared" si="286"/>
        <v>17.925000000000001</v>
      </c>
      <c r="T1806" s="8">
        <f t="shared" si="287"/>
        <v>21.625</v>
      </c>
      <c r="U1806" s="7">
        <f t="shared" si="288"/>
        <v>21.008333333333336</v>
      </c>
      <c r="V1806" s="7">
        <f t="shared" si="289"/>
        <v>21.162500000000001</v>
      </c>
    </row>
    <row r="1807" spans="1:22" ht="13.5" x14ac:dyDescent="0.25">
      <c r="A1807" s="3">
        <f>RSI!A1807</f>
        <v>44936</v>
      </c>
      <c r="B1807" s="2">
        <f>RSI!B1807</f>
        <v>0.78</v>
      </c>
      <c r="C1807" s="2">
        <f>RSI!I1807</f>
        <v>39.095250126218509</v>
      </c>
      <c r="D1807" s="2">
        <f>MACD!E1807</f>
        <v>3.1878113258998475E-3</v>
      </c>
      <c r="E1807" s="2">
        <f>MACD!F1807</f>
        <v>4.9140969088588447E-3</v>
      </c>
      <c r="F1807" s="2">
        <f>'Moving Avg'!D1807</f>
        <v>0.78200000000000003</v>
      </c>
      <c r="G1807" s="2">
        <f>'Moving Avg'!F1807</f>
        <v>0.79399999999999982</v>
      </c>
      <c r="H1807" s="2">
        <f>'Moving Avg'!G1807</f>
        <v>0.80759999999999987</v>
      </c>
      <c r="I1807" s="2">
        <f>'Moving Avg'!H1807</f>
        <v>0.84730000000000028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  <c r="M1807" s="7">
        <f t="shared" si="280"/>
        <v>25</v>
      </c>
      <c r="N1807" s="7">
        <f t="shared" si="281"/>
        <v>45</v>
      </c>
      <c r="O1807" s="7">
        <f t="shared" si="282"/>
        <v>0</v>
      </c>
      <c r="P1807" s="7">
        <f t="shared" si="283"/>
        <v>16.5</v>
      </c>
      <c r="Q1807" s="8">
        <f t="shared" si="284"/>
        <v>26.975000000000001</v>
      </c>
      <c r="R1807" s="8">
        <f t="shared" si="285"/>
        <v>18.125</v>
      </c>
      <c r="S1807" s="8">
        <f t="shared" si="286"/>
        <v>17.925000000000001</v>
      </c>
      <c r="T1807" s="8">
        <f t="shared" si="287"/>
        <v>21.625</v>
      </c>
      <c r="U1807" s="7">
        <f t="shared" si="288"/>
        <v>21.008333333333336</v>
      </c>
      <c r="V1807" s="7">
        <f t="shared" si="289"/>
        <v>21.162500000000001</v>
      </c>
    </row>
    <row r="1808" spans="1:22" ht="13.5" x14ac:dyDescent="0.25">
      <c r="A1808" s="3">
        <f>RSI!A1808</f>
        <v>44937</v>
      </c>
      <c r="B1808" s="2">
        <f>RSI!B1808</f>
        <v>0.78</v>
      </c>
      <c r="C1808" s="2">
        <f>RSI!I1808</f>
        <v>39.095250126218509</v>
      </c>
      <c r="D1808" s="2">
        <f>MACD!E1808</f>
        <v>4.4372501949396792E-3</v>
      </c>
      <c r="E1808" s="2">
        <f>MACD!F1808</f>
        <v>4.8187275660750116E-3</v>
      </c>
      <c r="F1808" s="2">
        <f>'Moving Avg'!D1808</f>
        <v>0.78200000000000003</v>
      </c>
      <c r="G1808" s="2">
        <f>'Moving Avg'!F1808</f>
        <v>0.79199999999999982</v>
      </c>
      <c r="H1808" s="2">
        <f>'Moving Avg'!G1808</f>
        <v>0.80699999999999994</v>
      </c>
      <c r="I1808" s="2">
        <f>'Moving Avg'!H1808</f>
        <v>0.84690000000000021</v>
      </c>
      <c r="J1808" s="5" t="str">
        <f>OBV!F1808</f>
        <v>BEARISH</v>
      </c>
      <c r="K1808" s="5" t="str">
        <f>OBV!G1808</f>
        <v>NEUTRAL</v>
      </c>
      <c r="L1808" s="5" t="str">
        <f>OBV!H1808</f>
        <v>NEUTRAL</v>
      </c>
      <c r="M1808" s="7">
        <f t="shared" si="280"/>
        <v>25</v>
      </c>
      <c r="N1808" s="7">
        <f t="shared" si="281"/>
        <v>45</v>
      </c>
      <c r="O1808" s="7">
        <f t="shared" si="282"/>
        <v>0</v>
      </c>
      <c r="P1808" s="7">
        <f t="shared" si="283"/>
        <v>16.5</v>
      </c>
      <c r="Q1808" s="8">
        <f t="shared" si="284"/>
        <v>26.975000000000001</v>
      </c>
      <c r="R1808" s="8">
        <f t="shared" si="285"/>
        <v>18.125</v>
      </c>
      <c r="S1808" s="8">
        <f t="shared" si="286"/>
        <v>17.925000000000001</v>
      </c>
      <c r="T1808" s="8">
        <f t="shared" si="287"/>
        <v>21.625</v>
      </c>
      <c r="U1808" s="7">
        <f t="shared" si="288"/>
        <v>21.008333333333336</v>
      </c>
      <c r="V1808" s="7">
        <f t="shared" si="289"/>
        <v>21.162500000000001</v>
      </c>
    </row>
    <row r="1809" spans="1:22" ht="13.5" x14ac:dyDescent="0.25">
      <c r="A1809" s="3">
        <f>RSI!A1809</f>
        <v>44938</v>
      </c>
      <c r="B1809" s="2">
        <f>RSI!B1809</f>
        <v>0.77</v>
      </c>
      <c r="C1809" s="2">
        <f>RSI!I1809</f>
        <v>34.430420427994093</v>
      </c>
      <c r="D1809" s="2">
        <f>MACD!E1809</f>
        <v>4.7957877681767958E-3</v>
      </c>
      <c r="E1809" s="2">
        <f>MACD!F1809</f>
        <v>4.8141396064953689E-3</v>
      </c>
      <c r="F1809" s="2">
        <f>'Moving Avg'!D1809</f>
        <v>0.77800000000000002</v>
      </c>
      <c r="G1809" s="2">
        <f>'Moving Avg'!F1809</f>
        <v>0.78999999999999981</v>
      </c>
      <c r="H1809" s="2">
        <f>'Moving Avg'!G1809</f>
        <v>0.80620000000000003</v>
      </c>
      <c r="I1809" s="2">
        <f>'Moving Avg'!H1809</f>
        <v>0.84645000000000026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  <c r="M1809" s="7">
        <f t="shared" si="280"/>
        <v>25</v>
      </c>
      <c r="N1809" s="7">
        <f t="shared" si="281"/>
        <v>45</v>
      </c>
      <c r="O1809" s="7">
        <f t="shared" si="282"/>
        <v>0</v>
      </c>
      <c r="P1809" s="7">
        <f t="shared" si="283"/>
        <v>16.5</v>
      </c>
      <c r="Q1809" s="8">
        <f t="shared" si="284"/>
        <v>26.975000000000001</v>
      </c>
      <c r="R1809" s="8">
        <f t="shared" si="285"/>
        <v>18.125</v>
      </c>
      <c r="S1809" s="8">
        <f t="shared" si="286"/>
        <v>17.925000000000001</v>
      </c>
      <c r="T1809" s="8">
        <f t="shared" si="287"/>
        <v>21.625</v>
      </c>
      <c r="U1809" s="7">
        <f t="shared" si="288"/>
        <v>21.008333333333336</v>
      </c>
      <c r="V1809" s="7">
        <f t="shared" si="289"/>
        <v>21.162500000000001</v>
      </c>
    </row>
    <row r="1810" spans="1:22" ht="13.5" x14ac:dyDescent="0.25">
      <c r="A1810" s="3">
        <f>RSI!A1810</f>
        <v>44939</v>
      </c>
      <c r="B1810" s="2">
        <f>RSI!B1810</f>
        <v>0.78</v>
      </c>
      <c r="C1810" s="2">
        <f>RSI!I1810</f>
        <v>41.896593845856671</v>
      </c>
      <c r="D1810" s="2">
        <f>MACD!E1810</f>
        <v>4.5092199093946794E-3</v>
      </c>
      <c r="E1810" s="2">
        <f>MACD!F1810</f>
        <v>4.7531556670752312E-3</v>
      </c>
      <c r="F1810" s="2">
        <f>'Moving Avg'!D1810</f>
        <v>0.77799999999999991</v>
      </c>
      <c r="G1810" s="2">
        <f>'Moving Avg'!F1810</f>
        <v>0.78849999999999987</v>
      </c>
      <c r="H1810" s="2">
        <f>'Moving Avg'!G1810</f>
        <v>0.80600000000000005</v>
      </c>
      <c r="I1810" s="2">
        <f>'Moving Avg'!H1810</f>
        <v>0.8460500000000003</v>
      </c>
      <c r="J1810" s="5" t="str">
        <f>OBV!F1810</f>
        <v>BEARISH</v>
      </c>
      <c r="K1810" s="5" t="str">
        <f>OBV!G1810</f>
        <v>NEUTRAL</v>
      </c>
      <c r="L1810" s="5" t="str">
        <f>OBV!H1810</f>
        <v>NEUTRAL</v>
      </c>
      <c r="M1810" s="7">
        <f t="shared" si="280"/>
        <v>25</v>
      </c>
      <c r="N1810" s="7">
        <f t="shared" si="281"/>
        <v>45</v>
      </c>
      <c r="O1810" s="7">
        <f t="shared" si="282"/>
        <v>0</v>
      </c>
      <c r="P1810" s="7">
        <f t="shared" si="283"/>
        <v>16.5</v>
      </c>
      <c r="Q1810" s="8">
        <f t="shared" si="284"/>
        <v>26.975000000000001</v>
      </c>
      <c r="R1810" s="8">
        <f t="shared" si="285"/>
        <v>18.125</v>
      </c>
      <c r="S1810" s="8">
        <f t="shared" si="286"/>
        <v>17.925000000000001</v>
      </c>
      <c r="T1810" s="8">
        <f t="shared" si="287"/>
        <v>21.625</v>
      </c>
      <c r="U1810" s="7">
        <f t="shared" si="288"/>
        <v>21.008333333333336</v>
      </c>
      <c r="V1810" s="7">
        <f t="shared" si="289"/>
        <v>21.162500000000001</v>
      </c>
    </row>
    <row r="1811" spans="1:22" ht="13.5" x14ac:dyDescent="0.25">
      <c r="A1811" s="3">
        <f>RSI!A1811</f>
        <v>44942</v>
      </c>
      <c r="B1811" s="2">
        <f>RSI!B1811</f>
        <v>0.78</v>
      </c>
      <c r="C1811" s="2">
        <f>RSI!I1811</f>
        <v>41.896593845856671</v>
      </c>
      <c r="D1811" s="2">
        <f>MACD!E1811</f>
        <v>5.8857354626634661E-3</v>
      </c>
      <c r="E1811" s="2">
        <f>MACD!F1811</f>
        <v>4.9796716261928786E-3</v>
      </c>
      <c r="F1811" s="2">
        <f>'Moving Avg'!D1811</f>
        <v>0.77800000000000014</v>
      </c>
      <c r="G1811" s="2">
        <f>'Moving Avg'!F1811</f>
        <v>0.7879999999999997</v>
      </c>
      <c r="H1811" s="2">
        <f>'Moving Avg'!G1811</f>
        <v>0.80540000000000012</v>
      </c>
      <c r="I1811" s="2">
        <f>'Moving Avg'!H1811</f>
        <v>0.84565000000000046</v>
      </c>
      <c r="J1811" s="5" t="str">
        <f>OBV!F1811</f>
        <v>BEARISH</v>
      </c>
      <c r="K1811" s="5" t="str">
        <f>OBV!G1811</f>
        <v>NEUTRAL</v>
      </c>
      <c r="L1811" s="5" t="str">
        <f>OBV!H1811</f>
        <v>NEUTRAL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16.5</v>
      </c>
      <c r="Q1811" s="8">
        <f t="shared" si="284"/>
        <v>11.225</v>
      </c>
      <c r="R1811" s="8">
        <f t="shared" si="285"/>
        <v>9.125</v>
      </c>
      <c r="S1811" s="8">
        <f t="shared" si="286"/>
        <v>11.175000000000001</v>
      </c>
      <c r="T1811" s="8">
        <f t="shared" si="287"/>
        <v>10.375</v>
      </c>
      <c r="U1811" s="7">
        <f t="shared" si="288"/>
        <v>10.508333333333335</v>
      </c>
      <c r="V1811" s="7">
        <f t="shared" si="289"/>
        <v>10.475000000000001</v>
      </c>
    </row>
    <row r="1812" spans="1:22" ht="13.5" x14ac:dyDescent="0.25">
      <c r="A1812" s="3">
        <f>RSI!A1812</f>
        <v>44943</v>
      </c>
      <c r="B1812" s="2">
        <f>RSI!B1812</f>
        <v>0.78</v>
      </c>
      <c r="C1812" s="2">
        <f>RSI!I1812</f>
        <v>41.896593845856671</v>
      </c>
      <c r="D1812" s="2">
        <f>MACD!E1812</f>
        <v>5.5865868452795731E-3</v>
      </c>
      <c r="E1812" s="2">
        <f>MACD!F1812</f>
        <v>5.1010546700102181E-3</v>
      </c>
      <c r="F1812" s="2">
        <f>'Moving Avg'!D1812</f>
        <v>0.77800000000000014</v>
      </c>
      <c r="G1812" s="2">
        <f>'Moving Avg'!F1812</f>
        <v>0.78699999999999981</v>
      </c>
      <c r="H1812" s="2">
        <f>'Moving Avg'!G1812</f>
        <v>0.80500000000000016</v>
      </c>
      <c r="I1812" s="2">
        <f>'Moving Avg'!H1812</f>
        <v>0.8452500000000005</v>
      </c>
      <c r="J1812" s="5" t="str">
        <f>OBV!F1812</f>
        <v>BEARISH</v>
      </c>
      <c r="K1812" s="5" t="str">
        <f>OBV!G1812</f>
        <v>NEUTRAL</v>
      </c>
      <c r="L1812" s="5" t="str">
        <f>OBV!H1812</f>
        <v>NEUTRAL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16.5</v>
      </c>
      <c r="Q1812" s="8">
        <f t="shared" si="284"/>
        <v>11.225</v>
      </c>
      <c r="R1812" s="8">
        <f t="shared" si="285"/>
        <v>9.125</v>
      </c>
      <c r="S1812" s="8">
        <f t="shared" si="286"/>
        <v>11.175000000000001</v>
      </c>
      <c r="T1812" s="8">
        <f t="shared" si="287"/>
        <v>10.375</v>
      </c>
      <c r="U1812" s="7">
        <f t="shared" si="288"/>
        <v>10.508333333333335</v>
      </c>
      <c r="V1812" s="7">
        <f t="shared" si="289"/>
        <v>10.475000000000001</v>
      </c>
    </row>
    <row r="1813" spans="1:22" ht="13.5" x14ac:dyDescent="0.25">
      <c r="A1813" s="3">
        <f>RSI!A1813</f>
        <v>44944</v>
      </c>
      <c r="B1813" s="2">
        <f>RSI!B1813</f>
        <v>0.76</v>
      </c>
      <c r="C1813" s="2">
        <f>RSI!I1813</f>
        <v>32.618750409063338</v>
      </c>
      <c r="D1813" s="2">
        <f>MACD!E1813</f>
        <v>5.3455263975255018E-3</v>
      </c>
      <c r="E1813" s="2">
        <f>MACD!F1813</f>
        <v>5.1499490155132747E-3</v>
      </c>
      <c r="F1813" s="2">
        <f>'Moving Avg'!D1813</f>
        <v>0.77400000000000002</v>
      </c>
      <c r="G1813" s="2">
        <f>'Moving Avg'!F1813</f>
        <v>0.78499999999999981</v>
      </c>
      <c r="H1813" s="2">
        <f>'Moving Avg'!G1813</f>
        <v>0.80420000000000003</v>
      </c>
      <c r="I1813" s="2">
        <f>'Moving Avg'!H1813</f>
        <v>0.84475000000000033</v>
      </c>
      <c r="J1813" s="5" t="str">
        <f>OBV!F1813</f>
        <v>BEARISH</v>
      </c>
      <c r="K1813" s="5" t="str">
        <f>OBV!G1813</f>
        <v>NEUTRAL</v>
      </c>
      <c r="L1813" s="5" t="str">
        <f>OBV!H1813</f>
        <v>CONFIRMED BEARISH</v>
      </c>
      <c r="M1813" s="7">
        <f t="shared" si="280"/>
        <v>25</v>
      </c>
      <c r="N1813" s="7">
        <f t="shared" si="281"/>
        <v>0</v>
      </c>
      <c r="O1813" s="7">
        <f t="shared" si="282"/>
        <v>0</v>
      </c>
      <c r="P1813" s="7">
        <f t="shared" si="283"/>
        <v>16.5</v>
      </c>
      <c r="Q1813" s="8">
        <f t="shared" si="284"/>
        <v>11.225</v>
      </c>
      <c r="R1813" s="8">
        <f t="shared" si="285"/>
        <v>9.125</v>
      </c>
      <c r="S1813" s="8">
        <f t="shared" si="286"/>
        <v>11.175000000000001</v>
      </c>
      <c r="T1813" s="8">
        <f t="shared" si="287"/>
        <v>10.375</v>
      </c>
      <c r="U1813" s="7">
        <f t="shared" si="288"/>
        <v>10.508333333333335</v>
      </c>
      <c r="V1813" s="7">
        <f t="shared" si="289"/>
        <v>10.475000000000001</v>
      </c>
    </row>
    <row r="1814" spans="1:22" ht="13.5" x14ac:dyDescent="0.25">
      <c r="A1814" s="3">
        <f>RSI!A1814</f>
        <v>44945</v>
      </c>
      <c r="B1814" s="2">
        <f>RSI!B1814</f>
        <v>0.78</v>
      </c>
      <c r="C1814" s="2">
        <f>RSI!I1814</f>
        <v>45.593616026257834</v>
      </c>
      <c r="D1814" s="2">
        <f>MACD!E1814</f>
        <v>5.380643979512767E-3</v>
      </c>
      <c r="E1814" s="2">
        <f>MACD!F1814</f>
        <v>5.1960880083131728E-3</v>
      </c>
      <c r="F1814" s="2">
        <f>'Moving Avg'!D1814</f>
        <v>0.77600000000000002</v>
      </c>
      <c r="G1814" s="2">
        <f>'Moving Avg'!F1814</f>
        <v>0.7839999999999997</v>
      </c>
      <c r="H1814" s="2">
        <f>'Moving Avg'!G1814</f>
        <v>0.80380000000000007</v>
      </c>
      <c r="I1814" s="2">
        <f>'Moving Avg'!H1814</f>
        <v>0.84435000000000027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  <c r="M1814" s="7">
        <f t="shared" si="280"/>
        <v>25</v>
      </c>
      <c r="N1814" s="7">
        <f t="shared" si="281"/>
        <v>0</v>
      </c>
      <c r="O1814" s="7">
        <f t="shared" si="282"/>
        <v>0</v>
      </c>
      <c r="P1814" s="7">
        <f t="shared" si="283"/>
        <v>83.5</v>
      </c>
      <c r="Q1814" s="8">
        <f t="shared" si="284"/>
        <v>21.274999999999999</v>
      </c>
      <c r="R1814" s="8">
        <f t="shared" si="285"/>
        <v>25.875</v>
      </c>
      <c r="S1814" s="8">
        <f t="shared" si="286"/>
        <v>41.325000000000003</v>
      </c>
      <c r="T1814" s="8">
        <f t="shared" si="287"/>
        <v>27.125</v>
      </c>
      <c r="U1814" s="7">
        <f t="shared" si="288"/>
        <v>29.491666666666664</v>
      </c>
      <c r="V1814" s="7">
        <f t="shared" si="289"/>
        <v>28.9</v>
      </c>
    </row>
    <row r="1815" spans="1:22" ht="13.5" x14ac:dyDescent="0.25">
      <c r="A1815" s="3">
        <f>RSI!A1815</f>
        <v>44946</v>
      </c>
      <c r="B1815" s="2">
        <f>RSI!B1815</f>
        <v>0.78</v>
      </c>
      <c r="C1815" s="2">
        <f>RSI!I1815</f>
        <v>45.593616026257834</v>
      </c>
      <c r="D1815" s="2">
        <f>MACD!E1815</f>
        <v>3.9223384499640357E-3</v>
      </c>
      <c r="E1815" s="2">
        <f>MACD!F1815</f>
        <v>4.9413380966433461E-3</v>
      </c>
      <c r="F1815" s="2">
        <f>'Moving Avg'!D1815</f>
        <v>0.77600000000000013</v>
      </c>
      <c r="G1815" s="2">
        <f>'Moving Avg'!F1815</f>
        <v>0.78349999999999975</v>
      </c>
      <c r="H1815" s="2">
        <f>'Moving Avg'!G1815</f>
        <v>0.80340000000000023</v>
      </c>
      <c r="I1815" s="2">
        <f>'Moving Avg'!H1815</f>
        <v>0.8439500000000002</v>
      </c>
      <c r="J1815" s="5" t="str">
        <f>OBV!F1815</f>
        <v>BEARISH</v>
      </c>
      <c r="K1815" s="5" t="str">
        <f>OBV!G1815</f>
        <v>NEUTRAL</v>
      </c>
      <c r="L1815" s="5" t="str">
        <f>OBV!H1815</f>
        <v>NEUTRAL</v>
      </c>
      <c r="M1815" s="7">
        <f t="shared" si="280"/>
        <v>25</v>
      </c>
      <c r="N1815" s="7">
        <f t="shared" si="281"/>
        <v>45</v>
      </c>
      <c r="O1815" s="7">
        <f t="shared" si="282"/>
        <v>0</v>
      </c>
      <c r="P1815" s="7">
        <f t="shared" si="283"/>
        <v>16.5</v>
      </c>
      <c r="Q1815" s="8">
        <f t="shared" si="284"/>
        <v>26.975000000000001</v>
      </c>
      <c r="R1815" s="8">
        <f t="shared" si="285"/>
        <v>18.125</v>
      </c>
      <c r="S1815" s="8">
        <f t="shared" si="286"/>
        <v>17.925000000000001</v>
      </c>
      <c r="T1815" s="8">
        <f t="shared" si="287"/>
        <v>21.625</v>
      </c>
      <c r="U1815" s="7">
        <f t="shared" si="288"/>
        <v>21.008333333333336</v>
      </c>
      <c r="V1815" s="7">
        <f t="shared" si="289"/>
        <v>21.162500000000001</v>
      </c>
    </row>
    <row r="1816" spans="1:22" ht="13.5" x14ac:dyDescent="0.25">
      <c r="A1816" s="3">
        <f>RSI!A1816</f>
        <v>44949</v>
      </c>
      <c r="B1816" s="2">
        <f>RSI!B1816</f>
        <v>0.78</v>
      </c>
      <c r="C1816" s="2">
        <f>RSI!I1816</f>
        <v>45.593616026257827</v>
      </c>
      <c r="D1816" s="2">
        <f>MACD!E1816</f>
        <v>2.735092368979064E-3</v>
      </c>
      <c r="E1816" s="2">
        <f>MACD!F1816</f>
        <v>4.50008895111049E-3</v>
      </c>
      <c r="F1816" s="2">
        <f>'Moving Avg'!D1816</f>
        <v>0.77600000000000013</v>
      </c>
      <c r="G1816" s="2">
        <f>'Moving Avg'!F1816</f>
        <v>0.7829999999999997</v>
      </c>
      <c r="H1816" s="2">
        <f>'Moving Avg'!G1816</f>
        <v>0.8026000000000002</v>
      </c>
      <c r="I1816" s="2">
        <f>'Moving Avg'!H1816</f>
        <v>0.84355000000000036</v>
      </c>
      <c r="J1816" s="5" t="str">
        <f>OBV!F1816</f>
        <v>BEARISH</v>
      </c>
      <c r="K1816" s="5" t="str">
        <f>OBV!G1816</f>
        <v>NEUTRAL</v>
      </c>
      <c r="L1816" s="5" t="str">
        <f>OBV!H1816</f>
        <v>NEUTRAL</v>
      </c>
      <c r="M1816" s="7">
        <f t="shared" si="280"/>
        <v>25</v>
      </c>
      <c r="N1816" s="7">
        <f t="shared" si="281"/>
        <v>45</v>
      </c>
      <c r="O1816" s="7">
        <f t="shared" si="282"/>
        <v>0</v>
      </c>
      <c r="P1816" s="7">
        <f t="shared" si="283"/>
        <v>16.5</v>
      </c>
      <c r="Q1816" s="8">
        <f t="shared" si="284"/>
        <v>26.975000000000001</v>
      </c>
      <c r="R1816" s="8">
        <f t="shared" si="285"/>
        <v>18.125</v>
      </c>
      <c r="S1816" s="8">
        <f t="shared" si="286"/>
        <v>17.925000000000001</v>
      </c>
      <c r="T1816" s="8">
        <f t="shared" si="287"/>
        <v>21.625</v>
      </c>
      <c r="U1816" s="7">
        <f t="shared" si="288"/>
        <v>21.008333333333336</v>
      </c>
      <c r="V1816" s="7">
        <f t="shared" si="289"/>
        <v>21.162500000000001</v>
      </c>
    </row>
    <row r="1817" spans="1:22" ht="13.5" x14ac:dyDescent="0.25">
      <c r="A1817" s="3">
        <f>RSI!A1817</f>
        <v>44950</v>
      </c>
      <c r="B1817" s="2">
        <f>RSI!B1817</f>
        <v>0.78</v>
      </c>
      <c r="C1817" s="2">
        <f>RSI!I1817</f>
        <v>45.593616026257827</v>
      </c>
      <c r="D1817" s="2">
        <f>MACD!E1817</f>
        <v>1.7737446716946659E-3</v>
      </c>
      <c r="E1817" s="2">
        <f>MACD!F1817</f>
        <v>3.9548200952273255E-3</v>
      </c>
      <c r="F1817" s="2">
        <f>'Moving Avg'!D1817</f>
        <v>0.77600000000000013</v>
      </c>
      <c r="G1817" s="2">
        <f>'Moving Avg'!F1817</f>
        <v>0.78249999999999975</v>
      </c>
      <c r="H1817" s="2">
        <f>'Moving Avg'!G1817</f>
        <v>0.8016000000000002</v>
      </c>
      <c r="I1817" s="2">
        <f>'Moving Avg'!H1817</f>
        <v>0.84310000000000018</v>
      </c>
      <c r="J1817" s="5" t="str">
        <f>OBV!F1817</f>
        <v>BEARISH</v>
      </c>
      <c r="K1817" s="5" t="str">
        <f>OBV!G1817</f>
        <v>NEUTRAL</v>
      </c>
      <c r="L1817" s="5" t="str">
        <f>OBV!H1817</f>
        <v>NEUTRAL</v>
      </c>
      <c r="M1817" s="7">
        <f t="shared" si="280"/>
        <v>25</v>
      </c>
      <c r="N1817" s="7">
        <f t="shared" si="281"/>
        <v>45</v>
      </c>
      <c r="O1817" s="7">
        <f t="shared" si="282"/>
        <v>0</v>
      </c>
      <c r="P1817" s="7">
        <f t="shared" si="283"/>
        <v>16.5</v>
      </c>
      <c r="Q1817" s="8">
        <f t="shared" si="284"/>
        <v>26.975000000000001</v>
      </c>
      <c r="R1817" s="8">
        <f t="shared" si="285"/>
        <v>18.125</v>
      </c>
      <c r="S1817" s="8">
        <f t="shared" si="286"/>
        <v>17.925000000000001</v>
      </c>
      <c r="T1817" s="8">
        <f t="shared" si="287"/>
        <v>21.625</v>
      </c>
      <c r="U1817" s="7">
        <f t="shared" si="288"/>
        <v>21.008333333333336</v>
      </c>
      <c r="V1817" s="7">
        <f t="shared" si="289"/>
        <v>21.162500000000001</v>
      </c>
    </row>
    <row r="1818" spans="1:22" ht="13.5" x14ac:dyDescent="0.25">
      <c r="A1818" s="3">
        <f>RSI!A1818</f>
        <v>44951</v>
      </c>
      <c r="B1818" s="2">
        <f>RSI!B1818</f>
        <v>0.8</v>
      </c>
      <c r="C1818" s="2">
        <f>RSI!I1818</f>
        <v>56.786090228341159</v>
      </c>
      <c r="D1818" s="2">
        <f>MACD!E1818</f>
        <v>-4.8114306460145251E-4</v>
      </c>
      <c r="E1818" s="2">
        <f>MACD!F1818</f>
        <v>3.0676274632615705E-3</v>
      </c>
      <c r="F1818" s="2">
        <f>'Moving Avg'!D1818</f>
        <v>0.78400000000000003</v>
      </c>
      <c r="G1818" s="2">
        <f>'Moving Avg'!F1818</f>
        <v>0.78249999999999986</v>
      </c>
      <c r="H1818" s="2">
        <f>'Moving Avg'!G1818</f>
        <v>0.80100000000000005</v>
      </c>
      <c r="I1818" s="2">
        <f>'Moving Avg'!H1818</f>
        <v>0.84275000000000022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  <c r="M1818" s="7">
        <f t="shared" si="280"/>
        <v>25</v>
      </c>
      <c r="N1818" s="7">
        <f t="shared" si="281"/>
        <v>45</v>
      </c>
      <c r="O1818" s="7">
        <f t="shared" si="282"/>
        <v>0</v>
      </c>
      <c r="P1818" s="7">
        <f t="shared" si="283"/>
        <v>83.5</v>
      </c>
      <c r="Q1818" s="8">
        <f t="shared" si="284"/>
        <v>37.024999999999999</v>
      </c>
      <c r="R1818" s="8">
        <f t="shared" si="285"/>
        <v>34.875</v>
      </c>
      <c r="S1818" s="8">
        <f t="shared" si="286"/>
        <v>48.075000000000003</v>
      </c>
      <c r="T1818" s="8">
        <f t="shared" si="287"/>
        <v>38.375</v>
      </c>
      <c r="U1818" s="7">
        <f t="shared" si="288"/>
        <v>39.991666666666667</v>
      </c>
      <c r="V1818" s="7">
        <f t="shared" si="289"/>
        <v>39.587500000000006</v>
      </c>
    </row>
    <row r="1819" spans="1:22" ht="13.5" x14ac:dyDescent="0.25">
      <c r="A1819" s="3">
        <f>RSI!A1819</f>
        <v>44952</v>
      </c>
      <c r="B1819" s="2">
        <f>RSI!B1819</f>
        <v>0.79</v>
      </c>
      <c r="C1819" s="2">
        <f>RSI!I1819</f>
        <v>51.123073047464494</v>
      </c>
      <c r="D1819" s="2">
        <f>MACD!E1819</f>
        <v>-3.2679509142397034E-3</v>
      </c>
      <c r="E1819" s="2">
        <f>MACD!F1819</f>
        <v>1.8005117877613157E-3</v>
      </c>
      <c r="F1819" s="2">
        <f>'Moving Avg'!D1819</f>
        <v>0.78599999999999992</v>
      </c>
      <c r="G1819" s="2">
        <f>'Moving Avg'!F1819</f>
        <v>0.78249999999999997</v>
      </c>
      <c r="H1819" s="2">
        <f>'Moving Avg'!G1819</f>
        <v>0.80020000000000013</v>
      </c>
      <c r="I1819" s="2">
        <f>'Moving Avg'!H1819</f>
        <v>0.84235000000000004</v>
      </c>
      <c r="J1819" s="5" t="str">
        <f>OBV!F1819</f>
        <v>BEARISH</v>
      </c>
      <c r="K1819" s="5" t="str">
        <f>OBV!G1819</f>
        <v>NEUTRAL</v>
      </c>
      <c r="L1819" s="5" t="str">
        <f>OBV!H1819</f>
        <v>BEARISH DIVERGENCE</v>
      </c>
      <c r="M1819" s="7">
        <f t="shared" si="280"/>
        <v>25</v>
      </c>
      <c r="N1819" s="7">
        <f t="shared" si="281"/>
        <v>45</v>
      </c>
      <c r="O1819" s="7">
        <f t="shared" si="282"/>
        <v>0</v>
      </c>
      <c r="P1819" s="7">
        <f t="shared" si="283"/>
        <v>16.5</v>
      </c>
      <c r="Q1819" s="8">
        <f t="shared" si="284"/>
        <v>26.975000000000001</v>
      </c>
      <c r="R1819" s="8">
        <f t="shared" si="285"/>
        <v>18.125</v>
      </c>
      <c r="S1819" s="8">
        <f t="shared" si="286"/>
        <v>17.925000000000001</v>
      </c>
      <c r="T1819" s="8">
        <f t="shared" si="287"/>
        <v>21.625</v>
      </c>
      <c r="U1819" s="7">
        <f t="shared" si="288"/>
        <v>21.008333333333336</v>
      </c>
      <c r="V1819" s="7">
        <f t="shared" si="289"/>
        <v>21.162500000000001</v>
      </c>
    </row>
    <row r="1820" spans="1:22" ht="13.5" x14ac:dyDescent="0.25">
      <c r="A1820" s="3">
        <f>RSI!A1820</f>
        <v>44953</v>
      </c>
      <c r="B1820" s="2">
        <f>RSI!B1820</f>
        <v>0.79</v>
      </c>
      <c r="C1820" s="2">
        <f>RSI!I1820</f>
        <v>51.123073047464494</v>
      </c>
      <c r="D1820" s="2">
        <f>MACD!E1820</f>
        <v>-4.1035644612299471E-3</v>
      </c>
      <c r="E1820" s="2">
        <f>MACD!F1820</f>
        <v>6.1969653796306308E-4</v>
      </c>
      <c r="F1820" s="2">
        <f>'Moving Avg'!D1820</f>
        <v>0.78800000000000003</v>
      </c>
      <c r="G1820" s="2">
        <f>'Moving Avg'!F1820</f>
        <v>0.78249999999999997</v>
      </c>
      <c r="H1820" s="2">
        <f>'Moving Avg'!G1820</f>
        <v>0.79940000000000011</v>
      </c>
      <c r="I1820" s="2">
        <f>'Moving Avg'!H1820</f>
        <v>0.84189999999999998</v>
      </c>
      <c r="J1820" s="5" t="str">
        <f>OBV!F1820</f>
        <v>BEARISH</v>
      </c>
      <c r="K1820" s="5" t="str">
        <f>OBV!G1820</f>
        <v>NEUTRAL</v>
      </c>
      <c r="L1820" s="5" t="str">
        <f>OBV!H1820</f>
        <v>BEARISH DIVERGENCE</v>
      </c>
      <c r="M1820" s="7">
        <f t="shared" si="280"/>
        <v>25</v>
      </c>
      <c r="N1820" s="7">
        <f t="shared" si="281"/>
        <v>45</v>
      </c>
      <c r="O1820" s="7">
        <f t="shared" si="282"/>
        <v>0</v>
      </c>
      <c r="P1820" s="7">
        <f t="shared" si="283"/>
        <v>16.5</v>
      </c>
      <c r="Q1820" s="8">
        <f t="shared" si="284"/>
        <v>26.975000000000001</v>
      </c>
      <c r="R1820" s="8">
        <f t="shared" si="285"/>
        <v>18.125</v>
      </c>
      <c r="S1820" s="8">
        <f t="shared" si="286"/>
        <v>17.925000000000001</v>
      </c>
      <c r="T1820" s="8">
        <f t="shared" si="287"/>
        <v>21.625</v>
      </c>
      <c r="U1820" s="7">
        <f t="shared" si="288"/>
        <v>21.008333333333336</v>
      </c>
      <c r="V1820" s="7">
        <f t="shared" si="289"/>
        <v>21.162500000000001</v>
      </c>
    </row>
    <row r="1821" spans="1:22" ht="13.5" x14ac:dyDescent="0.25">
      <c r="A1821" s="3">
        <f>RSI!A1821</f>
        <v>44956</v>
      </c>
      <c r="B1821" s="2">
        <f>RSI!B1821</f>
        <v>0.79</v>
      </c>
      <c r="C1821" s="2">
        <f>RSI!I1821</f>
        <v>51.123073047464494</v>
      </c>
      <c r="D1821" s="2">
        <f>MACD!E1821</f>
        <v>-4.8254432862367969E-3</v>
      </c>
      <c r="E1821" s="2">
        <f>MACD!F1821</f>
        <v>-4.6933142687690895E-4</v>
      </c>
      <c r="F1821" s="2">
        <f>'Moving Avg'!D1821</f>
        <v>0.79</v>
      </c>
      <c r="G1821" s="2">
        <f>'Moving Avg'!F1821</f>
        <v>0.78199999999999981</v>
      </c>
      <c r="H1821" s="2">
        <f>'Moving Avg'!G1821</f>
        <v>0.79860000000000009</v>
      </c>
      <c r="I1821" s="2">
        <f>'Moving Avg'!H1821</f>
        <v>0.84144999999999981</v>
      </c>
      <c r="J1821" s="5" t="str">
        <f>OBV!F1821</f>
        <v>BEARISH</v>
      </c>
      <c r="K1821" s="5" t="str">
        <f>OBV!G1821</f>
        <v>NEUTRAL</v>
      </c>
      <c r="L1821" s="5" t="str">
        <f>OBV!H1821</f>
        <v>BEARISH DIVERGENCE</v>
      </c>
      <c r="M1821" s="7">
        <f t="shared" si="280"/>
        <v>25</v>
      </c>
      <c r="N1821" s="7">
        <f t="shared" si="281"/>
        <v>45</v>
      </c>
      <c r="O1821" s="7">
        <f t="shared" si="282"/>
        <v>0</v>
      </c>
      <c r="P1821" s="7">
        <f t="shared" si="283"/>
        <v>16.5</v>
      </c>
      <c r="Q1821" s="8">
        <f t="shared" si="284"/>
        <v>26.975000000000001</v>
      </c>
      <c r="R1821" s="8">
        <f t="shared" si="285"/>
        <v>18.125</v>
      </c>
      <c r="S1821" s="8">
        <f t="shared" si="286"/>
        <v>17.925000000000001</v>
      </c>
      <c r="T1821" s="8">
        <f t="shared" si="287"/>
        <v>21.625</v>
      </c>
      <c r="U1821" s="7">
        <f t="shared" si="288"/>
        <v>21.008333333333336</v>
      </c>
      <c r="V1821" s="7">
        <f t="shared" si="289"/>
        <v>21.162500000000001</v>
      </c>
    </row>
    <row r="1822" spans="1:22" ht="13.5" x14ac:dyDescent="0.25">
      <c r="A1822" s="3">
        <f>RSI!A1822</f>
        <v>44957</v>
      </c>
      <c r="B1822" s="2">
        <f>RSI!B1822</f>
        <v>0.8</v>
      </c>
      <c r="C1822" s="2">
        <f>RSI!I1822</f>
        <v>56.536637183833946</v>
      </c>
      <c r="D1822" s="2">
        <f>MACD!E1822</f>
        <v>-6.190727912253724E-3</v>
      </c>
      <c r="E1822" s="2">
        <f>MACD!F1822</f>
        <v>-1.6136107239522722E-3</v>
      </c>
      <c r="F1822" s="2">
        <f>'Moving Avg'!D1822</f>
        <v>0.79399999999999993</v>
      </c>
      <c r="G1822" s="2">
        <f>'Moving Avg'!F1822</f>
        <v>0.78249999999999997</v>
      </c>
      <c r="H1822" s="2">
        <f>'Moving Avg'!G1822</f>
        <v>0.79800000000000015</v>
      </c>
      <c r="I1822" s="2">
        <f>'Moving Avg'!H1822</f>
        <v>0.84104999999999974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  <c r="M1822" s="7">
        <f t="shared" si="280"/>
        <v>25</v>
      </c>
      <c r="N1822" s="7">
        <f t="shared" si="281"/>
        <v>45</v>
      </c>
      <c r="O1822" s="7">
        <f t="shared" si="282"/>
        <v>0</v>
      </c>
      <c r="P1822" s="7">
        <f t="shared" si="283"/>
        <v>83.5</v>
      </c>
      <c r="Q1822" s="8">
        <f t="shared" si="284"/>
        <v>37.024999999999999</v>
      </c>
      <c r="R1822" s="8">
        <f t="shared" si="285"/>
        <v>34.875</v>
      </c>
      <c r="S1822" s="8">
        <f t="shared" si="286"/>
        <v>48.075000000000003</v>
      </c>
      <c r="T1822" s="8">
        <f t="shared" si="287"/>
        <v>38.375</v>
      </c>
      <c r="U1822" s="7">
        <f t="shared" si="288"/>
        <v>39.991666666666667</v>
      </c>
      <c r="V1822" s="7">
        <f t="shared" si="289"/>
        <v>39.587500000000006</v>
      </c>
    </row>
    <row r="1823" spans="1:22" ht="13.5" x14ac:dyDescent="0.25">
      <c r="A1823" s="3">
        <f>RSI!A1823</f>
        <v>44958</v>
      </c>
      <c r="B1823" s="2">
        <f>RSI!B1823</f>
        <v>0.81</v>
      </c>
      <c r="C1823" s="2">
        <f>RSI!I1823</f>
        <v>61.168429068037334</v>
      </c>
      <c r="D1823" s="2">
        <f>MACD!E1823</f>
        <v>-1.1235429794036245E-2</v>
      </c>
      <c r="E1823" s="2">
        <f>MACD!F1823</f>
        <v>-3.537974537969067E-3</v>
      </c>
      <c r="F1823" s="2">
        <f>'Moving Avg'!D1823</f>
        <v>0.79600000000000004</v>
      </c>
      <c r="G1823" s="2">
        <f>'Moving Avg'!F1823</f>
        <v>0.78399999999999992</v>
      </c>
      <c r="H1823" s="2">
        <f>'Moving Avg'!G1823</f>
        <v>0.79780000000000018</v>
      </c>
      <c r="I1823" s="2">
        <f>'Moving Avg'!H1823</f>
        <v>0.84074999999999978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  <c r="M1823" s="7">
        <f t="shared" si="280"/>
        <v>25</v>
      </c>
      <c r="N1823" s="7">
        <f t="shared" si="281"/>
        <v>45</v>
      </c>
      <c r="O1823" s="7">
        <f t="shared" si="282"/>
        <v>0</v>
      </c>
      <c r="P1823" s="7">
        <f t="shared" si="283"/>
        <v>83.5</v>
      </c>
      <c r="Q1823" s="8">
        <f t="shared" si="284"/>
        <v>37.024999999999999</v>
      </c>
      <c r="R1823" s="8">
        <f t="shared" si="285"/>
        <v>34.875</v>
      </c>
      <c r="S1823" s="8">
        <f t="shared" si="286"/>
        <v>48.075000000000003</v>
      </c>
      <c r="T1823" s="8">
        <f t="shared" si="287"/>
        <v>38.375</v>
      </c>
      <c r="U1823" s="7">
        <f t="shared" si="288"/>
        <v>39.991666666666667</v>
      </c>
      <c r="V1823" s="7">
        <f t="shared" si="289"/>
        <v>39.587500000000006</v>
      </c>
    </row>
    <row r="1824" spans="1:22" ht="13.5" x14ac:dyDescent="0.25">
      <c r="A1824" s="3">
        <f>RSI!A1824</f>
        <v>44959</v>
      </c>
      <c r="B1824" s="2">
        <f>RSI!B1824</f>
        <v>0.81</v>
      </c>
      <c r="C1824" s="2">
        <f>RSI!I1824</f>
        <v>61.168429068037334</v>
      </c>
      <c r="D1824" s="2">
        <f>MACD!E1824</f>
        <v>-1.2552669960173124E-2</v>
      </c>
      <c r="E1824" s="2">
        <f>MACD!F1824</f>
        <v>-5.3409136224098789E-3</v>
      </c>
      <c r="F1824" s="2">
        <f>'Moving Avg'!D1824</f>
        <v>0.8</v>
      </c>
      <c r="G1824" s="2">
        <f>'Moving Avg'!F1824</f>
        <v>0.78499999999999992</v>
      </c>
      <c r="H1824" s="2">
        <f>'Moving Avg'!G1824</f>
        <v>0.7976000000000002</v>
      </c>
      <c r="I1824" s="2">
        <f>'Moving Avg'!H1824</f>
        <v>0.8404999999999998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  <c r="M1824" s="7">
        <f t="shared" si="280"/>
        <v>25</v>
      </c>
      <c r="N1824" s="7">
        <f t="shared" si="281"/>
        <v>45</v>
      </c>
      <c r="O1824" s="7">
        <f t="shared" si="282"/>
        <v>0</v>
      </c>
      <c r="P1824" s="7">
        <f t="shared" si="283"/>
        <v>83.5</v>
      </c>
      <c r="Q1824" s="8">
        <f t="shared" si="284"/>
        <v>37.024999999999999</v>
      </c>
      <c r="R1824" s="8">
        <f t="shared" si="285"/>
        <v>34.875</v>
      </c>
      <c r="S1824" s="8">
        <f t="shared" si="286"/>
        <v>48.075000000000003</v>
      </c>
      <c r="T1824" s="8">
        <f t="shared" si="287"/>
        <v>38.375</v>
      </c>
      <c r="U1824" s="7">
        <f t="shared" si="288"/>
        <v>39.991666666666667</v>
      </c>
      <c r="V1824" s="7">
        <f t="shared" si="289"/>
        <v>39.587500000000006</v>
      </c>
    </row>
    <row r="1825" spans="1:22" ht="13.5" x14ac:dyDescent="0.25">
      <c r="A1825" s="3">
        <f>RSI!A1825</f>
        <v>44960</v>
      </c>
      <c r="B1825" s="2">
        <f>RSI!B1825</f>
        <v>0.81</v>
      </c>
      <c r="C1825" s="2">
        <f>RSI!I1825</f>
        <v>61.168429068037334</v>
      </c>
      <c r="D1825" s="2">
        <f>MACD!E1825</f>
        <v>-1.3783525703326749E-2</v>
      </c>
      <c r="E1825" s="2">
        <f>MACD!F1825</f>
        <v>-7.0294360385932536E-3</v>
      </c>
      <c r="F1825" s="2">
        <f>'Moving Avg'!D1825</f>
        <v>0.80400000000000005</v>
      </c>
      <c r="G1825" s="2">
        <f>'Moving Avg'!F1825</f>
        <v>0.78650000000000009</v>
      </c>
      <c r="H1825" s="2">
        <f>'Moving Avg'!G1825</f>
        <v>0.79720000000000024</v>
      </c>
      <c r="I1825" s="2">
        <f>'Moving Avg'!H1825</f>
        <v>0.84024999999999972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  <c r="M1825" s="7">
        <f t="shared" si="280"/>
        <v>25</v>
      </c>
      <c r="N1825" s="7">
        <f t="shared" si="281"/>
        <v>45</v>
      </c>
      <c r="O1825" s="7">
        <f t="shared" si="282"/>
        <v>0</v>
      </c>
      <c r="P1825" s="7">
        <f t="shared" si="283"/>
        <v>83.5</v>
      </c>
      <c r="Q1825" s="8">
        <f t="shared" si="284"/>
        <v>37.024999999999999</v>
      </c>
      <c r="R1825" s="8">
        <f t="shared" si="285"/>
        <v>34.875</v>
      </c>
      <c r="S1825" s="8">
        <f t="shared" si="286"/>
        <v>48.075000000000003</v>
      </c>
      <c r="T1825" s="8">
        <f t="shared" si="287"/>
        <v>38.375</v>
      </c>
      <c r="U1825" s="7">
        <f t="shared" si="288"/>
        <v>39.991666666666667</v>
      </c>
      <c r="V1825" s="7">
        <f t="shared" si="289"/>
        <v>39.587500000000006</v>
      </c>
    </row>
    <row r="1826" spans="1:22" ht="13.5" x14ac:dyDescent="0.25">
      <c r="A1826" s="3">
        <f>RSI!A1826</f>
        <v>44963</v>
      </c>
      <c r="B1826" s="2">
        <f>RSI!B1826</f>
        <v>0.84</v>
      </c>
      <c r="C1826" s="2">
        <f>RSI!I1826</f>
        <v>72.249319386809262</v>
      </c>
      <c r="D1826" s="2">
        <f>MACD!E1826</f>
        <v>-1.7154896719149937E-2</v>
      </c>
      <c r="E1826" s="2">
        <f>MACD!F1826</f>
        <v>-9.0545281747045903E-3</v>
      </c>
      <c r="F1826" s="2">
        <f>'Moving Avg'!D1826</f>
        <v>0.81400000000000006</v>
      </c>
      <c r="G1826" s="2">
        <f>'Moving Avg'!F1826</f>
        <v>0.78950000000000009</v>
      </c>
      <c r="H1826" s="2">
        <f>'Moving Avg'!G1826</f>
        <v>0.79740000000000033</v>
      </c>
      <c r="I1826" s="2">
        <f>'Moving Avg'!H1826</f>
        <v>0.84014999999999984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  <c r="M1826" s="7">
        <f t="shared" si="280"/>
        <v>0</v>
      </c>
      <c r="N1826" s="7">
        <f t="shared" si="281"/>
        <v>45</v>
      </c>
      <c r="O1826" s="7">
        <f t="shared" si="282"/>
        <v>0</v>
      </c>
      <c r="P1826" s="7">
        <f t="shared" si="283"/>
        <v>83.5</v>
      </c>
      <c r="Q1826" s="8">
        <f t="shared" si="284"/>
        <v>28.274999999999999</v>
      </c>
      <c r="R1826" s="8">
        <f t="shared" si="285"/>
        <v>29.875</v>
      </c>
      <c r="S1826" s="8">
        <f t="shared" si="286"/>
        <v>44.325000000000003</v>
      </c>
      <c r="T1826" s="8">
        <f t="shared" si="287"/>
        <v>32.125</v>
      </c>
      <c r="U1826" s="7">
        <f t="shared" si="288"/>
        <v>34.158333333333331</v>
      </c>
      <c r="V1826" s="7">
        <f t="shared" si="289"/>
        <v>33.65</v>
      </c>
    </row>
    <row r="1827" spans="1:22" ht="13.5" x14ac:dyDescent="0.25">
      <c r="A1827" s="3">
        <f>RSI!A1827</f>
        <v>44964</v>
      </c>
      <c r="B1827" s="2">
        <f>RSI!B1827</f>
        <v>0.83</v>
      </c>
      <c r="C1827" s="2">
        <f>RSI!I1827</f>
        <v>65.536059649906107</v>
      </c>
      <c r="D1827" s="2">
        <f>MACD!E1827</f>
        <v>-1.9543806811670672E-2</v>
      </c>
      <c r="E1827" s="2">
        <f>MACD!F1827</f>
        <v>-1.1152383902097808E-2</v>
      </c>
      <c r="F1827" s="2">
        <f>'Moving Avg'!D1827</f>
        <v>0.82</v>
      </c>
      <c r="G1827" s="2">
        <f>'Moving Avg'!F1827</f>
        <v>0.79200000000000015</v>
      </c>
      <c r="H1827" s="2">
        <f>'Moving Avg'!G1827</f>
        <v>0.79740000000000033</v>
      </c>
      <c r="I1827" s="2">
        <f>'Moving Avg'!H1827</f>
        <v>0.83994999999999986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25</v>
      </c>
      <c r="N1827" s="7">
        <f t="shared" si="281"/>
        <v>45</v>
      </c>
      <c r="O1827" s="7">
        <f t="shared" si="282"/>
        <v>0</v>
      </c>
      <c r="P1827" s="7">
        <f t="shared" si="283"/>
        <v>83.5</v>
      </c>
      <c r="Q1827" s="8">
        <f t="shared" si="284"/>
        <v>37.024999999999999</v>
      </c>
      <c r="R1827" s="8">
        <f t="shared" si="285"/>
        <v>34.875</v>
      </c>
      <c r="S1827" s="8">
        <f t="shared" si="286"/>
        <v>48.075000000000003</v>
      </c>
      <c r="T1827" s="8">
        <f t="shared" si="287"/>
        <v>38.375</v>
      </c>
      <c r="U1827" s="7">
        <f t="shared" si="288"/>
        <v>39.991666666666667</v>
      </c>
      <c r="V1827" s="7">
        <f t="shared" si="289"/>
        <v>39.587500000000006</v>
      </c>
    </row>
    <row r="1828" spans="1:22" ht="13.5" x14ac:dyDescent="0.25">
      <c r="A1828" s="3">
        <f>RSI!A1828</f>
        <v>44965</v>
      </c>
      <c r="B1828" s="2">
        <f>RSI!B1828</f>
        <v>0.84</v>
      </c>
      <c r="C1828" s="2">
        <f>RSI!I1828</f>
        <v>68.671010660003574</v>
      </c>
      <c r="D1828" s="2">
        <f>MACD!E1828</f>
        <v>-1.9426356806532485E-2</v>
      </c>
      <c r="E1828" s="2">
        <f>MACD!F1828</f>
        <v>-1.2807178482984745E-2</v>
      </c>
      <c r="F1828" s="2">
        <f>'Moving Avg'!D1828</f>
        <v>0.82599999999999996</v>
      </c>
      <c r="G1828" s="2">
        <f>'Moving Avg'!F1828</f>
        <v>0.79500000000000015</v>
      </c>
      <c r="H1828" s="2">
        <f>'Moving Avg'!G1828</f>
        <v>0.79800000000000038</v>
      </c>
      <c r="I1828" s="2">
        <f>'Moving Avg'!H1828</f>
        <v>0.83979999999999977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25</v>
      </c>
      <c r="N1828" s="7">
        <f t="shared" si="281"/>
        <v>45</v>
      </c>
      <c r="O1828" s="7">
        <f t="shared" si="282"/>
        <v>0</v>
      </c>
      <c r="P1828" s="7">
        <f t="shared" si="283"/>
        <v>83.5</v>
      </c>
      <c r="Q1828" s="8">
        <f t="shared" si="284"/>
        <v>37.024999999999999</v>
      </c>
      <c r="R1828" s="8">
        <f t="shared" si="285"/>
        <v>34.875</v>
      </c>
      <c r="S1828" s="8">
        <f t="shared" si="286"/>
        <v>48.075000000000003</v>
      </c>
      <c r="T1828" s="8">
        <f t="shared" si="287"/>
        <v>38.375</v>
      </c>
      <c r="U1828" s="7">
        <f t="shared" si="288"/>
        <v>39.991666666666667</v>
      </c>
      <c r="V1828" s="7">
        <f t="shared" si="289"/>
        <v>39.587500000000006</v>
      </c>
    </row>
    <row r="1829" spans="1:22" ht="13.5" x14ac:dyDescent="0.25">
      <c r="A1829" s="3">
        <f>RSI!A1829</f>
        <v>44966</v>
      </c>
      <c r="B1829" s="2">
        <f>RSI!B1829</f>
        <v>0.83</v>
      </c>
      <c r="C1829" s="2">
        <f>RSI!I1829</f>
        <v>62.544160239664905</v>
      </c>
      <c r="D1829" s="2">
        <f>MACD!E1829</f>
        <v>-2.0366515841748645E-2</v>
      </c>
      <c r="E1829" s="2">
        <f>MACD!F1829</f>
        <v>-1.4319045954737528E-2</v>
      </c>
      <c r="F1829" s="2">
        <f>'Moving Avg'!D1829</f>
        <v>0.82999999999999985</v>
      </c>
      <c r="G1829" s="2">
        <f>'Moving Avg'!F1829</f>
        <v>0.79800000000000015</v>
      </c>
      <c r="H1829" s="2">
        <f>'Moving Avg'!G1829</f>
        <v>0.79820000000000035</v>
      </c>
      <c r="I1829" s="2">
        <f>'Moving Avg'!H1829</f>
        <v>0.8396499999999999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  <c r="M1829" s="7">
        <f t="shared" si="280"/>
        <v>25</v>
      </c>
      <c r="N1829" s="7">
        <f t="shared" si="281"/>
        <v>45</v>
      </c>
      <c r="O1829" s="7">
        <f t="shared" si="282"/>
        <v>0</v>
      </c>
      <c r="P1829" s="7">
        <f t="shared" si="283"/>
        <v>83.5</v>
      </c>
      <c r="Q1829" s="8">
        <f t="shared" si="284"/>
        <v>37.024999999999999</v>
      </c>
      <c r="R1829" s="8">
        <f t="shared" si="285"/>
        <v>34.875</v>
      </c>
      <c r="S1829" s="8">
        <f t="shared" si="286"/>
        <v>48.075000000000003</v>
      </c>
      <c r="T1829" s="8">
        <f t="shared" si="287"/>
        <v>38.375</v>
      </c>
      <c r="U1829" s="7">
        <f t="shared" si="288"/>
        <v>39.991666666666667</v>
      </c>
      <c r="V1829" s="7">
        <f t="shared" si="289"/>
        <v>39.587500000000006</v>
      </c>
    </row>
    <row r="1830" spans="1:22" ht="13.5" x14ac:dyDescent="0.25">
      <c r="A1830" s="3">
        <f>RSI!A1830</f>
        <v>44967</v>
      </c>
      <c r="B1830" s="2">
        <f>RSI!B1830</f>
        <v>0.82</v>
      </c>
      <c r="C1830" s="2">
        <f>RSI!I1830</f>
        <v>57.061495711063273</v>
      </c>
      <c r="D1830" s="2">
        <f>MACD!E1830</f>
        <v>-2.0586110346926589E-2</v>
      </c>
      <c r="E1830" s="2">
        <f>MACD!F1830</f>
        <v>-1.5572458833175342E-2</v>
      </c>
      <c r="F1830" s="2">
        <f>'Moving Avg'!D1830</f>
        <v>0.83200000000000007</v>
      </c>
      <c r="G1830" s="2">
        <f>'Moving Avg'!F1830</f>
        <v>0.80000000000000016</v>
      </c>
      <c r="H1830" s="2">
        <f>'Moving Avg'!G1830</f>
        <v>0.79820000000000035</v>
      </c>
      <c r="I1830" s="2">
        <f>'Moving Avg'!H1830</f>
        <v>0.83949999999999991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  <c r="M1830" s="7">
        <f t="shared" si="280"/>
        <v>25</v>
      </c>
      <c r="N1830" s="7">
        <f t="shared" si="281"/>
        <v>45</v>
      </c>
      <c r="O1830" s="7">
        <f t="shared" si="282"/>
        <v>0</v>
      </c>
      <c r="P1830" s="7">
        <f t="shared" si="283"/>
        <v>83.5</v>
      </c>
      <c r="Q1830" s="8">
        <f t="shared" si="284"/>
        <v>37.024999999999999</v>
      </c>
      <c r="R1830" s="8">
        <f t="shared" si="285"/>
        <v>34.875</v>
      </c>
      <c r="S1830" s="8">
        <f t="shared" si="286"/>
        <v>48.075000000000003</v>
      </c>
      <c r="T1830" s="8">
        <f t="shared" si="287"/>
        <v>38.375</v>
      </c>
      <c r="U1830" s="7">
        <f t="shared" si="288"/>
        <v>39.991666666666667</v>
      </c>
      <c r="V1830" s="7">
        <f t="shared" si="289"/>
        <v>39.587500000000006</v>
      </c>
    </row>
    <row r="1831" spans="1:22" ht="13.5" x14ac:dyDescent="0.25">
      <c r="A1831" s="3">
        <f>RSI!A1831</f>
        <v>44970</v>
      </c>
      <c r="B1831" s="2">
        <f>RSI!B1831</f>
        <v>0.84</v>
      </c>
      <c r="C1831" s="2">
        <f>RSI!I1831</f>
        <v>63.881032988187897</v>
      </c>
      <c r="D1831" s="2">
        <f>MACD!E1831</f>
        <v>-2.2346919599166459E-2</v>
      </c>
      <c r="E1831" s="2">
        <f>MACD!F1831</f>
        <v>-1.6927350986373567E-2</v>
      </c>
      <c r="F1831" s="2">
        <f>'Moving Avg'!D1831</f>
        <v>0.83200000000000007</v>
      </c>
      <c r="G1831" s="2">
        <f>'Moving Avg'!F1831</f>
        <v>0.80300000000000016</v>
      </c>
      <c r="H1831" s="2">
        <f>'Moving Avg'!G1831</f>
        <v>0.79860000000000053</v>
      </c>
      <c r="I1831" s="2">
        <f>'Moving Avg'!H1831</f>
        <v>0.83949999999999991</v>
      </c>
      <c r="J1831" s="5" t="str">
        <f>OBV!F1831</f>
        <v>BULLISH</v>
      </c>
      <c r="K1831" s="5" t="str">
        <f>OBV!G1831</f>
        <v>NEUTRAL</v>
      </c>
      <c r="L1831" s="5" t="str">
        <f>OBV!H1831</f>
        <v>NEUTRAL</v>
      </c>
      <c r="M1831" s="7">
        <f t="shared" si="280"/>
        <v>25</v>
      </c>
      <c r="N1831" s="7">
        <f t="shared" si="281"/>
        <v>45</v>
      </c>
      <c r="O1831" s="7">
        <f t="shared" si="282"/>
        <v>0</v>
      </c>
      <c r="P1831" s="7">
        <f t="shared" si="283"/>
        <v>49.5</v>
      </c>
      <c r="Q1831" s="8">
        <f t="shared" si="284"/>
        <v>31.925000000000001</v>
      </c>
      <c r="R1831" s="8">
        <f t="shared" si="285"/>
        <v>26.375</v>
      </c>
      <c r="S1831" s="8">
        <f t="shared" si="286"/>
        <v>32.775000000000006</v>
      </c>
      <c r="T1831" s="8">
        <f t="shared" si="287"/>
        <v>29.875</v>
      </c>
      <c r="U1831" s="7">
        <f t="shared" si="288"/>
        <v>30.358333333333334</v>
      </c>
      <c r="V1831" s="7">
        <f t="shared" si="289"/>
        <v>30.237500000000001</v>
      </c>
    </row>
    <row r="1832" spans="1:22" ht="13.5" x14ac:dyDescent="0.25">
      <c r="A1832" s="3">
        <f>RSI!A1832</f>
        <v>44971</v>
      </c>
      <c r="B1832" s="2">
        <f>RSI!B1832</f>
        <v>0.84</v>
      </c>
      <c r="C1832" s="2">
        <f>RSI!I1832</f>
        <v>63.881032988187897</v>
      </c>
      <c r="D1832" s="2">
        <f>MACD!E1832</f>
        <v>-2.2503144288537835E-2</v>
      </c>
      <c r="E1832" s="2">
        <f>MACD!F1832</f>
        <v>-1.8042509646806423E-2</v>
      </c>
      <c r="F1832" s="2">
        <f>'Moving Avg'!D1832</f>
        <v>0.83399999999999996</v>
      </c>
      <c r="G1832" s="2">
        <f>'Moving Avg'!F1832</f>
        <v>0.80600000000000005</v>
      </c>
      <c r="H1832" s="2">
        <f>'Moving Avg'!G1832</f>
        <v>0.7990000000000006</v>
      </c>
      <c r="I1832" s="2">
        <f>'Moving Avg'!H1832</f>
        <v>0.83944999999999992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  <c r="M1832" s="7">
        <f t="shared" si="280"/>
        <v>25</v>
      </c>
      <c r="N1832" s="7">
        <f t="shared" si="281"/>
        <v>45</v>
      </c>
      <c r="O1832" s="7">
        <f t="shared" si="282"/>
        <v>0</v>
      </c>
      <c r="P1832" s="7">
        <f t="shared" si="283"/>
        <v>83.5</v>
      </c>
      <c r="Q1832" s="8">
        <f t="shared" si="284"/>
        <v>37.024999999999999</v>
      </c>
      <c r="R1832" s="8">
        <f t="shared" si="285"/>
        <v>34.875</v>
      </c>
      <c r="S1832" s="8">
        <f t="shared" si="286"/>
        <v>48.075000000000003</v>
      </c>
      <c r="T1832" s="8">
        <f t="shared" si="287"/>
        <v>38.375</v>
      </c>
      <c r="U1832" s="7">
        <f t="shared" si="288"/>
        <v>39.991666666666667</v>
      </c>
      <c r="V1832" s="7">
        <f t="shared" si="289"/>
        <v>39.587500000000006</v>
      </c>
    </row>
    <row r="1833" spans="1:22" ht="13.5" x14ac:dyDescent="0.25">
      <c r="A1833" s="3">
        <f>RSI!A1833</f>
        <v>44972</v>
      </c>
      <c r="B1833" s="2">
        <f>RSI!B1833</f>
        <v>0.84</v>
      </c>
      <c r="C1833" s="2">
        <f>RSI!I1833</f>
        <v>63.881032988187897</v>
      </c>
      <c r="D1833" s="2">
        <f>MACD!E1833</f>
        <v>-2.1286475378061831E-2</v>
      </c>
      <c r="E1833" s="2">
        <f>MACD!F1833</f>
        <v>-1.8691302793057505E-2</v>
      </c>
      <c r="F1833" s="2">
        <f>'Moving Avg'!D1833</f>
        <v>0.83399999999999996</v>
      </c>
      <c r="G1833" s="2">
        <f>'Moving Avg'!F1833</f>
        <v>0.81000000000000016</v>
      </c>
      <c r="H1833" s="2">
        <f>'Moving Avg'!G1833</f>
        <v>0.79940000000000055</v>
      </c>
      <c r="I1833" s="2">
        <f>'Moving Avg'!H1833</f>
        <v>0.83939999999999992</v>
      </c>
      <c r="J1833" s="5" t="str">
        <f>OBV!F1833</f>
        <v>BULLISH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45</v>
      </c>
      <c r="O1833" s="7">
        <f t="shared" si="282"/>
        <v>0</v>
      </c>
      <c r="P1833" s="7">
        <f t="shared" si="283"/>
        <v>49.5</v>
      </c>
      <c r="Q1833" s="8">
        <f t="shared" si="284"/>
        <v>31.925000000000001</v>
      </c>
      <c r="R1833" s="8">
        <f t="shared" si="285"/>
        <v>26.375</v>
      </c>
      <c r="S1833" s="8">
        <f t="shared" si="286"/>
        <v>32.775000000000006</v>
      </c>
      <c r="T1833" s="8">
        <f t="shared" si="287"/>
        <v>29.875</v>
      </c>
      <c r="U1833" s="7">
        <f t="shared" si="288"/>
        <v>30.358333333333334</v>
      </c>
      <c r="V1833" s="7">
        <f t="shared" si="289"/>
        <v>30.237500000000001</v>
      </c>
    </row>
    <row r="1834" spans="1:22" ht="13.5" x14ac:dyDescent="0.25">
      <c r="A1834" s="3">
        <f>RSI!A1834</f>
        <v>44973</v>
      </c>
      <c r="B1834" s="2">
        <f>RSI!B1834</f>
        <v>0.83</v>
      </c>
      <c r="C1834" s="2">
        <f>RSI!I1834</f>
        <v>58.116893982241088</v>
      </c>
      <c r="D1834" s="2">
        <f>MACD!E1834</f>
        <v>-1.9691803435346489E-2</v>
      </c>
      <c r="E1834" s="2">
        <f>MACD!F1834</f>
        <v>-1.8891402921515303E-2</v>
      </c>
      <c r="F1834" s="2">
        <f>'Moving Avg'!D1834</f>
        <v>0.83399999999999996</v>
      </c>
      <c r="G1834" s="2">
        <f>'Moving Avg'!F1834</f>
        <v>0.8125</v>
      </c>
      <c r="H1834" s="2">
        <f>'Moving Avg'!G1834</f>
        <v>0.79960000000000031</v>
      </c>
      <c r="I1834" s="2">
        <f>'Moving Avg'!H1834</f>
        <v>0.83935000000000004</v>
      </c>
      <c r="J1834" s="5" t="str">
        <f>OBV!F1834</f>
        <v>BULLISH</v>
      </c>
      <c r="K1834" s="5" t="str">
        <f>OBV!G1834</f>
        <v>NEUTRAL</v>
      </c>
      <c r="L1834" s="5" t="str">
        <f>OBV!H1834</f>
        <v>NEUTRAL</v>
      </c>
      <c r="M1834" s="7">
        <f t="shared" si="280"/>
        <v>25</v>
      </c>
      <c r="N1834" s="7">
        <f t="shared" si="281"/>
        <v>45</v>
      </c>
      <c r="O1834" s="7">
        <f t="shared" si="282"/>
        <v>0</v>
      </c>
      <c r="P1834" s="7">
        <f t="shared" si="283"/>
        <v>49.5</v>
      </c>
      <c r="Q1834" s="8">
        <f t="shared" si="284"/>
        <v>31.925000000000001</v>
      </c>
      <c r="R1834" s="8">
        <f t="shared" si="285"/>
        <v>26.375</v>
      </c>
      <c r="S1834" s="8">
        <f t="shared" si="286"/>
        <v>32.775000000000006</v>
      </c>
      <c r="T1834" s="8">
        <f t="shared" si="287"/>
        <v>29.875</v>
      </c>
      <c r="U1834" s="7">
        <f t="shared" si="288"/>
        <v>30.358333333333334</v>
      </c>
      <c r="V1834" s="7">
        <f t="shared" si="289"/>
        <v>30.237500000000001</v>
      </c>
    </row>
    <row r="1835" spans="1:22" ht="13.5" x14ac:dyDescent="0.25">
      <c r="A1835" s="3">
        <f>RSI!A1835</f>
        <v>44974</v>
      </c>
      <c r="B1835" s="2">
        <f>RSI!B1835</f>
        <v>0.82</v>
      </c>
      <c r="C1835" s="2">
        <f>RSI!I1835</f>
        <v>52.969654888773199</v>
      </c>
      <c r="D1835" s="2">
        <f>MACD!E1835</f>
        <v>-1.7705188056462928E-2</v>
      </c>
      <c r="E1835" s="2">
        <f>MACD!F1835</f>
        <v>-1.865415994850483E-2</v>
      </c>
      <c r="F1835" s="2">
        <f>'Moving Avg'!D1835</f>
        <v>0.83399999999999996</v>
      </c>
      <c r="G1835" s="2">
        <f>'Moving Avg'!F1835</f>
        <v>0.8145</v>
      </c>
      <c r="H1835" s="2">
        <f>'Moving Avg'!G1835</f>
        <v>0.79980000000000029</v>
      </c>
      <c r="I1835" s="2">
        <f>'Moving Avg'!H1835</f>
        <v>0.83930000000000005</v>
      </c>
      <c r="J1835" s="5" t="str">
        <f>OBV!F1835</f>
        <v>BEARISH</v>
      </c>
      <c r="K1835" s="5" t="str">
        <f>OBV!G1835</f>
        <v>NEUTRAL</v>
      </c>
      <c r="L1835" s="5" t="str">
        <f>OBV!H1835</f>
        <v>NEUTRAL</v>
      </c>
      <c r="M1835" s="7">
        <f t="shared" si="280"/>
        <v>25</v>
      </c>
      <c r="N1835" s="7">
        <f t="shared" si="281"/>
        <v>0</v>
      </c>
      <c r="O1835" s="7">
        <f t="shared" si="282"/>
        <v>0</v>
      </c>
      <c r="P1835" s="7">
        <f t="shared" si="283"/>
        <v>16.5</v>
      </c>
      <c r="Q1835" s="8">
        <f t="shared" si="284"/>
        <v>11.225</v>
      </c>
      <c r="R1835" s="8">
        <f t="shared" si="285"/>
        <v>9.125</v>
      </c>
      <c r="S1835" s="8">
        <f t="shared" si="286"/>
        <v>11.175000000000001</v>
      </c>
      <c r="T1835" s="8">
        <f t="shared" si="287"/>
        <v>10.375</v>
      </c>
      <c r="U1835" s="7">
        <f t="shared" si="288"/>
        <v>10.508333333333335</v>
      </c>
      <c r="V1835" s="7">
        <f t="shared" si="289"/>
        <v>10.475000000000001</v>
      </c>
    </row>
    <row r="1836" spans="1:22" ht="13.5" x14ac:dyDescent="0.25">
      <c r="A1836" s="3">
        <f>RSI!A1836</f>
        <v>44977</v>
      </c>
      <c r="B1836" s="2">
        <f>RSI!B1836</f>
        <v>0.82</v>
      </c>
      <c r="C1836" s="2">
        <f>RSI!I1836</f>
        <v>52.969654888773206</v>
      </c>
      <c r="D1836" s="2">
        <f>MACD!E1836</f>
        <v>-1.1445529989742576E-2</v>
      </c>
      <c r="E1836" s="2">
        <f>MACD!F1836</f>
        <v>-1.7212433956752378E-2</v>
      </c>
      <c r="F1836" s="2">
        <f>'Moving Avg'!D1836</f>
        <v>0.82999999999999985</v>
      </c>
      <c r="G1836" s="2">
        <f>'Moving Avg'!F1836</f>
        <v>0.81650000000000011</v>
      </c>
      <c r="H1836" s="2">
        <f>'Moving Avg'!G1836</f>
        <v>0.80020000000000024</v>
      </c>
      <c r="I1836" s="2">
        <f>'Moving Avg'!H1836</f>
        <v>0.83919999999999983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  <c r="M1836" s="7">
        <f t="shared" si="280"/>
        <v>25</v>
      </c>
      <c r="N1836" s="7">
        <f t="shared" si="281"/>
        <v>0</v>
      </c>
      <c r="O1836" s="7">
        <f t="shared" si="282"/>
        <v>0</v>
      </c>
      <c r="P1836" s="7">
        <f t="shared" si="283"/>
        <v>16.5</v>
      </c>
      <c r="Q1836" s="8">
        <f t="shared" si="284"/>
        <v>11.225</v>
      </c>
      <c r="R1836" s="8">
        <f t="shared" si="285"/>
        <v>9.125</v>
      </c>
      <c r="S1836" s="8">
        <f t="shared" si="286"/>
        <v>11.175000000000001</v>
      </c>
      <c r="T1836" s="8">
        <f t="shared" si="287"/>
        <v>10.375</v>
      </c>
      <c r="U1836" s="7">
        <f t="shared" si="288"/>
        <v>10.508333333333335</v>
      </c>
      <c r="V1836" s="7">
        <f t="shared" si="289"/>
        <v>10.475000000000001</v>
      </c>
    </row>
    <row r="1837" spans="1:22" ht="13.5" x14ac:dyDescent="0.25">
      <c r="A1837" s="3">
        <f>RSI!A1837</f>
        <v>44978</v>
      </c>
      <c r="B1837" s="2">
        <f>RSI!B1837</f>
        <v>0.82</v>
      </c>
      <c r="C1837" s="2">
        <f>RSI!I1837</f>
        <v>52.969654888773206</v>
      </c>
      <c r="D1837" s="2">
        <f>MACD!E1837</f>
        <v>-7.7213474019732775E-3</v>
      </c>
      <c r="E1837" s="2">
        <f>MACD!F1837</f>
        <v>-1.5314216645796559E-2</v>
      </c>
      <c r="F1837" s="2">
        <f>'Moving Avg'!D1837</f>
        <v>0.82599999999999996</v>
      </c>
      <c r="G1837" s="2">
        <f>'Moving Avg'!F1837</f>
        <v>0.81850000000000001</v>
      </c>
      <c r="H1837" s="2">
        <f>'Moving Avg'!G1837</f>
        <v>0.80040000000000022</v>
      </c>
      <c r="I1837" s="2">
        <f>'Moving Avg'!H1837</f>
        <v>0.83909999999999996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  <c r="M1837" s="7">
        <f t="shared" si="280"/>
        <v>25</v>
      </c>
      <c r="N1837" s="7">
        <f t="shared" si="281"/>
        <v>0</v>
      </c>
      <c r="O1837" s="7">
        <f t="shared" si="282"/>
        <v>0</v>
      </c>
      <c r="P1837" s="7">
        <f t="shared" si="283"/>
        <v>16.5</v>
      </c>
      <c r="Q1837" s="8">
        <f t="shared" si="284"/>
        <v>11.225</v>
      </c>
      <c r="R1837" s="8">
        <f t="shared" si="285"/>
        <v>9.125</v>
      </c>
      <c r="S1837" s="8">
        <f t="shared" si="286"/>
        <v>11.175000000000001</v>
      </c>
      <c r="T1837" s="8">
        <f t="shared" si="287"/>
        <v>10.375</v>
      </c>
      <c r="U1837" s="7">
        <f t="shared" si="288"/>
        <v>10.508333333333335</v>
      </c>
      <c r="V1837" s="7">
        <f t="shared" si="289"/>
        <v>10.475000000000001</v>
      </c>
    </row>
    <row r="1838" spans="1:22" ht="13.5" x14ac:dyDescent="0.25">
      <c r="A1838" s="3">
        <f>RSI!A1838</f>
        <v>44979</v>
      </c>
      <c r="B1838" s="2">
        <f>RSI!B1838</f>
        <v>0.82</v>
      </c>
      <c r="C1838" s="2">
        <f>RSI!I1838</f>
        <v>52.969654888773206</v>
      </c>
      <c r="D1838" s="2">
        <f>MACD!E1838</f>
        <v>-3.0631263158067412E-3</v>
      </c>
      <c r="E1838" s="2">
        <f>MACD!F1838</f>
        <v>-1.2863998579798596E-2</v>
      </c>
      <c r="F1838" s="2">
        <f>'Moving Avg'!D1838</f>
        <v>0.82199999999999984</v>
      </c>
      <c r="G1838" s="2">
        <f>'Moving Avg'!F1838</f>
        <v>0.81950000000000001</v>
      </c>
      <c r="H1838" s="2">
        <f>'Moving Avg'!G1838</f>
        <v>0.80040000000000022</v>
      </c>
      <c r="I1838" s="2">
        <f>'Moving Avg'!H1838</f>
        <v>0.83904999999999985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  <c r="M1838" s="7">
        <f t="shared" si="280"/>
        <v>25</v>
      </c>
      <c r="N1838" s="7">
        <f t="shared" si="281"/>
        <v>0</v>
      </c>
      <c r="O1838" s="7">
        <f t="shared" si="282"/>
        <v>0</v>
      </c>
      <c r="P1838" s="7">
        <f t="shared" si="283"/>
        <v>16.5</v>
      </c>
      <c r="Q1838" s="8">
        <f t="shared" si="284"/>
        <v>11.225</v>
      </c>
      <c r="R1838" s="8">
        <f t="shared" si="285"/>
        <v>9.125</v>
      </c>
      <c r="S1838" s="8">
        <f t="shared" si="286"/>
        <v>11.175000000000001</v>
      </c>
      <c r="T1838" s="8">
        <f t="shared" si="287"/>
        <v>10.375</v>
      </c>
      <c r="U1838" s="7">
        <f t="shared" si="288"/>
        <v>10.508333333333335</v>
      </c>
      <c r="V1838" s="7">
        <f t="shared" si="289"/>
        <v>10.475000000000001</v>
      </c>
    </row>
    <row r="1839" spans="1:22" ht="13.5" x14ac:dyDescent="0.25">
      <c r="A1839" s="3">
        <f>RSI!A1839</f>
        <v>44980</v>
      </c>
      <c r="B1839" s="2">
        <f>RSI!B1839</f>
        <v>0.82</v>
      </c>
      <c r="C1839" s="2">
        <f>RSI!I1839</f>
        <v>52.969654888773206</v>
      </c>
      <c r="D1839" s="2">
        <f>MACD!E1839</f>
        <v>-6.8915678885794751E-4</v>
      </c>
      <c r="E1839" s="2">
        <f>MACD!F1839</f>
        <v>-1.0429030221610467E-2</v>
      </c>
      <c r="F1839" s="2">
        <f>'Moving Avg'!D1839</f>
        <v>0.82</v>
      </c>
      <c r="G1839" s="2">
        <f>'Moving Avg'!F1839</f>
        <v>0.82100000000000006</v>
      </c>
      <c r="H1839" s="2">
        <f>'Moving Avg'!G1839</f>
        <v>0.8006000000000002</v>
      </c>
      <c r="I1839" s="2">
        <f>'Moving Avg'!H1839</f>
        <v>0.83904999999999974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  <c r="M1839" s="7">
        <f t="shared" si="280"/>
        <v>25</v>
      </c>
      <c r="N1839" s="7">
        <f t="shared" si="281"/>
        <v>0</v>
      </c>
      <c r="O1839" s="7">
        <f t="shared" si="282"/>
        <v>0</v>
      </c>
      <c r="P1839" s="7">
        <f t="shared" si="283"/>
        <v>16.5</v>
      </c>
      <c r="Q1839" s="8">
        <f t="shared" si="284"/>
        <v>11.225</v>
      </c>
      <c r="R1839" s="8">
        <f t="shared" si="285"/>
        <v>9.125</v>
      </c>
      <c r="S1839" s="8">
        <f t="shared" si="286"/>
        <v>11.175000000000001</v>
      </c>
      <c r="T1839" s="8">
        <f t="shared" si="287"/>
        <v>10.375</v>
      </c>
      <c r="U1839" s="7">
        <f t="shared" si="288"/>
        <v>10.508333333333335</v>
      </c>
      <c r="V1839" s="7">
        <f t="shared" si="289"/>
        <v>10.475000000000001</v>
      </c>
    </row>
    <row r="1840" spans="1:22" ht="13.5" x14ac:dyDescent="0.25">
      <c r="A1840" s="3">
        <f>RSI!A1840</f>
        <v>44981</v>
      </c>
      <c r="B1840" s="2">
        <f>RSI!B1840</f>
        <v>0.82</v>
      </c>
      <c r="C1840" s="2">
        <f>RSI!I1840</f>
        <v>52.969654888773206</v>
      </c>
      <c r="D1840" s="2">
        <f>MACD!E1840</f>
        <v>-2.4585693966605593E-4</v>
      </c>
      <c r="E1840" s="2">
        <f>MACD!F1840</f>
        <v>-8.3923955652215835E-3</v>
      </c>
      <c r="F1840" s="2">
        <f>'Moving Avg'!D1840</f>
        <v>0.82</v>
      </c>
      <c r="G1840" s="2">
        <f>'Moving Avg'!F1840</f>
        <v>0.82250000000000001</v>
      </c>
      <c r="H1840" s="2">
        <f>'Moving Avg'!G1840</f>
        <v>0.80080000000000018</v>
      </c>
      <c r="I1840" s="2">
        <f>'Moving Avg'!H1840</f>
        <v>0.83899999999999975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  <c r="M1840" s="7">
        <f t="shared" si="280"/>
        <v>25</v>
      </c>
      <c r="N1840" s="7">
        <f t="shared" si="281"/>
        <v>0</v>
      </c>
      <c r="O1840" s="7">
        <f t="shared" si="282"/>
        <v>0</v>
      </c>
      <c r="P1840" s="7">
        <f t="shared" si="283"/>
        <v>33</v>
      </c>
      <c r="Q1840" s="8">
        <f t="shared" si="284"/>
        <v>13.7</v>
      </c>
      <c r="R1840" s="8">
        <f t="shared" si="285"/>
        <v>13.25</v>
      </c>
      <c r="S1840" s="8">
        <f t="shared" si="286"/>
        <v>18.600000000000001</v>
      </c>
      <c r="T1840" s="8">
        <f t="shared" si="287"/>
        <v>14.5</v>
      </c>
      <c r="U1840" s="7">
        <f t="shared" si="288"/>
        <v>15.183333333333332</v>
      </c>
      <c r="V1840" s="7">
        <f t="shared" si="289"/>
        <v>15.012499999999999</v>
      </c>
    </row>
    <row r="1841" spans="1:22" ht="13.5" x14ac:dyDescent="0.25">
      <c r="A1841" s="3">
        <f>RSI!A1841</f>
        <v>44984</v>
      </c>
      <c r="B1841" s="2">
        <f>RSI!B1841</f>
        <v>0.82</v>
      </c>
      <c r="C1841" s="2">
        <f>RSI!I1841</f>
        <v>52.969654888773206</v>
      </c>
      <c r="D1841" s="2">
        <f>MACD!E1841</f>
        <v>3.1811826224036333E-3</v>
      </c>
      <c r="E1841" s="2">
        <f>MACD!F1841</f>
        <v>-6.0776799276965401E-3</v>
      </c>
      <c r="F1841" s="2">
        <f>'Moving Avg'!D1841</f>
        <v>0.82</v>
      </c>
      <c r="G1841" s="2">
        <f>'Moving Avg'!F1841</f>
        <v>0.82400000000000007</v>
      </c>
      <c r="H1841" s="2">
        <f>'Moving Avg'!G1841</f>
        <v>0.8014</v>
      </c>
      <c r="I1841" s="2">
        <f>'Moving Avg'!H1841</f>
        <v>0.83899999999999975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0</v>
      </c>
      <c r="O1841" s="7">
        <f t="shared" si="282"/>
        <v>0</v>
      </c>
      <c r="P1841" s="7">
        <f t="shared" si="283"/>
        <v>33</v>
      </c>
      <c r="Q1841" s="8">
        <f t="shared" si="284"/>
        <v>13.7</v>
      </c>
      <c r="R1841" s="8">
        <f t="shared" si="285"/>
        <v>13.25</v>
      </c>
      <c r="S1841" s="8">
        <f t="shared" si="286"/>
        <v>18.600000000000001</v>
      </c>
      <c r="T1841" s="8">
        <f t="shared" si="287"/>
        <v>14.5</v>
      </c>
      <c r="U1841" s="7">
        <f t="shared" si="288"/>
        <v>15.183333333333332</v>
      </c>
      <c r="V1841" s="7">
        <f t="shared" si="289"/>
        <v>15.012499999999999</v>
      </c>
    </row>
    <row r="1842" spans="1:22" ht="13.5" x14ac:dyDescent="0.25">
      <c r="A1842" s="3">
        <f>RSI!A1842</f>
        <v>44985</v>
      </c>
      <c r="B1842" s="2">
        <f>RSI!B1842</f>
        <v>0.82</v>
      </c>
      <c r="C1842" s="2">
        <f>RSI!I1842</f>
        <v>52.969654888773206</v>
      </c>
      <c r="D1842" s="2">
        <f>MACD!E1842</f>
        <v>6.0578525628011137E-3</v>
      </c>
      <c r="E1842" s="2">
        <f>MACD!F1842</f>
        <v>-3.6505734295970097E-3</v>
      </c>
      <c r="F1842" s="2">
        <f>'Moving Avg'!D1842</f>
        <v>0.82</v>
      </c>
      <c r="G1842" s="2">
        <f>'Moving Avg'!F1842</f>
        <v>0.82499999999999996</v>
      </c>
      <c r="H1842" s="2">
        <f>'Moving Avg'!G1842</f>
        <v>0.80179999999999996</v>
      </c>
      <c r="I1842" s="2">
        <f>'Moving Avg'!H1842</f>
        <v>0.83899999999999963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0</v>
      </c>
      <c r="O1842" s="7">
        <f t="shared" si="282"/>
        <v>0</v>
      </c>
      <c r="P1842" s="7">
        <f t="shared" si="283"/>
        <v>33</v>
      </c>
      <c r="Q1842" s="8">
        <f t="shared" si="284"/>
        <v>13.7</v>
      </c>
      <c r="R1842" s="8">
        <f t="shared" si="285"/>
        <v>13.25</v>
      </c>
      <c r="S1842" s="8">
        <f t="shared" si="286"/>
        <v>18.600000000000001</v>
      </c>
      <c r="T1842" s="8">
        <f t="shared" si="287"/>
        <v>14.5</v>
      </c>
      <c r="U1842" s="7">
        <f t="shared" si="288"/>
        <v>15.183333333333332</v>
      </c>
      <c r="V1842" s="7">
        <f t="shared" si="289"/>
        <v>15.012499999999999</v>
      </c>
    </row>
    <row r="1843" spans="1:22" ht="13.5" x14ac:dyDescent="0.25">
      <c r="A1843" s="3">
        <f>RSI!A1843</f>
        <v>44986</v>
      </c>
      <c r="B1843" s="2">
        <f>RSI!B1843</f>
        <v>0.82</v>
      </c>
      <c r="C1843" s="2">
        <f>RSI!I1843</f>
        <v>52.969654888773199</v>
      </c>
      <c r="D1843" s="2">
        <f>MACD!E1843</f>
        <v>8.4705386692345286E-3</v>
      </c>
      <c r="E1843" s="2">
        <f>MACD!F1843</f>
        <v>-1.2263510098307023E-3</v>
      </c>
      <c r="F1843" s="2">
        <f>'Moving Avg'!D1843</f>
        <v>0.82</v>
      </c>
      <c r="G1843" s="2">
        <f>'Moving Avg'!F1843</f>
        <v>0.82550000000000012</v>
      </c>
      <c r="H1843" s="2">
        <f>'Moving Avg'!G1843</f>
        <v>0.8021999999999998</v>
      </c>
      <c r="I1843" s="2">
        <f>'Moving Avg'!H1843</f>
        <v>0.83899999999999952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0</v>
      </c>
      <c r="P1843" s="7">
        <f t="shared" si="283"/>
        <v>33</v>
      </c>
      <c r="Q1843" s="8">
        <f t="shared" si="284"/>
        <v>13.7</v>
      </c>
      <c r="R1843" s="8">
        <f t="shared" si="285"/>
        <v>13.25</v>
      </c>
      <c r="S1843" s="8">
        <f t="shared" si="286"/>
        <v>18.600000000000001</v>
      </c>
      <c r="T1843" s="8">
        <f t="shared" si="287"/>
        <v>14.5</v>
      </c>
      <c r="U1843" s="7">
        <f t="shared" si="288"/>
        <v>15.183333333333332</v>
      </c>
      <c r="V1843" s="7">
        <f t="shared" si="289"/>
        <v>15.012499999999999</v>
      </c>
    </row>
    <row r="1844" spans="1:22" ht="13.5" x14ac:dyDescent="0.25">
      <c r="A1844" s="3">
        <f>RSI!A1844</f>
        <v>44987</v>
      </c>
      <c r="B1844" s="2">
        <f>RSI!B1844</f>
        <v>0.81</v>
      </c>
      <c r="C1844" s="2">
        <f>RSI!I1844</f>
        <v>45.174458636704649</v>
      </c>
      <c r="D1844" s="2">
        <f>MACD!E1844</f>
        <v>9.6944888817479535E-3</v>
      </c>
      <c r="E1844" s="2">
        <f>MACD!F1844</f>
        <v>9.5781696848502873E-4</v>
      </c>
      <c r="F1844" s="2">
        <f>'Moving Avg'!D1844</f>
        <v>0.81799999999999995</v>
      </c>
      <c r="G1844" s="2">
        <f>'Moving Avg'!F1844</f>
        <v>0.82550000000000012</v>
      </c>
      <c r="H1844" s="2">
        <f>'Moving Avg'!G1844</f>
        <v>0.80239999999999978</v>
      </c>
      <c r="I1844" s="2">
        <f>'Moving Avg'!H1844</f>
        <v>0.83894999999999953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25</v>
      </c>
      <c r="N1844" s="7">
        <f t="shared" si="281"/>
        <v>0</v>
      </c>
      <c r="O1844" s="7">
        <f t="shared" si="282"/>
        <v>0</v>
      </c>
      <c r="P1844" s="7">
        <f t="shared" si="283"/>
        <v>16.5</v>
      </c>
      <c r="Q1844" s="8">
        <f t="shared" si="284"/>
        <v>11.225</v>
      </c>
      <c r="R1844" s="8">
        <f t="shared" si="285"/>
        <v>9.125</v>
      </c>
      <c r="S1844" s="8">
        <f t="shared" si="286"/>
        <v>11.175000000000001</v>
      </c>
      <c r="T1844" s="8">
        <f t="shared" si="287"/>
        <v>10.375</v>
      </c>
      <c r="U1844" s="7">
        <f t="shared" si="288"/>
        <v>10.508333333333335</v>
      </c>
      <c r="V1844" s="7">
        <f t="shared" si="289"/>
        <v>10.475000000000001</v>
      </c>
    </row>
    <row r="1845" spans="1:22" ht="13.5" x14ac:dyDescent="0.25">
      <c r="A1845" s="3">
        <f>RSI!A1845</f>
        <v>44988</v>
      </c>
      <c r="B1845" s="2">
        <f>RSI!B1845</f>
        <v>0.82</v>
      </c>
      <c r="C1845" s="2">
        <f>RSI!I1845</f>
        <v>52.674740691142098</v>
      </c>
      <c r="D1845" s="2">
        <f>MACD!E1845</f>
        <v>8.4916636763753273E-3</v>
      </c>
      <c r="E1845" s="2">
        <f>MACD!F1845</f>
        <v>2.4645863100630884E-3</v>
      </c>
      <c r="F1845" s="2">
        <f>'Moving Avg'!D1845</f>
        <v>0.81799999999999995</v>
      </c>
      <c r="G1845" s="2">
        <f>'Moving Avg'!F1845</f>
        <v>0.82600000000000018</v>
      </c>
      <c r="H1845" s="2">
        <f>'Moving Avg'!G1845</f>
        <v>0.80299999999999983</v>
      </c>
      <c r="I1845" s="2">
        <f>'Moving Avg'!H1845</f>
        <v>0.83904999999999963</v>
      </c>
      <c r="J1845" s="5" t="str">
        <f>OBV!F1845</f>
        <v>BULLISH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0</v>
      </c>
      <c r="O1845" s="7">
        <f t="shared" si="282"/>
        <v>0</v>
      </c>
      <c r="P1845" s="7">
        <f t="shared" si="283"/>
        <v>49.5</v>
      </c>
      <c r="Q1845" s="8">
        <f t="shared" si="284"/>
        <v>16.175000000000001</v>
      </c>
      <c r="R1845" s="8">
        <f t="shared" si="285"/>
        <v>17.375</v>
      </c>
      <c r="S1845" s="8">
        <f t="shared" si="286"/>
        <v>26.025000000000002</v>
      </c>
      <c r="T1845" s="8">
        <f t="shared" si="287"/>
        <v>18.625</v>
      </c>
      <c r="U1845" s="7">
        <f t="shared" si="288"/>
        <v>19.858333333333334</v>
      </c>
      <c r="V1845" s="7">
        <f t="shared" si="289"/>
        <v>19.55</v>
      </c>
    </row>
    <row r="1846" spans="1:22" ht="13.5" x14ac:dyDescent="0.25">
      <c r="A1846" s="3">
        <f>RSI!A1846</f>
        <v>44991</v>
      </c>
      <c r="B1846" s="2">
        <f>RSI!B1846</f>
        <v>0.81</v>
      </c>
      <c r="C1846" s="2">
        <f>RSI!I1846</f>
        <v>45.910875746948925</v>
      </c>
      <c r="D1846" s="2">
        <f>MACD!E1846</f>
        <v>8.1932489009253207E-3</v>
      </c>
      <c r="E1846" s="2">
        <f>MACD!F1846</f>
        <v>3.6103188282355352E-3</v>
      </c>
      <c r="F1846" s="2">
        <f>'Moving Avg'!D1846</f>
        <v>0.81600000000000006</v>
      </c>
      <c r="G1846" s="2">
        <f>'Moving Avg'!F1846</f>
        <v>0.82450000000000012</v>
      </c>
      <c r="H1846" s="2">
        <f>'Moving Avg'!G1846</f>
        <v>0.80339999999999978</v>
      </c>
      <c r="I1846" s="2">
        <f>'Moving Avg'!H1846</f>
        <v>0.83909999999999951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25</v>
      </c>
      <c r="N1846" s="7">
        <f t="shared" si="281"/>
        <v>0</v>
      </c>
      <c r="O1846" s="7">
        <f t="shared" si="282"/>
        <v>0</v>
      </c>
      <c r="P1846" s="7">
        <f t="shared" si="283"/>
        <v>16.5</v>
      </c>
      <c r="Q1846" s="8">
        <f t="shared" si="284"/>
        <v>11.225</v>
      </c>
      <c r="R1846" s="8">
        <f t="shared" si="285"/>
        <v>9.125</v>
      </c>
      <c r="S1846" s="8">
        <f t="shared" si="286"/>
        <v>11.175000000000001</v>
      </c>
      <c r="T1846" s="8">
        <f t="shared" si="287"/>
        <v>10.375</v>
      </c>
      <c r="U1846" s="7">
        <f t="shared" si="288"/>
        <v>10.508333333333335</v>
      </c>
      <c r="V1846" s="7">
        <f t="shared" si="289"/>
        <v>10.475000000000001</v>
      </c>
    </row>
    <row r="1847" spans="1:22" ht="13.5" x14ac:dyDescent="0.25">
      <c r="A1847" s="3">
        <f>RSI!A1847</f>
        <v>44992</v>
      </c>
      <c r="B1847" s="2">
        <f>RSI!B1847</f>
        <v>0.81</v>
      </c>
      <c r="C1847" s="2">
        <f>RSI!I1847</f>
        <v>45.910875746948925</v>
      </c>
      <c r="D1847" s="2">
        <f>MACD!E1847</f>
        <v>7.9800379070436023E-3</v>
      </c>
      <c r="E1847" s="2">
        <f>MACD!F1847</f>
        <v>4.4842626439971492E-3</v>
      </c>
      <c r="F1847" s="2">
        <f>'Moving Avg'!D1847</f>
        <v>0.81400000000000006</v>
      </c>
      <c r="G1847" s="2">
        <f>'Moving Avg'!F1847</f>
        <v>0.82350000000000012</v>
      </c>
      <c r="H1847" s="2">
        <f>'Moving Avg'!G1847</f>
        <v>0.80379999999999985</v>
      </c>
      <c r="I1847" s="2">
        <f>'Moving Avg'!H1847</f>
        <v>0.83914999999999962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  <c r="M1847" s="7">
        <f t="shared" si="280"/>
        <v>25</v>
      </c>
      <c r="N1847" s="7">
        <f t="shared" si="281"/>
        <v>0</v>
      </c>
      <c r="O1847" s="7">
        <f t="shared" si="282"/>
        <v>0</v>
      </c>
      <c r="P1847" s="7">
        <f t="shared" si="283"/>
        <v>16.5</v>
      </c>
      <c r="Q1847" s="8">
        <f t="shared" si="284"/>
        <v>11.225</v>
      </c>
      <c r="R1847" s="8">
        <f t="shared" si="285"/>
        <v>9.125</v>
      </c>
      <c r="S1847" s="8">
        <f t="shared" si="286"/>
        <v>11.175000000000001</v>
      </c>
      <c r="T1847" s="8">
        <f t="shared" si="287"/>
        <v>10.375</v>
      </c>
      <c r="U1847" s="7">
        <f t="shared" si="288"/>
        <v>10.508333333333335</v>
      </c>
      <c r="V1847" s="7">
        <f t="shared" si="289"/>
        <v>10.475000000000001</v>
      </c>
    </row>
    <row r="1848" spans="1:22" ht="13.5" x14ac:dyDescent="0.25">
      <c r="A1848" s="3">
        <f>RSI!A1848</f>
        <v>44993</v>
      </c>
      <c r="B1848" s="2">
        <f>RSI!B1848</f>
        <v>0.8</v>
      </c>
      <c r="C1848" s="2">
        <f>RSI!I1848</f>
        <v>39.959922658180687</v>
      </c>
      <c r="D1848" s="2">
        <f>MACD!E1848</f>
        <v>8.5767525083381146E-3</v>
      </c>
      <c r="E1848" s="2">
        <f>MACD!F1848</f>
        <v>5.3027606168653428E-3</v>
      </c>
      <c r="F1848" s="2">
        <f>'Moving Avg'!D1848</f>
        <v>0.80999999999999994</v>
      </c>
      <c r="G1848" s="2">
        <f>'Moving Avg'!F1848</f>
        <v>0.82150000000000012</v>
      </c>
      <c r="H1848" s="2">
        <f>'Moving Avg'!G1848</f>
        <v>0.80379999999999985</v>
      </c>
      <c r="I1848" s="2">
        <f>'Moving Avg'!H1848</f>
        <v>0.83914999999999962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  <c r="M1848" s="7">
        <f t="shared" si="280"/>
        <v>25</v>
      </c>
      <c r="N1848" s="7">
        <f t="shared" si="281"/>
        <v>0</v>
      </c>
      <c r="O1848" s="7">
        <f t="shared" si="282"/>
        <v>0</v>
      </c>
      <c r="P1848" s="7">
        <f t="shared" si="283"/>
        <v>16.5</v>
      </c>
      <c r="Q1848" s="8">
        <f t="shared" si="284"/>
        <v>11.225</v>
      </c>
      <c r="R1848" s="8">
        <f t="shared" si="285"/>
        <v>9.125</v>
      </c>
      <c r="S1848" s="8">
        <f t="shared" si="286"/>
        <v>11.175000000000001</v>
      </c>
      <c r="T1848" s="8">
        <f t="shared" si="287"/>
        <v>10.375</v>
      </c>
      <c r="U1848" s="7">
        <f t="shared" si="288"/>
        <v>10.508333333333335</v>
      </c>
      <c r="V1848" s="7">
        <f t="shared" si="289"/>
        <v>10.475000000000001</v>
      </c>
    </row>
    <row r="1849" spans="1:22" ht="13.5" x14ac:dyDescent="0.25">
      <c r="A1849" s="3">
        <f>RSI!A1849</f>
        <v>44994</v>
      </c>
      <c r="B1849" s="2">
        <f>RSI!B1849</f>
        <v>0.8</v>
      </c>
      <c r="C1849" s="2">
        <f>RSI!I1849</f>
        <v>39.959922658180687</v>
      </c>
      <c r="D1849" s="2">
        <f>MACD!E1849</f>
        <v>9.1744434066931557E-3</v>
      </c>
      <c r="E1849" s="2">
        <f>MACD!F1849</f>
        <v>6.0770971748309059E-3</v>
      </c>
      <c r="F1849" s="2">
        <f>'Moving Avg'!D1849</f>
        <v>0.80800000000000005</v>
      </c>
      <c r="G1849" s="2">
        <f>'Moving Avg'!F1849</f>
        <v>0.82000000000000028</v>
      </c>
      <c r="H1849" s="2">
        <f>'Moving Avg'!G1849</f>
        <v>0.80399999999999983</v>
      </c>
      <c r="I1849" s="2">
        <f>'Moving Avg'!H1849</f>
        <v>0.83914999999999973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  <c r="M1849" s="7">
        <f t="shared" si="280"/>
        <v>25</v>
      </c>
      <c r="N1849" s="7">
        <f t="shared" si="281"/>
        <v>0</v>
      </c>
      <c r="O1849" s="7">
        <f t="shared" si="282"/>
        <v>0</v>
      </c>
      <c r="P1849" s="7">
        <f t="shared" si="283"/>
        <v>16.5</v>
      </c>
      <c r="Q1849" s="8">
        <f t="shared" si="284"/>
        <v>11.225</v>
      </c>
      <c r="R1849" s="8">
        <f t="shared" si="285"/>
        <v>9.125</v>
      </c>
      <c r="S1849" s="8">
        <f t="shared" si="286"/>
        <v>11.175000000000001</v>
      </c>
      <c r="T1849" s="8">
        <f t="shared" si="287"/>
        <v>10.375</v>
      </c>
      <c r="U1849" s="7">
        <f t="shared" si="288"/>
        <v>10.508333333333335</v>
      </c>
      <c r="V1849" s="7">
        <f t="shared" si="289"/>
        <v>10.475000000000001</v>
      </c>
    </row>
    <row r="1850" spans="1:22" ht="13.5" x14ac:dyDescent="0.25">
      <c r="A1850" s="3">
        <f>RSI!A1850</f>
        <v>44995</v>
      </c>
      <c r="B1850" s="2">
        <f>RSI!B1850</f>
        <v>0.81</v>
      </c>
      <c r="C1850" s="2">
        <f>RSI!I1850</f>
        <v>47.806130558039357</v>
      </c>
      <c r="D1850" s="2">
        <f>MACD!E1850</f>
        <v>9.0253471771228888E-3</v>
      </c>
      <c r="E1850" s="2">
        <f>MACD!F1850</f>
        <v>6.6667471752893028E-3</v>
      </c>
      <c r="F1850" s="2">
        <f>'Moving Avg'!D1850</f>
        <v>0.80599999999999983</v>
      </c>
      <c r="G1850" s="2">
        <f>'Moving Avg'!F1850</f>
        <v>0.81950000000000023</v>
      </c>
      <c r="H1850" s="2">
        <f>'Moving Avg'!G1850</f>
        <v>0.80439999999999978</v>
      </c>
      <c r="I1850" s="2">
        <f>'Moving Avg'!H1850</f>
        <v>0.83909999999999985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  <c r="M1850" s="7">
        <f t="shared" si="280"/>
        <v>25</v>
      </c>
      <c r="N1850" s="7">
        <f t="shared" si="281"/>
        <v>0</v>
      </c>
      <c r="O1850" s="7">
        <f t="shared" si="282"/>
        <v>0</v>
      </c>
      <c r="P1850" s="7">
        <f t="shared" si="283"/>
        <v>16.5</v>
      </c>
      <c r="Q1850" s="8">
        <f t="shared" si="284"/>
        <v>11.225</v>
      </c>
      <c r="R1850" s="8">
        <f t="shared" si="285"/>
        <v>9.125</v>
      </c>
      <c r="S1850" s="8">
        <f t="shared" si="286"/>
        <v>11.175000000000001</v>
      </c>
      <c r="T1850" s="8">
        <f t="shared" si="287"/>
        <v>10.375</v>
      </c>
      <c r="U1850" s="7">
        <f t="shared" si="288"/>
        <v>10.508333333333335</v>
      </c>
      <c r="V1850" s="7">
        <f t="shared" si="289"/>
        <v>10.475000000000001</v>
      </c>
    </row>
    <row r="1851" spans="1:22" ht="13.5" x14ac:dyDescent="0.25">
      <c r="A1851" s="3">
        <f>RSI!A1851</f>
        <v>44998</v>
      </c>
      <c r="B1851" s="2">
        <f>RSI!B1851</f>
        <v>0.8</v>
      </c>
      <c r="C1851" s="2">
        <f>RSI!I1851</f>
        <v>41.908168990879176</v>
      </c>
      <c r="D1851" s="2">
        <f>MACD!E1851</f>
        <v>9.6603817872645825E-3</v>
      </c>
      <c r="E1851" s="2">
        <f>MACD!F1851</f>
        <v>7.2654740976843589E-3</v>
      </c>
      <c r="F1851" s="2">
        <f>'Moving Avg'!D1851</f>
        <v>0.80400000000000005</v>
      </c>
      <c r="G1851" s="2">
        <f>'Moving Avg'!F1851</f>
        <v>0.81750000000000023</v>
      </c>
      <c r="H1851" s="2">
        <f>'Moving Avg'!G1851</f>
        <v>0.80439999999999978</v>
      </c>
      <c r="I1851" s="2">
        <f>'Moving Avg'!H1851</f>
        <v>0.83899999999999997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  <c r="M1851" s="7">
        <f t="shared" si="280"/>
        <v>25</v>
      </c>
      <c r="N1851" s="7">
        <f t="shared" si="281"/>
        <v>0</v>
      </c>
      <c r="O1851" s="7">
        <f t="shared" si="282"/>
        <v>0</v>
      </c>
      <c r="P1851" s="7">
        <f t="shared" si="283"/>
        <v>16.5</v>
      </c>
      <c r="Q1851" s="8">
        <f t="shared" si="284"/>
        <v>11.225</v>
      </c>
      <c r="R1851" s="8">
        <f t="shared" si="285"/>
        <v>9.125</v>
      </c>
      <c r="S1851" s="8">
        <f t="shared" si="286"/>
        <v>11.175000000000001</v>
      </c>
      <c r="T1851" s="8">
        <f t="shared" si="287"/>
        <v>10.375</v>
      </c>
      <c r="U1851" s="7">
        <f t="shared" si="288"/>
        <v>10.508333333333335</v>
      </c>
      <c r="V1851" s="7">
        <f t="shared" si="289"/>
        <v>10.475000000000001</v>
      </c>
    </row>
    <row r="1852" spans="1:22" ht="13.5" x14ac:dyDescent="0.25">
      <c r="A1852" s="3">
        <f>RSI!A1852</f>
        <v>44999</v>
      </c>
      <c r="B1852" s="2">
        <f>RSI!B1852</f>
        <v>0.79</v>
      </c>
      <c r="C1852" s="2">
        <f>RSI!I1852</f>
        <v>36.993158574912499</v>
      </c>
      <c r="D1852" s="2">
        <f>MACD!E1852</f>
        <v>1.101648717370296E-2</v>
      </c>
      <c r="E1852" s="2">
        <f>MACD!F1852</f>
        <v>8.0156767128880795E-3</v>
      </c>
      <c r="F1852" s="2">
        <f>'Moving Avg'!D1852</f>
        <v>0.8</v>
      </c>
      <c r="G1852" s="2">
        <f>'Moving Avg'!F1852</f>
        <v>0.81500000000000017</v>
      </c>
      <c r="H1852" s="2">
        <f>'Moving Avg'!G1852</f>
        <v>0.80439999999999978</v>
      </c>
      <c r="I1852" s="2">
        <f>'Moving Avg'!H1852</f>
        <v>0.83889999999999976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25</v>
      </c>
      <c r="N1852" s="7">
        <f t="shared" si="281"/>
        <v>0</v>
      </c>
      <c r="O1852" s="7">
        <f t="shared" si="282"/>
        <v>0</v>
      </c>
      <c r="P1852" s="7">
        <f t="shared" si="283"/>
        <v>16.5</v>
      </c>
      <c r="Q1852" s="8">
        <f t="shared" si="284"/>
        <v>11.225</v>
      </c>
      <c r="R1852" s="8">
        <f t="shared" si="285"/>
        <v>9.125</v>
      </c>
      <c r="S1852" s="8">
        <f t="shared" si="286"/>
        <v>11.175000000000001</v>
      </c>
      <c r="T1852" s="8">
        <f t="shared" si="287"/>
        <v>10.375</v>
      </c>
      <c r="U1852" s="7">
        <f t="shared" si="288"/>
        <v>10.508333333333335</v>
      </c>
      <c r="V1852" s="7">
        <f t="shared" si="289"/>
        <v>10.475000000000001</v>
      </c>
    </row>
    <row r="1853" spans="1:22" ht="13.5" x14ac:dyDescent="0.25">
      <c r="A1853" s="3">
        <f>RSI!A1853</f>
        <v>45000</v>
      </c>
      <c r="B1853" s="2">
        <f>RSI!B1853</f>
        <v>0.79</v>
      </c>
      <c r="C1853" s="2">
        <f>RSI!I1853</f>
        <v>36.993158574912499</v>
      </c>
      <c r="D1853" s="2">
        <f>MACD!E1853</f>
        <v>1.229529923232342E-2</v>
      </c>
      <c r="E1853" s="2">
        <f>MACD!F1853</f>
        <v>8.871601216775148E-3</v>
      </c>
      <c r="F1853" s="2">
        <f>'Moving Avg'!D1853</f>
        <v>0.79800000000000004</v>
      </c>
      <c r="G1853" s="2">
        <f>'Moving Avg'!F1853</f>
        <v>0.81250000000000022</v>
      </c>
      <c r="H1853" s="2">
        <f>'Moving Avg'!G1853</f>
        <v>0.80459999999999976</v>
      </c>
      <c r="I1853" s="2">
        <f>'Moving Avg'!H1853</f>
        <v>0.83874999999999988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25</v>
      </c>
      <c r="N1853" s="7">
        <f t="shared" si="281"/>
        <v>0</v>
      </c>
      <c r="O1853" s="7">
        <f t="shared" si="282"/>
        <v>0</v>
      </c>
      <c r="P1853" s="7">
        <f t="shared" si="283"/>
        <v>16.5</v>
      </c>
      <c r="Q1853" s="8">
        <f t="shared" si="284"/>
        <v>11.225</v>
      </c>
      <c r="R1853" s="8">
        <f t="shared" si="285"/>
        <v>9.125</v>
      </c>
      <c r="S1853" s="8">
        <f t="shared" si="286"/>
        <v>11.175000000000001</v>
      </c>
      <c r="T1853" s="8">
        <f t="shared" si="287"/>
        <v>10.375</v>
      </c>
      <c r="U1853" s="7">
        <f t="shared" si="288"/>
        <v>10.508333333333335</v>
      </c>
      <c r="V1853" s="7">
        <f t="shared" si="289"/>
        <v>10.475000000000001</v>
      </c>
    </row>
    <row r="1854" spans="1:22" ht="13.5" x14ac:dyDescent="0.25">
      <c r="A1854" s="3">
        <f>RSI!A1854</f>
        <v>45001</v>
      </c>
      <c r="B1854" s="2">
        <f>RSI!B1854</f>
        <v>0.8</v>
      </c>
      <c r="C1854" s="2">
        <f>RSI!I1854</f>
        <v>44.537090657296908</v>
      </c>
      <c r="D1854" s="2">
        <f>MACD!E1854</f>
        <v>1.1219778204378361E-2</v>
      </c>
      <c r="E1854" s="2">
        <f>MACD!F1854</f>
        <v>9.3412366142957906E-3</v>
      </c>
      <c r="F1854" s="2">
        <f>'Moving Avg'!D1854</f>
        <v>0.79800000000000004</v>
      </c>
      <c r="G1854" s="2">
        <f>'Moving Avg'!F1854</f>
        <v>0.81100000000000028</v>
      </c>
      <c r="H1854" s="2">
        <f>'Moving Avg'!G1854</f>
        <v>0.80479999999999974</v>
      </c>
      <c r="I1854" s="2">
        <f>'Moving Avg'!H1854</f>
        <v>0.83869999999999989</v>
      </c>
      <c r="J1854" s="5" t="str">
        <f>OBV!F1854</f>
        <v>BEARISH</v>
      </c>
      <c r="K1854" s="5" t="str">
        <f>OBV!G1854</f>
        <v>NEUTRAL</v>
      </c>
      <c r="L1854" s="5" t="str">
        <f>OBV!H1854</f>
        <v>NEUTRAL</v>
      </c>
      <c r="M1854" s="7">
        <f t="shared" si="280"/>
        <v>25</v>
      </c>
      <c r="N1854" s="7">
        <f t="shared" si="281"/>
        <v>0</v>
      </c>
      <c r="O1854" s="7">
        <f t="shared" si="282"/>
        <v>0</v>
      </c>
      <c r="P1854" s="7">
        <f t="shared" si="283"/>
        <v>16.5</v>
      </c>
      <c r="Q1854" s="8">
        <f t="shared" si="284"/>
        <v>11.225</v>
      </c>
      <c r="R1854" s="8">
        <f t="shared" si="285"/>
        <v>9.125</v>
      </c>
      <c r="S1854" s="8">
        <f t="shared" si="286"/>
        <v>11.175000000000001</v>
      </c>
      <c r="T1854" s="8">
        <f t="shared" si="287"/>
        <v>10.375</v>
      </c>
      <c r="U1854" s="7">
        <f t="shared" si="288"/>
        <v>10.508333333333335</v>
      </c>
      <c r="V1854" s="7">
        <f t="shared" si="289"/>
        <v>10.475000000000001</v>
      </c>
    </row>
    <row r="1855" spans="1:22" ht="13.5" x14ac:dyDescent="0.25">
      <c r="A1855" s="3">
        <f>RSI!A1855</f>
        <v>45002</v>
      </c>
      <c r="B1855" s="2">
        <f>RSI!B1855</f>
        <v>0.8</v>
      </c>
      <c r="C1855" s="2">
        <f>RSI!I1855</f>
        <v>44.537090657296908</v>
      </c>
      <c r="D1855" s="2">
        <f>MACD!E1855</f>
        <v>1.190169445650846E-2</v>
      </c>
      <c r="E1855" s="2">
        <f>MACD!F1855</f>
        <v>9.8533281827383259E-3</v>
      </c>
      <c r="F1855" s="2">
        <f>'Moving Avg'!D1855</f>
        <v>0.79599999999999993</v>
      </c>
      <c r="G1855" s="2">
        <f>'Moving Avg'!F1855</f>
        <v>0.81000000000000028</v>
      </c>
      <c r="H1855" s="2">
        <f>'Moving Avg'!G1855</f>
        <v>0.8051999999999998</v>
      </c>
      <c r="I1855" s="2">
        <f>'Moving Avg'!H1855</f>
        <v>0.8385999999999999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25</v>
      </c>
      <c r="N1855" s="7">
        <f t="shared" si="281"/>
        <v>0</v>
      </c>
      <c r="O1855" s="7">
        <f t="shared" si="282"/>
        <v>0</v>
      </c>
      <c r="P1855" s="7">
        <f t="shared" si="283"/>
        <v>16.5</v>
      </c>
      <c r="Q1855" s="8">
        <f t="shared" si="284"/>
        <v>11.225</v>
      </c>
      <c r="R1855" s="8">
        <f t="shared" si="285"/>
        <v>9.125</v>
      </c>
      <c r="S1855" s="8">
        <f t="shared" si="286"/>
        <v>11.175000000000001</v>
      </c>
      <c r="T1855" s="8">
        <f t="shared" si="287"/>
        <v>10.375</v>
      </c>
      <c r="U1855" s="7">
        <f t="shared" si="288"/>
        <v>10.508333333333335</v>
      </c>
      <c r="V1855" s="7">
        <f t="shared" si="289"/>
        <v>10.475000000000001</v>
      </c>
    </row>
    <row r="1856" spans="1:22" ht="13.5" x14ac:dyDescent="0.25">
      <c r="A1856" s="3">
        <f>RSI!A1856</f>
        <v>45006</v>
      </c>
      <c r="B1856" s="2">
        <f>RSI!B1856</f>
        <v>0.8</v>
      </c>
      <c r="C1856" s="2">
        <f>RSI!I1856</f>
        <v>44.537090657296908</v>
      </c>
      <c r="D1856" s="2">
        <f>MACD!E1856</f>
        <v>1.0989786170211291E-2</v>
      </c>
      <c r="E1856" s="2">
        <f>MACD!F1856</f>
        <v>1.0080619780232919E-2</v>
      </c>
      <c r="F1856" s="2">
        <f>'Moving Avg'!D1856</f>
        <v>0.79599999999999993</v>
      </c>
      <c r="G1856" s="2">
        <f>'Moving Avg'!F1856</f>
        <v>0.80900000000000039</v>
      </c>
      <c r="H1856" s="2">
        <f>'Moving Avg'!G1856</f>
        <v>0.80559999999999976</v>
      </c>
      <c r="I1856" s="2">
        <f>'Moving Avg'!H1856</f>
        <v>0.83849999999999991</v>
      </c>
      <c r="J1856" s="5" t="str">
        <f>OBV!F1856</f>
        <v>BEARISH</v>
      </c>
      <c r="K1856" s="5" t="str">
        <f>OBV!G1856</f>
        <v>NEUTRAL</v>
      </c>
      <c r="L1856" s="5" t="str">
        <f>OBV!H1856</f>
        <v>NEUTRAL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16.5</v>
      </c>
      <c r="Q1856" s="8">
        <f t="shared" si="284"/>
        <v>11.225</v>
      </c>
      <c r="R1856" s="8">
        <f t="shared" si="285"/>
        <v>9.125</v>
      </c>
      <c r="S1856" s="8">
        <f t="shared" si="286"/>
        <v>11.175000000000001</v>
      </c>
      <c r="T1856" s="8">
        <f t="shared" si="287"/>
        <v>10.375</v>
      </c>
      <c r="U1856" s="7">
        <f t="shared" si="288"/>
        <v>10.508333333333335</v>
      </c>
      <c r="V1856" s="7">
        <f t="shared" si="289"/>
        <v>10.475000000000001</v>
      </c>
    </row>
    <row r="1857" spans="1:22" ht="13.5" x14ac:dyDescent="0.25">
      <c r="A1857" s="3">
        <f>RSI!A1857</f>
        <v>45007</v>
      </c>
      <c r="B1857" s="2">
        <f>RSI!B1857</f>
        <v>0.8</v>
      </c>
      <c r="C1857" s="2">
        <f>RSI!I1857</f>
        <v>44.537090657296915</v>
      </c>
      <c r="D1857" s="2">
        <f>MACD!E1857</f>
        <v>1.0264048496671285E-2</v>
      </c>
      <c r="E1857" s="2">
        <f>MACD!F1857</f>
        <v>1.0117305523520592E-2</v>
      </c>
      <c r="F1857" s="2">
        <f>'Moving Avg'!D1857</f>
        <v>0.79800000000000004</v>
      </c>
      <c r="G1857" s="2">
        <f>'Moving Avg'!F1857</f>
        <v>0.80800000000000038</v>
      </c>
      <c r="H1857" s="2">
        <f>'Moving Avg'!G1857</f>
        <v>0.80599999999999961</v>
      </c>
      <c r="I1857" s="2">
        <f>'Moving Avg'!H1857</f>
        <v>0.83845000000000003</v>
      </c>
      <c r="J1857" s="5" t="str">
        <f>OBV!F1857</f>
        <v>BULLISH</v>
      </c>
      <c r="K1857" s="5" t="str">
        <f>OBV!G1857</f>
        <v>NEUTRAL</v>
      </c>
      <c r="L1857" s="5" t="str">
        <f>OBV!H1857</f>
        <v>CONFIRMED BULLISH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83.5</v>
      </c>
      <c r="Q1857" s="8">
        <f t="shared" si="284"/>
        <v>21.274999999999999</v>
      </c>
      <c r="R1857" s="8">
        <f t="shared" si="285"/>
        <v>25.875</v>
      </c>
      <c r="S1857" s="8">
        <f t="shared" si="286"/>
        <v>41.325000000000003</v>
      </c>
      <c r="T1857" s="8">
        <f t="shared" si="287"/>
        <v>27.125</v>
      </c>
      <c r="U1857" s="7">
        <f t="shared" si="288"/>
        <v>29.491666666666664</v>
      </c>
      <c r="V1857" s="7">
        <f t="shared" si="289"/>
        <v>28.9</v>
      </c>
    </row>
    <row r="1858" spans="1:22" ht="13.5" x14ac:dyDescent="0.25">
      <c r="A1858" s="3">
        <f>RSI!A1858</f>
        <v>45008</v>
      </c>
      <c r="B1858" s="2">
        <f>RSI!B1858</f>
        <v>0.8</v>
      </c>
      <c r="C1858" s="2">
        <f>RSI!I1858</f>
        <v>44.537090657296908</v>
      </c>
      <c r="D1858" s="2">
        <f>MACD!E1858</f>
        <v>8.1539799661579648E-3</v>
      </c>
      <c r="E1858" s="2">
        <f>MACD!F1858</f>
        <v>9.7246404120480672E-3</v>
      </c>
      <c r="F1858" s="2">
        <f>'Moving Avg'!D1858</f>
        <v>0.8</v>
      </c>
      <c r="G1858" s="2">
        <f>'Moving Avg'!F1858</f>
        <v>0.80700000000000038</v>
      </c>
      <c r="H1858" s="2">
        <f>'Moving Avg'!G1858</f>
        <v>0.80639999999999956</v>
      </c>
      <c r="I1858" s="2">
        <f>'Moving Avg'!H1858</f>
        <v>0.83840000000000003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45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83.5</v>
      </c>
      <c r="Q1858" s="8">
        <f t="shared" si="284"/>
        <v>37.024999999999999</v>
      </c>
      <c r="R1858" s="8">
        <f t="shared" si="285"/>
        <v>34.875</v>
      </c>
      <c r="S1858" s="8">
        <f t="shared" si="286"/>
        <v>48.075000000000003</v>
      </c>
      <c r="T1858" s="8">
        <f t="shared" si="287"/>
        <v>38.375</v>
      </c>
      <c r="U1858" s="7">
        <f t="shared" si="288"/>
        <v>39.991666666666667</v>
      </c>
      <c r="V1858" s="7">
        <f t="shared" si="289"/>
        <v>39.587500000000006</v>
      </c>
    </row>
    <row r="1859" spans="1:22" ht="13.5" x14ac:dyDescent="0.25">
      <c r="A1859" s="3">
        <f>RSI!A1859</f>
        <v>45009</v>
      </c>
      <c r="B1859" s="2">
        <f>RSI!B1859</f>
        <v>0.78</v>
      </c>
      <c r="C1859" s="2">
        <f>RSI!I1859</f>
        <v>33.067168273092477</v>
      </c>
      <c r="D1859" s="2">
        <f>MACD!E1859</f>
        <v>7.8893510038906545E-3</v>
      </c>
      <c r="E1859" s="2">
        <f>MACD!F1859</f>
        <v>9.3575825304165854E-3</v>
      </c>
      <c r="F1859" s="2">
        <f>'Moving Avg'!D1859</f>
        <v>0.79600000000000004</v>
      </c>
      <c r="G1859" s="2">
        <f>'Moving Avg'!F1859</f>
        <v>0.80500000000000027</v>
      </c>
      <c r="H1859" s="2">
        <f>'Moving Avg'!G1859</f>
        <v>0.80659999999999965</v>
      </c>
      <c r="I1859" s="2">
        <f>'Moving Avg'!H1859</f>
        <v>0.83824999999999994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  <c r="M1859" s="7">
        <f t="shared" si="290"/>
        <v>25</v>
      </c>
      <c r="N1859" s="7">
        <f t="shared" si="291"/>
        <v>45</v>
      </c>
      <c r="O1859" s="7">
        <f t="shared" si="292"/>
        <v>0</v>
      </c>
      <c r="P1859" s="7">
        <f t="shared" si="293"/>
        <v>16.5</v>
      </c>
      <c r="Q1859" s="8">
        <f t="shared" ref="Q1859:Q1922" si="294">0.35*M1859+N1859*0.35+O1859*0.15+P1859*0.15</f>
        <v>26.975000000000001</v>
      </c>
      <c r="R1859" s="8">
        <f t="shared" ref="R1859:R1922" si="295">M1859*0.2+N1859*0.2+O1859*0.35+P1859*0.25</f>
        <v>18.125</v>
      </c>
      <c r="S1859" s="8">
        <f t="shared" ref="S1859:S1922" si="296">M1859*0.15+N1859*0.15+O1859*0.25+P1859*0.45</f>
        <v>17.925000000000001</v>
      </c>
      <c r="T1859" s="8">
        <f t="shared" ref="T1859:T1922" si="297">0.25*SUM(M1859:P1859)</f>
        <v>21.625</v>
      </c>
      <c r="U1859" s="7">
        <f t="shared" ref="U1859:U1922" si="298">SUM(Q1859:S1859)/3</f>
        <v>21.008333333333336</v>
      </c>
      <c r="V1859" s="7">
        <f t="shared" ref="V1859:V1922" si="299">SUM(Q1859:T1859)/4</f>
        <v>21.162500000000001</v>
      </c>
    </row>
    <row r="1860" spans="1:22" ht="13.5" x14ac:dyDescent="0.25">
      <c r="A1860" s="3">
        <f>RSI!A1860</f>
        <v>45012</v>
      </c>
      <c r="B1860" s="2">
        <f>RSI!B1860</f>
        <v>0.79</v>
      </c>
      <c r="C1860" s="2">
        <f>RSI!I1860</f>
        <v>41.218589336625293</v>
      </c>
      <c r="D1860" s="2">
        <f>MACD!E1860</f>
        <v>8.6177545120414978E-3</v>
      </c>
      <c r="E1860" s="2">
        <f>MACD!F1860</f>
        <v>9.2096169267415675E-3</v>
      </c>
      <c r="F1860" s="2">
        <f>'Moving Avg'!D1860</f>
        <v>0.79400000000000015</v>
      </c>
      <c r="G1860" s="2">
        <f>'Moving Avg'!F1860</f>
        <v>0.80350000000000021</v>
      </c>
      <c r="H1860" s="2">
        <f>'Moving Avg'!G1860</f>
        <v>0.80679999999999963</v>
      </c>
      <c r="I1860" s="2">
        <f>'Moving Avg'!H1860</f>
        <v>0.83814999999999984</v>
      </c>
      <c r="J1860" s="5" t="str">
        <f>OBV!F1860</f>
        <v>BULLISH</v>
      </c>
      <c r="K1860" s="5" t="str">
        <f>OBV!G1860</f>
        <v>NEUTRAL</v>
      </c>
      <c r="L1860" s="5" t="str">
        <f>OBV!H1860</f>
        <v>BULLISH DIVERGENCE</v>
      </c>
      <c r="M1860" s="7">
        <f t="shared" si="290"/>
        <v>25</v>
      </c>
      <c r="N1860" s="7">
        <f t="shared" si="291"/>
        <v>45</v>
      </c>
      <c r="O1860" s="7">
        <f t="shared" si="292"/>
        <v>0</v>
      </c>
      <c r="P1860" s="7">
        <f t="shared" si="293"/>
        <v>66.5</v>
      </c>
      <c r="Q1860" s="8">
        <f t="shared" si="294"/>
        <v>34.475000000000001</v>
      </c>
      <c r="R1860" s="8">
        <f t="shared" si="295"/>
        <v>30.625</v>
      </c>
      <c r="S1860" s="8">
        <f t="shared" si="296"/>
        <v>40.424999999999997</v>
      </c>
      <c r="T1860" s="8">
        <f t="shared" si="297"/>
        <v>34.125</v>
      </c>
      <c r="U1860" s="7">
        <f t="shared" si="298"/>
        <v>35.174999999999997</v>
      </c>
      <c r="V1860" s="7">
        <f t="shared" si="299"/>
        <v>34.912499999999994</v>
      </c>
    </row>
    <row r="1861" spans="1:22" ht="13.5" x14ac:dyDescent="0.25">
      <c r="A1861" s="3">
        <f>RSI!A1861</f>
        <v>45013</v>
      </c>
      <c r="B1861" s="2">
        <f>RSI!B1861</f>
        <v>0.8</v>
      </c>
      <c r="C1861" s="2">
        <f>RSI!I1861</f>
        <v>48.03408422864554</v>
      </c>
      <c r="D1861" s="2">
        <f>MACD!E1861</f>
        <v>7.0389509413671947E-3</v>
      </c>
      <c r="E1861" s="2">
        <f>MACD!F1861</f>
        <v>8.775483729666694E-3</v>
      </c>
      <c r="F1861" s="2">
        <f>'Moving Avg'!D1861</f>
        <v>0.79399999999999993</v>
      </c>
      <c r="G1861" s="2">
        <f>'Moving Avg'!F1861</f>
        <v>0.80250000000000021</v>
      </c>
      <c r="H1861" s="2">
        <f>'Moving Avg'!G1861</f>
        <v>0.80719999999999958</v>
      </c>
      <c r="I1861" s="2">
        <f>'Moving Avg'!H1861</f>
        <v>0.83809999999999985</v>
      </c>
      <c r="J1861" s="5" t="str">
        <f>OBV!F1861</f>
        <v>BULLISH</v>
      </c>
      <c r="K1861" s="5" t="str">
        <f>OBV!G1861</f>
        <v>NEUTRAL</v>
      </c>
      <c r="L1861" s="5" t="str">
        <f>OBV!H1861</f>
        <v>NEUTRAL</v>
      </c>
      <c r="M1861" s="7">
        <f t="shared" si="290"/>
        <v>25</v>
      </c>
      <c r="N1861" s="7">
        <f t="shared" si="291"/>
        <v>45</v>
      </c>
      <c r="O1861" s="7">
        <f t="shared" si="292"/>
        <v>0</v>
      </c>
      <c r="P1861" s="7">
        <f t="shared" si="293"/>
        <v>49.5</v>
      </c>
      <c r="Q1861" s="8">
        <f t="shared" si="294"/>
        <v>31.925000000000001</v>
      </c>
      <c r="R1861" s="8">
        <f t="shared" si="295"/>
        <v>26.375</v>
      </c>
      <c r="S1861" s="8">
        <f t="shared" si="296"/>
        <v>32.775000000000006</v>
      </c>
      <c r="T1861" s="8">
        <f t="shared" si="297"/>
        <v>29.875</v>
      </c>
      <c r="U1861" s="7">
        <f t="shared" si="298"/>
        <v>30.358333333333334</v>
      </c>
      <c r="V1861" s="7">
        <f t="shared" si="299"/>
        <v>30.237500000000001</v>
      </c>
    </row>
    <row r="1862" spans="1:22" ht="13.5" x14ac:dyDescent="0.25">
      <c r="A1862" s="3">
        <f>RSI!A1862</f>
        <v>45014</v>
      </c>
      <c r="B1862" s="2">
        <f>RSI!B1862</f>
        <v>0.79</v>
      </c>
      <c r="C1862" s="2">
        <f>RSI!I1862</f>
        <v>42.702073228325709</v>
      </c>
      <c r="D1862" s="2">
        <f>MACD!E1862</f>
        <v>4.9240598140142255E-3</v>
      </c>
      <c r="E1862" s="2">
        <f>MACD!F1862</f>
        <v>8.0051989465361999E-3</v>
      </c>
      <c r="F1862" s="2">
        <f>'Moving Avg'!D1862</f>
        <v>0.79200000000000004</v>
      </c>
      <c r="G1862" s="2">
        <f>'Moving Avg'!F1862</f>
        <v>0.80100000000000016</v>
      </c>
      <c r="H1862" s="2">
        <f>'Moving Avg'!G1862</f>
        <v>0.80739999999999967</v>
      </c>
      <c r="I1862" s="2">
        <f>'Moving Avg'!H1862</f>
        <v>0.83804999999999996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  <c r="M1862" s="7">
        <f t="shared" si="290"/>
        <v>25</v>
      </c>
      <c r="N1862" s="7">
        <f t="shared" si="291"/>
        <v>45</v>
      </c>
      <c r="O1862" s="7">
        <f t="shared" si="292"/>
        <v>0</v>
      </c>
      <c r="P1862" s="7">
        <f t="shared" si="293"/>
        <v>16.5</v>
      </c>
      <c r="Q1862" s="8">
        <f t="shared" si="294"/>
        <v>26.975000000000001</v>
      </c>
      <c r="R1862" s="8">
        <f t="shared" si="295"/>
        <v>18.125</v>
      </c>
      <c r="S1862" s="8">
        <f t="shared" si="296"/>
        <v>17.925000000000001</v>
      </c>
      <c r="T1862" s="8">
        <f t="shared" si="297"/>
        <v>21.625</v>
      </c>
      <c r="U1862" s="7">
        <f t="shared" si="298"/>
        <v>21.008333333333336</v>
      </c>
      <c r="V1862" s="7">
        <f t="shared" si="299"/>
        <v>21.162500000000001</v>
      </c>
    </row>
    <row r="1863" spans="1:22" ht="13.5" x14ac:dyDescent="0.25">
      <c r="A1863" s="3">
        <f>RSI!A1863</f>
        <v>45015</v>
      </c>
      <c r="B1863" s="2">
        <f>RSI!B1863</f>
        <v>0.79</v>
      </c>
      <c r="C1863" s="2">
        <f>RSI!I1863</f>
        <v>42.702073228325709</v>
      </c>
      <c r="D1863" s="2">
        <f>MACD!E1863</f>
        <v>3.2109791892902528E-3</v>
      </c>
      <c r="E1863" s="2">
        <f>MACD!F1863</f>
        <v>7.0463549950870105E-3</v>
      </c>
      <c r="F1863" s="2">
        <f>'Moving Avg'!D1863</f>
        <v>0.79</v>
      </c>
      <c r="G1863" s="2">
        <f>'Moving Avg'!F1863</f>
        <v>0.7995000000000001</v>
      </c>
      <c r="H1863" s="2">
        <f>'Moving Avg'!G1863</f>
        <v>0.80799999999999972</v>
      </c>
      <c r="I1863" s="2">
        <f>'Moving Avg'!H1863</f>
        <v>0.83799999999999997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  <c r="M1863" s="7">
        <f t="shared" si="290"/>
        <v>25</v>
      </c>
      <c r="N1863" s="7">
        <f t="shared" si="291"/>
        <v>45</v>
      </c>
      <c r="O1863" s="7">
        <f t="shared" si="292"/>
        <v>0</v>
      </c>
      <c r="P1863" s="7">
        <f t="shared" si="293"/>
        <v>16.5</v>
      </c>
      <c r="Q1863" s="8">
        <f t="shared" si="294"/>
        <v>26.975000000000001</v>
      </c>
      <c r="R1863" s="8">
        <f t="shared" si="295"/>
        <v>18.125</v>
      </c>
      <c r="S1863" s="8">
        <f t="shared" si="296"/>
        <v>17.925000000000001</v>
      </c>
      <c r="T1863" s="8">
        <f t="shared" si="297"/>
        <v>21.625</v>
      </c>
      <c r="U1863" s="7">
        <f t="shared" si="298"/>
        <v>21.008333333333336</v>
      </c>
      <c r="V1863" s="7">
        <f t="shared" si="299"/>
        <v>21.162500000000001</v>
      </c>
    </row>
    <row r="1864" spans="1:22" ht="13.5" x14ac:dyDescent="0.25">
      <c r="A1864" s="3">
        <f>RSI!A1864</f>
        <v>45016</v>
      </c>
      <c r="B1864" s="2">
        <f>RSI!B1864</f>
        <v>0.79</v>
      </c>
      <c r="C1864" s="2">
        <f>RSI!I1864</f>
        <v>42.702073228325709</v>
      </c>
      <c r="D1864" s="2">
        <f>MACD!E1864</f>
        <v>3.370691187705388E-3</v>
      </c>
      <c r="E1864" s="2">
        <f>MACD!F1864</f>
        <v>6.3112222336106864E-3</v>
      </c>
      <c r="F1864" s="2">
        <f>'Moving Avg'!D1864</f>
        <v>0.79200000000000004</v>
      </c>
      <c r="G1864" s="2">
        <f>'Moving Avg'!F1864</f>
        <v>0.79849999999999999</v>
      </c>
      <c r="H1864" s="2">
        <f>'Moving Avg'!G1864</f>
        <v>0.8081999999999997</v>
      </c>
      <c r="I1864" s="2">
        <f>'Moving Avg'!H1864</f>
        <v>0.83794999999999986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  <c r="M1864" s="7">
        <f t="shared" si="290"/>
        <v>25</v>
      </c>
      <c r="N1864" s="7">
        <f t="shared" si="291"/>
        <v>45</v>
      </c>
      <c r="O1864" s="7">
        <f t="shared" si="292"/>
        <v>0</v>
      </c>
      <c r="P1864" s="7">
        <f t="shared" si="293"/>
        <v>16.5</v>
      </c>
      <c r="Q1864" s="8">
        <f t="shared" si="294"/>
        <v>26.975000000000001</v>
      </c>
      <c r="R1864" s="8">
        <f t="shared" si="295"/>
        <v>18.125</v>
      </c>
      <c r="S1864" s="8">
        <f t="shared" si="296"/>
        <v>17.925000000000001</v>
      </c>
      <c r="T1864" s="8">
        <f t="shared" si="297"/>
        <v>21.625</v>
      </c>
      <c r="U1864" s="7">
        <f t="shared" si="298"/>
        <v>21.008333333333336</v>
      </c>
      <c r="V1864" s="7">
        <f t="shared" si="299"/>
        <v>21.162500000000001</v>
      </c>
    </row>
    <row r="1865" spans="1:22" ht="13.5" x14ac:dyDescent="0.25">
      <c r="A1865" s="3">
        <f>RSI!A1865</f>
        <v>45019</v>
      </c>
      <c r="B1865" s="2">
        <f>RSI!B1865</f>
        <v>0.79</v>
      </c>
      <c r="C1865" s="2">
        <f>RSI!I1865</f>
        <v>42.702073228325709</v>
      </c>
      <c r="D1865" s="2">
        <f>MACD!E1865</f>
        <v>3.5713693495666998E-3</v>
      </c>
      <c r="E1865" s="2">
        <f>MACD!F1865</f>
        <v>5.7632516568018894E-3</v>
      </c>
      <c r="F1865" s="2">
        <f>'Moving Avg'!D1865</f>
        <v>0.79200000000000004</v>
      </c>
      <c r="G1865" s="2">
        <f>'Moving Avg'!F1865</f>
        <v>0.79699999999999993</v>
      </c>
      <c r="H1865" s="2">
        <f>'Moving Avg'!G1865</f>
        <v>0.80839999999999956</v>
      </c>
      <c r="I1865" s="2">
        <f>'Moving Avg'!H1865</f>
        <v>0.83789999999999976</v>
      </c>
      <c r="J1865" s="5" t="str">
        <f>OBV!F1865</f>
        <v>BEARISH</v>
      </c>
      <c r="K1865" s="5" t="str">
        <f>OBV!G1865</f>
        <v>NEUTRAL</v>
      </c>
      <c r="L1865" s="5" t="str">
        <f>OBV!H1865</f>
        <v>NEUTRAL</v>
      </c>
      <c r="M1865" s="7">
        <f t="shared" si="290"/>
        <v>25</v>
      </c>
      <c r="N1865" s="7">
        <f t="shared" si="291"/>
        <v>45</v>
      </c>
      <c r="O1865" s="7">
        <f t="shared" si="292"/>
        <v>0</v>
      </c>
      <c r="P1865" s="7">
        <f t="shared" si="293"/>
        <v>16.5</v>
      </c>
      <c r="Q1865" s="8">
        <f t="shared" si="294"/>
        <v>26.975000000000001</v>
      </c>
      <c r="R1865" s="8">
        <f t="shared" si="295"/>
        <v>18.125</v>
      </c>
      <c r="S1865" s="8">
        <f t="shared" si="296"/>
        <v>17.925000000000001</v>
      </c>
      <c r="T1865" s="8">
        <f t="shared" si="297"/>
        <v>21.625</v>
      </c>
      <c r="U1865" s="7">
        <f t="shared" si="298"/>
        <v>21.008333333333336</v>
      </c>
      <c r="V1865" s="7">
        <f t="shared" si="299"/>
        <v>21.162500000000001</v>
      </c>
    </row>
    <row r="1866" spans="1:22" ht="13.5" x14ac:dyDescent="0.25">
      <c r="A1866" s="3">
        <f>RSI!A1866</f>
        <v>45020</v>
      </c>
      <c r="B1866" s="2">
        <f>RSI!B1866</f>
        <v>0.8</v>
      </c>
      <c r="C1866" s="2">
        <f>RSI!I1866</f>
        <v>50.145674476177703</v>
      </c>
      <c r="D1866" s="2">
        <f>MACD!E1866</f>
        <v>3.0611158370699165E-3</v>
      </c>
      <c r="E1866" s="2">
        <f>MACD!F1866</f>
        <v>5.2228244928554952E-3</v>
      </c>
      <c r="F1866" s="2">
        <f>'Moving Avg'!D1866</f>
        <v>0.79200000000000004</v>
      </c>
      <c r="G1866" s="2">
        <f>'Moving Avg'!F1866</f>
        <v>0.79649999999999999</v>
      </c>
      <c r="H1866" s="2">
        <f>'Moving Avg'!G1866</f>
        <v>0.80879999999999963</v>
      </c>
      <c r="I1866" s="2">
        <f>'Moving Avg'!H1866</f>
        <v>0.83789999999999987</v>
      </c>
      <c r="J1866" s="5" t="str">
        <f>OBV!F1866</f>
        <v>BULLISH</v>
      </c>
      <c r="K1866" s="5" t="str">
        <f>OBV!G1866</f>
        <v>NEUTRAL</v>
      </c>
      <c r="L1866" s="5" t="str">
        <f>OBV!H1866</f>
        <v>NEUTRAL</v>
      </c>
      <c r="M1866" s="7">
        <f t="shared" si="290"/>
        <v>25</v>
      </c>
      <c r="N1866" s="7">
        <f t="shared" si="291"/>
        <v>45</v>
      </c>
      <c r="O1866" s="7">
        <f t="shared" si="292"/>
        <v>0</v>
      </c>
      <c r="P1866" s="7">
        <f t="shared" si="293"/>
        <v>49.5</v>
      </c>
      <c r="Q1866" s="8">
        <f t="shared" si="294"/>
        <v>31.925000000000001</v>
      </c>
      <c r="R1866" s="8">
        <f t="shared" si="295"/>
        <v>26.375</v>
      </c>
      <c r="S1866" s="8">
        <f t="shared" si="296"/>
        <v>32.775000000000006</v>
      </c>
      <c r="T1866" s="8">
        <f t="shared" si="297"/>
        <v>29.875</v>
      </c>
      <c r="U1866" s="7">
        <f t="shared" si="298"/>
        <v>30.358333333333334</v>
      </c>
      <c r="V1866" s="7">
        <f t="shared" si="299"/>
        <v>30.237500000000001</v>
      </c>
    </row>
    <row r="1867" spans="1:22" ht="13.5" x14ac:dyDescent="0.25">
      <c r="A1867" s="3">
        <f>RSI!A1867</f>
        <v>45021</v>
      </c>
      <c r="B1867" s="2">
        <f>RSI!B1867</f>
        <v>0.79</v>
      </c>
      <c r="C1867" s="2">
        <f>RSI!I1867</f>
        <v>43.991153885689108</v>
      </c>
      <c r="D1867" s="2">
        <f>MACD!E1867</f>
        <v>3.367200796372205E-3</v>
      </c>
      <c r="E1867" s="2">
        <f>MACD!F1867</f>
        <v>4.851699753558837E-3</v>
      </c>
      <c r="F1867" s="2">
        <f>'Moving Avg'!D1867</f>
        <v>0.79200000000000004</v>
      </c>
      <c r="G1867" s="2">
        <f>'Moving Avg'!F1867</f>
        <v>0.79549999999999987</v>
      </c>
      <c r="H1867" s="2">
        <f>'Moving Avg'!G1867</f>
        <v>0.80899999999999972</v>
      </c>
      <c r="I1867" s="2">
        <f>'Moving Avg'!H1867</f>
        <v>0.83779999999999988</v>
      </c>
      <c r="J1867" s="5" t="str">
        <f>OBV!F1867</f>
        <v>BULLISH</v>
      </c>
      <c r="K1867" s="5" t="str">
        <f>OBV!G1867</f>
        <v>NEUTRAL</v>
      </c>
      <c r="L1867" s="5" t="str">
        <f>OBV!H1867</f>
        <v>NEUTRAL</v>
      </c>
      <c r="M1867" s="7">
        <f t="shared" si="290"/>
        <v>25</v>
      </c>
      <c r="N1867" s="7">
        <f t="shared" si="291"/>
        <v>45</v>
      </c>
      <c r="O1867" s="7">
        <f t="shared" si="292"/>
        <v>0</v>
      </c>
      <c r="P1867" s="7">
        <f t="shared" si="293"/>
        <v>49.5</v>
      </c>
      <c r="Q1867" s="8">
        <f t="shared" si="294"/>
        <v>31.925000000000001</v>
      </c>
      <c r="R1867" s="8">
        <f t="shared" si="295"/>
        <v>26.375</v>
      </c>
      <c r="S1867" s="8">
        <f t="shared" si="296"/>
        <v>32.775000000000006</v>
      </c>
      <c r="T1867" s="8">
        <f t="shared" si="297"/>
        <v>29.875</v>
      </c>
      <c r="U1867" s="7">
        <f t="shared" si="298"/>
        <v>30.358333333333334</v>
      </c>
      <c r="V1867" s="7">
        <f t="shared" si="299"/>
        <v>30.237500000000001</v>
      </c>
    </row>
    <row r="1868" spans="1:22" ht="13.5" x14ac:dyDescent="0.25">
      <c r="A1868" s="3">
        <f>RSI!A1868</f>
        <v>45022</v>
      </c>
      <c r="B1868" s="2">
        <f>RSI!B1868</f>
        <v>0.8</v>
      </c>
      <c r="C1868" s="2">
        <f>RSI!I1868</f>
        <v>50.529816867120331</v>
      </c>
      <c r="D1868" s="2">
        <f>MACD!E1868</f>
        <v>2.9418576642429306E-3</v>
      </c>
      <c r="E1868" s="2">
        <f>MACD!F1868</f>
        <v>4.4697313356956555E-3</v>
      </c>
      <c r="F1868" s="2">
        <f>'Moving Avg'!D1868</f>
        <v>0.79399999999999993</v>
      </c>
      <c r="G1868" s="2">
        <f>'Moving Avg'!F1868</f>
        <v>0.79549999999999987</v>
      </c>
      <c r="H1868" s="2">
        <f>'Moving Avg'!G1868</f>
        <v>0.80899999999999972</v>
      </c>
      <c r="I1868" s="2">
        <f>'Moving Avg'!H1868</f>
        <v>0.83775000000000011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45</v>
      </c>
      <c r="O1868" s="7">
        <f t="shared" si="292"/>
        <v>0</v>
      </c>
      <c r="P1868" s="7">
        <f t="shared" si="293"/>
        <v>83.5</v>
      </c>
      <c r="Q1868" s="8">
        <f t="shared" si="294"/>
        <v>37.024999999999999</v>
      </c>
      <c r="R1868" s="8">
        <f t="shared" si="295"/>
        <v>34.875</v>
      </c>
      <c r="S1868" s="8">
        <f t="shared" si="296"/>
        <v>48.075000000000003</v>
      </c>
      <c r="T1868" s="8">
        <f t="shared" si="297"/>
        <v>38.375</v>
      </c>
      <c r="U1868" s="7">
        <f t="shared" si="298"/>
        <v>39.991666666666667</v>
      </c>
      <c r="V1868" s="7">
        <f t="shared" si="299"/>
        <v>39.587500000000006</v>
      </c>
    </row>
    <row r="1869" spans="1:22" ht="13.5" x14ac:dyDescent="0.25">
      <c r="A1869" s="3">
        <f>RSI!A1869</f>
        <v>45023</v>
      </c>
      <c r="B1869" s="2">
        <f>RSI!B1869</f>
        <v>0.8</v>
      </c>
      <c r="C1869" s="2">
        <f>RSI!I1869</f>
        <v>50.529816867120346</v>
      </c>
      <c r="D1869" s="2">
        <f>MACD!E1869</f>
        <v>-5.0183689983829272E-4</v>
      </c>
      <c r="E1869" s="2">
        <f>MACD!F1869</f>
        <v>3.4754176885888662E-3</v>
      </c>
      <c r="F1869" s="2">
        <f>'Moving Avg'!D1869</f>
        <v>0.79599999999999993</v>
      </c>
      <c r="G1869" s="2">
        <f>'Moving Avg'!F1869</f>
        <v>0.79549999999999998</v>
      </c>
      <c r="H1869" s="2">
        <f>'Moving Avg'!G1869</f>
        <v>0.8091999999999997</v>
      </c>
      <c r="I1869" s="2">
        <f>'Moving Avg'!H1869</f>
        <v>0.83770000000000011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  <c r="M1869" s="7">
        <f t="shared" si="290"/>
        <v>25</v>
      </c>
      <c r="N1869" s="7">
        <f t="shared" si="291"/>
        <v>45</v>
      </c>
      <c r="O1869" s="7">
        <f t="shared" si="292"/>
        <v>0</v>
      </c>
      <c r="P1869" s="7">
        <f t="shared" si="293"/>
        <v>83.5</v>
      </c>
      <c r="Q1869" s="8">
        <f t="shared" si="294"/>
        <v>37.024999999999999</v>
      </c>
      <c r="R1869" s="8">
        <f t="shared" si="295"/>
        <v>34.875</v>
      </c>
      <c r="S1869" s="8">
        <f t="shared" si="296"/>
        <v>48.075000000000003</v>
      </c>
      <c r="T1869" s="8">
        <f t="shared" si="297"/>
        <v>38.375</v>
      </c>
      <c r="U1869" s="7">
        <f t="shared" si="298"/>
        <v>39.991666666666667</v>
      </c>
      <c r="V1869" s="7">
        <f t="shared" si="299"/>
        <v>39.587500000000006</v>
      </c>
    </row>
    <row r="1870" spans="1:22" ht="13.5" x14ac:dyDescent="0.25">
      <c r="A1870" s="3">
        <f>RSI!A1870</f>
        <v>45026</v>
      </c>
      <c r="B1870" s="2">
        <f>RSI!B1870</f>
        <v>0.8</v>
      </c>
      <c r="C1870" s="2">
        <f>RSI!I1870</f>
        <v>50.529816867120346</v>
      </c>
      <c r="D1870" s="2">
        <f>MACD!E1870</f>
        <v>-1.8836279469122141E-3</v>
      </c>
      <c r="E1870" s="2">
        <f>MACD!F1870</f>
        <v>2.4036085614886505E-3</v>
      </c>
      <c r="F1870" s="2">
        <f>'Moving Avg'!D1870</f>
        <v>0.79800000000000004</v>
      </c>
      <c r="G1870" s="2">
        <f>'Moving Avg'!F1870</f>
        <v>0.79499999999999993</v>
      </c>
      <c r="H1870" s="2">
        <f>'Moving Avg'!G1870</f>
        <v>0.80939999999999968</v>
      </c>
      <c r="I1870" s="2">
        <f>'Moving Avg'!H1870</f>
        <v>0.8378000000000001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  <c r="M1870" s="7">
        <f t="shared" si="290"/>
        <v>25</v>
      </c>
      <c r="N1870" s="7">
        <f t="shared" si="291"/>
        <v>45</v>
      </c>
      <c r="O1870" s="7">
        <f t="shared" si="292"/>
        <v>0</v>
      </c>
      <c r="P1870" s="7">
        <f t="shared" si="293"/>
        <v>83.5</v>
      </c>
      <c r="Q1870" s="8">
        <f t="shared" si="294"/>
        <v>37.024999999999999</v>
      </c>
      <c r="R1870" s="8">
        <f t="shared" si="295"/>
        <v>34.875</v>
      </c>
      <c r="S1870" s="8">
        <f t="shared" si="296"/>
        <v>48.075000000000003</v>
      </c>
      <c r="T1870" s="8">
        <f t="shared" si="297"/>
        <v>38.375</v>
      </c>
      <c r="U1870" s="7">
        <f t="shared" si="298"/>
        <v>39.991666666666667</v>
      </c>
      <c r="V1870" s="7">
        <f t="shared" si="299"/>
        <v>39.587500000000006</v>
      </c>
    </row>
    <row r="1871" spans="1:22" ht="13.5" x14ac:dyDescent="0.25">
      <c r="A1871" s="3">
        <f>RSI!A1871</f>
        <v>45027</v>
      </c>
      <c r="B1871" s="2">
        <f>RSI!B1871</f>
        <v>0.8</v>
      </c>
      <c r="C1871" s="2">
        <f>RSI!I1871</f>
        <v>50.529816867120346</v>
      </c>
      <c r="D1871" s="2">
        <f>MACD!E1871</f>
        <v>-1.520260500068038E-3</v>
      </c>
      <c r="E1871" s="2">
        <f>MACD!F1871</f>
        <v>1.6188347491773128E-3</v>
      </c>
      <c r="F1871" s="2">
        <f>'Moving Avg'!D1871</f>
        <v>0.79800000000000004</v>
      </c>
      <c r="G1871" s="2">
        <f>'Moving Avg'!F1871</f>
        <v>0.79499999999999993</v>
      </c>
      <c r="H1871" s="2">
        <f>'Moving Avg'!G1871</f>
        <v>0.80959999999999965</v>
      </c>
      <c r="I1871" s="2">
        <f>'Moving Avg'!H1871</f>
        <v>0.83785000000000021</v>
      </c>
      <c r="J1871" s="5" t="str">
        <f>OBV!F1871</f>
        <v>BEARISH</v>
      </c>
      <c r="K1871" s="5" t="str">
        <f>OBV!G1871</f>
        <v>NEUTRAL</v>
      </c>
      <c r="L1871" s="5" t="str">
        <f>OBV!H1871</f>
        <v>NEUTRAL</v>
      </c>
      <c r="M1871" s="7">
        <f t="shared" si="290"/>
        <v>25</v>
      </c>
      <c r="N1871" s="7">
        <f t="shared" si="291"/>
        <v>45</v>
      </c>
      <c r="O1871" s="7">
        <f t="shared" si="292"/>
        <v>0</v>
      </c>
      <c r="P1871" s="7">
        <f t="shared" si="293"/>
        <v>16.5</v>
      </c>
      <c r="Q1871" s="8">
        <f t="shared" si="294"/>
        <v>26.975000000000001</v>
      </c>
      <c r="R1871" s="8">
        <f t="shared" si="295"/>
        <v>18.125</v>
      </c>
      <c r="S1871" s="8">
        <f t="shared" si="296"/>
        <v>17.925000000000001</v>
      </c>
      <c r="T1871" s="8">
        <f t="shared" si="297"/>
        <v>21.625</v>
      </c>
      <c r="U1871" s="7">
        <f t="shared" si="298"/>
        <v>21.008333333333336</v>
      </c>
      <c r="V1871" s="7">
        <f t="shared" si="299"/>
        <v>21.162500000000001</v>
      </c>
    </row>
    <row r="1872" spans="1:22" ht="13.5" x14ac:dyDescent="0.25">
      <c r="A1872" s="3">
        <f>RSI!A1872</f>
        <v>45028</v>
      </c>
      <c r="B1872" s="2">
        <f>RSI!B1872</f>
        <v>0.81</v>
      </c>
      <c r="C1872" s="2">
        <f>RSI!I1872</f>
        <v>57.243665256556902</v>
      </c>
      <c r="D1872" s="2">
        <f>MACD!E1872</f>
        <v>-3.4974482781807703E-3</v>
      </c>
      <c r="E1872" s="2">
        <f>MACD!F1872</f>
        <v>5.9557814370569625E-4</v>
      </c>
      <c r="F1872" s="2">
        <f>'Moving Avg'!D1872</f>
        <v>0.80199999999999994</v>
      </c>
      <c r="G1872" s="2">
        <f>'Moving Avg'!F1872</f>
        <v>0.79600000000000015</v>
      </c>
      <c r="H1872" s="2">
        <f>'Moving Avg'!G1872</f>
        <v>0.80979999999999974</v>
      </c>
      <c r="I1872" s="2">
        <f>'Moving Avg'!H1872</f>
        <v>0.83785000000000021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  <c r="M1872" s="7">
        <f t="shared" si="290"/>
        <v>25</v>
      </c>
      <c r="N1872" s="7">
        <f t="shared" si="291"/>
        <v>45</v>
      </c>
      <c r="O1872" s="7">
        <f t="shared" si="292"/>
        <v>0</v>
      </c>
      <c r="P1872" s="7">
        <f t="shared" si="293"/>
        <v>83.5</v>
      </c>
      <c r="Q1872" s="8">
        <f t="shared" si="294"/>
        <v>37.024999999999999</v>
      </c>
      <c r="R1872" s="8">
        <f t="shared" si="295"/>
        <v>34.875</v>
      </c>
      <c r="S1872" s="8">
        <f t="shared" si="296"/>
        <v>48.075000000000003</v>
      </c>
      <c r="T1872" s="8">
        <f t="shared" si="297"/>
        <v>38.375</v>
      </c>
      <c r="U1872" s="7">
        <f t="shared" si="298"/>
        <v>39.991666666666667</v>
      </c>
      <c r="V1872" s="7">
        <f t="shared" si="299"/>
        <v>39.587500000000006</v>
      </c>
    </row>
    <row r="1873" spans="1:22" ht="13.5" x14ac:dyDescent="0.25">
      <c r="A1873" s="3">
        <f>RSI!A1873</f>
        <v>45029</v>
      </c>
      <c r="B1873" s="2">
        <f>RSI!B1873</f>
        <v>0.81</v>
      </c>
      <c r="C1873" s="2">
        <f>RSI!I1873</f>
        <v>57.243665256556895</v>
      </c>
      <c r="D1873" s="2">
        <f>MACD!E1873</f>
        <v>-5.2345902892014795E-3</v>
      </c>
      <c r="E1873" s="2">
        <f>MACD!F1873</f>
        <v>-5.7045554287573881E-4</v>
      </c>
      <c r="F1873" s="2">
        <f>'Moving Avg'!D1873</f>
        <v>0.80400000000000005</v>
      </c>
      <c r="G1873" s="2">
        <f>'Moving Avg'!F1873</f>
        <v>0.79700000000000026</v>
      </c>
      <c r="H1873" s="2">
        <f>'Moving Avg'!G1873</f>
        <v>0.80979999999999974</v>
      </c>
      <c r="I1873" s="2">
        <f>'Moving Avg'!H1873</f>
        <v>0.83770000000000022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  <c r="M1873" s="7">
        <f t="shared" si="290"/>
        <v>25</v>
      </c>
      <c r="N1873" s="7">
        <f t="shared" si="291"/>
        <v>45</v>
      </c>
      <c r="O1873" s="7">
        <f t="shared" si="292"/>
        <v>0</v>
      </c>
      <c r="P1873" s="7">
        <f t="shared" si="293"/>
        <v>83.5</v>
      </c>
      <c r="Q1873" s="8">
        <f t="shared" si="294"/>
        <v>37.024999999999999</v>
      </c>
      <c r="R1873" s="8">
        <f t="shared" si="295"/>
        <v>34.875</v>
      </c>
      <c r="S1873" s="8">
        <f t="shared" si="296"/>
        <v>48.075000000000003</v>
      </c>
      <c r="T1873" s="8">
        <f t="shared" si="297"/>
        <v>38.375</v>
      </c>
      <c r="U1873" s="7">
        <f t="shared" si="298"/>
        <v>39.991666666666667</v>
      </c>
      <c r="V1873" s="7">
        <f t="shared" si="299"/>
        <v>39.587500000000006</v>
      </c>
    </row>
    <row r="1874" spans="1:22" ht="13.5" x14ac:dyDescent="0.25">
      <c r="A1874" s="3">
        <f>RSI!A1874</f>
        <v>45030</v>
      </c>
      <c r="B1874" s="2">
        <f>RSI!B1874</f>
        <v>0.81</v>
      </c>
      <c r="C1874" s="2">
        <f>RSI!I1874</f>
        <v>57.243665256556902</v>
      </c>
      <c r="D1874" s="2">
        <f>MACD!E1874</f>
        <v>-6.7638657646257316E-3</v>
      </c>
      <c r="E1874" s="2">
        <f>MACD!F1874</f>
        <v>-1.8091375872257374E-3</v>
      </c>
      <c r="F1874" s="2">
        <f>'Moving Avg'!D1874</f>
        <v>0.80600000000000005</v>
      </c>
      <c r="G1874" s="2">
        <f>'Moving Avg'!F1874</f>
        <v>0.79750000000000021</v>
      </c>
      <c r="H1874" s="2">
        <f>'Moving Avg'!G1874</f>
        <v>0.80979999999999985</v>
      </c>
      <c r="I1874" s="2">
        <f>'Moving Avg'!H1874</f>
        <v>0.83735000000000026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  <c r="M1874" s="7">
        <f t="shared" si="290"/>
        <v>25</v>
      </c>
      <c r="N1874" s="7">
        <f t="shared" si="291"/>
        <v>45</v>
      </c>
      <c r="O1874" s="7">
        <f t="shared" si="292"/>
        <v>0</v>
      </c>
      <c r="P1874" s="7">
        <f t="shared" si="293"/>
        <v>83.5</v>
      </c>
      <c r="Q1874" s="8">
        <f t="shared" si="294"/>
        <v>37.024999999999999</v>
      </c>
      <c r="R1874" s="8">
        <f t="shared" si="295"/>
        <v>34.875</v>
      </c>
      <c r="S1874" s="8">
        <f t="shared" si="296"/>
        <v>48.075000000000003</v>
      </c>
      <c r="T1874" s="8">
        <f t="shared" si="297"/>
        <v>38.375</v>
      </c>
      <c r="U1874" s="7">
        <f t="shared" si="298"/>
        <v>39.991666666666667</v>
      </c>
      <c r="V1874" s="7">
        <f t="shared" si="299"/>
        <v>39.587500000000006</v>
      </c>
    </row>
    <row r="1875" spans="1:22" ht="13.5" x14ac:dyDescent="0.25">
      <c r="A1875" s="3">
        <f>RSI!A1875</f>
        <v>45033</v>
      </c>
      <c r="B1875" s="2">
        <f>RSI!B1875</f>
        <v>0.79</v>
      </c>
      <c r="C1875" s="2">
        <f>RSI!I1875</f>
        <v>42.750748928469847</v>
      </c>
      <c r="D1875" s="2">
        <f>MACD!E1875</f>
        <v>-6.6313737209880985E-3</v>
      </c>
      <c r="E1875" s="2">
        <f>MACD!F1875</f>
        <v>-2.7735848139782099E-3</v>
      </c>
      <c r="F1875" s="2">
        <f>'Moving Avg'!D1875</f>
        <v>0.80399999999999994</v>
      </c>
      <c r="G1875" s="2">
        <f>'Moving Avg'!F1875</f>
        <v>0.79700000000000026</v>
      </c>
      <c r="H1875" s="2">
        <f>'Moving Avg'!G1875</f>
        <v>0.80939999999999979</v>
      </c>
      <c r="I1875" s="2">
        <f>'Moving Avg'!H1875</f>
        <v>0.83680000000000021</v>
      </c>
      <c r="J1875" s="5" t="str">
        <f>OBV!F1875</f>
        <v>BULLISH</v>
      </c>
      <c r="K1875" s="5" t="str">
        <f>OBV!G1875</f>
        <v>NEUTRAL</v>
      </c>
      <c r="L1875" s="5" t="str">
        <f>OBV!H1875</f>
        <v>BULLISH DIVERGENCE</v>
      </c>
      <c r="M1875" s="7">
        <f t="shared" si="290"/>
        <v>25</v>
      </c>
      <c r="N1875" s="7">
        <f t="shared" si="291"/>
        <v>45</v>
      </c>
      <c r="O1875" s="7">
        <f t="shared" si="292"/>
        <v>0</v>
      </c>
      <c r="P1875" s="7">
        <f t="shared" si="293"/>
        <v>66.5</v>
      </c>
      <c r="Q1875" s="8">
        <f t="shared" si="294"/>
        <v>34.475000000000001</v>
      </c>
      <c r="R1875" s="8">
        <f t="shared" si="295"/>
        <v>30.625</v>
      </c>
      <c r="S1875" s="8">
        <f t="shared" si="296"/>
        <v>40.424999999999997</v>
      </c>
      <c r="T1875" s="8">
        <f t="shared" si="297"/>
        <v>34.125</v>
      </c>
      <c r="U1875" s="7">
        <f t="shared" si="298"/>
        <v>35.174999999999997</v>
      </c>
      <c r="V1875" s="7">
        <f t="shared" si="299"/>
        <v>34.912499999999994</v>
      </c>
    </row>
    <row r="1876" spans="1:22" ht="13.5" x14ac:dyDescent="0.25">
      <c r="A1876" s="3">
        <f>RSI!A1876</f>
        <v>45034</v>
      </c>
      <c r="B1876" s="2">
        <f>RSI!B1876</f>
        <v>0.79</v>
      </c>
      <c r="C1876" s="2">
        <f>RSI!I1876</f>
        <v>42.750748928469839</v>
      </c>
      <c r="D1876" s="2">
        <f>MACD!E1876</f>
        <v>-4.9135366643376921E-3</v>
      </c>
      <c r="E1876" s="2">
        <f>MACD!F1876</f>
        <v>-3.2015751840501062E-3</v>
      </c>
      <c r="F1876" s="2">
        <f>'Moving Avg'!D1876</f>
        <v>0.80199999999999994</v>
      </c>
      <c r="G1876" s="2">
        <f>'Moving Avg'!F1876</f>
        <v>0.79650000000000021</v>
      </c>
      <c r="H1876" s="2">
        <f>'Moving Avg'!G1876</f>
        <v>0.8083999999999999</v>
      </c>
      <c r="I1876" s="2">
        <f>'Moving Avg'!H1876</f>
        <v>0.83625000000000016</v>
      </c>
      <c r="J1876" s="5" t="str">
        <f>OBV!F1876</f>
        <v>BULLISH</v>
      </c>
      <c r="K1876" s="5" t="str">
        <f>OBV!G1876</f>
        <v>NEUTRAL</v>
      </c>
      <c r="L1876" s="5" t="str">
        <f>OBV!H1876</f>
        <v>BULLISH DIVERGENCE</v>
      </c>
      <c r="M1876" s="7">
        <f t="shared" si="290"/>
        <v>25</v>
      </c>
      <c r="N1876" s="7">
        <f t="shared" si="291"/>
        <v>45</v>
      </c>
      <c r="O1876" s="7">
        <f t="shared" si="292"/>
        <v>0</v>
      </c>
      <c r="P1876" s="7">
        <f t="shared" si="293"/>
        <v>66.5</v>
      </c>
      <c r="Q1876" s="8">
        <f t="shared" si="294"/>
        <v>34.475000000000001</v>
      </c>
      <c r="R1876" s="8">
        <f t="shared" si="295"/>
        <v>30.625</v>
      </c>
      <c r="S1876" s="8">
        <f t="shared" si="296"/>
        <v>40.424999999999997</v>
      </c>
      <c r="T1876" s="8">
        <f t="shared" si="297"/>
        <v>34.125</v>
      </c>
      <c r="U1876" s="7">
        <f t="shared" si="298"/>
        <v>35.174999999999997</v>
      </c>
      <c r="V1876" s="7">
        <f t="shared" si="299"/>
        <v>34.912499999999994</v>
      </c>
    </row>
    <row r="1877" spans="1:22" ht="13.5" x14ac:dyDescent="0.25">
      <c r="A1877" s="3">
        <f>RSI!A1877</f>
        <v>45035</v>
      </c>
      <c r="B1877" s="2">
        <f>RSI!B1877</f>
        <v>0.78</v>
      </c>
      <c r="C1877" s="2">
        <f>RSI!I1877</f>
        <v>37.277837350027781</v>
      </c>
      <c r="D1877" s="2">
        <f>MACD!E1877</f>
        <v>-4.1954188944339776E-3</v>
      </c>
      <c r="E1877" s="2">
        <f>MACD!F1877</f>
        <v>-3.400343926126881E-3</v>
      </c>
      <c r="F1877" s="2">
        <f>'Moving Avg'!D1877</f>
        <v>0.79600000000000004</v>
      </c>
      <c r="G1877" s="2">
        <f>'Moving Avg'!F1877</f>
        <v>0.7955000000000001</v>
      </c>
      <c r="H1877" s="2">
        <f>'Moving Avg'!G1877</f>
        <v>0.8073999999999999</v>
      </c>
      <c r="I1877" s="2">
        <f>'Moving Avg'!H1877</f>
        <v>0.83555000000000024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  <c r="M1877" s="7">
        <f t="shared" si="290"/>
        <v>25</v>
      </c>
      <c r="N1877" s="7">
        <f t="shared" si="291"/>
        <v>45</v>
      </c>
      <c r="O1877" s="7">
        <f t="shared" si="292"/>
        <v>0</v>
      </c>
      <c r="P1877" s="7">
        <f t="shared" si="293"/>
        <v>16.5</v>
      </c>
      <c r="Q1877" s="8">
        <f t="shared" si="294"/>
        <v>26.975000000000001</v>
      </c>
      <c r="R1877" s="8">
        <f t="shared" si="295"/>
        <v>18.125</v>
      </c>
      <c r="S1877" s="8">
        <f t="shared" si="296"/>
        <v>17.925000000000001</v>
      </c>
      <c r="T1877" s="8">
        <f t="shared" si="297"/>
        <v>21.625</v>
      </c>
      <c r="U1877" s="7">
        <f t="shared" si="298"/>
        <v>21.008333333333336</v>
      </c>
      <c r="V1877" s="7">
        <f t="shared" si="299"/>
        <v>21.162500000000001</v>
      </c>
    </row>
    <row r="1878" spans="1:22" ht="13.5" x14ac:dyDescent="0.25">
      <c r="A1878" s="3">
        <f>RSI!A1878</f>
        <v>45036</v>
      </c>
      <c r="B1878" s="2">
        <f>RSI!B1878</f>
        <v>0.79</v>
      </c>
      <c r="C1878" s="2">
        <f>RSI!I1878</f>
        <v>44.877407413632824</v>
      </c>
      <c r="D1878" s="2">
        <f>MACD!E1878</f>
        <v>-2.6732990588178573E-3</v>
      </c>
      <c r="E1878" s="2">
        <f>MACD!F1878</f>
        <v>-3.2549349526650767E-3</v>
      </c>
      <c r="F1878" s="2">
        <f>'Moving Avg'!D1878</f>
        <v>0.79200000000000004</v>
      </c>
      <c r="G1878" s="2">
        <f>'Moving Avg'!F1878</f>
        <v>0.79500000000000015</v>
      </c>
      <c r="H1878" s="2">
        <f>'Moving Avg'!G1878</f>
        <v>0.80640000000000001</v>
      </c>
      <c r="I1878" s="2">
        <f>'Moving Avg'!H1878</f>
        <v>0.83515000000000017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  <c r="M1878" s="7">
        <f t="shared" si="290"/>
        <v>25</v>
      </c>
      <c r="N1878" s="7">
        <f t="shared" si="291"/>
        <v>0</v>
      </c>
      <c r="O1878" s="7">
        <f t="shared" si="292"/>
        <v>0</v>
      </c>
      <c r="P1878" s="7">
        <f t="shared" si="293"/>
        <v>66.5</v>
      </c>
      <c r="Q1878" s="8">
        <f t="shared" si="294"/>
        <v>18.725000000000001</v>
      </c>
      <c r="R1878" s="8">
        <f t="shared" si="295"/>
        <v>21.625</v>
      </c>
      <c r="S1878" s="8">
        <f t="shared" si="296"/>
        <v>33.674999999999997</v>
      </c>
      <c r="T1878" s="8">
        <f t="shared" si="297"/>
        <v>22.875</v>
      </c>
      <c r="U1878" s="7">
        <f t="shared" si="298"/>
        <v>24.675000000000001</v>
      </c>
      <c r="V1878" s="7">
        <f t="shared" si="299"/>
        <v>24.225000000000001</v>
      </c>
    </row>
    <row r="1879" spans="1:22" ht="13.5" x14ac:dyDescent="0.25">
      <c r="A1879" s="3">
        <f>RSI!A1879</f>
        <v>45040</v>
      </c>
      <c r="B1879" s="2">
        <f>RSI!B1879</f>
        <v>0.79</v>
      </c>
      <c r="C1879" s="2">
        <f>RSI!I1879</f>
        <v>44.877407413632824</v>
      </c>
      <c r="D1879" s="2">
        <f>MACD!E1879</f>
        <v>-1.3363299675650531E-3</v>
      </c>
      <c r="E1879" s="2">
        <f>MACD!F1879</f>
        <v>-2.8712139556450723E-3</v>
      </c>
      <c r="F1879" s="2">
        <f>'Moving Avg'!D1879</f>
        <v>0.78800000000000003</v>
      </c>
      <c r="G1879" s="2">
        <f>'Moving Avg'!F1879</f>
        <v>0.79549999999999998</v>
      </c>
      <c r="H1879" s="2">
        <f>'Moving Avg'!G1879</f>
        <v>0.80559999999999998</v>
      </c>
      <c r="I1879" s="2">
        <f>'Moving Avg'!H1879</f>
        <v>0.8347</v>
      </c>
      <c r="J1879" s="5" t="str">
        <f>OBV!F1879</f>
        <v>BULLISH</v>
      </c>
      <c r="K1879" s="5" t="str">
        <f>OBV!G1879</f>
        <v>NEUTRAL</v>
      </c>
      <c r="L1879" s="5" t="str">
        <f>OBV!H1879</f>
        <v>BULLISH DIVERGENCE</v>
      </c>
      <c r="M1879" s="7">
        <f t="shared" si="290"/>
        <v>25</v>
      </c>
      <c r="N1879" s="7">
        <f t="shared" si="291"/>
        <v>0</v>
      </c>
      <c r="O1879" s="7">
        <f t="shared" si="292"/>
        <v>0</v>
      </c>
      <c r="P1879" s="7">
        <f t="shared" si="293"/>
        <v>66.5</v>
      </c>
      <c r="Q1879" s="8">
        <f t="shared" si="294"/>
        <v>18.725000000000001</v>
      </c>
      <c r="R1879" s="8">
        <f t="shared" si="295"/>
        <v>21.625</v>
      </c>
      <c r="S1879" s="8">
        <f t="shared" si="296"/>
        <v>33.674999999999997</v>
      </c>
      <c r="T1879" s="8">
        <f t="shared" si="297"/>
        <v>22.875</v>
      </c>
      <c r="U1879" s="7">
        <f t="shared" si="298"/>
        <v>24.675000000000001</v>
      </c>
      <c r="V1879" s="7">
        <f t="shared" si="299"/>
        <v>24.225000000000001</v>
      </c>
    </row>
    <row r="1880" spans="1:22" ht="13.5" x14ac:dyDescent="0.25">
      <c r="A1880" s="3">
        <f>RSI!A1880</f>
        <v>45041</v>
      </c>
      <c r="B1880" s="2">
        <f>RSI!B1880</f>
        <v>0.79</v>
      </c>
      <c r="C1880" s="2">
        <f>RSI!I1880</f>
        <v>44.877407413632824</v>
      </c>
      <c r="D1880" s="2">
        <f>MACD!E1880</f>
        <v>-1.596581158135324E-4</v>
      </c>
      <c r="E1880" s="2">
        <f>MACD!F1880</f>
        <v>-2.3289027876787645E-3</v>
      </c>
      <c r="F1880" s="2">
        <f>'Moving Avg'!D1880</f>
        <v>0.78800000000000003</v>
      </c>
      <c r="G1880" s="2">
        <f>'Moving Avg'!F1880</f>
        <v>0.79549999999999998</v>
      </c>
      <c r="H1880" s="2">
        <f>'Moving Avg'!G1880</f>
        <v>0.80500000000000016</v>
      </c>
      <c r="I1880" s="2">
        <f>'Moving Avg'!H1880</f>
        <v>0.83424999999999994</v>
      </c>
      <c r="J1880" s="5" t="str">
        <f>OBV!F1880</f>
        <v>BULLISH</v>
      </c>
      <c r="K1880" s="5" t="str">
        <f>OBV!G1880</f>
        <v>NEUTRAL</v>
      </c>
      <c r="L1880" s="5" t="str">
        <f>OBV!H1880</f>
        <v>NEUTRAL</v>
      </c>
      <c r="M1880" s="7">
        <f t="shared" si="290"/>
        <v>25</v>
      </c>
      <c r="N1880" s="7">
        <f t="shared" si="291"/>
        <v>0</v>
      </c>
      <c r="O1880" s="7">
        <f t="shared" si="292"/>
        <v>0</v>
      </c>
      <c r="P1880" s="7">
        <f t="shared" si="293"/>
        <v>49.5</v>
      </c>
      <c r="Q1880" s="8">
        <f t="shared" si="294"/>
        <v>16.175000000000001</v>
      </c>
      <c r="R1880" s="8">
        <f t="shared" si="295"/>
        <v>17.375</v>
      </c>
      <c r="S1880" s="8">
        <f t="shared" si="296"/>
        <v>26.025000000000002</v>
      </c>
      <c r="T1880" s="8">
        <f t="shared" si="297"/>
        <v>18.625</v>
      </c>
      <c r="U1880" s="7">
        <f t="shared" si="298"/>
        <v>19.858333333333334</v>
      </c>
      <c r="V1880" s="7">
        <f t="shared" si="299"/>
        <v>19.55</v>
      </c>
    </row>
    <row r="1881" spans="1:22" ht="13.5" x14ac:dyDescent="0.25">
      <c r="A1881" s="3">
        <f>RSI!A1881</f>
        <v>45042</v>
      </c>
      <c r="B1881" s="2">
        <f>RSI!B1881</f>
        <v>0.81</v>
      </c>
      <c r="C1881" s="2">
        <f>RSI!I1881</f>
        <v>57.684522013557221</v>
      </c>
      <c r="D1881" s="2">
        <f>MACD!E1881</f>
        <v>-6.0346611668271599E-4</v>
      </c>
      <c r="E1881" s="2">
        <f>MACD!F1881</f>
        <v>-1.983815453479555E-3</v>
      </c>
      <c r="F1881" s="2">
        <f>'Moving Avg'!D1881</f>
        <v>0.79200000000000004</v>
      </c>
      <c r="G1881" s="2">
        <f>'Moving Avg'!F1881</f>
        <v>0.79600000000000004</v>
      </c>
      <c r="H1881" s="2">
        <f>'Moving Avg'!G1881</f>
        <v>0.80440000000000023</v>
      </c>
      <c r="I1881" s="2">
        <f>'Moving Avg'!H1881</f>
        <v>0.83389999999999997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  <c r="M1881" s="7">
        <f t="shared" si="290"/>
        <v>25</v>
      </c>
      <c r="N1881" s="7">
        <f t="shared" si="291"/>
        <v>0</v>
      </c>
      <c r="O1881" s="7">
        <f t="shared" si="292"/>
        <v>0</v>
      </c>
      <c r="P1881" s="7">
        <f t="shared" si="293"/>
        <v>83.5</v>
      </c>
      <c r="Q1881" s="8">
        <f t="shared" si="294"/>
        <v>21.274999999999999</v>
      </c>
      <c r="R1881" s="8">
        <f t="shared" si="295"/>
        <v>25.875</v>
      </c>
      <c r="S1881" s="8">
        <f t="shared" si="296"/>
        <v>41.325000000000003</v>
      </c>
      <c r="T1881" s="8">
        <f t="shared" si="297"/>
        <v>27.125</v>
      </c>
      <c r="U1881" s="7">
        <f t="shared" si="298"/>
        <v>29.491666666666664</v>
      </c>
      <c r="V1881" s="7">
        <f t="shared" si="299"/>
        <v>28.9</v>
      </c>
    </row>
    <row r="1882" spans="1:22" ht="13.5" x14ac:dyDescent="0.25">
      <c r="A1882" s="3">
        <f>RSI!A1882</f>
        <v>45043</v>
      </c>
      <c r="B1882" s="2">
        <f>RSI!B1882</f>
        <v>0.8</v>
      </c>
      <c r="C1882" s="2">
        <f>RSI!I1882</f>
        <v>51.270323386044076</v>
      </c>
      <c r="D1882" s="2">
        <f>MACD!E1882</f>
        <v>1.2209403341084668E-3</v>
      </c>
      <c r="E1882" s="2">
        <f>MACD!F1882</f>
        <v>-1.3428642959619507E-3</v>
      </c>
      <c r="F1882" s="2">
        <f>'Moving Avg'!D1882</f>
        <v>0.79600000000000004</v>
      </c>
      <c r="G1882" s="2">
        <f>'Moving Avg'!F1882</f>
        <v>0.79649999999999987</v>
      </c>
      <c r="H1882" s="2">
        <f>'Moving Avg'!G1882</f>
        <v>0.80360000000000009</v>
      </c>
      <c r="I1882" s="2">
        <f>'Moving Avg'!H1882</f>
        <v>0.83355000000000024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  <c r="M1882" s="7">
        <f t="shared" si="290"/>
        <v>25</v>
      </c>
      <c r="N1882" s="7">
        <f t="shared" si="291"/>
        <v>0</v>
      </c>
      <c r="O1882" s="7">
        <f t="shared" si="292"/>
        <v>0</v>
      </c>
      <c r="P1882" s="7">
        <f t="shared" si="293"/>
        <v>83.5</v>
      </c>
      <c r="Q1882" s="8">
        <f t="shared" si="294"/>
        <v>21.274999999999999</v>
      </c>
      <c r="R1882" s="8">
        <f t="shared" si="295"/>
        <v>25.875</v>
      </c>
      <c r="S1882" s="8">
        <f t="shared" si="296"/>
        <v>41.325000000000003</v>
      </c>
      <c r="T1882" s="8">
        <f t="shared" si="297"/>
        <v>27.125</v>
      </c>
      <c r="U1882" s="7">
        <f t="shared" si="298"/>
        <v>29.491666666666664</v>
      </c>
      <c r="V1882" s="7">
        <f t="shared" si="299"/>
        <v>28.9</v>
      </c>
    </row>
    <row r="1883" spans="1:22" ht="13.5" x14ac:dyDescent="0.25">
      <c r="A1883" s="3">
        <f>RSI!A1883</f>
        <v>45044</v>
      </c>
      <c r="B1883" s="2">
        <f>RSI!B1883</f>
        <v>0.8</v>
      </c>
      <c r="C1883" s="2">
        <f>RSI!I1883</f>
        <v>51.270323386044083</v>
      </c>
      <c r="D1883" s="2">
        <f>MACD!E1883</f>
        <v>2.7503648715191398E-3</v>
      </c>
      <c r="E1883" s="2">
        <f>MACD!F1883</f>
        <v>-5.2421846246573261E-4</v>
      </c>
      <c r="F1883" s="2">
        <f>'Moving Avg'!D1883</f>
        <v>0.79800000000000004</v>
      </c>
      <c r="G1883" s="2">
        <f>'Moving Avg'!F1883</f>
        <v>0.79699999999999993</v>
      </c>
      <c r="H1883" s="2">
        <f>'Moving Avg'!G1883</f>
        <v>0.80279999999999996</v>
      </c>
      <c r="I1883" s="2">
        <f>'Moving Avg'!H1883</f>
        <v>0.83335000000000026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  <c r="M1883" s="7">
        <f t="shared" si="290"/>
        <v>25</v>
      </c>
      <c r="N1883" s="7">
        <f t="shared" si="291"/>
        <v>0</v>
      </c>
      <c r="O1883" s="7">
        <f t="shared" si="292"/>
        <v>0</v>
      </c>
      <c r="P1883" s="7">
        <f t="shared" si="293"/>
        <v>83.5</v>
      </c>
      <c r="Q1883" s="8">
        <f t="shared" si="294"/>
        <v>21.274999999999999</v>
      </c>
      <c r="R1883" s="8">
        <f t="shared" si="295"/>
        <v>25.875</v>
      </c>
      <c r="S1883" s="8">
        <f t="shared" si="296"/>
        <v>41.325000000000003</v>
      </c>
      <c r="T1883" s="8">
        <f t="shared" si="297"/>
        <v>27.125</v>
      </c>
      <c r="U1883" s="7">
        <f t="shared" si="298"/>
        <v>29.491666666666664</v>
      </c>
      <c r="V1883" s="7">
        <f t="shared" si="299"/>
        <v>28.9</v>
      </c>
    </row>
    <row r="1884" spans="1:22" ht="13.5" x14ac:dyDescent="0.25">
      <c r="A1884" s="3">
        <f>RSI!A1884</f>
        <v>45048</v>
      </c>
      <c r="B1884" s="2">
        <f>RSI!B1884</f>
        <v>0.82</v>
      </c>
      <c r="C1884" s="2">
        <f>RSI!I1884</f>
        <v>61.261657884529875</v>
      </c>
      <c r="D1884" s="2">
        <f>MACD!E1884</f>
        <v>2.5497674022937344E-3</v>
      </c>
      <c r="E1884" s="2">
        <f>MACD!F1884</f>
        <v>9.0578710486160857E-5</v>
      </c>
      <c r="F1884" s="2">
        <f>'Moving Avg'!D1884</f>
        <v>0.80400000000000005</v>
      </c>
      <c r="G1884" s="2">
        <f>'Moving Avg'!F1884</f>
        <v>0.79849999999999999</v>
      </c>
      <c r="H1884" s="2">
        <f>'Moving Avg'!G1884</f>
        <v>0.80260000000000009</v>
      </c>
      <c r="I1884" s="2">
        <f>'Moving Avg'!H1884</f>
        <v>0.83325000000000016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83.5</v>
      </c>
      <c r="Q1884" s="8">
        <f t="shared" si="294"/>
        <v>21.274999999999999</v>
      </c>
      <c r="R1884" s="8">
        <f t="shared" si="295"/>
        <v>25.875</v>
      </c>
      <c r="S1884" s="8">
        <f t="shared" si="296"/>
        <v>41.325000000000003</v>
      </c>
      <c r="T1884" s="8">
        <f t="shared" si="297"/>
        <v>27.125</v>
      </c>
      <c r="U1884" s="7">
        <f t="shared" si="298"/>
        <v>29.491666666666664</v>
      </c>
      <c r="V1884" s="7">
        <f t="shared" si="299"/>
        <v>28.9</v>
      </c>
    </row>
    <row r="1885" spans="1:22" ht="13.5" x14ac:dyDescent="0.25">
      <c r="A1885" s="3">
        <f>RSI!A1885</f>
        <v>45049</v>
      </c>
      <c r="B1885" s="2">
        <f>RSI!B1885</f>
        <v>0.81</v>
      </c>
      <c r="C1885" s="2">
        <f>RSI!I1885</f>
        <v>55.170604575860438</v>
      </c>
      <c r="D1885" s="2">
        <f>MACD!E1885</f>
        <v>-8.6595485587093179E-5</v>
      </c>
      <c r="E1885" s="2">
        <f>MACD!F1885</f>
        <v>5.5143871271510041E-5</v>
      </c>
      <c r="F1885" s="2">
        <f>'Moving Avg'!D1885</f>
        <v>0.80800000000000005</v>
      </c>
      <c r="G1885" s="2">
        <f>'Moving Avg'!F1885</f>
        <v>0.7995000000000001</v>
      </c>
      <c r="H1885" s="2">
        <f>'Moving Avg'!G1885</f>
        <v>0.80240000000000011</v>
      </c>
      <c r="I1885" s="2">
        <f>'Moving Avg'!H1885</f>
        <v>0.83315000000000017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  <c r="M1885" s="7">
        <f t="shared" si="290"/>
        <v>25</v>
      </c>
      <c r="N1885" s="7">
        <f t="shared" si="291"/>
        <v>45</v>
      </c>
      <c r="O1885" s="7">
        <f t="shared" si="292"/>
        <v>0</v>
      </c>
      <c r="P1885" s="7">
        <f t="shared" si="293"/>
        <v>83.5</v>
      </c>
      <c r="Q1885" s="8">
        <f t="shared" si="294"/>
        <v>37.024999999999999</v>
      </c>
      <c r="R1885" s="8">
        <f t="shared" si="295"/>
        <v>34.875</v>
      </c>
      <c r="S1885" s="8">
        <f t="shared" si="296"/>
        <v>48.075000000000003</v>
      </c>
      <c r="T1885" s="8">
        <f t="shared" si="297"/>
        <v>38.375</v>
      </c>
      <c r="U1885" s="7">
        <f t="shared" si="298"/>
        <v>39.991666666666667</v>
      </c>
      <c r="V1885" s="7">
        <f t="shared" si="299"/>
        <v>39.587500000000006</v>
      </c>
    </row>
    <row r="1886" spans="1:22" ht="13.5" x14ac:dyDescent="0.25">
      <c r="A1886" s="3">
        <f>RSI!A1886</f>
        <v>45050</v>
      </c>
      <c r="B1886" s="2">
        <f>RSI!B1886</f>
        <v>0.83</v>
      </c>
      <c r="C1886" s="2">
        <f>RSI!I1886</f>
        <v>63.077551554699589</v>
      </c>
      <c r="D1886" s="2">
        <f>MACD!E1886</f>
        <v>-3.8605368309571064E-3</v>
      </c>
      <c r="E1886" s="2">
        <f>MACD!F1886</f>
        <v>-7.2799226917421331E-4</v>
      </c>
      <c r="F1886" s="2">
        <f>'Moving Avg'!D1886</f>
        <v>0.81199999999999994</v>
      </c>
      <c r="G1886" s="2">
        <f>'Moving Avg'!F1886</f>
        <v>0.80099999999999993</v>
      </c>
      <c r="H1886" s="2">
        <f>'Moving Avg'!G1886</f>
        <v>0.80260000000000009</v>
      </c>
      <c r="I1886" s="2">
        <f>'Moving Avg'!H1886</f>
        <v>0.83305000000000018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  <c r="M1886" s="7">
        <f t="shared" si="290"/>
        <v>25</v>
      </c>
      <c r="N1886" s="7">
        <f t="shared" si="291"/>
        <v>45</v>
      </c>
      <c r="O1886" s="7">
        <f t="shared" si="292"/>
        <v>0</v>
      </c>
      <c r="P1886" s="7">
        <f t="shared" si="293"/>
        <v>83.5</v>
      </c>
      <c r="Q1886" s="8">
        <f t="shared" si="294"/>
        <v>37.024999999999999</v>
      </c>
      <c r="R1886" s="8">
        <f t="shared" si="295"/>
        <v>34.875</v>
      </c>
      <c r="S1886" s="8">
        <f t="shared" si="296"/>
        <v>48.075000000000003</v>
      </c>
      <c r="T1886" s="8">
        <f t="shared" si="297"/>
        <v>38.375</v>
      </c>
      <c r="U1886" s="7">
        <f t="shared" si="298"/>
        <v>39.991666666666667</v>
      </c>
      <c r="V1886" s="7">
        <f t="shared" si="299"/>
        <v>39.587500000000006</v>
      </c>
    </row>
    <row r="1887" spans="1:22" ht="13.5" x14ac:dyDescent="0.25">
      <c r="A1887" s="3">
        <f>RSI!A1887</f>
        <v>45051</v>
      </c>
      <c r="B1887" s="2">
        <f>RSI!B1887</f>
        <v>0.83</v>
      </c>
      <c r="C1887" s="2">
        <f>RSI!I1887</f>
        <v>63.077551554699596</v>
      </c>
      <c r="D1887" s="2">
        <f>MACD!E1887</f>
        <v>-8.767635755894343E-3</v>
      </c>
      <c r="E1887" s="2">
        <f>MACD!F1887</f>
        <v>-2.3359209665182392E-3</v>
      </c>
      <c r="F1887" s="2">
        <f>'Moving Avg'!D1887</f>
        <v>0.81799999999999995</v>
      </c>
      <c r="G1887" s="2">
        <f>'Moving Avg'!F1887</f>
        <v>0.80300000000000016</v>
      </c>
      <c r="H1887" s="2">
        <f>'Moving Avg'!G1887</f>
        <v>0.80279999999999985</v>
      </c>
      <c r="I1887" s="2">
        <f>'Moving Avg'!H1887</f>
        <v>0.8330000000000003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  <c r="M1887" s="7">
        <f t="shared" si="290"/>
        <v>25</v>
      </c>
      <c r="N1887" s="7">
        <f t="shared" si="291"/>
        <v>45</v>
      </c>
      <c r="O1887" s="7">
        <f t="shared" si="292"/>
        <v>0</v>
      </c>
      <c r="P1887" s="7">
        <f t="shared" si="293"/>
        <v>83.5</v>
      </c>
      <c r="Q1887" s="8">
        <f t="shared" si="294"/>
        <v>37.024999999999999</v>
      </c>
      <c r="R1887" s="8">
        <f t="shared" si="295"/>
        <v>34.875</v>
      </c>
      <c r="S1887" s="8">
        <f t="shared" si="296"/>
        <v>48.075000000000003</v>
      </c>
      <c r="T1887" s="8">
        <f t="shared" si="297"/>
        <v>38.375</v>
      </c>
      <c r="U1887" s="7">
        <f t="shared" si="298"/>
        <v>39.991666666666667</v>
      </c>
      <c r="V1887" s="7">
        <f t="shared" si="299"/>
        <v>39.587500000000006</v>
      </c>
    </row>
    <row r="1888" spans="1:22" ht="13.5" x14ac:dyDescent="0.25">
      <c r="A1888" s="3">
        <f>RSI!A1888</f>
        <v>45054</v>
      </c>
      <c r="B1888" s="2">
        <f>RSI!B1888</f>
        <v>0.83</v>
      </c>
      <c r="C1888" s="2">
        <f>RSI!I1888</f>
        <v>63.077551554699589</v>
      </c>
      <c r="D1888" s="2">
        <f>MACD!E1888</f>
        <v>-1.1543651885051465E-2</v>
      </c>
      <c r="E1888" s="2">
        <f>MACD!F1888</f>
        <v>-4.1774671502248844E-3</v>
      </c>
      <c r="F1888" s="2">
        <f>'Moving Avg'!D1888</f>
        <v>0.82400000000000007</v>
      </c>
      <c r="G1888" s="2">
        <f>'Moving Avg'!F1888</f>
        <v>0.80449999999999999</v>
      </c>
      <c r="H1888" s="2">
        <f>'Moving Avg'!G1888</f>
        <v>0.80299999999999994</v>
      </c>
      <c r="I1888" s="2">
        <f>'Moving Avg'!H1888</f>
        <v>0.83300000000000041</v>
      </c>
      <c r="J1888" s="5" t="str">
        <f>OBV!F1888</f>
        <v>BULLISH</v>
      </c>
      <c r="K1888" s="5" t="str">
        <f>OBV!G1888</f>
        <v>NEUTRAL</v>
      </c>
      <c r="L1888" s="5" t="str">
        <f>OBV!H1888</f>
        <v>CONFIRMED BULLISH</v>
      </c>
      <c r="M1888" s="7">
        <f t="shared" si="290"/>
        <v>25</v>
      </c>
      <c r="N1888" s="7">
        <f t="shared" si="291"/>
        <v>45</v>
      </c>
      <c r="O1888" s="7">
        <f t="shared" si="292"/>
        <v>0</v>
      </c>
      <c r="P1888" s="7">
        <f t="shared" si="293"/>
        <v>83.5</v>
      </c>
      <c r="Q1888" s="8">
        <f t="shared" si="294"/>
        <v>37.024999999999999</v>
      </c>
      <c r="R1888" s="8">
        <f t="shared" si="295"/>
        <v>34.875</v>
      </c>
      <c r="S1888" s="8">
        <f t="shared" si="296"/>
        <v>48.075000000000003</v>
      </c>
      <c r="T1888" s="8">
        <f t="shared" si="297"/>
        <v>38.375</v>
      </c>
      <c r="U1888" s="7">
        <f t="shared" si="298"/>
        <v>39.991666666666667</v>
      </c>
      <c r="V1888" s="7">
        <f t="shared" si="299"/>
        <v>39.587500000000006</v>
      </c>
    </row>
    <row r="1889" spans="1:22" ht="13.5" x14ac:dyDescent="0.25">
      <c r="A1889" s="3">
        <f>RSI!A1889</f>
        <v>45055</v>
      </c>
      <c r="B1889" s="2">
        <f>RSI!B1889</f>
        <v>0.84</v>
      </c>
      <c r="C1889" s="2">
        <f>RSI!I1889</f>
        <v>66.740917193049484</v>
      </c>
      <c r="D1889" s="2">
        <f>MACD!E1889</f>
        <v>-1.4783622904931737E-2</v>
      </c>
      <c r="E1889" s="2">
        <f>MACD!F1889</f>
        <v>-6.2986983011662553E-3</v>
      </c>
      <c r="F1889" s="2">
        <f>'Moving Avg'!D1889</f>
        <v>0.82800000000000007</v>
      </c>
      <c r="G1889" s="2">
        <f>'Moving Avg'!F1889</f>
        <v>0.80650000000000033</v>
      </c>
      <c r="H1889" s="2">
        <f>'Moving Avg'!G1889</f>
        <v>0.80339999999999989</v>
      </c>
      <c r="I1889" s="2">
        <f>'Moving Avg'!H1889</f>
        <v>0.83310000000000028</v>
      </c>
      <c r="J1889" s="5" t="str">
        <f>OBV!F1889</f>
        <v>BULLISH</v>
      </c>
      <c r="K1889" s="5" t="str">
        <f>OBV!G1889</f>
        <v>NEUTRAL</v>
      </c>
      <c r="L1889" s="5" t="str">
        <f>OBV!H1889</f>
        <v>CONFIRMED BULLISH</v>
      </c>
      <c r="M1889" s="7">
        <f t="shared" si="290"/>
        <v>25</v>
      </c>
      <c r="N1889" s="7">
        <f t="shared" si="291"/>
        <v>45</v>
      </c>
      <c r="O1889" s="7">
        <f t="shared" si="292"/>
        <v>0</v>
      </c>
      <c r="P1889" s="7">
        <f t="shared" si="293"/>
        <v>83.5</v>
      </c>
      <c r="Q1889" s="8">
        <f t="shared" si="294"/>
        <v>37.024999999999999</v>
      </c>
      <c r="R1889" s="8">
        <f t="shared" si="295"/>
        <v>34.875</v>
      </c>
      <c r="S1889" s="8">
        <f t="shared" si="296"/>
        <v>48.075000000000003</v>
      </c>
      <c r="T1889" s="8">
        <f t="shared" si="297"/>
        <v>38.375</v>
      </c>
      <c r="U1889" s="7">
        <f t="shared" si="298"/>
        <v>39.991666666666667</v>
      </c>
      <c r="V1889" s="7">
        <f t="shared" si="299"/>
        <v>39.587500000000006</v>
      </c>
    </row>
    <row r="1890" spans="1:22" ht="13.5" x14ac:dyDescent="0.25">
      <c r="A1890" s="3">
        <f>RSI!A1890</f>
        <v>45056</v>
      </c>
      <c r="B1890" s="2">
        <f>RSI!B1890</f>
        <v>0.84</v>
      </c>
      <c r="C1890" s="2">
        <f>RSI!I1890</f>
        <v>66.740917193049484</v>
      </c>
      <c r="D1890" s="2">
        <f>MACD!E1890</f>
        <v>-1.7723387972872762E-2</v>
      </c>
      <c r="E1890" s="2">
        <f>MACD!F1890</f>
        <v>-8.5836362355075566E-3</v>
      </c>
      <c r="F1890" s="2">
        <f>'Moving Avg'!D1890</f>
        <v>0.83399999999999996</v>
      </c>
      <c r="G1890" s="2">
        <f>'Moving Avg'!F1890</f>
        <v>0.80850000000000011</v>
      </c>
      <c r="H1890" s="2">
        <f>'Moving Avg'!G1890</f>
        <v>0.80379999999999996</v>
      </c>
      <c r="I1890" s="2">
        <f>'Moving Avg'!H1890</f>
        <v>0.83320000000000038</v>
      </c>
      <c r="J1890" s="5" t="str">
        <f>OBV!F1890</f>
        <v>BULLISH</v>
      </c>
      <c r="K1890" s="5" t="str">
        <f>OBV!G1890</f>
        <v>NEUTRAL</v>
      </c>
      <c r="L1890" s="5" t="str">
        <f>OBV!H1890</f>
        <v>CONFIRMED BULLISH</v>
      </c>
      <c r="M1890" s="7">
        <f t="shared" si="290"/>
        <v>25</v>
      </c>
      <c r="N1890" s="7">
        <f t="shared" si="291"/>
        <v>45</v>
      </c>
      <c r="O1890" s="7">
        <f t="shared" si="292"/>
        <v>50</v>
      </c>
      <c r="P1890" s="7">
        <f t="shared" si="293"/>
        <v>83.5</v>
      </c>
      <c r="Q1890" s="8">
        <f t="shared" si="294"/>
        <v>44.524999999999999</v>
      </c>
      <c r="R1890" s="8">
        <f t="shared" si="295"/>
        <v>52.375</v>
      </c>
      <c r="S1890" s="8">
        <f t="shared" si="296"/>
        <v>60.575000000000003</v>
      </c>
      <c r="T1890" s="8">
        <f t="shared" si="297"/>
        <v>50.875</v>
      </c>
      <c r="U1890" s="7">
        <f t="shared" si="298"/>
        <v>52.491666666666674</v>
      </c>
      <c r="V1890" s="7">
        <f t="shared" si="299"/>
        <v>52.087500000000006</v>
      </c>
    </row>
    <row r="1891" spans="1:22" ht="13.5" x14ac:dyDescent="0.25">
      <c r="A1891" s="3">
        <f>RSI!A1891</f>
        <v>45057</v>
      </c>
      <c r="B1891" s="2">
        <f>RSI!B1891</f>
        <v>0.84</v>
      </c>
      <c r="C1891" s="2">
        <f>RSI!I1891</f>
        <v>66.740917193049484</v>
      </c>
      <c r="D1891" s="2">
        <f>MACD!E1891</f>
        <v>-1.7317524274275464E-2</v>
      </c>
      <c r="E1891" s="2">
        <f>MACD!F1891</f>
        <v>-1.0330413843261138E-2</v>
      </c>
      <c r="F1891" s="2">
        <f>'Moving Avg'!D1891</f>
        <v>0.83599999999999997</v>
      </c>
      <c r="G1891" s="2">
        <f>'Moving Avg'!F1891</f>
        <v>0.81050000000000022</v>
      </c>
      <c r="H1891" s="2">
        <f>'Moving Avg'!G1891</f>
        <v>0.80420000000000003</v>
      </c>
      <c r="I1891" s="2">
        <f>'Moving Avg'!H1891</f>
        <v>0.83330000000000037</v>
      </c>
      <c r="J1891" s="5" t="str">
        <f>OBV!F1891</f>
        <v>BULLISH</v>
      </c>
      <c r="K1891" s="5" t="str">
        <f>OBV!G1891</f>
        <v>NEUTRAL</v>
      </c>
      <c r="L1891" s="5" t="str">
        <f>OBV!H1891</f>
        <v>CONFIRMED BULLISH</v>
      </c>
      <c r="M1891" s="7">
        <f t="shared" si="290"/>
        <v>25</v>
      </c>
      <c r="N1891" s="7">
        <f t="shared" si="291"/>
        <v>45</v>
      </c>
      <c r="O1891" s="7">
        <f t="shared" si="292"/>
        <v>50</v>
      </c>
      <c r="P1891" s="7">
        <f t="shared" si="293"/>
        <v>83.5</v>
      </c>
      <c r="Q1891" s="8">
        <f t="shared" si="294"/>
        <v>44.524999999999999</v>
      </c>
      <c r="R1891" s="8">
        <f t="shared" si="295"/>
        <v>52.375</v>
      </c>
      <c r="S1891" s="8">
        <f t="shared" si="296"/>
        <v>60.575000000000003</v>
      </c>
      <c r="T1891" s="8">
        <f t="shared" si="297"/>
        <v>50.875</v>
      </c>
      <c r="U1891" s="7">
        <f t="shared" si="298"/>
        <v>52.491666666666674</v>
      </c>
      <c r="V1891" s="7">
        <f t="shared" si="299"/>
        <v>52.087500000000006</v>
      </c>
    </row>
    <row r="1892" spans="1:22" ht="13.5" x14ac:dyDescent="0.25">
      <c r="A1892" s="3">
        <f>RSI!A1892</f>
        <v>45058</v>
      </c>
      <c r="B1892" s="2">
        <f>RSI!B1892</f>
        <v>0.82</v>
      </c>
      <c r="C1892" s="2">
        <f>RSI!I1892</f>
        <v>53.485096907649201</v>
      </c>
      <c r="D1892" s="2">
        <f>MACD!E1892</f>
        <v>-1.7201049589912643E-2</v>
      </c>
      <c r="E1892" s="2">
        <f>MACD!F1892</f>
        <v>-1.1704540992591439E-2</v>
      </c>
      <c r="F1892" s="2">
        <f>'Moving Avg'!D1892</f>
        <v>0.83399999999999996</v>
      </c>
      <c r="G1892" s="2">
        <f>'Moving Avg'!F1892</f>
        <v>0.81099999999999994</v>
      </c>
      <c r="H1892" s="2">
        <f>'Moving Avg'!G1892</f>
        <v>0.80420000000000003</v>
      </c>
      <c r="I1892" s="2">
        <f>'Moving Avg'!H1892</f>
        <v>0.83320000000000038</v>
      </c>
      <c r="J1892" s="5" t="str">
        <f>OBV!F1892</f>
        <v>BULLISH</v>
      </c>
      <c r="K1892" s="5" t="str">
        <f>OBV!G1892</f>
        <v>NEUTRAL</v>
      </c>
      <c r="L1892" s="5" t="str">
        <f>OBV!H1892</f>
        <v>BULLISH DIVERGENCE</v>
      </c>
      <c r="M1892" s="7">
        <f t="shared" si="290"/>
        <v>25</v>
      </c>
      <c r="N1892" s="7">
        <f t="shared" si="291"/>
        <v>45</v>
      </c>
      <c r="O1892" s="7">
        <f t="shared" si="292"/>
        <v>50</v>
      </c>
      <c r="P1892" s="7">
        <f t="shared" si="293"/>
        <v>66.5</v>
      </c>
      <c r="Q1892" s="8">
        <f t="shared" si="294"/>
        <v>41.975000000000001</v>
      </c>
      <c r="R1892" s="8">
        <f t="shared" si="295"/>
        <v>48.125</v>
      </c>
      <c r="S1892" s="8">
        <f t="shared" si="296"/>
        <v>52.924999999999997</v>
      </c>
      <c r="T1892" s="8">
        <f t="shared" si="297"/>
        <v>46.625</v>
      </c>
      <c r="U1892" s="7">
        <f t="shared" si="298"/>
        <v>47.67499999999999</v>
      </c>
      <c r="V1892" s="7">
        <f t="shared" si="299"/>
        <v>47.412499999999994</v>
      </c>
    </row>
    <row r="1893" spans="1:22" ht="13.5" x14ac:dyDescent="0.25">
      <c r="A1893" s="3">
        <f>RSI!A1893</f>
        <v>45061</v>
      </c>
      <c r="B1893" s="2">
        <f>RSI!B1893</f>
        <v>0.82</v>
      </c>
      <c r="C1893" s="2">
        <f>RSI!I1893</f>
        <v>53.485096907649201</v>
      </c>
      <c r="D1893" s="2">
        <f>MACD!E1893</f>
        <v>-1.7141691366096667E-2</v>
      </c>
      <c r="E1893" s="2">
        <f>MACD!F1893</f>
        <v>-1.2791971067292485E-2</v>
      </c>
      <c r="F1893" s="2">
        <f>'Moving Avg'!D1893</f>
        <v>0.83200000000000007</v>
      </c>
      <c r="G1893" s="2">
        <f>'Moving Avg'!F1893</f>
        <v>0.8115</v>
      </c>
      <c r="H1893" s="2">
        <f>'Moving Avg'!G1893</f>
        <v>0.80420000000000003</v>
      </c>
      <c r="I1893" s="2">
        <f>'Moving Avg'!H1893</f>
        <v>0.83315000000000039</v>
      </c>
      <c r="J1893" s="5" t="str">
        <f>OBV!F1893</f>
        <v>BULLISH</v>
      </c>
      <c r="K1893" s="5" t="str">
        <f>OBV!G1893</f>
        <v>NEUTRAL</v>
      </c>
      <c r="L1893" s="5" t="str">
        <f>OBV!H1893</f>
        <v>BULLISH DIVERGENCE</v>
      </c>
      <c r="M1893" s="7">
        <f t="shared" si="290"/>
        <v>25</v>
      </c>
      <c r="N1893" s="7">
        <f t="shared" si="291"/>
        <v>45</v>
      </c>
      <c r="O1893" s="7">
        <f t="shared" si="292"/>
        <v>0</v>
      </c>
      <c r="P1893" s="7">
        <f t="shared" si="293"/>
        <v>66.5</v>
      </c>
      <c r="Q1893" s="8">
        <f t="shared" si="294"/>
        <v>34.475000000000001</v>
      </c>
      <c r="R1893" s="8">
        <f t="shared" si="295"/>
        <v>30.625</v>
      </c>
      <c r="S1893" s="8">
        <f t="shared" si="296"/>
        <v>40.424999999999997</v>
      </c>
      <c r="T1893" s="8">
        <f t="shared" si="297"/>
        <v>34.125</v>
      </c>
      <c r="U1893" s="7">
        <f t="shared" si="298"/>
        <v>35.174999999999997</v>
      </c>
      <c r="V1893" s="7">
        <f t="shared" si="299"/>
        <v>34.912499999999994</v>
      </c>
    </row>
    <row r="1894" spans="1:22" ht="13.5" x14ac:dyDescent="0.25">
      <c r="A1894" s="3">
        <f>RSI!A1894</f>
        <v>45062</v>
      </c>
      <c r="B1894" s="2">
        <f>RSI!B1894</f>
        <v>0.82</v>
      </c>
      <c r="C1894" s="2">
        <f>RSI!I1894</f>
        <v>53.485096907649201</v>
      </c>
      <c r="D1894" s="2">
        <f>MACD!E1894</f>
        <v>-1.4050835876028844E-2</v>
      </c>
      <c r="E1894" s="2">
        <f>MACD!F1894</f>
        <v>-1.3043744029039758E-2</v>
      </c>
      <c r="F1894" s="2">
        <f>'Moving Avg'!D1894</f>
        <v>0.82799999999999996</v>
      </c>
      <c r="G1894" s="2">
        <f>'Moving Avg'!F1894</f>
        <v>0.81200000000000006</v>
      </c>
      <c r="H1894" s="2">
        <f>'Moving Avg'!G1894</f>
        <v>0.8044</v>
      </c>
      <c r="I1894" s="2">
        <f>'Moving Avg'!H1894</f>
        <v>0.83305000000000018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  <c r="M1894" s="7">
        <f t="shared" si="290"/>
        <v>25</v>
      </c>
      <c r="N1894" s="7">
        <f t="shared" si="291"/>
        <v>45</v>
      </c>
      <c r="O1894" s="7">
        <f t="shared" si="292"/>
        <v>0</v>
      </c>
      <c r="P1894" s="7">
        <f t="shared" si="293"/>
        <v>16.5</v>
      </c>
      <c r="Q1894" s="8">
        <f t="shared" si="294"/>
        <v>26.975000000000001</v>
      </c>
      <c r="R1894" s="8">
        <f t="shared" si="295"/>
        <v>18.125</v>
      </c>
      <c r="S1894" s="8">
        <f t="shared" si="296"/>
        <v>17.925000000000001</v>
      </c>
      <c r="T1894" s="8">
        <f t="shared" si="297"/>
        <v>21.625</v>
      </c>
      <c r="U1894" s="7">
        <f t="shared" si="298"/>
        <v>21.008333333333336</v>
      </c>
      <c r="V1894" s="7">
        <f t="shared" si="299"/>
        <v>21.162500000000001</v>
      </c>
    </row>
    <row r="1895" spans="1:22" ht="13.5" x14ac:dyDescent="0.25">
      <c r="A1895" s="3">
        <f>RSI!A1895</f>
        <v>45063</v>
      </c>
      <c r="B1895" s="2">
        <f>RSI!B1895</f>
        <v>0.82</v>
      </c>
      <c r="C1895" s="2">
        <f>RSI!I1895</f>
        <v>53.485096907649201</v>
      </c>
      <c r="D1895" s="2">
        <f>MACD!E1895</f>
        <v>-1.300756350203236E-2</v>
      </c>
      <c r="E1895" s="2">
        <f>MACD!F1895</f>
        <v>-1.303650792363828E-2</v>
      </c>
      <c r="F1895" s="2">
        <f>'Moving Avg'!D1895</f>
        <v>0.82400000000000007</v>
      </c>
      <c r="G1895" s="2">
        <f>'Moving Avg'!F1895</f>
        <v>0.8135</v>
      </c>
      <c r="H1895" s="2">
        <f>'Moving Avg'!G1895</f>
        <v>0.8044</v>
      </c>
      <c r="I1895" s="2">
        <f>'Moving Avg'!H1895</f>
        <v>0.8329500000000003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16.5</v>
      </c>
      <c r="Q1895" s="8">
        <f t="shared" si="294"/>
        <v>11.225</v>
      </c>
      <c r="R1895" s="8">
        <f t="shared" si="295"/>
        <v>9.125</v>
      </c>
      <c r="S1895" s="8">
        <f t="shared" si="296"/>
        <v>11.175000000000001</v>
      </c>
      <c r="T1895" s="8">
        <f t="shared" si="297"/>
        <v>10.375</v>
      </c>
      <c r="U1895" s="7">
        <f t="shared" si="298"/>
        <v>10.508333333333335</v>
      </c>
      <c r="V1895" s="7">
        <f t="shared" si="299"/>
        <v>10.475000000000001</v>
      </c>
    </row>
    <row r="1896" spans="1:22" ht="13.5" x14ac:dyDescent="0.25">
      <c r="A1896" s="3">
        <f>RSI!A1896</f>
        <v>45064</v>
      </c>
      <c r="B1896" s="2">
        <f>RSI!B1896</f>
        <v>0.83</v>
      </c>
      <c r="C1896" s="2">
        <f>RSI!I1896</f>
        <v>58.966165946743089</v>
      </c>
      <c r="D1896" s="2">
        <f>MACD!E1896</f>
        <v>-9.8197282973111477E-3</v>
      </c>
      <c r="E1896" s="2">
        <f>MACD!F1896</f>
        <v>-1.2393151998372855E-2</v>
      </c>
      <c r="F1896" s="2">
        <f>'Moving Avg'!D1896</f>
        <v>0.82199999999999984</v>
      </c>
      <c r="G1896" s="2">
        <f>'Moving Avg'!F1896</f>
        <v>0.81550000000000011</v>
      </c>
      <c r="H1896" s="2">
        <f>'Moving Avg'!G1896</f>
        <v>0.80480000000000007</v>
      </c>
      <c r="I1896" s="2">
        <f>'Moving Avg'!H1896</f>
        <v>0.8329000000000002</v>
      </c>
      <c r="J1896" s="5" t="str">
        <f>OBV!F1896</f>
        <v>BULLISH</v>
      </c>
      <c r="K1896" s="5" t="str">
        <f>OBV!G1896</f>
        <v>NEUTRAL</v>
      </c>
      <c r="L1896" s="5" t="str">
        <f>OBV!H1896</f>
        <v>BULLISH DIVERGENCE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66.5</v>
      </c>
      <c r="Q1896" s="8">
        <f t="shared" si="294"/>
        <v>18.725000000000001</v>
      </c>
      <c r="R1896" s="8">
        <f t="shared" si="295"/>
        <v>21.625</v>
      </c>
      <c r="S1896" s="8">
        <f t="shared" si="296"/>
        <v>33.674999999999997</v>
      </c>
      <c r="T1896" s="8">
        <f t="shared" si="297"/>
        <v>22.875</v>
      </c>
      <c r="U1896" s="7">
        <f t="shared" si="298"/>
        <v>24.675000000000001</v>
      </c>
      <c r="V1896" s="7">
        <f t="shared" si="299"/>
        <v>24.225000000000001</v>
      </c>
    </row>
    <row r="1897" spans="1:22" ht="13.5" x14ac:dyDescent="0.25">
      <c r="A1897" s="3">
        <f>RSI!A1897</f>
        <v>45065</v>
      </c>
      <c r="B1897" s="2">
        <f>RSI!B1897</f>
        <v>0.83</v>
      </c>
      <c r="C1897" s="2">
        <f>RSI!I1897</f>
        <v>58.966165946743089</v>
      </c>
      <c r="D1897" s="2">
        <f>MACD!E1897</f>
        <v>-7.2102308771185841E-3</v>
      </c>
      <c r="E1897" s="2">
        <f>MACD!F1897</f>
        <v>-1.1356567774122001E-2</v>
      </c>
      <c r="F1897" s="2">
        <f>'Moving Avg'!D1897</f>
        <v>0.82400000000000007</v>
      </c>
      <c r="G1897" s="2">
        <f>'Moving Avg'!F1897</f>
        <v>0.81799999999999995</v>
      </c>
      <c r="H1897" s="2">
        <f>'Moving Avg'!G1897</f>
        <v>0.80519999999999992</v>
      </c>
      <c r="I1897" s="2">
        <f>'Moving Avg'!H1897</f>
        <v>0.8328500000000002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83.5</v>
      </c>
      <c r="Q1897" s="8">
        <f t="shared" si="294"/>
        <v>21.274999999999999</v>
      </c>
      <c r="R1897" s="8">
        <f t="shared" si="295"/>
        <v>25.875</v>
      </c>
      <c r="S1897" s="8">
        <f t="shared" si="296"/>
        <v>41.325000000000003</v>
      </c>
      <c r="T1897" s="8">
        <f t="shared" si="297"/>
        <v>27.125</v>
      </c>
      <c r="U1897" s="7">
        <f t="shared" si="298"/>
        <v>29.491666666666664</v>
      </c>
      <c r="V1897" s="7">
        <f t="shared" si="299"/>
        <v>28.9</v>
      </c>
    </row>
    <row r="1898" spans="1:22" ht="13.5" x14ac:dyDescent="0.25">
      <c r="A1898" s="3">
        <f>RSI!A1898</f>
        <v>45068</v>
      </c>
      <c r="B1898" s="2">
        <f>RSI!B1898</f>
        <v>0.82</v>
      </c>
      <c r="C1898" s="2">
        <f>RSI!I1898</f>
        <v>51.876680759980488</v>
      </c>
      <c r="D1898" s="2">
        <f>MACD!E1898</f>
        <v>-4.3428442273709678E-3</v>
      </c>
      <c r="E1898" s="2">
        <f>MACD!F1898</f>
        <v>-9.9538230647717944E-3</v>
      </c>
      <c r="F1898" s="2">
        <f>'Moving Avg'!D1898</f>
        <v>0.82400000000000007</v>
      </c>
      <c r="G1898" s="2">
        <f>'Moving Avg'!F1898</f>
        <v>0.81950000000000001</v>
      </c>
      <c r="H1898" s="2">
        <f>'Moving Avg'!G1898</f>
        <v>0.80559999999999987</v>
      </c>
      <c r="I1898" s="2">
        <f>'Moving Avg'!H1898</f>
        <v>0.83275000000000021</v>
      </c>
      <c r="J1898" s="5" t="str">
        <f>OBV!F1898</f>
        <v>BULLISH</v>
      </c>
      <c r="K1898" s="5" t="str">
        <f>OBV!G1898</f>
        <v>NEUTRAL</v>
      </c>
      <c r="L1898" s="5" t="str">
        <f>OBV!H1898</f>
        <v>NEUTRAL</v>
      </c>
      <c r="M1898" s="7">
        <f t="shared" si="290"/>
        <v>25</v>
      </c>
      <c r="N1898" s="7">
        <f t="shared" si="291"/>
        <v>0</v>
      </c>
      <c r="O1898" s="7">
        <f t="shared" si="292"/>
        <v>0</v>
      </c>
      <c r="P1898" s="7">
        <f t="shared" si="293"/>
        <v>49.5</v>
      </c>
      <c r="Q1898" s="8">
        <f t="shared" si="294"/>
        <v>16.175000000000001</v>
      </c>
      <c r="R1898" s="8">
        <f t="shared" si="295"/>
        <v>17.375</v>
      </c>
      <c r="S1898" s="8">
        <f t="shared" si="296"/>
        <v>26.025000000000002</v>
      </c>
      <c r="T1898" s="8">
        <f t="shared" si="297"/>
        <v>18.625</v>
      </c>
      <c r="U1898" s="7">
        <f t="shared" si="298"/>
        <v>19.858333333333334</v>
      </c>
      <c r="V1898" s="7">
        <f t="shared" si="299"/>
        <v>19.55</v>
      </c>
    </row>
    <row r="1899" spans="1:22" ht="13.5" x14ac:dyDescent="0.25">
      <c r="A1899" s="3">
        <f>RSI!A1899</f>
        <v>45069</v>
      </c>
      <c r="B1899" s="2">
        <f>RSI!B1899</f>
        <v>0.83</v>
      </c>
      <c r="C1899" s="2">
        <f>RSI!I1899</f>
        <v>57.39331553067543</v>
      </c>
      <c r="D1899" s="2">
        <f>MACD!E1899</f>
        <v>-1.1351442114447829E-3</v>
      </c>
      <c r="E1899" s="2">
        <f>MACD!F1899</f>
        <v>-8.1900872941063924E-3</v>
      </c>
      <c r="F1899" s="2">
        <f>'Moving Avg'!D1899</f>
        <v>0.82599999999999996</v>
      </c>
      <c r="G1899" s="2">
        <f>'Moving Avg'!F1899</f>
        <v>0.82150000000000001</v>
      </c>
      <c r="H1899" s="2">
        <f>'Moving Avg'!G1899</f>
        <v>0.80619999999999992</v>
      </c>
      <c r="I1899" s="2">
        <f>'Moving Avg'!H1899</f>
        <v>0.83260000000000034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0</v>
      </c>
      <c r="O1899" s="7">
        <f t="shared" si="292"/>
        <v>0</v>
      </c>
      <c r="P1899" s="7">
        <f t="shared" si="293"/>
        <v>83.5</v>
      </c>
      <c r="Q1899" s="8">
        <f t="shared" si="294"/>
        <v>21.274999999999999</v>
      </c>
      <c r="R1899" s="8">
        <f t="shared" si="295"/>
        <v>25.875</v>
      </c>
      <c r="S1899" s="8">
        <f t="shared" si="296"/>
        <v>41.325000000000003</v>
      </c>
      <c r="T1899" s="8">
        <f t="shared" si="297"/>
        <v>27.125</v>
      </c>
      <c r="U1899" s="7">
        <f t="shared" si="298"/>
        <v>29.491666666666664</v>
      </c>
      <c r="V1899" s="7">
        <f t="shared" si="299"/>
        <v>28.9</v>
      </c>
    </row>
    <row r="1900" spans="1:22" ht="13.5" x14ac:dyDescent="0.25">
      <c r="A1900" s="3">
        <f>RSI!A1900</f>
        <v>45070</v>
      </c>
      <c r="B1900" s="2">
        <f>RSI!B1900</f>
        <v>0.83</v>
      </c>
      <c r="C1900" s="2">
        <f>RSI!I1900</f>
        <v>57.39331553067543</v>
      </c>
      <c r="D1900" s="2">
        <f>MACD!E1900</f>
        <v>1.5049073020181325E-3</v>
      </c>
      <c r="E1900" s="2">
        <f>MACD!F1900</f>
        <v>-6.251088374881488E-3</v>
      </c>
      <c r="F1900" s="2">
        <f>'Moving Avg'!D1900</f>
        <v>0.82799999999999996</v>
      </c>
      <c r="G1900" s="2">
        <f>'Moving Avg'!F1900</f>
        <v>0.82350000000000012</v>
      </c>
      <c r="H1900" s="2">
        <f>'Moving Avg'!G1900</f>
        <v>0.80659999999999965</v>
      </c>
      <c r="I1900" s="2">
        <f>'Moving Avg'!H1900</f>
        <v>0.83250000000000046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  <c r="M1900" s="7">
        <f t="shared" si="290"/>
        <v>25</v>
      </c>
      <c r="N1900" s="7">
        <f t="shared" si="291"/>
        <v>0</v>
      </c>
      <c r="O1900" s="7">
        <f t="shared" si="292"/>
        <v>0</v>
      </c>
      <c r="P1900" s="7">
        <f t="shared" si="293"/>
        <v>83.5</v>
      </c>
      <c r="Q1900" s="8">
        <f t="shared" si="294"/>
        <v>21.274999999999999</v>
      </c>
      <c r="R1900" s="8">
        <f t="shared" si="295"/>
        <v>25.875</v>
      </c>
      <c r="S1900" s="8">
        <f t="shared" si="296"/>
        <v>41.325000000000003</v>
      </c>
      <c r="T1900" s="8">
        <f t="shared" si="297"/>
        <v>27.125</v>
      </c>
      <c r="U1900" s="7">
        <f t="shared" si="298"/>
        <v>29.491666666666664</v>
      </c>
      <c r="V1900" s="7">
        <f t="shared" si="299"/>
        <v>28.9</v>
      </c>
    </row>
    <row r="1901" spans="1:22" ht="13.5" x14ac:dyDescent="0.25">
      <c r="A1901" s="3">
        <f>RSI!A1901</f>
        <v>45071</v>
      </c>
      <c r="B1901" s="2">
        <f>RSI!B1901</f>
        <v>0.82</v>
      </c>
      <c r="C1901" s="2">
        <f>RSI!I1901</f>
        <v>50.658299526079659</v>
      </c>
      <c r="D1901" s="2">
        <f>MACD!E1901</f>
        <v>4.4108746438820123E-3</v>
      </c>
      <c r="E1901" s="2">
        <f>MACD!F1901</f>
        <v>-4.1186957711287879E-3</v>
      </c>
      <c r="F1901" s="2">
        <f>'Moving Avg'!D1901</f>
        <v>0.82599999999999996</v>
      </c>
      <c r="G1901" s="2">
        <f>'Moving Avg'!F1901</f>
        <v>0.82400000000000007</v>
      </c>
      <c r="H1901" s="2">
        <f>'Moving Avg'!G1901</f>
        <v>0.80699999999999961</v>
      </c>
      <c r="I1901" s="2">
        <f>'Moving Avg'!H1901</f>
        <v>0.83230000000000048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  <c r="M1901" s="7">
        <f t="shared" si="290"/>
        <v>25</v>
      </c>
      <c r="N1901" s="7">
        <f t="shared" si="291"/>
        <v>0</v>
      </c>
      <c r="O1901" s="7">
        <f t="shared" si="292"/>
        <v>0</v>
      </c>
      <c r="P1901" s="7">
        <f t="shared" si="293"/>
        <v>16.5</v>
      </c>
      <c r="Q1901" s="8">
        <f t="shared" si="294"/>
        <v>11.225</v>
      </c>
      <c r="R1901" s="8">
        <f t="shared" si="295"/>
        <v>9.125</v>
      </c>
      <c r="S1901" s="8">
        <f t="shared" si="296"/>
        <v>11.175000000000001</v>
      </c>
      <c r="T1901" s="8">
        <f t="shared" si="297"/>
        <v>10.375</v>
      </c>
      <c r="U1901" s="7">
        <f t="shared" si="298"/>
        <v>10.508333333333335</v>
      </c>
      <c r="V1901" s="7">
        <f t="shared" si="299"/>
        <v>10.475000000000001</v>
      </c>
    </row>
    <row r="1902" spans="1:22" ht="13.5" x14ac:dyDescent="0.25">
      <c r="A1902" s="3">
        <f>RSI!A1902</f>
        <v>45072</v>
      </c>
      <c r="B1902" s="2">
        <f>RSI!B1902</f>
        <v>0.83</v>
      </c>
      <c r="C1902" s="2">
        <f>RSI!I1902</f>
        <v>56.19426047443708</v>
      </c>
      <c r="D1902" s="2">
        <f>MACD!E1902</f>
        <v>3.0476197163522567E-3</v>
      </c>
      <c r="E1902" s="2">
        <f>MACD!F1902</f>
        <v>-2.6854326736325792E-3</v>
      </c>
      <c r="F1902" s="2">
        <f>'Moving Avg'!D1902</f>
        <v>0.82599999999999996</v>
      </c>
      <c r="G1902" s="2">
        <f>'Moving Avg'!F1902</f>
        <v>0.82550000000000012</v>
      </c>
      <c r="H1902" s="2">
        <f>'Moving Avg'!G1902</f>
        <v>0.80779999999999974</v>
      </c>
      <c r="I1902" s="2">
        <f>'Moving Avg'!H1902</f>
        <v>0.8321500000000005</v>
      </c>
      <c r="J1902" s="5" t="str">
        <f>OBV!F1902</f>
        <v>BULLISH</v>
      </c>
      <c r="K1902" s="5" t="str">
        <f>OBV!G1902</f>
        <v>NEUTRAL</v>
      </c>
      <c r="L1902" s="5" t="str">
        <f>OBV!H1902</f>
        <v>NEUTRAL</v>
      </c>
      <c r="M1902" s="7">
        <f t="shared" si="290"/>
        <v>25</v>
      </c>
      <c r="N1902" s="7">
        <f t="shared" si="291"/>
        <v>0</v>
      </c>
      <c r="O1902" s="7">
        <f t="shared" si="292"/>
        <v>0</v>
      </c>
      <c r="P1902" s="7">
        <f t="shared" si="293"/>
        <v>49.5</v>
      </c>
      <c r="Q1902" s="8">
        <f t="shared" si="294"/>
        <v>16.175000000000001</v>
      </c>
      <c r="R1902" s="8">
        <f t="shared" si="295"/>
        <v>17.375</v>
      </c>
      <c r="S1902" s="8">
        <f t="shared" si="296"/>
        <v>26.025000000000002</v>
      </c>
      <c r="T1902" s="8">
        <f t="shared" si="297"/>
        <v>18.625</v>
      </c>
      <c r="U1902" s="7">
        <f t="shared" si="298"/>
        <v>19.858333333333334</v>
      </c>
      <c r="V1902" s="7">
        <f t="shared" si="299"/>
        <v>19.55</v>
      </c>
    </row>
    <row r="1903" spans="1:22" ht="13.5" x14ac:dyDescent="0.25">
      <c r="A1903" s="3">
        <f>RSI!A1903</f>
        <v>45075</v>
      </c>
      <c r="B1903" s="2">
        <f>RSI!B1903</f>
        <v>0.83</v>
      </c>
      <c r="C1903" s="2">
        <f>RSI!I1903</f>
        <v>56.19426047443708</v>
      </c>
      <c r="D1903" s="2">
        <f>MACD!E1903</f>
        <v>1.8308516709503175E-3</v>
      </c>
      <c r="E1903" s="2">
        <f>MACD!F1903</f>
        <v>-1.782175804716E-3</v>
      </c>
      <c r="F1903" s="2">
        <f>'Moving Avg'!D1903</f>
        <v>0.82799999999999996</v>
      </c>
      <c r="G1903" s="2">
        <f>'Moving Avg'!F1903</f>
        <v>0.82699999999999996</v>
      </c>
      <c r="H1903" s="2">
        <f>'Moving Avg'!G1903</f>
        <v>0.80859999999999976</v>
      </c>
      <c r="I1903" s="2">
        <f>'Moving Avg'!H1903</f>
        <v>0.8320500000000004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  <c r="M1903" s="7">
        <f t="shared" si="290"/>
        <v>25</v>
      </c>
      <c r="N1903" s="7">
        <f t="shared" si="291"/>
        <v>0</v>
      </c>
      <c r="O1903" s="7">
        <f t="shared" si="292"/>
        <v>0</v>
      </c>
      <c r="P1903" s="7">
        <f t="shared" si="293"/>
        <v>83.5</v>
      </c>
      <c r="Q1903" s="8">
        <f t="shared" si="294"/>
        <v>21.274999999999999</v>
      </c>
      <c r="R1903" s="8">
        <f t="shared" si="295"/>
        <v>25.875</v>
      </c>
      <c r="S1903" s="8">
        <f t="shared" si="296"/>
        <v>41.325000000000003</v>
      </c>
      <c r="T1903" s="8">
        <f t="shared" si="297"/>
        <v>27.125</v>
      </c>
      <c r="U1903" s="7">
        <f t="shared" si="298"/>
        <v>29.491666666666664</v>
      </c>
      <c r="V1903" s="7">
        <f t="shared" si="299"/>
        <v>28.9</v>
      </c>
    </row>
    <row r="1904" spans="1:22" ht="13.5" x14ac:dyDescent="0.25">
      <c r="A1904" s="3">
        <f>RSI!A1904</f>
        <v>45076</v>
      </c>
      <c r="B1904" s="2">
        <f>RSI!B1904</f>
        <v>0.82</v>
      </c>
      <c r="C1904" s="2">
        <f>RSI!I1904</f>
        <v>49.724098010325662</v>
      </c>
      <c r="D1904" s="2">
        <f>MACD!E1904</f>
        <v>1.4834595935446782E-3</v>
      </c>
      <c r="E1904" s="2">
        <f>MACD!F1904</f>
        <v>-1.1290487250638643E-3</v>
      </c>
      <c r="F1904" s="2">
        <f>'Moving Avg'!D1904</f>
        <v>0.82599999999999996</v>
      </c>
      <c r="G1904" s="2">
        <f>'Moving Avg'!F1904</f>
        <v>0.82700000000000018</v>
      </c>
      <c r="H1904" s="2">
        <f>'Moving Avg'!G1904</f>
        <v>0.80899999999999972</v>
      </c>
      <c r="I1904" s="2">
        <f>'Moving Avg'!H1904</f>
        <v>0.83185000000000031</v>
      </c>
      <c r="J1904" s="5" t="str">
        <f>OBV!F1904</f>
        <v>BEARISH</v>
      </c>
      <c r="K1904" s="5" t="str">
        <f>OBV!G1904</f>
        <v>NEUTRAL</v>
      </c>
      <c r="L1904" s="5" t="str">
        <f>OBV!H1904</f>
        <v>CONFIRMED BEARISH</v>
      </c>
      <c r="M1904" s="7">
        <f t="shared" si="290"/>
        <v>25</v>
      </c>
      <c r="N1904" s="7">
        <f t="shared" si="291"/>
        <v>0</v>
      </c>
      <c r="O1904" s="7">
        <f t="shared" si="292"/>
        <v>0</v>
      </c>
      <c r="P1904" s="7">
        <f t="shared" si="293"/>
        <v>16.5</v>
      </c>
      <c r="Q1904" s="8">
        <f t="shared" si="294"/>
        <v>11.225</v>
      </c>
      <c r="R1904" s="8">
        <f t="shared" si="295"/>
        <v>9.125</v>
      </c>
      <c r="S1904" s="8">
        <f t="shared" si="296"/>
        <v>11.175000000000001</v>
      </c>
      <c r="T1904" s="8">
        <f t="shared" si="297"/>
        <v>10.375</v>
      </c>
      <c r="U1904" s="7">
        <f t="shared" si="298"/>
        <v>10.508333333333335</v>
      </c>
      <c r="V1904" s="7">
        <f t="shared" si="299"/>
        <v>10.475000000000001</v>
      </c>
    </row>
    <row r="1905" spans="1:22" ht="13.5" x14ac:dyDescent="0.25">
      <c r="A1905" s="3">
        <f>RSI!A1905</f>
        <v>45077</v>
      </c>
      <c r="B1905" s="2">
        <f>RSI!B1905</f>
        <v>0.81</v>
      </c>
      <c r="C1905" s="2">
        <f>RSI!I1905</f>
        <v>44.238676169947617</v>
      </c>
      <c r="D1905" s="2">
        <f>MACD!E1905</f>
        <v>1.9351215318332837E-3</v>
      </c>
      <c r="E1905" s="2">
        <f>MACD!F1905</f>
        <v>-5.1621467368443471E-4</v>
      </c>
      <c r="F1905" s="2">
        <f>'Moving Avg'!D1905</f>
        <v>0.82199999999999984</v>
      </c>
      <c r="G1905" s="2">
        <f>'Moving Avg'!F1905</f>
        <v>0.82700000000000018</v>
      </c>
      <c r="H1905" s="2">
        <f>'Moving Avg'!G1905</f>
        <v>0.8091999999999997</v>
      </c>
      <c r="I1905" s="2">
        <f>'Moving Avg'!H1905</f>
        <v>0.83165000000000022</v>
      </c>
      <c r="J1905" s="5" t="str">
        <f>OBV!F1905</f>
        <v>BEARISH</v>
      </c>
      <c r="K1905" s="5" t="str">
        <f>OBV!G1905</f>
        <v>NEUTRAL</v>
      </c>
      <c r="L1905" s="5" t="str">
        <f>OBV!H1905</f>
        <v>CONFIRMED BEARISH</v>
      </c>
      <c r="M1905" s="7">
        <f t="shared" si="290"/>
        <v>25</v>
      </c>
      <c r="N1905" s="7">
        <f t="shared" si="291"/>
        <v>0</v>
      </c>
      <c r="O1905" s="7">
        <f t="shared" si="292"/>
        <v>0</v>
      </c>
      <c r="P1905" s="7">
        <f t="shared" si="293"/>
        <v>16.5</v>
      </c>
      <c r="Q1905" s="8">
        <f t="shared" si="294"/>
        <v>11.225</v>
      </c>
      <c r="R1905" s="8">
        <f t="shared" si="295"/>
        <v>9.125</v>
      </c>
      <c r="S1905" s="8">
        <f t="shared" si="296"/>
        <v>11.175000000000001</v>
      </c>
      <c r="T1905" s="8">
        <f t="shared" si="297"/>
        <v>10.375</v>
      </c>
      <c r="U1905" s="7">
        <f t="shared" si="298"/>
        <v>10.508333333333335</v>
      </c>
      <c r="V1905" s="7">
        <f t="shared" si="299"/>
        <v>10.475000000000001</v>
      </c>
    </row>
    <row r="1906" spans="1:22" ht="13.5" x14ac:dyDescent="0.25">
      <c r="A1906" s="3">
        <f>RSI!A1906</f>
        <v>45078</v>
      </c>
      <c r="B1906" s="2">
        <f>RSI!B1906</f>
        <v>0.82</v>
      </c>
      <c r="C1906" s="2">
        <f>RSI!I1906</f>
        <v>50.159841842644951</v>
      </c>
      <c r="D1906" s="2">
        <f>MACD!E1906</f>
        <v>3.1786159674516146E-3</v>
      </c>
      <c r="E1906" s="2">
        <f>MACD!F1906</f>
        <v>2.227514545427752E-4</v>
      </c>
      <c r="F1906" s="2">
        <f>'Moving Avg'!D1906</f>
        <v>0.82200000000000006</v>
      </c>
      <c r="G1906" s="2">
        <f>'Moving Avg'!F1906</f>
        <v>0.82650000000000001</v>
      </c>
      <c r="H1906" s="2">
        <f>'Moving Avg'!G1906</f>
        <v>0.80959999999999976</v>
      </c>
      <c r="I1906" s="2">
        <f>'Moving Avg'!H1906</f>
        <v>0.83145000000000013</v>
      </c>
      <c r="J1906" s="5" t="str">
        <f>OBV!F1906</f>
        <v>BULLISH</v>
      </c>
      <c r="K1906" s="5" t="str">
        <f>OBV!G1906</f>
        <v>NEUTRAL</v>
      </c>
      <c r="L1906" s="5" t="str">
        <f>OBV!H1906</f>
        <v>NEUTRAL</v>
      </c>
      <c r="M1906" s="7">
        <f t="shared" si="290"/>
        <v>25</v>
      </c>
      <c r="N1906" s="7">
        <f t="shared" si="291"/>
        <v>0</v>
      </c>
      <c r="O1906" s="7">
        <f t="shared" si="292"/>
        <v>0</v>
      </c>
      <c r="P1906" s="7">
        <f t="shared" si="293"/>
        <v>49.5</v>
      </c>
      <c r="Q1906" s="8">
        <f t="shared" si="294"/>
        <v>16.175000000000001</v>
      </c>
      <c r="R1906" s="8">
        <f t="shared" si="295"/>
        <v>17.375</v>
      </c>
      <c r="S1906" s="8">
        <f t="shared" si="296"/>
        <v>26.025000000000002</v>
      </c>
      <c r="T1906" s="8">
        <f t="shared" si="297"/>
        <v>18.625</v>
      </c>
      <c r="U1906" s="7">
        <f t="shared" si="298"/>
        <v>19.858333333333334</v>
      </c>
      <c r="V1906" s="7">
        <f t="shared" si="299"/>
        <v>19.55</v>
      </c>
    </row>
    <row r="1907" spans="1:22" ht="13.5" x14ac:dyDescent="0.25">
      <c r="A1907" s="3">
        <f>RSI!A1907</f>
        <v>45079</v>
      </c>
      <c r="B1907" s="2">
        <f>RSI!B1907</f>
        <v>0.82</v>
      </c>
      <c r="C1907" s="2">
        <f>RSI!I1907</f>
        <v>50.159841842644951</v>
      </c>
      <c r="D1907" s="2">
        <f>MACD!E1907</f>
        <v>4.2306003148168125E-3</v>
      </c>
      <c r="E1907" s="2">
        <f>MACD!F1907</f>
        <v>1.0243212265975826E-3</v>
      </c>
      <c r="F1907" s="2">
        <f>'Moving Avg'!D1907</f>
        <v>0.82</v>
      </c>
      <c r="G1907" s="2">
        <f>'Moving Avg'!F1907</f>
        <v>0.82600000000000018</v>
      </c>
      <c r="H1907" s="2">
        <f>'Moving Avg'!G1907</f>
        <v>0.80999999999999983</v>
      </c>
      <c r="I1907" s="2">
        <f>'Moving Avg'!H1907</f>
        <v>0.83130000000000026</v>
      </c>
      <c r="J1907" s="5" t="str">
        <f>OBV!F1907</f>
        <v>BULLISH</v>
      </c>
      <c r="K1907" s="5" t="str">
        <f>OBV!G1907</f>
        <v>NEUTRAL</v>
      </c>
      <c r="L1907" s="5" t="str">
        <f>OBV!H1907</f>
        <v>BULLISH DIVERGENCE</v>
      </c>
      <c r="M1907" s="7">
        <f t="shared" si="290"/>
        <v>25</v>
      </c>
      <c r="N1907" s="7">
        <f t="shared" si="291"/>
        <v>0</v>
      </c>
      <c r="O1907" s="7">
        <f t="shared" si="292"/>
        <v>0</v>
      </c>
      <c r="P1907" s="7">
        <f t="shared" si="293"/>
        <v>66.5</v>
      </c>
      <c r="Q1907" s="8">
        <f t="shared" si="294"/>
        <v>18.725000000000001</v>
      </c>
      <c r="R1907" s="8">
        <f t="shared" si="295"/>
        <v>21.625</v>
      </c>
      <c r="S1907" s="8">
        <f t="shared" si="296"/>
        <v>33.674999999999997</v>
      </c>
      <c r="T1907" s="8">
        <f t="shared" si="297"/>
        <v>22.875</v>
      </c>
      <c r="U1907" s="7">
        <f t="shared" si="298"/>
        <v>24.675000000000001</v>
      </c>
      <c r="V1907" s="7">
        <f t="shared" si="299"/>
        <v>24.225000000000001</v>
      </c>
    </row>
    <row r="1908" spans="1:22" ht="13.5" x14ac:dyDescent="0.25">
      <c r="A1908" s="3">
        <f>RSI!A1908</f>
        <v>45082</v>
      </c>
      <c r="B1908" s="2">
        <f>RSI!B1908</f>
        <v>0.82</v>
      </c>
      <c r="C1908" s="2">
        <f>RSI!I1908</f>
        <v>50.159841842644951</v>
      </c>
      <c r="D1908" s="2">
        <f>MACD!E1908</f>
        <v>3.5820911816720757E-3</v>
      </c>
      <c r="E1908" s="2">
        <f>MACD!F1908</f>
        <v>1.5358752176124813E-3</v>
      </c>
      <c r="F1908" s="2">
        <f>'Moving Avg'!D1908</f>
        <v>0.81799999999999995</v>
      </c>
      <c r="G1908" s="2">
        <f>'Moving Avg'!F1908</f>
        <v>0.82550000000000012</v>
      </c>
      <c r="H1908" s="2">
        <f>'Moving Avg'!G1908</f>
        <v>0.81039999999999979</v>
      </c>
      <c r="I1908" s="2">
        <f>'Moving Avg'!H1908</f>
        <v>0.83115000000000028</v>
      </c>
      <c r="J1908" s="5" t="str">
        <f>OBV!F1908</f>
        <v>BULLISH</v>
      </c>
      <c r="K1908" s="5" t="str">
        <f>OBV!G1908</f>
        <v>NEUTRAL</v>
      </c>
      <c r="L1908" s="5" t="str">
        <f>OBV!H1908</f>
        <v>BULLISH DIVERGENCE</v>
      </c>
      <c r="M1908" s="7">
        <f t="shared" si="290"/>
        <v>25</v>
      </c>
      <c r="N1908" s="7">
        <f t="shared" si="291"/>
        <v>0</v>
      </c>
      <c r="O1908" s="7">
        <f t="shared" si="292"/>
        <v>0</v>
      </c>
      <c r="P1908" s="7">
        <f t="shared" si="293"/>
        <v>66.5</v>
      </c>
      <c r="Q1908" s="8">
        <f t="shared" si="294"/>
        <v>18.725000000000001</v>
      </c>
      <c r="R1908" s="8">
        <f t="shared" si="295"/>
        <v>21.625</v>
      </c>
      <c r="S1908" s="8">
        <f t="shared" si="296"/>
        <v>33.674999999999997</v>
      </c>
      <c r="T1908" s="8">
        <f t="shared" si="297"/>
        <v>22.875</v>
      </c>
      <c r="U1908" s="7">
        <f t="shared" si="298"/>
        <v>24.675000000000001</v>
      </c>
      <c r="V1908" s="7">
        <f t="shared" si="299"/>
        <v>24.225000000000001</v>
      </c>
    </row>
    <row r="1909" spans="1:22" ht="13.5" x14ac:dyDescent="0.25">
      <c r="A1909" s="3">
        <f>RSI!A1909</f>
        <v>45083</v>
      </c>
      <c r="B1909" s="2">
        <f>RSI!B1909</f>
        <v>0.82</v>
      </c>
      <c r="C1909" s="2">
        <f>RSI!I1909</f>
        <v>50.159841842644951</v>
      </c>
      <c r="D1909" s="2">
        <f>MACD!E1909</f>
        <v>4.5716399670238106E-3</v>
      </c>
      <c r="E1909" s="2">
        <f>MACD!F1909</f>
        <v>2.1430281674947472E-3</v>
      </c>
      <c r="F1909" s="2">
        <f>'Moving Avg'!D1909</f>
        <v>0.81799999999999995</v>
      </c>
      <c r="G1909" s="2">
        <f>'Moving Avg'!F1909</f>
        <v>0.82450000000000012</v>
      </c>
      <c r="H1909" s="2">
        <f>'Moving Avg'!G1909</f>
        <v>0.81119999999999981</v>
      </c>
      <c r="I1909" s="2">
        <f>'Moving Avg'!H1909</f>
        <v>0.83100000000000018</v>
      </c>
      <c r="J1909" s="5" t="str">
        <f>OBV!F1909</f>
        <v>BULLISH</v>
      </c>
      <c r="K1909" s="5" t="str">
        <f>OBV!G1909</f>
        <v>NEUTRAL</v>
      </c>
      <c r="L1909" s="5" t="str">
        <f>OBV!H1909</f>
        <v>NEUTRAL</v>
      </c>
      <c r="M1909" s="7">
        <f t="shared" si="290"/>
        <v>25</v>
      </c>
      <c r="N1909" s="7">
        <f t="shared" si="291"/>
        <v>0</v>
      </c>
      <c r="O1909" s="7">
        <f t="shared" si="292"/>
        <v>0</v>
      </c>
      <c r="P1909" s="7">
        <f t="shared" si="293"/>
        <v>49.5</v>
      </c>
      <c r="Q1909" s="8">
        <f t="shared" si="294"/>
        <v>16.175000000000001</v>
      </c>
      <c r="R1909" s="8">
        <f t="shared" si="295"/>
        <v>17.375</v>
      </c>
      <c r="S1909" s="8">
        <f t="shared" si="296"/>
        <v>26.025000000000002</v>
      </c>
      <c r="T1909" s="8">
        <f t="shared" si="297"/>
        <v>18.625</v>
      </c>
      <c r="U1909" s="7">
        <f t="shared" si="298"/>
        <v>19.858333333333334</v>
      </c>
      <c r="V1909" s="7">
        <f t="shared" si="299"/>
        <v>19.55</v>
      </c>
    </row>
    <row r="1910" spans="1:22" ht="13.5" x14ac:dyDescent="0.25">
      <c r="A1910" s="3">
        <f>RSI!A1910</f>
        <v>45084</v>
      </c>
      <c r="B1910" s="2">
        <f>RSI!B1910</f>
        <v>0.81</v>
      </c>
      <c r="C1910" s="2">
        <f>RSI!I1910</f>
        <v>43.890986951699844</v>
      </c>
      <c r="D1910" s="2">
        <f>MACD!E1910</f>
        <v>6.1495298704530299E-3</v>
      </c>
      <c r="E1910" s="2">
        <f>MACD!F1910</f>
        <v>2.9443285080864041E-3</v>
      </c>
      <c r="F1910" s="2">
        <f>'Moving Avg'!D1910</f>
        <v>0.81799999999999995</v>
      </c>
      <c r="G1910" s="2">
        <f>'Moving Avg'!F1910</f>
        <v>0.82300000000000006</v>
      </c>
      <c r="H1910" s="2">
        <f>'Moving Avg'!G1910</f>
        <v>0.81159999999999988</v>
      </c>
      <c r="I1910" s="2">
        <f>'Moving Avg'!H1910</f>
        <v>0.83080000000000043</v>
      </c>
      <c r="J1910" s="5" t="str">
        <f>OBV!F1910</f>
        <v>BULLISH</v>
      </c>
      <c r="K1910" s="5" t="str">
        <f>OBV!G1910</f>
        <v>NEUTRAL</v>
      </c>
      <c r="L1910" s="5" t="str">
        <f>OBV!H1910</f>
        <v>NEUTRAL</v>
      </c>
      <c r="M1910" s="7">
        <f t="shared" si="290"/>
        <v>25</v>
      </c>
      <c r="N1910" s="7">
        <f t="shared" si="291"/>
        <v>0</v>
      </c>
      <c r="O1910" s="7">
        <f t="shared" si="292"/>
        <v>0</v>
      </c>
      <c r="P1910" s="7">
        <f t="shared" si="293"/>
        <v>49.5</v>
      </c>
      <c r="Q1910" s="8">
        <f t="shared" si="294"/>
        <v>16.175000000000001</v>
      </c>
      <c r="R1910" s="8">
        <f t="shared" si="295"/>
        <v>17.375</v>
      </c>
      <c r="S1910" s="8">
        <f t="shared" si="296"/>
        <v>26.025000000000002</v>
      </c>
      <c r="T1910" s="8">
        <f t="shared" si="297"/>
        <v>18.625</v>
      </c>
      <c r="U1910" s="7">
        <f t="shared" si="298"/>
        <v>19.858333333333334</v>
      </c>
      <c r="V1910" s="7">
        <f t="shared" si="299"/>
        <v>19.55</v>
      </c>
    </row>
    <row r="1911" spans="1:22" ht="13.5" x14ac:dyDescent="0.25">
      <c r="A1911" s="3">
        <f>RSI!A1911</f>
        <v>45085</v>
      </c>
      <c r="B1911" s="2">
        <f>RSI!B1911</f>
        <v>0.83</v>
      </c>
      <c r="C1911" s="2">
        <f>RSI!I1911</f>
        <v>55.79121571004319</v>
      </c>
      <c r="D1911" s="2">
        <f>MACD!E1911</f>
        <v>4.5236654942742982E-3</v>
      </c>
      <c r="E1911" s="2">
        <f>MACD!F1911</f>
        <v>3.2601959053239829E-3</v>
      </c>
      <c r="F1911" s="2">
        <f>'Moving Avg'!D1911</f>
        <v>0.82</v>
      </c>
      <c r="G1911" s="2">
        <f>'Moving Avg'!F1911</f>
        <v>0.82250000000000012</v>
      </c>
      <c r="H1911" s="2">
        <f>'Moving Avg'!G1911</f>
        <v>0.8121999999999997</v>
      </c>
      <c r="I1911" s="2">
        <f>'Moving Avg'!H1911</f>
        <v>0.83070000000000055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  <c r="M1911" s="7">
        <f t="shared" si="290"/>
        <v>25</v>
      </c>
      <c r="N1911" s="7">
        <f t="shared" si="291"/>
        <v>0</v>
      </c>
      <c r="O1911" s="7">
        <f t="shared" si="292"/>
        <v>0</v>
      </c>
      <c r="P1911" s="7">
        <f t="shared" si="293"/>
        <v>83.5</v>
      </c>
      <c r="Q1911" s="8">
        <f t="shared" si="294"/>
        <v>21.274999999999999</v>
      </c>
      <c r="R1911" s="8">
        <f t="shared" si="295"/>
        <v>25.875</v>
      </c>
      <c r="S1911" s="8">
        <f t="shared" si="296"/>
        <v>41.325000000000003</v>
      </c>
      <c r="T1911" s="8">
        <f t="shared" si="297"/>
        <v>27.125</v>
      </c>
      <c r="U1911" s="7">
        <f t="shared" si="298"/>
        <v>29.491666666666664</v>
      </c>
      <c r="V1911" s="7">
        <f t="shared" si="299"/>
        <v>28.9</v>
      </c>
    </row>
    <row r="1912" spans="1:22" ht="13.5" x14ac:dyDescent="0.25">
      <c r="A1912" s="3">
        <f>RSI!A1912</f>
        <v>45086</v>
      </c>
      <c r="B1912" s="2">
        <f>RSI!B1912</f>
        <v>0.82</v>
      </c>
      <c r="C1912" s="2">
        <f>RSI!I1912</f>
        <v>50.072758386564672</v>
      </c>
      <c r="D1912" s="2">
        <f>MACD!E1912</f>
        <v>5.3635305500399078E-3</v>
      </c>
      <c r="E1912" s="2">
        <f>MACD!F1912</f>
        <v>3.680862834267168E-3</v>
      </c>
      <c r="F1912" s="2">
        <f>'Moving Avg'!D1912</f>
        <v>0.82000000000000006</v>
      </c>
      <c r="G1912" s="2">
        <f>'Moving Avg'!F1912</f>
        <v>0.82250000000000012</v>
      </c>
      <c r="H1912" s="2">
        <f>'Moving Avg'!G1912</f>
        <v>0.81279999999999974</v>
      </c>
      <c r="I1912" s="2">
        <f>'Moving Avg'!H1912</f>
        <v>0.83055000000000045</v>
      </c>
      <c r="J1912" s="5" t="str">
        <f>OBV!F1912</f>
        <v>BEARISH</v>
      </c>
      <c r="K1912" s="5" t="str">
        <f>OBV!G1912</f>
        <v>NEUTRAL</v>
      </c>
      <c r="L1912" s="5" t="str">
        <f>OBV!H1912</f>
        <v>NEUTRAL</v>
      </c>
      <c r="M1912" s="7">
        <f t="shared" si="290"/>
        <v>25</v>
      </c>
      <c r="N1912" s="7">
        <f t="shared" si="291"/>
        <v>0</v>
      </c>
      <c r="O1912" s="7">
        <f t="shared" si="292"/>
        <v>0</v>
      </c>
      <c r="P1912" s="7">
        <f t="shared" si="293"/>
        <v>16.5</v>
      </c>
      <c r="Q1912" s="8">
        <f t="shared" si="294"/>
        <v>11.225</v>
      </c>
      <c r="R1912" s="8">
        <f t="shared" si="295"/>
        <v>9.125</v>
      </c>
      <c r="S1912" s="8">
        <f t="shared" si="296"/>
        <v>11.175000000000001</v>
      </c>
      <c r="T1912" s="8">
        <f t="shared" si="297"/>
        <v>10.375</v>
      </c>
      <c r="U1912" s="7">
        <f t="shared" si="298"/>
        <v>10.508333333333335</v>
      </c>
      <c r="V1912" s="7">
        <f t="shared" si="299"/>
        <v>10.475000000000001</v>
      </c>
    </row>
    <row r="1913" spans="1:22" ht="13.5" x14ac:dyDescent="0.25">
      <c r="A1913" s="3">
        <f>RSI!A1913</f>
        <v>45089</v>
      </c>
      <c r="B1913" s="2">
        <f>RSI!B1913</f>
        <v>0.82</v>
      </c>
      <c r="C1913" s="2">
        <f>RSI!I1913</f>
        <v>50.072758386564686</v>
      </c>
      <c r="D1913" s="2">
        <f>MACD!E1913</f>
        <v>6.0743817413086987E-3</v>
      </c>
      <c r="E1913" s="2">
        <f>MACD!F1913</f>
        <v>4.1595666156754741E-3</v>
      </c>
      <c r="F1913" s="2">
        <f>'Moving Avg'!D1913</f>
        <v>0.82</v>
      </c>
      <c r="G1913" s="2">
        <f>'Moving Avg'!F1913</f>
        <v>0.82250000000000012</v>
      </c>
      <c r="H1913" s="2">
        <f>'Moving Avg'!G1913</f>
        <v>0.81339999999999979</v>
      </c>
      <c r="I1913" s="2">
        <f>'Moving Avg'!H1913</f>
        <v>0.83015000000000061</v>
      </c>
      <c r="J1913" s="5" t="str">
        <f>OBV!F1913</f>
        <v>BEARISH</v>
      </c>
      <c r="K1913" s="5" t="str">
        <f>OBV!G1913</f>
        <v>NEUTRAL</v>
      </c>
      <c r="L1913" s="5" t="str">
        <f>OBV!H1913</f>
        <v>NEUTRAL</v>
      </c>
      <c r="M1913" s="7">
        <f t="shared" si="290"/>
        <v>25</v>
      </c>
      <c r="N1913" s="7">
        <f t="shared" si="291"/>
        <v>0</v>
      </c>
      <c r="O1913" s="7">
        <f t="shared" si="292"/>
        <v>0</v>
      </c>
      <c r="P1913" s="7">
        <f t="shared" si="293"/>
        <v>16.5</v>
      </c>
      <c r="Q1913" s="8">
        <f t="shared" si="294"/>
        <v>11.225</v>
      </c>
      <c r="R1913" s="8">
        <f t="shared" si="295"/>
        <v>9.125</v>
      </c>
      <c r="S1913" s="8">
        <f t="shared" si="296"/>
        <v>11.175000000000001</v>
      </c>
      <c r="T1913" s="8">
        <f t="shared" si="297"/>
        <v>10.375</v>
      </c>
      <c r="U1913" s="7">
        <f t="shared" si="298"/>
        <v>10.508333333333335</v>
      </c>
      <c r="V1913" s="7">
        <f t="shared" si="299"/>
        <v>10.475000000000001</v>
      </c>
    </row>
    <row r="1914" spans="1:22" ht="13.5" x14ac:dyDescent="0.25">
      <c r="A1914" s="3">
        <f>RSI!A1914</f>
        <v>45090</v>
      </c>
      <c r="B1914" s="2">
        <f>RSI!B1914</f>
        <v>0.81</v>
      </c>
      <c r="C1914" s="2">
        <f>RSI!I1914</f>
        <v>44.752861271501843</v>
      </c>
      <c r="D1914" s="2">
        <f>MACD!E1914</f>
        <v>5.8783320280144657E-3</v>
      </c>
      <c r="E1914" s="2">
        <f>MACD!F1914</f>
        <v>4.5033196981432728E-3</v>
      </c>
      <c r="F1914" s="2">
        <f>'Moving Avg'!D1914</f>
        <v>0.81799999999999995</v>
      </c>
      <c r="G1914" s="2">
        <f>'Moving Avg'!F1914</f>
        <v>0.82200000000000006</v>
      </c>
      <c r="H1914" s="2">
        <f>'Moving Avg'!G1914</f>
        <v>0.81379999999999986</v>
      </c>
      <c r="I1914" s="2">
        <f>'Moving Avg'!H1914</f>
        <v>0.82945000000000046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  <c r="M1914" s="7">
        <f t="shared" si="290"/>
        <v>25</v>
      </c>
      <c r="N1914" s="7">
        <f t="shared" si="291"/>
        <v>0</v>
      </c>
      <c r="O1914" s="7">
        <f t="shared" si="292"/>
        <v>0</v>
      </c>
      <c r="P1914" s="7">
        <f t="shared" si="293"/>
        <v>16.5</v>
      </c>
      <c r="Q1914" s="8">
        <f t="shared" si="294"/>
        <v>11.225</v>
      </c>
      <c r="R1914" s="8">
        <f t="shared" si="295"/>
        <v>9.125</v>
      </c>
      <c r="S1914" s="8">
        <f t="shared" si="296"/>
        <v>11.175000000000001</v>
      </c>
      <c r="T1914" s="8">
        <f t="shared" si="297"/>
        <v>10.375</v>
      </c>
      <c r="U1914" s="7">
        <f t="shared" si="298"/>
        <v>10.508333333333335</v>
      </c>
      <c r="V1914" s="7">
        <f t="shared" si="299"/>
        <v>10.475000000000001</v>
      </c>
    </row>
    <row r="1915" spans="1:22" ht="13.5" x14ac:dyDescent="0.25">
      <c r="A1915" s="3">
        <f>RSI!A1915</f>
        <v>45091</v>
      </c>
      <c r="B1915" s="2">
        <f>RSI!B1915</f>
        <v>0.83</v>
      </c>
      <c r="C1915" s="2">
        <f>RSI!I1915</f>
        <v>55.040927267050407</v>
      </c>
      <c r="D1915" s="2">
        <f>MACD!E1915</f>
        <v>2.7517593805272966E-3</v>
      </c>
      <c r="E1915" s="2">
        <f>MACD!F1915</f>
        <v>4.1530076346200781E-3</v>
      </c>
      <c r="F1915" s="2">
        <f>'Moving Avg'!D1915</f>
        <v>0.82199999999999984</v>
      </c>
      <c r="G1915" s="2">
        <f>'Moving Avg'!F1915</f>
        <v>0.82250000000000012</v>
      </c>
      <c r="H1915" s="2">
        <f>'Moving Avg'!G1915</f>
        <v>0.81459999999999977</v>
      </c>
      <c r="I1915" s="2">
        <f>'Moving Avg'!H1915</f>
        <v>0.82870000000000044</v>
      </c>
      <c r="J1915" s="5" t="str">
        <f>OBV!F1915</f>
        <v>BEARISH</v>
      </c>
      <c r="K1915" s="5" t="str">
        <f>OBV!G1915</f>
        <v>NEUTRAL</v>
      </c>
      <c r="L1915" s="5" t="str">
        <f>OBV!H1915</f>
        <v>BEARISH DIVERGENCE</v>
      </c>
      <c r="M1915" s="7">
        <f t="shared" si="290"/>
        <v>25</v>
      </c>
      <c r="N1915" s="7">
        <f t="shared" si="291"/>
        <v>45</v>
      </c>
      <c r="O1915" s="7">
        <f t="shared" si="292"/>
        <v>0</v>
      </c>
      <c r="P1915" s="7">
        <f t="shared" si="293"/>
        <v>16.5</v>
      </c>
      <c r="Q1915" s="8">
        <f t="shared" si="294"/>
        <v>26.975000000000001</v>
      </c>
      <c r="R1915" s="8">
        <f t="shared" si="295"/>
        <v>18.125</v>
      </c>
      <c r="S1915" s="8">
        <f t="shared" si="296"/>
        <v>17.925000000000001</v>
      </c>
      <c r="T1915" s="8">
        <f t="shared" si="297"/>
        <v>21.625</v>
      </c>
      <c r="U1915" s="7">
        <f t="shared" si="298"/>
        <v>21.008333333333336</v>
      </c>
      <c r="V1915" s="7">
        <f t="shared" si="299"/>
        <v>21.162500000000001</v>
      </c>
    </row>
    <row r="1916" spans="1:22" ht="13.5" x14ac:dyDescent="0.25">
      <c r="A1916" s="3">
        <f>RSI!A1916</f>
        <v>45092</v>
      </c>
      <c r="B1916" s="2">
        <f>RSI!B1916</f>
        <v>0.83</v>
      </c>
      <c r="C1916" s="2">
        <f>RSI!I1916</f>
        <v>55.040927267050414</v>
      </c>
      <c r="D1916" s="2">
        <f>MACD!E1916</f>
        <v>1.5813476552251071E-3</v>
      </c>
      <c r="E1916" s="2">
        <f>MACD!F1916</f>
        <v>3.638675638741084E-3</v>
      </c>
      <c r="F1916" s="2">
        <f>'Moving Avg'!D1916</f>
        <v>0.82200000000000006</v>
      </c>
      <c r="G1916" s="2">
        <f>'Moving Avg'!F1916</f>
        <v>0.82250000000000012</v>
      </c>
      <c r="H1916" s="2">
        <f>'Moving Avg'!G1916</f>
        <v>0.8151999999999997</v>
      </c>
      <c r="I1916" s="2">
        <f>'Moving Avg'!H1916</f>
        <v>0.8281500000000005</v>
      </c>
      <c r="J1916" s="5" t="str">
        <f>OBV!F1916</f>
        <v>BEARISH</v>
      </c>
      <c r="K1916" s="5" t="str">
        <f>OBV!G1916</f>
        <v>NEUTRAL</v>
      </c>
      <c r="L1916" s="5" t="str">
        <f>OBV!H1916</f>
        <v>NEUTRAL</v>
      </c>
      <c r="M1916" s="7">
        <f t="shared" si="290"/>
        <v>25</v>
      </c>
      <c r="N1916" s="7">
        <f t="shared" si="291"/>
        <v>45</v>
      </c>
      <c r="O1916" s="7">
        <f t="shared" si="292"/>
        <v>0</v>
      </c>
      <c r="P1916" s="7">
        <f t="shared" si="293"/>
        <v>16.5</v>
      </c>
      <c r="Q1916" s="8">
        <f t="shared" si="294"/>
        <v>26.975000000000001</v>
      </c>
      <c r="R1916" s="8">
        <f t="shared" si="295"/>
        <v>18.125</v>
      </c>
      <c r="S1916" s="8">
        <f t="shared" si="296"/>
        <v>17.925000000000001</v>
      </c>
      <c r="T1916" s="8">
        <f t="shared" si="297"/>
        <v>21.625</v>
      </c>
      <c r="U1916" s="7">
        <f t="shared" si="298"/>
        <v>21.008333333333336</v>
      </c>
      <c r="V1916" s="7">
        <f t="shared" si="299"/>
        <v>21.162500000000001</v>
      </c>
    </row>
    <row r="1917" spans="1:22" ht="13.5" x14ac:dyDescent="0.25">
      <c r="A1917" s="3">
        <f>RSI!A1917</f>
        <v>45093</v>
      </c>
      <c r="B1917" s="2">
        <f>RSI!B1917</f>
        <v>0.82</v>
      </c>
      <c r="C1917" s="2">
        <f>RSI!I1917</f>
        <v>49.676600887640674</v>
      </c>
      <c r="D1917" s="2">
        <f>MACD!E1917</f>
        <v>1.2731179826352967E-3</v>
      </c>
      <c r="E1917" s="2">
        <f>MACD!F1917</f>
        <v>3.1655641075199266E-3</v>
      </c>
      <c r="F1917" s="2">
        <f>'Moving Avg'!D1917</f>
        <v>0.82200000000000006</v>
      </c>
      <c r="G1917" s="2">
        <f>'Moving Avg'!F1917</f>
        <v>0.82200000000000006</v>
      </c>
      <c r="H1917" s="2">
        <f>'Moving Avg'!G1917</f>
        <v>0.81579999999999986</v>
      </c>
      <c r="I1917" s="2">
        <f>'Moving Avg'!H1917</f>
        <v>0.82755000000000023</v>
      </c>
      <c r="J1917" s="5" t="str">
        <f>OBV!F1917</f>
        <v>BEARISH</v>
      </c>
      <c r="K1917" s="5" t="str">
        <f>OBV!G1917</f>
        <v>NEUTRAL</v>
      </c>
      <c r="L1917" s="5" t="str">
        <f>OBV!H1917</f>
        <v>NEUTRAL</v>
      </c>
      <c r="M1917" s="7">
        <f t="shared" si="290"/>
        <v>25</v>
      </c>
      <c r="N1917" s="7">
        <f t="shared" si="291"/>
        <v>45</v>
      </c>
      <c r="O1917" s="7">
        <f t="shared" si="292"/>
        <v>0</v>
      </c>
      <c r="P1917" s="7">
        <f t="shared" si="293"/>
        <v>16.5</v>
      </c>
      <c r="Q1917" s="8">
        <f t="shared" si="294"/>
        <v>26.975000000000001</v>
      </c>
      <c r="R1917" s="8">
        <f t="shared" si="295"/>
        <v>18.125</v>
      </c>
      <c r="S1917" s="8">
        <f t="shared" si="296"/>
        <v>17.925000000000001</v>
      </c>
      <c r="T1917" s="8">
        <f t="shared" si="297"/>
        <v>21.625</v>
      </c>
      <c r="U1917" s="7">
        <f t="shared" si="298"/>
        <v>21.008333333333336</v>
      </c>
      <c r="V1917" s="7">
        <f t="shared" si="299"/>
        <v>21.162500000000001</v>
      </c>
    </row>
    <row r="1918" spans="1:22" ht="13.5" x14ac:dyDescent="0.25">
      <c r="A1918" s="3">
        <f>RSI!A1918</f>
        <v>45096</v>
      </c>
      <c r="B1918" s="2">
        <f>RSI!B1918</f>
        <v>0.82</v>
      </c>
      <c r="C1918" s="2">
        <f>RSI!I1918</f>
        <v>49.676600887640674</v>
      </c>
      <c r="D1918" s="2">
        <f>MACD!E1918</f>
        <v>1.0171190313740253E-3</v>
      </c>
      <c r="E1918" s="2">
        <f>MACD!F1918</f>
        <v>2.7358750922907467E-3</v>
      </c>
      <c r="F1918" s="2">
        <f>'Moving Avg'!D1918</f>
        <v>0.82200000000000006</v>
      </c>
      <c r="G1918" s="2">
        <f>'Moving Avg'!F1918</f>
        <v>0.82200000000000006</v>
      </c>
      <c r="H1918" s="2">
        <f>'Moving Avg'!G1918</f>
        <v>0.81619999999999981</v>
      </c>
      <c r="I1918" s="2">
        <f>'Moving Avg'!H1918</f>
        <v>0.82675000000000021</v>
      </c>
      <c r="J1918" s="5" t="str">
        <f>OBV!F1918</f>
        <v>BEARISH</v>
      </c>
      <c r="K1918" s="5" t="str">
        <f>OBV!G1918</f>
        <v>NEUTRAL</v>
      </c>
      <c r="L1918" s="5" t="str">
        <f>OBV!H1918</f>
        <v>NEUTRAL</v>
      </c>
      <c r="M1918" s="7">
        <f t="shared" si="290"/>
        <v>25</v>
      </c>
      <c r="N1918" s="7">
        <f t="shared" si="291"/>
        <v>45</v>
      </c>
      <c r="O1918" s="7">
        <f t="shared" si="292"/>
        <v>0</v>
      </c>
      <c r="P1918" s="7">
        <f t="shared" si="293"/>
        <v>16.5</v>
      </c>
      <c r="Q1918" s="8">
        <f t="shared" si="294"/>
        <v>26.975000000000001</v>
      </c>
      <c r="R1918" s="8">
        <f t="shared" si="295"/>
        <v>18.125</v>
      </c>
      <c r="S1918" s="8">
        <f t="shared" si="296"/>
        <v>17.925000000000001</v>
      </c>
      <c r="T1918" s="8">
        <f t="shared" si="297"/>
        <v>21.625</v>
      </c>
      <c r="U1918" s="7">
        <f t="shared" si="298"/>
        <v>21.008333333333336</v>
      </c>
      <c r="V1918" s="7">
        <f t="shared" si="299"/>
        <v>21.162500000000001</v>
      </c>
    </row>
    <row r="1919" spans="1:22" ht="13.5" x14ac:dyDescent="0.25">
      <c r="A1919" s="3">
        <f>RSI!A1919</f>
        <v>45097</v>
      </c>
      <c r="B1919" s="2">
        <f>RSI!B1919</f>
        <v>0.83</v>
      </c>
      <c r="C1919" s="2">
        <f>RSI!I1919</f>
        <v>54.787077431707274</v>
      </c>
      <c r="D1919" s="2">
        <f>MACD!E1919</f>
        <v>6.421821165214503E-5</v>
      </c>
      <c r="E1919" s="2">
        <f>MACD!F1919</f>
        <v>2.2015437161630267E-3</v>
      </c>
      <c r="F1919" s="2">
        <f>'Moving Avg'!D1919</f>
        <v>0.82599999999999996</v>
      </c>
      <c r="G1919" s="2">
        <f>'Moving Avg'!F1919</f>
        <v>0.82200000000000006</v>
      </c>
      <c r="H1919" s="2">
        <f>'Moving Avg'!G1919</f>
        <v>0.81679999999999997</v>
      </c>
      <c r="I1919" s="2">
        <f>'Moving Avg'!H1919</f>
        <v>0.82575000000000032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  <c r="M1919" s="7">
        <f t="shared" si="290"/>
        <v>25</v>
      </c>
      <c r="N1919" s="7">
        <f t="shared" si="291"/>
        <v>45</v>
      </c>
      <c r="O1919" s="7">
        <f t="shared" si="292"/>
        <v>50</v>
      </c>
      <c r="P1919" s="7">
        <f t="shared" si="293"/>
        <v>83.5</v>
      </c>
      <c r="Q1919" s="8">
        <f t="shared" si="294"/>
        <v>44.524999999999999</v>
      </c>
      <c r="R1919" s="8">
        <f t="shared" si="295"/>
        <v>52.375</v>
      </c>
      <c r="S1919" s="8">
        <f t="shared" si="296"/>
        <v>60.575000000000003</v>
      </c>
      <c r="T1919" s="8">
        <f t="shared" si="297"/>
        <v>50.875</v>
      </c>
      <c r="U1919" s="7">
        <f t="shared" si="298"/>
        <v>52.491666666666674</v>
      </c>
      <c r="V1919" s="7">
        <f t="shared" si="299"/>
        <v>52.087500000000006</v>
      </c>
    </row>
    <row r="1920" spans="1:22" ht="13.5" x14ac:dyDescent="0.25">
      <c r="A1920" s="3">
        <f>RSI!A1920</f>
        <v>45098</v>
      </c>
      <c r="B1920" s="2">
        <f>RSI!B1920</f>
        <v>0.83</v>
      </c>
      <c r="C1920" s="2">
        <f>RSI!I1920</f>
        <v>54.787077431707274</v>
      </c>
      <c r="D1920" s="2">
        <f>MACD!E1920</f>
        <v>-2.3355099885474795E-3</v>
      </c>
      <c r="E1920" s="2">
        <f>MACD!F1920</f>
        <v>1.2941329752209256E-3</v>
      </c>
      <c r="F1920" s="2">
        <f>'Moving Avg'!D1920</f>
        <v>0.82599999999999996</v>
      </c>
      <c r="G1920" s="2">
        <f>'Moving Avg'!F1920</f>
        <v>0.82200000000000006</v>
      </c>
      <c r="H1920" s="2">
        <f>'Moving Avg'!G1920</f>
        <v>0.81739999999999979</v>
      </c>
      <c r="I1920" s="2">
        <f>'Moving Avg'!H1920</f>
        <v>0.82445000000000035</v>
      </c>
      <c r="J1920" s="5" t="str">
        <f>OBV!F1920</f>
        <v>BULLISH</v>
      </c>
      <c r="K1920" s="5" t="str">
        <f>OBV!G1920</f>
        <v>NEUTRAL</v>
      </c>
      <c r="L1920" s="5" t="str">
        <f>OBV!H1920</f>
        <v>NEUTRAL</v>
      </c>
      <c r="M1920" s="7">
        <f t="shared" si="290"/>
        <v>25</v>
      </c>
      <c r="N1920" s="7">
        <f t="shared" si="291"/>
        <v>45</v>
      </c>
      <c r="O1920" s="7">
        <f t="shared" si="292"/>
        <v>50</v>
      </c>
      <c r="P1920" s="7">
        <f t="shared" si="293"/>
        <v>49.5</v>
      </c>
      <c r="Q1920" s="8">
        <f t="shared" si="294"/>
        <v>39.424999999999997</v>
      </c>
      <c r="R1920" s="8">
        <f t="shared" si="295"/>
        <v>43.875</v>
      </c>
      <c r="S1920" s="8">
        <f t="shared" si="296"/>
        <v>45.275000000000006</v>
      </c>
      <c r="T1920" s="8">
        <f t="shared" si="297"/>
        <v>42.375</v>
      </c>
      <c r="U1920" s="7">
        <f t="shared" si="298"/>
        <v>42.858333333333327</v>
      </c>
      <c r="V1920" s="7">
        <f t="shared" si="299"/>
        <v>42.737499999999997</v>
      </c>
    </row>
    <row r="1921" spans="1:22" ht="13.5" x14ac:dyDescent="0.25">
      <c r="A1921" s="3">
        <f>RSI!A1921</f>
        <v>45099</v>
      </c>
      <c r="B1921" s="2">
        <f>RSI!B1921</f>
        <v>0.83</v>
      </c>
      <c r="C1921" s="2">
        <f>RSI!I1921</f>
        <v>54.78707743170726</v>
      </c>
      <c r="D1921" s="2">
        <f>MACD!E1921</f>
        <v>-1.340020572880074E-3</v>
      </c>
      <c r="E1921" s="2">
        <f>MACD!F1921</f>
        <v>7.6730226560072575E-4</v>
      </c>
      <c r="F1921" s="2">
        <f>'Moving Avg'!D1921</f>
        <v>0.82599999999999996</v>
      </c>
      <c r="G1921" s="2">
        <f>'Moving Avg'!F1921</f>
        <v>0.82250000000000012</v>
      </c>
      <c r="H1921" s="2">
        <f>'Moving Avg'!G1921</f>
        <v>0.81799999999999984</v>
      </c>
      <c r="I1921" s="2">
        <f>'Moving Avg'!H1921</f>
        <v>0.8230000000000004</v>
      </c>
      <c r="J1921" s="5" t="str">
        <f>OBV!F1921</f>
        <v>BULLISH</v>
      </c>
      <c r="K1921" s="5" t="str">
        <f>OBV!G1921</f>
        <v>NEUTRAL</v>
      </c>
      <c r="L1921" s="5" t="str">
        <f>OBV!H1921</f>
        <v>NEUTRAL</v>
      </c>
      <c r="M1921" s="7">
        <f t="shared" si="290"/>
        <v>25</v>
      </c>
      <c r="N1921" s="7">
        <f t="shared" si="291"/>
        <v>45</v>
      </c>
      <c r="O1921" s="7">
        <f t="shared" si="292"/>
        <v>50</v>
      </c>
      <c r="P1921" s="7">
        <f t="shared" si="293"/>
        <v>49.5</v>
      </c>
      <c r="Q1921" s="8">
        <f t="shared" si="294"/>
        <v>39.424999999999997</v>
      </c>
      <c r="R1921" s="8">
        <f t="shared" si="295"/>
        <v>43.875</v>
      </c>
      <c r="S1921" s="8">
        <f t="shared" si="296"/>
        <v>45.275000000000006</v>
      </c>
      <c r="T1921" s="8">
        <f t="shared" si="297"/>
        <v>42.375</v>
      </c>
      <c r="U1921" s="7">
        <f t="shared" si="298"/>
        <v>42.858333333333327</v>
      </c>
      <c r="V1921" s="7">
        <f t="shared" si="299"/>
        <v>42.737499999999997</v>
      </c>
    </row>
    <row r="1922" spans="1:22" ht="13.5" x14ac:dyDescent="0.25">
      <c r="A1922" s="3">
        <f>RSI!A1922</f>
        <v>45100</v>
      </c>
      <c r="B1922" s="2">
        <f>RSI!B1922</f>
        <v>0.82</v>
      </c>
      <c r="C1922" s="2">
        <f>RSI!I1922</f>
        <v>48.620238993564762</v>
      </c>
      <c r="D1922" s="2">
        <f>MACD!E1922</f>
        <v>-1.3425286309995954E-3</v>
      </c>
      <c r="E1922" s="2">
        <f>MACD!F1922</f>
        <v>3.453360862806615E-4</v>
      </c>
      <c r="F1922" s="2">
        <f>'Moving Avg'!D1922</f>
        <v>0.82599999999999996</v>
      </c>
      <c r="G1922" s="2">
        <f>'Moving Avg'!F1922</f>
        <v>0.82200000000000006</v>
      </c>
      <c r="H1922" s="2">
        <f>'Moving Avg'!G1922</f>
        <v>0.81819999999999959</v>
      </c>
      <c r="I1922" s="2">
        <f>'Moving Avg'!H1922</f>
        <v>0.82165000000000044</v>
      </c>
      <c r="J1922" s="5" t="str">
        <f>OBV!F1922</f>
        <v>BEARISH</v>
      </c>
      <c r="K1922" s="5" t="str">
        <f>OBV!G1922</f>
        <v>NEUTRAL</v>
      </c>
      <c r="L1922" s="5" t="str">
        <f>OBV!H1922</f>
        <v>NEUTRAL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45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16.5</v>
      </c>
      <c r="Q1922" s="8">
        <f t="shared" si="294"/>
        <v>34.475000000000001</v>
      </c>
      <c r="R1922" s="8">
        <f t="shared" si="295"/>
        <v>35.625</v>
      </c>
      <c r="S1922" s="8">
        <f t="shared" si="296"/>
        <v>30.425000000000001</v>
      </c>
      <c r="T1922" s="8">
        <f t="shared" si="297"/>
        <v>34.125</v>
      </c>
      <c r="U1922" s="7">
        <f t="shared" si="298"/>
        <v>33.508333333333333</v>
      </c>
      <c r="V1922" s="7">
        <f t="shared" si="299"/>
        <v>33.662499999999994</v>
      </c>
    </row>
    <row r="1923" spans="1:22" ht="13.5" x14ac:dyDescent="0.25">
      <c r="A1923" s="3">
        <f>RSI!A1923</f>
        <v>45103</v>
      </c>
      <c r="B1923" s="2">
        <f>RSI!B1923</f>
        <v>0.83</v>
      </c>
      <c r="C1923" s="2">
        <f>RSI!I1923</f>
        <v>54.175070904599089</v>
      </c>
      <c r="D1923" s="2">
        <f>MACD!E1923</f>
        <v>-2.069934902962145E-3</v>
      </c>
      <c r="E1923" s="2">
        <f>MACD!F1923</f>
        <v>-1.3771811156789977E-4</v>
      </c>
      <c r="F1923" s="2">
        <f>'Moving Avg'!D1923</f>
        <v>0.82799999999999996</v>
      </c>
      <c r="G1923" s="2">
        <f>'Moving Avg'!F1923</f>
        <v>0.82200000000000006</v>
      </c>
      <c r="H1923" s="2">
        <f>'Moving Avg'!G1923</f>
        <v>0.81859999999999955</v>
      </c>
      <c r="I1923" s="2">
        <f>'Moving Avg'!H1923</f>
        <v>0.82065000000000055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  <c r="M1923" s="7">
        <f t="shared" si="300"/>
        <v>25</v>
      </c>
      <c r="N1923" s="7">
        <f t="shared" si="301"/>
        <v>45</v>
      </c>
      <c r="O1923" s="7">
        <f t="shared" si="302"/>
        <v>50</v>
      </c>
      <c r="P1923" s="7">
        <f t="shared" si="303"/>
        <v>83.5</v>
      </c>
      <c r="Q1923" s="8">
        <f t="shared" ref="Q1923:Q1986" si="304">0.35*M1923+N1923*0.35+O1923*0.15+P1923*0.15</f>
        <v>44.524999999999999</v>
      </c>
      <c r="R1923" s="8">
        <f t="shared" ref="R1923:R1986" si="305">M1923*0.2+N1923*0.2+O1923*0.35+P1923*0.25</f>
        <v>52.375</v>
      </c>
      <c r="S1923" s="8">
        <f t="shared" ref="S1923:S1986" si="306">M1923*0.15+N1923*0.15+O1923*0.25+P1923*0.45</f>
        <v>60.575000000000003</v>
      </c>
      <c r="T1923" s="8">
        <f t="shared" ref="T1923:T1986" si="307">0.25*SUM(M1923:P1923)</f>
        <v>50.875</v>
      </c>
      <c r="U1923" s="7">
        <f t="shared" ref="U1923:U1986" si="308">SUM(Q1923:S1923)/3</f>
        <v>52.491666666666674</v>
      </c>
      <c r="V1923" s="7">
        <f t="shared" ref="V1923:V1986" si="309">SUM(Q1923:T1923)/4</f>
        <v>52.087500000000006</v>
      </c>
    </row>
    <row r="1924" spans="1:22" ht="13.5" x14ac:dyDescent="0.25">
      <c r="A1924" s="3">
        <f>RSI!A1924</f>
        <v>45104</v>
      </c>
      <c r="B1924" s="2">
        <f>RSI!B1924</f>
        <v>0.8</v>
      </c>
      <c r="C1924" s="2">
        <f>RSI!I1924</f>
        <v>40.150831336666513</v>
      </c>
      <c r="D1924" s="2">
        <f>MACD!E1924</f>
        <v>-2.0464505302494329E-3</v>
      </c>
      <c r="E1924" s="2">
        <f>MACD!F1924</f>
        <v>-5.194645953042064E-4</v>
      </c>
      <c r="F1924" s="2">
        <f>'Moving Avg'!D1924</f>
        <v>0.82200000000000006</v>
      </c>
      <c r="G1924" s="2">
        <f>'Moving Avg'!F1924</f>
        <v>0.82100000000000006</v>
      </c>
      <c r="H1924" s="2">
        <f>'Moving Avg'!G1924</f>
        <v>0.81839999999999957</v>
      </c>
      <c r="I1924" s="2">
        <f>'Moving Avg'!H1924</f>
        <v>0.81980000000000064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  <c r="M1924" s="7">
        <f t="shared" si="300"/>
        <v>25</v>
      </c>
      <c r="N1924" s="7">
        <f t="shared" si="301"/>
        <v>45</v>
      </c>
      <c r="O1924" s="7">
        <f t="shared" si="302"/>
        <v>50</v>
      </c>
      <c r="P1924" s="7">
        <f t="shared" si="303"/>
        <v>16.5</v>
      </c>
      <c r="Q1924" s="8">
        <f t="shared" si="304"/>
        <v>34.475000000000001</v>
      </c>
      <c r="R1924" s="8">
        <f t="shared" si="305"/>
        <v>35.625</v>
      </c>
      <c r="S1924" s="8">
        <f t="shared" si="306"/>
        <v>30.425000000000001</v>
      </c>
      <c r="T1924" s="8">
        <f t="shared" si="307"/>
        <v>34.125</v>
      </c>
      <c r="U1924" s="7">
        <f t="shared" si="308"/>
        <v>33.508333333333333</v>
      </c>
      <c r="V1924" s="7">
        <f t="shared" si="309"/>
        <v>33.662499999999994</v>
      </c>
    </row>
    <row r="1925" spans="1:22" ht="13.5" x14ac:dyDescent="0.25">
      <c r="A1925" s="3">
        <f>RSI!A1925</f>
        <v>45107</v>
      </c>
      <c r="B1925" s="2">
        <f>RSI!B1925</f>
        <v>0.81</v>
      </c>
      <c r="C1925" s="2">
        <f>RSI!I1925</f>
        <v>45.239569614640487</v>
      </c>
      <c r="D1925" s="2">
        <f>MACD!E1925</f>
        <v>4.4541273076748045E-4</v>
      </c>
      <c r="E1925" s="2">
        <f>MACD!F1925</f>
        <v>-3.2648913008986901E-4</v>
      </c>
      <c r="F1925" s="2">
        <f>'Moving Avg'!D1925</f>
        <v>0.81799999999999995</v>
      </c>
      <c r="G1925" s="2">
        <f>'Moving Avg'!F1925</f>
        <v>0.82100000000000006</v>
      </c>
      <c r="H1925" s="2">
        <f>'Moving Avg'!G1925</f>
        <v>0.81879999999999953</v>
      </c>
      <c r="I1925" s="2">
        <f>'Moving Avg'!H1925</f>
        <v>0.81900000000000062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  <c r="M1925" s="7">
        <f t="shared" si="300"/>
        <v>25</v>
      </c>
      <c r="N1925" s="7">
        <f t="shared" si="301"/>
        <v>0</v>
      </c>
      <c r="O1925" s="7">
        <f t="shared" si="302"/>
        <v>0</v>
      </c>
      <c r="P1925" s="7">
        <f t="shared" si="303"/>
        <v>16.5</v>
      </c>
      <c r="Q1925" s="8">
        <f t="shared" si="304"/>
        <v>11.225</v>
      </c>
      <c r="R1925" s="8">
        <f t="shared" si="305"/>
        <v>9.125</v>
      </c>
      <c r="S1925" s="8">
        <f t="shared" si="306"/>
        <v>11.175000000000001</v>
      </c>
      <c r="T1925" s="8">
        <f t="shared" si="307"/>
        <v>10.375</v>
      </c>
      <c r="U1925" s="7">
        <f t="shared" si="308"/>
        <v>10.508333333333335</v>
      </c>
      <c r="V1925" s="7">
        <f t="shared" si="309"/>
        <v>10.475000000000001</v>
      </c>
    </row>
    <row r="1926" spans="1:22" ht="13.5" x14ac:dyDescent="0.25">
      <c r="A1926" s="3">
        <f>RSI!A1926</f>
        <v>45110</v>
      </c>
      <c r="B1926" s="2">
        <f>RSI!B1926</f>
        <v>0.81</v>
      </c>
      <c r="C1926" s="2">
        <f>RSI!I1926</f>
        <v>45.23956961464048</v>
      </c>
      <c r="D1926" s="2">
        <f>MACD!E1926</f>
        <v>2.6205715508716976E-3</v>
      </c>
      <c r="E1926" s="2">
        <f>MACD!F1926</f>
        <v>2.6292300610244432E-4</v>
      </c>
      <c r="F1926" s="2">
        <f>'Moving Avg'!D1926</f>
        <v>0.81400000000000006</v>
      </c>
      <c r="G1926" s="2">
        <f>'Moving Avg'!F1926</f>
        <v>0.82050000000000023</v>
      </c>
      <c r="H1926" s="2">
        <f>'Moving Avg'!G1926</f>
        <v>0.81919999999999971</v>
      </c>
      <c r="I1926" s="2">
        <f>'Moving Avg'!H1926</f>
        <v>0.8181500000000006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16.5</v>
      </c>
      <c r="Q1926" s="8">
        <f t="shared" si="304"/>
        <v>11.225</v>
      </c>
      <c r="R1926" s="8">
        <f t="shared" si="305"/>
        <v>9.125</v>
      </c>
      <c r="S1926" s="8">
        <f t="shared" si="306"/>
        <v>11.175000000000001</v>
      </c>
      <c r="T1926" s="8">
        <f t="shared" si="307"/>
        <v>10.375</v>
      </c>
      <c r="U1926" s="7">
        <f t="shared" si="308"/>
        <v>10.508333333333335</v>
      </c>
      <c r="V1926" s="7">
        <f t="shared" si="309"/>
        <v>10.475000000000001</v>
      </c>
    </row>
    <row r="1927" spans="1:22" ht="13.5" x14ac:dyDescent="0.25">
      <c r="A1927" s="3">
        <f>RSI!A1927</f>
        <v>45111</v>
      </c>
      <c r="B1927" s="2">
        <f>RSI!B1927</f>
        <v>0.81</v>
      </c>
      <c r="C1927" s="2">
        <f>RSI!I1927</f>
        <v>45.23956961464048</v>
      </c>
      <c r="D1927" s="2">
        <f>MACD!E1927</f>
        <v>2.9843504378380681E-3</v>
      </c>
      <c r="E1927" s="2">
        <f>MACD!F1927</f>
        <v>8.0720849244956909E-4</v>
      </c>
      <c r="F1927" s="2">
        <f>'Moving Avg'!D1927</f>
        <v>0.81200000000000006</v>
      </c>
      <c r="G1927" s="2">
        <f>'Moving Avg'!F1927</f>
        <v>0.82000000000000006</v>
      </c>
      <c r="H1927" s="2">
        <f>'Moving Avg'!G1927</f>
        <v>0.81979999999999964</v>
      </c>
      <c r="I1927" s="2">
        <f>'Moving Avg'!H1927</f>
        <v>0.81740000000000057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16.5</v>
      </c>
      <c r="Q1927" s="8">
        <f t="shared" si="304"/>
        <v>11.225</v>
      </c>
      <c r="R1927" s="8">
        <f t="shared" si="305"/>
        <v>9.125</v>
      </c>
      <c r="S1927" s="8">
        <f t="shared" si="306"/>
        <v>11.175000000000001</v>
      </c>
      <c r="T1927" s="8">
        <f t="shared" si="307"/>
        <v>10.375</v>
      </c>
      <c r="U1927" s="7">
        <f t="shared" si="308"/>
        <v>10.508333333333335</v>
      </c>
      <c r="V1927" s="7">
        <f t="shared" si="309"/>
        <v>10.475000000000001</v>
      </c>
    </row>
    <row r="1928" spans="1:22" ht="13.5" x14ac:dyDescent="0.25">
      <c r="A1928" s="3">
        <f>RSI!A1928</f>
        <v>45112</v>
      </c>
      <c r="B1928" s="2">
        <f>RSI!B1928</f>
        <v>0.81</v>
      </c>
      <c r="C1928" s="2">
        <f>RSI!I1928</f>
        <v>45.23956961464048</v>
      </c>
      <c r="D1928" s="2">
        <f>MACD!E1928</f>
        <v>3.3493128086767854E-3</v>
      </c>
      <c r="E1928" s="2">
        <f>MACD!F1928</f>
        <v>1.3156293556950125E-3</v>
      </c>
      <c r="F1928" s="2">
        <f>'Moving Avg'!D1928</f>
        <v>0.80800000000000005</v>
      </c>
      <c r="G1928" s="2">
        <f>'Moving Avg'!F1928</f>
        <v>0.81950000000000023</v>
      </c>
      <c r="H1928" s="2">
        <f>'Moving Avg'!G1928</f>
        <v>0.82019999999999971</v>
      </c>
      <c r="I1928" s="2">
        <f>'Moving Avg'!H1928</f>
        <v>0.81655000000000055</v>
      </c>
      <c r="J1928" s="5" t="str">
        <f>OBV!F1928</f>
        <v>BEARISH</v>
      </c>
      <c r="K1928" s="5" t="str">
        <f>OBV!G1928</f>
        <v>NEUTRAL</v>
      </c>
      <c r="L1928" s="5" t="str">
        <f>OBV!H1928</f>
        <v>CONFIRMED BEARISH</v>
      </c>
      <c r="M1928" s="7">
        <f t="shared" si="300"/>
        <v>25</v>
      </c>
      <c r="N1928" s="7">
        <f t="shared" si="301"/>
        <v>0</v>
      </c>
      <c r="O1928" s="7">
        <f t="shared" si="302"/>
        <v>0</v>
      </c>
      <c r="P1928" s="7">
        <f t="shared" si="303"/>
        <v>16.5</v>
      </c>
      <c r="Q1928" s="8">
        <f t="shared" si="304"/>
        <v>11.225</v>
      </c>
      <c r="R1928" s="8">
        <f t="shared" si="305"/>
        <v>9.125</v>
      </c>
      <c r="S1928" s="8">
        <f t="shared" si="306"/>
        <v>11.175000000000001</v>
      </c>
      <c r="T1928" s="8">
        <f t="shared" si="307"/>
        <v>10.375</v>
      </c>
      <c r="U1928" s="7">
        <f t="shared" si="308"/>
        <v>10.508333333333335</v>
      </c>
      <c r="V1928" s="7">
        <f t="shared" si="309"/>
        <v>10.475000000000001</v>
      </c>
    </row>
    <row r="1929" spans="1:22" ht="13.5" x14ac:dyDescent="0.25">
      <c r="A1929" s="3">
        <f>RSI!A1929</f>
        <v>45113</v>
      </c>
      <c r="B1929" s="2">
        <f>RSI!B1929</f>
        <v>0.81</v>
      </c>
      <c r="C1929" s="2">
        <f>RSI!I1929</f>
        <v>45.23956961464048</v>
      </c>
      <c r="D1929" s="2">
        <f>MACD!E1929</f>
        <v>5.2495048335940986E-3</v>
      </c>
      <c r="E1929" s="2">
        <f>MACD!F1929</f>
        <v>2.1024044512748296E-3</v>
      </c>
      <c r="F1929" s="2">
        <f>'Moving Avg'!D1929</f>
        <v>0.81000000000000016</v>
      </c>
      <c r="G1929" s="2">
        <f>'Moving Avg'!F1929</f>
        <v>0.81900000000000017</v>
      </c>
      <c r="H1929" s="2">
        <f>'Moving Avg'!G1929</f>
        <v>0.82059999999999977</v>
      </c>
      <c r="I1929" s="2">
        <f>'Moving Avg'!H1929</f>
        <v>0.81560000000000044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  <c r="M1929" s="7">
        <f t="shared" si="300"/>
        <v>25</v>
      </c>
      <c r="N1929" s="7">
        <f t="shared" si="301"/>
        <v>0</v>
      </c>
      <c r="O1929" s="7">
        <f t="shared" si="302"/>
        <v>0</v>
      </c>
      <c r="P1929" s="7">
        <f t="shared" si="303"/>
        <v>83.5</v>
      </c>
      <c r="Q1929" s="8">
        <f t="shared" si="304"/>
        <v>21.274999999999999</v>
      </c>
      <c r="R1929" s="8">
        <f t="shared" si="305"/>
        <v>25.875</v>
      </c>
      <c r="S1929" s="8">
        <f t="shared" si="306"/>
        <v>41.325000000000003</v>
      </c>
      <c r="T1929" s="8">
        <f t="shared" si="307"/>
        <v>27.125</v>
      </c>
      <c r="U1929" s="7">
        <f t="shared" si="308"/>
        <v>29.491666666666664</v>
      </c>
      <c r="V1929" s="7">
        <f t="shared" si="309"/>
        <v>28.9</v>
      </c>
    </row>
    <row r="1930" spans="1:22" ht="13.5" x14ac:dyDescent="0.25">
      <c r="A1930" s="3">
        <f>RSI!A1930</f>
        <v>45114</v>
      </c>
      <c r="B1930" s="2">
        <f>RSI!B1930</f>
        <v>0.81</v>
      </c>
      <c r="C1930" s="2">
        <f>RSI!I1930</f>
        <v>45.23956961464048</v>
      </c>
      <c r="D1930" s="2">
        <f>MACD!E1930</f>
        <v>6.9063560800836088E-3</v>
      </c>
      <c r="E1930" s="2">
        <f>MACD!F1930</f>
        <v>3.0631947770365852E-3</v>
      </c>
      <c r="F1930" s="2">
        <f>'Moving Avg'!D1930</f>
        <v>0.81000000000000016</v>
      </c>
      <c r="G1930" s="2">
        <f>'Moving Avg'!F1930</f>
        <v>0.81900000000000017</v>
      </c>
      <c r="H1930" s="2">
        <f>'Moving Avg'!G1930</f>
        <v>0.82099999999999995</v>
      </c>
      <c r="I1930" s="2">
        <f>'Moving Avg'!H1930</f>
        <v>0.81465000000000043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  <c r="M1930" s="7">
        <f t="shared" si="300"/>
        <v>25</v>
      </c>
      <c r="N1930" s="7">
        <f t="shared" si="301"/>
        <v>0</v>
      </c>
      <c r="O1930" s="7">
        <f t="shared" si="302"/>
        <v>0</v>
      </c>
      <c r="P1930" s="7">
        <f t="shared" si="303"/>
        <v>33</v>
      </c>
      <c r="Q1930" s="8">
        <f t="shared" si="304"/>
        <v>13.7</v>
      </c>
      <c r="R1930" s="8">
        <f t="shared" si="305"/>
        <v>13.25</v>
      </c>
      <c r="S1930" s="8">
        <f t="shared" si="306"/>
        <v>18.600000000000001</v>
      </c>
      <c r="T1930" s="8">
        <f t="shared" si="307"/>
        <v>14.5</v>
      </c>
      <c r="U1930" s="7">
        <f t="shared" si="308"/>
        <v>15.183333333333332</v>
      </c>
      <c r="V1930" s="7">
        <f t="shared" si="309"/>
        <v>15.012499999999999</v>
      </c>
    </row>
    <row r="1931" spans="1:22" ht="13.5" x14ac:dyDescent="0.25">
      <c r="A1931" s="3">
        <f>RSI!A1931</f>
        <v>45117</v>
      </c>
      <c r="B1931" s="2">
        <f>RSI!B1931</f>
        <v>0.81</v>
      </c>
      <c r="C1931" s="2">
        <f>RSI!I1931</f>
        <v>45.23956961464048</v>
      </c>
      <c r="D1931" s="2">
        <f>MACD!E1931</f>
        <v>8.3536742238564665E-3</v>
      </c>
      <c r="E1931" s="2">
        <f>MACD!F1931</f>
        <v>4.1212906664005611E-3</v>
      </c>
      <c r="F1931" s="2">
        <f>'Moving Avg'!D1931</f>
        <v>0.81000000000000016</v>
      </c>
      <c r="G1931" s="2">
        <f>'Moving Avg'!F1931</f>
        <v>0.81800000000000017</v>
      </c>
      <c r="H1931" s="2">
        <f>'Moving Avg'!G1931</f>
        <v>0.82099999999999995</v>
      </c>
      <c r="I1931" s="2">
        <f>'Moving Avg'!H1931</f>
        <v>0.81380000000000041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  <c r="M1931" s="7">
        <f t="shared" si="300"/>
        <v>25</v>
      </c>
      <c r="N1931" s="7">
        <f t="shared" si="301"/>
        <v>0</v>
      </c>
      <c r="O1931" s="7">
        <f t="shared" si="302"/>
        <v>0</v>
      </c>
      <c r="P1931" s="7">
        <f t="shared" si="303"/>
        <v>33</v>
      </c>
      <c r="Q1931" s="8">
        <f t="shared" si="304"/>
        <v>13.7</v>
      </c>
      <c r="R1931" s="8">
        <f t="shared" si="305"/>
        <v>13.25</v>
      </c>
      <c r="S1931" s="8">
        <f t="shared" si="306"/>
        <v>18.600000000000001</v>
      </c>
      <c r="T1931" s="8">
        <f t="shared" si="307"/>
        <v>14.5</v>
      </c>
      <c r="U1931" s="7">
        <f t="shared" si="308"/>
        <v>15.183333333333332</v>
      </c>
      <c r="V1931" s="7">
        <f t="shared" si="309"/>
        <v>15.012499999999999</v>
      </c>
    </row>
    <row r="1932" spans="1:22" ht="13.5" x14ac:dyDescent="0.25">
      <c r="A1932" s="3">
        <f>RSI!A1932</f>
        <v>45118</v>
      </c>
      <c r="B1932" s="2">
        <f>RSI!B1932</f>
        <v>0.81</v>
      </c>
      <c r="C1932" s="2">
        <f>RSI!I1932</f>
        <v>45.23956961464048</v>
      </c>
      <c r="D1932" s="2">
        <f>MACD!E1932</f>
        <v>8.0818730632927771E-3</v>
      </c>
      <c r="E1932" s="2">
        <f>MACD!F1932</f>
        <v>4.9134071457790042E-3</v>
      </c>
      <c r="F1932" s="2">
        <f>'Moving Avg'!D1932</f>
        <v>0.81000000000000016</v>
      </c>
      <c r="G1932" s="2">
        <f>'Moving Avg'!F1932</f>
        <v>0.81750000000000023</v>
      </c>
      <c r="H1932" s="2">
        <f>'Moving Avg'!G1932</f>
        <v>0.82120000000000004</v>
      </c>
      <c r="I1932" s="2">
        <f>'Moving Avg'!H1932</f>
        <v>0.81315000000000037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  <c r="M1932" s="7">
        <f t="shared" si="300"/>
        <v>25</v>
      </c>
      <c r="N1932" s="7">
        <f t="shared" si="301"/>
        <v>0</v>
      </c>
      <c r="O1932" s="7">
        <f t="shared" si="302"/>
        <v>0</v>
      </c>
      <c r="P1932" s="7">
        <f t="shared" si="303"/>
        <v>33</v>
      </c>
      <c r="Q1932" s="8">
        <f t="shared" si="304"/>
        <v>13.7</v>
      </c>
      <c r="R1932" s="8">
        <f t="shared" si="305"/>
        <v>13.25</v>
      </c>
      <c r="S1932" s="8">
        <f t="shared" si="306"/>
        <v>18.600000000000001</v>
      </c>
      <c r="T1932" s="8">
        <f t="shared" si="307"/>
        <v>14.5</v>
      </c>
      <c r="U1932" s="7">
        <f t="shared" si="308"/>
        <v>15.183333333333332</v>
      </c>
      <c r="V1932" s="7">
        <f t="shared" si="309"/>
        <v>15.012499999999999</v>
      </c>
    </row>
    <row r="1933" spans="1:22" ht="13.5" x14ac:dyDescent="0.25">
      <c r="A1933" s="3">
        <f>RSI!A1933</f>
        <v>45119</v>
      </c>
      <c r="B1933" s="2">
        <f>RSI!B1933</f>
        <v>0.81</v>
      </c>
      <c r="C1933" s="2">
        <f>RSI!I1933</f>
        <v>45.23956961464048</v>
      </c>
      <c r="D1933" s="2">
        <f>MACD!E1933</f>
        <v>9.429243970961787E-3</v>
      </c>
      <c r="E1933" s="2">
        <f>MACD!F1933</f>
        <v>5.8165745108155614E-3</v>
      </c>
      <c r="F1933" s="2">
        <f>'Moving Avg'!D1933</f>
        <v>0.81000000000000016</v>
      </c>
      <c r="G1933" s="2">
        <f>'Moving Avg'!F1933</f>
        <v>0.81700000000000017</v>
      </c>
      <c r="H1933" s="2">
        <f>'Moving Avg'!G1933</f>
        <v>0.82140000000000002</v>
      </c>
      <c r="I1933" s="2">
        <f>'Moving Avg'!H1933</f>
        <v>0.81265000000000043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  <c r="M1933" s="7">
        <f t="shared" si="300"/>
        <v>25</v>
      </c>
      <c r="N1933" s="7">
        <f t="shared" si="301"/>
        <v>0</v>
      </c>
      <c r="O1933" s="7">
        <f t="shared" si="302"/>
        <v>0</v>
      </c>
      <c r="P1933" s="7">
        <f t="shared" si="303"/>
        <v>33</v>
      </c>
      <c r="Q1933" s="8">
        <f t="shared" si="304"/>
        <v>13.7</v>
      </c>
      <c r="R1933" s="8">
        <f t="shared" si="305"/>
        <v>13.25</v>
      </c>
      <c r="S1933" s="8">
        <f t="shared" si="306"/>
        <v>18.600000000000001</v>
      </c>
      <c r="T1933" s="8">
        <f t="shared" si="307"/>
        <v>14.5</v>
      </c>
      <c r="U1933" s="7">
        <f t="shared" si="308"/>
        <v>15.183333333333332</v>
      </c>
      <c r="V1933" s="7">
        <f t="shared" si="309"/>
        <v>15.012499999999999</v>
      </c>
    </row>
    <row r="1934" spans="1:22" ht="13.5" x14ac:dyDescent="0.25">
      <c r="A1934" s="3">
        <f>RSI!A1934</f>
        <v>45120</v>
      </c>
      <c r="B1934" s="2">
        <f>RSI!B1934</f>
        <v>0.81</v>
      </c>
      <c r="C1934" s="2">
        <f>RSI!I1934</f>
        <v>45.23956961464048</v>
      </c>
      <c r="D1934" s="2">
        <f>MACD!E1934</f>
        <v>5.9899562892669067E-3</v>
      </c>
      <c r="E1934" s="2">
        <f>MACD!F1934</f>
        <v>5.8512508665058312E-3</v>
      </c>
      <c r="F1934" s="2">
        <f>'Moving Avg'!D1934</f>
        <v>0.81000000000000016</v>
      </c>
      <c r="G1934" s="2">
        <f>'Moving Avg'!F1934</f>
        <v>0.81700000000000017</v>
      </c>
      <c r="H1934" s="2">
        <f>'Moving Avg'!G1934</f>
        <v>0.82120000000000015</v>
      </c>
      <c r="I1934" s="2">
        <f>'Moving Avg'!H1934</f>
        <v>0.81210000000000049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  <c r="M1934" s="7">
        <f t="shared" si="300"/>
        <v>25</v>
      </c>
      <c r="N1934" s="7">
        <f t="shared" si="301"/>
        <v>0</v>
      </c>
      <c r="O1934" s="7">
        <f t="shared" si="302"/>
        <v>0</v>
      </c>
      <c r="P1934" s="7">
        <f t="shared" si="303"/>
        <v>33</v>
      </c>
      <c r="Q1934" s="8">
        <f t="shared" si="304"/>
        <v>13.7</v>
      </c>
      <c r="R1934" s="8">
        <f t="shared" si="305"/>
        <v>13.25</v>
      </c>
      <c r="S1934" s="8">
        <f t="shared" si="306"/>
        <v>18.600000000000001</v>
      </c>
      <c r="T1934" s="8">
        <f t="shared" si="307"/>
        <v>14.5</v>
      </c>
      <c r="U1934" s="7">
        <f t="shared" si="308"/>
        <v>15.183333333333332</v>
      </c>
      <c r="V1934" s="7">
        <f t="shared" si="309"/>
        <v>15.012499999999999</v>
      </c>
    </row>
    <row r="1935" spans="1:22" ht="13.5" x14ac:dyDescent="0.25">
      <c r="A1935" s="3">
        <f>RSI!A1935</f>
        <v>45121</v>
      </c>
      <c r="B1935" s="2">
        <f>RSI!B1935</f>
        <v>0.8</v>
      </c>
      <c r="C1935" s="2">
        <f>RSI!I1935</f>
        <v>38.390620252157433</v>
      </c>
      <c r="D1935" s="2">
        <f>MACD!E1935</f>
        <v>5.3923382333606051E-3</v>
      </c>
      <c r="E1935" s="2">
        <f>MACD!F1935</f>
        <v>5.7594683398767858E-3</v>
      </c>
      <c r="F1935" s="2">
        <f>'Moving Avg'!D1935</f>
        <v>0.80800000000000005</v>
      </c>
      <c r="G1935" s="2">
        <f>'Moving Avg'!F1935</f>
        <v>0.81550000000000034</v>
      </c>
      <c r="H1935" s="2">
        <f>'Moving Avg'!G1935</f>
        <v>0.82100000000000017</v>
      </c>
      <c r="I1935" s="2">
        <f>'Moving Avg'!H1935</f>
        <v>0.81155000000000055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  <c r="M1935" s="7">
        <f t="shared" si="300"/>
        <v>25</v>
      </c>
      <c r="N1935" s="7">
        <f t="shared" si="301"/>
        <v>45</v>
      </c>
      <c r="O1935" s="7">
        <f t="shared" si="302"/>
        <v>0</v>
      </c>
      <c r="P1935" s="7">
        <f t="shared" si="303"/>
        <v>16.5</v>
      </c>
      <c r="Q1935" s="8">
        <f t="shared" si="304"/>
        <v>26.975000000000001</v>
      </c>
      <c r="R1935" s="8">
        <f t="shared" si="305"/>
        <v>18.125</v>
      </c>
      <c r="S1935" s="8">
        <f t="shared" si="306"/>
        <v>17.925000000000001</v>
      </c>
      <c r="T1935" s="8">
        <f t="shared" si="307"/>
        <v>21.625</v>
      </c>
      <c r="U1935" s="7">
        <f t="shared" si="308"/>
        <v>21.008333333333336</v>
      </c>
      <c r="V1935" s="7">
        <f t="shared" si="309"/>
        <v>21.162500000000001</v>
      </c>
    </row>
    <row r="1936" spans="1:22" ht="13.5" x14ac:dyDescent="0.25">
      <c r="A1936" s="3">
        <f>RSI!A1936</f>
        <v>45124</v>
      </c>
      <c r="B1936" s="2">
        <f>RSI!B1936</f>
        <v>0.8</v>
      </c>
      <c r="C1936" s="2">
        <f>RSI!I1936</f>
        <v>38.39062025215744</v>
      </c>
      <c r="D1936" s="2">
        <f>MACD!E1936</f>
        <v>4.9766279247916989E-3</v>
      </c>
      <c r="E1936" s="2">
        <f>MACD!F1936</f>
        <v>5.6029002568597688E-3</v>
      </c>
      <c r="F1936" s="2">
        <f>'Moving Avg'!D1936</f>
        <v>0.80600000000000005</v>
      </c>
      <c r="G1936" s="2">
        <f>'Moving Avg'!F1936</f>
        <v>0.81400000000000028</v>
      </c>
      <c r="H1936" s="2">
        <f>'Moving Avg'!G1936</f>
        <v>0.82040000000000002</v>
      </c>
      <c r="I1936" s="2">
        <f>'Moving Avg'!H1936</f>
        <v>0.81125000000000058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  <c r="M1936" s="7">
        <f t="shared" si="300"/>
        <v>25</v>
      </c>
      <c r="N1936" s="7">
        <f t="shared" si="301"/>
        <v>45</v>
      </c>
      <c r="O1936" s="7">
        <f t="shared" si="302"/>
        <v>0</v>
      </c>
      <c r="P1936" s="7">
        <f t="shared" si="303"/>
        <v>16.5</v>
      </c>
      <c r="Q1936" s="8">
        <f t="shared" si="304"/>
        <v>26.975000000000001</v>
      </c>
      <c r="R1936" s="8">
        <f t="shared" si="305"/>
        <v>18.125</v>
      </c>
      <c r="S1936" s="8">
        <f t="shared" si="306"/>
        <v>17.925000000000001</v>
      </c>
      <c r="T1936" s="8">
        <f t="shared" si="307"/>
        <v>21.625</v>
      </c>
      <c r="U1936" s="7">
        <f t="shared" si="308"/>
        <v>21.008333333333336</v>
      </c>
      <c r="V1936" s="7">
        <f t="shared" si="309"/>
        <v>21.162500000000001</v>
      </c>
    </row>
    <row r="1937" spans="1:22" ht="13.5" x14ac:dyDescent="0.25">
      <c r="A1937" s="3">
        <f>RSI!A1937</f>
        <v>45125</v>
      </c>
      <c r="B1937" s="2">
        <f>RSI!B1937</f>
        <v>0.8</v>
      </c>
      <c r="C1937" s="2">
        <f>RSI!I1937</f>
        <v>38.39062025215744</v>
      </c>
      <c r="D1937" s="2">
        <f>MACD!E1937</f>
        <v>4.7081753705022766E-3</v>
      </c>
      <c r="E1937" s="2">
        <f>MACD!F1937</f>
        <v>5.4239552795882703E-3</v>
      </c>
      <c r="F1937" s="2">
        <f>'Moving Avg'!D1937</f>
        <v>0.80399999999999994</v>
      </c>
      <c r="G1937" s="2">
        <f>'Moving Avg'!F1937</f>
        <v>0.81300000000000028</v>
      </c>
      <c r="H1937" s="2">
        <f>'Moving Avg'!G1937</f>
        <v>0.81980000000000008</v>
      </c>
      <c r="I1937" s="2">
        <f>'Moving Avg'!H1937</f>
        <v>0.81085000000000063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  <c r="M1937" s="7">
        <f t="shared" si="300"/>
        <v>25</v>
      </c>
      <c r="N1937" s="7">
        <f t="shared" si="301"/>
        <v>45</v>
      </c>
      <c r="O1937" s="7">
        <f t="shared" si="302"/>
        <v>0</v>
      </c>
      <c r="P1937" s="7">
        <f t="shared" si="303"/>
        <v>16.5</v>
      </c>
      <c r="Q1937" s="8">
        <f t="shared" si="304"/>
        <v>26.975000000000001</v>
      </c>
      <c r="R1937" s="8">
        <f t="shared" si="305"/>
        <v>18.125</v>
      </c>
      <c r="S1937" s="8">
        <f t="shared" si="306"/>
        <v>17.925000000000001</v>
      </c>
      <c r="T1937" s="8">
        <f t="shared" si="307"/>
        <v>21.625</v>
      </c>
      <c r="U1937" s="7">
        <f t="shared" si="308"/>
        <v>21.008333333333336</v>
      </c>
      <c r="V1937" s="7">
        <f t="shared" si="309"/>
        <v>21.162500000000001</v>
      </c>
    </row>
    <row r="1938" spans="1:22" ht="13.5" x14ac:dyDescent="0.25">
      <c r="A1938" s="3">
        <f>RSI!A1938</f>
        <v>45127</v>
      </c>
      <c r="B1938" s="2">
        <f>RSI!B1938</f>
        <v>0.81</v>
      </c>
      <c r="C1938" s="2">
        <f>RSI!I1938</f>
        <v>48.187619733346139</v>
      </c>
      <c r="D1938" s="2">
        <f>MACD!E1938</f>
        <v>3.8174142482469975E-3</v>
      </c>
      <c r="E1938" s="2">
        <f>MACD!F1938</f>
        <v>5.1026470733200159E-3</v>
      </c>
      <c r="F1938" s="2">
        <f>'Moving Avg'!D1938</f>
        <v>0.80399999999999994</v>
      </c>
      <c r="G1938" s="2">
        <f>'Moving Avg'!F1938</f>
        <v>0.81250000000000033</v>
      </c>
      <c r="H1938" s="2">
        <f>'Moving Avg'!G1938</f>
        <v>0.81940000000000002</v>
      </c>
      <c r="I1938" s="2">
        <f>'Moving Avg'!H1938</f>
        <v>0.81065000000000054</v>
      </c>
      <c r="J1938" s="5" t="str">
        <f>OBV!F1938</f>
        <v>BEARISH</v>
      </c>
      <c r="K1938" s="5" t="str">
        <f>OBV!G1938</f>
        <v>NEUTRAL</v>
      </c>
      <c r="L1938" s="5" t="str">
        <f>OBV!H1938</f>
        <v>NEUTRAL</v>
      </c>
      <c r="M1938" s="7">
        <f t="shared" si="300"/>
        <v>25</v>
      </c>
      <c r="N1938" s="7">
        <f t="shared" si="301"/>
        <v>45</v>
      </c>
      <c r="O1938" s="7">
        <f t="shared" si="302"/>
        <v>0</v>
      </c>
      <c r="P1938" s="7">
        <f t="shared" si="303"/>
        <v>16.5</v>
      </c>
      <c r="Q1938" s="8">
        <f t="shared" si="304"/>
        <v>26.975000000000001</v>
      </c>
      <c r="R1938" s="8">
        <f t="shared" si="305"/>
        <v>18.125</v>
      </c>
      <c r="S1938" s="8">
        <f t="shared" si="306"/>
        <v>17.925000000000001</v>
      </c>
      <c r="T1938" s="8">
        <f t="shared" si="307"/>
        <v>21.625</v>
      </c>
      <c r="U1938" s="7">
        <f t="shared" si="308"/>
        <v>21.008333333333336</v>
      </c>
      <c r="V1938" s="7">
        <f t="shared" si="309"/>
        <v>21.162500000000001</v>
      </c>
    </row>
    <row r="1939" spans="1:22" ht="13.5" x14ac:dyDescent="0.25">
      <c r="A1939" s="3">
        <f>RSI!A1939</f>
        <v>45128</v>
      </c>
      <c r="B1939" s="2">
        <f>RSI!B1939</f>
        <v>0.78</v>
      </c>
      <c r="C1939" s="2">
        <f>RSI!I1939</f>
        <v>31.833266054035747</v>
      </c>
      <c r="D1939" s="2">
        <f>MACD!E1939</f>
        <v>5.298243406044123E-3</v>
      </c>
      <c r="E1939" s="2">
        <f>MACD!F1939</f>
        <v>5.1417663398648375E-3</v>
      </c>
      <c r="F1939" s="2">
        <f>'Moving Avg'!D1939</f>
        <v>0.79800000000000004</v>
      </c>
      <c r="G1939" s="2">
        <f>'Moving Avg'!F1939</f>
        <v>0.81000000000000028</v>
      </c>
      <c r="H1939" s="2">
        <f>'Moving Avg'!G1939</f>
        <v>0.81819999999999993</v>
      </c>
      <c r="I1939" s="2">
        <f>'Moving Avg'!H1939</f>
        <v>0.81035000000000057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  <c r="M1939" s="7">
        <f t="shared" si="300"/>
        <v>25</v>
      </c>
      <c r="N1939" s="7">
        <f t="shared" si="301"/>
        <v>0</v>
      </c>
      <c r="O1939" s="7">
        <f t="shared" si="302"/>
        <v>0</v>
      </c>
      <c r="P1939" s="7">
        <f t="shared" si="303"/>
        <v>16.5</v>
      </c>
      <c r="Q1939" s="8">
        <f t="shared" si="304"/>
        <v>11.225</v>
      </c>
      <c r="R1939" s="8">
        <f t="shared" si="305"/>
        <v>9.125</v>
      </c>
      <c r="S1939" s="8">
        <f t="shared" si="306"/>
        <v>11.175000000000001</v>
      </c>
      <c r="T1939" s="8">
        <f t="shared" si="307"/>
        <v>10.375</v>
      </c>
      <c r="U1939" s="7">
        <f t="shared" si="308"/>
        <v>10.508333333333335</v>
      </c>
      <c r="V1939" s="7">
        <f t="shared" si="309"/>
        <v>10.475000000000001</v>
      </c>
    </row>
    <row r="1940" spans="1:22" ht="13.5" x14ac:dyDescent="0.25">
      <c r="A1940" s="3">
        <f>RSI!A1940</f>
        <v>45131</v>
      </c>
      <c r="B1940" s="2">
        <f>RSI!B1940</f>
        <v>0.8</v>
      </c>
      <c r="C1940" s="2">
        <f>RSI!I1940</f>
        <v>45.18878492110386</v>
      </c>
      <c r="D1940" s="2">
        <f>MACD!E1940</f>
        <v>5.2584572088076875E-3</v>
      </c>
      <c r="E1940" s="2">
        <f>MACD!F1940</f>
        <v>5.1651045136534074E-3</v>
      </c>
      <c r="F1940" s="2">
        <f>'Moving Avg'!D1940</f>
        <v>0.79800000000000004</v>
      </c>
      <c r="G1940" s="2">
        <f>'Moving Avg'!F1940</f>
        <v>0.80850000000000022</v>
      </c>
      <c r="H1940" s="2">
        <f>'Moving Avg'!G1940</f>
        <v>0.81739999999999979</v>
      </c>
      <c r="I1940" s="2">
        <f>'Moving Avg'!H1940</f>
        <v>0.81015000000000059</v>
      </c>
      <c r="J1940" s="5" t="str">
        <f>OBV!F1940</f>
        <v>BEARISH</v>
      </c>
      <c r="K1940" s="5" t="str">
        <f>OBV!G1940</f>
        <v>NEUTRAL</v>
      </c>
      <c r="L1940" s="5" t="str">
        <f>OBV!H1940</f>
        <v>NEUTRAL</v>
      </c>
      <c r="M1940" s="7">
        <f t="shared" si="300"/>
        <v>25</v>
      </c>
      <c r="N1940" s="7">
        <f t="shared" si="301"/>
        <v>0</v>
      </c>
      <c r="O1940" s="7">
        <f t="shared" si="302"/>
        <v>0</v>
      </c>
      <c r="P1940" s="7">
        <f t="shared" si="303"/>
        <v>16.5</v>
      </c>
      <c r="Q1940" s="8">
        <f t="shared" si="304"/>
        <v>11.225</v>
      </c>
      <c r="R1940" s="8">
        <f t="shared" si="305"/>
        <v>9.125</v>
      </c>
      <c r="S1940" s="8">
        <f t="shared" si="306"/>
        <v>11.175000000000001</v>
      </c>
      <c r="T1940" s="8">
        <f t="shared" si="307"/>
        <v>10.375</v>
      </c>
      <c r="U1940" s="7">
        <f t="shared" si="308"/>
        <v>10.508333333333335</v>
      </c>
      <c r="V1940" s="7">
        <f t="shared" si="309"/>
        <v>10.475000000000001</v>
      </c>
    </row>
    <row r="1941" spans="1:22" ht="13.5" x14ac:dyDescent="0.25">
      <c r="A1941" s="3">
        <f>RSI!A1941</f>
        <v>45133</v>
      </c>
      <c r="B1941" s="2">
        <f>RSI!B1941</f>
        <v>0.81</v>
      </c>
      <c r="C1941" s="2">
        <f>RSI!I1941</f>
        <v>50.419421606809877</v>
      </c>
      <c r="D1941" s="2">
        <f>MACD!E1941</f>
        <v>4.5405796216988481E-3</v>
      </c>
      <c r="E1941" s="2">
        <f>MACD!F1941</f>
        <v>5.0401995352624962E-3</v>
      </c>
      <c r="F1941" s="2">
        <f>'Moving Avg'!D1941</f>
        <v>0.8</v>
      </c>
      <c r="G1941" s="2">
        <f>'Moving Avg'!F1941</f>
        <v>0.80750000000000033</v>
      </c>
      <c r="H1941" s="2">
        <f>'Moving Avg'!G1941</f>
        <v>0.81679999999999975</v>
      </c>
      <c r="I1941" s="2">
        <f>'Moving Avg'!H1941</f>
        <v>0.81000000000000039</v>
      </c>
      <c r="J1941" s="5" t="str">
        <f>OBV!F1941</f>
        <v>BEARISH</v>
      </c>
      <c r="K1941" s="5" t="str">
        <f>OBV!G1941</f>
        <v>NEUTRAL</v>
      </c>
      <c r="L1941" s="5" t="str">
        <f>OBV!H1941</f>
        <v>BEARISH DIVERGENCE</v>
      </c>
      <c r="M1941" s="7">
        <f t="shared" si="300"/>
        <v>25</v>
      </c>
      <c r="N1941" s="7">
        <f t="shared" si="301"/>
        <v>45</v>
      </c>
      <c r="O1941" s="7">
        <f t="shared" si="302"/>
        <v>0</v>
      </c>
      <c r="P1941" s="7">
        <f t="shared" si="303"/>
        <v>16.5</v>
      </c>
      <c r="Q1941" s="8">
        <f t="shared" si="304"/>
        <v>26.975000000000001</v>
      </c>
      <c r="R1941" s="8">
        <f t="shared" si="305"/>
        <v>18.125</v>
      </c>
      <c r="S1941" s="8">
        <f t="shared" si="306"/>
        <v>17.925000000000001</v>
      </c>
      <c r="T1941" s="8">
        <f t="shared" si="307"/>
        <v>21.625</v>
      </c>
      <c r="U1941" s="7">
        <f t="shared" si="308"/>
        <v>21.008333333333336</v>
      </c>
      <c r="V1941" s="7">
        <f t="shared" si="309"/>
        <v>21.162500000000001</v>
      </c>
    </row>
    <row r="1942" spans="1:22" ht="13.5" x14ac:dyDescent="0.25">
      <c r="A1942" s="3">
        <f>RSI!A1942</f>
        <v>45134</v>
      </c>
      <c r="B1942" s="2">
        <f>RSI!B1942</f>
        <v>0.81</v>
      </c>
      <c r="C1942" s="2">
        <f>RSI!I1942</f>
        <v>50.419421606809877</v>
      </c>
      <c r="D1942" s="2">
        <f>MACD!E1942</f>
        <v>3.9263954195856154E-3</v>
      </c>
      <c r="E1942" s="2">
        <f>MACD!F1942</f>
        <v>4.8174387121271206E-3</v>
      </c>
      <c r="F1942" s="2">
        <f>'Moving Avg'!D1942</f>
        <v>0.80199999999999994</v>
      </c>
      <c r="G1942" s="2">
        <f>'Moving Avg'!F1942</f>
        <v>0.80700000000000038</v>
      </c>
      <c r="H1942" s="2">
        <f>'Moving Avg'!G1942</f>
        <v>0.81659999999999966</v>
      </c>
      <c r="I1942" s="2">
        <f>'Moving Avg'!H1942</f>
        <v>0.8099000000000004</v>
      </c>
      <c r="J1942" s="5" t="str">
        <f>OBV!F1942</f>
        <v>BEARISH</v>
      </c>
      <c r="K1942" s="5" t="str">
        <f>OBV!G1942</f>
        <v>NEUTRAL</v>
      </c>
      <c r="L1942" s="5" t="str">
        <f>OBV!H1942</f>
        <v>BEARISH DIVERGENCE</v>
      </c>
      <c r="M1942" s="7">
        <f t="shared" si="300"/>
        <v>25</v>
      </c>
      <c r="N1942" s="7">
        <f t="shared" si="301"/>
        <v>45</v>
      </c>
      <c r="O1942" s="7">
        <f t="shared" si="302"/>
        <v>0</v>
      </c>
      <c r="P1942" s="7">
        <f t="shared" si="303"/>
        <v>16.5</v>
      </c>
      <c r="Q1942" s="8">
        <f t="shared" si="304"/>
        <v>26.975000000000001</v>
      </c>
      <c r="R1942" s="8">
        <f t="shared" si="305"/>
        <v>18.125</v>
      </c>
      <c r="S1942" s="8">
        <f t="shared" si="306"/>
        <v>17.925000000000001</v>
      </c>
      <c r="T1942" s="8">
        <f t="shared" si="307"/>
        <v>21.625</v>
      </c>
      <c r="U1942" s="7">
        <f t="shared" si="308"/>
        <v>21.008333333333336</v>
      </c>
      <c r="V1942" s="7">
        <f t="shared" si="309"/>
        <v>21.162500000000001</v>
      </c>
    </row>
    <row r="1943" spans="1:22" ht="13.5" x14ac:dyDescent="0.25">
      <c r="A1943" s="3">
        <f>RSI!A1943</f>
        <v>45135</v>
      </c>
      <c r="B1943" s="2">
        <f>RSI!B1943</f>
        <v>0.79</v>
      </c>
      <c r="C1943" s="2">
        <f>RSI!I1943</f>
        <v>41.281628697501255</v>
      </c>
      <c r="D1943" s="2">
        <f>MACD!E1943</f>
        <v>4.8819332051711628E-3</v>
      </c>
      <c r="E1943" s="2">
        <f>MACD!F1943</f>
        <v>4.8303376107359294E-3</v>
      </c>
      <c r="F1943" s="2">
        <f>'Moving Avg'!D1943</f>
        <v>0.79800000000000004</v>
      </c>
      <c r="G1943" s="2">
        <f>'Moving Avg'!F1943</f>
        <v>0.80500000000000027</v>
      </c>
      <c r="H1943" s="2">
        <f>'Moving Avg'!G1943</f>
        <v>0.81599999999999961</v>
      </c>
      <c r="I1943" s="2">
        <f>'Moving Avg'!H1943</f>
        <v>0.80970000000000031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  <c r="M1943" s="7">
        <f t="shared" si="300"/>
        <v>25</v>
      </c>
      <c r="N1943" s="7">
        <f t="shared" si="301"/>
        <v>0</v>
      </c>
      <c r="O1943" s="7">
        <f t="shared" si="302"/>
        <v>0</v>
      </c>
      <c r="P1943" s="7">
        <f t="shared" si="303"/>
        <v>16.5</v>
      </c>
      <c r="Q1943" s="8">
        <f t="shared" si="304"/>
        <v>11.225</v>
      </c>
      <c r="R1943" s="8">
        <f t="shared" si="305"/>
        <v>9.125</v>
      </c>
      <c r="S1943" s="8">
        <f t="shared" si="306"/>
        <v>11.175000000000001</v>
      </c>
      <c r="T1943" s="8">
        <f t="shared" si="307"/>
        <v>10.375</v>
      </c>
      <c r="U1943" s="7">
        <f t="shared" si="308"/>
        <v>10.508333333333335</v>
      </c>
      <c r="V1943" s="7">
        <f t="shared" si="309"/>
        <v>10.475000000000001</v>
      </c>
    </row>
    <row r="1944" spans="1:22" ht="13.5" x14ac:dyDescent="0.25">
      <c r="A1944" s="3">
        <f>RSI!A1944</f>
        <v>45138</v>
      </c>
      <c r="B1944" s="2">
        <f>RSI!B1944</f>
        <v>0.77</v>
      </c>
      <c r="C1944" s="2">
        <f>RSI!I1944</f>
        <v>34.540186519296142</v>
      </c>
      <c r="D1944" s="2">
        <f>MACD!E1944</f>
        <v>7.2843410633345318E-3</v>
      </c>
      <c r="E1944" s="2">
        <f>MACD!F1944</f>
        <v>5.3211383012556502E-3</v>
      </c>
      <c r="F1944" s="2">
        <f>'Moving Avg'!D1944</f>
        <v>0.79600000000000004</v>
      </c>
      <c r="G1944" s="2">
        <f>'Moving Avg'!F1944</f>
        <v>0.80350000000000033</v>
      </c>
      <c r="H1944" s="2">
        <f>'Moving Avg'!G1944</f>
        <v>0.81499999999999961</v>
      </c>
      <c r="I1944" s="2">
        <f>'Moving Avg'!H1944</f>
        <v>0.80940000000000023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25</v>
      </c>
      <c r="N1944" s="7">
        <f t="shared" si="301"/>
        <v>0</v>
      </c>
      <c r="O1944" s="7">
        <f t="shared" si="302"/>
        <v>0</v>
      </c>
      <c r="P1944" s="7">
        <f t="shared" si="303"/>
        <v>16.5</v>
      </c>
      <c r="Q1944" s="8">
        <f t="shared" si="304"/>
        <v>11.225</v>
      </c>
      <c r="R1944" s="8">
        <f t="shared" si="305"/>
        <v>9.125</v>
      </c>
      <c r="S1944" s="8">
        <f t="shared" si="306"/>
        <v>11.175000000000001</v>
      </c>
      <c r="T1944" s="8">
        <f t="shared" si="307"/>
        <v>10.375</v>
      </c>
      <c r="U1944" s="7">
        <f t="shared" si="308"/>
        <v>10.508333333333335</v>
      </c>
      <c r="V1944" s="7">
        <f t="shared" si="309"/>
        <v>10.475000000000001</v>
      </c>
    </row>
    <row r="1945" spans="1:22" ht="13.5" x14ac:dyDescent="0.25">
      <c r="A1945" s="3">
        <f>RSI!A1945</f>
        <v>45139</v>
      </c>
      <c r="B1945" s="2">
        <f>RSI!B1945</f>
        <v>0.78</v>
      </c>
      <c r="C1945" s="2">
        <f>RSI!I1945</f>
        <v>39.831011427408598</v>
      </c>
      <c r="D1945" s="2">
        <f>MACD!E1945</f>
        <v>7.2601951851053448E-3</v>
      </c>
      <c r="E1945" s="2">
        <f>MACD!F1945</f>
        <v>5.7089496780255893E-3</v>
      </c>
      <c r="F1945" s="2">
        <f>'Moving Avg'!D1945</f>
        <v>0.79200000000000004</v>
      </c>
      <c r="G1945" s="2">
        <f>'Moving Avg'!F1945</f>
        <v>0.80200000000000027</v>
      </c>
      <c r="H1945" s="2">
        <f>'Moving Avg'!G1945</f>
        <v>0.8141999999999997</v>
      </c>
      <c r="I1945" s="2">
        <f>'Moving Avg'!H1945</f>
        <v>0.80915000000000026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0</v>
      </c>
      <c r="O1945" s="7">
        <f t="shared" si="302"/>
        <v>0</v>
      </c>
      <c r="P1945" s="7">
        <f t="shared" si="303"/>
        <v>16.5</v>
      </c>
      <c r="Q1945" s="8">
        <f t="shared" si="304"/>
        <v>11.225</v>
      </c>
      <c r="R1945" s="8">
        <f t="shared" si="305"/>
        <v>9.125</v>
      </c>
      <c r="S1945" s="8">
        <f t="shared" si="306"/>
        <v>11.175000000000001</v>
      </c>
      <c r="T1945" s="8">
        <f t="shared" si="307"/>
        <v>10.375</v>
      </c>
      <c r="U1945" s="7">
        <f t="shared" si="308"/>
        <v>10.508333333333335</v>
      </c>
      <c r="V1945" s="7">
        <f t="shared" si="309"/>
        <v>10.475000000000001</v>
      </c>
    </row>
    <row r="1946" spans="1:22" ht="13.5" x14ac:dyDescent="0.25">
      <c r="A1946" s="3">
        <f>RSI!A1946</f>
        <v>45140</v>
      </c>
      <c r="B1946" s="2">
        <f>RSI!B1946</f>
        <v>0.78</v>
      </c>
      <c r="C1946" s="2">
        <f>RSI!I1946</f>
        <v>39.83101142740859</v>
      </c>
      <c r="D1946" s="2">
        <f>MACD!E1946</f>
        <v>7.3864604350954988E-3</v>
      </c>
      <c r="E1946" s="2">
        <f>MACD!F1946</f>
        <v>6.0444518294395719E-3</v>
      </c>
      <c r="F1946" s="2">
        <f>'Moving Avg'!D1946</f>
        <v>0.78600000000000014</v>
      </c>
      <c r="G1946" s="2">
        <f>'Moving Avg'!F1946</f>
        <v>0.8005000000000001</v>
      </c>
      <c r="H1946" s="2">
        <f>'Moving Avg'!G1946</f>
        <v>0.81319999999999981</v>
      </c>
      <c r="I1946" s="2">
        <f>'Moving Avg'!H1946</f>
        <v>0.80895000000000028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  <c r="M1946" s="7">
        <f t="shared" si="300"/>
        <v>25</v>
      </c>
      <c r="N1946" s="7">
        <f t="shared" si="301"/>
        <v>0</v>
      </c>
      <c r="O1946" s="7">
        <f t="shared" si="302"/>
        <v>0</v>
      </c>
      <c r="P1946" s="7">
        <f t="shared" si="303"/>
        <v>16.5</v>
      </c>
      <c r="Q1946" s="8">
        <f t="shared" si="304"/>
        <v>11.225</v>
      </c>
      <c r="R1946" s="8">
        <f t="shared" si="305"/>
        <v>9.125</v>
      </c>
      <c r="S1946" s="8">
        <f t="shared" si="306"/>
        <v>11.175000000000001</v>
      </c>
      <c r="T1946" s="8">
        <f t="shared" si="307"/>
        <v>10.375</v>
      </c>
      <c r="U1946" s="7">
        <f t="shared" si="308"/>
        <v>10.508333333333335</v>
      </c>
      <c r="V1946" s="7">
        <f t="shared" si="309"/>
        <v>10.475000000000001</v>
      </c>
    </row>
    <row r="1947" spans="1:22" ht="13.5" x14ac:dyDescent="0.25">
      <c r="A1947" s="3">
        <f>RSI!A1947</f>
        <v>45141</v>
      </c>
      <c r="B1947" s="2">
        <f>RSI!B1947</f>
        <v>0.78</v>
      </c>
      <c r="C1947" s="2">
        <f>RSI!I1947</f>
        <v>39.831011427408583</v>
      </c>
      <c r="D1947" s="2">
        <f>MACD!E1947</f>
        <v>7.6291302413830087E-3</v>
      </c>
      <c r="E1947" s="2">
        <f>MACD!F1947</f>
        <v>6.3613875118282591E-3</v>
      </c>
      <c r="F1947" s="2">
        <f>'Moving Avg'!D1947</f>
        <v>0.78</v>
      </c>
      <c r="G1947" s="2">
        <f>'Moving Avg'!F1947</f>
        <v>0.79900000000000015</v>
      </c>
      <c r="H1947" s="2">
        <f>'Moving Avg'!G1947</f>
        <v>0.81219999999999981</v>
      </c>
      <c r="I1947" s="2">
        <f>'Moving Avg'!H1947</f>
        <v>0.8087500000000003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  <c r="M1947" s="7">
        <f t="shared" si="300"/>
        <v>25</v>
      </c>
      <c r="N1947" s="7">
        <f t="shared" si="301"/>
        <v>0</v>
      </c>
      <c r="O1947" s="7">
        <f t="shared" si="302"/>
        <v>0</v>
      </c>
      <c r="P1947" s="7">
        <f t="shared" si="303"/>
        <v>16.5</v>
      </c>
      <c r="Q1947" s="8">
        <f t="shared" si="304"/>
        <v>11.225</v>
      </c>
      <c r="R1947" s="8">
        <f t="shared" si="305"/>
        <v>9.125</v>
      </c>
      <c r="S1947" s="8">
        <f t="shared" si="306"/>
        <v>11.175000000000001</v>
      </c>
      <c r="T1947" s="8">
        <f t="shared" si="307"/>
        <v>10.375</v>
      </c>
      <c r="U1947" s="7">
        <f t="shared" si="308"/>
        <v>10.508333333333335</v>
      </c>
      <c r="V1947" s="7">
        <f t="shared" si="309"/>
        <v>10.475000000000001</v>
      </c>
    </row>
    <row r="1948" spans="1:22" ht="13.5" x14ac:dyDescent="0.25">
      <c r="A1948" s="3">
        <f>RSI!A1948</f>
        <v>45142</v>
      </c>
      <c r="B1948" s="2">
        <f>RSI!B1948</f>
        <v>0.78</v>
      </c>
      <c r="C1948" s="2">
        <f>RSI!I1948</f>
        <v>39.83101142740859</v>
      </c>
      <c r="D1948" s="2">
        <f>MACD!E1948</f>
        <v>9.4986962691994137E-3</v>
      </c>
      <c r="E1948" s="2">
        <f>MACD!F1948</f>
        <v>6.988849263302491E-3</v>
      </c>
      <c r="F1948" s="2">
        <f>'Moving Avg'!D1948</f>
        <v>0.77800000000000014</v>
      </c>
      <c r="G1948" s="2">
        <f>'Moving Avg'!F1948</f>
        <v>0.79749999999999999</v>
      </c>
      <c r="H1948" s="2">
        <f>'Moving Avg'!G1948</f>
        <v>0.8113999999999999</v>
      </c>
      <c r="I1948" s="2">
        <f>'Moving Avg'!H1948</f>
        <v>0.80850000000000022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25</v>
      </c>
      <c r="N1948" s="7">
        <f t="shared" si="301"/>
        <v>0</v>
      </c>
      <c r="O1948" s="7">
        <f t="shared" si="302"/>
        <v>0</v>
      </c>
      <c r="P1948" s="7">
        <f t="shared" si="303"/>
        <v>16.5</v>
      </c>
      <c r="Q1948" s="8">
        <f t="shared" si="304"/>
        <v>11.225</v>
      </c>
      <c r="R1948" s="8">
        <f t="shared" si="305"/>
        <v>9.125</v>
      </c>
      <c r="S1948" s="8">
        <f t="shared" si="306"/>
        <v>11.175000000000001</v>
      </c>
      <c r="T1948" s="8">
        <f t="shared" si="307"/>
        <v>10.375</v>
      </c>
      <c r="U1948" s="7">
        <f t="shared" si="308"/>
        <v>10.508333333333335</v>
      </c>
      <c r="V1948" s="7">
        <f t="shared" si="309"/>
        <v>10.475000000000001</v>
      </c>
    </row>
    <row r="1949" spans="1:22" ht="13.5" x14ac:dyDescent="0.25">
      <c r="A1949" s="3">
        <f>RSI!A1949</f>
        <v>45145</v>
      </c>
      <c r="B1949" s="2">
        <f>RSI!B1949</f>
        <v>0.78</v>
      </c>
      <c r="C1949" s="2">
        <f>RSI!I1949</f>
        <v>39.831011427408598</v>
      </c>
      <c r="D1949" s="2">
        <f>MACD!E1949</f>
        <v>6.581704453167081E-3</v>
      </c>
      <c r="E1949" s="2">
        <f>MACD!F1949</f>
        <v>6.9074203012754092E-3</v>
      </c>
      <c r="F1949" s="2">
        <f>'Moving Avg'!D1949</f>
        <v>0.78</v>
      </c>
      <c r="G1949" s="2">
        <f>'Moving Avg'!F1949</f>
        <v>0.79599999999999982</v>
      </c>
      <c r="H1949" s="2">
        <f>'Moving Avg'!G1949</f>
        <v>0.8103999999999999</v>
      </c>
      <c r="I1949" s="2">
        <f>'Moving Avg'!H1949</f>
        <v>0.80835000000000035</v>
      </c>
      <c r="J1949" s="5" t="str">
        <f>OBV!F1949</f>
        <v>BULLISH</v>
      </c>
      <c r="K1949" s="5" t="str">
        <f>OBV!G1949</f>
        <v>NEUTRAL</v>
      </c>
      <c r="L1949" s="5" t="str">
        <f>OBV!H1949</f>
        <v>CONFIRMED BULLISH</v>
      </c>
      <c r="M1949" s="7">
        <f t="shared" si="300"/>
        <v>25</v>
      </c>
      <c r="N1949" s="7">
        <f t="shared" si="301"/>
        <v>45</v>
      </c>
      <c r="O1949" s="7">
        <f t="shared" si="302"/>
        <v>0</v>
      </c>
      <c r="P1949" s="7">
        <f t="shared" si="303"/>
        <v>83.5</v>
      </c>
      <c r="Q1949" s="8">
        <f t="shared" si="304"/>
        <v>37.024999999999999</v>
      </c>
      <c r="R1949" s="8">
        <f t="shared" si="305"/>
        <v>34.875</v>
      </c>
      <c r="S1949" s="8">
        <f t="shared" si="306"/>
        <v>48.075000000000003</v>
      </c>
      <c r="T1949" s="8">
        <f t="shared" si="307"/>
        <v>38.375</v>
      </c>
      <c r="U1949" s="7">
        <f t="shared" si="308"/>
        <v>39.991666666666667</v>
      </c>
      <c r="V1949" s="7">
        <f t="shared" si="309"/>
        <v>39.587500000000006</v>
      </c>
    </row>
    <row r="1950" spans="1:22" ht="13.5" x14ac:dyDescent="0.25">
      <c r="A1950" s="3">
        <f>RSI!A1950</f>
        <v>45146</v>
      </c>
      <c r="B1950" s="2">
        <f>RSI!B1950</f>
        <v>0.78</v>
      </c>
      <c r="C1950" s="2">
        <f>RSI!I1950</f>
        <v>39.831011427408598</v>
      </c>
      <c r="D1950" s="2">
        <f>MACD!E1950</f>
        <v>7.2982299026783659E-3</v>
      </c>
      <c r="E1950" s="2">
        <f>MACD!F1950</f>
        <v>6.9855822215560007E-3</v>
      </c>
      <c r="F1950" s="2">
        <f>'Moving Avg'!D1950</f>
        <v>0.78</v>
      </c>
      <c r="G1950" s="2">
        <f>'Moving Avg'!F1950</f>
        <v>0.79449999999999987</v>
      </c>
      <c r="H1950" s="2">
        <f>'Moving Avg'!G1950</f>
        <v>0.80940000000000001</v>
      </c>
      <c r="I1950" s="2">
        <f>'Moving Avg'!H1950</f>
        <v>0.80815000000000026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  <c r="M1950" s="7">
        <f t="shared" si="300"/>
        <v>25</v>
      </c>
      <c r="N1950" s="7">
        <f t="shared" si="301"/>
        <v>0</v>
      </c>
      <c r="O1950" s="7">
        <f t="shared" si="302"/>
        <v>0</v>
      </c>
      <c r="P1950" s="7">
        <f t="shared" si="303"/>
        <v>33</v>
      </c>
      <c r="Q1950" s="8">
        <f t="shared" si="304"/>
        <v>13.7</v>
      </c>
      <c r="R1950" s="8">
        <f t="shared" si="305"/>
        <v>13.25</v>
      </c>
      <c r="S1950" s="8">
        <f t="shared" si="306"/>
        <v>18.600000000000001</v>
      </c>
      <c r="T1950" s="8">
        <f t="shared" si="307"/>
        <v>14.5</v>
      </c>
      <c r="U1950" s="7">
        <f t="shared" si="308"/>
        <v>15.183333333333332</v>
      </c>
      <c r="V1950" s="7">
        <f t="shared" si="309"/>
        <v>15.012499999999999</v>
      </c>
    </row>
    <row r="1951" spans="1:22" ht="13.5" x14ac:dyDescent="0.25">
      <c r="A1951" s="3">
        <f>RSI!A1951</f>
        <v>45147</v>
      </c>
      <c r="B1951" s="2">
        <f>RSI!B1951</f>
        <v>0.78</v>
      </c>
      <c r="C1951" s="2">
        <f>RSI!I1951</f>
        <v>39.831011427408598</v>
      </c>
      <c r="D1951" s="2">
        <f>MACD!E1951</f>
        <v>9.5428212958547087E-3</v>
      </c>
      <c r="E1951" s="2">
        <f>MACD!F1951</f>
        <v>7.497030036415742E-3</v>
      </c>
      <c r="F1951" s="2">
        <f>'Moving Avg'!D1951</f>
        <v>0.78</v>
      </c>
      <c r="G1951" s="2">
        <f>'Moving Avg'!F1951</f>
        <v>0.79299999999999993</v>
      </c>
      <c r="H1951" s="2">
        <f>'Moving Avg'!G1951</f>
        <v>0.8086000000000001</v>
      </c>
      <c r="I1951" s="2">
        <f>'Moving Avg'!H1951</f>
        <v>0.80790000000000017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  <c r="M1951" s="7">
        <f t="shared" si="300"/>
        <v>25</v>
      </c>
      <c r="N1951" s="7">
        <f t="shared" si="301"/>
        <v>0</v>
      </c>
      <c r="O1951" s="7">
        <f t="shared" si="302"/>
        <v>0</v>
      </c>
      <c r="P1951" s="7">
        <f t="shared" si="303"/>
        <v>33</v>
      </c>
      <c r="Q1951" s="8">
        <f t="shared" si="304"/>
        <v>13.7</v>
      </c>
      <c r="R1951" s="8">
        <f t="shared" si="305"/>
        <v>13.25</v>
      </c>
      <c r="S1951" s="8">
        <f t="shared" si="306"/>
        <v>18.600000000000001</v>
      </c>
      <c r="T1951" s="8">
        <f t="shared" si="307"/>
        <v>14.5</v>
      </c>
      <c r="U1951" s="7">
        <f t="shared" si="308"/>
        <v>15.183333333333332</v>
      </c>
      <c r="V1951" s="7">
        <f t="shared" si="309"/>
        <v>15.012499999999999</v>
      </c>
    </row>
    <row r="1952" spans="1:22" ht="13.5" x14ac:dyDescent="0.25">
      <c r="A1952" s="3">
        <f>RSI!A1952</f>
        <v>45148</v>
      </c>
      <c r="B1952" s="2">
        <f>RSI!B1952</f>
        <v>0.78</v>
      </c>
      <c r="C1952" s="2">
        <f>RSI!I1952</f>
        <v>39.831011427408598</v>
      </c>
      <c r="D1952" s="2">
        <f>MACD!E1952</f>
        <v>1.153453453784925E-2</v>
      </c>
      <c r="E1952" s="2">
        <f>MACD!F1952</f>
        <v>8.304530936702444E-3</v>
      </c>
      <c r="F1952" s="2">
        <f>'Moving Avg'!D1952</f>
        <v>0.78</v>
      </c>
      <c r="G1952" s="2">
        <f>'Moving Avg'!F1952</f>
        <v>0.79149999999999976</v>
      </c>
      <c r="H1952" s="2">
        <f>'Moving Avg'!G1952</f>
        <v>0.8076000000000001</v>
      </c>
      <c r="I1952" s="2">
        <f>'Moving Avg'!H1952</f>
        <v>0.80775000000000019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  <c r="M1952" s="7">
        <f t="shared" si="300"/>
        <v>25</v>
      </c>
      <c r="N1952" s="7">
        <f t="shared" si="301"/>
        <v>0</v>
      </c>
      <c r="O1952" s="7">
        <f t="shared" si="302"/>
        <v>0</v>
      </c>
      <c r="P1952" s="7">
        <f t="shared" si="303"/>
        <v>33</v>
      </c>
      <c r="Q1952" s="8">
        <f t="shared" si="304"/>
        <v>13.7</v>
      </c>
      <c r="R1952" s="8">
        <f t="shared" si="305"/>
        <v>13.25</v>
      </c>
      <c r="S1952" s="8">
        <f t="shared" si="306"/>
        <v>18.600000000000001</v>
      </c>
      <c r="T1952" s="8">
        <f t="shared" si="307"/>
        <v>14.5</v>
      </c>
      <c r="U1952" s="7">
        <f t="shared" si="308"/>
        <v>15.183333333333332</v>
      </c>
      <c r="V1952" s="7">
        <f t="shared" si="309"/>
        <v>15.012499999999999</v>
      </c>
    </row>
    <row r="1953" spans="1:22" ht="13.5" x14ac:dyDescent="0.25">
      <c r="A1953" s="3">
        <f>RSI!A1953</f>
        <v>45149</v>
      </c>
      <c r="B1953" s="2">
        <f>RSI!B1953</f>
        <v>0.77</v>
      </c>
      <c r="C1953" s="2">
        <f>RSI!I1953</f>
        <v>34.749686327912158</v>
      </c>
      <c r="D1953" s="2">
        <f>MACD!E1953</f>
        <v>1.0969243949237151E-2</v>
      </c>
      <c r="E1953" s="2">
        <f>MACD!F1953</f>
        <v>8.8374735392093857E-3</v>
      </c>
      <c r="F1953" s="2">
        <f>'Moving Avg'!D1953</f>
        <v>0.77800000000000002</v>
      </c>
      <c r="G1953" s="2">
        <f>'Moving Avg'!F1953</f>
        <v>0.78949999999999976</v>
      </c>
      <c r="H1953" s="2">
        <f>'Moving Avg'!G1953</f>
        <v>0.80640000000000012</v>
      </c>
      <c r="I1953" s="2">
        <f>'Moving Avg'!H1953</f>
        <v>0.80755000000000043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0</v>
      </c>
      <c r="O1953" s="7">
        <f t="shared" si="302"/>
        <v>0</v>
      </c>
      <c r="P1953" s="7">
        <f t="shared" si="303"/>
        <v>16.5</v>
      </c>
      <c r="Q1953" s="8">
        <f t="shared" si="304"/>
        <v>11.225</v>
      </c>
      <c r="R1953" s="8">
        <f t="shared" si="305"/>
        <v>9.125</v>
      </c>
      <c r="S1953" s="8">
        <f t="shared" si="306"/>
        <v>11.175000000000001</v>
      </c>
      <c r="T1953" s="8">
        <f t="shared" si="307"/>
        <v>10.375</v>
      </c>
      <c r="U1953" s="7">
        <f t="shared" si="308"/>
        <v>10.508333333333335</v>
      </c>
      <c r="V1953" s="7">
        <f t="shared" si="309"/>
        <v>10.475000000000001</v>
      </c>
    </row>
    <row r="1954" spans="1:22" ht="13.5" x14ac:dyDescent="0.25">
      <c r="A1954" s="3">
        <f>RSI!A1954</f>
        <v>45152</v>
      </c>
      <c r="B1954" s="2">
        <f>RSI!B1954</f>
        <v>0.77</v>
      </c>
      <c r="C1954" s="2">
        <f>RSI!I1954</f>
        <v>34.749686327912158</v>
      </c>
      <c r="D1954" s="2">
        <f>MACD!E1954</f>
        <v>7.5523439843787621E-3</v>
      </c>
      <c r="E1954" s="2">
        <f>MACD!F1954</f>
        <v>8.580447628243261E-3</v>
      </c>
      <c r="F1954" s="2">
        <f>'Moving Avg'!D1954</f>
        <v>0.77600000000000002</v>
      </c>
      <c r="G1954" s="2">
        <f>'Moving Avg'!F1954</f>
        <v>0.78749999999999976</v>
      </c>
      <c r="H1954" s="2">
        <f>'Moving Avg'!G1954</f>
        <v>0.80540000000000012</v>
      </c>
      <c r="I1954" s="2">
        <f>'Moving Avg'!H1954</f>
        <v>0.80730000000000046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  <c r="M1954" s="7">
        <f t="shared" si="300"/>
        <v>25</v>
      </c>
      <c r="N1954" s="7">
        <f t="shared" si="301"/>
        <v>45</v>
      </c>
      <c r="O1954" s="7">
        <f t="shared" si="302"/>
        <v>0</v>
      </c>
      <c r="P1954" s="7">
        <f t="shared" si="303"/>
        <v>16.5</v>
      </c>
      <c r="Q1954" s="8">
        <f t="shared" si="304"/>
        <v>26.975000000000001</v>
      </c>
      <c r="R1954" s="8">
        <f t="shared" si="305"/>
        <v>18.125</v>
      </c>
      <c r="S1954" s="8">
        <f t="shared" si="306"/>
        <v>17.925000000000001</v>
      </c>
      <c r="T1954" s="8">
        <f t="shared" si="307"/>
        <v>21.625</v>
      </c>
      <c r="U1954" s="7">
        <f t="shared" si="308"/>
        <v>21.008333333333336</v>
      </c>
      <c r="V1954" s="7">
        <f t="shared" si="309"/>
        <v>21.162500000000001</v>
      </c>
    </row>
    <row r="1955" spans="1:22" ht="13.5" x14ac:dyDescent="0.25">
      <c r="A1955" s="3">
        <f>RSI!A1955</f>
        <v>45153</v>
      </c>
      <c r="B1955" s="2">
        <f>RSI!B1955</f>
        <v>0.75</v>
      </c>
      <c r="C1955" s="2">
        <f>RSI!I1955</f>
        <v>26.814957030964848</v>
      </c>
      <c r="D1955" s="2">
        <f>MACD!E1955</f>
        <v>7.8091620291833586E-3</v>
      </c>
      <c r="E1955" s="2">
        <f>MACD!F1955</f>
        <v>8.4261905084312815E-3</v>
      </c>
      <c r="F1955" s="2">
        <f>'Moving Avg'!D1955</f>
        <v>0.77</v>
      </c>
      <c r="G1955" s="2">
        <f>'Moving Avg'!F1955</f>
        <v>0.78499999999999992</v>
      </c>
      <c r="H1955" s="2">
        <f>'Moving Avg'!G1955</f>
        <v>0.80420000000000003</v>
      </c>
      <c r="I1955" s="2">
        <f>'Moving Avg'!H1955</f>
        <v>0.80690000000000039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50</v>
      </c>
      <c r="N1955" s="7">
        <f t="shared" si="301"/>
        <v>45</v>
      </c>
      <c r="O1955" s="7">
        <f t="shared" si="302"/>
        <v>0</v>
      </c>
      <c r="P1955" s="7">
        <f t="shared" si="303"/>
        <v>16.5</v>
      </c>
      <c r="Q1955" s="8">
        <f t="shared" si="304"/>
        <v>35.725000000000001</v>
      </c>
      <c r="R1955" s="8">
        <f t="shared" si="305"/>
        <v>23.125</v>
      </c>
      <c r="S1955" s="8">
        <f t="shared" si="306"/>
        <v>21.675000000000001</v>
      </c>
      <c r="T1955" s="8">
        <f t="shared" si="307"/>
        <v>27.875</v>
      </c>
      <c r="U1955" s="7">
        <f t="shared" si="308"/>
        <v>26.841666666666669</v>
      </c>
      <c r="V1955" s="7">
        <f t="shared" si="309"/>
        <v>27.1</v>
      </c>
    </row>
    <row r="1956" spans="1:22" ht="13.5" x14ac:dyDescent="0.25">
      <c r="A1956" s="3">
        <f>RSI!A1956</f>
        <v>45154</v>
      </c>
      <c r="B1956" s="2">
        <f>RSI!B1956</f>
        <v>0.76</v>
      </c>
      <c r="C1956" s="2">
        <f>RSI!I1956</f>
        <v>34.82799163791465</v>
      </c>
      <c r="D1956" s="2">
        <f>MACD!E1956</f>
        <v>7.522519049709131E-3</v>
      </c>
      <c r="E1956" s="2">
        <f>MACD!F1956</f>
        <v>8.2454562166868507E-3</v>
      </c>
      <c r="F1956" s="2">
        <f>'Moving Avg'!D1956</f>
        <v>0.76600000000000001</v>
      </c>
      <c r="G1956" s="2">
        <f>'Moving Avg'!F1956</f>
        <v>0.78299999999999981</v>
      </c>
      <c r="H1956" s="2">
        <f>'Moving Avg'!G1956</f>
        <v>0.80300000000000016</v>
      </c>
      <c r="I1956" s="2">
        <f>'Moving Avg'!H1956</f>
        <v>0.80660000000000043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  <c r="M1956" s="7">
        <f t="shared" si="300"/>
        <v>25</v>
      </c>
      <c r="N1956" s="7">
        <f t="shared" si="301"/>
        <v>45</v>
      </c>
      <c r="O1956" s="7">
        <f t="shared" si="302"/>
        <v>0</v>
      </c>
      <c r="P1956" s="7">
        <f t="shared" si="303"/>
        <v>16.5</v>
      </c>
      <c r="Q1956" s="8">
        <f t="shared" si="304"/>
        <v>26.975000000000001</v>
      </c>
      <c r="R1956" s="8">
        <f t="shared" si="305"/>
        <v>18.125</v>
      </c>
      <c r="S1956" s="8">
        <f t="shared" si="306"/>
        <v>17.925000000000001</v>
      </c>
      <c r="T1956" s="8">
        <f t="shared" si="307"/>
        <v>21.625</v>
      </c>
      <c r="U1956" s="7">
        <f t="shared" si="308"/>
        <v>21.008333333333336</v>
      </c>
      <c r="V1956" s="7">
        <f t="shared" si="309"/>
        <v>21.162500000000001</v>
      </c>
    </row>
    <row r="1957" spans="1:22" ht="13.5" x14ac:dyDescent="0.25">
      <c r="A1957" s="3">
        <f>RSI!A1957</f>
        <v>45155</v>
      </c>
      <c r="B1957" s="2">
        <f>RSI!B1957</f>
        <v>0.76</v>
      </c>
      <c r="C1957" s="2">
        <f>RSI!I1957</f>
        <v>34.82799163791465</v>
      </c>
      <c r="D1957" s="2">
        <f>MACD!E1957</f>
        <v>7.4401347318906463E-3</v>
      </c>
      <c r="E1957" s="2">
        <f>MACD!F1957</f>
        <v>8.0843919197276098E-3</v>
      </c>
      <c r="F1957" s="2">
        <f>'Moving Avg'!D1957</f>
        <v>0.7619999999999999</v>
      </c>
      <c r="G1957" s="2">
        <f>'Moving Avg'!F1957</f>
        <v>0.78099999999999992</v>
      </c>
      <c r="H1957" s="2">
        <f>'Moving Avg'!G1957</f>
        <v>0.80180000000000007</v>
      </c>
      <c r="I1957" s="2">
        <f>'Moving Avg'!H1957</f>
        <v>0.80635000000000034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  <c r="M1957" s="7">
        <f t="shared" si="300"/>
        <v>25</v>
      </c>
      <c r="N1957" s="7">
        <f t="shared" si="301"/>
        <v>45</v>
      </c>
      <c r="O1957" s="7">
        <f t="shared" si="302"/>
        <v>0</v>
      </c>
      <c r="P1957" s="7">
        <f t="shared" si="303"/>
        <v>16.5</v>
      </c>
      <c r="Q1957" s="8">
        <f t="shared" si="304"/>
        <v>26.975000000000001</v>
      </c>
      <c r="R1957" s="8">
        <f t="shared" si="305"/>
        <v>18.125</v>
      </c>
      <c r="S1957" s="8">
        <f t="shared" si="306"/>
        <v>17.925000000000001</v>
      </c>
      <c r="T1957" s="8">
        <f t="shared" si="307"/>
        <v>21.625</v>
      </c>
      <c r="U1957" s="7">
        <f t="shared" si="308"/>
        <v>21.008333333333336</v>
      </c>
      <c r="V1957" s="7">
        <f t="shared" si="309"/>
        <v>21.162500000000001</v>
      </c>
    </row>
    <row r="1958" spans="1:22" ht="13.5" x14ac:dyDescent="0.25">
      <c r="A1958" s="3">
        <f>RSI!A1958</f>
        <v>45156</v>
      </c>
      <c r="B1958" s="2">
        <f>RSI!B1958</f>
        <v>0.75</v>
      </c>
      <c r="C1958" s="2">
        <f>RSI!I1958</f>
        <v>30.90375406237365</v>
      </c>
      <c r="D1958" s="2">
        <f>MACD!E1958</f>
        <v>8.2594617224102107E-3</v>
      </c>
      <c r="E1958" s="2">
        <f>MACD!F1958</f>
        <v>8.1194058802641304E-3</v>
      </c>
      <c r="F1958" s="2">
        <f>'Moving Avg'!D1958</f>
        <v>0.75800000000000001</v>
      </c>
      <c r="G1958" s="2">
        <f>'Moving Avg'!F1958</f>
        <v>0.7779999999999998</v>
      </c>
      <c r="H1958" s="2">
        <f>'Moving Avg'!G1958</f>
        <v>0.80040000000000011</v>
      </c>
      <c r="I1958" s="2">
        <f>'Moving Avg'!H1958</f>
        <v>0.80605000000000038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  <c r="M1958" s="7">
        <f t="shared" si="300"/>
        <v>25</v>
      </c>
      <c r="N1958" s="7">
        <f t="shared" si="301"/>
        <v>0</v>
      </c>
      <c r="O1958" s="7">
        <f t="shared" si="302"/>
        <v>0</v>
      </c>
      <c r="P1958" s="7">
        <f t="shared" si="303"/>
        <v>16.5</v>
      </c>
      <c r="Q1958" s="8">
        <f t="shared" si="304"/>
        <v>11.225</v>
      </c>
      <c r="R1958" s="8">
        <f t="shared" si="305"/>
        <v>9.125</v>
      </c>
      <c r="S1958" s="8">
        <f t="shared" si="306"/>
        <v>11.175000000000001</v>
      </c>
      <c r="T1958" s="8">
        <f t="shared" si="307"/>
        <v>10.375</v>
      </c>
      <c r="U1958" s="7">
        <f t="shared" si="308"/>
        <v>10.508333333333335</v>
      </c>
      <c r="V1958" s="7">
        <f t="shared" si="309"/>
        <v>10.475000000000001</v>
      </c>
    </row>
    <row r="1959" spans="1:22" ht="13.5" x14ac:dyDescent="0.25">
      <c r="A1959" s="3">
        <f>RSI!A1959</f>
        <v>45159</v>
      </c>
      <c r="B1959" s="2">
        <f>RSI!B1959</f>
        <v>0.73</v>
      </c>
      <c r="C1959" s="2">
        <f>RSI!I1959</f>
        <v>24.86854950584754</v>
      </c>
      <c r="D1959" s="2">
        <f>MACD!E1959</f>
        <v>1.0630621481678704E-2</v>
      </c>
      <c r="E1959" s="2">
        <f>MACD!F1959</f>
        <v>8.6216490005470454E-3</v>
      </c>
      <c r="F1959" s="2">
        <f>'Moving Avg'!D1959</f>
        <v>0.75</v>
      </c>
      <c r="G1959" s="2">
        <f>'Moving Avg'!F1959</f>
        <v>0.77549999999999986</v>
      </c>
      <c r="H1959" s="2">
        <f>'Moving Avg'!G1959</f>
        <v>0.79859999999999998</v>
      </c>
      <c r="I1959" s="2">
        <f>'Moving Avg'!H1959</f>
        <v>0.80565000000000042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  <c r="M1959" s="7">
        <f t="shared" si="300"/>
        <v>50</v>
      </c>
      <c r="N1959" s="7">
        <f t="shared" si="301"/>
        <v>0</v>
      </c>
      <c r="O1959" s="7">
        <f t="shared" si="302"/>
        <v>0</v>
      </c>
      <c r="P1959" s="7">
        <f t="shared" si="303"/>
        <v>16.5</v>
      </c>
      <c r="Q1959" s="8">
        <f t="shared" si="304"/>
        <v>19.975000000000001</v>
      </c>
      <c r="R1959" s="8">
        <f t="shared" si="305"/>
        <v>14.125</v>
      </c>
      <c r="S1959" s="8">
        <f t="shared" si="306"/>
        <v>14.925000000000001</v>
      </c>
      <c r="T1959" s="8">
        <f t="shared" si="307"/>
        <v>16.625</v>
      </c>
      <c r="U1959" s="7">
        <f t="shared" si="308"/>
        <v>16.341666666666669</v>
      </c>
      <c r="V1959" s="7">
        <f t="shared" si="309"/>
        <v>16.412500000000001</v>
      </c>
    </row>
    <row r="1960" spans="1:22" ht="13.5" x14ac:dyDescent="0.25">
      <c r="A1960" s="3">
        <f>RSI!A1960</f>
        <v>45160</v>
      </c>
      <c r="B1960" s="2">
        <f>RSI!B1960</f>
        <v>0.72</v>
      </c>
      <c r="C1960" s="2">
        <f>RSI!I1960</f>
        <v>22.502291039723218</v>
      </c>
      <c r="D1960" s="2">
        <f>MACD!E1960</f>
        <v>1.3677762358807244E-2</v>
      </c>
      <c r="E1960" s="2">
        <f>MACD!F1960</f>
        <v>9.6328716721990858E-3</v>
      </c>
      <c r="F1960" s="2">
        <f>'Moving Avg'!D1960</f>
        <v>0.74399999999999999</v>
      </c>
      <c r="G1960" s="2">
        <f>'Moving Avg'!F1960</f>
        <v>0.77149999999999996</v>
      </c>
      <c r="H1960" s="2">
        <f>'Moving Avg'!G1960</f>
        <v>0.79680000000000006</v>
      </c>
      <c r="I1960" s="2">
        <f>'Moving Avg'!H1960</f>
        <v>0.80530000000000035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  <c r="M1960" s="7">
        <f t="shared" si="300"/>
        <v>50</v>
      </c>
      <c r="N1960" s="7">
        <f t="shared" si="301"/>
        <v>0</v>
      </c>
      <c r="O1960" s="7">
        <f t="shared" si="302"/>
        <v>0</v>
      </c>
      <c r="P1960" s="7">
        <f t="shared" si="303"/>
        <v>16.5</v>
      </c>
      <c r="Q1960" s="8">
        <f t="shared" si="304"/>
        <v>19.975000000000001</v>
      </c>
      <c r="R1960" s="8">
        <f t="shared" si="305"/>
        <v>14.125</v>
      </c>
      <c r="S1960" s="8">
        <f t="shared" si="306"/>
        <v>14.925000000000001</v>
      </c>
      <c r="T1960" s="8">
        <f t="shared" si="307"/>
        <v>16.625</v>
      </c>
      <c r="U1960" s="7">
        <f t="shared" si="308"/>
        <v>16.341666666666669</v>
      </c>
      <c r="V1960" s="7">
        <f t="shared" si="309"/>
        <v>16.412500000000001</v>
      </c>
    </row>
    <row r="1961" spans="1:22" ht="13.5" x14ac:dyDescent="0.25">
      <c r="A1961" s="3">
        <f>RSI!A1961</f>
        <v>45161</v>
      </c>
      <c r="B1961" s="2">
        <f>RSI!B1961</f>
        <v>0.72</v>
      </c>
      <c r="C1961" s="2">
        <f>RSI!I1961</f>
        <v>22.502291039723218</v>
      </c>
      <c r="D1961" s="2">
        <f>MACD!E1961</f>
        <v>1.6593012192924417E-2</v>
      </c>
      <c r="E1961" s="2">
        <f>MACD!F1961</f>
        <v>1.1024899776344153E-2</v>
      </c>
      <c r="F1961" s="2">
        <f>'Moving Avg'!D1961</f>
        <v>0.73599999999999999</v>
      </c>
      <c r="G1961" s="2">
        <f>'Moving Avg'!F1961</f>
        <v>0.76700000000000013</v>
      </c>
      <c r="H1961" s="2">
        <f>'Moving Avg'!G1961</f>
        <v>0.79460000000000008</v>
      </c>
      <c r="I1961" s="2">
        <f>'Moving Avg'!H1961</f>
        <v>0.80485000000000029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  <c r="M1961" s="7">
        <f t="shared" si="300"/>
        <v>50</v>
      </c>
      <c r="N1961" s="7">
        <f t="shared" si="301"/>
        <v>0</v>
      </c>
      <c r="O1961" s="7">
        <f t="shared" si="302"/>
        <v>0</v>
      </c>
      <c r="P1961" s="7">
        <f t="shared" si="303"/>
        <v>16.5</v>
      </c>
      <c r="Q1961" s="8">
        <f t="shared" si="304"/>
        <v>19.975000000000001</v>
      </c>
      <c r="R1961" s="8">
        <f t="shared" si="305"/>
        <v>14.125</v>
      </c>
      <c r="S1961" s="8">
        <f t="shared" si="306"/>
        <v>14.925000000000001</v>
      </c>
      <c r="T1961" s="8">
        <f t="shared" si="307"/>
        <v>16.625</v>
      </c>
      <c r="U1961" s="7">
        <f t="shared" si="308"/>
        <v>16.341666666666669</v>
      </c>
      <c r="V1961" s="7">
        <f t="shared" si="309"/>
        <v>16.412500000000001</v>
      </c>
    </row>
    <row r="1962" spans="1:22" ht="13.5" x14ac:dyDescent="0.25">
      <c r="A1962" s="3">
        <f>RSI!A1962</f>
        <v>45162</v>
      </c>
      <c r="B1962" s="2">
        <f>RSI!B1962</f>
        <v>0.71</v>
      </c>
      <c r="C1962" s="2">
        <f>RSI!I1962</f>
        <v>20.265903505221601</v>
      </c>
      <c r="D1962" s="2">
        <f>MACD!E1962</f>
        <v>2.0112447109193687E-2</v>
      </c>
      <c r="E1962" s="2">
        <f>MACD!F1962</f>
        <v>1.2842409242914059E-2</v>
      </c>
      <c r="F1962" s="2">
        <f>'Moving Avg'!D1962</f>
        <v>0.72599999999999998</v>
      </c>
      <c r="G1962" s="2">
        <f>'Moving Avg'!F1962</f>
        <v>0.76200000000000012</v>
      </c>
      <c r="H1962" s="2">
        <f>'Moving Avg'!G1962</f>
        <v>0.7924000000000001</v>
      </c>
      <c r="I1962" s="2">
        <f>'Moving Avg'!H1962</f>
        <v>0.80440000000000023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  <c r="M1962" s="7">
        <f t="shared" si="300"/>
        <v>50</v>
      </c>
      <c r="N1962" s="7">
        <f t="shared" si="301"/>
        <v>0</v>
      </c>
      <c r="O1962" s="7">
        <f t="shared" si="302"/>
        <v>0</v>
      </c>
      <c r="P1962" s="7">
        <f t="shared" si="303"/>
        <v>16.5</v>
      </c>
      <c r="Q1962" s="8">
        <f t="shared" si="304"/>
        <v>19.975000000000001</v>
      </c>
      <c r="R1962" s="8">
        <f t="shared" si="305"/>
        <v>14.125</v>
      </c>
      <c r="S1962" s="8">
        <f t="shared" si="306"/>
        <v>14.925000000000001</v>
      </c>
      <c r="T1962" s="8">
        <f t="shared" si="307"/>
        <v>16.625</v>
      </c>
      <c r="U1962" s="7">
        <f t="shared" si="308"/>
        <v>16.341666666666669</v>
      </c>
      <c r="V1962" s="7">
        <f t="shared" si="309"/>
        <v>16.412500000000001</v>
      </c>
    </row>
    <row r="1963" spans="1:22" ht="13.5" x14ac:dyDescent="0.25">
      <c r="A1963" s="3">
        <f>RSI!A1963</f>
        <v>45163</v>
      </c>
      <c r="B1963" s="2">
        <f>RSI!B1963</f>
        <v>0.7</v>
      </c>
      <c r="C1963" s="2">
        <f>RSI!I1963</f>
        <v>18.306555229874306</v>
      </c>
      <c r="D1963" s="2">
        <f>MACD!E1963</f>
        <v>2.2640637461151858E-2</v>
      </c>
      <c r="E1963" s="2">
        <f>MACD!F1963</f>
        <v>1.4802054886561621E-2</v>
      </c>
      <c r="F1963" s="2">
        <f>'Moving Avg'!D1963</f>
        <v>0.71599999999999997</v>
      </c>
      <c r="G1963" s="2">
        <f>'Moving Avg'!F1963</f>
        <v>0.75750000000000006</v>
      </c>
      <c r="H1963" s="2">
        <f>'Moving Avg'!G1963</f>
        <v>0.79000000000000015</v>
      </c>
      <c r="I1963" s="2">
        <f>'Moving Avg'!H1963</f>
        <v>0.80390000000000028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  <c r="M1963" s="7">
        <f t="shared" si="300"/>
        <v>50</v>
      </c>
      <c r="N1963" s="7">
        <f t="shared" si="301"/>
        <v>0</v>
      </c>
      <c r="O1963" s="7">
        <f t="shared" si="302"/>
        <v>0</v>
      </c>
      <c r="P1963" s="7">
        <f t="shared" si="303"/>
        <v>16.5</v>
      </c>
      <c r="Q1963" s="8">
        <f t="shared" si="304"/>
        <v>19.975000000000001</v>
      </c>
      <c r="R1963" s="8">
        <f t="shared" si="305"/>
        <v>14.125</v>
      </c>
      <c r="S1963" s="8">
        <f t="shared" si="306"/>
        <v>14.925000000000001</v>
      </c>
      <c r="T1963" s="8">
        <f t="shared" si="307"/>
        <v>16.625</v>
      </c>
      <c r="U1963" s="7">
        <f t="shared" si="308"/>
        <v>16.341666666666669</v>
      </c>
      <c r="V1963" s="7">
        <f t="shared" si="309"/>
        <v>16.412500000000001</v>
      </c>
    </row>
    <row r="1964" spans="1:22" ht="13.5" x14ac:dyDescent="0.25">
      <c r="A1964" s="3">
        <f>RSI!A1964</f>
        <v>45166</v>
      </c>
      <c r="B1964" s="2">
        <f>RSI!B1964</f>
        <v>0.72</v>
      </c>
      <c r="C1964" s="2">
        <f>RSI!I1964</f>
        <v>32.386307181524558</v>
      </c>
      <c r="D1964" s="2">
        <f>MACD!E1964</f>
        <v>2.3679639731647106E-2</v>
      </c>
      <c r="E1964" s="2">
        <f>MACD!F1964</f>
        <v>1.6577571855578718E-2</v>
      </c>
      <c r="F1964" s="2">
        <f>'Moving Avg'!D1964</f>
        <v>0.71399999999999986</v>
      </c>
      <c r="G1964" s="2">
        <f>'Moving Avg'!F1964</f>
        <v>0.75500000000000012</v>
      </c>
      <c r="H1964" s="2">
        <f>'Moving Avg'!G1964</f>
        <v>0.78820000000000012</v>
      </c>
      <c r="I1964" s="2">
        <f>'Moving Avg'!H1964</f>
        <v>0.80350000000000021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  <c r="M1964" s="7">
        <f t="shared" si="300"/>
        <v>25</v>
      </c>
      <c r="N1964" s="7">
        <f t="shared" si="301"/>
        <v>0</v>
      </c>
      <c r="O1964" s="7">
        <f t="shared" si="302"/>
        <v>0</v>
      </c>
      <c r="P1964" s="7">
        <f t="shared" si="303"/>
        <v>16.5</v>
      </c>
      <c r="Q1964" s="8">
        <f t="shared" si="304"/>
        <v>11.225</v>
      </c>
      <c r="R1964" s="8">
        <f t="shared" si="305"/>
        <v>9.125</v>
      </c>
      <c r="S1964" s="8">
        <f t="shared" si="306"/>
        <v>11.175000000000001</v>
      </c>
      <c r="T1964" s="8">
        <f t="shared" si="307"/>
        <v>10.375</v>
      </c>
      <c r="U1964" s="7">
        <f t="shared" si="308"/>
        <v>10.508333333333335</v>
      </c>
      <c r="V1964" s="7">
        <f t="shared" si="309"/>
        <v>10.475000000000001</v>
      </c>
    </row>
    <row r="1965" spans="1:22" ht="13.5" x14ac:dyDescent="0.25">
      <c r="A1965" s="3">
        <f>RSI!A1965</f>
        <v>45167</v>
      </c>
      <c r="B1965" s="2">
        <f>RSI!B1965</f>
        <v>0.71</v>
      </c>
      <c r="C1965" s="2">
        <f>RSI!I1965</f>
        <v>29.635994985217067</v>
      </c>
      <c r="D1965" s="2">
        <f>MACD!E1965</f>
        <v>2.2457437638939481E-2</v>
      </c>
      <c r="E1965" s="2">
        <f>MACD!F1965</f>
        <v>1.7753545012250873E-2</v>
      </c>
      <c r="F1965" s="2">
        <f>'Moving Avg'!D1965</f>
        <v>0.71199999999999997</v>
      </c>
      <c r="G1965" s="2">
        <f>'Moving Avg'!F1965</f>
        <v>0.75150000000000006</v>
      </c>
      <c r="H1965" s="2">
        <f>'Moving Avg'!G1965</f>
        <v>0.78580000000000017</v>
      </c>
      <c r="I1965" s="2">
        <f>'Moving Avg'!H1965</f>
        <v>0.80305000000000026</v>
      </c>
      <c r="J1965" s="5" t="str">
        <f>OBV!F1965</f>
        <v>BEARISH</v>
      </c>
      <c r="K1965" s="5" t="str">
        <f>OBV!G1965</f>
        <v>NEUTRAL</v>
      </c>
      <c r="L1965" s="5" t="str">
        <f>OBV!H1965</f>
        <v>CONFIRMED BEARISH</v>
      </c>
      <c r="M1965" s="7">
        <f t="shared" si="300"/>
        <v>50</v>
      </c>
      <c r="N1965" s="7">
        <f t="shared" si="301"/>
        <v>0</v>
      </c>
      <c r="O1965" s="7">
        <f t="shared" si="302"/>
        <v>0</v>
      </c>
      <c r="P1965" s="7">
        <f t="shared" si="303"/>
        <v>16.5</v>
      </c>
      <c r="Q1965" s="8">
        <f t="shared" si="304"/>
        <v>19.975000000000001</v>
      </c>
      <c r="R1965" s="8">
        <f t="shared" si="305"/>
        <v>14.125</v>
      </c>
      <c r="S1965" s="8">
        <f t="shared" si="306"/>
        <v>14.925000000000001</v>
      </c>
      <c r="T1965" s="8">
        <f t="shared" si="307"/>
        <v>16.625</v>
      </c>
      <c r="U1965" s="7">
        <f t="shared" si="308"/>
        <v>16.341666666666669</v>
      </c>
      <c r="V1965" s="7">
        <f t="shared" si="309"/>
        <v>16.412500000000001</v>
      </c>
    </row>
    <row r="1966" spans="1:22" ht="13.5" x14ac:dyDescent="0.25">
      <c r="A1966" s="3">
        <f>RSI!A1966</f>
        <v>45168</v>
      </c>
      <c r="B1966" s="2">
        <f>RSI!B1966</f>
        <v>0.72</v>
      </c>
      <c r="C1966" s="2">
        <f>RSI!I1966</f>
        <v>35.531895521159555</v>
      </c>
      <c r="D1966" s="2">
        <f>MACD!E1966</f>
        <v>2.2497507935092309E-2</v>
      </c>
      <c r="E1966" s="2">
        <f>MACD!F1966</f>
        <v>1.8702337596819159E-2</v>
      </c>
      <c r="F1966" s="2">
        <f>'Moving Avg'!D1966</f>
        <v>0.71199999999999997</v>
      </c>
      <c r="G1966" s="2">
        <f>'Moving Avg'!F1966</f>
        <v>0.74850000000000005</v>
      </c>
      <c r="H1966" s="2">
        <f>'Moving Avg'!G1966</f>
        <v>0.78360000000000019</v>
      </c>
      <c r="I1966" s="2">
        <f>'Moving Avg'!H1966</f>
        <v>0.8025500000000001</v>
      </c>
      <c r="J1966" s="5" t="str">
        <f>OBV!F1966</f>
        <v>BEARISH</v>
      </c>
      <c r="K1966" s="5" t="str">
        <f>OBV!G1966</f>
        <v>NEUTRAL</v>
      </c>
      <c r="L1966" s="5" t="str">
        <f>OBV!H1966</f>
        <v>NEUTRAL</v>
      </c>
      <c r="M1966" s="7">
        <f t="shared" si="300"/>
        <v>25</v>
      </c>
      <c r="N1966" s="7">
        <f t="shared" si="301"/>
        <v>0</v>
      </c>
      <c r="O1966" s="7">
        <f t="shared" si="302"/>
        <v>0</v>
      </c>
      <c r="P1966" s="7">
        <f t="shared" si="303"/>
        <v>16.5</v>
      </c>
      <c r="Q1966" s="8">
        <f t="shared" si="304"/>
        <v>11.225</v>
      </c>
      <c r="R1966" s="8">
        <f t="shared" si="305"/>
        <v>9.125</v>
      </c>
      <c r="S1966" s="8">
        <f t="shared" si="306"/>
        <v>11.175000000000001</v>
      </c>
      <c r="T1966" s="8">
        <f t="shared" si="307"/>
        <v>10.375</v>
      </c>
      <c r="U1966" s="7">
        <f t="shared" si="308"/>
        <v>10.508333333333335</v>
      </c>
      <c r="V1966" s="7">
        <f t="shared" si="309"/>
        <v>10.475000000000001</v>
      </c>
    </row>
    <row r="1967" spans="1:22" ht="13.5" x14ac:dyDescent="0.25">
      <c r="A1967" s="3">
        <f>RSI!A1967</f>
        <v>45169</v>
      </c>
      <c r="B1967" s="2">
        <f>RSI!B1967</f>
        <v>0.71</v>
      </c>
      <c r="C1967" s="2">
        <f>RSI!I1967</f>
        <v>32.590985272310306</v>
      </c>
      <c r="D1967" s="2">
        <f>MACD!E1967</f>
        <v>2.3469101381535795E-2</v>
      </c>
      <c r="E1967" s="2">
        <f>MACD!F1967</f>
        <v>1.9655690353762488E-2</v>
      </c>
      <c r="F1967" s="2">
        <f>'Moving Avg'!D1967</f>
        <v>0.71199999999999997</v>
      </c>
      <c r="G1967" s="2">
        <f>'Moving Avg'!F1967</f>
        <v>0.74499999999999988</v>
      </c>
      <c r="H1967" s="2">
        <f>'Moving Avg'!G1967</f>
        <v>0.78140000000000009</v>
      </c>
      <c r="I1967" s="2">
        <f>'Moving Avg'!H1967</f>
        <v>0.80195000000000016</v>
      </c>
      <c r="J1967" s="5" t="str">
        <f>OBV!F1967</f>
        <v>BEARISH</v>
      </c>
      <c r="K1967" s="5" t="str">
        <f>OBV!G1967</f>
        <v>NEUTRAL</v>
      </c>
      <c r="L1967" s="5" t="str">
        <f>OBV!H1967</f>
        <v>NEUTRAL</v>
      </c>
      <c r="M1967" s="7">
        <f t="shared" si="300"/>
        <v>25</v>
      </c>
      <c r="N1967" s="7">
        <f t="shared" si="301"/>
        <v>0</v>
      </c>
      <c r="O1967" s="7">
        <f t="shared" si="302"/>
        <v>0</v>
      </c>
      <c r="P1967" s="7">
        <f t="shared" si="303"/>
        <v>16.5</v>
      </c>
      <c r="Q1967" s="8">
        <f t="shared" si="304"/>
        <v>11.225</v>
      </c>
      <c r="R1967" s="8">
        <f t="shared" si="305"/>
        <v>9.125</v>
      </c>
      <c r="S1967" s="8">
        <f t="shared" si="306"/>
        <v>11.175000000000001</v>
      </c>
      <c r="T1967" s="8">
        <f t="shared" si="307"/>
        <v>10.375</v>
      </c>
      <c r="U1967" s="7">
        <f t="shared" si="308"/>
        <v>10.508333333333335</v>
      </c>
      <c r="V1967" s="7">
        <f t="shared" si="309"/>
        <v>10.475000000000001</v>
      </c>
    </row>
    <row r="1968" spans="1:22" ht="13.5" x14ac:dyDescent="0.25">
      <c r="A1968" s="3">
        <f>RSI!A1968</f>
        <v>45170</v>
      </c>
      <c r="B1968" s="2">
        <f>RSI!B1968</f>
        <v>0.71</v>
      </c>
      <c r="C1968" s="2">
        <f>RSI!I1968</f>
        <v>32.590985272310306</v>
      </c>
      <c r="D1968" s="2">
        <f>MACD!E1968</f>
        <v>2.2994206202748946E-2</v>
      </c>
      <c r="E1968" s="2">
        <f>MACD!F1968</f>
        <v>2.0323393523559781E-2</v>
      </c>
      <c r="F1968" s="2">
        <f>'Moving Avg'!D1968</f>
        <v>0.71399999999999997</v>
      </c>
      <c r="G1968" s="2">
        <f>'Moving Avg'!F1968</f>
        <v>0.74150000000000005</v>
      </c>
      <c r="H1968" s="2">
        <f>'Moving Avg'!G1968</f>
        <v>0.77920000000000034</v>
      </c>
      <c r="I1968" s="2">
        <f>'Moving Avg'!H1968</f>
        <v>0.80135000000000023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  <c r="M1968" s="7">
        <f t="shared" si="300"/>
        <v>25</v>
      </c>
      <c r="N1968" s="7">
        <f t="shared" si="301"/>
        <v>0</v>
      </c>
      <c r="O1968" s="7">
        <f t="shared" si="302"/>
        <v>0</v>
      </c>
      <c r="P1968" s="7">
        <f t="shared" si="303"/>
        <v>83.5</v>
      </c>
      <c r="Q1968" s="8">
        <f t="shared" si="304"/>
        <v>21.274999999999999</v>
      </c>
      <c r="R1968" s="8">
        <f t="shared" si="305"/>
        <v>25.875</v>
      </c>
      <c r="S1968" s="8">
        <f t="shared" si="306"/>
        <v>41.325000000000003</v>
      </c>
      <c r="T1968" s="8">
        <f t="shared" si="307"/>
        <v>27.125</v>
      </c>
      <c r="U1968" s="7">
        <f t="shared" si="308"/>
        <v>29.491666666666664</v>
      </c>
      <c r="V1968" s="7">
        <f t="shared" si="309"/>
        <v>28.9</v>
      </c>
    </row>
    <row r="1969" spans="1:22" ht="13.5" x14ac:dyDescent="0.25">
      <c r="A1969" s="3">
        <f>RSI!A1969</f>
        <v>45173</v>
      </c>
      <c r="B1969" s="2">
        <f>RSI!B1969</f>
        <v>0.72</v>
      </c>
      <c r="C1969" s="2">
        <f>RSI!I1969</f>
        <v>38.49494730652787</v>
      </c>
      <c r="D1969" s="2">
        <f>MACD!E1969</f>
        <v>1.8998271732727945E-2</v>
      </c>
      <c r="E1969" s="2">
        <f>MACD!F1969</f>
        <v>2.0058369165393417E-2</v>
      </c>
      <c r="F1969" s="2">
        <f>'Moving Avg'!D1969</f>
        <v>0.71399999999999986</v>
      </c>
      <c r="G1969" s="2">
        <f>'Moving Avg'!F1969</f>
        <v>0.73850000000000005</v>
      </c>
      <c r="H1969" s="2">
        <f>'Moving Avg'!G1969</f>
        <v>0.77700000000000036</v>
      </c>
      <c r="I1969" s="2">
        <f>'Moving Avg'!H1969</f>
        <v>0.80080000000000029</v>
      </c>
      <c r="J1969" s="5" t="str">
        <f>OBV!F1969</f>
        <v>BULLISH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45</v>
      </c>
      <c r="O1969" s="7">
        <f t="shared" si="302"/>
        <v>0</v>
      </c>
      <c r="P1969" s="7">
        <f t="shared" si="303"/>
        <v>49.5</v>
      </c>
      <c r="Q1969" s="8">
        <f t="shared" si="304"/>
        <v>31.925000000000001</v>
      </c>
      <c r="R1969" s="8">
        <f t="shared" si="305"/>
        <v>26.375</v>
      </c>
      <c r="S1969" s="8">
        <f t="shared" si="306"/>
        <v>32.775000000000006</v>
      </c>
      <c r="T1969" s="8">
        <f t="shared" si="307"/>
        <v>29.875</v>
      </c>
      <c r="U1969" s="7">
        <f t="shared" si="308"/>
        <v>30.358333333333334</v>
      </c>
      <c r="V1969" s="7">
        <f t="shared" si="309"/>
        <v>30.237500000000001</v>
      </c>
    </row>
    <row r="1970" spans="1:22" ht="13.5" x14ac:dyDescent="0.25">
      <c r="A1970" s="3">
        <f>RSI!A1970</f>
        <v>45174</v>
      </c>
      <c r="B1970" s="2">
        <f>RSI!B1970</f>
        <v>0.71</v>
      </c>
      <c r="C1970" s="2">
        <f>RSI!I1970</f>
        <v>35.177002972327969</v>
      </c>
      <c r="D1970" s="2">
        <f>MACD!E1970</f>
        <v>1.4967288638178866E-2</v>
      </c>
      <c r="E1970" s="2">
        <f>MACD!F1970</f>
        <v>1.9040153059950507E-2</v>
      </c>
      <c r="F1970" s="2">
        <f>'Moving Avg'!D1970</f>
        <v>0.71399999999999986</v>
      </c>
      <c r="G1970" s="2">
        <f>'Moving Avg'!F1970</f>
        <v>0.73499999999999999</v>
      </c>
      <c r="H1970" s="2">
        <f>'Moving Avg'!G1970</f>
        <v>0.7746000000000004</v>
      </c>
      <c r="I1970" s="2">
        <f>'Moving Avg'!H1970</f>
        <v>0.80020000000000024</v>
      </c>
      <c r="J1970" s="5" t="str">
        <f>OBV!F1970</f>
        <v>BULLISH</v>
      </c>
      <c r="K1970" s="5" t="str">
        <f>OBV!G1970</f>
        <v>NEUTRAL</v>
      </c>
      <c r="L1970" s="5" t="str">
        <f>OBV!H1970</f>
        <v>NEUTRAL</v>
      </c>
      <c r="M1970" s="7">
        <f t="shared" si="300"/>
        <v>25</v>
      </c>
      <c r="N1970" s="7">
        <f t="shared" si="301"/>
        <v>45</v>
      </c>
      <c r="O1970" s="7">
        <f t="shared" si="302"/>
        <v>0</v>
      </c>
      <c r="P1970" s="7">
        <f t="shared" si="303"/>
        <v>49.5</v>
      </c>
      <c r="Q1970" s="8">
        <f t="shared" si="304"/>
        <v>31.925000000000001</v>
      </c>
      <c r="R1970" s="8">
        <f t="shared" si="305"/>
        <v>26.375</v>
      </c>
      <c r="S1970" s="8">
        <f t="shared" si="306"/>
        <v>32.775000000000006</v>
      </c>
      <c r="T1970" s="8">
        <f t="shared" si="307"/>
        <v>29.875</v>
      </c>
      <c r="U1970" s="7">
        <f t="shared" si="308"/>
        <v>30.358333333333334</v>
      </c>
      <c r="V1970" s="7">
        <f t="shared" si="309"/>
        <v>30.237500000000001</v>
      </c>
    </row>
    <row r="1971" spans="1:22" ht="13.5" x14ac:dyDescent="0.25">
      <c r="A1971" s="3">
        <f>RSI!A1971</f>
        <v>45175</v>
      </c>
      <c r="B1971" s="2">
        <f>RSI!B1971</f>
        <v>0.69</v>
      </c>
      <c r="C1971" s="2">
        <f>RSI!I1971</f>
        <v>29.669119934846847</v>
      </c>
      <c r="D1971" s="2">
        <f>MACD!E1971</f>
        <v>1.32339852035529E-2</v>
      </c>
      <c r="E1971" s="2">
        <f>MACD!F1971</f>
        <v>1.7878919488670986E-2</v>
      </c>
      <c r="F1971" s="2">
        <f>'Moving Avg'!D1971</f>
        <v>0.70799999999999996</v>
      </c>
      <c r="G1971" s="2">
        <f>'Moving Avg'!F1971</f>
        <v>0.73049999999999993</v>
      </c>
      <c r="H1971" s="2">
        <f>'Moving Avg'!G1971</f>
        <v>0.77180000000000026</v>
      </c>
      <c r="I1971" s="2">
        <f>'Moving Avg'!H1971</f>
        <v>0.79950000000000032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  <c r="M1971" s="7">
        <f t="shared" si="300"/>
        <v>50</v>
      </c>
      <c r="N1971" s="7">
        <f t="shared" si="301"/>
        <v>45</v>
      </c>
      <c r="O1971" s="7">
        <f t="shared" si="302"/>
        <v>0</v>
      </c>
      <c r="P1971" s="7">
        <f t="shared" si="303"/>
        <v>16.5</v>
      </c>
      <c r="Q1971" s="8">
        <f t="shared" si="304"/>
        <v>35.725000000000001</v>
      </c>
      <c r="R1971" s="8">
        <f t="shared" si="305"/>
        <v>23.125</v>
      </c>
      <c r="S1971" s="8">
        <f t="shared" si="306"/>
        <v>21.675000000000001</v>
      </c>
      <c r="T1971" s="8">
        <f t="shared" si="307"/>
        <v>27.875</v>
      </c>
      <c r="U1971" s="7">
        <f t="shared" si="308"/>
        <v>26.841666666666669</v>
      </c>
      <c r="V1971" s="7">
        <f t="shared" si="309"/>
        <v>27.1</v>
      </c>
    </row>
    <row r="1972" spans="1:22" ht="13.5" x14ac:dyDescent="0.25">
      <c r="A1972" s="3">
        <f>RSI!A1972</f>
        <v>45176</v>
      </c>
      <c r="B1972" s="2">
        <f>RSI!B1972</f>
        <v>0.7</v>
      </c>
      <c r="C1972" s="2">
        <f>RSI!I1972</f>
        <v>35.137680619204701</v>
      </c>
      <c r="D1972" s="2">
        <f>MACD!E1972</f>
        <v>9.7878473535919497E-3</v>
      </c>
      <c r="E1972" s="2">
        <f>MACD!F1972</f>
        <v>1.6260705061655178E-2</v>
      </c>
      <c r="F1972" s="2">
        <f>'Moving Avg'!D1972</f>
        <v>0.70599999999999985</v>
      </c>
      <c r="G1972" s="2">
        <f>'Moving Avg'!F1972</f>
        <v>0.72649999999999992</v>
      </c>
      <c r="H1972" s="2">
        <f>'Moving Avg'!G1972</f>
        <v>0.76940000000000042</v>
      </c>
      <c r="I1972" s="2">
        <f>'Moving Avg'!H1972</f>
        <v>0.79885000000000017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45</v>
      </c>
      <c r="O1972" s="7">
        <f t="shared" si="302"/>
        <v>0</v>
      </c>
      <c r="P1972" s="7">
        <f t="shared" si="303"/>
        <v>16.5</v>
      </c>
      <c r="Q1972" s="8">
        <f t="shared" si="304"/>
        <v>26.975000000000001</v>
      </c>
      <c r="R1972" s="8">
        <f t="shared" si="305"/>
        <v>18.125</v>
      </c>
      <c r="S1972" s="8">
        <f t="shared" si="306"/>
        <v>17.925000000000001</v>
      </c>
      <c r="T1972" s="8">
        <f t="shared" si="307"/>
        <v>21.625</v>
      </c>
      <c r="U1972" s="7">
        <f t="shared" si="308"/>
        <v>21.008333333333336</v>
      </c>
      <c r="V1972" s="7">
        <f t="shared" si="309"/>
        <v>21.162500000000001</v>
      </c>
    </row>
    <row r="1973" spans="1:22" ht="13.5" x14ac:dyDescent="0.25">
      <c r="A1973" s="3">
        <f>RSI!A1973</f>
        <v>45177</v>
      </c>
      <c r="B1973" s="2">
        <f>RSI!B1973</f>
        <v>0.71</v>
      </c>
      <c r="C1973" s="2">
        <f>RSI!I1973</f>
        <v>40.149330043034887</v>
      </c>
      <c r="D1973" s="2">
        <f>MACD!E1973</f>
        <v>4.8110972164020493E-3</v>
      </c>
      <c r="E1973" s="2">
        <f>MACD!F1973</f>
        <v>1.3970783492604551E-2</v>
      </c>
      <c r="F1973" s="2">
        <f>'Moving Avg'!D1973</f>
        <v>0.70600000000000007</v>
      </c>
      <c r="G1973" s="2">
        <f>'Moving Avg'!F1973</f>
        <v>0.72349999999999992</v>
      </c>
      <c r="H1973" s="2">
        <f>'Moving Avg'!G1973</f>
        <v>0.76700000000000035</v>
      </c>
      <c r="I1973" s="2">
        <f>'Moving Avg'!H1973</f>
        <v>0.79830000000000012</v>
      </c>
      <c r="J1973" s="5" t="str">
        <f>OBV!F1973</f>
        <v>BEARISH</v>
      </c>
      <c r="K1973" s="5" t="str">
        <f>OBV!G1973</f>
        <v>NEUTRAL</v>
      </c>
      <c r="L1973" s="5" t="str">
        <f>OBV!H1973</f>
        <v>NEUTRAL</v>
      </c>
      <c r="M1973" s="7">
        <f t="shared" si="300"/>
        <v>25</v>
      </c>
      <c r="N1973" s="7">
        <f t="shared" si="301"/>
        <v>45</v>
      </c>
      <c r="O1973" s="7">
        <f t="shared" si="302"/>
        <v>0</v>
      </c>
      <c r="P1973" s="7">
        <f t="shared" si="303"/>
        <v>16.5</v>
      </c>
      <c r="Q1973" s="8">
        <f t="shared" si="304"/>
        <v>26.975000000000001</v>
      </c>
      <c r="R1973" s="8">
        <f t="shared" si="305"/>
        <v>18.125</v>
      </c>
      <c r="S1973" s="8">
        <f t="shared" si="306"/>
        <v>17.925000000000001</v>
      </c>
      <c r="T1973" s="8">
        <f t="shared" si="307"/>
        <v>21.625</v>
      </c>
      <c r="U1973" s="7">
        <f t="shared" si="308"/>
        <v>21.008333333333336</v>
      </c>
      <c r="V1973" s="7">
        <f t="shared" si="309"/>
        <v>21.162500000000001</v>
      </c>
    </row>
    <row r="1974" spans="1:22" ht="13.5" x14ac:dyDescent="0.25">
      <c r="A1974" s="3">
        <f>RSI!A1974</f>
        <v>45180</v>
      </c>
      <c r="B1974" s="2">
        <f>RSI!B1974</f>
        <v>0.71</v>
      </c>
      <c r="C1974" s="2">
        <f>RSI!I1974</f>
        <v>40.149330043034887</v>
      </c>
      <c r="D1974" s="2">
        <f>MACD!E1974</f>
        <v>3.8200696477614926E-3</v>
      </c>
      <c r="E1974" s="2">
        <f>MACD!F1974</f>
        <v>1.194064072363594E-2</v>
      </c>
      <c r="F1974" s="2">
        <f>'Moving Avg'!D1974</f>
        <v>0.70399999999999996</v>
      </c>
      <c r="G1974" s="2">
        <f>'Moving Avg'!F1974</f>
        <v>0.72050000000000003</v>
      </c>
      <c r="H1974" s="2">
        <f>'Moving Avg'!G1974</f>
        <v>0.76520000000000044</v>
      </c>
      <c r="I1974" s="2">
        <f>'Moving Avg'!H1974</f>
        <v>0.79775000000000018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25</v>
      </c>
      <c r="N1974" s="7">
        <f t="shared" si="301"/>
        <v>45</v>
      </c>
      <c r="O1974" s="7">
        <f t="shared" si="302"/>
        <v>0</v>
      </c>
      <c r="P1974" s="7">
        <f t="shared" si="303"/>
        <v>16.5</v>
      </c>
      <c r="Q1974" s="8">
        <f t="shared" si="304"/>
        <v>26.975000000000001</v>
      </c>
      <c r="R1974" s="8">
        <f t="shared" si="305"/>
        <v>18.125</v>
      </c>
      <c r="S1974" s="8">
        <f t="shared" si="306"/>
        <v>17.925000000000001</v>
      </c>
      <c r="T1974" s="8">
        <f t="shared" si="307"/>
        <v>21.625</v>
      </c>
      <c r="U1974" s="7">
        <f t="shared" si="308"/>
        <v>21.008333333333336</v>
      </c>
      <c r="V1974" s="7">
        <f t="shared" si="309"/>
        <v>21.162500000000001</v>
      </c>
    </row>
    <row r="1975" spans="1:22" ht="13.5" x14ac:dyDescent="0.25">
      <c r="A1975" s="3">
        <f>RSI!A1975</f>
        <v>45181</v>
      </c>
      <c r="B1975" s="2">
        <f>RSI!B1975</f>
        <v>0.71</v>
      </c>
      <c r="C1975" s="2">
        <f>RSI!I1975</f>
        <v>40.149330043034894</v>
      </c>
      <c r="D1975" s="2">
        <f>MACD!E1975</f>
        <v>1.5755885652338764E-3</v>
      </c>
      <c r="E1975" s="2">
        <f>MACD!F1975</f>
        <v>9.867630291955528E-3</v>
      </c>
      <c r="F1975" s="2">
        <f>'Moving Avg'!D1975</f>
        <v>0.70399999999999996</v>
      </c>
      <c r="G1975" s="2">
        <f>'Moving Avg'!F1975</f>
        <v>0.71849999999999992</v>
      </c>
      <c r="H1975" s="2">
        <f>'Moving Avg'!G1975</f>
        <v>0.76320000000000032</v>
      </c>
      <c r="I1975" s="2">
        <f>'Moving Avg'!H1975</f>
        <v>0.79715000000000036</v>
      </c>
      <c r="J1975" s="5" t="str">
        <f>OBV!F1975</f>
        <v>BEARISH</v>
      </c>
      <c r="K1975" s="5" t="str">
        <f>OBV!G1975</f>
        <v>NEUTRAL</v>
      </c>
      <c r="L1975" s="5" t="str">
        <f>OBV!H1975</f>
        <v>NEUTRAL</v>
      </c>
      <c r="M1975" s="7">
        <f t="shared" si="300"/>
        <v>25</v>
      </c>
      <c r="N1975" s="7">
        <f t="shared" si="301"/>
        <v>45</v>
      </c>
      <c r="O1975" s="7">
        <f t="shared" si="302"/>
        <v>0</v>
      </c>
      <c r="P1975" s="7">
        <f t="shared" si="303"/>
        <v>16.5</v>
      </c>
      <c r="Q1975" s="8">
        <f t="shared" si="304"/>
        <v>26.975000000000001</v>
      </c>
      <c r="R1975" s="8">
        <f t="shared" si="305"/>
        <v>18.125</v>
      </c>
      <c r="S1975" s="8">
        <f t="shared" si="306"/>
        <v>17.925000000000001</v>
      </c>
      <c r="T1975" s="8">
        <f t="shared" si="307"/>
        <v>21.625</v>
      </c>
      <c r="U1975" s="7">
        <f t="shared" si="308"/>
        <v>21.008333333333336</v>
      </c>
      <c r="V1975" s="7">
        <f t="shared" si="309"/>
        <v>21.162500000000001</v>
      </c>
    </row>
    <row r="1976" spans="1:22" ht="13.5" x14ac:dyDescent="0.25">
      <c r="A1976" s="3">
        <f>RSI!A1976</f>
        <v>45182</v>
      </c>
      <c r="B1976" s="2">
        <f>RSI!B1976</f>
        <v>0.74</v>
      </c>
      <c r="C1976" s="2">
        <f>RSI!I1976</f>
        <v>53.586500554996164</v>
      </c>
      <c r="D1976" s="2">
        <f>MACD!E1976</f>
        <v>-8.8462411840162236E-4</v>
      </c>
      <c r="E1976" s="2">
        <f>MACD!F1976</f>
        <v>7.7171794098840974E-3</v>
      </c>
      <c r="F1976" s="2">
        <f>'Moving Avg'!D1976</f>
        <v>0.71400000000000008</v>
      </c>
      <c r="G1976" s="2">
        <f>'Moving Avg'!F1976</f>
        <v>0.71750000000000003</v>
      </c>
      <c r="H1976" s="2">
        <f>'Moving Avg'!G1976</f>
        <v>0.76180000000000025</v>
      </c>
      <c r="I1976" s="2">
        <f>'Moving Avg'!H1976</f>
        <v>0.7967000000000003</v>
      </c>
      <c r="J1976" s="5" t="str">
        <f>OBV!F1976</f>
        <v>BULLISH</v>
      </c>
      <c r="K1976" s="5" t="str">
        <f>OBV!G1976</f>
        <v>NEUTRAL</v>
      </c>
      <c r="L1976" s="5" t="str">
        <f>OBV!H1976</f>
        <v>CONFIRMED BULLISH</v>
      </c>
      <c r="M1976" s="7">
        <f t="shared" si="300"/>
        <v>25</v>
      </c>
      <c r="N1976" s="7">
        <f t="shared" si="301"/>
        <v>45</v>
      </c>
      <c r="O1976" s="7">
        <f t="shared" si="302"/>
        <v>0</v>
      </c>
      <c r="P1976" s="7">
        <f t="shared" si="303"/>
        <v>83.5</v>
      </c>
      <c r="Q1976" s="8">
        <f t="shared" si="304"/>
        <v>37.024999999999999</v>
      </c>
      <c r="R1976" s="8">
        <f t="shared" si="305"/>
        <v>34.875</v>
      </c>
      <c r="S1976" s="8">
        <f t="shared" si="306"/>
        <v>48.075000000000003</v>
      </c>
      <c r="T1976" s="8">
        <f t="shared" si="307"/>
        <v>38.375</v>
      </c>
      <c r="U1976" s="7">
        <f t="shared" si="308"/>
        <v>39.991666666666667</v>
      </c>
      <c r="V1976" s="7">
        <f t="shared" si="309"/>
        <v>39.587500000000006</v>
      </c>
    </row>
    <row r="1977" spans="1:22" ht="13.5" x14ac:dyDescent="0.25">
      <c r="A1977" s="3">
        <f>RSI!A1977</f>
        <v>45183</v>
      </c>
      <c r="B1977" s="2">
        <f>RSI!B1977</f>
        <v>0.75</v>
      </c>
      <c r="C1977" s="2">
        <f>RSI!I1977</f>
        <v>57.048157593243943</v>
      </c>
      <c r="D1977" s="2">
        <f>MACD!E1977</f>
        <v>-5.3091824988180658E-3</v>
      </c>
      <c r="E1977" s="2">
        <f>MACD!F1977</f>
        <v>5.1119070281436651E-3</v>
      </c>
      <c r="F1977" s="2">
        <f>'Moving Avg'!D1977</f>
        <v>0.72399999999999998</v>
      </c>
      <c r="G1977" s="2">
        <f>'Moving Avg'!F1977</f>
        <v>0.71699999999999986</v>
      </c>
      <c r="H1977" s="2">
        <f>'Moving Avg'!G1977</f>
        <v>0.76060000000000028</v>
      </c>
      <c r="I1977" s="2">
        <f>'Moving Avg'!H1977</f>
        <v>0.79630000000000023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  <c r="M1977" s="7">
        <f t="shared" si="300"/>
        <v>25</v>
      </c>
      <c r="N1977" s="7">
        <f t="shared" si="301"/>
        <v>45</v>
      </c>
      <c r="O1977" s="7">
        <f t="shared" si="302"/>
        <v>0</v>
      </c>
      <c r="P1977" s="7">
        <f t="shared" si="303"/>
        <v>83.5</v>
      </c>
      <c r="Q1977" s="8">
        <f t="shared" si="304"/>
        <v>37.024999999999999</v>
      </c>
      <c r="R1977" s="8">
        <f t="shared" si="305"/>
        <v>34.875</v>
      </c>
      <c r="S1977" s="8">
        <f t="shared" si="306"/>
        <v>48.075000000000003</v>
      </c>
      <c r="T1977" s="8">
        <f t="shared" si="307"/>
        <v>38.375</v>
      </c>
      <c r="U1977" s="7">
        <f t="shared" si="308"/>
        <v>39.991666666666667</v>
      </c>
      <c r="V1977" s="7">
        <f t="shared" si="309"/>
        <v>39.587500000000006</v>
      </c>
    </row>
    <row r="1978" spans="1:22" ht="13.5" x14ac:dyDescent="0.25">
      <c r="A1978" s="3">
        <f>RSI!A1978</f>
        <v>45184</v>
      </c>
      <c r="B1978" s="2">
        <f>RSI!B1978</f>
        <v>0.76</v>
      </c>
      <c r="C1978" s="2">
        <f>RSI!I1978</f>
        <v>60.241560644857614</v>
      </c>
      <c r="D1978" s="2">
        <f>MACD!E1978</f>
        <v>-9.9117945347703129E-3</v>
      </c>
      <c r="E1978" s="2">
        <f>MACD!F1978</f>
        <v>2.1071667155608694E-3</v>
      </c>
      <c r="F1978" s="2">
        <f>'Moving Avg'!D1978</f>
        <v>0.73399999999999999</v>
      </c>
      <c r="G1978" s="2">
        <f>'Moving Avg'!F1978</f>
        <v>0.71749999999999992</v>
      </c>
      <c r="H1978" s="2">
        <f>'Moving Avg'!G1978</f>
        <v>0.75960000000000005</v>
      </c>
      <c r="I1978" s="2">
        <f>'Moving Avg'!H1978</f>
        <v>0.79605000000000015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  <c r="M1978" s="7">
        <f t="shared" si="300"/>
        <v>25</v>
      </c>
      <c r="N1978" s="7">
        <f t="shared" si="301"/>
        <v>45</v>
      </c>
      <c r="O1978" s="7">
        <f t="shared" si="302"/>
        <v>0</v>
      </c>
      <c r="P1978" s="7">
        <f t="shared" si="303"/>
        <v>83.5</v>
      </c>
      <c r="Q1978" s="8">
        <f t="shared" si="304"/>
        <v>37.024999999999999</v>
      </c>
      <c r="R1978" s="8">
        <f t="shared" si="305"/>
        <v>34.875</v>
      </c>
      <c r="S1978" s="8">
        <f t="shared" si="306"/>
        <v>48.075000000000003</v>
      </c>
      <c r="T1978" s="8">
        <f t="shared" si="307"/>
        <v>38.375</v>
      </c>
      <c r="U1978" s="7">
        <f t="shared" si="308"/>
        <v>39.991666666666667</v>
      </c>
      <c r="V1978" s="7">
        <f t="shared" si="309"/>
        <v>39.587500000000006</v>
      </c>
    </row>
    <row r="1979" spans="1:22" ht="13.5" x14ac:dyDescent="0.25">
      <c r="A1979" s="3">
        <f>RSI!A1979</f>
        <v>45187</v>
      </c>
      <c r="B1979" s="2">
        <f>RSI!B1979</f>
        <v>0.76</v>
      </c>
      <c r="C1979" s="2">
        <f>RSI!I1979</f>
        <v>60.241560644857614</v>
      </c>
      <c r="D1979" s="2">
        <f>MACD!E1979</f>
        <v>-1.2436213713538868E-2</v>
      </c>
      <c r="E1979" s="2">
        <f>MACD!F1979</f>
        <v>-8.0150937025907833E-4</v>
      </c>
      <c r="F1979" s="2">
        <f>'Moving Avg'!D1979</f>
        <v>0.74399999999999999</v>
      </c>
      <c r="G1979" s="2">
        <f>'Moving Avg'!F1979</f>
        <v>0.71900000000000008</v>
      </c>
      <c r="H1979" s="2">
        <f>'Moving Avg'!G1979</f>
        <v>0.75859999999999994</v>
      </c>
      <c r="I1979" s="2">
        <f>'Moving Avg'!H1979</f>
        <v>0.79575000000000007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  <c r="M1979" s="7">
        <f t="shared" si="300"/>
        <v>25</v>
      </c>
      <c r="N1979" s="7">
        <f t="shared" si="301"/>
        <v>45</v>
      </c>
      <c r="O1979" s="7">
        <f t="shared" si="302"/>
        <v>0</v>
      </c>
      <c r="P1979" s="7">
        <f t="shared" si="303"/>
        <v>83.5</v>
      </c>
      <c r="Q1979" s="8">
        <f t="shared" si="304"/>
        <v>37.024999999999999</v>
      </c>
      <c r="R1979" s="8">
        <f t="shared" si="305"/>
        <v>34.875</v>
      </c>
      <c r="S1979" s="8">
        <f t="shared" si="306"/>
        <v>48.075000000000003</v>
      </c>
      <c r="T1979" s="8">
        <f t="shared" si="307"/>
        <v>38.375</v>
      </c>
      <c r="U1979" s="7">
        <f t="shared" si="308"/>
        <v>39.991666666666667</v>
      </c>
      <c r="V1979" s="7">
        <f t="shared" si="309"/>
        <v>39.587500000000006</v>
      </c>
    </row>
    <row r="1980" spans="1:22" ht="13.5" x14ac:dyDescent="0.25">
      <c r="A1980" s="3">
        <f>RSI!A1980</f>
        <v>45188</v>
      </c>
      <c r="B1980" s="2">
        <f>RSI!B1980</f>
        <v>0.76</v>
      </c>
      <c r="C1980" s="2">
        <f>RSI!I1980</f>
        <v>60.241560644857614</v>
      </c>
      <c r="D1980" s="2">
        <f>MACD!E1980</f>
        <v>-1.6266613768545102E-2</v>
      </c>
      <c r="E1980" s="2">
        <f>MACD!F1980</f>
        <v>-3.8945302499162832E-3</v>
      </c>
      <c r="F1980" s="2">
        <f>'Moving Avg'!D1980</f>
        <v>0.75399999999999989</v>
      </c>
      <c r="G1980" s="2">
        <f>'Moving Avg'!F1980</f>
        <v>0.72099999999999986</v>
      </c>
      <c r="H1980" s="2">
        <f>'Moving Avg'!G1980</f>
        <v>0.75759999999999994</v>
      </c>
      <c r="I1980" s="2">
        <f>'Moving Avg'!H1980</f>
        <v>0.79544999999999988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  <c r="M1980" s="7">
        <f t="shared" si="300"/>
        <v>25</v>
      </c>
      <c r="N1980" s="7">
        <f t="shared" si="301"/>
        <v>45</v>
      </c>
      <c r="O1980" s="7">
        <f t="shared" si="302"/>
        <v>0</v>
      </c>
      <c r="P1980" s="7">
        <f t="shared" si="303"/>
        <v>83.5</v>
      </c>
      <c r="Q1980" s="8">
        <f t="shared" si="304"/>
        <v>37.024999999999999</v>
      </c>
      <c r="R1980" s="8">
        <f t="shared" si="305"/>
        <v>34.875</v>
      </c>
      <c r="S1980" s="8">
        <f t="shared" si="306"/>
        <v>48.075000000000003</v>
      </c>
      <c r="T1980" s="8">
        <f t="shared" si="307"/>
        <v>38.375</v>
      </c>
      <c r="U1980" s="7">
        <f t="shared" si="308"/>
        <v>39.991666666666667</v>
      </c>
      <c r="V1980" s="7">
        <f t="shared" si="309"/>
        <v>39.587500000000006</v>
      </c>
    </row>
    <row r="1981" spans="1:22" ht="13.5" x14ac:dyDescent="0.25">
      <c r="A1981" s="3">
        <f>RSI!A1981</f>
        <v>45189</v>
      </c>
      <c r="B1981" s="2">
        <f>RSI!B1981</f>
        <v>0.77</v>
      </c>
      <c r="C1981" s="2">
        <f>RSI!I1981</f>
        <v>63.619804654082458</v>
      </c>
      <c r="D1981" s="2">
        <f>MACD!E1981</f>
        <v>-2.3469729324250288E-2</v>
      </c>
      <c r="E1981" s="2">
        <f>MACD!F1981</f>
        <v>-7.8095700647830843E-3</v>
      </c>
      <c r="F1981" s="2">
        <f>'Moving Avg'!D1981</f>
        <v>0.76</v>
      </c>
      <c r="G1981" s="2">
        <f>'Moving Avg'!F1981</f>
        <v>0.72349999999999992</v>
      </c>
      <c r="H1981" s="2">
        <f>'Moving Avg'!G1981</f>
        <v>0.75679999999999992</v>
      </c>
      <c r="I1981" s="2">
        <f>'Moving Avg'!H1981</f>
        <v>0.79519999999999991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  <c r="M1981" s="7">
        <f t="shared" si="300"/>
        <v>25</v>
      </c>
      <c r="N1981" s="7">
        <f t="shared" si="301"/>
        <v>45</v>
      </c>
      <c r="O1981" s="7">
        <f t="shared" si="302"/>
        <v>0</v>
      </c>
      <c r="P1981" s="7">
        <f t="shared" si="303"/>
        <v>83.5</v>
      </c>
      <c r="Q1981" s="8">
        <f t="shared" si="304"/>
        <v>37.024999999999999</v>
      </c>
      <c r="R1981" s="8">
        <f t="shared" si="305"/>
        <v>34.875</v>
      </c>
      <c r="S1981" s="8">
        <f t="shared" si="306"/>
        <v>48.075000000000003</v>
      </c>
      <c r="T1981" s="8">
        <f t="shared" si="307"/>
        <v>38.375</v>
      </c>
      <c r="U1981" s="7">
        <f t="shared" si="308"/>
        <v>39.991666666666667</v>
      </c>
      <c r="V1981" s="7">
        <f t="shared" si="309"/>
        <v>39.587500000000006</v>
      </c>
    </row>
    <row r="1982" spans="1:22" ht="13.5" x14ac:dyDescent="0.25">
      <c r="A1982" s="3">
        <f>RSI!A1982</f>
        <v>45190</v>
      </c>
      <c r="B1982" s="2">
        <f>RSI!B1982</f>
        <v>0.77</v>
      </c>
      <c r="C1982" s="2">
        <f>RSI!I1982</f>
        <v>63.619804654082465</v>
      </c>
      <c r="D1982" s="2">
        <f>MACD!E1982</f>
        <v>-2.8218953998102037E-2</v>
      </c>
      <c r="E1982" s="2">
        <f>MACD!F1982</f>
        <v>-1.1891446851446875E-2</v>
      </c>
      <c r="F1982" s="2">
        <f>'Moving Avg'!D1982</f>
        <v>0.76400000000000001</v>
      </c>
      <c r="G1982" s="2">
        <f>'Moving Avg'!F1982</f>
        <v>0.72649999999999992</v>
      </c>
      <c r="H1982" s="2">
        <f>'Moving Avg'!G1982</f>
        <v>0.75599999999999989</v>
      </c>
      <c r="I1982" s="2">
        <f>'Moving Avg'!H1982</f>
        <v>0.79494999999999993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  <c r="M1982" s="7">
        <f t="shared" si="300"/>
        <v>25</v>
      </c>
      <c r="N1982" s="7">
        <f t="shared" si="301"/>
        <v>45</v>
      </c>
      <c r="O1982" s="7">
        <f t="shared" si="302"/>
        <v>0</v>
      </c>
      <c r="P1982" s="7">
        <f t="shared" si="303"/>
        <v>83.5</v>
      </c>
      <c r="Q1982" s="8">
        <f t="shared" si="304"/>
        <v>37.024999999999999</v>
      </c>
      <c r="R1982" s="8">
        <f t="shared" si="305"/>
        <v>34.875</v>
      </c>
      <c r="S1982" s="8">
        <f t="shared" si="306"/>
        <v>48.075000000000003</v>
      </c>
      <c r="T1982" s="8">
        <f t="shared" si="307"/>
        <v>38.375</v>
      </c>
      <c r="U1982" s="7">
        <f t="shared" si="308"/>
        <v>39.991666666666667</v>
      </c>
      <c r="V1982" s="7">
        <f t="shared" si="309"/>
        <v>39.587500000000006</v>
      </c>
    </row>
    <row r="1983" spans="1:22" ht="13.5" x14ac:dyDescent="0.25">
      <c r="A1983" s="3">
        <f>RSI!A1983</f>
        <v>45191</v>
      </c>
      <c r="B1983" s="2">
        <f>RSI!B1983</f>
        <v>0.73</v>
      </c>
      <c r="C1983" s="2">
        <f>RSI!I1983</f>
        <v>45.632523267862297</v>
      </c>
      <c r="D1983" s="2">
        <f>MACD!E1983</f>
        <v>-2.7914569295300895E-2</v>
      </c>
      <c r="E1983" s="2">
        <f>MACD!F1983</f>
        <v>-1.509607134021768E-2</v>
      </c>
      <c r="F1983" s="2">
        <f>'Moving Avg'!D1983</f>
        <v>0.75800000000000001</v>
      </c>
      <c r="G1983" s="2">
        <f>'Moving Avg'!F1983</f>
        <v>0.72799999999999998</v>
      </c>
      <c r="H1983" s="2">
        <f>'Moving Avg'!G1983</f>
        <v>0.75439999999999996</v>
      </c>
      <c r="I1983" s="2">
        <f>'Moving Avg'!H1983</f>
        <v>0.79449999999999987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  <c r="M1983" s="7">
        <f t="shared" si="300"/>
        <v>25</v>
      </c>
      <c r="N1983" s="7">
        <f t="shared" si="301"/>
        <v>45</v>
      </c>
      <c r="O1983" s="7">
        <f t="shared" si="302"/>
        <v>0</v>
      </c>
      <c r="P1983" s="7">
        <f t="shared" si="303"/>
        <v>16.5</v>
      </c>
      <c r="Q1983" s="8">
        <f t="shared" si="304"/>
        <v>26.975000000000001</v>
      </c>
      <c r="R1983" s="8">
        <f t="shared" si="305"/>
        <v>18.125</v>
      </c>
      <c r="S1983" s="8">
        <f t="shared" si="306"/>
        <v>17.925000000000001</v>
      </c>
      <c r="T1983" s="8">
        <f t="shared" si="307"/>
        <v>21.625</v>
      </c>
      <c r="U1983" s="7">
        <f t="shared" si="308"/>
        <v>21.008333333333336</v>
      </c>
      <c r="V1983" s="7">
        <f t="shared" si="309"/>
        <v>21.162500000000001</v>
      </c>
    </row>
    <row r="1984" spans="1:22" ht="13.5" x14ac:dyDescent="0.25">
      <c r="A1984" s="3">
        <f>RSI!A1984</f>
        <v>45194</v>
      </c>
      <c r="B1984" s="2">
        <f>RSI!B1984</f>
        <v>0.76</v>
      </c>
      <c r="C1984" s="2">
        <f>RSI!I1984</f>
        <v>55.739768920138495</v>
      </c>
      <c r="D1984" s="2">
        <f>MACD!E1984</f>
        <v>-2.9808118952134199E-2</v>
      </c>
      <c r="E1984" s="2">
        <f>MACD!F1984</f>
        <v>-1.8038480862600986E-2</v>
      </c>
      <c r="F1984" s="2">
        <f>'Moving Avg'!D1984</f>
        <v>0.75800000000000001</v>
      </c>
      <c r="G1984" s="2">
        <f>'Moving Avg'!F1984</f>
        <v>0.72999999999999987</v>
      </c>
      <c r="H1984" s="2">
        <f>'Moving Avg'!G1984</f>
        <v>0.75339999999999985</v>
      </c>
      <c r="I1984" s="2">
        <f>'Moving Avg'!H1984</f>
        <v>0.79419999999999968</v>
      </c>
      <c r="J1984" s="5" t="str">
        <f>OBV!F1984</f>
        <v>BEARISH</v>
      </c>
      <c r="K1984" s="5" t="str">
        <f>OBV!G1984</f>
        <v>NEUTRAL</v>
      </c>
      <c r="L1984" s="5" t="str">
        <f>OBV!H1984</f>
        <v>NEUTRAL</v>
      </c>
      <c r="M1984" s="7">
        <f t="shared" si="300"/>
        <v>25</v>
      </c>
      <c r="N1984" s="7">
        <f t="shared" si="301"/>
        <v>45</v>
      </c>
      <c r="O1984" s="7">
        <f t="shared" si="302"/>
        <v>0</v>
      </c>
      <c r="P1984" s="7">
        <f t="shared" si="303"/>
        <v>16.5</v>
      </c>
      <c r="Q1984" s="8">
        <f t="shared" si="304"/>
        <v>26.975000000000001</v>
      </c>
      <c r="R1984" s="8">
        <f t="shared" si="305"/>
        <v>18.125</v>
      </c>
      <c r="S1984" s="8">
        <f t="shared" si="306"/>
        <v>17.925000000000001</v>
      </c>
      <c r="T1984" s="8">
        <f t="shared" si="307"/>
        <v>21.625</v>
      </c>
      <c r="U1984" s="7">
        <f t="shared" si="308"/>
        <v>21.008333333333336</v>
      </c>
      <c r="V1984" s="7">
        <f t="shared" si="309"/>
        <v>21.162500000000001</v>
      </c>
    </row>
    <row r="1985" spans="1:22" ht="13.5" x14ac:dyDescent="0.25">
      <c r="A1985" s="3">
        <f>RSI!A1985</f>
        <v>45195</v>
      </c>
      <c r="B1985" s="2">
        <f>RSI!B1985</f>
        <v>0.75</v>
      </c>
      <c r="C1985" s="2">
        <f>RSI!I1985</f>
        <v>52.252660274810815</v>
      </c>
      <c r="D1985" s="2">
        <f>MACD!E1985</f>
        <v>-3.078103541885957E-2</v>
      </c>
      <c r="E1985" s="2">
        <f>MACD!F1985</f>
        <v>-2.0586991773852703E-2</v>
      </c>
      <c r="F1985" s="2">
        <f>'Moving Avg'!D1985</f>
        <v>0.75600000000000001</v>
      </c>
      <c r="G1985" s="2">
        <f>'Moving Avg'!F1985</f>
        <v>0.73199999999999998</v>
      </c>
      <c r="H1985" s="2">
        <f>'Moving Avg'!G1985</f>
        <v>0.75239999999999996</v>
      </c>
      <c r="I1985" s="2">
        <f>'Moving Avg'!H1985</f>
        <v>0.79389999999999972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  <c r="M1985" s="7">
        <f t="shared" si="300"/>
        <v>25</v>
      </c>
      <c r="N1985" s="7">
        <f t="shared" si="301"/>
        <v>45</v>
      </c>
      <c r="O1985" s="7">
        <f t="shared" si="302"/>
        <v>0</v>
      </c>
      <c r="P1985" s="7">
        <f t="shared" si="303"/>
        <v>16.5</v>
      </c>
      <c r="Q1985" s="8">
        <f t="shared" si="304"/>
        <v>26.975000000000001</v>
      </c>
      <c r="R1985" s="8">
        <f t="shared" si="305"/>
        <v>18.125</v>
      </c>
      <c r="S1985" s="8">
        <f t="shared" si="306"/>
        <v>17.925000000000001</v>
      </c>
      <c r="T1985" s="8">
        <f t="shared" si="307"/>
        <v>21.625</v>
      </c>
      <c r="U1985" s="7">
        <f t="shared" si="308"/>
        <v>21.008333333333336</v>
      </c>
      <c r="V1985" s="7">
        <f t="shared" si="309"/>
        <v>21.162500000000001</v>
      </c>
    </row>
    <row r="1986" spans="1:22" ht="13.5" x14ac:dyDescent="0.25">
      <c r="A1986" s="3">
        <f>RSI!A1986</f>
        <v>45197</v>
      </c>
      <c r="B1986" s="2">
        <f>RSI!B1986</f>
        <v>0.73</v>
      </c>
      <c r="C1986" s="2">
        <f>RSI!I1986</f>
        <v>46.047902317647157</v>
      </c>
      <c r="D1986" s="2">
        <f>MACD!E1986</f>
        <v>-2.555148523844375E-2</v>
      </c>
      <c r="E1986" s="2">
        <f>MACD!F1986</f>
        <v>-2.1579890466770911E-2</v>
      </c>
      <c r="F1986" s="2">
        <f>'Moving Avg'!D1986</f>
        <v>0.748</v>
      </c>
      <c r="G1986" s="2">
        <f>'Moving Avg'!F1986</f>
        <v>0.73249999999999993</v>
      </c>
      <c r="H1986" s="2">
        <f>'Moving Avg'!G1986</f>
        <v>0.75099999999999989</v>
      </c>
      <c r="I1986" s="2">
        <f>'Moving Avg'!H1986</f>
        <v>0.79354999999999964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45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26.975000000000001</v>
      </c>
      <c r="R1986" s="8">
        <f t="shared" si="305"/>
        <v>18.125</v>
      </c>
      <c r="S1986" s="8">
        <f t="shared" si="306"/>
        <v>17.925000000000001</v>
      </c>
      <c r="T1986" s="8">
        <f t="shared" si="307"/>
        <v>21.625</v>
      </c>
      <c r="U1986" s="7">
        <f t="shared" si="308"/>
        <v>21.008333333333336</v>
      </c>
      <c r="V1986" s="7">
        <f t="shared" si="309"/>
        <v>21.162500000000001</v>
      </c>
    </row>
    <row r="1987" spans="1:22" ht="13.5" x14ac:dyDescent="0.25">
      <c r="A1987" s="3">
        <f>RSI!A1987</f>
        <v>45198</v>
      </c>
      <c r="B1987" s="2">
        <f>RSI!B1987</f>
        <v>0.73</v>
      </c>
      <c r="C1987" s="2">
        <f>RSI!I1987</f>
        <v>46.047902317647157</v>
      </c>
      <c r="D1987" s="2">
        <f>MACD!E1987</f>
        <v>-1.9510652644232573E-2</v>
      </c>
      <c r="E1987" s="2">
        <f>MACD!F1987</f>
        <v>-2.1166042902263246E-2</v>
      </c>
      <c r="F1987" s="2">
        <f>'Moving Avg'!D1987</f>
        <v>0.74</v>
      </c>
      <c r="G1987" s="2">
        <f>'Moving Avg'!F1987</f>
        <v>0.73350000000000004</v>
      </c>
      <c r="H1987" s="2">
        <f>'Moving Avg'!G1987</f>
        <v>0.74959999999999993</v>
      </c>
      <c r="I1987" s="2">
        <f>'Moving Avg'!H1987</f>
        <v>0.79314999999999958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  <c r="M1987" s="7">
        <f t="shared" si="310"/>
        <v>25</v>
      </c>
      <c r="N1987" s="7">
        <f t="shared" si="311"/>
        <v>0</v>
      </c>
      <c r="O1987" s="7">
        <f t="shared" si="312"/>
        <v>0</v>
      </c>
      <c r="P1987" s="7">
        <f t="shared" si="313"/>
        <v>16.5</v>
      </c>
      <c r="Q1987" s="8">
        <f t="shared" ref="Q1987:Q2050" si="314">0.35*M1987+N1987*0.35+O1987*0.15+P1987*0.15</f>
        <v>11.225</v>
      </c>
      <c r="R1987" s="8">
        <f t="shared" ref="R1987:R2050" si="315">M1987*0.2+N1987*0.2+O1987*0.35+P1987*0.25</f>
        <v>9.125</v>
      </c>
      <c r="S1987" s="8">
        <f t="shared" ref="S1987:S2050" si="316">M1987*0.15+N1987*0.15+O1987*0.25+P1987*0.45</f>
        <v>11.175000000000001</v>
      </c>
      <c r="T1987" s="8">
        <f t="shared" ref="T1987:T2050" si="317">0.25*SUM(M1987:P1987)</f>
        <v>10.375</v>
      </c>
      <c r="U1987" s="7">
        <f t="shared" ref="U1987:U2050" si="318">SUM(Q1987:S1987)/3</f>
        <v>10.508333333333335</v>
      </c>
      <c r="V1987" s="7">
        <f t="shared" ref="V1987:V2050" si="319">SUM(Q1987:T1987)/4</f>
        <v>10.475000000000001</v>
      </c>
    </row>
    <row r="1988" spans="1:22" ht="13.5" x14ac:dyDescent="0.25">
      <c r="A1988" s="3">
        <f>RSI!A1988</f>
        <v>45201</v>
      </c>
      <c r="B1988" s="2">
        <f>RSI!B1988</f>
        <v>0.75</v>
      </c>
      <c r="C1988" s="2">
        <f>RSI!I1988</f>
        <v>52.578607886990639</v>
      </c>
      <c r="D1988" s="2">
        <f>MACD!E1988</f>
        <v>-1.427056268985949E-2</v>
      </c>
      <c r="E1988" s="2">
        <f>MACD!F1988</f>
        <v>-1.9786946859782495E-2</v>
      </c>
      <c r="F1988" s="2">
        <f>'Moving Avg'!D1988</f>
        <v>0.74399999999999999</v>
      </c>
      <c r="G1988" s="2">
        <f>'Moving Avg'!F1988</f>
        <v>0.73550000000000004</v>
      </c>
      <c r="H1988" s="2">
        <f>'Moving Avg'!G1988</f>
        <v>0.74839999999999984</v>
      </c>
      <c r="I1988" s="2">
        <f>'Moving Avg'!H1988</f>
        <v>0.79279999999999939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  <c r="M1988" s="7">
        <f t="shared" si="310"/>
        <v>25</v>
      </c>
      <c r="N1988" s="7">
        <f t="shared" si="311"/>
        <v>0</v>
      </c>
      <c r="O1988" s="7">
        <f t="shared" si="312"/>
        <v>0</v>
      </c>
      <c r="P1988" s="7">
        <f t="shared" si="313"/>
        <v>16.5</v>
      </c>
      <c r="Q1988" s="8">
        <f t="shared" si="314"/>
        <v>11.225</v>
      </c>
      <c r="R1988" s="8">
        <f t="shared" si="315"/>
        <v>9.125</v>
      </c>
      <c r="S1988" s="8">
        <f t="shared" si="316"/>
        <v>11.175000000000001</v>
      </c>
      <c r="T1988" s="8">
        <f t="shared" si="317"/>
        <v>10.375</v>
      </c>
      <c r="U1988" s="7">
        <f t="shared" si="318"/>
        <v>10.508333333333335</v>
      </c>
      <c r="V1988" s="7">
        <f t="shared" si="319"/>
        <v>10.475000000000001</v>
      </c>
    </row>
    <row r="1989" spans="1:22" ht="13.5" x14ac:dyDescent="0.25">
      <c r="A1989" s="3">
        <f>RSI!A1989</f>
        <v>45202</v>
      </c>
      <c r="B1989" s="2">
        <f>RSI!B1989</f>
        <v>0.74</v>
      </c>
      <c r="C1989" s="2">
        <f>RSI!I1989</f>
        <v>49.361297061099542</v>
      </c>
      <c r="D1989" s="2">
        <f>MACD!E1989</f>
        <v>-9.1477507576313011E-3</v>
      </c>
      <c r="E1989" s="2">
        <f>MACD!F1989</f>
        <v>-1.7659107639352255E-2</v>
      </c>
      <c r="F1989" s="2">
        <f>'Moving Avg'!D1989</f>
        <v>0.74</v>
      </c>
      <c r="G1989" s="2">
        <f>'Moving Avg'!F1989</f>
        <v>0.73650000000000004</v>
      </c>
      <c r="H1989" s="2">
        <f>'Moving Avg'!G1989</f>
        <v>0.74759999999999993</v>
      </c>
      <c r="I1989" s="2">
        <f>'Moving Avg'!H1989</f>
        <v>0.79244999999999943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  <c r="M1989" s="7">
        <f t="shared" si="310"/>
        <v>25</v>
      </c>
      <c r="N1989" s="7">
        <f t="shared" si="311"/>
        <v>0</v>
      </c>
      <c r="O1989" s="7">
        <f t="shared" si="312"/>
        <v>0</v>
      </c>
      <c r="P1989" s="7">
        <f t="shared" si="313"/>
        <v>16.5</v>
      </c>
      <c r="Q1989" s="8">
        <f t="shared" si="314"/>
        <v>11.225</v>
      </c>
      <c r="R1989" s="8">
        <f t="shared" si="315"/>
        <v>9.125</v>
      </c>
      <c r="S1989" s="8">
        <f t="shared" si="316"/>
        <v>11.175000000000001</v>
      </c>
      <c r="T1989" s="8">
        <f t="shared" si="317"/>
        <v>10.375</v>
      </c>
      <c r="U1989" s="7">
        <f t="shared" si="318"/>
        <v>10.508333333333335</v>
      </c>
      <c r="V1989" s="7">
        <f t="shared" si="319"/>
        <v>10.475000000000001</v>
      </c>
    </row>
    <row r="1990" spans="1:22" ht="13.5" x14ac:dyDescent="0.25">
      <c r="A1990" s="3">
        <f>RSI!A1990</f>
        <v>45203</v>
      </c>
      <c r="B1990" s="2">
        <f>RSI!B1990</f>
        <v>0.72</v>
      </c>
      <c r="C1990" s="2">
        <f>RSI!I1990</f>
        <v>43.613287983744328</v>
      </c>
      <c r="D1990" s="2">
        <f>MACD!E1990</f>
        <v>-3.3205020841462485E-3</v>
      </c>
      <c r="E1990" s="2">
        <f>MACD!F1990</f>
        <v>-1.4791386528311055E-2</v>
      </c>
      <c r="F1990" s="2">
        <f>'Moving Avg'!D1990</f>
        <v>0.73399999999999999</v>
      </c>
      <c r="G1990" s="2">
        <f>'Moving Avg'!F1990</f>
        <v>0.73699999999999999</v>
      </c>
      <c r="H1990" s="2">
        <f>'Moving Avg'!G1990</f>
        <v>0.746</v>
      </c>
      <c r="I1990" s="2">
        <f>'Moving Avg'!H1990</f>
        <v>0.79199999999999948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0</v>
      </c>
      <c r="P1990" s="7">
        <f t="shared" si="313"/>
        <v>16.5</v>
      </c>
      <c r="Q1990" s="8">
        <f t="shared" si="314"/>
        <v>11.225</v>
      </c>
      <c r="R1990" s="8">
        <f t="shared" si="315"/>
        <v>9.125</v>
      </c>
      <c r="S1990" s="8">
        <f t="shared" si="316"/>
        <v>11.175000000000001</v>
      </c>
      <c r="T1990" s="8">
        <f t="shared" si="317"/>
        <v>10.375</v>
      </c>
      <c r="U1990" s="7">
        <f t="shared" si="318"/>
        <v>10.508333333333335</v>
      </c>
      <c r="V1990" s="7">
        <f t="shared" si="319"/>
        <v>10.475000000000001</v>
      </c>
    </row>
    <row r="1991" spans="1:22" ht="13.5" x14ac:dyDescent="0.25">
      <c r="A1991" s="3">
        <f>RSI!A1991</f>
        <v>45204</v>
      </c>
      <c r="B1991" s="2">
        <f>RSI!B1991</f>
        <v>0.73</v>
      </c>
      <c r="C1991" s="2">
        <f>RSI!I1991</f>
        <v>46.940271097903874</v>
      </c>
      <c r="D1991" s="2">
        <f>MACD!E1991</f>
        <v>2.536407868973467E-3</v>
      </c>
      <c r="E1991" s="2">
        <f>MACD!F1991</f>
        <v>-1.1325827648854151E-2</v>
      </c>
      <c r="F1991" s="2">
        <f>'Moving Avg'!D1991</f>
        <v>0.73399999999999987</v>
      </c>
      <c r="G1991" s="2">
        <f>'Moving Avg'!F1991</f>
        <v>0.7390000000000001</v>
      </c>
      <c r="H1991" s="2">
        <f>'Moving Avg'!G1991</f>
        <v>0.74439999999999995</v>
      </c>
      <c r="I1991" s="2">
        <f>'Moving Avg'!H1991</f>
        <v>0.7916999999999994</v>
      </c>
      <c r="J1991" s="5" t="str">
        <f>OBV!F1991</f>
        <v>BEARISH</v>
      </c>
      <c r="K1991" s="5" t="str">
        <f>OBV!G1991</f>
        <v>NEUTRAL</v>
      </c>
      <c r="L1991" s="5" t="str">
        <f>OBV!H1991</f>
        <v>NEUTRAL</v>
      </c>
      <c r="M1991" s="7">
        <f t="shared" si="310"/>
        <v>25</v>
      </c>
      <c r="N1991" s="7">
        <f t="shared" si="311"/>
        <v>0</v>
      </c>
      <c r="O1991" s="7">
        <f t="shared" si="312"/>
        <v>0</v>
      </c>
      <c r="P1991" s="7">
        <f t="shared" si="313"/>
        <v>16.5</v>
      </c>
      <c r="Q1991" s="8">
        <f t="shared" si="314"/>
        <v>11.225</v>
      </c>
      <c r="R1991" s="8">
        <f t="shared" si="315"/>
        <v>9.125</v>
      </c>
      <c r="S1991" s="8">
        <f t="shared" si="316"/>
        <v>11.175000000000001</v>
      </c>
      <c r="T1991" s="8">
        <f t="shared" si="317"/>
        <v>10.375</v>
      </c>
      <c r="U1991" s="7">
        <f t="shared" si="318"/>
        <v>10.508333333333335</v>
      </c>
      <c r="V1991" s="7">
        <f t="shared" si="319"/>
        <v>10.475000000000001</v>
      </c>
    </row>
    <row r="1992" spans="1:22" ht="13.5" x14ac:dyDescent="0.25">
      <c r="A1992" s="3">
        <f>RSI!A1992</f>
        <v>45205</v>
      </c>
      <c r="B1992" s="2">
        <f>RSI!B1992</f>
        <v>0.73</v>
      </c>
      <c r="C1992" s="2">
        <f>RSI!I1992</f>
        <v>46.940271097903874</v>
      </c>
      <c r="D1992" s="2">
        <f>MACD!E1992</f>
        <v>7.5520905061017274E-3</v>
      </c>
      <c r="E1992" s="2">
        <f>MACD!F1992</f>
        <v>-7.5502440178629761E-3</v>
      </c>
      <c r="F1992" s="2">
        <f>'Moving Avg'!D1992</f>
        <v>0.73399999999999999</v>
      </c>
      <c r="G1992" s="2">
        <f>'Moving Avg'!F1992</f>
        <v>0.74050000000000016</v>
      </c>
      <c r="H1992" s="2">
        <f>'Moving Avg'!G1992</f>
        <v>0.7427999999999999</v>
      </c>
      <c r="I1992" s="2">
        <f>'Moving Avg'!H1992</f>
        <v>0.79134999999999933</v>
      </c>
      <c r="J1992" s="5" t="str">
        <f>OBV!F1992</f>
        <v>BEARISH</v>
      </c>
      <c r="K1992" s="5" t="str">
        <f>OBV!G1992</f>
        <v>NEUTRAL</v>
      </c>
      <c r="L1992" s="5" t="str">
        <f>OBV!H1992</f>
        <v>NEUTRAL</v>
      </c>
      <c r="M1992" s="7">
        <f t="shared" si="310"/>
        <v>25</v>
      </c>
      <c r="N1992" s="7">
        <f t="shared" si="311"/>
        <v>0</v>
      </c>
      <c r="O1992" s="7">
        <f t="shared" si="312"/>
        <v>0</v>
      </c>
      <c r="P1992" s="7">
        <f t="shared" si="313"/>
        <v>16.5</v>
      </c>
      <c r="Q1992" s="8">
        <f t="shared" si="314"/>
        <v>11.225</v>
      </c>
      <c r="R1992" s="8">
        <f t="shared" si="315"/>
        <v>9.125</v>
      </c>
      <c r="S1992" s="8">
        <f t="shared" si="316"/>
        <v>11.175000000000001</v>
      </c>
      <c r="T1992" s="8">
        <f t="shared" si="317"/>
        <v>10.375</v>
      </c>
      <c r="U1992" s="7">
        <f t="shared" si="318"/>
        <v>10.508333333333335</v>
      </c>
      <c r="V1992" s="7">
        <f t="shared" si="319"/>
        <v>10.475000000000001</v>
      </c>
    </row>
    <row r="1993" spans="1:22" ht="13.5" x14ac:dyDescent="0.25">
      <c r="A1993" s="3">
        <f>RSI!A1993</f>
        <v>45208</v>
      </c>
      <c r="B1993" s="2">
        <f>RSI!B1993</f>
        <v>0.73</v>
      </c>
      <c r="C1993" s="2">
        <f>RSI!I1993</f>
        <v>46.940271097903867</v>
      </c>
      <c r="D1993" s="2">
        <f>MACD!E1993</f>
        <v>5.6976869824146847E-3</v>
      </c>
      <c r="E1993" s="2">
        <f>MACD!F1993</f>
        <v>-4.9006578178074443E-3</v>
      </c>
      <c r="F1993" s="2">
        <f>'Moving Avg'!D1993</f>
        <v>0.73</v>
      </c>
      <c r="G1993" s="2">
        <f>'Moving Avg'!F1993</f>
        <v>0.74150000000000005</v>
      </c>
      <c r="H1993" s="2">
        <f>'Moving Avg'!G1993</f>
        <v>0.74159999999999993</v>
      </c>
      <c r="I1993" s="2">
        <f>'Moving Avg'!H1993</f>
        <v>0.79099999999999926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25</v>
      </c>
      <c r="N1993" s="7">
        <f t="shared" si="311"/>
        <v>0</v>
      </c>
      <c r="O1993" s="7">
        <f t="shared" si="312"/>
        <v>0</v>
      </c>
      <c r="P1993" s="7">
        <f t="shared" si="313"/>
        <v>16.5</v>
      </c>
      <c r="Q1993" s="8">
        <f t="shared" si="314"/>
        <v>11.225</v>
      </c>
      <c r="R1993" s="8">
        <f t="shared" si="315"/>
        <v>9.125</v>
      </c>
      <c r="S1993" s="8">
        <f t="shared" si="316"/>
        <v>11.175000000000001</v>
      </c>
      <c r="T1993" s="8">
        <f t="shared" si="317"/>
        <v>10.375</v>
      </c>
      <c r="U1993" s="7">
        <f t="shared" si="318"/>
        <v>10.508333333333335</v>
      </c>
      <c r="V1993" s="7">
        <f t="shared" si="319"/>
        <v>10.475000000000001</v>
      </c>
    </row>
    <row r="1994" spans="1:22" ht="13.5" x14ac:dyDescent="0.25">
      <c r="A1994" s="3">
        <f>RSI!A1994</f>
        <v>45209</v>
      </c>
      <c r="B1994" s="2">
        <f>RSI!B1994</f>
        <v>0.72</v>
      </c>
      <c r="C1994" s="2">
        <f>RSI!I1994</f>
        <v>43.718510728417627</v>
      </c>
      <c r="D1994" s="2">
        <f>MACD!E1994</f>
        <v>9.5360011791565391E-3</v>
      </c>
      <c r="E1994" s="2">
        <f>MACD!F1994</f>
        <v>-2.0133260184146476E-3</v>
      </c>
      <c r="F1994" s="2">
        <f>'Moving Avg'!D1994</f>
        <v>0.72599999999999998</v>
      </c>
      <c r="G1994" s="2">
        <f>'Moving Avg'!F1994</f>
        <v>0.74200000000000021</v>
      </c>
      <c r="H1994" s="2">
        <f>'Moving Avg'!G1994</f>
        <v>0.74060000000000004</v>
      </c>
      <c r="I1994" s="2">
        <f>'Moving Avg'!H1994</f>
        <v>0.79059999999999919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  <c r="M1994" s="7">
        <f t="shared" si="310"/>
        <v>25</v>
      </c>
      <c r="N1994" s="7">
        <f t="shared" si="311"/>
        <v>0</v>
      </c>
      <c r="O1994" s="7">
        <f t="shared" si="312"/>
        <v>0</v>
      </c>
      <c r="P1994" s="7">
        <f t="shared" si="313"/>
        <v>16.5</v>
      </c>
      <c r="Q1994" s="8">
        <f t="shared" si="314"/>
        <v>11.225</v>
      </c>
      <c r="R1994" s="8">
        <f t="shared" si="315"/>
        <v>9.125</v>
      </c>
      <c r="S1994" s="8">
        <f t="shared" si="316"/>
        <v>11.175000000000001</v>
      </c>
      <c r="T1994" s="8">
        <f t="shared" si="317"/>
        <v>10.375</v>
      </c>
      <c r="U1994" s="7">
        <f t="shared" si="318"/>
        <v>10.508333333333335</v>
      </c>
      <c r="V1994" s="7">
        <f t="shared" si="319"/>
        <v>10.475000000000001</v>
      </c>
    </row>
    <row r="1995" spans="1:22" ht="13.5" x14ac:dyDescent="0.25">
      <c r="A1995" s="3">
        <f>RSI!A1995</f>
        <v>45210</v>
      </c>
      <c r="B1995" s="2">
        <f>RSI!B1995</f>
        <v>0.72</v>
      </c>
      <c r="C1995" s="2">
        <f>RSI!I1995</f>
        <v>43.718510728417613</v>
      </c>
      <c r="D1995" s="2">
        <f>MACD!E1995</f>
        <v>1.1351933940944026E-2</v>
      </c>
      <c r="E1995" s="2">
        <f>MACD!F1995</f>
        <v>6.5972597345708697E-4</v>
      </c>
      <c r="F1995" s="2">
        <f>'Moving Avg'!D1995</f>
        <v>0.72599999999999998</v>
      </c>
      <c r="G1995" s="2">
        <f>'Moving Avg'!F1995</f>
        <v>0.74250000000000016</v>
      </c>
      <c r="H1995" s="2">
        <f>'Moving Avg'!G1995</f>
        <v>0.73939999999999995</v>
      </c>
      <c r="I1995" s="2">
        <f>'Moving Avg'!H1995</f>
        <v>0.79024999999999923</v>
      </c>
      <c r="J1995" s="5" t="str">
        <f>OBV!F1995</f>
        <v>BULLISH</v>
      </c>
      <c r="K1995" s="5" t="str">
        <f>OBV!G1995</f>
        <v>NEUTRAL</v>
      </c>
      <c r="L1995" s="5" t="str">
        <f>OBV!H1995</f>
        <v>NEUTRAL</v>
      </c>
      <c r="M1995" s="7">
        <f t="shared" si="310"/>
        <v>25</v>
      </c>
      <c r="N1995" s="7">
        <f t="shared" si="311"/>
        <v>0</v>
      </c>
      <c r="O1995" s="7">
        <f t="shared" si="312"/>
        <v>0</v>
      </c>
      <c r="P1995" s="7">
        <f t="shared" si="313"/>
        <v>49.5</v>
      </c>
      <c r="Q1995" s="8">
        <f t="shared" si="314"/>
        <v>16.175000000000001</v>
      </c>
      <c r="R1995" s="8">
        <f t="shared" si="315"/>
        <v>17.375</v>
      </c>
      <c r="S1995" s="8">
        <f t="shared" si="316"/>
        <v>26.025000000000002</v>
      </c>
      <c r="T1995" s="8">
        <f t="shared" si="317"/>
        <v>18.625</v>
      </c>
      <c r="U1995" s="7">
        <f t="shared" si="318"/>
        <v>19.858333333333334</v>
      </c>
      <c r="V1995" s="7">
        <f t="shared" si="319"/>
        <v>19.55</v>
      </c>
    </row>
    <row r="1996" spans="1:22" ht="13.5" x14ac:dyDescent="0.25">
      <c r="A1996" s="3">
        <f>RSI!A1996</f>
        <v>45211</v>
      </c>
      <c r="B1996" s="2">
        <f>RSI!B1996</f>
        <v>0.73</v>
      </c>
      <c r="C1996" s="2">
        <f>RSI!I1996</f>
        <v>47.868236736129077</v>
      </c>
      <c r="D1996" s="2">
        <f>MACD!E1996</f>
        <v>9.1695230398834982E-3</v>
      </c>
      <c r="E1996" s="2">
        <f>MACD!F1996</f>
        <v>2.3616853867423696E-3</v>
      </c>
      <c r="F1996" s="2">
        <f>'Moving Avg'!D1996</f>
        <v>0.72599999999999987</v>
      </c>
      <c r="G1996" s="2">
        <f>'Moving Avg'!F1996</f>
        <v>0.74200000000000021</v>
      </c>
      <c r="H1996" s="2">
        <f>'Moving Avg'!G1996</f>
        <v>0.73839999999999995</v>
      </c>
      <c r="I1996" s="2">
        <f>'Moving Avg'!H1996</f>
        <v>0.78994999999999893</v>
      </c>
      <c r="J1996" s="5" t="str">
        <f>OBV!F1996</f>
        <v>BULLISH</v>
      </c>
      <c r="K1996" s="5" t="str">
        <f>OBV!G1996</f>
        <v>NEUTRAL</v>
      </c>
      <c r="L1996" s="5" t="str">
        <f>OBV!H1996</f>
        <v>NEUTRAL</v>
      </c>
      <c r="M1996" s="7">
        <f t="shared" si="310"/>
        <v>25</v>
      </c>
      <c r="N1996" s="7">
        <f t="shared" si="311"/>
        <v>0</v>
      </c>
      <c r="O1996" s="7">
        <f t="shared" si="312"/>
        <v>0</v>
      </c>
      <c r="P1996" s="7">
        <f t="shared" si="313"/>
        <v>49.5</v>
      </c>
      <c r="Q1996" s="8">
        <f t="shared" si="314"/>
        <v>16.175000000000001</v>
      </c>
      <c r="R1996" s="8">
        <f t="shared" si="315"/>
        <v>17.375</v>
      </c>
      <c r="S1996" s="8">
        <f t="shared" si="316"/>
        <v>26.025000000000002</v>
      </c>
      <c r="T1996" s="8">
        <f t="shared" si="317"/>
        <v>18.625</v>
      </c>
      <c r="U1996" s="7">
        <f t="shared" si="318"/>
        <v>19.858333333333334</v>
      </c>
      <c r="V1996" s="7">
        <f t="shared" si="319"/>
        <v>19.55</v>
      </c>
    </row>
    <row r="1997" spans="1:22" ht="13.5" x14ac:dyDescent="0.25">
      <c r="A1997" s="3">
        <f>RSI!A1997</f>
        <v>45212</v>
      </c>
      <c r="B1997" s="2">
        <f>RSI!B1997</f>
        <v>0.73</v>
      </c>
      <c r="C1997" s="2">
        <f>RSI!I1997</f>
        <v>47.868236736129077</v>
      </c>
      <c r="D1997" s="2">
        <f>MACD!E1997</f>
        <v>7.355160960250573E-3</v>
      </c>
      <c r="E1997" s="2">
        <f>MACD!F1997</f>
        <v>3.3603805014440105E-3</v>
      </c>
      <c r="F1997" s="2">
        <f>'Moving Avg'!D1997</f>
        <v>0.72599999999999998</v>
      </c>
      <c r="G1997" s="2">
        <f>'Moving Avg'!F1997</f>
        <v>0.74100000000000033</v>
      </c>
      <c r="H1997" s="2">
        <f>'Moving Avg'!G1997</f>
        <v>0.73739999999999983</v>
      </c>
      <c r="I1997" s="2">
        <f>'Moving Avg'!H1997</f>
        <v>0.78964999999999885</v>
      </c>
      <c r="J1997" s="5" t="str">
        <f>OBV!F1997</f>
        <v>BULLISH</v>
      </c>
      <c r="K1997" s="5" t="str">
        <f>OBV!G1997</f>
        <v>NEUTRAL</v>
      </c>
      <c r="L1997" s="5" t="str">
        <f>OBV!H1997</f>
        <v>NEUTRAL</v>
      </c>
      <c r="M1997" s="7">
        <f t="shared" si="310"/>
        <v>25</v>
      </c>
      <c r="N1997" s="7">
        <f t="shared" si="311"/>
        <v>0</v>
      </c>
      <c r="O1997" s="7">
        <f t="shared" si="312"/>
        <v>0</v>
      </c>
      <c r="P1997" s="7">
        <f t="shared" si="313"/>
        <v>49.5</v>
      </c>
      <c r="Q1997" s="8">
        <f t="shared" si="314"/>
        <v>16.175000000000001</v>
      </c>
      <c r="R1997" s="8">
        <f t="shared" si="315"/>
        <v>17.375</v>
      </c>
      <c r="S1997" s="8">
        <f t="shared" si="316"/>
        <v>26.025000000000002</v>
      </c>
      <c r="T1997" s="8">
        <f t="shared" si="317"/>
        <v>18.625</v>
      </c>
      <c r="U1997" s="7">
        <f t="shared" si="318"/>
        <v>19.858333333333334</v>
      </c>
      <c r="V1997" s="7">
        <f t="shared" si="319"/>
        <v>19.55</v>
      </c>
    </row>
    <row r="1998" spans="1:22" ht="13.5" x14ac:dyDescent="0.25">
      <c r="A1998" s="3">
        <f>RSI!A1998</f>
        <v>45215</v>
      </c>
      <c r="B1998" s="2">
        <f>RSI!B1998</f>
        <v>0.73</v>
      </c>
      <c r="C1998" s="2">
        <f>RSI!I1998</f>
        <v>47.86823673612907</v>
      </c>
      <c r="D1998" s="2">
        <f>MACD!E1998</f>
        <v>8.9267557872019232E-3</v>
      </c>
      <c r="E1998" s="2">
        <f>MACD!F1998</f>
        <v>4.4736555585955934E-3</v>
      </c>
      <c r="F1998" s="2">
        <f>'Moving Avg'!D1998</f>
        <v>0.72599999999999998</v>
      </c>
      <c r="G1998" s="2">
        <f>'Moving Avg'!F1998</f>
        <v>0.73950000000000027</v>
      </c>
      <c r="H1998" s="2">
        <f>'Moving Avg'!G1998</f>
        <v>0.73639999999999983</v>
      </c>
      <c r="I1998" s="2">
        <f>'Moving Avg'!H1998</f>
        <v>0.78929999999999889</v>
      </c>
      <c r="J1998" s="5" t="str">
        <f>OBV!F1998</f>
        <v>BULLISH</v>
      </c>
      <c r="K1998" s="5" t="str">
        <f>OBV!G1998</f>
        <v>NEUTRAL</v>
      </c>
      <c r="L1998" s="5" t="str">
        <f>OBV!H1998</f>
        <v>NEUTRAL</v>
      </c>
      <c r="M1998" s="7">
        <f t="shared" si="310"/>
        <v>25</v>
      </c>
      <c r="N1998" s="7">
        <f t="shared" si="311"/>
        <v>0</v>
      </c>
      <c r="O1998" s="7">
        <f t="shared" si="312"/>
        <v>0</v>
      </c>
      <c r="P1998" s="7">
        <f t="shared" si="313"/>
        <v>49.5</v>
      </c>
      <c r="Q1998" s="8">
        <f t="shared" si="314"/>
        <v>16.175000000000001</v>
      </c>
      <c r="R1998" s="8">
        <f t="shared" si="315"/>
        <v>17.375</v>
      </c>
      <c r="S1998" s="8">
        <f t="shared" si="316"/>
        <v>26.025000000000002</v>
      </c>
      <c r="T1998" s="8">
        <f t="shared" si="317"/>
        <v>18.625</v>
      </c>
      <c r="U1998" s="7">
        <f t="shared" si="318"/>
        <v>19.858333333333334</v>
      </c>
      <c r="V1998" s="7">
        <f t="shared" si="319"/>
        <v>19.55</v>
      </c>
    </row>
    <row r="1999" spans="1:22" ht="13.5" x14ac:dyDescent="0.25">
      <c r="A1999" s="3">
        <f>RSI!A1999</f>
        <v>45216</v>
      </c>
      <c r="B1999" s="2">
        <f>RSI!B1999</f>
        <v>0.73</v>
      </c>
      <c r="C1999" s="2">
        <f>RSI!I1999</f>
        <v>47.86823673612907</v>
      </c>
      <c r="D1999" s="2">
        <f>MACD!E1999</f>
        <v>8.7457915543325271E-3</v>
      </c>
      <c r="E1999" s="2">
        <f>MACD!F1999</f>
        <v>5.3280827577429808E-3</v>
      </c>
      <c r="F1999" s="2">
        <f>'Moving Avg'!D1999</f>
        <v>0.72799999999999998</v>
      </c>
      <c r="G1999" s="2">
        <f>'Moving Avg'!F1999</f>
        <v>0.73800000000000021</v>
      </c>
      <c r="H1999" s="2">
        <f>'Moving Avg'!G1999</f>
        <v>0.73539999999999983</v>
      </c>
      <c r="I1999" s="2">
        <f>'Moving Avg'!H1999</f>
        <v>0.78899999999999892</v>
      </c>
      <c r="J1999" s="5" t="str">
        <f>OBV!F1999</f>
        <v>BULLISH</v>
      </c>
      <c r="K1999" s="5" t="str">
        <f>OBV!G1999</f>
        <v>NEUTRAL</v>
      </c>
      <c r="L1999" s="5" t="str">
        <f>OBV!H1999</f>
        <v>CONFIRMED BULLISH</v>
      </c>
      <c r="M1999" s="7">
        <f t="shared" si="310"/>
        <v>25</v>
      </c>
      <c r="N1999" s="7">
        <f t="shared" si="311"/>
        <v>0</v>
      </c>
      <c r="O1999" s="7">
        <f t="shared" si="312"/>
        <v>0</v>
      </c>
      <c r="P1999" s="7">
        <f t="shared" si="313"/>
        <v>83.5</v>
      </c>
      <c r="Q1999" s="8">
        <f t="shared" si="314"/>
        <v>21.274999999999999</v>
      </c>
      <c r="R1999" s="8">
        <f t="shared" si="315"/>
        <v>25.875</v>
      </c>
      <c r="S1999" s="8">
        <f t="shared" si="316"/>
        <v>41.325000000000003</v>
      </c>
      <c r="T1999" s="8">
        <f t="shared" si="317"/>
        <v>27.125</v>
      </c>
      <c r="U1999" s="7">
        <f t="shared" si="318"/>
        <v>29.491666666666664</v>
      </c>
      <c r="V1999" s="7">
        <f t="shared" si="319"/>
        <v>28.9</v>
      </c>
    </row>
    <row r="2000" spans="1:22" ht="13.5" x14ac:dyDescent="0.25">
      <c r="A2000" s="3">
        <f>RSI!A2000</f>
        <v>45217</v>
      </c>
      <c r="B2000" s="2">
        <f>RSI!B2000</f>
        <v>0.74</v>
      </c>
      <c r="C2000" s="2">
        <f>RSI!I2000</f>
        <v>52.571821954418411</v>
      </c>
      <c r="D2000" s="2">
        <f>MACD!E2000</f>
        <v>4.800639616280078E-3</v>
      </c>
      <c r="E2000" s="2">
        <f>MACD!F2000</f>
        <v>5.2225941294504006E-3</v>
      </c>
      <c r="F2000" s="2">
        <f>'Moving Avg'!D2000</f>
        <v>0.73199999999999998</v>
      </c>
      <c r="G2000" s="2">
        <f>'Moving Avg'!F2000</f>
        <v>0.73700000000000021</v>
      </c>
      <c r="H2000" s="2">
        <f>'Moving Avg'!G2000</f>
        <v>0.73459999999999992</v>
      </c>
      <c r="I2000" s="2">
        <f>'Moving Avg'!H2000</f>
        <v>0.78874999999999895</v>
      </c>
      <c r="J2000" s="5" t="str">
        <f>OBV!F2000</f>
        <v>BULLISH</v>
      </c>
      <c r="K2000" s="5" t="str">
        <f>OBV!G2000</f>
        <v>NEUTRAL</v>
      </c>
      <c r="L2000" s="5" t="str">
        <f>OBV!H2000</f>
        <v>CONFIRMED BULLISH</v>
      </c>
      <c r="M2000" s="7">
        <f t="shared" si="310"/>
        <v>25</v>
      </c>
      <c r="N2000" s="7">
        <f t="shared" si="311"/>
        <v>45</v>
      </c>
      <c r="O2000" s="7">
        <f t="shared" si="312"/>
        <v>0</v>
      </c>
      <c r="P2000" s="7">
        <f t="shared" si="313"/>
        <v>83.5</v>
      </c>
      <c r="Q2000" s="8">
        <f t="shared" si="314"/>
        <v>37.024999999999999</v>
      </c>
      <c r="R2000" s="8">
        <f t="shared" si="315"/>
        <v>34.875</v>
      </c>
      <c r="S2000" s="8">
        <f t="shared" si="316"/>
        <v>48.075000000000003</v>
      </c>
      <c r="T2000" s="8">
        <f t="shared" si="317"/>
        <v>38.375</v>
      </c>
      <c r="U2000" s="7">
        <f t="shared" si="318"/>
        <v>39.991666666666667</v>
      </c>
      <c r="V2000" s="7">
        <f t="shared" si="319"/>
        <v>39.587500000000006</v>
      </c>
    </row>
    <row r="2001" spans="1:22" ht="13.5" x14ac:dyDescent="0.25">
      <c r="A2001" s="3">
        <f>RSI!A2001</f>
        <v>45218</v>
      </c>
      <c r="B2001" s="2">
        <f>RSI!B2001</f>
        <v>0.7</v>
      </c>
      <c r="C2001" s="2">
        <f>RSI!I2001</f>
        <v>37.857915888998313</v>
      </c>
      <c r="D2001" s="2">
        <f>MACD!E2001</f>
        <v>5.9285047404123992E-3</v>
      </c>
      <c r="E2001" s="2">
        <f>MACD!F2001</f>
        <v>5.363776251642801E-3</v>
      </c>
      <c r="F2001" s="2">
        <f>'Moving Avg'!D2001</f>
        <v>0.72599999999999998</v>
      </c>
      <c r="G2001" s="2">
        <f>'Moving Avg'!F2001</f>
        <v>0.73350000000000015</v>
      </c>
      <c r="H2001" s="2">
        <f>'Moving Avg'!G2001</f>
        <v>0.73299999999999987</v>
      </c>
      <c r="I2001" s="2">
        <f>'Moving Avg'!H2001</f>
        <v>0.78824999999999901</v>
      </c>
      <c r="J2001" s="5" t="str">
        <f>OBV!F2001</f>
        <v>BULLISH</v>
      </c>
      <c r="K2001" s="5" t="str">
        <f>OBV!G2001</f>
        <v>NEUTRAL</v>
      </c>
      <c r="L2001" s="5" t="str">
        <f>OBV!H2001</f>
        <v>BULLISH DIVERGENCE</v>
      </c>
      <c r="M2001" s="7">
        <f t="shared" si="310"/>
        <v>25</v>
      </c>
      <c r="N2001" s="7">
        <f t="shared" si="311"/>
        <v>0</v>
      </c>
      <c r="O2001" s="7">
        <f t="shared" si="312"/>
        <v>0</v>
      </c>
      <c r="P2001" s="7">
        <f t="shared" si="313"/>
        <v>66.5</v>
      </c>
      <c r="Q2001" s="8">
        <f t="shared" si="314"/>
        <v>18.725000000000001</v>
      </c>
      <c r="R2001" s="8">
        <f t="shared" si="315"/>
        <v>21.625</v>
      </c>
      <c r="S2001" s="8">
        <f t="shared" si="316"/>
        <v>33.674999999999997</v>
      </c>
      <c r="T2001" s="8">
        <f t="shared" si="317"/>
        <v>22.875</v>
      </c>
      <c r="U2001" s="7">
        <f t="shared" si="318"/>
        <v>24.675000000000001</v>
      </c>
      <c r="V2001" s="7">
        <f t="shared" si="319"/>
        <v>24.225000000000001</v>
      </c>
    </row>
    <row r="2002" spans="1:22" ht="13.5" x14ac:dyDescent="0.25">
      <c r="A2002" s="3">
        <f>RSI!A2002</f>
        <v>45219</v>
      </c>
      <c r="B2002" s="2">
        <f>RSI!B2002</f>
        <v>0.73</v>
      </c>
      <c r="C2002" s="2">
        <f>RSI!I2002</f>
        <v>49.315564767804148</v>
      </c>
      <c r="D2002" s="2">
        <f>MACD!E2002</f>
        <v>4.8642565642720292E-3</v>
      </c>
      <c r="E2002" s="2">
        <f>MACD!F2002</f>
        <v>5.263872314168647E-3</v>
      </c>
      <c r="F2002" s="2">
        <f>'Moving Avg'!D2002</f>
        <v>0.72600000000000009</v>
      </c>
      <c r="G2002" s="2">
        <f>'Moving Avg'!F2002</f>
        <v>0.73150000000000026</v>
      </c>
      <c r="H2002" s="2">
        <f>'Moving Avg'!G2002</f>
        <v>0.73199999999999987</v>
      </c>
      <c r="I2002" s="2">
        <f>'Moving Avg'!H2002</f>
        <v>0.78794999999999893</v>
      </c>
      <c r="J2002" s="5" t="str">
        <f>OBV!F2002</f>
        <v>BULLISH</v>
      </c>
      <c r="K2002" s="5" t="str">
        <f>OBV!G2002</f>
        <v>NEUTRAL</v>
      </c>
      <c r="L2002" s="5" t="str">
        <f>OBV!H2002</f>
        <v>NEUTRAL</v>
      </c>
      <c r="M2002" s="7">
        <f t="shared" si="310"/>
        <v>25</v>
      </c>
      <c r="N2002" s="7">
        <f t="shared" si="311"/>
        <v>45</v>
      </c>
      <c r="O2002" s="7">
        <f t="shared" si="312"/>
        <v>0</v>
      </c>
      <c r="P2002" s="7">
        <f t="shared" si="313"/>
        <v>49.5</v>
      </c>
      <c r="Q2002" s="8">
        <f t="shared" si="314"/>
        <v>31.925000000000001</v>
      </c>
      <c r="R2002" s="8">
        <f t="shared" si="315"/>
        <v>26.375</v>
      </c>
      <c r="S2002" s="8">
        <f t="shared" si="316"/>
        <v>32.775000000000006</v>
      </c>
      <c r="T2002" s="8">
        <f t="shared" si="317"/>
        <v>29.875</v>
      </c>
      <c r="U2002" s="7">
        <f t="shared" si="318"/>
        <v>30.358333333333334</v>
      </c>
      <c r="V2002" s="7">
        <f t="shared" si="319"/>
        <v>30.237500000000001</v>
      </c>
    </row>
    <row r="2003" spans="1:22" ht="13.5" x14ac:dyDescent="0.25">
      <c r="A2003" s="3">
        <f>RSI!A2003</f>
        <v>45222</v>
      </c>
      <c r="B2003" s="2">
        <f>RSI!B2003</f>
        <v>0.73</v>
      </c>
      <c r="C2003" s="2">
        <f>RSI!I2003</f>
        <v>49.315564767804148</v>
      </c>
      <c r="D2003" s="2">
        <f>MACD!E2003</f>
        <v>3.9750107674182411E-3</v>
      </c>
      <c r="E2003" s="2">
        <f>MACD!F2003</f>
        <v>5.006100004818566E-3</v>
      </c>
      <c r="F2003" s="2">
        <f>'Moving Avg'!D2003</f>
        <v>0.72599999999999998</v>
      </c>
      <c r="G2003" s="2">
        <f>'Moving Avg'!F2003</f>
        <v>0.73150000000000026</v>
      </c>
      <c r="H2003" s="2">
        <f>'Moving Avg'!G2003</f>
        <v>0.73119999999999985</v>
      </c>
      <c r="I2003" s="2">
        <f>'Moving Avg'!H2003</f>
        <v>0.78769999999999885</v>
      </c>
      <c r="J2003" s="5" t="str">
        <f>OBV!F2003</f>
        <v>BULLISH</v>
      </c>
      <c r="K2003" s="5" t="str">
        <f>OBV!G2003</f>
        <v>NEUTRAL</v>
      </c>
      <c r="L2003" s="5" t="str">
        <f>OBV!H2003</f>
        <v>NEUTRAL</v>
      </c>
      <c r="M2003" s="7">
        <f t="shared" si="310"/>
        <v>25</v>
      </c>
      <c r="N2003" s="7">
        <f t="shared" si="311"/>
        <v>45</v>
      </c>
      <c r="O2003" s="7">
        <f t="shared" si="312"/>
        <v>0</v>
      </c>
      <c r="P2003" s="7">
        <f t="shared" si="313"/>
        <v>49.5</v>
      </c>
      <c r="Q2003" s="8">
        <f t="shared" si="314"/>
        <v>31.925000000000001</v>
      </c>
      <c r="R2003" s="8">
        <f t="shared" si="315"/>
        <v>26.375</v>
      </c>
      <c r="S2003" s="8">
        <f t="shared" si="316"/>
        <v>32.775000000000006</v>
      </c>
      <c r="T2003" s="8">
        <f t="shared" si="317"/>
        <v>29.875</v>
      </c>
      <c r="U2003" s="7">
        <f t="shared" si="318"/>
        <v>30.358333333333334</v>
      </c>
      <c r="V2003" s="7">
        <f t="shared" si="319"/>
        <v>30.237500000000001</v>
      </c>
    </row>
    <row r="2004" spans="1:22" ht="13.5" x14ac:dyDescent="0.25">
      <c r="A2004" s="3">
        <f>RSI!A2004</f>
        <v>45223</v>
      </c>
      <c r="B2004" s="2">
        <f>RSI!B2004</f>
        <v>0.72</v>
      </c>
      <c r="C2004" s="2">
        <f>RSI!I2004</f>
        <v>46.034313576807484</v>
      </c>
      <c r="D2004" s="2">
        <f>MACD!E2004</f>
        <v>2.4352881543000526E-3</v>
      </c>
      <c r="E2004" s="2">
        <f>MACD!F2004</f>
        <v>4.4919376347148637E-3</v>
      </c>
      <c r="F2004" s="2">
        <f>'Moving Avg'!D2004</f>
        <v>0.72399999999999998</v>
      </c>
      <c r="G2004" s="2">
        <f>'Moving Avg'!F2004</f>
        <v>0.72950000000000015</v>
      </c>
      <c r="H2004" s="2">
        <f>'Moving Avg'!G2004</f>
        <v>0.73019999999999996</v>
      </c>
      <c r="I2004" s="2">
        <f>'Moving Avg'!H2004</f>
        <v>0.78734999999999888</v>
      </c>
      <c r="J2004" s="5" t="str">
        <f>OBV!F2004</f>
        <v>BULLISH</v>
      </c>
      <c r="K2004" s="5" t="str">
        <f>OBV!G2004</f>
        <v>NEUTRAL</v>
      </c>
      <c r="L2004" s="5" t="str">
        <f>OBV!H2004</f>
        <v>BULLISH DIVERGENCE</v>
      </c>
      <c r="M2004" s="7">
        <f t="shared" si="310"/>
        <v>25</v>
      </c>
      <c r="N2004" s="7">
        <f t="shared" si="311"/>
        <v>45</v>
      </c>
      <c r="O2004" s="7">
        <f t="shared" si="312"/>
        <v>0</v>
      </c>
      <c r="P2004" s="7">
        <f t="shared" si="313"/>
        <v>66.5</v>
      </c>
      <c r="Q2004" s="8">
        <f t="shared" si="314"/>
        <v>34.475000000000001</v>
      </c>
      <c r="R2004" s="8">
        <f t="shared" si="315"/>
        <v>30.625</v>
      </c>
      <c r="S2004" s="8">
        <f t="shared" si="316"/>
        <v>40.424999999999997</v>
      </c>
      <c r="T2004" s="8">
        <f t="shared" si="317"/>
        <v>34.125</v>
      </c>
      <c r="U2004" s="7">
        <f t="shared" si="318"/>
        <v>35.174999999999997</v>
      </c>
      <c r="V2004" s="7">
        <f t="shared" si="319"/>
        <v>34.912499999999994</v>
      </c>
    </row>
    <row r="2005" spans="1:22" ht="13.5" x14ac:dyDescent="0.25">
      <c r="A2005" s="3">
        <f>RSI!A2005</f>
        <v>45224</v>
      </c>
      <c r="B2005" s="2">
        <f>RSI!B2005</f>
        <v>0.72</v>
      </c>
      <c r="C2005" s="2">
        <f>RSI!I2005</f>
        <v>46.034313576807492</v>
      </c>
      <c r="D2005" s="2">
        <f>MACD!E2005</f>
        <v>1.2012002020929113E-3</v>
      </c>
      <c r="E2005" s="2">
        <f>MACD!F2005</f>
        <v>3.8337901481904735E-3</v>
      </c>
      <c r="F2005" s="2">
        <f>'Moving Avg'!D2005</f>
        <v>0.72</v>
      </c>
      <c r="G2005" s="2">
        <f>'Moving Avg'!F2005</f>
        <v>0.7280000000000002</v>
      </c>
      <c r="H2005" s="2">
        <f>'Moving Avg'!G2005</f>
        <v>0.72959999999999992</v>
      </c>
      <c r="I2005" s="2">
        <f>'Moving Avg'!H2005</f>
        <v>0.78704999999999881</v>
      </c>
      <c r="J2005" s="5" t="str">
        <f>OBV!F2005</f>
        <v>BULLISH</v>
      </c>
      <c r="K2005" s="5" t="str">
        <f>OBV!G2005</f>
        <v>NEUTRAL</v>
      </c>
      <c r="L2005" s="5" t="str">
        <f>OBV!H2005</f>
        <v>BULLISH DIVERGENCE</v>
      </c>
      <c r="M2005" s="7">
        <f t="shared" si="310"/>
        <v>25</v>
      </c>
      <c r="N2005" s="7">
        <f t="shared" si="311"/>
        <v>45</v>
      </c>
      <c r="O2005" s="7">
        <f t="shared" si="312"/>
        <v>0</v>
      </c>
      <c r="P2005" s="7">
        <f t="shared" si="313"/>
        <v>66.5</v>
      </c>
      <c r="Q2005" s="8">
        <f t="shared" si="314"/>
        <v>34.475000000000001</v>
      </c>
      <c r="R2005" s="8">
        <f t="shared" si="315"/>
        <v>30.625</v>
      </c>
      <c r="S2005" s="8">
        <f t="shared" si="316"/>
        <v>40.424999999999997</v>
      </c>
      <c r="T2005" s="8">
        <f t="shared" si="317"/>
        <v>34.125</v>
      </c>
      <c r="U2005" s="7">
        <f t="shared" si="318"/>
        <v>35.174999999999997</v>
      </c>
      <c r="V2005" s="7">
        <f t="shared" si="319"/>
        <v>34.912499999999994</v>
      </c>
    </row>
    <row r="2006" spans="1:22" ht="13.5" x14ac:dyDescent="0.25">
      <c r="A2006" s="3">
        <f>RSI!A2006</f>
        <v>45225</v>
      </c>
      <c r="B2006" s="2">
        <f>RSI!B2006</f>
        <v>0.69</v>
      </c>
      <c r="C2006" s="2">
        <f>RSI!I2006</f>
        <v>37.380764387910176</v>
      </c>
      <c r="D2006" s="2">
        <f>MACD!E2006</f>
        <v>3.9813170463512959E-3</v>
      </c>
      <c r="E2006" s="2">
        <f>MACD!F2006</f>
        <v>3.8632955278226381E-3</v>
      </c>
      <c r="F2006" s="2">
        <f>'Moving Avg'!D2006</f>
        <v>0.71799999999999986</v>
      </c>
      <c r="G2006" s="2">
        <f>'Moving Avg'!F2006</f>
        <v>0.72600000000000009</v>
      </c>
      <c r="H2006" s="2">
        <f>'Moving Avg'!G2006</f>
        <v>0.72819999999999996</v>
      </c>
      <c r="I2006" s="2">
        <f>'Moving Avg'!H2006</f>
        <v>0.78659999999999886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  <c r="M2006" s="7">
        <f t="shared" si="310"/>
        <v>25</v>
      </c>
      <c r="N2006" s="7">
        <f t="shared" si="311"/>
        <v>0</v>
      </c>
      <c r="O2006" s="7">
        <f t="shared" si="312"/>
        <v>0</v>
      </c>
      <c r="P2006" s="7">
        <f t="shared" si="313"/>
        <v>16.5</v>
      </c>
      <c r="Q2006" s="8">
        <f t="shared" si="314"/>
        <v>11.225</v>
      </c>
      <c r="R2006" s="8">
        <f t="shared" si="315"/>
        <v>9.125</v>
      </c>
      <c r="S2006" s="8">
        <f t="shared" si="316"/>
        <v>11.175000000000001</v>
      </c>
      <c r="T2006" s="8">
        <f t="shared" si="317"/>
        <v>10.375</v>
      </c>
      <c r="U2006" s="7">
        <f t="shared" si="318"/>
        <v>10.508333333333335</v>
      </c>
      <c r="V2006" s="7">
        <f t="shared" si="319"/>
        <v>10.475000000000001</v>
      </c>
    </row>
    <row r="2007" spans="1:22" ht="13.5" x14ac:dyDescent="0.25">
      <c r="A2007" s="3">
        <f>RSI!A2007</f>
        <v>45226</v>
      </c>
      <c r="B2007" s="2">
        <f>RSI!B2007</f>
        <v>0.72</v>
      </c>
      <c r="C2007" s="2">
        <f>RSI!I2007</f>
        <v>47.923212335831295</v>
      </c>
      <c r="D2007" s="2">
        <f>MACD!E2007</f>
        <v>4.347718368247655E-3</v>
      </c>
      <c r="E2007" s="2">
        <f>MACD!F2007</f>
        <v>3.9601800959076418E-3</v>
      </c>
      <c r="F2007" s="2">
        <f>'Moving Avg'!D2007</f>
        <v>0.71599999999999997</v>
      </c>
      <c r="G2007" s="2">
        <f>'Moving Avg'!F2007</f>
        <v>0.72550000000000014</v>
      </c>
      <c r="H2007" s="2">
        <f>'Moving Avg'!G2007</f>
        <v>0.72739999999999971</v>
      </c>
      <c r="I2007" s="2">
        <f>'Moving Avg'!H2007</f>
        <v>0.78629999999999878</v>
      </c>
      <c r="J2007" s="5" t="str">
        <f>OBV!F2007</f>
        <v>BEARISH</v>
      </c>
      <c r="K2007" s="5" t="str">
        <f>OBV!G2007</f>
        <v>NEUTRAL</v>
      </c>
      <c r="L2007" s="5" t="str">
        <f>OBV!H2007</f>
        <v>CONFIRMED BEARISH</v>
      </c>
      <c r="M2007" s="7">
        <f t="shared" si="310"/>
        <v>25</v>
      </c>
      <c r="N2007" s="7">
        <f t="shared" si="311"/>
        <v>0</v>
      </c>
      <c r="O2007" s="7">
        <f t="shared" si="312"/>
        <v>0</v>
      </c>
      <c r="P2007" s="7">
        <f t="shared" si="313"/>
        <v>16.5</v>
      </c>
      <c r="Q2007" s="8">
        <f t="shared" si="314"/>
        <v>11.225</v>
      </c>
      <c r="R2007" s="8">
        <f t="shared" si="315"/>
        <v>9.125</v>
      </c>
      <c r="S2007" s="8">
        <f t="shared" si="316"/>
        <v>11.175000000000001</v>
      </c>
      <c r="T2007" s="8">
        <f t="shared" si="317"/>
        <v>10.375</v>
      </c>
      <c r="U2007" s="7">
        <f t="shared" si="318"/>
        <v>10.508333333333335</v>
      </c>
      <c r="V2007" s="7">
        <f t="shared" si="319"/>
        <v>10.475000000000001</v>
      </c>
    </row>
    <row r="2008" spans="1:22" ht="13.5" x14ac:dyDescent="0.25">
      <c r="A2008" s="3">
        <f>RSI!A2008</f>
        <v>45229</v>
      </c>
      <c r="B2008" s="2">
        <f>RSI!B2008</f>
        <v>0.71</v>
      </c>
      <c r="C2008" s="2">
        <f>RSI!I2008</f>
        <v>45.191980853139562</v>
      </c>
      <c r="D2008" s="2">
        <f>MACD!E2008</f>
        <v>5.439939137616645E-3</v>
      </c>
      <c r="E2008" s="2">
        <f>MACD!F2008</f>
        <v>4.2561319042494425E-3</v>
      </c>
      <c r="F2008" s="2">
        <f>'Moving Avg'!D2008</f>
        <v>0.71199999999999997</v>
      </c>
      <c r="G2008" s="2">
        <f>'Moving Avg'!F2008</f>
        <v>0.72350000000000014</v>
      </c>
      <c r="H2008" s="2">
        <f>'Moving Avg'!G2008</f>
        <v>0.72659999999999969</v>
      </c>
      <c r="I2008" s="2">
        <f>'Moving Avg'!H2008</f>
        <v>0.78594999999999871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  <c r="M2008" s="7">
        <f t="shared" si="310"/>
        <v>25</v>
      </c>
      <c r="N2008" s="7">
        <f t="shared" si="311"/>
        <v>0</v>
      </c>
      <c r="O2008" s="7">
        <f t="shared" si="312"/>
        <v>0</v>
      </c>
      <c r="P2008" s="7">
        <f t="shared" si="313"/>
        <v>16.5</v>
      </c>
      <c r="Q2008" s="8">
        <f t="shared" si="314"/>
        <v>11.225</v>
      </c>
      <c r="R2008" s="8">
        <f t="shared" si="315"/>
        <v>9.125</v>
      </c>
      <c r="S2008" s="8">
        <f t="shared" si="316"/>
        <v>11.175000000000001</v>
      </c>
      <c r="T2008" s="8">
        <f t="shared" si="317"/>
        <v>10.375</v>
      </c>
      <c r="U2008" s="7">
        <f t="shared" si="318"/>
        <v>10.508333333333335</v>
      </c>
      <c r="V2008" s="7">
        <f t="shared" si="319"/>
        <v>10.475000000000001</v>
      </c>
    </row>
    <row r="2009" spans="1:22" ht="13.5" x14ac:dyDescent="0.25">
      <c r="A2009" s="3">
        <f>RSI!A2009</f>
        <v>45230</v>
      </c>
      <c r="B2009" s="2">
        <f>RSI!B2009</f>
        <v>0.71</v>
      </c>
      <c r="C2009" s="2">
        <f>RSI!I2009</f>
        <v>45.191980853139562</v>
      </c>
      <c r="D2009" s="2">
        <f>MACD!E2009</f>
        <v>6.4615942801408144E-3</v>
      </c>
      <c r="E2009" s="2">
        <f>MACD!F2009</f>
        <v>4.6972243794277174E-3</v>
      </c>
      <c r="F2009" s="2">
        <f>'Moving Avg'!D2009</f>
        <v>0.71</v>
      </c>
      <c r="G2009" s="2">
        <f>'Moving Avg'!F2009</f>
        <v>0.7220000000000002</v>
      </c>
      <c r="H2009" s="2">
        <f>'Moving Avg'!G2009</f>
        <v>0.72619999999999996</v>
      </c>
      <c r="I2009" s="2">
        <f>'Moving Avg'!H2009</f>
        <v>0.78564999999999874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  <c r="M2009" s="7">
        <f t="shared" si="310"/>
        <v>25</v>
      </c>
      <c r="N2009" s="7">
        <f t="shared" si="311"/>
        <v>0</v>
      </c>
      <c r="O2009" s="7">
        <f t="shared" si="312"/>
        <v>0</v>
      </c>
      <c r="P2009" s="7">
        <f t="shared" si="313"/>
        <v>16.5</v>
      </c>
      <c r="Q2009" s="8">
        <f t="shared" si="314"/>
        <v>11.225</v>
      </c>
      <c r="R2009" s="8">
        <f t="shared" si="315"/>
        <v>9.125</v>
      </c>
      <c r="S2009" s="8">
        <f t="shared" si="316"/>
        <v>11.175000000000001</v>
      </c>
      <c r="T2009" s="8">
        <f t="shared" si="317"/>
        <v>10.375</v>
      </c>
      <c r="U2009" s="7">
        <f t="shared" si="318"/>
        <v>10.508333333333335</v>
      </c>
      <c r="V2009" s="7">
        <f t="shared" si="319"/>
        <v>10.475000000000001</v>
      </c>
    </row>
    <row r="2010" spans="1:22" ht="13.5" x14ac:dyDescent="0.25">
      <c r="A2010" s="3">
        <f>RSI!A2010</f>
        <v>45231</v>
      </c>
      <c r="B2010" s="2">
        <f>RSI!B2010</f>
        <v>0.7</v>
      </c>
      <c r="C2010" s="2">
        <f>RSI!I2010</f>
        <v>42.390119771940761</v>
      </c>
      <c r="D2010" s="2">
        <f>MACD!E2010</f>
        <v>9.6955224484416291E-3</v>
      </c>
      <c r="E2010" s="2">
        <f>MACD!F2010</f>
        <v>5.6968839932305003E-3</v>
      </c>
      <c r="F2010" s="2">
        <f>'Moving Avg'!D2010</f>
        <v>0.70600000000000007</v>
      </c>
      <c r="G2010" s="2">
        <f>'Moving Avg'!F2010</f>
        <v>0.72100000000000009</v>
      </c>
      <c r="H2010" s="2">
        <f>'Moving Avg'!G2010</f>
        <v>0.7258</v>
      </c>
      <c r="I2010" s="2">
        <f>'Moving Avg'!H2010</f>
        <v>0.78524999999999867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25</v>
      </c>
      <c r="N2010" s="7">
        <f t="shared" si="311"/>
        <v>0</v>
      </c>
      <c r="O2010" s="7">
        <f t="shared" si="312"/>
        <v>0</v>
      </c>
      <c r="P2010" s="7">
        <f t="shared" si="313"/>
        <v>16.5</v>
      </c>
      <c r="Q2010" s="8">
        <f t="shared" si="314"/>
        <v>11.225</v>
      </c>
      <c r="R2010" s="8">
        <f t="shared" si="315"/>
        <v>9.125</v>
      </c>
      <c r="S2010" s="8">
        <f t="shared" si="316"/>
        <v>11.175000000000001</v>
      </c>
      <c r="T2010" s="8">
        <f t="shared" si="317"/>
        <v>10.375</v>
      </c>
      <c r="U2010" s="7">
        <f t="shared" si="318"/>
        <v>10.508333333333335</v>
      </c>
      <c r="V2010" s="7">
        <f t="shared" si="319"/>
        <v>10.475000000000001</v>
      </c>
    </row>
    <row r="2011" spans="1:22" ht="13.5" x14ac:dyDescent="0.25">
      <c r="A2011" s="3">
        <f>RSI!A2011</f>
        <v>45232</v>
      </c>
      <c r="B2011" s="2">
        <f>RSI!B2011</f>
        <v>0.7</v>
      </c>
      <c r="C2011" s="2">
        <f>RSI!I2011</f>
        <v>42.390119771940761</v>
      </c>
      <c r="D2011" s="2">
        <f>MACD!E2011</f>
        <v>6.4207308714870903E-3</v>
      </c>
      <c r="E2011" s="2">
        <f>MACD!F2011</f>
        <v>5.8416533688818188E-3</v>
      </c>
      <c r="F2011" s="2">
        <f>'Moving Avg'!D2011</f>
        <v>0.70799999999999996</v>
      </c>
      <c r="G2011" s="2">
        <f>'Moving Avg'!F2011</f>
        <v>0.71950000000000003</v>
      </c>
      <c r="H2011" s="2">
        <f>'Moving Avg'!G2011</f>
        <v>0.72540000000000004</v>
      </c>
      <c r="I2011" s="2">
        <f>'Moving Avg'!H2011</f>
        <v>0.7848499999999986</v>
      </c>
      <c r="J2011" s="5" t="str">
        <f>OBV!F2011</f>
        <v>BEARISH</v>
      </c>
      <c r="K2011" s="5" t="str">
        <f>OBV!G2011</f>
        <v>NEUTRAL</v>
      </c>
      <c r="L2011" s="5" t="str">
        <f>OBV!H2011</f>
        <v>BEARISH DIVERGENCE</v>
      </c>
      <c r="M2011" s="7">
        <f t="shared" si="310"/>
        <v>25</v>
      </c>
      <c r="N2011" s="7">
        <f t="shared" si="311"/>
        <v>0</v>
      </c>
      <c r="O2011" s="7">
        <f t="shared" si="312"/>
        <v>0</v>
      </c>
      <c r="P2011" s="7">
        <f t="shared" si="313"/>
        <v>16.5</v>
      </c>
      <c r="Q2011" s="8">
        <f t="shared" si="314"/>
        <v>11.225</v>
      </c>
      <c r="R2011" s="8">
        <f t="shared" si="315"/>
        <v>9.125</v>
      </c>
      <c r="S2011" s="8">
        <f t="shared" si="316"/>
        <v>11.175000000000001</v>
      </c>
      <c r="T2011" s="8">
        <f t="shared" si="317"/>
        <v>10.375</v>
      </c>
      <c r="U2011" s="7">
        <f t="shared" si="318"/>
        <v>10.508333333333335</v>
      </c>
      <c r="V2011" s="7">
        <f t="shared" si="319"/>
        <v>10.475000000000001</v>
      </c>
    </row>
    <row r="2012" spans="1:22" ht="13.5" x14ac:dyDescent="0.25">
      <c r="A2012" s="3">
        <f>RSI!A2012</f>
        <v>45233</v>
      </c>
      <c r="B2012" s="2">
        <f>RSI!B2012</f>
        <v>0.69</v>
      </c>
      <c r="C2012" s="2">
        <f>RSI!I2012</f>
        <v>39.546554269840563</v>
      </c>
      <c r="D2012" s="2">
        <f>MACD!E2012</f>
        <v>9.1379656089559669E-3</v>
      </c>
      <c r="E2012" s="2">
        <f>MACD!F2012</f>
        <v>6.5009158168966488E-3</v>
      </c>
      <c r="F2012" s="2">
        <f>'Moving Avg'!D2012</f>
        <v>0.70200000000000007</v>
      </c>
      <c r="G2012" s="2">
        <f>'Moving Avg'!F2012</f>
        <v>0.71750000000000003</v>
      </c>
      <c r="H2012" s="2">
        <f>'Moving Avg'!G2012</f>
        <v>0.72499999999999998</v>
      </c>
      <c r="I2012" s="2">
        <f>'Moving Avg'!H2012</f>
        <v>0.78439999999999865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25</v>
      </c>
      <c r="N2012" s="7">
        <f t="shared" si="311"/>
        <v>0</v>
      </c>
      <c r="O2012" s="7">
        <f t="shared" si="312"/>
        <v>0</v>
      </c>
      <c r="P2012" s="7">
        <f t="shared" si="313"/>
        <v>16.5</v>
      </c>
      <c r="Q2012" s="8">
        <f t="shared" si="314"/>
        <v>11.225</v>
      </c>
      <c r="R2012" s="8">
        <f t="shared" si="315"/>
        <v>9.125</v>
      </c>
      <c r="S2012" s="8">
        <f t="shared" si="316"/>
        <v>11.175000000000001</v>
      </c>
      <c r="T2012" s="8">
        <f t="shared" si="317"/>
        <v>10.375</v>
      </c>
      <c r="U2012" s="7">
        <f t="shared" si="318"/>
        <v>10.508333333333335</v>
      </c>
      <c r="V2012" s="7">
        <f t="shared" si="319"/>
        <v>10.475000000000001</v>
      </c>
    </row>
    <row r="2013" spans="1:22" ht="13.5" x14ac:dyDescent="0.25">
      <c r="A2013" s="3">
        <f>RSI!A2013</f>
        <v>45236</v>
      </c>
      <c r="B2013" s="2">
        <f>RSI!B2013</f>
        <v>0.68</v>
      </c>
      <c r="C2013" s="2">
        <f>RSI!I2013</f>
        <v>36.882153517095176</v>
      </c>
      <c r="D2013" s="2">
        <f>MACD!E2013</f>
        <v>1.2359298060147128E-2</v>
      </c>
      <c r="E2013" s="2">
        <f>MACD!F2013</f>
        <v>7.672592265546745E-3</v>
      </c>
      <c r="F2013" s="2">
        <f>'Moving Avg'!D2013</f>
        <v>0.69599999999999995</v>
      </c>
      <c r="G2013" s="2">
        <f>'Moving Avg'!F2013</f>
        <v>0.71499999999999997</v>
      </c>
      <c r="H2013" s="2">
        <f>'Moving Avg'!G2013</f>
        <v>0.72460000000000013</v>
      </c>
      <c r="I2013" s="2">
        <f>'Moving Avg'!H2013</f>
        <v>0.78399999999999859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25</v>
      </c>
      <c r="N2013" s="7">
        <f t="shared" si="311"/>
        <v>0</v>
      </c>
      <c r="O2013" s="7">
        <f t="shared" si="312"/>
        <v>0</v>
      </c>
      <c r="P2013" s="7">
        <f t="shared" si="313"/>
        <v>16.5</v>
      </c>
      <c r="Q2013" s="8">
        <f t="shared" si="314"/>
        <v>11.225</v>
      </c>
      <c r="R2013" s="8">
        <f t="shared" si="315"/>
        <v>9.125</v>
      </c>
      <c r="S2013" s="8">
        <f t="shared" si="316"/>
        <v>11.175000000000001</v>
      </c>
      <c r="T2013" s="8">
        <f t="shared" si="317"/>
        <v>10.375</v>
      </c>
      <c r="U2013" s="7">
        <f t="shared" si="318"/>
        <v>10.508333333333335</v>
      </c>
      <c r="V2013" s="7">
        <f t="shared" si="319"/>
        <v>10.475000000000001</v>
      </c>
    </row>
    <row r="2014" spans="1:22" ht="13.5" x14ac:dyDescent="0.25">
      <c r="A2014" s="3">
        <f>RSI!A2014</f>
        <v>45237</v>
      </c>
      <c r="B2014" s="2">
        <f>RSI!B2014</f>
        <v>0.68</v>
      </c>
      <c r="C2014" s="2">
        <f>RSI!I2014</f>
        <v>36.882153517095176</v>
      </c>
      <c r="D2014" s="2">
        <f>MACD!E2014</f>
        <v>1.3773626355979007E-2</v>
      </c>
      <c r="E2014" s="2">
        <f>MACD!F2014</f>
        <v>8.8927990836331974E-3</v>
      </c>
      <c r="F2014" s="2">
        <f>'Moving Avg'!D2014</f>
        <v>0.69000000000000006</v>
      </c>
      <c r="G2014" s="2">
        <f>'Moving Avg'!F2014</f>
        <v>0.71299999999999997</v>
      </c>
      <c r="H2014" s="2">
        <f>'Moving Avg'!G2014</f>
        <v>0.7238</v>
      </c>
      <c r="I2014" s="2">
        <f>'Moving Avg'!H2014</f>
        <v>0.78349999999999864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  <c r="M2014" s="7">
        <f t="shared" si="310"/>
        <v>25</v>
      </c>
      <c r="N2014" s="7">
        <f t="shared" si="311"/>
        <v>0</v>
      </c>
      <c r="O2014" s="7">
        <f t="shared" si="312"/>
        <v>0</v>
      </c>
      <c r="P2014" s="7">
        <f t="shared" si="313"/>
        <v>16.5</v>
      </c>
      <c r="Q2014" s="8">
        <f t="shared" si="314"/>
        <v>11.225</v>
      </c>
      <c r="R2014" s="8">
        <f t="shared" si="315"/>
        <v>9.125</v>
      </c>
      <c r="S2014" s="8">
        <f t="shared" si="316"/>
        <v>11.175000000000001</v>
      </c>
      <c r="T2014" s="8">
        <f t="shared" si="317"/>
        <v>10.375</v>
      </c>
      <c r="U2014" s="7">
        <f t="shared" si="318"/>
        <v>10.508333333333335</v>
      </c>
      <c r="V2014" s="7">
        <f t="shared" si="319"/>
        <v>10.475000000000001</v>
      </c>
    </row>
    <row r="2015" spans="1:22" ht="13.5" x14ac:dyDescent="0.25">
      <c r="A2015" s="3">
        <f>RSI!A2015</f>
        <v>45238</v>
      </c>
      <c r="B2015" s="2">
        <f>RSI!B2015</f>
        <v>0.69</v>
      </c>
      <c r="C2015" s="2">
        <f>RSI!I2015</f>
        <v>41.456596634587598</v>
      </c>
      <c r="D2015" s="2">
        <f>MACD!E2015</f>
        <v>1.4439853637830402E-2</v>
      </c>
      <c r="E2015" s="2">
        <f>MACD!F2015</f>
        <v>1.0002209994472638E-2</v>
      </c>
      <c r="F2015" s="2">
        <f>'Moving Avg'!D2015</f>
        <v>0.68799999999999994</v>
      </c>
      <c r="G2015" s="2">
        <f>'Moving Avg'!F2015</f>
        <v>0.7114999999999998</v>
      </c>
      <c r="H2015" s="2">
        <f>'Moving Avg'!G2015</f>
        <v>0.72339999999999993</v>
      </c>
      <c r="I2015" s="2">
        <f>'Moving Avg'!H2015</f>
        <v>0.78304999999999869</v>
      </c>
      <c r="J2015" s="5" t="str">
        <f>OBV!F2015</f>
        <v>BEARISH</v>
      </c>
      <c r="K2015" s="5" t="str">
        <f>OBV!G2015</f>
        <v>NEUTRAL</v>
      </c>
      <c r="L2015" s="5" t="str">
        <f>OBV!H2015</f>
        <v>CONFIRMED BEARISH</v>
      </c>
      <c r="M2015" s="7">
        <f t="shared" si="310"/>
        <v>25</v>
      </c>
      <c r="N2015" s="7">
        <f t="shared" si="311"/>
        <v>0</v>
      </c>
      <c r="O2015" s="7">
        <f t="shared" si="312"/>
        <v>0</v>
      </c>
      <c r="P2015" s="7">
        <f t="shared" si="313"/>
        <v>16.5</v>
      </c>
      <c r="Q2015" s="8">
        <f t="shared" si="314"/>
        <v>11.225</v>
      </c>
      <c r="R2015" s="8">
        <f t="shared" si="315"/>
        <v>9.125</v>
      </c>
      <c r="S2015" s="8">
        <f t="shared" si="316"/>
        <v>11.175000000000001</v>
      </c>
      <c r="T2015" s="8">
        <f t="shared" si="317"/>
        <v>10.375</v>
      </c>
      <c r="U2015" s="7">
        <f t="shared" si="318"/>
        <v>10.508333333333335</v>
      </c>
      <c r="V2015" s="7">
        <f t="shared" si="319"/>
        <v>10.475000000000001</v>
      </c>
    </row>
    <row r="2016" spans="1:22" ht="13.5" x14ac:dyDescent="0.25">
      <c r="A2016" s="3">
        <f>RSI!A2016</f>
        <v>45239</v>
      </c>
      <c r="B2016" s="2">
        <f>RSI!B2016</f>
        <v>0.69</v>
      </c>
      <c r="C2016" s="2">
        <f>RSI!I2016</f>
        <v>41.456596634587598</v>
      </c>
      <c r="D2016" s="2">
        <f>MACD!E2016</f>
        <v>1.0523765569334098E-2</v>
      </c>
      <c r="E2016" s="2">
        <f>MACD!F2016</f>
        <v>1.0106521109444931E-2</v>
      </c>
      <c r="F2016" s="2">
        <f>'Moving Avg'!D2016</f>
        <v>0.68600000000000005</v>
      </c>
      <c r="G2016" s="2">
        <f>'Moving Avg'!F2016</f>
        <v>0.7094999999999998</v>
      </c>
      <c r="H2016" s="2">
        <f>'Moving Avg'!G2016</f>
        <v>0.72279999999999989</v>
      </c>
      <c r="I2016" s="2">
        <f>'Moving Avg'!H2016</f>
        <v>0.78259999999999863</v>
      </c>
      <c r="J2016" s="5" t="str">
        <f>OBV!F2016</f>
        <v>BEARISH</v>
      </c>
      <c r="K2016" s="5" t="str">
        <f>OBV!G2016</f>
        <v>NEUTRAL</v>
      </c>
      <c r="L2016" s="5" t="str">
        <f>OBV!H2016</f>
        <v>CONFIRMED BEARISH</v>
      </c>
      <c r="M2016" s="7">
        <f t="shared" si="310"/>
        <v>25</v>
      </c>
      <c r="N2016" s="7">
        <f t="shared" si="311"/>
        <v>0</v>
      </c>
      <c r="O2016" s="7">
        <f t="shared" si="312"/>
        <v>0</v>
      </c>
      <c r="P2016" s="7">
        <f t="shared" si="313"/>
        <v>16.5</v>
      </c>
      <c r="Q2016" s="8">
        <f t="shared" si="314"/>
        <v>11.225</v>
      </c>
      <c r="R2016" s="8">
        <f t="shared" si="315"/>
        <v>9.125</v>
      </c>
      <c r="S2016" s="8">
        <f t="shared" si="316"/>
        <v>11.175000000000001</v>
      </c>
      <c r="T2016" s="8">
        <f t="shared" si="317"/>
        <v>10.375</v>
      </c>
      <c r="U2016" s="7">
        <f t="shared" si="318"/>
        <v>10.508333333333335</v>
      </c>
      <c r="V2016" s="7">
        <f t="shared" si="319"/>
        <v>10.475000000000001</v>
      </c>
    </row>
    <row r="2017" spans="1:22" ht="13.5" x14ac:dyDescent="0.25">
      <c r="A2017" s="3">
        <f>RSI!A2017</f>
        <v>45240</v>
      </c>
      <c r="B2017" s="2">
        <f>RSI!B2017</f>
        <v>0.69</v>
      </c>
      <c r="C2017" s="2">
        <f>RSI!I2017</f>
        <v>41.456596634587598</v>
      </c>
      <c r="D2017" s="2">
        <f>MACD!E2017</f>
        <v>1.1951061064736423E-2</v>
      </c>
      <c r="E2017" s="2">
        <f>MACD!F2017</f>
        <v>1.0475429100503229E-2</v>
      </c>
      <c r="F2017" s="2">
        <f>'Moving Avg'!D2017</f>
        <v>0.68599999999999994</v>
      </c>
      <c r="G2017" s="2">
        <f>'Moving Avg'!F2017</f>
        <v>0.7074999999999998</v>
      </c>
      <c r="H2017" s="2">
        <f>'Moving Avg'!G2017</f>
        <v>0.72239999999999982</v>
      </c>
      <c r="I2017" s="2">
        <f>'Moving Avg'!H2017</f>
        <v>0.78214999999999857</v>
      </c>
      <c r="J2017" s="5" t="str">
        <f>OBV!F2017</f>
        <v>BEARISH</v>
      </c>
      <c r="K2017" s="5" t="str">
        <f>OBV!G2017</f>
        <v>NEUTRAL</v>
      </c>
      <c r="L2017" s="5" t="str">
        <f>OBV!H2017</f>
        <v>NEUTRAL</v>
      </c>
      <c r="M2017" s="7">
        <f t="shared" si="310"/>
        <v>25</v>
      </c>
      <c r="N2017" s="7">
        <f t="shared" si="311"/>
        <v>0</v>
      </c>
      <c r="O2017" s="7">
        <f t="shared" si="312"/>
        <v>0</v>
      </c>
      <c r="P2017" s="7">
        <f t="shared" si="313"/>
        <v>16.5</v>
      </c>
      <c r="Q2017" s="8">
        <f t="shared" si="314"/>
        <v>11.225</v>
      </c>
      <c r="R2017" s="8">
        <f t="shared" si="315"/>
        <v>9.125</v>
      </c>
      <c r="S2017" s="8">
        <f t="shared" si="316"/>
        <v>11.175000000000001</v>
      </c>
      <c r="T2017" s="8">
        <f t="shared" si="317"/>
        <v>10.375</v>
      </c>
      <c r="U2017" s="7">
        <f t="shared" si="318"/>
        <v>10.508333333333335</v>
      </c>
      <c r="V2017" s="7">
        <f t="shared" si="319"/>
        <v>10.475000000000001</v>
      </c>
    </row>
    <row r="2018" spans="1:22" ht="13.5" x14ac:dyDescent="0.25">
      <c r="A2018" s="3">
        <f>RSI!A2018</f>
        <v>45243</v>
      </c>
      <c r="B2018" s="2">
        <f>RSI!B2018</f>
        <v>0.68</v>
      </c>
      <c r="C2018" s="2">
        <f>RSI!I2018</f>
        <v>38.015471322085553</v>
      </c>
      <c r="D2018" s="2">
        <f>MACD!E2018</f>
        <v>1.2477277637319539E-2</v>
      </c>
      <c r="E2018" s="2">
        <f>MACD!F2018</f>
        <v>1.0875798807866491E-2</v>
      </c>
      <c r="F2018" s="2">
        <f>'Moving Avg'!D2018</f>
        <v>0.68600000000000005</v>
      </c>
      <c r="G2018" s="2">
        <f>'Moving Avg'!F2018</f>
        <v>0.70499999999999985</v>
      </c>
      <c r="H2018" s="2">
        <f>'Moving Avg'!G2018</f>
        <v>0.72179999999999989</v>
      </c>
      <c r="I2018" s="2">
        <f>'Moving Avg'!H2018</f>
        <v>0.78154999999999875</v>
      </c>
      <c r="J2018" s="5" t="str">
        <f>OBV!F2018</f>
        <v>BEARISH</v>
      </c>
      <c r="K2018" s="5" t="str">
        <f>OBV!G2018</f>
        <v>NEUTRAL</v>
      </c>
      <c r="L2018" s="5" t="str">
        <f>OBV!H2018</f>
        <v>NEUTRAL</v>
      </c>
      <c r="M2018" s="7">
        <f t="shared" si="310"/>
        <v>25</v>
      </c>
      <c r="N2018" s="7">
        <f t="shared" si="311"/>
        <v>0</v>
      </c>
      <c r="O2018" s="7">
        <f t="shared" si="312"/>
        <v>0</v>
      </c>
      <c r="P2018" s="7">
        <f t="shared" si="313"/>
        <v>16.5</v>
      </c>
      <c r="Q2018" s="8">
        <f t="shared" si="314"/>
        <v>11.225</v>
      </c>
      <c r="R2018" s="8">
        <f t="shared" si="315"/>
        <v>9.125</v>
      </c>
      <c r="S2018" s="8">
        <f t="shared" si="316"/>
        <v>11.175000000000001</v>
      </c>
      <c r="T2018" s="8">
        <f t="shared" si="317"/>
        <v>10.375</v>
      </c>
      <c r="U2018" s="7">
        <f t="shared" si="318"/>
        <v>10.508333333333335</v>
      </c>
      <c r="V2018" s="7">
        <f t="shared" si="319"/>
        <v>10.475000000000001</v>
      </c>
    </row>
    <row r="2019" spans="1:22" ht="13.5" x14ac:dyDescent="0.25">
      <c r="A2019" s="3">
        <f>RSI!A2019</f>
        <v>45244</v>
      </c>
      <c r="B2019" s="2">
        <f>RSI!B2019</f>
        <v>0.68</v>
      </c>
      <c r="C2019" s="2">
        <f>RSI!I2019</f>
        <v>38.015471322085553</v>
      </c>
      <c r="D2019" s="2">
        <f>MACD!E2019</f>
        <v>1.3089244722536253E-2</v>
      </c>
      <c r="E2019" s="2">
        <f>MACD!F2019</f>
        <v>1.1318487990800444E-2</v>
      </c>
      <c r="F2019" s="2">
        <f>'Moving Avg'!D2019</f>
        <v>0.68600000000000005</v>
      </c>
      <c r="G2019" s="2">
        <f>'Moving Avg'!F2019</f>
        <v>0.70249999999999979</v>
      </c>
      <c r="H2019" s="2">
        <f>'Moving Avg'!G2019</f>
        <v>0.72099999999999975</v>
      </c>
      <c r="I2019" s="2">
        <f>'Moving Avg'!H2019</f>
        <v>0.78099999999999892</v>
      </c>
      <c r="J2019" s="5" t="str">
        <f>OBV!F2019</f>
        <v>BEARISH</v>
      </c>
      <c r="K2019" s="5" t="str">
        <f>OBV!G2019</f>
        <v>NEUTRAL</v>
      </c>
      <c r="L2019" s="5" t="str">
        <f>OBV!H2019</f>
        <v>NEUTRAL</v>
      </c>
      <c r="M2019" s="7">
        <f t="shared" si="310"/>
        <v>25</v>
      </c>
      <c r="N2019" s="7">
        <f t="shared" si="311"/>
        <v>0</v>
      </c>
      <c r="O2019" s="7">
        <f t="shared" si="312"/>
        <v>0</v>
      </c>
      <c r="P2019" s="7">
        <f t="shared" si="313"/>
        <v>16.5</v>
      </c>
      <c r="Q2019" s="8">
        <f t="shared" si="314"/>
        <v>11.225</v>
      </c>
      <c r="R2019" s="8">
        <f t="shared" si="315"/>
        <v>9.125</v>
      </c>
      <c r="S2019" s="8">
        <f t="shared" si="316"/>
        <v>11.175000000000001</v>
      </c>
      <c r="T2019" s="8">
        <f t="shared" si="317"/>
        <v>10.375</v>
      </c>
      <c r="U2019" s="7">
        <f t="shared" si="318"/>
        <v>10.508333333333335</v>
      </c>
      <c r="V2019" s="7">
        <f t="shared" si="319"/>
        <v>10.475000000000001</v>
      </c>
    </row>
    <row r="2020" spans="1:22" ht="13.5" x14ac:dyDescent="0.25">
      <c r="A2020" s="3">
        <f>RSI!A2020</f>
        <v>45245</v>
      </c>
      <c r="B2020" s="2">
        <f>RSI!B2020</f>
        <v>0.68</v>
      </c>
      <c r="C2020" s="2">
        <f>RSI!I2020</f>
        <v>38.015471322085553</v>
      </c>
      <c r="D2020" s="2">
        <f>MACD!E2020</f>
        <v>1.2222959735483485E-2</v>
      </c>
      <c r="E2020" s="2">
        <f>MACD!F2020</f>
        <v>1.1499382339737053E-2</v>
      </c>
      <c r="F2020" s="2">
        <f>'Moving Avg'!D2020</f>
        <v>0.68400000000000005</v>
      </c>
      <c r="G2020" s="2">
        <f>'Moving Avg'!F2020</f>
        <v>0.69949999999999979</v>
      </c>
      <c r="H2020" s="2">
        <f>'Moving Avg'!G2020</f>
        <v>0.72039999999999982</v>
      </c>
      <c r="I2020" s="2">
        <f>'Moving Avg'!H2020</f>
        <v>0.78044999999999898</v>
      </c>
      <c r="J2020" s="5" t="str">
        <f>OBV!F2020</f>
        <v>BEARISH</v>
      </c>
      <c r="K2020" s="5" t="str">
        <f>OBV!G2020</f>
        <v>NEUTRAL</v>
      </c>
      <c r="L2020" s="5" t="str">
        <f>OBV!H2020</f>
        <v>CONFIRMED BEARISH</v>
      </c>
      <c r="M2020" s="7">
        <f t="shared" si="310"/>
        <v>25</v>
      </c>
      <c r="N2020" s="7">
        <f t="shared" si="311"/>
        <v>0</v>
      </c>
      <c r="O2020" s="7">
        <f t="shared" si="312"/>
        <v>0</v>
      </c>
      <c r="P2020" s="7">
        <f t="shared" si="313"/>
        <v>16.5</v>
      </c>
      <c r="Q2020" s="8">
        <f t="shared" si="314"/>
        <v>11.225</v>
      </c>
      <c r="R2020" s="8">
        <f t="shared" si="315"/>
        <v>9.125</v>
      </c>
      <c r="S2020" s="8">
        <f t="shared" si="316"/>
        <v>11.175000000000001</v>
      </c>
      <c r="T2020" s="8">
        <f t="shared" si="317"/>
        <v>10.375</v>
      </c>
      <c r="U2020" s="7">
        <f t="shared" si="318"/>
        <v>10.508333333333335</v>
      </c>
      <c r="V2020" s="7">
        <f t="shared" si="319"/>
        <v>10.475000000000001</v>
      </c>
    </row>
    <row r="2021" spans="1:22" ht="13.5" x14ac:dyDescent="0.25">
      <c r="A2021" s="3">
        <f>RSI!A2021</f>
        <v>45246</v>
      </c>
      <c r="B2021" s="2">
        <f>RSI!B2021</f>
        <v>0.68</v>
      </c>
      <c r="C2021" s="2">
        <f>RSI!I2021</f>
        <v>38.015471322085553</v>
      </c>
      <c r="D2021" s="2">
        <f>MACD!E2021</f>
        <v>1.1632873666020727E-2</v>
      </c>
      <c r="E2021" s="2">
        <f>MACD!F2021</f>
        <v>1.1526080604993789E-2</v>
      </c>
      <c r="F2021" s="2">
        <f>'Moving Avg'!D2021</f>
        <v>0.68200000000000016</v>
      </c>
      <c r="G2021" s="2">
        <f>'Moving Avg'!F2021</f>
        <v>0.6984999999999999</v>
      </c>
      <c r="H2021" s="2">
        <f>'Moving Avg'!G2021</f>
        <v>0.72019999999999995</v>
      </c>
      <c r="I2021" s="2">
        <f>'Moving Avg'!H2021</f>
        <v>0.77989999999999893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  <c r="M2021" s="7">
        <f t="shared" si="310"/>
        <v>25</v>
      </c>
      <c r="N2021" s="7">
        <f t="shared" si="311"/>
        <v>0</v>
      </c>
      <c r="O2021" s="7">
        <f t="shared" si="312"/>
        <v>0</v>
      </c>
      <c r="P2021" s="7">
        <f t="shared" si="313"/>
        <v>16.5</v>
      </c>
      <c r="Q2021" s="8">
        <f t="shared" si="314"/>
        <v>11.225</v>
      </c>
      <c r="R2021" s="8">
        <f t="shared" si="315"/>
        <v>9.125</v>
      </c>
      <c r="S2021" s="8">
        <f t="shared" si="316"/>
        <v>11.175000000000001</v>
      </c>
      <c r="T2021" s="8">
        <f t="shared" si="317"/>
        <v>10.375</v>
      </c>
      <c r="U2021" s="7">
        <f t="shared" si="318"/>
        <v>10.508333333333335</v>
      </c>
      <c r="V2021" s="7">
        <f t="shared" si="319"/>
        <v>10.475000000000001</v>
      </c>
    </row>
    <row r="2022" spans="1:22" ht="13.5" x14ac:dyDescent="0.25">
      <c r="A2022" s="3">
        <f>RSI!A2022</f>
        <v>45247</v>
      </c>
      <c r="B2022" s="2">
        <f>RSI!B2022</f>
        <v>0.69</v>
      </c>
      <c r="C2022" s="2">
        <f>RSI!I2022</f>
        <v>44.24079773222175</v>
      </c>
      <c r="D2022" s="2">
        <f>MACD!E2022</f>
        <v>8.9867051082818117E-3</v>
      </c>
      <c r="E2022" s="2">
        <f>MACD!F2022</f>
        <v>1.1018205505651395E-2</v>
      </c>
      <c r="F2022" s="2">
        <f>'Moving Avg'!D2022</f>
        <v>0.68200000000000005</v>
      </c>
      <c r="G2022" s="2">
        <f>'Moving Avg'!F2022</f>
        <v>0.69649999999999979</v>
      </c>
      <c r="H2022" s="2">
        <f>'Moving Avg'!G2022</f>
        <v>0.72</v>
      </c>
      <c r="I2022" s="2">
        <f>'Moving Avg'!H2022</f>
        <v>0.77934999999999888</v>
      </c>
      <c r="J2022" s="5" t="str">
        <f>OBV!F2022</f>
        <v>BEARISH</v>
      </c>
      <c r="K2022" s="5" t="str">
        <f>OBV!G2022</f>
        <v>NEUTRAL</v>
      </c>
      <c r="L2022" s="5" t="str">
        <f>OBV!H2022</f>
        <v>NEUTRAL</v>
      </c>
      <c r="M2022" s="7">
        <f t="shared" si="310"/>
        <v>25</v>
      </c>
      <c r="N2022" s="7">
        <f t="shared" si="311"/>
        <v>45</v>
      </c>
      <c r="O2022" s="7">
        <f t="shared" si="312"/>
        <v>0</v>
      </c>
      <c r="P2022" s="7">
        <f t="shared" si="313"/>
        <v>16.5</v>
      </c>
      <c r="Q2022" s="8">
        <f t="shared" si="314"/>
        <v>26.975000000000001</v>
      </c>
      <c r="R2022" s="8">
        <f t="shared" si="315"/>
        <v>18.125</v>
      </c>
      <c r="S2022" s="8">
        <f t="shared" si="316"/>
        <v>17.925000000000001</v>
      </c>
      <c r="T2022" s="8">
        <f t="shared" si="317"/>
        <v>21.625</v>
      </c>
      <c r="U2022" s="7">
        <f t="shared" si="318"/>
        <v>21.008333333333336</v>
      </c>
      <c r="V2022" s="7">
        <f t="shared" si="319"/>
        <v>21.162500000000001</v>
      </c>
    </row>
    <row r="2023" spans="1:22" ht="13.5" x14ac:dyDescent="0.25">
      <c r="A2023" s="3">
        <f>RSI!A2023</f>
        <v>45250</v>
      </c>
      <c r="B2023" s="2">
        <f>RSI!B2023</f>
        <v>0.69</v>
      </c>
      <c r="C2023" s="2">
        <f>RSI!I2023</f>
        <v>44.24079773222175</v>
      </c>
      <c r="D2023" s="2">
        <f>MACD!E2023</f>
        <v>5.2726219920102846E-3</v>
      </c>
      <c r="E2023" s="2">
        <f>MACD!F2023</f>
        <v>9.8690888029231739E-3</v>
      </c>
      <c r="F2023" s="2">
        <f>'Moving Avg'!D2023</f>
        <v>0.68399999999999994</v>
      </c>
      <c r="G2023" s="2">
        <f>'Moving Avg'!F2023</f>
        <v>0.69449999999999978</v>
      </c>
      <c r="H2023" s="2">
        <f>'Moving Avg'!G2023</f>
        <v>0.71960000000000013</v>
      </c>
      <c r="I2023" s="2">
        <f>'Moving Avg'!H2023</f>
        <v>0.77874999999999905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  <c r="M2023" s="7">
        <f t="shared" si="310"/>
        <v>25</v>
      </c>
      <c r="N2023" s="7">
        <f t="shared" si="311"/>
        <v>45</v>
      </c>
      <c r="O2023" s="7">
        <f t="shared" si="312"/>
        <v>0</v>
      </c>
      <c r="P2023" s="7">
        <f t="shared" si="313"/>
        <v>83.5</v>
      </c>
      <c r="Q2023" s="8">
        <f t="shared" si="314"/>
        <v>37.024999999999999</v>
      </c>
      <c r="R2023" s="8">
        <f t="shared" si="315"/>
        <v>34.875</v>
      </c>
      <c r="S2023" s="8">
        <f t="shared" si="316"/>
        <v>48.075000000000003</v>
      </c>
      <c r="T2023" s="8">
        <f t="shared" si="317"/>
        <v>38.375</v>
      </c>
      <c r="U2023" s="7">
        <f t="shared" si="318"/>
        <v>39.991666666666667</v>
      </c>
      <c r="V2023" s="7">
        <f t="shared" si="319"/>
        <v>39.587500000000006</v>
      </c>
    </row>
    <row r="2024" spans="1:22" ht="13.5" x14ac:dyDescent="0.25">
      <c r="A2024" s="3">
        <f>RSI!A2024</f>
        <v>45251</v>
      </c>
      <c r="B2024" s="2">
        <f>RSI!B2024</f>
        <v>0.69</v>
      </c>
      <c r="C2024" s="2">
        <f>RSI!I2024</f>
        <v>44.24079773222175</v>
      </c>
      <c r="D2024" s="2">
        <f>MACD!E2024</f>
        <v>2.1886808383272394E-3</v>
      </c>
      <c r="E2024" s="2">
        <f>MACD!F2024</f>
        <v>8.3330072100039881E-3</v>
      </c>
      <c r="F2024" s="2">
        <f>'Moving Avg'!D2024</f>
        <v>0.68599999999999994</v>
      </c>
      <c r="G2024" s="2">
        <f>'Moving Avg'!F2024</f>
        <v>0.69299999999999984</v>
      </c>
      <c r="H2024" s="2">
        <f>'Moving Avg'!G2024</f>
        <v>0.71920000000000006</v>
      </c>
      <c r="I2024" s="2">
        <f>'Moving Avg'!H2024</f>
        <v>0.77814999999999912</v>
      </c>
      <c r="J2024" s="5" t="str">
        <f>OBV!F2024</f>
        <v>BULLISH</v>
      </c>
      <c r="K2024" s="5" t="str">
        <f>OBV!G2024</f>
        <v>NEUTRAL</v>
      </c>
      <c r="L2024" s="5" t="str">
        <f>OBV!H2024</f>
        <v>CONFIRMED BULLISH</v>
      </c>
      <c r="M2024" s="7">
        <f t="shared" si="310"/>
        <v>25</v>
      </c>
      <c r="N2024" s="7">
        <f t="shared" si="311"/>
        <v>45</v>
      </c>
      <c r="O2024" s="7">
        <f t="shared" si="312"/>
        <v>0</v>
      </c>
      <c r="P2024" s="7">
        <f t="shared" si="313"/>
        <v>83.5</v>
      </c>
      <c r="Q2024" s="8">
        <f t="shared" si="314"/>
        <v>37.024999999999999</v>
      </c>
      <c r="R2024" s="8">
        <f t="shared" si="315"/>
        <v>34.875</v>
      </c>
      <c r="S2024" s="8">
        <f t="shared" si="316"/>
        <v>48.075000000000003</v>
      </c>
      <c r="T2024" s="8">
        <f t="shared" si="317"/>
        <v>38.375</v>
      </c>
      <c r="U2024" s="7">
        <f t="shared" si="318"/>
        <v>39.991666666666667</v>
      </c>
      <c r="V2024" s="7">
        <f t="shared" si="319"/>
        <v>39.587500000000006</v>
      </c>
    </row>
    <row r="2025" spans="1:22" ht="13.5" x14ac:dyDescent="0.25">
      <c r="A2025" s="3">
        <f>RSI!A2025</f>
        <v>45252</v>
      </c>
      <c r="B2025" s="2">
        <f>RSI!B2025</f>
        <v>0.69</v>
      </c>
      <c r="C2025" s="2">
        <f>RSI!I2025</f>
        <v>44.24079773222175</v>
      </c>
      <c r="D2025" s="2">
        <f>MACD!E2025</f>
        <v>1.1720468194779121E-3</v>
      </c>
      <c r="E2025" s="2">
        <f>MACD!F2025</f>
        <v>6.9008151318987734E-3</v>
      </c>
      <c r="F2025" s="2">
        <f>'Moving Avg'!D2025</f>
        <v>0.68799999999999994</v>
      </c>
      <c r="G2025" s="2">
        <f>'Moving Avg'!F2025</f>
        <v>0.69149999999999978</v>
      </c>
      <c r="H2025" s="2">
        <f>'Moving Avg'!G2025</f>
        <v>0.71879999999999999</v>
      </c>
      <c r="I2025" s="2">
        <f>'Moving Avg'!H2025</f>
        <v>0.77754999999999908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  <c r="M2025" s="7">
        <f t="shared" si="310"/>
        <v>25</v>
      </c>
      <c r="N2025" s="7">
        <f t="shared" si="311"/>
        <v>45</v>
      </c>
      <c r="O2025" s="7">
        <f t="shared" si="312"/>
        <v>0</v>
      </c>
      <c r="P2025" s="7">
        <f t="shared" si="313"/>
        <v>83.5</v>
      </c>
      <c r="Q2025" s="8">
        <f t="shared" si="314"/>
        <v>37.024999999999999</v>
      </c>
      <c r="R2025" s="8">
        <f t="shared" si="315"/>
        <v>34.875</v>
      </c>
      <c r="S2025" s="8">
        <f t="shared" si="316"/>
        <v>48.075000000000003</v>
      </c>
      <c r="T2025" s="8">
        <f t="shared" si="317"/>
        <v>38.375</v>
      </c>
      <c r="U2025" s="7">
        <f t="shared" si="318"/>
        <v>39.991666666666667</v>
      </c>
      <c r="V2025" s="7">
        <f t="shared" si="319"/>
        <v>39.587500000000006</v>
      </c>
    </row>
    <row r="2026" spans="1:22" ht="13.5" x14ac:dyDescent="0.25">
      <c r="A2026" s="3">
        <f>RSI!A2026</f>
        <v>45253</v>
      </c>
      <c r="B2026" s="2">
        <f>RSI!B2026</f>
        <v>0.69</v>
      </c>
      <c r="C2026" s="2">
        <f>RSI!I2026</f>
        <v>44.24079773222175</v>
      </c>
      <c r="D2026" s="2">
        <f>MACD!E2026</f>
        <v>3.6218202614035633E-4</v>
      </c>
      <c r="E2026" s="2">
        <f>MACD!F2026</f>
        <v>5.59308851074709E-3</v>
      </c>
      <c r="F2026" s="2">
        <f>'Moving Avg'!D2026</f>
        <v>0.69</v>
      </c>
      <c r="G2026" s="2">
        <f>'Moving Avg'!F2026</f>
        <v>0.69149999999999978</v>
      </c>
      <c r="H2026" s="2">
        <f>'Moving Avg'!G2026</f>
        <v>0.71779999999999988</v>
      </c>
      <c r="I2026" s="2">
        <f>'Moving Avg'!H2026</f>
        <v>0.77679999999999927</v>
      </c>
      <c r="J2026" s="5" t="str">
        <f>OBV!F2026</f>
        <v>BULLISH</v>
      </c>
      <c r="K2026" s="5" t="str">
        <f>OBV!G2026</f>
        <v>NEUTRAL</v>
      </c>
      <c r="L2026" s="5" t="str">
        <f>OBV!H2026</f>
        <v>CONFIRMED BULLISH</v>
      </c>
      <c r="M2026" s="7">
        <f t="shared" si="310"/>
        <v>25</v>
      </c>
      <c r="N2026" s="7">
        <f t="shared" si="311"/>
        <v>45</v>
      </c>
      <c r="O2026" s="7">
        <f t="shared" si="312"/>
        <v>0</v>
      </c>
      <c r="P2026" s="7">
        <f t="shared" si="313"/>
        <v>83.5</v>
      </c>
      <c r="Q2026" s="8">
        <f t="shared" si="314"/>
        <v>37.024999999999999</v>
      </c>
      <c r="R2026" s="8">
        <f t="shared" si="315"/>
        <v>34.875</v>
      </c>
      <c r="S2026" s="8">
        <f t="shared" si="316"/>
        <v>48.075000000000003</v>
      </c>
      <c r="T2026" s="8">
        <f t="shared" si="317"/>
        <v>38.375</v>
      </c>
      <c r="U2026" s="7">
        <f t="shared" si="318"/>
        <v>39.991666666666667</v>
      </c>
      <c r="V2026" s="7">
        <f t="shared" si="319"/>
        <v>39.587500000000006</v>
      </c>
    </row>
    <row r="2027" spans="1:22" ht="13.5" x14ac:dyDescent="0.25">
      <c r="A2027" s="3">
        <f>RSI!A2027</f>
        <v>45254</v>
      </c>
      <c r="B2027" s="2">
        <f>RSI!B2027</f>
        <v>0.69</v>
      </c>
      <c r="C2027" s="2">
        <f>RSI!I2027</f>
        <v>44.240797732221758</v>
      </c>
      <c r="D2027" s="2">
        <f>MACD!E2027</f>
        <v>-2.7645485782656909E-4</v>
      </c>
      <c r="E2027" s="2">
        <f>MACD!F2027</f>
        <v>4.419179837032358E-3</v>
      </c>
      <c r="F2027" s="2">
        <f>'Moving Avg'!D2027</f>
        <v>0.69</v>
      </c>
      <c r="G2027" s="2">
        <f>'Moving Avg'!F2027</f>
        <v>0.68999999999999972</v>
      </c>
      <c r="H2027" s="2">
        <f>'Moving Avg'!G2027</f>
        <v>0.71659999999999979</v>
      </c>
      <c r="I2027" s="2">
        <f>'Moving Avg'!H2027</f>
        <v>0.77609999999999912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  <c r="M2027" s="7">
        <f t="shared" si="310"/>
        <v>25</v>
      </c>
      <c r="N2027" s="7">
        <f t="shared" si="311"/>
        <v>45</v>
      </c>
      <c r="O2027" s="7">
        <f t="shared" si="312"/>
        <v>0</v>
      </c>
      <c r="P2027" s="7">
        <f t="shared" si="313"/>
        <v>33</v>
      </c>
      <c r="Q2027" s="8">
        <f t="shared" si="314"/>
        <v>29.45</v>
      </c>
      <c r="R2027" s="8">
        <f t="shared" si="315"/>
        <v>22.25</v>
      </c>
      <c r="S2027" s="8">
        <f t="shared" si="316"/>
        <v>25.35</v>
      </c>
      <c r="T2027" s="8">
        <f t="shared" si="317"/>
        <v>25.75</v>
      </c>
      <c r="U2027" s="7">
        <f t="shared" si="318"/>
        <v>25.683333333333337</v>
      </c>
      <c r="V2027" s="7">
        <f t="shared" si="319"/>
        <v>25.700000000000003</v>
      </c>
    </row>
    <row r="2028" spans="1:22" ht="13.5" x14ac:dyDescent="0.25">
      <c r="A2028" s="3">
        <f>RSI!A2028</f>
        <v>45257</v>
      </c>
      <c r="B2028" s="2">
        <f>RSI!B2028</f>
        <v>0.69</v>
      </c>
      <c r="C2028" s="2">
        <f>RSI!I2028</f>
        <v>44.240797732221758</v>
      </c>
      <c r="D2028" s="2">
        <f>MACD!E2028</f>
        <v>-2.3121224466003953E-3</v>
      </c>
      <c r="E2028" s="2">
        <f>MACD!F2028</f>
        <v>3.0729193803058076E-3</v>
      </c>
      <c r="F2028" s="2">
        <f>'Moving Avg'!D2028</f>
        <v>0.69</v>
      </c>
      <c r="G2028" s="2">
        <f>'Moving Avg'!F2028</f>
        <v>0.68899999999999972</v>
      </c>
      <c r="H2028" s="2">
        <f>'Moving Avg'!G2028</f>
        <v>0.71519999999999995</v>
      </c>
      <c r="I2028" s="2">
        <f>'Moving Avg'!H2028</f>
        <v>0.77534999999999921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  <c r="M2028" s="7">
        <f t="shared" si="310"/>
        <v>25</v>
      </c>
      <c r="N2028" s="7">
        <f t="shared" si="311"/>
        <v>45</v>
      </c>
      <c r="O2028" s="7">
        <f t="shared" si="312"/>
        <v>0</v>
      </c>
      <c r="P2028" s="7">
        <f t="shared" si="313"/>
        <v>33</v>
      </c>
      <c r="Q2028" s="8">
        <f t="shared" si="314"/>
        <v>29.45</v>
      </c>
      <c r="R2028" s="8">
        <f t="shared" si="315"/>
        <v>22.25</v>
      </c>
      <c r="S2028" s="8">
        <f t="shared" si="316"/>
        <v>25.35</v>
      </c>
      <c r="T2028" s="8">
        <f t="shared" si="317"/>
        <v>25.75</v>
      </c>
      <c r="U2028" s="7">
        <f t="shared" si="318"/>
        <v>25.683333333333337</v>
      </c>
      <c r="V2028" s="7">
        <f t="shared" si="319"/>
        <v>25.700000000000003</v>
      </c>
    </row>
    <row r="2029" spans="1:22" ht="13.5" x14ac:dyDescent="0.25">
      <c r="A2029" s="3">
        <f>RSI!A2029</f>
        <v>45258</v>
      </c>
      <c r="B2029" s="2">
        <f>RSI!B2029</f>
        <v>0.67</v>
      </c>
      <c r="C2029" s="2">
        <f>RSI!I2029</f>
        <v>33.078618977239486</v>
      </c>
      <c r="D2029" s="2">
        <f>MACD!E2029</f>
        <v>-2.513148364339246E-3</v>
      </c>
      <c r="E2029" s="2">
        <f>MACD!F2029</f>
        <v>1.9557058313767971E-3</v>
      </c>
      <c r="F2029" s="2">
        <f>'Moving Avg'!D2029</f>
        <v>0.68599999999999994</v>
      </c>
      <c r="G2029" s="2">
        <f>'Moving Avg'!F2029</f>
        <v>0.68699999999999972</v>
      </c>
      <c r="H2029" s="2">
        <f>'Moving Avg'!G2029</f>
        <v>0.71340000000000003</v>
      </c>
      <c r="I2029" s="2">
        <f>'Moving Avg'!H2029</f>
        <v>0.77454999999999929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  <c r="M2029" s="7">
        <f t="shared" si="310"/>
        <v>25</v>
      </c>
      <c r="N2029" s="7">
        <f t="shared" si="311"/>
        <v>45</v>
      </c>
      <c r="O2029" s="7">
        <f t="shared" si="312"/>
        <v>0</v>
      </c>
      <c r="P2029" s="7">
        <f t="shared" si="313"/>
        <v>16.5</v>
      </c>
      <c r="Q2029" s="8">
        <f t="shared" si="314"/>
        <v>26.975000000000001</v>
      </c>
      <c r="R2029" s="8">
        <f t="shared" si="315"/>
        <v>18.125</v>
      </c>
      <c r="S2029" s="8">
        <f t="shared" si="316"/>
        <v>17.925000000000001</v>
      </c>
      <c r="T2029" s="8">
        <f t="shared" si="317"/>
        <v>21.625</v>
      </c>
      <c r="U2029" s="7">
        <f t="shared" si="318"/>
        <v>21.008333333333336</v>
      </c>
      <c r="V2029" s="7">
        <f t="shared" si="319"/>
        <v>21.162500000000001</v>
      </c>
    </row>
    <row r="2030" spans="1:22" ht="13.5" x14ac:dyDescent="0.25">
      <c r="A2030" s="3">
        <f>RSI!A2030</f>
        <v>45259</v>
      </c>
      <c r="B2030" s="2">
        <f>RSI!B2030</f>
        <v>0.68</v>
      </c>
      <c r="C2030" s="2">
        <f>RSI!I2030</f>
        <v>41.08289587169255</v>
      </c>
      <c r="D2030" s="2">
        <f>MACD!E2030</f>
        <v>-3.2687880621194987E-3</v>
      </c>
      <c r="E2030" s="2">
        <f>MACD!F2030</f>
        <v>9.1080705267753792E-4</v>
      </c>
      <c r="F2030" s="2">
        <f>'Moving Avg'!D2030</f>
        <v>0.68399999999999994</v>
      </c>
      <c r="G2030" s="2">
        <f>'Moving Avg'!F2030</f>
        <v>0.68599999999999972</v>
      </c>
      <c r="H2030" s="2">
        <f>'Moving Avg'!G2030</f>
        <v>0.7118000000000001</v>
      </c>
      <c r="I2030" s="2">
        <f>'Moving Avg'!H2030</f>
        <v>0.77384999999999937</v>
      </c>
      <c r="J2030" s="5" t="str">
        <f>OBV!F2030</f>
        <v>BULLISH</v>
      </c>
      <c r="K2030" s="5" t="str">
        <f>OBV!G2030</f>
        <v>NEUTRAL</v>
      </c>
      <c r="L2030" s="5" t="str">
        <f>OBV!H2030</f>
        <v>BULLISH DIVERGENCE</v>
      </c>
      <c r="M2030" s="7">
        <f t="shared" si="310"/>
        <v>25</v>
      </c>
      <c r="N2030" s="7">
        <f t="shared" si="311"/>
        <v>45</v>
      </c>
      <c r="O2030" s="7">
        <f t="shared" si="312"/>
        <v>0</v>
      </c>
      <c r="P2030" s="7">
        <f t="shared" si="313"/>
        <v>66.5</v>
      </c>
      <c r="Q2030" s="8">
        <f t="shared" si="314"/>
        <v>34.475000000000001</v>
      </c>
      <c r="R2030" s="8">
        <f t="shared" si="315"/>
        <v>30.625</v>
      </c>
      <c r="S2030" s="8">
        <f t="shared" si="316"/>
        <v>40.424999999999997</v>
      </c>
      <c r="T2030" s="8">
        <f t="shared" si="317"/>
        <v>34.125</v>
      </c>
      <c r="U2030" s="7">
        <f t="shared" si="318"/>
        <v>35.174999999999997</v>
      </c>
      <c r="V2030" s="7">
        <f t="shared" si="319"/>
        <v>34.912499999999994</v>
      </c>
    </row>
    <row r="2031" spans="1:22" ht="13.5" x14ac:dyDescent="0.25">
      <c r="A2031" s="3">
        <f>RSI!A2031</f>
        <v>45260</v>
      </c>
      <c r="B2031" s="2">
        <f>RSI!B2031</f>
        <v>0.67</v>
      </c>
      <c r="C2031" s="2">
        <f>RSI!I2031</f>
        <v>36.394945877531669</v>
      </c>
      <c r="D2031" s="2">
        <f>MACD!E2031</f>
        <v>-3.0828215796153691E-3</v>
      </c>
      <c r="E2031" s="2">
        <f>MACD!F2031</f>
        <v>1.1208132621895656E-4</v>
      </c>
      <c r="F2031" s="2">
        <f>'Moving Avg'!D2031</f>
        <v>0.67999999999999994</v>
      </c>
      <c r="G2031" s="2">
        <f>'Moving Avg'!F2031</f>
        <v>0.68449999999999978</v>
      </c>
      <c r="H2031" s="2">
        <f>'Moving Avg'!G2031</f>
        <v>0.70980000000000021</v>
      </c>
      <c r="I2031" s="2">
        <f>'Moving Avg'!H2031</f>
        <v>0.77299999999999958</v>
      </c>
      <c r="J2031" s="5" t="str">
        <f>OBV!F2031</f>
        <v>BEARISH</v>
      </c>
      <c r="K2031" s="5" t="str">
        <f>OBV!G2031</f>
        <v>WEAK</v>
      </c>
      <c r="L2031" s="5" t="str">
        <f>OBV!H2031</f>
        <v>CONFIRMED BEARISH</v>
      </c>
      <c r="M2031" s="7">
        <f t="shared" si="310"/>
        <v>25</v>
      </c>
      <c r="N2031" s="7">
        <f t="shared" si="311"/>
        <v>45</v>
      </c>
      <c r="O2031" s="7">
        <f t="shared" si="312"/>
        <v>0</v>
      </c>
      <c r="P2031" s="7">
        <f t="shared" si="313"/>
        <v>0</v>
      </c>
      <c r="Q2031" s="8">
        <f t="shared" si="314"/>
        <v>24.5</v>
      </c>
      <c r="R2031" s="8">
        <f t="shared" si="315"/>
        <v>14</v>
      </c>
      <c r="S2031" s="8">
        <f t="shared" si="316"/>
        <v>10.5</v>
      </c>
      <c r="T2031" s="8">
        <f t="shared" si="317"/>
        <v>17.5</v>
      </c>
      <c r="U2031" s="7">
        <f t="shared" si="318"/>
        <v>16.333333333333332</v>
      </c>
      <c r="V2031" s="7">
        <f t="shared" si="319"/>
        <v>16.625</v>
      </c>
    </row>
    <row r="2032" spans="1:22" ht="13.5" x14ac:dyDescent="0.25">
      <c r="A2032" s="3">
        <f>RSI!A2032</f>
        <v>45261</v>
      </c>
      <c r="B2032" s="2">
        <f>RSI!B2032</f>
        <v>0.68</v>
      </c>
      <c r="C2032" s="2">
        <f>RSI!I2032</f>
        <v>43.35579315107961</v>
      </c>
      <c r="D2032" s="2">
        <f>MACD!E2032</f>
        <v>-1.990308562501264E-3</v>
      </c>
      <c r="E2032" s="2">
        <f>MACD!F2032</f>
        <v>-3.0839665152508758E-4</v>
      </c>
      <c r="F2032" s="2">
        <f>'Moving Avg'!D2032</f>
        <v>0.67800000000000005</v>
      </c>
      <c r="G2032" s="2">
        <f>'Moving Avg'!F2032</f>
        <v>0.68399999999999972</v>
      </c>
      <c r="H2032" s="2">
        <f>'Moving Avg'!G2032</f>
        <v>0.7080000000000003</v>
      </c>
      <c r="I2032" s="2">
        <f>'Moving Avg'!H2032</f>
        <v>0.77219999999999955</v>
      </c>
      <c r="J2032" s="5" t="str">
        <f>OBV!F2032</f>
        <v>BEARISH</v>
      </c>
      <c r="K2032" s="5" t="str">
        <f>OBV!G2032</f>
        <v>WEAK</v>
      </c>
      <c r="L2032" s="5" t="str">
        <f>OBV!H2032</f>
        <v>CONFIRMED BEARISH</v>
      </c>
      <c r="M2032" s="7">
        <f t="shared" si="310"/>
        <v>25</v>
      </c>
      <c r="N2032" s="7">
        <f t="shared" si="311"/>
        <v>45</v>
      </c>
      <c r="O2032" s="7">
        <f t="shared" si="312"/>
        <v>0</v>
      </c>
      <c r="P2032" s="7">
        <f t="shared" si="313"/>
        <v>0</v>
      </c>
      <c r="Q2032" s="8">
        <f t="shared" si="314"/>
        <v>24.5</v>
      </c>
      <c r="R2032" s="8">
        <f t="shared" si="315"/>
        <v>14</v>
      </c>
      <c r="S2032" s="8">
        <f t="shared" si="316"/>
        <v>10.5</v>
      </c>
      <c r="T2032" s="8">
        <f t="shared" si="317"/>
        <v>17.5</v>
      </c>
      <c r="U2032" s="7">
        <f t="shared" si="318"/>
        <v>16.333333333333332</v>
      </c>
      <c r="V2032" s="7">
        <f t="shared" si="319"/>
        <v>16.625</v>
      </c>
    </row>
    <row r="2033" spans="1:22" ht="13.5" x14ac:dyDescent="0.25">
      <c r="A2033" s="3">
        <f>RSI!A2033</f>
        <v>45264</v>
      </c>
      <c r="B2033" s="2">
        <f>RSI!B2033</f>
        <v>0.68</v>
      </c>
      <c r="C2033" s="2">
        <f>RSI!I2033</f>
        <v>43.35579315107961</v>
      </c>
      <c r="D2033" s="2">
        <f>MACD!E2033</f>
        <v>-9.9770937744037003E-4</v>
      </c>
      <c r="E2033" s="2">
        <f>MACD!F2033</f>
        <v>-4.4625919670814409E-4</v>
      </c>
      <c r="F2033" s="2">
        <f>'Moving Avg'!D2033</f>
        <v>0.67600000000000005</v>
      </c>
      <c r="G2033" s="2">
        <f>'Moving Avg'!F2033</f>
        <v>0.68399999999999983</v>
      </c>
      <c r="H2033" s="2">
        <f>'Moving Avg'!G2033</f>
        <v>0.70700000000000029</v>
      </c>
      <c r="I2033" s="2">
        <f>'Moving Avg'!H2033</f>
        <v>0.77139999999999953</v>
      </c>
      <c r="J2033" s="5" t="str">
        <f>OBV!F2033</f>
        <v>BEARISH</v>
      </c>
      <c r="K2033" s="5" t="str">
        <f>OBV!G2033</f>
        <v>WEAK</v>
      </c>
      <c r="L2033" s="5" t="str">
        <f>OBV!H2033</f>
        <v>CONFIRMED BEARISH</v>
      </c>
      <c r="M2033" s="7">
        <f t="shared" si="310"/>
        <v>25</v>
      </c>
      <c r="N2033" s="7">
        <f t="shared" si="311"/>
        <v>45</v>
      </c>
      <c r="O2033" s="7">
        <f t="shared" si="312"/>
        <v>0</v>
      </c>
      <c r="P2033" s="7">
        <f t="shared" si="313"/>
        <v>0</v>
      </c>
      <c r="Q2033" s="8">
        <f t="shared" si="314"/>
        <v>24.5</v>
      </c>
      <c r="R2033" s="8">
        <f t="shared" si="315"/>
        <v>14</v>
      </c>
      <c r="S2033" s="8">
        <f t="shared" si="316"/>
        <v>10.5</v>
      </c>
      <c r="T2033" s="8">
        <f t="shared" si="317"/>
        <v>17.5</v>
      </c>
      <c r="U2033" s="7">
        <f t="shared" si="318"/>
        <v>16.333333333333332</v>
      </c>
      <c r="V2033" s="7">
        <f t="shared" si="319"/>
        <v>16.625</v>
      </c>
    </row>
    <row r="2034" spans="1:22" ht="13.5" x14ac:dyDescent="0.25">
      <c r="A2034" s="3">
        <f>RSI!A2034</f>
        <v>45265</v>
      </c>
      <c r="B2034" s="2">
        <f>RSI!B2034</f>
        <v>0.67</v>
      </c>
      <c r="C2034" s="2">
        <f>RSI!I2034</f>
        <v>38.472724920654677</v>
      </c>
      <c r="D2034" s="2">
        <f>MACD!E2034</f>
        <v>6.4603880888880472E-4</v>
      </c>
      <c r="E2034" s="2">
        <f>MACD!F2034</f>
        <v>-2.2779959558875433E-4</v>
      </c>
      <c r="F2034" s="2">
        <f>'Moving Avg'!D2034</f>
        <v>0.67600000000000005</v>
      </c>
      <c r="G2034" s="2">
        <f>'Moving Avg'!F2034</f>
        <v>0.68349999999999977</v>
      </c>
      <c r="H2034" s="2">
        <f>'Moving Avg'!G2034</f>
        <v>0.70520000000000038</v>
      </c>
      <c r="I2034" s="2">
        <f>'Moving Avg'!H2034</f>
        <v>0.77059999999999962</v>
      </c>
      <c r="J2034" s="5" t="str">
        <f>OBV!F2034</f>
        <v>BEARISH</v>
      </c>
      <c r="K2034" s="5" t="str">
        <f>OBV!G2034</f>
        <v>WEAK</v>
      </c>
      <c r="L2034" s="5" t="str">
        <f>OBV!H2034</f>
        <v>NEUTRAL</v>
      </c>
      <c r="M2034" s="7">
        <f t="shared" si="310"/>
        <v>25</v>
      </c>
      <c r="N2034" s="7">
        <f t="shared" si="311"/>
        <v>0</v>
      </c>
      <c r="O2034" s="7">
        <f t="shared" si="312"/>
        <v>0</v>
      </c>
      <c r="P2034" s="7">
        <f t="shared" si="313"/>
        <v>0</v>
      </c>
      <c r="Q2034" s="8">
        <f t="shared" si="314"/>
        <v>8.75</v>
      </c>
      <c r="R2034" s="8">
        <f t="shared" si="315"/>
        <v>5</v>
      </c>
      <c r="S2034" s="8">
        <f t="shared" si="316"/>
        <v>3.75</v>
      </c>
      <c r="T2034" s="8">
        <f t="shared" si="317"/>
        <v>6.25</v>
      </c>
      <c r="U2034" s="7">
        <f t="shared" si="318"/>
        <v>5.833333333333333</v>
      </c>
      <c r="V2034" s="7">
        <f t="shared" si="319"/>
        <v>5.9375</v>
      </c>
    </row>
    <row r="2035" spans="1:22" ht="13.5" x14ac:dyDescent="0.25">
      <c r="A2035" s="3">
        <f>RSI!A2035</f>
        <v>45266</v>
      </c>
      <c r="B2035" s="2">
        <f>RSI!B2035</f>
        <v>0.67</v>
      </c>
      <c r="C2035" s="2">
        <f>RSI!I2035</f>
        <v>38.472724920654677</v>
      </c>
      <c r="D2035" s="2">
        <f>MACD!E2035</f>
        <v>2.1544336693017918E-3</v>
      </c>
      <c r="E2035" s="2">
        <f>MACD!F2035</f>
        <v>2.4864705738935494E-4</v>
      </c>
      <c r="F2035" s="2">
        <f>'Moving Avg'!D2035</f>
        <v>0.67400000000000004</v>
      </c>
      <c r="G2035" s="2">
        <f>'Moving Avg'!F2035</f>
        <v>0.68249999999999988</v>
      </c>
      <c r="H2035" s="2">
        <f>'Moving Avg'!G2035</f>
        <v>0.70360000000000045</v>
      </c>
      <c r="I2035" s="2">
        <f>'Moving Avg'!H2035</f>
        <v>0.76984999999999959</v>
      </c>
      <c r="J2035" s="5" t="str">
        <f>OBV!F2035</f>
        <v>BEARISH</v>
      </c>
      <c r="K2035" s="5" t="str">
        <f>OBV!G2035</f>
        <v>WEAK</v>
      </c>
      <c r="L2035" s="5" t="str">
        <f>OBV!H2035</f>
        <v>CONFIRMED BEARISH</v>
      </c>
      <c r="M2035" s="7">
        <f t="shared" si="310"/>
        <v>25</v>
      </c>
      <c r="N2035" s="7">
        <f t="shared" si="311"/>
        <v>0</v>
      </c>
      <c r="O2035" s="7">
        <f t="shared" si="312"/>
        <v>0</v>
      </c>
      <c r="P2035" s="7">
        <f t="shared" si="313"/>
        <v>0</v>
      </c>
      <c r="Q2035" s="8">
        <f t="shared" si="314"/>
        <v>8.75</v>
      </c>
      <c r="R2035" s="8">
        <f t="shared" si="315"/>
        <v>5</v>
      </c>
      <c r="S2035" s="8">
        <f t="shared" si="316"/>
        <v>3.75</v>
      </c>
      <c r="T2035" s="8">
        <f t="shared" si="317"/>
        <v>6.25</v>
      </c>
      <c r="U2035" s="7">
        <f t="shared" si="318"/>
        <v>5.833333333333333</v>
      </c>
      <c r="V2035" s="7">
        <f t="shared" si="319"/>
        <v>5.9375</v>
      </c>
    </row>
    <row r="2036" spans="1:22" ht="13.5" x14ac:dyDescent="0.25">
      <c r="A2036" s="3">
        <f>RSI!A2036</f>
        <v>45267</v>
      </c>
      <c r="B2036" s="2">
        <f>RSI!B2036</f>
        <v>0.68</v>
      </c>
      <c r="C2036" s="2">
        <f>RSI!I2036</f>
        <v>45.581019612006919</v>
      </c>
      <c r="D2036" s="2">
        <f>MACD!E2036</f>
        <v>2.7988520508868131E-3</v>
      </c>
      <c r="E2036" s="2">
        <f>MACD!F2036</f>
        <v>7.5868805608884666E-4</v>
      </c>
      <c r="F2036" s="2">
        <f>'Moving Avg'!D2036</f>
        <v>0.67600000000000005</v>
      </c>
      <c r="G2036" s="2">
        <f>'Moving Avg'!F2036</f>
        <v>0.68199999999999983</v>
      </c>
      <c r="H2036" s="2">
        <f>'Moving Avg'!G2036</f>
        <v>0.70260000000000045</v>
      </c>
      <c r="I2036" s="2">
        <f>'Moving Avg'!H2036</f>
        <v>0.76914999999999978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  <c r="M2036" s="7">
        <f t="shared" si="310"/>
        <v>25</v>
      </c>
      <c r="N2036" s="7">
        <f t="shared" si="311"/>
        <v>0</v>
      </c>
      <c r="O2036" s="7">
        <f t="shared" si="312"/>
        <v>0</v>
      </c>
      <c r="P2036" s="7">
        <f t="shared" si="313"/>
        <v>83.5</v>
      </c>
      <c r="Q2036" s="8">
        <f t="shared" si="314"/>
        <v>21.274999999999999</v>
      </c>
      <c r="R2036" s="8">
        <f t="shared" si="315"/>
        <v>25.875</v>
      </c>
      <c r="S2036" s="8">
        <f t="shared" si="316"/>
        <v>41.325000000000003</v>
      </c>
      <c r="T2036" s="8">
        <f t="shared" si="317"/>
        <v>27.125</v>
      </c>
      <c r="U2036" s="7">
        <f t="shared" si="318"/>
        <v>29.491666666666664</v>
      </c>
      <c r="V2036" s="7">
        <f t="shared" si="319"/>
        <v>28.9</v>
      </c>
    </row>
    <row r="2037" spans="1:22" ht="13.5" x14ac:dyDescent="0.25">
      <c r="A2037" s="3">
        <f>RSI!A2037</f>
        <v>45268</v>
      </c>
      <c r="B2037" s="2">
        <f>RSI!B2037</f>
        <v>0.68</v>
      </c>
      <c r="C2037" s="2">
        <f>RSI!I2037</f>
        <v>45.581019612006919</v>
      </c>
      <c r="D2037" s="2">
        <f>MACD!E2037</f>
        <v>3.3858026113777751E-3</v>
      </c>
      <c r="E2037" s="2">
        <f>MACD!F2037</f>
        <v>1.2841109671466325E-3</v>
      </c>
      <c r="F2037" s="2">
        <f>'Moving Avg'!D2037</f>
        <v>0.67600000000000005</v>
      </c>
      <c r="G2037" s="2">
        <f>'Moving Avg'!F2037</f>
        <v>0.68149999999999977</v>
      </c>
      <c r="H2037" s="2">
        <f>'Moving Avg'!G2037</f>
        <v>0.70160000000000045</v>
      </c>
      <c r="I2037" s="2">
        <f>'Moving Avg'!H2037</f>
        <v>0.76844999999999974</v>
      </c>
      <c r="J2037" s="5" t="str">
        <f>OBV!F2037</f>
        <v>BEARISH</v>
      </c>
      <c r="K2037" s="5" t="str">
        <f>OBV!G2037</f>
        <v>NEUTRAL</v>
      </c>
      <c r="L2037" s="5" t="str">
        <f>OBV!H2037</f>
        <v>NEUTRAL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16.5</v>
      </c>
      <c r="Q2037" s="8">
        <f t="shared" si="314"/>
        <v>11.225</v>
      </c>
      <c r="R2037" s="8">
        <f t="shared" si="315"/>
        <v>9.125</v>
      </c>
      <c r="S2037" s="8">
        <f t="shared" si="316"/>
        <v>11.175000000000001</v>
      </c>
      <c r="T2037" s="8">
        <f t="shared" si="317"/>
        <v>10.375</v>
      </c>
      <c r="U2037" s="7">
        <f t="shared" si="318"/>
        <v>10.508333333333335</v>
      </c>
      <c r="V2037" s="7">
        <f t="shared" si="319"/>
        <v>10.475000000000001</v>
      </c>
    </row>
    <row r="2038" spans="1:22" ht="13.5" x14ac:dyDescent="0.25">
      <c r="A2038" s="3">
        <f>RSI!A2038</f>
        <v>45271</v>
      </c>
      <c r="B2038" s="2">
        <f>RSI!B2038</f>
        <v>0.67</v>
      </c>
      <c r="C2038" s="2">
        <f>RSI!I2038</f>
        <v>40.195314826860994</v>
      </c>
      <c r="D2038" s="2">
        <f>MACD!E2038</f>
        <v>4.6617803711770378E-3</v>
      </c>
      <c r="E2038" s="2">
        <f>MACD!F2038</f>
        <v>1.9596448479527137E-3</v>
      </c>
      <c r="F2038" s="2">
        <f>'Moving Avg'!D2038</f>
        <v>0.67400000000000004</v>
      </c>
      <c r="G2038" s="2">
        <f>'Moving Avg'!F2038</f>
        <v>0.68099999999999983</v>
      </c>
      <c r="H2038" s="2">
        <f>'Moving Avg'!G2038</f>
        <v>0.7000000000000004</v>
      </c>
      <c r="I2038" s="2">
        <f>'Moving Avg'!H2038</f>
        <v>0.76769999999999983</v>
      </c>
      <c r="J2038" s="5" t="str">
        <f>OBV!F2038</f>
        <v>BEARISH</v>
      </c>
      <c r="K2038" s="5" t="str">
        <f>OBV!G2038</f>
        <v>NEUTRAL</v>
      </c>
      <c r="L2038" s="5" t="str">
        <f>OBV!H2038</f>
        <v>CONFIRMED BEARISH</v>
      </c>
      <c r="M2038" s="7">
        <f t="shared" si="310"/>
        <v>25</v>
      </c>
      <c r="N2038" s="7">
        <f t="shared" si="311"/>
        <v>0</v>
      </c>
      <c r="O2038" s="7">
        <f t="shared" si="312"/>
        <v>0</v>
      </c>
      <c r="P2038" s="7">
        <f t="shared" si="313"/>
        <v>16.5</v>
      </c>
      <c r="Q2038" s="8">
        <f t="shared" si="314"/>
        <v>11.225</v>
      </c>
      <c r="R2038" s="8">
        <f t="shared" si="315"/>
        <v>9.125</v>
      </c>
      <c r="S2038" s="8">
        <f t="shared" si="316"/>
        <v>11.175000000000001</v>
      </c>
      <c r="T2038" s="8">
        <f t="shared" si="317"/>
        <v>10.375</v>
      </c>
      <c r="U2038" s="7">
        <f t="shared" si="318"/>
        <v>10.508333333333335</v>
      </c>
      <c r="V2038" s="7">
        <f t="shared" si="319"/>
        <v>10.475000000000001</v>
      </c>
    </row>
    <row r="2039" spans="1:22" ht="13.5" x14ac:dyDescent="0.25">
      <c r="A2039" s="3">
        <f>RSI!A2039</f>
        <v>45272</v>
      </c>
      <c r="B2039" s="2">
        <f>RSI!B2039</f>
        <v>0.69</v>
      </c>
      <c r="C2039" s="2">
        <f>RSI!I2039</f>
        <v>52.327546417090232</v>
      </c>
      <c r="D2039" s="2">
        <f>MACD!E2039</f>
        <v>1.2778680135133724E-3</v>
      </c>
      <c r="E2039" s="2">
        <f>MACD!F2039</f>
        <v>1.8232894810648456E-3</v>
      </c>
      <c r="F2039" s="2">
        <f>'Moving Avg'!D2039</f>
        <v>0.67800000000000005</v>
      </c>
      <c r="G2039" s="2">
        <f>'Moving Avg'!F2039</f>
        <v>0.68149999999999977</v>
      </c>
      <c r="H2039" s="2">
        <f>'Moving Avg'!G2039</f>
        <v>0.69900000000000029</v>
      </c>
      <c r="I2039" s="2">
        <f>'Moving Avg'!H2039</f>
        <v>0.76704999999999979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45</v>
      </c>
      <c r="O2039" s="7">
        <f t="shared" si="312"/>
        <v>0</v>
      </c>
      <c r="P2039" s="7">
        <f t="shared" si="313"/>
        <v>83.5</v>
      </c>
      <c r="Q2039" s="8">
        <f t="shared" si="314"/>
        <v>37.024999999999999</v>
      </c>
      <c r="R2039" s="8">
        <f t="shared" si="315"/>
        <v>34.875</v>
      </c>
      <c r="S2039" s="8">
        <f t="shared" si="316"/>
        <v>48.075000000000003</v>
      </c>
      <c r="T2039" s="8">
        <f t="shared" si="317"/>
        <v>38.375</v>
      </c>
      <c r="U2039" s="7">
        <f t="shared" si="318"/>
        <v>39.991666666666667</v>
      </c>
      <c r="V2039" s="7">
        <f t="shared" si="319"/>
        <v>39.587500000000006</v>
      </c>
    </row>
    <row r="2040" spans="1:22" ht="13.5" x14ac:dyDescent="0.25">
      <c r="A2040" s="3">
        <f>RSI!A2040</f>
        <v>45273</v>
      </c>
      <c r="B2040" s="2">
        <f>RSI!B2040</f>
        <v>0.73</v>
      </c>
      <c r="C2040" s="2">
        <f>RSI!I2040</f>
        <v>66.823591529902373</v>
      </c>
      <c r="D2040" s="2">
        <f>MACD!E2040</f>
        <v>-3.040329622986726E-3</v>
      </c>
      <c r="E2040" s="2">
        <f>MACD!F2040</f>
        <v>8.5056566025453124E-4</v>
      </c>
      <c r="F2040" s="2">
        <f>'Moving Avg'!D2040</f>
        <v>0.69000000000000006</v>
      </c>
      <c r="G2040" s="2">
        <f>'Moving Avg'!F2040</f>
        <v>0.68399999999999994</v>
      </c>
      <c r="H2040" s="2">
        <f>'Moving Avg'!G2040</f>
        <v>0.69920000000000027</v>
      </c>
      <c r="I2040" s="2">
        <f>'Moving Avg'!H2040</f>
        <v>0.76659999999999995</v>
      </c>
      <c r="J2040" s="5" t="str">
        <f>OBV!F2040</f>
        <v>BULLISH</v>
      </c>
      <c r="K2040" s="5" t="str">
        <f>OBV!G2040</f>
        <v>NEUTRAL</v>
      </c>
      <c r="L2040" s="5" t="str">
        <f>OBV!H2040</f>
        <v>CONFIRMED BULLISH</v>
      </c>
      <c r="M2040" s="7">
        <f t="shared" si="310"/>
        <v>25</v>
      </c>
      <c r="N2040" s="7">
        <f t="shared" si="311"/>
        <v>45</v>
      </c>
      <c r="O2040" s="7">
        <f t="shared" si="312"/>
        <v>0</v>
      </c>
      <c r="P2040" s="7">
        <f t="shared" si="313"/>
        <v>83.5</v>
      </c>
      <c r="Q2040" s="8">
        <f t="shared" si="314"/>
        <v>37.024999999999999</v>
      </c>
      <c r="R2040" s="8">
        <f t="shared" si="315"/>
        <v>34.875</v>
      </c>
      <c r="S2040" s="8">
        <f t="shared" si="316"/>
        <v>48.075000000000003</v>
      </c>
      <c r="T2040" s="8">
        <f t="shared" si="317"/>
        <v>38.375</v>
      </c>
      <c r="U2040" s="7">
        <f t="shared" si="318"/>
        <v>39.991666666666667</v>
      </c>
      <c r="V2040" s="7">
        <f t="shared" si="319"/>
        <v>39.587500000000006</v>
      </c>
    </row>
    <row r="2041" spans="1:22" ht="13.5" x14ac:dyDescent="0.25">
      <c r="A2041" s="3">
        <f>RSI!A2041</f>
        <v>45274</v>
      </c>
      <c r="B2041" s="2">
        <f>RSI!B2041</f>
        <v>0.77</v>
      </c>
      <c r="C2041" s="2">
        <f>RSI!I2041</f>
        <v>75.007722135726667</v>
      </c>
      <c r="D2041" s="2">
        <f>MACD!E2041</f>
        <v>-1.1460110339640894E-2</v>
      </c>
      <c r="E2041" s="2">
        <f>MACD!F2041</f>
        <v>-1.6115695397245539E-3</v>
      </c>
      <c r="F2041" s="2">
        <f>'Moving Avg'!D2041</f>
        <v>0.70799999999999996</v>
      </c>
      <c r="G2041" s="2">
        <f>'Moving Avg'!F2041</f>
        <v>0.68849999999999989</v>
      </c>
      <c r="H2041" s="2">
        <f>'Moving Avg'!G2041</f>
        <v>0.7000000000000004</v>
      </c>
      <c r="I2041" s="2">
        <f>'Moving Avg'!H2041</f>
        <v>0.76634999999999986</v>
      </c>
      <c r="J2041" s="5" t="str">
        <f>OBV!F2041</f>
        <v>BULLISH</v>
      </c>
      <c r="K2041" s="5" t="str">
        <f>OBV!G2041</f>
        <v>NEUTRAL</v>
      </c>
      <c r="L2041" s="5" t="str">
        <f>OBV!H2041</f>
        <v>CONFIRMED BULLISH</v>
      </c>
      <c r="M2041" s="7">
        <f t="shared" si="310"/>
        <v>0</v>
      </c>
      <c r="N2041" s="7">
        <f t="shared" si="311"/>
        <v>45</v>
      </c>
      <c r="O2041" s="7">
        <f t="shared" si="312"/>
        <v>0</v>
      </c>
      <c r="P2041" s="7">
        <f t="shared" si="313"/>
        <v>83.5</v>
      </c>
      <c r="Q2041" s="8">
        <f t="shared" si="314"/>
        <v>28.274999999999999</v>
      </c>
      <c r="R2041" s="8">
        <f t="shared" si="315"/>
        <v>29.875</v>
      </c>
      <c r="S2041" s="8">
        <f t="shared" si="316"/>
        <v>44.325000000000003</v>
      </c>
      <c r="T2041" s="8">
        <f t="shared" si="317"/>
        <v>32.125</v>
      </c>
      <c r="U2041" s="7">
        <f t="shared" si="318"/>
        <v>34.158333333333331</v>
      </c>
      <c r="V2041" s="7">
        <f t="shared" si="319"/>
        <v>33.65</v>
      </c>
    </row>
    <row r="2042" spans="1:22" ht="13.5" x14ac:dyDescent="0.25">
      <c r="A2042" s="3">
        <f>RSI!A2042</f>
        <v>45275</v>
      </c>
      <c r="B2042" s="2">
        <f>RSI!B2042</f>
        <v>0.77</v>
      </c>
      <c r="C2042" s="2">
        <f>RSI!I2042</f>
        <v>75.007722135726667</v>
      </c>
      <c r="D2042" s="2">
        <f>MACD!E2042</f>
        <v>-1.7527344686425139E-2</v>
      </c>
      <c r="E2042" s="2">
        <f>MACD!F2042</f>
        <v>-4.7947245690646715E-3</v>
      </c>
      <c r="F2042" s="2">
        <f>'Moving Avg'!D2042</f>
        <v>0.72599999999999998</v>
      </c>
      <c r="G2042" s="2">
        <f>'Moving Avg'!F2042</f>
        <v>0.69249999999999989</v>
      </c>
      <c r="H2042" s="2">
        <f>'Moving Avg'!G2042</f>
        <v>0.70080000000000031</v>
      </c>
      <c r="I2042" s="2">
        <f>'Moving Avg'!H2042</f>
        <v>0.7661</v>
      </c>
      <c r="J2042" s="5" t="str">
        <f>OBV!F2042</f>
        <v>BULLISH</v>
      </c>
      <c r="K2042" s="5" t="str">
        <f>OBV!G2042</f>
        <v>NEUTRAL</v>
      </c>
      <c r="L2042" s="5" t="str">
        <f>OBV!H2042</f>
        <v>CONFIRMED BULLISH</v>
      </c>
      <c r="M2042" s="7">
        <f t="shared" si="310"/>
        <v>0</v>
      </c>
      <c r="N2042" s="7">
        <f t="shared" si="311"/>
        <v>45</v>
      </c>
      <c r="O2042" s="7">
        <f t="shared" si="312"/>
        <v>0</v>
      </c>
      <c r="P2042" s="7">
        <f t="shared" si="313"/>
        <v>83.5</v>
      </c>
      <c r="Q2042" s="8">
        <f t="shared" si="314"/>
        <v>28.274999999999999</v>
      </c>
      <c r="R2042" s="8">
        <f t="shared" si="315"/>
        <v>29.875</v>
      </c>
      <c r="S2042" s="8">
        <f t="shared" si="316"/>
        <v>44.325000000000003</v>
      </c>
      <c r="T2042" s="8">
        <f t="shared" si="317"/>
        <v>32.125</v>
      </c>
      <c r="U2042" s="7">
        <f t="shared" si="318"/>
        <v>34.158333333333331</v>
      </c>
      <c r="V2042" s="7">
        <f t="shared" si="319"/>
        <v>33.65</v>
      </c>
    </row>
    <row r="2043" spans="1:22" ht="13.5" x14ac:dyDescent="0.25">
      <c r="A2043" s="3">
        <f>RSI!A2043</f>
        <v>45278</v>
      </c>
      <c r="B2043" s="2">
        <f>RSI!B2043</f>
        <v>0.76</v>
      </c>
      <c r="C2043" s="2">
        <f>RSI!I2043</f>
        <v>70.000964365709493</v>
      </c>
      <c r="D2043" s="2">
        <f>MACD!E2043</f>
        <v>-2.2366034334915241E-2</v>
      </c>
      <c r="E2043" s="2">
        <f>MACD!F2043</f>
        <v>-8.3089865222347858E-3</v>
      </c>
      <c r="F2043" s="2">
        <f>'Moving Avg'!D2043</f>
        <v>0.74399999999999999</v>
      </c>
      <c r="G2043" s="2">
        <f>'Moving Avg'!F2043</f>
        <v>0.69599999999999995</v>
      </c>
      <c r="H2043" s="2">
        <f>'Moving Avg'!G2043</f>
        <v>0.70140000000000025</v>
      </c>
      <c r="I2043" s="2">
        <f>'Moving Avg'!H2043</f>
        <v>0.76580000000000004</v>
      </c>
      <c r="J2043" s="5" t="str">
        <f>OBV!F2043</f>
        <v>BULLISH</v>
      </c>
      <c r="K2043" s="5" t="str">
        <f>OBV!G2043</f>
        <v>NEUTRAL</v>
      </c>
      <c r="L2043" s="5" t="str">
        <f>OBV!H2043</f>
        <v>CONFIRMED BULLISH</v>
      </c>
      <c r="M2043" s="7">
        <f t="shared" si="310"/>
        <v>0</v>
      </c>
      <c r="N2043" s="7">
        <f t="shared" si="311"/>
        <v>45</v>
      </c>
      <c r="O2043" s="7">
        <f t="shared" si="312"/>
        <v>0</v>
      </c>
      <c r="P2043" s="7">
        <f t="shared" si="313"/>
        <v>83.5</v>
      </c>
      <c r="Q2043" s="8">
        <f t="shared" si="314"/>
        <v>28.274999999999999</v>
      </c>
      <c r="R2043" s="8">
        <f t="shared" si="315"/>
        <v>29.875</v>
      </c>
      <c r="S2043" s="8">
        <f t="shared" si="316"/>
        <v>44.325000000000003</v>
      </c>
      <c r="T2043" s="8">
        <f t="shared" si="317"/>
        <v>32.125</v>
      </c>
      <c r="U2043" s="7">
        <f t="shared" si="318"/>
        <v>34.158333333333331</v>
      </c>
      <c r="V2043" s="7">
        <f t="shared" si="319"/>
        <v>33.65</v>
      </c>
    </row>
    <row r="2044" spans="1:22" ht="13.5" x14ac:dyDescent="0.25">
      <c r="A2044" s="3">
        <f>RSI!A2044</f>
        <v>45279</v>
      </c>
      <c r="B2044" s="2">
        <f>RSI!B2044</f>
        <v>0.73</v>
      </c>
      <c r="C2044" s="2">
        <f>RSI!I2044</f>
        <v>57.582990126467664</v>
      </c>
      <c r="D2044" s="2">
        <f>MACD!E2044</f>
        <v>-2.613006714401811E-2</v>
      </c>
      <c r="E2044" s="2">
        <f>MACD!F2044</f>
        <v>-1.1873202646591452E-2</v>
      </c>
      <c r="F2044" s="2">
        <f>'Moving Avg'!D2044</f>
        <v>0.752</v>
      </c>
      <c r="G2044" s="2">
        <f>'Moving Avg'!F2044</f>
        <v>0.69799999999999984</v>
      </c>
      <c r="H2044" s="2">
        <f>'Moving Avg'!G2044</f>
        <v>0.70160000000000022</v>
      </c>
      <c r="I2044" s="2">
        <f>'Moving Avg'!H2044</f>
        <v>0.76539999999999997</v>
      </c>
      <c r="J2044" s="5" t="str">
        <f>OBV!F2044</f>
        <v>BULLISH</v>
      </c>
      <c r="K2044" s="5" t="str">
        <f>OBV!G2044</f>
        <v>NEUTRAL</v>
      </c>
      <c r="L2044" s="5" t="str">
        <f>OBV!H2044</f>
        <v>CONFIRMED BULLISH</v>
      </c>
      <c r="M2044" s="7">
        <f t="shared" si="310"/>
        <v>25</v>
      </c>
      <c r="N2044" s="7">
        <f t="shared" si="311"/>
        <v>45</v>
      </c>
      <c r="O2044" s="7">
        <f t="shared" si="312"/>
        <v>0</v>
      </c>
      <c r="P2044" s="7">
        <f t="shared" si="313"/>
        <v>83.5</v>
      </c>
      <c r="Q2044" s="8">
        <f t="shared" si="314"/>
        <v>37.024999999999999</v>
      </c>
      <c r="R2044" s="8">
        <f t="shared" si="315"/>
        <v>34.875</v>
      </c>
      <c r="S2044" s="8">
        <f t="shared" si="316"/>
        <v>48.075000000000003</v>
      </c>
      <c r="T2044" s="8">
        <f t="shared" si="317"/>
        <v>38.375</v>
      </c>
      <c r="U2044" s="7">
        <f t="shared" si="318"/>
        <v>39.991666666666667</v>
      </c>
      <c r="V2044" s="7">
        <f t="shared" si="319"/>
        <v>39.587500000000006</v>
      </c>
    </row>
    <row r="2045" spans="1:22" ht="13.5" x14ac:dyDescent="0.25">
      <c r="A2045" s="3">
        <f>RSI!A2045</f>
        <v>45280</v>
      </c>
      <c r="B2045" s="2">
        <f>RSI!B2045</f>
        <v>0.73</v>
      </c>
      <c r="C2045" s="2">
        <f>RSI!I2045</f>
        <v>57.582990126467664</v>
      </c>
      <c r="D2045" s="2">
        <f>MACD!E2045</f>
        <v>-2.9465077838967457E-2</v>
      </c>
      <c r="E2045" s="2">
        <f>MACD!F2045</f>
        <v>-1.5391577685066653E-2</v>
      </c>
      <c r="F2045" s="2">
        <f>'Moving Avg'!D2045</f>
        <v>0.752</v>
      </c>
      <c r="G2045" s="2">
        <f>'Moving Avg'!F2045</f>
        <v>0.7</v>
      </c>
      <c r="H2045" s="2">
        <f>'Moving Avg'!G2045</f>
        <v>0.7018000000000002</v>
      </c>
      <c r="I2045" s="2">
        <f>'Moving Avg'!H2045</f>
        <v>0.7649499999999998</v>
      </c>
      <c r="J2045" s="5" t="str">
        <f>OBV!F2045</f>
        <v>BULLISH</v>
      </c>
      <c r="K2045" s="5" t="str">
        <f>OBV!G2045</f>
        <v>NEUTRAL</v>
      </c>
      <c r="L2045" s="5" t="str">
        <f>OBV!H2045</f>
        <v>NEUTRAL</v>
      </c>
      <c r="M2045" s="7">
        <f t="shared" si="310"/>
        <v>25</v>
      </c>
      <c r="N2045" s="7">
        <f t="shared" si="311"/>
        <v>45</v>
      </c>
      <c r="O2045" s="7">
        <f t="shared" si="312"/>
        <v>0</v>
      </c>
      <c r="P2045" s="7">
        <f t="shared" si="313"/>
        <v>49.5</v>
      </c>
      <c r="Q2045" s="8">
        <f t="shared" si="314"/>
        <v>31.925000000000001</v>
      </c>
      <c r="R2045" s="8">
        <f t="shared" si="315"/>
        <v>26.375</v>
      </c>
      <c r="S2045" s="8">
        <f t="shared" si="316"/>
        <v>32.775000000000006</v>
      </c>
      <c r="T2045" s="8">
        <f t="shared" si="317"/>
        <v>29.875</v>
      </c>
      <c r="U2045" s="7">
        <f t="shared" si="318"/>
        <v>30.358333333333334</v>
      </c>
      <c r="V2045" s="7">
        <f t="shared" si="319"/>
        <v>30.237500000000001</v>
      </c>
    </row>
    <row r="2046" spans="1:22" ht="13.5" x14ac:dyDescent="0.25">
      <c r="A2046" s="3">
        <f>RSI!A2046</f>
        <v>45281</v>
      </c>
      <c r="B2046" s="2">
        <f>RSI!B2046</f>
        <v>0.75</v>
      </c>
      <c r="C2046" s="2">
        <f>RSI!I2046</f>
        <v>62.699144410877807</v>
      </c>
      <c r="D2046" s="2">
        <f>MACD!E2046</f>
        <v>-3.2368974220036373E-2</v>
      </c>
      <c r="E2046" s="2">
        <f>MACD!F2046</f>
        <v>-1.8787056992060597E-2</v>
      </c>
      <c r="F2046" s="2">
        <f>'Moving Avg'!D2046</f>
        <v>0.748</v>
      </c>
      <c r="G2046" s="2">
        <f>'Moving Avg'!F2046</f>
        <v>0.70299999999999996</v>
      </c>
      <c r="H2046" s="2">
        <f>'Moving Avg'!G2046</f>
        <v>0.70220000000000016</v>
      </c>
      <c r="I2046" s="2">
        <f>'Moving Avg'!H2046</f>
        <v>0.76464999999999972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  <c r="M2046" s="7">
        <f t="shared" si="310"/>
        <v>25</v>
      </c>
      <c r="N2046" s="7">
        <f t="shared" si="311"/>
        <v>45</v>
      </c>
      <c r="O2046" s="7">
        <f t="shared" si="312"/>
        <v>0</v>
      </c>
      <c r="P2046" s="7">
        <f t="shared" si="313"/>
        <v>16.5</v>
      </c>
      <c r="Q2046" s="8">
        <f t="shared" si="314"/>
        <v>26.975000000000001</v>
      </c>
      <c r="R2046" s="8">
        <f t="shared" si="315"/>
        <v>18.125</v>
      </c>
      <c r="S2046" s="8">
        <f t="shared" si="316"/>
        <v>17.925000000000001</v>
      </c>
      <c r="T2046" s="8">
        <f t="shared" si="317"/>
        <v>21.625</v>
      </c>
      <c r="U2046" s="7">
        <f t="shared" si="318"/>
        <v>21.008333333333336</v>
      </c>
      <c r="V2046" s="7">
        <f t="shared" si="319"/>
        <v>21.162500000000001</v>
      </c>
    </row>
    <row r="2047" spans="1:22" ht="13.5" x14ac:dyDescent="0.25">
      <c r="A2047" s="3">
        <f>RSI!A2047</f>
        <v>45282</v>
      </c>
      <c r="B2047" s="2">
        <f>RSI!B2047</f>
        <v>0.73</v>
      </c>
      <c r="C2047" s="2">
        <f>RSI!I2047</f>
        <v>55.491185990460082</v>
      </c>
      <c r="D2047" s="2">
        <f>MACD!E2047</f>
        <v>-3.3591468829477389E-2</v>
      </c>
      <c r="E2047" s="2">
        <f>MACD!F2047</f>
        <v>-2.1747939359543958E-2</v>
      </c>
      <c r="F2047" s="2">
        <f>'Moving Avg'!D2047</f>
        <v>0.74</v>
      </c>
      <c r="G2047" s="2">
        <f>'Moving Avg'!F2047</f>
        <v>0.70499999999999996</v>
      </c>
      <c r="H2047" s="2">
        <f>'Moving Avg'!G2047</f>
        <v>0.70219999999999994</v>
      </c>
      <c r="I2047" s="2">
        <f>'Moving Avg'!H2047</f>
        <v>0.76424999999999987</v>
      </c>
      <c r="J2047" s="5" t="str">
        <f>OBV!F2047</f>
        <v>BEARISH</v>
      </c>
      <c r="K2047" s="5" t="str">
        <f>OBV!G2047</f>
        <v>NEUTRAL</v>
      </c>
      <c r="L2047" s="5" t="str">
        <f>OBV!H2047</f>
        <v>CONFIRMED BEARISH</v>
      </c>
      <c r="M2047" s="7">
        <f t="shared" si="310"/>
        <v>25</v>
      </c>
      <c r="N2047" s="7">
        <f t="shared" si="311"/>
        <v>45</v>
      </c>
      <c r="O2047" s="7">
        <f t="shared" si="312"/>
        <v>0</v>
      </c>
      <c r="P2047" s="7">
        <f t="shared" si="313"/>
        <v>16.5</v>
      </c>
      <c r="Q2047" s="8">
        <f t="shared" si="314"/>
        <v>26.975000000000001</v>
      </c>
      <c r="R2047" s="8">
        <f t="shared" si="315"/>
        <v>18.125</v>
      </c>
      <c r="S2047" s="8">
        <f t="shared" si="316"/>
        <v>17.925000000000001</v>
      </c>
      <c r="T2047" s="8">
        <f t="shared" si="317"/>
        <v>21.625</v>
      </c>
      <c r="U2047" s="7">
        <f t="shared" si="318"/>
        <v>21.008333333333336</v>
      </c>
      <c r="V2047" s="7">
        <f t="shared" si="319"/>
        <v>21.162500000000001</v>
      </c>
    </row>
    <row r="2048" spans="1:22" ht="13.5" x14ac:dyDescent="0.25">
      <c r="A2048" s="3">
        <f>RSI!A2048</f>
        <v>45285</v>
      </c>
      <c r="B2048" s="2">
        <f>RSI!B2048</f>
        <v>0.75</v>
      </c>
      <c r="C2048" s="2">
        <f>RSI!I2048</f>
        <v>60.394511408063636</v>
      </c>
      <c r="D2048" s="2">
        <f>MACD!E2048</f>
        <v>-3.7756198579558253E-2</v>
      </c>
      <c r="E2048" s="2">
        <f>MACD!F2048</f>
        <v>-2.4949591203546818E-2</v>
      </c>
      <c r="F2048" s="2">
        <f>'Moving Avg'!D2048</f>
        <v>0.73799999999999999</v>
      </c>
      <c r="G2048" s="2">
        <f>'Moving Avg'!F2048</f>
        <v>0.70799999999999996</v>
      </c>
      <c r="H2048" s="2">
        <f>'Moving Avg'!G2048</f>
        <v>0.70260000000000022</v>
      </c>
      <c r="I2048" s="2">
        <f>'Moving Avg'!H2048</f>
        <v>0.76399999999999979</v>
      </c>
      <c r="J2048" s="5" t="str">
        <f>OBV!F2048</f>
        <v>BEARISH</v>
      </c>
      <c r="K2048" s="5" t="str">
        <f>OBV!G2048</f>
        <v>NEUTRAL</v>
      </c>
      <c r="L2048" s="5" t="str">
        <f>OBV!H2048</f>
        <v>CONFIRMED BEARISH</v>
      </c>
      <c r="M2048" s="7">
        <f t="shared" si="310"/>
        <v>25</v>
      </c>
      <c r="N2048" s="7">
        <f t="shared" si="311"/>
        <v>45</v>
      </c>
      <c r="O2048" s="7">
        <f t="shared" si="312"/>
        <v>0</v>
      </c>
      <c r="P2048" s="7">
        <f t="shared" si="313"/>
        <v>16.5</v>
      </c>
      <c r="Q2048" s="8">
        <f t="shared" si="314"/>
        <v>26.975000000000001</v>
      </c>
      <c r="R2048" s="8">
        <f t="shared" si="315"/>
        <v>18.125</v>
      </c>
      <c r="S2048" s="8">
        <f t="shared" si="316"/>
        <v>17.925000000000001</v>
      </c>
      <c r="T2048" s="8">
        <f t="shared" si="317"/>
        <v>21.625</v>
      </c>
      <c r="U2048" s="7">
        <f t="shared" si="318"/>
        <v>21.008333333333336</v>
      </c>
      <c r="V2048" s="7">
        <f t="shared" si="319"/>
        <v>21.162500000000001</v>
      </c>
    </row>
    <row r="2049" spans="1:22" ht="13.5" x14ac:dyDescent="0.25">
      <c r="A2049" s="3">
        <f>RSI!A2049</f>
        <v>45286</v>
      </c>
      <c r="B2049" s="2">
        <f>RSI!B2049</f>
        <v>0.75</v>
      </c>
      <c r="C2049" s="2">
        <f>RSI!I2049</f>
        <v>60.394511408063636</v>
      </c>
      <c r="D2049" s="2">
        <f>MACD!E2049</f>
        <v>-3.8423651248942869E-2</v>
      </c>
      <c r="E2049" s="2">
        <f>MACD!F2049</f>
        <v>-2.7644403212626033E-2</v>
      </c>
      <c r="F2049" s="2">
        <f>'Moving Avg'!D2049</f>
        <v>0.74199999999999999</v>
      </c>
      <c r="G2049" s="2">
        <f>'Moving Avg'!F2049</f>
        <v>0.71199999999999997</v>
      </c>
      <c r="H2049" s="2">
        <f>'Moving Avg'!G2049</f>
        <v>0.70300000000000007</v>
      </c>
      <c r="I2049" s="2">
        <f>'Moving Avg'!H2049</f>
        <v>0.76374999999999971</v>
      </c>
      <c r="J2049" s="5" t="str">
        <f>OBV!F2049</f>
        <v>BEARISH</v>
      </c>
      <c r="K2049" s="5" t="str">
        <f>OBV!G2049</f>
        <v>NEUTRAL</v>
      </c>
      <c r="L2049" s="5" t="str">
        <f>OBV!H2049</f>
        <v>BEARISH DIVERGENCE</v>
      </c>
      <c r="M2049" s="7">
        <f t="shared" si="310"/>
        <v>25</v>
      </c>
      <c r="N2049" s="7">
        <f t="shared" si="311"/>
        <v>45</v>
      </c>
      <c r="O2049" s="7">
        <f t="shared" si="312"/>
        <v>0</v>
      </c>
      <c r="P2049" s="7">
        <f t="shared" si="313"/>
        <v>16.5</v>
      </c>
      <c r="Q2049" s="8">
        <f t="shared" si="314"/>
        <v>26.975000000000001</v>
      </c>
      <c r="R2049" s="8">
        <f t="shared" si="315"/>
        <v>18.125</v>
      </c>
      <c r="S2049" s="8">
        <f t="shared" si="316"/>
        <v>17.925000000000001</v>
      </c>
      <c r="T2049" s="8">
        <f t="shared" si="317"/>
        <v>21.625</v>
      </c>
      <c r="U2049" s="7">
        <f t="shared" si="318"/>
        <v>21.008333333333336</v>
      </c>
      <c r="V2049" s="7">
        <f t="shared" si="319"/>
        <v>21.162500000000001</v>
      </c>
    </row>
    <row r="2050" spans="1:22" ht="13.5" x14ac:dyDescent="0.25">
      <c r="A2050" s="3">
        <f>RSI!A2050</f>
        <v>45287</v>
      </c>
      <c r="B2050" s="2">
        <f>RSI!B2050</f>
        <v>0.73</v>
      </c>
      <c r="C2050" s="2">
        <f>RSI!I2050</f>
        <v>53.552360060260185</v>
      </c>
      <c r="D2050" s="2">
        <f>MACD!E2050</f>
        <v>-3.1557140932945704E-2</v>
      </c>
      <c r="E2050" s="2">
        <f>MACD!F2050</f>
        <v>-2.8426950756689967E-2</v>
      </c>
      <c r="F2050" s="2">
        <f>'Moving Avg'!D2050</f>
        <v>0.74199999999999999</v>
      </c>
      <c r="G2050" s="2">
        <f>'Moving Avg'!F2050</f>
        <v>0.71450000000000002</v>
      </c>
      <c r="H2050" s="2">
        <f>'Moving Avg'!G2050</f>
        <v>0.7028000000000002</v>
      </c>
      <c r="I2050" s="2">
        <f>'Moving Avg'!H2050</f>
        <v>0.76334999999999964</v>
      </c>
      <c r="J2050" s="5" t="str">
        <f>OBV!F2050</f>
        <v>BEARISH</v>
      </c>
      <c r="K2050" s="5" t="str">
        <f>OBV!G2050</f>
        <v>NEUTRAL</v>
      </c>
      <c r="L2050" s="5" t="str">
        <f>OBV!H2050</f>
        <v>NEUTRAL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45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16.5</v>
      </c>
      <c r="Q2050" s="8">
        <f t="shared" si="314"/>
        <v>26.975000000000001</v>
      </c>
      <c r="R2050" s="8">
        <f t="shared" si="315"/>
        <v>18.125</v>
      </c>
      <c r="S2050" s="8">
        <f t="shared" si="316"/>
        <v>17.925000000000001</v>
      </c>
      <c r="T2050" s="8">
        <f t="shared" si="317"/>
        <v>21.625</v>
      </c>
      <c r="U2050" s="7">
        <f t="shared" si="318"/>
        <v>21.008333333333336</v>
      </c>
      <c r="V2050" s="7">
        <f t="shared" si="319"/>
        <v>21.162500000000001</v>
      </c>
    </row>
    <row r="2051" spans="1:22" ht="13.5" x14ac:dyDescent="0.25">
      <c r="A2051" s="3">
        <f>RSI!A2051</f>
        <v>45288</v>
      </c>
      <c r="B2051" s="2">
        <f>RSI!B2051</f>
        <v>0.73</v>
      </c>
      <c r="C2051" s="2">
        <f>RSI!I2051</f>
        <v>53.552360060260185</v>
      </c>
      <c r="D2051" s="2">
        <f>MACD!E2051</f>
        <v>-1.9663924691831647E-2</v>
      </c>
      <c r="E2051" s="2">
        <f>MACD!F2051</f>
        <v>-2.6674345543718305E-2</v>
      </c>
      <c r="F2051" s="2">
        <f>'Moving Avg'!D2051</f>
        <v>0.73799999999999999</v>
      </c>
      <c r="G2051" s="2">
        <f>'Moving Avg'!F2051</f>
        <v>0.71750000000000003</v>
      </c>
      <c r="H2051" s="2">
        <f>'Moving Avg'!G2051</f>
        <v>0.70340000000000003</v>
      </c>
      <c r="I2051" s="2">
        <f>'Moving Avg'!H2051</f>
        <v>0.76299999999999968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  <c r="M2051" s="7">
        <f t="shared" si="320"/>
        <v>25</v>
      </c>
      <c r="N2051" s="7">
        <f t="shared" si="321"/>
        <v>0</v>
      </c>
      <c r="O2051" s="7">
        <f t="shared" si="322"/>
        <v>0</v>
      </c>
      <c r="P2051" s="7">
        <f t="shared" si="323"/>
        <v>16.5</v>
      </c>
      <c r="Q2051" s="8">
        <f t="shared" ref="Q2051:Q2114" si="324">0.35*M2051+N2051*0.35+O2051*0.15+P2051*0.15</f>
        <v>11.225</v>
      </c>
      <c r="R2051" s="8">
        <f t="shared" ref="R2051:R2114" si="325">M2051*0.2+N2051*0.2+O2051*0.35+P2051*0.25</f>
        <v>9.125</v>
      </c>
      <c r="S2051" s="8">
        <f t="shared" ref="S2051:S2114" si="326">M2051*0.15+N2051*0.15+O2051*0.25+P2051*0.45</f>
        <v>11.175000000000001</v>
      </c>
      <c r="T2051" s="8">
        <f t="shared" ref="T2051:T2114" si="327">0.25*SUM(M2051:P2051)</f>
        <v>10.375</v>
      </c>
      <c r="U2051" s="7">
        <f t="shared" ref="U2051:U2114" si="328">SUM(Q2051:S2051)/3</f>
        <v>10.508333333333335</v>
      </c>
      <c r="V2051" s="7">
        <f t="shared" ref="V2051:V2114" si="329">SUM(Q2051:T2051)/4</f>
        <v>10.475000000000001</v>
      </c>
    </row>
    <row r="2052" spans="1:22" ht="13.5" x14ac:dyDescent="0.25">
      <c r="A2052" s="3">
        <f>RSI!A2052</f>
        <v>45289</v>
      </c>
      <c r="B2052" s="2">
        <f>RSI!B2052</f>
        <v>0.73</v>
      </c>
      <c r="C2052" s="2">
        <f>RSI!I2052</f>
        <v>53.552360060260185</v>
      </c>
      <c r="D2052" s="2">
        <f>MACD!E2052</f>
        <v>-9.6659470135590508E-3</v>
      </c>
      <c r="E2052" s="2">
        <f>MACD!F2052</f>
        <v>-2.3272665837686456E-2</v>
      </c>
      <c r="F2052" s="2">
        <f>'Moving Avg'!D2052</f>
        <v>0.73799999999999999</v>
      </c>
      <c r="G2052" s="2">
        <f>'Moving Avg'!F2052</f>
        <v>0.72000000000000008</v>
      </c>
      <c r="H2052" s="2">
        <f>'Moving Avg'!G2052</f>
        <v>0.70339999999999991</v>
      </c>
      <c r="I2052" s="2">
        <f>'Moving Avg'!H2052</f>
        <v>0.76269999999999949</v>
      </c>
      <c r="J2052" s="5" t="str">
        <f>OBV!F2052</f>
        <v>BEARISH</v>
      </c>
      <c r="K2052" s="5" t="str">
        <f>OBV!G2052</f>
        <v>NEUTRAL</v>
      </c>
      <c r="L2052" s="5" t="str">
        <f>OBV!H2052</f>
        <v>NEUTRAL</v>
      </c>
      <c r="M2052" s="7">
        <f t="shared" si="320"/>
        <v>25</v>
      </c>
      <c r="N2052" s="7">
        <f t="shared" si="321"/>
        <v>0</v>
      </c>
      <c r="O2052" s="7">
        <f t="shared" si="322"/>
        <v>0</v>
      </c>
      <c r="P2052" s="7">
        <f t="shared" si="323"/>
        <v>16.5</v>
      </c>
      <c r="Q2052" s="8">
        <f t="shared" si="324"/>
        <v>11.225</v>
      </c>
      <c r="R2052" s="8">
        <f t="shared" si="325"/>
        <v>9.125</v>
      </c>
      <c r="S2052" s="8">
        <f t="shared" si="326"/>
        <v>11.175000000000001</v>
      </c>
      <c r="T2052" s="8">
        <f t="shared" si="327"/>
        <v>10.375</v>
      </c>
      <c r="U2052" s="7">
        <f t="shared" si="328"/>
        <v>10.508333333333335</v>
      </c>
      <c r="V2052" s="7">
        <f t="shared" si="329"/>
        <v>10.475000000000001</v>
      </c>
    </row>
    <row r="2053" spans="1:22" ht="13.5" x14ac:dyDescent="0.25">
      <c r="A2053" s="3">
        <f>RSI!A2053</f>
        <v>45293</v>
      </c>
      <c r="B2053" s="2">
        <f>RSI!B2053</f>
        <v>0.73</v>
      </c>
      <c r="C2053" s="2">
        <f>RSI!I2053</f>
        <v>53.552360060260185</v>
      </c>
      <c r="D2053" s="2">
        <f>MACD!E2053</f>
        <v>-2.8052414592023567E-3</v>
      </c>
      <c r="E2053" s="2">
        <f>MACD!F2053</f>
        <v>-1.9179180961989634E-2</v>
      </c>
      <c r="F2053" s="2">
        <f>'Moving Avg'!D2053</f>
        <v>0.73399999999999999</v>
      </c>
      <c r="G2053" s="2">
        <f>'Moving Avg'!F2053</f>
        <v>0.72250000000000014</v>
      </c>
      <c r="H2053" s="2">
        <f>'Moving Avg'!G2053</f>
        <v>0.70339999999999991</v>
      </c>
      <c r="I2053" s="2">
        <f>'Moving Avg'!H2053</f>
        <v>0.76239999999999952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  <c r="M2053" s="7">
        <f t="shared" si="320"/>
        <v>25</v>
      </c>
      <c r="N2053" s="7">
        <f t="shared" si="321"/>
        <v>0</v>
      </c>
      <c r="O2053" s="7">
        <f t="shared" si="322"/>
        <v>0</v>
      </c>
      <c r="P2053" s="7">
        <f t="shared" si="323"/>
        <v>16.5</v>
      </c>
      <c r="Q2053" s="8">
        <f t="shared" si="324"/>
        <v>11.225</v>
      </c>
      <c r="R2053" s="8">
        <f t="shared" si="325"/>
        <v>9.125</v>
      </c>
      <c r="S2053" s="8">
        <f t="shared" si="326"/>
        <v>11.175000000000001</v>
      </c>
      <c r="T2053" s="8">
        <f t="shared" si="327"/>
        <v>10.375</v>
      </c>
      <c r="U2053" s="7">
        <f t="shared" si="328"/>
        <v>10.508333333333335</v>
      </c>
      <c r="V2053" s="7">
        <f t="shared" si="329"/>
        <v>10.475000000000001</v>
      </c>
    </row>
    <row r="2054" spans="1:22" ht="13.5" x14ac:dyDescent="0.25">
      <c r="A2054" s="3">
        <f>RSI!A2054</f>
        <v>45294</v>
      </c>
      <c r="B2054" s="2">
        <f>RSI!B2054</f>
        <v>0.73</v>
      </c>
      <c r="C2054" s="2">
        <f>RSI!I2054</f>
        <v>53.552360060260185</v>
      </c>
      <c r="D2054" s="2">
        <f>MACD!E2054</f>
        <v>-1.6715805096727543E-3</v>
      </c>
      <c r="E2054" s="2">
        <f>MACD!F2054</f>
        <v>-1.567766087152626E-2</v>
      </c>
      <c r="F2054" s="2">
        <f>'Moving Avg'!D2054</f>
        <v>0.73</v>
      </c>
      <c r="G2054" s="2">
        <f>'Moving Avg'!F2054</f>
        <v>0.72550000000000014</v>
      </c>
      <c r="H2054" s="2">
        <f>'Moving Avg'!G2054</f>
        <v>0.70359999999999989</v>
      </c>
      <c r="I2054" s="2">
        <f>'Moving Avg'!H2054</f>
        <v>0.76204999999999945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0</v>
      </c>
      <c r="O2054" s="7">
        <f t="shared" si="322"/>
        <v>0</v>
      </c>
      <c r="P2054" s="7">
        <f t="shared" si="323"/>
        <v>16.5</v>
      </c>
      <c r="Q2054" s="8">
        <f t="shared" si="324"/>
        <v>11.225</v>
      </c>
      <c r="R2054" s="8">
        <f t="shared" si="325"/>
        <v>9.125</v>
      </c>
      <c r="S2054" s="8">
        <f t="shared" si="326"/>
        <v>11.175000000000001</v>
      </c>
      <c r="T2054" s="8">
        <f t="shared" si="327"/>
        <v>10.375</v>
      </c>
      <c r="U2054" s="7">
        <f t="shared" si="328"/>
        <v>10.508333333333335</v>
      </c>
      <c r="V2054" s="7">
        <f t="shared" si="329"/>
        <v>10.475000000000001</v>
      </c>
    </row>
    <row r="2055" spans="1:22" ht="13.5" x14ac:dyDescent="0.25">
      <c r="A2055" s="3">
        <f>RSI!A2055</f>
        <v>45295</v>
      </c>
      <c r="B2055" s="2">
        <f>RSI!B2055</f>
        <v>0.74</v>
      </c>
      <c r="C2055" s="2">
        <f>RSI!I2055</f>
        <v>57.074480370315726</v>
      </c>
      <c r="D2055" s="2">
        <f>MACD!E2055</f>
        <v>-1.5050759992472074E-3</v>
      </c>
      <c r="E2055" s="2">
        <f>MACD!F2055</f>
        <v>-1.284314389707045E-2</v>
      </c>
      <c r="F2055" s="2">
        <f>'Moving Avg'!D2055</f>
        <v>0.73199999999999998</v>
      </c>
      <c r="G2055" s="2">
        <f>'Moving Avg'!F2055</f>
        <v>0.7290000000000002</v>
      </c>
      <c r="H2055" s="2">
        <f>'Moving Avg'!G2055</f>
        <v>0.70399999999999996</v>
      </c>
      <c r="I2055" s="2">
        <f>'Moving Avg'!H2055</f>
        <v>0.76174999999999959</v>
      </c>
      <c r="J2055" s="5" t="str">
        <f>OBV!F2055</f>
        <v>BULLISH</v>
      </c>
      <c r="K2055" s="5" t="str">
        <f>OBV!G2055</f>
        <v>NEUTRAL</v>
      </c>
      <c r="L2055" s="5" t="str">
        <f>OBV!H2055</f>
        <v>CONFIRMED BULLISH</v>
      </c>
      <c r="M2055" s="7">
        <f t="shared" si="320"/>
        <v>25</v>
      </c>
      <c r="N2055" s="7">
        <f t="shared" si="321"/>
        <v>0</v>
      </c>
      <c r="O2055" s="7">
        <f t="shared" si="322"/>
        <v>0</v>
      </c>
      <c r="P2055" s="7">
        <f t="shared" si="323"/>
        <v>83.5</v>
      </c>
      <c r="Q2055" s="8">
        <f t="shared" si="324"/>
        <v>21.274999999999999</v>
      </c>
      <c r="R2055" s="8">
        <f t="shared" si="325"/>
        <v>25.875</v>
      </c>
      <c r="S2055" s="8">
        <f t="shared" si="326"/>
        <v>41.325000000000003</v>
      </c>
      <c r="T2055" s="8">
        <f t="shared" si="327"/>
        <v>27.125</v>
      </c>
      <c r="U2055" s="7">
        <f t="shared" si="328"/>
        <v>29.491666666666664</v>
      </c>
      <c r="V2055" s="7">
        <f t="shared" si="329"/>
        <v>28.9</v>
      </c>
    </row>
    <row r="2056" spans="1:22" ht="13.5" x14ac:dyDescent="0.25">
      <c r="A2056" s="3">
        <f>RSI!A2056</f>
        <v>45296</v>
      </c>
      <c r="B2056" s="2">
        <f>RSI!B2056</f>
        <v>0.74</v>
      </c>
      <c r="C2056" s="2">
        <f>RSI!I2056</f>
        <v>57.074480370315726</v>
      </c>
      <c r="D2056" s="2">
        <f>MACD!E2056</f>
        <v>1.605491078712995E-3</v>
      </c>
      <c r="E2056" s="2">
        <f>MACD!F2056</f>
        <v>-9.9534169019137621E-3</v>
      </c>
      <c r="F2056" s="2">
        <f>'Moving Avg'!D2056</f>
        <v>0.73399999999999999</v>
      </c>
      <c r="G2056" s="2">
        <f>'Moving Avg'!F2056</f>
        <v>0.73200000000000021</v>
      </c>
      <c r="H2056" s="2">
        <f>'Moving Avg'!G2056</f>
        <v>0.70499999999999996</v>
      </c>
      <c r="I2056" s="2">
        <f>'Moving Avg'!H2056</f>
        <v>0.76144999999999963</v>
      </c>
      <c r="J2056" s="5" t="str">
        <f>OBV!F2056</f>
        <v>BULLISH</v>
      </c>
      <c r="K2056" s="5" t="str">
        <f>OBV!G2056</f>
        <v>NEUTRAL</v>
      </c>
      <c r="L2056" s="5" t="str">
        <f>OBV!H2056</f>
        <v>CONFIRMED BULLISH</v>
      </c>
      <c r="M2056" s="7">
        <f t="shared" si="320"/>
        <v>25</v>
      </c>
      <c r="N2056" s="7">
        <f t="shared" si="321"/>
        <v>0</v>
      </c>
      <c r="O2056" s="7">
        <f t="shared" si="322"/>
        <v>0</v>
      </c>
      <c r="P2056" s="7">
        <f t="shared" si="323"/>
        <v>83.5</v>
      </c>
      <c r="Q2056" s="8">
        <f t="shared" si="324"/>
        <v>21.274999999999999</v>
      </c>
      <c r="R2056" s="8">
        <f t="shared" si="325"/>
        <v>25.875</v>
      </c>
      <c r="S2056" s="8">
        <f t="shared" si="326"/>
        <v>41.325000000000003</v>
      </c>
      <c r="T2056" s="8">
        <f t="shared" si="327"/>
        <v>27.125</v>
      </c>
      <c r="U2056" s="7">
        <f t="shared" si="328"/>
        <v>29.491666666666664</v>
      </c>
      <c r="V2056" s="7">
        <f t="shared" si="329"/>
        <v>28.9</v>
      </c>
    </row>
    <row r="2057" spans="1:22" ht="13.5" x14ac:dyDescent="0.25">
      <c r="A2057" s="3">
        <f>RSI!A2057</f>
        <v>45299</v>
      </c>
      <c r="B2057" s="2">
        <f>RSI!B2057</f>
        <v>0.75</v>
      </c>
      <c r="C2057" s="2">
        <f>RSI!I2057</f>
        <v>60.544393668578387</v>
      </c>
      <c r="D2057" s="2">
        <f>MACD!E2057</f>
        <v>3.2054515883883639E-4</v>
      </c>
      <c r="E2057" s="2">
        <f>MACD!F2057</f>
        <v>-7.8986244897632438E-3</v>
      </c>
      <c r="F2057" s="2">
        <f>'Moving Avg'!D2057</f>
        <v>0.7380000000000001</v>
      </c>
      <c r="G2057" s="2">
        <f>'Moving Avg'!F2057</f>
        <v>0.73550000000000015</v>
      </c>
      <c r="H2057" s="2">
        <f>'Moving Avg'!G2057</f>
        <v>0.7056</v>
      </c>
      <c r="I2057" s="2">
        <f>'Moving Avg'!H2057</f>
        <v>0.76119999999999965</v>
      </c>
      <c r="J2057" s="5" t="str">
        <f>OBV!F2057</f>
        <v>BULLISH</v>
      </c>
      <c r="K2057" s="5" t="str">
        <f>OBV!G2057</f>
        <v>NEUTRAL</v>
      </c>
      <c r="L2057" s="5" t="str">
        <f>OBV!H2057</f>
        <v>CONFIRMED BULLISH</v>
      </c>
      <c r="M2057" s="7">
        <f t="shared" si="320"/>
        <v>25</v>
      </c>
      <c r="N2057" s="7">
        <f t="shared" si="321"/>
        <v>0</v>
      </c>
      <c r="O2057" s="7">
        <f t="shared" si="322"/>
        <v>0</v>
      </c>
      <c r="P2057" s="7">
        <f t="shared" si="323"/>
        <v>83.5</v>
      </c>
      <c r="Q2057" s="8">
        <f t="shared" si="324"/>
        <v>21.274999999999999</v>
      </c>
      <c r="R2057" s="8">
        <f t="shared" si="325"/>
        <v>25.875</v>
      </c>
      <c r="S2057" s="8">
        <f t="shared" si="326"/>
        <v>41.325000000000003</v>
      </c>
      <c r="T2057" s="8">
        <f t="shared" si="327"/>
        <v>27.125</v>
      </c>
      <c r="U2057" s="7">
        <f t="shared" si="328"/>
        <v>29.491666666666664</v>
      </c>
      <c r="V2057" s="7">
        <f t="shared" si="329"/>
        <v>28.9</v>
      </c>
    </row>
    <row r="2058" spans="1:22" ht="13.5" x14ac:dyDescent="0.25">
      <c r="A2058" s="3">
        <f>RSI!A2058</f>
        <v>45300</v>
      </c>
      <c r="B2058" s="2">
        <f>RSI!B2058</f>
        <v>0.76</v>
      </c>
      <c r="C2058" s="2">
        <f>RSI!I2058</f>
        <v>63.704090595545182</v>
      </c>
      <c r="D2058" s="2">
        <f>MACD!E2058</f>
        <v>1.4184303195204917E-3</v>
      </c>
      <c r="E2058" s="2">
        <f>MACD!F2058</f>
        <v>-6.0352135279064974E-3</v>
      </c>
      <c r="F2058" s="2">
        <f>'Moving Avg'!D2058</f>
        <v>0.74399999999999999</v>
      </c>
      <c r="G2058" s="2">
        <f>'Moving Avg'!F2058</f>
        <v>0.7400000000000001</v>
      </c>
      <c r="H2058" s="2">
        <f>'Moving Avg'!G2058</f>
        <v>0.70660000000000012</v>
      </c>
      <c r="I2058" s="2">
        <f>'Moving Avg'!H2058</f>
        <v>0.76099999999999968</v>
      </c>
      <c r="J2058" s="5" t="str">
        <f>OBV!F2058</f>
        <v>BULLISH</v>
      </c>
      <c r="K2058" s="5" t="str">
        <f>OBV!G2058</f>
        <v>STRONG</v>
      </c>
      <c r="L2058" s="5" t="str">
        <f>OBV!H2058</f>
        <v>CONFIRMED BULLISH</v>
      </c>
      <c r="M2058" s="7">
        <f t="shared" si="320"/>
        <v>25</v>
      </c>
      <c r="N2058" s="7">
        <f t="shared" si="321"/>
        <v>0</v>
      </c>
      <c r="O2058" s="7">
        <f t="shared" si="322"/>
        <v>0</v>
      </c>
      <c r="P2058" s="7">
        <f t="shared" si="323"/>
        <v>100</v>
      </c>
      <c r="Q2058" s="8">
        <f t="shared" si="324"/>
        <v>23.75</v>
      </c>
      <c r="R2058" s="8">
        <f t="shared" si="325"/>
        <v>30</v>
      </c>
      <c r="S2058" s="8">
        <f t="shared" si="326"/>
        <v>48.75</v>
      </c>
      <c r="T2058" s="8">
        <f t="shared" si="327"/>
        <v>31.25</v>
      </c>
      <c r="U2058" s="7">
        <f t="shared" si="328"/>
        <v>34.166666666666664</v>
      </c>
      <c r="V2058" s="7">
        <f t="shared" si="329"/>
        <v>33.4375</v>
      </c>
    </row>
    <row r="2059" spans="1:22" ht="13.5" x14ac:dyDescent="0.25">
      <c r="A2059" s="3">
        <f>RSI!A2059</f>
        <v>45301</v>
      </c>
      <c r="B2059" s="2">
        <f>RSI!B2059</f>
        <v>0.75</v>
      </c>
      <c r="C2059" s="2">
        <f>RSI!I2059</f>
        <v>58.646287536670222</v>
      </c>
      <c r="D2059" s="2">
        <f>MACD!E2059</f>
        <v>2.8892129346469453E-3</v>
      </c>
      <c r="E2059" s="2">
        <f>MACD!F2059</f>
        <v>-4.250328235395809E-3</v>
      </c>
      <c r="F2059" s="2">
        <f>'Moving Avg'!D2059</f>
        <v>0.748</v>
      </c>
      <c r="G2059" s="2">
        <f>'Moving Avg'!F2059</f>
        <v>0.7430000000000001</v>
      </c>
      <c r="H2059" s="2">
        <f>'Moving Avg'!G2059</f>
        <v>0.70740000000000014</v>
      </c>
      <c r="I2059" s="2">
        <f>'Moving Avg'!H2059</f>
        <v>0.76084999999999947</v>
      </c>
      <c r="J2059" s="5" t="str">
        <f>OBV!F2059</f>
        <v>BULLISH</v>
      </c>
      <c r="K2059" s="5" t="str">
        <f>OBV!G2059</f>
        <v>STRONG</v>
      </c>
      <c r="L2059" s="5" t="str">
        <f>OBV!H2059</f>
        <v>CONFIRMED BULLISH</v>
      </c>
      <c r="M2059" s="7">
        <f t="shared" si="320"/>
        <v>25</v>
      </c>
      <c r="N2059" s="7">
        <f t="shared" si="321"/>
        <v>0</v>
      </c>
      <c r="O2059" s="7">
        <f t="shared" si="322"/>
        <v>0</v>
      </c>
      <c r="P2059" s="7">
        <f t="shared" si="323"/>
        <v>100</v>
      </c>
      <c r="Q2059" s="8">
        <f t="shared" si="324"/>
        <v>23.75</v>
      </c>
      <c r="R2059" s="8">
        <f t="shared" si="325"/>
        <v>30</v>
      </c>
      <c r="S2059" s="8">
        <f t="shared" si="326"/>
        <v>48.75</v>
      </c>
      <c r="T2059" s="8">
        <f t="shared" si="327"/>
        <v>31.25</v>
      </c>
      <c r="U2059" s="7">
        <f t="shared" si="328"/>
        <v>34.166666666666664</v>
      </c>
      <c r="V2059" s="7">
        <f t="shared" si="329"/>
        <v>33.4375</v>
      </c>
    </row>
    <row r="2060" spans="1:22" ht="13.5" x14ac:dyDescent="0.25">
      <c r="A2060" s="3">
        <f>RSI!A2060</f>
        <v>45302</v>
      </c>
      <c r="B2060" s="2">
        <f>RSI!B2060</f>
        <v>0.76</v>
      </c>
      <c r="C2060" s="2">
        <f>RSI!I2060</f>
        <v>61.903626220144176</v>
      </c>
      <c r="D2060" s="2">
        <f>MACD!E2060</f>
        <v>1.9094617516302037E-4</v>
      </c>
      <c r="E2060" s="2">
        <f>MACD!F2060</f>
        <v>-3.3620733532840432E-3</v>
      </c>
      <c r="F2060" s="2">
        <f>'Moving Avg'!D2060</f>
        <v>0.752</v>
      </c>
      <c r="G2060" s="2">
        <f>'Moving Avg'!F2060</f>
        <v>0.74450000000000016</v>
      </c>
      <c r="H2060" s="2">
        <f>'Moving Avg'!G2060</f>
        <v>0.70860000000000001</v>
      </c>
      <c r="I2060" s="2">
        <f>'Moving Avg'!H2060</f>
        <v>0.76069999999999949</v>
      </c>
      <c r="J2060" s="5" t="str">
        <f>OBV!F2060</f>
        <v>BULLISH</v>
      </c>
      <c r="K2060" s="5" t="str">
        <f>OBV!G2060</f>
        <v>STRONG</v>
      </c>
      <c r="L2060" s="5" t="str">
        <f>OBV!H2060</f>
        <v>CONFIRMED BULLISH</v>
      </c>
      <c r="M2060" s="7">
        <f t="shared" si="320"/>
        <v>25</v>
      </c>
      <c r="N2060" s="7">
        <f t="shared" si="321"/>
        <v>0</v>
      </c>
      <c r="O2060" s="7">
        <f t="shared" si="322"/>
        <v>0</v>
      </c>
      <c r="P2060" s="7">
        <f t="shared" si="323"/>
        <v>100</v>
      </c>
      <c r="Q2060" s="8">
        <f t="shared" si="324"/>
        <v>23.75</v>
      </c>
      <c r="R2060" s="8">
        <f t="shared" si="325"/>
        <v>30</v>
      </c>
      <c r="S2060" s="8">
        <f t="shared" si="326"/>
        <v>48.75</v>
      </c>
      <c r="T2060" s="8">
        <f t="shared" si="327"/>
        <v>31.25</v>
      </c>
      <c r="U2060" s="7">
        <f t="shared" si="328"/>
        <v>34.166666666666664</v>
      </c>
      <c r="V2060" s="7">
        <f t="shared" si="329"/>
        <v>33.4375</v>
      </c>
    </row>
    <row r="2061" spans="1:22" ht="13.5" x14ac:dyDescent="0.25">
      <c r="A2061" s="3">
        <f>RSI!A2061</f>
        <v>45303</v>
      </c>
      <c r="B2061" s="2">
        <f>RSI!B2061</f>
        <v>0.75</v>
      </c>
      <c r="C2061" s="2">
        <f>RSI!I2061</f>
        <v>57.063142319581615</v>
      </c>
      <c r="D2061" s="2">
        <f>MACD!E2061</f>
        <v>-1.5263961141780413E-3</v>
      </c>
      <c r="E2061" s="2">
        <f>MACD!F2061</f>
        <v>-2.9949379054628432E-3</v>
      </c>
      <c r="F2061" s="2">
        <f>'Moving Avg'!D2061</f>
        <v>0.75399999999999989</v>
      </c>
      <c r="G2061" s="2">
        <f>'Moving Avg'!F2061</f>
        <v>0.74350000000000005</v>
      </c>
      <c r="H2061" s="2">
        <f>'Moving Avg'!G2061</f>
        <v>0.7095999999999999</v>
      </c>
      <c r="I2061" s="2">
        <f>'Moving Avg'!H2061</f>
        <v>0.76044999999999963</v>
      </c>
      <c r="J2061" s="5" t="str">
        <f>OBV!F2061</f>
        <v>BULLISH</v>
      </c>
      <c r="K2061" s="5" t="str">
        <f>OBV!G2061</f>
        <v>STRONG</v>
      </c>
      <c r="L2061" s="5" t="str">
        <f>OBV!H2061</f>
        <v>CONFIRMED BULLISH</v>
      </c>
      <c r="M2061" s="7">
        <f t="shared" si="320"/>
        <v>25</v>
      </c>
      <c r="N2061" s="7">
        <f t="shared" si="321"/>
        <v>0</v>
      </c>
      <c r="O2061" s="7">
        <f t="shared" si="322"/>
        <v>0</v>
      </c>
      <c r="P2061" s="7">
        <f t="shared" si="323"/>
        <v>100</v>
      </c>
      <c r="Q2061" s="8">
        <f t="shared" si="324"/>
        <v>23.75</v>
      </c>
      <c r="R2061" s="8">
        <f t="shared" si="325"/>
        <v>30</v>
      </c>
      <c r="S2061" s="8">
        <f t="shared" si="326"/>
        <v>48.75</v>
      </c>
      <c r="T2061" s="8">
        <f t="shared" si="327"/>
        <v>31.25</v>
      </c>
      <c r="U2061" s="7">
        <f t="shared" si="328"/>
        <v>34.166666666666664</v>
      </c>
      <c r="V2061" s="7">
        <f t="shared" si="329"/>
        <v>33.4375</v>
      </c>
    </row>
    <row r="2062" spans="1:22" ht="13.5" x14ac:dyDescent="0.25">
      <c r="A2062" s="3">
        <f>RSI!A2062</f>
        <v>45306</v>
      </c>
      <c r="B2062" s="2">
        <f>RSI!B2062</f>
        <v>0.75</v>
      </c>
      <c r="C2062" s="2">
        <f>RSI!I2062</f>
        <v>57.063142319581615</v>
      </c>
      <c r="D2062" s="2">
        <f>MACD!E2062</f>
        <v>-3.0824176102238754E-3</v>
      </c>
      <c r="E2062" s="2">
        <f>MACD!F2062</f>
        <v>-3.0124338464150497E-3</v>
      </c>
      <c r="F2062" s="2">
        <f>'Moving Avg'!D2062</f>
        <v>0.754</v>
      </c>
      <c r="G2062" s="2">
        <f>'Moving Avg'!F2062</f>
        <v>0.74250000000000005</v>
      </c>
      <c r="H2062" s="2">
        <f>'Moving Avg'!G2062</f>
        <v>0.71079999999999999</v>
      </c>
      <c r="I2062" s="2">
        <f>'Moving Avg'!H2062</f>
        <v>0.76024999999999954</v>
      </c>
      <c r="J2062" s="5" t="str">
        <f>OBV!F2062</f>
        <v>BULLISH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45</v>
      </c>
      <c r="O2062" s="7">
        <f t="shared" si="322"/>
        <v>0</v>
      </c>
      <c r="P2062" s="7">
        <f t="shared" si="323"/>
        <v>49.5</v>
      </c>
      <c r="Q2062" s="8">
        <f t="shared" si="324"/>
        <v>31.925000000000001</v>
      </c>
      <c r="R2062" s="8">
        <f t="shared" si="325"/>
        <v>26.375</v>
      </c>
      <c r="S2062" s="8">
        <f t="shared" si="326"/>
        <v>32.775000000000006</v>
      </c>
      <c r="T2062" s="8">
        <f t="shared" si="327"/>
        <v>29.875</v>
      </c>
      <c r="U2062" s="7">
        <f t="shared" si="328"/>
        <v>30.358333333333334</v>
      </c>
      <c r="V2062" s="7">
        <f t="shared" si="329"/>
        <v>30.237500000000001</v>
      </c>
    </row>
    <row r="2063" spans="1:22" ht="13.5" x14ac:dyDescent="0.25">
      <c r="A2063" s="3">
        <f>RSI!A2063</f>
        <v>45307</v>
      </c>
      <c r="B2063" s="2">
        <f>RSI!B2063</f>
        <v>0.75</v>
      </c>
      <c r="C2063" s="2">
        <f>RSI!I2063</f>
        <v>57.063142319581615</v>
      </c>
      <c r="D2063" s="2">
        <f>MACD!E2063</f>
        <v>-4.4943157326504668E-3</v>
      </c>
      <c r="E2063" s="2">
        <f>MACD!F2063</f>
        <v>-3.3088102236621332E-3</v>
      </c>
      <c r="F2063" s="2">
        <f>'Moving Avg'!D2063</f>
        <v>0.752</v>
      </c>
      <c r="G2063" s="2">
        <f>'Moving Avg'!F2063</f>
        <v>0.7420000000000001</v>
      </c>
      <c r="H2063" s="2">
        <f>'Moving Avg'!G2063</f>
        <v>0.71219999999999994</v>
      </c>
      <c r="I2063" s="2">
        <f>'Moving Avg'!H2063</f>
        <v>0.76004999999999956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  <c r="M2063" s="7">
        <f t="shared" si="320"/>
        <v>25</v>
      </c>
      <c r="N2063" s="7">
        <f t="shared" si="321"/>
        <v>45</v>
      </c>
      <c r="O2063" s="7">
        <f t="shared" si="322"/>
        <v>0</v>
      </c>
      <c r="P2063" s="7">
        <f t="shared" si="323"/>
        <v>16.5</v>
      </c>
      <c r="Q2063" s="8">
        <f t="shared" si="324"/>
        <v>26.975000000000001</v>
      </c>
      <c r="R2063" s="8">
        <f t="shared" si="325"/>
        <v>18.125</v>
      </c>
      <c r="S2063" s="8">
        <f t="shared" si="326"/>
        <v>17.925000000000001</v>
      </c>
      <c r="T2063" s="8">
        <f t="shared" si="327"/>
        <v>21.625</v>
      </c>
      <c r="U2063" s="7">
        <f t="shared" si="328"/>
        <v>21.008333333333336</v>
      </c>
      <c r="V2063" s="7">
        <f t="shared" si="329"/>
        <v>21.162500000000001</v>
      </c>
    </row>
    <row r="2064" spans="1:22" ht="13.5" x14ac:dyDescent="0.25">
      <c r="A2064" s="3">
        <f>RSI!A2064</f>
        <v>45308</v>
      </c>
      <c r="B2064" s="2">
        <f>RSI!B2064</f>
        <v>0.75</v>
      </c>
      <c r="C2064" s="2">
        <f>RSI!I2064</f>
        <v>57.063142319581615</v>
      </c>
      <c r="D2064" s="2">
        <f>MACD!E2064</f>
        <v>-5.77720667492021E-3</v>
      </c>
      <c r="E2064" s="2">
        <f>MACD!F2064</f>
        <v>-3.8024895139137493E-3</v>
      </c>
      <c r="F2064" s="2">
        <f>'Moving Avg'!D2064</f>
        <v>0.752</v>
      </c>
      <c r="G2064" s="2">
        <f>'Moving Avg'!F2064</f>
        <v>0.7430000000000001</v>
      </c>
      <c r="H2064" s="2">
        <f>'Moving Avg'!G2064</f>
        <v>0.71360000000000001</v>
      </c>
      <c r="I2064" s="2">
        <f>'Moving Avg'!H2064</f>
        <v>0.75984999999999958</v>
      </c>
      <c r="J2064" s="5" t="str">
        <f>OBV!F2064</f>
        <v>BULLISH</v>
      </c>
      <c r="K2064" s="5" t="str">
        <f>OBV!G2064</f>
        <v>NEUTRAL</v>
      </c>
      <c r="L2064" s="5" t="str">
        <f>OBV!H2064</f>
        <v>NEUTRAL</v>
      </c>
      <c r="M2064" s="7">
        <f t="shared" si="320"/>
        <v>25</v>
      </c>
      <c r="N2064" s="7">
        <f t="shared" si="321"/>
        <v>45</v>
      </c>
      <c r="O2064" s="7">
        <f t="shared" si="322"/>
        <v>0</v>
      </c>
      <c r="P2064" s="7">
        <f t="shared" si="323"/>
        <v>49.5</v>
      </c>
      <c r="Q2064" s="8">
        <f t="shared" si="324"/>
        <v>31.925000000000001</v>
      </c>
      <c r="R2064" s="8">
        <f t="shared" si="325"/>
        <v>26.375</v>
      </c>
      <c r="S2064" s="8">
        <f t="shared" si="326"/>
        <v>32.775000000000006</v>
      </c>
      <c r="T2064" s="8">
        <f t="shared" si="327"/>
        <v>29.875</v>
      </c>
      <c r="U2064" s="7">
        <f t="shared" si="328"/>
        <v>30.358333333333334</v>
      </c>
      <c r="V2064" s="7">
        <f t="shared" si="329"/>
        <v>30.237500000000001</v>
      </c>
    </row>
    <row r="2065" spans="1:22" ht="13.5" x14ac:dyDescent="0.25">
      <c r="A2065" s="3">
        <f>RSI!A2065</f>
        <v>45309</v>
      </c>
      <c r="B2065" s="2">
        <f>RSI!B2065</f>
        <v>0.74</v>
      </c>
      <c r="C2065" s="2">
        <f>RSI!I2065</f>
        <v>51.632688072078288</v>
      </c>
      <c r="D2065" s="2">
        <f>MACD!E2065</f>
        <v>-4.6652014966424016E-3</v>
      </c>
      <c r="E2065" s="2">
        <f>MACD!F2065</f>
        <v>-3.9750319104594799E-3</v>
      </c>
      <c r="F2065" s="2">
        <f>'Moving Avg'!D2065</f>
        <v>0.748</v>
      </c>
      <c r="G2065" s="2">
        <f>'Moving Avg'!F2065</f>
        <v>0.74350000000000005</v>
      </c>
      <c r="H2065" s="2">
        <f>'Moving Avg'!G2065</f>
        <v>0.71460000000000012</v>
      </c>
      <c r="I2065" s="2">
        <f>'Moving Avg'!H2065</f>
        <v>0.75959999999999961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25</v>
      </c>
      <c r="N2065" s="7">
        <f t="shared" si="321"/>
        <v>45</v>
      </c>
      <c r="O2065" s="7">
        <f t="shared" si="322"/>
        <v>0</v>
      </c>
      <c r="P2065" s="7">
        <f t="shared" si="323"/>
        <v>16.5</v>
      </c>
      <c r="Q2065" s="8">
        <f t="shared" si="324"/>
        <v>26.975000000000001</v>
      </c>
      <c r="R2065" s="8">
        <f t="shared" si="325"/>
        <v>18.125</v>
      </c>
      <c r="S2065" s="8">
        <f t="shared" si="326"/>
        <v>17.925000000000001</v>
      </c>
      <c r="T2065" s="8">
        <f t="shared" si="327"/>
        <v>21.625</v>
      </c>
      <c r="U2065" s="7">
        <f t="shared" si="328"/>
        <v>21.008333333333336</v>
      </c>
      <c r="V2065" s="7">
        <f t="shared" si="329"/>
        <v>21.162500000000001</v>
      </c>
    </row>
    <row r="2066" spans="1:22" ht="13.5" x14ac:dyDescent="0.25">
      <c r="A2066" s="3">
        <f>RSI!A2066</f>
        <v>45310</v>
      </c>
      <c r="B2066" s="2">
        <f>RSI!B2066</f>
        <v>0.74</v>
      </c>
      <c r="C2066" s="2">
        <f>RSI!I2066</f>
        <v>51.632688072078288</v>
      </c>
      <c r="D2066" s="2">
        <f>MACD!E2066</f>
        <v>-3.7408076789416933E-3</v>
      </c>
      <c r="E2066" s="2">
        <f>MACD!F2066</f>
        <v>-3.9281870641559224E-3</v>
      </c>
      <c r="F2066" s="2">
        <f>'Moving Avg'!D2066</f>
        <v>0.74600000000000011</v>
      </c>
      <c r="G2066" s="2">
        <f>'Moving Avg'!F2066</f>
        <v>0.7430000000000001</v>
      </c>
      <c r="H2066" s="2">
        <f>'Moving Avg'!G2066</f>
        <v>0.71560000000000001</v>
      </c>
      <c r="I2066" s="2">
        <f>'Moving Avg'!H2066</f>
        <v>0.75929999999999975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  <c r="M2066" s="7">
        <f t="shared" si="320"/>
        <v>25</v>
      </c>
      <c r="N2066" s="7">
        <f t="shared" si="321"/>
        <v>0</v>
      </c>
      <c r="O2066" s="7">
        <f t="shared" si="322"/>
        <v>0</v>
      </c>
      <c r="P2066" s="7">
        <f t="shared" si="323"/>
        <v>16.5</v>
      </c>
      <c r="Q2066" s="8">
        <f t="shared" si="324"/>
        <v>11.225</v>
      </c>
      <c r="R2066" s="8">
        <f t="shared" si="325"/>
        <v>9.125</v>
      </c>
      <c r="S2066" s="8">
        <f t="shared" si="326"/>
        <v>11.175000000000001</v>
      </c>
      <c r="T2066" s="8">
        <f t="shared" si="327"/>
        <v>10.375</v>
      </c>
      <c r="U2066" s="7">
        <f t="shared" si="328"/>
        <v>10.508333333333335</v>
      </c>
      <c r="V2066" s="7">
        <f t="shared" si="329"/>
        <v>10.475000000000001</v>
      </c>
    </row>
    <row r="2067" spans="1:22" ht="13.5" x14ac:dyDescent="0.25">
      <c r="A2067" s="3">
        <f>RSI!A2067</f>
        <v>45313</v>
      </c>
      <c r="B2067" s="2">
        <f>RSI!B2067</f>
        <v>0.74</v>
      </c>
      <c r="C2067" s="2">
        <f>RSI!I2067</f>
        <v>51.632688072078288</v>
      </c>
      <c r="D2067" s="2">
        <f>MACD!E2067</f>
        <v>-1.4354756829773052E-3</v>
      </c>
      <c r="E2067" s="2">
        <f>MACD!F2067</f>
        <v>-3.4296447879201991E-3</v>
      </c>
      <c r="F2067" s="2">
        <f>'Moving Avg'!D2067</f>
        <v>0.74400000000000011</v>
      </c>
      <c r="G2067" s="2">
        <f>'Moving Avg'!F2067</f>
        <v>0.74350000000000005</v>
      </c>
      <c r="H2067" s="2">
        <f>'Moving Avg'!G2067</f>
        <v>0.71660000000000013</v>
      </c>
      <c r="I2067" s="2">
        <f>'Moving Avg'!H2067</f>
        <v>0.75904999999999989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  <c r="M2067" s="7">
        <f t="shared" si="320"/>
        <v>25</v>
      </c>
      <c r="N2067" s="7">
        <f t="shared" si="321"/>
        <v>0</v>
      </c>
      <c r="O2067" s="7">
        <f t="shared" si="322"/>
        <v>0</v>
      </c>
      <c r="P2067" s="7">
        <f t="shared" si="323"/>
        <v>16.5</v>
      </c>
      <c r="Q2067" s="8">
        <f t="shared" si="324"/>
        <v>11.225</v>
      </c>
      <c r="R2067" s="8">
        <f t="shared" si="325"/>
        <v>9.125</v>
      </c>
      <c r="S2067" s="8">
        <f t="shared" si="326"/>
        <v>11.175000000000001</v>
      </c>
      <c r="T2067" s="8">
        <f t="shared" si="327"/>
        <v>10.375</v>
      </c>
      <c r="U2067" s="7">
        <f t="shared" si="328"/>
        <v>10.508333333333335</v>
      </c>
      <c r="V2067" s="7">
        <f t="shared" si="329"/>
        <v>10.475000000000001</v>
      </c>
    </row>
    <row r="2068" spans="1:22" ht="13.5" x14ac:dyDescent="0.25">
      <c r="A2068" s="3">
        <f>RSI!A2068</f>
        <v>45314</v>
      </c>
      <c r="B2068" s="2">
        <f>RSI!B2068</f>
        <v>0.74</v>
      </c>
      <c r="C2068" s="2">
        <f>RSI!I2068</f>
        <v>51.632688072078288</v>
      </c>
      <c r="D2068" s="2">
        <f>MACD!E2068</f>
        <v>2.0394764583960834E-3</v>
      </c>
      <c r="E2068" s="2">
        <f>MACD!F2068</f>
        <v>-2.3358205386569426E-3</v>
      </c>
      <c r="F2068" s="2">
        <f>'Moving Avg'!D2068</f>
        <v>0.74199999999999999</v>
      </c>
      <c r="G2068" s="2">
        <f>'Moving Avg'!F2068</f>
        <v>0.7430000000000001</v>
      </c>
      <c r="H2068" s="2">
        <f>'Moving Avg'!G2068</f>
        <v>0.7178000000000001</v>
      </c>
      <c r="I2068" s="2">
        <f>'Moving Avg'!H2068</f>
        <v>0.75874999999999981</v>
      </c>
      <c r="J2068" s="5" t="str">
        <f>OBV!F2068</f>
        <v>BEARISH</v>
      </c>
      <c r="K2068" s="5" t="str">
        <f>OBV!G2068</f>
        <v>NEUTRAL</v>
      </c>
      <c r="L2068" s="5" t="str">
        <f>OBV!H2068</f>
        <v>CONFIRMED BEARISH</v>
      </c>
      <c r="M2068" s="7">
        <f t="shared" si="320"/>
        <v>25</v>
      </c>
      <c r="N2068" s="7">
        <f t="shared" si="321"/>
        <v>0</v>
      </c>
      <c r="O2068" s="7">
        <f t="shared" si="322"/>
        <v>0</v>
      </c>
      <c r="P2068" s="7">
        <f t="shared" si="323"/>
        <v>16.5</v>
      </c>
      <c r="Q2068" s="8">
        <f t="shared" si="324"/>
        <v>11.225</v>
      </c>
      <c r="R2068" s="8">
        <f t="shared" si="325"/>
        <v>9.125</v>
      </c>
      <c r="S2068" s="8">
        <f t="shared" si="326"/>
        <v>11.175000000000001</v>
      </c>
      <c r="T2068" s="8">
        <f t="shared" si="327"/>
        <v>10.375</v>
      </c>
      <c r="U2068" s="7">
        <f t="shared" si="328"/>
        <v>10.508333333333335</v>
      </c>
      <c r="V2068" s="7">
        <f t="shared" si="329"/>
        <v>10.475000000000001</v>
      </c>
    </row>
    <row r="2069" spans="1:22" ht="13.5" x14ac:dyDescent="0.25">
      <c r="A2069" s="3">
        <f>RSI!A2069</f>
        <v>45315</v>
      </c>
      <c r="B2069" s="2">
        <f>RSI!B2069</f>
        <v>0.73</v>
      </c>
      <c r="C2069" s="2">
        <f>RSI!I2069</f>
        <v>45.773549133649396</v>
      </c>
      <c r="D2069" s="2">
        <f>MACD!E2069</f>
        <v>4.1689748431372742E-3</v>
      </c>
      <c r="E2069" s="2">
        <f>MACD!F2069</f>
        <v>-1.0348614622980993E-3</v>
      </c>
      <c r="F2069" s="2">
        <f>'Moving Avg'!D2069</f>
        <v>0.73799999999999999</v>
      </c>
      <c r="G2069" s="2">
        <f>'Moving Avg'!F2069</f>
        <v>0.7420000000000001</v>
      </c>
      <c r="H2069" s="2">
        <f>'Moving Avg'!G2069</f>
        <v>0.71880000000000011</v>
      </c>
      <c r="I2069" s="2">
        <f>'Moving Avg'!H2069</f>
        <v>0.75839999999999985</v>
      </c>
      <c r="J2069" s="5" t="str">
        <f>OBV!F2069</f>
        <v>BEARISH</v>
      </c>
      <c r="K2069" s="5" t="str">
        <f>OBV!G2069</f>
        <v>NEUTRAL</v>
      </c>
      <c r="L2069" s="5" t="str">
        <f>OBV!H2069</f>
        <v>CONFIRMED BEARISH</v>
      </c>
      <c r="M2069" s="7">
        <f t="shared" si="320"/>
        <v>25</v>
      </c>
      <c r="N2069" s="7">
        <f t="shared" si="321"/>
        <v>0</v>
      </c>
      <c r="O2069" s="7">
        <f t="shared" si="322"/>
        <v>0</v>
      </c>
      <c r="P2069" s="7">
        <f t="shared" si="323"/>
        <v>16.5</v>
      </c>
      <c r="Q2069" s="8">
        <f t="shared" si="324"/>
        <v>11.225</v>
      </c>
      <c r="R2069" s="8">
        <f t="shared" si="325"/>
        <v>9.125</v>
      </c>
      <c r="S2069" s="8">
        <f t="shared" si="326"/>
        <v>11.175000000000001</v>
      </c>
      <c r="T2069" s="8">
        <f t="shared" si="327"/>
        <v>10.375</v>
      </c>
      <c r="U2069" s="7">
        <f t="shared" si="328"/>
        <v>10.508333333333335</v>
      </c>
      <c r="V2069" s="7">
        <f t="shared" si="329"/>
        <v>10.475000000000001</v>
      </c>
    </row>
    <row r="2070" spans="1:22" ht="13.5" x14ac:dyDescent="0.25">
      <c r="A2070" s="3">
        <f>RSI!A2070</f>
        <v>45316</v>
      </c>
      <c r="B2070" s="2">
        <f>RSI!B2070</f>
        <v>0.69</v>
      </c>
      <c r="C2070" s="2">
        <f>RSI!I2070</f>
        <v>30.744740199326131</v>
      </c>
      <c r="D2070" s="2">
        <f>MACD!E2070</f>
        <v>1.0519220303055299E-2</v>
      </c>
      <c r="E2070" s="2">
        <f>MACD!F2070</f>
        <v>1.2759548907725802E-3</v>
      </c>
      <c r="F2070" s="2">
        <f>'Moving Avg'!D2070</f>
        <v>0.72799999999999998</v>
      </c>
      <c r="G2070" s="2">
        <f>'Moving Avg'!F2070</f>
        <v>0.74</v>
      </c>
      <c r="H2070" s="2">
        <f>'Moving Avg'!G2070</f>
        <v>0.71900000000000008</v>
      </c>
      <c r="I2070" s="2">
        <f>'Moving Avg'!H2070</f>
        <v>0.75784999999999991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  <c r="M2070" s="7">
        <f t="shared" si="320"/>
        <v>25</v>
      </c>
      <c r="N2070" s="7">
        <f t="shared" si="321"/>
        <v>0</v>
      </c>
      <c r="O2070" s="7">
        <f t="shared" si="322"/>
        <v>0</v>
      </c>
      <c r="P2070" s="7">
        <f t="shared" si="323"/>
        <v>16.5</v>
      </c>
      <c r="Q2070" s="8">
        <f t="shared" si="324"/>
        <v>11.225</v>
      </c>
      <c r="R2070" s="8">
        <f t="shared" si="325"/>
        <v>9.125</v>
      </c>
      <c r="S2070" s="8">
        <f t="shared" si="326"/>
        <v>11.175000000000001</v>
      </c>
      <c r="T2070" s="8">
        <f t="shared" si="327"/>
        <v>10.375</v>
      </c>
      <c r="U2070" s="7">
        <f t="shared" si="328"/>
        <v>10.508333333333335</v>
      </c>
      <c r="V2070" s="7">
        <f t="shared" si="329"/>
        <v>10.475000000000001</v>
      </c>
    </row>
    <row r="2071" spans="1:22" ht="13.5" x14ac:dyDescent="0.25">
      <c r="A2071" s="3">
        <f>RSI!A2071</f>
        <v>45317</v>
      </c>
      <c r="B2071" s="2">
        <f>RSI!B2071</f>
        <v>0.7</v>
      </c>
      <c r="C2071" s="2">
        <f>RSI!I2071</f>
        <v>36.369452669110501</v>
      </c>
      <c r="D2071" s="2">
        <f>MACD!E2071</f>
        <v>1.3893125204095913E-2</v>
      </c>
      <c r="E2071" s="2">
        <f>MACD!F2071</f>
        <v>3.7993889534372475E-3</v>
      </c>
      <c r="F2071" s="2">
        <f>'Moving Avg'!D2071</f>
        <v>0.72</v>
      </c>
      <c r="G2071" s="2">
        <f>'Moving Avg'!F2071</f>
        <v>0.73849999999999993</v>
      </c>
      <c r="H2071" s="2">
        <f>'Moving Avg'!G2071</f>
        <v>0.71939999999999993</v>
      </c>
      <c r="I2071" s="2">
        <f>'Moving Avg'!H2071</f>
        <v>0.75734999999999997</v>
      </c>
      <c r="J2071" s="5" t="str">
        <f>OBV!F2071</f>
        <v>BEARISH</v>
      </c>
      <c r="K2071" s="5" t="str">
        <f>OBV!G2071</f>
        <v>NEUTRAL</v>
      </c>
      <c r="L2071" s="5" t="str">
        <f>OBV!H2071</f>
        <v>CONFIRMED BEARISH</v>
      </c>
      <c r="M2071" s="7">
        <f t="shared" si="320"/>
        <v>25</v>
      </c>
      <c r="N2071" s="7">
        <f t="shared" si="321"/>
        <v>0</v>
      </c>
      <c r="O2071" s="7">
        <f t="shared" si="322"/>
        <v>0</v>
      </c>
      <c r="P2071" s="7">
        <f t="shared" si="323"/>
        <v>16.5</v>
      </c>
      <c r="Q2071" s="8">
        <f t="shared" si="324"/>
        <v>11.225</v>
      </c>
      <c r="R2071" s="8">
        <f t="shared" si="325"/>
        <v>9.125</v>
      </c>
      <c r="S2071" s="8">
        <f t="shared" si="326"/>
        <v>11.175000000000001</v>
      </c>
      <c r="T2071" s="8">
        <f t="shared" si="327"/>
        <v>10.375</v>
      </c>
      <c r="U2071" s="7">
        <f t="shared" si="328"/>
        <v>10.508333333333335</v>
      </c>
      <c r="V2071" s="7">
        <f t="shared" si="329"/>
        <v>10.475000000000001</v>
      </c>
    </row>
    <row r="2072" spans="1:22" ht="13.5" x14ac:dyDescent="0.25">
      <c r="A2072" s="3">
        <f>RSI!A2072</f>
        <v>45320</v>
      </c>
      <c r="B2072" s="2">
        <f>RSI!B2072</f>
        <v>0.7</v>
      </c>
      <c r="C2072" s="2">
        <f>RSI!I2072</f>
        <v>36.369452669110501</v>
      </c>
      <c r="D2072" s="2">
        <f>MACD!E2072</f>
        <v>1.6947972346460061E-2</v>
      </c>
      <c r="E2072" s="2">
        <f>MACD!F2072</f>
        <v>6.4291056320418104E-3</v>
      </c>
      <c r="F2072" s="2">
        <f>'Moving Avg'!D2072</f>
        <v>0.71200000000000008</v>
      </c>
      <c r="G2072" s="2">
        <f>'Moving Avg'!F2072</f>
        <v>0.73699999999999999</v>
      </c>
      <c r="H2072" s="2">
        <f>'Moving Avg'!G2072</f>
        <v>0.71959999999999991</v>
      </c>
      <c r="I2072" s="2">
        <f>'Moving Avg'!H2072</f>
        <v>0.75679999999999992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  <c r="M2072" s="7">
        <f t="shared" si="320"/>
        <v>25</v>
      </c>
      <c r="N2072" s="7">
        <f t="shared" si="321"/>
        <v>0</v>
      </c>
      <c r="O2072" s="7">
        <f t="shared" si="322"/>
        <v>0</v>
      </c>
      <c r="P2072" s="7">
        <f t="shared" si="323"/>
        <v>16.5</v>
      </c>
      <c r="Q2072" s="8">
        <f t="shared" si="324"/>
        <v>11.225</v>
      </c>
      <c r="R2072" s="8">
        <f t="shared" si="325"/>
        <v>9.125</v>
      </c>
      <c r="S2072" s="8">
        <f t="shared" si="326"/>
        <v>11.175000000000001</v>
      </c>
      <c r="T2072" s="8">
        <f t="shared" si="327"/>
        <v>10.375</v>
      </c>
      <c r="U2072" s="7">
        <f t="shared" si="328"/>
        <v>10.508333333333335</v>
      </c>
      <c r="V2072" s="7">
        <f t="shared" si="329"/>
        <v>10.475000000000001</v>
      </c>
    </row>
    <row r="2073" spans="1:22" ht="13.5" x14ac:dyDescent="0.25">
      <c r="A2073" s="3">
        <f>RSI!A2073</f>
        <v>45321</v>
      </c>
      <c r="B2073" s="2">
        <f>RSI!B2073</f>
        <v>0.7</v>
      </c>
      <c r="C2073" s="2">
        <f>RSI!I2073</f>
        <v>36.369452669110501</v>
      </c>
      <c r="D2073" s="2">
        <f>MACD!E2073</f>
        <v>1.9718032388523543E-2</v>
      </c>
      <c r="E2073" s="2">
        <f>MACD!F2073</f>
        <v>9.0868909833381577E-3</v>
      </c>
      <c r="F2073" s="2">
        <f>'Moving Avg'!D2073</f>
        <v>0.70400000000000007</v>
      </c>
      <c r="G2073" s="2">
        <f>'Moving Avg'!F2073</f>
        <v>0.73549999999999993</v>
      </c>
      <c r="H2073" s="2">
        <f>'Moving Avg'!G2073</f>
        <v>0.7198</v>
      </c>
      <c r="I2073" s="2">
        <f>'Moving Avg'!H2073</f>
        <v>0.75624999999999976</v>
      </c>
      <c r="J2073" s="5" t="str">
        <f>OBV!F2073</f>
        <v>BEARISH</v>
      </c>
      <c r="K2073" s="5" t="str">
        <f>OBV!G2073</f>
        <v>NEUTRAL</v>
      </c>
      <c r="L2073" s="5" t="str">
        <f>OBV!H2073</f>
        <v>CONFIRMED BEARISH</v>
      </c>
      <c r="M2073" s="7">
        <f t="shared" si="320"/>
        <v>25</v>
      </c>
      <c r="N2073" s="7">
        <f t="shared" si="321"/>
        <v>0</v>
      </c>
      <c r="O2073" s="7">
        <f t="shared" si="322"/>
        <v>0</v>
      </c>
      <c r="P2073" s="7">
        <f t="shared" si="323"/>
        <v>16.5</v>
      </c>
      <c r="Q2073" s="8">
        <f t="shared" si="324"/>
        <v>11.225</v>
      </c>
      <c r="R2073" s="8">
        <f t="shared" si="325"/>
        <v>9.125</v>
      </c>
      <c r="S2073" s="8">
        <f t="shared" si="326"/>
        <v>11.175000000000001</v>
      </c>
      <c r="T2073" s="8">
        <f t="shared" si="327"/>
        <v>10.375</v>
      </c>
      <c r="U2073" s="7">
        <f t="shared" si="328"/>
        <v>10.508333333333335</v>
      </c>
      <c r="V2073" s="7">
        <f t="shared" si="329"/>
        <v>10.475000000000001</v>
      </c>
    </row>
    <row r="2074" spans="1:22" ht="13.5" x14ac:dyDescent="0.25">
      <c r="A2074" s="3">
        <f>RSI!A2074</f>
        <v>45322</v>
      </c>
      <c r="B2074" s="2">
        <f>RSI!B2074</f>
        <v>0.7</v>
      </c>
      <c r="C2074" s="2">
        <f>RSI!I2074</f>
        <v>36.369452669110501</v>
      </c>
      <c r="D2074" s="2">
        <f>MACD!E2074</f>
        <v>2.2233400998248221E-2</v>
      </c>
      <c r="E2074" s="2">
        <f>MACD!F2074</f>
        <v>1.1716192986320172E-2</v>
      </c>
      <c r="F2074" s="2">
        <f>'Moving Avg'!D2074</f>
        <v>0.69800000000000006</v>
      </c>
      <c r="G2074" s="2">
        <f>'Moving Avg'!F2074</f>
        <v>0.73399999999999987</v>
      </c>
      <c r="H2074" s="2">
        <f>'Moving Avg'!G2074</f>
        <v>0.72</v>
      </c>
      <c r="I2074" s="2">
        <f>'Moving Avg'!H2074</f>
        <v>0.75569999999999982</v>
      </c>
      <c r="J2074" s="5" t="str">
        <f>OBV!F2074</f>
        <v>BULLISH</v>
      </c>
      <c r="K2074" s="5" t="str">
        <f>OBV!G2074</f>
        <v>NEUTRAL</v>
      </c>
      <c r="L2074" s="5" t="str">
        <f>OBV!H2074</f>
        <v>BULLISH DIVERGENCE</v>
      </c>
      <c r="M2074" s="7">
        <f t="shared" si="320"/>
        <v>25</v>
      </c>
      <c r="N2074" s="7">
        <f t="shared" si="321"/>
        <v>0</v>
      </c>
      <c r="O2074" s="7">
        <f t="shared" si="322"/>
        <v>0</v>
      </c>
      <c r="P2074" s="7">
        <f t="shared" si="323"/>
        <v>66.5</v>
      </c>
      <c r="Q2074" s="8">
        <f t="shared" si="324"/>
        <v>18.725000000000001</v>
      </c>
      <c r="R2074" s="8">
        <f t="shared" si="325"/>
        <v>21.625</v>
      </c>
      <c r="S2074" s="8">
        <f t="shared" si="326"/>
        <v>33.674999999999997</v>
      </c>
      <c r="T2074" s="8">
        <f t="shared" si="327"/>
        <v>22.875</v>
      </c>
      <c r="U2074" s="7">
        <f t="shared" si="328"/>
        <v>24.675000000000001</v>
      </c>
      <c r="V2074" s="7">
        <f t="shared" si="329"/>
        <v>24.225000000000001</v>
      </c>
    </row>
    <row r="2075" spans="1:22" ht="13.5" x14ac:dyDescent="0.25">
      <c r="A2075" s="3">
        <f>RSI!A2075</f>
        <v>45323</v>
      </c>
      <c r="B2075" s="2">
        <f>RSI!B2075</f>
        <v>0.7</v>
      </c>
      <c r="C2075" s="2">
        <f>RSI!I2075</f>
        <v>36.369452669110508</v>
      </c>
      <c r="D2075" s="2">
        <f>MACD!E2075</f>
        <v>2.298209833067355E-2</v>
      </c>
      <c r="E2075" s="2">
        <f>MACD!F2075</f>
        <v>1.3969374055190848E-2</v>
      </c>
      <c r="F2075" s="2">
        <f>'Moving Avg'!D2075</f>
        <v>0.7</v>
      </c>
      <c r="G2075" s="2">
        <f>'Moving Avg'!F2075</f>
        <v>0.73199999999999987</v>
      </c>
      <c r="H2075" s="2">
        <f>'Moving Avg'!G2075</f>
        <v>0.72020000000000006</v>
      </c>
      <c r="I2075" s="2">
        <f>'Moving Avg'!H2075</f>
        <v>0.75524999999999975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25</v>
      </c>
      <c r="N2075" s="7">
        <f t="shared" si="321"/>
        <v>0</v>
      </c>
      <c r="O2075" s="7">
        <f t="shared" si="322"/>
        <v>0</v>
      </c>
      <c r="P2075" s="7">
        <f t="shared" si="323"/>
        <v>83.5</v>
      </c>
      <c r="Q2075" s="8">
        <f t="shared" si="324"/>
        <v>21.274999999999999</v>
      </c>
      <c r="R2075" s="8">
        <f t="shared" si="325"/>
        <v>25.875</v>
      </c>
      <c r="S2075" s="8">
        <f t="shared" si="326"/>
        <v>41.325000000000003</v>
      </c>
      <c r="T2075" s="8">
        <f t="shared" si="327"/>
        <v>27.125</v>
      </c>
      <c r="U2075" s="7">
        <f t="shared" si="328"/>
        <v>29.491666666666664</v>
      </c>
      <c r="V2075" s="7">
        <f t="shared" si="329"/>
        <v>28.9</v>
      </c>
    </row>
    <row r="2076" spans="1:22" ht="13.5" x14ac:dyDescent="0.25">
      <c r="A2076" s="3">
        <f>RSI!A2076</f>
        <v>45324</v>
      </c>
      <c r="B2076" s="2">
        <f>RSI!B2076</f>
        <v>0.7</v>
      </c>
      <c r="C2076" s="2">
        <f>RSI!I2076</f>
        <v>36.369452669110508</v>
      </c>
      <c r="D2076" s="2">
        <f>MACD!E2076</f>
        <v>2.3762620761141551E-2</v>
      </c>
      <c r="E2076" s="2">
        <f>MACD!F2076</f>
        <v>1.592802339638099E-2</v>
      </c>
      <c r="F2076" s="2">
        <f>'Moving Avg'!D2076</f>
        <v>0.7</v>
      </c>
      <c r="G2076" s="2">
        <f>'Moving Avg'!F2076</f>
        <v>0.72999999999999976</v>
      </c>
      <c r="H2076" s="2">
        <f>'Moving Avg'!G2076</f>
        <v>0.72040000000000015</v>
      </c>
      <c r="I2076" s="2">
        <f>'Moving Avg'!H2076</f>
        <v>0.7547999999999998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  <c r="M2076" s="7">
        <f t="shared" si="320"/>
        <v>25</v>
      </c>
      <c r="N2076" s="7">
        <f t="shared" si="321"/>
        <v>0</v>
      </c>
      <c r="O2076" s="7">
        <f t="shared" si="322"/>
        <v>0</v>
      </c>
      <c r="P2076" s="7">
        <f t="shared" si="323"/>
        <v>33</v>
      </c>
      <c r="Q2076" s="8">
        <f t="shared" si="324"/>
        <v>13.7</v>
      </c>
      <c r="R2076" s="8">
        <f t="shared" si="325"/>
        <v>13.25</v>
      </c>
      <c r="S2076" s="8">
        <f t="shared" si="326"/>
        <v>18.600000000000001</v>
      </c>
      <c r="T2076" s="8">
        <f t="shared" si="327"/>
        <v>14.5</v>
      </c>
      <c r="U2076" s="7">
        <f t="shared" si="328"/>
        <v>15.183333333333332</v>
      </c>
      <c r="V2076" s="7">
        <f t="shared" si="329"/>
        <v>15.012499999999999</v>
      </c>
    </row>
    <row r="2077" spans="1:22" ht="13.5" x14ac:dyDescent="0.25">
      <c r="A2077" s="3">
        <f>RSI!A2077</f>
        <v>45327</v>
      </c>
      <c r="B2077" s="2">
        <f>RSI!B2077</f>
        <v>0.7</v>
      </c>
      <c r="C2077" s="2">
        <f>RSI!I2077</f>
        <v>36.369452669110508</v>
      </c>
      <c r="D2077" s="2">
        <f>MACD!E2077</f>
        <v>2.455918254272027E-2</v>
      </c>
      <c r="E2077" s="2">
        <f>MACD!F2077</f>
        <v>1.7654255225648847E-2</v>
      </c>
      <c r="F2077" s="2">
        <f>'Moving Avg'!D2077</f>
        <v>0.7</v>
      </c>
      <c r="G2077" s="2">
        <f>'Moving Avg'!F2077</f>
        <v>0.72749999999999981</v>
      </c>
      <c r="H2077" s="2">
        <f>'Moving Avg'!G2077</f>
        <v>0.72060000000000013</v>
      </c>
      <c r="I2077" s="2">
        <f>'Moving Avg'!H2077</f>
        <v>0.75439999999999974</v>
      </c>
      <c r="J2077" s="5" t="str">
        <f>OBV!F2077</f>
        <v>NEUTRAL</v>
      </c>
      <c r="K2077" s="5" t="str">
        <f>OBV!G2077</f>
        <v>NEUTRAL</v>
      </c>
      <c r="L2077" s="5" t="str">
        <f>OBV!H2077</f>
        <v>NEUTRAL</v>
      </c>
      <c r="M2077" s="7">
        <f t="shared" si="320"/>
        <v>25</v>
      </c>
      <c r="N2077" s="7">
        <f t="shared" si="321"/>
        <v>0</v>
      </c>
      <c r="O2077" s="7">
        <f t="shared" si="322"/>
        <v>0</v>
      </c>
      <c r="P2077" s="7">
        <f t="shared" si="323"/>
        <v>33</v>
      </c>
      <c r="Q2077" s="8">
        <f t="shared" si="324"/>
        <v>13.7</v>
      </c>
      <c r="R2077" s="8">
        <f t="shared" si="325"/>
        <v>13.25</v>
      </c>
      <c r="S2077" s="8">
        <f t="shared" si="326"/>
        <v>18.600000000000001</v>
      </c>
      <c r="T2077" s="8">
        <f t="shared" si="327"/>
        <v>14.5</v>
      </c>
      <c r="U2077" s="7">
        <f t="shared" si="328"/>
        <v>15.183333333333332</v>
      </c>
      <c r="V2077" s="7">
        <f t="shared" si="329"/>
        <v>15.012499999999999</v>
      </c>
    </row>
    <row r="2078" spans="1:22" ht="13.5" x14ac:dyDescent="0.25">
      <c r="A2078" s="3">
        <f>RSI!A2078</f>
        <v>45328</v>
      </c>
      <c r="B2078" s="2">
        <f>RSI!B2078</f>
        <v>0.69</v>
      </c>
      <c r="C2078" s="2">
        <f>RSI!I2078</f>
        <v>32.002979810858676</v>
      </c>
      <c r="D2078" s="2">
        <f>MACD!E2078</f>
        <v>2.609997388107721E-2</v>
      </c>
      <c r="E2078" s="2">
        <f>MACD!F2078</f>
        <v>1.9343398956734519E-2</v>
      </c>
      <c r="F2078" s="2">
        <f>'Moving Avg'!D2078</f>
        <v>0.69799999999999995</v>
      </c>
      <c r="G2078" s="2">
        <f>'Moving Avg'!F2078</f>
        <v>0.72399999999999975</v>
      </c>
      <c r="H2078" s="2">
        <f>'Moving Avg'!G2078</f>
        <v>0.72060000000000013</v>
      </c>
      <c r="I2078" s="2">
        <f>'Moving Avg'!H2078</f>
        <v>0.75389999999999968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  <c r="M2078" s="7">
        <f t="shared" si="320"/>
        <v>25</v>
      </c>
      <c r="N2078" s="7">
        <f t="shared" si="321"/>
        <v>0</v>
      </c>
      <c r="O2078" s="7">
        <f t="shared" si="322"/>
        <v>0</v>
      </c>
      <c r="P2078" s="7">
        <f t="shared" si="323"/>
        <v>16.5</v>
      </c>
      <c r="Q2078" s="8">
        <f t="shared" si="324"/>
        <v>11.225</v>
      </c>
      <c r="R2078" s="8">
        <f t="shared" si="325"/>
        <v>9.125</v>
      </c>
      <c r="S2078" s="8">
        <f t="shared" si="326"/>
        <v>11.175000000000001</v>
      </c>
      <c r="T2078" s="8">
        <f t="shared" si="327"/>
        <v>10.375</v>
      </c>
      <c r="U2078" s="7">
        <f t="shared" si="328"/>
        <v>10.508333333333335</v>
      </c>
      <c r="V2078" s="7">
        <f t="shared" si="329"/>
        <v>10.475000000000001</v>
      </c>
    </row>
    <row r="2079" spans="1:22" ht="13.5" x14ac:dyDescent="0.25">
      <c r="A2079" s="3">
        <f>RSI!A2079</f>
        <v>45329</v>
      </c>
      <c r="B2079" s="2">
        <f>RSI!B2079</f>
        <v>0.69</v>
      </c>
      <c r="C2079" s="2">
        <f>RSI!I2079</f>
        <v>32.002979810858676</v>
      </c>
      <c r="D2079" s="2">
        <f>MACD!E2079</f>
        <v>2.6041050013623779E-2</v>
      </c>
      <c r="E2079" s="2">
        <f>MACD!F2079</f>
        <v>2.0682929168112374E-2</v>
      </c>
      <c r="F2079" s="2">
        <f>'Moving Avg'!D2079</f>
        <v>0.69599999999999995</v>
      </c>
      <c r="G2079" s="2">
        <f>'Moving Avg'!F2079</f>
        <v>0.72099999999999975</v>
      </c>
      <c r="H2079" s="2">
        <f>'Moving Avg'!G2079</f>
        <v>0.72099999999999997</v>
      </c>
      <c r="I2079" s="2">
        <f>'Moving Avg'!H2079</f>
        <v>0.75339999999999974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  <c r="M2079" s="7">
        <f t="shared" si="320"/>
        <v>25</v>
      </c>
      <c r="N2079" s="7">
        <f t="shared" si="321"/>
        <v>0</v>
      </c>
      <c r="O2079" s="7">
        <f t="shared" si="322"/>
        <v>0</v>
      </c>
      <c r="P2079" s="7">
        <f t="shared" si="323"/>
        <v>16.5</v>
      </c>
      <c r="Q2079" s="8">
        <f t="shared" si="324"/>
        <v>11.225</v>
      </c>
      <c r="R2079" s="8">
        <f t="shared" si="325"/>
        <v>9.125</v>
      </c>
      <c r="S2079" s="8">
        <f t="shared" si="326"/>
        <v>11.175000000000001</v>
      </c>
      <c r="T2079" s="8">
        <f t="shared" si="327"/>
        <v>10.375</v>
      </c>
      <c r="U2079" s="7">
        <f t="shared" si="328"/>
        <v>10.508333333333335</v>
      </c>
      <c r="V2079" s="7">
        <f t="shared" si="329"/>
        <v>10.475000000000001</v>
      </c>
    </row>
    <row r="2080" spans="1:22" ht="13.5" x14ac:dyDescent="0.25">
      <c r="A2080" s="3">
        <f>RSI!A2080</f>
        <v>45330</v>
      </c>
      <c r="B2080" s="2">
        <f>RSI!B2080</f>
        <v>0.68</v>
      </c>
      <c r="C2080" s="2">
        <f>RSI!I2080</f>
        <v>28.091522110535081</v>
      </c>
      <c r="D2080" s="2">
        <f>MACD!E2080</f>
        <v>2.0740855530420932E-2</v>
      </c>
      <c r="E2080" s="2">
        <f>MACD!F2080</f>
        <v>2.0694514440574085E-2</v>
      </c>
      <c r="F2080" s="2">
        <f>'Moving Avg'!D2080</f>
        <v>0.69199999999999995</v>
      </c>
      <c r="G2080" s="2">
        <f>'Moving Avg'!F2080</f>
        <v>0.71699999999999975</v>
      </c>
      <c r="H2080" s="2">
        <f>'Moving Avg'!G2080</f>
        <v>0.72099999999999997</v>
      </c>
      <c r="I2080" s="2">
        <f>'Moving Avg'!H2080</f>
        <v>0.7528499999999998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  <c r="M2080" s="7">
        <f t="shared" si="320"/>
        <v>50</v>
      </c>
      <c r="N2080" s="7">
        <f t="shared" si="321"/>
        <v>0</v>
      </c>
      <c r="O2080" s="7">
        <f t="shared" si="322"/>
        <v>0</v>
      </c>
      <c r="P2080" s="7">
        <f t="shared" si="323"/>
        <v>16.5</v>
      </c>
      <c r="Q2080" s="8">
        <f t="shared" si="324"/>
        <v>19.975000000000001</v>
      </c>
      <c r="R2080" s="8">
        <f t="shared" si="325"/>
        <v>14.125</v>
      </c>
      <c r="S2080" s="8">
        <f t="shared" si="326"/>
        <v>14.925000000000001</v>
      </c>
      <c r="T2080" s="8">
        <f t="shared" si="327"/>
        <v>16.625</v>
      </c>
      <c r="U2080" s="7">
        <f t="shared" si="328"/>
        <v>16.341666666666669</v>
      </c>
      <c r="V2080" s="7">
        <f t="shared" si="329"/>
        <v>16.412500000000001</v>
      </c>
    </row>
    <row r="2081" spans="1:22" ht="13.5" x14ac:dyDescent="0.25">
      <c r="A2081" s="3">
        <f>RSI!A2081</f>
        <v>45331</v>
      </c>
      <c r="B2081" s="2">
        <f>RSI!B2081</f>
        <v>0.67</v>
      </c>
      <c r="C2081" s="2">
        <f>RSI!I2081</f>
        <v>24.824092205807091</v>
      </c>
      <c r="D2081" s="2">
        <f>MACD!E2081</f>
        <v>1.8745080872294428E-2</v>
      </c>
      <c r="E2081" s="2">
        <f>MACD!F2081</f>
        <v>2.0304627726918153E-2</v>
      </c>
      <c r="F2081" s="2">
        <f>'Moving Avg'!D2081</f>
        <v>0.68600000000000005</v>
      </c>
      <c r="G2081" s="2">
        <f>'Moving Avg'!F2081</f>
        <v>0.71299999999999986</v>
      </c>
      <c r="H2081" s="2">
        <f>'Moving Avg'!G2081</f>
        <v>0.72099999999999997</v>
      </c>
      <c r="I2081" s="2">
        <f>'Moving Avg'!H2081</f>
        <v>0.75214999999999976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  <c r="M2081" s="7">
        <f t="shared" si="320"/>
        <v>50</v>
      </c>
      <c r="N2081" s="7">
        <f t="shared" si="321"/>
        <v>45</v>
      </c>
      <c r="O2081" s="7">
        <f t="shared" si="322"/>
        <v>0</v>
      </c>
      <c r="P2081" s="7">
        <f t="shared" si="323"/>
        <v>16.5</v>
      </c>
      <c r="Q2081" s="8">
        <f t="shared" si="324"/>
        <v>35.725000000000001</v>
      </c>
      <c r="R2081" s="8">
        <f t="shared" si="325"/>
        <v>23.125</v>
      </c>
      <c r="S2081" s="8">
        <f t="shared" si="326"/>
        <v>21.675000000000001</v>
      </c>
      <c r="T2081" s="8">
        <f t="shared" si="327"/>
        <v>27.875</v>
      </c>
      <c r="U2081" s="7">
        <f t="shared" si="328"/>
        <v>26.841666666666669</v>
      </c>
      <c r="V2081" s="7">
        <f t="shared" si="329"/>
        <v>27.1</v>
      </c>
    </row>
    <row r="2082" spans="1:22" ht="13.5" x14ac:dyDescent="0.25">
      <c r="A2082" s="3">
        <f>RSI!A2082</f>
        <v>45334</v>
      </c>
      <c r="B2082" s="2">
        <f>RSI!B2082</f>
        <v>0.66</v>
      </c>
      <c r="C2082" s="2">
        <f>RSI!I2082</f>
        <v>22.060742682432348</v>
      </c>
      <c r="D2082" s="2">
        <f>MACD!E2082</f>
        <v>1.8050441685758756E-2</v>
      </c>
      <c r="E2082" s="2">
        <f>MACD!F2082</f>
        <v>1.9853790518686274E-2</v>
      </c>
      <c r="F2082" s="2">
        <f>'Moving Avg'!D2082</f>
        <v>0.67800000000000005</v>
      </c>
      <c r="G2082" s="2">
        <f>'Moving Avg'!F2082</f>
        <v>0.70849999999999991</v>
      </c>
      <c r="H2082" s="2">
        <f>'Moving Avg'!G2082</f>
        <v>0.72059999999999969</v>
      </c>
      <c r="I2082" s="2">
        <f>'Moving Avg'!H2082</f>
        <v>0.75144999999999995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  <c r="M2082" s="7">
        <f t="shared" si="320"/>
        <v>50</v>
      </c>
      <c r="N2082" s="7">
        <f t="shared" si="321"/>
        <v>45</v>
      </c>
      <c r="O2082" s="7">
        <f t="shared" si="322"/>
        <v>0</v>
      </c>
      <c r="P2082" s="7">
        <f t="shared" si="323"/>
        <v>16.5</v>
      </c>
      <c r="Q2082" s="8">
        <f t="shared" si="324"/>
        <v>35.725000000000001</v>
      </c>
      <c r="R2082" s="8">
        <f t="shared" si="325"/>
        <v>23.125</v>
      </c>
      <c r="S2082" s="8">
        <f t="shared" si="326"/>
        <v>21.675000000000001</v>
      </c>
      <c r="T2082" s="8">
        <f t="shared" si="327"/>
        <v>27.875</v>
      </c>
      <c r="U2082" s="7">
        <f t="shared" si="328"/>
        <v>26.841666666666669</v>
      </c>
      <c r="V2082" s="7">
        <f t="shared" si="329"/>
        <v>27.1</v>
      </c>
    </row>
    <row r="2083" spans="1:22" ht="13.5" x14ac:dyDescent="0.25">
      <c r="A2083" s="3">
        <f>RSI!A2083</f>
        <v>45335</v>
      </c>
      <c r="B2083" s="2">
        <f>RSI!B2083</f>
        <v>0.64</v>
      </c>
      <c r="C2083" s="2">
        <f>RSI!I2083</f>
        <v>17.794362469283584</v>
      </c>
      <c r="D2083" s="2">
        <f>MACD!E2083</f>
        <v>1.9237827603022617E-2</v>
      </c>
      <c r="E2083" s="2">
        <f>MACD!F2083</f>
        <v>1.9730597935553547E-2</v>
      </c>
      <c r="F2083" s="2">
        <f>'Moving Avg'!D2083</f>
        <v>0.66800000000000004</v>
      </c>
      <c r="G2083" s="2">
        <f>'Moving Avg'!F2083</f>
        <v>0.70299999999999985</v>
      </c>
      <c r="H2083" s="2">
        <f>'Moving Avg'!G2083</f>
        <v>0.71979999999999988</v>
      </c>
      <c r="I2083" s="2">
        <f>'Moving Avg'!H2083</f>
        <v>0.75064999999999982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  <c r="M2083" s="7">
        <f t="shared" si="320"/>
        <v>50</v>
      </c>
      <c r="N2083" s="7">
        <f t="shared" si="321"/>
        <v>45</v>
      </c>
      <c r="O2083" s="7">
        <f t="shared" si="322"/>
        <v>0</v>
      </c>
      <c r="P2083" s="7">
        <f t="shared" si="323"/>
        <v>16.5</v>
      </c>
      <c r="Q2083" s="8">
        <f t="shared" si="324"/>
        <v>35.725000000000001</v>
      </c>
      <c r="R2083" s="8">
        <f t="shared" si="325"/>
        <v>23.125</v>
      </c>
      <c r="S2083" s="8">
        <f t="shared" si="326"/>
        <v>21.675000000000001</v>
      </c>
      <c r="T2083" s="8">
        <f t="shared" si="327"/>
        <v>27.875</v>
      </c>
      <c r="U2083" s="7">
        <f t="shared" si="328"/>
        <v>26.841666666666669</v>
      </c>
      <c r="V2083" s="7">
        <f t="shared" si="329"/>
        <v>27.1</v>
      </c>
    </row>
    <row r="2084" spans="1:22" ht="13.5" x14ac:dyDescent="0.25">
      <c r="A2084" s="3">
        <f>RSI!A2084</f>
        <v>45336</v>
      </c>
      <c r="B2084" s="2">
        <f>RSI!B2084</f>
        <v>0.65</v>
      </c>
      <c r="C2084" s="2">
        <f>RSI!I2084</f>
        <v>25.547433912569389</v>
      </c>
      <c r="D2084" s="2">
        <f>MACD!E2084</f>
        <v>1.9891901155260405E-2</v>
      </c>
      <c r="E2084" s="2">
        <f>MACD!F2084</f>
        <v>1.9762858579494919E-2</v>
      </c>
      <c r="F2084" s="2">
        <f>'Moving Avg'!D2084</f>
        <v>0.66</v>
      </c>
      <c r="G2084" s="2">
        <f>'Moving Avg'!F2084</f>
        <v>0.69799999999999995</v>
      </c>
      <c r="H2084" s="2">
        <f>'Moving Avg'!G2084</f>
        <v>0.71939999999999982</v>
      </c>
      <c r="I2084" s="2">
        <f>'Moving Avg'!H2084</f>
        <v>0.74980000000000002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  <c r="M2084" s="7">
        <f t="shared" si="320"/>
        <v>50</v>
      </c>
      <c r="N2084" s="7">
        <f t="shared" si="321"/>
        <v>0</v>
      </c>
      <c r="O2084" s="7">
        <f t="shared" si="322"/>
        <v>0</v>
      </c>
      <c r="P2084" s="7">
        <f t="shared" si="323"/>
        <v>16.5</v>
      </c>
      <c r="Q2084" s="8">
        <f t="shared" si="324"/>
        <v>19.975000000000001</v>
      </c>
      <c r="R2084" s="8">
        <f t="shared" si="325"/>
        <v>14.125</v>
      </c>
      <c r="S2084" s="8">
        <f t="shared" si="326"/>
        <v>14.925000000000001</v>
      </c>
      <c r="T2084" s="8">
        <f t="shared" si="327"/>
        <v>16.625</v>
      </c>
      <c r="U2084" s="7">
        <f t="shared" si="328"/>
        <v>16.341666666666669</v>
      </c>
      <c r="V2084" s="7">
        <f t="shared" si="329"/>
        <v>16.412500000000001</v>
      </c>
    </row>
    <row r="2085" spans="1:22" ht="13.5" x14ac:dyDescent="0.25">
      <c r="A2085" s="3">
        <f>RSI!A2085</f>
        <v>45337</v>
      </c>
      <c r="B2085" s="2">
        <f>RSI!B2085</f>
        <v>0.64</v>
      </c>
      <c r="C2085" s="2">
        <f>RSI!I2085</f>
        <v>23.191881111904493</v>
      </c>
      <c r="D2085" s="2">
        <f>MACD!E2085</f>
        <v>2.1488204922338494E-2</v>
      </c>
      <c r="E2085" s="2">
        <f>MACD!F2085</f>
        <v>2.0107927848063634E-2</v>
      </c>
      <c r="F2085" s="2">
        <f>'Moving Avg'!D2085</f>
        <v>0.65200000000000002</v>
      </c>
      <c r="G2085" s="2">
        <f>'Moving Avg'!F2085</f>
        <v>0.69300000000000006</v>
      </c>
      <c r="H2085" s="2">
        <f>'Moving Avg'!G2085</f>
        <v>0.71879999999999999</v>
      </c>
      <c r="I2085" s="2">
        <f>'Moving Avg'!H2085</f>
        <v>0.74895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50</v>
      </c>
      <c r="N2085" s="7">
        <f t="shared" si="321"/>
        <v>0</v>
      </c>
      <c r="O2085" s="7">
        <f t="shared" si="322"/>
        <v>0</v>
      </c>
      <c r="P2085" s="7">
        <f t="shared" si="323"/>
        <v>16.5</v>
      </c>
      <c r="Q2085" s="8">
        <f t="shared" si="324"/>
        <v>19.975000000000001</v>
      </c>
      <c r="R2085" s="8">
        <f t="shared" si="325"/>
        <v>14.125</v>
      </c>
      <c r="S2085" s="8">
        <f t="shared" si="326"/>
        <v>14.925000000000001</v>
      </c>
      <c r="T2085" s="8">
        <f t="shared" si="327"/>
        <v>16.625</v>
      </c>
      <c r="U2085" s="7">
        <f t="shared" si="328"/>
        <v>16.341666666666669</v>
      </c>
      <c r="V2085" s="7">
        <f t="shared" si="329"/>
        <v>16.412500000000001</v>
      </c>
    </row>
    <row r="2086" spans="1:22" ht="13.5" x14ac:dyDescent="0.25">
      <c r="A2086" s="3">
        <f>RSI!A2086</f>
        <v>45338</v>
      </c>
      <c r="B2086" s="2">
        <f>RSI!B2086</f>
        <v>0.63</v>
      </c>
      <c r="C2086" s="2">
        <f>RSI!I2086</f>
        <v>21.097037014525171</v>
      </c>
      <c r="D2086" s="2">
        <f>MACD!E2086</f>
        <v>2.3918491863241909E-2</v>
      </c>
      <c r="E2086" s="2">
        <f>MACD!F2086</f>
        <v>2.0870040651099292E-2</v>
      </c>
      <c r="F2086" s="2">
        <f>'Moving Avg'!D2086</f>
        <v>0.64400000000000002</v>
      </c>
      <c r="G2086" s="2">
        <f>'Moving Avg'!F2086</f>
        <v>0.68750000000000011</v>
      </c>
      <c r="H2086" s="2">
        <f>'Moving Avg'!G2086</f>
        <v>0.71779999999999999</v>
      </c>
      <c r="I2086" s="2">
        <f>'Moving Avg'!H2086</f>
        <v>0.74794999999999989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50</v>
      </c>
      <c r="N2086" s="7">
        <f t="shared" si="321"/>
        <v>0</v>
      </c>
      <c r="O2086" s="7">
        <f t="shared" si="322"/>
        <v>0</v>
      </c>
      <c r="P2086" s="7">
        <f t="shared" si="323"/>
        <v>16.5</v>
      </c>
      <c r="Q2086" s="8">
        <f t="shared" si="324"/>
        <v>19.975000000000001</v>
      </c>
      <c r="R2086" s="8">
        <f t="shared" si="325"/>
        <v>14.125</v>
      </c>
      <c r="S2086" s="8">
        <f t="shared" si="326"/>
        <v>14.925000000000001</v>
      </c>
      <c r="T2086" s="8">
        <f t="shared" si="327"/>
        <v>16.625</v>
      </c>
      <c r="U2086" s="7">
        <f t="shared" si="328"/>
        <v>16.341666666666669</v>
      </c>
      <c r="V2086" s="7">
        <f t="shared" si="329"/>
        <v>16.412500000000001</v>
      </c>
    </row>
    <row r="2087" spans="1:22" ht="13.5" x14ac:dyDescent="0.25">
      <c r="A2087" s="3">
        <f>RSI!A2087</f>
        <v>45341</v>
      </c>
      <c r="B2087" s="2">
        <f>RSI!B2087</f>
        <v>0.65</v>
      </c>
      <c r="C2087" s="2">
        <f>RSI!I2087</f>
        <v>33.947522172654033</v>
      </c>
      <c r="D2087" s="2">
        <f>MACD!E2087</f>
        <v>2.4866226738727626E-2</v>
      </c>
      <c r="E2087" s="2">
        <f>MACD!F2087</f>
        <v>2.1669277868624957E-2</v>
      </c>
      <c r="F2087" s="2">
        <f>'Moving Avg'!D2087</f>
        <v>0.64200000000000002</v>
      </c>
      <c r="G2087" s="2">
        <f>'Moving Avg'!F2087</f>
        <v>0.68300000000000016</v>
      </c>
      <c r="H2087" s="2">
        <f>'Moving Avg'!G2087</f>
        <v>0.71719999999999995</v>
      </c>
      <c r="I2087" s="2">
        <f>'Moving Avg'!H2087</f>
        <v>0.74704999999999999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0</v>
      </c>
      <c r="O2087" s="7">
        <f t="shared" si="322"/>
        <v>0</v>
      </c>
      <c r="P2087" s="7">
        <f t="shared" si="323"/>
        <v>16.5</v>
      </c>
      <c r="Q2087" s="8">
        <f t="shared" si="324"/>
        <v>11.225</v>
      </c>
      <c r="R2087" s="8">
        <f t="shared" si="325"/>
        <v>9.125</v>
      </c>
      <c r="S2087" s="8">
        <f t="shared" si="326"/>
        <v>11.175000000000001</v>
      </c>
      <c r="T2087" s="8">
        <f t="shared" si="327"/>
        <v>10.375</v>
      </c>
      <c r="U2087" s="7">
        <f t="shared" si="328"/>
        <v>10.508333333333335</v>
      </c>
      <c r="V2087" s="7">
        <f t="shared" si="329"/>
        <v>10.475000000000001</v>
      </c>
    </row>
    <row r="2088" spans="1:22" ht="13.5" x14ac:dyDescent="0.25">
      <c r="A2088" s="3">
        <f>RSI!A2088</f>
        <v>45342</v>
      </c>
      <c r="B2088" s="2">
        <f>RSI!B2088</f>
        <v>0.65</v>
      </c>
      <c r="C2088" s="2">
        <f>RSI!I2088</f>
        <v>33.947522172654033</v>
      </c>
      <c r="D2088" s="2">
        <f>MACD!E2088</f>
        <v>2.4356717290874741E-2</v>
      </c>
      <c r="E2088" s="2">
        <f>MACD!F2088</f>
        <v>2.2206765753074915E-2</v>
      </c>
      <c r="F2088" s="2">
        <f>'Moving Avg'!D2088</f>
        <v>0.64399999999999991</v>
      </c>
      <c r="G2088" s="2">
        <f>'Moving Avg'!F2088</f>
        <v>0.67850000000000021</v>
      </c>
      <c r="H2088" s="2">
        <f>'Moving Avg'!G2088</f>
        <v>0.71679999999999988</v>
      </c>
      <c r="I2088" s="2">
        <f>'Moving Avg'!H2088</f>
        <v>0.74615000000000009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  <c r="M2088" s="7">
        <f t="shared" si="320"/>
        <v>25</v>
      </c>
      <c r="N2088" s="7">
        <f t="shared" si="321"/>
        <v>0</v>
      </c>
      <c r="O2088" s="7">
        <f t="shared" si="322"/>
        <v>0</v>
      </c>
      <c r="P2088" s="7">
        <f t="shared" si="323"/>
        <v>83.5</v>
      </c>
      <c r="Q2088" s="8">
        <f t="shared" si="324"/>
        <v>21.274999999999999</v>
      </c>
      <c r="R2088" s="8">
        <f t="shared" si="325"/>
        <v>25.875</v>
      </c>
      <c r="S2088" s="8">
        <f t="shared" si="326"/>
        <v>41.325000000000003</v>
      </c>
      <c r="T2088" s="8">
        <f t="shared" si="327"/>
        <v>27.125</v>
      </c>
      <c r="U2088" s="7">
        <f t="shared" si="328"/>
        <v>29.491666666666664</v>
      </c>
      <c r="V2088" s="7">
        <f t="shared" si="329"/>
        <v>28.9</v>
      </c>
    </row>
    <row r="2089" spans="1:22" ht="13.5" x14ac:dyDescent="0.25">
      <c r="A2089" s="3">
        <f>RSI!A2089</f>
        <v>45343</v>
      </c>
      <c r="B2089" s="2">
        <f>RSI!B2089</f>
        <v>0.65</v>
      </c>
      <c r="C2089" s="2">
        <f>RSI!I2089</f>
        <v>33.947522172654033</v>
      </c>
      <c r="D2089" s="2">
        <f>MACD!E2089</f>
        <v>2.4135800005054109E-2</v>
      </c>
      <c r="E2089" s="2">
        <f>MACD!F2089</f>
        <v>2.2592572603470758E-2</v>
      </c>
      <c r="F2089" s="2">
        <f>'Moving Avg'!D2089</f>
        <v>0.64399999999999991</v>
      </c>
      <c r="G2089" s="2">
        <f>'Moving Avg'!F2089</f>
        <v>0.67450000000000021</v>
      </c>
      <c r="H2089" s="2">
        <f>'Moving Avg'!G2089</f>
        <v>0.71599999999999997</v>
      </c>
      <c r="I2089" s="2">
        <f>'Moving Avg'!H2089</f>
        <v>0.74520000000000008</v>
      </c>
      <c r="J2089" s="5" t="str">
        <f>OBV!F2089</f>
        <v>BULLISH</v>
      </c>
      <c r="K2089" s="5" t="str">
        <f>OBV!G2089</f>
        <v>NEUTRAL</v>
      </c>
      <c r="L2089" s="5" t="str">
        <f>OBV!H2089</f>
        <v>NEUTRAL</v>
      </c>
      <c r="M2089" s="7">
        <f t="shared" si="320"/>
        <v>25</v>
      </c>
      <c r="N2089" s="7">
        <f t="shared" si="321"/>
        <v>0</v>
      </c>
      <c r="O2089" s="7">
        <f t="shared" si="322"/>
        <v>0</v>
      </c>
      <c r="P2089" s="7">
        <f t="shared" si="323"/>
        <v>49.5</v>
      </c>
      <c r="Q2089" s="8">
        <f t="shared" si="324"/>
        <v>16.175000000000001</v>
      </c>
      <c r="R2089" s="8">
        <f t="shared" si="325"/>
        <v>17.375</v>
      </c>
      <c r="S2089" s="8">
        <f t="shared" si="326"/>
        <v>26.025000000000002</v>
      </c>
      <c r="T2089" s="8">
        <f t="shared" si="327"/>
        <v>18.625</v>
      </c>
      <c r="U2089" s="7">
        <f t="shared" si="328"/>
        <v>19.858333333333334</v>
      </c>
      <c r="V2089" s="7">
        <f t="shared" si="329"/>
        <v>19.55</v>
      </c>
    </row>
    <row r="2090" spans="1:22" ht="13.5" x14ac:dyDescent="0.25">
      <c r="A2090" s="3">
        <f>RSI!A2090</f>
        <v>45344</v>
      </c>
      <c r="B2090" s="2">
        <f>RSI!B2090</f>
        <v>0.64</v>
      </c>
      <c r="C2090" s="2">
        <f>RSI!I2090</f>
        <v>30.81357052470284</v>
      </c>
      <c r="D2090" s="2">
        <f>MACD!E2090</f>
        <v>2.334578446767277E-2</v>
      </c>
      <c r="E2090" s="2">
        <f>MACD!F2090</f>
        <v>2.2743214976311162E-2</v>
      </c>
      <c r="F2090" s="2">
        <f>'Moving Avg'!D2090</f>
        <v>0.64400000000000002</v>
      </c>
      <c r="G2090" s="2">
        <f>'Moving Avg'!F2090</f>
        <v>0.67200000000000015</v>
      </c>
      <c r="H2090" s="2">
        <f>'Moving Avg'!G2090</f>
        <v>0.71419999999999983</v>
      </c>
      <c r="I2090" s="2">
        <f>'Moving Avg'!H2090</f>
        <v>0.74419999999999997</v>
      </c>
      <c r="J2090" s="5" t="str">
        <f>OBV!F2090</f>
        <v>BULLISH</v>
      </c>
      <c r="K2090" s="5" t="str">
        <f>OBV!G2090</f>
        <v>NEUTRAL</v>
      </c>
      <c r="L2090" s="5" t="str">
        <f>OBV!H2090</f>
        <v>NEUTRAL</v>
      </c>
      <c r="M2090" s="7">
        <f t="shared" si="320"/>
        <v>25</v>
      </c>
      <c r="N2090" s="7">
        <f t="shared" si="321"/>
        <v>0</v>
      </c>
      <c r="O2090" s="7">
        <f t="shared" si="322"/>
        <v>0</v>
      </c>
      <c r="P2090" s="7">
        <f t="shared" si="323"/>
        <v>49.5</v>
      </c>
      <c r="Q2090" s="8">
        <f t="shared" si="324"/>
        <v>16.175000000000001</v>
      </c>
      <c r="R2090" s="8">
        <f t="shared" si="325"/>
        <v>17.375</v>
      </c>
      <c r="S2090" s="8">
        <f t="shared" si="326"/>
        <v>26.025000000000002</v>
      </c>
      <c r="T2090" s="8">
        <f t="shared" si="327"/>
        <v>18.625</v>
      </c>
      <c r="U2090" s="7">
        <f t="shared" si="328"/>
        <v>19.858333333333334</v>
      </c>
      <c r="V2090" s="7">
        <f t="shared" si="329"/>
        <v>19.55</v>
      </c>
    </row>
    <row r="2091" spans="1:22" ht="13.5" x14ac:dyDescent="0.25">
      <c r="A2091" s="3">
        <f>RSI!A2091</f>
        <v>45345</v>
      </c>
      <c r="B2091" s="2">
        <f>RSI!B2091</f>
        <v>0.65</v>
      </c>
      <c r="C2091" s="2">
        <f>RSI!I2091</f>
        <v>37.07000095329488</v>
      </c>
      <c r="D2091" s="2">
        <f>MACD!E2091</f>
        <v>2.0637415776360579E-2</v>
      </c>
      <c r="E2091" s="2">
        <f>MACD!F2091</f>
        <v>2.2322055136321045E-2</v>
      </c>
      <c r="F2091" s="2">
        <f>'Moving Avg'!D2091</f>
        <v>0.64800000000000002</v>
      </c>
      <c r="G2091" s="2">
        <f>'Moving Avg'!F2091</f>
        <v>0.66950000000000021</v>
      </c>
      <c r="H2091" s="2">
        <f>'Moving Avg'!G2091</f>
        <v>0.71179999999999977</v>
      </c>
      <c r="I2091" s="2">
        <f>'Moving Avg'!H2091</f>
        <v>0.74325000000000019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  <c r="M2091" s="7">
        <f t="shared" si="320"/>
        <v>25</v>
      </c>
      <c r="N2091" s="7">
        <f t="shared" si="321"/>
        <v>45</v>
      </c>
      <c r="O2091" s="7">
        <f t="shared" si="322"/>
        <v>0</v>
      </c>
      <c r="P2091" s="7">
        <f t="shared" si="323"/>
        <v>83.5</v>
      </c>
      <c r="Q2091" s="8">
        <f t="shared" si="324"/>
        <v>37.024999999999999</v>
      </c>
      <c r="R2091" s="8">
        <f t="shared" si="325"/>
        <v>34.875</v>
      </c>
      <c r="S2091" s="8">
        <f t="shared" si="326"/>
        <v>48.075000000000003</v>
      </c>
      <c r="T2091" s="8">
        <f t="shared" si="327"/>
        <v>38.375</v>
      </c>
      <c r="U2091" s="7">
        <f t="shared" si="328"/>
        <v>39.991666666666667</v>
      </c>
      <c r="V2091" s="7">
        <f t="shared" si="329"/>
        <v>39.587500000000006</v>
      </c>
    </row>
    <row r="2092" spans="1:22" ht="13.5" x14ac:dyDescent="0.25">
      <c r="A2092" s="3">
        <f>RSI!A2092</f>
        <v>45348</v>
      </c>
      <c r="B2092" s="2">
        <f>RSI!B2092</f>
        <v>0.65</v>
      </c>
      <c r="C2092" s="2">
        <f>RSI!I2092</f>
        <v>37.07000095329488</v>
      </c>
      <c r="D2092" s="2">
        <f>MACD!E2092</f>
        <v>1.6969748958080455E-2</v>
      </c>
      <c r="E2092" s="2">
        <f>MACD!F2092</f>
        <v>2.1251593900672928E-2</v>
      </c>
      <c r="F2092" s="2">
        <f>'Moving Avg'!D2092</f>
        <v>0.64799999999999991</v>
      </c>
      <c r="G2092" s="2">
        <f>'Moving Avg'!F2092</f>
        <v>0.66700000000000004</v>
      </c>
      <c r="H2092" s="2">
        <f>'Moving Avg'!G2092</f>
        <v>0.70939999999999981</v>
      </c>
      <c r="I2092" s="2">
        <f>'Moving Avg'!H2092</f>
        <v>0.74240000000000028</v>
      </c>
      <c r="J2092" s="5" t="str">
        <f>OBV!F2092</f>
        <v>BEARISH</v>
      </c>
      <c r="K2092" s="5" t="str">
        <f>OBV!G2092</f>
        <v>NEUTRAL</v>
      </c>
      <c r="L2092" s="5" t="str">
        <f>OBV!H2092</f>
        <v>NEUTRAL</v>
      </c>
      <c r="M2092" s="7">
        <f t="shared" si="320"/>
        <v>25</v>
      </c>
      <c r="N2092" s="7">
        <f t="shared" si="321"/>
        <v>45</v>
      </c>
      <c r="O2092" s="7">
        <f t="shared" si="322"/>
        <v>0</v>
      </c>
      <c r="P2092" s="7">
        <f t="shared" si="323"/>
        <v>16.5</v>
      </c>
      <c r="Q2092" s="8">
        <f t="shared" si="324"/>
        <v>26.975000000000001</v>
      </c>
      <c r="R2092" s="8">
        <f t="shared" si="325"/>
        <v>18.125</v>
      </c>
      <c r="S2092" s="8">
        <f t="shared" si="326"/>
        <v>17.925000000000001</v>
      </c>
      <c r="T2092" s="8">
        <f t="shared" si="327"/>
        <v>21.625</v>
      </c>
      <c r="U2092" s="7">
        <f t="shared" si="328"/>
        <v>21.008333333333336</v>
      </c>
      <c r="V2092" s="7">
        <f t="shared" si="329"/>
        <v>21.162500000000001</v>
      </c>
    </row>
    <row r="2093" spans="1:22" ht="13.5" x14ac:dyDescent="0.25">
      <c r="A2093" s="3">
        <f>RSI!A2093</f>
        <v>45349</v>
      </c>
      <c r="B2093" s="2">
        <f>RSI!B2093</f>
        <v>0.65</v>
      </c>
      <c r="C2093" s="2">
        <f>RSI!I2093</f>
        <v>37.07000095329488</v>
      </c>
      <c r="D2093" s="2">
        <f>MACD!E2093</f>
        <v>1.0939870408623653E-2</v>
      </c>
      <c r="E2093" s="2">
        <f>MACD!F2093</f>
        <v>1.9189249202263073E-2</v>
      </c>
      <c r="F2093" s="2">
        <f>'Moving Avg'!D2093</f>
        <v>0.64799999999999991</v>
      </c>
      <c r="G2093" s="2">
        <f>'Moving Avg'!F2093</f>
        <v>0.66450000000000009</v>
      </c>
      <c r="H2093" s="2">
        <f>'Moving Avg'!G2093</f>
        <v>0.70719999999999983</v>
      </c>
      <c r="I2093" s="2">
        <f>'Moving Avg'!H2093</f>
        <v>0.74155000000000026</v>
      </c>
      <c r="J2093" s="5" t="str">
        <f>OBV!F2093</f>
        <v>BEARISH</v>
      </c>
      <c r="K2093" s="5" t="str">
        <f>OBV!G2093</f>
        <v>NEUTRAL</v>
      </c>
      <c r="L2093" s="5" t="str">
        <f>OBV!H2093</f>
        <v>NEUTRAL</v>
      </c>
      <c r="M2093" s="7">
        <f t="shared" si="320"/>
        <v>25</v>
      </c>
      <c r="N2093" s="7">
        <f t="shared" si="321"/>
        <v>45</v>
      </c>
      <c r="O2093" s="7">
        <f t="shared" si="322"/>
        <v>0</v>
      </c>
      <c r="P2093" s="7">
        <f t="shared" si="323"/>
        <v>16.5</v>
      </c>
      <c r="Q2093" s="8">
        <f t="shared" si="324"/>
        <v>26.975000000000001</v>
      </c>
      <c r="R2093" s="8">
        <f t="shared" si="325"/>
        <v>18.125</v>
      </c>
      <c r="S2093" s="8">
        <f t="shared" si="326"/>
        <v>17.925000000000001</v>
      </c>
      <c r="T2093" s="8">
        <f t="shared" si="327"/>
        <v>21.625</v>
      </c>
      <c r="U2093" s="7">
        <f t="shared" si="328"/>
        <v>21.008333333333336</v>
      </c>
      <c r="V2093" s="7">
        <f t="shared" si="329"/>
        <v>21.162500000000001</v>
      </c>
    </row>
    <row r="2094" spans="1:22" ht="13.5" x14ac:dyDescent="0.25">
      <c r="A2094" s="3">
        <f>RSI!A2094</f>
        <v>45350</v>
      </c>
      <c r="B2094" s="2">
        <f>RSI!B2094</f>
        <v>0.65</v>
      </c>
      <c r="C2094" s="2">
        <f>RSI!I2094</f>
        <v>37.07000095329488</v>
      </c>
      <c r="D2094" s="2">
        <f>MACD!E2094</f>
        <v>7.5154371244779972E-3</v>
      </c>
      <c r="E2094" s="2">
        <f>MACD!F2094</f>
        <v>1.6854486786706056E-2</v>
      </c>
      <c r="F2094" s="2">
        <f>'Moving Avg'!D2094</f>
        <v>0.64799999999999991</v>
      </c>
      <c r="G2094" s="2">
        <f>'Moving Avg'!F2094</f>
        <v>0.66200000000000014</v>
      </c>
      <c r="H2094" s="2">
        <f>'Moving Avg'!G2094</f>
        <v>0.70559999999999978</v>
      </c>
      <c r="I2094" s="2">
        <f>'Moving Avg'!H2094</f>
        <v>0.74070000000000025</v>
      </c>
      <c r="J2094" s="5" t="str">
        <f>OBV!F2094</f>
        <v>BEARISH</v>
      </c>
      <c r="K2094" s="5" t="str">
        <f>OBV!G2094</f>
        <v>NEUTRAL</v>
      </c>
      <c r="L2094" s="5" t="str">
        <f>OBV!H2094</f>
        <v>NEUTRAL</v>
      </c>
      <c r="M2094" s="7">
        <f t="shared" si="320"/>
        <v>25</v>
      </c>
      <c r="N2094" s="7">
        <f t="shared" si="321"/>
        <v>45</v>
      </c>
      <c r="O2094" s="7">
        <f t="shared" si="322"/>
        <v>0</v>
      </c>
      <c r="P2094" s="7">
        <f t="shared" si="323"/>
        <v>16.5</v>
      </c>
      <c r="Q2094" s="8">
        <f t="shared" si="324"/>
        <v>26.975000000000001</v>
      </c>
      <c r="R2094" s="8">
        <f t="shared" si="325"/>
        <v>18.125</v>
      </c>
      <c r="S2094" s="8">
        <f t="shared" si="326"/>
        <v>17.925000000000001</v>
      </c>
      <c r="T2094" s="8">
        <f t="shared" si="327"/>
        <v>21.625</v>
      </c>
      <c r="U2094" s="7">
        <f t="shared" si="328"/>
        <v>21.008333333333336</v>
      </c>
      <c r="V2094" s="7">
        <f t="shared" si="329"/>
        <v>21.162500000000001</v>
      </c>
    </row>
    <row r="2095" spans="1:22" ht="13.5" x14ac:dyDescent="0.25">
      <c r="A2095" s="3">
        <f>RSI!A2095</f>
        <v>45351</v>
      </c>
      <c r="B2095" s="2">
        <f>RSI!B2095</f>
        <v>0.65</v>
      </c>
      <c r="C2095" s="2">
        <f>RSI!I2095</f>
        <v>37.07000095329488</v>
      </c>
      <c r="D2095" s="2">
        <f>MACD!E2095</f>
        <v>3.2083690286432986E-3</v>
      </c>
      <c r="E2095" s="2">
        <f>MACD!F2095</f>
        <v>1.4125263235093506E-2</v>
      </c>
      <c r="F2095" s="2">
        <f>'Moving Avg'!D2095</f>
        <v>0.65</v>
      </c>
      <c r="G2095" s="2">
        <f>'Moving Avg'!F2095</f>
        <v>0.6595000000000002</v>
      </c>
      <c r="H2095" s="2">
        <f>'Moving Avg'!G2095</f>
        <v>0.70399999999999974</v>
      </c>
      <c r="I2095" s="2">
        <f>'Moving Avg'!H2095</f>
        <v>0.73985000000000012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  <c r="M2095" s="7">
        <f t="shared" si="320"/>
        <v>25</v>
      </c>
      <c r="N2095" s="7">
        <f t="shared" si="321"/>
        <v>45</v>
      </c>
      <c r="O2095" s="7">
        <f t="shared" si="322"/>
        <v>0</v>
      </c>
      <c r="P2095" s="7">
        <f t="shared" si="323"/>
        <v>83.5</v>
      </c>
      <c r="Q2095" s="8">
        <f t="shared" si="324"/>
        <v>37.024999999999999</v>
      </c>
      <c r="R2095" s="8">
        <f t="shared" si="325"/>
        <v>34.875</v>
      </c>
      <c r="S2095" s="8">
        <f t="shared" si="326"/>
        <v>48.075000000000003</v>
      </c>
      <c r="T2095" s="8">
        <f t="shared" si="327"/>
        <v>38.375</v>
      </c>
      <c r="U2095" s="7">
        <f t="shared" si="328"/>
        <v>39.991666666666667</v>
      </c>
      <c r="V2095" s="7">
        <f t="shared" si="329"/>
        <v>39.587500000000006</v>
      </c>
    </row>
    <row r="2096" spans="1:22" ht="13.5" x14ac:dyDescent="0.25">
      <c r="A2096" s="3">
        <f>RSI!A2096</f>
        <v>45352</v>
      </c>
      <c r="B2096" s="2">
        <f>RSI!B2096</f>
        <v>0.65</v>
      </c>
      <c r="C2096" s="2">
        <f>RSI!I2096</f>
        <v>37.070000953294873</v>
      </c>
      <c r="D2096" s="2">
        <f>MACD!E2096</f>
        <v>-1.8550987846590594E-3</v>
      </c>
      <c r="E2096" s="2">
        <f>MACD!F2096</f>
        <v>1.0929190831142993E-2</v>
      </c>
      <c r="F2096" s="2">
        <f>'Moving Avg'!D2096</f>
        <v>0.65</v>
      </c>
      <c r="G2096" s="2">
        <f>'Moving Avg'!F2096</f>
        <v>0.65700000000000014</v>
      </c>
      <c r="H2096" s="2">
        <f>'Moving Avg'!G2096</f>
        <v>0.70199999999999974</v>
      </c>
      <c r="I2096" s="2">
        <f>'Moving Avg'!H2096</f>
        <v>0.73895000000000011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  <c r="M2096" s="7">
        <f t="shared" si="320"/>
        <v>25</v>
      </c>
      <c r="N2096" s="7">
        <f t="shared" si="321"/>
        <v>45</v>
      </c>
      <c r="O2096" s="7">
        <f t="shared" si="322"/>
        <v>0</v>
      </c>
      <c r="P2096" s="7">
        <f t="shared" si="323"/>
        <v>33</v>
      </c>
      <c r="Q2096" s="8">
        <f t="shared" si="324"/>
        <v>29.45</v>
      </c>
      <c r="R2096" s="8">
        <f t="shared" si="325"/>
        <v>22.25</v>
      </c>
      <c r="S2096" s="8">
        <f t="shared" si="326"/>
        <v>25.35</v>
      </c>
      <c r="T2096" s="8">
        <f t="shared" si="327"/>
        <v>25.75</v>
      </c>
      <c r="U2096" s="7">
        <f t="shared" si="328"/>
        <v>25.683333333333337</v>
      </c>
      <c r="V2096" s="7">
        <f t="shared" si="329"/>
        <v>25.700000000000003</v>
      </c>
    </row>
    <row r="2097" spans="1:22" ht="13.5" x14ac:dyDescent="0.25">
      <c r="A2097" s="3">
        <f>RSI!A2097</f>
        <v>45355</v>
      </c>
      <c r="B2097" s="2">
        <f>RSI!B2097</f>
        <v>0.64</v>
      </c>
      <c r="C2097" s="2">
        <f>RSI!I2097</f>
        <v>32.487245418247369</v>
      </c>
      <c r="D2097" s="2">
        <f>MACD!E2097</f>
        <v>-2.2113188801562433E-3</v>
      </c>
      <c r="E2097" s="2">
        <f>MACD!F2097</f>
        <v>8.3010888888831475E-3</v>
      </c>
      <c r="F2097" s="2">
        <f>'Moving Avg'!D2097</f>
        <v>0.64800000000000002</v>
      </c>
      <c r="G2097" s="2">
        <f>'Moving Avg'!F2097</f>
        <v>0.65400000000000014</v>
      </c>
      <c r="H2097" s="2">
        <f>'Moving Avg'!G2097</f>
        <v>0.70019999999999982</v>
      </c>
      <c r="I2097" s="2">
        <f>'Moving Avg'!H2097</f>
        <v>0.73799999999999999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  <c r="M2097" s="7">
        <f t="shared" si="320"/>
        <v>25</v>
      </c>
      <c r="N2097" s="7">
        <f t="shared" si="321"/>
        <v>45</v>
      </c>
      <c r="O2097" s="7">
        <f t="shared" si="322"/>
        <v>0</v>
      </c>
      <c r="P2097" s="7">
        <f t="shared" si="323"/>
        <v>16.5</v>
      </c>
      <c r="Q2097" s="8">
        <f t="shared" si="324"/>
        <v>26.975000000000001</v>
      </c>
      <c r="R2097" s="8">
        <f t="shared" si="325"/>
        <v>18.125</v>
      </c>
      <c r="S2097" s="8">
        <f t="shared" si="326"/>
        <v>17.925000000000001</v>
      </c>
      <c r="T2097" s="8">
        <f t="shared" si="327"/>
        <v>21.625</v>
      </c>
      <c r="U2097" s="7">
        <f t="shared" si="328"/>
        <v>21.008333333333336</v>
      </c>
      <c r="V2097" s="7">
        <f t="shared" si="329"/>
        <v>21.162500000000001</v>
      </c>
    </row>
    <row r="2098" spans="1:22" ht="13.5" x14ac:dyDescent="0.25">
      <c r="A2098" s="3">
        <f>RSI!A2098</f>
        <v>45356</v>
      </c>
      <c r="B2098" s="2">
        <f>RSI!B2098</f>
        <v>0.63</v>
      </c>
      <c r="C2098" s="2">
        <f>RSI!I2098</f>
        <v>28.670260718450663</v>
      </c>
      <c r="D2098" s="2">
        <f>MACD!E2098</f>
        <v>-1.6105076287064035E-3</v>
      </c>
      <c r="E2098" s="2">
        <f>MACD!F2098</f>
        <v>6.3187695853652382E-3</v>
      </c>
      <c r="F2098" s="2">
        <f>'Moving Avg'!D2098</f>
        <v>0.64400000000000002</v>
      </c>
      <c r="G2098" s="2">
        <f>'Moving Avg'!F2098</f>
        <v>0.65100000000000013</v>
      </c>
      <c r="H2098" s="2">
        <f>'Moving Avg'!G2098</f>
        <v>0.69779999999999986</v>
      </c>
      <c r="I2098" s="2">
        <f>'Moving Avg'!H2098</f>
        <v>0.73704999999999998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  <c r="M2098" s="7">
        <f t="shared" si="320"/>
        <v>50</v>
      </c>
      <c r="N2098" s="7">
        <f t="shared" si="321"/>
        <v>45</v>
      </c>
      <c r="O2098" s="7">
        <f t="shared" si="322"/>
        <v>0</v>
      </c>
      <c r="P2098" s="7">
        <f t="shared" si="323"/>
        <v>16.5</v>
      </c>
      <c r="Q2098" s="8">
        <f t="shared" si="324"/>
        <v>35.725000000000001</v>
      </c>
      <c r="R2098" s="8">
        <f t="shared" si="325"/>
        <v>23.125</v>
      </c>
      <c r="S2098" s="8">
        <f t="shared" si="326"/>
        <v>21.675000000000001</v>
      </c>
      <c r="T2098" s="8">
        <f t="shared" si="327"/>
        <v>27.875</v>
      </c>
      <c r="U2098" s="7">
        <f t="shared" si="328"/>
        <v>26.841666666666669</v>
      </c>
      <c r="V2098" s="7">
        <f t="shared" si="329"/>
        <v>27.1</v>
      </c>
    </row>
    <row r="2099" spans="1:22" ht="13.5" x14ac:dyDescent="0.25">
      <c r="A2099" s="3">
        <f>RSI!A2099</f>
        <v>45357</v>
      </c>
      <c r="B2099" s="2">
        <f>RSI!B2099</f>
        <v>0.62</v>
      </c>
      <c r="C2099" s="2">
        <f>RSI!I2099</f>
        <v>25.450072629300976</v>
      </c>
      <c r="D2099" s="2">
        <f>MACD!E2099</f>
        <v>-1.5277223080445435E-4</v>
      </c>
      <c r="E2099" s="2">
        <f>MACD!F2099</f>
        <v>5.0244612221313004E-3</v>
      </c>
      <c r="F2099" s="2">
        <f>'Moving Avg'!D2099</f>
        <v>0.63800000000000001</v>
      </c>
      <c r="G2099" s="2">
        <f>'Moving Avg'!F2099</f>
        <v>0.64750000000000019</v>
      </c>
      <c r="H2099" s="2">
        <f>'Moving Avg'!G2099</f>
        <v>0.69519999999999982</v>
      </c>
      <c r="I2099" s="2">
        <f>'Moving Avg'!H2099</f>
        <v>0.7360000000000001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  <c r="M2099" s="7">
        <f t="shared" si="320"/>
        <v>50</v>
      </c>
      <c r="N2099" s="7">
        <f t="shared" si="321"/>
        <v>45</v>
      </c>
      <c r="O2099" s="7">
        <f t="shared" si="322"/>
        <v>0</v>
      </c>
      <c r="P2099" s="7">
        <f t="shared" si="323"/>
        <v>16.5</v>
      </c>
      <c r="Q2099" s="8">
        <f t="shared" si="324"/>
        <v>35.725000000000001</v>
      </c>
      <c r="R2099" s="8">
        <f t="shared" si="325"/>
        <v>23.125</v>
      </c>
      <c r="S2099" s="8">
        <f t="shared" si="326"/>
        <v>21.675000000000001</v>
      </c>
      <c r="T2099" s="8">
        <f t="shared" si="327"/>
        <v>27.875</v>
      </c>
      <c r="U2099" s="7">
        <f t="shared" si="328"/>
        <v>26.841666666666669</v>
      </c>
      <c r="V2099" s="7">
        <f t="shared" si="329"/>
        <v>27.1</v>
      </c>
    </row>
    <row r="2100" spans="1:22" ht="13.5" x14ac:dyDescent="0.25">
      <c r="A2100" s="3">
        <f>RSI!A2100</f>
        <v>45358</v>
      </c>
      <c r="B2100" s="2">
        <f>RSI!B2100</f>
        <v>0.62</v>
      </c>
      <c r="C2100" s="2">
        <f>RSI!I2100</f>
        <v>25.450072629300976</v>
      </c>
      <c r="D2100" s="2">
        <f>MACD!E2100</f>
        <v>-2.0551205033081388E-4</v>
      </c>
      <c r="E2100" s="2">
        <f>MACD!F2100</f>
        <v>3.9784665676388777E-3</v>
      </c>
      <c r="F2100" s="2">
        <f>'Moving Avg'!D2100</f>
        <v>0.63200000000000001</v>
      </c>
      <c r="G2100" s="2">
        <f>'Moving Avg'!F2100</f>
        <v>0.64450000000000007</v>
      </c>
      <c r="H2100" s="2">
        <f>'Moving Avg'!G2100</f>
        <v>0.69299999999999973</v>
      </c>
      <c r="I2100" s="2">
        <f>'Moving Avg'!H2100</f>
        <v>0.73495000000000021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50</v>
      </c>
      <c r="N2100" s="7">
        <f t="shared" si="321"/>
        <v>45</v>
      </c>
      <c r="O2100" s="7">
        <f t="shared" si="322"/>
        <v>0</v>
      </c>
      <c r="P2100" s="7">
        <f t="shared" si="323"/>
        <v>16.5</v>
      </c>
      <c r="Q2100" s="8">
        <f t="shared" si="324"/>
        <v>35.725000000000001</v>
      </c>
      <c r="R2100" s="8">
        <f t="shared" si="325"/>
        <v>23.125</v>
      </c>
      <c r="S2100" s="8">
        <f t="shared" si="326"/>
        <v>21.675000000000001</v>
      </c>
      <c r="T2100" s="8">
        <f t="shared" si="327"/>
        <v>27.875</v>
      </c>
      <c r="U2100" s="7">
        <f t="shared" si="328"/>
        <v>26.841666666666669</v>
      </c>
      <c r="V2100" s="7">
        <f t="shared" si="329"/>
        <v>27.1</v>
      </c>
    </row>
    <row r="2101" spans="1:22" ht="13.5" x14ac:dyDescent="0.25">
      <c r="A2101" s="3">
        <f>RSI!A2101</f>
        <v>45359</v>
      </c>
      <c r="B2101" s="2">
        <f>RSI!B2101</f>
        <v>0.62</v>
      </c>
      <c r="C2101" s="2">
        <f>RSI!I2101</f>
        <v>25.450072629300976</v>
      </c>
      <c r="D2101" s="2">
        <f>MACD!E2101</f>
        <v>1.5218913622946362E-3</v>
      </c>
      <c r="E2101" s="2">
        <f>MACD!F2101</f>
        <v>3.4871515265700297E-3</v>
      </c>
      <c r="F2101" s="2">
        <f>'Moving Avg'!D2101</f>
        <v>0.62600000000000011</v>
      </c>
      <c r="G2101" s="2">
        <f>'Moving Avg'!F2101</f>
        <v>0.64200000000000013</v>
      </c>
      <c r="H2101" s="2">
        <f>'Moving Avg'!G2101</f>
        <v>0.69079999999999953</v>
      </c>
      <c r="I2101" s="2">
        <f>'Moving Avg'!H2101</f>
        <v>0.73395000000000021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50</v>
      </c>
      <c r="N2101" s="7">
        <f t="shared" si="321"/>
        <v>45</v>
      </c>
      <c r="O2101" s="7">
        <f t="shared" si="322"/>
        <v>0</v>
      </c>
      <c r="P2101" s="7">
        <f t="shared" si="323"/>
        <v>16.5</v>
      </c>
      <c r="Q2101" s="8">
        <f t="shared" si="324"/>
        <v>35.725000000000001</v>
      </c>
      <c r="R2101" s="8">
        <f t="shared" si="325"/>
        <v>23.125</v>
      </c>
      <c r="S2101" s="8">
        <f t="shared" si="326"/>
        <v>21.675000000000001</v>
      </c>
      <c r="T2101" s="8">
        <f t="shared" si="327"/>
        <v>27.875</v>
      </c>
      <c r="U2101" s="7">
        <f t="shared" si="328"/>
        <v>26.841666666666669</v>
      </c>
      <c r="V2101" s="7">
        <f t="shared" si="329"/>
        <v>27.1</v>
      </c>
    </row>
    <row r="2102" spans="1:22" ht="13.5" x14ac:dyDescent="0.25">
      <c r="A2102" s="3">
        <f>RSI!A2102</f>
        <v>45362</v>
      </c>
      <c r="B2102" s="2">
        <f>RSI!B2102</f>
        <v>0.6</v>
      </c>
      <c r="C2102" s="2">
        <f>RSI!I2102</f>
        <v>19.874095185281206</v>
      </c>
      <c r="D2102" s="2">
        <f>MACD!E2102</f>
        <v>4.6812884364337837E-3</v>
      </c>
      <c r="E2102" s="2">
        <f>MACD!F2102</f>
        <v>3.725978908542781E-3</v>
      </c>
      <c r="F2102" s="2">
        <f>'Moving Avg'!D2102</f>
        <v>0.6180000000000001</v>
      </c>
      <c r="G2102" s="2">
        <f>'Moving Avg'!F2102</f>
        <v>0.63900000000000001</v>
      </c>
      <c r="H2102" s="2">
        <f>'Moving Avg'!G2102</f>
        <v>0.6881999999999997</v>
      </c>
      <c r="I2102" s="2">
        <f>'Moving Avg'!H2102</f>
        <v>0.73280000000000034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  <c r="M2102" s="7">
        <f t="shared" si="320"/>
        <v>50</v>
      </c>
      <c r="N2102" s="7">
        <f t="shared" si="321"/>
        <v>0</v>
      </c>
      <c r="O2102" s="7">
        <f t="shared" si="322"/>
        <v>0</v>
      </c>
      <c r="P2102" s="7">
        <f t="shared" si="323"/>
        <v>16.5</v>
      </c>
      <c r="Q2102" s="8">
        <f t="shared" si="324"/>
        <v>19.975000000000001</v>
      </c>
      <c r="R2102" s="8">
        <f t="shared" si="325"/>
        <v>14.125</v>
      </c>
      <c r="S2102" s="8">
        <f t="shared" si="326"/>
        <v>14.925000000000001</v>
      </c>
      <c r="T2102" s="8">
        <f t="shared" si="327"/>
        <v>16.625</v>
      </c>
      <c r="U2102" s="7">
        <f t="shared" si="328"/>
        <v>16.341666666666669</v>
      </c>
      <c r="V2102" s="7">
        <f t="shared" si="329"/>
        <v>16.412500000000001</v>
      </c>
    </row>
    <row r="2103" spans="1:22" ht="13.5" x14ac:dyDescent="0.25">
      <c r="A2103" s="3">
        <f>RSI!A2103</f>
        <v>45363</v>
      </c>
      <c r="B2103" s="2">
        <f>RSI!B2103</f>
        <v>0.6</v>
      </c>
      <c r="C2103" s="2">
        <f>RSI!I2103</f>
        <v>19.874095185281206</v>
      </c>
      <c r="D2103" s="2">
        <f>MACD!E2103</f>
        <v>7.6730520878369735E-3</v>
      </c>
      <c r="E2103" s="2">
        <f>MACD!F2103</f>
        <v>4.5153935444016196E-3</v>
      </c>
      <c r="F2103" s="2">
        <f>'Moving Avg'!D2103</f>
        <v>0.61199999999999999</v>
      </c>
      <c r="G2103" s="2">
        <f>'Moving Avg'!F2103</f>
        <v>0.63700000000000001</v>
      </c>
      <c r="H2103" s="2">
        <f>'Moving Avg'!G2103</f>
        <v>0.68559999999999977</v>
      </c>
      <c r="I2103" s="2">
        <f>'Moving Avg'!H2103</f>
        <v>0.73165000000000036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  <c r="M2103" s="7">
        <f t="shared" si="320"/>
        <v>50</v>
      </c>
      <c r="N2103" s="7">
        <f t="shared" si="321"/>
        <v>0</v>
      </c>
      <c r="O2103" s="7">
        <f t="shared" si="322"/>
        <v>0</v>
      </c>
      <c r="P2103" s="7">
        <f t="shared" si="323"/>
        <v>16.5</v>
      </c>
      <c r="Q2103" s="8">
        <f t="shared" si="324"/>
        <v>19.975000000000001</v>
      </c>
      <c r="R2103" s="8">
        <f t="shared" si="325"/>
        <v>14.125</v>
      </c>
      <c r="S2103" s="8">
        <f t="shared" si="326"/>
        <v>14.925000000000001</v>
      </c>
      <c r="T2103" s="8">
        <f t="shared" si="327"/>
        <v>16.625</v>
      </c>
      <c r="U2103" s="7">
        <f t="shared" si="328"/>
        <v>16.341666666666669</v>
      </c>
      <c r="V2103" s="7">
        <f t="shared" si="329"/>
        <v>16.412500000000001</v>
      </c>
    </row>
    <row r="2104" spans="1:22" ht="13.5" x14ac:dyDescent="0.25">
      <c r="A2104" s="3">
        <f>RSI!A2104</f>
        <v>45364</v>
      </c>
      <c r="B2104" s="2">
        <f>RSI!B2104</f>
        <v>0.6</v>
      </c>
      <c r="C2104" s="2">
        <f>RSI!I2104</f>
        <v>19.874095185281206</v>
      </c>
      <c r="D2104" s="2">
        <f>MACD!E2104</f>
        <v>1.0499384839359971E-2</v>
      </c>
      <c r="E2104" s="2">
        <f>MACD!F2104</f>
        <v>5.7121918033932904E-3</v>
      </c>
      <c r="F2104" s="2">
        <f>'Moving Avg'!D2104</f>
        <v>0.60799999999999998</v>
      </c>
      <c r="G2104" s="2">
        <f>'Moving Avg'!F2104</f>
        <v>0.63449999999999995</v>
      </c>
      <c r="H2104" s="2">
        <f>'Moving Avg'!G2104</f>
        <v>0.68299999999999983</v>
      </c>
      <c r="I2104" s="2">
        <f>'Moving Avg'!H2104</f>
        <v>0.73055000000000025</v>
      </c>
      <c r="J2104" s="5" t="str">
        <f>OBV!F2104</f>
        <v>BEARISH</v>
      </c>
      <c r="K2104" s="5" t="str">
        <f>OBV!G2104</f>
        <v>NEUTRAL</v>
      </c>
      <c r="L2104" s="5" t="str">
        <f>OBV!H2104</f>
        <v>CONFIRMED BEARISH</v>
      </c>
      <c r="M2104" s="7">
        <f t="shared" si="320"/>
        <v>50</v>
      </c>
      <c r="N2104" s="7">
        <f t="shared" si="321"/>
        <v>0</v>
      </c>
      <c r="O2104" s="7">
        <f t="shared" si="322"/>
        <v>0</v>
      </c>
      <c r="P2104" s="7">
        <f t="shared" si="323"/>
        <v>16.5</v>
      </c>
      <c r="Q2104" s="8">
        <f t="shared" si="324"/>
        <v>19.975000000000001</v>
      </c>
      <c r="R2104" s="8">
        <f t="shared" si="325"/>
        <v>14.125</v>
      </c>
      <c r="S2104" s="8">
        <f t="shared" si="326"/>
        <v>14.925000000000001</v>
      </c>
      <c r="T2104" s="8">
        <f t="shared" si="327"/>
        <v>16.625</v>
      </c>
      <c r="U2104" s="7">
        <f t="shared" si="328"/>
        <v>16.341666666666669</v>
      </c>
      <c r="V2104" s="7">
        <f t="shared" si="329"/>
        <v>16.412500000000001</v>
      </c>
    </row>
    <row r="2105" spans="1:22" ht="13.5" x14ac:dyDescent="0.25">
      <c r="A2105" s="3">
        <f>RSI!A2105</f>
        <v>45365</v>
      </c>
      <c r="B2105" s="2">
        <f>RSI!B2105</f>
        <v>0.6</v>
      </c>
      <c r="C2105" s="2">
        <f>RSI!I2105</f>
        <v>19.874095185281192</v>
      </c>
      <c r="D2105" s="2">
        <f>MACD!E2105</f>
        <v>1.3163897566742855E-2</v>
      </c>
      <c r="E2105" s="2">
        <f>MACD!F2105</f>
        <v>7.2025329560632036E-3</v>
      </c>
      <c r="F2105" s="2">
        <f>'Moving Avg'!D2105</f>
        <v>0.60399999999999998</v>
      </c>
      <c r="G2105" s="2">
        <f>'Moving Avg'!F2105</f>
        <v>0.63249999999999995</v>
      </c>
      <c r="H2105" s="2">
        <f>'Moving Avg'!G2105</f>
        <v>0.6801999999999998</v>
      </c>
      <c r="I2105" s="2">
        <f>'Moving Avg'!H2105</f>
        <v>0.72950000000000026</v>
      </c>
      <c r="J2105" s="5" t="str">
        <f>OBV!F2105</f>
        <v>BEARISH</v>
      </c>
      <c r="K2105" s="5" t="str">
        <f>OBV!G2105</f>
        <v>NEUTRAL</v>
      </c>
      <c r="L2105" s="5" t="str">
        <f>OBV!H2105</f>
        <v>CONFIRMED BEARISH</v>
      </c>
      <c r="M2105" s="7">
        <f t="shared" si="320"/>
        <v>50</v>
      </c>
      <c r="N2105" s="7">
        <f t="shared" si="321"/>
        <v>0</v>
      </c>
      <c r="O2105" s="7">
        <f t="shared" si="322"/>
        <v>0</v>
      </c>
      <c r="P2105" s="7">
        <f t="shared" si="323"/>
        <v>16.5</v>
      </c>
      <c r="Q2105" s="8">
        <f t="shared" si="324"/>
        <v>19.975000000000001</v>
      </c>
      <c r="R2105" s="8">
        <f t="shared" si="325"/>
        <v>14.125</v>
      </c>
      <c r="S2105" s="8">
        <f t="shared" si="326"/>
        <v>14.925000000000001</v>
      </c>
      <c r="T2105" s="8">
        <f t="shared" si="327"/>
        <v>16.625</v>
      </c>
      <c r="U2105" s="7">
        <f t="shared" si="328"/>
        <v>16.341666666666669</v>
      </c>
      <c r="V2105" s="7">
        <f t="shared" si="329"/>
        <v>16.412500000000001</v>
      </c>
    </row>
    <row r="2106" spans="1:22" ht="13.5" x14ac:dyDescent="0.25">
      <c r="A2106" s="3">
        <f>RSI!A2106</f>
        <v>45366</v>
      </c>
      <c r="B2106" s="2">
        <f>RSI!B2106</f>
        <v>0.61</v>
      </c>
      <c r="C2106" s="2">
        <f>RSI!I2106</f>
        <v>30.164180053073679</v>
      </c>
      <c r="D2106" s="2">
        <f>MACD!E2106</f>
        <v>1.4930522665783541E-2</v>
      </c>
      <c r="E2106" s="2">
        <f>MACD!F2106</f>
        <v>8.7481308980072708E-3</v>
      </c>
      <c r="F2106" s="2">
        <f>'Moving Avg'!D2106</f>
        <v>0.60199999999999998</v>
      </c>
      <c r="G2106" s="2">
        <f>'Moving Avg'!F2106</f>
        <v>0.63149999999999984</v>
      </c>
      <c r="H2106" s="2">
        <f>'Moving Avg'!G2106</f>
        <v>0.67759999999999976</v>
      </c>
      <c r="I2106" s="2">
        <f>'Moving Avg'!H2106</f>
        <v>0.72845000000000037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  <c r="M2106" s="7">
        <f t="shared" si="320"/>
        <v>25</v>
      </c>
      <c r="N2106" s="7">
        <f t="shared" si="321"/>
        <v>0</v>
      </c>
      <c r="O2106" s="7">
        <f t="shared" si="322"/>
        <v>0</v>
      </c>
      <c r="P2106" s="7">
        <f t="shared" si="323"/>
        <v>16.5</v>
      </c>
      <c r="Q2106" s="8">
        <f t="shared" si="324"/>
        <v>11.225</v>
      </c>
      <c r="R2106" s="8">
        <f t="shared" si="325"/>
        <v>9.125</v>
      </c>
      <c r="S2106" s="8">
        <f t="shared" si="326"/>
        <v>11.175000000000001</v>
      </c>
      <c r="T2106" s="8">
        <f t="shared" si="327"/>
        <v>10.375</v>
      </c>
      <c r="U2106" s="7">
        <f t="shared" si="328"/>
        <v>10.508333333333335</v>
      </c>
      <c r="V2106" s="7">
        <f t="shared" si="329"/>
        <v>10.475000000000001</v>
      </c>
    </row>
    <row r="2107" spans="1:22" ht="13.5" x14ac:dyDescent="0.25">
      <c r="A2107" s="3">
        <f>RSI!A2107</f>
        <v>45369</v>
      </c>
      <c r="B2107" s="2">
        <f>RSI!B2107</f>
        <v>0.62</v>
      </c>
      <c r="C2107" s="2">
        <f>RSI!I2107</f>
        <v>38.649166630505007</v>
      </c>
      <c r="D2107" s="2">
        <f>MACD!E2107</f>
        <v>1.4321120419553024E-2</v>
      </c>
      <c r="E2107" s="2">
        <f>MACD!F2107</f>
        <v>9.8627288023164211E-3</v>
      </c>
      <c r="F2107" s="2">
        <f>'Moving Avg'!D2107</f>
        <v>0.60599999999999998</v>
      </c>
      <c r="G2107" s="2">
        <f>'Moving Avg'!F2107</f>
        <v>0.62999999999999978</v>
      </c>
      <c r="H2107" s="2">
        <f>'Moving Avg'!G2107</f>
        <v>0.67499999999999971</v>
      </c>
      <c r="I2107" s="2">
        <f>'Moving Avg'!H2107</f>
        <v>0.72745000000000049</v>
      </c>
      <c r="J2107" s="5" t="str">
        <f>OBV!F2107</f>
        <v>BULLISH</v>
      </c>
      <c r="K2107" s="5" t="str">
        <f>OBV!G2107</f>
        <v>NEUTRAL</v>
      </c>
      <c r="L2107" s="5" t="str">
        <f>OBV!H2107</f>
        <v>CONFIRMED BULLISH</v>
      </c>
      <c r="M2107" s="7">
        <f t="shared" si="320"/>
        <v>25</v>
      </c>
      <c r="N2107" s="7">
        <f t="shared" si="321"/>
        <v>0</v>
      </c>
      <c r="O2107" s="7">
        <f t="shared" si="322"/>
        <v>0</v>
      </c>
      <c r="P2107" s="7">
        <f t="shared" si="323"/>
        <v>83.5</v>
      </c>
      <c r="Q2107" s="8">
        <f t="shared" si="324"/>
        <v>21.274999999999999</v>
      </c>
      <c r="R2107" s="8">
        <f t="shared" si="325"/>
        <v>25.875</v>
      </c>
      <c r="S2107" s="8">
        <f t="shared" si="326"/>
        <v>41.325000000000003</v>
      </c>
      <c r="T2107" s="8">
        <f t="shared" si="327"/>
        <v>27.125</v>
      </c>
      <c r="U2107" s="7">
        <f t="shared" si="328"/>
        <v>29.491666666666664</v>
      </c>
      <c r="V2107" s="7">
        <f t="shared" si="329"/>
        <v>28.9</v>
      </c>
    </row>
    <row r="2108" spans="1:22" ht="13.5" x14ac:dyDescent="0.25">
      <c r="A2108" s="3">
        <f>RSI!A2108</f>
        <v>45370</v>
      </c>
      <c r="B2108" s="2">
        <f>RSI!B2108</f>
        <v>0.62</v>
      </c>
      <c r="C2108" s="2">
        <f>RSI!I2108</f>
        <v>38.649166630505015</v>
      </c>
      <c r="D2108" s="2">
        <f>MACD!E2108</f>
        <v>1.2369923555189399E-2</v>
      </c>
      <c r="E2108" s="2">
        <f>MACD!F2108</f>
        <v>1.0364167752891017E-2</v>
      </c>
      <c r="F2108" s="2">
        <f>'Moving Avg'!D2108</f>
        <v>0.6100000000000001</v>
      </c>
      <c r="G2108" s="2">
        <f>'Moving Avg'!F2108</f>
        <v>0.62849999999999984</v>
      </c>
      <c r="H2108" s="2">
        <f>'Moving Avg'!G2108</f>
        <v>0.67219999999999969</v>
      </c>
      <c r="I2108" s="2">
        <f>'Moving Avg'!H2108</f>
        <v>0.72645000000000048</v>
      </c>
      <c r="J2108" s="5" t="str">
        <f>OBV!F2108</f>
        <v>BULLISH</v>
      </c>
      <c r="K2108" s="5" t="str">
        <f>OBV!G2108</f>
        <v>NEUTRAL</v>
      </c>
      <c r="L2108" s="5" t="str">
        <f>OBV!H2108</f>
        <v>CONFIRMED BULLISH</v>
      </c>
      <c r="M2108" s="7">
        <f t="shared" si="320"/>
        <v>25</v>
      </c>
      <c r="N2108" s="7">
        <f t="shared" si="321"/>
        <v>0</v>
      </c>
      <c r="O2108" s="7">
        <f t="shared" si="322"/>
        <v>0</v>
      </c>
      <c r="P2108" s="7">
        <f t="shared" si="323"/>
        <v>83.5</v>
      </c>
      <c r="Q2108" s="8">
        <f t="shared" si="324"/>
        <v>21.274999999999999</v>
      </c>
      <c r="R2108" s="8">
        <f t="shared" si="325"/>
        <v>25.875</v>
      </c>
      <c r="S2108" s="8">
        <f t="shared" si="326"/>
        <v>41.325000000000003</v>
      </c>
      <c r="T2108" s="8">
        <f t="shared" si="327"/>
        <v>27.125</v>
      </c>
      <c r="U2108" s="7">
        <f t="shared" si="328"/>
        <v>29.491666666666664</v>
      </c>
      <c r="V2108" s="7">
        <f t="shared" si="329"/>
        <v>28.9</v>
      </c>
    </row>
    <row r="2109" spans="1:22" ht="13.5" x14ac:dyDescent="0.25">
      <c r="A2109" s="3">
        <f>RSI!A2109</f>
        <v>45372</v>
      </c>
      <c r="B2109" s="2">
        <f>RSI!B2109</f>
        <v>0.62</v>
      </c>
      <c r="C2109" s="2">
        <f>RSI!I2109</f>
        <v>38.649166630505015</v>
      </c>
      <c r="D2109" s="2">
        <f>MACD!E2109</f>
        <v>9.2757388488624581E-3</v>
      </c>
      <c r="E2109" s="2">
        <f>MACD!F2109</f>
        <v>1.0146481972085307E-2</v>
      </c>
      <c r="F2109" s="2">
        <f>'Moving Avg'!D2109</f>
        <v>0.6140000000000001</v>
      </c>
      <c r="G2109" s="2">
        <f>'Moving Avg'!F2109</f>
        <v>0.62699999999999978</v>
      </c>
      <c r="H2109" s="2">
        <f>'Moving Avg'!G2109</f>
        <v>0.66959999999999964</v>
      </c>
      <c r="I2109" s="2">
        <f>'Moving Avg'!H2109</f>
        <v>0.72545000000000059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  <c r="M2109" s="7">
        <f t="shared" si="320"/>
        <v>25</v>
      </c>
      <c r="N2109" s="7">
        <f t="shared" si="321"/>
        <v>45</v>
      </c>
      <c r="O2109" s="7">
        <f t="shared" si="322"/>
        <v>0</v>
      </c>
      <c r="P2109" s="7">
        <f t="shared" si="323"/>
        <v>83.5</v>
      </c>
      <c r="Q2109" s="8">
        <f t="shared" si="324"/>
        <v>37.024999999999999</v>
      </c>
      <c r="R2109" s="8">
        <f t="shared" si="325"/>
        <v>34.875</v>
      </c>
      <c r="S2109" s="8">
        <f t="shared" si="326"/>
        <v>48.075000000000003</v>
      </c>
      <c r="T2109" s="8">
        <f t="shared" si="327"/>
        <v>38.375</v>
      </c>
      <c r="U2109" s="7">
        <f t="shared" si="328"/>
        <v>39.991666666666667</v>
      </c>
      <c r="V2109" s="7">
        <f t="shared" si="329"/>
        <v>39.587500000000006</v>
      </c>
    </row>
    <row r="2110" spans="1:22" ht="13.5" x14ac:dyDescent="0.25">
      <c r="A2110" s="3">
        <f>RSI!A2110</f>
        <v>45373</v>
      </c>
      <c r="B2110" s="2">
        <f>RSI!B2110</f>
        <v>0.62</v>
      </c>
      <c r="C2110" s="2">
        <f>RSI!I2110</f>
        <v>38.649166630505007</v>
      </c>
      <c r="D2110" s="2">
        <f>MACD!E2110</f>
        <v>6.7458136362261722E-3</v>
      </c>
      <c r="E2110" s="2">
        <f>MACD!F2110</f>
        <v>9.4663483049134793E-3</v>
      </c>
      <c r="F2110" s="2">
        <f>'Moving Avg'!D2110</f>
        <v>0.6180000000000001</v>
      </c>
      <c r="G2110" s="2">
        <f>'Moving Avg'!F2110</f>
        <v>0.62599999999999978</v>
      </c>
      <c r="H2110" s="2">
        <f>'Moving Avg'!G2110</f>
        <v>0.66679999999999962</v>
      </c>
      <c r="I2110" s="2">
        <f>'Moving Avg'!H2110</f>
        <v>0.72450000000000059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  <c r="M2110" s="7">
        <f t="shared" si="320"/>
        <v>25</v>
      </c>
      <c r="N2110" s="7">
        <f t="shared" si="321"/>
        <v>45</v>
      </c>
      <c r="O2110" s="7">
        <f t="shared" si="322"/>
        <v>0</v>
      </c>
      <c r="P2110" s="7">
        <f t="shared" si="323"/>
        <v>83.5</v>
      </c>
      <c r="Q2110" s="8">
        <f t="shared" si="324"/>
        <v>37.024999999999999</v>
      </c>
      <c r="R2110" s="8">
        <f t="shared" si="325"/>
        <v>34.875</v>
      </c>
      <c r="S2110" s="8">
        <f t="shared" si="326"/>
        <v>48.075000000000003</v>
      </c>
      <c r="T2110" s="8">
        <f t="shared" si="327"/>
        <v>38.375</v>
      </c>
      <c r="U2110" s="7">
        <f t="shared" si="328"/>
        <v>39.991666666666667</v>
      </c>
      <c r="V2110" s="7">
        <f t="shared" si="329"/>
        <v>39.587500000000006</v>
      </c>
    </row>
    <row r="2111" spans="1:22" ht="13.5" x14ac:dyDescent="0.25">
      <c r="A2111" s="3">
        <f>RSI!A2111</f>
        <v>45376</v>
      </c>
      <c r="B2111" s="2">
        <f>RSI!B2111</f>
        <v>0.62</v>
      </c>
      <c r="C2111" s="2">
        <f>RSI!I2111</f>
        <v>38.649166630505007</v>
      </c>
      <c r="D2111" s="2">
        <f>MACD!E2111</f>
        <v>4.6868031290470125E-3</v>
      </c>
      <c r="E2111" s="2">
        <f>MACD!F2111</f>
        <v>8.5104392697401866E-3</v>
      </c>
      <c r="F2111" s="2">
        <f>'Moving Avg'!D2111</f>
        <v>0.62</v>
      </c>
      <c r="G2111" s="2">
        <f>'Moving Avg'!F2111</f>
        <v>0.62449999999999972</v>
      </c>
      <c r="H2111" s="2">
        <f>'Moving Avg'!G2111</f>
        <v>0.6641999999999999</v>
      </c>
      <c r="I2111" s="2">
        <f>'Moving Avg'!H2111</f>
        <v>0.7234500000000007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  <c r="M2111" s="7">
        <f t="shared" si="320"/>
        <v>25</v>
      </c>
      <c r="N2111" s="7">
        <f t="shared" si="321"/>
        <v>45</v>
      </c>
      <c r="O2111" s="7">
        <f t="shared" si="322"/>
        <v>0</v>
      </c>
      <c r="P2111" s="7">
        <f t="shared" si="323"/>
        <v>83.5</v>
      </c>
      <c r="Q2111" s="8">
        <f t="shared" si="324"/>
        <v>37.024999999999999</v>
      </c>
      <c r="R2111" s="8">
        <f t="shared" si="325"/>
        <v>34.875</v>
      </c>
      <c r="S2111" s="8">
        <f t="shared" si="326"/>
        <v>48.075000000000003</v>
      </c>
      <c r="T2111" s="8">
        <f t="shared" si="327"/>
        <v>38.375</v>
      </c>
      <c r="U2111" s="7">
        <f t="shared" si="328"/>
        <v>39.991666666666667</v>
      </c>
      <c r="V2111" s="7">
        <f t="shared" si="329"/>
        <v>39.587500000000006</v>
      </c>
    </row>
    <row r="2112" spans="1:22" ht="13.5" x14ac:dyDescent="0.25">
      <c r="A2112" s="3">
        <f>RSI!A2112</f>
        <v>45377</v>
      </c>
      <c r="B2112" s="2">
        <f>RSI!B2112</f>
        <v>0.61</v>
      </c>
      <c r="C2112" s="2">
        <f>RSI!I2112</f>
        <v>32.865122528823974</v>
      </c>
      <c r="D2112" s="2">
        <f>MACD!E2112</f>
        <v>6.8402506069809021E-4</v>
      </c>
      <c r="E2112" s="2">
        <f>MACD!F2112</f>
        <v>6.9451564279317674E-3</v>
      </c>
      <c r="F2112" s="2">
        <f>'Moving Avg'!D2112</f>
        <v>0.61799999999999999</v>
      </c>
      <c r="G2112" s="2">
        <f>'Moving Avg'!F2112</f>
        <v>0.62249999999999972</v>
      </c>
      <c r="H2112" s="2">
        <f>'Moving Avg'!G2112</f>
        <v>0.66139999999999988</v>
      </c>
      <c r="I2112" s="2">
        <f>'Moving Avg'!H2112</f>
        <v>0.72240000000000082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  <c r="M2112" s="7">
        <f t="shared" si="320"/>
        <v>25</v>
      </c>
      <c r="N2112" s="7">
        <f t="shared" si="321"/>
        <v>45</v>
      </c>
      <c r="O2112" s="7">
        <f t="shared" si="322"/>
        <v>0</v>
      </c>
      <c r="P2112" s="7">
        <f t="shared" si="323"/>
        <v>16.5</v>
      </c>
      <c r="Q2112" s="8">
        <f t="shared" si="324"/>
        <v>26.975000000000001</v>
      </c>
      <c r="R2112" s="8">
        <f t="shared" si="325"/>
        <v>18.125</v>
      </c>
      <c r="S2112" s="8">
        <f t="shared" si="326"/>
        <v>17.925000000000001</v>
      </c>
      <c r="T2112" s="8">
        <f t="shared" si="327"/>
        <v>21.625</v>
      </c>
      <c r="U2112" s="7">
        <f t="shared" si="328"/>
        <v>21.008333333333336</v>
      </c>
      <c r="V2112" s="7">
        <f t="shared" si="329"/>
        <v>21.162500000000001</v>
      </c>
    </row>
    <row r="2113" spans="1:22" ht="13.5" x14ac:dyDescent="0.25">
      <c r="A2113" s="3">
        <f>RSI!A2113</f>
        <v>45378</v>
      </c>
      <c r="B2113" s="2">
        <f>RSI!B2113</f>
        <v>0.62</v>
      </c>
      <c r="C2113" s="2">
        <f>RSI!I2113</f>
        <v>42.183271679720534</v>
      </c>
      <c r="D2113" s="2">
        <f>MACD!E2113</f>
        <v>-3.3145506345689801E-3</v>
      </c>
      <c r="E2113" s="2">
        <f>MACD!F2113</f>
        <v>4.893215015431618E-3</v>
      </c>
      <c r="F2113" s="2">
        <f>'Moving Avg'!D2113</f>
        <v>0.61799999999999999</v>
      </c>
      <c r="G2113" s="2">
        <f>'Moving Avg'!F2113</f>
        <v>0.62099999999999966</v>
      </c>
      <c r="H2113" s="2">
        <f>'Moving Avg'!G2113</f>
        <v>0.65879999999999994</v>
      </c>
      <c r="I2113" s="2">
        <f>'Moving Avg'!H2113</f>
        <v>0.72140000000000071</v>
      </c>
      <c r="J2113" s="5" t="str">
        <f>OBV!F2113</f>
        <v>BEARISH</v>
      </c>
      <c r="K2113" s="5" t="str">
        <f>OBV!G2113</f>
        <v>NEUTRAL</v>
      </c>
      <c r="L2113" s="5" t="str">
        <f>OBV!H2113</f>
        <v>NEUTRAL</v>
      </c>
      <c r="M2113" s="7">
        <f t="shared" si="320"/>
        <v>25</v>
      </c>
      <c r="N2113" s="7">
        <f t="shared" si="321"/>
        <v>45</v>
      </c>
      <c r="O2113" s="7">
        <f t="shared" si="322"/>
        <v>0</v>
      </c>
      <c r="P2113" s="7">
        <f t="shared" si="323"/>
        <v>16.5</v>
      </c>
      <c r="Q2113" s="8">
        <f t="shared" si="324"/>
        <v>26.975000000000001</v>
      </c>
      <c r="R2113" s="8">
        <f t="shared" si="325"/>
        <v>18.125</v>
      </c>
      <c r="S2113" s="8">
        <f t="shared" si="326"/>
        <v>17.925000000000001</v>
      </c>
      <c r="T2113" s="8">
        <f t="shared" si="327"/>
        <v>21.625</v>
      </c>
      <c r="U2113" s="7">
        <f t="shared" si="328"/>
        <v>21.008333333333336</v>
      </c>
      <c r="V2113" s="7">
        <f t="shared" si="329"/>
        <v>21.162500000000001</v>
      </c>
    </row>
    <row r="2114" spans="1:22" ht="13.5" x14ac:dyDescent="0.25">
      <c r="A2114" s="3">
        <f>RSI!A2114</f>
        <v>45379</v>
      </c>
      <c r="B2114" s="2">
        <f>RSI!B2114</f>
        <v>0.61</v>
      </c>
      <c r="C2114" s="2">
        <f>RSI!I2114</f>
        <v>36.697885788263122</v>
      </c>
      <c r="D2114" s="2">
        <f>MACD!E2114</f>
        <v>-5.8967446905809906E-3</v>
      </c>
      <c r="E2114" s="2">
        <f>MACD!F2114</f>
        <v>2.7352230742290966E-3</v>
      </c>
      <c r="F2114" s="2">
        <f>'Moving Avg'!D2114</f>
        <v>0.61599999999999999</v>
      </c>
      <c r="G2114" s="2">
        <f>'Moving Avg'!F2114</f>
        <v>0.61899999999999966</v>
      </c>
      <c r="H2114" s="2">
        <f>'Moving Avg'!G2114</f>
        <v>0.65600000000000014</v>
      </c>
      <c r="I2114" s="2">
        <f>'Moving Avg'!H2114</f>
        <v>0.72040000000000082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45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16.5</v>
      </c>
      <c r="Q2114" s="8">
        <f t="shared" si="324"/>
        <v>26.975000000000001</v>
      </c>
      <c r="R2114" s="8">
        <f t="shared" si="325"/>
        <v>18.125</v>
      </c>
      <c r="S2114" s="8">
        <f t="shared" si="326"/>
        <v>17.925000000000001</v>
      </c>
      <c r="T2114" s="8">
        <f t="shared" si="327"/>
        <v>21.625</v>
      </c>
      <c r="U2114" s="7">
        <f t="shared" si="328"/>
        <v>21.008333333333336</v>
      </c>
      <c r="V2114" s="7">
        <f t="shared" si="329"/>
        <v>21.162500000000001</v>
      </c>
    </row>
    <row r="2115" spans="1:22" ht="13.5" x14ac:dyDescent="0.25">
      <c r="A2115" s="3">
        <f>RSI!A2115</f>
        <v>45380</v>
      </c>
      <c r="B2115" s="2">
        <f>RSI!B2115</f>
        <v>0.62</v>
      </c>
      <c r="C2115" s="2">
        <f>RSI!I2115</f>
        <v>44.47377017558324</v>
      </c>
      <c r="D2115" s="2">
        <f>MACD!E2115</f>
        <v>-8.7073326867090906E-3</v>
      </c>
      <c r="E2115" s="2">
        <f>MACD!F2115</f>
        <v>4.4671192204145905E-4</v>
      </c>
      <c r="F2115" s="2">
        <f>'Moving Avg'!D2115</f>
        <v>0.61599999999999999</v>
      </c>
      <c r="G2115" s="2">
        <f>'Moving Avg'!F2115</f>
        <v>0.61749999999999972</v>
      </c>
      <c r="H2115" s="2">
        <f>'Moving Avg'!G2115</f>
        <v>0.65360000000000018</v>
      </c>
      <c r="I2115" s="2">
        <f>'Moving Avg'!H2115</f>
        <v>0.71935000000000071</v>
      </c>
      <c r="J2115" s="5" t="str">
        <f>OBV!F2115</f>
        <v>BEARISH</v>
      </c>
      <c r="K2115" s="5" t="str">
        <f>OBV!G2115</f>
        <v>NEUTRAL</v>
      </c>
      <c r="L2115" s="5" t="str">
        <f>OBV!H2115</f>
        <v>NEUTRAL</v>
      </c>
      <c r="M2115" s="7">
        <f t="shared" si="330"/>
        <v>25</v>
      </c>
      <c r="N2115" s="7">
        <f t="shared" si="331"/>
        <v>45</v>
      </c>
      <c r="O2115" s="7">
        <f t="shared" si="332"/>
        <v>0</v>
      </c>
      <c r="P2115" s="7">
        <f t="shared" si="333"/>
        <v>16.5</v>
      </c>
      <c r="Q2115" s="8">
        <f t="shared" ref="Q2115:Q2178" si="334">0.35*M2115+N2115*0.35+O2115*0.15+P2115*0.15</f>
        <v>26.975000000000001</v>
      </c>
      <c r="R2115" s="8">
        <f t="shared" ref="R2115:R2178" si="335">M2115*0.2+N2115*0.2+O2115*0.35+P2115*0.25</f>
        <v>18.125</v>
      </c>
      <c r="S2115" s="8">
        <f t="shared" ref="S2115:S2178" si="336">M2115*0.15+N2115*0.15+O2115*0.25+P2115*0.45</f>
        <v>17.925000000000001</v>
      </c>
      <c r="T2115" s="8">
        <f t="shared" ref="T2115:T2178" si="337">0.25*SUM(M2115:P2115)</f>
        <v>21.625</v>
      </c>
      <c r="U2115" s="7">
        <f t="shared" ref="U2115:U2178" si="338">SUM(Q2115:S2115)/3</f>
        <v>21.008333333333336</v>
      </c>
      <c r="V2115" s="7">
        <f t="shared" ref="V2115:V2178" si="339">SUM(Q2115:T2115)/4</f>
        <v>21.162500000000001</v>
      </c>
    </row>
    <row r="2116" spans="1:22" ht="13.5" x14ac:dyDescent="0.25">
      <c r="A2116" s="3">
        <f>RSI!A2116</f>
        <v>45383</v>
      </c>
      <c r="B2116" s="2">
        <f>RSI!B2116</f>
        <v>0.6</v>
      </c>
      <c r="C2116" s="2">
        <f>RSI!I2116</f>
        <v>35.168989364649903</v>
      </c>
      <c r="D2116" s="2">
        <f>MACD!E2116</f>
        <v>-8.018108664453738E-3</v>
      </c>
      <c r="E2116" s="2">
        <f>MACD!F2116</f>
        <v>-1.2462521952575803E-3</v>
      </c>
      <c r="F2116" s="2">
        <f>'Moving Avg'!D2116</f>
        <v>0.61199999999999999</v>
      </c>
      <c r="G2116" s="2">
        <f>'Moving Avg'!F2116</f>
        <v>0.61499999999999977</v>
      </c>
      <c r="H2116" s="2">
        <f>'Moving Avg'!G2116</f>
        <v>0.65080000000000016</v>
      </c>
      <c r="I2116" s="2">
        <f>'Moving Avg'!H2116</f>
        <v>0.71820000000000084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  <c r="M2116" s="7">
        <f t="shared" si="330"/>
        <v>25</v>
      </c>
      <c r="N2116" s="7">
        <f t="shared" si="331"/>
        <v>45</v>
      </c>
      <c r="O2116" s="7">
        <f t="shared" si="332"/>
        <v>0</v>
      </c>
      <c r="P2116" s="7">
        <f t="shared" si="333"/>
        <v>16.5</v>
      </c>
      <c r="Q2116" s="8">
        <f t="shared" si="334"/>
        <v>26.975000000000001</v>
      </c>
      <c r="R2116" s="8">
        <f t="shared" si="335"/>
        <v>18.125</v>
      </c>
      <c r="S2116" s="8">
        <f t="shared" si="336"/>
        <v>17.925000000000001</v>
      </c>
      <c r="T2116" s="8">
        <f t="shared" si="337"/>
        <v>21.625</v>
      </c>
      <c r="U2116" s="7">
        <f t="shared" si="338"/>
        <v>21.008333333333336</v>
      </c>
      <c r="V2116" s="7">
        <f t="shared" si="339"/>
        <v>21.162500000000001</v>
      </c>
    </row>
    <row r="2117" spans="1:22" ht="13.5" x14ac:dyDescent="0.25">
      <c r="A2117" s="3">
        <f>RSI!A2117</f>
        <v>45384</v>
      </c>
      <c r="B2117" s="2">
        <f>RSI!B2117</f>
        <v>0.6</v>
      </c>
      <c r="C2117" s="2">
        <f>RSI!I2117</f>
        <v>35.168989364649903</v>
      </c>
      <c r="D2117" s="2">
        <f>MACD!E2117</f>
        <v>-5.7343222234905733E-3</v>
      </c>
      <c r="E2117" s="2">
        <f>MACD!F2117</f>
        <v>-2.1438662009041791E-3</v>
      </c>
      <c r="F2117" s="2">
        <f>'Moving Avg'!D2117</f>
        <v>0.6100000000000001</v>
      </c>
      <c r="G2117" s="2">
        <f>'Moving Avg'!F2117</f>
        <v>0.61299999999999977</v>
      </c>
      <c r="H2117" s="2">
        <f>'Moving Avg'!G2117</f>
        <v>0.64800000000000024</v>
      </c>
      <c r="I2117" s="2">
        <f>'Moving Avg'!H2117</f>
        <v>0.71710000000000074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  <c r="M2117" s="7">
        <f t="shared" si="330"/>
        <v>25</v>
      </c>
      <c r="N2117" s="7">
        <f t="shared" si="331"/>
        <v>45</v>
      </c>
      <c r="O2117" s="7">
        <f t="shared" si="332"/>
        <v>0</v>
      </c>
      <c r="P2117" s="7">
        <f t="shared" si="333"/>
        <v>16.5</v>
      </c>
      <c r="Q2117" s="8">
        <f t="shared" si="334"/>
        <v>26.975000000000001</v>
      </c>
      <c r="R2117" s="8">
        <f t="shared" si="335"/>
        <v>18.125</v>
      </c>
      <c r="S2117" s="8">
        <f t="shared" si="336"/>
        <v>17.925000000000001</v>
      </c>
      <c r="T2117" s="8">
        <f t="shared" si="337"/>
        <v>21.625</v>
      </c>
      <c r="U2117" s="7">
        <f t="shared" si="338"/>
        <v>21.008333333333336</v>
      </c>
      <c r="V2117" s="7">
        <f t="shared" si="339"/>
        <v>21.162500000000001</v>
      </c>
    </row>
    <row r="2118" spans="1:22" ht="13.5" x14ac:dyDescent="0.25">
      <c r="A2118" s="3">
        <f>RSI!A2118</f>
        <v>45385</v>
      </c>
      <c r="B2118" s="2">
        <f>RSI!B2118</f>
        <v>0.6</v>
      </c>
      <c r="C2118" s="2">
        <f>RSI!I2118</f>
        <v>35.168989364649903</v>
      </c>
      <c r="D2118" s="2">
        <f>MACD!E2118</f>
        <v>-3.6517622230380908E-3</v>
      </c>
      <c r="E2118" s="2">
        <f>MACD!F2118</f>
        <v>-2.4454454053309616E-3</v>
      </c>
      <c r="F2118" s="2">
        <f>'Moving Avg'!D2118</f>
        <v>0.60600000000000009</v>
      </c>
      <c r="G2118" s="2">
        <f>'Moving Avg'!F2118</f>
        <v>0.61149999999999982</v>
      </c>
      <c r="H2118" s="2">
        <f>'Moving Avg'!G2118</f>
        <v>0.64520000000000022</v>
      </c>
      <c r="I2118" s="2">
        <f>'Moving Avg'!H2118</f>
        <v>0.71600000000000064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  <c r="M2118" s="7">
        <f t="shared" si="330"/>
        <v>25</v>
      </c>
      <c r="N2118" s="7">
        <f t="shared" si="331"/>
        <v>45</v>
      </c>
      <c r="O2118" s="7">
        <f t="shared" si="332"/>
        <v>0</v>
      </c>
      <c r="P2118" s="7">
        <f t="shared" si="333"/>
        <v>16.5</v>
      </c>
      <c r="Q2118" s="8">
        <f t="shared" si="334"/>
        <v>26.975000000000001</v>
      </c>
      <c r="R2118" s="8">
        <f t="shared" si="335"/>
        <v>18.125</v>
      </c>
      <c r="S2118" s="8">
        <f t="shared" si="336"/>
        <v>17.925000000000001</v>
      </c>
      <c r="T2118" s="8">
        <f t="shared" si="337"/>
        <v>21.625</v>
      </c>
      <c r="U2118" s="7">
        <f t="shared" si="338"/>
        <v>21.008333333333336</v>
      </c>
      <c r="V2118" s="7">
        <f t="shared" si="339"/>
        <v>21.162500000000001</v>
      </c>
    </row>
    <row r="2119" spans="1:22" ht="13.5" x14ac:dyDescent="0.25">
      <c r="A2119" s="3">
        <f>RSI!A2119</f>
        <v>45386</v>
      </c>
      <c r="B2119" s="2">
        <f>RSI!B2119</f>
        <v>0.6</v>
      </c>
      <c r="C2119" s="2">
        <f>RSI!I2119</f>
        <v>35.168989364649917</v>
      </c>
      <c r="D2119" s="2">
        <f>MACD!E2119</f>
        <v>-1.7505911432187382E-3</v>
      </c>
      <c r="E2119" s="2">
        <f>MACD!F2119</f>
        <v>-2.3064745529085169E-3</v>
      </c>
      <c r="F2119" s="2">
        <f>'Moving Avg'!D2119</f>
        <v>0.60399999999999998</v>
      </c>
      <c r="G2119" s="2">
        <f>'Moving Avg'!F2119</f>
        <v>0.61049999999999982</v>
      </c>
      <c r="H2119" s="2">
        <f>'Moving Avg'!G2119</f>
        <v>0.64260000000000028</v>
      </c>
      <c r="I2119" s="2">
        <f>'Moving Avg'!H2119</f>
        <v>0.71485000000000065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  <c r="M2119" s="7">
        <f t="shared" si="330"/>
        <v>25</v>
      </c>
      <c r="N2119" s="7">
        <f t="shared" si="331"/>
        <v>0</v>
      </c>
      <c r="O2119" s="7">
        <f t="shared" si="332"/>
        <v>0</v>
      </c>
      <c r="P2119" s="7">
        <f t="shared" si="333"/>
        <v>16.5</v>
      </c>
      <c r="Q2119" s="8">
        <f t="shared" si="334"/>
        <v>11.225</v>
      </c>
      <c r="R2119" s="8">
        <f t="shared" si="335"/>
        <v>9.125</v>
      </c>
      <c r="S2119" s="8">
        <f t="shared" si="336"/>
        <v>11.175000000000001</v>
      </c>
      <c r="T2119" s="8">
        <f t="shared" si="337"/>
        <v>10.375</v>
      </c>
      <c r="U2119" s="7">
        <f t="shared" si="338"/>
        <v>10.508333333333335</v>
      </c>
      <c r="V2119" s="7">
        <f t="shared" si="339"/>
        <v>10.475000000000001</v>
      </c>
    </row>
    <row r="2120" spans="1:22" ht="13.5" x14ac:dyDescent="0.25">
      <c r="A2120" s="3">
        <f>RSI!A2120</f>
        <v>45387</v>
      </c>
      <c r="B2120" s="2">
        <f>RSI!B2120</f>
        <v>0.6</v>
      </c>
      <c r="C2120" s="2">
        <f>RSI!I2120</f>
        <v>35.168989364649917</v>
      </c>
      <c r="D2120" s="2">
        <f>MACD!E2120</f>
        <v>-1.3199657397655606E-5</v>
      </c>
      <c r="E2120" s="2">
        <f>MACD!F2120</f>
        <v>-1.8478195738063448E-3</v>
      </c>
      <c r="F2120" s="2">
        <f>'Moving Avg'!D2120</f>
        <v>0.6</v>
      </c>
      <c r="G2120" s="2">
        <f>'Moving Avg'!F2120</f>
        <v>0.60949999999999993</v>
      </c>
      <c r="H2120" s="2">
        <f>'Moving Avg'!G2120</f>
        <v>0.64080000000000037</v>
      </c>
      <c r="I2120" s="2">
        <f>'Moving Avg'!H2120</f>
        <v>0.71370000000000067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  <c r="M2120" s="7">
        <f t="shared" si="330"/>
        <v>25</v>
      </c>
      <c r="N2120" s="7">
        <f t="shared" si="331"/>
        <v>0</v>
      </c>
      <c r="O2120" s="7">
        <f t="shared" si="332"/>
        <v>0</v>
      </c>
      <c r="P2120" s="7">
        <f t="shared" si="333"/>
        <v>16.5</v>
      </c>
      <c r="Q2120" s="8">
        <f t="shared" si="334"/>
        <v>11.225</v>
      </c>
      <c r="R2120" s="8">
        <f t="shared" si="335"/>
        <v>9.125</v>
      </c>
      <c r="S2120" s="8">
        <f t="shared" si="336"/>
        <v>11.175000000000001</v>
      </c>
      <c r="T2120" s="8">
        <f t="shared" si="337"/>
        <v>10.375</v>
      </c>
      <c r="U2120" s="7">
        <f t="shared" si="338"/>
        <v>10.508333333333335</v>
      </c>
      <c r="V2120" s="7">
        <f t="shared" si="339"/>
        <v>10.475000000000001</v>
      </c>
    </row>
    <row r="2121" spans="1:22" ht="13.5" x14ac:dyDescent="0.25">
      <c r="A2121" s="3">
        <f>RSI!A2121</f>
        <v>45390</v>
      </c>
      <c r="B2121" s="2">
        <f>RSI!B2121</f>
        <v>0.6</v>
      </c>
      <c r="C2121" s="2">
        <f>RSI!I2121</f>
        <v>35.168989364649917</v>
      </c>
      <c r="D2121" s="2">
        <f>MACD!E2121</f>
        <v>1.5760751495265124E-3</v>
      </c>
      <c r="E2121" s="2">
        <f>MACD!F2121</f>
        <v>-1.1630406291397734E-3</v>
      </c>
      <c r="F2121" s="2">
        <f>'Moving Avg'!D2121</f>
        <v>0.6</v>
      </c>
      <c r="G2121" s="2">
        <f>'Moving Avg'!F2121</f>
        <v>0.60849999999999993</v>
      </c>
      <c r="H2121" s="2">
        <f>'Moving Avg'!G2121</f>
        <v>0.63880000000000048</v>
      </c>
      <c r="I2121" s="2">
        <f>'Moving Avg'!H2121</f>
        <v>0.71255000000000079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  <c r="M2121" s="7">
        <f t="shared" si="330"/>
        <v>25</v>
      </c>
      <c r="N2121" s="7">
        <f t="shared" si="331"/>
        <v>0</v>
      </c>
      <c r="O2121" s="7">
        <f t="shared" si="332"/>
        <v>0</v>
      </c>
      <c r="P2121" s="7">
        <f t="shared" si="333"/>
        <v>33</v>
      </c>
      <c r="Q2121" s="8">
        <f t="shared" si="334"/>
        <v>13.7</v>
      </c>
      <c r="R2121" s="8">
        <f t="shared" si="335"/>
        <v>13.25</v>
      </c>
      <c r="S2121" s="8">
        <f t="shared" si="336"/>
        <v>18.600000000000001</v>
      </c>
      <c r="T2121" s="8">
        <f t="shared" si="337"/>
        <v>14.5</v>
      </c>
      <c r="U2121" s="7">
        <f t="shared" si="338"/>
        <v>15.183333333333332</v>
      </c>
      <c r="V2121" s="7">
        <f t="shared" si="339"/>
        <v>15.012499999999999</v>
      </c>
    </row>
    <row r="2122" spans="1:22" ht="13.5" x14ac:dyDescent="0.25">
      <c r="A2122" s="3">
        <f>RSI!A2122</f>
        <v>45394</v>
      </c>
      <c r="B2122" s="2">
        <f>RSI!B2122</f>
        <v>0.59</v>
      </c>
      <c r="C2122" s="2">
        <f>RSI!I2122</f>
        <v>30.235077470798188</v>
      </c>
      <c r="D2122" s="2">
        <f>MACD!E2122</f>
        <v>2.2334719338741316E-3</v>
      </c>
      <c r="E2122" s="2">
        <f>MACD!F2122</f>
        <v>-4.8373811653699245E-4</v>
      </c>
      <c r="F2122" s="2">
        <f>'Moving Avg'!D2122</f>
        <v>0.59799999999999998</v>
      </c>
      <c r="G2122" s="2">
        <f>'Moving Avg'!F2122</f>
        <v>0.60799999999999987</v>
      </c>
      <c r="H2122" s="2">
        <f>'Moving Avg'!G2122</f>
        <v>0.6366000000000005</v>
      </c>
      <c r="I2122" s="2">
        <f>'Moving Avg'!H2122</f>
        <v>0.7114000000000007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  <c r="M2122" s="7">
        <f t="shared" si="330"/>
        <v>25</v>
      </c>
      <c r="N2122" s="7">
        <f t="shared" si="331"/>
        <v>0</v>
      </c>
      <c r="O2122" s="7">
        <f t="shared" si="332"/>
        <v>0</v>
      </c>
      <c r="P2122" s="7">
        <f t="shared" si="333"/>
        <v>16.5</v>
      </c>
      <c r="Q2122" s="8">
        <f t="shared" si="334"/>
        <v>11.225</v>
      </c>
      <c r="R2122" s="8">
        <f t="shared" si="335"/>
        <v>9.125</v>
      </c>
      <c r="S2122" s="8">
        <f t="shared" si="336"/>
        <v>11.175000000000001</v>
      </c>
      <c r="T2122" s="8">
        <f t="shared" si="337"/>
        <v>10.375</v>
      </c>
      <c r="U2122" s="7">
        <f t="shared" si="338"/>
        <v>10.508333333333335</v>
      </c>
      <c r="V2122" s="7">
        <f t="shared" si="339"/>
        <v>10.475000000000001</v>
      </c>
    </row>
    <row r="2123" spans="1:22" ht="13.5" x14ac:dyDescent="0.25">
      <c r="A2123" s="3">
        <f>RSI!A2123</f>
        <v>45397</v>
      </c>
      <c r="B2123" s="2">
        <f>RSI!B2123</f>
        <v>0.57999999999999996</v>
      </c>
      <c r="C2123" s="2">
        <f>RSI!I2123</f>
        <v>26.266630751081934</v>
      </c>
      <c r="D2123" s="2">
        <f>MACD!E2123</f>
        <v>5.2301962300568272E-3</v>
      </c>
      <c r="E2123" s="2">
        <f>MACD!F2123</f>
        <v>6.5904875278177157E-4</v>
      </c>
      <c r="F2123" s="2">
        <f>'Moving Avg'!D2123</f>
        <v>0.59399999999999997</v>
      </c>
      <c r="G2123" s="2">
        <f>'Moving Avg'!F2123</f>
        <v>0.60699999999999998</v>
      </c>
      <c r="H2123" s="2">
        <f>'Moving Avg'!G2123</f>
        <v>0.63420000000000054</v>
      </c>
      <c r="I2123" s="2">
        <f>'Moving Avg'!H2123</f>
        <v>0.71015000000000084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  <c r="M2123" s="7">
        <f t="shared" si="330"/>
        <v>50</v>
      </c>
      <c r="N2123" s="7">
        <f t="shared" si="331"/>
        <v>0</v>
      </c>
      <c r="O2123" s="7">
        <f t="shared" si="332"/>
        <v>0</v>
      </c>
      <c r="P2123" s="7">
        <f t="shared" si="333"/>
        <v>16.5</v>
      </c>
      <c r="Q2123" s="8">
        <f t="shared" si="334"/>
        <v>19.975000000000001</v>
      </c>
      <c r="R2123" s="8">
        <f t="shared" si="335"/>
        <v>14.125</v>
      </c>
      <c r="S2123" s="8">
        <f t="shared" si="336"/>
        <v>14.925000000000001</v>
      </c>
      <c r="T2123" s="8">
        <f t="shared" si="337"/>
        <v>16.625</v>
      </c>
      <c r="U2123" s="7">
        <f t="shared" si="338"/>
        <v>16.341666666666669</v>
      </c>
      <c r="V2123" s="7">
        <f t="shared" si="339"/>
        <v>16.412500000000001</v>
      </c>
    </row>
    <row r="2124" spans="1:22" ht="13.5" x14ac:dyDescent="0.25">
      <c r="A2124" s="3">
        <f>RSI!A2124</f>
        <v>45398</v>
      </c>
      <c r="B2124" s="2">
        <f>RSI!B2124</f>
        <v>0.59</v>
      </c>
      <c r="C2124" s="2">
        <f>RSI!I2124</f>
        <v>35.398077557271392</v>
      </c>
      <c r="D2124" s="2">
        <f>MACD!E2124</f>
        <v>5.6950919466665084E-3</v>
      </c>
      <c r="E2124" s="2">
        <f>MACD!F2124</f>
        <v>1.666257391558719E-3</v>
      </c>
      <c r="F2124" s="2">
        <f>'Moving Avg'!D2124</f>
        <v>0.59199999999999997</v>
      </c>
      <c r="G2124" s="2">
        <f>'Moving Avg'!F2124</f>
        <v>0.60649999999999993</v>
      </c>
      <c r="H2124" s="2">
        <f>'Moving Avg'!G2124</f>
        <v>0.63200000000000045</v>
      </c>
      <c r="I2124" s="2">
        <f>'Moving Avg'!H2124</f>
        <v>0.70910000000000095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  <c r="M2124" s="7">
        <f t="shared" si="330"/>
        <v>25</v>
      </c>
      <c r="N2124" s="7">
        <f t="shared" si="331"/>
        <v>0</v>
      </c>
      <c r="O2124" s="7">
        <f t="shared" si="332"/>
        <v>0</v>
      </c>
      <c r="P2124" s="7">
        <f t="shared" si="333"/>
        <v>16.5</v>
      </c>
      <c r="Q2124" s="8">
        <f t="shared" si="334"/>
        <v>11.225</v>
      </c>
      <c r="R2124" s="8">
        <f t="shared" si="335"/>
        <v>9.125</v>
      </c>
      <c r="S2124" s="8">
        <f t="shared" si="336"/>
        <v>11.175000000000001</v>
      </c>
      <c r="T2124" s="8">
        <f t="shared" si="337"/>
        <v>10.375</v>
      </c>
      <c r="U2124" s="7">
        <f t="shared" si="338"/>
        <v>10.508333333333335</v>
      </c>
      <c r="V2124" s="7">
        <f t="shared" si="339"/>
        <v>10.475000000000001</v>
      </c>
    </row>
    <row r="2125" spans="1:22" ht="13.5" x14ac:dyDescent="0.25">
      <c r="A2125" s="3">
        <f>RSI!A2125</f>
        <v>45399</v>
      </c>
      <c r="B2125" s="2">
        <f>RSI!B2125</f>
        <v>0.56000000000000005</v>
      </c>
      <c r="C2125" s="2">
        <f>RSI!I2125</f>
        <v>25.282320599469102</v>
      </c>
      <c r="D2125" s="2">
        <f>MACD!E2125</f>
        <v>9.9830291383503633E-3</v>
      </c>
      <c r="E2125" s="2">
        <f>MACD!F2125</f>
        <v>3.3296117409170483E-3</v>
      </c>
      <c r="F2125" s="2">
        <f>'Moving Avg'!D2125</f>
        <v>0.58399999999999996</v>
      </c>
      <c r="G2125" s="2">
        <f>'Moving Avg'!F2125</f>
        <v>0.60450000000000004</v>
      </c>
      <c r="H2125" s="2">
        <f>'Moving Avg'!G2125</f>
        <v>0.62920000000000043</v>
      </c>
      <c r="I2125" s="2">
        <f>'Moving Avg'!H2125</f>
        <v>0.70785000000000098</v>
      </c>
      <c r="J2125" s="5" t="str">
        <f>OBV!F2125</f>
        <v>BEARISH</v>
      </c>
      <c r="K2125" s="5" t="str">
        <f>OBV!G2125</f>
        <v>NEUTRAL</v>
      </c>
      <c r="L2125" s="5" t="str">
        <f>OBV!H2125</f>
        <v>CONFIRMED BEARISH</v>
      </c>
      <c r="M2125" s="7">
        <f t="shared" si="330"/>
        <v>50</v>
      </c>
      <c r="N2125" s="7">
        <f t="shared" si="331"/>
        <v>0</v>
      </c>
      <c r="O2125" s="7">
        <f t="shared" si="332"/>
        <v>0</v>
      </c>
      <c r="P2125" s="7">
        <f t="shared" si="333"/>
        <v>16.5</v>
      </c>
      <c r="Q2125" s="8">
        <f t="shared" si="334"/>
        <v>19.975000000000001</v>
      </c>
      <c r="R2125" s="8">
        <f t="shared" si="335"/>
        <v>14.125</v>
      </c>
      <c r="S2125" s="8">
        <f t="shared" si="336"/>
        <v>14.925000000000001</v>
      </c>
      <c r="T2125" s="8">
        <f t="shared" si="337"/>
        <v>16.625</v>
      </c>
      <c r="U2125" s="7">
        <f t="shared" si="338"/>
        <v>16.341666666666669</v>
      </c>
      <c r="V2125" s="7">
        <f t="shared" si="339"/>
        <v>16.412500000000001</v>
      </c>
    </row>
    <row r="2126" spans="1:22" ht="13.5" x14ac:dyDescent="0.25">
      <c r="A2126" s="3">
        <f>RSI!A2126</f>
        <v>45400</v>
      </c>
      <c r="B2126" s="2">
        <f>RSI!B2126</f>
        <v>0.55000000000000004</v>
      </c>
      <c r="C2126" s="2">
        <f>RSI!I2126</f>
        <v>22.930050688428622</v>
      </c>
      <c r="D2126" s="2">
        <f>MACD!E2126</f>
        <v>1.1576335722850661E-2</v>
      </c>
      <c r="E2126" s="2">
        <f>MACD!F2126</f>
        <v>4.9789565373037714E-3</v>
      </c>
      <c r="F2126" s="2">
        <f>'Moving Avg'!D2126</f>
        <v>0.57400000000000007</v>
      </c>
      <c r="G2126" s="2">
        <f>'Moving Avg'!F2126</f>
        <v>0.60149999999999992</v>
      </c>
      <c r="H2126" s="2">
        <f>'Moving Avg'!G2126</f>
        <v>0.62620000000000042</v>
      </c>
      <c r="I2126" s="2">
        <f>'Moving Avg'!H2126</f>
        <v>0.70655000000000101</v>
      </c>
      <c r="J2126" s="5" t="str">
        <f>OBV!F2126</f>
        <v>BEARISH</v>
      </c>
      <c r="K2126" s="5" t="str">
        <f>OBV!G2126</f>
        <v>NEUTRAL</v>
      </c>
      <c r="L2126" s="5" t="str">
        <f>OBV!H2126</f>
        <v>CONFIRMED BEARISH</v>
      </c>
      <c r="M2126" s="7">
        <f t="shared" si="330"/>
        <v>50</v>
      </c>
      <c r="N2126" s="7">
        <f t="shared" si="331"/>
        <v>0</v>
      </c>
      <c r="O2126" s="7">
        <f t="shared" si="332"/>
        <v>0</v>
      </c>
      <c r="P2126" s="7">
        <f t="shared" si="333"/>
        <v>16.5</v>
      </c>
      <c r="Q2126" s="8">
        <f t="shared" si="334"/>
        <v>19.975000000000001</v>
      </c>
      <c r="R2126" s="8">
        <f t="shared" si="335"/>
        <v>14.125</v>
      </c>
      <c r="S2126" s="8">
        <f t="shared" si="336"/>
        <v>14.925000000000001</v>
      </c>
      <c r="T2126" s="8">
        <f t="shared" si="337"/>
        <v>16.625</v>
      </c>
      <c r="U2126" s="7">
        <f t="shared" si="338"/>
        <v>16.341666666666669</v>
      </c>
      <c r="V2126" s="7">
        <f t="shared" si="339"/>
        <v>16.412500000000001</v>
      </c>
    </row>
    <row r="2127" spans="1:22" ht="13.5" x14ac:dyDescent="0.25">
      <c r="A2127" s="3">
        <f>RSI!A2127</f>
        <v>45401</v>
      </c>
      <c r="B2127" s="2">
        <f>RSI!B2127</f>
        <v>0.55000000000000004</v>
      </c>
      <c r="C2127" s="2">
        <f>RSI!I2127</f>
        <v>22.930050688428622</v>
      </c>
      <c r="D2127" s="2">
        <f>MACD!E2127</f>
        <v>1.326252936343808E-2</v>
      </c>
      <c r="E2127" s="2">
        <f>MACD!F2127</f>
        <v>6.6356711025306334E-3</v>
      </c>
      <c r="F2127" s="2">
        <f>'Moving Avg'!D2127</f>
        <v>0.56600000000000006</v>
      </c>
      <c r="G2127" s="2">
        <f>'Moving Avg'!F2127</f>
        <v>0.59800000000000009</v>
      </c>
      <c r="H2127" s="2">
        <f>'Moving Avg'!G2127</f>
        <v>0.62320000000000031</v>
      </c>
      <c r="I2127" s="2">
        <f>'Moving Avg'!H2127</f>
        <v>0.70525000000000093</v>
      </c>
      <c r="J2127" s="5" t="str">
        <f>OBV!F2127</f>
        <v>BEARISH</v>
      </c>
      <c r="K2127" s="5" t="str">
        <f>OBV!G2127</f>
        <v>NEUTRAL</v>
      </c>
      <c r="L2127" s="5" t="str">
        <f>OBV!H2127</f>
        <v>CONFIRMED BEARISH</v>
      </c>
      <c r="M2127" s="7">
        <f t="shared" si="330"/>
        <v>50</v>
      </c>
      <c r="N2127" s="7">
        <f t="shared" si="331"/>
        <v>0</v>
      </c>
      <c r="O2127" s="7">
        <f t="shared" si="332"/>
        <v>0</v>
      </c>
      <c r="P2127" s="7">
        <f t="shared" si="333"/>
        <v>16.5</v>
      </c>
      <c r="Q2127" s="8">
        <f t="shared" si="334"/>
        <v>19.975000000000001</v>
      </c>
      <c r="R2127" s="8">
        <f t="shared" si="335"/>
        <v>14.125</v>
      </c>
      <c r="S2127" s="8">
        <f t="shared" si="336"/>
        <v>14.925000000000001</v>
      </c>
      <c r="T2127" s="8">
        <f t="shared" si="337"/>
        <v>16.625</v>
      </c>
      <c r="U2127" s="7">
        <f t="shared" si="338"/>
        <v>16.341666666666669</v>
      </c>
      <c r="V2127" s="7">
        <f t="shared" si="339"/>
        <v>16.412500000000001</v>
      </c>
    </row>
    <row r="2128" spans="1:22" ht="13.5" x14ac:dyDescent="0.25">
      <c r="A2128" s="3">
        <f>RSI!A2128</f>
        <v>45404</v>
      </c>
      <c r="B2128" s="2">
        <f>RSI!B2128</f>
        <v>0.56000000000000005</v>
      </c>
      <c r="C2128" s="2">
        <f>RSI!I2128</f>
        <v>30.436288681080356</v>
      </c>
      <c r="D2128" s="2">
        <f>MACD!E2128</f>
        <v>1.4261541140383471E-2</v>
      </c>
      <c r="E2128" s="2">
        <f>MACD!F2128</f>
        <v>8.1608451101012024E-3</v>
      </c>
      <c r="F2128" s="2">
        <f>'Moving Avg'!D2128</f>
        <v>0.56200000000000006</v>
      </c>
      <c r="G2128" s="2">
        <f>'Moving Avg'!F2128</f>
        <v>0.59499999999999997</v>
      </c>
      <c r="H2128" s="2">
        <f>'Moving Avg'!G2128</f>
        <v>0.62060000000000026</v>
      </c>
      <c r="I2128" s="2">
        <f>'Moving Avg'!H2128</f>
        <v>0.70400000000000074</v>
      </c>
      <c r="J2128" s="5" t="str">
        <f>OBV!F2128</f>
        <v>BEARISH</v>
      </c>
      <c r="K2128" s="5" t="str">
        <f>OBV!G2128</f>
        <v>NEUTRAL</v>
      </c>
      <c r="L2128" s="5" t="str">
        <f>OBV!H2128</f>
        <v>CONFIRMED BEARISH</v>
      </c>
      <c r="M2128" s="7">
        <f t="shared" si="330"/>
        <v>25</v>
      </c>
      <c r="N2128" s="7">
        <f t="shared" si="331"/>
        <v>0</v>
      </c>
      <c r="O2128" s="7">
        <f t="shared" si="332"/>
        <v>0</v>
      </c>
      <c r="P2128" s="7">
        <f t="shared" si="333"/>
        <v>16.5</v>
      </c>
      <c r="Q2128" s="8">
        <f t="shared" si="334"/>
        <v>11.225</v>
      </c>
      <c r="R2128" s="8">
        <f t="shared" si="335"/>
        <v>9.125</v>
      </c>
      <c r="S2128" s="8">
        <f t="shared" si="336"/>
        <v>11.175000000000001</v>
      </c>
      <c r="T2128" s="8">
        <f t="shared" si="337"/>
        <v>10.375</v>
      </c>
      <c r="U2128" s="7">
        <f t="shared" si="338"/>
        <v>10.508333333333335</v>
      </c>
      <c r="V2128" s="7">
        <f t="shared" si="339"/>
        <v>10.475000000000001</v>
      </c>
    </row>
    <row r="2129" spans="1:22" ht="13.5" x14ac:dyDescent="0.25">
      <c r="A2129" s="3">
        <f>RSI!A2129</f>
        <v>45405</v>
      </c>
      <c r="B2129" s="2">
        <f>RSI!B2129</f>
        <v>0.59</v>
      </c>
      <c r="C2129" s="2">
        <f>RSI!I2129</f>
        <v>47.086206460455855</v>
      </c>
      <c r="D2129" s="2">
        <f>MACD!E2129</f>
        <v>1.3115336223284979E-2</v>
      </c>
      <c r="E2129" s="2">
        <f>MACD!F2129</f>
        <v>9.1517433327379591E-3</v>
      </c>
      <c r="F2129" s="2">
        <f>'Moving Avg'!D2129</f>
        <v>0.56200000000000006</v>
      </c>
      <c r="G2129" s="2">
        <f>'Moving Avg'!F2129</f>
        <v>0.59349999999999992</v>
      </c>
      <c r="H2129" s="2">
        <f>'Moving Avg'!G2129</f>
        <v>0.61860000000000026</v>
      </c>
      <c r="I2129" s="2">
        <f>'Moving Avg'!H2129</f>
        <v>0.70290000000000075</v>
      </c>
      <c r="J2129" s="5" t="str">
        <f>OBV!F2129</f>
        <v>BEARISH</v>
      </c>
      <c r="K2129" s="5" t="str">
        <f>OBV!G2129</f>
        <v>NEUTRAL</v>
      </c>
      <c r="L2129" s="5" t="str">
        <f>OBV!H2129</f>
        <v>NEUTRAL</v>
      </c>
      <c r="M2129" s="7">
        <f t="shared" si="330"/>
        <v>25</v>
      </c>
      <c r="N2129" s="7">
        <f t="shared" si="331"/>
        <v>0</v>
      </c>
      <c r="O2129" s="7">
        <f t="shared" si="332"/>
        <v>0</v>
      </c>
      <c r="P2129" s="7">
        <f t="shared" si="333"/>
        <v>16.5</v>
      </c>
      <c r="Q2129" s="8">
        <f t="shared" si="334"/>
        <v>11.225</v>
      </c>
      <c r="R2129" s="8">
        <f t="shared" si="335"/>
        <v>9.125</v>
      </c>
      <c r="S2129" s="8">
        <f t="shared" si="336"/>
        <v>11.175000000000001</v>
      </c>
      <c r="T2129" s="8">
        <f t="shared" si="337"/>
        <v>10.375</v>
      </c>
      <c r="U2129" s="7">
        <f t="shared" si="338"/>
        <v>10.508333333333335</v>
      </c>
      <c r="V2129" s="7">
        <f t="shared" si="339"/>
        <v>10.475000000000001</v>
      </c>
    </row>
    <row r="2130" spans="1:22" ht="13.5" x14ac:dyDescent="0.25">
      <c r="A2130" s="3">
        <f>RSI!A2130</f>
        <v>45406</v>
      </c>
      <c r="B2130" s="2">
        <f>RSI!B2130</f>
        <v>0.6</v>
      </c>
      <c r="C2130" s="2">
        <f>RSI!I2130</f>
        <v>51.272830494478612</v>
      </c>
      <c r="D2130" s="2">
        <f>MACD!E2130</f>
        <v>1.1441069279993776E-2</v>
      </c>
      <c r="E2130" s="2">
        <f>MACD!F2130</f>
        <v>9.6096085221891239E-3</v>
      </c>
      <c r="F2130" s="2">
        <f>'Moving Avg'!D2130</f>
        <v>0.57000000000000006</v>
      </c>
      <c r="G2130" s="2">
        <f>'Moving Avg'!F2130</f>
        <v>0.59250000000000003</v>
      </c>
      <c r="H2130" s="2">
        <f>'Moving Avg'!G2130</f>
        <v>0.61700000000000021</v>
      </c>
      <c r="I2130" s="2">
        <f>'Moving Avg'!H2130</f>
        <v>0.70185000000000075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25</v>
      </c>
      <c r="N2130" s="7">
        <f t="shared" si="331"/>
        <v>0</v>
      </c>
      <c r="O2130" s="7">
        <f t="shared" si="332"/>
        <v>0</v>
      </c>
      <c r="P2130" s="7">
        <f t="shared" si="333"/>
        <v>83.5</v>
      </c>
      <c r="Q2130" s="8">
        <f t="shared" si="334"/>
        <v>21.274999999999999</v>
      </c>
      <c r="R2130" s="8">
        <f t="shared" si="335"/>
        <v>25.875</v>
      </c>
      <c r="S2130" s="8">
        <f t="shared" si="336"/>
        <v>41.325000000000003</v>
      </c>
      <c r="T2130" s="8">
        <f t="shared" si="337"/>
        <v>27.125</v>
      </c>
      <c r="U2130" s="7">
        <f t="shared" si="338"/>
        <v>29.491666666666664</v>
      </c>
      <c r="V2130" s="7">
        <f t="shared" si="339"/>
        <v>28.9</v>
      </c>
    </row>
    <row r="2131" spans="1:22" ht="13.5" x14ac:dyDescent="0.25">
      <c r="A2131" s="3">
        <f>RSI!A2131</f>
        <v>45407</v>
      </c>
      <c r="B2131" s="2">
        <f>RSI!B2131</f>
        <v>0.61</v>
      </c>
      <c r="C2131" s="2">
        <f>RSI!I2131</f>
        <v>55.098769077395801</v>
      </c>
      <c r="D2131" s="2">
        <f>MACD!E2131</f>
        <v>9.2581983782129562E-3</v>
      </c>
      <c r="E2131" s="2">
        <f>MACD!F2131</f>
        <v>9.5393264933938907E-3</v>
      </c>
      <c r="F2131" s="2">
        <f>'Moving Avg'!D2131</f>
        <v>0.58200000000000007</v>
      </c>
      <c r="G2131" s="2">
        <f>'Moving Avg'!F2131</f>
        <v>0.59199999999999997</v>
      </c>
      <c r="H2131" s="2">
        <f>'Moving Avg'!G2131</f>
        <v>0.61580000000000024</v>
      </c>
      <c r="I2131" s="2">
        <f>'Moving Avg'!H2131</f>
        <v>0.70085000000000075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  <c r="M2131" s="7">
        <f t="shared" si="330"/>
        <v>25</v>
      </c>
      <c r="N2131" s="7">
        <f t="shared" si="331"/>
        <v>45</v>
      </c>
      <c r="O2131" s="7">
        <f t="shared" si="332"/>
        <v>0</v>
      </c>
      <c r="P2131" s="7">
        <f t="shared" si="333"/>
        <v>83.5</v>
      </c>
      <c r="Q2131" s="8">
        <f t="shared" si="334"/>
        <v>37.024999999999999</v>
      </c>
      <c r="R2131" s="8">
        <f t="shared" si="335"/>
        <v>34.875</v>
      </c>
      <c r="S2131" s="8">
        <f t="shared" si="336"/>
        <v>48.075000000000003</v>
      </c>
      <c r="T2131" s="8">
        <f t="shared" si="337"/>
        <v>38.375</v>
      </c>
      <c r="U2131" s="7">
        <f t="shared" si="338"/>
        <v>39.991666666666667</v>
      </c>
      <c r="V2131" s="7">
        <f t="shared" si="339"/>
        <v>39.587500000000006</v>
      </c>
    </row>
    <row r="2132" spans="1:22" ht="13.5" x14ac:dyDescent="0.25">
      <c r="A2132" s="3">
        <f>RSI!A2132</f>
        <v>45408</v>
      </c>
      <c r="B2132" s="2">
        <f>RSI!B2132</f>
        <v>0.6</v>
      </c>
      <c r="C2132" s="2">
        <f>RSI!I2132</f>
        <v>50.803000690361699</v>
      </c>
      <c r="D2132" s="2">
        <f>MACD!E2132</f>
        <v>6.5307844423081463E-3</v>
      </c>
      <c r="E2132" s="2">
        <f>MACD!F2132</f>
        <v>8.9376180831767429E-3</v>
      </c>
      <c r="F2132" s="2">
        <f>'Moving Avg'!D2132</f>
        <v>0.59199999999999997</v>
      </c>
      <c r="G2132" s="2">
        <f>'Moving Avg'!F2132</f>
        <v>0.59150000000000003</v>
      </c>
      <c r="H2132" s="2">
        <f>'Moving Avg'!G2132</f>
        <v>0.61460000000000015</v>
      </c>
      <c r="I2132" s="2">
        <f>'Moving Avg'!H2132</f>
        <v>0.69980000000000075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  <c r="M2132" s="7">
        <f t="shared" si="330"/>
        <v>25</v>
      </c>
      <c r="N2132" s="7">
        <f t="shared" si="331"/>
        <v>45</v>
      </c>
      <c r="O2132" s="7">
        <f t="shared" si="332"/>
        <v>0</v>
      </c>
      <c r="P2132" s="7">
        <f t="shared" si="333"/>
        <v>83.5</v>
      </c>
      <c r="Q2132" s="8">
        <f t="shared" si="334"/>
        <v>37.024999999999999</v>
      </c>
      <c r="R2132" s="8">
        <f t="shared" si="335"/>
        <v>34.875</v>
      </c>
      <c r="S2132" s="8">
        <f t="shared" si="336"/>
        <v>48.075000000000003</v>
      </c>
      <c r="T2132" s="8">
        <f t="shared" si="337"/>
        <v>38.375</v>
      </c>
      <c r="U2132" s="7">
        <f t="shared" si="338"/>
        <v>39.991666666666667</v>
      </c>
      <c r="V2132" s="7">
        <f t="shared" si="339"/>
        <v>39.587500000000006</v>
      </c>
    </row>
    <row r="2133" spans="1:22" ht="13.5" x14ac:dyDescent="0.25">
      <c r="A2133" s="3">
        <f>RSI!A2133</f>
        <v>45411</v>
      </c>
      <c r="B2133" s="2">
        <f>RSI!B2133</f>
        <v>0.61</v>
      </c>
      <c r="C2133" s="2">
        <f>RSI!I2133</f>
        <v>54.613730294906354</v>
      </c>
      <c r="D2133" s="2">
        <f>MACD!E2133</f>
        <v>1.9263343849205139E-3</v>
      </c>
      <c r="E2133" s="2">
        <f>MACD!F2133</f>
        <v>7.5353613435254979E-3</v>
      </c>
      <c r="F2133" s="2">
        <f>'Moving Avg'!D2133</f>
        <v>0.60199999999999998</v>
      </c>
      <c r="G2133" s="2">
        <f>'Moving Avg'!F2133</f>
        <v>0.59099999999999997</v>
      </c>
      <c r="H2133" s="2">
        <f>'Moving Avg'!G2133</f>
        <v>0.6140000000000001</v>
      </c>
      <c r="I2133" s="2">
        <f>'Moving Avg'!H2133</f>
        <v>0.69880000000000064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25</v>
      </c>
      <c r="N2133" s="7">
        <f t="shared" si="331"/>
        <v>45</v>
      </c>
      <c r="O2133" s="7">
        <f t="shared" si="332"/>
        <v>0</v>
      </c>
      <c r="P2133" s="7">
        <f t="shared" si="333"/>
        <v>83.5</v>
      </c>
      <c r="Q2133" s="8">
        <f t="shared" si="334"/>
        <v>37.024999999999999</v>
      </c>
      <c r="R2133" s="8">
        <f t="shared" si="335"/>
        <v>34.875</v>
      </c>
      <c r="S2133" s="8">
        <f t="shared" si="336"/>
        <v>48.075000000000003</v>
      </c>
      <c r="T2133" s="8">
        <f t="shared" si="337"/>
        <v>38.375</v>
      </c>
      <c r="U2133" s="7">
        <f t="shared" si="338"/>
        <v>39.991666666666667</v>
      </c>
      <c r="V2133" s="7">
        <f t="shared" si="339"/>
        <v>39.587500000000006</v>
      </c>
    </row>
    <row r="2134" spans="1:22" ht="13.5" x14ac:dyDescent="0.25">
      <c r="A2134" s="3">
        <f>RSI!A2134</f>
        <v>45412</v>
      </c>
      <c r="B2134" s="2">
        <f>RSI!B2134</f>
        <v>0.6</v>
      </c>
      <c r="C2134" s="2">
        <f>RSI!I2134</f>
        <v>50.408784263133143</v>
      </c>
      <c r="D2134" s="2">
        <f>MACD!E2134</f>
        <v>2.3422867745237497E-4</v>
      </c>
      <c r="E2134" s="2">
        <f>MACD!F2134</f>
        <v>6.0751348103108742E-3</v>
      </c>
      <c r="F2134" s="2">
        <f>'Moving Avg'!D2134</f>
        <v>0.60399999999999998</v>
      </c>
      <c r="G2134" s="2">
        <f>'Moving Avg'!F2134</f>
        <v>0.5904999999999998</v>
      </c>
      <c r="H2134" s="2">
        <f>'Moving Avg'!G2134</f>
        <v>0.6130000000000001</v>
      </c>
      <c r="I2134" s="2">
        <f>'Moving Avg'!H2134</f>
        <v>0.69775000000000054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  <c r="M2134" s="7">
        <f t="shared" si="330"/>
        <v>25</v>
      </c>
      <c r="N2134" s="7">
        <f t="shared" si="331"/>
        <v>45</v>
      </c>
      <c r="O2134" s="7">
        <f t="shared" si="332"/>
        <v>0</v>
      </c>
      <c r="P2134" s="7">
        <f t="shared" si="333"/>
        <v>83.5</v>
      </c>
      <c r="Q2134" s="8">
        <f t="shared" si="334"/>
        <v>37.024999999999999</v>
      </c>
      <c r="R2134" s="8">
        <f t="shared" si="335"/>
        <v>34.875</v>
      </c>
      <c r="S2134" s="8">
        <f t="shared" si="336"/>
        <v>48.075000000000003</v>
      </c>
      <c r="T2134" s="8">
        <f t="shared" si="337"/>
        <v>38.375</v>
      </c>
      <c r="U2134" s="7">
        <f t="shared" si="338"/>
        <v>39.991666666666667</v>
      </c>
      <c r="V2134" s="7">
        <f t="shared" si="339"/>
        <v>39.587500000000006</v>
      </c>
    </row>
    <row r="2135" spans="1:22" ht="13.5" x14ac:dyDescent="0.25">
      <c r="A2135" s="3">
        <f>RSI!A2135</f>
        <v>45414</v>
      </c>
      <c r="B2135" s="2">
        <f>RSI!B2135</f>
        <v>0.61</v>
      </c>
      <c r="C2135" s="2">
        <f>RSI!I2135</f>
        <v>54.205891617660811</v>
      </c>
      <c r="D2135" s="2">
        <f>MACD!E2135</f>
        <v>-6.5642499101929985E-3</v>
      </c>
      <c r="E2135" s="2">
        <f>MACD!F2135</f>
        <v>3.5472578662100996E-3</v>
      </c>
      <c r="F2135" s="2">
        <f>'Moving Avg'!D2135</f>
        <v>0.60599999999999998</v>
      </c>
      <c r="G2135" s="2">
        <f>'Moving Avg'!F2135</f>
        <v>0.58999999999999986</v>
      </c>
      <c r="H2135" s="2">
        <f>'Moving Avg'!G2135</f>
        <v>0.61240000000000006</v>
      </c>
      <c r="I2135" s="2">
        <f>'Moving Avg'!H2135</f>
        <v>0.69680000000000064</v>
      </c>
      <c r="J2135" s="5" t="str">
        <f>OBV!F2135</f>
        <v>BEARISH</v>
      </c>
      <c r="K2135" s="5" t="str">
        <f>OBV!G2135</f>
        <v>NEUTRAL</v>
      </c>
      <c r="L2135" s="5" t="str">
        <f>OBV!H2135</f>
        <v>BEARISH DIVERGENCE</v>
      </c>
      <c r="M2135" s="7">
        <f t="shared" si="330"/>
        <v>25</v>
      </c>
      <c r="N2135" s="7">
        <f t="shared" si="331"/>
        <v>45</v>
      </c>
      <c r="O2135" s="7">
        <f t="shared" si="332"/>
        <v>0</v>
      </c>
      <c r="P2135" s="7">
        <f t="shared" si="333"/>
        <v>16.5</v>
      </c>
      <c r="Q2135" s="8">
        <f t="shared" si="334"/>
        <v>26.975000000000001</v>
      </c>
      <c r="R2135" s="8">
        <f t="shared" si="335"/>
        <v>18.125</v>
      </c>
      <c r="S2135" s="8">
        <f t="shared" si="336"/>
        <v>17.925000000000001</v>
      </c>
      <c r="T2135" s="8">
        <f t="shared" si="337"/>
        <v>21.625</v>
      </c>
      <c r="U2135" s="7">
        <f t="shared" si="338"/>
        <v>21.008333333333336</v>
      </c>
      <c r="V2135" s="7">
        <f t="shared" si="339"/>
        <v>21.162500000000001</v>
      </c>
    </row>
    <row r="2136" spans="1:22" ht="13.5" x14ac:dyDescent="0.25">
      <c r="A2136" s="3">
        <f>RSI!A2136</f>
        <v>45415</v>
      </c>
      <c r="B2136" s="2">
        <f>RSI!B2136</f>
        <v>0.6</v>
      </c>
      <c r="C2136" s="2">
        <f>RSI!I2136</f>
        <v>50.076669532283447</v>
      </c>
      <c r="D2136" s="2">
        <f>MACD!E2136</f>
        <v>-1.318340834883025E-2</v>
      </c>
      <c r="E2136" s="2">
        <f>MACD!F2136</f>
        <v>2.0112462320202992E-4</v>
      </c>
      <c r="F2136" s="2">
        <f>'Moving Avg'!D2136</f>
        <v>0.60399999999999998</v>
      </c>
      <c r="G2136" s="2">
        <f>'Moving Avg'!F2136</f>
        <v>0.58999999999999986</v>
      </c>
      <c r="H2136" s="2">
        <f>'Moving Avg'!G2136</f>
        <v>0.61180000000000012</v>
      </c>
      <c r="I2136" s="2">
        <f>'Moving Avg'!H2136</f>
        <v>0.69580000000000064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  <c r="M2136" s="7">
        <f t="shared" si="330"/>
        <v>25</v>
      </c>
      <c r="N2136" s="7">
        <f t="shared" si="331"/>
        <v>45</v>
      </c>
      <c r="O2136" s="7">
        <f t="shared" si="332"/>
        <v>0</v>
      </c>
      <c r="P2136" s="7">
        <f t="shared" si="333"/>
        <v>16.5</v>
      </c>
      <c r="Q2136" s="8">
        <f t="shared" si="334"/>
        <v>26.975000000000001</v>
      </c>
      <c r="R2136" s="8">
        <f t="shared" si="335"/>
        <v>18.125</v>
      </c>
      <c r="S2136" s="8">
        <f t="shared" si="336"/>
        <v>17.925000000000001</v>
      </c>
      <c r="T2136" s="8">
        <f t="shared" si="337"/>
        <v>21.625</v>
      </c>
      <c r="U2136" s="7">
        <f t="shared" si="338"/>
        <v>21.008333333333336</v>
      </c>
      <c r="V2136" s="7">
        <f t="shared" si="339"/>
        <v>21.162500000000001</v>
      </c>
    </row>
    <row r="2137" spans="1:22" ht="13.5" x14ac:dyDescent="0.25">
      <c r="A2137" s="3">
        <f>RSI!A2137</f>
        <v>45418</v>
      </c>
      <c r="B2137" s="2">
        <f>RSI!B2137</f>
        <v>0.6</v>
      </c>
      <c r="C2137" s="2">
        <f>RSI!I2137</f>
        <v>50.076669532283447</v>
      </c>
      <c r="D2137" s="2">
        <f>MACD!E2137</f>
        <v>-1.8788920990510993E-2</v>
      </c>
      <c r="E2137" s="2">
        <f>MACD!F2137</f>
        <v>-3.596884499540575E-3</v>
      </c>
      <c r="F2137" s="2">
        <f>'Moving Avg'!D2137</f>
        <v>0.60399999999999998</v>
      </c>
      <c r="G2137" s="2">
        <f>'Moving Avg'!F2137</f>
        <v>0.58999999999999986</v>
      </c>
      <c r="H2137" s="2">
        <f>'Moving Avg'!G2137</f>
        <v>0.61080000000000001</v>
      </c>
      <c r="I2137" s="2">
        <f>'Moving Avg'!H2137</f>
        <v>0.69480000000000064</v>
      </c>
      <c r="J2137" s="5" t="str">
        <f>OBV!F2137</f>
        <v>BEARISH</v>
      </c>
      <c r="K2137" s="5" t="str">
        <f>OBV!G2137</f>
        <v>NEUTRAL</v>
      </c>
      <c r="L2137" s="5" t="str">
        <f>OBV!H2137</f>
        <v>NEUTRAL</v>
      </c>
      <c r="M2137" s="7">
        <f t="shared" si="330"/>
        <v>25</v>
      </c>
      <c r="N2137" s="7">
        <f t="shared" si="331"/>
        <v>45</v>
      </c>
      <c r="O2137" s="7">
        <f t="shared" si="332"/>
        <v>0</v>
      </c>
      <c r="P2137" s="7">
        <f t="shared" si="333"/>
        <v>16.5</v>
      </c>
      <c r="Q2137" s="8">
        <f t="shared" si="334"/>
        <v>26.975000000000001</v>
      </c>
      <c r="R2137" s="8">
        <f t="shared" si="335"/>
        <v>18.125</v>
      </c>
      <c r="S2137" s="8">
        <f t="shared" si="336"/>
        <v>17.925000000000001</v>
      </c>
      <c r="T2137" s="8">
        <f t="shared" si="337"/>
        <v>21.625</v>
      </c>
      <c r="U2137" s="7">
        <f t="shared" si="338"/>
        <v>21.008333333333336</v>
      </c>
      <c r="V2137" s="7">
        <f t="shared" si="339"/>
        <v>21.162500000000001</v>
      </c>
    </row>
    <row r="2138" spans="1:22" ht="13.5" x14ac:dyDescent="0.25">
      <c r="A2138" s="3">
        <f>RSI!A2138</f>
        <v>45419</v>
      </c>
      <c r="B2138" s="2">
        <f>RSI!B2138</f>
        <v>0.56999999999999995</v>
      </c>
      <c r="C2138" s="2">
        <f>RSI!I2138</f>
        <v>39.585030226485543</v>
      </c>
      <c r="D2138" s="2">
        <f>MACD!E2138</f>
        <v>-1.9775702450625432E-2</v>
      </c>
      <c r="E2138" s="2">
        <f>MACD!F2138</f>
        <v>-6.8326480897575471E-3</v>
      </c>
      <c r="F2138" s="2">
        <f>'Moving Avg'!D2138</f>
        <v>0.59599999999999997</v>
      </c>
      <c r="G2138" s="2">
        <f>'Moving Avg'!F2138</f>
        <v>0.58849999999999991</v>
      </c>
      <c r="H2138" s="2">
        <f>'Moving Avg'!G2138</f>
        <v>0.60920000000000007</v>
      </c>
      <c r="I2138" s="2">
        <f>'Moving Avg'!H2138</f>
        <v>0.69360000000000055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  <c r="M2138" s="7">
        <f t="shared" si="330"/>
        <v>25</v>
      </c>
      <c r="N2138" s="7">
        <f t="shared" si="331"/>
        <v>45</v>
      </c>
      <c r="O2138" s="7">
        <f t="shared" si="332"/>
        <v>0</v>
      </c>
      <c r="P2138" s="7">
        <f t="shared" si="333"/>
        <v>16.5</v>
      </c>
      <c r="Q2138" s="8">
        <f t="shared" si="334"/>
        <v>26.975000000000001</v>
      </c>
      <c r="R2138" s="8">
        <f t="shared" si="335"/>
        <v>18.125</v>
      </c>
      <c r="S2138" s="8">
        <f t="shared" si="336"/>
        <v>17.925000000000001</v>
      </c>
      <c r="T2138" s="8">
        <f t="shared" si="337"/>
        <v>21.625</v>
      </c>
      <c r="U2138" s="7">
        <f t="shared" si="338"/>
        <v>21.008333333333336</v>
      </c>
      <c r="V2138" s="7">
        <f t="shared" si="339"/>
        <v>21.162500000000001</v>
      </c>
    </row>
    <row r="2139" spans="1:22" ht="13.5" x14ac:dyDescent="0.25">
      <c r="A2139" s="3">
        <f>RSI!A2139</f>
        <v>45420</v>
      </c>
      <c r="B2139" s="2">
        <f>RSI!B2139</f>
        <v>0.56000000000000005</v>
      </c>
      <c r="C2139" s="2">
        <f>RSI!I2139</f>
        <v>36.816117128002233</v>
      </c>
      <c r="D2139" s="2">
        <f>MACD!E2139</f>
        <v>-1.5081292455551343E-2</v>
      </c>
      <c r="E2139" s="2">
        <f>MACD!F2139</f>
        <v>-8.4823769629163055E-3</v>
      </c>
      <c r="F2139" s="2">
        <f>'Moving Avg'!D2139</f>
        <v>0.58799999999999997</v>
      </c>
      <c r="G2139" s="2">
        <f>'Moving Avg'!F2139</f>
        <v>0.58649999999999991</v>
      </c>
      <c r="H2139" s="2">
        <f>'Moving Avg'!G2139</f>
        <v>0.60740000000000005</v>
      </c>
      <c r="I2139" s="2">
        <f>'Moving Avg'!H2139</f>
        <v>0.69250000000000056</v>
      </c>
      <c r="J2139" s="5" t="str">
        <f>OBV!F2139</f>
        <v>BEARISH</v>
      </c>
      <c r="K2139" s="5" t="str">
        <f>OBV!G2139</f>
        <v>WEAK</v>
      </c>
      <c r="L2139" s="5" t="str">
        <f>OBV!H2139</f>
        <v>CONFIRMED BEARISH</v>
      </c>
      <c r="M2139" s="7">
        <f t="shared" si="330"/>
        <v>25</v>
      </c>
      <c r="N2139" s="7">
        <f t="shared" si="331"/>
        <v>45</v>
      </c>
      <c r="O2139" s="7">
        <f t="shared" si="332"/>
        <v>0</v>
      </c>
      <c r="P2139" s="7">
        <f t="shared" si="333"/>
        <v>0</v>
      </c>
      <c r="Q2139" s="8">
        <f t="shared" si="334"/>
        <v>24.5</v>
      </c>
      <c r="R2139" s="8">
        <f t="shared" si="335"/>
        <v>14</v>
      </c>
      <c r="S2139" s="8">
        <f t="shared" si="336"/>
        <v>10.5</v>
      </c>
      <c r="T2139" s="8">
        <f t="shared" si="337"/>
        <v>17.5</v>
      </c>
      <c r="U2139" s="7">
        <f t="shared" si="338"/>
        <v>16.333333333333332</v>
      </c>
      <c r="V2139" s="7">
        <f t="shared" si="339"/>
        <v>16.625</v>
      </c>
    </row>
    <row r="2140" spans="1:22" ht="13.5" x14ac:dyDescent="0.25">
      <c r="A2140" s="3">
        <f>RSI!A2140</f>
        <v>45421</v>
      </c>
      <c r="B2140" s="2">
        <f>RSI!B2140</f>
        <v>0.53</v>
      </c>
      <c r="C2140" s="2">
        <f>RSI!I2140</f>
        <v>30.029767215991129</v>
      </c>
      <c r="D2140" s="2">
        <f>MACD!E2140</f>
        <v>-7.1289052234498884E-3</v>
      </c>
      <c r="E2140" s="2">
        <f>MACD!F2140</f>
        <v>-8.2116826150230235E-3</v>
      </c>
      <c r="F2140" s="2">
        <f>'Moving Avg'!D2140</f>
        <v>0.57200000000000006</v>
      </c>
      <c r="G2140" s="2">
        <f>'Moving Avg'!F2140</f>
        <v>0.58299999999999996</v>
      </c>
      <c r="H2140" s="2">
        <f>'Moving Avg'!G2140</f>
        <v>0.60520000000000007</v>
      </c>
      <c r="I2140" s="2">
        <f>'Moving Avg'!H2140</f>
        <v>0.69115000000000049</v>
      </c>
      <c r="J2140" s="5" t="str">
        <f>OBV!F2140</f>
        <v>BEARISH</v>
      </c>
      <c r="K2140" s="5" t="str">
        <f>OBV!G2140</f>
        <v>WEAK</v>
      </c>
      <c r="L2140" s="5" t="str">
        <f>OBV!H2140</f>
        <v>CONFIRMED BEARISH</v>
      </c>
      <c r="M2140" s="7">
        <f t="shared" si="330"/>
        <v>25</v>
      </c>
      <c r="N2140" s="7">
        <f t="shared" si="331"/>
        <v>0</v>
      </c>
      <c r="O2140" s="7">
        <f t="shared" si="332"/>
        <v>0</v>
      </c>
      <c r="P2140" s="7">
        <f t="shared" si="333"/>
        <v>0</v>
      </c>
      <c r="Q2140" s="8">
        <f t="shared" si="334"/>
        <v>8.75</v>
      </c>
      <c r="R2140" s="8">
        <f t="shared" si="335"/>
        <v>5</v>
      </c>
      <c r="S2140" s="8">
        <f t="shared" si="336"/>
        <v>3.75</v>
      </c>
      <c r="T2140" s="8">
        <f t="shared" si="337"/>
        <v>6.25</v>
      </c>
      <c r="U2140" s="7">
        <f t="shared" si="338"/>
        <v>5.833333333333333</v>
      </c>
      <c r="V2140" s="7">
        <f t="shared" si="339"/>
        <v>5.9375</v>
      </c>
    </row>
    <row r="2141" spans="1:22" ht="13.5" x14ac:dyDescent="0.25">
      <c r="A2141" s="3">
        <f>RSI!A2141</f>
        <v>45422</v>
      </c>
      <c r="B2141" s="2">
        <f>RSI!B2141</f>
        <v>0.52</v>
      </c>
      <c r="C2141" s="2">
        <f>RSI!I2141</f>
        <v>28.166019316291838</v>
      </c>
      <c r="D2141" s="2">
        <f>MACD!E2141</f>
        <v>2.2597617558142158E-3</v>
      </c>
      <c r="E2141" s="2">
        <f>MACD!F2141</f>
        <v>-6.1173937408555762E-3</v>
      </c>
      <c r="F2141" s="2">
        <f>'Moving Avg'!D2141</f>
        <v>0.55599999999999994</v>
      </c>
      <c r="G2141" s="2">
        <f>'Moving Avg'!F2141</f>
        <v>0.57899999999999996</v>
      </c>
      <c r="H2141" s="2">
        <f>'Moving Avg'!G2141</f>
        <v>0.60260000000000002</v>
      </c>
      <c r="I2141" s="2">
        <f>'Moving Avg'!H2141</f>
        <v>0.68970000000000053</v>
      </c>
      <c r="J2141" s="5" t="str">
        <f>OBV!F2141</f>
        <v>BEARISH</v>
      </c>
      <c r="K2141" s="5" t="str">
        <f>OBV!G2141</f>
        <v>WEAK</v>
      </c>
      <c r="L2141" s="5" t="str">
        <f>OBV!H2141</f>
        <v>CONFIRMED BEARISH</v>
      </c>
      <c r="M2141" s="7">
        <f t="shared" si="330"/>
        <v>50</v>
      </c>
      <c r="N2141" s="7">
        <f t="shared" si="331"/>
        <v>0</v>
      </c>
      <c r="O2141" s="7">
        <f t="shared" si="332"/>
        <v>0</v>
      </c>
      <c r="P2141" s="7">
        <f t="shared" si="333"/>
        <v>0</v>
      </c>
      <c r="Q2141" s="8">
        <f t="shared" si="334"/>
        <v>17.5</v>
      </c>
      <c r="R2141" s="8">
        <f t="shared" si="335"/>
        <v>10</v>
      </c>
      <c r="S2141" s="8">
        <f t="shared" si="336"/>
        <v>7.5</v>
      </c>
      <c r="T2141" s="8">
        <f t="shared" si="337"/>
        <v>12.5</v>
      </c>
      <c r="U2141" s="7">
        <f t="shared" si="338"/>
        <v>11.666666666666666</v>
      </c>
      <c r="V2141" s="7">
        <f t="shared" si="339"/>
        <v>11.875</v>
      </c>
    </row>
    <row r="2142" spans="1:22" ht="13.5" x14ac:dyDescent="0.25">
      <c r="A2142" s="3">
        <f>RSI!A2142</f>
        <v>45425</v>
      </c>
      <c r="B2142" s="2">
        <f>RSI!B2142</f>
        <v>0.49</v>
      </c>
      <c r="C2142" s="2">
        <f>RSI!I2142</f>
        <v>23.46166549680521</v>
      </c>
      <c r="D2142" s="2">
        <f>MACD!E2142</f>
        <v>1.1299204411866492E-2</v>
      </c>
      <c r="E2142" s="2">
        <f>MACD!F2142</f>
        <v>-2.6340741103111631E-3</v>
      </c>
      <c r="F2142" s="2">
        <f>'Moving Avg'!D2142</f>
        <v>0.53400000000000003</v>
      </c>
      <c r="G2142" s="2">
        <f>'Moving Avg'!F2142</f>
        <v>0.57400000000000007</v>
      </c>
      <c r="H2142" s="2">
        <f>'Moving Avg'!G2142</f>
        <v>0.59939999999999993</v>
      </c>
      <c r="I2142" s="2">
        <f>'Moving Avg'!H2142</f>
        <v>0.6881000000000006</v>
      </c>
      <c r="J2142" s="5" t="str">
        <f>OBV!F2142</f>
        <v>BEARISH</v>
      </c>
      <c r="K2142" s="5" t="str">
        <f>OBV!G2142</f>
        <v>WEAK</v>
      </c>
      <c r="L2142" s="5" t="str">
        <f>OBV!H2142</f>
        <v>CONFIRMED BEARISH</v>
      </c>
      <c r="M2142" s="7">
        <f t="shared" si="330"/>
        <v>50</v>
      </c>
      <c r="N2142" s="7">
        <f t="shared" si="331"/>
        <v>0</v>
      </c>
      <c r="O2142" s="7">
        <f t="shared" si="332"/>
        <v>0</v>
      </c>
      <c r="P2142" s="7">
        <f t="shared" si="333"/>
        <v>0</v>
      </c>
      <c r="Q2142" s="8">
        <f t="shared" si="334"/>
        <v>17.5</v>
      </c>
      <c r="R2142" s="8">
        <f t="shared" si="335"/>
        <v>10</v>
      </c>
      <c r="S2142" s="8">
        <f t="shared" si="336"/>
        <v>7.5</v>
      </c>
      <c r="T2142" s="8">
        <f t="shared" si="337"/>
        <v>12.5</v>
      </c>
      <c r="U2142" s="7">
        <f t="shared" si="338"/>
        <v>11.666666666666666</v>
      </c>
      <c r="V2142" s="7">
        <f t="shared" si="339"/>
        <v>11.875</v>
      </c>
    </row>
    <row r="2143" spans="1:22" ht="13.5" x14ac:dyDescent="0.25">
      <c r="A2143" s="3">
        <f>RSI!A2143</f>
        <v>45426</v>
      </c>
      <c r="B2143" s="2">
        <f>RSI!B2143</f>
        <v>0.47</v>
      </c>
      <c r="C2143" s="2">
        <f>RSI!I2143</f>
        <v>20.94953437245826</v>
      </c>
      <c r="D2143" s="2">
        <f>MACD!E2143</f>
        <v>2.2526127240262261E-2</v>
      </c>
      <c r="E2143" s="2">
        <f>MACD!F2143</f>
        <v>2.3979661598035221E-3</v>
      </c>
      <c r="F2143" s="2">
        <f>'Moving Avg'!D2143</f>
        <v>0.51400000000000001</v>
      </c>
      <c r="G2143" s="2">
        <f>'Moving Avg'!F2143</f>
        <v>0.56850000000000001</v>
      </c>
      <c r="H2143" s="2">
        <f>'Moving Avg'!G2143</f>
        <v>0.59579999999999989</v>
      </c>
      <c r="I2143" s="2">
        <f>'Moving Avg'!H2143</f>
        <v>0.68650000000000044</v>
      </c>
      <c r="J2143" s="5" t="str">
        <f>OBV!F2143</f>
        <v>BEARISH</v>
      </c>
      <c r="K2143" s="5" t="str">
        <f>OBV!G2143</f>
        <v>WEAK</v>
      </c>
      <c r="L2143" s="5" t="str">
        <f>OBV!H2143</f>
        <v>CONFIRMED BEARISH</v>
      </c>
      <c r="M2143" s="7">
        <f t="shared" si="330"/>
        <v>50</v>
      </c>
      <c r="N2143" s="7">
        <f t="shared" si="331"/>
        <v>0</v>
      </c>
      <c r="O2143" s="7">
        <f t="shared" si="332"/>
        <v>0</v>
      </c>
      <c r="P2143" s="7">
        <f t="shared" si="333"/>
        <v>0</v>
      </c>
      <c r="Q2143" s="8">
        <f t="shared" si="334"/>
        <v>17.5</v>
      </c>
      <c r="R2143" s="8">
        <f t="shared" si="335"/>
        <v>10</v>
      </c>
      <c r="S2143" s="8">
        <f t="shared" si="336"/>
        <v>7.5</v>
      </c>
      <c r="T2143" s="8">
        <f t="shared" si="337"/>
        <v>12.5</v>
      </c>
      <c r="U2143" s="7">
        <f t="shared" si="338"/>
        <v>11.666666666666666</v>
      </c>
      <c r="V2143" s="7">
        <f t="shared" si="339"/>
        <v>11.875</v>
      </c>
    </row>
    <row r="2144" spans="1:22" ht="13.5" x14ac:dyDescent="0.25">
      <c r="A2144" s="3">
        <f>RSI!A2144</f>
        <v>45427</v>
      </c>
      <c r="B2144" s="2">
        <f>RSI!B2144</f>
        <v>0.49</v>
      </c>
      <c r="C2144" s="2">
        <f>RSI!I2144</f>
        <v>29.12244714139311</v>
      </c>
      <c r="D2144" s="2">
        <f>MACD!E2144</f>
        <v>2.964093997202244E-2</v>
      </c>
      <c r="E2144" s="2">
        <f>MACD!F2144</f>
        <v>7.8465609222473053E-3</v>
      </c>
      <c r="F2144" s="2">
        <f>'Moving Avg'!D2144</f>
        <v>0.5</v>
      </c>
      <c r="G2144" s="2">
        <f>'Moving Avg'!F2144</f>
        <v>0.5635</v>
      </c>
      <c r="H2144" s="2">
        <f>'Moving Avg'!G2144</f>
        <v>0.59259999999999979</v>
      </c>
      <c r="I2144" s="2">
        <f>'Moving Avg'!H2144</f>
        <v>0.68510000000000049</v>
      </c>
      <c r="J2144" s="5" t="str">
        <f>OBV!F2144</f>
        <v>BEARISH</v>
      </c>
      <c r="K2144" s="5" t="str">
        <f>OBV!G2144</f>
        <v>WEAK</v>
      </c>
      <c r="L2144" s="5" t="str">
        <f>OBV!H2144</f>
        <v>CONFIRMED BEARISH</v>
      </c>
      <c r="M2144" s="7">
        <f t="shared" si="330"/>
        <v>50</v>
      </c>
      <c r="N2144" s="7">
        <f t="shared" si="331"/>
        <v>0</v>
      </c>
      <c r="O2144" s="7">
        <f t="shared" si="332"/>
        <v>0</v>
      </c>
      <c r="P2144" s="7">
        <f t="shared" si="333"/>
        <v>0</v>
      </c>
      <c r="Q2144" s="8">
        <f t="shared" si="334"/>
        <v>17.5</v>
      </c>
      <c r="R2144" s="8">
        <f t="shared" si="335"/>
        <v>10</v>
      </c>
      <c r="S2144" s="8">
        <f t="shared" si="336"/>
        <v>7.5</v>
      </c>
      <c r="T2144" s="8">
        <f t="shared" si="337"/>
        <v>12.5</v>
      </c>
      <c r="U2144" s="7">
        <f t="shared" si="338"/>
        <v>11.666666666666666</v>
      </c>
      <c r="V2144" s="7">
        <f t="shared" si="339"/>
        <v>11.875</v>
      </c>
    </row>
    <row r="2145" spans="1:22" ht="13.5" x14ac:dyDescent="0.25">
      <c r="A2145" s="3">
        <f>RSI!A2145</f>
        <v>45428</v>
      </c>
      <c r="B2145" s="2">
        <f>RSI!B2145</f>
        <v>0.51</v>
      </c>
      <c r="C2145" s="2">
        <f>RSI!I2145</f>
        <v>36.223427187883814</v>
      </c>
      <c r="D2145" s="2">
        <f>MACD!E2145</f>
        <v>3.618797627215331E-2</v>
      </c>
      <c r="E2145" s="2">
        <f>MACD!F2145</f>
        <v>1.3514843992228506E-2</v>
      </c>
      <c r="F2145" s="2">
        <f>'Moving Avg'!D2145</f>
        <v>0.496</v>
      </c>
      <c r="G2145" s="2">
        <f>'Moving Avg'!F2145</f>
        <v>0.56099999999999994</v>
      </c>
      <c r="H2145" s="2">
        <f>'Moving Avg'!G2145</f>
        <v>0.58979999999999988</v>
      </c>
      <c r="I2145" s="2">
        <f>'Moving Avg'!H2145</f>
        <v>0.68375000000000041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  <c r="M2145" s="7">
        <f t="shared" si="330"/>
        <v>25</v>
      </c>
      <c r="N2145" s="7">
        <f t="shared" si="331"/>
        <v>0</v>
      </c>
      <c r="O2145" s="7">
        <f t="shared" si="332"/>
        <v>0</v>
      </c>
      <c r="P2145" s="7">
        <f t="shared" si="333"/>
        <v>16.5</v>
      </c>
      <c r="Q2145" s="8">
        <f t="shared" si="334"/>
        <v>11.225</v>
      </c>
      <c r="R2145" s="8">
        <f t="shared" si="335"/>
        <v>9.125</v>
      </c>
      <c r="S2145" s="8">
        <f t="shared" si="336"/>
        <v>11.175000000000001</v>
      </c>
      <c r="T2145" s="8">
        <f t="shared" si="337"/>
        <v>10.375</v>
      </c>
      <c r="U2145" s="7">
        <f t="shared" si="338"/>
        <v>10.508333333333335</v>
      </c>
      <c r="V2145" s="7">
        <f t="shared" si="339"/>
        <v>10.475000000000001</v>
      </c>
    </row>
    <row r="2146" spans="1:22" ht="13.5" x14ac:dyDescent="0.25">
      <c r="A2146" s="3">
        <f>RSI!A2146</f>
        <v>45429</v>
      </c>
      <c r="B2146" s="2">
        <f>RSI!B2146</f>
        <v>0.5</v>
      </c>
      <c r="C2146" s="2">
        <f>RSI!I2146</f>
        <v>34.369318511063824</v>
      </c>
      <c r="D2146" s="2">
        <f>MACD!E2146</f>
        <v>4.1246902418726972E-2</v>
      </c>
      <c r="E2146" s="2">
        <f>MACD!F2146</f>
        <v>1.9061255677528199E-2</v>
      </c>
      <c r="F2146" s="2">
        <f>'Moving Avg'!D2146</f>
        <v>0.49199999999999999</v>
      </c>
      <c r="G2146" s="2">
        <f>'Moving Avg'!F2146</f>
        <v>0.5585</v>
      </c>
      <c r="H2146" s="2">
        <f>'Moving Avg'!G2146</f>
        <v>0.58679999999999988</v>
      </c>
      <c r="I2146" s="2">
        <f>'Moving Avg'!H2146</f>
        <v>0.68235000000000046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  <c r="M2146" s="7">
        <f t="shared" si="330"/>
        <v>25</v>
      </c>
      <c r="N2146" s="7">
        <f t="shared" si="331"/>
        <v>0</v>
      </c>
      <c r="O2146" s="7">
        <f t="shared" si="332"/>
        <v>0</v>
      </c>
      <c r="P2146" s="7">
        <f t="shared" si="333"/>
        <v>16.5</v>
      </c>
      <c r="Q2146" s="8">
        <f t="shared" si="334"/>
        <v>11.225</v>
      </c>
      <c r="R2146" s="8">
        <f t="shared" si="335"/>
        <v>9.125</v>
      </c>
      <c r="S2146" s="8">
        <f t="shared" si="336"/>
        <v>11.175000000000001</v>
      </c>
      <c r="T2146" s="8">
        <f t="shared" si="337"/>
        <v>10.375</v>
      </c>
      <c r="U2146" s="7">
        <f t="shared" si="338"/>
        <v>10.508333333333335</v>
      </c>
      <c r="V2146" s="7">
        <f t="shared" si="339"/>
        <v>10.475000000000001</v>
      </c>
    </row>
    <row r="2147" spans="1:22" ht="13.5" x14ac:dyDescent="0.25">
      <c r="A2147" s="3">
        <f>RSI!A2147</f>
        <v>45432</v>
      </c>
      <c r="B2147" s="2">
        <f>RSI!B2147</f>
        <v>0.5</v>
      </c>
      <c r="C2147" s="2">
        <f>RSI!I2147</f>
        <v>34.369318511063824</v>
      </c>
      <c r="D2147" s="2">
        <f>MACD!E2147</f>
        <v>4.5879999514547132E-2</v>
      </c>
      <c r="E2147" s="2">
        <f>MACD!F2147</f>
        <v>2.4425004444931987E-2</v>
      </c>
      <c r="F2147" s="2">
        <f>'Moving Avg'!D2147</f>
        <v>0.49399999999999994</v>
      </c>
      <c r="G2147" s="2">
        <f>'Moving Avg'!F2147</f>
        <v>0.55600000000000005</v>
      </c>
      <c r="H2147" s="2">
        <f>'Moving Avg'!G2147</f>
        <v>0.58399999999999996</v>
      </c>
      <c r="I2147" s="2">
        <f>'Moving Avg'!H2147</f>
        <v>0.68095000000000028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  <c r="M2147" s="7">
        <f t="shared" si="330"/>
        <v>25</v>
      </c>
      <c r="N2147" s="7">
        <f t="shared" si="331"/>
        <v>0</v>
      </c>
      <c r="O2147" s="7">
        <f t="shared" si="332"/>
        <v>0</v>
      </c>
      <c r="P2147" s="7">
        <f t="shared" si="333"/>
        <v>83.5</v>
      </c>
      <c r="Q2147" s="8">
        <f t="shared" si="334"/>
        <v>21.274999999999999</v>
      </c>
      <c r="R2147" s="8">
        <f t="shared" si="335"/>
        <v>25.875</v>
      </c>
      <c r="S2147" s="8">
        <f t="shared" si="336"/>
        <v>41.325000000000003</v>
      </c>
      <c r="T2147" s="8">
        <f t="shared" si="337"/>
        <v>27.125</v>
      </c>
      <c r="U2147" s="7">
        <f t="shared" si="338"/>
        <v>29.491666666666664</v>
      </c>
      <c r="V2147" s="7">
        <f t="shared" si="339"/>
        <v>28.9</v>
      </c>
    </row>
    <row r="2148" spans="1:22" ht="13.5" x14ac:dyDescent="0.25">
      <c r="A2148" s="3">
        <f>RSI!A2148</f>
        <v>45433</v>
      </c>
      <c r="B2148" s="2">
        <f>RSI!B2148</f>
        <v>0.51</v>
      </c>
      <c r="C2148" s="2">
        <f>RSI!I2148</f>
        <v>38.047025923987</v>
      </c>
      <c r="D2148" s="2">
        <f>MACD!E2148</f>
        <v>4.4770545677773277E-2</v>
      </c>
      <c r="E2148" s="2">
        <f>MACD!F2148</f>
        <v>2.8494112691500248E-2</v>
      </c>
      <c r="F2148" s="2">
        <f>'Moving Avg'!D2148</f>
        <v>0.502</v>
      </c>
      <c r="G2148" s="2">
        <f>'Moving Avg'!F2148</f>
        <v>0.55349999999999999</v>
      </c>
      <c r="H2148" s="2">
        <f>'Moving Avg'!G2148</f>
        <v>0.58160000000000001</v>
      </c>
      <c r="I2148" s="2">
        <f>'Moving Avg'!H2148</f>
        <v>0.6796000000000002</v>
      </c>
      <c r="J2148" s="5" t="str">
        <f>OBV!F2148</f>
        <v>BULLISH</v>
      </c>
      <c r="K2148" s="5" t="str">
        <f>OBV!G2148</f>
        <v>STRONG</v>
      </c>
      <c r="L2148" s="5" t="str">
        <f>OBV!H2148</f>
        <v>CONFIRMED BULLISH</v>
      </c>
      <c r="M2148" s="7">
        <f t="shared" si="330"/>
        <v>25</v>
      </c>
      <c r="N2148" s="7">
        <f t="shared" si="331"/>
        <v>0</v>
      </c>
      <c r="O2148" s="7">
        <f t="shared" si="332"/>
        <v>0</v>
      </c>
      <c r="P2148" s="7">
        <f t="shared" si="333"/>
        <v>100</v>
      </c>
      <c r="Q2148" s="8">
        <f t="shared" si="334"/>
        <v>23.75</v>
      </c>
      <c r="R2148" s="8">
        <f t="shared" si="335"/>
        <v>30</v>
      </c>
      <c r="S2148" s="8">
        <f t="shared" si="336"/>
        <v>48.75</v>
      </c>
      <c r="T2148" s="8">
        <f t="shared" si="337"/>
        <v>31.25</v>
      </c>
      <c r="U2148" s="7">
        <f t="shared" si="338"/>
        <v>34.166666666666664</v>
      </c>
      <c r="V2148" s="7">
        <f t="shared" si="339"/>
        <v>33.4375</v>
      </c>
    </row>
    <row r="2149" spans="1:22" ht="13.5" x14ac:dyDescent="0.25">
      <c r="A2149" s="3">
        <f>RSI!A2149</f>
        <v>45434</v>
      </c>
      <c r="B2149" s="2">
        <f>RSI!B2149</f>
        <v>0.52</v>
      </c>
      <c r="C2149" s="2">
        <f>RSI!I2149</f>
        <v>41.572918971329479</v>
      </c>
      <c r="D2149" s="2">
        <f>MACD!E2149</f>
        <v>4.1795668219585358E-2</v>
      </c>
      <c r="E2149" s="2">
        <f>MACD!F2149</f>
        <v>3.1154423797117269E-2</v>
      </c>
      <c r="F2149" s="2">
        <f>'Moving Avg'!D2149</f>
        <v>0.50800000000000001</v>
      </c>
      <c r="G2149" s="2">
        <f>'Moving Avg'!F2149</f>
        <v>0.54999999999999993</v>
      </c>
      <c r="H2149" s="2">
        <f>'Moving Avg'!G2149</f>
        <v>0.5796</v>
      </c>
      <c r="I2149" s="2">
        <f>'Moving Avg'!H2149</f>
        <v>0.67830000000000024</v>
      </c>
      <c r="J2149" s="5" t="str">
        <f>OBV!F2149</f>
        <v>BULLISH</v>
      </c>
      <c r="K2149" s="5" t="str">
        <f>OBV!G2149</f>
        <v>STRONG</v>
      </c>
      <c r="L2149" s="5" t="str">
        <f>OBV!H2149</f>
        <v>CONFIRMED BULLISH</v>
      </c>
      <c r="M2149" s="7">
        <f t="shared" si="330"/>
        <v>25</v>
      </c>
      <c r="N2149" s="7">
        <f t="shared" si="331"/>
        <v>0</v>
      </c>
      <c r="O2149" s="7">
        <f t="shared" si="332"/>
        <v>0</v>
      </c>
      <c r="P2149" s="7">
        <f t="shared" si="333"/>
        <v>100</v>
      </c>
      <c r="Q2149" s="8">
        <f t="shared" si="334"/>
        <v>23.75</v>
      </c>
      <c r="R2149" s="8">
        <f t="shared" si="335"/>
        <v>30</v>
      </c>
      <c r="S2149" s="8">
        <f t="shared" si="336"/>
        <v>48.75</v>
      </c>
      <c r="T2149" s="8">
        <f t="shared" si="337"/>
        <v>31.25</v>
      </c>
      <c r="U2149" s="7">
        <f t="shared" si="338"/>
        <v>34.166666666666664</v>
      </c>
      <c r="V2149" s="7">
        <f t="shared" si="339"/>
        <v>33.4375</v>
      </c>
    </row>
    <row r="2150" spans="1:22" ht="13.5" x14ac:dyDescent="0.25">
      <c r="A2150" s="3">
        <f>RSI!A2150</f>
        <v>45435</v>
      </c>
      <c r="B2150" s="2">
        <f>RSI!B2150</f>
        <v>0.54</v>
      </c>
      <c r="C2150" s="2">
        <f>RSI!I2150</f>
        <v>47.952884331738545</v>
      </c>
      <c r="D2150" s="2">
        <f>MACD!E2150</f>
        <v>3.3347594219927279E-2</v>
      </c>
      <c r="E2150" s="2">
        <f>MACD!F2150</f>
        <v>3.1593057881679272E-2</v>
      </c>
      <c r="F2150" s="2">
        <f>'Moving Avg'!D2150</f>
        <v>0.51400000000000001</v>
      </c>
      <c r="G2150" s="2">
        <f>'Moving Avg'!F2150</f>
        <v>0.54700000000000004</v>
      </c>
      <c r="H2150" s="2">
        <f>'Moving Avg'!G2150</f>
        <v>0.57799999999999996</v>
      </c>
      <c r="I2150" s="2">
        <f>'Moving Avg'!H2150</f>
        <v>0.67710000000000026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  <c r="M2150" s="7">
        <f t="shared" si="330"/>
        <v>25</v>
      </c>
      <c r="N2150" s="7">
        <f t="shared" si="331"/>
        <v>0</v>
      </c>
      <c r="O2150" s="7">
        <f t="shared" si="332"/>
        <v>0</v>
      </c>
      <c r="P2150" s="7">
        <f t="shared" si="333"/>
        <v>83.5</v>
      </c>
      <c r="Q2150" s="8">
        <f t="shared" si="334"/>
        <v>21.274999999999999</v>
      </c>
      <c r="R2150" s="8">
        <f t="shared" si="335"/>
        <v>25.875</v>
      </c>
      <c r="S2150" s="8">
        <f t="shared" si="336"/>
        <v>41.325000000000003</v>
      </c>
      <c r="T2150" s="8">
        <f t="shared" si="337"/>
        <v>27.125</v>
      </c>
      <c r="U2150" s="7">
        <f t="shared" si="338"/>
        <v>29.491666666666664</v>
      </c>
      <c r="V2150" s="7">
        <f t="shared" si="339"/>
        <v>28.9</v>
      </c>
    </row>
    <row r="2151" spans="1:22" ht="13.5" x14ac:dyDescent="0.25">
      <c r="A2151" s="3">
        <f>RSI!A2151</f>
        <v>45436</v>
      </c>
      <c r="B2151" s="2">
        <f>RSI!B2151</f>
        <v>0.56000000000000005</v>
      </c>
      <c r="C2151" s="2">
        <f>RSI!I2151</f>
        <v>53.429358399163505</v>
      </c>
      <c r="D2151" s="2">
        <f>MACD!E2151</f>
        <v>2.3214800126520774E-2</v>
      </c>
      <c r="E2151" s="2">
        <f>MACD!F2151</f>
        <v>2.9917406330647576E-2</v>
      </c>
      <c r="F2151" s="2">
        <f>'Moving Avg'!D2151</f>
        <v>0.52600000000000002</v>
      </c>
      <c r="G2151" s="2">
        <f>'Moving Avg'!F2151</f>
        <v>0.5445000000000001</v>
      </c>
      <c r="H2151" s="2">
        <f>'Moving Avg'!G2151</f>
        <v>0.57679999999999998</v>
      </c>
      <c r="I2151" s="2">
        <f>'Moving Avg'!H2151</f>
        <v>0.67600000000000005</v>
      </c>
      <c r="J2151" s="5" t="str">
        <f>OBV!F2151</f>
        <v>BULLISH</v>
      </c>
      <c r="K2151" s="5" t="str">
        <f>OBV!G2151</f>
        <v>STRONG</v>
      </c>
      <c r="L2151" s="5" t="str">
        <f>OBV!H2151</f>
        <v>CONFIRMED BULLISH</v>
      </c>
      <c r="M2151" s="7">
        <f t="shared" si="330"/>
        <v>25</v>
      </c>
      <c r="N2151" s="7">
        <f t="shared" si="331"/>
        <v>45</v>
      </c>
      <c r="O2151" s="7">
        <f t="shared" si="332"/>
        <v>0</v>
      </c>
      <c r="P2151" s="7">
        <f t="shared" si="333"/>
        <v>100</v>
      </c>
      <c r="Q2151" s="8">
        <f t="shared" si="334"/>
        <v>39.5</v>
      </c>
      <c r="R2151" s="8">
        <f t="shared" si="335"/>
        <v>39</v>
      </c>
      <c r="S2151" s="8">
        <f t="shared" si="336"/>
        <v>55.5</v>
      </c>
      <c r="T2151" s="8">
        <f t="shared" si="337"/>
        <v>42.5</v>
      </c>
      <c r="U2151" s="7">
        <f t="shared" si="338"/>
        <v>44.666666666666664</v>
      </c>
      <c r="V2151" s="7">
        <f t="shared" si="339"/>
        <v>44.125</v>
      </c>
    </row>
    <row r="2152" spans="1:22" ht="13.5" x14ac:dyDescent="0.25">
      <c r="A2152" s="3">
        <f>RSI!A2152</f>
        <v>45439</v>
      </c>
      <c r="B2152" s="2">
        <f>RSI!B2152</f>
        <v>0.56999999999999995</v>
      </c>
      <c r="C2152" s="2">
        <f>RSI!I2152</f>
        <v>55.92646423245364</v>
      </c>
      <c r="D2152" s="2">
        <f>MACD!E2152</f>
        <v>9.1994793966265753E-3</v>
      </c>
      <c r="E2152" s="2">
        <f>MACD!F2152</f>
        <v>2.5773820943843378E-2</v>
      </c>
      <c r="F2152" s="2">
        <f>'Moving Avg'!D2152</f>
        <v>0.53999999999999992</v>
      </c>
      <c r="G2152" s="2">
        <f>'Moving Avg'!F2152</f>
        <v>0.54300000000000004</v>
      </c>
      <c r="H2152" s="2">
        <f>'Moving Avg'!G2152</f>
        <v>0.57620000000000005</v>
      </c>
      <c r="I2152" s="2">
        <f>'Moving Avg'!H2152</f>
        <v>0.67495000000000005</v>
      </c>
      <c r="J2152" s="5" t="str">
        <f>OBV!F2152</f>
        <v>BULLISH</v>
      </c>
      <c r="K2152" s="5" t="str">
        <f>OBV!G2152</f>
        <v>STRONG</v>
      </c>
      <c r="L2152" s="5" t="str">
        <f>OBV!H2152</f>
        <v>CONFIRMED BULLISH</v>
      </c>
      <c r="M2152" s="7">
        <f t="shared" si="330"/>
        <v>25</v>
      </c>
      <c r="N2152" s="7">
        <f t="shared" si="331"/>
        <v>45</v>
      </c>
      <c r="O2152" s="7">
        <f t="shared" si="332"/>
        <v>0</v>
      </c>
      <c r="P2152" s="7">
        <f t="shared" si="333"/>
        <v>100</v>
      </c>
      <c r="Q2152" s="8">
        <f t="shared" si="334"/>
        <v>39.5</v>
      </c>
      <c r="R2152" s="8">
        <f t="shared" si="335"/>
        <v>39</v>
      </c>
      <c r="S2152" s="8">
        <f t="shared" si="336"/>
        <v>55.5</v>
      </c>
      <c r="T2152" s="8">
        <f t="shared" si="337"/>
        <v>42.5</v>
      </c>
      <c r="U2152" s="7">
        <f t="shared" si="338"/>
        <v>44.666666666666664</v>
      </c>
      <c r="V2152" s="7">
        <f t="shared" si="339"/>
        <v>44.125</v>
      </c>
    </row>
    <row r="2153" spans="1:22" ht="13.5" x14ac:dyDescent="0.25">
      <c r="A2153" s="3">
        <f>RSI!A2153</f>
        <v>45440</v>
      </c>
      <c r="B2153" s="2">
        <f>RSI!B2153</f>
        <v>0.54</v>
      </c>
      <c r="C2153" s="2">
        <f>RSI!I2153</f>
        <v>47.668675769754394</v>
      </c>
      <c r="D2153" s="2">
        <f>MACD!E2153</f>
        <v>-3.6524041313148459E-3</v>
      </c>
      <c r="E2153" s="2">
        <f>MACD!F2153</f>
        <v>1.9888575928811734E-2</v>
      </c>
      <c r="F2153" s="2">
        <f>'Moving Avg'!D2153</f>
        <v>0.54600000000000004</v>
      </c>
      <c r="G2153" s="2">
        <f>'Moving Avg'!F2153</f>
        <v>0.53950000000000009</v>
      </c>
      <c r="H2153" s="2">
        <f>'Moving Avg'!G2153</f>
        <v>0.57499999999999996</v>
      </c>
      <c r="I2153" s="2">
        <f>'Moving Avg'!H2153</f>
        <v>0.67380000000000007</v>
      </c>
      <c r="J2153" s="5" t="str">
        <f>OBV!F2153</f>
        <v>BULLISH</v>
      </c>
      <c r="K2153" s="5" t="str">
        <f>OBV!G2153</f>
        <v>NEUTRAL</v>
      </c>
      <c r="L2153" s="5" t="str">
        <f>OBV!H2153</f>
        <v>CONFIRMED BULLISH</v>
      </c>
      <c r="M2153" s="7">
        <f t="shared" si="330"/>
        <v>25</v>
      </c>
      <c r="N2153" s="7">
        <f t="shared" si="331"/>
        <v>100</v>
      </c>
      <c r="O2153" s="7">
        <f t="shared" si="332"/>
        <v>0</v>
      </c>
      <c r="P2153" s="7">
        <f t="shared" si="333"/>
        <v>83.5</v>
      </c>
      <c r="Q2153" s="8">
        <f t="shared" si="334"/>
        <v>56.274999999999999</v>
      </c>
      <c r="R2153" s="8">
        <f t="shared" si="335"/>
        <v>45.875</v>
      </c>
      <c r="S2153" s="8">
        <f t="shared" si="336"/>
        <v>56.325000000000003</v>
      </c>
      <c r="T2153" s="8">
        <f t="shared" si="337"/>
        <v>52.125</v>
      </c>
      <c r="U2153" s="7">
        <f t="shared" si="338"/>
        <v>52.82500000000001</v>
      </c>
      <c r="V2153" s="7">
        <f t="shared" si="339"/>
        <v>52.650000000000006</v>
      </c>
    </row>
    <row r="2154" spans="1:22" ht="13.5" x14ac:dyDescent="0.25">
      <c r="A2154" s="3">
        <f>RSI!A2154</f>
        <v>45441</v>
      </c>
      <c r="B2154" s="2">
        <f>RSI!B2154</f>
        <v>0.53</v>
      </c>
      <c r="C2154" s="2">
        <f>RSI!I2154</f>
        <v>45.269219572114125</v>
      </c>
      <c r="D2154" s="2">
        <f>MACD!E2154</f>
        <v>-1.0659977788461839E-2</v>
      </c>
      <c r="E2154" s="2">
        <f>MACD!F2154</f>
        <v>1.3778865185357021E-2</v>
      </c>
      <c r="F2154" s="2">
        <f>'Moving Avg'!D2154</f>
        <v>0.54800000000000004</v>
      </c>
      <c r="G2154" s="2">
        <f>'Moving Avg'!F2154</f>
        <v>0.53600000000000003</v>
      </c>
      <c r="H2154" s="2">
        <f>'Moving Avg'!G2154</f>
        <v>0.57360000000000011</v>
      </c>
      <c r="I2154" s="2">
        <f>'Moving Avg'!H2154</f>
        <v>0.67260000000000009</v>
      </c>
      <c r="J2154" s="5" t="str">
        <f>OBV!F2154</f>
        <v>BEARISH</v>
      </c>
      <c r="K2154" s="5" t="str">
        <f>OBV!G2154</f>
        <v>NEUTRAL</v>
      </c>
      <c r="L2154" s="5" t="str">
        <f>OBV!H2154</f>
        <v>BEARISH DIVERGENCE</v>
      </c>
      <c r="M2154" s="7">
        <f t="shared" si="330"/>
        <v>25</v>
      </c>
      <c r="N2154" s="7">
        <f t="shared" si="331"/>
        <v>100</v>
      </c>
      <c r="O2154" s="7">
        <f t="shared" si="332"/>
        <v>0</v>
      </c>
      <c r="P2154" s="7">
        <f t="shared" si="333"/>
        <v>16.5</v>
      </c>
      <c r="Q2154" s="8">
        <f t="shared" si="334"/>
        <v>46.225000000000001</v>
      </c>
      <c r="R2154" s="8">
        <f t="shared" si="335"/>
        <v>29.125</v>
      </c>
      <c r="S2154" s="8">
        <f t="shared" si="336"/>
        <v>26.175000000000001</v>
      </c>
      <c r="T2154" s="8">
        <f t="shared" si="337"/>
        <v>35.375</v>
      </c>
      <c r="U2154" s="7">
        <f t="shared" si="338"/>
        <v>33.841666666666661</v>
      </c>
      <c r="V2154" s="7">
        <f t="shared" si="339"/>
        <v>34.224999999999994</v>
      </c>
    </row>
    <row r="2155" spans="1:22" ht="13.5" x14ac:dyDescent="0.25">
      <c r="A2155" s="3">
        <f>RSI!A2155</f>
        <v>45442</v>
      </c>
      <c r="B2155" s="2">
        <f>RSI!B2155</f>
        <v>0.52</v>
      </c>
      <c r="C2155" s="2">
        <f>RSI!I2155</f>
        <v>42.941444202016356</v>
      </c>
      <c r="D2155" s="2">
        <f>MACD!E2155</f>
        <v>-1.2666937459577365E-2</v>
      </c>
      <c r="E2155" s="2">
        <f>MACD!F2155</f>
        <v>8.4897046563701447E-3</v>
      </c>
      <c r="F2155" s="2">
        <f>'Moving Avg'!D2155</f>
        <v>0.54400000000000004</v>
      </c>
      <c r="G2155" s="2">
        <f>'Moving Avg'!F2155</f>
        <v>0.53149999999999986</v>
      </c>
      <c r="H2155" s="2">
        <f>'Moving Avg'!G2155</f>
        <v>0.57200000000000006</v>
      </c>
      <c r="I2155" s="2">
        <f>'Moving Avg'!H2155</f>
        <v>0.67144999999999999</v>
      </c>
      <c r="J2155" s="5" t="str">
        <f>OBV!F2155</f>
        <v>BEARISH</v>
      </c>
      <c r="K2155" s="5" t="str">
        <f>OBV!G2155</f>
        <v>NEUTRAL</v>
      </c>
      <c r="L2155" s="5" t="str">
        <f>OBV!H2155</f>
        <v>CONFIRMED BEARISH</v>
      </c>
      <c r="M2155" s="7">
        <f t="shared" si="330"/>
        <v>25</v>
      </c>
      <c r="N2155" s="7">
        <f t="shared" si="331"/>
        <v>100</v>
      </c>
      <c r="O2155" s="7">
        <f t="shared" si="332"/>
        <v>0</v>
      </c>
      <c r="P2155" s="7">
        <f t="shared" si="333"/>
        <v>16.5</v>
      </c>
      <c r="Q2155" s="8">
        <f t="shared" si="334"/>
        <v>46.225000000000001</v>
      </c>
      <c r="R2155" s="8">
        <f t="shared" si="335"/>
        <v>29.125</v>
      </c>
      <c r="S2155" s="8">
        <f t="shared" si="336"/>
        <v>26.175000000000001</v>
      </c>
      <c r="T2155" s="8">
        <f t="shared" si="337"/>
        <v>35.375</v>
      </c>
      <c r="U2155" s="7">
        <f t="shared" si="338"/>
        <v>33.841666666666661</v>
      </c>
      <c r="V2155" s="7">
        <f t="shared" si="339"/>
        <v>34.224999999999994</v>
      </c>
    </row>
    <row r="2156" spans="1:22" ht="13.5" x14ac:dyDescent="0.25">
      <c r="A2156" s="3">
        <f>RSI!A2156</f>
        <v>45443</v>
      </c>
      <c r="B2156" s="2">
        <f>RSI!B2156</f>
        <v>0.54</v>
      </c>
      <c r="C2156" s="2">
        <f>RSI!I2156</f>
        <v>48.630710935002149</v>
      </c>
      <c r="D2156" s="2">
        <f>MACD!E2156</f>
        <v>-1.7228892330570234E-2</v>
      </c>
      <c r="E2156" s="2">
        <f>MACD!F2156</f>
        <v>3.3459852589820694E-3</v>
      </c>
      <c r="F2156" s="2">
        <f>'Moving Avg'!D2156</f>
        <v>0.54</v>
      </c>
      <c r="G2156" s="2">
        <f>'Moving Avg'!F2156</f>
        <v>0.52849999999999997</v>
      </c>
      <c r="H2156" s="2">
        <f>'Moving Avg'!G2156</f>
        <v>0.5706</v>
      </c>
      <c r="I2156" s="2">
        <f>'Moving Avg'!H2156</f>
        <v>0.67035</v>
      </c>
      <c r="J2156" s="5" t="str">
        <f>OBV!F2156</f>
        <v>BEARISH</v>
      </c>
      <c r="K2156" s="5" t="str">
        <f>OBV!G2156</f>
        <v>NEUTRAL</v>
      </c>
      <c r="L2156" s="5" t="str">
        <f>OBV!H2156</f>
        <v>CONFIRMED BEARISH</v>
      </c>
      <c r="M2156" s="7">
        <f t="shared" si="330"/>
        <v>25</v>
      </c>
      <c r="N2156" s="7">
        <f t="shared" si="331"/>
        <v>100</v>
      </c>
      <c r="O2156" s="7">
        <f t="shared" si="332"/>
        <v>0</v>
      </c>
      <c r="P2156" s="7">
        <f t="shared" si="333"/>
        <v>16.5</v>
      </c>
      <c r="Q2156" s="8">
        <f t="shared" si="334"/>
        <v>46.225000000000001</v>
      </c>
      <c r="R2156" s="8">
        <f t="shared" si="335"/>
        <v>29.125</v>
      </c>
      <c r="S2156" s="8">
        <f t="shared" si="336"/>
        <v>26.175000000000001</v>
      </c>
      <c r="T2156" s="8">
        <f t="shared" si="337"/>
        <v>35.375</v>
      </c>
      <c r="U2156" s="7">
        <f t="shared" si="338"/>
        <v>33.841666666666661</v>
      </c>
      <c r="V2156" s="7">
        <f t="shared" si="339"/>
        <v>34.224999999999994</v>
      </c>
    </row>
    <row r="2157" spans="1:22" ht="13.5" x14ac:dyDescent="0.25">
      <c r="A2157" s="3">
        <f>RSI!A2157</f>
        <v>45446</v>
      </c>
      <c r="B2157" s="2">
        <f>RSI!B2157</f>
        <v>0.53</v>
      </c>
      <c r="C2157" s="2">
        <f>RSI!I2157</f>
        <v>46.152786084444394</v>
      </c>
      <c r="D2157" s="2">
        <f>MACD!E2157</f>
        <v>-2.0321832559062281E-2</v>
      </c>
      <c r="E2157" s="2">
        <f>MACD!F2157</f>
        <v>-1.3875783046268003E-3</v>
      </c>
      <c r="F2157" s="2">
        <f>'Moving Avg'!D2157</f>
        <v>0.53200000000000003</v>
      </c>
      <c r="G2157" s="2">
        <f>'Moving Avg'!F2157</f>
        <v>0.52499999999999991</v>
      </c>
      <c r="H2157" s="2">
        <f>'Moving Avg'!G2157</f>
        <v>0.56879999999999997</v>
      </c>
      <c r="I2157" s="2">
        <f>'Moving Avg'!H2157</f>
        <v>0.66919999999999991</v>
      </c>
      <c r="J2157" s="5" t="str">
        <f>OBV!F2157</f>
        <v>BEARISH</v>
      </c>
      <c r="K2157" s="5" t="str">
        <f>OBV!G2157</f>
        <v>WEAK</v>
      </c>
      <c r="L2157" s="5" t="str">
        <f>OBV!H2157</f>
        <v>CONFIRMED BEARISH</v>
      </c>
      <c r="M2157" s="7">
        <f t="shared" si="330"/>
        <v>25</v>
      </c>
      <c r="N2157" s="7">
        <f t="shared" si="331"/>
        <v>45</v>
      </c>
      <c r="O2157" s="7">
        <f t="shared" si="332"/>
        <v>0</v>
      </c>
      <c r="P2157" s="7">
        <f t="shared" si="333"/>
        <v>0</v>
      </c>
      <c r="Q2157" s="8">
        <f t="shared" si="334"/>
        <v>24.5</v>
      </c>
      <c r="R2157" s="8">
        <f t="shared" si="335"/>
        <v>14</v>
      </c>
      <c r="S2157" s="8">
        <f t="shared" si="336"/>
        <v>10.5</v>
      </c>
      <c r="T2157" s="8">
        <f t="shared" si="337"/>
        <v>17.5</v>
      </c>
      <c r="U2157" s="7">
        <f t="shared" si="338"/>
        <v>16.333333333333332</v>
      </c>
      <c r="V2157" s="7">
        <f t="shared" si="339"/>
        <v>16.625</v>
      </c>
    </row>
    <row r="2158" spans="1:22" ht="13.5" x14ac:dyDescent="0.25">
      <c r="A2158" s="3">
        <f>RSI!A2158</f>
        <v>45447</v>
      </c>
      <c r="B2158" s="2">
        <f>RSI!B2158</f>
        <v>0.5</v>
      </c>
      <c r="C2158" s="2">
        <f>RSI!I2158</f>
        <v>39.629040602723101</v>
      </c>
      <c r="D2158" s="2">
        <f>MACD!E2158</f>
        <v>-1.909468507358969E-2</v>
      </c>
      <c r="E2158" s="2">
        <f>MACD!F2158</f>
        <v>-4.9289996584193788E-3</v>
      </c>
      <c r="F2158" s="2">
        <f>'Moving Avg'!D2158</f>
        <v>0.52400000000000002</v>
      </c>
      <c r="G2158" s="2">
        <f>'Moving Avg'!F2158</f>
        <v>0.52149999999999985</v>
      </c>
      <c r="H2158" s="2">
        <f>'Moving Avg'!G2158</f>
        <v>0.5663999999999999</v>
      </c>
      <c r="I2158" s="2">
        <f>'Moving Avg'!H2158</f>
        <v>0.66794999999999982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  <c r="M2158" s="7">
        <f t="shared" si="330"/>
        <v>25</v>
      </c>
      <c r="N2158" s="7">
        <f t="shared" si="331"/>
        <v>45</v>
      </c>
      <c r="O2158" s="7">
        <f t="shared" si="332"/>
        <v>0</v>
      </c>
      <c r="P2158" s="7">
        <f t="shared" si="333"/>
        <v>16.5</v>
      </c>
      <c r="Q2158" s="8">
        <f t="shared" si="334"/>
        <v>26.975000000000001</v>
      </c>
      <c r="R2158" s="8">
        <f t="shared" si="335"/>
        <v>18.125</v>
      </c>
      <c r="S2158" s="8">
        <f t="shared" si="336"/>
        <v>17.925000000000001</v>
      </c>
      <c r="T2158" s="8">
        <f t="shared" si="337"/>
        <v>21.625</v>
      </c>
      <c r="U2158" s="7">
        <f t="shared" si="338"/>
        <v>21.008333333333336</v>
      </c>
      <c r="V2158" s="7">
        <f t="shared" si="339"/>
        <v>21.162500000000001</v>
      </c>
    </row>
    <row r="2159" spans="1:22" ht="13.5" x14ac:dyDescent="0.25">
      <c r="A2159" s="3">
        <f>RSI!A2159</f>
        <v>45448</v>
      </c>
      <c r="B2159" s="2">
        <f>RSI!B2159</f>
        <v>0.51</v>
      </c>
      <c r="C2159" s="2">
        <f>RSI!I2159</f>
        <v>42.54441774784658</v>
      </c>
      <c r="D2159" s="2">
        <f>MACD!E2159</f>
        <v>-1.7003960575585841E-2</v>
      </c>
      <c r="E2159" s="2">
        <f>MACD!F2159</f>
        <v>-7.343991841852672E-3</v>
      </c>
      <c r="F2159" s="2">
        <f>'Moving Avg'!D2159</f>
        <v>0.51999999999999991</v>
      </c>
      <c r="G2159" s="2">
        <f>'Moving Avg'!F2159</f>
        <v>0.51899999999999991</v>
      </c>
      <c r="H2159" s="2">
        <f>'Moving Avg'!G2159</f>
        <v>0.56419999999999992</v>
      </c>
      <c r="I2159" s="2">
        <f>'Moving Avg'!H2159</f>
        <v>0.66684999999999983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  <c r="M2159" s="7">
        <f t="shared" si="330"/>
        <v>25</v>
      </c>
      <c r="N2159" s="7">
        <f t="shared" si="331"/>
        <v>45</v>
      </c>
      <c r="O2159" s="7">
        <f t="shared" si="332"/>
        <v>0</v>
      </c>
      <c r="P2159" s="7">
        <f t="shared" si="333"/>
        <v>16.5</v>
      </c>
      <c r="Q2159" s="8">
        <f t="shared" si="334"/>
        <v>26.975000000000001</v>
      </c>
      <c r="R2159" s="8">
        <f t="shared" si="335"/>
        <v>18.125</v>
      </c>
      <c r="S2159" s="8">
        <f t="shared" si="336"/>
        <v>17.925000000000001</v>
      </c>
      <c r="T2159" s="8">
        <f t="shared" si="337"/>
        <v>21.625</v>
      </c>
      <c r="U2159" s="7">
        <f t="shared" si="338"/>
        <v>21.008333333333336</v>
      </c>
      <c r="V2159" s="7">
        <f t="shared" si="339"/>
        <v>21.162500000000001</v>
      </c>
    </row>
    <row r="2160" spans="1:22" ht="13.5" x14ac:dyDescent="0.25">
      <c r="A2160" s="3">
        <f>RSI!A2160</f>
        <v>45449</v>
      </c>
      <c r="B2160" s="2">
        <f>RSI!B2160</f>
        <v>0.51</v>
      </c>
      <c r="C2160" s="2">
        <f>RSI!I2160</f>
        <v>42.54441774784658</v>
      </c>
      <c r="D2160" s="2">
        <f>MACD!E2160</f>
        <v>-1.1981268042100313E-2</v>
      </c>
      <c r="E2160" s="2">
        <f>MACD!F2160</f>
        <v>-8.2714470819022015E-3</v>
      </c>
      <c r="F2160" s="2">
        <f>'Moving Avg'!D2160</f>
        <v>0.51800000000000002</v>
      </c>
      <c r="G2160" s="2">
        <f>'Moving Avg'!F2160</f>
        <v>0.5179999999999999</v>
      </c>
      <c r="H2160" s="2">
        <f>'Moving Avg'!G2160</f>
        <v>0.56199999999999994</v>
      </c>
      <c r="I2160" s="2">
        <f>'Moving Avg'!H2160</f>
        <v>0.66579999999999984</v>
      </c>
      <c r="J2160" s="5" t="str">
        <f>OBV!F2160</f>
        <v>BULLISH</v>
      </c>
      <c r="K2160" s="5" t="str">
        <f>OBV!G2160</f>
        <v>NEUTRAL</v>
      </c>
      <c r="L2160" s="5" t="str">
        <f>OBV!H2160</f>
        <v>BULLISH DIVERGENCE</v>
      </c>
      <c r="M2160" s="7">
        <f t="shared" si="330"/>
        <v>25</v>
      </c>
      <c r="N2160" s="7">
        <f t="shared" si="331"/>
        <v>45</v>
      </c>
      <c r="O2160" s="7">
        <f t="shared" si="332"/>
        <v>0</v>
      </c>
      <c r="P2160" s="7">
        <f t="shared" si="333"/>
        <v>66.5</v>
      </c>
      <c r="Q2160" s="8">
        <f t="shared" si="334"/>
        <v>34.475000000000001</v>
      </c>
      <c r="R2160" s="8">
        <f t="shared" si="335"/>
        <v>30.625</v>
      </c>
      <c r="S2160" s="8">
        <f t="shared" si="336"/>
        <v>40.424999999999997</v>
      </c>
      <c r="T2160" s="8">
        <f t="shared" si="337"/>
        <v>34.125</v>
      </c>
      <c r="U2160" s="7">
        <f t="shared" si="338"/>
        <v>35.174999999999997</v>
      </c>
      <c r="V2160" s="7">
        <f t="shared" si="339"/>
        <v>34.912499999999994</v>
      </c>
    </row>
    <row r="2161" spans="1:22" ht="13.5" x14ac:dyDescent="0.25">
      <c r="A2161" s="3">
        <f>RSI!A2161</f>
        <v>45450</v>
      </c>
      <c r="B2161" s="2">
        <f>RSI!B2161</f>
        <v>0.5</v>
      </c>
      <c r="C2161" s="2">
        <f>RSI!I2161</f>
        <v>40.288038201726913</v>
      </c>
      <c r="D2161" s="2">
        <f>MACD!E2161</f>
        <v>-3.750027247579224E-3</v>
      </c>
      <c r="E2161" s="2">
        <f>MACD!F2161</f>
        <v>-7.3671631150376057E-3</v>
      </c>
      <c r="F2161" s="2">
        <f>'Moving Avg'!D2161</f>
        <v>0.51</v>
      </c>
      <c r="G2161" s="2">
        <f>'Moving Avg'!F2161</f>
        <v>0.51700000000000002</v>
      </c>
      <c r="H2161" s="2">
        <f>'Moving Avg'!G2161</f>
        <v>0.55959999999999999</v>
      </c>
      <c r="I2161" s="2">
        <f>'Moving Avg'!H2161</f>
        <v>0.66469999999999985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25</v>
      </c>
      <c r="N2161" s="7">
        <f t="shared" si="331"/>
        <v>0</v>
      </c>
      <c r="O2161" s="7">
        <f t="shared" si="332"/>
        <v>0</v>
      </c>
      <c r="P2161" s="7">
        <f t="shared" si="333"/>
        <v>16.5</v>
      </c>
      <c r="Q2161" s="8">
        <f t="shared" si="334"/>
        <v>11.225</v>
      </c>
      <c r="R2161" s="8">
        <f t="shared" si="335"/>
        <v>9.125</v>
      </c>
      <c r="S2161" s="8">
        <f t="shared" si="336"/>
        <v>11.175000000000001</v>
      </c>
      <c r="T2161" s="8">
        <f t="shared" si="337"/>
        <v>10.375</v>
      </c>
      <c r="U2161" s="7">
        <f t="shared" si="338"/>
        <v>10.508333333333335</v>
      </c>
      <c r="V2161" s="7">
        <f t="shared" si="339"/>
        <v>10.475000000000001</v>
      </c>
    </row>
    <row r="2162" spans="1:22" ht="13.5" x14ac:dyDescent="0.25">
      <c r="A2162" s="3">
        <f>RSI!A2162</f>
        <v>45453</v>
      </c>
      <c r="B2162" s="2">
        <f>RSI!B2162</f>
        <v>0.5</v>
      </c>
      <c r="C2162" s="2">
        <f>RSI!I2162</f>
        <v>40.288038201726913</v>
      </c>
      <c r="D2162" s="2">
        <f>MACD!E2162</f>
        <v>4.9639081583569E-3</v>
      </c>
      <c r="E2162" s="2">
        <f>MACD!F2162</f>
        <v>-4.9009488603587049E-3</v>
      </c>
      <c r="F2162" s="2">
        <f>'Moving Avg'!D2162</f>
        <v>0.504</v>
      </c>
      <c r="G2162" s="2">
        <f>'Moving Avg'!F2162</f>
        <v>0.51749999999999996</v>
      </c>
      <c r="H2162" s="2">
        <f>'Moving Avg'!G2162</f>
        <v>0.5573999999999999</v>
      </c>
      <c r="I2162" s="2">
        <f>'Moving Avg'!H2162</f>
        <v>0.66364999999999985</v>
      </c>
      <c r="J2162" s="5" t="str">
        <f>OBV!F2162</f>
        <v>BULLISH</v>
      </c>
      <c r="K2162" s="5" t="str">
        <f>OBV!G2162</f>
        <v>NEUTRAL</v>
      </c>
      <c r="L2162" s="5" t="str">
        <f>OBV!H2162</f>
        <v>BULLISH DIVERGENCE</v>
      </c>
      <c r="M2162" s="7">
        <f t="shared" si="330"/>
        <v>25</v>
      </c>
      <c r="N2162" s="7">
        <f t="shared" si="331"/>
        <v>0</v>
      </c>
      <c r="O2162" s="7">
        <f t="shared" si="332"/>
        <v>0</v>
      </c>
      <c r="P2162" s="7">
        <f t="shared" si="333"/>
        <v>66.5</v>
      </c>
      <c r="Q2162" s="8">
        <f t="shared" si="334"/>
        <v>18.725000000000001</v>
      </c>
      <c r="R2162" s="8">
        <f t="shared" si="335"/>
        <v>21.625</v>
      </c>
      <c r="S2162" s="8">
        <f t="shared" si="336"/>
        <v>33.674999999999997</v>
      </c>
      <c r="T2162" s="8">
        <f t="shared" si="337"/>
        <v>22.875</v>
      </c>
      <c r="U2162" s="7">
        <f t="shared" si="338"/>
        <v>24.675000000000001</v>
      </c>
      <c r="V2162" s="7">
        <f t="shared" si="339"/>
        <v>24.225000000000001</v>
      </c>
    </row>
    <row r="2163" spans="1:22" ht="13.5" x14ac:dyDescent="0.25">
      <c r="A2163" s="3">
        <f>RSI!A2163</f>
        <v>45454</v>
      </c>
      <c r="B2163" s="2">
        <f>RSI!B2163</f>
        <v>0.51</v>
      </c>
      <c r="C2163" s="2">
        <f>RSI!I2163</f>
        <v>43.748042036522698</v>
      </c>
      <c r="D2163" s="2">
        <f>MACD!E2163</f>
        <v>7.1760922153342177E-3</v>
      </c>
      <c r="E2163" s="2">
        <f>MACD!F2163</f>
        <v>-2.48554064522012E-3</v>
      </c>
      <c r="F2163" s="2">
        <f>'Moving Avg'!D2163</f>
        <v>0.50600000000000001</v>
      </c>
      <c r="G2163" s="2">
        <f>'Moving Avg'!F2163</f>
        <v>0.51950000000000007</v>
      </c>
      <c r="H2163" s="2">
        <f>'Moving Avg'!G2163</f>
        <v>0.55519999999999992</v>
      </c>
      <c r="I2163" s="2">
        <f>'Moving Avg'!H2163</f>
        <v>0.66269999999999984</v>
      </c>
      <c r="J2163" s="5" t="str">
        <f>OBV!F2163</f>
        <v>BULLISH</v>
      </c>
      <c r="K2163" s="5" t="str">
        <f>OBV!G2163</f>
        <v>NEUTRAL</v>
      </c>
      <c r="L2163" s="5" t="str">
        <f>OBV!H2163</f>
        <v>CONFIRMED BULLISH</v>
      </c>
      <c r="M2163" s="7">
        <f t="shared" si="330"/>
        <v>25</v>
      </c>
      <c r="N2163" s="7">
        <f t="shared" si="331"/>
        <v>0</v>
      </c>
      <c r="O2163" s="7">
        <f t="shared" si="332"/>
        <v>0</v>
      </c>
      <c r="P2163" s="7">
        <f t="shared" si="333"/>
        <v>83.5</v>
      </c>
      <c r="Q2163" s="8">
        <f t="shared" si="334"/>
        <v>21.274999999999999</v>
      </c>
      <c r="R2163" s="8">
        <f t="shared" si="335"/>
        <v>25.875</v>
      </c>
      <c r="S2163" s="8">
        <f t="shared" si="336"/>
        <v>41.325000000000003</v>
      </c>
      <c r="T2163" s="8">
        <f t="shared" si="337"/>
        <v>27.125</v>
      </c>
      <c r="U2163" s="7">
        <f t="shared" si="338"/>
        <v>29.491666666666664</v>
      </c>
      <c r="V2163" s="7">
        <f t="shared" si="339"/>
        <v>28.9</v>
      </c>
    </row>
    <row r="2164" spans="1:22" ht="13.5" x14ac:dyDescent="0.25">
      <c r="A2164" s="3">
        <f>RSI!A2164</f>
        <v>45455</v>
      </c>
      <c r="B2164" s="2">
        <f>RSI!B2164</f>
        <v>0.49</v>
      </c>
      <c r="C2164" s="2">
        <f>RSI!I2164</f>
        <v>38.893910607541784</v>
      </c>
      <c r="D2164" s="2">
        <f>MACD!E2164</f>
        <v>9.1124063088026119E-3</v>
      </c>
      <c r="E2164" s="2">
        <f>MACD!F2164</f>
        <v>-1.659512544155738E-4</v>
      </c>
      <c r="F2164" s="2">
        <f>'Moving Avg'!D2164</f>
        <v>0.502</v>
      </c>
      <c r="G2164" s="2">
        <f>'Moving Avg'!F2164</f>
        <v>0.51950000000000007</v>
      </c>
      <c r="H2164" s="2">
        <f>'Moving Avg'!G2164</f>
        <v>0.55279999999999996</v>
      </c>
      <c r="I2164" s="2">
        <f>'Moving Avg'!H2164</f>
        <v>0.66154999999999975</v>
      </c>
      <c r="J2164" s="5" t="str">
        <f>OBV!F2164</f>
        <v>BULLISH</v>
      </c>
      <c r="K2164" s="5" t="str">
        <f>OBV!G2164</f>
        <v>NEUTRAL</v>
      </c>
      <c r="L2164" s="5" t="str">
        <f>OBV!H2164</f>
        <v>BULLISH DIVERGENCE</v>
      </c>
      <c r="M2164" s="7">
        <f t="shared" si="330"/>
        <v>25</v>
      </c>
      <c r="N2164" s="7">
        <f t="shared" si="331"/>
        <v>0</v>
      </c>
      <c r="O2164" s="7">
        <f t="shared" si="332"/>
        <v>0</v>
      </c>
      <c r="P2164" s="7">
        <f t="shared" si="333"/>
        <v>66.5</v>
      </c>
      <c r="Q2164" s="8">
        <f t="shared" si="334"/>
        <v>18.725000000000001</v>
      </c>
      <c r="R2164" s="8">
        <f t="shared" si="335"/>
        <v>21.625</v>
      </c>
      <c r="S2164" s="8">
        <f t="shared" si="336"/>
        <v>33.674999999999997</v>
      </c>
      <c r="T2164" s="8">
        <f t="shared" si="337"/>
        <v>22.875</v>
      </c>
      <c r="U2164" s="7">
        <f t="shared" si="338"/>
        <v>24.675000000000001</v>
      </c>
      <c r="V2164" s="7">
        <f t="shared" si="339"/>
        <v>24.225000000000001</v>
      </c>
    </row>
    <row r="2165" spans="1:22" ht="13.5" x14ac:dyDescent="0.25">
      <c r="A2165" s="3">
        <f>RSI!A2165</f>
        <v>45456</v>
      </c>
      <c r="B2165" s="2">
        <f>RSI!B2165</f>
        <v>0.5</v>
      </c>
      <c r="C2165" s="2">
        <f>RSI!I2165</f>
        <v>42.338919701796421</v>
      </c>
      <c r="D2165" s="2">
        <f>MACD!E2165</f>
        <v>8.7022546007359258E-3</v>
      </c>
      <c r="E2165" s="2">
        <f>MACD!F2165</f>
        <v>1.6076899166147262E-3</v>
      </c>
      <c r="F2165" s="2">
        <f>'Moving Avg'!D2165</f>
        <v>0.5</v>
      </c>
      <c r="G2165" s="2">
        <f>'Moving Avg'!F2165</f>
        <v>0.51900000000000002</v>
      </c>
      <c r="H2165" s="2">
        <f>'Moving Avg'!G2165</f>
        <v>0.5504</v>
      </c>
      <c r="I2165" s="2">
        <f>'Moving Avg'!H2165</f>
        <v>0.66049999999999964</v>
      </c>
      <c r="J2165" s="5" t="str">
        <f>OBV!F2165</f>
        <v>BULLISH</v>
      </c>
      <c r="K2165" s="5" t="str">
        <f>OBV!G2165</f>
        <v>NEUTRAL</v>
      </c>
      <c r="L2165" s="5" t="str">
        <f>OBV!H2165</f>
        <v>BULLISH DIVERGENCE</v>
      </c>
      <c r="M2165" s="7">
        <f t="shared" si="330"/>
        <v>25</v>
      </c>
      <c r="N2165" s="7">
        <f t="shared" si="331"/>
        <v>0</v>
      </c>
      <c r="O2165" s="7">
        <f t="shared" si="332"/>
        <v>0</v>
      </c>
      <c r="P2165" s="7">
        <f t="shared" si="333"/>
        <v>66.5</v>
      </c>
      <c r="Q2165" s="8">
        <f t="shared" si="334"/>
        <v>18.725000000000001</v>
      </c>
      <c r="R2165" s="8">
        <f t="shared" si="335"/>
        <v>21.625</v>
      </c>
      <c r="S2165" s="8">
        <f t="shared" si="336"/>
        <v>33.674999999999997</v>
      </c>
      <c r="T2165" s="8">
        <f t="shared" si="337"/>
        <v>22.875</v>
      </c>
      <c r="U2165" s="7">
        <f t="shared" si="338"/>
        <v>24.675000000000001</v>
      </c>
      <c r="V2165" s="7">
        <f t="shared" si="339"/>
        <v>24.225000000000001</v>
      </c>
    </row>
    <row r="2166" spans="1:22" ht="13.5" x14ac:dyDescent="0.25">
      <c r="A2166" s="3">
        <f>RSI!A2166</f>
        <v>45457</v>
      </c>
      <c r="B2166" s="2">
        <f>RSI!B2166</f>
        <v>0.5</v>
      </c>
      <c r="C2166" s="2">
        <f>RSI!I2166</f>
        <v>42.338919701796421</v>
      </c>
      <c r="D2166" s="2">
        <f>MACD!E2166</f>
        <v>1.1586582982156757E-2</v>
      </c>
      <c r="E2166" s="2">
        <f>MACD!F2166</f>
        <v>3.6034685297231328E-3</v>
      </c>
      <c r="F2166" s="2">
        <f>'Moving Avg'!D2166</f>
        <v>0.5</v>
      </c>
      <c r="G2166" s="2">
        <f>'Moving Avg'!F2166</f>
        <v>0.51900000000000002</v>
      </c>
      <c r="H2166" s="2">
        <f>'Moving Avg'!G2166</f>
        <v>0.5484</v>
      </c>
      <c r="I2166" s="2">
        <f>'Moving Avg'!H2166</f>
        <v>0.65939999999999988</v>
      </c>
      <c r="J2166" s="5" t="str">
        <f>OBV!F2166</f>
        <v>BULLISH</v>
      </c>
      <c r="K2166" s="5" t="str">
        <f>OBV!G2166</f>
        <v>NEUTRAL</v>
      </c>
      <c r="L2166" s="5" t="str">
        <f>OBV!H2166</f>
        <v>NEUTRAL</v>
      </c>
      <c r="M2166" s="7">
        <f t="shared" si="330"/>
        <v>25</v>
      </c>
      <c r="N2166" s="7">
        <f t="shared" si="331"/>
        <v>0</v>
      </c>
      <c r="O2166" s="7">
        <f t="shared" si="332"/>
        <v>0</v>
      </c>
      <c r="P2166" s="7">
        <f t="shared" si="333"/>
        <v>49.5</v>
      </c>
      <c r="Q2166" s="8">
        <f t="shared" si="334"/>
        <v>16.175000000000001</v>
      </c>
      <c r="R2166" s="8">
        <f t="shared" si="335"/>
        <v>17.375</v>
      </c>
      <c r="S2166" s="8">
        <f t="shared" si="336"/>
        <v>26.025000000000002</v>
      </c>
      <c r="T2166" s="8">
        <f t="shared" si="337"/>
        <v>18.625</v>
      </c>
      <c r="U2166" s="7">
        <f t="shared" si="338"/>
        <v>19.858333333333334</v>
      </c>
      <c r="V2166" s="7">
        <f t="shared" si="339"/>
        <v>19.55</v>
      </c>
    </row>
    <row r="2167" spans="1:22" ht="13.5" x14ac:dyDescent="0.25">
      <c r="A2167" s="3">
        <f>RSI!A2167</f>
        <v>45461</v>
      </c>
      <c r="B2167" s="2">
        <f>RSI!B2167</f>
        <v>0.5</v>
      </c>
      <c r="C2167" s="2">
        <f>RSI!I2167</f>
        <v>42.338919701796435</v>
      </c>
      <c r="D2167" s="2">
        <f>MACD!E2167</f>
        <v>1.2631722506265319E-2</v>
      </c>
      <c r="E2167" s="2">
        <f>MACD!F2167</f>
        <v>5.4091193250315707E-3</v>
      </c>
      <c r="F2167" s="2">
        <f>'Moving Avg'!D2167</f>
        <v>0.5</v>
      </c>
      <c r="G2167" s="2">
        <f>'Moving Avg'!F2167</f>
        <v>0.51899999999999991</v>
      </c>
      <c r="H2167" s="2">
        <f>'Moving Avg'!G2167</f>
        <v>0.5464</v>
      </c>
      <c r="I2167" s="2">
        <f>'Moving Avg'!H2167</f>
        <v>0.65834999999999999</v>
      </c>
      <c r="J2167" s="5" t="str">
        <f>OBV!F2167</f>
        <v>BULLISH</v>
      </c>
      <c r="K2167" s="5" t="str">
        <f>OBV!G2167</f>
        <v>NEUTRAL</v>
      </c>
      <c r="L2167" s="5" t="str">
        <f>OBV!H2167</f>
        <v>NEUTRAL</v>
      </c>
      <c r="M2167" s="7">
        <f t="shared" si="330"/>
        <v>25</v>
      </c>
      <c r="N2167" s="7">
        <f t="shared" si="331"/>
        <v>0</v>
      </c>
      <c r="O2167" s="7">
        <f t="shared" si="332"/>
        <v>0</v>
      </c>
      <c r="P2167" s="7">
        <f t="shared" si="333"/>
        <v>49.5</v>
      </c>
      <c r="Q2167" s="8">
        <f t="shared" si="334"/>
        <v>16.175000000000001</v>
      </c>
      <c r="R2167" s="8">
        <f t="shared" si="335"/>
        <v>17.375</v>
      </c>
      <c r="S2167" s="8">
        <f t="shared" si="336"/>
        <v>26.025000000000002</v>
      </c>
      <c r="T2167" s="8">
        <f t="shared" si="337"/>
        <v>18.625</v>
      </c>
      <c r="U2167" s="7">
        <f t="shared" si="338"/>
        <v>19.858333333333334</v>
      </c>
      <c r="V2167" s="7">
        <f t="shared" si="339"/>
        <v>19.55</v>
      </c>
    </row>
    <row r="2168" spans="1:22" ht="13.5" x14ac:dyDescent="0.25">
      <c r="A2168" s="3">
        <f>RSI!A2168</f>
        <v>45462</v>
      </c>
      <c r="B2168" s="2">
        <f>RSI!B2168</f>
        <v>0.49</v>
      </c>
      <c r="C2168" s="2">
        <f>RSI!I2168</f>
        <v>39.553774360704658</v>
      </c>
      <c r="D2168" s="2">
        <f>MACD!E2168</f>
        <v>9.7738492273615751E-3</v>
      </c>
      <c r="E2168" s="2">
        <f>MACD!F2168</f>
        <v>6.2820653054975716E-3</v>
      </c>
      <c r="F2168" s="2">
        <f>'Moving Avg'!D2168</f>
        <v>0.496</v>
      </c>
      <c r="G2168" s="2">
        <f>'Moving Avg'!F2168</f>
        <v>0.51800000000000002</v>
      </c>
      <c r="H2168" s="2">
        <f>'Moving Avg'!G2168</f>
        <v>0.54419999999999991</v>
      </c>
      <c r="I2168" s="2">
        <f>'Moving Avg'!H2168</f>
        <v>0.65724999999999989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  <c r="M2168" s="7">
        <f t="shared" si="330"/>
        <v>25</v>
      </c>
      <c r="N2168" s="7">
        <f t="shared" si="331"/>
        <v>0</v>
      </c>
      <c r="O2168" s="7">
        <f t="shared" si="332"/>
        <v>0</v>
      </c>
      <c r="P2168" s="7">
        <f t="shared" si="333"/>
        <v>16.5</v>
      </c>
      <c r="Q2168" s="8">
        <f t="shared" si="334"/>
        <v>11.225</v>
      </c>
      <c r="R2168" s="8">
        <f t="shared" si="335"/>
        <v>9.125</v>
      </c>
      <c r="S2168" s="8">
        <f t="shared" si="336"/>
        <v>11.175000000000001</v>
      </c>
      <c r="T2168" s="8">
        <f t="shared" si="337"/>
        <v>10.375</v>
      </c>
      <c r="U2168" s="7">
        <f t="shared" si="338"/>
        <v>10.508333333333335</v>
      </c>
      <c r="V2168" s="7">
        <f t="shared" si="339"/>
        <v>10.475000000000001</v>
      </c>
    </row>
    <row r="2169" spans="1:22" ht="13.5" x14ac:dyDescent="0.25">
      <c r="A2169" s="3">
        <f>RSI!A2169</f>
        <v>45463</v>
      </c>
      <c r="B2169" s="2">
        <f>RSI!B2169</f>
        <v>0.49</v>
      </c>
      <c r="C2169" s="2">
        <f>RSI!I2169</f>
        <v>39.553774360704658</v>
      </c>
      <c r="D2169" s="2">
        <f>MACD!E2169</f>
        <v>9.0758134763417875E-3</v>
      </c>
      <c r="E2169" s="2">
        <f>MACD!F2169</f>
        <v>6.8408149396664147E-3</v>
      </c>
      <c r="F2169" s="2">
        <f>'Moving Avg'!D2169</f>
        <v>0.496</v>
      </c>
      <c r="G2169" s="2">
        <f>'Moving Avg'!F2169</f>
        <v>0.51649999999999996</v>
      </c>
      <c r="H2169" s="2">
        <f>'Moving Avg'!G2169</f>
        <v>0.54199999999999993</v>
      </c>
      <c r="I2169" s="2">
        <f>'Moving Avg'!H2169</f>
        <v>0.65610000000000013</v>
      </c>
      <c r="J2169" s="5" t="str">
        <f>OBV!F2169</f>
        <v>BEARISH</v>
      </c>
      <c r="K2169" s="5" t="str">
        <f>OBV!G2169</f>
        <v>NEUTRAL</v>
      </c>
      <c r="L2169" s="5" t="str">
        <f>OBV!H2169</f>
        <v>NEUTRAL</v>
      </c>
      <c r="M2169" s="7">
        <f t="shared" si="330"/>
        <v>25</v>
      </c>
      <c r="N2169" s="7">
        <f t="shared" si="331"/>
        <v>0</v>
      </c>
      <c r="O2169" s="7">
        <f t="shared" si="332"/>
        <v>0</v>
      </c>
      <c r="P2169" s="7">
        <f t="shared" si="333"/>
        <v>16.5</v>
      </c>
      <c r="Q2169" s="8">
        <f t="shared" si="334"/>
        <v>11.225</v>
      </c>
      <c r="R2169" s="8">
        <f t="shared" si="335"/>
        <v>9.125</v>
      </c>
      <c r="S2169" s="8">
        <f t="shared" si="336"/>
        <v>11.175000000000001</v>
      </c>
      <c r="T2169" s="8">
        <f t="shared" si="337"/>
        <v>10.375</v>
      </c>
      <c r="U2169" s="7">
        <f t="shared" si="338"/>
        <v>10.508333333333335</v>
      </c>
      <c r="V2169" s="7">
        <f t="shared" si="339"/>
        <v>10.475000000000001</v>
      </c>
    </row>
    <row r="2170" spans="1:22" ht="13.5" x14ac:dyDescent="0.25">
      <c r="A2170" s="3">
        <f>RSI!A2170</f>
        <v>45464</v>
      </c>
      <c r="B2170" s="2">
        <f>RSI!B2170</f>
        <v>0.49</v>
      </c>
      <c r="C2170" s="2">
        <f>RSI!I2170</f>
        <v>39.553774360704658</v>
      </c>
      <c r="D2170" s="2">
        <f>MACD!E2170</f>
        <v>8.653411523533161E-3</v>
      </c>
      <c r="E2170" s="2">
        <f>MACD!F2170</f>
        <v>7.203334256439764E-3</v>
      </c>
      <c r="F2170" s="2">
        <f>'Moving Avg'!D2170</f>
        <v>0.49399999999999994</v>
      </c>
      <c r="G2170" s="2">
        <f>'Moving Avg'!F2170</f>
        <v>0.51400000000000001</v>
      </c>
      <c r="H2170" s="2">
        <f>'Moving Avg'!G2170</f>
        <v>0.53979999999999995</v>
      </c>
      <c r="I2170" s="2">
        <f>'Moving Avg'!H2170</f>
        <v>0.65500000000000014</v>
      </c>
      <c r="J2170" s="5" t="str">
        <f>OBV!F2170</f>
        <v>BEARISH</v>
      </c>
      <c r="K2170" s="5" t="str">
        <f>OBV!G2170</f>
        <v>NEUTRAL</v>
      </c>
      <c r="L2170" s="5" t="str">
        <f>OBV!H2170</f>
        <v>CONFIRMED BEARISH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16.5</v>
      </c>
      <c r="Q2170" s="8">
        <f t="shared" si="334"/>
        <v>11.225</v>
      </c>
      <c r="R2170" s="8">
        <f t="shared" si="335"/>
        <v>9.125</v>
      </c>
      <c r="S2170" s="8">
        <f t="shared" si="336"/>
        <v>11.175000000000001</v>
      </c>
      <c r="T2170" s="8">
        <f t="shared" si="337"/>
        <v>10.375</v>
      </c>
      <c r="U2170" s="7">
        <f t="shared" si="338"/>
        <v>10.508333333333335</v>
      </c>
      <c r="V2170" s="7">
        <f t="shared" si="339"/>
        <v>10.475000000000001</v>
      </c>
    </row>
    <row r="2171" spans="1:22" ht="13.5" x14ac:dyDescent="0.25">
      <c r="A2171" s="3">
        <f>RSI!A2171</f>
        <v>45467</v>
      </c>
      <c r="B2171" s="2">
        <f>RSI!B2171</f>
        <v>0.49</v>
      </c>
      <c r="C2171" s="2">
        <f>RSI!I2171</f>
        <v>39.553774360704658</v>
      </c>
      <c r="D2171" s="2">
        <f>MACD!E2171</f>
        <v>6.9133141357369254E-3</v>
      </c>
      <c r="E2171" s="2">
        <f>MACD!F2171</f>
        <v>7.1453302322991965E-3</v>
      </c>
      <c r="F2171" s="2">
        <f>'Moving Avg'!D2171</f>
        <v>0.49199999999999999</v>
      </c>
      <c r="G2171" s="2">
        <f>'Moving Avg'!F2171</f>
        <v>0.51050000000000006</v>
      </c>
      <c r="H2171" s="2">
        <f>'Moving Avg'!G2171</f>
        <v>0.53759999999999986</v>
      </c>
      <c r="I2171" s="2">
        <f>'Moving Avg'!H2171</f>
        <v>0.65400000000000003</v>
      </c>
      <c r="J2171" s="5" t="str">
        <f>OBV!F2171</f>
        <v>BEARISH</v>
      </c>
      <c r="K2171" s="5" t="str">
        <f>OBV!G2171</f>
        <v>NEUTRAL</v>
      </c>
      <c r="L2171" s="5" t="str">
        <f>OBV!H2171</f>
        <v>CONFIRMED BEARISH</v>
      </c>
      <c r="M2171" s="7">
        <f t="shared" si="330"/>
        <v>25</v>
      </c>
      <c r="N2171" s="7">
        <f t="shared" si="331"/>
        <v>45</v>
      </c>
      <c r="O2171" s="7">
        <f t="shared" si="332"/>
        <v>0</v>
      </c>
      <c r="P2171" s="7">
        <f t="shared" si="333"/>
        <v>16.5</v>
      </c>
      <c r="Q2171" s="8">
        <f t="shared" si="334"/>
        <v>26.975000000000001</v>
      </c>
      <c r="R2171" s="8">
        <f t="shared" si="335"/>
        <v>18.125</v>
      </c>
      <c r="S2171" s="8">
        <f t="shared" si="336"/>
        <v>17.925000000000001</v>
      </c>
      <c r="T2171" s="8">
        <f t="shared" si="337"/>
        <v>21.625</v>
      </c>
      <c r="U2171" s="7">
        <f t="shared" si="338"/>
        <v>21.008333333333336</v>
      </c>
      <c r="V2171" s="7">
        <f t="shared" si="339"/>
        <v>21.162500000000001</v>
      </c>
    </row>
    <row r="2172" spans="1:22" ht="13.5" x14ac:dyDescent="0.25">
      <c r="A2172" s="3">
        <f>RSI!A2172</f>
        <v>45468</v>
      </c>
      <c r="B2172" s="2">
        <f>RSI!B2172</f>
        <v>0.49</v>
      </c>
      <c r="C2172" s="2">
        <f>RSI!I2172</f>
        <v>39.553774360704658</v>
      </c>
      <c r="D2172" s="2">
        <f>MACD!E2172</f>
        <v>5.5851658787940961E-3</v>
      </c>
      <c r="E2172" s="2">
        <f>MACD!F2172</f>
        <v>6.8332973615981771E-3</v>
      </c>
      <c r="F2172" s="2">
        <f>'Moving Avg'!D2172</f>
        <v>0.49000000000000005</v>
      </c>
      <c r="G2172" s="2">
        <f>'Moving Avg'!F2172</f>
        <v>0.50650000000000006</v>
      </c>
      <c r="H2172" s="2">
        <f>'Moving Avg'!G2172</f>
        <v>0.53559999999999985</v>
      </c>
      <c r="I2172" s="2">
        <f>'Moving Avg'!H2172</f>
        <v>0.65295000000000014</v>
      </c>
      <c r="J2172" s="5" t="str">
        <f>OBV!F2172</f>
        <v>BEARISH</v>
      </c>
      <c r="K2172" s="5" t="str">
        <f>OBV!G2172</f>
        <v>NEUTRAL</v>
      </c>
      <c r="L2172" s="5" t="str">
        <f>OBV!H2172</f>
        <v>CONFIRMED BEARISH</v>
      </c>
      <c r="M2172" s="7">
        <f t="shared" si="330"/>
        <v>25</v>
      </c>
      <c r="N2172" s="7">
        <f t="shared" si="331"/>
        <v>45</v>
      </c>
      <c r="O2172" s="7">
        <f t="shared" si="332"/>
        <v>0</v>
      </c>
      <c r="P2172" s="7">
        <f t="shared" si="333"/>
        <v>16.5</v>
      </c>
      <c r="Q2172" s="8">
        <f t="shared" si="334"/>
        <v>26.975000000000001</v>
      </c>
      <c r="R2172" s="8">
        <f t="shared" si="335"/>
        <v>18.125</v>
      </c>
      <c r="S2172" s="8">
        <f t="shared" si="336"/>
        <v>17.925000000000001</v>
      </c>
      <c r="T2172" s="8">
        <f t="shared" si="337"/>
        <v>21.625</v>
      </c>
      <c r="U2172" s="7">
        <f t="shared" si="338"/>
        <v>21.008333333333336</v>
      </c>
      <c r="V2172" s="7">
        <f t="shared" si="339"/>
        <v>21.162500000000001</v>
      </c>
    </row>
    <row r="2173" spans="1:22" ht="13.5" x14ac:dyDescent="0.25">
      <c r="A2173" s="3">
        <f>RSI!A2173</f>
        <v>45469</v>
      </c>
      <c r="B2173" s="2">
        <f>RSI!B2173</f>
        <v>0.49</v>
      </c>
      <c r="C2173" s="2">
        <f>RSI!I2173</f>
        <v>39.553774360704658</v>
      </c>
      <c r="D2173" s="2">
        <f>MACD!E2173</f>
        <v>6.1333669210321684E-3</v>
      </c>
      <c r="E2173" s="2">
        <f>MACD!F2173</f>
        <v>6.6933112734849764E-3</v>
      </c>
      <c r="F2173" s="2">
        <f>'Moving Avg'!D2173</f>
        <v>0.49000000000000005</v>
      </c>
      <c r="G2173" s="2">
        <f>'Moving Avg'!F2173</f>
        <v>0.504</v>
      </c>
      <c r="H2173" s="2">
        <f>'Moving Avg'!G2173</f>
        <v>0.53379999999999983</v>
      </c>
      <c r="I2173" s="2">
        <f>'Moving Avg'!H2173</f>
        <v>0.65185000000000015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  <c r="M2173" s="7">
        <f t="shared" si="330"/>
        <v>25</v>
      </c>
      <c r="N2173" s="7">
        <f t="shared" si="331"/>
        <v>45</v>
      </c>
      <c r="O2173" s="7">
        <f t="shared" si="332"/>
        <v>0</v>
      </c>
      <c r="P2173" s="7">
        <f t="shared" si="333"/>
        <v>33</v>
      </c>
      <c r="Q2173" s="8">
        <f t="shared" si="334"/>
        <v>29.45</v>
      </c>
      <c r="R2173" s="8">
        <f t="shared" si="335"/>
        <v>22.25</v>
      </c>
      <c r="S2173" s="8">
        <f t="shared" si="336"/>
        <v>25.35</v>
      </c>
      <c r="T2173" s="8">
        <f t="shared" si="337"/>
        <v>25.75</v>
      </c>
      <c r="U2173" s="7">
        <f t="shared" si="338"/>
        <v>25.683333333333337</v>
      </c>
      <c r="V2173" s="7">
        <f t="shared" si="339"/>
        <v>25.700000000000003</v>
      </c>
    </row>
    <row r="2174" spans="1:22" ht="13.5" x14ac:dyDescent="0.25">
      <c r="A2174" s="3">
        <f>RSI!A2174</f>
        <v>45470</v>
      </c>
      <c r="B2174" s="2">
        <f>RSI!B2174</f>
        <v>0.48</v>
      </c>
      <c r="C2174" s="2">
        <f>RSI!I2174</f>
        <v>35.872656443720246</v>
      </c>
      <c r="D2174" s="2">
        <f>MACD!E2174</f>
        <v>4.3847111345117762E-3</v>
      </c>
      <c r="E2174" s="2">
        <f>MACD!F2174</f>
        <v>6.231591245690336E-3</v>
      </c>
      <c r="F2174" s="2">
        <f>'Moving Avg'!D2174</f>
        <v>0.48799999999999999</v>
      </c>
      <c r="G2174" s="2">
        <f>'Moving Avg'!F2174</f>
        <v>0.50150000000000006</v>
      </c>
      <c r="H2174" s="2">
        <f>'Moving Avg'!G2174</f>
        <v>0.53159999999999985</v>
      </c>
      <c r="I2174" s="2">
        <f>'Moving Avg'!H2174</f>
        <v>0.65070000000000006</v>
      </c>
      <c r="J2174" s="5" t="str">
        <f>OBV!F2174</f>
        <v>BEARISH</v>
      </c>
      <c r="K2174" s="5" t="str">
        <f>OBV!G2174</f>
        <v>NEUTRAL</v>
      </c>
      <c r="L2174" s="5" t="str">
        <f>OBV!H2174</f>
        <v>CONFIRMED BEARISH</v>
      </c>
      <c r="M2174" s="7">
        <f t="shared" si="330"/>
        <v>25</v>
      </c>
      <c r="N2174" s="7">
        <f t="shared" si="331"/>
        <v>45</v>
      </c>
      <c r="O2174" s="7">
        <f t="shared" si="332"/>
        <v>0</v>
      </c>
      <c r="P2174" s="7">
        <f t="shared" si="333"/>
        <v>16.5</v>
      </c>
      <c r="Q2174" s="8">
        <f t="shared" si="334"/>
        <v>26.975000000000001</v>
      </c>
      <c r="R2174" s="8">
        <f t="shared" si="335"/>
        <v>18.125</v>
      </c>
      <c r="S2174" s="8">
        <f t="shared" si="336"/>
        <v>17.925000000000001</v>
      </c>
      <c r="T2174" s="8">
        <f t="shared" si="337"/>
        <v>21.625</v>
      </c>
      <c r="U2174" s="7">
        <f t="shared" si="338"/>
        <v>21.008333333333336</v>
      </c>
      <c r="V2174" s="7">
        <f t="shared" si="339"/>
        <v>21.162500000000001</v>
      </c>
    </row>
    <row r="2175" spans="1:22" ht="13.5" x14ac:dyDescent="0.25">
      <c r="A2175" s="3">
        <f>RSI!A2175</f>
        <v>45471</v>
      </c>
      <c r="B2175" s="2">
        <f>RSI!B2175</f>
        <v>0.48</v>
      </c>
      <c r="C2175" s="2">
        <f>RSI!I2175</f>
        <v>35.872656443720246</v>
      </c>
      <c r="D2175" s="2">
        <f>MACD!E2175</f>
        <v>4.6171351065027455E-3</v>
      </c>
      <c r="E2175" s="2">
        <f>MACD!F2175</f>
        <v>5.9087000178528184E-3</v>
      </c>
      <c r="F2175" s="2">
        <f>'Moving Avg'!D2175</f>
        <v>0.48599999999999993</v>
      </c>
      <c r="G2175" s="2">
        <f>'Moving Avg'!F2175</f>
        <v>0.49950000000000011</v>
      </c>
      <c r="H2175" s="2">
        <f>'Moving Avg'!G2175</f>
        <v>0.52999999999999992</v>
      </c>
      <c r="I2175" s="2">
        <f>'Moving Avg'!H2175</f>
        <v>0.64954999999999985</v>
      </c>
      <c r="J2175" s="5" t="str">
        <f>OBV!F2175</f>
        <v>BEARISH</v>
      </c>
      <c r="K2175" s="5" t="str">
        <f>OBV!G2175</f>
        <v>NEUTRAL</v>
      </c>
      <c r="L2175" s="5" t="str">
        <f>OBV!H2175</f>
        <v>CONFIRMED BEARISH</v>
      </c>
      <c r="M2175" s="7">
        <f t="shared" si="330"/>
        <v>25</v>
      </c>
      <c r="N2175" s="7">
        <f t="shared" si="331"/>
        <v>45</v>
      </c>
      <c r="O2175" s="7">
        <f t="shared" si="332"/>
        <v>0</v>
      </c>
      <c r="P2175" s="7">
        <f t="shared" si="333"/>
        <v>16.5</v>
      </c>
      <c r="Q2175" s="8">
        <f t="shared" si="334"/>
        <v>26.975000000000001</v>
      </c>
      <c r="R2175" s="8">
        <f t="shared" si="335"/>
        <v>18.125</v>
      </c>
      <c r="S2175" s="8">
        <f t="shared" si="336"/>
        <v>17.925000000000001</v>
      </c>
      <c r="T2175" s="8">
        <f t="shared" si="337"/>
        <v>21.625</v>
      </c>
      <c r="U2175" s="7">
        <f t="shared" si="338"/>
        <v>21.008333333333336</v>
      </c>
      <c r="V2175" s="7">
        <f t="shared" si="339"/>
        <v>21.162500000000001</v>
      </c>
    </row>
    <row r="2176" spans="1:22" ht="13.5" x14ac:dyDescent="0.25">
      <c r="A2176" s="3">
        <f>RSI!A2176</f>
        <v>45474</v>
      </c>
      <c r="B2176" s="2">
        <f>RSI!B2176</f>
        <v>0.48</v>
      </c>
      <c r="C2176" s="2">
        <f>RSI!I2176</f>
        <v>35.872656443720246</v>
      </c>
      <c r="D2176" s="2">
        <f>MACD!E2176</f>
        <v>4.9745369636865489E-3</v>
      </c>
      <c r="E2176" s="2">
        <f>MACD!F2176</f>
        <v>5.7218674070195642E-3</v>
      </c>
      <c r="F2176" s="2">
        <f>'Moving Avg'!D2176</f>
        <v>0.48399999999999999</v>
      </c>
      <c r="G2176" s="2">
        <f>'Moving Avg'!F2176</f>
        <v>0.49650000000000005</v>
      </c>
      <c r="H2176" s="2">
        <f>'Moving Avg'!G2176</f>
        <v>0.52859999999999996</v>
      </c>
      <c r="I2176" s="2">
        <f>'Moving Avg'!H2176</f>
        <v>0.64824999999999977</v>
      </c>
      <c r="J2176" s="5" t="str">
        <f>OBV!F2176</f>
        <v>BEARISH</v>
      </c>
      <c r="K2176" s="5" t="str">
        <f>OBV!G2176</f>
        <v>NEUTRAL</v>
      </c>
      <c r="L2176" s="5" t="str">
        <f>OBV!H2176</f>
        <v>CONFIRMED BEARISH</v>
      </c>
      <c r="M2176" s="7">
        <f t="shared" si="330"/>
        <v>25</v>
      </c>
      <c r="N2176" s="7">
        <f t="shared" si="331"/>
        <v>45</v>
      </c>
      <c r="O2176" s="7">
        <f t="shared" si="332"/>
        <v>0</v>
      </c>
      <c r="P2176" s="7">
        <f t="shared" si="333"/>
        <v>16.5</v>
      </c>
      <c r="Q2176" s="8">
        <f t="shared" si="334"/>
        <v>26.975000000000001</v>
      </c>
      <c r="R2176" s="8">
        <f t="shared" si="335"/>
        <v>18.125</v>
      </c>
      <c r="S2176" s="8">
        <f t="shared" si="336"/>
        <v>17.925000000000001</v>
      </c>
      <c r="T2176" s="8">
        <f t="shared" si="337"/>
        <v>21.625</v>
      </c>
      <c r="U2176" s="7">
        <f t="shared" si="338"/>
        <v>21.008333333333336</v>
      </c>
      <c r="V2176" s="7">
        <f t="shared" si="339"/>
        <v>21.162500000000001</v>
      </c>
    </row>
    <row r="2177" spans="1:22" ht="13.5" x14ac:dyDescent="0.25">
      <c r="A2177" s="3">
        <f>RSI!A2177</f>
        <v>45475</v>
      </c>
      <c r="B2177" s="2">
        <f>RSI!B2177</f>
        <v>0.47</v>
      </c>
      <c r="C2177" s="2">
        <f>RSI!I2177</f>
        <v>32.137121352343968</v>
      </c>
      <c r="D2177" s="2">
        <f>MACD!E2177</f>
        <v>6.166523752492159E-3</v>
      </c>
      <c r="E2177" s="2">
        <f>MACD!F2177</f>
        <v>5.810798676114083E-3</v>
      </c>
      <c r="F2177" s="2">
        <f>'Moving Avg'!D2177</f>
        <v>0.48</v>
      </c>
      <c r="G2177" s="2">
        <f>'Moving Avg'!F2177</f>
        <v>0.49350000000000016</v>
      </c>
      <c r="H2177" s="2">
        <f>'Moving Avg'!G2177</f>
        <v>0.52699999999999991</v>
      </c>
      <c r="I2177" s="2">
        <f>'Moving Avg'!H2177</f>
        <v>0.64684999999999993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  <c r="M2177" s="7">
        <f t="shared" si="330"/>
        <v>25</v>
      </c>
      <c r="N2177" s="7">
        <f t="shared" si="331"/>
        <v>0</v>
      </c>
      <c r="O2177" s="7">
        <f t="shared" si="332"/>
        <v>0</v>
      </c>
      <c r="P2177" s="7">
        <f t="shared" si="333"/>
        <v>16.5</v>
      </c>
      <c r="Q2177" s="8">
        <f t="shared" si="334"/>
        <v>11.225</v>
      </c>
      <c r="R2177" s="8">
        <f t="shared" si="335"/>
        <v>9.125</v>
      </c>
      <c r="S2177" s="8">
        <f t="shared" si="336"/>
        <v>11.175000000000001</v>
      </c>
      <c r="T2177" s="8">
        <f t="shared" si="337"/>
        <v>10.375</v>
      </c>
      <c r="U2177" s="7">
        <f t="shared" si="338"/>
        <v>10.508333333333335</v>
      </c>
      <c r="V2177" s="7">
        <f t="shared" si="339"/>
        <v>10.475000000000001</v>
      </c>
    </row>
    <row r="2178" spans="1:22" ht="13.5" x14ac:dyDescent="0.25">
      <c r="A2178" s="3">
        <f>RSI!A2178</f>
        <v>45476</v>
      </c>
      <c r="B2178" s="2">
        <f>RSI!B2178</f>
        <v>0.47</v>
      </c>
      <c r="C2178" s="2">
        <f>RSI!I2178</f>
        <v>32.137121352343968</v>
      </c>
      <c r="D2178" s="2">
        <f>MACD!E2178</f>
        <v>5.8335615642061134E-3</v>
      </c>
      <c r="E2178" s="2">
        <f>MACD!F2178</f>
        <v>5.8153512537324897E-3</v>
      </c>
      <c r="F2178" s="2">
        <f>'Moving Avg'!D2178</f>
        <v>0.47599999999999998</v>
      </c>
      <c r="G2178" s="2">
        <f>'Moving Avg'!F2178</f>
        <v>0.49200000000000016</v>
      </c>
      <c r="H2178" s="2">
        <f>'Moving Avg'!G2178</f>
        <v>0.52519999999999989</v>
      </c>
      <c r="I2178" s="2">
        <f>'Moving Avg'!H2178</f>
        <v>0.64539999999999997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11.225</v>
      </c>
      <c r="R2178" s="8">
        <f t="shared" si="335"/>
        <v>9.125</v>
      </c>
      <c r="S2178" s="8">
        <f t="shared" si="336"/>
        <v>11.175000000000001</v>
      </c>
      <c r="T2178" s="8">
        <f t="shared" si="337"/>
        <v>10.375</v>
      </c>
      <c r="U2178" s="7">
        <f t="shared" si="338"/>
        <v>10.508333333333335</v>
      </c>
      <c r="V2178" s="7">
        <f t="shared" si="339"/>
        <v>10.475000000000001</v>
      </c>
    </row>
    <row r="2179" spans="1:22" ht="13.5" x14ac:dyDescent="0.25">
      <c r="A2179" s="3">
        <f>RSI!A2179</f>
        <v>45477</v>
      </c>
      <c r="B2179" s="2">
        <f>RSI!B2179</f>
        <v>0.47</v>
      </c>
      <c r="C2179" s="2">
        <f>RSI!I2179</f>
        <v>32.137121352343968</v>
      </c>
      <c r="D2179" s="2">
        <f>MACD!E2179</f>
        <v>5.7341346467260634E-3</v>
      </c>
      <c r="E2179" s="2">
        <f>MACD!F2179</f>
        <v>5.7991079323312048E-3</v>
      </c>
      <c r="F2179" s="2">
        <f>'Moving Avg'!D2179</f>
        <v>0.47400000000000003</v>
      </c>
      <c r="G2179" s="2">
        <f>'Moving Avg'!F2179</f>
        <v>0.49000000000000021</v>
      </c>
      <c r="H2179" s="2">
        <f>'Moving Avg'!G2179</f>
        <v>0.52279999999999982</v>
      </c>
      <c r="I2179" s="2">
        <f>'Moving Avg'!H2179</f>
        <v>0.64395000000000013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  <c r="M2179" s="7">
        <f t="shared" si="340"/>
        <v>25</v>
      </c>
      <c r="N2179" s="7">
        <f t="shared" si="341"/>
        <v>45</v>
      </c>
      <c r="O2179" s="7">
        <f t="shared" si="342"/>
        <v>0</v>
      </c>
      <c r="P2179" s="7">
        <f t="shared" si="343"/>
        <v>16.5</v>
      </c>
      <c r="Q2179" s="8">
        <f t="shared" ref="Q2179:Q2242" si="344">0.35*M2179+N2179*0.35+O2179*0.15+P2179*0.15</f>
        <v>26.975000000000001</v>
      </c>
      <c r="R2179" s="8">
        <f t="shared" ref="R2179:R2242" si="345">M2179*0.2+N2179*0.2+O2179*0.35+P2179*0.25</f>
        <v>18.125</v>
      </c>
      <c r="S2179" s="8">
        <f t="shared" ref="S2179:S2242" si="346">M2179*0.15+N2179*0.15+O2179*0.25+P2179*0.45</f>
        <v>17.925000000000001</v>
      </c>
      <c r="T2179" s="8">
        <f t="shared" ref="T2179:T2242" si="347">0.25*SUM(M2179:P2179)</f>
        <v>21.625</v>
      </c>
      <c r="U2179" s="7">
        <f t="shared" ref="U2179:U2242" si="348">SUM(Q2179:S2179)/3</f>
        <v>21.008333333333336</v>
      </c>
      <c r="V2179" s="7">
        <f t="shared" ref="V2179:V2242" si="349">SUM(Q2179:T2179)/4</f>
        <v>21.162500000000001</v>
      </c>
    </row>
    <row r="2180" spans="1:22" ht="13.5" x14ac:dyDescent="0.25">
      <c r="A2180" s="3">
        <f>RSI!A2180</f>
        <v>45478</v>
      </c>
      <c r="B2180" s="2">
        <f>RSI!B2180</f>
        <v>0.47</v>
      </c>
      <c r="C2180" s="2">
        <f>RSI!I2180</f>
        <v>32.137121352343968</v>
      </c>
      <c r="D2180" s="2">
        <f>MACD!E2180</f>
        <v>5.8188100287946409E-3</v>
      </c>
      <c r="E2180" s="2">
        <f>MACD!F2180</f>
        <v>5.8030483516238922E-3</v>
      </c>
      <c r="F2180" s="2">
        <f>'Moving Avg'!D2180</f>
        <v>0.47199999999999998</v>
      </c>
      <c r="G2180" s="2">
        <f>'Moving Avg'!F2180</f>
        <v>0.48800000000000027</v>
      </c>
      <c r="H2180" s="2">
        <f>'Moving Avg'!G2180</f>
        <v>0.52019999999999977</v>
      </c>
      <c r="I2180" s="2">
        <f>'Moving Avg'!H2180</f>
        <v>0.64250000000000018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  <c r="M2180" s="7">
        <f t="shared" si="340"/>
        <v>25</v>
      </c>
      <c r="N2180" s="7">
        <f t="shared" si="341"/>
        <v>0</v>
      </c>
      <c r="O2180" s="7">
        <f t="shared" si="342"/>
        <v>0</v>
      </c>
      <c r="P2180" s="7">
        <f t="shared" si="343"/>
        <v>16.5</v>
      </c>
      <c r="Q2180" s="8">
        <f t="shared" si="344"/>
        <v>11.225</v>
      </c>
      <c r="R2180" s="8">
        <f t="shared" si="345"/>
        <v>9.125</v>
      </c>
      <c r="S2180" s="8">
        <f t="shared" si="346"/>
        <v>11.175000000000001</v>
      </c>
      <c r="T2180" s="8">
        <f t="shared" si="347"/>
        <v>10.375</v>
      </c>
      <c r="U2180" s="7">
        <f t="shared" si="348"/>
        <v>10.508333333333335</v>
      </c>
      <c r="V2180" s="7">
        <f t="shared" si="349"/>
        <v>10.475000000000001</v>
      </c>
    </row>
    <row r="2181" spans="1:22" ht="13.5" x14ac:dyDescent="0.25">
      <c r="A2181" s="3">
        <f>RSI!A2181</f>
        <v>45481</v>
      </c>
      <c r="B2181" s="2">
        <f>RSI!B2181</f>
        <v>0.47</v>
      </c>
      <c r="C2181" s="2">
        <f>RSI!I2181</f>
        <v>32.137121352343968</v>
      </c>
      <c r="D2181" s="2">
        <f>MACD!E2181</f>
        <v>6.0467601426228423E-3</v>
      </c>
      <c r="E2181" s="2">
        <f>MACD!F2181</f>
        <v>5.8517907098236824E-3</v>
      </c>
      <c r="F2181" s="2">
        <f>'Moving Avg'!D2181</f>
        <v>0.46999999999999992</v>
      </c>
      <c r="G2181" s="2">
        <f>'Moving Avg'!F2181</f>
        <v>0.48650000000000021</v>
      </c>
      <c r="H2181" s="2">
        <f>'Moving Avg'!G2181</f>
        <v>0.51739999999999975</v>
      </c>
      <c r="I2181" s="2">
        <f>'Moving Avg'!H2181</f>
        <v>0.64100000000000013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  <c r="M2181" s="7">
        <f t="shared" si="340"/>
        <v>25</v>
      </c>
      <c r="N2181" s="7">
        <f t="shared" si="341"/>
        <v>0</v>
      </c>
      <c r="O2181" s="7">
        <f t="shared" si="342"/>
        <v>0</v>
      </c>
      <c r="P2181" s="7">
        <f t="shared" si="343"/>
        <v>16.5</v>
      </c>
      <c r="Q2181" s="8">
        <f t="shared" si="344"/>
        <v>11.225</v>
      </c>
      <c r="R2181" s="8">
        <f t="shared" si="345"/>
        <v>9.125</v>
      </c>
      <c r="S2181" s="8">
        <f t="shared" si="346"/>
        <v>11.175000000000001</v>
      </c>
      <c r="T2181" s="8">
        <f t="shared" si="347"/>
        <v>10.375</v>
      </c>
      <c r="U2181" s="7">
        <f t="shared" si="348"/>
        <v>10.508333333333335</v>
      </c>
      <c r="V2181" s="7">
        <f t="shared" si="349"/>
        <v>10.475000000000001</v>
      </c>
    </row>
    <row r="2182" spans="1:22" ht="13.5" x14ac:dyDescent="0.25">
      <c r="A2182" s="3">
        <f>RSI!A2182</f>
        <v>45482</v>
      </c>
      <c r="B2182" s="2">
        <f>RSI!B2182</f>
        <v>0.47</v>
      </c>
      <c r="C2182" s="2">
        <f>RSI!I2182</f>
        <v>32.137121352343982</v>
      </c>
      <c r="D2182" s="2">
        <f>MACD!E2182</f>
        <v>6.3843648170737177E-3</v>
      </c>
      <c r="E2182" s="2">
        <f>MACD!F2182</f>
        <v>5.9583055312736896E-3</v>
      </c>
      <c r="F2182" s="2">
        <f>'Moving Avg'!D2182</f>
        <v>0.46999999999999992</v>
      </c>
      <c r="G2182" s="2">
        <f>'Moving Avg'!F2182</f>
        <v>0.48500000000000021</v>
      </c>
      <c r="H2182" s="2">
        <f>'Moving Avg'!G2182</f>
        <v>0.5147999999999997</v>
      </c>
      <c r="I2182" s="2">
        <f>'Moving Avg'!H2182</f>
        <v>0.63950000000000007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  <c r="M2182" s="7">
        <f t="shared" si="340"/>
        <v>25</v>
      </c>
      <c r="N2182" s="7">
        <f t="shared" si="341"/>
        <v>0</v>
      </c>
      <c r="O2182" s="7">
        <f t="shared" si="342"/>
        <v>0</v>
      </c>
      <c r="P2182" s="7">
        <f t="shared" si="343"/>
        <v>33</v>
      </c>
      <c r="Q2182" s="8">
        <f t="shared" si="344"/>
        <v>13.7</v>
      </c>
      <c r="R2182" s="8">
        <f t="shared" si="345"/>
        <v>13.25</v>
      </c>
      <c r="S2182" s="8">
        <f t="shared" si="346"/>
        <v>18.600000000000001</v>
      </c>
      <c r="T2182" s="8">
        <f t="shared" si="347"/>
        <v>14.5</v>
      </c>
      <c r="U2182" s="7">
        <f t="shared" si="348"/>
        <v>15.183333333333332</v>
      </c>
      <c r="V2182" s="7">
        <f t="shared" si="349"/>
        <v>15.012499999999999</v>
      </c>
    </row>
    <row r="2183" spans="1:22" ht="13.5" x14ac:dyDescent="0.25">
      <c r="A2183" s="3">
        <f>RSI!A2183</f>
        <v>45483</v>
      </c>
      <c r="B2183" s="2">
        <f>RSI!B2183</f>
        <v>0.48</v>
      </c>
      <c r="C2183" s="2">
        <f>RSI!I2183</f>
        <v>41.620399733700772</v>
      </c>
      <c r="D2183" s="2">
        <f>MACD!E2183</f>
        <v>6.063293096861988E-3</v>
      </c>
      <c r="E2183" s="2">
        <f>MACD!F2183</f>
        <v>5.97930304439135E-3</v>
      </c>
      <c r="F2183" s="2">
        <f>'Moving Avg'!D2183</f>
        <v>0.47199999999999998</v>
      </c>
      <c r="G2183" s="2">
        <f>'Moving Avg'!F2183</f>
        <v>0.4835000000000001</v>
      </c>
      <c r="H2183" s="2">
        <f>'Moving Avg'!G2183</f>
        <v>0.51219999999999966</v>
      </c>
      <c r="I2183" s="2">
        <f>'Moving Avg'!H2183</f>
        <v>0.6382500000000001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  <c r="M2183" s="7">
        <f t="shared" si="340"/>
        <v>25</v>
      </c>
      <c r="N2183" s="7">
        <f t="shared" si="341"/>
        <v>0</v>
      </c>
      <c r="O2183" s="7">
        <f t="shared" si="342"/>
        <v>0</v>
      </c>
      <c r="P2183" s="7">
        <f t="shared" si="343"/>
        <v>83.5</v>
      </c>
      <c r="Q2183" s="8">
        <f t="shared" si="344"/>
        <v>21.274999999999999</v>
      </c>
      <c r="R2183" s="8">
        <f t="shared" si="345"/>
        <v>25.875</v>
      </c>
      <c r="S2183" s="8">
        <f t="shared" si="346"/>
        <v>41.325000000000003</v>
      </c>
      <c r="T2183" s="8">
        <f t="shared" si="347"/>
        <v>27.125</v>
      </c>
      <c r="U2183" s="7">
        <f t="shared" si="348"/>
        <v>29.491666666666664</v>
      </c>
      <c r="V2183" s="7">
        <f t="shared" si="349"/>
        <v>28.9</v>
      </c>
    </row>
    <row r="2184" spans="1:22" ht="13.5" x14ac:dyDescent="0.25">
      <c r="A2184" s="3">
        <f>RSI!A2184</f>
        <v>45484</v>
      </c>
      <c r="B2184" s="2">
        <f>RSI!B2184</f>
        <v>0.47</v>
      </c>
      <c r="C2184" s="2">
        <f>RSI!I2184</f>
        <v>36.176202168397829</v>
      </c>
      <c r="D2184" s="2">
        <f>MACD!E2184</f>
        <v>5.0588831383273636E-3</v>
      </c>
      <c r="E2184" s="2">
        <f>MACD!F2184</f>
        <v>5.7952190631785534E-3</v>
      </c>
      <c r="F2184" s="2">
        <f>'Moving Avg'!D2184</f>
        <v>0.47199999999999998</v>
      </c>
      <c r="G2184" s="2">
        <f>'Moving Avg'!F2184</f>
        <v>0.4825000000000001</v>
      </c>
      <c r="H2184" s="2">
        <f>'Moving Avg'!G2184</f>
        <v>0.50959999999999961</v>
      </c>
      <c r="I2184" s="2">
        <f>'Moving Avg'!H2184</f>
        <v>0.63680000000000003</v>
      </c>
      <c r="J2184" s="5" t="str">
        <f>OBV!F2184</f>
        <v>BULLISH</v>
      </c>
      <c r="K2184" s="5" t="str">
        <f>OBV!G2184</f>
        <v>NEUTRAL</v>
      </c>
      <c r="L2184" s="5" t="str">
        <f>OBV!H2184</f>
        <v>NEUTRAL</v>
      </c>
      <c r="M2184" s="7">
        <f t="shared" si="340"/>
        <v>25</v>
      </c>
      <c r="N2184" s="7">
        <f t="shared" si="341"/>
        <v>45</v>
      </c>
      <c r="O2184" s="7">
        <f t="shared" si="342"/>
        <v>0</v>
      </c>
      <c r="P2184" s="7">
        <f t="shared" si="343"/>
        <v>49.5</v>
      </c>
      <c r="Q2184" s="8">
        <f t="shared" si="344"/>
        <v>31.925000000000001</v>
      </c>
      <c r="R2184" s="8">
        <f t="shared" si="345"/>
        <v>26.375</v>
      </c>
      <c r="S2184" s="8">
        <f t="shared" si="346"/>
        <v>32.775000000000006</v>
      </c>
      <c r="T2184" s="8">
        <f t="shared" si="347"/>
        <v>29.875</v>
      </c>
      <c r="U2184" s="7">
        <f t="shared" si="348"/>
        <v>30.358333333333334</v>
      </c>
      <c r="V2184" s="7">
        <f t="shared" si="349"/>
        <v>30.237500000000001</v>
      </c>
    </row>
    <row r="2185" spans="1:22" ht="13.5" x14ac:dyDescent="0.25">
      <c r="A2185" s="3">
        <f>RSI!A2185</f>
        <v>45485</v>
      </c>
      <c r="B2185" s="2">
        <f>RSI!B2185</f>
        <v>0.47</v>
      </c>
      <c r="C2185" s="2">
        <f>RSI!I2185</f>
        <v>36.176202168397829</v>
      </c>
      <c r="D2185" s="2">
        <f>MACD!E2185</f>
        <v>4.328261283198187E-3</v>
      </c>
      <c r="E2185" s="2">
        <f>MACD!F2185</f>
        <v>5.50182750718248E-3</v>
      </c>
      <c r="F2185" s="2">
        <f>'Moving Avg'!D2185</f>
        <v>0.47199999999999998</v>
      </c>
      <c r="G2185" s="2">
        <f>'Moving Avg'!F2185</f>
        <v>0.48100000000000004</v>
      </c>
      <c r="H2185" s="2">
        <f>'Moving Avg'!G2185</f>
        <v>0.5067999999999997</v>
      </c>
      <c r="I2185" s="2">
        <f>'Moving Avg'!H2185</f>
        <v>0.63540000000000008</v>
      </c>
      <c r="J2185" s="5" t="str">
        <f>OBV!F2185</f>
        <v>BULLISH</v>
      </c>
      <c r="K2185" s="5" t="str">
        <f>OBV!G2185</f>
        <v>NEUTRAL</v>
      </c>
      <c r="L2185" s="5" t="str">
        <f>OBV!H2185</f>
        <v>NEUTRAL</v>
      </c>
      <c r="M2185" s="7">
        <f t="shared" si="340"/>
        <v>25</v>
      </c>
      <c r="N2185" s="7">
        <f t="shared" si="341"/>
        <v>45</v>
      </c>
      <c r="O2185" s="7">
        <f t="shared" si="342"/>
        <v>0</v>
      </c>
      <c r="P2185" s="7">
        <f t="shared" si="343"/>
        <v>49.5</v>
      </c>
      <c r="Q2185" s="8">
        <f t="shared" si="344"/>
        <v>31.925000000000001</v>
      </c>
      <c r="R2185" s="8">
        <f t="shared" si="345"/>
        <v>26.375</v>
      </c>
      <c r="S2185" s="8">
        <f t="shared" si="346"/>
        <v>32.775000000000006</v>
      </c>
      <c r="T2185" s="8">
        <f t="shared" si="347"/>
        <v>29.875</v>
      </c>
      <c r="U2185" s="7">
        <f t="shared" si="348"/>
        <v>30.358333333333334</v>
      </c>
      <c r="V2185" s="7">
        <f t="shared" si="349"/>
        <v>30.237500000000001</v>
      </c>
    </row>
    <row r="2186" spans="1:22" ht="13.5" x14ac:dyDescent="0.25">
      <c r="A2186" s="3">
        <f>RSI!A2186</f>
        <v>45488</v>
      </c>
      <c r="B2186" s="2">
        <f>RSI!B2186</f>
        <v>0.47</v>
      </c>
      <c r="C2186" s="2">
        <f>RSI!I2186</f>
        <v>36.176202168397822</v>
      </c>
      <c r="D2186" s="2">
        <f>MACD!E2186</f>
        <v>3.8204719518782349E-3</v>
      </c>
      <c r="E2186" s="2">
        <f>MACD!F2186</f>
        <v>5.165556396121632E-3</v>
      </c>
      <c r="F2186" s="2">
        <f>'Moving Avg'!D2186</f>
        <v>0.47199999999999998</v>
      </c>
      <c r="G2186" s="2">
        <f>'Moving Avg'!F2186</f>
        <v>0.47950000000000009</v>
      </c>
      <c r="H2186" s="2">
        <f>'Moving Avg'!G2186</f>
        <v>0.50419999999999954</v>
      </c>
      <c r="I2186" s="2">
        <f>'Moving Avg'!H2186</f>
        <v>0.63410000000000011</v>
      </c>
      <c r="J2186" s="5" t="str">
        <f>OBV!F2186</f>
        <v>BULLISH</v>
      </c>
      <c r="K2186" s="5" t="str">
        <f>OBV!G2186</f>
        <v>NEUTRAL</v>
      </c>
      <c r="L2186" s="5" t="str">
        <f>OBV!H2186</f>
        <v>NEUTRAL</v>
      </c>
      <c r="M2186" s="7">
        <f t="shared" si="340"/>
        <v>25</v>
      </c>
      <c r="N2186" s="7">
        <f t="shared" si="341"/>
        <v>45</v>
      </c>
      <c r="O2186" s="7">
        <f t="shared" si="342"/>
        <v>0</v>
      </c>
      <c r="P2186" s="7">
        <f t="shared" si="343"/>
        <v>49.5</v>
      </c>
      <c r="Q2186" s="8">
        <f t="shared" si="344"/>
        <v>31.925000000000001</v>
      </c>
      <c r="R2186" s="8">
        <f t="shared" si="345"/>
        <v>26.375</v>
      </c>
      <c r="S2186" s="8">
        <f t="shared" si="346"/>
        <v>32.775000000000006</v>
      </c>
      <c r="T2186" s="8">
        <f t="shared" si="347"/>
        <v>29.875</v>
      </c>
      <c r="U2186" s="7">
        <f t="shared" si="348"/>
        <v>30.358333333333334</v>
      </c>
      <c r="V2186" s="7">
        <f t="shared" si="349"/>
        <v>30.237500000000001</v>
      </c>
    </row>
    <row r="2187" spans="1:22" ht="13.5" x14ac:dyDescent="0.25">
      <c r="A2187" s="3">
        <f>RSI!A2187</f>
        <v>45489</v>
      </c>
      <c r="B2187" s="2">
        <f>RSI!B2187</f>
        <v>0.47</v>
      </c>
      <c r="C2187" s="2">
        <f>RSI!I2187</f>
        <v>36.176202168397822</v>
      </c>
      <c r="D2187" s="2">
        <f>MACD!E2187</f>
        <v>1.9545917412784886E-3</v>
      </c>
      <c r="E2187" s="2">
        <f>MACD!F2187</f>
        <v>4.5233634651530028E-3</v>
      </c>
      <c r="F2187" s="2">
        <f>'Moving Avg'!D2187</f>
        <v>0.47199999999999998</v>
      </c>
      <c r="G2187" s="2">
        <f>'Moving Avg'!F2187</f>
        <v>0.47800000000000009</v>
      </c>
      <c r="H2187" s="2">
        <f>'Moving Avg'!G2187</f>
        <v>0.5015999999999996</v>
      </c>
      <c r="I2187" s="2">
        <f>'Moving Avg'!H2187</f>
        <v>0.63280000000000003</v>
      </c>
      <c r="J2187" s="5" t="str">
        <f>OBV!F2187</f>
        <v>BULLISH</v>
      </c>
      <c r="K2187" s="5" t="str">
        <f>OBV!G2187</f>
        <v>NEUTRAL</v>
      </c>
      <c r="L2187" s="5" t="str">
        <f>OBV!H2187</f>
        <v>NEUTRAL</v>
      </c>
      <c r="M2187" s="7">
        <f t="shared" si="340"/>
        <v>25</v>
      </c>
      <c r="N2187" s="7">
        <f t="shared" si="341"/>
        <v>45</v>
      </c>
      <c r="O2187" s="7">
        <f t="shared" si="342"/>
        <v>0</v>
      </c>
      <c r="P2187" s="7">
        <f t="shared" si="343"/>
        <v>49.5</v>
      </c>
      <c r="Q2187" s="8">
        <f t="shared" si="344"/>
        <v>31.925000000000001</v>
      </c>
      <c r="R2187" s="8">
        <f t="shared" si="345"/>
        <v>26.375</v>
      </c>
      <c r="S2187" s="8">
        <f t="shared" si="346"/>
        <v>32.775000000000006</v>
      </c>
      <c r="T2187" s="8">
        <f t="shared" si="347"/>
        <v>29.875</v>
      </c>
      <c r="U2187" s="7">
        <f t="shared" si="348"/>
        <v>30.358333333333334</v>
      </c>
      <c r="V2187" s="7">
        <f t="shared" si="349"/>
        <v>30.237500000000001</v>
      </c>
    </row>
    <row r="2188" spans="1:22" ht="13.5" x14ac:dyDescent="0.25">
      <c r="A2188" s="3">
        <f>RSI!A2188</f>
        <v>45490</v>
      </c>
      <c r="B2188" s="2">
        <f>RSI!B2188</f>
        <v>0.47</v>
      </c>
      <c r="C2188" s="2">
        <f>RSI!I2188</f>
        <v>36.176202168397822</v>
      </c>
      <c r="D2188" s="2">
        <f>MACD!E2188</f>
        <v>4.7044523164879726E-4</v>
      </c>
      <c r="E2188" s="2">
        <f>MACD!F2188</f>
        <v>3.7127798184521618E-3</v>
      </c>
      <c r="F2188" s="2">
        <f>'Moving Avg'!D2188</f>
        <v>0.46999999999999992</v>
      </c>
      <c r="G2188" s="2">
        <f>'Moving Avg'!F2188</f>
        <v>0.47700000000000004</v>
      </c>
      <c r="H2188" s="2">
        <f>'Moving Avg'!G2188</f>
        <v>0.49959999999999966</v>
      </c>
      <c r="I2188" s="2">
        <f>'Moving Avg'!H2188</f>
        <v>0.63140000000000007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  <c r="M2188" s="7">
        <f t="shared" si="340"/>
        <v>25</v>
      </c>
      <c r="N2188" s="7">
        <f t="shared" si="341"/>
        <v>45</v>
      </c>
      <c r="O2188" s="7">
        <f t="shared" si="342"/>
        <v>0</v>
      </c>
      <c r="P2188" s="7">
        <f t="shared" si="343"/>
        <v>16.5</v>
      </c>
      <c r="Q2188" s="8">
        <f t="shared" si="344"/>
        <v>26.975000000000001</v>
      </c>
      <c r="R2188" s="8">
        <f t="shared" si="345"/>
        <v>18.125</v>
      </c>
      <c r="S2188" s="8">
        <f t="shared" si="346"/>
        <v>17.925000000000001</v>
      </c>
      <c r="T2188" s="8">
        <f t="shared" si="347"/>
        <v>21.625</v>
      </c>
      <c r="U2188" s="7">
        <f t="shared" si="348"/>
        <v>21.008333333333336</v>
      </c>
      <c r="V2188" s="7">
        <f t="shared" si="349"/>
        <v>21.162500000000001</v>
      </c>
    </row>
    <row r="2189" spans="1:22" ht="13.5" x14ac:dyDescent="0.25">
      <c r="A2189" s="3">
        <f>RSI!A2189</f>
        <v>45491</v>
      </c>
      <c r="B2189" s="2">
        <f>RSI!B2189</f>
        <v>0.46</v>
      </c>
      <c r="C2189" s="2">
        <f>RSI!I2189</f>
        <v>30.413597341075544</v>
      </c>
      <c r="D2189" s="2">
        <f>MACD!E2189</f>
        <v>4.3031923743386269E-5</v>
      </c>
      <c r="E2189" s="2">
        <f>MACD!F2189</f>
        <v>2.9788302395104068E-3</v>
      </c>
      <c r="F2189" s="2">
        <f>'Moving Avg'!D2189</f>
        <v>0.46799999999999997</v>
      </c>
      <c r="G2189" s="2">
        <f>'Moving Avg'!F2189</f>
        <v>0.47550000000000009</v>
      </c>
      <c r="H2189" s="2">
        <f>'Moving Avg'!G2189</f>
        <v>0.49759999999999971</v>
      </c>
      <c r="I2189" s="2">
        <f>'Moving Avg'!H2189</f>
        <v>0.63000000000000012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  <c r="M2189" s="7">
        <f t="shared" si="340"/>
        <v>25</v>
      </c>
      <c r="N2189" s="7">
        <f t="shared" si="341"/>
        <v>45</v>
      </c>
      <c r="O2189" s="7">
        <f t="shared" si="342"/>
        <v>0</v>
      </c>
      <c r="P2189" s="7">
        <f t="shared" si="343"/>
        <v>16.5</v>
      </c>
      <c r="Q2189" s="8">
        <f t="shared" si="344"/>
        <v>26.975000000000001</v>
      </c>
      <c r="R2189" s="8">
        <f t="shared" si="345"/>
        <v>18.125</v>
      </c>
      <c r="S2189" s="8">
        <f t="shared" si="346"/>
        <v>17.925000000000001</v>
      </c>
      <c r="T2189" s="8">
        <f t="shared" si="347"/>
        <v>21.625</v>
      </c>
      <c r="U2189" s="7">
        <f t="shared" si="348"/>
        <v>21.008333333333336</v>
      </c>
      <c r="V2189" s="7">
        <f t="shared" si="349"/>
        <v>21.162500000000001</v>
      </c>
    </row>
    <row r="2190" spans="1:22" ht="13.5" x14ac:dyDescent="0.25">
      <c r="A2190" s="3">
        <f>RSI!A2190</f>
        <v>45492</v>
      </c>
      <c r="B2190" s="2">
        <f>RSI!B2190</f>
        <v>0.47</v>
      </c>
      <c r="C2190" s="2">
        <f>RSI!I2190</f>
        <v>40.602926615691111</v>
      </c>
      <c r="D2190" s="2">
        <f>MACD!E2190</f>
        <v>-9.1910707160974825E-4</v>
      </c>
      <c r="E2190" s="2">
        <f>MACD!F2190</f>
        <v>2.1992427772863756E-3</v>
      </c>
      <c r="F2190" s="2">
        <f>'Moving Avg'!D2190</f>
        <v>0.46799999999999997</v>
      </c>
      <c r="G2190" s="2">
        <f>'Moving Avg'!F2190</f>
        <v>0.47450000000000003</v>
      </c>
      <c r="H2190" s="2">
        <f>'Moving Avg'!G2190</f>
        <v>0.49639999999999973</v>
      </c>
      <c r="I2190" s="2">
        <f>'Moving Avg'!H2190</f>
        <v>0.62875000000000003</v>
      </c>
      <c r="J2190" s="5" t="str">
        <f>OBV!F2190</f>
        <v>BULLISH</v>
      </c>
      <c r="K2190" s="5" t="str">
        <f>OBV!G2190</f>
        <v>NEUTRAL</v>
      </c>
      <c r="L2190" s="5" t="str">
        <f>OBV!H2190</f>
        <v>NEUTRAL</v>
      </c>
      <c r="M2190" s="7">
        <f t="shared" si="340"/>
        <v>25</v>
      </c>
      <c r="N2190" s="7">
        <f t="shared" si="341"/>
        <v>45</v>
      </c>
      <c r="O2190" s="7">
        <f t="shared" si="342"/>
        <v>0</v>
      </c>
      <c r="P2190" s="7">
        <f t="shared" si="343"/>
        <v>49.5</v>
      </c>
      <c r="Q2190" s="8">
        <f t="shared" si="344"/>
        <v>31.925000000000001</v>
      </c>
      <c r="R2190" s="8">
        <f t="shared" si="345"/>
        <v>26.375</v>
      </c>
      <c r="S2190" s="8">
        <f t="shared" si="346"/>
        <v>32.775000000000006</v>
      </c>
      <c r="T2190" s="8">
        <f t="shared" si="347"/>
        <v>29.875</v>
      </c>
      <c r="U2190" s="7">
        <f t="shared" si="348"/>
        <v>30.358333333333334</v>
      </c>
      <c r="V2190" s="7">
        <f t="shared" si="349"/>
        <v>30.237500000000001</v>
      </c>
    </row>
    <row r="2191" spans="1:22" ht="13.5" x14ac:dyDescent="0.25">
      <c r="A2191" s="3">
        <f>RSI!A2191</f>
        <v>45495</v>
      </c>
      <c r="B2191" s="2">
        <f>RSI!B2191</f>
        <v>0.47</v>
      </c>
      <c r="C2191" s="2">
        <f>RSI!I2191</f>
        <v>40.602926615691111</v>
      </c>
      <c r="D2191" s="2">
        <f>MACD!E2191</f>
        <v>-1.6624455201443844E-3</v>
      </c>
      <c r="E2191" s="2">
        <f>MACD!F2191</f>
        <v>1.4269051178002236E-3</v>
      </c>
      <c r="F2191" s="2">
        <f>'Moving Avg'!D2191</f>
        <v>0.46799999999999997</v>
      </c>
      <c r="G2191" s="2">
        <f>'Moving Avg'!F2191</f>
        <v>0.47350000000000003</v>
      </c>
      <c r="H2191" s="2">
        <f>'Moving Avg'!G2191</f>
        <v>0.49539999999999978</v>
      </c>
      <c r="I2191" s="2">
        <f>'Moving Avg'!H2191</f>
        <v>0.62744999999999995</v>
      </c>
      <c r="J2191" s="5" t="str">
        <f>OBV!F2191</f>
        <v>BULLISH</v>
      </c>
      <c r="K2191" s="5" t="str">
        <f>OBV!G2191</f>
        <v>NEUTRAL</v>
      </c>
      <c r="L2191" s="5" t="str">
        <f>OBV!H2191</f>
        <v>NEUTRAL</v>
      </c>
      <c r="M2191" s="7">
        <f t="shared" si="340"/>
        <v>25</v>
      </c>
      <c r="N2191" s="7">
        <f t="shared" si="341"/>
        <v>45</v>
      </c>
      <c r="O2191" s="7">
        <f t="shared" si="342"/>
        <v>0</v>
      </c>
      <c r="P2191" s="7">
        <f t="shared" si="343"/>
        <v>49.5</v>
      </c>
      <c r="Q2191" s="8">
        <f t="shared" si="344"/>
        <v>31.925000000000001</v>
      </c>
      <c r="R2191" s="8">
        <f t="shared" si="345"/>
        <v>26.375</v>
      </c>
      <c r="S2191" s="8">
        <f t="shared" si="346"/>
        <v>32.775000000000006</v>
      </c>
      <c r="T2191" s="8">
        <f t="shared" si="347"/>
        <v>29.875</v>
      </c>
      <c r="U2191" s="7">
        <f t="shared" si="348"/>
        <v>30.358333333333334</v>
      </c>
      <c r="V2191" s="7">
        <f t="shared" si="349"/>
        <v>30.237500000000001</v>
      </c>
    </row>
    <row r="2192" spans="1:22" ht="13.5" x14ac:dyDescent="0.25">
      <c r="A2192" s="3">
        <f>RSI!A2192</f>
        <v>45496</v>
      </c>
      <c r="B2192" s="2">
        <f>RSI!B2192</f>
        <v>0.48</v>
      </c>
      <c r="C2192" s="2">
        <f>RSI!I2192</f>
        <v>49.225488698742851</v>
      </c>
      <c r="D2192" s="2">
        <f>MACD!E2192</f>
        <v>-2.9666286861457225E-3</v>
      </c>
      <c r="E2192" s="2">
        <f>MACD!F2192</f>
        <v>5.4819835701103441E-4</v>
      </c>
      <c r="F2192" s="2">
        <f>'Moving Avg'!D2192</f>
        <v>0.46999999999999992</v>
      </c>
      <c r="G2192" s="2">
        <f>'Moving Avg'!F2192</f>
        <v>0.47299999999999998</v>
      </c>
      <c r="H2192" s="2">
        <f>'Moving Avg'!G2192</f>
        <v>0.49519999999999975</v>
      </c>
      <c r="I2192" s="2">
        <f>'Moving Avg'!H2192</f>
        <v>0.62619999999999998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  <c r="M2192" s="7">
        <f t="shared" si="340"/>
        <v>25</v>
      </c>
      <c r="N2192" s="7">
        <f t="shared" si="341"/>
        <v>45</v>
      </c>
      <c r="O2192" s="7">
        <f t="shared" si="342"/>
        <v>0</v>
      </c>
      <c r="P2192" s="7">
        <f t="shared" si="343"/>
        <v>83.5</v>
      </c>
      <c r="Q2192" s="8">
        <f t="shared" si="344"/>
        <v>37.024999999999999</v>
      </c>
      <c r="R2192" s="8">
        <f t="shared" si="345"/>
        <v>34.875</v>
      </c>
      <c r="S2192" s="8">
        <f t="shared" si="346"/>
        <v>48.075000000000003</v>
      </c>
      <c r="T2192" s="8">
        <f t="shared" si="347"/>
        <v>38.375</v>
      </c>
      <c r="U2192" s="7">
        <f t="shared" si="348"/>
        <v>39.991666666666667</v>
      </c>
      <c r="V2192" s="7">
        <f t="shared" si="349"/>
        <v>39.587500000000006</v>
      </c>
    </row>
    <row r="2193" spans="1:22" ht="13.5" x14ac:dyDescent="0.25">
      <c r="A2193" s="3">
        <f>RSI!A2193</f>
        <v>45497</v>
      </c>
      <c r="B2193" s="2">
        <f>RSI!B2193</f>
        <v>0.47</v>
      </c>
      <c r="C2193" s="2">
        <f>RSI!I2193</f>
        <v>42.570269474900449</v>
      </c>
      <c r="D2193" s="2">
        <f>MACD!E2193</f>
        <v>-1.7893747143672978E-3</v>
      </c>
      <c r="E2193" s="2">
        <f>MACD!F2193</f>
        <v>8.068374273536796E-5</v>
      </c>
      <c r="F2193" s="2">
        <f>'Moving Avg'!D2193</f>
        <v>0.46999999999999992</v>
      </c>
      <c r="G2193" s="2">
        <f>'Moving Avg'!F2193</f>
        <v>0.47199999999999998</v>
      </c>
      <c r="H2193" s="2">
        <f>'Moving Avg'!G2193</f>
        <v>0.49519999999999975</v>
      </c>
      <c r="I2193" s="2">
        <f>'Moving Avg'!H2193</f>
        <v>0.6248999999999999</v>
      </c>
      <c r="J2193" s="5" t="str">
        <f>OBV!F2193</f>
        <v>BULLISH</v>
      </c>
      <c r="K2193" s="5" t="str">
        <f>OBV!G2193</f>
        <v>NEUTRAL</v>
      </c>
      <c r="L2193" s="5" t="str">
        <f>OBV!H2193</f>
        <v>NEUTRAL</v>
      </c>
      <c r="M2193" s="7">
        <f t="shared" si="340"/>
        <v>25</v>
      </c>
      <c r="N2193" s="7">
        <f t="shared" si="341"/>
        <v>45</v>
      </c>
      <c r="O2193" s="7">
        <f t="shared" si="342"/>
        <v>0</v>
      </c>
      <c r="P2193" s="7">
        <f t="shared" si="343"/>
        <v>49.5</v>
      </c>
      <c r="Q2193" s="8">
        <f t="shared" si="344"/>
        <v>31.925000000000001</v>
      </c>
      <c r="R2193" s="8">
        <f t="shared" si="345"/>
        <v>26.375</v>
      </c>
      <c r="S2193" s="8">
        <f t="shared" si="346"/>
        <v>32.775000000000006</v>
      </c>
      <c r="T2193" s="8">
        <f t="shared" si="347"/>
        <v>29.875</v>
      </c>
      <c r="U2193" s="7">
        <f t="shared" si="348"/>
        <v>30.358333333333334</v>
      </c>
      <c r="V2193" s="7">
        <f t="shared" si="349"/>
        <v>30.237500000000001</v>
      </c>
    </row>
    <row r="2194" spans="1:22" ht="13.5" x14ac:dyDescent="0.25">
      <c r="A2194" s="3">
        <f>RSI!A2194</f>
        <v>45499</v>
      </c>
      <c r="B2194" s="2">
        <f>RSI!B2194</f>
        <v>0.47</v>
      </c>
      <c r="C2194" s="2">
        <f>RSI!I2194</f>
        <v>42.570269474900449</v>
      </c>
      <c r="D2194" s="2">
        <f>MACD!E2194</f>
        <v>-2.2711344263429689E-3</v>
      </c>
      <c r="E2194" s="2">
        <f>MACD!F2194</f>
        <v>-3.8967989108029943E-4</v>
      </c>
      <c r="F2194" s="2">
        <f>'Moving Avg'!D2194</f>
        <v>0.47199999999999998</v>
      </c>
      <c r="G2194" s="2">
        <f>'Moving Avg'!F2194</f>
        <v>0.47149999999999997</v>
      </c>
      <c r="H2194" s="2">
        <f>'Moving Avg'!G2194</f>
        <v>0.49479999999999974</v>
      </c>
      <c r="I2194" s="2">
        <f>'Moving Avg'!H2194</f>
        <v>0.62364999999999993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  <c r="M2194" s="7">
        <f t="shared" si="340"/>
        <v>25</v>
      </c>
      <c r="N2194" s="7">
        <f t="shared" si="341"/>
        <v>45</v>
      </c>
      <c r="O2194" s="7">
        <f t="shared" si="342"/>
        <v>0</v>
      </c>
      <c r="P2194" s="7">
        <f t="shared" si="343"/>
        <v>83.5</v>
      </c>
      <c r="Q2194" s="8">
        <f t="shared" si="344"/>
        <v>37.024999999999999</v>
      </c>
      <c r="R2194" s="8">
        <f t="shared" si="345"/>
        <v>34.875</v>
      </c>
      <c r="S2194" s="8">
        <f t="shared" si="346"/>
        <v>48.075000000000003</v>
      </c>
      <c r="T2194" s="8">
        <f t="shared" si="347"/>
        <v>38.375</v>
      </c>
      <c r="U2194" s="7">
        <f t="shared" si="348"/>
        <v>39.991666666666667</v>
      </c>
      <c r="V2194" s="7">
        <f t="shared" si="349"/>
        <v>39.587500000000006</v>
      </c>
    </row>
    <row r="2195" spans="1:22" ht="13.5" x14ac:dyDescent="0.25">
      <c r="A2195" s="3">
        <f>RSI!A2195</f>
        <v>45502</v>
      </c>
      <c r="B2195" s="2">
        <f>RSI!B2195</f>
        <v>0.47</v>
      </c>
      <c r="C2195" s="2">
        <f>RSI!I2195</f>
        <v>42.570269474900449</v>
      </c>
      <c r="D2195" s="2">
        <f>MACD!E2195</f>
        <v>-2.6226996203256858E-3</v>
      </c>
      <c r="E2195" s="2">
        <f>MACD!F2195</f>
        <v>-8.3628383692937677E-4</v>
      </c>
      <c r="F2195" s="2">
        <f>'Moving Avg'!D2195</f>
        <v>0.47199999999999998</v>
      </c>
      <c r="G2195" s="2">
        <f>'Moving Avg'!F2195</f>
        <v>0.47099999999999997</v>
      </c>
      <c r="H2195" s="2">
        <f>'Moving Avg'!G2195</f>
        <v>0.49399999999999977</v>
      </c>
      <c r="I2195" s="2">
        <f>'Moving Avg'!H2195</f>
        <v>0.62239999999999995</v>
      </c>
      <c r="J2195" s="5" t="str">
        <f>OBV!F2195</f>
        <v>BULLISH</v>
      </c>
      <c r="K2195" s="5" t="str">
        <f>OBV!G2195</f>
        <v>NEUTRAL</v>
      </c>
      <c r="L2195" s="5" t="str">
        <f>OBV!H2195</f>
        <v>NEUTRAL</v>
      </c>
      <c r="M2195" s="7">
        <f t="shared" si="340"/>
        <v>25</v>
      </c>
      <c r="N2195" s="7">
        <f t="shared" si="341"/>
        <v>45</v>
      </c>
      <c r="O2195" s="7">
        <f t="shared" si="342"/>
        <v>0</v>
      </c>
      <c r="P2195" s="7">
        <f t="shared" si="343"/>
        <v>49.5</v>
      </c>
      <c r="Q2195" s="8">
        <f t="shared" si="344"/>
        <v>31.925000000000001</v>
      </c>
      <c r="R2195" s="8">
        <f t="shared" si="345"/>
        <v>26.375</v>
      </c>
      <c r="S2195" s="8">
        <f t="shared" si="346"/>
        <v>32.775000000000006</v>
      </c>
      <c r="T2195" s="8">
        <f t="shared" si="347"/>
        <v>29.875</v>
      </c>
      <c r="U2195" s="7">
        <f t="shared" si="348"/>
        <v>30.358333333333334</v>
      </c>
      <c r="V2195" s="7">
        <f t="shared" si="349"/>
        <v>30.237500000000001</v>
      </c>
    </row>
    <row r="2196" spans="1:22" ht="13.5" x14ac:dyDescent="0.25">
      <c r="A2196" s="3">
        <f>RSI!A2196</f>
        <v>45503</v>
      </c>
      <c r="B2196" s="2">
        <f>RSI!B2196</f>
        <v>0.47</v>
      </c>
      <c r="C2196" s="2">
        <f>RSI!I2196</f>
        <v>42.570269474900449</v>
      </c>
      <c r="D2196" s="2">
        <f>MACD!E2196</f>
        <v>-2.8682541213625456E-3</v>
      </c>
      <c r="E2196" s="2">
        <f>MACD!F2196</f>
        <v>-1.2426778938160105E-3</v>
      </c>
      <c r="F2196" s="2">
        <f>'Moving Avg'!D2196</f>
        <v>0.47199999999999998</v>
      </c>
      <c r="G2196" s="2">
        <f>'Moving Avg'!F2196</f>
        <v>0.47049999999999992</v>
      </c>
      <c r="H2196" s="2">
        <f>'Moving Avg'!G2196</f>
        <v>0.49339999999999973</v>
      </c>
      <c r="I2196" s="2">
        <f>'Moving Avg'!H2196</f>
        <v>0.62109999999999987</v>
      </c>
      <c r="J2196" s="5" t="str">
        <f>OBV!F2196</f>
        <v>BULLISH</v>
      </c>
      <c r="K2196" s="5" t="str">
        <f>OBV!G2196</f>
        <v>NEUTRAL</v>
      </c>
      <c r="L2196" s="5" t="str">
        <f>OBV!H2196</f>
        <v>NEUTRAL</v>
      </c>
      <c r="M2196" s="7">
        <f t="shared" si="340"/>
        <v>25</v>
      </c>
      <c r="N2196" s="7">
        <f t="shared" si="341"/>
        <v>45</v>
      </c>
      <c r="O2196" s="7">
        <f t="shared" si="342"/>
        <v>0</v>
      </c>
      <c r="P2196" s="7">
        <f t="shared" si="343"/>
        <v>49.5</v>
      </c>
      <c r="Q2196" s="8">
        <f t="shared" si="344"/>
        <v>31.925000000000001</v>
      </c>
      <c r="R2196" s="8">
        <f t="shared" si="345"/>
        <v>26.375</v>
      </c>
      <c r="S2196" s="8">
        <f t="shared" si="346"/>
        <v>32.775000000000006</v>
      </c>
      <c r="T2196" s="8">
        <f t="shared" si="347"/>
        <v>29.875</v>
      </c>
      <c r="U2196" s="7">
        <f t="shared" si="348"/>
        <v>30.358333333333334</v>
      </c>
      <c r="V2196" s="7">
        <f t="shared" si="349"/>
        <v>30.237500000000001</v>
      </c>
    </row>
    <row r="2197" spans="1:22" ht="13.5" x14ac:dyDescent="0.25">
      <c r="A2197" s="3">
        <f>RSI!A2197</f>
        <v>45504</v>
      </c>
      <c r="B2197" s="2">
        <f>RSI!B2197</f>
        <v>0.47</v>
      </c>
      <c r="C2197" s="2">
        <f>RSI!I2197</f>
        <v>42.570269474900449</v>
      </c>
      <c r="D2197" s="2">
        <f>MACD!E2197</f>
        <v>-3.0279534697947308E-3</v>
      </c>
      <c r="E2197" s="2">
        <f>MACD!F2197</f>
        <v>-1.5997330090117548E-3</v>
      </c>
      <c r="F2197" s="2">
        <f>'Moving Avg'!D2197</f>
        <v>0.46999999999999992</v>
      </c>
      <c r="G2197" s="2">
        <f>'Moving Avg'!F2197</f>
        <v>0.47050000000000003</v>
      </c>
      <c r="H2197" s="2">
        <f>'Moving Avg'!G2197</f>
        <v>0.49279999999999974</v>
      </c>
      <c r="I2197" s="2">
        <f>'Moving Avg'!H2197</f>
        <v>0.61979999999999991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25</v>
      </c>
      <c r="N2197" s="7">
        <f t="shared" si="341"/>
        <v>45</v>
      </c>
      <c r="O2197" s="7">
        <f t="shared" si="342"/>
        <v>0</v>
      </c>
      <c r="P2197" s="7">
        <f t="shared" si="343"/>
        <v>16.5</v>
      </c>
      <c r="Q2197" s="8">
        <f t="shared" si="344"/>
        <v>26.975000000000001</v>
      </c>
      <c r="R2197" s="8">
        <f t="shared" si="345"/>
        <v>18.125</v>
      </c>
      <c r="S2197" s="8">
        <f t="shared" si="346"/>
        <v>17.925000000000001</v>
      </c>
      <c r="T2197" s="8">
        <f t="shared" si="347"/>
        <v>21.625</v>
      </c>
      <c r="U2197" s="7">
        <f t="shared" si="348"/>
        <v>21.008333333333336</v>
      </c>
      <c r="V2197" s="7">
        <f t="shared" si="349"/>
        <v>21.162500000000001</v>
      </c>
    </row>
    <row r="2198" spans="1:22" ht="13.5" x14ac:dyDescent="0.25">
      <c r="A2198" s="3">
        <f>RSI!A2198</f>
        <v>45505</v>
      </c>
      <c r="B2198" s="2">
        <f>RSI!B2198</f>
        <v>0.48</v>
      </c>
      <c r="C2198" s="2">
        <f>RSI!I2198</f>
        <v>51.975303574401124</v>
      </c>
      <c r="D2198" s="2">
        <f>MACD!E2198</f>
        <v>-3.8593081904206294E-3</v>
      </c>
      <c r="E2198" s="2">
        <f>MACD!F2198</f>
        <v>-2.0516480452935299E-3</v>
      </c>
      <c r="F2198" s="2">
        <f>'Moving Avg'!D2198</f>
        <v>0.47199999999999998</v>
      </c>
      <c r="G2198" s="2">
        <f>'Moving Avg'!F2198</f>
        <v>0.47099999999999992</v>
      </c>
      <c r="H2198" s="2">
        <f>'Moving Avg'!G2198</f>
        <v>0.49219999999999975</v>
      </c>
      <c r="I2198" s="2">
        <f>'Moving Avg'!H2198</f>
        <v>0.61854999999999993</v>
      </c>
      <c r="J2198" s="5" t="str">
        <f>OBV!F2198</f>
        <v>BULLISH</v>
      </c>
      <c r="K2198" s="5" t="str">
        <f>OBV!G2198</f>
        <v>NEUTRAL</v>
      </c>
      <c r="L2198" s="5" t="str">
        <f>OBV!H2198</f>
        <v>CONFIRMED BULLISH</v>
      </c>
      <c r="M2198" s="7">
        <f t="shared" si="340"/>
        <v>25</v>
      </c>
      <c r="N2198" s="7">
        <f t="shared" si="341"/>
        <v>45</v>
      </c>
      <c r="O2198" s="7">
        <f t="shared" si="342"/>
        <v>0</v>
      </c>
      <c r="P2198" s="7">
        <f t="shared" si="343"/>
        <v>83.5</v>
      </c>
      <c r="Q2198" s="8">
        <f t="shared" si="344"/>
        <v>37.024999999999999</v>
      </c>
      <c r="R2198" s="8">
        <f t="shared" si="345"/>
        <v>34.875</v>
      </c>
      <c r="S2198" s="8">
        <f t="shared" si="346"/>
        <v>48.075000000000003</v>
      </c>
      <c r="T2198" s="8">
        <f t="shared" si="347"/>
        <v>38.375</v>
      </c>
      <c r="U2198" s="7">
        <f t="shared" si="348"/>
        <v>39.991666666666667</v>
      </c>
      <c r="V2198" s="7">
        <f t="shared" si="349"/>
        <v>39.587500000000006</v>
      </c>
    </row>
    <row r="2199" spans="1:22" ht="13.5" x14ac:dyDescent="0.25">
      <c r="A2199" s="3">
        <f>RSI!A2199</f>
        <v>45506</v>
      </c>
      <c r="B2199" s="2">
        <f>RSI!B2199</f>
        <v>0.48</v>
      </c>
      <c r="C2199" s="2">
        <f>RSI!I2199</f>
        <v>51.975303574401124</v>
      </c>
      <c r="D2199" s="2">
        <f>MACD!E2199</f>
        <v>-6.11909541381217E-3</v>
      </c>
      <c r="E2199" s="2">
        <f>MACD!F2199</f>
        <v>-2.8651375189972582E-3</v>
      </c>
      <c r="F2199" s="2">
        <f>'Moving Avg'!D2199</f>
        <v>0.47400000000000003</v>
      </c>
      <c r="G2199" s="2">
        <f>'Moving Avg'!F2199</f>
        <v>0.47149999999999997</v>
      </c>
      <c r="H2199" s="2">
        <f>'Moving Avg'!G2199</f>
        <v>0.49139999999999984</v>
      </c>
      <c r="I2199" s="2">
        <f>'Moving Avg'!H2199</f>
        <v>0.61729999999999985</v>
      </c>
      <c r="J2199" s="5" t="str">
        <f>OBV!F2199</f>
        <v>BULLISH</v>
      </c>
      <c r="K2199" s="5" t="str">
        <f>OBV!G2199</f>
        <v>NEUTRAL</v>
      </c>
      <c r="L2199" s="5" t="str">
        <f>OBV!H2199</f>
        <v>CONFIRMED BULLISH</v>
      </c>
      <c r="M2199" s="7">
        <f t="shared" si="340"/>
        <v>25</v>
      </c>
      <c r="N2199" s="7">
        <f t="shared" si="341"/>
        <v>45</v>
      </c>
      <c r="O2199" s="7">
        <f t="shared" si="342"/>
        <v>0</v>
      </c>
      <c r="P2199" s="7">
        <f t="shared" si="343"/>
        <v>83.5</v>
      </c>
      <c r="Q2199" s="8">
        <f t="shared" si="344"/>
        <v>37.024999999999999</v>
      </c>
      <c r="R2199" s="8">
        <f t="shared" si="345"/>
        <v>34.875</v>
      </c>
      <c r="S2199" s="8">
        <f t="shared" si="346"/>
        <v>48.075000000000003</v>
      </c>
      <c r="T2199" s="8">
        <f t="shared" si="347"/>
        <v>38.375</v>
      </c>
      <c r="U2199" s="7">
        <f t="shared" si="348"/>
        <v>39.991666666666667</v>
      </c>
      <c r="V2199" s="7">
        <f t="shared" si="349"/>
        <v>39.587500000000006</v>
      </c>
    </row>
    <row r="2200" spans="1:22" ht="13.5" x14ac:dyDescent="0.25">
      <c r="A2200" s="3">
        <f>RSI!A2200</f>
        <v>45509</v>
      </c>
      <c r="B2200" s="2">
        <f>RSI!B2200</f>
        <v>0.5</v>
      </c>
      <c r="C2200" s="2">
        <f>RSI!I2200</f>
        <v>65.195951142081853</v>
      </c>
      <c r="D2200" s="2">
        <f>MACD!E2200</f>
        <v>-7.9907908690184937E-3</v>
      </c>
      <c r="E2200" s="2">
        <f>MACD!F2200</f>
        <v>-3.8902681890015051E-3</v>
      </c>
      <c r="F2200" s="2">
        <f>'Moving Avg'!D2200</f>
        <v>0.48</v>
      </c>
      <c r="G2200" s="2">
        <f>'Moving Avg'!F2200</f>
        <v>0.47299999999999986</v>
      </c>
      <c r="H2200" s="2">
        <f>'Moving Avg'!G2200</f>
        <v>0.49059999999999987</v>
      </c>
      <c r="I2200" s="2">
        <f>'Moving Avg'!H2200</f>
        <v>0.61609999999999987</v>
      </c>
      <c r="J2200" s="5" t="str">
        <f>OBV!F2200</f>
        <v>BULLISH</v>
      </c>
      <c r="K2200" s="5" t="str">
        <f>OBV!G2200</f>
        <v>NEUTRAL</v>
      </c>
      <c r="L2200" s="5" t="str">
        <f>OBV!H2200</f>
        <v>CONFIRMED BULLISH</v>
      </c>
      <c r="M2200" s="7">
        <f t="shared" si="340"/>
        <v>25</v>
      </c>
      <c r="N2200" s="7">
        <f t="shared" si="341"/>
        <v>45</v>
      </c>
      <c r="O2200" s="7">
        <f t="shared" si="342"/>
        <v>0</v>
      </c>
      <c r="P2200" s="7">
        <f t="shared" si="343"/>
        <v>83.5</v>
      </c>
      <c r="Q2200" s="8">
        <f t="shared" si="344"/>
        <v>37.024999999999999</v>
      </c>
      <c r="R2200" s="8">
        <f t="shared" si="345"/>
        <v>34.875</v>
      </c>
      <c r="S2200" s="8">
        <f t="shared" si="346"/>
        <v>48.075000000000003</v>
      </c>
      <c r="T2200" s="8">
        <f t="shared" si="347"/>
        <v>38.375</v>
      </c>
      <c r="U2200" s="7">
        <f t="shared" si="348"/>
        <v>39.991666666666667</v>
      </c>
      <c r="V2200" s="7">
        <f t="shared" si="349"/>
        <v>39.587500000000006</v>
      </c>
    </row>
    <row r="2201" spans="1:22" ht="13.5" x14ac:dyDescent="0.25">
      <c r="A2201" s="3">
        <f>RSI!A2201</f>
        <v>45510</v>
      </c>
      <c r="B2201" s="2">
        <f>RSI!B2201</f>
        <v>0.52</v>
      </c>
      <c r="C2201" s="2">
        <f>RSI!I2201</f>
        <v>73.154646912330293</v>
      </c>
      <c r="D2201" s="2">
        <f>MACD!E2201</f>
        <v>-1.1189517611769673E-2</v>
      </c>
      <c r="E2201" s="2">
        <f>MACD!F2201</f>
        <v>-5.3501180735551386E-3</v>
      </c>
      <c r="F2201" s="2">
        <f>'Moving Avg'!D2201</f>
        <v>0.49000000000000005</v>
      </c>
      <c r="G2201" s="2">
        <f>'Moving Avg'!F2201</f>
        <v>0.47549999999999992</v>
      </c>
      <c r="H2201" s="2">
        <f>'Moving Avg'!G2201</f>
        <v>0.4897999999999999</v>
      </c>
      <c r="I2201" s="2">
        <f>'Moving Avg'!H2201</f>
        <v>0.61519999999999986</v>
      </c>
      <c r="J2201" s="5" t="str">
        <f>OBV!F2201</f>
        <v>BULLISH</v>
      </c>
      <c r="K2201" s="5" t="str">
        <f>OBV!G2201</f>
        <v>STRONG</v>
      </c>
      <c r="L2201" s="5" t="str">
        <f>OBV!H2201</f>
        <v>CONFIRMED BULLISH</v>
      </c>
      <c r="M2201" s="7">
        <f t="shared" si="340"/>
        <v>0</v>
      </c>
      <c r="N2201" s="7">
        <f t="shared" si="341"/>
        <v>45</v>
      </c>
      <c r="O2201" s="7">
        <f t="shared" si="342"/>
        <v>0</v>
      </c>
      <c r="P2201" s="7">
        <f t="shared" si="343"/>
        <v>100</v>
      </c>
      <c r="Q2201" s="8">
        <f t="shared" si="344"/>
        <v>30.75</v>
      </c>
      <c r="R2201" s="8">
        <f t="shared" si="345"/>
        <v>34</v>
      </c>
      <c r="S2201" s="8">
        <f t="shared" si="346"/>
        <v>51.75</v>
      </c>
      <c r="T2201" s="8">
        <f t="shared" si="347"/>
        <v>36.25</v>
      </c>
      <c r="U2201" s="7">
        <f t="shared" si="348"/>
        <v>38.833333333333336</v>
      </c>
      <c r="V2201" s="7">
        <f t="shared" si="349"/>
        <v>38.1875</v>
      </c>
    </row>
    <row r="2202" spans="1:22" ht="13.5" x14ac:dyDescent="0.25">
      <c r="A2202" s="3">
        <f>RSI!A2202</f>
        <v>45511</v>
      </c>
      <c r="B2202" s="2">
        <f>RSI!B2202</f>
        <v>0.5</v>
      </c>
      <c r="C2202" s="2">
        <f>RSI!I2202</f>
        <v>58.69926739302457</v>
      </c>
      <c r="D2202" s="2">
        <f>MACD!E2202</f>
        <v>-1.1117984232309586E-2</v>
      </c>
      <c r="E2202" s="2">
        <f>MACD!F2202</f>
        <v>-6.5036913053060277E-3</v>
      </c>
      <c r="F2202" s="2">
        <f>'Moving Avg'!D2202</f>
        <v>0.496</v>
      </c>
      <c r="G2202" s="2">
        <f>'Moving Avg'!F2202</f>
        <v>0.47699999999999987</v>
      </c>
      <c r="H2202" s="2">
        <f>'Moving Avg'!G2202</f>
        <v>0.48839999999999995</v>
      </c>
      <c r="I2202" s="2">
        <f>'Moving Avg'!H2202</f>
        <v>0.61404999999999976</v>
      </c>
      <c r="J2202" s="5" t="str">
        <f>OBV!F2202</f>
        <v>BULLISH</v>
      </c>
      <c r="K2202" s="5" t="str">
        <f>OBV!G2202</f>
        <v>STRONG</v>
      </c>
      <c r="L2202" s="5" t="str">
        <f>OBV!H2202</f>
        <v>CONFIRMED BULLISH</v>
      </c>
      <c r="M2202" s="7">
        <f t="shared" si="340"/>
        <v>25</v>
      </c>
      <c r="N2202" s="7">
        <f t="shared" si="341"/>
        <v>45</v>
      </c>
      <c r="O2202" s="7">
        <f t="shared" si="342"/>
        <v>0</v>
      </c>
      <c r="P2202" s="7">
        <f t="shared" si="343"/>
        <v>100</v>
      </c>
      <c r="Q2202" s="8">
        <f t="shared" si="344"/>
        <v>39.5</v>
      </c>
      <c r="R2202" s="8">
        <f t="shared" si="345"/>
        <v>39</v>
      </c>
      <c r="S2202" s="8">
        <f t="shared" si="346"/>
        <v>55.5</v>
      </c>
      <c r="T2202" s="8">
        <f t="shared" si="347"/>
        <v>42.5</v>
      </c>
      <c r="U2202" s="7">
        <f t="shared" si="348"/>
        <v>44.666666666666664</v>
      </c>
      <c r="V2202" s="7">
        <f t="shared" si="349"/>
        <v>44.125</v>
      </c>
    </row>
    <row r="2203" spans="1:22" ht="13.5" x14ac:dyDescent="0.25">
      <c r="A2203" s="3">
        <f>RSI!A2203</f>
        <v>45512</v>
      </c>
      <c r="B2203" s="2">
        <f>RSI!B2203</f>
        <v>0.5</v>
      </c>
      <c r="C2203" s="2">
        <f>RSI!I2203</f>
        <v>58.69926739302457</v>
      </c>
      <c r="D2203" s="2">
        <f>MACD!E2203</f>
        <v>-1.2701620653162105E-2</v>
      </c>
      <c r="E2203" s="2">
        <f>MACD!F2203</f>
        <v>-7.7432771748772444E-3</v>
      </c>
      <c r="F2203" s="2">
        <f>'Moving Avg'!D2203</f>
        <v>0.5</v>
      </c>
      <c r="G2203" s="2">
        <f>'Moving Avg'!F2203</f>
        <v>0.47799999999999987</v>
      </c>
      <c r="H2203" s="2">
        <f>'Moving Avg'!G2203</f>
        <v>0.48759999999999998</v>
      </c>
      <c r="I2203" s="2">
        <f>'Moving Avg'!H2203</f>
        <v>0.61289999999999967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  <c r="M2203" s="7">
        <f t="shared" si="340"/>
        <v>25</v>
      </c>
      <c r="N2203" s="7">
        <f t="shared" si="341"/>
        <v>45</v>
      </c>
      <c r="O2203" s="7">
        <f t="shared" si="342"/>
        <v>0</v>
      </c>
      <c r="P2203" s="7">
        <f t="shared" si="343"/>
        <v>83.5</v>
      </c>
      <c r="Q2203" s="8">
        <f t="shared" si="344"/>
        <v>37.024999999999999</v>
      </c>
      <c r="R2203" s="8">
        <f t="shared" si="345"/>
        <v>34.875</v>
      </c>
      <c r="S2203" s="8">
        <f t="shared" si="346"/>
        <v>48.075000000000003</v>
      </c>
      <c r="T2203" s="8">
        <f t="shared" si="347"/>
        <v>38.375</v>
      </c>
      <c r="U2203" s="7">
        <f t="shared" si="348"/>
        <v>39.991666666666667</v>
      </c>
      <c r="V2203" s="7">
        <f t="shared" si="349"/>
        <v>39.587500000000006</v>
      </c>
    </row>
    <row r="2204" spans="1:22" ht="13.5" x14ac:dyDescent="0.25">
      <c r="A2204" s="3">
        <f>RSI!A2204</f>
        <v>45513</v>
      </c>
      <c r="B2204" s="2">
        <f>RSI!B2204</f>
        <v>0.49</v>
      </c>
      <c r="C2204" s="2">
        <f>RSI!I2204</f>
        <v>52.664694716999726</v>
      </c>
      <c r="D2204" s="2">
        <f>MACD!E2204</f>
        <v>-1.3398753226158633E-2</v>
      </c>
      <c r="E2204" s="2">
        <f>MACD!F2204</f>
        <v>-8.8743723851335225E-3</v>
      </c>
      <c r="F2204" s="2">
        <f>'Moving Avg'!D2204</f>
        <v>0.502</v>
      </c>
      <c r="G2204" s="2">
        <f>'Moving Avg'!F2204</f>
        <v>0.47899999999999993</v>
      </c>
      <c r="H2204" s="2">
        <f>'Moving Avg'!G2204</f>
        <v>0.48680000000000001</v>
      </c>
      <c r="I2204" s="2">
        <f>'Moving Avg'!H2204</f>
        <v>0.61174999999999968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  <c r="M2204" s="7">
        <f t="shared" si="340"/>
        <v>25</v>
      </c>
      <c r="N2204" s="7">
        <f t="shared" si="341"/>
        <v>45</v>
      </c>
      <c r="O2204" s="7">
        <f t="shared" si="342"/>
        <v>0</v>
      </c>
      <c r="P2204" s="7">
        <f t="shared" si="343"/>
        <v>83.5</v>
      </c>
      <c r="Q2204" s="8">
        <f t="shared" si="344"/>
        <v>37.024999999999999</v>
      </c>
      <c r="R2204" s="8">
        <f t="shared" si="345"/>
        <v>34.875</v>
      </c>
      <c r="S2204" s="8">
        <f t="shared" si="346"/>
        <v>48.075000000000003</v>
      </c>
      <c r="T2204" s="8">
        <f t="shared" si="347"/>
        <v>38.375</v>
      </c>
      <c r="U2204" s="7">
        <f t="shared" si="348"/>
        <v>39.991666666666667</v>
      </c>
      <c r="V2204" s="7">
        <f t="shared" si="349"/>
        <v>39.587500000000006</v>
      </c>
    </row>
    <row r="2205" spans="1:22" ht="13.5" x14ac:dyDescent="0.25">
      <c r="A2205" s="3">
        <f>RSI!A2205</f>
        <v>45516</v>
      </c>
      <c r="B2205" s="2">
        <f>RSI!B2205</f>
        <v>0.49</v>
      </c>
      <c r="C2205" s="2">
        <f>RSI!I2205</f>
        <v>52.664694716999726</v>
      </c>
      <c r="D2205" s="2">
        <f>MACD!E2205</f>
        <v>-1.4020167598436162E-2</v>
      </c>
      <c r="E2205" s="2">
        <f>MACD!F2205</f>
        <v>-9.9035314277940503E-3</v>
      </c>
      <c r="F2205" s="2">
        <f>'Moving Avg'!D2205</f>
        <v>0.5</v>
      </c>
      <c r="G2205" s="2">
        <f>'Moving Avg'!F2205</f>
        <v>0.48</v>
      </c>
      <c r="H2205" s="2">
        <f>'Moving Avg'!G2205</f>
        <v>0.48619999999999997</v>
      </c>
      <c r="I2205" s="2">
        <f>'Moving Avg'!H2205</f>
        <v>0.61059999999999959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  <c r="M2205" s="7">
        <f t="shared" si="340"/>
        <v>25</v>
      </c>
      <c r="N2205" s="7">
        <f t="shared" si="341"/>
        <v>45</v>
      </c>
      <c r="O2205" s="7">
        <f t="shared" si="342"/>
        <v>0</v>
      </c>
      <c r="P2205" s="7">
        <f t="shared" si="343"/>
        <v>16.5</v>
      </c>
      <c r="Q2205" s="8">
        <f t="shared" si="344"/>
        <v>26.975000000000001</v>
      </c>
      <c r="R2205" s="8">
        <f t="shared" si="345"/>
        <v>18.125</v>
      </c>
      <c r="S2205" s="8">
        <f t="shared" si="346"/>
        <v>17.925000000000001</v>
      </c>
      <c r="T2205" s="8">
        <f t="shared" si="347"/>
        <v>21.625</v>
      </c>
      <c r="U2205" s="7">
        <f t="shared" si="348"/>
        <v>21.008333333333336</v>
      </c>
      <c r="V2205" s="7">
        <f t="shared" si="349"/>
        <v>21.162500000000001</v>
      </c>
    </row>
    <row r="2206" spans="1:22" ht="13.5" x14ac:dyDescent="0.25">
      <c r="A2206" s="3">
        <f>RSI!A2206</f>
        <v>45518</v>
      </c>
      <c r="B2206" s="2">
        <f>RSI!B2206</f>
        <v>0.49</v>
      </c>
      <c r="C2206" s="2">
        <f>RSI!I2206</f>
        <v>52.664694716999726</v>
      </c>
      <c r="D2206" s="2">
        <f>MACD!E2206</f>
        <v>-1.4575176948813884E-2</v>
      </c>
      <c r="E2206" s="2">
        <f>MACD!F2206</f>
        <v>-1.0837860531998018E-2</v>
      </c>
      <c r="F2206" s="2">
        <f>'Moving Avg'!D2206</f>
        <v>0.49399999999999994</v>
      </c>
      <c r="G2206" s="2">
        <f>'Moving Avg'!F2206</f>
        <v>0.48099999999999998</v>
      </c>
      <c r="H2206" s="2">
        <f>'Moving Avg'!G2206</f>
        <v>0.48519999999999996</v>
      </c>
      <c r="I2206" s="2">
        <f>'Moving Avg'!H2206</f>
        <v>0.6095999999999997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  <c r="M2206" s="7">
        <f t="shared" si="340"/>
        <v>25</v>
      </c>
      <c r="N2206" s="7">
        <f t="shared" si="341"/>
        <v>45</v>
      </c>
      <c r="O2206" s="7">
        <f t="shared" si="342"/>
        <v>0</v>
      </c>
      <c r="P2206" s="7">
        <f t="shared" si="343"/>
        <v>16.5</v>
      </c>
      <c r="Q2206" s="8">
        <f t="shared" si="344"/>
        <v>26.975000000000001</v>
      </c>
      <c r="R2206" s="8">
        <f t="shared" si="345"/>
        <v>18.125</v>
      </c>
      <c r="S2206" s="8">
        <f t="shared" si="346"/>
        <v>17.925000000000001</v>
      </c>
      <c r="T2206" s="8">
        <f t="shared" si="347"/>
        <v>21.625</v>
      </c>
      <c r="U2206" s="7">
        <f t="shared" si="348"/>
        <v>21.008333333333336</v>
      </c>
      <c r="V2206" s="7">
        <f t="shared" si="349"/>
        <v>21.162500000000001</v>
      </c>
    </row>
    <row r="2207" spans="1:22" ht="13.5" x14ac:dyDescent="0.25">
      <c r="A2207" s="3">
        <f>RSI!A2207</f>
        <v>45519</v>
      </c>
      <c r="B2207" s="2">
        <f>RSI!B2207</f>
        <v>0.49</v>
      </c>
      <c r="C2207" s="2">
        <f>RSI!I2207</f>
        <v>52.664694716999726</v>
      </c>
      <c r="D2207" s="2">
        <f>MACD!E2207</f>
        <v>-1.5071834679750096E-2</v>
      </c>
      <c r="E2207" s="2">
        <f>MACD!F2207</f>
        <v>-1.1684655361548434E-2</v>
      </c>
      <c r="F2207" s="2">
        <f>'Moving Avg'!D2207</f>
        <v>0.49199999999999999</v>
      </c>
      <c r="G2207" s="2">
        <f>'Moving Avg'!F2207</f>
        <v>0.48199999999999993</v>
      </c>
      <c r="H2207" s="2">
        <f>'Moving Avg'!G2207</f>
        <v>0.4844</v>
      </c>
      <c r="I2207" s="2">
        <f>'Moving Avg'!H2207</f>
        <v>0.6084499999999996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  <c r="M2207" s="7">
        <f t="shared" si="340"/>
        <v>25</v>
      </c>
      <c r="N2207" s="7">
        <f t="shared" si="341"/>
        <v>45</v>
      </c>
      <c r="O2207" s="7">
        <f t="shared" si="342"/>
        <v>0</v>
      </c>
      <c r="P2207" s="7">
        <f t="shared" si="343"/>
        <v>16.5</v>
      </c>
      <c r="Q2207" s="8">
        <f t="shared" si="344"/>
        <v>26.975000000000001</v>
      </c>
      <c r="R2207" s="8">
        <f t="shared" si="345"/>
        <v>18.125</v>
      </c>
      <c r="S2207" s="8">
        <f t="shared" si="346"/>
        <v>17.925000000000001</v>
      </c>
      <c r="T2207" s="8">
        <f t="shared" si="347"/>
        <v>21.625</v>
      </c>
      <c r="U2207" s="7">
        <f t="shared" si="348"/>
        <v>21.008333333333336</v>
      </c>
      <c r="V2207" s="7">
        <f t="shared" si="349"/>
        <v>21.162500000000001</v>
      </c>
    </row>
    <row r="2208" spans="1:22" ht="13.5" x14ac:dyDescent="0.25">
      <c r="A2208" s="3">
        <f>RSI!A2208</f>
        <v>45520</v>
      </c>
      <c r="B2208" s="2">
        <f>RSI!B2208</f>
        <v>0.49</v>
      </c>
      <c r="C2208" s="2">
        <f>RSI!I2208</f>
        <v>52.664694716999719</v>
      </c>
      <c r="D2208" s="2">
        <f>MACD!E2208</f>
        <v>-1.3978653874304137E-2</v>
      </c>
      <c r="E2208" s="2">
        <f>MACD!F2208</f>
        <v>-1.2143455064099576E-2</v>
      </c>
      <c r="F2208" s="2">
        <f>'Moving Avg'!D2208</f>
        <v>0.49000000000000005</v>
      </c>
      <c r="G2208" s="2">
        <f>'Moving Avg'!F2208</f>
        <v>0.48299999999999998</v>
      </c>
      <c r="H2208" s="2">
        <f>'Moving Avg'!G2208</f>
        <v>0.48419999999999996</v>
      </c>
      <c r="I2208" s="2">
        <f>'Moving Avg'!H2208</f>
        <v>0.60734999999999961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  <c r="M2208" s="7">
        <f t="shared" si="340"/>
        <v>25</v>
      </c>
      <c r="N2208" s="7">
        <f t="shared" si="341"/>
        <v>45</v>
      </c>
      <c r="O2208" s="7">
        <f t="shared" si="342"/>
        <v>0</v>
      </c>
      <c r="P2208" s="7">
        <f t="shared" si="343"/>
        <v>16.5</v>
      </c>
      <c r="Q2208" s="8">
        <f t="shared" si="344"/>
        <v>26.975000000000001</v>
      </c>
      <c r="R2208" s="8">
        <f t="shared" si="345"/>
        <v>18.125</v>
      </c>
      <c r="S2208" s="8">
        <f t="shared" si="346"/>
        <v>17.925000000000001</v>
      </c>
      <c r="T2208" s="8">
        <f t="shared" si="347"/>
        <v>21.625</v>
      </c>
      <c r="U2208" s="7">
        <f t="shared" si="348"/>
        <v>21.008333333333336</v>
      </c>
      <c r="V2208" s="7">
        <f t="shared" si="349"/>
        <v>21.162500000000001</v>
      </c>
    </row>
    <row r="2209" spans="1:22" ht="13.5" x14ac:dyDescent="0.25">
      <c r="A2209" s="3">
        <f>RSI!A2209</f>
        <v>45523</v>
      </c>
      <c r="B2209" s="2">
        <f>RSI!B2209</f>
        <v>0.49</v>
      </c>
      <c r="C2209" s="2">
        <f>RSI!I2209</f>
        <v>52.664694716999726</v>
      </c>
      <c r="D2209" s="2">
        <f>MACD!E2209</f>
        <v>-1.3076832401384297E-2</v>
      </c>
      <c r="E2209" s="2">
        <f>MACD!F2209</f>
        <v>-1.2330130531556521E-2</v>
      </c>
      <c r="F2209" s="2">
        <f>'Moving Avg'!D2209</f>
        <v>0.49000000000000005</v>
      </c>
      <c r="G2209" s="2">
        <f>'Moving Avg'!F2209</f>
        <v>0.48450000000000004</v>
      </c>
      <c r="H2209" s="2">
        <f>'Moving Avg'!G2209</f>
        <v>0.48379999999999995</v>
      </c>
      <c r="I2209" s="2">
        <f>'Moving Avg'!H2209</f>
        <v>0.60624999999999951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  <c r="M2209" s="7">
        <f t="shared" si="340"/>
        <v>25</v>
      </c>
      <c r="N2209" s="7">
        <f t="shared" si="341"/>
        <v>45</v>
      </c>
      <c r="O2209" s="7">
        <f t="shared" si="342"/>
        <v>0</v>
      </c>
      <c r="P2209" s="7">
        <f t="shared" si="343"/>
        <v>33</v>
      </c>
      <c r="Q2209" s="8">
        <f t="shared" si="344"/>
        <v>29.45</v>
      </c>
      <c r="R2209" s="8">
        <f t="shared" si="345"/>
        <v>22.25</v>
      </c>
      <c r="S2209" s="8">
        <f t="shared" si="346"/>
        <v>25.35</v>
      </c>
      <c r="T2209" s="8">
        <f t="shared" si="347"/>
        <v>25.75</v>
      </c>
      <c r="U2209" s="7">
        <f t="shared" si="348"/>
        <v>25.683333333333337</v>
      </c>
      <c r="V2209" s="7">
        <f t="shared" si="349"/>
        <v>25.700000000000003</v>
      </c>
    </row>
    <row r="2210" spans="1:22" ht="13.5" x14ac:dyDescent="0.25">
      <c r="A2210" s="3">
        <f>RSI!A2210</f>
        <v>45524</v>
      </c>
      <c r="B2210" s="2">
        <f>RSI!B2210</f>
        <v>0.49</v>
      </c>
      <c r="C2210" s="2">
        <f>RSI!I2210</f>
        <v>52.664694716999726</v>
      </c>
      <c r="D2210" s="2">
        <f>MACD!E2210</f>
        <v>-9.2582904223002527E-3</v>
      </c>
      <c r="E2210" s="2">
        <f>MACD!F2210</f>
        <v>-1.1715762509705269E-2</v>
      </c>
      <c r="F2210" s="2">
        <f>'Moving Avg'!D2210</f>
        <v>0.49000000000000005</v>
      </c>
      <c r="G2210" s="2">
        <f>'Moving Avg'!F2210</f>
        <v>0.48550000000000004</v>
      </c>
      <c r="H2210" s="2">
        <f>'Moving Avg'!G2210</f>
        <v>0.48339999999999994</v>
      </c>
      <c r="I2210" s="2">
        <f>'Moving Avg'!H2210</f>
        <v>0.60519999999999952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  <c r="M2210" s="7">
        <f t="shared" si="340"/>
        <v>25</v>
      </c>
      <c r="N2210" s="7">
        <f t="shared" si="341"/>
        <v>0</v>
      </c>
      <c r="O2210" s="7">
        <f t="shared" si="342"/>
        <v>0</v>
      </c>
      <c r="P2210" s="7">
        <f t="shared" si="343"/>
        <v>33</v>
      </c>
      <c r="Q2210" s="8">
        <f t="shared" si="344"/>
        <v>13.7</v>
      </c>
      <c r="R2210" s="8">
        <f t="shared" si="345"/>
        <v>13.25</v>
      </c>
      <c r="S2210" s="8">
        <f t="shared" si="346"/>
        <v>18.600000000000001</v>
      </c>
      <c r="T2210" s="8">
        <f t="shared" si="347"/>
        <v>14.5</v>
      </c>
      <c r="U2210" s="7">
        <f t="shared" si="348"/>
        <v>15.183333333333332</v>
      </c>
      <c r="V2210" s="7">
        <f t="shared" si="349"/>
        <v>15.012499999999999</v>
      </c>
    </row>
    <row r="2211" spans="1:22" ht="13.5" x14ac:dyDescent="0.25">
      <c r="A2211" s="3">
        <f>RSI!A2211</f>
        <v>45525</v>
      </c>
      <c r="B2211" s="2">
        <f>RSI!B2211</f>
        <v>0.49</v>
      </c>
      <c r="C2211" s="2">
        <f>RSI!I2211</f>
        <v>52.664694716999719</v>
      </c>
      <c r="D2211" s="2">
        <f>MACD!E2211</f>
        <v>-2.9701644794589144E-3</v>
      </c>
      <c r="E2211" s="2">
        <f>MACD!F2211</f>
        <v>-9.9666429036559985E-3</v>
      </c>
      <c r="F2211" s="2">
        <f>'Moving Avg'!D2211</f>
        <v>0.49000000000000005</v>
      </c>
      <c r="G2211" s="2">
        <f>'Moving Avg'!F2211</f>
        <v>0.4865000000000001</v>
      </c>
      <c r="H2211" s="2">
        <f>'Moving Avg'!G2211</f>
        <v>0.48319999999999991</v>
      </c>
      <c r="I2211" s="2">
        <f>'Moving Avg'!H2211</f>
        <v>0.60414999999999952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  <c r="M2211" s="7">
        <f t="shared" si="340"/>
        <v>25</v>
      </c>
      <c r="N2211" s="7">
        <f t="shared" si="341"/>
        <v>0</v>
      </c>
      <c r="O2211" s="7">
        <f t="shared" si="342"/>
        <v>0</v>
      </c>
      <c r="P2211" s="7">
        <f t="shared" si="343"/>
        <v>33</v>
      </c>
      <c r="Q2211" s="8">
        <f t="shared" si="344"/>
        <v>13.7</v>
      </c>
      <c r="R2211" s="8">
        <f t="shared" si="345"/>
        <v>13.25</v>
      </c>
      <c r="S2211" s="8">
        <f t="shared" si="346"/>
        <v>18.600000000000001</v>
      </c>
      <c r="T2211" s="8">
        <f t="shared" si="347"/>
        <v>14.5</v>
      </c>
      <c r="U2211" s="7">
        <f t="shared" si="348"/>
        <v>15.183333333333332</v>
      </c>
      <c r="V2211" s="7">
        <f t="shared" si="349"/>
        <v>15.012499999999999</v>
      </c>
    </row>
    <row r="2212" spans="1:22" ht="13.5" x14ac:dyDescent="0.25">
      <c r="A2212" s="3">
        <f>RSI!A2212</f>
        <v>45526</v>
      </c>
      <c r="B2212" s="2">
        <f>RSI!B2212</f>
        <v>0.47</v>
      </c>
      <c r="C2212" s="2">
        <f>RSI!I2212</f>
        <v>38.385864501546749</v>
      </c>
      <c r="D2212" s="2">
        <f>MACD!E2212</f>
        <v>7.3671669489783209E-4</v>
      </c>
      <c r="E2212" s="2">
        <f>MACD!F2212</f>
        <v>-7.8259709839452324E-3</v>
      </c>
      <c r="F2212" s="2">
        <f>'Moving Avg'!D2212</f>
        <v>0.48599999999999993</v>
      </c>
      <c r="G2212" s="2">
        <f>'Moving Avg'!F2212</f>
        <v>0.4860000000000001</v>
      </c>
      <c r="H2212" s="2">
        <f>'Moving Avg'!G2212</f>
        <v>0.48259999999999997</v>
      </c>
      <c r="I2212" s="2">
        <f>'Moving Avg'!H2212</f>
        <v>0.60304999999999953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  <c r="M2212" s="7">
        <f t="shared" si="340"/>
        <v>25</v>
      </c>
      <c r="N2212" s="7">
        <f t="shared" si="341"/>
        <v>0</v>
      </c>
      <c r="O2212" s="7">
        <f t="shared" si="342"/>
        <v>0</v>
      </c>
      <c r="P2212" s="7">
        <f t="shared" si="343"/>
        <v>16.5</v>
      </c>
      <c r="Q2212" s="8">
        <f t="shared" si="344"/>
        <v>11.225</v>
      </c>
      <c r="R2212" s="8">
        <f t="shared" si="345"/>
        <v>9.125</v>
      </c>
      <c r="S2212" s="8">
        <f t="shared" si="346"/>
        <v>11.175000000000001</v>
      </c>
      <c r="T2212" s="8">
        <f t="shared" si="347"/>
        <v>10.375</v>
      </c>
      <c r="U2212" s="7">
        <f t="shared" si="348"/>
        <v>10.508333333333335</v>
      </c>
      <c r="V2212" s="7">
        <f t="shared" si="349"/>
        <v>10.475000000000001</v>
      </c>
    </row>
    <row r="2213" spans="1:22" ht="13.5" x14ac:dyDescent="0.25">
      <c r="A2213" s="3">
        <f>RSI!A2213</f>
        <v>45527</v>
      </c>
      <c r="B2213" s="2">
        <f>RSI!B2213</f>
        <v>0.48</v>
      </c>
      <c r="C2213" s="2">
        <f>RSI!I2213</f>
        <v>46.235087845687296</v>
      </c>
      <c r="D2213" s="2">
        <f>MACD!E2213</f>
        <v>3.2337122965174769E-3</v>
      </c>
      <c r="E2213" s="2">
        <f>MACD!F2213</f>
        <v>-5.6140343278526916E-3</v>
      </c>
      <c r="F2213" s="2">
        <f>'Moving Avg'!D2213</f>
        <v>0.48399999999999999</v>
      </c>
      <c r="G2213" s="2">
        <f>'Moving Avg'!F2213</f>
        <v>0.4865000000000001</v>
      </c>
      <c r="H2213" s="2">
        <f>'Moving Avg'!G2213</f>
        <v>0.48199999999999998</v>
      </c>
      <c r="I2213" s="2">
        <f>'Moving Avg'!H2213</f>
        <v>0.60204999999999964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  <c r="M2213" s="7">
        <f t="shared" si="340"/>
        <v>25</v>
      </c>
      <c r="N2213" s="7">
        <f t="shared" si="341"/>
        <v>0</v>
      </c>
      <c r="O2213" s="7">
        <f t="shared" si="342"/>
        <v>0</v>
      </c>
      <c r="P2213" s="7">
        <f t="shared" si="343"/>
        <v>16.5</v>
      </c>
      <c r="Q2213" s="8">
        <f t="shared" si="344"/>
        <v>11.225</v>
      </c>
      <c r="R2213" s="8">
        <f t="shared" si="345"/>
        <v>9.125</v>
      </c>
      <c r="S2213" s="8">
        <f t="shared" si="346"/>
        <v>11.175000000000001</v>
      </c>
      <c r="T2213" s="8">
        <f t="shared" si="347"/>
        <v>10.375</v>
      </c>
      <c r="U2213" s="7">
        <f t="shared" si="348"/>
        <v>10.508333333333335</v>
      </c>
      <c r="V2213" s="7">
        <f t="shared" si="349"/>
        <v>10.475000000000001</v>
      </c>
    </row>
    <row r="2214" spans="1:22" ht="13.5" x14ac:dyDescent="0.25">
      <c r="A2214" s="3">
        <f>RSI!A2214</f>
        <v>45530</v>
      </c>
      <c r="B2214" s="2">
        <f>RSI!B2214</f>
        <v>0.48</v>
      </c>
      <c r="C2214" s="2">
        <f>RSI!I2214</f>
        <v>46.235087845687289</v>
      </c>
      <c r="D2214" s="2">
        <f>MACD!E2214</f>
        <v>3.8426551491081429E-3</v>
      </c>
      <c r="E2214" s="2">
        <f>MACD!F2214</f>
        <v>-3.7226964324605246E-3</v>
      </c>
      <c r="F2214" s="2">
        <f>'Moving Avg'!D2214</f>
        <v>0.48200000000000004</v>
      </c>
      <c r="G2214" s="2">
        <f>'Moving Avg'!F2214</f>
        <v>0.48700000000000021</v>
      </c>
      <c r="H2214" s="2">
        <f>'Moving Avg'!G2214</f>
        <v>0.48179999999999995</v>
      </c>
      <c r="I2214" s="2">
        <f>'Moving Avg'!H2214</f>
        <v>0.60104999999999964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  <c r="M2214" s="7">
        <f t="shared" si="340"/>
        <v>25</v>
      </c>
      <c r="N2214" s="7">
        <f t="shared" si="341"/>
        <v>0</v>
      </c>
      <c r="O2214" s="7">
        <f t="shared" si="342"/>
        <v>0</v>
      </c>
      <c r="P2214" s="7">
        <f t="shared" si="343"/>
        <v>16.5</v>
      </c>
      <c r="Q2214" s="8">
        <f t="shared" si="344"/>
        <v>11.225</v>
      </c>
      <c r="R2214" s="8">
        <f t="shared" si="345"/>
        <v>9.125</v>
      </c>
      <c r="S2214" s="8">
        <f t="shared" si="346"/>
        <v>11.175000000000001</v>
      </c>
      <c r="T2214" s="8">
        <f t="shared" si="347"/>
        <v>10.375</v>
      </c>
      <c r="U2214" s="7">
        <f t="shared" si="348"/>
        <v>10.508333333333335</v>
      </c>
      <c r="V2214" s="7">
        <f t="shared" si="349"/>
        <v>10.475000000000001</v>
      </c>
    </row>
    <row r="2215" spans="1:22" ht="13.5" x14ac:dyDescent="0.25">
      <c r="A2215" s="3">
        <f>RSI!A2215</f>
        <v>45531</v>
      </c>
      <c r="B2215" s="2">
        <f>RSI!B2215</f>
        <v>0.47</v>
      </c>
      <c r="C2215" s="2">
        <f>RSI!I2215</f>
        <v>40.283380086887625</v>
      </c>
      <c r="D2215" s="2">
        <f>MACD!E2215</f>
        <v>5.1306570404642815E-3</v>
      </c>
      <c r="E2215" s="2">
        <f>MACD!F2215</f>
        <v>-1.9520257378755636E-3</v>
      </c>
      <c r="F2215" s="2">
        <f>'Moving Avg'!D2215</f>
        <v>0.47799999999999992</v>
      </c>
      <c r="G2215" s="2">
        <f>'Moving Avg'!F2215</f>
        <v>0.48700000000000021</v>
      </c>
      <c r="H2215" s="2">
        <f>'Moving Avg'!G2215</f>
        <v>0.48119999999999991</v>
      </c>
      <c r="I2215" s="2">
        <f>'Moving Avg'!H2215</f>
        <v>0.59994999999999954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0</v>
      </c>
      <c r="O2215" s="7">
        <f t="shared" si="342"/>
        <v>0</v>
      </c>
      <c r="P2215" s="7">
        <f t="shared" si="343"/>
        <v>16.5</v>
      </c>
      <c r="Q2215" s="8">
        <f t="shared" si="344"/>
        <v>11.225</v>
      </c>
      <c r="R2215" s="8">
        <f t="shared" si="345"/>
        <v>9.125</v>
      </c>
      <c r="S2215" s="8">
        <f t="shared" si="346"/>
        <v>11.175000000000001</v>
      </c>
      <c r="T2215" s="8">
        <f t="shared" si="347"/>
        <v>10.375</v>
      </c>
      <c r="U2215" s="7">
        <f t="shared" si="348"/>
        <v>10.508333333333335</v>
      </c>
      <c r="V2215" s="7">
        <f t="shared" si="349"/>
        <v>10.475000000000001</v>
      </c>
    </row>
    <row r="2216" spans="1:22" ht="13.5" x14ac:dyDescent="0.25">
      <c r="A2216" s="3">
        <f>RSI!A2216</f>
        <v>45532</v>
      </c>
      <c r="B2216" s="2">
        <f>RSI!B2216</f>
        <v>0.47</v>
      </c>
      <c r="C2216" s="2">
        <f>RSI!I2216</f>
        <v>40.283380086887625</v>
      </c>
      <c r="D2216" s="2">
        <f>MACD!E2216</f>
        <v>6.3092265332309605E-3</v>
      </c>
      <c r="E2216" s="2">
        <f>MACD!F2216</f>
        <v>-2.9977528365425889E-4</v>
      </c>
      <c r="F2216" s="2">
        <f>'Moving Avg'!D2216</f>
        <v>0.47400000000000003</v>
      </c>
      <c r="G2216" s="2">
        <f>'Moving Avg'!F2216</f>
        <v>0.48700000000000021</v>
      </c>
      <c r="H2216" s="2">
        <f>'Moving Avg'!G2216</f>
        <v>0.48059999999999986</v>
      </c>
      <c r="I2216" s="2">
        <f>'Moving Avg'!H2216</f>
        <v>0.59884999999999944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  <c r="M2216" s="7">
        <f t="shared" si="340"/>
        <v>25</v>
      </c>
      <c r="N2216" s="7">
        <f t="shared" si="341"/>
        <v>0</v>
      </c>
      <c r="O2216" s="7">
        <f t="shared" si="342"/>
        <v>0</v>
      </c>
      <c r="P2216" s="7">
        <f t="shared" si="343"/>
        <v>16.5</v>
      </c>
      <c r="Q2216" s="8">
        <f t="shared" si="344"/>
        <v>11.225</v>
      </c>
      <c r="R2216" s="8">
        <f t="shared" si="345"/>
        <v>9.125</v>
      </c>
      <c r="S2216" s="8">
        <f t="shared" si="346"/>
        <v>11.175000000000001</v>
      </c>
      <c r="T2216" s="8">
        <f t="shared" si="347"/>
        <v>10.375</v>
      </c>
      <c r="U2216" s="7">
        <f t="shared" si="348"/>
        <v>10.508333333333335</v>
      </c>
      <c r="V2216" s="7">
        <f t="shared" si="349"/>
        <v>10.475000000000001</v>
      </c>
    </row>
    <row r="2217" spans="1:22" ht="13.5" x14ac:dyDescent="0.25">
      <c r="A2217" s="3">
        <f>RSI!A2217</f>
        <v>45533</v>
      </c>
      <c r="B2217" s="2">
        <f>RSI!B2217</f>
        <v>0.47</v>
      </c>
      <c r="C2217" s="2">
        <f>RSI!I2217</f>
        <v>40.283380086887625</v>
      </c>
      <c r="D2217" s="2">
        <f>MACD!E2217</f>
        <v>7.3886274004044683E-3</v>
      </c>
      <c r="E2217" s="2">
        <f>MACD!F2217</f>
        <v>1.2379052531574866E-3</v>
      </c>
      <c r="F2217" s="2">
        <f>'Moving Avg'!D2217</f>
        <v>0.47400000000000003</v>
      </c>
      <c r="G2217" s="2">
        <f>'Moving Avg'!F2217</f>
        <v>0.48700000000000021</v>
      </c>
      <c r="H2217" s="2">
        <f>'Moving Avg'!G2217</f>
        <v>0.47999999999999987</v>
      </c>
      <c r="I2217" s="2">
        <f>'Moving Avg'!H2217</f>
        <v>0.59774999999999945</v>
      </c>
      <c r="J2217" s="5" t="str">
        <f>OBV!F2217</f>
        <v>BEARISH</v>
      </c>
      <c r="K2217" s="5" t="str">
        <f>OBV!G2217</f>
        <v>NEUTRAL</v>
      </c>
      <c r="L2217" s="5" t="str">
        <f>OBV!H2217</f>
        <v>NEUTRAL</v>
      </c>
      <c r="M2217" s="7">
        <f t="shared" si="340"/>
        <v>25</v>
      </c>
      <c r="N2217" s="7">
        <f t="shared" si="341"/>
        <v>0</v>
      </c>
      <c r="O2217" s="7">
        <f t="shared" si="342"/>
        <v>0</v>
      </c>
      <c r="P2217" s="7">
        <f t="shared" si="343"/>
        <v>16.5</v>
      </c>
      <c r="Q2217" s="8">
        <f t="shared" si="344"/>
        <v>11.225</v>
      </c>
      <c r="R2217" s="8">
        <f t="shared" si="345"/>
        <v>9.125</v>
      </c>
      <c r="S2217" s="8">
        <f t="shared" si="346"/>
        <v>11.175000000000001</v>
      </c>
      <c r="T2217" s="8">
        <f t="shared" si="347"/>
        <v>10.375</v>
      </c>
      <c r="U2217" s="7">
        <f t="shared" si="348"/>
        <v>10.508333333333335</v>
      </c>
      <c r="V2217" s="7">
        <f t="shared" si="349"/>
        <v>10.475000000000001</v>
      </c>
    </row>
    <row r="2218" spans="1:22" ht="13.5" x14ac:dyDescent="0.25">
      <c r="A2218" s="3">
        <f>RSI!A2218</f>
        <v>45534</v>
      </c>
      <c r="B2218" s="2">
        <f>RSI!B2218</f>
        <v>0.48</v>
      </c>
      <c r="C2218" s="2">
        <f>RSI!I2218</f>
        <v>48.554615451089688</v>
      </c>
      <c r="D2218" s="2">
        <f>MACD!E2218</f>
        <v>7.6372904456212809E-3</v>
      </c>
      <c r="E2218" s="2">
        <f>MACD!F2218</f>
        <v>2.5177822916502457E-3</v>
      </c>
      <c r="F2218" s="2">
        <f>'Moving Avg'!D2218</f>
        <v>0.47400000000000003</v>
      </c>
      <c r="G2218" s="2">
        <f>'Moving Avg'!F2218</f>
        <v>0.48700000000000021</v>
      </c>
      <c r="H2218" s="2">
        <f>'Moving Avg'!G2218</f>
        <v>0.47979999999999984</v>
      </c>
      <c r="I2218" s="2">
        <f>'Moving Avg'!H2218</f>
        <v>0.59674999999999945</v>
      </c>
      <c r="J2218" s="5" t="str">
        <f>OBV!F2218</f>
        <v>BEARISH</v>
      </c>
      <c r="K2218" s="5" t="str">
        <f>OBV!G2218</f>
        <v>NEUTRAL</v>
      </c>
      <c r="L2218" s="5" t="str">
        <f>OBV!H2218</f>
        <v>NEUTRAL</v>
      </c>
      <c r="M2218" s="7">
        <f t="shared" si="340"/>
        <v>25</v>
      </c>
      <c r="N2218" s="7">
        <f t="shared" si="341"/>
        <v>0</v>
      </c>
      <c r="O2218" s="7">
        <f t="shared" si="342"/>
        <v>0</v>
      </c>
      <c r="P2218" s="7">
        <f t="shared" si="343"/>
        <v>16.5</v>
      </c>
      <c r="Q2218" s="8">
        <f t="shared" si="344"/>
        <v>11.225</v>
      </c>
      <c r="R2218" s="8">
        <f t="shared" si="345"/>
        <v>9.125</v>
      </c>
      <c r="S2218" s="8">
        <f t="shared" si="346"/>
        <v>11.175000000000001</v>
      </c>
      <c r="T2218" s="8">
        <f t="shared" si="347"/>
        <v>10.375</v>
      </c>
      <c r="U2218" s="7">
        <f t="shared" si="348"/>
        <v>10.508333333333335</v>
      </c>
      <c r="V2218" s="7">
        <f t="shared" si="349"/>
        <v>10.475000000000001</v>
      </c>
    </row>
    <row r="2219" spans="1:22" ht="13.5" x14ac:dyDescent="0.25">
      <c r="A2219" s="3">
        <f>RSI!A2219</f>
        <v>45537</v>
      </c>
      <c r="B2219" s="2">
        <f>RSI!B2219</f>
        <v>0.48</v>
      </c>
      <c r="C2219" s="2">
        <f>RSI!I2219</f>
        <v>48.554615451089695</v>
      </c>
      <c r="D2219" s="2">
        <f>MACD!E2219</f>
        <v>7.8590373848011486E-3</v>
      </c>
      <c r="E2219" s="2">
        <f>MACD!F2219</f>
        <v>3.5860333102804265E-3</v>
      </c>
      <c r="F2219" s="2">
        <f>'Moving Avg'!D2219</f>
        <v>0.47400000000000003</v>
      </c>
      <c r="G2219" s="2">
        <f>'Moving Avg'!F2219</f>
        <v>0.4870000000000001</v>
      </c>
      <c r="H2219" s="2">
        <f>'Moving Avg'!G2219</f>
        <v>0.4795999999999998</v>
      </c>
      <c r="I2219" s="2">
        <f>'Moving Avg'!H2219</f>
        <v>0.59574999999999945</v>
      </c>
      <c r="J2219" s="5" t="str">
        <f>OBV!F2219</f>
        <v>BEARISH</v>
      </c>
      <c r="K2219" s="5" t="str">
        <f>OBV!G2219</f>
        <v>NEUTRAL</v>
      </c>
      <c r="L2219" s="5" t="str">
        <f>OBV!H2219</f>
        <v>NEUTRAL</v>
      </c>
      <c r="M2219" s="7">
        <f t="shared" si="340"/>
        <v>25</v>
      </c>
      <c r="N2219" s="7">
        <f t="shared" si="341"/>
        <v>0</v>
      </c>
      <c r="O2219" s="7">
        <f t="shared" si="342"/>
        <v>0</v>
      </c>
      <c r="P2219" s="7">
        <f t="shared" si="343"/>
        <v>16.5</v>
      </c>
      <c r="Q2219" s="8">
        <f t="shared" si="344"/>
        <v>11.225</v>
      </c>
      <c r="R2219" s="8">
        <f t="shared" si="345"/>
        <v>9.125</v>
      </c>
      <c r="S2219" s="8">
        <f t="shared" si="346"/>
        <v>11.175000000000001</v>
      </c>
      <c r="T2219" s="8">
        <f t="shared" si="347"/>
        <v>10.375</v>
      </c>
      <c r="U2219" s="7">
        <f t="shared" si="348"/>
        <v>10.508333333333335</v>
      </c>
      <c r="V2219" s="7">
        <f t="shared" si="349"/>
        <v>10.475000000000001</v>
      </c>
    </row>
    <row r="2220" spans="1:22" ht="13.5" x14ac:dyDescent="0.25">
      <c r="A2220" s="3">
        <f>RSI!A2220</f>
        <v>45538</v>
      </c>
      <c r="B2220" s="2">
        <f>RSI!B2220</f>
        <v>0.47</v>
      </c>
      <c r="C2220" s="2">
        <f>RSI!I2220</f>
        <v>41.834468314786449</v>
      </c>
      <c r="D2220" s="2">
        <f>MACD!E2220</f>
        <v>8.7979099168104535E-3</v>
      </c>
      <c r="E2220" s="2">
        <f>MACD!F2220</f>
        <v>4.6284086315864321E-3</v>
      </c>
      <c r="F2220" s="2">
        <f>'Moving Avg'!D2220</f>
        <v>0.47400000000000003</v>
      </c>
      <c r="G2220" s="2">
        <f>'Moving Avg'!F2220</f>
        <v>0.48550000000000015</v>
      </c>
      <c r="H2220" s="2">
        <f>'Moving Avg'!G2220</f>
        <v>0.47919999999999979</v>
      </c>
      <c r="I2220" s="2">
        <f>'Moving Avg'!H2220</f>
        <v>0.59469999999999945</v>
      </c>
      <c r="J2220" s="5" t="str">
        <f>OBV!F2220</f>
        <v>BULLISH</v>
      </c>
      <c r="K2220" s="5" t="str">
        <f>OBV!G2220</f>
        <v>NEUTRAL</v>
      </c>
      <c r="L2220" s="5" t="str">
        <f>OBV!H2220</f>
        <v>NEUTRAL</v>
      </c>
      <c r="M2220" s="7">
        <f t="shared" si="340"/>
        <v>25</v>
      </c>
      <c r="N2220" s="7">
        <f t="shared" si="341"/>
        <v>0</v>
      </c>
      <c r="O2220" s="7">
        <f t="shared" si="342"/>
        <v>0</v>
      </c>
      <c r="P2220" s="7">
        <f t="shared" si="343"/>
        <v>49.5</v>
      </c>
      <c r="Q2220" s="8">
        <f t="shared" si="344"/>
        <v>16.175000000000001</v>
      </c>
      <c r="R2220" s="8">
        <f t="shared" si="345"/>
        <v>17.375</v>
      </c>
      <c r="S2220" s="8">
        <f t="shared" si="346"/>
        <v>26.025000000000002</v>
      </c>
      <c r="T2220" s="8">
        <f t="shared" si="347"/>
        <v>18.625</v>
      </c>
      <c r="U2220" s="7">
        <f t="shared" si="348"/>
        <v>19.858333333333334</v>
      </c>
      <c r="V2220" s="7">
        <f t="shared" si="349"/>
        <v>19.55</v>
      </c>
    </row>
    <row r="2221" spans="1:22" ht="13.5" x14ac:dyDescent="0.25">
      <c r="A2221" s="3">
        <f>RSI!A2221</f>
        <v>45539</v>
      </c>
      <c r="B2221" s="2">
        <f>RSI!B2221</f>
        <v>0.48</v>
      </c>
      <c r="C2221" s="2">
        <f>RSI!I2221</f>
        <v>49.37947443380471</v>
      </c>
      <c r="D2221" s="2">
        <f>MACD!E2221</f>
        <v>8.9204122149167397E-3</v>
      </c>
      <c r="E2221" s="2">
        <f>MACD!F2221</f>
        <v>5.4868093482524942E-3</v>
      </c>
      <c r="F2221" s="2">
        <f>'Moving Avg'!D2221</f>
        <v>0.47599999999999998</v>
      </c>
      <c r="G2221" s="2">
        <f>'Moving Avg'!F2221</f>
        <v>0.4835000000000001</v>
      </c>
      <c r="H2221" s="2">
        <f>'Moving Avg'!G2221</f>
        <v>0.47899999999999987</v>
      </c>
      <c r="I2221" s="2">
        <f>'Moving Avg'!H2221</f>
        <v>0.59369999999999945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  <c r="M2221" s="7">
        <f t="shared" si="340"/>
        <v>25</v>
      </c>
      <c r="N2221" s="7">
        <f t="shared" si="341"/>
        <v>0</v>
      </c>
      <c r="O2221" s="7">
        <f t="shared" si="342"/>
        <v>0</v>
      </c>
      <c r="P2221" s="7">
        <f t="shared" si="343"/>
        <v>83.5</v>
      </c>
      <c r="Q2221" s="8">
        <f t="shared" si="344"/>
        <v>21.274999999999999</v>
      </c>
      <c r="R2221" s="8">
        <f t="shared" si="345"/>
        <v>25.875</v>
      </c>
      <c r="S2221" s="8">
        <f t="shared" si="346"/>
        <v>41.325000000000003</v>
      </c>
      <c r="T2221" s="8">
        <f t="shared" si="347"/>
        <v>27.125</v>
      </c>
      <c r="U2221" s="7">
        <f t="shared" si="348"/>
        <v>29.491666666666664</v>
      </c>
      <c r="V2221" s="7">
        <f t="shared" si="349"/>
        <v>28.9</v>
      </c>
    </row>
    <row r="2222" spans="1:22" ht="13.5" x14ac:dyDescent="0.25">
      <c r="A2222" s="3">
        <f>RSI!A2222</f>
        <v>45540</v>
      </c>
      <c r="B2222" s="2">
        <f>RSI!B2222</f>
        <v>0.46</v>
      </c>
      <c r="C2222" s="2">
        <f>RSI!I2222</f>
        <v>38.596152197169147</v>
      </c>
      <c r="D2222" s="2">
        <f>MACD!E2222</f>
        <v>7.4332511981632932E-3</v>
      </c>
      <c r="E2222" s="2">
        <f>MACD!F2222</f>
        <v>5.8760977182346543E-3</v>
      </c>
      <c r="F2222" s="2">
        <f>'Moving Avg'!D2222</f>
        <v>0.47400000000000003</v>
      </c>
      <c r="G2222" s="2">
        <f>'Moving Avg'!F2222</f>
        <v>0.48150000000000015</v>
      </c>
      <c r="H2222" s="2">
        <f>'Moving Avg'!G2222</f>
        <v>0.47839999999999983</v>
      </c>
      <c r="I2222" s="2">
        <f>'Moving Avg'!H2222</f>
        <v>0.59254999999999936</v>
      </c>
      <c r="J2222" s="5" t="str">
        <f>OBV!F2222</f>
        <v>BULLISH</v>
      </c>
      <c r="K2222" s="5" t="str">
        <f>OBV!G2222</f>
        <v>NEUTRAL</v>
      </c>
      <c r="L2222" s="5" t="str">
        <f>OBV!H2222</f>
        <v>BULLISH DIVERGENCE</v>
      </c>
      <c r="M2222" s="7">
        <f t="shared" si="340"/>
        <v>25</v>
      </c>
      <c r="N2222" s="7">
        <f t="shared" si="341"/>
        <v>0</v>
      </c>
      <c r="O2222" s="7">
        <f t="shared" si="342"/>
        <v>0</v>
      </c>
      <c r="P2222" s="7">
        <f t="shared" si="343"/>
        <v>66.5</v>
      </c>
      <c r="Q2222" s="8">
        <f t="shared" si="344"/>
        <v>18.725000000000001</v>
      </c>
      <c r="R2222" s="8">
        <f t="shared" si="345"/>
        <v>21.625</v>
      </c>
      <c r="S2222" s="8">
        <f t="shared" si="346"/>
        <v>33.674999999999997</v>
      </c>
      <c r="T2222" s="8">
        <f t="shared" si="347"/>
        <v>22.875</v>
      </c>
      <c r="U2222" s="7">
        <f t="shared" si="348"/>
        <v>24.675000000000001</v>
      </c>
      <c r="V2222" s="7">
        <f t="shared" si="349"/>
        <v>24.225000000000001</v>
      </c>
    </row>
    <row r="2223" spans="1:22" ht="13.5" x14ac:dyDescent="0.25">
      <c r="A2223" s="3">
        <f>RSI!A2223</f>
        <v>45541</v>
      </c>
      <c r="B2223" s="2">
        <f>RSI!B2223</f>
        <v>0.47</v>
      </c>
      <c r="C2223" s="2">
        <f>RSI!I2223</f>
        <v>45.056782580701615</v>
      </c>
      <c r="D2223" s="2">
        <f>MACD!E2223</f>
        <v>7.0950680517250508E-3</v>
      </c>
      <c r="E2223" s="2">
        <f>MACD!F2223</f>
        <v>6.119891784932734E-3</v>
      </c>
      <c r="F2223" s="2">
        <f>'Moving Avg'!D2223</f>
        <v>0.47199999999999998</v>
      </c>
      <c r="G2223" s="2">
        <f>'Moving Avg'!F2223</f>
        <v>0.48000000000000015</v>
      </c>
      <c r="H2223" s="2">
        <f>'Moving Avg'!G2223</f>
        <v>0.47799999999999981</v>
      </c>
      <c r="I2223" s="2">
        <f>'Moving Avg'!H2223</f>
        <v>0.59144999999999937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  <c r="M2223" s="7">
        <f t="shared" si="340"/>
        <v>25</v>
      </c>
      <c r="N2223" s="7">
        <f t="shared" si="341"/>
        <v>0</v>
      </c>
      <c r="O2223" s="7">
        <f t="shared" si="342"/>
        <v>0</v>
      </c>
      <c r="P2223" s="7">
        <f t="shared" si="343"/>
        <v>66.5</v>
      </c>
      <c r="Q2223" s="8">
        <f t="shared" si="344"/>
        <v>18.725000000000001</v>
      </c>
      <c r="R2223" s="8">
        <f t="shared" si="345"/>
        <v>21.625</v>
      </c>
      <c r="S2223" s="8">
        <f t="shared" si="346"/>
        <v>33.674999999999997</v>
      </c>
      <c r="T2223" s="8">
        <f t="shared" si="347"/>
        <v>22.875</v>
      </c>
      <c r="U2223" s="7">
        <f t="shared" si="348"/>
        <v>24.675000000000001</v>
      </c>
      <c r="V2223" s="7">
        <f t="shared" si="349"/>
        <v>24.225000000000001</v>
      </c>
    </row>
    <row r="2224" spans="1:22" ht="13.5" x14ac:dyDescent="0.25">
      <c r="A2224" s="3">
        <f>RSI!A2224</f>
        <v>45544</v>
      </c>
      <c r="B2224" s="2">
        <f>RSI!B2224</f>
        <v>0.47</v>
      </c>
      <c r="C2224" s="2">
        <f>RSI!I2224</f>
        <v>45.056782580701615</v>
      </c>
      <c r="D2224" s="2">
        <f>MACD!E2224</f>
        <v>6.8632143836982462E-3</v>
      </c>
      <c r="E2224" s="2">
        <f>MACD!F2224</f>
        <v>6.2685563046858362E-3</v>
      </c>
      <c r="F2224" s="2">
        <f>'Moving Avg'!D2224</f>
        <v>0.46999999999999992</v>
      </c>
      <c r="G2224" s="2">
        <f>'Moving Avg'!F2224</f>
        <v>0.47900000000000009</v>
      </c>
      <c r="H2224" s="2">
        <f>'Moving Avg'!G2224</f>
        <v>0.47779999999999989</v>
      </c>
      <c r="I2224" s="2">
        <f>'Moving Avg'!H2224</f>
        <v>0.59034999999999938</v>
      </c>
      <c r="J2224" s="5" t="str">
        <f>OBV!F2224</f>
        <v>BULLISH</v>
      </c>
      <c r="K2224" s="5" t="str">
        <f>OBV!G2224</f>
        <v>NEUTRAL</v>
      </c>
      <c r="L2224" s="5" t="str">
        <f>OBV!H2224</f>
        <v>BULLISH DIVERGENCE</v>
      </c>
      <c r="M2224" s="7">
        <f t="shared" si="340"/>
        <v>25</v>
      </c>
      <c r="N2224" s="7">
        <f t="shared" si="341"/>
        <v>0</v>
      </c>
      <c r="O2224" s="7">
        <f t="shared" si="342"/>
        <v>0</v>
      </c>
      <c r="P2224" s="7">
        <f t="shared" si="343"/>
        <v>66.5</v>
      </c>
      <c r="Q2224" s="8">
        <f t="shared" si="344"/>
        <v>18.725000000000001</v>
      </c>
      <c r="R2224" s="8">
        <f t="shared" si="345"/>
        <v>21.625</v>
      </c>
      <c r="S2224" s="8">
        <f t="shared" si="346"/>
        <v>33.674999999999997</v>
      </c>
      <c r="T2224" s="8">
        <f t="shared" si="347"/>
        <v>22.875</v>
      </c>
      <c r="U2224" s="7">
        <f t="shared" si="348"/>
        <v>24.675000000000001</v>
      </c>
      <c r="V2224" s="7">
        <f t="shared" si="349"/>
        <v>24.225000000000001</v>
      </c>
    </row>
    <row r="2225" spans="1:22" ht="13.5" x14ac:dyDescent="0.25">
      <c r="A2225" s="3">
        <f>RSI!A2225</f>
        <v>45545</v>
      </c>
      <c r="B2225" s="2">
        <f>RSI!B2225</f>
        <v>0.48</v>
      </c>
      <c r="C2225" s="2">
        <f>RSI!I2225</f>
        <v>51.032089878220603</v>
      </c>
      <c r="D2225" s="2">
        <f>MACD!E2225</f>
        <v>4.4381072149171086E-3</v>
      </c>
      <c r="E2225" s="2">
        <f>MACD!F2225</f>
        <v>5.9024664867320907E-3</v>
      </c>
      <c r="F2225" s="2">
        <f>'Moving Avg'!D2225</f>
        <v>0.47199999999999998</v>
      </c>
      <c r="G2225" s="2">
        <f>'Moving Avg'!F2225</f>
        <v>0.47850000000000009</v>
      </c>
      <c r="H2225" s="2">
        <f>'Moving Avg'!G2225</f>
        <v>0.47779999999999989</v>
      </c>
      <c r="I2225" s="2">
        <f>'Moving Avg'!H2225</f>
        <v>0.58929999999999949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  <c r="M2225" s="7">
        <f t="shared" si="340"/>
        <v>25</v>
      </c>
      <c r="N2225" s="7">
        <f t="shared" si="341"/>
        <v>45</v>
      </c>
      <c r="O2225" s="7">
        <f t="shared" si="342"/>
        <v>0</v>
      </c>
      <c r="P2225" s="7">
        <f t="shared" si="343"/>
        <v>83.5</v>
      </c>
      <c r="Q2225" s="8">
        <f t="shared" si="344"/>
        <v>37.024999999999999</v>
      </c>
      <c r="R2225" s="8">
        <f t="shared" si="345"/>
        <v>34.875</v>
      </c>
      <c r="S2225" s="8">
        <f t="shared" si="346"/>
        <v>48.075000000000003</v>
      </c>
      <c r="T2225" s="8">
        <f t="shared" si="347"/>
        <v>38.375</v>
      </c>
      <c r="U2225" s="7">
        <f t="shared" si="348"/>
        <v>39.991666666666667</v>
      </c>
      <c r="V2225" s="7">
        <f t="shared" si="349"/>
        <v>39.587500000000006</v>
      </c>
    </row>
    <row r="2226" spans="1:22" ht="13.5" x14ac:dyDescent="0.25">
      <c r="A2226" s="3">
        <f>RSI!A2226</f>
        <v>45546</v>
      </c>
      <c r="B2226" s="2">
        <f>RSI!B2226</f>
        <v>0.48</v>
      </c>
      <c r="C2226" s="2">
        <f>RSI!I2226</f>
        <v>51.032089878220603</v>
      </c>
      <c r="D2226" s="2">
        <f>MACD!E2226</f>
        <v>2.373557641485502E-3</v>
      </c>
      <c r="E2226" s="2">
        <f>MACD!F2226</f>
        <v>5.1966847176827735E-3</v>
      </c>
      <c r="F2226" s="2">
        <f>'Moving Avg'!D2226</f>
        <v>0.47199999999999998</v>
      </c>
      <c r="G2226" s="2">
        <f>'Moving Avg'!F2226</f>
        <v>0.47800000000000004</v>
      </c>
      <c r="H2226" s="2">
        <f>'Moving Avg'!G2226</f>
        <v>0.47779999999999989</v>
      </c>
      <c r="I2226" s="2">
        <f>'Moving Avg'!H2226</f>
        <v>0.5882499999999995</v>
      </c>
      <c r="J2226" s="5" t="str">
        <f>OBV!F2226</f>
        <v>BULLISH</v>
      </c>
      <c r="K2226" s="5" t="str">
        <f>OBV!G2226</f>
        <v>NEUTRAL</v>
      </c>
      <c r="L2226" s="5" t="str">
        <f>OBV!H2226</f>
        <v>NEUTRAL</v>
      </c>
      <c r="M2226" s="7">
        <f t="shared" si="340"/>
        <v>25</v>
      </c>
      <c r="N2226" s="7">
        <f t="shared" si="341"/>
        <v>45</v>
      </c>
      <c r="O2226" s="7">
        <f t="shared" si="342"/>
        <v>0</v>
      </c>
      <c r="P2226" s="7">
        <f t="shared" si="343"/>
        <v>49.5</v>
      </c>
      <c r="Q2226" s="8">
        <f t="shared" si="344"/>
        <v>31.925000000000001</v>
      </c>
      <c r="R2226" s="8">
        <f t="shared" si="345"/>
        <v>26.375</v>
      </c>
      <c r="S2226" s="8">
        <f t="shared" si="346"/>
        <v>32.775000000000006</v>
      </c>
      <c r="T2226" s="8">
        <f t="shared" si="347"/>
        <v>29.875</v>
      </c>
      <c r="U2226" s="7">
        <f t="shared" si="348"/>
        <v>30.358333333333334</v>
      </c>
      <c r="V2226" s="7">
        <f t="shared" si="349"/>
        <v>30.237500000000001</v>
      </c>
    </row>
    <row r="2227" spans="1:22" ht="13.5" x14ac:dyDescent="0.25">
      <c r="A2227" s="3">
        <f>RSI!A2227</f>
        <v>45547</v>
      </c>
      <c r="B2227" s="2">
        <f>RSI!B2227</f>
        <v>0.48</v>
      </c>
      <c r="C2227" s="2">
        <f>RSI!I2227</f>
        <v>51.032089878220603</v>
      </c>
      <c r="D2227" s="2">
        <f>MACD!E2227</f>
        <v>6.1502384302503099E-4</v>
      </c>
      <c r="E2227" s="2">
        <f>MACD!F2227</f>
        <v>4.2803525427512253E-3</v>
      </c>
      <c r="F2227" s="2">
        <f>'Moving Avg'!D2227</f>
        <v>0.47599999999999998</v>
      </c>
      <c r="G2227" s="2">
        <f>'Moving Avg'!F2227</f>
        <v>0.47750000000000004</v>
      </c>
      <c r="H2227" s="2">
        <f>'Moving Avg'!G2227</f>
        <v>0.47799999999999998</v>
      </c>
      <c r="I2227" s="2">
        <f>'Moving Avg'!H2227</f>
        <v>0.58719999999999961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  <c r="M2227" s="7">
        <f t="shared" si="340"/>
        <v>25</v>
      </c>
      <c r="N2227" s="7">
        <f t="shared" si="341"/>
        <v>45</v>
      </c>
      <c r="O2227" s="7">
        <f t="shared" si="342"/>
        <v>0</v>
      </c>
      <c r="P2227" s="7">
        <f t="shared" si="343"/>
        <v>83.5</v>
      </c>
      <c r="Q2227" s="8">
        <f t="shared" si="344"/>
        <v>37.024999999999999</v>
      </c>
      <c r="R2227" s="8">
        <f t="shared" si="345"/>
        <v>34.875</v>
      </c>
      <c r="S2227" s="8">
        <f t="shared" si="346"/>
        <v>48.075000000000003</v>
      </c>
      <c r="T2227" s="8">
        <f t="shared" si="347"/>
        <v>38.375</v>
      </c>
      <c r="U2227" s="7">
        <f t="shared" si="348"/>
        <v>39.991666666666667</v>
      </c>
      <c r="V2227" s="7">
        <f t="shared" si="349"/>
        <v>39.587500000000006</v>
      </c>
    </row>
    <row r="2228" spans="1:22" ht="13.5" x14ac:dyDescent="0.25">
      <c r="A2228" s="3">
        <f>RSI!A2228</f>
        <v>45548</v>
      </c>
      <c r="B2228" s="2">
        <f>RSI!B2228</f>
        <v>0.48</v>
      </c>
      <c r="C2228" s="2">
        <f>RSI!I2228</f>
        <v>51.032089878220603</v>
      </c>
      <c r="D2228" s="2">
        <f>MACD!E2228</f>
        <v>6.5474780328506066E-4</v>
      </c>
      <c r="E2228" s="2">
        <f>MACD!F2228</f>
        <v>3.5552315948579926E-3</v>
      </c>
      <c r="F2228" s="2">
        <f>'Moving Avg'!D2228</f>
        <v>0.47799999999999992</v>
      </c>
      <c r="G2228" s="2">
        <f>'Moving Avg'!F2228</f>
        <v>0.47699999999999998</v>
      </c>
      <c r="H2228" s="2">
        <f>'Moving Avg'!G2228</f>
        <v>0.47819999999999996</v>
      </c>
      <c r="I2228" s="2">
        <f>'Moving Avg'!H2228</f>
        <v>0.58614999999999962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  <c r="M2228" s="7">
        <f t="shared" si="340"/>
        <v>25</v>
      </c>
      <c r="N2228" s="7">
        <f t="shared" si="341"/>
        <v>45</v>
      </c>
      <c r="O2228" s="7">
        <f t="shared" si="342"/>
        <v>0</v>
      </c>
      <c r="P2228" s="7">
        <f t="shared" si="343"/>
        <v>83.5</v>
      </c>
      <c r="Q2228" s="8">
        <f t="shared" si="344"/>
        <v>37.024999999999999</v>
      </c>
      <c r="R2228" s="8">
        <f t="shared" si="345"/>
        <v>34.875</v>
      </c>
      <c r="S2228" s="8">
        <f t="shared" si="346"/>
        <v>48.075000000000003</v>
      </c>
      <c r="T2228" s="8">
        <f t="shared" si="347"/>
        <v>38.375</v>
      </c>
      <c r="U2228" s="7">
        <f t="shared" si="348"/>
        <v>39.991666666666667</v>
      </c>
      <c r="V2228" s="7">
        <f t="shared" si="349"/>
        <v>39.587500000000006</v>
      </c>
    </row>
    <row r="2229" spans="1:22" ht="13.5" x14ac:dyDescent="0.25">
      <c r="A2229" s="3">
        <f>RSI!A2229</f>
        <v>45551</v>
      </c>
      <c r="B2229" s="2">
        <f>RSI!B2229</f>
        <v>0.47</v>
      </c>
      <c r="C2229" s="2">
        <f>RSI!I2229</f>
        <v>44.519742811561137</v>
      </c>
      <c r="D2229" s="2">
        <f>MACD!E2229</f>
        <v>1.4191497914855522E-3</v>
      </c>
      <c r="E2229" s="2">
        <f>MACD!F2229</f>
        <v>3.1280152341835047E-3</v>
      </c>
      <c r="F2229" s="2">
        <f>'Moving Avg'!D2229</f>
        <v>0.47799999999999992</v>
      </c>
      <c r="G2229" s="2">
        <f>'Moving Avg'!F2229</f>
        <v>0.47599999999999998</v>
      </c>
      <c r="H2229" s="2">
        <f>'Moving Avg'!G2229</f>
        <v>0.47819999999999996</v>
      </c>
      <c r="I2229" s="2">
        <f>'Moving Avg'!H2229</f>
        <v>0.5851499999999995</v>
      </c>
      <c r="J2229" s="5" t="str">
        <f>OBV!F2229</f>
        <v>BULLISH</v>
      </c>
      <c r="K2229" s="5" t="str">
        <f>OBV!G2229</f>
        <v>NEUTRAL</v>
      </c>
      <c r="L2229" s="5" t="str">
        <f>OBV!H2229</f>
        <v>NEUTRAL</v>
      </c>
      <c r="M2229" s="7">
        <f t="shared" si="340"/>
        <v>25</v>
      </c>
      <c r="N2229" s="7">
        <f t="shared" si="341"/>
        <v>45</v>
      </c>
      <c r="O2229" s="7">
        <f t="shared" si="342"/>
        <v>0</v>
      </c>
      <c r="P2229" s="7">
        <f t="shared" si="343"/>
        <v>49.5</v>
      </c>
      <c r="Q2229" s="8">
        <f t="shared" si="344"/>
        <v>31.925000000000001</v>
      </c>
      <c r="R2229" s="8">
        <f t="shared" si="345"/>
        <v>26.375</v>
      </c>
      <c r="S2229" s="8">
        <f t="shared" si="346"/>
        <v>32.775000000000006</v>
      </c>
      <c r="T2229" s="8">
        <f t="shared" si="347"/>
        <v>29.875</v>
      </c>
      <c r="U2229" s="7">
        <f t="shared" si="348"/>
        <v>30.358333333333334</v>
      </c>
      <c r="V2229" s="7">
        <f t="shared" si="349"/>
        <v>30.237500000000001</v>
      </c>
    </row>
    <row r="2230" spans="1:22" ht="13.5" x14ac:dyDescent="0.25">
      <c r="A2230" s="3">
        <f>RSI!A2230</f>
        <v>45552</v>
      </c>
      <c r="B2230" s="2">
        <f>RSI!B2230</f>
        <v>0.47</v>
      </c>
      <c r="C2230" s="2">
        <f>RSI!I2230</f>
        <v>44.519742811561144</v>
      </c>
      <c r="D2230" s="2">
        <f>MACD!E2230</f>
        <v>5.7736616638354166E-4</v>
      </c>
      <c r="E2230" s="2">
        <f>MACD!F2230</f>
        <v>2.6178854206235121E-3</v>
      </c>
      <c r="F2230" s="2">
        <f>'Moving Avg'!D2230</f>
        <v>0.47599999999999998</v>
      </c>
      <c r="G2230" s="2">
        <f>'Moving Avg'!F2230</f>
        <v>0.47499999999999998</v>
      </c>
      <c r="H2230" s="2">
        <f>'Moving Avg'!G2230</f>
        <v>0.47819999999999985</v>
      </c>
      <c r="I2230" s="2">
        <f>'Moving Avg'!H2230</f>
        <v>0.58409999999999951</v>
      </c>
      <c r="J2230" s="5" t="str">
        <f>OBV!F2230</f>
        <v>BEARISH</v>
      </c>
      <c r="K2230" s="5" t="str">
        <f>OBV!G2230</f>
        <v>NEUTRAL</v>
      </c>
      <c r="L2230" s="5" t="str">
        <f>OBV!H2230</f>
        <v>CONFIRMED BEARISH</v>
      </c>
      <c r="M2230" s="7">
        <f t="shared" si="340"/>
        <v>25</v>
      </c>
      <c r="N2230" s="7">
        <f t="shared" si="341"/>
        <v>45</v>
      </c>
      <c r="O2230" s="7">
        <f t="shared" si="342"/>
        <v>0</v>
      </c>
      <c r="P2230" s="7">
        <f t="shared" si="343"/>
        <v>16.5</v>
      </c>
      <c r="Q2230" s="8">
        <f t="shared" si="344"/>
        <v>26.975000000000001</v>
      </c>
      <c r="R2230" s="8">
        <f t="shared" si="345"/>
        <v>18.125</v>
      </c>
      <c r="S2230" s="8">
        <f t="shared" si="346"/>
        <v>17.925000000000001</v>
      </c>
      <c r="T2230" s="8">
        <f t="shared" si="347"/>
        <v>21.625</v>
      </c>
      <c r="U2230" s="7">
        <f t="shared" si="348"/>
        <v>21.008333333333336</v>
      </c>
      <c r="V2230" s="7">
        <f t="shared" si="349"/>
        <v>21.162500000000001</v>
      </c>
    </row>
    <row r="2231" spans="1:22" ht="13.5" x14ac:dyDescent="0.25">
      <c r="A2231" s="3">
        <f>RSI!A2231</f>
        <v>45553</v>
      </c>
      <c r="B2231" s="2">
        <f>RSI!B2231</f>
        <v>0.47</v>
      </c>
      <c r="C2231" s="2">
        <f>RSI!I2231</f>
        <v>44.519742811561144</v>
      </c>
      <c r="D2231" s="2">
        <f>MACD!E2231</f>
        <v>1.4497309482394138E-3</v>
      </c>
      <c r="E2231" s="2">
        <f>MACD!F2231</f>
        <v>2.3842545261466923E-3</v>
      </c>
      <c r="F2231" s="2">
        <f>'Moving Avg'!D2231</f>
        <v>0.47400000000000003</v>
      </c>
      <c r="G2231" s="2">
        <f>'Moving Avg'!F2231</f>
        <v>0.47400000000000009</v>
      </c>
      <c r="H2231" s="2">
        <f>'Moving Avg'!G2231</f>
        <v>0.47819999999999996</v>
      </c>
      <c r="I2231" s="2">
        <f>'Moving Avg'!H2231</f>
        <v>0.58309999999999951</v>
      </c>
      <c r="J2231" s="5" t="str">
        <f>OBV!F2231</f>
        <v>BEARISH</v>
      </c>
      <c r="K2231" s="5" t="str">
        <f>OBV!G2231</f>
        <v>NEUTRAL</v>
      </c>
      <c r="L2231" s="5" t="str">
        <f>OBV!H2231</f>
        <v>CONFIRMED BEARISH</v>
      </c>
      <c r="M2231" s="7">
        <f t="shared" si="340"/>
        <v>25</v>
      </c>
      <c r="N2231" s="7">
        <f t="shared" si="341"/>
        <v>45</v>
      </c>
      <c r="O2231" s="7">
        <f t="shared" si="342"/>
        <v>0</v>
      </c>
      <c r="P2231" s="7">
        <f t="shared" si="343"/>
        <v>16.5</v>
      </c>
      <c r="Q2231" s="8">
        <f t="shared" si="344"/>
        <v>26.975000000000001</v>
      </c>
      <c r="R2231" s="8">
        <f t="shared" si="345"/>
        <v>18.125</v>
      </c>
      <c r="S2231" s="8">
        <f t="shared" si="346"/>
        <v>17.925000000000001</v>
      </c>
      <c r="T2231" s="8">
        <f t="shared" si="347"/>
        <v>21.625</v>
      </c>
      <c r="U2231" s="7">
        <f t="shared" si="348"/>
        <v>21.008333333333336</v>
      </c>
      <c r="V2231" s="7">
        <f t="shared" si="349"/>
        <v>21.162500000000001</v>
      </c>
    </row>
    <row r="2232" spans="1:22" ht="13.5" x14ac:dyDescent="0.25">
      <c r="A2232" s="3">
        <f>RSI!A2232</f>
        <v>45554</v>
      </c>
      <c r="B2232" s="2">
        <f>RSI!B2232</f>
        <v>0.47</v>
      </c>
      <c r="C2232" s="2">
        <f>RSI!I2232</f>
        <v>44.519742811561144</v>
      </c>
      <c r="D2232" s="2">
        <f>MACD!E2232</f>
        <v>-8.462764841896675E-4</v>
      </c>
      <c r="E2232" s="2">
        <f>MACD!F2232</f>
        <v>1.7381483240794205E-3</v>
      </c>
      <c r="F2232" s="2">
        <f>'Moving Avg'!D2232</f>
        <v>0.47199999999999998</v>
      </c>
      <c r="G2232" s="2">
        <f>'Moving Avg'!F2232</f>
        <v>0.47400000000000009</v>
      </c>
      <c r="H2232" s="2">
        <f>'Moving Avg'!G2232</f>
        <v>0.47819999999999996</v>
      </c>
      <c r="I2232" s="2">
        <f>'Moving Avg'!H2232</f>
        <v>0.58204999999999951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  <c r="M2232" s="7">
        <f t="shared" si="340"/>
        <v>25</v>
      </c>
      <c r="N2232" s="7">
        <f t="shared" si="341"/>
        <v>45</v>
      </c>
      <c r="O2232" s="7">
        <f t="shared" si="342"/>
        <v>0</v>
      </c>
      <c r="P2232" s="7">
        <f t="shared" si="343"/>
        <v>16.5</v>
      </c>
      <c r="Q2232" s="8">
        <f t="shared" si="344"/>
        <v>26.975000000000001</v>
      </c>
      <c r="R2232" s="8">
        <f t="shared" si="345"/>
        <v>18.125</v>
      </c>
      <c r="S2232" s="8">
        <f t="shared" si="346"/>
        <v>17.925000000000001</v>
      </c>
      <c r="T2232" s="8">
        <f t="shared" si="347"/>
        <v>21.625</v>
      </c>
      <c r="U2232" s="7">
        <f t="shared" si="348"/>
        <v>21.008333333333336</v>
      </c>
      <c r="V2232" s="7">
        <f t="shared" si="349"/>
        <v>21.162500000000001</v>
      </c>
    </row>
    <row r="2233" spans="1:22" ht="13.5" x14ac:dyDescent="0.25">
      <c r="A2233" s="3">
        <f>RSI!A2233</f>
        <v>45555</v>
      </c>
      <c r="B2233" s="2">
        <f>RSI!B2233</f>
        <v>0.47</v>
      </c>
      <c r="C2233" s="2">
        <f>RSI!I2233</f>
        <v>44.519742811561144</v>
      </c>
      <c r="D2233" s="2">
        <f>MACD!E2233</f>
        <v>-1.2109971052188251E-3</v>
      </c>
      <c r="E2233" s="2">
        <f>MACD!F2233</f>
        <v>1.1483192382197715E-3</v>
      </c>
      <c r="F2233" s="2">
        <f>'Moving Avg'!D2233</f>
        <v>0.46999999999999992</v>
      </c>
      <c r="G2233" s="2">
        <f>'Moving Avg'!F2233</f>
        <v>0.47350000000000014</v>
      </c>
      <c r="H2233" s="2">
        <f>'Moving Avg'!G2233</f>
        <v>0.47799999999999992</v>
      </c>
      <c r="I2233" s="2">
        <f>'Moving Avg'!H2233</f>
        <v>0.58099999999999952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  <c r="M2233" s="7">
        <f t="shared" si="340"/>
        <v>25</v>
      </c>
      <c r="N2233" s="7">
        <f t="shared" si="341"/>
        <v>45</v>
      </c>
      <c r="O2233" s="7">
        <f t="shared" si="342"/>
        <v>0</v>
      </c>
      <c r="P2233" s="7">
        <f t="shared" si="343"/>
        <v>16.5</v>
      </c>
      <c r="Q2233" s="8">
        <f t="shared" si="344"/>
        <v>26.975000000000001</v>
      </c>
      <c r="R2233" s="8">
        <f t="shared" si="345"/>
        <v>18.125</v>
      </c>
      <c r="S2233" s="8">
        <f t="shared" si="346"/>
        <v>17.925000000000001</v>
      </c>
      <c r="T2233" s="8">
        <f t="shared" si="347"/>
        <v>21.625</v>
      </c>
      <c r="U2233" s="7">
        <f t="shared" si="348"/>
        <v>21.008333333333336</v>
      </c>
      <c r="V2233" s="7">
        <f t="shared" si="349"/>
        <v>21.162500000000001</v>
      </c>
    </row>
    <row r="2234" spans="1:22" ht="13.5" x14ac:dyDescent="0.25">
      <c r="A2234" s="3">
        <f>RSI!A2234</f>
        <v>45558</v>
      </c>
      <c r="B2234" s="2">
        <f>RSI!B2234</f>
        <v>0.45</v>
      </c>
      <c r="C2234" s="2">
        <f>RSI!I2234</f>
        <v>32.503317603939408</v>
      </c>
      <c r="D2234" s="2">
        <f>MACD!E2234</f>
        <v>-1.4648612363110658E-6</v>
      </c>
      <c r="E2234" s="2">
        <f>MACD!F2234</f>
        <v>9.18362418328555E-4</v>
      </c>
      <c r="F2234" s="2">
        <f>'Moving Avg'!D2234</f>
        <v>0.46600000000000003</v>
      </c>
      <c r="G2234" s="2">
        <f>'Moving Avg'!F2234</f>
        <v>0.47200000000000009</v>
      </c>
      <c r="H2234" s="2">
        <f>'Moving Avg'!G2234</f>
        <v>0.47759999999999991</v>
      </c>
      <c r="I2234" s="2">
        <f>'Moving Avg'!H2234</f>
        <v>0.57989999999999953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25</v>
      </c>
      <c r="N2234" s="7">
        <f t="shared" si="341"/>
        <v>45</v>
      </c>
      <c r="O2234" s="7">
        <f t="shared" si="342"/>
        <v>0</v>
      </c>
      <c r="P2234" s="7">
        <f t="shared" si="343"/>
        <v>16.5</v>
      </c>
      <c r="Q2234" s="8">
        <f t="shared" si="344"/>
        <v>26.975000000000001</v>
      </c>
      <c r="R2234" s="8">
        <f t="shared" si="345"/>
        <v>18.125</v>
      </c>
      <c r="S2234" s="8">
        <f t="shared" si="346"/>
        <v>17.925000000000001</v>
      </c>
      <c r="T2234" s="8">
        <f t="shared" si="347"/>
        <v>21.625</v>
      </c>
      <c r="U2234" s="7">
        <f t="shared" si="348"/>
        <v>21.008333333333336</v>
      </c>
      <c r="V2234" s="7">
        <f t="shared" si="349"/>
        <v>21.162500000000001</v>
      </c>
    </row>
    <row r="2235" spans="1:22" ht="13.5" x14ac:dyDescent="0.25">
      <c r="A2235" s="3">
        <f>RSI!A2235</f>
        <v>45559</v>
      </c>
      <c r="B2235" s="2">
        <f>RSI!B2235</f>
        <v>0.46</v>
      </c>
      <c r="C2235" s="2">
        <f>RSI!I2235</f>
        <v>41.068296957027528</v>
      </c>
      <c r="D2235" s="2">
        <f>MACD!E2235</f>
        <v>1.9718320804734679E-3</v>
      </c>
      <c r="E2235" s="2">
        <f>MACD!F2235</f>
        <v>1.1290563507575376E-3</v>
      </c>
      <c r="F2235" s="2">
        <f>'Moving Avg'!D2235</f>
        <v>0.46399999999999997</v>
      </c>
      <c r="G2235" s="2">
        <f>'Moving Avg'!F2235</f>
        <v>0.47150000000000009</v>
      </c>
      <c r="H2235" s="2">
        <f>'Moving Avg'!G2235</f>
        <v>0.47739999999999994</v>
      </c>
      <c r="I2235" s="2">
        <f>'Moving Avg'!H2235</f>
        <v>0.57884999999999953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25</v>
      </c>
      <c r="N2235" s="7">
        <f t="shared" si="341"/>
        <v>0</v>
      </c>
      <c r="O2235" s="7">
        <f t="shared" si="342"/>
        <v>0</v>
      </c>
      <c r="P2235" s="7">
        <f t="shared" si="343"/>
        <v>16.5</v>
      </c>
      <c r="Q2235" s="8">
        <f t="shared" si="344"/>
        <v>11.225</v>
      </c>
      <c r="R2235" s="8">
        <f t="shared" si="345"/>
        <v>9.125</v>
      </c>
      <c r="S2235" s="8">
        <f t="shared" si="346"/>
        <v>11.175000000000001</v>
      </c>
      <c r="T2235" s="8">
        <f t="shared" si="347"/>
        <v>10.375</v>
      </c>
      <c r="U2235" s="7">
        <f t="shared" si="348"/>
        <v>10.508333333333335</v>
      </c>
      <c r="V2235" s="7">
        <f t="shared" si="349"/>
        <v>10.475000000000001</v>
      </c>
    </row>
    <row r="2236" spans="1:22" ht="13.5" x14ac:dyDescent="0.25">
      <c r="A2236" s="3">
        <f>RSI!A2236</f>
        <v>45560</v>
      </c>
      <c r="B2236" s="2">
        <f>RSI!B2236</f>
        <v>0.45</v>
      </c>
      <c r="C2236" s="2">
        <f>RSI!I2236</f>
        <v>36.130806865151051</v>
      </c>
      <c r="D2236" s="2">
        <f>MACD!E2236</f>
        <v>4.4640523957107936E-3</v>
      </c>
      <c r="E2236" s="2">
        <f>MACD!F2236</f>
        <v>1.7960555597481887E-3</v>
      </c>
      <c r="F2236" s="2">
        <f>'Moving Avg'!D2236</f>
        <v>0.45999999999999996</v>
      </c>
      <c r="G2236" s="2">
        <f>'Moving Avg'!F2236</f>
        <v>0.47050000000000003</v>
      </c>
      <c r="H2236" s="2">
        <f>'Moving Avg'!G2236</f>
        <v>0.47699999999999998</v>
      </c>
      <c r="I2236" s="2">
        <f>'Moving Avg'!H2236</f>
        <v>0.57769999999999966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25</v>
      </c>
      <c r="N2236" s="7">
        <f t="shared" si="341"/>
        <v>0</v>
      </c>
      <c r="O2236" s="7">
        <f t="shared" si="342"/>
        <v>0</v>
      </c>
      <c r="P2236" s="7">
        <f t="shared" si="343"/>
        <v>16.5</v>
      </c>
      <c r="Q2236" s="8">
        <f t="shared" si="344"/>
        <v>11.225</v>
      </c>
      <c r="R2236" s="8">
        <f t="shared" si="345"/>
        <v>9.125</v>
      </c>
      <c r="S2236" s="8">
        <f t="shared" si="346"/>
        <v>11.175000000000001</v>
      </c>
      <c r="T2236" s="8">
        <f t="shared" si="347"/>
        <v>10.375</v>
      </c>
      <c r="U2236" s="7">
        <f t="shared" si="348"/>
        <v>10.508333333333335</v>
      </c>
      <c r="V2236" s="7">
        <f t="shared" si="349"/>
        <v>10.475000000000001</v>
      </c>
    </row>
    <row r="2237" spans="1:22" ht="13.5" x14ac:dyDescent="0.25">
      <c r="A2237" s="3">
        <f>RSI!A2237</f>
        <v>45561</v>
      </c>
      <c r="B2237" s="2">
        <f>RSI!B2237</f>
        <v>0.44</v>
      </c>
      <c r="C2237" s="2">
        <f>RSI!I2237</f>
        <v>31.989041819864497</v>
      </c>
      <c r="D2237" s="2">
        <f>MACD!E2237</f>
        <v>7.4483953504327904E-3</v>
      </c>
      <c r="E2237" s="2">
        <f>MACD!F2237</f>
        <v>2.9265235178851092E-3</v>
      </c>
      <c r="F2237" s="2">
        <f>'Moving Avg'!D2237</f>
        <v>0.45400000000000001</v>
      </c>
      <c r="G2237" s="2">
        <f>'Moving Avg'!F2237</f>
        <v>0.46899999999999997</v>
      </c>
      <c r="H2237" s="2">
        <f>'Moving Avg'!G2237</f>
        <v>0.47639999999999999</v>
      </c>
      <c r="I2237" s="2">
        <f>'Moving Avg'!H2237</f>
        <v>0.57649999999999968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  <c r="M2237" s="7">
        <f t="shared" si="340"/>
        <v>25</v>
      </c>
      <c r="N2237" s="7">
        <f t="shared" si="341"/>
        <v>0</v>
      </c>
      <c r="O2237" s="7">
        <f t="shared" si="342"/>
        <v>0</v>
      </c>
      <c r="P2237" s="7">
        <f t="shared" si="343"/>
        <v>16.5</v>
      </c>
      <c r="Q2237" s="8">
        <f t="shared" si="344"/>
        <v>11.225</v>
      </c>
      <c r="R2237" s="8">
        <f t="shared" si="345"/>
        <v>9.125</v>
      </c>
      <c r="S2237" s="8">
        <f t="shared" si="346"/>
        <v>11.175000000000001</v>
      </c>
      <c r="T2237" s="8">
        <f t="shared" si="347"/>
        <v>10.375</v>
      </c>
      <c r="U2237" s="7">
        <f t="shared" si="348"/>
        <v>10.508333333333335</v>
      </c>
      <c r="V2237" s="7">
        <f t="shared" si="349"/>
        <v>10.475000000000001</v>
      </c>
    </row>
    <row r="2238" spans="1:22" ht="13.5" x14ac:dyDescent="0.25">
      <c r="A2238" s="3">
        <f>RSI!A2238</f>
        <v>45562</v>
      </c>
      <c r="B2238" s="2">
        <f>RSI!B2238</f>
        <v>0.43</v>
      </c>
      <c r="C2238" s="2">
        <f>RSI!I2238</f>
        <v>28.473924598834742</v>
      </c>
      <c r="D2238" s="2">
        <f>MACD!E2238</f>
        <v>1.0898254983329692E-2</v>
      </c>
      <c r="E2238" s="2">
        <f>MACD!F2238</f>
        <v>4.5208698109740261E-3</v>
      </c>
      <c r="F2238" s="2">
        <f>'Moving Avg'!D2238</f>
        <v>0.44600000000000001</v>
      </c>
      <c r="G2238" s="2">
        <f>'Moving Avg'!F2238</f>
        <v>0.46649999999999991</v>
      </c>
      <c r="H2238" s="2">
        <f>'Moving Avg'!G2238</f>
        <v>0.47560000000000002</v>
      </c>
      <c r="I2238" s="2">
        <f>'Moving Avg'!H2238</f>
        <v>0.5752999999999997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  <c r="M2238" s="7">
        <f t="shared" si="340"/>
        <v>50</v>
      </c>
      <c r="N2238" s="7">
        <f t="shared" si="341"/>
        <v>0</v>
      </c>
      <c r="O2238" s="7">
        <f t="shared" si="342"/>
        <v>0</v>
      </c>
      <c r="P2238" s="7">
        <f t="shared" si="343"/>
        <v>16.5</v>
      </c>
      <c r="Q2238" s="8">
        <f t="shared" si="344"/>
        <v>19.975000000000001</v>
      </c>
      <c r="R2238" s="8">
        <f t="shared" si="345"/>
        <v>14.125</v>
      </c>
      <c r="S2238" s="8">
        <f t="shared" si="346"/>
        <v>14.925000000000001</v>
      </c>
      <c r="T2238" s="8">
        <f t="shared" si="347"/>
        <v>16.625</v>
      </c>
      <c r="U2238" s="7">
        <f t="shared" si="348"/>
        <v>16.341666666666669</v>
      </c>
      <c r="V2238" s="7">
        <f t="shared" si="349"/>
        <v>16.412500000000001</v>
      </c>
    </row>
    <row r="2239" spans="1:22" ht="13.5" x14ac:dyDescent="0.25">
      <c r="A2239" s="3">
        <f>RSI!A2239</f>
        <v>45565</v>
      </c>
      <c r="B2239" s="2">
        <f>RSI!B2239</f>
        <v>0.43</v>
      </c>
      <c r="C2239" s="2">
        <f>RSI!I2239</f>
        <v>28.473924598834742</v>
      </c>
      <c r="D2239" s="2">
        <f>MACD!E2239</f>
        <v>1.2508278855447474E-2</v>
      </c>
      <c r="E2239" s="2">
        <f>MACD!F2239</f>
        <v>6.1183516198687164E-3</v>
      </c>
      <c r="F2239" s="2">
        <f>'Moving Avg'!D2239</f>
        <v>0.442</v>
      </c>
      <c r="G2239" s="2">
        <f>'Moving Avg'!F2239</f>
        <v>0.46399999999999986</v>
      </c>
      <c r="H2239" s="2">
        <f>'Moving Avg'!G2239</f>
        <v>0.47500000000000009</v>
      </c>
      <c r="I2239" s="2">
        <f>'Moving Avg'!H2239</f>
        <v>0.57399999999999973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  <c r="M2239" s="7">
        <f t="shared" si="340"/>
        <v>50</v>
      </c>
      <c r="N2239" s="7">
        <f t="shared" si="341"/>
        <v>0</v>
      </c>
      <c r="O2239" s="7">
        <f t="shared" si="342"/>
        <v>0</v>
      </c>
      <c r="P2239" s="7">
        <f t="shared" si="343"/>
        <v>16.5</v>
      </c>
      <c r="Q2239" s="8">
        <f t="shared" si="344"/>
        <v>19.975000000000001</v>
      </c>
      <c r="R2239" s="8">
        <f t="shared" si="345"/>
        <v>14.125</v>
      </c>
      <c r="S2239" s="8">
        <f t="shared" si="346"/>
        <v>14.925000000000001</v>
      </c>
      <c r="T2239" s="8">
        <f t="shared" si="347"/>
        <v>16.625</v>
      </c>
      <c r="U2239" s="7">
        <f t="shared" si="348"/>
        <v>16.341666666666669</v>
      </c>
      <c r="V2239" s="7">
        <f t="shared" si="349"/>
        <v>16.412500000000001</v>
      </c>
    </row>
    <row r="2240" spans="1:22" ht="13.5" x14ac:dyDescent="0.25">
      <c r="A2240" s="3">
        <f>RSI!A2240</f>
        <v>45566</v>
      </c>
      <c r="B2240" s="2">
        <f>RSI!B2240</f>
        <v>0.43</v>
      </c>
      <c r="C2240" s="2">
        <f>RSI!I2240</f>
        <v>28.473924598834742</v>
      </c>
      <c r="D2240" s="2">
        <f>MACD!E2240</f>
        <v>1.40829895375289E-2</v>
      </c>
      <c r="E2240" s="2">
        <f>MACD!F2240</f>
        <v>7.7112792034007534E-3</v>
      </c>
      <c r="F2240" s="2">
        <f>'Moving Avg'!D2240</f>
        <v>0.43600000000000005</v>
      </c>
      <c r="G2240" s="2">
        <f>'Moving Avg'!F2240</f>
        <v>0.46199999999999991</v>
      </c>
      <c r="H2240" s="2">
        <f>'Moving Avg'!G2240</f>
        <v>0.47420000000000007</v>
      </c>
      <c r="I2240" s="2">
        <f>'Moving Avg'!H2240</f>
        <v>0.57249999999999979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  <c r="M2240" s="7">
        <f t="shared" si="340"/>
        <v>50</v>
      </c>
      <c r="N2240" s="7">
        <f t="shared" si="341"/>
        <v>0</v>
      </c>
      <c r="O2240" s="7">
        <f t="shared" si="342"/>
        <v>0</v>
      </c>
      <c r="P2240" s="7">
        <f t="shared" si="343"/>
        <v>16.5</v>
      </c>
      <c r="Q2240" s="8">
        <f t="shared" si="344"/>
        <v>19.975000000000001</v>
      </c>
      <c r="R2240" s="8">
        <f t="shared" si="345"/>
        <v>14.125</v>
      </c>
      <c r="S2240" s="8">
        <f t="shared" si="346"/>
        <v>14.925000000000001</v>
      </c>
      <c r="T2240" s="8">
        <f t="shared" si="347"/>
        <v>16.625</v>
      </c>
      <c r="U2240" s="7">
        <f t="shared" si="348"/>
        <v>16.341666666666669</v>
      </c>
      <c r="V2240" s="7">
        <f t="shared" si="349"/>
        <v>16.412500000000001</v>
      </c>
    </row>
    <row r="2241" spans="1:22" ht="13.5" x14ac:dyDescent="0.25">
      <c r="A2241" s="3">
        <f>RSI!A2241</f>
        <v>45567</v>
      </c>
      <c r="B2241" s="2">
        <f>RSI!B2241</f>
        <v>0.42</v>
      </c>
      <c r="C2241" s="2">
        <f>RSI!I2241</f>
        <v>25.037661597315861</v>
      </c>
      <c r="D2241" s="2">
        <f>MACD!E2241</f>
        <v>1.6352828510242001E-2</v>
      </c>
      <c r="E2241" s="2">
        <f>MACD!F2241</f>
        <v>9.4395890647690026E-3</v>
      </c>
      <c r="F2241" s="2">
        <f>'Moving Avg'!D2241</f>
        <v>0.43</v>
      </c>
      <c r="G2241" s="2">
        <f>'Moving Avg'!F2241</f>
        <v>0.45899999999999996</v>
      </c>
      <c r="H2241" s="2">
        <f>'Moving Avg'!G2241</f>
        <v>0.47320000000000012</v>
      </c>
      <c r="I2241" s="2">
        <f>'Moving Avg'!H2241</f>
        <v>0.57074999999999987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50</v>
      </c>
      <c r="N2241" s="7">
        <f t="shared" si="341"/>
        <v>0</v>
      </c>
      <c r="O2241" s="7">
        <f t="shared" si="342"/>
        <v>0</v>
      </c>
      <c r="P2241" s="7">
        <f t="shared" si="343"/>
        <v>16.5</v>
      </c>
      <c r="Q2241" s="8">
        <f t="shared" si="344"/>
        <v>19.975000000000001</v>
      </c>
      <c r="R2241" s="8">
        <f t="shared" si="345"/>
        <v>14.125</v>
      </c>
      <c r="S2241" s="8">
        <f t="shared" si="346"/>
        <v>14.925000000000001</v>
      </c>
      <c r="T2241" s="8">
        <f t="shared" si="347"/>
        <v>16.625</v>
      </c>
      <c r="U2241" s="7">
        <f t="shared" si="348"/>
        <v>16.341666666666669</v>
      </c>
      <c r="V2241" s="7">
        <f t="shared" si="349"/>
        <v>16.412500000000001</v>
      </c>
    </row>
    <row r="2242" spans="1:22" ht="13.5" x14ac:dyDescent="0.25">
      <c r="A2242" s="3">
        <f>RSI!A2242</f>
        <v>45568</v>
      </c>
      <c r="B2242" s="2">
        <f>RSI!B2242</f>
        <v>0.43</v>
      </c>
      <c r="C2242" s="2">
        <f>RSI!I2242</f>
        <v>33.659545864234758</v>
      </c>
      <c r="D2242" s="2">
        <f>MACD!E2242</f>
        <v>1.777389518675232E-2</v>
      </c>
      <c r="E2242" s="2">
        <f>MACD!F2242</f>
        <v>1.1106450289165667E-2</v>
      </c>
      <c r="F2242" s="2">
        <f>'Moving Avg'!D2242</f>
        <v>0.42800000000000005</v>
      </c>
      <c r="G2242" s="2">
        <f>'Moving Avg'!F2242</f>
        <v>0.45749999999999991</v>
      </c>
      <c r="H2242" s="2">
        <f>'Moving Avg'!G2242</f>
        <v>0.47220000000000012</v>
      </c>
      <c r="I2242" s="2">
        <f>'Moving Avg'!H2242</f>
        <v>0.56904999999999983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11.225</v>
      </c>
      <c r="R2242" s="8">
        <f t="shared" si="345"/>
        <v>9.125</v>
      </c>
      <c r="S2242" s="8">
        <f t="shared" si="346"/>
        <v>11.175000000000001</v>
      </c>
      <c r="T2242" s="8">
        <f t="shared" si="347"/>
        <v>10.375</v>
      </c>
      <c r="U2242" s="7">
        <f t="shared" si="348"/>
        <v>10.508333333333335</v>
      </c>
      <c r="V2242" s="7">
        <f t="shared" si="349"/>
        <v>10.475000000000001</v>
      </c>
    </row>
    <row r="2243" spans="1:22" ht="13.5" x14ac:dyDescent="0.25">
      <c r="A2243" s="3">
        <f>RSI!A2243</f>
        <v>45569</v>
      </c>
      <c r="B2243" s="2">
        <f>RSI!B2243</f>
        <v>0.43</v>
      </c>
      <c r="C2243" s="2">
        <f>RSI!I2243</f>
        <v>33.659545864234758</v>
      </c>
      <c r="D2243" s="2">
        <f>MACD!E2243</f>
        <v>1.914055545824328E-2</v>
      </c>
      <c r="E2243" s="2">
        <f>MACD!F2243</f>
        <v>1.271327132298119E-2</v>
      </c>
      <c r="F2243" s="2">
        <f>'Moving Avg'!D2243</f>
        <v>0.42800000000000005</v>
      </c>
      <c r="G2243" s="2">
        <f>'Moving Avg'!F2243</f>
        <v>0.4554999999999999</v>
      </c>
      <c r="H2243" s="2">
        <f>'Moving Avg'!G2243</f>
        <v>0.4714000000000001</v>
      </c>
      <c r="I2243" s="2">
        <f>'Moving Avg'!H2243</f>
        <v>0.5673999999999999</v>
      </c>
      <c r="J2243" s="5" t="str">
        <f>OBV!F2243</f>
        <v>BEARISH</v>
      </c>
      <c r="K2243" s="5" t="str">
        <f>OBV!G2243</f>
        <v>NEUTRAL</v>
      </c>
      <c r="L2243" s="5" t="str">
        <f>OBV!H2243</f>
        <v>NEUTRAL</v>
      </c>
      <c r="M2243" s="7">
        <f t="shared" si="350"/>
        <v>25</v>
      </c>
      <c r="N2243" s="7">
        <f t="shared" si="351"/>
        <v>0</v>
      </c>
      <c r="O2243" s="7">
        <f t="shared" si="352"/>
        <v>0</v>
      </c>
      <c r="P2243" s="7">
        <f t="shared" si="353"/>
        <v>16.5</v>
      </c>
      <c r="Q2243" s="8">
        <f t="shared" ref="Q2243:Q2306" si="354">0.35*M2243+N2243*0.35+O2243*0.15+P2243*0.15</f>
        <v>11.225</v>
      </c>
      <c r="R2243" s="8">
        <f t="shared" ref="R2243:R2306" si="355">M2243*0.2+N2243*0.2+O2243*0.35+P2243*0.25</f>
        <v>9.125</v>
      </c>
      <c r="S2243" s="8">
        <f t="shared" ref="S2243:S2306" si="356">M2243*0.15+N2243*0.15+O2243*0.25+P2243*0.45</f>
        <v>11.175000000000001</v>
      </c>
      <c r="T2243" s="8">
        <f t="shared" ref="T2243:T2306" si="357">0.25*SUM(M2243:P2243)</f>
        <v>10.375</v>
      </c>
      <c r="U2243" s="7">
        <f t="shared" ref="U2243:U2306" si="358">SUM(Q2243:S2243)/3</f>
        <v>10.508333333333335</v>
      </c>
      <c r="V2243" s="7">
        <f t="shared" ref="V2243:V2306" si="359">SUM(Q2243:T2243)/4</f>
        <v>10.475000000000001</v>
      </c>
    </row>
    <row r="2244" spans="1:22" ht="13.5" x14ac:dyDescent="0.25">
      <c r="A2244" s="3">
        <f>RSI!A2244</f>
        <v>45572</v>
      </c>
      <c r="B2244" s="2">
        <f>RSI!B2244</f>
        <v>0.42</v>
      </c>
      <c r="C2244" s="2">
        <f>RSI!I2244</f>
        <v>29.698072878428405</v>
      </c>
      <c r="D2244" s="2">
        <f>MACD!E2244</f>
        <v>1.8112832816724933E-2</v>
      </c>
      <c r="E2244" s="2">
        <f>MACD!F2244</f>
        <v>1.3793183621729939E-2</v>
      </c>
      <c r="F2244" s="2">
        <f>'Moving Avg'!D2244</f>
        <v>0.42599999999999999</v>
      </c>
      <c r="G2244" s="2">
        <f>'Moving Avg'!F2244</f>
        <v>0.45299999999999996</v>
      </c>
      <c r="H2244" s="2">
        <f>'Moving Avg'!G2244</f>
        <v>0.47040000000000015</v>
      </c>
      <c r="I2244" s="2">
        <f>'Moving Avg'!H2244</f>
        <v>0.56584999999999996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50</v>
      </c>
      <c r="N2244" s="7">
        <f t="shared" si="351"/>
        <v>0</v>
      </c>
      <c r="O2244" s="7">
        <f t="shared" si="352"/>
        <v>0</v>
      </c>
      <c r="P2244" s="7">
        <f t="shared" si="353"/>
        <v>16.5</v>
      </c>
      <c r="Q2244" s="8">
        <f t="shared" si="354"/>
        <v>19.975000000000001</v>
      </c>
      <c r="R2244" s="8">
        <f t="shared" si="355"/>
        <v>14.125</v>
      </c>
      <c r="S2244" s="8">
        <f t="shared" si="356"/>
        <v>14.925000000000001</v>
      </c>
      <c r="T2244" s="8">
        <f t="shared" si="357"/>
        <v>16.625</v>
      </c>
      <c r="U2244" s="7">
        <f t="shared" si="358"/>
        <v>16.341666666666669</v>
      </c>
      <c r="V2244" s="7">
        <f t="shared" si="359"/>
        <v>16.412500000000001</v>
      </c>
    </row>
    <row r="2245" spans="1:22" ht="13.5" x14ac:dyDescent="0.25">
      <c r="A2245" s="3">
        <f>RSI!A2245</f>
        <v>45573</v>
      </c>
      <c r="B2245" s="2">
        <f>RSI!B2245</f>
        <v>0.41</v>
      </c>
      <c r="C2245" s="2">
        <f>RSI!I2245</f>
        <v>26.35738807899358</v>
      </c>
      <c r="D2245" s="2">
        <f>MACD!E2245</f>
        <v>1.9722305586854671E-2</v>
      </c>
      <c r="E2245" s="2">
        <f>MACD!F2245</f>
        <v>1.4979008014754887E-2</v>
      </c>
      <c r="F2245" s="2">
        <f>'Moving Avg'!D2245</f>
        <v>0.42199999999999999</v>
      </c>
      <c r="G2245" s="2">
        <f>'Moving Avg'!F2245</f>
        <v>0.4494999999999999</v>
      </c>
      <c r="H2245" s="2">
        <f>'Moving Avg'!G2245</f>
        <v>0.46920000000000017</v>
      </c>
      <c r="I2245" s="2">
        <f>'Moving Avg'!H2245</f>
        <v>0.56424999999999992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50</v>
      </c>
      <c r="N2245" s="7">
        <f t="shared" si="351"/>
        <v>0</v>
      </c>
      <c r="O2245" s="7">
        <f t="shared" si="352"/>
        <v>0</v>
      </c>
      <c r="P2245" s="7">
        <f t="shared" si="353"/>
        <v>16.5</v>
      </c>
      <c r="Q2245" s="8">
        <f t="shared" si="354"/>
        <v>19.975000000000001</v>
      </c>
      <c r="R2245" s="8">
        <f t="shared" si="355"/>
        <v>14.125</v>
      </c>
      <c r="S2245" s="8">
        <f t="shared" si="356"/>
        <v>14.925000000000001</v>
      </c>
      <c r="T2245" s="8">
        <f t="shared" si="357"/>
        <v>16.625</v>
      </c>
      <c r="U2245" s="7">
        <f t="shared" si="358"/>
        <v>16.341666666666669</v>
      </c>
      <c r="V2245" s="7">
        <f t="shared" si="359"/>
        <v>16.412500000000001</v>
      </c>
    </row>
    <row r="2246" spans="1:22" ht="13.5" x14ac:dyDescent="0.25">
      <c r="A2246" s="3">
        <f>RSI!A2246</f>
        <v>45574</v>
      </c>
      <c r="B2246" s="2">
        <f>RSI!B2246</f>
        <v>0.43</v>
      </c>
      <c r="C2246" s="2">
        <f>RSI!I2246</f>
        <v>40.719911627463794</v>
      </c>
      <c r="D2246" s="2">
        <f>MACD!E2246</f>
        <v>1.8308390457049128E-2</v>
      </c>
      <c r="E2246" s="2">
        <f>MACD!F2246</f>
        <v>1.5644884503213736E-2</v>
      </c>
      <c r="F2246" s="2">
        <f>'Moving Avg'!D2246</f>
        <v>0.42400000000000004</v>
      </c>
      <c r="G2246" s="2">
        <f>'Moving Avg'!F2246</f>
        <v>0.44699999999999995</v>
      </c>
      <c r="H2246" s="2">
        <f>'Moving Avg'!G2246</f>
        <v>0.46840000000000015</v>
      </c>
      <c r="I2246" s="2">
        <f>'Moving Avg'!H2246</f>
        <v>0.56264999999999998</v>
      </c>
      <c r="J2246" s="5" t="str">
        <f>OBV!F2246</f>
        <v>BEARISH</v>
      </c>
      <c r="K2246" s="5" t="str">
        <f>OBV!G2246</f>
        <v>NEUTRAL</v>
      </c>
      <c r="L2246" s="5" t="str">
        <f>OBV!H2246</f>
        <v>BEARISH DIVERGENCE</v>
      </c>
      <c r="M2246" s="7">
        <f t="shared" si="350"/>
        <v>25</v>
      </c>
      <c r="N2246" s="7">
        <f t="shared" si="351"/>
        <v>0</v>
      </c>
      <c r="O2246" s="7">
        <f t="shared" si="352"/>
        <v>0</v>
      </c>
      <c r="P2246" s="7">
        <f t="shared" si="353"/>
        <v>16.5</v>
      </c>
      <c r="Q2246" s="8">
        <f t="shared" si="354"/>
        <v>11.225</v>
      </c>
      <c r="R2246" s="8">
        <f t="shared" si="355"/>
        <v>9.125</v>
      </c>
      <c r="S2246" s="8">
        <f t="shared" si="356"/>
        <v>11.175000000000001</v>
      </c>
      <c r="T2246" s="8">
        <f t="shared" si="357"/>
        <v>10.375</v>
      </c>
      <c r="U2246" s="7">
        <f t="shared" si="358"/>
        <v>10.508333333333335</v>
      </c>
      <c r="V2246" s="7">
        <f t="shared" si="359"/>
        <v>10.475000000000001</v>
      </c>
    </row>
    <row r="2247" spans="1:22" ht="13.5" x14ac:dyDescent="0.25">
      <c r="A2247" s="3">
        <f>RSI!A2247</f>
        <v>45575</v>
      </c>
      <c r="B2247" s="2">
        <f>RSI!B2247</f>
        <v>0.43</v>
      </c>
      <c r="C2247" s="2">
        <f>RSI!I2247</f>
        <v>40.719911627463794</v>
      </c>
      <c r="D2247" s="2">
        <f>MACD!E2247</f>
        <v>1.5681438256124058E-2</v>
      </c>
      <c r="E2247" s="2">
        <f>MACD!F2247</f>
        <v>1.5652195253795801E-2</v>
      </c>
      <c r="F2247" s="2">
        <f>'Moving Avg'!D2247</f>
        <v>0.42400000000000004</v>
      </c>
      <c r="G2247" s="2">
        <f>'Moving Avg'!F2247</f>
        <v>0.44449999999999995</v>
      </c>
      <c r="H2247" s="2">
        <f>'Moving Avg'!G2247</f>
        <v>0.46760000000000018</v>
      </c>
      <c r="I2247" s="2">
        <f>'Moving Avg'!H2247</f>
        <v>0.56115000000000004</v>
      </c>
      <c r="J2247" s="5" t="str">
        <f>OBV!F2247</f>
        <v>BEARISH</v>
      </c>
      <c r="K2247" s="5" t="str">
        <f>OBV!G2247</f>
        <v>NEUTRAL</v>
      </c>
      <c r="L2247" s="5" t="str">
        <f>OBV!H2247</f>
        <v>NEUTRAL</v>
      </c>
      <c r="M2247" s="7">
        <f t="shared" si="350"/>
        <v>25</v>
      </c>
      <c r="N2247" s="7">
        <f t="shared" si="351"/>
        <v>0</v>
      </c>
      <c r="O2247" s="7">
        <f t="shared" si="352"/>
        <v>0</v>
      </c>
      <c r="P2247" s="7">
        <f t="shared" si="353"/>
        <v>16.5</v>
      </c>
      <c r="Q2247" s="8">
        <f t="shared" si="354"/>
        <v>11.225</v>
      </c>
      <c r="R2247" s="8">
        <f t="shared" si="355"/>
        <v>9.125</v>
      </c>
      <c r="S2247" s="8">
        <f t="shared" si="356"/>
        <v>11.175000000000001</v>
      </c>
      <c r="T2247" s="8">
        <f t="shared" si="357"/>
        <v>10.375</v>
      </c>
      <c r="U2247" s="7">
        <f t="shared" si="358"/>
        <v>10.508333333333335</v>
      </c>
      <c r="V2247" s="7">
        <f t="shared" si="359"/>
        <v>10.475000000000001</v>
      </c>
    </row>
    <row r="2248" spans="1:22" ht="13.5" x14ac:dyDescent="0.25">
      <c r="A2248" s="3">
        <f>RSI!A2248</f>
        <v>45576</v>
      </c>
      <c r="B2248" s="2">
        <f>RSI!B2248</f>
        <v>0.43</v>
      </c>
      <c r="C2248" s="2">
        <f>RSI!I2248</f>
        <v>40.719911627463794</v>
      </c>
      <c r="D2248" s="2">
        <f>MACD!E2248</f>
        <v>1.2020077548776764E-2</v>
      </c>
      <c r="E2248" s="2">
        <f>MACD!F2248</f>
        <v>1.4925771712791995E-2</v>
      </c>
      <c r="F2248" s="2">
        <f>'Moving Avg'!D2248</f>
        <v>0.42400000000000004</v>
      </c>
      <c r="G2248" s="2">
        <f>'Moving Avg'!F2248</f>
        <v>0.44199999999999989</v>
      </c>
      <c r="H2248" s="2">
        <f>'Moving Avg'!G2248</f>
        <v>0.46660000000000024</v>
      </c>
      <c r="I2248" s="2">
        <f>'Moving Avg'!H2248</f>
        <v>0.5595500000000001</v>
      </c>
      <c r="J2248" s="5" t="str">
        <f>OBV!F2248</f>
        <v>BEARISH</v>
      </c>
      <c r="K2248" s="5" t="str">
        <f>OBV!G2248</f>
        <v>NEUTRAL</v>
      </c>
      <c r="L2248" s="5" t="str">
        <f>OBV!H2248</f>
        <v>NEUTRAL</v>
      </c>
      <c r="M2248" s="7">
        <f t="shared" si="350"/>
        <v>25</v>
      </c>
      <c r="N2248" s="7">
        <f t="shared" si="351"/>
        <v>45</v>
      </c>
      <c r="O2248" s="7">
        <f t="shared" si="352"/>
        <v>0</v>
      </c>
      <c r="P2248" s="7">
        <f t="shared" si="353"/>
        <v>16.5</v>
      </c>
      <c r="Q2248" s="8">
        <f t="shared" si="354"/>
        <v>26.975000000000001</v>
      </c>
      <c r="R2248" s="8">
        <f t="shared" si="355"/>
        <v>18.125</v>
      </c>
      <c r="S2248" s="8">
        <f t="shared" si="356"/>
        <v>17.925000000000001</v>
      </c>
      <c r="T2248" s="8">
        <f t="shared" si="357"/>
        <v>21.625</v>
      </c>
      <c r="U2248" s="7">
        <f t="shared" si="358"/>
        <v>21.008333333333336</v>
      </c>
      <c r="V2248" s="7">
        <f t="shared" si="359"/>
        <v>21.162500000000001</v>
      </c>
    </row>
    <row r="2249" spans="1:22" ht="13.5" x14ac:dyDescent="0.25">
      <c r="A2249" s="3">
        <f>RSI!A2249</f>
        <v>45579</v>
      </c>
      <c r="B2249" s="2">
        <f>RSI!B2249</f>
        <v>0.43</v>
      </c>
      <c r="C2249" s="2">
        <f>RSI!I2249</f>
        <v>40.719911627463794</v>
      </c>
      <c r="D2249" s="2">
        <f>MACD!E2249</f>
        <v>9.0145091592735982E-3</v>
      </c>
      <c r="E2249" s="2">
        <f>MACD!F2249</f>
        <v>1.3743519202088316E-2</v>
      </c>
      <c r="F2249" s="2">
        <f>'Moving Avg'!D2249</f>
        <v>0.42599999999999999</v>
      </c>
      <c r="G2249" s="2">
        <f>'Moving Avg'!F2249</f>
        <v>0.43999999999999995</v>
      </c>
      <c r="H2249" s="2">
        <f>'Moving Avg'!G2249</f>
        <v>0.46560000000000024</v>
      </c>
      <c r="I2249" s="2">
        <f>'Moving Avg'!H2249</f>
        <v>0.55795000000000006</v>
      </c>
      <c r="J2249" s="5" t="str">
        <f>OBV!F2249</f>
        <v>BEARISH</v>
      </c>
      <c r="K2249" s="5" t="str">
        <f>OBV!G2249</f>
        <v>NEUTRAL</v>
      </c>
      <c r="L2249" s="5" t="str">
        <f>OBV!H2249</f>
        <v>BEARISH DIVERGENCE</v>
      </c>
      <c r="M2249" s="7">
        <f t="shared" si="350"/>
        <v>25</v>
      </c>
      <c r="N2249" s="7">
        <f t="shared" si="351"/>
        <v>45</v>
      </c>
      <c r="O2249" s="7">
        <f t="shared" si="352"/>
        <v>0</v>
      </c>
      <c r="P2249" s="7">
        <f t="shared" si="353"/>
        <v>16.5</v>
      </c>
      <c r="Q2249" s="8">
        <f t="shared" si="354"/>
        <v>26.975000000000001</v>
      </c>
      <c r="R2249" s="8">
        <f t="shared" si="355"/>
        <v>18.125</v>
      </c>
      <c r="S2249" s="8">
        <f t="shared" si="356"/>
        <v>17.925000000000001</v>
      </c>
      <c r="T2249" s="8">
        <f t="shared" si="357"/>
        <v>21.625</v>
      </c>
      <c r="U2249" s="7">
        <f t="shared" si="358"/>
        <v>21.008333333333336</v>
      </c>
      <c r="V2249" s="7">
        <f t="shared" si="359"/>
        <v>21.162500000000001</v>
      </c>
    </row>
    <row r="2250" spans="1:22" ht="13.5" x14ac:dyDescent="0.25">
      <c r="A2250" s="3">
        <f>RSI!A2250</f>
        <v>45581</v>
      </c>
      <c r="B2250" s="2">
        <f>RSI!B2250</f>
        <v>0.42</v>
      </c>
      <c r="C2250" s="2">
        <f>RSI!I2250</f>
        <v>35.998280408306968</v>
      </c>
      <c r="D2250" s="2">
        <f>MACD!E2250</f>
        <v>7.2977304021498157E-3</v>
      </c>
      <c r="E2250" s="2">
        <f>MACD!F2250</f>
        <v>1.2454361442100617E-2</v>
      </c>
      <c r="F2250" s="2">
        <f>'Moving Avg'!D2250</f>
        <v>0.42800000000000005</v>
      </c>
      <c r="G2250" s="2">
        <f>'Moving Avg'!F2250</f>
        <v>0.43749999999999989</v>
      </c>
      <c r="H2250" s="2">
        <f>'Moving Avg'!G2250</f>
        <v>0.46400000000000025</v>
      </c>
      <c r="I2250" s="2">
        <f>'Moving Avg'!H2250</f>
        <v>0.55640000000000012</v>
      </c>
      <c r="J2250" s="5" t="str">
        <f>OBV!F2250</f>
        <v>BEARISH</v>
      </c>
      <c r="K2250" s="5" t="str">
        <f>OBV!G2250</f>
        <v>NEUTRAL</v>
      </c>
      <c r="L2250" s="5" t="str">
        <f>OBV!H2250</f>
        <v>BEARISH DIVERGENCE</v>
      </c>
      <c r="M2250" s="7">
        <f t="shared" si="350"/>
        <v>25</v>
      </c>
      <c r="N2250" s="7">
        <f t="shared" si="351"/>
        <v>45</v>
      </c>
      <c r="O2250" s="7">
        <f t="shared" si="352"/>
        <v>0</v>
      </c>
      <c r="P2250" s="7">
        <f t="shared" si="353"/>
        <v>16.5</v>
      </c>
      <c r="Q2250" s="8">
        <f t="shared" si="354"/>
        <v>26.975000000000001</v>
      </c>
      <c r="R2250" s="8">
        <f t="shared" si="355"/>
        <v>18.125</v>
      </c>
      <c r="S2250" s="8">
        <f t="shared" si="356"/>
        <v>17.925000000000001</v>
      </c>
      <c r="T2250" s="8">
        <f t="shared" si="357"/>
        <v>21.625</v>
      </c>
      <c r="U2250" s="7">
        <f t="shared" si="358"/>
        <v>21.008333333333336</v>
      </c>
      <c r="V2250" s="7">
        <f t="shared" si="359"/>
        <v>21.162500000000001</v>
      </c>
    </row>
    <row r="2251" spans="1:22" ht="13.5" x14ac:dyDescent="0.25">
      <c r="A2251" s="3">
        <f>RSI!A2251</f>
        <v>45582</v>
      </c>
      <c r="B2251" s="2">
        <f>RSI!B2251</f>
        <v>0.41</v>
      </c>
      <c r="C2251" s="2">
        <f>RSI!I2251</f>
        <v>32.002072908110108</v>
      </c>
      <c r="D2251" s="2">
        <f>MACD!E2251</f>
        <v>5.1857501177690613E-3</v>
      </c>
      <c r="E2251" s="2">
        <f>MACD!F2251</f>
        <v>1.1000639177234307E-2</v>
      </c>
      <c r="F2251" s="2">
        <f>'Moving Avg'!D2251</f>
        <v>0.42400000000000004</v>
      </c>
      <c r="G2251" s="2">
        <f>'Moving Avg'!F2251</f>
        <v>0.4345</v>
      </c>
      <c r="H2251" s="2">
        <f>'Moving Avg'!G2251</f>
        <v>0.46180000000000021</v>
      </c>
      <c r="I2251" s="2">
        <f>'Moving Avg'!H2251</f>
        <v>0.55480000000000007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  <c r="M2251" s="7">
        <f t="shared" si="350"/>
        <v>25</v>
      </c>
      <c r="N2251" s="7">
        <f t="shared" si="351"/>
        <v>45</v>
      </c>
      <c r="O2251" s="7">
        <f t="shared" si="352"/>
        <v>0</v>
      </c>
      <c r="P2251" s="7">
        <f t="shared" si="353"/>
        <v>16.5</v>
      </c>
      <c r="Q2251" s="8">
        <f t="shared" si="354"/>
        <v>26.975000000000001</v>
      </c>
      <c r="R2251" s="8">
        <f t="shared" si="355"/>
        <v>18.125</v>
      </c>
      <c r="S2251" s="8">
        <f t="shared" si="356"/>
        <v>17.925000000000001</v>
      </c>
      <c r="T2251" s="8">
        <f t="shared" si="357"/>
        <v>21.625</v>
      </c>
      <c r="U2251" s="7">
        <f t="shared" si="358"/>
        <v>21.008333333333336</v>
      </c>
      <c r="V2251" s="7">
        <f t="shared" si="359"/>
        <v>21.162500000000001</v>
      </c>
    </row>
    <row r="2252" spans="1:22" ht="13.5" x14ac:dyDescent="0.25">
      <c r="A2252" s="3">
        <f>RSI!A2252</f>
        <v>45583</v>
      </c>
      <c r="B2252" s="2">
        <f>RSI!B2252</f>
        <v>0.41</v>
      </c>
      <c r="C2252" s="2">
        <f>RSI!I2252</f>
        <v>32.002072908110108</v>
      </c>
      <c r="D2252" s="2">
        <f>MACD!E2252</f>
        <v>5.1243894947611279E-3</v>
      </c>
      <c r="E2252" s="2">
        <f>MACD!F2252</f>
        <v>9.8253892407396716E-3</v>
      </c>
      <c r="F2252" s="2">
        <f>'Moving Avg'!D2252</f>
        <v>0.42000000000000004</v>
      </c>
      <c r="G2252" s="2">
        <f>'Moving Avg'!F2252</f>
        <v>0.43149999999999994</v>
      </c>
      <c r="H2252" s="2">
        <f>'Moving Avg'!G2252</f>
        <v>0.4600000000000003</v>
      </c>
      <c r="I2252" s="2">
        <f>'Moving Avg'!H2252</f>
        <v>0.55320000000000003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  <c r="M2252" s="7">
        <f t="shared" si="350"/>
        <v>25</v>
      </c>
      <c r="N2252" s="7">
        <f t="shared" si="351"/>
        <v>45</v>
      </c>
      <c r="O2252" s="7">
        <f t="shared" si="352"/>
        <v>0</v>
      </c>
      <c r="P2252" s="7">
        <f t="shared" si="353"/>
        <v>16.5</v>
      </c>
      <c r="Q2252" s="8">
        <f t="shared" si="354"/>
        <v>26.975000000000001</v>
      </c>
      <c r="R2252" s="8">
        <f t="shared" si="355"/>
        <v>18.125</v>
      </c>
      <c r="S2252" s="8">
        <f t="shared" si="356"/>
        <v>17.925000000000001</v>
      </c>
      <c r="T2252" s="8">
        <f t="shared" si="357"/>
        <v>21.625</v>
      </c>
      <c r="U2252" s="7">
        <f t="shared" si="358"/>
        <v>21.008333333333336</v>
      </c>
      <c r="V2252" s="7">
        <f t="shared" si="359"/>
        <v>21.162500000000001</v>
      </c>
    </row>
    <row r="2253" spans="1:22" ht="13.5" x14ac:dyDescent="0.25">
      <c r="A2253" s="3">
        <f>RSI!A2253</f>
        <v>45586</v>
      </c>
      <c r="B2253" s="2">
        <f>RSI!B2253</f>
        <v>0.41</v>
      </c>
      <c r="C2253" s="2">
        <f>RSI!I2253</f>
        <v>32.002072908110108</v>
      </c>
      <c r="D2253" s="2">
        <f>MACD!E2253</f>
        <v>5.2458375594157669E-3</v>
      </c>
      <c r="E2253" s="2">
        <f>MACD!F2253</f>
        <v>8.909478904474891E-3</v>
      </c>
      <c r="F2253" s="2">
        <f>'Moving Avg'!D2253</f>
        <v>0.41600000000000004</v>
      </c>
      <c r="G2253" s="2">
        <f>'Moving Avg'!F2253</f>
        <v>0.42849999999999994</v>
      </c>
      <c r="H2253" s="2">
        <f>'Moving Avg'!G2253</f>
        <v>0.45820000000000022</v>
      </c>
      <c r="I2253" s="2">
        <f>'Moving Avg'!H2253</f>
        <v>0.55160000000000009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  <c r="M2253" s="7">
        <f t="shared" si="350"/>
        <v>25</v>
      </c>
      <c r="N2253" s="7">
        <f t="shared" si="351"/>
        <v>45</v>
      </c>
      <c r="O2253" s="7">
        <f t="shared" si="352"/>
        <v>0</v>
      </c>
      <c r="P2253" s="7">
        <f t="shared" si="353"/>
        <v>16.5</v>
      </c>
      <c r="Q2253" s="8">
        <f t="shared" si="354"/>
        <v>26.975000000000001</v>
      </c>
      <c r="R2253" s="8">
        <f t="shared" si="355"/>
        <v>18.125</v>
      </c>
      <c r="S2253" s="8">
        <f t="shared" si="356"/>
        <v>17.925000000000001</v>
      </c>
      <c r="T2253" s="8">
        <f t="shared" si="357"/>
        <v>21.625</v>
      </c>
      <c r="U2253" s="7">
        <f t="shared" si="358"/>
        <v>21.008333333333336</v>
      </c>
      <c r="V2253" s="7">
        <f t="shared" si="359"/>
        <v>21.162500000000001</v>
      </c>
    </row>
    <row r="2254" spans="1:22" ht="13.5" x14ac:dyDescent="0.25">
      <c r="A2254" s="3">
        <f>RSI!A2254</f>
        <v>45587</v>
      </c>
      <c r="B2254" s="2">
        <f>RSI!B2254</f>
        <v>0.41</v>
      </c>
      <c r="C2254" s="2">
        <f>RSI!I2254</f>
        <v>32.002072908110108</v>
      </c>
      <c r="D2254" s="2">
        <f>MACD!E2254</f>
        <v>3.9706662418725891E-3</v>
      </c>
      <c r="E2254" s="2">
        <f>MACD!F2254</f>
        <v>7.9217163719544313E-3</v>
      </c>
      <c r="F2254" s="2">
        <f>'Moving Avg'!D2254</f>
        <v>0.41200000000000003</v>
      </c>
      <c r="G2254" s="2">
        <f>'Moving Avg'!F2254</f>
        <v>0.42649999999999999</v>
      </c>
      <c r="H2254" s="2">
        <f>'Moving Avg'!G2254</f>
        <v>0.45660000000000017</v>
      </c>
      <c r="I2254" s="2">
        <f>'Moving Avg'!H2254</f>
        <v>0.55000000000000004</v>
      </c>
      <c r="J2254" s="5" t="str">
        <f>OBV!F2254</f>
        <v>BEARISH</v>
      </c>
      <c r="K2254" s="5" t="str">
        <f>OBV!G2254</f>
        <v>NEUTRAL</v>
      </c>
      <c r="L2254" s="5" t="str">
        <f>OBV!H2254</f>
        <v>CONFIRMED BEARISH</v>
      </c>
      <c r="M2254" s="7">
        <f t="shared" si="350"/>
        <v>25</v>
      </c>
      <c r="N2254" s="7">
        <f t="shared" si="351"/>
        <v>45</v>
      </c>
      <c r="O2254" s="7">
        <f t="shared" si="352"/>
        <v>0</v>
      </c>
      <c r="P2254" s="7">
        <f t="shared" si="353"/>
        <v>16.5</v>
      </c>
      <c r="Q2254" s="8">
        <f t="shared" si="354"/>
        <v>26.975000000000001</v>
      </c>
      <c r="R2254" s="8">
        <f t="shared" si="355"/>
        <v>18.125</v>
      </c>
      <c r="S2254" s="8">
        <f t="shared" si="356"/>
        <v>17.925000000000001</v>
      </c>
      <c r="T2254" s="8">
        <f t="shared" si="357"/>
        <v>21.625</v>
      </c>
      <c r="U2254" s="7">
        <f t="shared" si="358"/>
        <v>21.008333333333336</v>
      </c>
      <c r="V2254" s="7">
        <f t="shared" si="359"/>
        <v>21.162500000000001</v>
      </c>
    </row>
    <row r="2255" spans="1:22" ht="13.5" x14ac:dyDescent="0.25">
      <c r="A2255" s="3">
        <f>RSI!A2255</f>
        <v>45588</v>
      </c>
      <c r="B2255" s="2">
        <f>RSI!B2255</f>
        <v>0.4</v>
      </c>
      <c r="C2255" s="2">
        <f>RSI!I2255</f>
        <v>27.844462031117047</v>
      </c>
      <c r="D2255" s="2">
        <f>MACD!E2255</f>
        <v>2.2425899532917959E-3</v>
      </c>
      <c r="E2255" s="2">
        <f>MACD!F2255</f>
        <v>6.7858910882219042E-3</v>
      </c>
      <c r="F2255" s="2">
        <f>'Moving Avg'!D2255</f>
        <v>0.40800000000000003</v>
      </c>
      <c r="G2255" s="2">
        <f>'Moving Avg'!F2255</f>
        <v>0.42349999999999993</v>
      </c>
      <c r="H2255" s="2">
        <f>'Moving Avg'!G2255</f>
        <v>0.4548000000000002</v>
      </c>
      <c r="I2255" s="2">
        <f>'Moving Avg'!H2255</f>
        <v>0.54830000000000001</v>
      </c>
      <c r="J2255" s="5" t="str">
        <f>OBV!F2255</f>
        <v>BEARISH</v>
      </c>
      <c r="K2255" s="5" t="str">
        <f>OBV!G2255</f>
        <v>NEUTRAL</v>
      </c>
      <c r="L2255" s="5" t="str">
        <f>OBV!H2255</f>
        <v>CONFIRMED BEARISH</v>
      </c>
      <c r="M2255" s="7">
        <f t="shared" si="350"/>
        <v>50</v>
      </c>
      <c r="N2255" s="7">
        <f t="shared" si="351"/>
        <v>45</v>
      </c>
      <c r="O2255" s="7">
        <f t="shared" si="352"/>
        <v>0</v>
      </c>
      <c r="P2255" s="7">
        <f t="shared" si="353"/>
        <v>16.5</v>
      </c>
      <c r="Q2255" s="8">
        <f t="shared" si="354"/>
        <v>35.725000000000001</v>
      </c>
      <c r="R2255" s="8">
        <f t="shared" si="355"/>
        <v>23.125</v>
      </c>
      <c r="S2255" s="8">
        <f t="shared" si="356"/>
        <v>21.675000000000001</v>
      </c>
      <c r="T2255" s="8">
        <f t="shared" si="357"/>
        <v>27.875</v>
      </c>
      <c r="U2255" s="7">
        <f t="shared" si="358"/>
        <v>26.841666666666669</v>
      </c>
      <c r="V2255" s="7">
        <f t="shared" si="359"/>
        <v>27.1</v>
      </c>
    </row>
    <row r="2256" spans="1:22" ht="13.5" x14ac:dyDescent="0.25">
      <c r="A2256" s="3">
        <f>RSI!A2256</f>
        <v>45589</v>
      </c>
      <c r="B2256" s="2">
        <f>RSI!B2256</f>
        <v>0.4</v>
      </c>
      <c r="C2256" s="2">
        <f>RSI!I2256</f>
        <v>27.844462031117061</v>
      </c>
      <c r="D2256" s="2">
        <f>MACD!E2256</f>
        <v>4.054010639408967E-3</v>
      </c>
      <c r="E2256" s="2">
        <f>MACD!F2256</f>
        <v>6.2395149984593168E-3</v>
      </c>
      <c r="F2256" s="2">
        <f>'Moving Avg'!D2256</f>
        <v>0.40599999999999997</v>
      </c>
      <c r="G2256" s="2">
        <f>'Moving Avg'!F2256</f>
        <v>0.42099999999999999</v>
      </c>
      <c r="H2256" s="2">
        <f>'Moving Avg'!G2256</f>
        <v>0.45300000000000007</v>
      </c>
      <c r="I2256" s="2">
        <f>'Moving Avg'!H2256</f>
        <v>0.54660000000000009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  <c r="M2256" s="7">
        <f t="shared" si="350"/>
        <v>50</v>
      </c>
      <c r="N2256" s="7">
        <f t="shared" si="351"/>
        <v>45</v>
      </c>
      <c r="O2256" s="7">
        <f t="shared" si="352"/>
        <v>0</v>
      </c>
      <c r="P2256" s="7">
        <f t="shared" si="353"/>
        <v>16.5</v>
      </c>
      <c r="Q2256" s="8">
        <f t="shared" si="354"/>
        <v>35.725000000000001</v>
      </c>
      <c r="R2256" s="8">
        <f t="shared" si="355"/>
        <v>23.125</v>
      </c>
      <c r="S2256" s="8">
        <f t="shared" si="356"/>
        <v>21.675000000000001</v>
      </c>
      <c r="T2256" s="8">
        <f t="shared" si="357"/>
        <v>27.875</v>
      </c>
      <c r="U2256" s="7">
        <f t="shared" si="358"/>
        <v>26.841666666666669</v>
      </c>
      <c r="V2256" s="7">
        <f t="shared" si="359"/>
        <v>27.1</v>
      </c>
    </row>
    <row r="2257" spans="1:22" ht="13.5" x14ac:dyDescent="0.25">
      <c r="A2257" s="3">
        <f>RSI!A2257</f>
        <v>45590</v>
      </c>
      <c r="B2257" s="2">
        <f>RSI!B2257</f>
        <v>0.4</v>
      </c>
      <c r="C2257" s="2">
        <f>RSI!I2257</f>
        <v>27.844462031117047</v>
      </c>
      <c r="D2257" s="2">
        <f>MACD!E2257</f>
        <v>5.7688956711029471E-3</v>
      </c>
      <c r="E2257" s="2">
        <f>MACD!F2257</f>
        <v>6.1453911329880434E-3</v>
      </c>
      <c r="F2257" s="2">
        <f>'Moving Avg'!D2257</f>
        <v>0.40400000000000003</v>
      </c>
      <c r="G2257" s="2">
        <f>'Moving Avg'!F2257</f>
        <v>0.41900000000000004</v>
      </c>
      <c r="H2257" s="2">
        <f>'Moving Avg'!G2257</f>
        <v>0.45120000000000005</v>
      </c>
      <c r="I2257" s="2">
        <f>'Moving Avg'!H2257</f>
        <v>0.54485000000000006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  <c r="M2257" s="7">
        <f t="shared" si="350"/>
        <v>50</v>
      </c>
      <c r="N2257" s="7">
        <f t="shared" si="351"/>
        <v>45</v>
      </c>
      <c r="O2257" s="7">
        <f t="shared" si="352"/>
        <v>0</v>
      </c>
      <c r="P2257" s="7">
        <f t="shared" si="353"/>
        <v>16.5</v>
      </c>
      <c r="Q2257" s="8">
        <f t="shared" si="354"/>
        <v>35.725000000000001</v>
      </c>
      <c r="R2257" s="8">
        <f t="shared" si="355"/>
        <v>23.125</v>
      </c>
      <c r="S2257" s="8">
        <f t="shared" si="356"/>
        <v>21.675000000000001</v>
      </c>
      <c r="T2257" s="8">
        <f t="shared" si="357"/>
        <v>27.875</v>
      </c>
      <c r="U2257" s="7">
        <f t="shared" si="358"/>
        <v>26.841666666666669</v>
      </c>
      <c r="V2257" s="7">
        <f t="shared" si="359"/>
        <v>27.1</v>
      </c>
    </row>
    <row r="2258" spans="1:22" ht="13.5" x14ac:dyDescent="0.25">
      <c r="A2258" s="3">
        <f>RSI!A2258</f>
        <v>45593</v>
      </c>
      <c r="B2258" s="2">
        <f>RSI!B2258</f>
        <v>0.4</v>
      </c>
      <c r="C2258" s="2">
        <f>RSI!I2258</f>
        <v>27.844462031117047</v>
      </c>
      <c r="D2258" s="2">
        <f>MACD!E2258</f>
        <v>7.388604505950358E-3</v>
      </c>
      <c r="E2258" s="2">
        <f>MACD!F2258</f>
        <v>6.3940338075805063E-3</v>
      </c>
      <c r="F2258" s="2">
        <f>'Moving Avg'!D2258</f>
        <v>0.40199999999999997</v>
      </c>
      <c r="G2258" s="2">
        <f>'Moving Avg'!F2258</f>
        <v>0.41750000000000009</v>
      </c>
      <c r="H2258" s="2">
        <f>'Moving Avg'!G2258</f>
        <v>0.44939999999999997</v>
      </c>
      <c r="I2258" s="2">
        <f>'Moving Avg'!H2258</f>
        <v>0.54305000000000003</v>
      </c>
      <c r="J2258" s="5" t="str">
        <f>OBV!F2258</f>
        <v>BEARISH</v>
      </c>
      <c r="K2258" s="5" t="str">
        <f>OBV!G2258</f>
        <v>NEUTRAL</v>
      </c>
      <c r="L2258" s="5" t="str">
        <f>OBV!H2258</f>
        <v>CONFIRMED BEARISH</v>
      </c>
      <c r="M2258" s="7">
        <f t="shared" si="350"/>
        <v>50</v>
      </c>
      <c r="N2258" s="7">
        <f t="shared" si="351"/>
        <v>0</v>
      </c>
      <c r="O2258" s="7">
        <f t="shared" si="352"/>
        <v>0</v>
      </c>
      <c r="P2258" s="7">
        <f t="shared" si="353"/>
        <v>16.5</v>
      </c>
      <c r="Q2258" s="8">
        <f t="shared" si="354"/>
        <v>19.975000000000001</v>
      </c>
      <c r="R2258" s="8">
        <f t="shared" si="355"/>
        <v>14.125</v>
      </c>
      <c r="S2258" s="8">
        <f t="shared" si="356"/>
        <v>14.925000000000001</v>
      </c>
      <c r="T2258" s="8">
        <f t="shared" si="357"/>
        <v>16.625</v>
      </c>
      <c r="U2258" s="7">
        <f t="shared" si="358"/>
        <v>16.341666666666669</v>
      </c>
      <c r="V2258" s="7">
        <f t="shared" si="359"/>
        <v>16.412500000000001</v>
      </c>
    </row>
    <row r="2259" spans="1:22" ht="13.5" x14ac:dyDescent="0.25">
      <c r="A2259" s="3">
        <f>RSI!A2259</f>
        <v>45594</v>
      </c>
      <c r="B2259" s="2">
        <f>RSI!B2259</f>
        <v>0.38</v>
      </c>
      <c r="C2259" s="2">
        <f>RSI!I2259</f>
        <v>20.633325869412417</v>
      </c>
      <c r="D2259" s="2">
        <f>MACD!E2259</f>
        <v>1.039676835654646E-2</v>
      </c>
      <c r="E2259" s="2">
        <f>MACD!F2259</f>
        <v>7.1945807173736977E-3</v>
      </c>
      <c r="F2259" s="2">
        <f>'Moving Avg'!D2259</f>
        <v>0.39600000000000002</v>
      </c>
      <c r="G2259" s="2">
        <f>'Moving Avg'!F2259</f>
        <v>0.41500000000000015</v>
      </c>
      <c r="H2259" s="2">
        <f>'Moving Avg'!G2259</f>
        <v>0.44719999999999993</v>
      </c>
      <c r="I2259" s="2">
        <f>'Moving Avg'!H2259</f>
        <v>0.54120000000000001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  <c r="M2259" s="7">
        <f t="shared" si="350"/>
        <v>50</v>
      </c>
      <c r="N2259" s="7">
        <f t="shared" si="351"/>
        <v>0</v>
      </c>
      <c r="O2259" s="7">
        <f t="shared" si="352"/>
        <v>0</v>
      </c>
      <c r="P2259" s="7">
        <f t="shared" si="353"/>
        <v>16.5</v>
      </c>
      <c r="Q2259" s="8">
        <f t="shared" si="354"/>
        <v>19.975000000000001</v>
      </c>
      <c r="R2259" s="8">
        <f t="shared" si="355"/>
        <v>14.125</v>
      </c>
      <c r="S2259" s="8">
        <f t="shared" si="356"/>
        <v>14.925000000000001</v>
      </c>
      <c r="T2259" s="8">
        <f t="shared" si="357"/>
        <v>16.625</v>
      </c>
      <c r="U2259" s="7">
        <f t="shared" si="358"/>
        <v>16.341666666666669</v>
      </c>
      <c r="V2259" s="7">
        <f t="shared" si="359"/>
        <v>16.412500000000001</v>
      </c>
    </row>
    <row r="2260" spans="1:22" ht="13.5" x14ac:dyDescent="0.25">
      <c r="A2260" s="3">
        <f>RSI!A2260</f>
        <v>45595</v>
      </c>
      <c r="B2260" s="2">
        <f>RSI!B2260</f>
        <v>0.4</v>
      </c>
      <c r="C2260" s="2">
        <f>RSI!I2260</f>
        <v>37.941486483132522</v>
      </c>
      <c r="D2260" s="2">
        <f>MACD!E2260</f>
        <v>1.0184967745400397E-2</v>
      </c>
      <c r="E2260" s="2">
        <f>MACD!F2260</f>
        <v>7.7926581229790376E-3</v>
      </c>
      <c r="F2260" s="2">
        <f>'Moving Avg'!D2260</f>
        <v>0.39600000000000002</v>
      </c>
      <c r="G2260" s="2">
        <f>'Moving Avg'!F2260</f>
        <v>0.41350000000000015</v>
      </c>
      <c r="H2260" s="2">
        <f>'Moving Avg'!G2260</f>
        <v>0.44539999999999985</v>
      </c>
      <c r="I2260" s="2">
        <f>'Moving Avg'!H2260</f>
        <v>0.5394000000000001</v>
      </c>
      <c r="J2260" s="5" t="str">
        <f>OBV!F2260</f>
        <v>BEARISH</v>
      </c>
      <c r="K2260" s="5" t="str">
        <f>OBV!G2260</f>
        <v>NEUTRAL</v>
      </c>
      <c r="L2260" s="5" t="str">
        <f>OBV!H2260</f>
        <v>NEUTRAL</v>
      </c>
      <c r="M2260" s="7">
        <f t="shared" si="350"/>
        <v>25</v>
      </c>
      <c r="N2260" s="7">
        <f t="shared" si="351"/>
        <v>0</v>
      </c>
      <c r="O2260" s="7">
        <f t="shared" si="352"/>
        <v>0</v>
      </c>
      <c r="P2260" s="7">
        <f t="shared" si="353"/>
        <v>16.5</v>
      </c>
      <c r="Q2260" s="8">
        <f t="shared" si="354"/>
        <v>11.225</v>
      </c>
      <c r="R2260" s="8">
        <f t="shared" si="355"/>
        <v>9.125</v>
      </c>
      <c r="S2260" s="8">
        <f t="shared" si="356"/>
        <v>11.175000000000001</v>
      </c>
      <c r="T2260" s="8">
        <f t="shared" si="357"/>
        <v>10.375</v>
      </c>
      <c r="U2260" s="7">
        <f t="shared" si="358"/>
        <v>10.508333333333335</v>
      </c>
      <c r="V2260" s="7">
        <f t="shared" si="359"/>
        <v>10.475000000000001</v>
      </c>
    </row>
    <row r="2261" spans="1:22" ht="13.5" x14ac:dyDescent="0.25">
      <c r="A2261" s="3">
        <f>RSI!A2261</f>
        <v>45596</v>
      </c>
      <c r="B2261" s="2">
        <f>RSI!B2261</f>
        <v>0.4</v>
      </c>
      <c r="C2261" s="2">
        <f>RSI!I2261</f>
        <v>37.941486483132522</v>
      </c>
      <c r="D2261" s="2">
        <f>MACD!E2261</f>
        <v>8.5924177766061871E-3</v>
      </c>
      <c r="E2261" s="2">
        <f>MACD!F2261</f>
        <v>7.9526100537044668E-3</v>
      </c>
      <c r="F2261" s="2">
        <f>'Moving Avg'!D2261</f>
        <v>0.39600000000000002</v>
      </c>
      <c r="G2261" s="2">
        <f>'Moving Avg'!F2261</f>
        <v>0.41250000000000009</v>
      </c>
      <c r="H2261" s="2">
        <f>'Moving Avg'!G2261</f>
        <v>0.44359999999999983</v>
      </c>
      <c r="I2261" s="2">
        <f>'Moving Avg'!H2261</f>
        <v>0.53765000000000018</v>
      </c>
      <c r="J2261" s="5" t="str">
        <f>OBV!F2261</f>
        <v>BEARISH</v>
      </c>
      <c r="K2261" s="5" t="str">
        <f>OBV!G2261</f>
        <v>NEUTRAL</v>
      </c>
      <c r="L2261" s="5" t="str">
        <f>OBV!H2261</f>
        <v>NEUTRAL</v>
      </c>
      <c r="M2261" s="7">
        <f t="shared" si="350"/>
        <v>25</v>
      </c>
      <c r="N2261" s="7">
        <f t="shared" si="351"/>
        <v>0</v>
      </c>
      <c r="O2261" s="7">
        <f t="shared" si="352"/>
        <v>0</v>
      </c>
      <c r="P2261" s="7">
        <f t="shared" si="353"/>
        <v>16.5</v>
      </c>
      <c r="Q2261" s="8">
        <f t="shared" si="354"/>
        <v>11.225</v>
      </c>
      <c r="R2261" s="8">
        <f t="shared" si="355"/>
        <v>9.125</v>
      </c>
      <c r="S2261" s="8">
        <f t="shared" si="356"/>
        <v>11.175000000000001</v>
      </c>
      <c r="T2261" s="8">
        <f t="shared" si="357"/>
        <v>10.375</v>
      </c>
      <c r="U2261" s="7">
        <f t="shared" si="358"/>
        <v>10.508333333333335</v>
      </c>
      <c r="V2261" s="7">
        <f t="shared" si="359"/>
        <v>10.475000000000001</v>
      </c>
    </row>
    <row r="2262" spans="1:22" ht="13.5" x14ac:dyDescent="0.25">
      <c r="A2262" s="3">
        <f>RSI!A2262</f>
        <v>45597</v>
      </c>
      <c r="B2262" s="2">
        <f>RSI!B2262</f>
        <v>0.4</v>
      </c>
      <c r="C2262" s="2">
        <f>RSI!I2262</f>
        <v>37.941486483132522</v>
      </c>
      <c r="D2262" s="2">
        <f>MACD!E2262</f>
        <v>7.3607342651393903E-3</v>
      </c>
      <c r="E2262" s="2">
        <f>MACD!F2262</f>
        <v>7.8342348959914519E-3</v>
      </c>
      <c r="F2262" s="2">
        <f>'Moving Avg'!D2262</f>
        <v>0.39600000000000002</v>
      </c>
      <c r="G2262" s="2">
        <f>'Moving Avg'!F2262</f>
        <v>0.41100000000000014</v>
      </c>
      <c r="H2262" s="2">
        <f>'Moving Avg'!G2262</f>
        <v>0.44219999999999987</v>
      </c>
      <c r="I2262" s="2">
        <f>'Moving Avg'!H2262</f>
        <v>0.53590000000000027</v>
      </c>
      <c r="J2262" s="5" t="str">
        <f>OBV!F2262</f>
        <v>BEARISH</v>
      </c>
      <c r="K2262" s="5" t="str">
        <f>OBV!G2262</f>
        <v>NEUTRAL</v>
      </c>
      <c r="L2262" s="5" t="str">
        <f>OBV!H2262</f>
        <v>NEUTRAL</v>
      </c>
      <c r="M2262" s="7">
        <f t="shared" si="350"/>
        <v>25</v>
      </c>
      <c r="N2262" s="7">
        <f t="shared" si="351"/>
        <v>45</v>
      </c>
      <c r="O2262" s="7">
        <f t="shared" si="352"/>
        <v>0</v>
      </c>
      <c r="P2262" s="7">
        <f t="shared" si="353"/>
        <v>16.5</v>
      </c>
      <c r="Q2262" s="8">
        <f t="shared" si="354"/>
        <v>26.975000000000001</v>
      </c>
      <c r="R2262" s="8">
        <f t="shared" si="355"/>
        <v>18.125</v>
      </c>
      <c r="S2262" s="8">
        <f t="shared" si="356"/>
        <v>17.925000000000001</v>
      </c>
      <c r="T2262" s="8">
        <f t="shared" si="357"/>
        <v>21.625</v>
      </c>
      <c r="U2262" s="7">
        <f t="shared" si="358"/>
        <v>21.008333333333336</v>
      </c>
      <c r="V2262" s="7">
        <f t="shared" si="359"/>
        <v>21.162500000000001</v>
      </c>
    </row>
    <row r="2263" spans="1:22" ht="13.5" x14ac:dyDescent="0.25">
      <c r="A2263" s="3">
        <f>RSI!A2263</f>
        <v>45600</v>
      </c>
      <c r="B2263" s="2">
        <f>RSI!B2263</f>
        <v>0.4</v>
      </c>
      <c r="C2263" s="2">
        <f>RSI!I2263</f>
        <v>37.941486483132522</v>
      </c>
      <c r="D2263" s="2">
        <f>MACD!E2263</f>
        <v>6.4258171633903571E-3</v>
      </c>
      <c r="E2263" s="2">
        <f>MACD!F2263</f>
        <v>7.5525513494712326E-3</v>
      </c>
      <c r="F2263" s="2">
        <f>'Moving Avg'!D2263</f>
        <v>0.39600000000000002</v>
      </c>
      <c r="G2263" s="2">
        <f>'Moving Avg'!F2263</f>
        <v>0.40950000000000014</v>
      </c>
      <c r="H2263" s="2">
        <f>'Moving Avg'!G2263</f>
        <v>0.44059999999999983</v>
      </c>
      <c r="I2263" s="2">
        <f>'Moving Avg'!H2263</f>
        <v>0.53415000000000035</v>
      </c>
      <c r="J2263" s="5" t="str">
        <f>OBV!F2263</f>
        <v>BEARISH</v>
      </c>
      <c r="K2263" s="5" t="str">
        <f>OBV!G2263</f>
        <v>NEUTRAL</v>
      </c>
      <c r="L2263" s="5" t="str">
        <f>OBV!H2263</f>
        <v>NEUTRAL</v>
      </c>
      <c r="M2263" s="7">
        <f t="shared" si="350"/>
        <v>25</v>
      </c>
      <c r="N2263" s="7">
        <f t="shared" si="351"/>
        <v>45</v>
      </c>
      <c r="O2263" s="7">
        <f t="shared" si="352"/>
        <v>0</v>
      </c>
      <c r="P2263" s="7">
        <f t="shared" si="353"/>
        <v>16.5</v>
      </c>
      <c r="Q2263" s="8">
        <f t="shared" si="354"/>
        <v>26.975000000000001</v>
      </c>
      <c r="R2263" s="8">
        <f t="shared" si="355"/>
        <v>18.125</v>
      </c>
      <c r="S2263" s="8">
        <f t="shared" si="356"/>
        <v>17.925000000000001</v>
      </c>
      <c r="T2263" s="8">
        <f t="shared" si="357"/>
        <v>21.625</v>
      </c>
      <c r="U2263" s="7">
        <f t="shared" si="358"/>
        <v>21.008333333333336</v>
      </c>
      <c r="V2263" s="7">
        <f t="shared" si="359"/>
        <v>21.162500000000001</v>
      </c>
    </row>
    <row r="2264" spans="1:22" ht="13.5" x14ac:dyDescent="0.25">
      <c r="A2264" s="3">
        <f>RSI!A2264</f>
        <v>45601</v>
      </c>
      <c r="B2264" s="2">
        <f>RSI!B2264</f>
        <v>0.38</v>
      </c>
      <c r="C2264" s="2">
        <f>RSI!I2264</f>
        <v>29.336353308190738</v>
      </c>
      <c r="D2264" s="2">
        <f>MACD!E2264</f>
        <v>7.2155451644315138E-3</v>
      </c>
      <c r="E2264" s="2">
        <f>MACD!F2264</f>
        <v>7.485150112463289E-3</v>
      </c>
      <c r="F2264" s="2">
        <f>'Moving Avg'!D2264</f>
        <v>0.39600000000000002</v>
      </c>
      <c r="G2264" s="2">
        <f>'Moving Avg'!F2264</f>
        <v>0.4075000000000002</v>
      </c>
      <c r="H2264" s="2">
        <f>'Moving Avg'!G2264</f>
        <v>0.43859999999999971</v>
      </c>
      <c r="I2264" s="2">
        <f>'Moving Avg'!H2264</f>
        <v>0.53230000000000044</v>
      </c>
      <c r="J2264" s="5" t="str">
        <f>OBV!F2264</f>
        <v>BEARISH</v>
      </c>
      <c r="K2264" s="5" t="str">
        <f>OBV!G2264</f>
        <v>NEUTRAL</v>
      </c>
      <c r="L2264" s="5" t="str">
        <f>OBV!H2264</f>
        <v>NEUTRAL</v>
      </c>
      <c r="M2264" s="7">
        <f t="shared" si="350"/>
        <v>50</v>
      </c>
      <c r="N2264" s="7">
        <f t="shared" si="351"/>
        <v>45</v>
      </c>
      <c r="O2264" s="7">
        <f t="shared" si="352"/>
        <v>0</v>
      </c>
      <c r="P2264" s="7">
        <f t="shared" si="353"/>
        <v>16.5</v>
      </c>
      <c r="Q2264" s="8">
        <f t="shared" si="354"/>
        <v>35.725000000000001</v>
      </c>
      <c r="R2264" s="8">
        <f t="shared" si="355"/>
        <v>23.125</v>
      </c>
      <c r="S2264" s="8">
        <f t="shared" si="356"/>
        <v>21.675000000000001</v>
      </c>
      <c r="T2264" s="8">
        <f t="shared" si="357"/>
        <v>27.875</v>
      </c>
      <c r="U2264" s="7">
        <f t="shared" si="358"/>
        <v>26.841666666666669</v>
      </c>
      <c r="V2264" s="7">
        <f t="shared" si="359"/>
        <v>27.1</v>
      </c>
    </row>
    <row r="2265" spans="1:22" ht="13.5" x14ac:dyDescent="0.25">
      <c r="A2265" s="3">
        <f>RSI!A2265</f>
        <v>45602</v>
      </c>
      <c r="B2265" s="2">
        <f>RSI!B2265</f>
        <v>0.4</v>
      </c>
      <c r="C2265" s="2">
        <f>RSI!I2265</f>
        <v>43.207668386148811</v>
      </c>
      <c r="D2265" s="2">
        <f>MACD!E2265</f>
        <v>5.0739868157950174E-3</v>
      </c>
      <c r="E2265" s="2">
        <f>MACD!F2265</f>
        <v>7.0029174531296345E-3</v>
      </c>
      <c r="F2265" s="2">
        <f>'Moving Avg'!D2265</f>
        <v>0.39600000000000002</v>
      </c>
      <c r="G2265" s="2">
        <f>'Moving Avg'!F2265</f>
        <v>0.40700000000000014</v>
      </c>
      <c r="H2265" s="2">
        <f>'Moving Avg'!G2265</f>
        <v>0.43719999999999964</v>
      </c>
      <c r="I2265" s="2">
        <f>'Moving Avg'!H2265</f>
        <v>0.53060000000000052</v>
      </c>
      <c r="J2265" s="5" t="str">
        <f>OBV!F2265</f>
        <v>BULLISH</v>
      </c>
      <c r="K2265" s="5" t="str">
        <f>OBV!G2265</f>
        <v>NEUTRAL</v>
      </c>
      <c r="L2265" s="5" t="str">
        <f>OBV!H2265</f>
        <v>NEUTRAL</v>
      </c>
      <c r="M2265" s="7">
        <f t="shared" si="350"/>
        <v>25</v>
      </c>
      <c r="N2265" s="7">
        <f t="shared" si="351"/>
        <v>45</v>
      </c>
      <c r="O2265" s="7">
        <f t="shared" si="352"/>
        <v>0</v>
      </c>
      <c r="P2265" s="7">
        <f t="shared" si="353"/>
        <v>49.5</v>
      </c>
      <c r="Q2265" s="8">
        <f t="shared" si="354"/>
        <v>31.925000000000001</v>
      </c>
      <c r="R2265" s="8">
        <f t="shared" si="355"/>
        <v>26.375</v>
      </c>
      <c r="S2265" s="8">
        <f t="shared" si="356"/>
        <v>32.775000000000006</v>
      </c>
      <c r="T2265" s="8">
        <f t="shared" si="357"/>
        <v>29.875</v>
      </c>
      <c r="U2265" s="7">
        <f t="shared" si="358"/>
        <v>30.358333333333334</v>
      </c>
      <c r="V2265" s="7">
        <f t="shared" si="359"/>
        <v>30.237500000000001</v>
      </c>
    </row>
    <row r="2266" spans="1:22" ht="13.5" x14ac:dyDescent="0.25">
      <c r="A2266" s="3">
        <f>RSI!A2266</f>
        <v>45603</v>
      </c>
      <c r="B2266" s="2">
        <f>RSI!B2266</f>
        <v>0.4</v>
      </c>
      <c r="C2266" s="2">
        <f>RSI!I2266</f>
        <v>43.207668386148811</v>
      </c>
      <c r="D2266" s="2">
        <f>MACD!E2266</f>
        <v>3.3383044991619482E-3</v>
      </c>
      <c r="E2266" s="2">
        <f>MACD!F2266</f>
        <v>6.2699948623360976E-3</v>
      </c>
      <c r="F2266" s="2">
        <f>'Moving Avg'!D2266</f>
        <v>0.39600000000000002</v>
      </c>
      <c r="G2266" s="2">
        <f>'Moving Avg'!F2266</f>
        <v>0.40550000000000014</v>
      </c>
      <c r="H2266" s="2">
        <f>'Moving Avg'!G2266</f>
        <v>0.43579999999999963</v>
      </c>
      <c r="I2266" s="2">
        <f>'Moving Avg'!H2266</f>
        <v>0.52890000000000048</v>
      </c>
      <c r="J2266" s="5" t="str">
        <f>OBV!F2266</f>
        <v>BULLISH</v>
      </c>
      <c r="K2266" s="5" t="str">
        <f>OBV!G2266</f>
        <v>NEUTRAL</v>
      </c>
      <c r="L2266" s="5" t="str">
        <f>OBV!H2266</f>
        <v>NEUTRAL</v>
      </c>
      <c r="M2266" s="7">
        <f t="shared" si="350"/>
        <v>25</v>
      </c>
      <c r="N2266" s="7">
        <f t="shared" si="351"/>
        <v>45</v>
      </c>
      <c r="O2266" s="7">
        <f t="shared" si="352"/>
        <v>0</v>
      </c>
      <c r="P2266" s="7">
        <f t="shared" si="353"/>
        <v>49.5</v>
      </c>
      <c r="Q2266" s="8">
        <f t="shared" si="354"/>
        <v>31.925000000000001</v>
      </c>
      <c r="R2266" s="8">
        <f t="shared" si="355"/>
        <v>26.375</v>
      </c>
      <c r="S2266" s="8">
        <f t="shared" si="356"/>
        <v>32.775000000000006</v>
      </c>
      <c r="T2266" s="8">
        <f t="shared" si="357"/>
        <v>29.875</v>
      </c>
      <c r="U2266" s="7">
        <f t="shared" si="358"/>
        <v>30.358333333333334</v>
      </c>
      <c r="V2266" s="7">
        <f t="shared" si="359"/>
        <v>30.237500000000001</v>
      </c>
    </row>
    <row r="2267" spans="1:22" ht="13.5" x14ac:dyDescent="0.25">
      <c r="A2267" s="3">
        <f>RSI!A2267</f>
        <v>45604</v>
      </c>
      <c r="B2267" s="2">
        <f>RSI!B2267</f>
        <v>0.4</v>
      </c>
      <c r="C2267" s="2">
        <f>RSI!I2267</f>
        <v>43.207668386148811</v>
      </c>
      <c r="D2267" s="2">
        <f>MACD!E2267</f>
        <v>1.9403960801569475E-3</v>
      </c>
      <c r="E2267" s="2">
        <f>MACD!F2267</f>
        <v>5.4040751059002681E-3</v>
      </c>
      <c r="F2267" s="2">
        <f>'Moving Avg'!D2267</f>
        <v>0.39600000000000002</v>
      </c>
      <c r="G2267" s="2">
        <f>'Moving Avg'!F2267</f>
        <v>0.40400000000000008</v>
      </c>
      <c r="H2267" s="2">
        <f>'Moving Avg'!G2267</f>
        <v>0.43439999999999956</v>
      </c>
      <c r="I2267" s="2">
        <f>'Moving Avg'!H2267</f>
        <v>0.52720000000000056</v>
      </c>
      <c r="J2267" s="5" t="str">
        <f>OBV!F2267</f>
        <v>BULLISH</v>
      </c>
      <c r="K2267" s="5" t="str">
        <f>OBV!G2267</f>
        <v>NEUTRAL</v>
      </c>
      <c r="L2267" s="5" t="str">
        <f>OBV!H2267</f>
        <v>NEUTRAL</v>
      </c>
      <c r="M2267" s="7">
        <f t="shared" si="350"/>
        <v>25</v>
      </c>
      <c r="N2267" s="7">
        <f t="shared" si="351"/>
        <v>45</v>
      </c>
      <c r="O2267" s="7">
        <f t="shared" si="352"/>
        <v>0</v>
      </c>
      <c r="P2267" s="7">
        <f t="shared" si="353"/>
        <v>49.5</v>
      </c>
      <c r="Q2267" s="8">
        <f t="shared" si="354"/>
        <v>31.925000000000001</v>
      </c>
      <c r="R2267" s="8">
        <f t="shared" si="355"/>
        <v>26.375</v>
      </c>
      <c r="S2267" s="8">
        <f t="shared" si="356"/>
        <v>32.775000000000006</v>
      </c>
      <c r="T2267" s="8">
        <f t="shared" si="357"/>
        <v>29.875</v>
      </c>
      <c r="U2267" s="7">
        <f t="shared" si="358"/>
        <v>30.358333333333334</v>
      </c>
      <c r="V2267" s="7">
        <f t="shared" si="359"/>
        <v>30.237500000000001</v>
      </c>
    </row>
    <row r="2268" spans="1:22" ht="13.5" x14ac:dyDescent="0.25">
      <c r="A2268" s="3">
        <f>RSI!A2268</f>
        <v>45607</v>
      </c>
      <c r="B2268" s="2">
        <f>RSI!B2268</f>
        <v>0.42</v>
      </c>
      <c r="C2268" s="2">
        <f>RSI!I2268</f>
        <v>54.390069184262089</v>
      </c>
      <c r="D2268" s="2">
        <f>MACD!E2268</f>
        <v>-6.5842557097411936E-4</v>
      </c>
      <c r="E2268" s="2">
        <f>MACD!F2268</f>
        <v>4.191574970525391E-3</v>
      </c>
      <c r="F2268" s="2">
        <f>'Moving Avg'!D2268</f>
        <v>0.4</v>
      </c>
      <c r="G2268" s="2">
        <f>'Moving Avg'!F2268</f>
        <v>0.40350000000000008</v>
      </c>
      <c r="H2268" s="2">
        <f>'Moving Avg'!G2268</f>
        <v>0.43319999999999959</v>
      </c>
      <c r="I2268" s="2">
        <f>'Moving Avg'!H2268</f>
        <v>0.52560000000000051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  <c r="M2268" s="7">
        <f t="shared" si="350"/>
        <v>25</v>
      </c>
      <c r="N2268" s="7">
        <f t="shared" si="351"/>
        <v>45</v>
      </c>
      <c r="O2268" s="7">
        <f t="shared" si="352"/>
        <v>0</v>
      </c>
      <c r="P2268" s="7">
        <f t="shared" si="353"/>
        <v>83.5</v>
      </c>
      <c r="Q2268" s="8">
        <f t="shared" si="354"/>
        <v>37.024999999999999</v>
      </c>
      <c r="R2268" s="8">
        <f t="shared" si="355"/>
        <v>34.875</v>
      </c>
      <c r="S2268" s="8">
        <f t="shared" si="356"/>
        <v>48.075000000000003</v>
      </c>
      <c r="T2268" s="8">
        <f t="shared" si="357"/>
        <v>38.375</v>
      </c>
      <c r="U2268" s="7">
        <f t="shared" si="358"/>
        <v>39.991666666666667</v>
      </c>
      <c r="V2268" s="7">
        <f t="shared" si="359"/>
        <v>39.587500000000006</v>
      </c>
    </row>
    <row r="2269" spans="1:22" ht="13.5" x14ac:dyDescent="0.25">
      <c r="A2269" s="3">
        <f>RSI!A2269</f>
        <v>45608</v>
      </c>
      <c r="B2269" s="2">
        <f>RSI!B2269</f>
        <v>0.42</v>
      </c>
      <c r="C2269" s="2">
        <f>RSI!I2269</f>
        <v>54.390069184262089</v>
      </c>
      <c r="D2269" s="2">
        <f>MACD!E2269</f>
        <v>-5.9918792797409304E-3</v>
      </c>
      <c r="E2269" s="2">
        <f>MACD!F2269</f>
        <v>2.1548841204721268E-3</v>
      </c>
      <c r="F2269" s="2">
        <f>'Moving Avg'!D2269</f>
        <v>0.40800000000000003</v>
      </c>
      <c r="G2269" s="2">
        <f>'Moving Avg'!F2269</f>
        <v>0.40300000000000014</v>
      </c>
      <c r="H2269" s="2">
        <f>'Moving Avg'!G2269</f>
        <v>0.43199999999999966</v>
      </c>
      <c r="I2269" s="2">
        <f>'Moving Avg'!H2269</f>
        <v>0.52405000000000057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  <c r="M2269" s="7">
        <f t="shared" si="350"/>
        <v>25</v>
      </c>
      <c r="N2269" s="7">
        <f t="shared" si="351"/>
        <v>45</v>
      </c>
      <c r="O2269" s="7">
        <f t="shared" si="352"/>
        <v>0</v>
      </c>
      <c r="P2269" s="7">
        <f t="shared" si="353"/>
        <v>83.5</v>
      </c>
      <c r="Q2269" s="8">
        <f t="shared" si="354"/>
        <v>37.024999999999999</v>
      </c>
      <c r="R2269" s="8">
        <f t="shared" si="355"/>
        <v>34.875</v>
      </c>
      <c r="S2269" s="8">
        <f t="shared" si="356"/>
        <v>48.075000000000003</v>
      </c>
      <c r="T2269" s="8">
        <f t="shared" si="357"/>
        <v>38.375</v>
      </c>
      <c r="U2269" s="7">
        <f t="shared" si="358"/>
        <v>39.991666666666667</v>
      </c>
      <c r="V2269" s="7">
        <f t="shared" si="359"/>
        <v>39.587500000000006</v>
      </c>
    </row>
    <row r="2270" spans="1:22" ht="13.5" x14ac:dyDescent="0.25">
      <c r="A2270" s="3">
        <f>RSI!A2270</f>
        <v>45609</v>
      </c>
      <c r="B2270" s="2">
        <f>RSI!B2270</f>
        <v>0.42</v>
      </c>
      <c r="C2270" s="2">
        <f>RSI!I2270</f>
        <v>54.390069184262082</v>
      </c>
      <c r="D2270" s="2">
        <f>MACD!E2270</f>
        <v>-7.4811449572106947E-3</v>
      </c>
      <c r="E2270" s="2">
        <f>MACD!F2270</f>
        <v>2.2767830493556252E-4</v>
      </c>
      <c r="F2270" s="2">
        <f>'Moving Avg'!D2270</f>
        <v>0.41200000000000003</v>
      </c>
      <c r="G2270" s="2">
        <f>'Moving Avg'!F2270</f>
        <v>0.40300000000000014</v>
      </c>
      <c r="H2270" s="2">
        <f>'Moving Avg'!G2270</f>
        <v>0.43099999999999983</v>
      </c>
      <c r="I2270" s="2">
        <f>'Moving Avg'!H2270</f>
        <v>0.52270000000000061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  <c r="M2270" s="7">
        <f t="shared" si="350"/>
        <v>25</v>
      </c>
      <c r="N2270" s="7">
        <f t="shared" si="351"/>
        <v>45</v>
      </c>
      <c r="O2270" s="7">
        <f t="shared" si="352"/>
        <v>0</v>
      </c>
      <c r="P2270" s="7">
        <f t="shared" si="353"/>
        <v>83.5</v>
      </c>
      <c r="Q2270" s="8">
        <f t="shared" si="354"/>
        <v>37.024999999999999</v>
      </c>
      <c r="R2270" s="8">
        <f t="shared" si="355"/>
        <v>34.875</v>
      </c>
      <c r="S2270" s="8">
        <f t="shared" si="356"/>
        <v>48.075000000000003</v>
      </c>
      <c r="T2270" s="8">
        <f t="shared" si="357"/>
        <v>38.375</v>
      </c>
      <c r="U2270" s="7">
        <f t="shared" si="358"/>
        <v>39.991666666666667</v>
      </c>
      <c r="V2270" s="7">
        <f t="shared" si="359"/>
        <v>39.587500000000006</v>
      </c>
    </row>
    <row r="2271" spans="1:22" ht="13.5" x14ac:dyDescent="0.25">
      <c r="A2271" s="3">
        <f>RSI!A2271</f>
        <v>45610</v>
      </c>
      <c r="B2271" s="2">
        <f>RSI!B2271</f>
        <v>0.41</v>
      </c>
      <c r="C2271" s="2">
        <f>RSI!I2271</f>
        <v>48.434488323006235</v>
      </c>
      <c r="D2271" s="2">
        <f>MACD!E2271</f>
        <v>-8.0498728246618523E-3</v>
      </c>
      <c r="E2271" s="2">
        <f>MACD!F2271</f>
        <v>-1.4278319209839205E-3</v>
      </c>
      <c r="F2271" s="2">
        <f>'Moving Avg'!D2271</f>
        <v>0.41399999999999998</v>
      </c>
      <c r="G2271" s="2">
        <f>'Moving Avg'!F2271</f>
        <v>0.40300000000000002</v>
      </c>
      <c r="H2271" s="2">
        <f>'Moving Avg'!G2271</f>
        <v>0.42959999999999987</v>
      </c>
      <c r="I2271" s="2">
        <f>'Moving Avg'!H2271</f>
        <v>0.52125000000000055</v>
      </c>
      <c r="J2271" s="5" t="str">
        <f>OBV!F2271</f>
        <v>BULLISH</v>
      </c>
      <c r="K2271" s="5" t="str">
        <f>OBV!G2271</f>
        <v>NEUTRAL</v>
      </c>
      <c r="L2271" s="5" t="str">
        <f>OBV!H2271</f>
        <v>CONFIRMED BULLISH</v>
      </c>
      <c r="M2271" s="7">
        <f t="shared" si="350"/>
        <v>25</v>
      </c>
      <c r="N2271" s="7">
        <f t="shared" si="351"/>
        <v>45</v>
      </c>
      <c r="O2271" s="7">
        <f t="shared" si="352"/>
        <v>0</v>
      </c>
      <c r="P2271" s="7">
        <f t="shared" si="353"/>
        <v>83.5</v>
      </c>
      <c r="Q2271" s="8">
        <f t="shared" si="354"/>
        <v>37.024999999999999</v>
      </c>
      <c r="R2271" s="8">
        <f t="shared" si="355"/>
        <v>34.875</v>
      </c>
      <c r="S2271" s="8">
        <f t="shared" si="356"/>
        <v>48.075000000000003</v>
      </c>
      <c r="T2271" s="8">
        <f t="shared" si="357"/>
        <v>38.375</v>
      </c>
      <c r="U2271" s="7">
        <f t="shared" si="358"/>
        <v>39.991666666666667</v>
      </c>
      <c r="V2271" s="7">
        <f t="shared" si="359"/>
        <v>39.587500000000006</v>
      </c>
    </row>
    <row r="2272" spans="1:22" ht="13.5" x14ac:dyDescent="0.25">
      <c r="A2272" s="3">
        <f>RSI!A2272</f>
        <v>45611</v>
      </c>
      <c r="B2272" s="2">
        <f>RSI!B2272</f>
        <v>0.41</v>
      </c>
      <c r="C2272" s="2">
        <f>RSI!I2272</f>
        <v>48.434488323006235</v>
      </c>
      <c r="D2272" s="2">
        <f>MACD!E2272</f>
        <v>-8.5176810077114973E-3</v>
      </c>
      <c r="E2272" s="2">
        <f>MACD!F2272</f>
        <v>-2.845801738329436E-3</v>
      </c>
      <c r="F2272" s="2">
        <f>'Moving Avg'!D2272</f>
        <v>0.41600000000000004</v>
      </c>
      <c r="G2272" s="2">
        <f>'Moving Avg'!F2272</f>
        <v>0.40300000000000002</v>
      </c>
      <c r="H2272" s="2">
        <f>'Moving Avg'!G2272</f>
        <v>0.42859999999999987</v>
      </c>
      <c r="I2272" s="2">
        <f>'Moving Avg'!H2272</f>
        <v>0.51980000000000048</v>
      </c>
      <c r="J2272" s="5" t="str">
        <f>OBV!F2272</f>
        <v>BULLISH</v>
      </c>
      <c r="K2272" s="5" t="str">
        <f>OBV!G2272</f>
        <v>NEUTRAL</v>
      </c>
      <c r="L2272" s="5" t="str">
        <f>OBV!H2272</f>
        <v>CONFIRMED BULLISH</v>
      </c>
      <c r="M2272" s="7">
        <f t="shared" si="350"/>
        <v>25</v>
      </c>
      <c r="N2272" s="7">
        <f t="shared" si="351"/>
        <v>45</v>
      </c>
      <c r="O2272" s="7">
        <f t="shared" si="352"/>
        <v>0</v>
      </c>
      <c r="P2272" s="7">
        <f t="shared" si="353"/>
        <v>83.5</v>
      </c>
      <c r="Q2272" s="8">
        <f t="shared" si="354"/>
        <v>37.024999999999999</v>
      </c>
      <c r="R2272" s="8">
        <f t="shared" si="355"/>
        <v>34.875</v>
      </c>
      <c r="S2272" s="8">
        <f t="shared" si="356"/>
        <v>48.075000000000003</v>
      </c>
      <c r="T2272" s="8">
        <f t="shared" si="357"/>
        <v>38.375</v>
      </c>
      <c r="U2272" s="7">
        <f t="shared" si="358"/>
        <v>39.991666666666667</v>
      </c>
      <c r="V2272" s="7">
        <f t="shared" si="359"/>
        <v>39.587500000000006</v>
      </c>
    </row>
    <row r="2273" spans="1:22" ht="13.5" x14ac:dyDescent="0.25">
      <c r="A2273" s="3">
        <f>RSI!A2273</f>
        <v>45614</v>
      </c>
      <c r="B2273" s="2">
        <f>RSI!B2273</f>
        <v>0.41</v>
      </c>
      <c r="C2273" s="2">
        <f>RSI!I2273</f>
        <v>48.434488323006235</v>
      </c>
      <c r="D2273" s="2">
        <f>MACD!E2273</f>
        <v>-8.9010899145713362E-3</v>
      </c>
      <c r="E2273" s="2">
        <f>MACD!F2273</f>
        <v>-4.0568593735778166E-3</v>
      </c>
      <c r="F2273" s="2">
        <f>'Moving Avg'!D2273</f>
        <v>0.41399999999999998</v>
      </c>
      <c r="G2273" s="2">
        <f>'Moving Avg'!F2273</f>
        <v>0.40300000000000002</v>
      </c>
      <c r="H2273" s="2">
        <f>'Moving Avg'!G2273</f>
        <v>0.42739999999999989</v>
      </c>
      <c r="I2273" s="2">
        <f>'Moving Avg'!H2273</f>
        <v>0.51835000000000053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  <c r="M2273" s="7">
        <f t="shared" si="350"/>
        <v>25</v>
      </c>
      <c r="N2273" s="7">
        <f t="shared" si="351"/>
        <v>45</v>
      </c>
      <c r="O2273" s="7">
        <f t="shared" si="352"/>
        <v>0</v>
      </c>
      <c r="P2273" s="7">
        <f t="shared" si="353"/>
        <v>16.5</v>
      </c>
      <c r="Q2273" s="8">
        <f t="shared" si="354"/>
        <v>26.975000000000001</v>
      </c>
      <c r="R2273" s="8">
        <f t="shared" si="355"/>
        <v>18.125</v>
      </c>
      <c r="S2273" s="8">
        <f t="shared" si="356"/>
        <v>17.925000000000001</v>
      </c>
      <c r="T2273" s="8">
        <f t="shared" si="357"/>
        <v>21.625</v>
      </c>
      <c r="U2273" s="7">
        <f t="shared" si="358"/>
        <v>21.008333333333336</v>
      </c>
      <c r="V2273" s="7">
        <f t="shared" si="359"/>
        <v>21.162500000000001</v>
      </c>
    </row>
    <row r="2274" spans="1:22" ht="13.5" x14ac:dyDescent="0.25">
      <c r="A2274" s="3">
        <f>RSI!A2274</f>
        <v>45615</v>
      </c>
      <c r="B2274" s="2">
        <f>RSI!B2274</f>
        <v>0.4</v>
      </c>
      <c r="C2274" s="2">
        <f>RSI!I2274</f>
        <v>42.607494460107212</v>
      </c>
      <c r="D2274" s="2">
        <f>MACD!E2274</f>
        <v>-1.1550187036304005E-2</v>
      </c>
      <c r="E2274" s="2">
        <f>MACD!F2274</f>
        <v>-5.5555249061230542E-3</v>
      </c>
      <c r="F2274" s="2">
        <f>'Moving Avg'!D2274</f>
        <v>0.41</v>
      </c>
      <c r="G2274" s="2">
        <f>'Moving Avg'!F2274</f>
        <v>0.40250000000000002</v>
      </c>
      <c r="H2274" s="2">
        <f>'Moving Avg'!G2274</f>
        <v>0.42599999999999993</v>
      </c>
      <c r="I2274" s="2">
        <f>'Moving Avg'!H2274</f>
        <v>0.51685000000000048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  <c r="M2274" s="7">
        <f t="shared" si="350"/>
        <v>25</v>
      </c>
      <c r="N2274" s="7">
        <f t="shared" si="351"/>
        <v>45</v>
      </c>
      <c r="O2274" s="7">
        <f t="shared" si="352"/>
        <v>0</v>
      </c>
      <c r="P2274" s="7">
        <f t="shared" si="353"/>
        <v>16.5</v>
      </c>
      <c r="Q2274" s="8">
        <f t="shared" si="354"/>
        <v>26.975000000000001</v>
      </c>
      <c r="R2274" s="8">
        <f t="shared" si="355"/>
        <v>18.125</v>
      </c>
      <c r="S2274" s="8">
        <f t="shared" si="356"/>
        <v>17.925000000000001</v>
      </c>
      <c r="T2274" s="8">
        <f t="shared" si="357"/>
        <v>21.625</v>
      </c>
      <c r="U2274" s="7">
        <f t="shared" si="358"/>
        <v>21.008333333333336</v>
      </c>
      <c r="V2274" s="7">
        <f t="shared" si="359"/>
        <v>21.162500000000001</v>
      </c>
    </row>
    <row r="2275" spans="1:22" ht="13.5" x14ac:dyDescent="0.25">
      <c r="A2275" s="3">
        <f>RSI!A2275</f>
        <v>45616</v>
      </c>
      <c r="B2275" s="2">
        <f>RSI!B2275</f>
        <v>0.41</v>
      </c>
      <c r="C2275" s="2">
        <f>RSI!I2275</f>
        <v>49.190435971288238</v>
      </c>
      <c r="D2275" s="2">
        <f>MACD!E2275</f>
        <v>-1.1385802307903092E-2</v>
      </c>
      <c r="E2275" s="2">
        <f>MACD!F2275</f>
        <v>-6.7215803864790619E-3</v>
      </c>
      <c r="F2275" s="2">
        <f>'Moving Avg'!D2275</f>
        <v>0.40800000000000003</v>
      </c>
      <c r="G2275" s="2">
        <f>'Moving Avg'!F2275</f>
        <v>0.40300000000000002</v>
      </c>
      <c r="H2275" s="2">
        <f>'Moving Avg'!G2275</f>
        <v>0.42460000000000003</v>
      </c>
      <c r="I2275" s="2">
        <f>'Moving Avg'!H2275</f>
        <v>0.51540000000000052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  <c r="M2275" s="7">
        <f t="shared" si="350"/>
        <v>25</v>
      </c>
      <c r="N2275" s="7">
        <f t="shared" si="351"/>
        <v>45</v>
      </c>
      <c r="O2275" s="7">
        <f t="shared" si="352"/>
        <v>0</v>
      </c>
      <c r="P2275" s="7">
        <f t="shared" si="353"/>
        <v>16.5</v>
      </c>
      <c r="Q2275" s="8">
        <f t="shared" si="354"/>
        <v>26.975000000000001</v>
      </c>
      <c r="R2275" s="8">
        <f t="shared" si="355"/>
        <v>18.125</v>
      </c>
      <c r="S2275" s="8">
        <f t="shared" si="356"/>
        <v>17.925000000000001</v>
      </c>
      <c r="T2275" s="8">
        <f t="shared" si="357"/>
        <v>21.625</v>
      </c>
      <c r="U2275" s="7">
        <f t="shared" si="358"/>
        <v>21.008333333333336</v>
      </c>
      <c r="V2275" s="7">
        <f t="shared" si="359"/>
        <v>21.162500000000001</v>
      </c>
    </row>
    <row r="2276" spans="1:22" ht="13.5" x14ac:dyDescent="0.25">
      <c r="A2276" s="3">
        <f>RSI!A2276</f>
        <v>45617</v>
      </c>
      <c r="B2276" s="2">
        <f>RSI!B2276</f>
        <v>0.41</v>
      </c>
      <c r="C2276" s="2">
        <f>RSI!I2276</f>
        <v>49.190435971288245</v>
      </c>
      <c r="D2276" s="2">
        <f>MACD!E2276</f>
        <v>-1.1241218235134243E-2</v>
      </c>
      <c r="E2276" s="2">
        <f>MACD!F2276</f>
        <v>-7.6255079562100991E-3</v>
      </c>
      <c r="F2276" s="2">
        <f>'Moving Avg'!D2276</f>
        <v>0.40800000000000003</v>
      </c>
      <c r="G2276" s="2">
        <f>'Moving Avg'!F2276</f>
        <v>0.40350000000000003</v>
      </c>
      <c r="H2276" s="2">
        <f>'Moving Avg'!G2276</f>
        <v>0.42320000000000008</v>
      </c>
      <c r="I2276" s="2">
        <f>'Moving Avg'!H2276</f>
        <v>0.51395000000000057</v>
      </c>
      <c r="J2276" s="5" t="str">
        <f>OBV!F2276</f>
        <v>BEARISH</v>
      </c>
      <c r="K2276" s="5" t="str">
        <f>OBV!G2276</f>
        <v>NEUTRAL</v>
      </c>
      <c r="L2276" s="5" t="str">
        <f>OBV!H2276</f>
        <v>NEUTRAL</v>
      </c>
      <c r="M2276" s="7">
        <f t="shared" si="350"/>
        <v>25</v>
      </c>
      <c r="N2276" s="7">
        <f t="shared" si="351"/>
        <v>45</v>
      </c>
      <c r="O2276" s="7">
        <f t="shared" si="352"/>
        <v>0</v>
      </c>
      <c r="P2276" s="7">
        <f t="shared" si="353"/>
        <v>16.5</v>
      </c>
      <c r="Q2276" s="8">
        <f t="shared" si="354"/>
        <v>26.975000000000001</v>
      </c>
      <c r="R2276" s="8">
        <f t="shared" si="355"/>
        <v>18.125</v>
      </c>
      <c r="S2276" s="8">
        <f t="shared" si="356"/>
        <v>17.925000000000001</v>
      </c>
      <c r="T2276" s="8">
        <f t="shared" si="357"/>
        <v>21.625</v>
      </c>
      <c r="U2276" s="7">
        <f t="shared" si="358"/>
        <v>21.008333333333336</v>
      </c>
      <c r="V2276" s="7">
        <f t="shared" si="359"/>
        <v>21.162500000000001</v>
      </c>
    </row>
    <row r="2277" spans="1:22" ht="13.5" x14ac:dyDescent="0.25">
      <c r="A2277" s="3">
        <f>RSI!A2277</f>
        <v>45618</v>
      </c>
      <c r="B2277" s="2">
        <f>RSI!B2277</f>
        <v>0.41</v>
      </c>
      <c r="C2277" s="2">
        <f>RSI!I2277</f>
        <v>49.190435971288245</v>
      </c>
      <c r="D2277" s="2">
        <f>MACD!E2277</f>
        <v>-1.111379517829103E-2</v>
      </c>
      <c r="E2277" s="2">
        <f>MACD!F2277</f>
        <v>-8.323165400626286E-3</v>
      </c>
      <c r="F2277" s="2">
        <f>'Moving Avg'!D2277</f>
        <v>0.40800000000000003</v>
      </c>
      <c r="G2277" s="2">
        <f>'Moving Avg'!F2277</f>
        <v>0.40400000000000003</v>
      </c>
      <c r="H2277" s="2">
        <f>'Moving Avg'!G2277</f>
        <v>0.42180000000000006</v>
      </c>
      <c r="I2277" s="2">
        <f>'Moving Avg'!H2277</f>
        <v>0.5125000000000004</v>
      </c>
      <c r="J2277" s="5" t="str">
        <f>OBV!F2277</f>
        <v>BEARISH</v>
      </c>
      <c r="K2277" s="5" t="str">
        <f>OBV!G2277</f>
        <v>NEUTRAL</v>
      </c>
      <c r="L2277" s="5" t="str">
        <f>OBV!H2277</f>
        <v>NEUTRAL</v>
      </c>
      <c r="M2277" s="7">
        <f t="shared" si="350"/>
        <v>25</v>
      </c>
      <c r="N2277" s="7">
        <f t="shared" si="351"/>
        <v>45</v>
      </c>
      <c r="O2277" s="7">
        <f t="shared" si="352"/>
        <v>0</v>
      </c>
      <c r="P2277" s="7">
        <f t="shared" si="353"/>
        <v>16.5</v>
      </c>
      <c r="Q2277" s="8">
        <f t="shared" si="354"/>
        <v>26.975000000000001</v>
      </c>
      <c r="R2277" s="8">
        <f t="shared" si="355"/>
        <v>18.125</v>
      </c>
      <c r="S2277" s="8">
        <f t="shared" si="356"/>
        <v>17.925000000000001</v>
      </c>
      <c r="T2277" s="8">
        <f t="shared" si="357"/>
        <v>21.625</v>
      </c>
      <c r="U2277" s="7">
        <f t="shared" si="358"/>
        <v>21.008333333333336</v>
      </c>
      <c r="V2277" s="7">
        <f t="shared" si="359"/>
        <v>21.162500000000001</v>
      </c>
    </row>
    <row r="2278" spans="1:22" ht="13.5" x14ac:dyDescent="0.25">
      <c r="A2278" s="3">
        <f>RSI!A2278</f>
        <v>45621</v>
      </c>
      <c r="B2278" s="2">
        <f>RSI!B2278</f>
        <v>0.4</v>
      </c>
      <c r="C2278" s="2">
        <f>RSI!I2278</f>
        <v>43.026540189296099</v>
      </c>
      <c r="D2278" s="2">
        <f>MACD!E2278</f>
        <v>-7.1836056587894492E-3</v>
      </c>
      <c r="E2278" s="2">
        <f>MACD!F2278</f>
        <v>-8.0952534522589197E-3</v>
      </c>
      <c r="F2278" s="2">
        <f>'Moving Avg'!D2278</f>
        <v>0.40599999999999997</v>
      </c>
      <c r="G2278" s="2">
        <f>'Moving Avg'!F2278</f>
        <v>0.40400000000000003</v>
      </c>
      <c r="H2278" s="2">
        <f>'Moving Avg'!G2278</f>
        <v>0.42020000000000013</v>
      </c>
      <c r="I2278" s="2">
        <f>'Moving Avg'!H2278</f>
        <v>0.51105000000000045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  <c r="M2278" s="7">
        <f t="shared" si="350"/>
        <v>25</v>
      </c>
      <c r="N2278" s="7">
        <f t="shared" si="351"/>
        <v>0</v>
      </c>
      <c r="O2278" s="7">
        <f t="shared" si="352"/>
        <v>0</v>
      </c>
      <c r="P2278" s="7">
        <f t="shared" si="353"/>
        <v>16.5</v>
      </c>
      <c r="Q2278" s="8">
        <f t="shared" si="354"/>
        <v>11.225</v>
      </c>
      <c r="R2278" s="8">
        <f t="shared" si="355"/>
        <v>9.125</v>
      </c>
      <c r="S2278" s="8">
        <f t="shared" si="356"/>
        <v>11.175000000000001</v>
      </c>
      <c r="T2278" s="8">
        <f t="shared" si="357"/>
        <v>10.375</v>
      </c>
      <c r="U2278" s="7">
        <f t="shared" si="358"/>
        <v>10.508333333333335</v>
      </c>
      <c r="V2278" s="7">
        <f t="shared" si="359"/>
        <v>10.475000000000001</v>
      </c>
    </row>
    <row r="2279" spans="1:22" ht="13.5" x14ac:dyDescent="0.25">
      <c r="A2279" s="3">
        <f>RSI!A2279</f>
        <v>45622</v>
      </c>
      <c r="B2279" s="2">
        <f>RSI!B2279</f>
        <v>0.4</v>
      </c>
      <c r="C2279" s="2">
        <f>RSI!I2279</f>
        <v>43.026540189296099</v>
      </c>
      <c r="D2279" s="2">
        <f>MACD!E2279</f>
        <v>-3.7946126659173518E-3</v>
      </c>
      <c r="E2279" s="2">
        <f>MACD!F2279</f>
        <v>-7.2351252949906068E-3</v>
      </c>
      <c r="F2279" s="2">
        <f>'Moving Avg'!D2279</f>
        <v>0.40599999999999997</v>
      </c>
      <c r="G2279" s="2">
        <f>'Moving Avg'!F2279</f>
        <v>0.40500000000000008</v>
      </c>
      <c r="H2279" s="2">
        <f>'Moving Avg'!G2279</f>
        <v>0.41880000000000012</v>
      </c>
      <c r="I2279" s="2">
        <f>'Moving Avg'!H2279</f>
        <v>0.50960000000000039</v>
      </c>
      <c r="J2279" s="5" t="str">
        <f>OBV!F2279</f>
        <v>BEARISH</v>
      </c>
      <c r="K2279" s="5" t="str">
        <f>OBV!G2279</f>
        <v>NEUTRAL</v>
      </c>
      <c r="L2279" s="5" t="str">
        <f>OBV!H2279</f>
        <v>NEUTRAL</v>
      </c>
      <c r="M2279" s="7">
        <f t="shared" si="350"/>
        <v>25</v>
      </c>
      <c r="N2279" s="7">
        <f t="shared" si="351"/>
        <v>0</v>
      </c>
      <c r="O2279" s="7">
        <f t="shared" si="352"/>
        <v>0</v>
      </c>
      <c r="P2279" s="7">
        <f t="shared" si="353"/>
        <v>16.5</v>
      </c>
      <c r="Q2279" s="8">
        <f t="shared" si="354"/>
        <v>11.225</v>
      </c>
      <c r="R2279" s="8">
        <f t="shared" si="355"/>
        <v>9.125</v>
      </c>
      <c r="S2279" s="8">
        <f t="shared" si="356"/>
        <v>11.175000000000001</v>
      </c>
      <c r="T2279" s="8">
        <f t="shared" si="357"/>
        <v>10.375</v>
      </c>
      <c r="U2279" s="7">
        <f t="shared" si="358"/>
        <v>10.508333333333335</v>
      </c>
      <c r="V2279" s="7">
        <f t="shared" si="359"/>
        <v>10.475000000000001</v>
      </c>
    </row>
    <row r="2280" spans="1:22" ht="13.5" x14ac:dyDescent="0.25">
      <c r="A2280" s="3">
        <f>RSI!A2280</f>
        <v>45623</v>
      </c>
      <c r="B2280" s="2">
        <f>RSI!B2280</f>
        <v>0.4</v>
      </c>
      <c r="C2280" s="2">
        <f>RSI!I2280</f>
        <v>43.026540189296099</v>
      </c>
      <c r="D2280" s="2">
        <f>MACD!E2280</f>
        <v>-8.68255048528499E-4</v>
      </c>
      <c r="E2280" s="2">
        <f>MACD!F2280</f>
        <v>-5.9617512456981861E-3</v>
      </c>
      <c r="F2280" s="2">
        <f>'Moving Avg'!D2280</f>
        <v>0.40400000000000003</v>
      </c>
      <c r="G2280" s="2">
        <f>'Moving Avg'!F2280</f>
        <v>0.40500000000000008</v>
      </c>
      <c r="H2280" s="2">
        <f>'Moving Avg'!G2280</f>
        <v>0.41739999999999999</v>
      </c>
      <c r="I2280" s="2">
        <f>'Moving Avg'!H2280</f>
        <v>0.50820000000000043</v>
      </c>
      <c r="J2280" s="5" t="str">
        <f>OBV!F2280</f>
        <v>BEARISH</v>
      </c>
      <c r="K2280" s="5" t="str">
        <f>OBV!G2280</f>
        <v>NEUTRAL</v>
      </c>
      <c r="L2280" s="5" t="str">
        <f>OBV!H2280</f>
        <v>CONFIRMED BEARISH</v>
      </c>
      <c r="M2280" s="7">
        <f t="shared" si="350"/>
        <v>25</v>
      </c>
      <c r="N2280" s="7">
        <f t="shared" si="351"/>
        <v>0</v>
      </c>
      <c r="O2280" s="7">
        <f t="shared" si="352"/>
        <v>0</v>
      </c>
      <c r="P2280" s="7">
        <f t="shared" si="353"/>
        <v>16.5</v>
      </c>
      <c r="Q2280" s="8">
        <f t="shared" si="354"/>
        <v>11.225</v>
      </c>
      <c r="R2280" s="8">
        <f t="shared" si="355"/>
        <v>9.125</v>
      </c>
      <c r="S2280" s="8">
        <f t="shared" si="356"/>
        <v>11.175000000000001</v>
      </c>
      <c r="T2280" s="8">
        <f t="shared" si="357"/>
        <v>10.375</v>
      </c>
      <c r="U2280" s="7">
        <f t="shared" si="358"/>
        <v>10.508333333333335</v>
      </c>
      <c r="V2280" s="7">
        <f t="shared" si="359"/>
        <v>10.475000000000001</v>
      </c>
    </row>
    <row r="2281" spans="1:22" ht="13.5" x14ac:dyDescent="0.25">
      <c r="A2281" s="3">
        <f>RSI!A2281</f>
        <v>45624</v>
      </c>
      <c r="B2281" s="2">
        <f>RSI!B2281</f>
        <v>0.4</v>
      </c>
      <c r="C2281" s="2">
        <f>RSI!I2281</f>
        <v>43.026540189296099</v>
      </c>
      <c r="D2281" s="2">
        <f>MACD!E2281</f>
        <v>1.2382861237192344E-4</v>
      </c>
      <c r="E2281" s="2">
        <f>MACD!F2281</f>
        <v>-4.7446352740841647E-3</v>
      </c>
      <c r="F2281" s="2">
        <f>'Moving Avg'!D2281</f>
        <v>0.40199999999999997</v>
      </c>
      <c r="G2281" s="2">
        <f>'Moving Avg'!F2281</f>
        <v>0.40500000000000008</v>
      </c>
      <c r="H2281" s="2">
        <f>'Moving Avg'!G2281</f>
        <v>0.41600000000000004</v>
      </c>
      <c r="I2281" s="2">
        <f>'Moving Avg'!H2281</f>
        <v>0.50685000000000047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  <c r="M2281" s="7">
        <f t="shared" si="350"/>
        <v>25</v>
      </c>
      <c r="N2281" s="7">
        <f t="shared" si="351"/>
        <v>0</v>
      </c>
      <c r="O2281" s="7">
        <f t="shared" si="352"/>
        <v>0</v>
      </c>
      <c r="P2281" s="7">
        <f t="shared" si="353"/>
        <v>16.5</v>
      </c>
      <c r="Q2281" s="8">
        <f t="shared" si="354"/>
        <v>11.225</v>
      </c>
      <c r="R2281" s="8">
        <f t="shared" si="355"/>
        <v>9.125</v>
      </c>
      <c r="S2281" s="8">
        <f t="shared" si="356"/>
        <v>11.175000000000001</v>
      </c>
      <c r="T2281" s="8">
        <f t="shared" si="357"/>
        <v>10.375</v>
      </c>
      <c r="U2281" s="7">
        <f t="shared" si="358"/>
        <v>10.508333333333335</v>
      </c>
      <c r="V2281" s="7">
        <f t="shared" si="359"/>
        <v>10.475000000000001</v>
      </c>
    </row>
    <row r="2282" spans="1:22" ht="13.5" x14ac:dyDescent="0.25">
      <c r="A2282" s="3">
        <f>RSI!A2282</f>
        <v>45625</v>
      </c>
      <c r="B2282" s="2">
        <f>RSI!B2282</f>
        <v>0.4</v>
      </c>
      <c r="C2282" s="2">
        <f>RSI!I2282</f>
        <v>43.026540189296107</v>
      </c>
      <c r="D2282" s="2">
        <f>MACD!E2282</f>
        <v>1.0136510975517488E-3</v>
      </c>
      <c r="E2282" s="2">
        <f>MACD!F2282</f>
        <v>-3.5929779997569819E-3</v>
      </c>
      <c r="F2282" s="2">
        <f>'Moving Avg'!D2282</f>
        <v>0.4</v>
      </c>
      <c r="G2282" s="2">
        <f>'Moving Avg'!F2282</f>
        <v>0.40500000000000008</v>
      </c>
      <c r="H2282" s="2">
        <f>'Moving Avg'!G2282</f>
        <v>0.41459999999999991</v>
      </c>
      <c r="I2282" s="2">
        <f>'Moving Avg'!H2282</f>
        <v>0.5055500000000005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  <c r="M2282" s="7">
        <f t="shared" si="350"/>
        <v>25</v>
      </c>
      <c r="N2282" s="7">
        <f t="shared" si="351"/>
        <v>0</v>
      </c>
      <c r="O2282" s="7">
        <f t="shared" si="352"/>
        <v>0</v>
      </c>
      <c r="P2282" s="7">
        <f t="shared" si="353"/>
        <v>16.5</v>
      </c>
      <c r="Q2282" s="8">
        <f t="shared" si="354"/>
        <v>11.225</v>
      </c>
      <c r="R2282" s="8">
        <f t="shared" si="355"/>
        <v>9.125</v>
      </c>
      <c r="S2282" s="8">
        <f t="shared" si="356"/>
        <v>11.175000000000001</v>
      </c>
      <c r="T2282" s="8">
        <f t="shared" si="357"/>
        <v>10.375</v>
      </c>
      <c r="U2282" s="7">
        <f t="shared" si="358"/>
        <v>10.508333333333335</v>
      </c>
      <c r="V2282" s="7">
        <f t="shared" si="359"/>
        <v>10.475000000000001</v>
      </c>
    </row>
    <row r="2283" spans="1:22" ht="13.5" x14ac:dyDescent="0.25">
      <c r="A2283" s="3">
        <f>RSI!A2283</f>
        <v>45628</v>
      </c>
      <c r="B2283" s="2">
        <f>RSI!B2283</f>
        <v>0.4</v>
      </c>
      <c r="C2283" s="2">
        <f>RSI!I2283</f>
        <v>43.026540189296107</v>
      </c>
      <c r="D2283" s="2">
        <f>MACD!E2283</f>
        <v>1.8132140007832143E-3</v>
      </c>
      <c r="E2283" s="2">
        <f>MACD!F2283</f>
        <v>-2.5117395996489427E-3</v>
      </c>
      <c r="F2283" s="2">
        <f>'Moving Avg'!D2283</f>
        <v>0.4</v>
      </c>
      <c r="G2283" s="2">
        <f>'Moving Avg'!F2283</f>
        <v>0.40500000000000014</v>
      </c>
      <c r="H2283" s="2">
        <f>'Moving Avg'!G2283</f>
        <v>0.41319999999999985</v>
      </c>
      <c r="I2283" s="2">
        <f>'Moving Avg'!H2283</f>
        <v>0.50435000000000041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  <c r="M2283" s="7">
        <f t="shared" si="350"/>
        <v>25</v>
      </c>
      <c r="N2283" s="7">
        <f t="shared" si="351"/>
        <v>0</v>
      </c>
      <c r="O2283" s="7">
        <f t="shared" si="352"/>
        <v>0</v>
      </c>
      <c r="P2283" s="7">
        <f t="shared" si="353"/>
        <v>33</v>
      </c>
      <c r="Q2283" s="8">
        <f t="shared" si="354"/>
        <v>13.7</v>
      </c>
      <c r="R2283" s="8">
        <f t="shared" si="355"/>
        <v>13.25</v>
      </c>
      <c r="S2283" s="8">
        <f t="shared" si="356"/>
        <v>18.600000000000001</v>
      </c>
      <c r="T2283" s="8">
        <f t="shared" si="357"/>
        <v>14.5</v>
      </c>
      <c r="U2283" s="7">
        <f t="shared" si="358"/>
        <v>15.183333333333332</v>
      </c>
      <c r="V2283" s="7">
        <f t="shared" si="359"/>
        <v>15.012499999999999</v>
      </c>
    </row>
    <row r="2284" spans="1:22" ht="13.5" x14ac:dyDescent="0.25">
      <c r="A2284" s="3">
        <f>RSI!A2284</f>
        <v>45629</v>
      </c>
      <c r="B2284" s="2">
        <f>RSI!B2284</f>
        <v>0.41</v>
      </c>
      <c r="C2284" s="2">
        <f>RSI!I2284</f>
        <v>52.342255362121193</v>
      </c>
      <c r="D2284" s="2">
        <f>MACD!E2284</f>
        <v>2.5374660017218886E-4</v>
      </c>
      <c r="E2284" s="2">
        <f>MACD!F2284</f>
        <v>-1.9586423596847165E-3</v>
      </c>
      <c r="F2284" s="2">
        <f>'Moving Avg'!D2284</f>
        <v>0.40200000000000002</v>
      </c>
      <c r="G2284" s="2">
        <f>'Moving Avg'!F2284</f>
        <v>0.40650000000000014</v>
      </c>
      <c r="H2284" s="2">
        <f>'Moving Avg'!G2284</f>
        <v>0.41239999999999988</v>
      </c>
      <c r="I2284" s="2">
        <f>'Moving Avg'!H2284</f>
        <v>0.50315000000000043</v>
      </c>
      <c r="J2284" s="5" t="str">
        <f>OBV!F2284</f>
        <v>BULLISH</v>
      </c>
      <c r="K2284" s="5" t="str">
        <f>OBV!G2284</f>
        <v>NEUTRAL</v>
      </c>
      <c r="L2284" s="5" t="str">
        <f>OBV!H2284</f>
        <v>CONFIRMED BULLISH</v>
      </c>
      <c r="M2284" s="7">
        <f t="shared" si="350"/>
        <v>25</v>
      </c>
      <c r="N2284" s="7">
        <f t="shared" si="351"/>
        <v>0</v>
      </c>
      <c r="O2284" s="7">
        <f t="shared" si="352"/>
        <v>0</v>
      </c>
      <c r="P2284" s="7">
        <f t="shared" si="353"/>
        <v>83.5</v>
      </c>
      <c r="Q2284" s="8">
        <f t="shared" si="354"/>
        <v>21.274999999999999</v>
      </c>
      <c r="R2284" s="8">
        <f t="shared" si="355"/>
        <v>25.875</v>
      </c>
      <c r="S2284" s="8">
        <f t="shared" si="356"/>
        <v>41.325000000000003</v>
      </c>
      <c r="T2284" s="8">
        <f t="shared" si="357"/>
        <v>27.125</v>
      </c>
      <c r="U2284" s="7">
        <f t="shared" si="358"/>
        <v>29.491666666666664</v>
      </c>
      <c r="V2284" s="7">
        <f t="shared" si="359"/>
        <v>28.9</v>
      </c>
    </row>
    <row r="2285" spans="1:22" ht="13.5" x14ac:dyDescent="0.25">
      <c r="A2285" s="3">
        <f>RSI!A2285</f>
        <v>45630</v>
      </c>
      <c r="B2285" s="2">
        <f>RSI!B2285</f>
        <v>0.42</v>
      </c>
      <c r="C2285" s="2">
        <f>RSI!I2285</f>
        <v>59.477718691007112</v>
      </c>
      <c r="D2285" s="2">
        <f>MACD!E2285</f>
        <v>-2.8718935871302476E-4</v>
      </c>
      <c r="E2285" s="2">
        <f>MACD!F2285</f>
        <v>-1.6243517594903784E-3</v>
      </c>
      <c r="F2285" s="2">
        <f>'Moving Avg'!D2285</f>
        <v>0.40600000000000003</v>
      </c>
      <c r="G2285" s="2">
        <f>'Moving Avg'!F2285</f>
        <v>0.4075000000000002</v>
      </c>
      <c r="H2285" s="2">
        <f>'Moving Avg'!G2285</f>
        <v>0.41159999999999997</v>
      </c>
      <c r="I2285" s="2">
        <f>'Moving Avg'!H2285</f>
        <v>0.50205000000000044</v>
      </c>
      <c r="J2285" s="5" t="str">
        <f>OBV!F2285</f>
        <v>BULLISH</v>
      </c>
      <c r="K2285" s="5" t="str">
        <f>OBV!G2285</f>
        <v>NEUTRAL</v>
      </c>
      <c r="L2285" s="5" t="str">
        <f>OBV!H2285</f>
        <v>CONFIRMED BULLISH</v>
      </c>
      <c r="M2285" s="7">
        <f t="shared" si="350"/>
        <v>25</v>
      </c>
      <c r="N2285" s="7">
        <f t="shared" si="351"/>
        <v>0</v>
      </c>
      <c r="O2285" s="7">
        <f t="shared" si="352"/>
        <v>0</v>
      </c>
      <c r="P2285" s="7">
        <f t="shared" si="353"/>
        <v>83.5</v>
      </c>
      <c r="Q2285" s="8">
        <f t="shared" si="354"/>
        <v>21.274999999999999</v>
      </c>
      <c r="R2285" s="8">
        <f t="shared" si="355"/>
        <v>25.875</v>
      </c>
      <c r="S2285" s="8">
        <f t="shared" si="356"/>
        <v>41.325000000000003</v>
      </c>
      <c r="T2285" s="8">
        <f t="shared" si="357"/>
        <v>27.125</v>
      </c>
      <c r="U2285" s="7">
        <f t="shared" si="358"/>
        <v>29.491666666666664</v>
      </c>
      <c r="V2285" s="7">
        <f t="shared" si="359"/>
        <v>28.9</v>
      </c>
    </row>
    <row r="2286" spans="1:22" ht="13.5" x14ac:dyDescent="0.25">
      <c r="A2286" s="3">
        <f>RSI!A2286</f>
        <v>45631</v>
      </c>
      <c r="B2286" s="2">
        <f>RSI!B2286</f>
        <v>0.41</v>
      </c>
      <c r="C2286" s="2">
        <f>RSI!I2286</f>
        <v>51.219134319753771</v>
      </c>
      <c r="D2286" s="2">
        <f>MACD!E2286</f>
        <v>-8.0946142925530928E-5</v>
      </c>
      <c r="E2286" s="2">
        <f>MACD!F2286</f>
        <v>-1.3156706361774088E-3</v>
      </c>
      <c r="F2286" s="2">
        <f>'Moving Avg'!D2286</f>
        <v>0.40800000000000003</v>
      </c>
      <c r="G2286" s="2">
        <f>'Moving Avg'!F2286</f>
        <v>0.40800000000000008</v>
      </c>
      <c r="H2286" s="2">
        <f>'Moving Avg'!G2286</f>
        <v>0.4108</v>
      </c>
      <c r="I2286" s="2">
        <f>'Moving Avg'!H2286</f>
        <v>0.50095000000000045</v>
      </c>
      <c r="J2286" s="5" t="str">
        <f>OBV!F2286</f>
        <v>BULLISH</v>
      </c>
      <c r="K2286" s="5" t="str">
        <f>OBV!G2286</f>
        <v>NEUTRAL</v>
      </c>
      <c r="L2286" s="5" t="str">
        <f>OBV!H2286</f>
        <v>CONFIRMED BULLISH</v>
      </c>
      <c r="M2286" s="7">
        <f t="shared" si="350"/>
        <v>25</v>
      </c>
      <c r="N2286" s="7">
        <f t="shared" si="351"/>
        <v>0</v>
      </c>
      <c r="O2286" s="7">
        <f t="shared" si="352"/>
        <v>0</v>
      </c>
      <c r="P2286" s="7">
        <f t="shared" si="353"/>
        <v>83.5</v>
      </c>
      <c r="Q2286" s="8">
        <f t="shared" si="354"/>
        <v>21.274999999999999</v>
      </c>
      <c r="R2286" s="8">
        <f t="shared" si="355"/>
        <v>25.875</v>
      </c>
      <c r="S2286" s="8">
        <f t="shared" si="356"/>
        <v>41.325000000000003</v>
      </c>
      <c r="T2286" s="8">
        <f t="shared" si="357"/>
        <v>27.125</v>
      </c>
      <c r="U2286" s="7">
        <f t="shared" si="358"/>
        <v>29.491666666666664</v>
      </c>
      <c r="V2286" s="7">
        <f t="shared" si="359"/>
        <v>28.9</v>
      </c>
    </row>
    <row r="2287" spans="1:22" ht="13.5" x14ac:dyDescent="0.25">
      <c r="A2287" s="3">
        <f>RSI!A2287</f>
        <v>45632</v>
      </c>
      <c r="B2287" s="2">
        <f>RSI!B2287</f>
        <v>0.42</v>
      </c>
      <c r="C2287" s="2">
        <f>RSI!I2287</f>
        <v>57.564610060612793</v>
      </c>
      <c r="D2287" s="2">
        <f>MACD!E2287</f>
        <v>-6.5917785542335405E-4</v>
      </c>
      <c r="E2287" s="2">
        <f>MACD!F2287</f>
        <v>-1.1843720800265979E-3</v>
      </c>
      <c r="F2287" s="2">
        <f>'Moving Avg'!D2287</f>
        <v>0.41200000000000003</v>
      </c>
      <c r="G2287" s="2">
        <f>'Moving Avg'!F2287</f>
        <v>0.40900000000000014</v>
      </c>
      <c r="H2287" s="2">
        <f>'Moving Avg'!G2287</f>
        <v>0.41039999999999999</v>
      </c>
      <c r="I2287" s="2">
        <f>'Moving Avg'!H2287</f>
        <v>0.49980000000000047</v>
      </c>
      <c r="J2287" s="5" t="str">
        <f>OBV!F2287</f>
        <v>BULLISH</v>
      </c>
      <c r="K2287" s="5" t="str">
        <f>OBV!G2287</f>
        <v>NEUTRAL</v>
      </c>
      <c r="L2287" s="5" t="str">
        <f>OBV!H2287</f>
        <v>CONFIRMED BULLISH</v>
      </c>
      <c r="M2287" s="7">
        <f t="shared" si="350"/>
        <v>25</v>
      </c>
      <c r="N2287" s="7">
        <f t="shared" si="351"/>
        <v>0</v>
      </c>
      <c r="O2287" s="7">
        <f t="shared" si="352"/>
        <v>0</v>
      </c>
      <c r="P2287" s="7">
        <f t="shared" si="353"/>
        <v>83.5</v>
      </c>
      <c r="Q2287" s="8">
        <f t="shared" si="354"/>
        <v>21.274999999999999</v>
      </c>
      <c r="R2287" s="8">
        <f t="shared" si="355"/>
        <v>25.875</v>
      </c>
      <c r="S2287" s="8">
        <f t="shared" si="356"/>
        <v>41.325000000000003</v>
      </c>
      <c r="T2287" s="8">
        <f t="shared" si="357"/>
        <v>27.125</v>
      </c>
      <c r="U2287" s="7">
        <f t="shared" si="358"/>
        <v>29.491666666666664</v>
      </c>
      <c r="V2287" s="7">
        <f t="shared" si="359"/>
        <v>28.9</v>
      </c>
    </row>
    <row r="2288" spans="1:22" ht="13.5" x14ac:dyDescent="0.25">
      <c r="A2288" s="3">
        <f>RSI!A2288</f>
        <v>45635</v>
      </c>
      <c r="B2288" s="2">
        <f>RSI!B2288</f>
        <v>0.42</v>
      </c>
      <c r="C2288" s="2">
        <f>RSI!I2288</f>
        <v>57.564610060612786</v>
      </c>
      <c r="D2288" s="2">
        <f>MACD!E2288</f>
        <v>-2.7571180534723405E-3</v>
      </c>
      <c r="E2288" s="2">
        <f>MACD!F2288</f>
        <v>-1.4989212747157465E-3</v>
      </c>
      <c r="F2288" s="2">
        <f>'Moving Avg'!D2288</f>
        <v>0.41600000000000004</v>
      </c>
      <c r="G2288" s="2">
        <f>'Moving Avg'!F2288</f>
        <v>0.40900000000000014</v>
      </c>
      <c r="H2288" s="2">
        <f>'Moving Avg'!G2288</f>
        <v>0.41020000000000001</v>
      </c>
      <c r="I2288" s="2">
        <f>'Moving Avg'!H2288</f>
        <v>0.49865000000000054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  <c r="M2288" s="7">
        <f t="shared" si="350"/>
        <v>25</v>
      </c>
      <c r="N2288" s="7">
        <f t="shared" si="351"/>
        <v>45</v>
      </c>
      <c r="O2288" s="7">
        <f t="shared" si="352"/>
        <v>0</v>
      </c>
      <c r="P2288" s="7">
        <f t="shared" si="353"/>
        <v>83.5</v>
      </c>
      <c r="Q2288" s="8">
        <f t="shared" si="354"/>
        <v>37.024999999999999</v>
      </c>
      <c r="R2288" s="8">
        <f t="shared" si="355"/>
        <v>34.875</v>
      </c>
      <c r="S2288" s="8">
        <f t="shared" si="356"/>
        <v>48.075000000000003</v>
      </c>
      <c r="T2288" s="8">
        <f t="shared" si="357"/>
        <v>38.375</v>
      </c>
      <c r="U2288" s="7">
        <f t="shared" si="358"/>
        <v>39.991666666666667</v>
      </c>
      <c r="V2288" s="7">
        <f t="shared" si="359"/>
        <v>39.587500000000006</v>
      </c>
    </row>
    <row r="2289" spans="1:22" ht="13.5" x14ac:dyDescent="0.25">
      <c r="A2289" s="3">
        <f>RSI!A2289</f>
        <v>45636</v>
      </c>
      <c r="B2289" s="2">
        <f>RSI!B2289</f>
        <v>0.41</v>
      </c>
      <c r="C2289" s="2">
        <f>RSI!I2289</f>
        <v>50.018627120655012</v>
      </c>
      <c r="D2289" s="2">
        <f>MACD!E2289</f>
        <v>-3.8565627322461049E-3</v>
      </c>
      <c r="E2289" s="2">
        <f>MACD!F2289</f>
        <v>-1.9704495662218185E-3</v>
      </c>
      <c r="F2289" s="2">
        <f>'Moving Avg'!D2289</f>
        <v>0.41600000000000004</v>
      </c>
      <c r="G2289" s="2">
        <f>'Moving Avg'!F2289</f>
        <v>0.40850000000000009</v>
      </c>
      <c r="H2289" s="2">
        <f>'Moving Avg'!G2289</f>
        <v>0.40980000000000011</v>
      </c>
      <c r="I2289" s="2">
        <f>'Moving Avg'!H2289</f>
        <v>0.49745000000000056</v>
      </c>
      <c r="J2289" s="5" t="str">
        <f>OBV!F2289</f>
        <v>BULLISH</v>
      </c>
      <c r="K2289" s="5" t="str">
        <f>OBV!G2289</f>
        <v>NEUTRAL</v>
      </c>
      <c r="L2289" s="5" t="str">
        <f>OBV!H2289</f>
        <v>NEUTRAL</v>
      </c>
      <c r="M2289" s="7">
        <f t="shared" si="350"/>
        <v>25</v>
      </c>
      <c r="N2289" s="7">
        <f t="shared" si="351"/>
        <v>45</v>
      </c>
      <c r="O2289" s="7">
        <f t="shared" si="352"/>
        <v>0</v>
      </c>
      <c r="P2289" s="7">
        <f t="shared" si="353"/>
        <v>49.5</v>
      </c>
      <c r="Q2289" s="8">
        <f t="shared" si="354"/>
        <v>31.925000000000001</v>
      </c>
      <c r="R2289" s="8">
        <f t="shared" si="355"/>
        <v>26.375</v>
      </c>
      <c r="S2289" s="8">
        <f t="shared" si="356"/>
        <v>32.775000000000006</v>
      </c>
      <c r="T2289" s="8">
        <f t="shared" si="357"/>
        <v>29.875</v>
      </c>
      <c r="U2289" s="7">
        <f t="shared" si="358"/>
        <v>30.358333333333334</v>
      </c>
      <c r="V2289" s="7">
        <f t="shared" si="359"/>
        <v>30.237500000000001</v>
      </c>
    </row>
    <row r="2290" spans="1:22" ht="13.5" x14ac:dyDescent="0.25">
      <c r="A2290" s="3">
        <f>RSI!A2290</f>
        <v>45637</v>
      </c>
      <c r="B2290" s="2">
        <f>RSI!B2290</f>
        <v>0.41</v>
      </c>
      <c r="C2290" s="2">
        <f>RSI!I2290</f>
        <v>50.018627120655012</v>
      </c>
      <c r="D2290" s="2">
        <f>MACD!E2290</f>
        <v>-4.7879616944506709E-3</v>
      </c>
      <c r="E2290" s="2">
        <f>MACD!F2290</f>
        <v>-2.5339519918675894E-3</v>
      </c>
      <c r="F2290" s="2">
        <f>'Moving Avg'!D2290</f>
        <v>0.41399999999999998</v>
      </c>
      <c r="G2290" s="2">
        <f>'Moving Avg'!F2290</f>
        <v>0.40800000000000008</v>
      </c>
      <c r="H2290" s="2">
        <f>'Moving Avg'!G2290</f>
        <v>0.40940000000000021</v>
      </c>
      <c r="I2290" s="2">
        <f>'Moving Avg'!H2290</f>
        <v>0.49630000000000052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  <c r="M2290" s="7">
        <f t="shared" si="350"/>
        <v>25</v>
      </c>
      <c r="N2290" s="7">
        <f t="shared" si="351"/>
        <v>45</v>
      </c>
      <c r="O2290" s="7">
        <f t="shared" si="352"/>
        <v>0</v>
      </c>
      <c r="P2290" s="7">
        <f t="shared" si="353"/>
        <v>16.5</v>
      </c>
      <c r="Q2290" s="8">
        <f t="shared" si="354"/>
        <v>26.975000000000001</v>
      </c>
      <c r="R2290" s="8">
        <f t="shared" si="355"/>
        <v>18.125</v>
      </c>
      <c r="S2290" s="8">
        <f t="shared" si="356"/>
        <v>17.925000000000001</v>
      </c>
      <c r="T2290" s="8">
        <f t="shared" si="357"/>
        <v>21.625</v>
      </c>
      <c r="U2290" s="7">
        <f t="shared" si="358"/>
        <v>21.008333333333336</v>
      </c>
      <c r="V2290" s="7">
        <f t="shared" si="359"/>
        <v>21.162500000000001</v>
      </c>
    </row>
    <row r="2291" spans="1:22" ht="13.5" x14ac:dyDescent="0.25">
      <c r="A2291" s="3">
        <f>RSI!A2291</f>
        <v>45638</v>
      </c>
      <c r="B2291" s="2">
        <f>RSI!B2291</f>
        <v>0.41</v>
      </c>
      <c r="C2291" s="2">
        <f>RSI!I2291</f>
        <v>50.018627120655012</v>
      </c>
      <c r="D2291" s="2">
        <f>MACD!E2291</f>
        <v>-5.5770866740189606E-3</v>
      </c>
      <c r="E2291" s="2">
        <f>MACD!F2291</f>
        <v>-3.142578928297864E-3</v>
      </c>
      <c r="F2291" s="2">
        <f>'Moving Avg'!D2291</f>
        <v>0.41399999999999998</v>
      </c>
      <c r="G2291" s="2">
        <f>'Moving Avg'!F2291</f>
        <v>0.40800000000000003</v>
      </c>
      <c r="H2291" s="2">
        <f>'Moving Avg'!G2291</f>
        <v>0.40920000000000017</v>
      </c>
      <c r="I2291" s="2">
        <f>'Moving Avg'!H2291</f>
        <v>0.49510000000000054</v>
      </c>
      <c r="J2291" s="5" t="str">
        <f>OBV!F2291</f>
        <v>BULLISH</v>
      </c>
      <c r="K2291" s="5" t="str">
        <f>OBV!G2291</f>
        <v>NEUTRAL</v>
      </c>
      <c r="L2291" s="5" t="str">
        <f>OBV!H2291</f>
        <v>NEUTRAL</v>
      </c>
      <c r="M2291" s="7">
        <f t="shared" si="350"/>
        <v>25</v>
      </c>
      <c r="N2291" s="7">
        <f t="shared" si="351"/>
        <v>45</v>
      </c>
      <c r="O2291" s="7">
        <f t="shared" si="352"/>
        <v>0</v>
      </c>
      <c r="P2291" s="7">
        <f t="shared" si="353"/>
        <v>49.5</v>
      </c>
      <c r="Q2291" s="8">
        <f t="shared" si="354"/>
        <v>31.925000000000001</v>
      </c>
      <c r="R2291" s="8">
        <f t="shared" si="355"/>
        <v>26.375</v>
      </c>
      <c r="S2291" s="8">
        <f t="shared" si="356"/>
        <v>32.775000000000006</v>
      </c>
      <c r="T2291" s="8">
        <f t="shared" si="357"/>
        <v>29.875</v>
      </c>
      <c r="U2291" s="7">
        <f t="shared" si="358"/>
        <v>30.358333333333334</v>
      </c>
      <c r="V2291" s="7">
        <f t="shared" si="359"/>
        <v>30.237500000000001</v>
      </c>
    </row>
    <row r="2292" spans="1:22" ht="13.5" x14ac:dyDescent="0.25">
      <c r="A2292" s="3">
        <f>RSI!A2292</f>
        <v>45639</v>
      </c>
      <c r="B2292" s="2">
        <f>RSI!B2292</f>
        <v>0.41</v>
      </c>
      <c r="C2292" s="2">
        <f>RSI!I2292</f>
        <v>50.018627120655012</v>
      </c>
      <c r="D2292" s="2">
        <f>MACD!E2292</f>
        <v>-6.2457505563129345E-3</v>
      </c>
      <c r="E2292" s="2">
        <f>MACD!F2292</f>
        <v>-3.7632132539008782E-3</v>
      </c>
      <c r="F2292" s="2">
        <f>'Moving Avg'!D2292</f>
        <v>0.41200000000000003</v>
      </c>
      <c r="G2292" s="2">
        <f>'Moving Avg'!F2292</f>
        <v>0.40800000000000003</v>
      </c>
      <c r="H2292" s="2">
        <f>'Moving Avg'!G2292</f>
        <v>0.40880000000000022</v>
      </c>
      <c r="I2292" s="2">
        <f>'Moving Avg'!H2292</f>
        <v>0.49390000000000056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  <c r="M2292" s="7">
        <f t="shared" si="350"/>
        <v>25</v>
      </c>
      <c r="N2292" s="7">
        <f t="shared" si="351"/>
        <v>45</v>
      </c>
      <c r="O2292" s="7">
        <f t="shared" si="352"/>
        <v>0</v>
      </c>
      <c r="P2292" s="7">
        <f t="shared" si="353"/>
        <v>16.5</v>
      </c>
      <c r="Q2292" s="8">
        <f t="shared" si="354"/>
        <v>26.975000000000001</v>
      </c>
      <c r="R2292" s="8">
        <f t="shared" si="355"/>
        <v>18.125</v>
      </c>
      <c r="S2292" s="8">
        <f t="shared" si="356"/>
        <v>17.925000000000001</v>
      </c>
      <c r="T2292" s="8">
        <f t="shared" si="357"/>
        <v>21.625</v>
      </c>
      <c r="U2292" s="7">
        <f t="shared" si="358"/>
        <v>21.008333333333336</v>
      </c>
      <c r="V2292" s="7">
        <f t="shared" si="359"/>
        <v>21.162500000000001</v>
      </c>
    </row>
    <row r="2293" spans="1:22" ht="13.5" x14ac:dyDescent="0.25">
      <c r="A2293" s="3">
        <f>RSI!A2293</f>
        <v>45642</v>
      </c>
      <c r="B2293" s="2">
        <f>RSI!B2293</f>
        <v>0.41</v>
      </c>
      <c r="C2293" s="2">
        <f>RSI!I2293</f>
        <v>50.018627120654997</v>
      </c>
      <c r="D2293" s="2">
        <f>MACD!E2293</f>
        <v>-6.8124159848189092E-3</v>
      </c>
      <c r="E2293" s="2">
        <f>MACD!F2293</f>
        <v>-4.3730538000844848E-3</v>
      </c>
      <c r="F2293" s="2">
        <f>'Moving Avg'!D2293</f>
        <v>0.41</v>
      </c>
      <c r="G2293" s="2">
        <f>'Moving Avg'!F2293</f>
        <v>0.40800000000000003</v>
      </c>
      <c r="H2293" s="2">
        <f>'Moving Avg'!G2293</f>
        <v>0.40840000000000026</v>
      </c>
      <c r="I2293" s="2">
        <f>'Moving Avg'!H2293</f>
        <v>0.49270000000000053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  <c r="M2293" s="7">
        <f t="shared" si="350"/>
        <v>25</v>
      </c>
      <c r="N2293" s="7">
        <f t="shared" si="351"/>
        <v>45</v>
      </c>
      <c r="O2293" s="7">
        <f t="shared" si="352"/>
        <v>0</v>
      </c>
      <c r="P2293" s="7">
        <f t="shared" si="353"/>
        <v>16.5</v>
      </c>
      <c r="Q2293" s="8">
        <f t="shared" si="354"/>
        <v>26.975000000000001</v>
      </c>
      <c r="R2293" s="8">
        <f t="shared" si="355"/>
        <v>18.125</v>
      </c>
      <c r="S2293" s="8">
        <f t="shared" si="356"/>
        <v>17.925000000000001</v>
      </c>
      <c r="T2293" s="8">
        <f t="shared" si="357"/>
        <v>21.625</v>
      </c>
      <c r="U2293" s="7">
        <f t="shared" si="358"/>
        <v>21.008333333333336</v>
      </c>
      <c r="V2293" s="7">
        <f t="shared" si="359"/>
        <v>21.162500000000001</v>
      </c>
    </row>
    <row r="2294" spans="1:22" ht="13.5" x14ac:dyDescent="0.25">
      <c r="A2294" s="3">
        <f>RSI!A2294</f>
        <v>45644</v>
      </c>
      <c r="B2294" s="2">
        <f>RSI!B2294</f>
        <v>0.41</v>
      </c>
      <c r="C2294" s="2">
        <f>RSI!I2294</f>
        <v>50.018627120654997</v>
      </c>
      <c r="D2294" s="2">
        <f>MACD!E2294</f>
        <v>-5.7542488306874806E-3</v>
      </c>
      <c r="E2294" s="2">
        <f>MACD!F2294</f>
        <v>-4.6492928062050846E-3</v>
      </c>
      <c r="F2294" s="2">
        <f>'Moving Avg'!D2294</f>
        <v>0.41</v>
      </c>
      <c r="G2294" s="2">
        <f>'Moving Avg'!F2294</f>
        <v>0.40849999999999997</v>
      </c>
      <c r="H2294" s="2">
        <f>'Moving Avg'!G2294</f>
        <v>0.40820000000000028</v>
      </c>
      <c r="I2294" s="2">
        <f>'Moving Avg'!H2294</f>
        <v>0.49150000000000049</v>
      </c>
      <c r="J2294" s="5" t="str">
        <f>OBV!F2294</f>
        <v>NEUTRAL</v>
      </c>
      <c r="K2294" s="5" t="str">
        <f>OBV!G2294</f>
        <v>NEUTRAL</v>
      </c>
      <c r="L2294" s="5" t="str">
        <f>OBV!H2294</f>
        <v>NEUTRAL</v>
      </c>
      <c r="M2294" s="7">
        <f t="shared" si="350"/>
        <v>25</v>
      </c>
      <c r="N2294" s="7">
        <f t="shared" si="351"/>
        <v>45</v>
      </c>
      <c r="O2294" s="7">
        <f t="shared" si="352"/>
        <v>0</v>
      </c>
      <c r="P2294" s="7">
        <f t="shared" si="353"/>
        <v>33</v>
      </c>
      <c r="Q2294" s="8">
        <f t="shared" si="354"/>
        <v>29.45</v>
      </c>
      <c r="R2294" s="8">
        <f t="shared" si="355"/>
        <v>22.25</v>
      </c>
      <c r="S2294" s="8">
        <f t="shared" si="356"/>
        <v>25.35</v>
      </c>
      <c r="T2294" s="8">
        <f t="shared" si="357"/>
        <v>25.75</v>
      </c>
      <c r="U2294" s="7">
        <f t="shared" si="358"/>
        <v>25.683333333333337</v>
      </c>
      <c r="V2294" s="7">
        <f t="shared" si="359"/>
        <v>25.700000000000003</v>
      </c>
    </row>
    <row r="2295" spans="1:22" ht="13.5" x14ac:dyDescent="0.25">
      <c r="A2295" s="3">
        <f>RSI!A2295</f>
        <v>45645</v>
      </c>
      <c r="B2295" s="2">
        <f>RSI!B2295</f>
        <v>0.41</v>
      </c>
      <c r="C2295" s="2">
        <f>RSI!I2295</f>
        <v>50.018627120654997</v>
      </c>
      <c r="D2295" s="2">
        <f>MACD!E2295</f>
        <v>-3.3211634668445233E-3</v>
      </c>
      <c r="E2295" s="2">
        <f>MACD!F2295</f>
        <v>-4.3836669383329726E-3</v>
      </c>
      <c r="F2295" s="2">
        <f>'Moving Avg'!D2295</f>
        <v>0.41</v>
      </c>
      <c r="G2295" s="2">
        <f>'Moving Avg'!F2295</f>
        <v>0.40849999999999997</v>
      </c>
      <c r="H2295" s="2">
        <f>'Moving Avg'!G2295</f>
        <v>0.40820000000000023</v>
      </c>
      <c r="I2295" s="2">
        <f>'Moving Avg'!H2295</f>
        <v>0.49030000000000046</v>
      </c>
      <c r="J2295" s="5" t="str">
        <f>OBV!F2295</f>
        <v>NEUTRAL</v>
      </c>
      <c r="K2295" s="5" t="str">
        <f>OBV!G2295</f>
        <v>NEUTRAL</v>
      </c>
      <c r="L2295" s="5" t="str">
        <f>OBV!H2295</f>
        <v>NEUTRAL</v>
      </c>
      <c r="M2295" s="7">
        <f t="shared" si="350"/>
        <v>25</v>
      </c>
      <c r="N2295" s="7">
        <f t="shared" si="351"/>
        <v>0</v>
      </c>
      <c r="O2295" s="7">
        <f t="shared" si="352"/>
        <v>0</v>
      </c>
      <c r="P2295" s="7">
        <f t="shared" si="353"/>
        <v>33</v>
      </c>
      <c r="Q2295" s="8">
        <f t="shared" si="354"/>
        <v>13.7</v>
      </c>
      <c r="R2295" s="8">
        <f t="shared" si="355"/>
        <v>13.25</v>
      </c>
      <c r="S2295" s="8">
        <f t="shared" si="356"/>
        <v>18.600000000000001</v>
      </c>
      <c r="T2295" s="8">
        <f t="shared" si="357"/>
        <v>14.5</v>
      </c>
      <c r="U2295" s="7">
        <f t="shared" si="358"/>
        <v>15.183333333333332</v>
      </c>
      <c r="V2295" s="7">
        <f t="shared" si="359"/>
        <v>15.012499999999999</v>
      </c>
    </row>
    <row r="2296" spans="1:22" ht="13.5" x14ac:dyDescent="0.25">
      <c r="A2296" s="3">
        <f>RSI!A2296</f>
        <v>45646</v>
      </c>
      <c r="B2296" s="2">
        <f>RSI!B2296</f>
        <v>0.41</v>
      </c>
      <c r="C2296" s="2">
        <f>RSI!I2296</f>
        <v>50.018627120654997</v>
      </c>
      <c r="D2296" s="2">
        <f>MACD!E2296</f>
        <v>-2.8015534129294251E-3</v>
      </c>
      <c r="E2296" s="2">
        <f>MACD!F2296</f>
        <v>-4.0672442332522632E-3</v>
      </c>
      <c r="F2296" s="2">
        <f>'Moving Avg'!D2296</f>
        <v>0.41</v>
      </c>
      <c r="G2296" s="2">
        <f>'Moving Avg'!F2296</f>
        <v>0.40849999999999997</v>
      </c>
      <c r="H2296" s="2">
        <f>'Moving Avg'!G2296</f>
        <v>0.40780000000000022</v>
      </c>
      <c r="I2296" s="2">
        <f>'Moving Avg'!H2296</f>
        <v>0.48910000000000037</v>
      </c>
      <c r="J2296" s="5" t="str">
        <f>OBV!F2296</f>
        <v>NEUTRAL</v>
      </c>
      <c r="K2296" s="5" t="str">
        <f>OBV!G2296</f>
        <v>NEUTRAL</v>
      </c>
      <c r="L2296" s="5" t="str">
        <f>OBV!H2296</f>
        <v>NEUTRAL</v>
      </c>
      <c r="M2296" s="7">
        <f t="shared" si="350"/>
        <v>25</v>
      </c>
      <c r="N2296" s="7">
        <f t="shared" si="351"/>
        <v>0</v>
      </c>
      <c r="O2296" s="7">
        <f t="shared" si="352"/>
        <v>0</v>
      </c>
      <c r="P2296" s="7">
        <f t="shared" si="353"/>
        <v>33</v>
      </c>
      <c r="Q2296" s="8">
        <f t="shared" si="354"/>
        <v>13.7</v>
      </c>
      <c r="R2296" s="8">
        <f t="shared" si="355"/>
        <v>13.25</v>
      </c>
      <c r="S2296" s="8">
        <f t="shared" si="356"/>
        <v>18.600000000000001</v>
      </c>
      <c r="T2296" s="8">
        <f t="shared" si="357"/>
        <v>14.5</v>
      </c>
      <c r="U2296" s="7">
        <f t="shared" si="358"/>
        <v>15.183333333333332</v>
      </c>
      <c r="V2296" s="7">
        <f t="shared" si="359"/>
        <v>15.012499999999999</v>
      </c>
    </row>
    <row r="2297" spans="1:22" ht="13.5" x14ac:dyDescent="0.25">
      <c r="A2297" s="3">
        <f>RSI!A2297</f>
        <v>45649</v>
      </c>
      <c r="B2297" s="2">
        <f>RSI!B2297</f>
        <v>0.41</v>
      </c>
      <c r="C2297" s="2">
        <f>RSI!I2297</f>
        <v>50.018627120654997</v>
      </c>
      <c r="D2297" s="2">
        <f>MACD!E2297</f>
        <v>-8.240634457545859E-4</v>
      </c>
      <c r="E2297" s="2">
        <f>MACD!F2297</f>
        <v>-3.4186080757527279E-3</v>
      </c>
      <c r="F2297" s="2">
        <f>'Moving Avg'!D2297</f>
        <v>0.41</v>
      </c>
      <c r="G2297" s="2">
        <f>'Moving Avg'!F2297</f>
        <v>0.40850000000000009</v>
      </c>
      <c r="H2297" s="2">
        <f>'Moving Avg'!G2297</f>
        <v>0.40740000000000015</v>
      </c>
      <c r="I2297" s="2">
        <f>'Moving Avg'!H2297</f>
        <v>0.48795000000000038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  <c r="M2297" s="7">
        <f t="shared" si="350"/>
        <v>25</v>
      </c>
      <c r="N2297" s="7">
        <f t="shared" si="351"/>
        <v>0</v>
      </c>
      <c r="O2297" s="7">
        <f t="shared" si="352"/>
        <v>0</v>
      </c>
      <c r="P2297" s="7">
        <f t="shared" si="353"/>
        <v>33</v>
      </c>
      <c r="Q2297" s="8">
        <f t="shared" si="354"/>
        <v>13.7</v>
      </c>
      <c r="R2297" s="8">
        <f t="shared" si="355"/>
        <v>13.25</v>
      </c>
      <c r="S2297" s="8">
        <f t="shared" si="356"/>
        <v>18.600000000000001</v>
      </c>
      <c r="T2297" s="8">
        <f t="shared" si="357"/>
        <v>14.5</v>
      </c>
      <c r="U2297" s="7">
        <f t="shared" si="358"/>
        <v>15.183333333333332</v>
      </c>
      <c r="V2297" s="7">
        <f t="shared" si="359"/>
        <v>15.012499999999999</v>
      </c>
    </row>
    <row r="2298" spans="1:22" ht="13.5" x14ac:dyDescent="0.25">
      <c r="A2298" s="3">
        <f>RSI!A2298</f>
        <v>45650</v>
      </c>
      <c r="B2298" s="2">
        <f>RSI!B2298</f>
        <v>0.41</v>
      </c>
      <c r="C2298" s="2">
        <f>RSI!I2298</f>
        <v>50.018627120654997</v>
      </c>
      <c r="D2298" s="2">
        <f>MACD!E2298</f>
        <v>8.4860320597218708E-4</v>
      </c>
      <c r="E2298" s="2">
        <f>MACD!F2298</f>
        <v>-2.5651658194077451E-3</v>
      </c>
      <c r="F2298" s="2">
        <f>'Moving Avg'!D2298</f>
        <v>0.41</v>
      </c>
      <c r="G2298" s="2">
        <f>'Moving Avg'!F2298</f>
        <v>0.40900000000000009</v>
      </c>
      <c r="H2298" s="2">
        <f>'Moving Avg'!G2298</f>
        <v>0.40700000000000019</v>
      </c>
      <c r="I2298" s="2">
        <f>'Moving Avg'!H2298</f>
        <v>0.48685000000000028</v>
      </c>
      <c r="J2298" s="5" t="str">
        <f>OBV!F2298</f>
        <v>NEUTRAL</v>
      </c>
      <c r="K2298" s="5" t="str">
        <f>OBV!G2298</f>
        <v>NEUTRAL</v>
      </c>
      <c r="L2298" s="5" t="str">
        <f>OBV!H2298</f>
        <v>NEUTRAL</v>
      </c>
      <c r="M2298" s="7">
        <f t="shared" si="350"/>
        <v>25</v>
      </c>
      <c r="N2298" s="7">
        <f t="shared" si="351"/>
        <v>0</v>
      </c>
      <c r="O2298" s="7">
        <f t="shared" si="352"/>
        <v>0</v>
      </c>
      <c r="P2298" s="7">
        <f t="shared" si="353"/>
        <v>33</v>
      </c>
      <c r="Q2298" s="8">
        <f t="shared" si="354"/>
        <v>13.7</v>
      </c>
      <c r="R2298" s="8">
        <f t="shared" si="355"/>
        <v>13.25</v>
      </c>
      <c r="S2298" s="8">
        <f t="shared" si="356"/>
        <v>18.600000000000001</v>
      </c>
      <c r="T2298" s="8">
        <f t="shared" si="357"/>
        <v>14.5</v>
      </c>
      <c r="U2298" s="7">
        <f t="shared" si="358"/>
        <v>15.183333333333332</v>
      </c>
      <c r="V2298" s="7">
        <f t="shared" si="359"/>
        <v>15.012499999999999</v>
      </c>
    </row>
    <row r="2299" spans="1:22" ht="13.5" x14ac:dyDescent="0.25">
      <c r="A2299" s="3">
        <f>RSI!A2299</f>
        <v>45651</v>
      </c>
      <c r="B2299" s="2">
        <f>RSI!B2299</f>
        <v>0.41</v>
      </c>
      <c r="C2299" s="2">
        <f>RSI!I2299</f>
        <v>50.018627120654997</v>
      </c>
      <c r="D2299" s="2">
        <f>MACD!E2299</f>
        <v>7.2492490512027219E-4</v>
      </c>
      <c r="E2299" s="2">
        <f>MACD!F2299</f>
        <v>-1.9071476745021417E-3</v>
      </c>
      <c r="F2299" s="2">
        <f>'Moving Avg'!D2299</f>
        <v>0.41</v>
      </c>
      <c r="G2299" s="2">
        <f>'Moving Avg'!F2299</f>
        <v>0.40950000000000009</v>
      </c>
      <c r="H2299" s="2">
        <f>'Moving Avg'!G2299</f>
        <v>0.40660000000000013</v>
      </c>
      <c r="I2299" s="2">
        <f>'Moving Avg'!H2299</f>
        <v>0.48580000000000029</v>
      </c>
      <c r="J2299" s="5" t="str">
        <f>OBV!F2299</f>
        <v>NEUTRAL</v>
      </c>
      <c r="K2299" s="5" t="str">
        <f>OBV!G2299</f>
        <v>NEUTRAL</v>
      </c>
      <c r="L2299" s="5" t="str">
        <f>OBV!H2299</f>
        <v>NEUTRAL</v>
      </c>
      <c r="M2299" s="7">
        <f t="shared" si="350"/>
        <v>25</v>
      </c>
      <c r="N2299" s="7">
        <f t="shared" si="351"/>
        <v>0</v>
      </c>
      <c r="O2299" s="7">
        <f t="shared" si="352"/>
        <v>0</v>
      </c>
      <c r="P2299" s="7">
        <f t="shared" si="353"/>
        <v>33</v>
      </c>
      <c r="Q2299" s="8">
        <f t="shared" si="354"/>
        <v>13.7</v>
      </c>
      <c r="R2299" s="8">
        <f t="shared" si="355"/>
        <v>13.25</v>
      </c>
      <c r="S2299" s="8">
        <f t="shared" si="356"/>
        <v>18.600000000000001</v>
      </c>
      <c r="T2299" s="8">
        <f t="shared" si="357"/>
        <v>14.5</v>
      </c>
      <c r="U2299" s="7">
        <f t="shared" si="358"/>
        <v>15.183333333333332</v>
      </c>
      <c r="V2299" s="7">
        <f t="shared" si="359"/>
        <v>15.012499999999999</v>
      </c>
    </row>
    <row r="2300" spans="1:22" ht="13.5" x14ac:dyDescent="0.25">
      <c r="A2300" s="3">
        <f>RSI!A2300</f>
        <v>45652</v>
      </c>
      <c r="B2300" s="2">
        <f>RSI!B2300</f>
        <v>0.4</v>
      </c>
      <c r="C2300" s="2">
        <f>RSI!I2300</f>
        <v>38.588528311267339</v>
      </c>
      <c r="D2300" s="2">
        <f>MACD!E2300</f>
        <v>1.3605054397221039E-3</v>
      </c>
      <c r="E2300" s="2">
        <f>MACD!F2300</f>
        <v>-1.2536170516572929E-3</v>
      </c>
      <c r="F2300" s="2">
        <f>'Moving Avg'!D2300</f>
        <v>0.40800000000000003</v>
      </c>
      <c r="G2300" s="2">
        <f>'Moving Avg'!F2300</f>
        <v>0.40950000000000009</v>
      </c>
      <c r="H2300" s="2">
        <f>'Moving Avg'!G2300</f>
        <v>0.40620000000000012</v>
      </c>
      <c r="I2300" s="2">
        <f>'Moving Avg'!H2300</f>
        <v>0.4847000000000003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  <c r="M2300" s="7">
        <f t="shared" si="350"/>
        <v>25</v>
      </c>
      <c r="N2300" s="7">
        <f t="shared" si="351"/>
        <v>0</v>
      </c>
      <c r="O2300" s="7">
        <f t="shared" si="352"/>
        <v>0</v>
      </c>
      <c r="P2300" s="7">
        <f t="shared" si="353"/>
        <v>16.5</v>
      </c>
      <c r="Q2300" s="8">
        <f t="shared" si="354"/>
        <v>11.225</v>
      </c>
      <c r="R2300" s="8">
        <f t="shared" si="355"/>
        <v>9.125</v>
      </c>
      <c r="S2300" s="8">
        <f t="shared" si="356"/>
        <v>11.175000000000001</v>
      </c>
      <c r="T2300" s="8">
        <f t="shared" si="357"/>
        <v>10.375</v>
      </c>
      <c r="U2300" s="7">
        <f t="shared" si="358"/>
        <v>10.508333333333335</v>
      </c>
      <c r="V2300" s="7">
        <f t="shared" si="359"/>
        <v>10.475000000000001</v>
      </c>
    </row>
    <row r="2301" spans="1:22" ht="13.5" x14ac:dyDescent="0.25">
      <c r="A2301" s="3">
        <f>RSI!A2301</f>
        <v>45653</v>
      </c>
      <c r="B2301" s="2">
        <f>RSI!B2301</f>
        <v>0.4</v>
      </c>
      <c r="C2301" s="2">
        <f>RSI!I2301</f>
        <v>38.588528311267339</v>
      </c>
      <c r="D2301" s="2">
        <f>MACD!E2301</f>
        <v>1.9569231754959504E-3</v>
      </c>
      <c r="E2301" s="2">
        <f>MACD!F2301</f>
        <v>-6.115090062266443E-4</v>
      </c>
      <c r="F2301" s="2">
        <f>'Moving Avg'!D2301</f>
        <v>0.40599999999999997</v>
      </c>
      <c r="G2301" s="2">
        <f>'Moving Avg'!F2301</f>
        <v>0.40950000000000009</v>
      </c>
      <c r="H2301" s="2">
        <f>'Moving Avg'!G2301</f>
        <v>0.40600000000000003</v>
      </c>
      <c r="I2301" s="2">
        <f>'Moving Avg'!H2301</f>
        <v>0.48360000000000036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  <c r="M2301" s="7">
        <f t="shared" si="350"/>
        <v>25</v>
      </c>
      <c r="N2301" s="7">
        <f t="shared" si="351"/>
        <v>0</v>
      </c>
      <c r="O2301" s="7">
        <f t="shared" si="352"/>
        <v>0</v>
      </c>
      <c r="P2301" s="7">
        <f t="shared" si="353"/>
        <v>16.5</v>
      </c>
      <c r="Q2301" s="8">
        <f t="shared" si="354"/>
        <v>11.225</v>
      </c>
      <c r="R2301" s="8">
        <f t="shared" si="355"/>
        <v>9.125</v>
      </c>
      <c r="S2301" s="8">
        <f t="shared" si="356"/>
        <v>11.175000000000001</v>
      </c>
      <c r="T2301" s="8">
        <f t="shared" si="357"/>
        <v>10.375</v>
      </c>
      <c r="U2301" s="7">
        <f t="shared" si="358"/>
        <v>10.508333333333335</v>
      </c>
      <c r="V2301" s="7">
        <f t="shared" si="359"/>
        <v>10.475000000000001</v>
      </c>
    </row>
    <row r="2302" spans="1:22" ht="13.5" x14ac:dyDescent="0.25">
      <c r="A2302" s="3">
        <f>RSI!A2302</f>
        <v>45656</v>
      </c>
      <c r="B2302" s="2">
        <f>RSI!B2302</f>
        <v>0.4</v>
      </c>
      <c r="C2302" s="2">
        <f>RSI!I2302</f>
        <v>38.588528311267339</v>
      </c>
      <c r="D2302" s="2">
        <f>MACD!E2302</f>
        <v>2.5158610234612966E-3</v>
      </c>
      <c r="E2302" s="2">
        <f>MACD!F2302</f>
        <v>1.3964999710943901E-5</v>
      </c>
      <c r="F2302" s="2">
        <f>'Moving Avg'!D2302</f>
        <v>0.40400000000000003</v>
      </c>
      <c r="G2302" s="2">
        <f>'Moving Avg'!F2302</f>
        <v>0.40950000000000009</v>
      </c>
      <c r="H2302" s="2">
        <f>'Moving Avg'!G2302</f>
        <v>0.40579999999999999</v>
      </c>
      <c r="I2302" s="2">
        <f>'Moving Avg'!H2302</f>
        <v>0.48260000000000042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  <c r="M2302" s="7">
        <f t="shared" si="350"/>
        <v>25</v>
      </c>
      <c r="N2302" s="7">
        <f t="shared" si="351"/>
        <v>0</v>
      </c>
      <c r="O2302" s="7">
        <f t="shared" si="352"/>
        <v>0</v>
      </c>
      <c r="P2302" s="7">
        <f t="shared" si="353"/>
        <v>16.5</v>
      </c>
      <c r="Q2302" s="8">
        <f t="shared" si="354"/>
        <v>11.225</v>
      </c>
      <c r="R2302" s="8">
        <f t="shared" si="355"/>
        <v>9.125</v>
      </c>
      <c r="S2302" s="8">
        <f t="shared" si="356"/>
        <v>11.175000000000001</v>
      </c>
      <c r="T2302" s="8">
        <f t="shared" si="357"/>
        <v>10.375</v>
      </c>
      <c r="U2302" s="7">
        <f t="shared" si="358"/>
        <v>10.508333333333335</v>
      </c>
      <c r="V2302" s="7">
        <f t="shared" si="359"/>
        <v>10.475000000000001</v>
      </c>
    </row>
    <row r="2303" spans="1:22" ht="13.5" x14ac:dyDescent="0.25">
      <c r="A2303" s="3">
        <f>RSI!A2303</f>
        <v>45657</v>
      </c>
      <c r="B2303" s="2">
        <f>RSI!B2303</f>
        <v>0.41</v>
      </c>
      <c r="C2303" s="2">
        <f>RSI!I2303</f>
        <v>52.224290364436158</v>
      </c>
      <c r="D2303" s="2">
        <f>MACD!E2303</f>
        <v>2.2983238841354225E-3</v>
      </c>
      <c r="E2303" s="2">
        <f>MACD!F2303</f>
        <v>4.7083677659583964E-4</v>
      </c>
      <c r="F2303" s="2">
        <f>'Moving Avg'!D2303</f>
        <v>0.40400000000000003</v>
      </c>
      <c r="G2303" s="2">
        <f>'Moving Avg'!F2303</f>
        <v>0.41000000000000014</v>
      </c>
      <c r="H2303" s="2">
        <f>'Moving Avg'!G2303</f>
        <v>0.40579999999999999</v>
      </c>
      <c r="I2303" s="2">
        <f>'Moving Avg'!H2303</f>
        <v>0.48165000000000036</v>
      </c>
      <c r="J2303" s="5" t="str">
        <f>OBV!F2303</f>
        <v>BULLISH</v>
      </c>
      <c r="K2303" s="5" t="str">
        <f>OBV!G2303</f>
        <v>NEUTRAL</v>
      </c>
      <c r="L2303" s="5" t="str">
        <f>OBV!H2303</f>
        <v>NEUTRAL</v>
      </c>
      <c r="M2303" s="7">
        <f t="shared" si="350"/>
        <v>25</v>
      </c>
      <c r="N2303" s="7">
        <f t="shared" si="351"/>
        <v>0</v>
      </c>
      <c r="O2303" s="7">
        <f t="shared" si="352"/>
        <v>0</v>
      </c>
      <c r="P2303" s="7">
        <f t="shared" si="353"/>
        <v>49.5</v>
      </c>
      <c r="Q2303" s="8">
        <f t="shared" si="354"/>
        <v>16.175000000000001</v>
      </c>
      <c r="R2303" s="8">
        <f t="shared" si="355"/>
        <v>17.375</v>
      </c>
      <c r="S2303" s="8">
        <f t="shared" si="356"/>
        <v>26.025000000000002</v>
      </c>
      <c r="T2303" s="8">
        <f t="shared" si="357"/>
        <v>18.625</v>
      </c>
      <c r="U2303" s="7">
        <f t="shared" si="358"/>
        <v>19.858333333333334</v>
      </c>
      <c r="V2303" s="7">
        <f t="shared" si="359"/>
        <v>19.55</v>
      </c>
    </row>
    <row r="2304" spans="1:22" ht="13.5" x14ac:dyDescent="0.25">
      <c r="A2304" s="3">
        <f>RSI!A2304</f>
        <v>45659</v>
      </c>
      <c r="B2304" s="2">
        <f>RSI!B2304</f>
        <v>0.41</v>
      </c>
      <c r="C2304" s="2">
        <f>RSI!I2304</f>
        <v>52.224290364436158</v>
      </c>
      <c r="D2304" s="2">
        <f>MACD!E2304</f>
        <v>2.1016970782916089E-3</v>
      </c>
      <c r="E2304" s="2">
        <f>MACD!F2304</f>
        <v>7.9700883693499362E-4</v>
      </c>
      <c r="F2304" s="2">
        <f>'Moving Avg'!D2304</f>
        <v>0.40400000000000003</v>
      </c>
      <c r="G2304" s="2">
        <f>'Moving Avg'!F2304</f>
        <v>0.41000000000000014</v>
      </c>
      <c r="H2304" s="2">
        <f>'Moving Avg'!G2304</f>
        <v>0.40579999999999999</v>
      </c>
      <c r="I2304" s="2">
        <f>'Moving Avg'!H2304</f>
        <v>0.48070000000000029</v>
      </c>
      <c r="J2304" s="5" t="str">
        <f>OBV!F2304</f>
        <v>BULLISH</v>
      </c>
      <c r="K2304" s="5" t="str">
        <f>OBV!G2304</f>
        <v>NEUTRAL</v>
      </c>
      <c r="L2304" s="5" t="str">
        <f>OBV!H2304</f>
        <v>NEUTRAL</v>
      </c>
      <c r="M2304" s="7">
        <f t="shared" si="350"/>
        <v>25</v>
      </c>
      <c r="N2304" s="7">
        <f t="shared" si="351"/>
        <v>0</v>
      </c>
      <c r="O2304" s="7">
        <f t="shared" si="352"/>
        <v>0</v>
      </c>
      <c r="P2304" s="7">
        <f t="shared" si="353"/>
        <v>49.5</v>
      </c>
      <c r="Q2304" s="8">
        <f t="shared" si="354"/>
        <v>16.175000000000001</v>
      </c>
      <c r="R2304" s="8">
        <f t="shared" si="355"/>
        <v>17.375</v>
      </c>
      <c r="S2304" s="8">
        <f t="shared" si="356"/>
        <v>26.025000000000002</v>
      </c>
      <c r="T2304" s="8">
        <f t="shared" si="357"/>
        <v>18.625</v>
      </c>
      <c r="U2304" s="7">
        <f t="shared" si="358"/>
        <v>19.858333333333334</v>
      </c>
      <c r="V2304" s="7">
        <f t="shared" si="359"/>
        <v>19.55</v>
      </c>
    </row>
    <row r="2305" spans="1:22" ht="13.5" x14ac:dyDescent="0.25">
      <c r="A2305" s="3">
        <f>RSI!A2305</f>
        <v>45660</v>
      </c>
      <c r="B2305" s="2">
        <f>RSI!B2305</f>
        <v>0.4</v>
      </c>
      <c r="C2305" s="2">
        <f>RSI!I2305</f>
        <v>41.529819154579464</v>
      </c>
      <c r="D2305" s="2">
        <f>MACD!E2305</f>
        <v>2.6644345144163917E-3</v>
      </c>
      <c r="E2305" s="2">
        <f>MACD!F2305</f>
        <v>1.1704939724312734E-3</v>
      </c>
      <c r="F2305" s="2">
        <f>'Moving Avg'!D2305</f>
        <v>0.40400000000000003</v>
      </c>
      <c r="G2305" s="2">
        <f>'Moving Avg'!F2305</f>
        <v>0.40900000000000009</v>
      </c>
      <c r="H2305" s="2">
        <f>'Moving Avg'!G2305</f>
        <v>0.40579999999999999</v>
      </c>
      <c r="I2305" s="2">
        <f>'Moving Avg'!H2305</f>
        <v>0.47970000000000029</v>
      </c>
      <c r="J2305" s="5" t="str">
        <f>OBV!F2305</f>
        <v>BULLISH</v>
      </c>
      <c r="K2305" s="5" t="str">
        <f>OBV!G2305</f>
        <v>NEUTRAL</v>
      </c>
      <c r="L2305" s="5" t="str">
        <f>OBV!H2305</f>
        <v>NEUTRAL</v>
      </c>
      <c r="M2305" s="7">
        <f t="shared" si="350"/>
        <v>25</v>
      </c>
      <c r="N2305" s="7">
        <f t="shared" si="351"/>
        <v>0</v>
      </c>
      <c r="O2305" s="7">
        <f t="shared" si="352"/>
        <v>0</v>
      </c>
      <c r="P2305" s="7">
        <f t="shared" si="353"/>
        <v>49.5</v>
      </c>
      <c r="Q2305" s="8">
        <f t="shared" si="354"/>
        <v>16.175000000000001</v>
      </c>
      <c r="R2305" s="8">
        <f t="shared" si="355"/>
        <v>17.375</v>
      </c>
      <c r="S2305" s="8">
        <f t="shared" si="356"/>
        <v>26.025000000000002</v>
      </c>
      <c r="T2305" s="8">
        <f t="shared" si="357"/>
        <v>18.625</v>
      </c>
      <c r="U2305" s="7">
        <f t="shared" si="358"/>
        <v>19.858333333333334</v>
      </c>
      <c r="V2305" s="7">
        <f t="shared" si="359"/>
        <v>19.55</v>
      </c>
    </row>
    <row r="2306" spans="1:22" ht="13.5" x14ac:dyDescent="0.25">
      <c r="A2306" s="3">
        <f>RSI!A2306</f>
        <v>45663</v>
      </c>
      <c r="B2306" s="2">
        <f>RSI!B2306</f>
        <v>0.4</v>
      </c>
      <c r="C2306" s="2">
        <f>RSI!I2306</f>
        <v>41.529819154579464</v>
      </c>
      <c r="D2306" s="2">
        <f>MACD!E2306</f>
        <v>3.1889218559453258E-3</v>
      </c>
      <c r="E2306" s="2">
        <f>MACD!F2306</f>
        <v>1.5741795491340839E-3</v>
      </c>
      <c r="F2306" s="2">
        <f>'Moving Avg'!D2306</f>
        <v>0.40400000000000003</v>
      </c>
      <c r="G2306" s="2">
        <f>'Moving Avg'!F2306</f>
        <v>0.40850000000000009</v>
      </c>
      <c r="H2306" s="2">
        <f>'Moving Avg'!G2306</f>
        <v>0.40579999999999994</v>
      </c>
      <c r="I2306" s="2">
        <f>'Moving Avg'!H2306</f>
        <v>0.4786500000000003</v>
      </c>
      <c r="J2306" s="5" t="str">
        <f>OBV!F2306</f>
        <v>BULLISH</v>
      </c>
      <c r="K2306" s="5" t="str">
        <f>OBV!G2306</f>
        <v>NEUTRAL</v>
      </c>
      <c r="L2306" s="5" t="str">
        <f>OBV!H2306</f>
        <v>NEUTRAL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49.5</v>
      </c>
      <c r="Q2306" s="8">
        <f t="shared" si="354"/>
        <v>16.175000000000001</v>
      </c>
      <c r="R2306" s="8">
        <f t="shared" si="355"/>
        <v>17.375</v>
      </c>
      <c r="S2306" s="8">
        <f t="shared" si="356"/>
        <v>26.025000000000002</v>
      </c>
      <c r="T2306" s="8">
        <f t="shared" si="357"/>
        <v>18.625</v>
      </c>
      <c r="U2306" s="7">
        <f t="shared" si="358"/>
        <v>19.858333333333334</v>
      </c>
      <c r="V2306" s="7">
        <f t="shared" si="359"/>
        <v>19.55</v>
      </c>
    </row>
    <row r="2307" spans="1:22" ht="13.5" x14ac:dyDescent="0.25">
      <c r="A2307" s="3">
        <f>RSI!A2307</f>
        <v>45664</v>
      </c>
      <c r="B2307" s="2">
        <f>RSI!B2307</f>
        <v>0.4</v>
      </c>
      <c r="C2307" s="2">
        <f>RSI!I2307</f>
        <v>41.529819154579464</v>
      </c>
      <c r="D2307" s="2">
        <f>MACD!E2307</f>
        <v>3.6774641109216244E-3</v>
      </c>
      <c r="E2307" s="2">
        <f>MACD!F2307</f>
        <v>1.9948364614915922E-3</v>
      </c>
      <c r="F2307" s="2">
        <f>'Moving Avg'!D2307</f>
        <v>0.40400000000000003</v>
      </c>
      <c r="G2307" s="2">
        <f>'Moving Avg'!F2307</f>
        <v>0.40750000000000008</v>
      </c>
      <c r="H2307" s="2">
        <f>'Moving Avg'!G2307</f>
        <v>0.40579999999999994</v>
      </c>
      <c r="I2307" s="2">
        <f>'Moving Avg'!H2307</f>
        <v>0.47755000000000031</v>
      </c>
      <c r="J2307" s="5" t="str">
        <f>OBV!F2307</f>
        <v>BULLISH</v>
      </c>
      <c r="K2307" s="5" t="str">
        <f>OBV!G2307</f>
        <v>NEUTRAL</v>
      </c>
      <c r="L2307" s="5" t="str">
        <f>OBV!H2307</f>
        <v>NEUTRAL</v>
      </c>
      <c r="M2307" s="7">
        <f t="shared" si="360"/>
        <v>25</v>
      </c>
      <c r="N2307" s="7">
        <f t="shared" si="361"/>
        <v>0</v>
      </c>
      <c r="O2307" s="7">
        <f t="shared" si="362"/>
        <v>0</v>
      </c>
      <c r="P2307" s="7">
        <f t="shared" si="363"/>
        <v>49.5</v>
      </c>
      <c r="Q2307" s="8">
        <f t="shared" ref="Q2307:Q2370" si="364">0.35*M2307+N2307*0.35+O2307*0.15+P2307*0.15</f>
        <v>16.175000000000001</v>
      </c>
      <c r="R2307" s="8">
        <f t="shared" ref="R2307:R2370" si="365">M2307*0.2+N2307*0.2+O2307*0.35+P2307*0.25</f>
        <v>17.375</v>
      </c>
      <c r="S2307" s="8">
        <f t="shared" ref="S2307:S2370" si="366">M2307*0.15+N2307*0.15+O2307*0.25+P2307*0.45</f>
        <v>26.025000000000002</v>
      </c>
      <c r="T2307" s="8">
        <f t="shared" ref="T2307:T2370" si="367">0.25*SUM(M2307:P2307)</f>
        <v>18.625</v>
      </c>
      <c r="U2307" s="7">
        <f t="shared" ref="U2307:U2370" si="368">SUM(Q2307:S2307)/3</f>
        <v>19.858333333333334</v>
      </c>
      <c r="V2307" s="7">
        <f t="shared" ref="V2307:V2370" si="369">SUM(Q2307:T2307)/4</f>
        <v>19.55</v>
      </c>
    </row>
    <row r="2308" spans="1:22" ht="13.5" x14ac:dyDescent="0.25">
      <c r="A2308" s="3">
        <f>RSI!A2308</f>
        <v>45665</v>
      </c>
      <c r="B2308" s="2">
        <f>RSI!B2308</f>
        <v>0.39</v>
      </c>
      <c r="C2308" s="2">
        <f>RSI!I2308</f>
        <v>33.07133492457497</v>
      </c>
      <c r="D2308" s="2">
        <f>MACD!E2308</f>
        <v>4.8730175686845234E-3</v>
      </c>
      <c r="E2308" s="2">
        <f>MACD!F2308</f>
        <v>2.5704726829301784E-3</v>
      </c>
      <c r="F2308" s="2">
        <f>'Moving Avg'!D2308</f>
        <v>0.4</v>
      </c>
      <c r="G2308" s="2">
        <f>'Moving Avg'!F2308</f>
        <v>0.40600000000000014</v>
      </c>
      <c r="H2308" s="2">
        <f>'Moving Avg'!G2308</f>
        <v>0.40559999999999991</v>
      </c>
      <c r="I2308" s="2">
        <f>'Moving Avg'!H2308</f>
        <v>0.47640000000000038</v>
      </c>
      <c r="J2308" s="5" t="str">
        <f>OBV!F2308</f>
        <v>BEARISH</v>
      </c>
      <c r="K2308" s="5" t="str">
        <f>OBV!G2308</f>
        <v>WEAK</v>
      </c>
      <c r="L2308" s="5" t="str">
        <f>OBV!H2308</f>
        <v>CONFIRMED BEARISH</v>
      </c>
      <c r="M2308" s="7">
        <f t="shared" si="360"/>
        <v>25</v>
      </c>
      <c r="N2308" s="7">
        <f t="shared" si="361"/>
        <v>0</v>
      </c>
      <c r="O2308" s="7">
        <f t="shared" si="362"/>
        <v>0</v>
      </c>
      <c r="P2308" s="7">
        <f t="shared" si="363"/>
        <v>0</v>
      </c>
      <c r="Q2308" s="8">
        <f t="shared" si="364"/>
        <v>8.75</v>
      </c>
      <c r="R2308" s="8">
        <f t="shared" si="365"/>
        <v>5</v>
      </c>
      <c r="S2308" s="8">
        <f t="shared" si="366"/>
        <v>3.75</v>
      </c>
      <c r="T2308" s="8">
        <f t="shared" si="367"/>
        <v>6.25</v>
      </c>
      <c r="U2308" s="7">
        <f t="shared" si="368"/>
        <v>5.833333333333333</v>
      </c>
      <c r="V2308" s="7">
        <f t="shared" si="369"/>
        <v>5.9375</v>
      </c>
    </row>
    <row r="2309" spans="1:22" ht="13.5" x14ac:dyDescent="0.25">
      <c r="A2309" s="3">
        <f>RSI!A2309</f>
        <v>45666</v>
      </c>
      <c r="B2309" s="2">
        <f>RSI!B2309</f>
        <v>0.39</v>
      </c>
      <c r="C2309" s="2">
        <f>RSI!I2309</f>
        <v>33.07133492457497</v>
      </c>
      <c r="D2309" s="2">
        <f>MACD!E2309</f>
        <v>5.9820920148670464E-3</v>
      </c>
      <c r="E2309" s="2">
        <f>MACD!F2309</f>
        <v>3.252796549317552E-3</v>
      </c>
      <c r="F2309" s="2">
        <f>'Moving Avg'!D2309</f>
        <v>0.39600000000000007</v>
      </c>
      <c r="G2309" s="2">
        <f>'Moving Avg'!F2309</f>
        <v>0.40500000000000014</v>
      </c>
      <c r="H2309" s="2">
        <f>'Moving Avg'!G2309</f>
        <v>0.40579999999999994</v>
      </c>
      <c r="I2309" s="2">
        <f>'Moving Avg'!H2309</f>
        <v>0.47525000000000028</v>
      </c>
      <c r="J2309" s="5" t="str">
        <f>OBV!F2309</f>
        <v>BEARISH</v>
      </c>
      <c r="K2309" s="5" t="str">
        <f>OBV!G2309</f>
        <v>WEAK</v>
      </c>
      <c r="L2309" s="5" t="str">
        <f>OBV!H2309</f>
        <v>CONFIRMED BEARISH</v>
      </c>
      <c r="M2309" s="7">
        <f t="shared" si="360"/>
        <v>25</v>
      </c>
      <c r="N2309" s="7">
        <f t="shared" si="361"/>
        <v>0</v>
      </c>
      <c r="O2309" s="7">
        <f t="shared" si="362"/>
        <v>0</v>
      </c>
      <c r="P2309" s="7">
        <f t="shared" si="363"/>
        <v>0</v>
      </c>
      <c r="Q2309" s="8">
        <f t="shared" si="364"/>
        <v>8.75</v>
      </c>
      <c r="R2309" s="8">
        <f t="shared" si="365"/>
        <v>5</v>
      </c>
      <c r="S2309" s="8">
        <f t="shared" si="366"/>
        <v>3.75</v>
      </c>
      <c r="T2309" s="8">
        <f t="shared" si="367"/>
        <v>6.25</v>
      </c>
      <c r="U2309" s="7">
        <f t="shared" si="368"/>
        <v>5.833333333333333</v>
      </c>
      <c r="V2309" s="7">
        <f t="shared" si="369"/>
        <v>5.9375</v>
      </c>
    </row>
    <row r="2310" spans="1:22" ht="13.5" x14ac:dyDescent="0.25">
      <c r="A2310" s="3">
        <f>RSI!A2310</f>
        <v>45667</v>
      </c>
      <c r="B2310" s="2">
        <f>RSI!B2310</f>
        <v>0.39</v>
      </c>
      <c r="C2310" s="2">
        <f>RSI!I2310</f>
        <v>33.07133492457497</v>
      </c>
      <c r="D2310" s="2">
        <f>MACD!E2310</f>
        <v>5.4723116862080978E-3</v>
      </c>
      <c r="E2310" s="2">
        <f>MACD!F2310</f>
        <v>3.6966995766956616E-3</v>
      </c>
      <c r="F2310" s="2">
        <f>'Moving Avg'!D2310</f>
        <v>0.39400000000000002</v>
      </c>
      <c r="G2310" s="2">
        <f>'Moving Avg'!F2310</f>
        <v>0.40400000000000008</v>
      </c>
      <c r="H2310" s="2">
        <f>'Moving Avg'!G2310</f>
        <v>0.40559999999999996</v>
      </c>
      <c r="I2310" s="2">
        <f>'Moving Avg'!H2310</f>
        <v>0.4741000000000003</v>
      </c>
      <c r="J2310" s="5" t="str">
        <f>OBV!F2310</f>
        <v>BEARISH</v>
      </c>
      <c r="K2310" s="5" t="str">
        <f>OBV!G2310</f>
        <v>WEAK</v>
      </c>
      <c r="L2310" s="5" t="str">
        <f>OBV!H2310</f>
        <v>CONFIRMED BEARISH</v>
      </c>
      <c r="M2310" s="7">
        <f t="shared" si="360"/>
        <v>25</v>
      </c>
      <c r="N2310" s="7">
        <f t="shared" si="361"/>
        <v>0</v>
      </c>
      <c r="O2310" s="7">
        <f t="shared" si="362"/>
        <v>0</v>
      </c>
      <c r="P2310" s="7">
        <f t="shared" si="363"/>
        <v>0</v>
      </c>
      <c r="Q2310" s="8">
        <f t="shared" si="364"/>
        <v>8.75</v>
      </c>
      <c r="R2310" s="8">
        <f t="shared" si="365"/>
        <v>5</v>
      </c>
      <c r="S2310" s="8">
        <f t="shared" si="366"/>
        <v>3.75</v>
      </c>
      <c r="T2310" s="8">
        <f t="shared" si="367"/>
        <v>6.25</v>
      </c>
      <c r="U2310" s="7">
        <f t="shared" si="368"/>
        <v>5.833333333333333</v>
      </c>
      <c r="V2310" s="7">
        <f t="shared" si="369"/>
        <v>5.9375</v>
      </c>
    </row>
    <row r="2311" spans="1:22" ht="13.5" x14ac:dyDescent="0.25">
      <c r="A2311" s="3">
        <f>RSI!A2311</f>
        <v>45670</v>
      </c>
      <c r="B2311" s="2">
        <f>RSI!B2311</f>
        <v>0.4</v>
      </c>
      <c r="C2311" s="2">
        <f>RSI!I2311</f>
        <v>46.644116739760079</v>
      </c>
      <c r="D2311" s="2">
        <f>MACD!E2311</f>
        <v>4.3837679906923444E-3</v>
      </c>
      <c r="E2311" s="2">
        <f>MACD!F2311</f>
        <v>3.8341132594949985E-3</v>
      </c>
      <c r="F2311" s="2">
        <f>'Moving Avg'!D2311</f>
        <v>0.39400000000000002</v>
      </c>
      <c r="G2311" s="2">
        <f>'Moving Avg'!F2311</f>
        <v>0.40350000000000003</v>
      </c>
      <c r="H2311" s="2">
        <f>'Moving Avg'!G2311</f>
        <v>0.40559999999999996</v>
      </c>
      <c r="I2311" s="2">
        <f>'Moving Avg'!H2311</f>
        <v>0.47300000000000031</v>
      </c>
      <c r="J2311" s="5" t="str">
        <f>OBV!F2311</f>
        <v>BEARISH</v>
      </c>
      <c r="K2311" s="5" t="str">
        <f>OBV!G2311</f>
        <v>WEAK</v>
      </c>
      <c r="L2311" s="5" t="str">
        <f>OBV!H2311</f>
        <v>NEUTRAL</v>
      </c>
      <c r="M2311" s="7">
        <f t="shared" si="360"/>
        <v>25</v>
      </c>
      <c r="N2311" s="7">
        <f t="shared" si="361"/>
        <v>0</v>
      </c>
      <c r="O2311" s="7">
        <f t="shared" si="362"/>
        <v>0</v>
      </c>
      <c r="P2311" s="7">
        <f t="shared" si="363"/>
        <v>0</v>
      </c>
      <c r="Q2311" s="8">
        <f t="shared" si="364"/>
        <v>8.75</v>
      </c>
      <c r="R2311" s="8">
        <f t="shared" si="365"/>
        <v>5</v>
      </c>
      <c r="S2311" s="8">
        <f t="shared" si="366"/>
        <v>3.75</v>
      </c>
      <c r="T2311" s="8">
        <f t="shared" si="367"/>
        <v>6.25</v>
      </c>
      <c r="U2311" s="7">
        <f t="shared" si="368"/>
        <v>5.833333333333333</v>
      </c>
      <c r="V2311" s="7">
        <f t="shared" si="369"/>
        <v>5.9375</v>
      </c>
    </row>
    <row r="2312" spans="1:22" ht="13.5" x14ac:dyDescent="0.25">
      <c r="A2312" s="3">
        <f>RSI!A2312</f>
        <v>45671</v>
      </c>
      <c r="B2312" s="2">
        <f>RSI!B2312</f>
        <v>0.39</v>
      </c>
      <c r="C2312" s="2">
        <f>RSI!I2312</f>
        <v>38.283267597523817</v>
      </c>
      <c r="D2312" s="2">
        <f>MACD!E2312</f>
        <v>4.221703636761831E-3</v>
      </c>
      <c r="E2312" s="2">
        <f>MACD!F2312</f>
        <v>3.9116313349483655E-3</v>
      </c>
      <c r="F2312" s="2">
        <f>'Moving Avg'!D2312</f>
        <v>0.39200000000000002</v>
      </c>
      <c r="G2312" s="2">
        <f>'Moving Avg'!F2312</f>
        <v>0.40250000000000002</v>
      </c>
      <c r="H2312" s="2">
        <f>'Moving Avg'!G2312</f>
        <v>0.40539999999999998</v>
      </c>
      <c r="I2312" s="2">
        <f>'Moving Avg'!H2312</f>
        <v>0.47190000000000026</v>
      </c>
      <c r="J2312" s="5" t="str">
        <f>OBV!F2312</f>
        <v>BEARISH</v>
      </c>
      <c r="K2312" s="5" t="str">
        <f>OBV!G2312</f>
        <v>WEAK</v>
      </c>
      <c r="L2312" s="5" t="str">
        <f>OBV!H2312</f>
        <v>CONFIRMED BEARISH</v>
      </c>
      <c r="M2312" s="7">
        <f t="shared" si="360"/>
        <v>25</v>
      </c>
      <c r="N2312" s="7">
        <f t="shared" si="361"/>
        <v>0</v>
      </c>
      <c r="O2312" s="7">
        <f t="shared" si="362"/>
        <v>0</v>
      </c>
      <c r="P2312" s="7">
        <f t="shared" si="363"/>
        <v>0</v>
      </c>
      <c r="Q2312" s="8">
        <f t="shared" si="364"/>
        <v>8.75</v>
      </c>
      <c r="R2312" s="8">
        <f t="shared" si="365"/>
        <v>5</v>
      </c>
      <c r="S2312" s="8">
        <f t="shared" si="366"/>
        <v>3.75</v>
      </c>
      <c r="T2312" s="8">
        <f t="shared" si="367"/>
        <v>6.25</v>
      </c>
      <c r="U2312" s="7">
        <f t="shared" si="368"/>
        <v>5.833333333333333</v>
      </c>
      <c r="V2312" s="7">
        <f t="shared" si="369"/>
        <v>5.9375</v>
      </c>
    </row>
    <row r="2313" spans="1:22" ht="13.5" x14ac:dyDescent="0.25">
      <c r="A2313" s="3">
        <f>RSI!A2313</f>
        <v>45672</v>
      </c>
      <c r="B2313" s="2">
        <f>RSI!B2313</f>
        <v>0.4</v>
      </c>
      <c r="C2313" s="2">
        <f>RSI!I2313</f>
        <v>48.269176292962612</v>
      </c>
      <c r="D2313" s="2">
        <f>MACD!E2313</f>
        <v>4.9583004690184618E-3</v>
      </c>
      <c r="E2313" s="2">
        <f>MACD!F2313</f>
        <v>4.1209651617623855E-3</v>
      </c>
      <c r="F2313" s="2">
        <f>'Moving Avg'!D2313</f>
        <v>0.39400000000000002</v>
      </c>
      <c r="G2313" s="2">
        <f>'Moving Avg'!F2313</f>
        <v>0.40199999999999997</v>
      </c>
      <c r="H2313" s="2">
        <f>'Moving Avg'!G2313</f>
        <v>0.40539999999999998</v>
      </c>
      <c r="I2313" s="2">
        <f>'Moving Avg'!H2313</f>
        <v>0.47080000000000022</v>
      </c>
      <c r="J2313" s="5" t="str">
        <f>OBV!F2313</f>
        <v>BULLISH</v>
      </c>
      <c r="K2313" s="5" t="str">
        <f>OBV!G2313</f>
        <v>NEUTRAL</v>
      </c>
      <c r="L2313" s="5" t="str">
        <f>OBV!H2313</f>
        <v>CONFIRMED BULLISH</v>
      </c>
      <c r="M2313" s="7">
        <f t="shared" si="360"/>
        <v>25</v>
      </c>
      <c r="N2313" s="7">
        <f t="shared" si="361"/>
        <v>0</v>
      </c>
      <c r="O2313" s="7">
        <f t="shared" si="362"/>
        <v>0</v>
      </c>
      <c r="P2313" s="7">
        <f t="shared" si="363"/>
        <v>83.5</v>
      </c>
      <c r="Q2313" s="8">
        <f t="shared" si="364"/>
        <v>21.274999999999999</v>
      </c>
      <c r="R2313" s="8">
        <f t="shared" si="365"/>
        <v>25.875</v>
      </c>
      <c r="S2313" s="8">
        <f t="shared" si="366"/>
        <v>41.325000000000003</v>
      </c>
      <c r="T2313" s="8">
        <f t="shared" si="367"/>
        <v>27.125</v>
      </c>
      <c r="U2313" s="7">
        <f t="shared" si="368"/>
        <v>29.491666666666664</v>
      </c>
      <c r="V2313" s="7">
        <f t="shared" si="369"/>
        <v>28.9</v>
      </c>
    </row>
    <row r="2314" spans="1:22" ht="13.5" x14ac:dyDescent="0.25">
      <c r="A2314" s="3">
        <f>RSI!A2314</f>
        <v>45673</v>
      </c>
      <c r="B2314" s="2">
        <f>RSI!B2314</f>
        <v>0.4</v>
      </c>
      <c r="C2314" s="2">
        <f>RSI!I2314</f>
        <v>48.269176292962612</v>
      </c>
      <c r="D2314" s="2">
        <f>MACD!E2314</f>
        <v>5.5928615145868776E-3</v>
      </c>
      <c r="E2314" s="2">
        <f>MACD!F2314</f>
        <v>4.4153444323272841E-3</v>
      </c>
      <c r="F2314" s="2">
        <f>'Moving Avg'!D2314</f>
        <v>0.39600000000000002</v>
      </c>
      <c r="G2314" s="2">
        <f>'Moving Avg'!F2314</f>
        <v>0.40149999999999997</v>
      </c>
      <c r="H2314" s="2">
        <f>'Moving Avg'!G2314</f>
        <v>0.40579999999999999</v>
      </c>
      <c r="I2314" s="2">
        <f>'Moving Avg'!H2314</f>
        <v>0.46975000000000022</v>
      </c>
      <c r="J2314" s="5" t="str">
        <f>OBV!F2314</f>
        <v>BULLISH</v>
      </c>
      <c r="K2314" s="5" t="str">
        <f>OBV!G2314</f>
        <v>NEUTRAL</v>
      </c>
      <c r="L2314" s="5" t="str">
        <f>OBV!H2314</f>
        <v>CONFIRMED BULLISH</v>
      </c>
      <c r="M2314" s="7">
        <f t="shared" si="360"/>
        <v>25</v>
      </c>
      <c r="N2314" s="7">
        <f t="shared" si="361"/>
        <v>0</v>
      </c>
      <c r="O2314" s="7">
        <f t="shared" si="362"/>
        <v>0</v>
      </c>
      <c r="P2314" s="7">
        <f t="shared" si="363"/>
        <v>83.5</v>
      </c>
      <c r="Q2314" s="8">
        <f t="shared" si="364"/>
        <v>21.274999999999999</v>
      </c>
      <c r="R2314" s="8">
        <f t="shared" si="365"/>
        <v>25.875</v>
      </c>
      <c r="S2314" s="8">
        <f t="shared" si="366"/>
        <v>41.325000000000003</v>
      </c>
      <c r="T2314" s="8">
        <f t="shared" si="367"/>
        <v>27.125</v>
      </c>
      <c r="U2314" s="7">
        <f t="shared" si="368"/>
        <v>29.491666666666664</v>
      </c>
      <c r="V2314" s="7">
        <f t="shared" si="369"/>
        <v>28.9</v>
      </c>
    </row>
    <row r="2315" spans="1:22" ht="13.5" x14ac:dyDescent="0.25">
      <c r="A2315" s="3">
        <f>RSI!A2315</f>
        <v>45674</v>
      </c>
      <c r="B2315" s="2">
        <f>RSI!B2315</f>
        <v>0.4</v>
      </c>
      <c r="C2315" s="2">
        <f>RSI!I2315</f>
        <v>48.269176292962612</v>
      </c>
      <c r="D2315" s="2">
        <f>MACD!E2315</f>
        <v>4.6017869888688168E-3</v>
      </c>
      <c r="E2315" s="2">
        <f>MACD!F2315</f>
        <v>4.4526329436355913E-3</v>
      </c>
      <c r="F2315" s="2">
        <f>'Moving Avg'!D2315</f>
        <v>0.39799999999999996</v>
      </c>
      <c r="G2315" s="2">
        <f>'Moving Avg'!F2315</f>
        <v>0.40100000000000008</v>
      </c>
      <c r="H2315" s="2">
        <f>'Moving Avg'!G2315</f>
        <v>0.40579999999999999</v>
      </c>
      <c r="I2315" s="2">
        <f>'Moving Avg'!H2315</f>
        <v>0.46865000000000023</v>
      </c>
      <c r="J2315" s="5" t="str">
        <f>OBV!F2315</f>
        <v>BULLISH</v>
      </c>
      <c r="K2315" s="5" t="str">
        <f>OBV!G2315</f>
        <v>NEUTRAL</v>
      </c>
      <c r="L2315" s="5" t="str">
        <f>OBV!H2315</f>
        <v>CONFIRMED BULLISH</v>
      </c>
      <c r="M2315" s="7">
        <f t="shared" si="360"/>
        <v>25</v>
      </c>
      <c r="N2315" s="7">
        <f t="shared" si="361"/>
        <v>0</v>
      </c>
      <c r="O2315" s="7">
        <f t="shared" si="362"/>
        <v>0</v>
      </c>
      <c r="P2315" s="7">
        <f t="shared" si="363"/>
        <v>83.5</v>
      </c>
      <c r="Q2315" s="8">
        <f t="shared" si="364"/>
        <v>21.274999999999999</v>
      </c>
      <c r="R2315" s="8">
        <f t="shared" si="365"/>
        <v>25.875</v>
      </c>
      <c r="S2315" s="8">
        <f t="shared" si="366"/>
        <v>41.325000000000003</v>
      </c>
      <c r="T2315" s="8">
        <f t="shared" si="367"/>
        <v>27.125</v>
      </c>
      <c r="U2315" s="7">
        <f t="shared" si="368"/>
        <v>29.491666666666664</v>
      </c>
      <c r="V2315" s="7">
        <f t="shared" si="369"/>
        <v>28.9</v>
      </c>
    </row>
    <row r="2316" spans="1:22" ht="13.5" x14ac:dyDescent="0.25">
      <c r="A2316" s="3">
        <f>RSI!A2316</f>
        <v>45677</v>
      </c>
      <c r="B2316" s="2">
        <f>RSI!B2316</f>
        <v>0.4</v>
      </c>
      <c r="C2316" s="2">
        <f>RSI!I2316</f>
        <v>48.269176292962612</v>
      </c>
      <c r="D2316" s="2">
        <f>MACD!E2316</f>
        <v>3.7728620813818337E-3</v>
      </c>
      <c r="E2316" s="2">
        <f>MACD!F2316</f>
        <v>4.31667877118484E-3</v>
      </c>
      <c r="F2316" s="2">
        <f>'Moving Avg'!D2316</f>
        <v>0.39799999999999996</v>
      </c>
      <c r="G2316" s="2">
        <f>'Moving Avg'!F2316</f>
        <v>0.40049999999999997</v>
      </c>
      <c r="H2316" s="2">
        <f>'Moving Avg'!G2316</f>
        <v>0.40579999999999999</v>
      </c>
      <c r="I2316" s="2">
        <f>'Moving Avg'!H2316</f>
        <v>0.46765000000000023</v>
      </c>
      <c r="J2316" s="5" t="str">
        <f>OBV!F2316</f>
        <v>BULLISH</v>
      </c>
      <c r="K2316" s="5" t="str">
        <f>OBV!G2316</f>
        <v>NEUTRAL</v>
      </c>
      <c r="L2316" s="5" t="str">
        <f>OBV!H2316</f>
        <v>NEUTRAL</v>
      </c>
      <c r="M2316" s="7">
        <f t="shared" si="360"/>
        <v>25</v>
      </c>
      <c r="N2316" s="7">
        <f t="shared" si="361"/>
        <v>45</v>
      </c>
      <c r="O2316" s="7">
        <f t="shared" si="362"/>
        <v>0</v>
      </c>
      <c r="P2316" s="7">
        <f t="shared" si="363"/>
        <v>49.5</v>
      </c>
      <c r="Q2316" s="8">
        <f t="shared" si="364"/>
        <v>31.925000000000001</v>
      </c>
      <c r="R2316" s="8">
        <f t="shared" si="365"/>
        <v>26.375</v>
      </c>
      <c r="S2316" s="8">
        <f t="shared" si="366"/>
        <v>32.775000000000006</v>
      </c>
      <c r="T2316" s="8">
        <f t="shared" si="367"/>
        <v>29.875</v>
      </c>
      <c r="U2316" s="7">
        <f t="shared" si="368"/>
        <v>30.358333333333334</v>
      </c>
      <c r="V2316" s="7">
        <f t="shared" si="369"/>
        <v>30.237500000000001</v>
      </c>
    </row>
    <row r="2317" spans="1:22" ht="13.5" x14ac:dyDescent="0.25">
      <c r="A2317" s="3">
        <f>RSI!A2317</f>
        <v>45678</v>
      </c>
      <c r="B2317" s="2">
        <f>RSI!B2317</f>
        <v>0.39</v>
      </c>
      <c r="C2317" s="2">
        <f>RSI!I2317</f>
        <v>39.641832213621733</v>
      </c>
      <c r="D2317" s="2">
        <f>MACD!E2317</f>
        <v>3.8211646515114994E-3</v>
      </c>
      <c r="E2317" s="2">
        <f>MACD!F2317</f>
        <v>4.2175759472501718E-3</v>
      </c>
      <c r="F2317" s="2">
        <f>'Moving Avg'!D2317</f>
        <v>0.39800000000000002</v>
      </c>
      <c r="G2317" s="2">
        <f>'Moving Avg'!F2317</f>
        <v>0.39950000000000002</v>
      </c>
      <c r="H2317" s="2">
        <f>'Moving Avg'!G2317</f>
        <v>0.40560000000000002</v>
      </c>
      <c r="I2317" s="2">
        <f>'Moving Avg'!H2317</f>
        <v>0.46660000000000035</v>
      </c>
      <c r="J2317" s="5" t="str">
        <f>OBV!F2317</f>
        <v>BULLISH</v>
      </c>
      <c r="K2317" s="5" t="str">
        <f>OBV!G2317</f>
        <v>NEUTRAL</v>
      </c>
      <c r="L2317" s="5" t="str">
        <f>OBV!H2317</f>
        <v>NEUTRAL</v>
      </c>
      <c r="M2317" s="7">
        <f t="shared" si="360"/>
        <v>25</v>
      </c>
      <c r="N2317" s="7">
        <f t="shared" si="361"/>
        <v>45</v>
      </c>
      <c r="O2317" s="7">
        <f t="shared" si="362"/>
        <v>0</v>
      </c>
      <c r="P2317" s="7">
        <f t="shared" si="363"/>
        <v>49.5</v>
      </c>
      <c r="Q2317" s="8">
        <f t="shared" si="364"/>
        <v>31.925000000000001</v>
      </c>
      <c r="R2317" s="8">
        <f t="shared" si="365"/>
        <v>26.375</v>
      </c>
      <c r="S2317" s="8">
        <f t="shared" si="366"/>
        <v>32.775000000000006</v>
      </c>
      <c r="T2317" s="8">
        <f t="shared" si="367"/>
        <v>29.875</v>
      </c>
      <c r="U2317" s="7">
        <f t="shared" si="368"/>
        <v>30.358333333333334</v>
      </c>
      <c r="V2317" s="7">
        <f t="shared" si="369"/>
        <v>30.237500000000001</v>
      </c>
    </row>
    <row r="2318" spans="1:22" ht="13.5" x14ac:dyDescent="0.25">
      <c r="A2318" s="3">
        <f>RSI!A2318</f>
        <v>45679</v>
      </c>
      <c r="B2318" s="2">
        <f>RSI!B2318</f>
        <v>0.4</v>
      </c>
      <c r="C2318" s="2">
        <f>RSI!I2318</f>
        <v>49.38445395211609</v>
      </c>
      <c r="D2318" s="2">
        <f>MACD!E2318</f>
        <v>1.6502203443309882E-3</v>
      </c>
      <c r="E2318" s="2">
        <f>MACD!F2318</f>
        <v>3.7041048266663354E-3</v>
      </c>
      <c r="F2318" s="2">
        <f>'Moving Avg'!D2318</f>
        <v>0.39800000000000002</v>
      </c>
      <c r="G2318" s="2">
        <f>'Moving Avg'!F2318</f>
        <v>0.39900000000000002</v>
      </c>
      <c r="H2318" s="2">
        <f>'Moving Avg'!G2318</f>
        <v>0.4052</v>
      </c>
      <c r="I2318" s="2">
        <f>'Moving Avg'!H2318</f>
        <v>0.46560000000000024</v>
      </c>
      <c r="J2318" s="5" t="str">
        <f>OBV!F2318</f>
        <v>BULLISH</v>
      </c>
      <c r="K2318" s="5" t="str">
        <f>OBV!G2318</f>
        <v>NEUTRAL</v>
      </c>
      <c r="L2318" s="5" t="str">
        <f>OBV!H2318</f>
        <v>NEUTRAL</v>
      </c>
      <c r="M2318" s="7">
        <f t="shared" si="360"/>
        <v>25</v>
      </c>
      <c r="N2318" s="7">
        <f t="shared" si="361"/>
        <v>45</v>
      </c>
      <c r="O2318" s="7">
        <f t="shared" si="362"/>
        <v>0</v>
      </c>
      <c r="P2318" s="7">
        <f t="shared" si="363"/>
        <v>49.5</v>
      </c>
      <c r="Q2318" s="8">
        <f t="shared" si="364"/>
        <v>31.925000000000001</v>
      </c>
      <c r="R2318" s="8">
        <f t="shared" si="365"/>
        <v>26.375</v>
      </c>
      <c r="S2318" s="8">
        <f t="shared" si="366"/>
        <v>32.775000000000006</v>
      </c>
      <c r="T2318" s="8">
        <f t="shared" si="367"/>
        <v>29.875</v>
      </c>
      <c r="U2318" s="7">
        <f t="shared" si="368"/>
        <v>30.358333333333334</v>
      </c>
      <c r="V2318" s="7">
        <f t="shared" si="369"/>
        <v>30.237500000000001</v>
      </c>
    </row>
    <row r="2319" spans="1:22" ht="13.5" x14ac:dyDescent="0.25">
      <c r="A2319" s="3">
        <f>RSI!A2319</f>
        <v>45680</v>
      </c>
      <c r="B2319" s="2">
        <f>RSI!B2319</f>
        <v>0.4</v>
      </c>
      <c r="C2319" s="2">
        <f>RSI!I2319</f>
        <v>49.384453952116083</v>
      </c>
      <c r="D2319" s="2">
        <f>MACD!E2319</f>
        <v>-1.8342799142961885E-4</v>
      </c>
      <c r="E2319" s="2">
        <f>MACD!F2319</f>
        <v>2.9265982630471447E-3</v>
      </c>
      <c r="F2319" s="2">
        <f>'Moving Avg'!D2319</f>
        <v>0.39799999999999996</v>
      </c>
      <c r="G2319" s="2">
        <f>'Moving Avg'!F2319</f>
        <v>0.39850000000000008</v>
      </c>
      <c r="H2319" s="2">
        <f>'Moving Avg'!G2319</f>
        <v>0.40479999999999999</v>
      </c>
      <c r="I2319" s="2">
        <f>'Moving Avg'!H2319</f>
        <v>0.46460000000000024</v>
      </c>
      <c r="J2319" s="5" t="str">
        <f>OBV!F2319</f>
        <v>BULLISH</v>
      </c>
      <c r="K2319" s="5" t="str">
        <f>OBV!G2319</f>
        <v>NEUTRAL</v>
      </c>
      <c r="L2319" s="5" t="str">
        <f>OBV!H2319</f>
        <v>NEUTRAL</v>
      </c>
      <c r="M2319" s="7">
        <f t="shared" si="360"/>
        <v>25</v>
      </c>
      <c r="N2319" s="7">
        <f t="shared" si="361"/>
        <v>45</v>
      </c>
      <c r="O2319" s="7">
        <f t="shared" si="362"/>
        <v>0</v>
      </c>
      <c r="P2319" s="7">
        <f t="shared" si="363"/>
        <v>49.5</v>
      </c>
      <c r="Q2319" s="8">
        <f t="shared" si="364"/>
        <v>31.925000000000001</v>
      </c>
      <c r="R2319" s="8">
        <f t="shared" si="365"/>
        <v>26.375</v>
      </c>
      <c r="S2319" s="8">
        <f t="shared" si="366"/>
        <v>32.775000000000006</v>
      </c>
      <c r="T2319" s="8">
        <f t="shared" si="367"/>
        <v>29.875</v>
      </c>
      <c r="U2319" s="7">
        <f t="shared" si="368"/>
        <v>30.358333333333334</v>
      </c>
      <c r="V2319" s="7">
        <f t="shared" si="369"/>
        <v>30.237500000000001</v>
      </c>
    </row>
    <row r="2320" spans="1:22" ht="13.5" x14ac:dyDescent="0.25">
      <c r="A2320" s="3">
        <f>RSI!A2320</f>
        <v>45681</v>
      </c>
      <c r="B2320" s="2">
        <f>RSI!B2320</f>
        <v>0.4</v>
      </c>
      <c r="C2320" s="2">
        <f>RSI!I2320</f>
        <v>49.384453952116083</v>
      </c>
      <c r="D2320" s="2">
        <f>MACD!E2320</f>
        <v>-1.7319168243881689E-3</v>
      </c>
      <c r="E2320" s="2">
        <f>MACD!F2320</f>
        <v>1.9948952455600823E-3</v>
      </c>
      <c r="F2320" s="2">
        <f>'Moving Avg'!D2320</f>
        <v>0.39799999999999996</v>
      </c>
      <c r="G2320" s="2">
        <f>'Moving Avg'!F2320</f>
        <v>0.39850000000000013</v>
      </c>
      <c r="H2320" s="2">
        <f>'Moving Avg'!G2320</f>
        <v>0.40439999999999993</v>
      </c>
      <c r="I2320" s="2">
        <f>'Moving Avg'!H2320</f>
        <v>0.46360000000000023</v>
      </c>
      <c r="J2320" s="5" t="str">
        <f>OBV!F2320</f>
        <v>BULLISH</v>
      </c>
      <c r="K2320" s="5" t="str">
        <f>OBV!G2320</f>
        <v>NEUTRAL</v>
      </c>
      <c r="L2320" s="5" t="str">
        <f>OBV!H2320</f>
        <v>NEUTRAL</v>
      </c>
      <c r="M2320" s="7">
        <f t="shared" si="360"/>
        <v>25</v>
      </c>
      <c r="N2320" s="7">
        <f t="shared" si="361"/>
        <v>45</v>
      </c>
      <c r="O2320" s="7">
        <f t="shared" si="362"/>
        <v>0</v>
      </c>
      <c r="P2320" s="7">
        <f t="shared" si="363"/>
        <v>49.5</v>
      </c>
      <c r="Q2320" s="8">
        <f t="shared" si="364"/>
        <v>31.925000000000001</v>
      </c>
      <c r="R2320" s="8">
        <f t="shared" si="365"/>
        <v>26.375</v>
      </c>
      <c r="S2320" s="8">
        <f t="shared" si="366"/>
        <v>32.775000000000006</v>
      </c>
      <c r="T2320" s="8">
        <f t="shared" si="367"/>
        <v>29.875</v>
      </c>
      <c r="U2320" s="7">
        <f t="shared" si="368"/>
        <v>30.358333333333334</v>
      </c>
      <c r="V2320" s="7">
        <f t="shared" si="369"/>
        <v>30.237500000000001</v>
      </c>
    </row>
    <row r="2321" spans="1:22" ht="13.5" x14ac:dyDescent="0.25">
      <c r="A2321" s="3">
        <f>RSI!A2321</f>
        <v>45684</v>
      </c>
      <c r="B2321" s="2">
        <f>RSI!B2321</f>
        <v>0.4</v>
      </c>
      <c r="C2321" s="2">
        <f>RSI!I2321</f>
        <v>49.384453952116083</v>
      </c>
      <c r="D2321" s="2">
        <f>MACD!E2321</f>
        <v>-1.5008819576247667E-3</v>
      </c>
      <c r="E2321" s="2">
        <f>MACD!F2321</f>
        <v>1.2957398049231125E-3</v>
      </c>
      <c r="F2321" s="2">
        <f>'Moving Avg'!D2321</f>
        <v>0.39799999999999996</v>
      </c>
      <c r="G2321" s="2">
        <f>'Moving Avg'!F2321</f>
        <v>0.39850000000000013</v>
      </c>
      <c r="H2321" s="2">
        <f>'Moving Avg'!G2321</f>
        <v>0.40419999999999989</v>
      </c>
      <c r="I2321" s="2">
        <f>'Moving Avg'!H2321</f>
        <v>0.46260000000000029</v>
      </c>
      <c r="J2321" s="5" t="str">
        <f>OBV!F2321</f>
        <v>BULLISH</v>
      </c>
      <c r="K2321" s="5" t="str">
        <f>OBV!G2321</f>
        <v>NEUTRAL</v>
      </c>
      <c r="L2321" s="5" t="str">
        <f>OBV!H2321</f>
        <v>NEUTRAL</v>
      </c>
      <c r="M2321" s="7">
        <f t="shared" si="360"/>
        <v>25</v>
      </c>
      <c r="N2321" s="7">
        <f t="shared" si="361"/>
        <v>45</v>
      </c>
      <c r="O2321" s="7">
        <f t="shared" si="362"/>
        <v>0</v>
      </c>
      <c r="P2321" s="7">
        <f t="shared" si="363"/>
        <v>49.5</v>
      </c>
      <c r="Q2321" s="8">
        <f t="shared" si="364"/>
        <v>31.925000000000001</v>
      </c>
      <c r="R2321" s="8">
        <f t="shared" si="365"/>
        <v>26.375</v>
      </c>
      <c r="S2321" s="8">
        <f t="shared" si="366"/>
        <v>32.775000000000006</v>
      </c>
      <c r="T2321" s="8">
        <f t="shared" si="367"/>
        <v>29.875</v>
      </c>
      <c r="U2321" s="7">
        <f t="shared" si="368"/>
        <v>30.358333333333334</v>
      </c>
      <c r="V2321" s="7">
        <f t="shared" si="369"/>
        <v>30.237500000000001</v>
      </c>
    </row>
    <row r="2322" spans="1:22" ht="13.5" x14ac:dyDescent="0.25">
      <c r="A2322" s="3">
        <f>RSI!A2322</f>
        <v>45685</v>
      </c>
      <c r="B2322" s="2">
        <f>RSI!B2322</f>
        <v>0.4</v>
      </c>
      <c r="C2322" s="2">
        <f>RSI!I2322</f>
        <v>49.384453952116083</v>
      </c>
      <c r="D2322" s="2">
        <f>MACD!E2322</f>
        <v>-2.8412292049454502E-3</v>
      </c>
      <c r="E2322" s="2">
        <f>MACD!F2322</f>
        <v>4.6834600294939986E-4</v>
      </c>
      <c r="F2322" s="2">
        <f>'Moving Avg'!D2322</f>
        <v>0.4</v>
      </c>
      <c r="G2322" s="2">
        <f>'Moving Avg'!F2322</f>
        <v>0.39850000000000019</v>
      </c>
      <c r="H2322" s="2">
        <f>'Moving Avg'!G2322</f>
        <v>0.40399999999999986</v>
      </c>
      <c r="I2322" s="2">
        <f>'Moving Avg'!H2322</f>
        <v>0.46165000000000028</v>
      </c>
      <c r="J2322" s="5" t="str">
        <f>OBV!F2322</f>
        <v>BULLISH</v>
      </c>
      <c r="K2322" s="5" t="str">
        <f>OBV!G2322</f>
        <v>NEUTRAL</v>
      </c>
      <c r="L2322" s="5" t="str">
        <f>OBV!H2322</f>
        <v>CONFIRMED BULLISH</v>
      </c>
      <c r="M2322" s="7">
        <f t="shared" si="360"/>
        <v>25</v>
      </c>
      <c r="N2322" s="7">
        <f t="shared" si="361"/>
        <v>45</v>
      </c>
      <c r="O2322" s="7">
        <f t="shared" si="362"/>
        <v>0</v>
      </c>
      <c r="P2322" s="7">
        <f t="shared" si="363"/>
        <v>83.5</v>
      </c>
      <c r="Q2322" s="8">
        <f t="shared" si="364"/>
        <v>37.024999999999999</v>
      </c>
      <c r="R2322" s="8">
        <f t="shared" si="365"/>
        <v>34.875</v>
      </c>
      <c r="S2322" s="8">
        <f t="shared" si="366"/>
        <v>48.075000000000003</v>
      </c>
      <c r="T2322" s="8">
        <f t="shared" si="367"/>
        <v>38.375</v>
      </c>
      <c r="U2322" s="7">
        <f t="shared" si="368"/>
        <v>39.991666666666667</v>
      </c>
      <c r="V2322" s="7">
        <f t="shared" si="369"/>
        <v>39.587500000000006</v>
      </c>
    </row>
    <row r="2323" spans="1:22" ht="13.5" x14ac:dyDescent="0.25">
      <c r="A2323" s="3">
        <f>RSI!A2323</f>
        <v>45686</v>
      </c>
      <c r="B2323" s="2">
        <f>RSI!B2323</f>
        <v>0.4</v>
      </c>
      <c r="C2323" s="2">
        <f>RSI!I2323</f>
        <v>49.38445395211609</v>
      </c>
      <c r="D2323" s="2">
        <f>MACD!E2323</f>
        <v>-2.4344787097699827E-3</v>
      </c>
      <c r="E2323" s="2">
        <f>MACD!F2323</f>
        <v>-1.1221893959447663E-4</v>
      </c>
      <c r="F2323" s="2">
        <f>'Moving Avg'!D2323</f>
        <v>0.4</v>
      </c>
      <c r="G2323" s="2">
        <f>'Moving Avg'!F2323</f>
        <v>0.39800000000000013</v>
      </c>
      <c r="H2323" s="2">
        <f>'Moving Avg'!G2323</f>
        <v>0.40379999999999988</v>
      </c>
      <c r="I2323" s="2">
        <f>'Moving Avg'!H2323</f>
        <v>0.46075000000000038</v>
      </c>
      <c r="J2323" s="5" t="str">
        <f>OBV!F2323</f>
        <v>NEUTRAL</v>
      </c>
      <c r="K2323" s="5" t="str">
        <f>OBV!G2323</f>
        <v>NEUTRAL</v>
      </c>
      <c r="L2323" s="5" t="str">
        <f>OBV!H2323</f>
        <v>NEUTRAL</v>
      </c>
      <c r="M2323" s="7">
        <f t="shared" si="360"/>
        <v>25</v>
      </c>
      <c r="N2323" s="7">
        <f t="shared" si="361"/>
        <v>45</v>
      </c>
      <c r="O2323" s="7">
        <f t="shared" si="362"/>
        <v>0</v>
      </c>
      <c r="P2323" s="7">
        <f t="shared" si="363"/>
        <v>33</v>
      </c>
      <c r="Q2323" s="8">
        <f t="shared" si="364"/>
        <v>29.45</v>
      </c>
      <c r="R2323" s="8">
        <f t="shared" si="365"/>
        <v>22.25</v>
      </c>
      <c r="S2323" s="8">
        <f t="shared" si="366"/>
        <v>25.35</v>
      </c>
      <c r="T2323" s="8">
        <f t="shared" si="367"/>
        <v>25.75</v>
      </c>
      <c r="U2323" s="7">
        <f t="shared" si="368"/>
        <v>25.683333333333337</v>
      </c>
      <c r="V2323" s="7">
        <f t="shared" si="369"/>
        <v>25.700000000000003</v>
      </c>
    </row>
    <row r="2324" spans="1:22" ht="13.5" x14ac:dyDescent="0.25">
      <c r="A2324" s="3">
        <f>RSI!A2324</f>
        <v>45687</v>
      </c>
      <c r="B2324" s="2">
        <f>RSI!B2324</f>
        <v>0.4</v>
      </c>
      <c r="C2324" s="2">
        <f>RSI!I2324</f>
        <v>49.38445395211609</v>
      </c>
      <c r="D2324" s="2">
        <f>MACD!E2324</f>
        <v>-2.0880561997633218E-3</v>
      </c>
      <c r="E2324" s="2">
        <f>MACD!F2324</f>
        <v>-5.0738639162824564E-4</v>
      </c>
      <c r="F2324" s="2">
        <f>'Moving Avg'!D2324</f>
        <v>0.4</v>
      </c>
      <c r="G2324" s="2">
        <f>'Moving Avg'!F2324</f>
        <v>0.39750000000000013</v>
      </c>
      <c r="H2324" s="2">
        <f>'Moving Avg'!G2324</f>
        <v>0.40379999999999988</v>
      </c>
      <c r="I2324" s="2">
        <f>'Moving Avg'!H2324</f>
        <v>0.45980000000000032</v>
      </c>
      <c r="J2324" s="5" t="str">
        <f>OBV!F2324</f>
        <v>NEUTRAL</v>
      </c>
      <c r="K2324" s="5" t="str">
        <f>OBV!G2324</f>
        <v>NEUTRAL</v>
      </c>
      <c r="L2324" s="5" t="str">
        <f>OBV!H2324</f>
        <v>NEUTRAL</v>
      </c>
      <c r="M2324" s="7">
        <f t="shared" si="360"/>
        <v>25</v>
      </c>
      <c r="N2324" s="7">
        <f t="shared" si="361"/>
        <v>45</v>
      </c>
      <c r="O2324" s="7">
        <f t="shared" si="362"/>
        <v>0</v>
      </c>
      <c r="P2324" s="7">
        <f t="shared" si="363"/>
        <v>33</v>
      </c>
      <c r="Q2324" s="8">
        <f t="shared" si="364"/>
        <v>29.45</v>
      </c>
      <c r="R2324" s="8">
        <f t="shared" si="365"/>
        <v>22.25</v>
      </c>
      <c r="S2324" s="8">
        <f t="shared" si="366"/>
        <v>25.35</v>
      </c>
      <c r="T2324" s="8">
        <f t="shared" si="367"/>
        <v>25.75</v>
      </c>
      <c r="U2324" s="7">
        <f t="shared" si="368"/>
        <v>25.683333333333337</v>
      </c>
      <c r="V2324" s="7">
        <f t="shared" si="369"/>
        <v>25.700000000000003</v>
      </c>
    </row>
    <row r="2325" spans="1:22" ht="13.5" x14ac:dyDescent="0.25">
      <c r="A2325" s="3">
        <f>RSI!A2325</f>
        <v>45688</v>
      </c>
      <c r="B2325" s="2">
        <f>RSI!B2325</f>
        <v>0.4</v>
      </c>
      <c r="C2325" s="2">
        <f>RSI!I2325</f>
        <v>49.38445395211609</v>
      </c>
      <c r="D2325" s="2">
        <f>MACD!E2325</f>
        <v>-1.792847040074208E-3</v>
      </c>
      <c r="E2325" s="2">
        <f>MACD!F2325</f>
        <v>-7.6447852131743819E-4</v>
      </c>
      <c r="F2325" s="2">
        <f>'Moving Avg'!D2325</f>
        <v>0.4</v>
      </c>
      <c r="G2325" s="2">
        <f>'Moving Avg'!F2325</f>
        <v>0.39750000000000013</v>
      </c>
      <c r="H2325" s="2">
        <f>'Moving Avg'!G2325</f>
        <v>0.40359999999999985</v>
      </c>
      <c r="I2325" s="2">
        <f>'Moving Avg'!H2325</f>
        <v>0.45900000000000035</v>
      </c>
      <c r="J2325" s="5" t="str">
        <f>OBV!F2325</f>
        <v>NEUTRAL</v>
      </c>
      <c r="K2325" s="5" t="str">
        <f>OBV!G2325</f>
        <v>NEUTRAL</v>
      </c>
      <c r="L2325" s="5" t="str">
        <f>OBV!H2325</f>
        <v>NEUTRAL</v>
      </c>
      <c r="M2325" s="7">
        <f t="shared" si="360"/>
        <v>25</v>
      </c>
      <c r="N2325" s="7">
        <f t="shared" si="361"/>
        <v>45</v>
      </c>
      <c r="O2325" s="7">
        <f t="shared" si="362"/>
        <v>0</v>
      </c>
      <c r="P2325" s="7">
        <f t="shared" si="363"/>
        <v>33</v>
      </c>
      <c r="Q2325" s="8">
        <f t="shared" si="364"/>
        <v>29.45</v>
      </c>
      <c r="R2325" s="8">
        <f t="shared" si="365"/>
        <v>22.25</v>
      </c>
      <c r="S2325" s="8">
        <f t="shared" si="366"/>
        <v>25.35</v>
      </c>
      <c r="T2325" s="8">
        <f t="shared" si="367"/>
        <v>25.75</v>
      </c>
      <c r="U2325" s="7">
        <f t="shared" si="368"/>
        <v>25.683333333333337</v>
      </c>
      <c r="V2325" s="7">
        <f t="shared" si="369"/>
        <v>25.700000000000003</v>
      </c>
    </row>
    <row r="2326" spans="1:22" ht="13.5" x14ac:dyDescent="0.25">
      <c r="A2326" s="3">
        <f>RSI!A2326</f>
        <v>45691</v>
      </c>
      <c r="B2326" s="2">
        <f>RSI!B2326</f>
        <v>0.4</v>
      </c>
      <c r="C2326" s="2">
        <f>RSI!I2326</f>
        <v>49.38445395211609</v>
      </c>
      <c r="D2326" s="2">
        <f>MACD!E2326</f>
        <v>-1.5411265070975344E-3</v>
      </c>
      <c r="E2326" s="2">
        <f>MACD!F2326</f>
        <v>-9.1980811847345743E-4</v>
      </c>
      <c r="F2326" s="2">
        <f>'Moving Avg'!D2326</f>
        <v>0.4</v>
      </c>
      <c r="G2326" s="2">
        <f>'Moving Avg'!F2326</f>
        <v>0.39750000000000013</v>
      </c>
      <c r="H2326" s="2">
        <f>'Moving Avg'!G2326</f>
        <v>0.40339999999999987</v>
      </c>
      <c r="I2326" s="2">
        <f>'Moving Avg'!H2326</f>
        <v>0.45825000000000032</v>
      </c>
      <c r="J2326" s="5" t="str">
        <f>OBV!F2326</f>
        <v>NEUTRAL</v>
      </c>
      <c r="K2326" s="5" t="str">
        <f>OBV!G2326</f>
        <v>NEUTRAL</v>
      </c>
      <c r="L2326" s="5" t="str">
        <f>OBV!H2326</f>
        <v>NEUTRAL</v>
      </c>
      <c r="M2326" s="7">
        <f t="shared" si="360"/>
        <v>25</v>
      </c>
      <c r="N2326" s="7">
        <f t="shared" si="361"/>
        <v>45</v>
      </c>
      <c r="O2326" s="7">
        <f t="shared" si="362"/>
        <v>0</v>
      </c>
      <c r="P2326" s="7">
        <f t="shared" si="363"/>
        <v>33</v>
      </c>
      <c r="Q2326" s="8">
        <f t="shared" si="364"/>
        <v>29.45</v>
      </c>
      <c r="R2326" s="8">
        <f t="shared" si="365"/>
        <v>22.25</v>
      </c>
      <c r="S2326" s="8">
        <f t="shared" si="366"/>
        <v>25.35</v>
      </c>
      <c r="T2326" s="8">
        <f t="shared" si="367"/>
        <v>25.75</v>
      </c>
      <c r="U2326" s="7">
        <f t="shared" si="368"/>
        <v>25.683333333333337</v>
      </c>
      <c r="V2326" s="7">
        <f t="shared" si="369"/>
        <v>25.700000000000003</v>
      </c>
    </row>
    <row r="2327" spans="1:22" ht="13.5" x14ac:dyDescent="0.25">
      <c r="A2327" s="3">
        <f>RSI!A2327</f>
        <v>45692</v>
      </c>
      <c r="B2327" s="2">
        <f>RSI!B2327</f>
        <v>0.39</v>
      </c>
      <c r="C2327" s="2">
        <f>RSI!I2327</f>
        <v>37.569389782889886</v>
      </c>
      <c r="D2327" s="2">
        <f>MACD!E2327</f>
        <v>-2.1240676677899417E-3</v>
      </c>
      <c r="E2327" s="2">
        <f>MACD!F2327</f>
        <v>-1.1606600283367544E-3</v>
      </c>
      <c r="F2327" s="2">
        <f>'Moving Avg'!D2327</f>
        <v>0.39800000000000002</v>
      </c>
      <c r="G2327" s="2">
        <f>'Moving Avg'!F2327</f>
        <v>0.39700000000000013</v>
      </c>
      <c r="H2327" s="2">
        <f>'Moving Avg'!G2327</f>
        <v>0.40299999999999991</v>
      </c>
      <c r="I2327" s="2">
        <f>'Moving Avg'!H2327</f>
        <v>0.45745000000000036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  <c r="M2327" s="7">
        <f t="shared" si="360"/>
        <v>25</v>
      </c>
      <c r="N2327" s="7">
        <f t="shared" si="361"/>
        <v>45</v>
      </c>
      <c r="O2327" s="7">
        <f t="shared" si="362"/>
        <v>0</v>
      </c>
      <c r="P2327" s="7">
        <f t="shared" si="363"/>
        <v>16.5</v>
      </c>
      <c r="Q2327" s="8">
        <f t="shared" si="364"/>
        <v>26.975000000000001</v>
      </c>
      <c r="R2327" s="8">
        <f t="shared" si="365"/>
        <v>18.125</v>
      </c>
      <c r="S2327" s="8">
        <f t="shared" si="366"/>
        <v>17.925000000000001</v>
      </c>
      <c r="T2327" s="8">
        <f t="shared" si="367"/>
        <v>21.625</v>
      </c>
      <c r="U2327" s="7">
        <f t="shared" si="368"/>
        <v>21.008333333333336</v>
      </c>
      <c r="V2327" s="7">
        <f t="shared" si="369"/>
        <v>21.162500000000001</v>
      </c>
    </row>
    <row r="2328" spans="1:22" ht="13.5" x14ac:dyDescent="0.25">
      <c r="A2328" s="3">
        <f>RSI!A2328</f>
        <v>45693</v>
      </c>
      <c r="B2328" s="2">
        <f>RSI!B2328</f>
        <v>0.4</v>
      </c>
      <c r="C2328" s="2">
        <f>RSI!I2328</f>
        <v>50.359321382579495</v>
      </c>
      <c r="D2328" s="2">
        <f>MACD!E2328</f>
        <v>-1.7588612533148695E-3</v>
      </c>
      <c r="E2328" s="2">
        <f>MACD!F2328</f>
        <v>-1.2803002733323774E-3</v>
      </c>
      <c r="F2328" s="2">
        <f>'Moving Avg'!D2328</f>
        <v>0.39800000000000002</v>
      </c>
      <c r="G2328" s="2">
        <f>'Moving Avg'!F2328</f>
        <v>0.39750000000000013</v>
      </c>
      <c r="H2328" s="2">
        <f>'Moving Avg'!G2328</f>
        <v>0.40299999999999991</v>
      </c>
      <c r="I2328" s="2">
        <f>'Moving Avg'!H2328</f>
        <v>0.45665000000000028</v>
      </c>
      <c r="J2328" s="5" t="str">
        <f>OBV!F2328</f>
        <v>BEARISH</v>
      </c>
      <c r="K2328" s="5" t="str">
        <f>OBV!G2328</f>
        <v>NEUTRAL</v>
      </c>
      <c r="L2328" s="5" t="str">
        <f>OBV!H2328</f>
        <v>NEUTRAL</v>
      </c>
      <c r="M2328" s="7">
        <f t="shared" si="360"/>
        <v>25</v>
      </c>
      <c r="N2328" s="7">
        <f t="shared" si="361"/>
        <v>45</v>
      </c>
      <c r="O2328" s="7">
        <f t="shared" si="362"/>
        <v>0</v>
      </c>
      <c r="P2328" s="7">
        <f t="shared" si="363"/>
        <v>16.5</v>
      </c>
      <c r="Q2328" s="8">
        <f t="shared" si="364"/>
        <v>26.975000000000001</v>
      </c>
      <c r="R2328" s="8">
        <f t="shared" si="365"/>
        <v>18.125</v>
      </c>
      <c r="S2328" s="8">
        <f t="shared" si="366"/>
        <v>17.925000000000001</v>
      </c>
      <c r="T2328" s="8">
        <f t="shared" si="367"/>
        <v>21.625</v>
      </c>
      <c r="U2328" s="7">
        <f t="shared" si="368"/>
        <v>21.008333333333336</v>
      </c>
      <c r="V2328" s="7">
        <f t="shared" si="369"/>
        <v>21.162500000000001</v>
      </c>
    </row>
    <row r="2329" spans="1:22" ht="13.5" x14ac:dyDescent="0.25">
      <c r="A2329" s="3">
        <f>RSI!A2329</f>
        <v>45694</v>
      </c>
      <c r="B2329" s="2">
        <f>RSI!B2329</f>
        <v>0.4</v>
      </c>
      <c r="C2329" s="2">
        <f>RSI!I2329</f>
        <v>50.359321382579495</v>
      </c>
      <c r="D2329" s="2">
        <f>MACD!E2329</f>
        <v>-1.4526868687168015E-3</v>
      </c>
      <c r="E2329" s="2">
        <f>MACD!F2329</f>
        <v>-1.3147775924092623E-3</v>
      </c>
      <c r="F2329" s="2">
        <f>'Moving Avg'!D2329</f>
        <v>0.39799999999999996</v>
      </c>
      <c r="G2329" s="2">
        <f>'Moving Avg'!F2329</f>
        <v>0.39800000000000013</v>
      </c>
      <c r="H2329" s="2">
        <f>'Moving Avg'!G2329</f>
        <v>0.40299999999999991</v>
      </c>
      <c r="I2329" s="2">
        <f>'Moving Avg'!H2329</f>
        <v>0.45570000000000027</v>
      </c>
      <c r="J2329" s="5" t="str">
        <f>OBV!F2329</f>
        <v>BEARISH</v>
      </c>
      <c r="K2329" s="5" t="str">
        <f>OBV!G2329</f>
        <v>NEUTRAL</v>
      </c>
      <c r="L2329" s="5" t="str">
        <f>OBV!H2329</f>
        <v>NEUTRAL</v>
      </c>
      <c r="M2329" s="7">
        <f t="shared" si="360"/>
        <v>25</v>
      </c>
      <c r="N2329" s="7">
        <f t="shared" si="361"/>
        <v>45</v>
      </c>
      <c r="O2329" s="7">
        <f t="shared" si="362"/>
        <v>0</v>
      </c>
      <c r="P2329" s="7">
        <f t="shared" si="363"/>
        <v>16.5</v>
      </c>
      <c r="Q2329" s="8">
        <f t="shared" si="364"/>
        <v>26.975000000000001</v>
      </c>
      <c r="R2329" s="8">
        <f t="shared" si="365"/>
        <v>18.125</v>
      </c>
      <c r="S2329" s="8">
        <f t="shared" si="366"/>
        <v>17.925000000000001</v>
      </c>
      <c r="T2329" s="8">
        <f t="shared" si="367"/>
        <v>21.625</v>
      </c>
      <c r="U2329" s="7">
        <f t="shared" si="368"/>
        <v>21.008333333333336</v>
      </c>
      <c r="V2329" s="7">
        <f t="shared" si="369"/>
        <v>21.162500000000001</v>
      </c>
    </row>
    <row r="2330" spans="1:22" ht="13.5" x14ac:dyDescent="0.25">
      <c r="A2330" s="3">
        <f>RSI!A2330</f>
        <v>45695</v>
      </c>
      <c r="B2330" s="2">
        <f>RSI!B2330</f>
        <v>0.4</v>
      </c>
      <c r="C2330" s="2">
        <f>RSI!I2330</f>
        <v>50.359321382579488</v>
      </c>
      <c r="D2330" s="2">
        <f>MACD!E2330</f>
        <v>-1.1962518167529246E-3</v>
      </c>
      <c r="E2330" s="2">
        <f>MACD!F2330</f>
        <v>-1.2910724372779949E-3</v>
      </c>
      <c r="F2330" s="2">
        <f>'Moving Avg'!D2330</f>
        <v>0.39799999999999996</v>
      </c>
      <c r="G2330" s="2">
        <f>'Moving Avg'!F2330</f>
        <v>0.39850000000000013</v>
      </c>
      <c r="H2330" s="2">
        <f>'Moving Avg'!G2330</f>
        <v>0.40299999999999991</v>
      </c>
      <c r="I2330" s="2">
        <f>'Moving Avg'!H2330</f>
        <v>0.45470000000000027</v>
      </c>
      <c r="J2330" s="5" t="str">
        <f>OBV!F2330</f>
        <v>BEARISH</v>
      </c>
      <c r="K2330" s="5" t="str">
        <f>OBV!G2330</f>
        <v>NEUTRAL</v>
      </c>
      <c r="L2330" s="5" t="str">
        <f>OBV!H2330</f>
        <v>NEUTRAL</v>
      </c>
      <c r="M2330" s="7">
        <f t="shared" si="360"/>
        <v>25</v>
      </c>
      <c r="N2330" s="7">
        <f t="shared" si="361"/>
        <v>0</v>
      </c>
      <c r="O2330" s="7">
        <f t="shared" si="362"/>
        <v>0</v>
      </c>
      <c r="P2330" s="7">
        <f t="shared" si="363"/>
        <v>16.5</v>
      </c>
      <c r="Q2330" s="8">
        <f t="shared" si="364"/>
        <v>11.225</v>
      </c>
      <c r="R2330" s="8">
        <f t="shared" si="365"/>
        <v>9.125</v>
      </c>
      <c r="S2330" s="8">
        <f t="shared" si="366"/>
        <v>11.175000000000001</v>
      </c>
      <c r="T2330" s="8">
        <f t="shared" si="367"/>
        <v>10.375</v>
      </c>
      <c r="U2330" s="7">
        <f t="shared" si="368"/>
        <v>10.508333333333335</v>
      </c>
      <c r="V2330" s="7">
        <f t="shared" si="369"/>
        <v>10.475000000000001</v>
      </c>
    </row>
    <row r="2331" spans="1:22" ht="13.5" x14ac:dyDescent="0.25">
      <c r="A2331" s="3">
        <f>RSI!A2331</f>
        <v>45698</v>
      </c>
      <c r="B2331" s="2">
        <f>RSI!B2331</f>
        <v>0.4</v>
      </c>
      <c r="C2331" s="2">
        <f>RSI!I2331</f>
        <v>50.359321382579495</v>
      </c>
      <c r="D2331" s="2">
        <f>MACD!E2331</f>
        <v>-9.8170866416863456E-4</v>
      </c>
      <c r="E2331" s="2">
        <f>MACD!F2331</f>
        <v>-1.2291996826561229E-3</v>
      </c>
      <c r="F2331" s="2">
        <f>'Moving Avg'!D2331</f>
        <v>0.39799999999999996</v>
      </c>
      <c r="G2331" s="2">
        <f>'Moving Avg'!F2331</f>
        <v>0.39850000000000013</v>
      </c>
      <c r="H2331" s="2">
        <f>'Moving Avg'!G2331</f>
        <v>0.40299999999999991</v>
      </c>
      <c r="I2331" s="2">
        <f>'Moving Avg'!H2331</f>
        <v>0.45365000000000033</v>
      </c>
      <c r="J2331" s="5" t="str">
        <f>OBV!F2331</f>
        <v>BEARISH</v>
      </c>
      <c r="K2331" s="5" t="str">
        <f>OBV!G2331</f>
        <v>NEUTRAL</v>
      </c>
      <c r="L2331" s="5" t="str">
        <f>OBV!H2331</f>
        <v>NEUTRAL</v>
      </c>
      <c r="M2331" s="7">
        <f t="shared" si="360"/>
        <v>25</v>
      </c>
      <c r="N2331" s="7">
        <f t="shared" si="361"/>
        <v>0</v>
      </c>
      <c r="O2331" s="7">
        <f t="shared" si="362"/>
        <v>0</v>
      </c>
      <c r="P2331" s="7">
        <f t="shared" si="363"/>
        <v>16.5</v>
      </c>
      <c r="Q2331" s="8">
        <f t="shared" si="364"/>
        <v>11.225</v>
      </c>
      <c r="R2331" s="8">
        <f t="shared" si="365"/>
        <v>9.125</v>
      </c>
      <c r="S2331" s="8">
        <f t="shared" si="366"/>
        <v>11.175000000000001</v>
      </c>
      <c r="T2331" s="8">
        <f t="shared" si="367"/>
        <v>10.375</v>
      </c>
      <c r="U2331" s="7">
        <f t="shared" si="368"/>
        <v>10.508333333333335</v>
      </c>
      <c r="V2331" s="7">
        <f t="shared" si="369"/>
        <v>10.475000000000001</v>
      </c>
    </row>
    <row r="2332" spans="1:22" ht="13.5" x14ac:dyDescent="0.25">
      <c r="A2332" s="3">
        <f>RSI!A2332</f>
        <v>45699</v>
      </c>
      <c r="B2332" s="2">
        <f>RSI!B2332</f>
        <v>0.4</v>
      </c>
      <c r="C2332" s="2">
        <f>RSI!I2332</f>
        <v>50.359321382579495</v>
      </c>
      <c r="D2332" s="2">
        <f>MACD!E2332</f>
        <v>-8.0243173648386623E-4</v>
      </c>
      <c r="E2332" s="2">
        <f>MACD!F2332</f>
        <v>-1.1438460934216715E-3</v>
      </c>
      <c r="F2332" s="2">
        <f>'Moving Avg'!D2332</f>
        <v>0.4</v>
      </c>
      <c r="G2332" s="2">
        <f>'Moving Avg'!F2332</f>
        <v>0.39900000000000013</v>
      </c>
      <c r="H2332" s="2">
        <f>'Moving Avg'!G2332</f>
        <v>0.40299999999999991</v>
      </c>
      <c r="I2332" s="2">
        <f>'Moving Avg'!H2332</f>
        <v>0.45265000000000027</v>
      </c>
      <c r="J2332" s="5" t="str">
        <f>OBV!F2332</f>
        <v>BULLISH</v>
      </c>
      <c r="K2332" s="5" t="str">
        <f>OBV!G2332</f>
        <v>NEUTRAL</v>
      </c>
      <c r="L2332" s="5" t="str">
        <f>OBV!H2332</f>
        <v>CONFIRMED BULLISH</v>
      </c>
      <c r="M2332" s="7">
        <f t="shared" si="360"/>
        <v>25</v>
      </c>
      <c r="N2332" s="7">
        <f t="shared" si="361"/>
        <v>0</v>
      </c>
      <c r="O2332" s="7">
        <f t="shared" si="362"/>
        <v>0</v>
      </c>
      <c r="P2332" s="7">
        <f t="shared" si="363"/>
        <v>83.5</v>
      </c>
      <c r="Q2332" s="8">
        <f t="shared" si="364"/>
        <v>21.274999999999999</v>
      </c>
      <c r="R2332" s="8">
        <f t="shared" si="365"/>
        <v>25.875</v>
      </c>
      <c r="S2332" s="8">
        <f t="shared" si="366"/>
        <v>41.325000000000003</v>
      </c>
      <c r="T2332" s="8">
        <f t="shared" si="367"/>
        <v>27.125</v>
      </c>
      <c r="U2332" s="7">
        <f t="shared" si="368"/>
        <v>29.491666666666664</v>
      </c>
      <c r="V2332" s="7">
        <f t="shared" si="369"/>
        <v>28.9</v>
      </c>
    </row>
    <row r="2333" spans="1:22" ht="13.5" x14ac:dyDescent="0.25">
      <c r="A2333" s="3">
        <f>RSI!A2333</f>
        <v>45700</v>
      </c>
      <c r="B2333" s="2">
        <f>RSI!B2333</f>
        <v>0.39</v>
      </c>
      <c r="C2333" s="2">
        <f>RSI!I2333</f>
        <v>38.834958925012366</v>
      </c>
      <c r="D2333" s="2">
        <f>MACD!E2333</f>
        <v>8.7912656847322079E-5</v>
      </c>
      <c r="E2333" s="2">
        <f>MACD!F2333</f>
        <v>-8.9749434336787275E-4</v>
      </c>
      <c r="F2333" s="2">
        <f>'Moving Avg'!D2333</f>
        <v>0.39800000000000002</v>
      </c>
      <c r="G2333" s="2">
        <f>'Moving Avg'!F2333</f>
        <v>0.39850000000000008</v>
      </c>
      <c r="H2333" s="2">
        <f>'Moving Avg'!G2333</f>
        <v>0.40279999999999999</v>
      </c>
      <c r="I2333" s="2">
        <f>'Moving Avg'!H2333</f>
        <v>0.45155000000000023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  <c r="M2333" s="7">
        <f t="shared" si="360"/>
        <v>25</v>
      </c>
      <c r="N2333" s="7">
        <f t="shared" si="361"/>
        <v>0</v>
      </c>
      <c r="O2333" s="7">
        <f t="shared" si="362"/>
        <v>0</v>
      </c>
      <c r="P2333" s="7">
        <f t="shared" si="363"/>
        <v>16.5</v>
      </c>
      <c r="Q2333" s="8">
        <f t="shared" si="364"/>
        <v>11.225</v>
      </c>
      <c r="R2333" s="8">
        <f t="shared" si="365"/>
        <v>9.125</v>
      </c>
      <c r="S2333" s="8">
        <f t="shared" si="366"/>
        <v>11.175000000000001</v>
      </c>
      <c r="T2333" s="8">
        <f t="shared" si="367"/>
        <v>10.375</v>
      </c>
      <c r="U2333" s="7">
        <f t="shared" si="368"/>
        <v>10.508333333333335</v>
      </c>
      <c r="V2333" s="7">
        <f t="shared" si="369"/>
        <v>10.475000000000001</v>
      </c>
    </row>
    <row r="2334" spans="1:22" ht="13.5" x14ac:dyDescent="0.25">
      <c r="A2334" s="3">
        <f>RSI!A2334</f>
        <v>45701</v>
      </c>
      <c r="B2334" s="2">
        <f>RSI!B2334</f>
        <v>0.39</v>
      </c>
      <c r="C2334" s="2">
        <f>RSI!I2334</f>
        <v>38.834958925012366</v>
      </c>
      <c r="D2334" s="2">
        <f>MACD!E2334</f>
        <v>8.9843418829654853E-4</v>
      </c>
      <c r="E2334" s="2">
        <f>MACD!F2334</f>
        <v>-5.3830863703498849E-4</v>
      </c>
      <c r="F2334" s="2">
        <f>'Moving Avg'!D2334</f>
        <v>0.39600000000000007</v>
      </c>
      <c r="G2334" s="2">
        <f>'Moving Avg'!F2334</f>
        <v>0.39800000000000002</v>
      </c>
      <c r="H2334" s="2">
        <f>'Moving Avg'!G2334</f>
        <v>0.40240000000000004</v>
      </c>
      <c r="I2334" s="2">
        <f>'Moving Avg'!H2334</f>
        <v>0.45050000000000023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  <c r="M2334" s="7">
        <f t="shared" si="360"/>
        <v>25</v>
      </c>
      <c r="N2334" s="7">
        <f t="shared" si="361"/>
        <v>0</v>
      </c>
      <c r="O2334" s="7">
        <f t="shared" si="362"/>
        <v>0</v>
      </c>
      <c r="P2334" s="7">
        <f t="shared" si="363"/>
        <v>16.5</v>
      </c>
      <c r="Q2334" s="8">
        <f t="shared" si="364"/>
        <v>11.225</v>
      </c>
      <c r="R2334" s="8">
        <f t="shared" si="365"/>
        <v>9.125</v>
      </c>
      <c r="S2334" s="8">
        <f t="shared" si="366"/>
        <v>11.175000000000001</v>
      </c>
      <c r="T2334" s="8">
        <f t="shared" si="367"/>
        <v>10.375</v>
      </c>
      <c r="U2334" s="7">
        <f t="shared" si="368"/>
        <v>10.508333333333335</v>
      </c>
      <c r="V2334" s="7">
        <f t="shared" si="369"/>
        <v>10.475000000000001</v>
      </c>
    </row>
    <row r="2335" spans="1:22" ht="13.5" x14ac:dyDescent="0.25">
      <c r="A2335" s="3">
        <f>RSI!A2335</f>
        <v>45702</v>
      </c>
      <c r="B2335" s="2">
        <f>RSI!B2335</f>
        <v>0.39</v>
      </c>
      <c r="C2335" s="2">
        <f>RSI!I2335</f>
        <v>38.834958925012366</v>
      </c>
      <c r="D2335" s="2">
        <f>MACD!E2335</f>
        <v>1.6371797278844635E-3</v>
      </c>
      <c r="E2335" s="2">
        <f>MACD!F2335</f>
        <v>-1.0321096405109808E-4</v>
      </c>
      <c r="F2335" s="2">
        <f>'Moving Avg'!D2335</f>
        <v>0.39400000000000002</v>
      </c>
      <c r="G2335" s="2">
        <f>'Moving Avg'!F2335</f>
        <v>0.39750000000000002</v>
      </c>
      <c r="H2335" s="2">
        <f>'Moving Avg'!G2335</f>
        <v>0.40180000000000005</v>
      </c>
      <c r="I2335" s="2">
        <f>'Moving Avg'!H2335</f>
        <v>0.44940000000000024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  <c r="M2335" s="7">
        <f t="shared" si="360"/>
        <v>25</v>
      </c>
      <c r="N2335" s="7">
        <f t="shared" si="361"/>
        <v>0</v>
      </c>
      <c r="O2335" s="7">
        <f t="shared" si="362"/>
        <v>0</v>
      </c>
      <c r="P2335" s="7">
        <f t="shared" si="363"/>
        <v>16.5</v>
      </c>
      <c r="Q2335" s="8">
        <f t="shared" si="364"/>
        <v>11.225</v>
      </c>
      <c r="R2335" s="8">
        <f t="shared" si="365"/>
        <v>9.125</v>
      </c>
      <c r="S2335" s="8">
        <f t="shared" si="366"/>
        <v>11.175000000000001</v>
      </c>
      <c r="T2335" s="8">
        <f t="shared" si="367"/>
        <v>10.375</v>
      </c>
      <c r="U2335" s="7">
        <f t="shared" si="368"/>
        <v>10.508333333333335</v>
      </c>
      <c r="V2335" s="7">
        <f t="shared" si="369"/>
        <v>10.475000000000001</v>
      </c>
    </row>
    <row r="2336" spans="1:22" ht="13.5" x14ac:dyDescent="0.25">
      <c r="A2336" s="3">
        <f>RSI!A2336</f>
        <v>45705</v>
      </c>
      <c r="B2336" s="2">
        <f>RSI!B2336</f>
        <v>0.39</v>
      </c>
      <c r="C2336" s="2">
        <f>RSI!I2336</f>
        <v>38.834958925012366</v>
      </c>
      <c r="D2336" s="2">
        <f>MACD!E2336</f>
        <v>2.3112717634261593E-3</v>
      </c>
      <c r="E2336" s="2">
        <f>MACD!F2336</f>
        <v>3.7968558144435343E-4</v>
      </c>
      <c r="F2336" s="2">
        <f>'Moving Avg'!D2336</f>
        <v>0.39200000000000007</v>
      </c>
      <c r="G2336" s="2">
        <f>'Moving Avg'!F2336</f>
        <v>0.39699999999999996</v>
      </c>
      <c r="H2336" s="2">
        <f>'Moving Avg'!G2336</f>
        <v>0.40140000000000009</v>
      </c>
      <c r="I2336" s="2">
        <f>'Moving Avg'!H2336</f>
        <v>0.4483500000000003</v>
      </c>
      <c r="J2336" s="5" t="str">
        <f>OBV!F2336</f>
        <v>BEARISH</v>
      </c>
      <c r="K2336" s="5" t="str">
        <f>OBV!G2336</f>
        <v>NEUTRAL</v>
      </c>
      <c r="L2336" s="5" t="str">
        <f>OBV!H2336</f>
        <v>CONFIRMED BEARISH</v>
      </c>
      <c r="M2336" s="7">
        <f t="shared" si="360"/>
        <v>25</v>
      </c>
      <c r="N2336" s="7">
        <f t="shared" si="361"/>
        <v>0</v>
      </c>
      <c r="O2336" s="7">
        <f t="shared" si="362"/>
        <v>0</v>
      </c>
      <c r="P2336" s="7">
        <f t="shared" si="363"/>
        <v>16.5</v>
      </c>
      <c r="Q2336" s="8">
        <f t="shared" si="364"/>
        <v>11.225</v>
      </c>
      <c r="R2336" s="8">
        <f t="shared" si="365"/>
        <v>9.125</v>
      </c>
      <c r="S2336" s="8">
        <f t="shared" si="366"/>
        <v>11.175000000000001</v>
      </c>
      <c r="T2336" s="8">
        <f t="shared" si="367"/>
        <v>10.375</v>
      </c>
      <c r="U2336" s="7">
        <f t="shared" si="368"/>
        <v>10.508333333333335</v>
      </c>
      <c r="V2336" s="7">
        <f t="shared" si="369"/>
        <v>10.475000000000001</v>
      </c>
    </row>
    <row r="2337" spans="1:22" ht="13.5" x14ac:dyDescent="0.25">
      <c r="A2337" s="3">
        <f>RSI!A2337</f>
        <v>45706</v>
      </c>
      <c r="B2337" s="2">
        <f>RSI!B2337</f>
        <v>0.4</v>
      </c>
      <c r="C2337" s="2">
        <f>RSI!I2337</f>
        <v>53.230766316383352</v>
      </c>
      <c r="D2337" s="2">
        <f>MACD!E2337</f>
        <v>6.4782510450950292E-4</v>
      </c>
      <c r="E2337" s="2">
        <f>MACD!F2337</f>
        <v>4.3331348605738336E-4</v>
      </c>
      <c r="F2337" s="2">
        <f>'Moving Avg'!D2337</f>
        <v>0.39200000000000002</v>
      </c>
      <c r="G2337" s="2">
        <f>'Moving Avg'!F2337</f>
        <v>0.39750000000000002</v>
      </c>
      <c r="H2337" s="2">
        <f>'Moving Avg'!G2337</f>
        <v>0.40100000000000008</v>
      </c>
      <c r="I2337" s="2">
        <f>'Moving Avg'!H2337</f>
        <v>0.4473500000000003</v>
      </c>
      <c r="J2337" s="5" t="str">
        <f>OBV!F2337</f>
        <v>BEARISH</v>
      </c>
      <c r="K2337" s="5" t="str">
        <f>OBV!G2337</f>
        <v>NEUTRAL</v>
      </c>
      <c r="L2337" s="5" t="str">
        <f>OBV!H2337</f>
        <v>NEUTRAL</v>
      </c>
      <c r="M2337" s="7">
        <f t="shared" si="360"/>
        <v>25</v>
      </c>
      <c r="N2337" s="7">
        <f t="shared" si="361"/>
        <v>0</v>
      </c>
      <c r="O2337" s="7">
        <f t="shared" si="362"/>
        <v>0</v>
      </c>
      <c r="P2337" s="7">
        <f t="shared" si="363"/>
        <v>16.5</v>
      </c>
      <c r="Q2337" s="8">
        <f t="shared" si="364"/>
        <v>11.225</v>
      </c>
      <c r="R2337" s="8">
        <f t="shared" si="365"/>
        <v>9.125</v>
      </c>
      <c r="S2337" s="8">
        <f t="shared" si="366"/>
        <v>11.175000000000001</v>
      </c>
      <c r="T2337" s="8">
        <f t="shared" si="367"/>
        <v>10.375</v>
      </c>
      <c r="U2337" s="7">
        <f t="shared" si="368"/>
        <v>10.508333333333335</v>
      </c>
      <c r="V2337" s="7">
        <f t="shared" si="369"/>
        <v>10.475000000000001</v>
      </c>
    </row>
    <row r="2338" spans="1:22" ht="13.5" x14ac:dyDescent="0.25">
      <c r="A2338" s="3">
        <f>RSI!A2338</f>
        <v>45707</v>
      </c>
      <c r="B2338" s="2">
        <f>RSI!B2338</f>
        <v>0.39</v>
      </c>
      <c r="C2338" s="2">
        <f>RSI!I2338</f>
        <v>42.466905868497136</v>
      </c>
      <c r="D2338" s="2">
        <f>MACD!E2338</f>
        <v>1.5024144731131672E-3</v>
      </c>
      <c r="E2338" s="2">
        <f>MACD!F2338</f>
        <v>6.4713368346854027E-4</v>
      </c>
      <c r="F2338" s="2">
        <f>'Moving Avg'!D2338</f>
        <v>0.39200000000000002</v>
      </c>
      <c r="G2338" s="2">
        <f>'Moving Avg'!F2338</f>
        <v>0.39699999999999996</v>
      </c>
      <c r="H2338" s="2">
        <f>'Moving Avg'!G2338</f>
        <v>0.40040000000000014</v>
      </c>
      <c r="I2338" s="2">
        <f>'Moving Avg'!H2338</f>
        <v>0.44645000000000029</v>
      </c>
      <c r="J2338" s="5" t="str">
        <f>OBV!F2338</f>
        <v>BEARISH</v>
      </c>
      <c r="K2338" s="5" t="str">
        <f>OBV!G2338</f>
        <v>NEUTRAL</v>
      </c>
      <c r="L2338" s="5" t="str">
        <f>OBV!H2338</f>
        <v>NEUTRAL</v>
      </c>
      <c r="M2338" s="7">
        <f t="shared" si="360"/>
        <v>25</v>
      </c>
      <c r="N2338" s="7">
        <f t="shared" si="361"/>
        <v>0</v>
      </c>
      <c r="O2338" s="7">
        <f t="shared" si="362"/>
        <v>0</v>
      </c>
      <c r="P2338" s="7">
        <f t="shared" si="363"/>
        <v>16.5</v>
      </c>
      <c r="Q2338" s="8">
        <f t="shared" si="364"/>
        <v>11.225</v>
      </c>
      <c r="R2338" s="8">
        <f t="shared" si="365"/>
        <v>9.125</v>
      </c>
      <c r="S2338" s="8">
        <f t="shared" si="366"/>
        <v>11.175000000000001</v>
      </c>
      <c r="T2338" s="8">
        <f t="shared" si="367"/>
        <v>10.375</v>
      </c>
      <c r="U2338" s="7">
        <f t="shared" si="368"/>
        <v>10.508333333333335</v>
      </c>
      <c r="V2338" s="7">
        <f t="shared" si="369"/>
        <v>10.475000000000001</v>
      </c>
    </row>
    <row r="2339" spans="1:22" ht="13.5" x14ac:dyDescent="0.25">
      <c r="A2339" s="3">
        <f>RSI!A2339</f>
        <v>45708</v>
      </c>
      <c r="B2339" s="2">
        <f>RSI!B2339</f>
        <v>0.4</v>
      </c>
      <c r="C2339" s="2">
        <f>RSI!I2339</f>
        <v>52.755212967967964</v>
      </c>
      <c r="D2339" s="2">
        <f>MACD!E2339</f>
        <v>1.528062388992224E-3</v>
      </c>
      <c r="E2339" s="2">
        <f>MACD!F2339</f>
        <v>8.2331942457327702E-4</v>
      </c>
      <c r="F2339" s="2">
        <f>'Moving Avg'!D2339</f>
        <v>0.39400000000000002</v>
      </c>
      <c r="G2339" s="2">
        <f>'Moving Avg'!F2339</f>
        <v>0.39699999999999996</v>
      </c>
      <c r="H2339" s="2">
        <f>'Moving Avg'!G2339</f>
        <v>0.40020000000000011</v>
      </c>
      <c r="I2339" s="2">
        <f>'Moving Avg'!H2339</f>
        <v>0.44565000000000032</v>
      </c>
      <c r="J2339" s="5" t="str">
        <f>OBV!F2339</f>
        <v>BEARISH</v>
      </c>
      <c r="K2339" s="5" t="str">
        <f>OBV!G2339</f>
        <v>NEUTRAL</v>
      </c>
      <c r="L2339" s="5" t="str">
        <f>OBV!H2339</f>
        <v>BEARISH DIVERGENCE</v>
      </c>
      <c r="M2339" s="7">
        <f t="shared" si="360"/>
        <v>25</v>
      </c>
      <c r="N2339" s="7">
        <f t="shared" si="361"/>
        <v>0</v>
      </c>
      <c r="O2339" s="7">
        <f t="shared" si="362"/>
        <v>0</v>
      </c>
      <c r="P2339" s="7">
        <f t="shared" si="363"/>
        <v>16.5</v>
      </c>
      <c r="Q2339" s="8">
        <f t="shared" si="364"/>
        <v>11.225</v>
      </c>
      <c r="R2339" s="8">
        <f t="shared" si="365"/>
        <v>9.125</v>
      </c>
      <c r="S2339" s="8">
        <f t="shared" si="366"/>
        <v>11.175000000000001</v>
      </c>
      <c r="T2339" s="8">
        <f t="shared" si="367"/>
        <v>10.375</v>
      </c>
      <c r="U2339" s="7">
        <f t="shared" si="368"/>
        <v>10.508333333333335</v>
      </c>
      <c r="V2339" s="7">
        <f t="shared" si="369"/>
        <v>10.475000000000001</v>
      </c>
    </row>
    <row r="2340" spans="1:22" ht="13.5" x14ac:dyDescent="0.25">
      <c r="A2340" s="3">
        <f>RSI!A2340</f>
        <v>45709</v>
      </c>
      <c r="B2340" s="2">
        <f>RSI!B2340</f>
        <v>0.4</v>
      </c>
      <c r="C2340" s="2">
        <f>RSI!I2340</f>
        <v>52.755212967967964</v>
      </c>
      <c r="D2340" s="2">
        <f>MACD!E2340</f>
        <v>1.530743093581366E-3</v>
      </c>
      <c r="E2340" s="2">
        <f>MACD!F2340</f>
        <v>9.6480415837489489E-4</v>
      </c>
      <c r="F2340" s="2">
        <f>'Moving Avg'!D2340</f>
        <v>0.39600000000000002</v>
      </c>
      <c r="G2340" s="2">
        <f>'Moving Avg'!F2340</f>
        <v>0.39699999999999996</v>
      </c>
      <c r="H2340" s="2">
        <f>'Moving Avg'!G2340</f>
        <v>0.40000000000000008</v>
      </c>
      <c r="I2340" s="2">
        <f>'Moving Avg'!H2340</f>
        <v>0.44500000000000028</v>
      </c>
      <c r="J2340" s="5" t="str">
        <f>OBV!F2340</f>
        <v>BEARISH</v>
      </c>
      <c r="K2340" s="5" t="str">
        <f>OBV!G2340</f>
        <v>NEUTRAL</v>
      </c>
      <c r="L2340" s="5" t="str">
        <f>OBV!H2340</f>
        <v>BEARISH DIVERGENCE</v>
      </c>
      <c r="M2340" s="7">
        <f t="shared" si="360"/>
        <v>25</v>
      </c>
      <c r="N2340" s="7">
        <f t="shared" si="361"/>
        <v>0</v>
      </c>
      <c r="O2340" s="7">
        <f t="shared" si="362"/>
        <v>0</v>
      </c>
      <c r="P2340" s="7">
        <f t="shared" si="363"/>
        <v>16.5</v>
      </c>
      <c r="Q2340" s="8">
        <f t="shared" si="364"/>
        <v>11.225</v>
      </c>
      <c r="R2340" s="8">
        <f t="shared" si="365"/>
        <v>9.125</v>
      </c>
      <c r="S2340" s="8">
        <f t="shared" si="366"/>
        <v>11.175000000000001</v>
      </c>
      <c r="T2340" s="8">
        <f t="shared" si="367"/>
        <v>10.375</v>
      </c>
      <c r="U2340" s="7">
        <f t="shared" si="368"/>
        <v>10.508333333333335</v>
      </c>
      <c r="V2340" s="7">
        <f t="shared" si="369"/>
        <v>10.475000000000001</v>
      </c>
    </row>
    <row r="2341" spans="1:22" ht="13.5" x14ac:dyDescent="0.25">
      <c r="A2341" s="3">
        <f>RSI!A2341</f>
        <v>45712</v>
      </c>
      <c r="B2341" s="2">
        <f>RSI!B2341</f>
        <v>0.4</v>
      </c>
      <c r="C2341" s="2">
        <f>RSI!I2341</f>
        <v>52.755212967967971</v>
      </c>
      <c r="D2341" s="2">
        <f>MACD!E2341</f>
        <v>1.5153989949707736E-3</v>
      </c>
      <c r="E2341" s="2">
        <f>MACD!F2341</f>
        <v>1.0749231256940708E-3</v>
      </c>
      <c r="F2341" s="2">
        <f>'Moving Avg'!D2341</f>
        <v>0.39799999999999996</v>
      </c>
      <c r="G2341" s="2">
        <f>'Moving Avg'!F2341</f>
        <v>0.39699999999999996</v>
      </c>
      <c r="H2341" s="2">
        <f>'Moving Avg'!G2341</f>
        <v>0.39980000000000004</v>
      </c>
      <c r="I2341" s="2">
        <f>'Moving Avg'!H2341</f>
        <v>0.44440000000000024</v>
      </c>
      <c r="J2341" s="5" t="str">
        <f>OBV!F2341</f>
        <v>BEARISH</v>
      </c>
      <c r="K2341" s="5" t="str">
        <f>OBV!G2341</f>
        <v>NEUTRAL</v>
      </c>
      <c r="L2341" s="5" t="str">
        <f>OBV!H2341</f>
        <v>BEARISH DIVERGENCE</v>
      </c>
      <c r="M2341" s="7">
        <f t="shared" si="360"/>
        <v>25</v>
      </c>
      <c r="N2341" s="7">
        <f t="shared" si="361"/>
        <v>0</v>
      </c>
      <c r="O2341" s="7">
        <f t="shared" si="362"/>
        <v>0</v>
      </c>
      <c r="P2341" s="7">
        <f t="shared" si="363"/>
        <v>16.5</v>
      </c>
      <c r="Q2341" s="8">
        <f t="shared" si="364"/>
        <v>11.225</v>
      </c>
      <c r="R2341" s="8">
        <f t="shared" si="365"/>
        <v>9.125</v>
      </c>
      <c r="S2341" s="8">
        <f t="shared" si="366"/>
        <v>11.175000000000001</v>
      </c>
      <c r="T2341" s="8">
        <f t="shared" si="367"/>
        <v>10.375</v>
      </c>
      <c r="U2341" s="7">
        <f t="shared" si="368"/>
        <v>10.508333333333335</v>
      </c>
      <c r="V2341" s="7">
        <f t="shared" si="369"/>
        <v>10.475000000000001</v>
      </c>
    </row>
    <row r="2342" spans="1:22" ht="13.5" x14ac:dyDescent="0.25">
      <c r="A2342" s="3">
        <f>RSI!A2342</f>
        <v>45713</v>
      </c>
      <c r="B2342" s="2">
        <f>RSI!B2342</f>
        <v>0.4</v>
      </c>
      <c r="C2342" s="2">
        <f>RSI!I2342</f>
        <v>52.755212967967964</v>
      </c>
      <c r="D2342" s="2">
        <f>MACD!E2342</f>
        <v>1.4861077610739404E-3</v>
      </c>
      <c r="E2342" s="2">
        <f>MACD!F2342</f>
        <v>1.1571600527700448E-3</v>
      </c>
      <c r="F2342" s="2">
        <f>'Moving Avg'!D2342</f>
        <v>0.39799999999999996</v>
      </c>
      <c r="G2342" s="2">
        <f>'Moving Avg'!F2342</f>
        <v>0.39700000000000002</v>
      </c>
      <c r="H2342" s="2">
        <f>'Moving Avg'!G2342</f>
        <v>0.39960000000000007</v>
      </c>
      <c r="I2342" s="2">
        <f>'Moving Avg'!H2342</f>
        <v>0.44395000000000023</v>
      </c>
      <c r="J2342" s="5" t="str">
        <f>OBV!F2342</f>
        <v>BEARISH</v>
      </c>
      <c r="K2342" s="5" t="str">
        <f>OBV!G2342</f>
        <v>NEUTRAL</v>
      </c>
      <c r="L2342" s="5" t="str">
        <f>OBV!H2342</f>
        <v>NEUTRAL</v>
      </c>
      <c r="M2342" s="7">
        <f t="shared" si="360"/>
        <v>25</v>
      </c>
      <c r="N2342" s="7">
        <f t="shared" si="361"/>
        <v>0</v>
      </c>
      <c r="O2342" s="7">
        <f t="shared" si="362"/>
        <v>0</v>
      </c>
      <c r="P2342" s="7">
        <f t="shared" si="363"/>
        <v>16.5</v>
      </c>
      <c r="Q2342" s="8">
        <f t="shared" si="364"/>
        <v>11.225</v>
      </c>
      <c r="R2342" s="8">
        <f t="shared" si="365"/>
        <v>9.125</v>
      </c>
      <c r="S2342" s="8">
        <f t="shared" si="366"/>
        <v>11.175000000000001</v>
      </c>
      <c r="T2342" s="8">
        <f t="shared" si="367"/>
        <v>10.375</v>
      </c>
      <c r="U2342" s="7">
        <f t="shared" si="368"/>
        <v>10.508333333333335</v>
      </c>
      <c r="V2342" s="7">
        <f t="shared" si="369"/>
        <v>10.475000000000001</v>
      </c>
    </row>
    <row r="2343" spans="1:22" ht="13.5" x14ac:dyDescent="0.25">
      <c r="A2343" s="3">
        <f>RSI!A2343</f>
        <v>45714</v>
      </c>
      <c r="B2343" s="2">
        <f>RSI!B2343</f>
        <v>0.4</v>
      </c>
      <c r="C2343" s="2">
        <f>RSI!I2343</f>
        <v>52.755212967967964</v>
      </c>
      <c r="D2343" s="2">
        <f>MACD!E2343</f>
        <v>-9.2238450794812632E-5</v>
      </c>
      <c r="E2343" s="2">
        <f>MACD!F2343</f>
        <v>9.0728035205707338E-4</v>
      </c>
      <c r="F2343" s="2">
        <f>'Moving Avg'!D2343</f>
        <v>0.4</v>
      </c>
      <c r="G2343" s="2">
        <f>'Moving Avg'!F2343</f>
        <v>0.39700000000000008</v>
      </c>
      <c r="H2343" s="2">
        <f>'Moving Avg'!G2343</f>
        <v>0.39939999999999998</v>
      </c>
      <c r="I2343" s="2">
        <f>'Moving Avg'!H2343</f>
        <v>0.44360000000000022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  <c r="M2343" s="7">
        <f t="shared" si="360"/>
        <v>25</v>
      </c>
      <c r="N2343" s="7">
        <f t="shared" si="361"/>
        <v>45</v>
      </c>
      <c r="O2343" s="7">
        <f t="shared" si="362"/>
        <v>0</v>
      </c>
      <c r="P2343" s="7">
        <f t="shared" si="363"/>
        <v>83.5</v>
      </c>
      <c r="Q2343" s="8">
        <f t="shared" si="364"/>
        <v>37.024999999999999</v>
      </c>
      <c r="R2343" s="8">
        <f t="shared" si="365"/>
        <v>34.875</v>
      </c>
      <c r="S2343" s="8">
        <f t="shared" si="366"/>
        <v>48.075000000000003</v>
      </c>
      <c r="T2343" s="8">
        <f t="shared" si="367"/>
        <v>38.375</v>
      </c>
      <c r="U2343" s="7">
        <f t="shared" si="368"/>
        <v>39.991666666666667</v>
      </c>
      <c r="V2343" s="7">
        <f t="shared" si="369"/>
        <v>39.587500000000006</v>
      </c>
    </row>
    <row r="2344" spans="1:22" ht="13.5" x14ac:dyDescent="0.25">
      <c r="A2344" s="3">
        <f>RSI!A2344</f>
        <v>45715</v>
      </c>
      <c r="B2344" s="2">
        <f>RSI!B2344</f>
        <v>0.4</v>
      </c>
      <c r="C2344" s="2">
        <f>RSI!I2344</f>
        <v>52.755212967967964</v>
      </c>
      <c r="D2344" s="2">
        <f>MACD!E2344</f>
        <v>-1.4417434492584036E-3</v>
      </c>
      <c r="E2344" s="2">
        <f>MACD!F2344</f>
        <v>4.3747559179397802E-4</v>
      </c>
      <c r="F2344" s="2">
        <f>'Moving Avg'!D2344</f>
        <v>0.4</v>
      </c>
      <c r="G2344" s="2">
        <f>'Moving Avg'!F2344</f>
        <v>0.39700000000000008</v>
      </c>
      <c r="H2344" s="2">
        <f>'Moving Avg'!G2344</f>
        <v>0.39919999999999994</v>
      </c>
      <c r="I2344" s="2">
        <f>'Moving Avg'!H2344</f>
        <v>0.44315000000000021</v>
      </c>
      <c r="J2344" s="5" t="str">
        <f>OBV!F2344</f>
        <v>NEUTRAL</v>
      </c>
      <c r="K2344" s="5" t="str">
        <f>OBV!G2344</f>
        <v>NEUTRAL</v>
      </c>
      <c r="L2344" s="5" t="str">
        <f>OBV!H2344</f>
        <v>NEUTRAL</v>
      </c>
      <c r="M2344" s="7">
        <f t="shared" si="360"/>
        <v>25</v>
      </c>
      <c r="N2344" s="7">
        <f t="shared" si="361"/>
        <v>45</v>
      </c>
      <c r="O2344" s="7">
        <f t="shared" si="362"/>
        <v>0</v>
      </c>
      <c r="P2344" s="7">
        <f t="shared" si="363"/>
        <v>33</v>
      </c>
      <c r="Q2344" s="8">
        <f t="shared" si="364"/>
        <v>29.45</v>
      </c>
      <c r="R2344" s="8">
        <f t="shared" si="365"/>
        <v>22.25</v>
      </c>
      <c r="S2344" s="8">
        <f t="shared" si="366"/>
        <v>25.35</v>
      </c>
      <c r="T2344" s="8">
        <f t="shared" si="367"/>
        <v>25.75</v>
      </c>
      <c r="U2344" s="7">
        <f t="shared" si="368"/>
        <v>25.683333333333337</v>
      </c>
      <c r="V2344" s="7">
        <f t="shared" si="369"/>
        <v>25.700000000000003</v>
      </c>
    </row>
    <row r="2345" spans="1:22" ht="13.5" x14ac:dyDescent="0.25">
      <c r="A2345" s="3">
        <f>RSI!A2345</f>
        <v>45716</v>
      </c>
      <c r="B2345" s="2">
        <f>RSI!B2345</f>
        <v>0.4</v>
      </c>
      <c r="C2345" s="2">
        <f>RSI!I2345</f>
        <v>52.755212967967964</v>
      </c>
      <c r="D2345" s="2">
        <f>MACD!E2345</f>
        <v>-2.5965779244164211E-3</v>
      </c>
      <c r="E2345" s="2">
        <f>MACD!F2345</f>
        <v>-1.6933511144810184E-4</v>
      </c>
      <c r="F2345" s="2">
        <f>'Moving Avg'!D2345</f>
        <v>0.4</v>
      </c>
      <c r="G2345" s="2">
        <f>'Moving Avg'!F2345</f>
        <v>0.39700000000000013</v>
      </c>
      <c r="H2345" s="2">
        <f>'Moving Avg'!G2345</f>
        <v>0.39899999999999997</v>
      </c>
      <c r="I2345" s="2">
        <f>'Moving Avg'!H2345</f>
        <v>0.44260000000000022</v>
      </c>
      <c r="J2345" s="5" t="str">
        <f>OBV!F2345</f>
        <v>NEUTRAL</v>
      </c>
      <c r="K2345" s="5" t="str">
        <f>OBV!G2345</f>
        <v>NEUTRAL</v>
      </c>
      <c r="L2345" s="5" t="str">
        <f>OBV!H2345</f>
        <v>NEUTRAL</v>
      </c>
      <c r="M2345" s="7">
        <f t="shared" si="360"/>
        <v>25</v>
      </c>
      <c r="N2345" s="7">
        <f t="shared" si="361"/>
        <v>45</v>
      </c>
      <c r="O2345" s="7">
        <f t="shared" si="362"/>
        <v>0</v>
      </c>
      <c r="P2345" s="7">
        <f t="shared" si="363"/>
        <v>33</v>
      </c>
      <c r="Q2345" s="8">
        <f t="shared" si="364"/>
        <v>29.45</v>
      </c>
      <c r="R2345" s="8">
        <f t="shared" si="365"/>
        <v>22.25</v>
      </c>
      <c r="S2345" s="8">
        <f t="shared" si="366"/>
        <v>25.35</v>
      </c>
      <c r="T2345" s="8">
        <f t="shared" si="367"/>
        <v>25.75</v>
      </c>
      <c r="U2345" s="7">
        <f t="shared" si="368"/>
        <v>25.683333333333337</v>
      </c>
      <c r="V2345" s="7">
        <f t="shared" si="369"/>
        <v>25.700000000000003</v>
      </c>
    </row>
    <row r="2346" spans="1:22" ht="13.5" x14ac:dyDescent="0.25">
      <c r="A2346" s="3">
        <f>RSI!A2346</f>
        <v>45719</v>
      </c>
      <c r="B2346" s="2">
        <f>RSI!B2346</f>
        <v>0.41</v>
      </c>
      <c r="C2346" s="2">
        <f>RSI!I2346</f>
        <v>63.669402903085064</v>
      </c>
      <c r="D2346" s="2">
        <f>MACD!E2346</f>
        <v>-4.3264729927092738E-3</v>
      </c>
      <c r="E2346" s="2">
        <f>MACD!F2346</f>
        <v>-1.0007626877003362E-3</v>
      </c>
      <c r="F2346" s="2">
        <f>'Moving Avg'!D2346</f>
        <v>0.40200000000000002</v>
      </c>
      <c r="G2346" s="2">
        <f>'Moving Avg'!F2346</f>
        <v>0.39750000000000013</v>
      </c>
      <c r="H2346" s="2">
        <f>'Moving Avg'!G2346</f>
        <v>0.39899999999999997</v>
      </c>
      <c r="I2346" s="2">
        <f>'Moving Avg'!H2346</f>
        <v>0.44215000000000015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  <c r="M2346" s="7">
        <f t="shared" si="360"/>
        <v>25</v>
      </c>
      <c r="N2346" s="7">
        <f t="shared" si="361"/>
        <v>45</v>
      </c>
      <c r="O2346" s="7">
        <f t="shared" si="362"/>
        <v>0</v>
      </c>
      <c r="P2346" s="7">
        <f t="shared" si="363"/>
        <v>83.5</v>
      </c>
      <c r="Q2346" s="8">
        <f t="shared" si="364"/>
        <v>37.024999999999999</v>
      </c>
      <c r="R2346" s="8">
        <f t="shared" si="365"/>
        <v>34.875</v>
      </c>
      <c r="S2346" s="8">
        <f t="shared" si="366"/>
        <v>48.075000000000003</v>
      </c>
      <c r="T2346" s="8">
        <f t="shared" si="367"/>
        <v>38.375</v>
      </c>
      <c r="U2346" s="7">
        <f t="shared" si="368"/>
        <v>39.991666666666667</v>
      </c>
      <c r="V2346" s="7">
        <f t="shared" si="369"/>
        <v>39.587500000000006</v>
      </c>
    </row>
    <row r="2347" spans="1:22" ht="13.5" x14ac:dyDescent="0.25">
      <c r="A2347" s="3">
        <f>RSI!A2347</f>
        <v>45720</v>
      </c>
      <c r="B2347" s="2">
        <f>RSI!B2347</f>
        <v>0.41</v>
      </c>
      <c r="C2347" s="2">
        <f>RSI!I2347</f>
        <v>63.669402903085064</v>
      </c>
      <c r="D2347" s="2">
        <f>MACD!E2347</f>
        <v>-4.321958040600149E-3</v>
      </c>
      <c r="E2347" s="2">
        <f>MACD!F2347</f>
        <v>-1.6650017582802989E-3</v>
      </c>
      <c r="F2347" s="2">
        <f>'Moving Avg'!D2347</f>
        <v>0.40400000000000003</v>
      </c>
      <c r="G2347" s="2">
        <f>'Moving Avg'!F2347</f>
        <v>0.39850000000000019</v>
      </c>
      <c r="H2347" s="2">
        <f>'Moving Avg'!G2347</f>
        <v>0.39899999999999997</v>
      </c>
      <c r="I2347" s="2">
        <f>'Moving Avg'!H2347</f>
        <v>0.44170000000000015</v>
      </c>
      <c r="J2347" s="5" t="str">
        <f>OBV!F2347</f>
        <v>BULLISH</v>
      </c>
      <c r="K2347" s="5" t="str">
        <f>OBV!G2347</f>
        <v>NEUTRAL</v>
      </c>
      <c r="L2347" s="5" t="str">
        <f>OBV!H2347</f>
        <v>CONFIRMED BULLISH</v>
      </c>
      <c r="M2347" s="7">
        <f t="shared" si="360"/>
        <v>25</v>
      </c>
      <c r="N2347" s="7">
        <f t="shared" si="361"/>
        <v>45</v>
      </c>
      <c r="O2347" s="7">
        <f t="shared" si="362"/>
        <v>0</v>
      </c>
      <c r="P2347" s="7">
        <f t="shared" si="363"/>
        <v>83.5</v>
      </c>
      <c r="Q2347" s="8">
        <f t="shared" si="364"/>
        <v>37.024999999999999</v>
      </c>
      <c r="R2347" s="8">
        <f t="shared" si="365"/>
        <v>34.875</v>
      </c>
      <c r="S2347" s="8">
        <f t="shared" si="366"/>
        <v>48.075000000000003</v>
      </c>
      <c r="T2347" s="8">
        <f t="shared" si="367"/>
        <v>38.375</v>
      </c>
      <c r="U2347" s="7">
        <f t="shared" si="368"/>
        <v>39.991666666666667</v>
      </c>
      <c r="V2347" s="7">
        <f t="shared" si="369"/>
        <v>39.587500000000006</v>
      </c>
    </row>
    <row r="2348" spans="1:22" ht="13.5" x14ac:dyDescent="0.25">
      <c r="A2348" s="3">
        <f>RSI!A2348</f>
        <v>45721</v>
      </c>
      <c r="B2348" s="2">
        <f>RSI!B2348</f>
        <v>0.4</v>
      </c>
      <c r="C2348" s="2">
        <f>RSI!I2348</f>
        <v>50.215585983962974</v>
      </c>
      <c r="D2348" s="2">
        <f>MACD!E2348</f>
        <v>-5.1808485135562132E-3</v>
      </c>
      <c r="E2348" s="2">
        <f>MACD!F2348</f>
        <v>-2.3681711093354822E-3</v>
      </c>
      <c r="F2348" s="2">
        <f>'Moving Avg'!D2348</f>
        <v>0.40400000000000003</v>
      </c>
      <c r="G2348" s="2">
        <f>'Moving Avg'!F2348</f>
        <v>0.39850000000000019</v>
      </c>
      <c r="H2348" s="2">
        <f>'Moving Avg'!G2348</f>
        <v>0.39879999999999993</v>
      </c>
      <c r="I2348" s="2">
        <f>'Moving Avg'!H2348</f>
        <v>0.44115000000000015</v>
      </c>
      <c r="J2348" s="5" t="str">
        <f>OBV!F2348</f>
        <v>BULLISH</v>
      </c>
      <c r="K2348" s="5" t="str">
        <f>OBV!G2348</f>
        <v>NEUTRAL</v>
      </c>
      <c r="L2348" s="5" t="str">
        <f>OBV!H2348</f>
        <v>NEUTRAL</v>
      </c>
      <c r="M2348" s="7">
        <f t="shared" si="360"/>
        <v>25</v>
      </c>
      <c r="N2348" s="7">
        <f t="shared" si="361"/>
        <v>45</v>
      </c>
      <c r="O2348" s="7">
        <f t="shared" si="362"/>
        <v>0</v>
      </c>
      <c r="P2348" s="7">
        <f t="shared" si="363"/>
        <v>49.5</v>
      </c>
      <c r="Q2348" s="8">
        <f t="shared" si="364"/>
        <v>31.925000000000001</v>
      </c>
      <c r="R2348" s="8">
        <f t="shared" si="365"/>
        <v>26.375</v>
      </c>
      <c r="S2348" s="8">
        <f t="shared" si="366"/>
        <v>32.775000000000006</v>
      </c>
      <c r="T2348" s="8">
        <f t="shared" si="367"/>
        <v>29.875</v>
      </c>
      <c r="U2348" s="7">
        <f t="shared" si="368"/>
        <v>30.358333333333334</v>
      </c>
      <c r="V2348" s="7">
        <f t="shared" si="369"/>
        <v>30.237500000000001</v>
      </c>
    </row>
    <row r="2349" spans="1:22" ht="13.5" x14ac:dyDescent="0.25">
      <c r="A2349" s="3">
        <f>RSI!A2349</f>
        <v>45722</v>
      </c>
      <c r="B2349" s="2">
        <f>RSI!B2349</f>
        <v>0.41</v>
      </c>
      <c r="C2349" s="2">
        <f>RSI!I2349</f>
        <v>59.44447542054327</v>
      </c>
      <c r="D2349" s="2">
        <f>MACD!E2349</f>
        <v>-5.1109667073132026E-3</v>
      </c>
      <c r="E2349" s="2">
        <f>MACD!F2349</f>
        <v>-2.9167302289310262E-3</v>
      </c>
      <c r="F2349" s="2">
        <f>'Moving Avg'!D2349</f>
        <v>0.40600000000000003</v>
      </c>
      <c r="G2349" s="2">
        <f>'Moving Avg'!F2349</f>
        <v>0.39900000000000013</v>
      </c>
      <c r="H2349" s="2">
        <f>'Moving Avg'!G2349</f>
        <v>0.39880000000000004</v>
      </c>
      <c r="I2349" s="2">
        <f>'Moving Avg'!H2349</f>
        <v>0.44060000000000021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  <c r="M2349" s="7">
        <f t="shared" si="360"/>
        <v>25</v>
      </c>
      <c r="N2349" s="7">
        <f t="shared" si="361"/>
        <v>45</v>
      </c>
      <c r="O2349" s="7">
        <f t="shared" si="362"/>
        <v>0</v>
      </c>
      <c r="P2349" s="7">
        <f t="shared" si="363"/>
        <v>83.5</v>
      </c>
      <c r="Q2349" s="8">
        <f t="shared" si="364"/>
        <v>37.024999999999999</v>
      </c>
      <c r="R2349" s="8">
        <f t="shared" si="365"/>
        <v>34.875</v>
      </c>
      <c r="S2349" s="8">
        <f t="shared" si="366"/>
        <v>48.075000000000003</v>
      </c>
      <c r="T2349" s="8">
        <f t="shared" si="367"/>
        <v>38.375</v>
      </c>
      <c r="U2349" s="7">
        <f t="shared" si="368"/>
        <v>39.991666666666667</v>
      </c>
      <c r="V2349" s="7">
        <f t="shared" si="369"/>
        <v>39.587500000000006</v>
      </c>
    </row>
    <row r="2350" spans="1:22" ht="13.5" x14ac:dyDescent="0.25">
      <c r="A2350" s="3">
        <f>RSI!A2350</f>
        <v>45723</v>
      </c>
      <c r="B2350" s="2">
        <f>RSI!B2350</f>
        <v>0.41</v>
      </c>
      <c r="C2350" s="2">
        <f>RSI!I2350</f>
        <v>59.44447542054327</v>
      </c>
      <c r="D2350" s="2">
        <f>MACD!E2350</f>
        <v>-5.1119314835352259E-3</v>
      </c>
      <c r="E2350" s="2">
        <f>MACD!F2350</f>
        <v>-3.3557704798518658E-3</v>
      </c>
      <c r="F2350" s="2">
        <f>'Moving Avg'!D2350</f>
        <v>0.40800000000000003</v>
      </c>
      <c r="G2350" s="2">
        <f>'Moving Avg'!F2350</f>
        <v>0.39950000000000013</v>
      </c>
      <c r="H2350" s="2">
        <f>'Moving Avg'!G2350</f>
        <v>0.39900000000000008</v>
      </c>
      <c r="I2350" s="2">
        <f>'Moving Avg'!H2350</f>
        <v>0.43995000000000029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  <c r="M2350" s="7">
        <f t="shared" si="360"/>
        <v>25</v>
      </c>
      <c r="N2350" s="7">
        <f t="shared" si="361"/>
        <v>45</v>
      </c>
      <c r="O2350" s="7">
        <f t="shared" si="362"/>
        <v>0</v>
      </c>
      <c r="P2350" s="7">
        <f t="shared" si="363"/>
        <v>83.5</v>
      </c>
      <c r="Q2350" s="8">
        <f t="shared" si="364"/>
        <v>37.024999999999999</v>
      </c>
      <c r="R2350" s="8">
        <f t="shared" si="365"/>
        <v>34.875</v>
      </c>
      <c r="S2350" s="8">
        <f t="shared" si="366"/>
        <v>48.075000000000003</v>
      </c>
      <c r="T2350" s="8">
        <f t="shared" si="367"/>
        <v>38.375</v>
      </c>
      <c r="U2350" s="7">
        <f t="shared" si="368"/>
        <v>39.991666666666667</v>
      </c>
      <c r="V2350" s="7">
        <f t="shared" si="369"/>
        <v>39.587500000000006</v>
      </c>
    </row>
    <row r="2351" spans="1:22" ht="13.5" x14ac:dyDescent="0.25">
      <c r="A2351" s="3">
        <f>RSI!A2351</f>
        <v>45726</v>
      </c>
      <c r="B2351" s="2">
        <f>RSI!B2351</f>
        <v>0.41</v>
      </c>
      <c r="C2351" s="2">
        <f>RSI!I2351</f>
        <v>59.444475420543256</v>
      </c>
      <c r="D2351" s="2">
        <f>MACD!E2351</f>
        <v>-5.1683918468597434E-3</v>
      </c>
      <c r="E2351" s="2">
        <f>MACD!F2351</f>
        <v>-3.7182947532534419E-3</v>
      </c>
      <c r="F2351" s="2">
        <f>'Moving Avg'!D2351</f>
        <v>0.40800000000000003</v>
      </c>
      <c r="G2351" s="2">
        <f>'Moving Avg'!F2351</f>
        <v>0.40000000000000008</v>
      </c>
      <c r="H2351" s="2">
        <f>'Moving Avg'!G2351</f>
        <v>0.39920000000000011</v>
      </c>
      <c r="I2351" s="2">
        <f>'Moving Avg'!H2351</f>
        <v>0.43920000000000026</v>
      </c>
      <c r="J2351" s="5" t="str">
        <f>OBV!F2351</f>
        <v>BULLISH</v>
      </c>
      <c r="K2351" s="5" t="str">
        <f>OBV!G2351</f>
        <v>NEUTRAL</v>
      </c>
      <c r="L2351" s="5" t="str">
        <f>OBV!H2351</f>
        <v>NEUTRAL</v>
      </c>
      <c r="M2351" s="7">
        <f t="shared" si="360"/>
        <v>25</v>
      </c>
      <c r="N2351" s="7">
        <f t="shared" si="361"/>
        <v>45</v>
      </c>
      <c r="O2351" s="7">
        <f t="shared" si="362"/>
        <v>0</v>
      </c>
      <c r="P2351" s="7">
        <f t="shared" si="363"/>
        <v>49.5</v>
      </c>
      <c r="Q2351" s="8">
        <f t="shared" si="364"/>
        <v>31.925000000000001</v>
      </c>
      <c r="R2351" s="8">
        <f t="shared" si="365"/>
        <v>26.375</v>
      </c>
      <c r="S2351" s="8">
        <f t="shared" si="366"/>
        <v>32.775000000000006</v>
      </c>
      <c r="T2351" s="8">
        <f t="shared" si="367"/>
        <v>29.875</v>
      </c>
      <c r="U2351" s="7">
        <f t="shared" si="368"/>
        <v>30.358333333333334</v>
      </c>
      <c r="V2351" s="7">
        <f t="shared" si="369"/>
        <v>30.237500000000001</v>
      </c>
    </row>
    <row r="2352" spans="1:22" ht="13.5" x14ac:dyDescent="0.25">
      <c r="A2352" s="3">
        <f>RSI!A2352</f>
        <v>45727</v>
      </c>
      <c r="B2352" s="2">
        <f>RSI!B2352</f>
        <v>0.41</v>
      </c>
      <c r="C2352" s="2">
        <f>RSI!I2352</f>
        <v>59.444475420543256</v>
      </c>
      <c r="D2352" s="2">
        <f>MACD!E2352</f>
        <v>-5.2676882358250188E-3</v>
      </c>
      <c r="E2352" s="2">
        <f>MACD!F2352</f>
        <v>-4.0281734497677572E-3</v>
      </c>
      <c r="F2352" s="2">
        <f>'Moving Avg'!D2352</f>
        <v>0.40800000000000003</v>
      </c>
      <c r="G2352" s="2">
        <f>'Moving Avg'!F2352</f>
        <v>0.40050000000000008</v>
      </c>
      <c r="H2352" s="2">
        <f>'Moving Avg'!G2352</f>
        <v>0.39940000000000014</v>
      </c>
      <c r="I2352" s="2">
        <f>'Moving Avg'!H2352</f>
        <v>0.43840000000000023</v>
      </c>
      <c r="J2352" s="5" t="str">
        <f>OBV!F2352</f>
        <v>BULLISH</v>
      </c>
      <c r="K2352" s="5" t="str">
        <f>OBV!G2352</f>
        <v>NEUTRAL</v>
      </c>
      <c r="L2352" s="5" t="str">
        <f>OBV!H2352</f>
        <v>NEUTRAL</v>
      </c>
      <c r="M2352" s="7">
        <f t="shared" si="360"/>
        <v>25</v>
      </c>
      <c r="N2352" s="7">
        <f t="shared" si="361"/>
        <v>45</v>
      </c>
      <c r="O2352" s="7">
        <f t="shared" si="362"/>
        <v>0</v>
      </c>
      <c r="P2352" s="7">
        <f t="shared" si="363"/>
        <v>49.5</v>
      </c>
      <c r="Q2352" s="8">
        <f t="shared" si="364"/>
        <v>31.925000000000001</v>
      </c>
      <c r="R2352" s="8">
        <f t="shared" si="365"/>
        <v>26.375</v>
      </c>
      <c r="S2352" s="8">
        <f t="shared" si="366"/>
        <v>32.775000000000006</v>
      </c>
      <c r="T2352" s="8">
        <f t="shared" si="367"/>
        <v>29.875</v>
      </c>
      <c r="U2352" s="7">
        <f t="shared" si="368"/>
        <v>30.358333333333334</v>
      </c>
      <c r="V2352" s="7">
        <f t="shared" si="369"/>
        <v>30.237500000000001</v>
      </c>
    </row>
    <row r="2353" spans="1:22" ht="13.5" x14ac:dyDescent="0.25">
      <c r="A2353" s="3">
        <f>RSI!A2353</f>
        <v>45728</v>
      </c>
      <c r="B2353" s="2">
        <f>RSI!B2353</f>
        <v>0.41</v>
      </c>
      <c r="C2353" s="2">
        <f>RSI!I2353</f>
        <v>59.444475420543256</v>
      </c>
      <c r="D2353" s="2">
        <f>MACD!E2353</f>
        <v>-5.3994140307599414E-3</v>
      </c>
      <c r="E2353" s="2">
        <f>MACD!F2353</f>
        <v>-4.3024215659661948E-3</v>
      </c>
      <c r="F2353" s="2">
        <f>'Moving Avg'!D2353</f>
        <v>0.41</v>
      </c>
      <c r="G2353" s="2">
        <f>'Moving Avg'!F2353</f>
        <v>0.40150000000000008</v>
      </c>
      <c r="H2353" s="2">
        <f>'Moving Avg'!G2353</f>
        <v>0.3994000000000002</v>
      </c>
      <c r="I2353" s="2">
        <f>'Moving Avg'!H2353</f>
        <v>0.43775000000000019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  <c r="M2353" s="7">
        <f t="shared" si="360"/>
        <v>25</v>
      </c>
      <c r="N2353" s="7">
        <f t="shared" si="361"/>
        <v>45</v>
      </c>
      <c r="O2353" s="7">
        <f t="shared" si="362"/>
        <v>0</v>
      </c>
      <c r="P2353" s="7">
        <f t="shared" si="363"/>
        <v>83.5</v>
      </c>
      <c r="Q2353" s="8">
        <f t="shared" si="364"/>
        <v>37.024999999999999</v>
      </c>
      <c r="R2353" s="8">
        <f t="shared" si="365"/>
        <v>34.875</v>
      </c>
      <c r="S2353" s="8">
        <f t="shared" si="366"/>
        <v>48.075000000000003</v>
      </c>
      <c r="T2353" s="8">
        <f t="shared" si="367"/>
        <v>38.375</v>
      </c>
      <c r="U2353" s="7">
        <f t="shared" si="368"/>
        <v>39.991666666666667</v>
      </c>
      <c r="V2353" s="7">
        <f t="shared" si="369"/>
        <v>39.587500000000006</v>
      </c>
    </row>
    <row r="2354" spans="1:22" ht="13.5" x14ac:dyDescent="0.25">
      <c r="A2354" s="3">
        <f>RSI!A2354</f>
        <v>45729</v>
      </c>
      <c r="B2354" s="2">
        <f>RSI!B2354</f>
        <v>0.41</v>
      </c>
      <c r="C2354" s="2">
        <f>RSI!I2354</f>
        <v>59.444475420543256</v>
      </c>
      <c r="D2354" s="2">
        <f>MACD!E2354</f>
        <v>-5.5550463312842857E-3</v>
      </c>
      <c r="E2354" s="2">
        <f>MACD!F2354</f>
        <v>-4.5529465190298135E-3</v>
      </c>
      <c r="F2354" s="2">
        <f>'Moving Avg'!D2354</f>
        <v>0.41</v>
      </c>
      <c r="G2354" s="2">
        <f>'Moving Avg'!F2354</f>
        <v>0.40250000000000002</v>
      </c>
      <c r="H2354" s="2">
        <f>'Moving Avg'!G2354</f>
        <v>0.3994000000000002</v>
      </c>
      <c r="I2354" s="2">
        <f>'Moving Avg'!H2354</f>
        <v>0.43715000000000026</v>
      </c>
      <c r="J2354" s="5" t="str">
        <f>OBV!F2354</f>
        <v>NEUTRAL</v>
      </c>
      <c r="K2354" s="5" t="str">
        <f>OBV!G2354</f>
        <v>NEUTRAL</v>
      </c>
      <c r="L2354" s="5" t="str">
        <f>OBV!H2354</f>
        <v>NEUTRAL</v>
      </c>
      <c r="M2354" s="7">
        <f t="shared" si="360"/>
        <v>25</v>
      </c>
      <c r="N2354" s="7">
        <f t="shared" si="361"/>
        <v>45</v>
      </c>
      <c r="O2354" s="7">
        <f t="shared" si="362"/>
        <v>0</v>
      </c>
      <c r="P2354" s="7">
        <f t="shared" si="363"/>
        <v>33</v>
      </c>
      <c r="Q2354" s="8">
        <f t="shared" si="364"/>
        <v>29.45</v>
      </c>
      <c r="R2354" s="8">
        <f t="shared" si="365"/>
        <v>22.25</v>
      </c>
      <c r="S2354" s="8">
        <f t="shared" si="366"/>
        <v>25.35</v>
      </c>
      <c r="T2354" s="8">
        <f t="shared" si="367"/>
        <v>25.75</v>
      </c>
      <c r="U2354" s="7">
        <f t="shared" si="368"/>
        <v>25.683333333333337</v>
      </c>
      <c r="V2354" s="7">
        <f t="shared" si="369"/>
        <v>25.700000000000003</v>
      </c>
    </row>
    <row r="2355" spans="1:22" ht="13.5" x14ac:dyDescent="0.25">
      <c r="A2355" s="3">
        <f>RSI!A2355</f>
        <v>45730</v>
      </c>
      <c r="B2355" s="2">
        <f>RSI!B2355</f>
        <v>0.4</v>
      </c>
      <c r="C2355" s="2">
        <f>RSI!I2355</f>
        <v>46.110396997340878</v>
      </c>
      <c r="D2355" s="2">
        <f>MACD!E2355</f>
        <v>-4.9868944717944563E-3</v>
      </c>
      <c r="E2355" s="2">
        <f>MACD!F2355</f>
        <v>-4.6397361095827424E-3</v>
      </c>
      <c r="F2355" s="2">
        <f>'Moving Avg'!D2355</f>
        <v>0.40800000000000003</v>
      </c>
      <c r="G2355" s="2">
        <f>'Moving Avg'!F2355</f>
        <v>0.40300000000000002</v>
      </c>
      <c r="H2355" s="2">
        <f>'Moving Avg'!G2355</f>
        <v>0.3994000000000002</v>
      </c>
      <c r="I2355" s="2">
        <f>'Moving Avg'!H2355</f>
        <v>0.43655000000000027</v>
      </c>
      <c r="J2355" s="5" t="str">
        <f>OBV!F2355</f>
        <v>BEARISH</v>
      </c>
      <c r="K2355" s="5" t="str">
        <f>OBV!G2355</f>
        <v>NEUTRAL</v>
      </c>
      <c r="L2355" s="5" t="str">
        <f>OBV!H2355</f>
        <v>CONFIRMED BEARISH</v>
      </c>
      <c r="M2355" s="7">
        <f t="shared" si="360"/>
        <v>25</v>
      </c>
      <c r="N2355" s="7">
        <f t="shared" si="361"/>
        <v>45</v>
      </c>
      <c r="O2355" s="7">
        <f t="shared" si="362"/>
        <v>0</v>
      </c>
      <c r="P2355" s="7">
        <f t="shared" si="363"/>
        <v>16.5</v>
      </c>
      <c r="Q2355" s="8">
        <f t="shared" si="364"/>
        <v>26.975000000000001</v>
      </c>
      <c r="R2355" s="8">
        <f t="shared" si="365"/>
        <v>18.125</v>
      </c>
      <c r="S2355" s="8">
        <f t="shared" si="366"/>
        <v>17.925000000000001</v>
      </c>
      <c r="T2355" s="8">
        <f t="shared" si="367"/>
        <v>21.625</v>
      </c>
      <c r="U2355" s="7">
        <f t="shared" si="368"/>
        <v>21.008333333333336</v>
      </c>
      <c r="V2355" s="7">
        <f t="shared" si="369"/>
        <v>21.162500000000001</v>
      </c>
    </row>
    <row r="2356" spans="1:22" ht="13.5" x14ac:dyDescent="0.25">
      <c r="A2356" s="3">
        <f>RSI!A2356</f>
        <v>45733</v>
      </c>
      <c r="B2356" s="2">
        <f>RSI!B2356</f>
        <v>0.4</v>
      </c>
      <c r="C2356" s="2">
        <f>RSI!I2356</f>
        <v>46.110396997340878</v>
      </c>
      <c r="D2356" s="2">
        <f>MACD!E2356</f>
        <v>-2.9464690038545904E-3</v>
      </c>
      <c r="E2356" s="2">
        <f>MACD!F2356</f>
        <v>-4.3010826884371123E-3</v>
      </c>
      <c r="F2356" s="2">
        <f>'Moving Avg'!D2356</f>
        <v>0.40599999999999997</v>
      </c>
      <c r="G2356" s="2">
        <f>'Moving Avg'!F2356</f>
        <v>0.40350000000000003</v>
      </c>
      <c r="H2356" s="2">
        <f>'Moving Avg'!G2356</f>
        <v>0.39940000000000014</v>
      </c>
      <c r="I2356" s="2">
        <f>'Moving Avg'!H2356</f>
        <v>0.43585000000000029</v>
      </c>
      <c r="J2356" s="5" t="str">
        <f>OBV!F2356</f>
        <v>BEARISH</v>
      </c>
      <c r="K2356" s="5" t="str">
        <f>OBV!G2356</f>
        <v>NEUTRAL</v>
      </c>
      <c r="L2356" s="5" t="str">
        <f>OBV!H2356</f>
        <v>CONFIRMED BEARISH</v>
      </c>
      <c r="M2356" s="7">
        <f t="shared" si="360"/>
        <v>25</v>
      </c>
      <c r="N2356" s="7">
        <f t="shared" si="361"/>
        <v>0</v>
      </c>
      <c r="O2356" s="7">
        <f t="shared" si="362"/>
        <v>0</v>
      </c>
      <c r="P2356" s="7">
        <f t="shared" si="363"/>
        <v>16.5</v>
      </c>
      <c r="Q2356" s="8">
        <f t="shared" si="364"/>
        <v>11.225</v>
      </c>
      <c r="R2356" s="8">
        <f t="shared" si="365"/>
        <v>9.125</v>
      </c>
      <c r="S2356" s="8">
        <f t="shared" si="366"/>
        <v>11.175000000000001</v>
      </c>
      <c r="T2356" s="8">
        <f t="shared" si="367"/>
        <v>10.375</v>
      </c>
      <c r="U2356" s="7">
        <f t="shared" si="368"/>
        <v>10.508333333333335</v>
      </c>
      <c r="V2356" s="7">
        <f t="shared" si="369"/>
        <v>10.475000000000001</v>
      </c>
    </row>
    <row r="2357" spans="1:22" ht="13.5" x14ac:dyDescent="0.25">
      <c r="A2357" s="3">
        <f>RSI!A2357</f>
        <v>45734</v>
      </c>
      <c r="B2357" s="2">
        <f>RSI!B2357</f>
        <v>0.41</v>
      </c>
      <c r="C2357" s="2">
        <f>RSI!I2357</f>
        <v>57.235504694632155</v>
      </c>
      <c r="D2357" s="2">
        <f>MACD!E2357</f>
        <v>-1.9410476941711385E-3</v>
      </c>
      <c r="E2357" s="2">
        <f>MACD!F2357</f>
        <v>-3.8290756895839177E-3</v>
      </c>
      <c r="F2357" s="2">
        <f>'Moving Avg'!D2357</f>
        <v>0.40600000000000003</v>
      </c>
      <c r="G2357" s="2">
        <f>'Moving Avg'!F2357</f>
        <v>0.40400000000000008</v>
      </c>
      <c r="H2357" s="2">
        <f>'Moving Avg'!G2357</f>
        <v>0.39960000000000018</v>
      </c>
      <c r="I2357" s="2">
        <f>'Moving Avg'!H2357</f>
        <v>0.43525000000000025</v>
      </c>
      <c r="J2357" s="5" t="str">
        <f>OBV!F2357</f>
        <v>BEARISH</v>
      </c>
      <c r="K2357" s="5" t="str">
        <f>OBV!G2357</f>
        <v>NEUTRAL</v>
      </c>
      <c r="L2357" s="5" t="str">
        <f>OBV!H2357</f>
        <v>NEUTRAL</v>
      </c>
      <c r="M2357" s="7">
        <f t="shared" si="360"/>
        <v>25</v>
      </c>
      <c r="N2357" s="7">
        <f t="shared" si="361"/>
        <v>0</v>
      </c>
      <c r="O2357" s="7">
        <f t="shared" si="362"/>
        <v>0</v>
      </c>
      <c r="P2357" s="7">
        <f t="shared" si="363"/>
        <v>16.5</v>
      </c>
      <c r="Q2357" s="8">
        <f t="shared" si="364"/>
        <v>11.225</v>
      </c>
      <c r="R2357" s="8">
        <f t="shared" si="365"/>
        <v>9.125</v>
      </c>
      <c r="S2357" s="8">
        <f t="shared" si="366"/>
        <v>11.175000000000001</v>
      </c>
      <c r="T2357" s="8">
        <f t="shared" si="367"/>
        <v>10.375</v>
      </c>
      <c r="U2357" s="7">
        <f t="shared" si="368"/>
        <v>10.508333333333335</v>
      </c>
      <c r="V2357" s="7">
        <f t="shared" si="369"/>
        <v>10.475000000000001</v>
      </c>
    </row>
    <row r="2358" spans="1:22" ht="13.5" x14ac:dyDescent="0.25">
      <c r="A2358" s="3">
        <f>RSI!A2358</f>
        <v>45735</v>
      </c>
      <c r="B2358" s="2">
        <f>RSI!B2358</f>
        <v>0.4</v>
      </c>
      <c r="C2358" s="2">
        <f>RSI!I2358</f>
        <v>46.825197584344771</v>
      </c>
      <c r="D2358" s="2">
        <f>MACD!E2358</f>
        <v>-1.9289250419214921E-3</v>
      </c>
      <c r="E2358" s="2">
        <f>MACD!F2358</f>
        <v>-3.4490455600514327E-3</v>
      </c>
      <c r="F2358" s="2">
        <f>'Moving Avg'!D2358</f>
        <v>0.40400000000000003</v>
      </c>
      <c r="G2358" s="2">
        <f>'Moving Avg'!F2358</f>
        <v>0.40450000000000008</v>
      </c>
      <c r="H2358" s="2">
        <f>'Moving Avg'!G2358</f>
        <v>0.3998000000000001</v>
      </c>
      <c r="I2358" s="2">
        <f>'Moving Avg'!H2358</f>
        <v>0.4347500000000003</v>
      </c>
      <c r="J2358" s="5" t="str">
        <f>OBV!F2358</f>
        <v>BEARISH</v>
      </c>
      <c r="K2358" s="5" t="str">
        <f>OBV!G2358</f>
        <v>NEUTRAL</v>
      </c>
      <c r="L2358" s="5" t="str">
        <f>OBV!H2358</f>
        <v>CONFIRMED BEARISH</v>
      </c>
      <c r="M2358" s="7">
        <f t="shared" si="360"/>
        <v>25</v>
      </c>
      <c r="N2358" s="7">
        <f t="shared" si="361"/>
        <v>0</v>
      </c>
      <c r="O2358" s="7">
        <f t="shared" si="362"/>
        <v>0</v>
      </c>
      <c r="P2358" s="7">
        <f t="shared" si="363"/>
        <v>16.5</v>
      </c>
      <c r="Q2358" s="8">
        <f t="shared" si="364"/>
        <v>11.225</v>
      </c>
      <c r="R2358" s="8">
        <f t="shared" si="365"/>
        <v>9.125</v>
      </c>
      <c r="S2358" s="8">
        <f t="shared" si="366"/>
        <v>11.175000000000001</v>
      </c>
      <c r="T2358" s="8">
        <f t="shared" si="367"/>
        <v>10.375</v>
      </c>
      <c r="U2358" s="7">
        <f t="shared" si="368"/>
        <v>10.508333333333335</v>
      </c>
      <c r="V2358" s="7">
        <f t="shared" si="369"/>
        <v>10.475000000000001</v>
      </c>
    </row>
    <row r="2359" spans="1:22" ht="13.5" x14ac:dyDescent="0.25">
      <c r="A2359" s="3">
        <f>RSI!A2359</f>
        <v>45737</v>
      </c>
      <c r="B2359" s="2">
        <f>RSI!B2359</f>
        <v>0.4</v>
      </c>
      <c r="C2359" s="2">
        <f>RSI!I2359</f>
        <v>46.825197584344771</v>
      </c>
      <c r="D2359" s="2">
        <f>MACD!E2359</f>
        <v>-3.5898364723102594E-4</v>
      </c>
      <c r="E2359" s="2">
        <f>MACD!F2359</f>
        <v>-2.8310331774873514E-3</v>
      </c>
      <c r="F2359" s="2">
        <f>'Moving Avg'!D2359</f>
        <v>0.40199999999999997</v>
      </c>
      <c r="G2359" s="2">
        <f>'Moving Avg'!F2359</f>
        <v>0.40450000000000008</v>
      </c>
      <c r="H2359" s="2">
        <f>'Moving Avg'!G2359</f>
        <v>0.40000000000000008</v>
      </c>
      <c r="I2359" s="2">
        <f>'Moving Avg'!H2359</f>
        <v>0.43420000000000031</v>
      </c>
      <c r="J2359" s="5" t="str">
        <f>OBV!F2359</f>
        <v>BEARISH</v>
      </c>
      <c r="K2359" s="5" t="str">
        <f>OBV!G2359</f>
        <v>NEUTRAL</v>
      </c>
      <c r="L2359" s="5" t="str">
        <f>OBV!H2359</f>
        <v>CONFIRMED BEARISH</v>
      </c>
      <c r="M2359" s="7">
        <f t="shared" si="360"/>
        <v>25</v>
      </c>
      <c r="N2359" s="7">
        <f t="shared" si="361"/>
        <v>0</v>
      </c>
      <c r="O2359" s="7">
        <f t="shared" si="362"/>
        <v>0</v>
      </c>
      <c r="P2359" s="7">
        <f t="shared" si="363"/>
        <v>16.5</v>
      </c>
      <c r="Q2359" s="8">
        <f t="shared" si="364"/>
        <v>11.225</v>
      </c>
      <c r="R2359" s="8">
        <f t="shared" si="365"/>
        <v>9.125</v>
      </c>
      <c r="S2359" s="8">
        <f t="shared" si="366"/>
        <v>11.175000000000001</v>
      </c>
      <c r="T2359" s="8">
        <f t="shared" si="367"/>
        <v>10.375</v>
      </c>
      <c r="U2359" s="7">
        <f t="shared" si="368"/>
        <v>10.508333333333335</v>
      </c>
      <c r="V2359" s="7">
        <f t="shared" si="369"/>
        <v>10.475000000000001</v>
      </c>
    </row>
    <row r="2360" spans="1:22" ht="13.5" x14ac:dyDescent="0.25">
      <c r="A2360" s="3">
        <f>RSI!A2360</f>
        <v>45740</v>
      </c>
      <c r="B2360" s="2">
        <f>RSI!B2360</f>
        <v>0.4</v>
      </c>
      <c r="C2360" s="2">
        <f>RSI!I2360</f>
        <v>46.825197584344771</v>
      </c>
      <c r="D2360" s="2">
        <f>MACD!E2360</f>
        <v>9.8907851268004165E-4</v>
      </c>
      <c r="E2360" s="2">
        <f>MACD!F2360</f>
        <v>-2.0670108394538729E-3</v>
      </c>
      <c r="F2360" s="2">
        <f>'Moving Avg'!D2360</f>
        <v>0.40199999999999997</v>
      </c>
      <c r="G2360" s="2">
        <f>'Moving Avg'!F2360</f>
        <v>0.40450000000000008</v>
      </c>
      <c r="H2360" s="2">
        <f>'Moving Avg'!G2360</f>
        <v>0.40020000000000006</v>
      </c>
      <c r="I2360" s="2">
        <f>'Moving Avg'!H2360</f>
        <v>0.43365000000000037</v>
      </c>
      <c r="J2360" s="5" t="str">
        <f>OBV!F2360</f>
        <v>BULLISH</v>
      </c>
      <c r="K2360" s="5" t="str">
        <f>OBV!G2360</f>
        <v>NEUTRAL</v>
      </c>
      <c r="L2360" s="5" t="str">
        <f>OBV!H2360</f>
        <v>NEUTRAL</v>
      </c>
      <c r="M2360" s="7">
        <f t="shared" si="360"/>
        <v>25</v>
      </c>
      <c r="N2360" s="7">
        <f t="shared" si="361"/>
        <v>0</v>
      </c>
      <c r="O2360" s="7">
        <f t="shared" si="362"/>
        <v>0</v>
      </c>
      <c r="P2360" s="7">
        <f t="shared" si="363"/>
        <v>49.5</v>
      </c>
      <c r="Q2360" s="8">
        <f t="shared" si="364"/>
        <v>16.175000000000001</v>
      </c>
      <c r="R2360" s="8">
        <f t="shared" si="365"/>
        <v>17.375</v>
      </c>
      <c r="S2360" s="8">
        <f t="shared" si="366"/>
        <v>26.025000000000002</v>
      </c>
      <c r="T2360" s="8">
        <f t="shared" si="367"/>
        <v>18.625</v>
      </c>
      <c r="U2360" s="7">
        <f t="shared" si="368"/>
        <v>19.858333333333334</v>
      </c>
      <c r="V2360" s="7">
        <f t="shared" si="369"/>
        <v>19.55</v>
      </c>
    </row>
    <row r="2361" spans="1:22" ht="13.5" x14ac:dyDescent="0.25">
      <c r="A2361" s="3">
        <f>RSI!A2361</f>
        <v>45741</v>
      </c>
      <c r="B2361" s="2">
        <f>RSI!B2361</f>
        <v>0.4</v>
      </c>
      <c r="C2361" s="2">
        <f>RSI!I2361</f>
        <v>46.825197584344771</v>
      </c>
      <c r="D2361" s="2">
        <f>MACD!E2361</f>
        <v>2.1479411335484921E-3</v>
      </c>
      <c r="E2361" s="2">
        <f>MACD!F2361</f>
        <v>-1.2240204448534001E-3</v>
      </c>
      <c r="F2361" s="2">
        <f>'Moving Avg'!D2361</f>
        <v>0.40199999999999997</v>
      </c>
      <c r="G2361" s="2">
        <f>'Moving Avg'!F2361</f>
        <v>0.40450000000000019</v>
      </c>
      <c r="H2361" s="2">
        <f>'Moving Avg'!G2361</f>
        <v>0.40020000000000006</v>
      </c>
      <c r="I2361" s="2">
        <f>'Moving Avg'!H2361</f>
        <v>0.43315000000000031</v>
      </c>
      <c r="J2361" s="5" t="str">
        <f>OBV!F2361</f>
        <v>BULLISH</v>
      </c>
      <c r="K2361" s="5" t="str">
        <f>OBV!G2361</f>
        <v>NEUTRAL</v>
      </c>
      <c r="L2361" s="5" t="str">
        <f>OBV!H2361</f>
        <v>NEUTRAL</v>
      </c>
      <c r="M2361" s="7">
        <f t="shared" si="360"/>
        <v>25</v>
      </c>
      <c r="N2361" s="7">
        <f t="shared" si="361"/>
        <v>0</v>
      </c>
      <c r="O2361" s="7">
        <f t="shared" si="362"/>
        <v>0</v>
      </c>
      <c r="P2361" s="7">
        <f t="shared" si="363"/>
        <v>49.5</v>
      </c>
      <c r="Q2361" s="8">
        <f t="shared" si="364"/>
        <v>16.175000000000001</v>
      </c>
      <c r="R2361" s="8">
        <f t="shared" si="365"/>
        <v>17.375</v>
      </c>
      <c r="S2361" s="8">
        <f t="shared" si="366"/>
        <v>26.025000000000002</v>
      </c>
      <c r="T2361" s="8">
        <f t="shared" si="367"/>
        <v>18.625</v>
      </c>
      <c r="U2361" s="7">
        <f t="shared" si="368"/>
        <v>19.858333333333334</v>
      </c>
      <c r="V2361" s="7">
        <f t="shared" si="369"/>
        <v>19.55</v>
      </c>
    </row>
    <row r="2362" spans="1:22" ht="13.5" x14ac:dyDescent="0.25">
      <c r="A2362" s="3">
        <f>RSI!A2362</f>
        <v>45742</v>
      </c>
      <c r="B2362" s="2">
        <f>RSI!B2362</f>
        <v>0.4</v>
      </c>
      <c r="C2362" s="2">
        <f>RSI!I2362</f>
        <v>46.825197584344771</v>
      </c>
      <c r="D2362" s="2">
        <f>MACD!E2362</f>
        <v>3.1453640856984322E-3</v>
      </c>
      <c r="E2362" s="2">
        <f>MACD!F2362</f>
        <v>-3.5014353874303372E-4</v>
      </c>
      <c r="F2362" s="2">
        <f>'Moving Avg'!D2362</f>
        <v>0.4</v>
      </c>
      <c r="G2362" s="2">
        <f>'Moving Avg'!F2362</f>
        <v>0.40450000000000019</v>
      </c>
      <c r="H2362" s="2">
        <f>'Moving Avg'!G2362</f>
        <v>0.40039999999999998</v>
      </c>
      <c r="I2362" s="2">
        <f>'Moving Avg'!H2362</f>
        <v>0.43265000000000037</v>
      </c>
      <c r="J2362" s="5" t="str">
        <f>OBV!F2362</f>
        <v>BEARISH</v>
      </c>
      <c r="K2362" s="5" t="str">
        <f>OBV!G2362</f>
        <v>NEUTRAL</v>
      </c>
      <c r="L2362" s="5" t="str">
        <f>OBV!H2362</f>
        <v>CONFIRMED BEARISH</v>
      </c>
      <c r="M2362" s="7">
        <f t="shared" si="360"/>
        <v>25</v>
      </c>
      <c r="N2362" s="7">
        <f t="shared" si="361"/>
        <v>0</v>
      </c>
      <c r="O2362" s="7">
        <f t="shared" si="362"/>
        <v>0</v>
      </c>
      <c r="P2362" s="7">
        <f t="shared" si="363"/>
        <v>16.5</v>
      </c>
      <c r="Q2362" s="8">
        <f t="shared" si="364"/>
        <v>11.225</v>
      </c>
      <c r="R2362" s="8">
        <f t="shared" si="365"/>
        <v>9.125</v>
      </c>
      <c r="S2362" s="8">
        <f t="shared" si="366"/>
        <v>11.175000000000001</v>
      </c>
      <c r="T2362" s="8">
        <f t="shared" si="367"/>
        <v>10.375</v>
      </c>
      <c r="U2362" s="7">
        <f t="shared" si="368"/>
        <v>10.508333333333335</v>
      </c>
      <c r="V2362" s="7">
        <f t="shared" si="369"/>
        <v>10.475000000000001</v>
      </c>
    </row>
    <row r="2363" spans="1:22" ht="13.5" x14ac:dyDescent="0.25">
      <c r="A2363" s="3">
        <f>RSI!A2363</f>
        <v>45743</v>
      </c>
      <c r="B2363" s="2">
        <f>RSI!B2363</f>
        <v>0.41</v>
      </c>
      <c r="C2363" s="2">
        <f>RSI!I2363</f>
        <v>57.913483633676741</v>
      </c>
      <c r="D2363" s="2">
        <f>MACD!E2363</f>
        <v>3.2641955828450198E-3</v>
      </c>
      <c r="E2363" s="2">
        <f>MACD!F2363</f>
        <v>3.7272428557457701E-4</v>
      </c>
      <c r="F2363" s="2">
        <f>'Moving Avg'!D2363</f>
        <v>0.40200000000000002</v>
      </c>
      <c r="G2363" s="2">
        <f>'Moving Avg'!F2363</f>
        <v>0.40500000000000014</v>
      </c>
      <c r="H2363" s="2">
        <f>'Moving Avg'!G2363</f>
        <v>0.40059999999999996</v>
      </c>
      <c r="I2363" s="2">
        <f>'Moving Avg'!H2363</f>
        <v>0.43215000000000031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  <c r="M2363" s="7">
        <f t="shared" si="360"/>
        <v>25</v>
      </c>
      <c r="N2363" s="7">
        <f t="shared" si="361"/>
        <v>0</v>
      </c>
      <c r="O2363" s="7">
        <f t="shared" si="362"/>
        <v>0</v>
      </c>
      <c r="P2363" s="7">
        <f t="shared" si="363"/>
        <v>83.5</v>
      </c>
      <c r="Q2363" s="8">
        <f t="shared" si="364"/>
        <v>21.274999999999999</v>
      </c>
      <c r="R2363" s="8">
        <f t="shared" si="365"/>
        <v>25.875</v>
      </c>
      <c r="S2363" s="8">
        <f t="shared" si="366"/>
        <v>41.325000000000003</v>
      </c>
      <c r="T2363" s="8">
        <f t="shared" si="367"/>
        <v>27.125</v>
      </c>
      <c r="U2363" s="7">
        <f t="shared" si="368"/>
        <v>29.491666666666664</v>
      </c>
      <c r="V2363" s="7">
        <f t="shared" si="369"/>
        <v>28.9</v>
      </c>
    </row>
    <row r="2364" spans="1:22" ht="13.5" x14ac:dyDescent="0.25">
      <c r="A2364" s="3">
        <f>RSI!A2364</f>
        <v>45744</v>
      </c>
      <c r="B2364" s="2">
        <f>RSI!B2364</f>
        <v>0.41</v>
      </c>
      <c r="C2364" s="2">
        <f>RSI!I2364</f>
        <v>57.913483633676741</v>
      </c>
      <c r="D2364" s="2">
        <f>MACD!E2364</f>
        <v>3.3200983731125899E-3</v>
      </c>
      <c r="E2364" s="2">
        <f>MACD!F2364</f>
        <v>9.6219910308217968E-4</v>
      </c>
      <c r="F2364" s="2">
        <f>'Moving Avg'!D2364</f>
        <v>0.40400000000000003</v>
      </c>
      <c r="G2364" s="2">
        <f>'Moving Avg'!F2364</f>
        <v>0.40550000000000014</v>
      </c>
      <c r="H2364" s="2">
        <f>'Moving Avg'!G2364</f>
        <v>0.40079999999999993</v>
      </c>
      <c r="I2364" s="2">
        <f>'Moving Avg'!H2364</f>
        <v>0.43175000000000024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  <c r="M2364" s="7">
        <f t="shared" si="360"/>
        <v>25</v>
      </c>
      <c r="N2364" s="7">
        <f t="shared" si="361"/>
        <v>0</v>
      </c>
      <c r="O2364" s="7">
        <f t="shared" si="362"/>
        <v>0</v>
      </c>
      <c r="P2364" s="7">
        <f t="shared" si="363"/>
        <v>83.5</v>
      </c>
      <c r="Q2364" s="8">
        <f t="shared" si="364"/>
        <v>21.274999999999999</v>
      </c>
      <c r="R2364" s="8">
        <f t="shared" si="365"/>
        <v>25.875</v>
      </c>
      <c r="S2364" s="8">
        <f t="shared" si="366"/>
        <v>41.325000000000003</v>
      </c>
      <c r="T2364" s="8">
        <f t="shared" si="367"/>
        <v>27.125</v>
      </c>
      <c r="U2364" s="7">
        <f t="shared" si="368"/>
        <v>29.491666666666664</v>
      </c>
      <c r="V2364" s="7">
        <f t="shared" si="369"/>
        <v>28.9</v>
      </c>
    </row>
    <row r="2365" spans="1:22" ht="13.5" x14ac:dyDescent="0.25">
      <c r="A2365" s="3">
        <f>RSI!A2365</f>
        <v>45749</v>
      </c>
      <c r="B2365" s="2">
        <f>RSI!B2365</f>
        <v>0.41</v>
      </c>
      <c r="C2365" s="2">
        <f>RSI!I2365</f>
        <v>57.913483633676741</v>
      </c>
      <c r="D2365" s="2">
        <f>MACD!E2365</f>
        <v>1.7875994381585381E-3</v>
      </c>
      <c r="E2365" s="2">
        <f>MACD!F2365</f>
        <v>1.1272791700974514E-3</v>
      </c>
      <c r="F2365" s="2">
        <f>'Moving Avg'!D2365</f>
        <v>0.40599999999999997</v>
      </c>
      <c r="G2365" s="2">
        <f>'Moving Avg'!F2365</f>
        <v>0.40600000000000014</v>
      </c>
      <c r="H2365" s="2">
        <f>'Moving Avg'!G2365</f>
        <v>0.40099999999999997</v>
      </c>
      <c r="I2365" s="2">
        <f>'Moving Avg'!H2365</f>
        <v>0.43130000000000024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  <c r="M2365" s="7">
        <f t="shared" si="360"/>
        <v>25</v>
      </c>
      <c r="N2365" s="7">
        <f t="shared" si="361"/>
        <v>0</v>
      </c>
      <c r="O2365" s="7">
        <f t="shared" si="362"/>
        <v>0</v>
      </c>
      <c r="P2365" s="7">
        <f t="shared" si="363"/>
        <v>83.5</v>
      </c>
      <c r="Q2365" s="8">
        <f t="shared" si="364"/>
        <v>21.274999999999999</v>
      </c>
      <c r="R2365" s="8">
        <f t="shared" si="365"/>
        <v>25.875</v>
      </c>
      <c r="S2365" s="8">
        <f t="shared" si="366"/>
        <v>41.325000000000003</v>
      </c>
      <c r="T2365" s="8">
        <f t="shared" si="367"/>
        <v>27.125</v>
      </c>
      <c r="U2365" s="7">
        <f t="shared" si="368"/>
        <v>29.491666666666664</v>
      </c>
      <c r="V2365" s="7">
        <f t="shared" si="369"/>
        <v>28.9</v>
      </c>
    </row>
    <row r="2366" spans="1:22" ht="13.5" x14ac:dyDescent="0.25">
      <c r="A2366" s="3">
        <f>RSI!A2366</f>
        <v>45750</v>
      </c>
      <c r="B2366" s="2">
        <f>RSI!B2366</f>
        <v>0.41</v>
      </c>
      <c r="C2366" s="2">
        <f>RSI!I2366</f>
        <v>57.913483633676748</v>
      </c>
      <c r="D2366" s="2">
        <f>MACD!E2366</f>
        <v>4.5259201689074047E-4</v>
      </c>
      <c r="E2366" s="2">
        <f>MACD!F2366</f>
        <v>9.9234173945610929E-4</v>
      </c>
      <c r="F2366" s="2">
        <f>'Moving Avg'!D2366</f>
        <v>0.40800000000000003</v>
      </c>
      <c r="G2366" s="2">
        <f>'Moving Avg'!F2366</f>
        <v>0.40600000000000014</v>
      </c>
      <c r="H2366" s="2">
        <f>'Moving Avg'!G2366</f>
        <v>0.4012</v>
      </c>
      <c r="I2366" s="2">
        <f>'Moving Avg'!H2366</f>
        <v>0.43085000000000023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  <c r="M2366" s="7">
        <f t="shared" si="360"/>
        <v>25</v>
      </c>
      <c r="N2366" s="7">
        <f t="shared" si="361"/>
        <v>45</v>
      </c>
      <c r="O2366" s="7">
        <f t="shared" si="362"/>
        <v>0</v>
      </c>
      <c r="P2366" s="7">
        <f t="shared" si="363"/>
        <v>83.5</v>
      </c>
      <c r="Q2366" s="8">
        <f t="shared" si="364"/>
        <v>37.024999999999999</v>
      </c>
      <c r="R2366" s="8">
        <f t="shared" si="365"/>
        <v>34.875</v>
      </c>
      <c r="S2366" s="8">
        <f t="shared" si="366"/>
        <v>48.075000000000003</v>
      </c>
      <c r="T2366" s="8">
        <f t="shared" si="367"/>
        <v>38.375</v>
      </c>
      <c r="U2366" s="7">
        <f t="shared" si="368"/>
        <v>39.991666666666667</v>
      </c>
      <c r="V2366" s="7">
        <f t="shared" si="369"/>
        <v>39.587500000000006</v>
      </c>
    </row>
    <row r="2367" spans="1:22" ht="13.5" x14ac:dyDescent="0.25">
      <c r="A2367" s="3">
        <f>RSI!A2367</f>
        <v>45751</v>
      </c>
      <c r="B2367" s="2">
        <f>RSI!B2367</f>
        <v>0.41</v>
      </c>
      <c r="C2367" s="2">
        <f>RSI!I2367</f>
        <v>57.913483633676748</v>
      </c>
      <c r="D2367" s="2">
        <f>MACD!E2367</f>
        <v>8.2598971228620144E-4</v>
      </c>
      <c r="E2367" s="2">
        <f>MACD!F2367</f>
        <v>9.5907133402212781E-4</v>
      </c>
      <c r="F2367" s="2">
        <f>'Moving Avg'!D2367</f>
        <v>0.41</v>
      </c>
      <c r="G2367" s="2">
        <f>'Moving Avg'!F2367</f>
        <v>0.40600000000000014</v>
      </c>
      <c r="H2367" s="2">
        <f>'Moving Avg'!G2367</f>
        <v>0.40159999999999996</v>
      </c>
      <c r="I2367" s="2">
        <f>'Moving Avg'!H2367</f>
        <v>0.43040000000000012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  <c r="M2367" s="7">
        <f t="shared" si="360"/>
        <v>25</v>
      </c>
      <c r="N2367" s="7">
        <f t="shared" si="361"/>
        <v>45</v>
      </c>
      <c r="O2367" s="7">
        <f t="shared" si="362"/>
        <v>0</v>
      </c>
      <c r="P2367" s="7">
        <f t="shared" si="363"/>
        <v>83.5</v>
      </c>
      <c r="Q2367" s="8">
        <f t="shared" si="364"/>
        <v>37.024999999999999</v>
      </c>
      <c r="R2367" s="8">
        <f t="shared" si="365"/>
        <v>34.875</v>
      </c>
      <c r="S2367" s="8">
        <f t="shared" si="366"/>
        <v>48.075000000000003</v>
      </c>
      <c r="T2367" s="8">
        <f t="shared" si="367"/>
        <v>38.375</v>
      </c>
      <c r="U2367" s="7">
        <f t="shared" si="368"/>
        <v>39.991666666666667</v>
      </c>
      <c r="V2367" s="7">
        <f t="shared" si="369"/>
        <v>39.587500000000006</v>
      </c>
    </row>
    <row r="2368" spans="1:22" ht="13.5" x14ac:dyDescent="0.25">
      <c r="A2368" s="3">
        <f>RSI!A2368</f>
        <v>45754</v>
      </c>
      <c r="B2368" s="2">
        <f>RSI!B2368</f>
        <v>0.42</v>
      </c>
      <c r="C2368" s="2">
        <f>RSI!I2368</f>
        <v>67.676781703564387</v>
      </c>
      <c r="D2368" s="2">
        <f>MACD!E2368</f>
        <v>-1.1700775031422972E-3</v>
      </c>
      <c r="E2368" s="2">
        <f>MACD!F2368</f>
        <v>5.3324156658924281E-4</v>
      </c>
      <c r="F2368" s="2">
        <f>'Moving Avg'!D2368</f>
        <v>0.41200000000000003</v>
      </c>
      <c r="G2368" s="2">
        <f>'Moving Avg'!F2368</f>
        <v>0.40700000000000014</v>
      </c>
      <c r="H2368" s="2">
        <f>'Moving Avg'!G2368</f>
        <v>0.40200000000000002</v>
      </c>
      <c r="I2368" s="2">
        <f>'Moving Avg'!H2368</f>
        <v>0.4300500000000001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  <c r="M2368" s="7">
        <f t="shared" si="360"/>
        <v>25</v>
      </c>
      <c r="N2368" s="7">
        <f t="shared" si="361"/>
        <v>45</v>
      </c>
      <c r="O2368" s="7">
        <f t="shared" si="362"/>
        <v>0</v>
      </c>
      <c r="P2368" s="7">
        <f t="shared" si="363"/>
        <v>83.5</v>
      </c>
      <c r="Q2368" s="8">
        <f t="shared" si="364"/>
        <v>37.024999999999999</v>
      </c>
      <c r="R2368" s="8">
        <f t="shared" si="365"/>
        <v>34.875</v>
      </c>
      <c r="S2368" s="8">
        <f t="shared" si="366"/>
        <v>48.075000000000003</v>
      </c>
      <c r="T2368" s="8">
        <f t="shared" si="367"/>
        <v>38.375</v>
      </c>
      <c r="U2368" s="7">
        <f t="shared" si="368"/>
        <v>39.991666666666667</v>
      </c>
      <c r="V2368" s="7">
        <f t="shared" si="369"/>
        <v>39.587500000000006</v>
      </c>
    </row>
    <row r="2369" spans="1:22" ht="13.5" x14ac:dyDescent="0.25">
      <c r="A2369" s="3">
        <f>RSI!A2369</f>
        <v>45755</v>
      </c>
      <c r="B2369" s="2">
        <f>RSI!B2369</f>
        <v>0.43</v>
      </c>
      <c r="C2369" s="2">
        <f>RSI!I2369</f>
        <v>74.137832703799361</v>
      </c>
      <c r="D2369" s="2">
        <f>MACD!E2369</f>
        <v>-3.68927458072138E-3</v>
      </c>
      <c r="E2369" s="2">
        <f>MACD!F2369</f>
        <v>-3.1126166287288176E-4</v>
      </c>
      <c r="F2369" s="2">
        <f>'Moving Avg'!D2369</f>
        <v>0.41600000000000004</v>
      </c>
      <c r="G2369" s="2">
        <f>'Moving Avg'!F2369</f>
        <v>0.40800000000000008</v>
      </c>
      <c r="H2369" s="2">
        <f>'Moving Avg'!G2369</f>
        <v>0.40260000000000007</v>
      </c>
      <c r="I2369" s="2">
        <f>'Moving Avg'!H2369</f>
        <v>0.42975000000000008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  <c r="M2369" s="7">
        <f t="shared" si="360"/>
        <v>0</v>
      </c>
      <c r="N2369" s="7">
        <f t="shared" si="361"/>
        <v>45</v>
      </c>
      <c r="O2369" s="7">
        <f t="shared" si="362"/>
        <v>0</v>
      </c>
      <c r="P2369" s="7">
        <f t="shared" si="363"/>
        <v>83.5</v>
      </c>
      <c r="Q2369" s="8">
        <f t="shared" si="364"/>
        <v>28.274999999999999</v>
      </c>
      <c r="R2369" s="8">
        <f t="shared" si="365"/>
        <v>29.875</v>
      </c>
      <c r="S2369" s="8">
        <f t="shared" si="366"/>
        <v>44.325000000000003</v>
      </c>
      <c r="T2369" s="8">
        <f t="shared" si="367"/>
        <v>32.125</v>
      </c>
      <c r="U2369" s="7">
        <f t="shared" si="368"/>
        <v>34.158333333333331</v>
      </c>
      <c r="V2369" s="7">
        <f t="shared" si="369"/>
        <v>33.65</v>
      </c>
    </row>
    <row r="2370" spans="1:22" ht="13.5" x14ac:dyDescent="0.25">
      <c r="A2370" s="3">
        <f>RSI!A2370</f>
        <v>45757</v>
      </c>
      <c r="B2370" s="2">
        <f>RSI!B2370</f>
        <v>0.44</v>
      </c>
      <c r="C2370" s="2">
        <f>RSI!I2370</f>
        <v>78.718905712216127</v>
      </c>
      <c r="D2370" s="2">
        <f>MACD!E2370</f>
        <v>-6.703582552263776E-3</v>
      </c>
      <c r="E2370" s="2">
        <f>MACD!F2370</f>
        <v>-1.5897258407510605E-3</v>
      </c>
      <c r="F2370" s="2">
        <f>'Moving Avg'!D2370</f>
        <v>0.42199999999999999</v>
      </c>
      <c r="G2370" s="2">
        <f>'Moving Avg'!F2370</f>
        <v>0.40950000000000009</v>
      </c>
      <c r="H2370" s="2">
        <f>'Moving Avg'!G2370</f>
        <v>0.40340000000000009</v>
      </c>
      <c r="I2370" s="2">
        <f>'Moving Avg'!H2370</f>
        <v>0.4295000000000001</v>
      </c>
      <c r="J2370" s="5" t="str">
        <f>OBV!F2370</f>
        <v>BULLISH</v>
      </c>
      <c r="K2370" s="5" t="str">
        <f>OBV!G2370</f>
        <v>NEUTRAL</v>
      </c>
      <c r="L2370" s="5" t="str">
        <f>OBV!H2370</f>
        <v>CONFIRMED BULLISH</v>
      </c>
      <c r="M2370" s="7">
        <f t="shared" ref="M2370:M2433" si="370">IF(C2370&lt;30,50, IF(C2370&gt;70, 0, 25))</f>
        <v>0</v>
      </c>
      <c r="N2370" s="7">
        <f t="shared" ref="N2370:N2433" si="371">IF(E2370-D2370&gt;0.02, 100, IF(E2370-D2370&lt;0,0,45))</f>
        <v>45</v>
      </c>
      <c r="O2370" s="7">
        <f t="shared" ref="O2370:O2433" si="372">IF(F2370-I2370&gt;10,100,IF(F2370-I2370&gt;5,75, IF(F2370-I2370&gt;0,50,0)))</f>
        <v>0</v>
      </c>
      <c r="P2370" s="7">
        <f t="shared" ref="P2370:P2433" si="373">IF(L2370="confirmed bullish", 34, IF(L2370="bullish divergence",17, 0))+IF(J2370="bullish",33,IF(J2370="bearish",0,16.5))+IF(K2370="strong",33,IF(K2370="weak",0,16.5))</f>
        <v>83.5</v>
      </c>
      <c r="Q2370" s="8">
        <f t="shared" si="364"/>
        <v>28.274999999999999</v>
      </c>
      <c r="R2370" s="8">
        <f t="shared" si="365"/>
        <v>29.875</v>
      </c>
      <c r="S2370" s="8">
        <f t="shared" si="366"/>
        <v>44.325000000000003</v>
      </c>
      <c r="T2370" s="8">
        <f t="shared" si="367"/>
        <v>32.125</v>
      </c>
      <c r="U2370" s="7">
        <f t="shared" si="368"/>
        <v>34.158333333333331</v>
      </c>
      <c r="V2370" s="7">
        <f t="shared" si="369"/>
        <v>33.65</v>
      </c>
    </row>
    <row r="2371" spans="1:22" ht="13.5" x14ac:dyDescent="0.25">
      <c r="A2371" s="3">
        <f>RSI!A2371</f>
        <v>45758</v>
      </c>
      <c r="B2371" s="2">
        <f>RSI!B2371</f>
        <v>0.45</v>
      </c>
      <c r="C2371" s="2">
        <f>RSI!I2371</f>
        <v>82.128139247777682</v>
      </c>
      <c r="D2371" s="2">
        <f>MACD!E2371</f>
        <v>-1.0185406945326714E-2</v>
      </c>
      <c r="E2371" s="2">
        <f>MACD!F2371</f>
        <v>-3.3088620616661913E-3</v>
      </c>
      <c r="F2371" s="2">
        <f>'Moving Avg'!D2371</f>
        <v>0.43</v>
      </c>
      <c r="G2371" s="2">
        <f>'Moving Avg'!F2371</f>
        <v>0.41150000000000003</v>
      </c>
      <c r="H2371" s="2">
        <f>'Moving Avg'!G2371</f>
        <v>0.40440000000000009</v>
      </c>
      <c r="I2371" s="2">
        <f>'Moving Avg'!H2371</f>
        <v>0.42930000000000007</v>
      </c>
      <c r="J2371" s="5" t="str">
        <f>OBV!F2371</f>
        <v>BULLISH</v>
      </c>
      <c r="K2371" s="5" t="str">
        <f>OBV!G2371</f>
        <v>NEUTRAL</v>
      </c>
      <c r="L2371" s="5" t="str">
        <f>OBV!H2371</f>
        <v>CONFIRMED BULLISH</v>
      </c>
      <c r="M2371" s="7">
        <f t="shared" si="370"/>
        <v>0</v>
      </c>
      <c r="N2371" s="7">
        <f t="shared" si="371"/>
        <v>45</v>
      </c>
      <c r="O2371" s="7">
        <f t="shared" si="372"/>
        <v>50</v>
      </c>
      <c r="P2371" s="7">
        <f t="shared" si="373"/>
        <v>83.5</v>
      </c>
      <c r="Q2371" s="8">
        <f t="shared" ref="Q2371:Q2434" si="374">0.35*M2371+N2371*0.35+O2371*0.15+P2371*0.15</f>
        <v>35.774999999999999</v>
      </c>
      <c r="R2371" s="8">
        <f t="shared" ref="R2371:R2434" si="375">M2371*0.2+N2371*0.2+O2371*0.35+P2371*0.25</f>
        <v>47.375</v>
      </c>
      <c r="S2371" s="8">
        <f t="shared" ref="S2371:S2434" si="376">M2371*0.15+N2371*0.15+O2371*0.25+P2371*0.45</f>
        <v>56.825000000000003</v>
      </c>
      <c r="T2371" s="8">
        <f t="shared" ref="T2371:T2434" si="377">0.25*SUM(M2371:P2371)</f>
        <v>44.625</v>
      </c>
      <c r="U2371" s="7">
        <f t="shared" ref="U2371:U2434" si="378">SUM(Q2371:S2371)/3</f>
        <v>46.658333333333339</v>
      </c>
      <c r="V2371" s="7">
        <f t="shared" ref="V2371:V2434" si="379">SUM(Q2371:T2371)/4</f>
        <v>46.150000000000006</v>
      </c>
    </row>
    <row r="2372" spans="1:22" ht="13.5" x14ac:dyDescent="0.25">
      <c r="A2372" s="3">
        <f>RSI!A2372</f>
        <v>45761</v>
      </c>
      <c r="B2372" s="2">
        <f>RSI!B2372</f>
        <v>0.47</v>
      </c>
      <c r="C2372" s="2">
        <f>RSI!I2372</f>
        <v>86.712829369193756</v>
      </c>
      <c r="D2372" s="2">
        <f>MACD!E2372</f>
        <v>-1.4848541077266852E-2</v>
      </c>
      <c r="E2372" s="2">
        <f>MACD!F2372</f>
        <v>-5.6167978647863239E-3</v>
      </c>
      <c r="F2372" s="2">
        <f>'Moving Avg'!D2372</f>
        <v>0.442</v>
      </c>
      <c r="G2372" s="2">
        <f>'Moving Avg'!F2372</f>
        <v>0.41450000000000004</v>
      </c>
      <c r="H2372" s="2">
        <f>'Moving Avg'!G2372</f>
        <v>0.40580000000000011</v>
      </c>
      <c r="I2372" s="2">
        <f>'Moving Avg'!H2372</f>
        <v>0.42920000000000003</v>
      </c>
      <c r="J2372" s="5" t="str">
        <f>OBV!F2372</f>
        <v>BULLISH</v>
      </c>
      <c r="K2372" s="5" t="str">
        <f>OBV!G2372</f>
        <v>NEUTRAL</v>
      </c>
      <c r="L2372" s="5" t="str">
        <f>OBV!H2372</f>
        <v>CONFIRMED BULLISH</v>
      </c>
      <c r="M2372" s="7">
        <f t="shared" si="370"/>
        <v>0</v>
      </c>
      <c r="N2372" s="7">
        <f t="shared" si="371"/>
        <v>45</v>
      </c>
      <c r="O2372" s="7">
        <f t="shared" si="372"/>
        <v>50</v>
      </c>
      <c r="P2372" s="7">
        <f t="shared" si="373"/>
        <v>83.5</v>
      </c>
      <c r="Q2372" s="8">
        <f t="shared" si="374"/>
        <v>35.774999999999999</v>
      </c>
      <c r="R2372" s="8">
        <f t="shared" si="375"/>
        <v>47.375</v>
      </c>
      <c r="S2372" s="8">
        <f t="shared" si="376"/>
        <v>56.825000000000003</v>
      </c>
      <c r="T2372" s="8">
        <f t="shared" si="377"/>
        <v>44.625</v>
      </c>
      <c r="U2372" s="7">
        <f t="shared" si="378"/>
        <v>46.658333333333339</v>
      </c>
      <c r="V2372" s="7">
        <f t="shared" si="379"/>
        <v>46.150000000000006</v>
      </c>
    </row>
    <row r="2373" spans="1:22" ht="13.5" x14ac:dyDescent="0.25">
      <c r="A2373" s="3">
        <f>RSI!A2373</f>
        <v>45762</v>
      </c>
      <c r="B2373" s="2">
        <f>RSI!B2373</f>
        <v>0.49</v>
      </c>
      <c r="C2373" s="2">
        <f>RSI!I2373</f>
        <v>89.58901399832979</v>
      </c>
      <c r="D2373" s="2">
        <f>MACD!E2373</f>
        <v>-1.9073520342151373E-2</v>
      </c>
      <c r="E2373" s="2">
        <f>MACD!F2373</f>
        <v>-8.3081423602593338E-3</v>
      </c>
      <c r="F2373" s="2">
        <f>'Moving Avg'!D2373</f>
        <v>0.45600000000000007</v>
      </c>
      <c r="G2373" s="2">
        <f>'Moving Avg'!F2373</f>
        <v>0.41849999999999998</v>
      </c>
      <c r="H2373" s="2">
        <f>'Moving Avg'!G2373</f>
        <v>0.40760000000000013</v>
      </c>
      <c r="I2373" s="2">
        <f>'Moving Avg'!H2373</f>
        <v>0.42919999999999997</v>
      </c>
      <c r="J2373" s="5" t="str">
        <f>OBV!F2373</f>
        <v>NEUTRAL</v>
      </c>
      <c r="K2373" s="5" t="str">
        <f>OBV!G2373</f>
        <v>NEUTRAL</v>
      </c>
      <c r="L2373" s="5" t="str">
        <f>OBV!H2373</f>
        <v>NEUTRAL</v>
      </c>
      <c r="M2373" s="7">
        <f t="shared" si="370"/>
        <v>0</v>
      </c>
      <c r="N2373" s="7">
        <f t="shared" si="371"/>
        <v>45</v>
      </c>
      <c r="O2373" s="7">
        <f t="shared" si="372"/>
        <v>50</v>
      </c>
      <c r="P2373" s="7">
        <f t="shared" si="373"/>
        <v>33</v>
      </c>
      <c r="Q2373" s="8">
        <f t="shared" si="374"/>
        <v>28.2</v>
      </c>
      <c r="R2373" s="8">
        <f t="shared" si="375"/>
        <v>34.75</v>
      </c>
      <c r="S2373" s="8">
        <f t="shared" si="376"/>
        <v>34.1</v>
      </c>
      <c r="T2373" s="8">
        <f t="shared" si="377"/>
        <v>32</v>
      </c>
      <c r="U2373" s="7">
        <f t="shared" si="378"/>
        <v>32.35</v>
      </c>
      <c r="V2373" s="7">
        <f t="shared" si="379"/>
        <v>32.262500000000003</v>
      </c>
    </row>
    <row r="2374" spans="1:22" ht="13.5" x14ac:dyDescent="0.25">
      <c r="A2374" s="3">
        <f>RSI!A2374</f>
        <v>45763</v>
      </c>
      <c r="B2374" s="2">
        <f>RSI!B2374</f>
        <v>0.51</v>
      </c>
      <c r="C2374" s="2">
        <f>RSI!I2374</f>
        <v>91.557160657853501</v>
      </c>
      <c r="D2374" s="2">
        <f>MACD!E2374</f>
        <v>-2.4559489619856933E-2</v>
      </c>
      <c r="E2374" s="2">
        <f>MACD!F2374</f>
        <v>-1.1558411812178855E-2</v>
      </c>
      <c r="F2374" s="2">
        <f>'Moving Avg'!D2374</f>
        <v>0.47199999999999998</v>
      </c>
      <c r="G2374" s="2">
        <f>'Moving Avg'!F2374</f>
        <v>0.42350000000000004</v>
      </c>
      <c r="H2374" s="2">
        <f>'Moving Avg'!G2374</f>
        <v>0.40980000000000011</v>
      </c>
      <c r="I2374" s="2">
        <f>'Moving Avg'!H2374</f>
        <v>0.42934999999999995</v>
      </c>
      <c r="J2374" s="5" t="str">
        <f>OBV!F2374</f>
        <v>NEUTRAL</v>
      </c>
      <c r="K2374" s="5" t="str">
        <f>OBV!G2374</f>
        <v>NEUTRAL</v>
      </c>
      <c r="L2374" s="5" t="str">
        <f>OBV!H2374</f>
        <v>NEUTRAL</v>
      </c>
      <c r="M2374" s="7">
        <f t="shared" si="370"/>
        <v>0</v>
      </c>
      <c r="N2374" s="7">
        <f t="shared" si="371"/>
        <v>45</v>
      </c>
      <c r="O2374" s="7">
        <f t="shared" si="372"/>
        <v>50</v>
      </c>
      <c r="P2374" s="7">
        <f t="shared" si="373"/>
        <v>33</v>
      </c>
      <c r="Q2374" s="8">
        <f t="shared" si="374"/>
        <v>28.2</v>
      </c>
      <c r="R2374" s="8">
        <f t="shared" si="375"/>
        <v>34.75</v>
      </c>
      <c r="S2374" s="8">
        <f t="shared" si="376"/>
        <v>34.1</v>
      </c>
      <c r="T2374" s="8">
        <f t="shared" si="377"/>
        <v>32</v>
      </c>
      <c r="U2374" s="7">
        <f t="shared" si="378"/>
        <v>32.35</v>
      </c>
      <c r="V2374" s="7">
        <f t="shared" si="379"/>
        <v>32.262500000000003</v>
      </c>
    </row>
    <row r="2375" spans="1:22" ht="13.5" x14ac:dyDescent="0.25">
      <c r="A2375" s="3">
        <f>RSI!A2375</f>
        <v>45764</v>
      </c>
      <c r="B2375" s="2">
        <f>RSI!B2375</f>
        <v>0.53</v>
      </c>
      <c r="C2375" s="2">
        <f>RSI!I2375</f>
        <v>92.985269392426687</v>
      </c>
      <c r="D2375" s="2">
        <f>MACD!E2375</f>
        <v>-3.1198816095325876E-2</v>
      </c>
      <c r="E2375" s="2">
        <f>MACD!F2375</f>
        <v>-1.548649266880826E-2</v>
      </c>
      <c r="F2375" s="2">
        <f>'Moving Avg'!D2375</f>
        <v>0.49000000000000005</v>
      </c>
      <c r="G2375" s="2">
        <f>'Moving Avg'!F2375</f>
        <v>0.43</v>
      </c>
      <c r="H2375" s="2">
        <f>'Moving Avg'!G2375</f>
        <v>0.41240000000000016</v>
      </c>
      <c r="I2375" s="2">
        <f>'Moving Avg'!H2375</f>
        <v>0.42959999999999993</v>
      </c>
      <c r="J2375" s="5" t="str">
        <f>OBV!F2375</f>
        <v>NEUTRAL</v>
      </c>
      <c r="K2375" s="5" t="str">
        <f>OBV!G2375</f>
        <v>NEUTRAL</v>
      </c>
      <c r="L2375" s="5" t="str">
        <f>OBV!H2375</f>
        <v>NEUTRAL</v>
      </c>
      <c r="M2375" s="7">
        <f t="shared" si="370"/>
        <v>0</v>
      </c>
      <c r="N2375" s="7">
        <f t="shared" si="371"/>
        <v>45</v>
      </c>
      <c r="O2375" s="7">
        <f t="shared" si="372"/>
        <v>50</v>
      </c>
      <c r="P2375" s="7">
        <f t="shared" si="373"/>
        <v>33</v>
      </c>
      <c r="Q2375" s="8">
        <f t="shared" si="374"/>
        <v>28.2</v>
      </c>
      <c r="R2375" s="8">
        <f t="shared" si="375"/>
        <v>34.75</v>
      </c>
      <c r="S2375" s="8">
        <f t="shared" si="376"/>
        <v>34.1</v>
      </c>
      <c r="T2375" s="8">
        <f t="shared" si="377"/>
        <v>32</v>
      </c>
      <c r="U2375" s="7">
        <f t="shared" si="378"/>
        <v>32.35</v>
      </c>
      <c r="V2375" s="7">
        <f t="shared" si="379"/>
        <v>32.262500000000003</v>
      </c>
    </row>
    <row r="2376" spans="1:22" ht="13.5" x14ac:dyDescent="0.25">
      <c r="A2376" s="3">
        <f>RSI!A2376</f>
        <v>45765</v>
      </c>
      <c r="B2376" s="2">
        <f>RSI!B2376</f>
        <v>0.55000000000000004</v>
      </c>
      <c r="C2376" s="2">
        <f>RSI!I2376</f>
        <v>94.066184258643688</v>
      </c>
      <c r="D2376" s="2">
        <f>MACD!E2376</f>
        <v>-3.889402839268391E-2</v>
      </c>
      <c r="E2376" s="2">
        <f>MACD!F2376</f>
        <v>-2.0167999813583391E-2</v>
      </c>
      <c r="F2376" s="2">
        <f>'Moving Avg'!D2376</f>
        <v>0.51</v>
      </c>
      <c r="G2376" s="2">
        <f>'Moving Avg'!F2376</f>
        <v>0.4375</v>
      </c>
      <c r="H2376" s="2">
        <f>'Moving Avg'!G2376</f>
        <v>0.41540000000000021</v>
      </c>
      <c r="I2376" s="2">
        <f>'Moving Avg'!H2376</f>
        <v>0.42994999999999989</v>
      </c>
      <c r="J2376" s="5" t="str">
        <f>OBV!F2376</f>
        <v>BULLISH</v>
      </c>
      <c r="K2376" s="5" t="str">
        <f>OBV!G2376</f>
        <v>STRONG</v>
      </c>
      <c r="L2376" s="5" t="str">
        <f>OBV!H2376</f>
        <v>CONFIRMED BULLISH</v>
      </c>
      <c r="M2376" s="7">
        <f t="shared" si="370"/>
        <v>0</v>
      </c>
      <c r="N2376" s="7">
        <f t="shared" si="371"/>
        <v>45</v>
      </c>
      <c r="O2376" s="7">
        <f t="shared" si="372"/>
        <v>50</v>
      </c>
      <c r="P2376" s="7">
        <f t="shared" si="373"/>
        <v>100</v>
      </c>
      <c r="Q2376" s="8">
        <f t="shared" si="374"/>
        <v>38.25</v>
      </c>
      <c r="R2376" s="8">
        <f t="shared" si="375"/>
        <v>51.5</v>
      </c>
      <c r="S2376" s="8">
        <f t="shared" si="376"/>
        <v>64.25</v>
      </c>
      <c r="T2376" s="8">
        <f t="shared" si="377"/>
        <v>48.75</v>
      </c>
      <c r="U2376" s="7">
        <f t="shared" si="378"/>
        <v>51.333333333333336</v>
      </c>
      <c r="V2376" s="7">
        <f t="shared" si="379"/>
        <v>50.6875</v>
      </c>
    </row>
    <row r="2377" spans="1:22" ht="13.5" x14ac:dyDescent="0.25">
      <c r="A2377" s="3">
        <f>RSI!A2377</f>
        <v>45768</v>
      </c>
      <c r="B2377" s="2">
        <f>RSI!B2377</f>
        <v>0.56999999999999995</v>
      </c>
      <c r="C2377" s="2">
        <f>RSI!I2377</f>
        <v>94.91072581674814</v>
      </c>
      <c r="D2377" s="2">
        <f>MACD!E2377</f>
        <v>-4.7556727162492207E-2</v>
      </c>
      <c r="E2377" s="2">
        <f>MACD!F2377</f>
        <v>-2.5645745283365155E-2</v>
      </c>
      <c r="F2377" s="2">
        <f>'Moving Avg'!D2377</f>
        <v>0.53</v>
      </c>
      <c r="G2377" s="2">
        <f>'Moving Avg'!F2377</f>
        <v>0.44550000000000012</v>
      </c>
      <c r="H2377" s="2">
        <f>'Moving Avg'!G2377</f>
        <v>0.41900000000000021</v>
      </c>
      <c r="I2377" s="2">
        <f>'Moving Avg'!H2377</f>
        <v>0.43044999999999978</v>
      </c>
      <c r="J2377" s="5" t="str">
        <f>OBV!F2377</f>
        <v>BULLISH</v>
      </c>
      <c r="K2377" s="5" t="str">
        <f>OBV!G2377</f>
        <v>STRONG</v>
      </c>
      <c r="L2377" s="5" t="str">
        <f>OBV!H2377</f>
        <v>CONFIRMED BULLISH</v>
      </c>
      <c r="M2377" s="7">
        <f t="shared" si="370"/>
        <v>0</v>
      </c>
      <c r="N2377" s="7">
        <f t="shared" si="371"/>
        <v>100</v>
      </c>
      <c r="O2377" s="7">
        <f t="shared" si="372"/>
        <v>50</v>
      </c>
      <c r="P2377" s="7">
        <f t="shared" si="373"/>
        <v>100</v>
      </c>
      <c r="Q2377" s="8">
        <f t="shared" si="374"/>
        <v>57.5</v>
      </c>
      <c r="R2377" s="8">
        <f t="shared" si="375"/>
        <v>62.5</v>
      </c>
      <c r="S2377" s="8">
        <f t="shared" si="376"/>
        <v>72.5</v>
      </c>
      <c r="T2377" s="8">
        <f t="shared" si="377"/>
        <v>62.5</v>
      </c>
      <c r="U2377" s="7">
        <f t="shared" si="378"/>
        <v>64.166666666666671</v>
      </c>
      <c r="V2377" s="7">
        <f t="shared" si="379"/>
        <v>63.75</v>
      </c>
    </row>
    <row r="2378" spans="1:22" ht="13.5" x14ac:dyDescent="0.25">
      <c r="A2378" s="3">
        <f>RSI!A2378</f>
        <v>45769</v>
      </c>
      <c r="B2378" s="2">
        <f>RSI!B2378</f>
        <v>0.59</v>
      </c>
      <c r="C2378" s="2">
        <f>RSI!I2378</f>
        <v>95.587111770053667</v>
      </c>
      <c r="D2378" s="2">
        <f>MACD!E2378</f>
        <v>-5.5568166629863469E-2</v>
      </c>
      <c r="E2378" s="2">
        <f>MACD!F2378</f>
        <v>-3.1630229552664819E-2</v>
      </c>
      <c r="F2378" s="2">
        <f>'Moving Avg'!D2378</f>
        <v>0.55000000000000004</v>
      </c>
      <c r="G2378" s="2">
        <f>'Moving Avg'!F2378</f>
        <v>0.45500000000000007</v>
      </c>
      <c r="H2378" s="2">
        <f>'Moving Avg'!G2378</f>
        <v>0.42280000000000018</v>
      </c>
      <c r="I2378" s="2">
        <f>'Moving Avg'!H2378</f>
        <v>0.43104999999999977</v>
      </c>
      <c r="J2378" s="5" t="str">
        <f>OBV!F2378</f>
        <v>BULLISH</v>
      </c>
      <c r="K2378" s="5" t="str">
        <f>OBV!G2378</f>
        <v>STRONG</v>
      </c>
      <c r="L2378" s="5" t="str">
        <f>OBV!H2378</f>
        <v>CONFIRMED BULLISH</v>
      </c>
      <c r="M2378" s="7">
        <f t="shared" si="370"/>
        <v>0</v>
      </c>
      <c r="N2378" s="7">
        <f t="shared" si="371"/>
        <v>100</v>
      </c>
      <c r="O2378" s="7">
        <f t="shared" si="372"/>
        <v>50</v>
      </c>
      <c r="P2378" s="7">
        <f t="shared" si="373"/>
        <v>100</v>
      </c>
      <c r="Q2378" s="8">
        <f t="shared" si="374"/>
        <v>57.5</v>
      </c>
      <c r="R2378" s="8">
        <f t="shared" si="375"/>
        <v>62.5</v>
      </c>
      <c r="S2378" s="8">
        <f t="shared" si="376"/>
        <v>72.5</v>
      </c>
      <c r="T2378" s="8">
        <f t="shared" si="377"/>
        <v>62.5</v>
      </c>
      <c r="U2378" s="7">
        <f t="shared" si="378"/>
        <v>64.166666666666671</v>
      </c>
      <c r="V2378" s="7">
        <f t="shared" si="379"/>
        <v>63.75</v>
      </c>
    </row>
    <row r="2379" spans="1:22" ht="13.5" x14ac:dyDescent="0.25">
      <c r="A2379" s="3">
        <f>RSI!A2379</f>
        <v>45770</v>
      </c>
      <c r="B2379" s="2">
        <f>RSI!B2379</f>
        <v>0.61</v>
      </c>
      <c r="C2379" s="2">
        <f>RSI!I2379</f>
        <v>96.13963638200886</v>
      </c>
      <c r="D2379" s="2">
        <f>MACD!E2379</f>
        <v>-6.3092021863503434E-2</v>
      </c>
      <c r="E2379" s="2">
        <f>MACD!F2379</f>
        <v>-3.7922588014832545E-2</v>
      </c>
      <c r="F2379" s="2">
        <f>'Moving Avg'!D2379</f>
        <v>0.56999999999999995</v>
      </c>
      <c r="G2379" s="2">
        <f>'Moving Avg'!F2379</f>
        <v>0.46550000000000002</v>
      </c>
      <c r="H2379" s="2">
        <f>'Moving Avg'!G2379</f>
        <v>0.42700000000000016</v>
      </c>
      <c r="I2379" s="2">
        <f>'Moving Avg'!H2379</f>
        <v>0.43174999999999975</v>
      </c>
      <c r="J2379" s="5" t="str">
        <f>OBV!F2379</f>
        <v>BULLISH</v>
      </c>
      <c r="K2379" s="5" t="str">
        <f>OBV!G2379</f>
        <v>STRONG</v>
      </c>
      <c r="L2379" s="5" t="str">
        <f>OBV!H2379</f>
        <v>CONFIRMED BULLISH</v>
      </c>
      <c r="M2379" s="7">
        <f t="shared" si="370"/>
        <v>0</v>
      </c>
      <c r="N2379" s="7">
        <f t="shared" si="371"/>
        <v>100</v>
      </c>
      <c r="O2379" s="7">
        <f t="shared" si="372"/>
        <v>50</v>
      </c>
      <c r="P2379" s="7">
        <f t="shared" si="373"/>
        <v>100</v>
      </c>
      <c r="Q2379" s="8">
        <f t="shared" si="374"/>
        <v>57.5</v>
      </c>
      <c r="R2379" s="8">
        <f t="shared" si="375"/>
        <v>62.5</v>
      </c>
      <c r="S2379" s="8">
        <f t="shared" si="376"/>
        <v>72.5</v>
      </c>
      <c r="T2379" s="8">
        <f t="shared" si="377"/>
        <v>62.5</v>
      </c>
      <c r="U2379" s="7">
        <f t="shared" si="378"/>
        <v>64.166666666666671</v>
      </c>
      <c r="V2379" s="7">
        <f t="shared" si="379"/>
        <v>63.75</v>
      </c>
    </row>
    <row r="2380" spans="1:22" ht="13.5" x14ac:dyDescent="0.25">
      <c r="A2380" s="3">
        <f>RSI!A2380</f>
        <v>45771</v>
      </c>
      <c r="B2380" s="2">
        <f>RSI!B2380</f>
        <v>0.63</v>
      </c>
      <c r="C2380" s="2">
        <f>RSI!I2380</f>
        <v>96.598314054021557</v>
      </c>
      <c r="D2380" s="2">
        <f>MACD!E2380</f>
        <v>-7.0262084831586025E-2</v>
      </c>
      <c r="E2380" s="2">
        <f>MACD!F2380</f>
        <v>-4.4390487378183241E-2</v>
      </c>
      <c r="F2380" s="2">
        <f>'Moving Avg'!D2380</f>
        <v>0.59</v>
      </c>
      <c r="G2380" s="2">
        <f>'Moving Avg'!F2380</f>
        <v>0.47700000000000004</v>
      </c>
      <c r="H2380" s="2">
        <f>'Moving Avg'!G2380</f>
        <v>0.43160000000000009</v>
      </c>
      <c r="I2380" s="2">
        <f>'Moving Avg'!H2380</f>
        <v>0.43254999999999977</v>
      </c>
      <c r="J2380" s="5" t="str">
        <f>OBV!F2380</f>
        <v>BULLISH</v>
      </c>
      <c r="K2380" s="5" t="str">
        <f>OBV!G2380</f>
        <v>STRONG</v>
      </c>
      <c r="L2380" s="5" t="str">
        <f>OBV!H2380</f>
        <v>CONFIRMED BULLISH</v>
      </c>
      <c r="M2380" s="7">
        <f t="shared" si="370"/>
        <v>0</v>
      </c>
      <c r="N2380" s="7">
        <f t="shared" si="371"/>
        <v>100</v>
      </c>
      <c r="O2380" s="7">
        <f t="shared" si="372"/>
        <v>50</v>
      </c>
      <c r="P2380" s="7">
        <f t="shared" si="373"/>
        <v>100</v>
      </c>
      <c r="Q2380" s="8">
        <f t="shared" si="374"/>
        <v>57.5</v>
      </c>
      <c r="R2380" s="8">
        <f t="shared" si="375"/>
        <v>62.5</v>
      </c>
      <c r="S2380" s="8">
        <f t="shared" si="376"/>
        <v>72.5</v>
      </c>
      <c r="T2380" s="8">
        <f t="shared" si="377"/>
        <v>62.5</v>
      </c>
      <c r="U2380" s="7">
        <f t="shared" si="378"/>
        <v>64.166666666666671</v>
      </c>
      <c r="V2380" s="7">
        <f t="shared" si="379"/>
        <v>63.75</v>
      </c>
    </row>
    <row r="2381" spans="1:22" ht="13.5" x14ac:dyDescent="0.25">
      <c r="A2381" s="3">
        <f>RSI!A2381</f>
        <v>45772</v>
      </c>
      <c r="B2381" s="2">
        <f>RSI!B2381</f>
        <v>0.65</v>
      </c>
      <c r="C2381" s="2">
        <f>RSI!I2381</f>
        <v>96.984206021608145</v>
      </c>
      <c r="D2381" s="2">
        <f>MACD!E2381</f>
        <v>-7.718721012188906E-2</v>
      </c>
      <c r="E2381" s="2">
        <f>MACD!F2381</f>
        <v>-5.0949831926924406E-2</v>
      </c>
      <c r="F2381" s="2">
        <f>'Moving Avg'!D2381</f>
        <v>0.61</v>
      </c>
      <c r="G2381" s="2">
        <f>'Moving Avg'!F2381</f>
        <v>0.48950000000000005</v>
      </c>
      <c r="H2381" s="2">
        <f>'Moving Avg'!G2381</f>
        <v>0.43660000000000004</v>
      </c>
      <c r="I2381" s="2">
        <f>'Moving Avg'!H2381</f>
        <v>0.43344999999999972</v>
      </c>
      <c r="J2381" s="5" t="str">
        <f>OBV!F2381</f>
        <v>NEUTRAL</v>
      </c>
      <c r="K2381" s="5" t="str">
        <f>OBV!G2381</f>
        <v>NEUTRAL</v>
      </c>
      <c r="L2381" s="5" t="str">
        <f>OBV!H2381</f>
        <v>NEUTRAL</v>
      </c>
      <c r="M2381" s="7">
        <f t="shared" si="370"/>
        <v>0</v>
      </c>
      <c r="N2381" s="7">
        <f t="shared" si="371"/>
        <v>100</v>
      </c>
      <c r="O2381" s="7">
        <f t="shared" si="372"/>
        <v>50</v>
      </c>
      <c r="P2381" s="7">
        <f t="shared" si="373"/>
        <v>33</v>
      </c>
      <c r="Q2381" s="8">
        <f t="shared" si="374"/>
        <v>47.45</v>
      </c>
      <c r="R2381" s="8">
        <f t="shared" si="375"/>
        <v>45.75</v>
      </c>
      <c r="S2381" s="8">
        <f t="shared" si="376"/>
        <v>42.35</v>
      </c>
      <c r="T2381" s="8">
        <f t="shared" si="377"/>
        <v>45.75</v>
      </c>
      <c r="U2381" s="7">
        <f t="shared" si="378"/>
        <v>45.183333333333337</v>
      </c>
      <c r="V2381" s="7">
        <f t="shared" si="379"/>
        <v>45.325000000000003</v>
      </c>
    </row>
    <row r="2382" spans="1:22" ht="13.5" x14ac:dyDescent="0.25">
      <c r="A2382" s="3">
        <f>RSI!A2382</f>
        <v>45775</v>
      </c>
      <c r="B2382" s="2">
        <f>RSI!B2382</f>
        <v>0.67</v>
      </c>
      <c r="C2382" s="2">
        <f>RSI!I2382</f>
        <v>97.312528133710941</v>
      </c>
      <c r="D2382" s="2">
        <f>MACD!E2382</f>
        <v>-8.2417012441962534E-2</v>
      </c>
      <c r="E2382" s="2">
        <f>MACD!F2382</f>
        <v>-5.7243268029932036E-2</v>
      </c>
      <c r="F2382" s="2">
        <f>'Moving Avg'!D2382</f>
        <v>0.63</v>
      </c>
      <c r="G2382" s="2">
        <f>'Moving Avg'!F2382</f>
        <v>0.503</v>
      </c>
      <c r="H2382" s="2">
        <f>'Moving Avg'!G2382</f>
        <v>0.44200000000000012</v>
      </c>
      <c r="I2382" s="2">
        <f>'Moving Avg'!H2382</f>
        <v>0.43444999999999967</v>
      </c>
      <c r="J2382" s="5" t="str">
        <f>OBV!F2382</f>
        <v>NEUTRAL</v>
      </c>
      <c r="K2382" s="5" t="str">
        <f>OBV!G2382</f>
        <v>NEUTRAL</v>
      </c>
      <c r="L2382" s="5" t="str">
        <f>OBV!H2382</f>
        <v>NEUTRAL</v>
      </c>
      <c r="M2382" s="7">
        <f t="shared" si="370"/>
        <v>0</v>
      </c>
      <c r="N2382" s="7">
        <f t="shared" si="371"/>
        <v>100</v>
      </c>
      <c r="O2382" s="7">
        <f t="shared" si="372"/>
        <v>50</v>
      </c>
      <c r="P2382" s="7">
        <f t="shared" si="373"/>
        <v>33</v>
      </c>
      <c r="Q2382" s="8">
        <f t="shared" si="374"/>
        <v>47.45</v>
      </c>
      <c r="R2382" s="8">
        <f t="shared" si="375"/>
        <v>45.75</v>
      </c>
      <c r="S2382" s="8">
        <f t="shared" si="376"/>
        <v>42.35</v>
      </c>
      <c r="T2382" s="8">
        <f t="shared" si="377"/>
        <v>45.75</v>
      </c>
      <c r="U2382" s="7">
        <f t="shared" si="378"/>
        <v>45.183333333333337</v>
      </c>
      <c r="V2382" s="7">
        <f t="shared" si="379"/>
        <v>45.325000000000003</v>
      </c>
    </row>
    <row r="2383" spans="1:22" ht="13.5" x14ac:dyDescent="0.25">
      <c r="A2383" s="3">
        <f>RSI!A2383</f>
        <v>45776</v>
      </c>
      <c r="B2383" s="2">
        <f>RSI!B2383</f>
        <v>0.7</v>
      </c>
      <c r="C2383" s="2">
        <f>RSI!I2383</f>
        <v>97.714468494452362</v>
      </c>
      <c r="D2383" s="2">
        <f>MACD!E2383</f>
        <v>-8.6999712123593143E-2</v>
      </c>
      <c r="E2383" s="2">
        <f>MACD!F2383</f>
        <v>-6.3194556848664263E-2</v>
      </c>
      <c r="F2383" s="2">
        <f>'Moving Avg'!D2383</f>
        <v>0.65199999999999991</v>
      </c>
      <c r="G2383" s="2">
        <f>'Moving Avg'!F2383</f>
        <v>0.51750000000000007</v>
      </c>
      <c r="H2383" s="2">
        <f>'Moving Avg'!G2383</f>
        <v>0.4482000000000001</v>
      </c>
      <c r="I2383" s="2">
        <f>'Moving Avg'!H2383</f>
        <v>0.43554999999999966</v>
      </c>
      <c r="J2383" s="5" t="str">
        <f>OBV!F2383</f>
        <v>NEUTRAL</v>
      </c>
      <c r="K2383" s="5" t="str">
        <f>OBV!G2383</f>
        <v>NEUTRAL</v>
      </c>
      <c r="L2383" s="5" t="str">
        <f>OBV!H2383</f>
        <v>NEUTRAL</v>
      </c>
      <c r="M2383" s="7">
        <f t="shared" si="370"/>
        <v>0</v>
      </c>
      <c r="N2383" s="7">
        <f t="shared" si="371"/>
        <v>100</v>
      </c>
      <c r="O2383" s="7">
        <f t="shared" si="372"/>
        <v>50</v>
      </c>
      <c r="P2383" s="7">
        <f t="shared" si="373"/>
        <v>33</v>
      </c>
      <c r="Q2383" s="8">
        <f t="shared" si="374"/>
        <v>47.45</v>
      </c>
      <c r="R2383" s="8">
        <f t="shared" si="375"/>
        <v>45.75</v>
      </c>
      <c r="S2383" s="8">
        <f t="shared" si="376"/>
        <v>42.35</v>
      </c>
      <c r="T2383" s="8">
        <f t="shared" si="377"/>
        <v>45.75</v>
      </c>
      <c r="U2383" s="7">
        <f t="shared" si="378"/>
        <v>45.183333333333337</v>
      </c>
      <c r="V2383" s="7">
        <f t="shared" si="379"/>
        <v>45.325000000000003</v>
      </c>
    </row>
    <row r="2384" spans="1:22" ht="13.5" x14ac:dyDescent="0.25">
      <c r="A2384" s="3">
        <f>RSI!A2384</f>
        <v>45777</v>
      </c>
      <c r="B2384" s="2">
        <f>RSI!B2384</f>
        <v>0.73</v>
      </c>
      <c r="C2384" s="2">
        <f>RSI!I2384</f>
        <v>98.031522239436228</v>
      </c>
      <c r="D2384" s="2">
        <f>MACD!E2384</f>
        <v>-9.1137158174744215E-2</v>
      </c>
      <c r="E2384" s="2">
        <f>MACD!F2384</f>
        <v>-6.878307711388025E-2</v>
      </c>
      <c r="F2384" s="2">
        <f>'Moving Avg'!D2384</f>
        <v>0.67600000000000005</v>
      </c>
      <c r="G2384" s="2">
        <f>'Moving Avg'!F2384</f>
        <v>0.53349999999999997</v>
      </c>
      <c r="H2384" s="2">
        <f>'Moving Avg'!G2384</f>
        <v>0.45500000000000007</v>
      </c>
      <c r="I2384" s="2">
        <f>'Moving Avg'!H2384</f>
        <v>0.43684999999999968</v>
      </c>
      <c r="J2384" s="5" t="str">
        <f>OBV!F2384</f>
        <v>NEUTRAL</v>
      </c>
      <c r="K2384" s="5" t="str">
        <f>OBV!G2384</f>
        <v>NEUTRAL</v>
      </c>
      <c r="L2384" s="5" t="str">
        <f>OBV!H2384</f>
        <v>NEUTRAL</v>
      </c>
      <c r="M2384" s="7">
        <f t="shared" si="370"/>
        <v>0</v>
      </c>
      <c r="N2384" s="7">
        <f t="shared" si="371"/>
        <v>100</v>
      </c>
      <c r="O2384" s="7">
        <f t="shared" si="372"/>
        <v>50</v>
      </c>
      <c r="P2384" s="7">
        <f t="shared" si="373"/>
        <v>33</v>
      </c>
      <c r="Q2384" s="8">
        <f t="shared" si="374"/>
        <v>47.45</v>
      </c>
      <c r="R2384" s="8">
        <f t="shared" si="375"/>
        <v>45.75</v>
      </c>
      <c r="S2384" s="8">
        <f t="shared" si="376"/>
        <v>42.35</v>
      </c>
      <c r="T2384" s="8">
        <f t="shared" si="377"/>
        <v>45.75</v>
      </c>
      <c r="U2384" s="7">
        <f t="shared" si="378"/>
        <v>45.183333333333337</v>
      </c>
      <c r="V2384" s="7">
        <f t="shared" si="379"/>
        <v>45.325000000000003</v>
      </c>
    </row>
    <row r="2385" spans="1:22" ht="13.5" x14ac:dyDescent="0.25">
      <c r="A2385" s="3">
        <f>RSI!A2385</f>
        <v>45779</v>
      </c>
      <c r="B2385" s="2">
        <f>RSI!B2385</f>
        <v>0.76</v>
      </c>
      <c r="C2385" s="2">
        <f>RSI!I2385</f>
        <v>98.287376297028871</v>
      </c>
      <c r="D2385" s="2">
        <f>MACD!E2385</f>
        <v>-9.4992568520520848E-2</v>
      </c>
      <c r="E2385" s="2">
        <f>MACD!F2385</f>
        <v>-7.4024975395208373E-2</v>
      </c>
      <c r="F2385" s="2">
        <f>'Moving Avg'!D2385</f>
        <v>0.70199999999999996</v>
      </c>
      <c r="G2385" s="2">
        <f>'Moving Avg'!F2385</f>
        <v>0.55099999999999993</v>
      </c>
      <c r="H2385" s="2">
        <f>'Moving Avg'!G2385</f>
        <v>0.46240000000000009</v>
      </c>
      <c r="I2385" s="2">
        <f>'Moving Avg'!H2385</f>
        <v>0.43829999999999975</v>
      </c>
      <c r="J2385" s="5" t="str">
        <f>OBV!F2385</f>
        <v>NEUTRAL</v>
      </c>
      <c r="K2385" s="5" t="str">
        <f>OBV!G2385</f>
        <v>NEUTRAL</v>
      </c>
      <c r="L2385" s="5" t="str">
        <f>OBV!H2385</f>
        <v>NEUTRAL</v>
      </c>
      <c r="M2385" s="7">
        <f t="shared" si="370"/>
        <v>0</v>
      </c>
      <c r="N2385" s="7">
        <f t="shared" si="371"/>
        <v>100</v>
      </c>
      <c r="O2385" s="7">
        <f t="shared" si="372"/>
        <v>50</v>
      </c>
      <c r="P2385" s="7">
        <f t="shared" si="373"/>
        <v>33</v>
      </c>
      <c r="Q2385" s="8">
        <f t="shared" si="374"/>
        <v>47.45</v>
      </c>
      <c r="R2385" s="8">
        <f t="shared" si="375"/>
        <v>45.75</v>
      </c>
      <c r="S2385" s="8">
        <f t="shared" si="376"/>
        <v>42.35</v>
      </c>
      <c r="T2385" s="8">
        <f t="shared" si="377"/>
        <v>45.75</v>
      </c>
      <c r="U2385" s="7">
        <f t="shared" si="378"/>
        <v>45.183333333333337</v>
      </c>
      <c r="V2385" s="7">
        <f t="shared" si="379"/>
        <v>45.325000000000003</v>
      </c>
    </row>
    <row r="2386" spans="1:22" ht="13.5" x14ac:dyDescent="0.25">
      <c r="A2386" s="3">
        <f>RSI!A2386</f>
        <v>45782</v>
      </c>
      <c r="B2386" s="2">
        <f>RSI!B2386</f>
        <v>0.76</v>
      </c>
      <c r="C2386" s="2">
        <f>RSI!I2386</f>
        <v>98.287376297028871</v>
      </c>
      <c r="D2386" s="2">
        <f>MACD!E2386</f>
        <v>-9.6474812312562164E-2</v>
      </c>
      <c r="E2386" s="2">
        <f>MACD!F2386</f>
        <v>-7.8514942778679139E-2</v>
      </c>
      <c r="F2386" s="2">
        <f>'Moving Avg'!D2386</f>
        <v>0.72399999999999998</v>
      </c>
      <c r="G2386" s="2">
        <f>'Moving Avg'!F2386</f>
        <v>0.56850000000000001</v>
      </c>
      <c r="H2386" s="2">
        <f>'Moving Avg'!G2386</f>
        <v>0.46980000000000011</v>
      </c>
      <c r="I2386" s="2">
        <f>'Moving Avg'!H2386</f>
        <v>0.43974999999999981</v>
      </c>
      <c r="J2386" s="5" t="str">
        <f>OBV!F2386</f>
        <v>NEUTRAL</v>
      </c>
      <c r="K2386" s="5" t="str">
        <f>OBV!G2386</f>
        <v>NEUTRAL</v>
      </c>
      <c r="L2386" s="5" t="str">
        <f>OBV!H2386</f>
        <v>NEUTRAL</v>
      </c>
      <c r="M2386" s="7">
        <f t="shared" si="370"/>
        <v>0</v>
      </c>
      <c r="N2386" s="7">
        <f t="shared" si="371"/>
        <v>45</v>
      </c>
      <c r="O2386" s="7">
        <f t="shared" si="372"/>
        <v>50</v>
      </c>
      <c r="P2386" s="7">
        <f t="shared" si="373"/>
        <v>33</v>
      </c>
      <c r="Q2386" s="8">
        <f t="shared" si="374"/>
        <v>28.2</v>
      </c>
      <c r="R2386" s="8">
        <f t="shared" si="375"/>
        <v>34.75</v>
      </c>
      <c r="S2386" s="8">
        <f t="shared" si="376"/>
        <v>34.1</v>
      </c>
      <c r="T2386" s="8">
        <f t="shared" si="377"/>
        <v>32</v>
      </c>
      <c r="U2386" s="7">
        <f t="shared" si="378"/>
        <v>32.35</v>
      </c>
      <c r="V2386" s="7">
        <f t="shared" si="379"/>
        <v>32.262500000000003</v>
      </c>
    </row>
    <row r="2387" spans="1:22" ht="13.5" x14ac:dyDescent="0.25">
      <c r="A2387" s="3">
        <f>RSI!A2387</f>
        <v>45783</v>
      </c>
      <c r="B2387" s="2">
        <f>RSI!B2387</f>
        <v>0.73</v>
      </c>
      <c r="C2387" s="2">
        <f>RSI!I2387</f>
        <v>85.412254439799767</v>
      </c>
      <c r="D2387" s="2">
        <f>MACD!E2387</f>
        <v>-9.3630703462308895E-2</v>
      </c>
      <c r="E2387" s="2">
        <f>MACD!F2387</f>
        <v>-8.1538094915405104E-2</v>
      </c>
      <c r="F2387" s="2">
        <f>'Moving Avg'!D2387</f>
        <v>0.73599999999999999</v>
      </c>
      <c r="G2387" s="2">
        <f>'Moving Avg'!F2387</f>
        <v>0.58450000000000002</v>
      </c>
      <c r="H2387" s="2">
        <f>'Moving Avg'!G2387</f>
        <v>0.4764000000000001</v>
      </c>
      <c r="I2387" s="2">
        <f>'Moving Avg'!H2387</f>
        <v>0.44104999999999983</v>
      </c>
      <c r="J2387" s="5" t="str">
        <f>OBV!F2387</f>
        <v>NEUTRAL</v>
      </c>
      <c r="K2387" s="5" t="str">
        <f>OBV!G2387</f>
        <v>NEUTRAL</v>
      </c>
      <c r="L2387" s="5" t="str">
        <f>OBV!H2387</f>
        <v>NEUTRAL</v>
      </c>
      <c r="M2387" s="7">
        <f t="shared" si="370"/>
        <v>0</v>
      </c>
      <c r="N2387" s="7">
        <f t="shared" si="371"/>
        <v>45</v>
      </c>
      <c r="O2387" s="7">
        <f t="shared" si="372"/>
        <v>50</v>
      </c>
      <c r="P2387" s="7">
        <f t="shared" si="373"/>
        <v>33</v>
      </c>
      <c r="Q2387" s="8">
        <f t="shared" si="374"/>
        <v>28.2</v>
      </c>
      <c r="R2387" s="8">
        <f t="shared" si="375"/>
        <v>34.75</v>
      </c>
      <c r="S2387" s="8">
        <f t="shared" si="376"/>
        <v>34.1</v>
      </c>
      <c r="T2387" s="8">
        <f t="shared" si="377"/>
        <v>32</v>
      </c>
      <c r="U2387" s="7">
        <f t="shared" si="378"/>
        <v>32.35</v>
      </c>
      <c r="V2387" s="7">
        <f t="shared" si="379"/>
        <v>32.262500000000003</v>
      </c>
    </row>
    <row r="2388" spans="1:22" ht="13.5" x14ac:dyDescent="0.25">
      <c r="A2388" s="3">
        <f>RSI!A2388</f>
        <v>45784</v>
      </c>
      <c r="B2388" s="2">
        <f>RSI!B2388</f>
        <v>0.7</v>
      </c>
      <c r="C2388" s="2">
        <f>RSI!I2388</f>
        <v>74.852696458131547</v>
      </c>
      <c r="D2388" s="2">
        <f>MACD!E2388</f>
        <v>-8.6859613013109738E-2</v>
      </c>
      <c r="E2388" s="2">
        <f>MACD!F2388</f>
        <v>-8.2602398534946039E-2</v>
      </c>
      <c r="F2388" s="2">
        <f>'Moving Avg'!D2388</f>
        <v>0.73599999999999999</v>
      </c>
      <c r="G2388" s="2">
        <f>'Moving Avg'!F2388</f>
        <v>0.59850000000000003</v>
      </c>
      <c r="H2388" s="2">
        <f>'Moving Avg'!G2388</f>
        <v>0.48260000000000003</v>
      </c>
      <c r="I2388" s="2">
        <f>'Moving Avg'!H2388</f>
        <v>0.44219999999999976</v>
      </c>
      <c r="J2388" s="5" t="str">
        <f>OBV!F2388</f>
        <v>NEUTRAL</v>
      </c>
      <c r="K2388" s="5" t="str">
        <f>OBV!G2388</f>
        <v>NEUTRAL</v>
      </c>
      <c r="L2388" s="5" t="str">
        <f>OBV!H2388</f>
        <v>NEUTRAL</v>
      </c>
      <c r="M2388" s="7">
        <f t="shared" si="370"/>
        <v>0</v>
      </c>
      <c r="N2388" s="7">
        <f t="shared" si="371"/>
        <v>45</v>
      </c>
      <c r="O2388" s="7">
        <f t="shared" si="372"/>
        <v>50</v>
      </c>
      <c r="P2388" s="7">
        <f t="shared" si="373"/>
        <v>33</v>
      </c>
      <c r="Q2388" s="8">
        <f t="shared" si="374"/>
        <v>28.2</v>
      </c>
      <c r="R2388" s="8">
        <f t="shared" si="375"/>
        <v>34.75</v>
      </c>
      <c r="S2388" s="8">
        <f t="shared" si="376"/>
        <v>34.1</v>
      </c>
      <c r="T2388" s="8">
        <f t="shared" si="377"/>
        <v>32</v>
      </c>
      <c r="U2388" s="7">
        <f t="shared" si="378"/>
        <v>32.35</v>
      </c>
      <c r="V2388" s="7">
        <f t="shared" si="379"/>
        <v>32.262500000000003</v>
      </c>
    </row>
    <row r="2389" spans="1:22" ht="13.5" x14ac:dyDescent="0.25">
      <c r="A2389" s="3">
        <f>RSI!A2389</f>
        <v>45785</v>
      </c>
      <c r="B2389" s="2">
        <f>RSI!B2389</f>
        <v>0.67</v>
      </c>
      <c r="C2389" s="2">
        <f>RSI!I2389</f>
        <v>66.057735441800006</v>
      </c>
      <c r="D2389" s="2">
        <f>MACD!E2389</f>
        <v>-7.6519190433103401E-2</v>
      </c>
      <c r="E2389" s="2">
        <f>MACD!F2389</f>
        <v>-8.1385756914577514E-2</v>
      </c>
      <c r="F2389" s="2">
        <f>'Moving Avg'!D2389</f>
        <v>0.72399999999999998</v>
      </c>
      <c r="G2389" s="2">
        <f>'Moving Avg'!F2389</f>
        <v>0.61049999999999993</v>
      </c>
      <c r="H2389" s="2">
        <f>'Moving Avg'!G2389</f>
        <v>0.4880000000000001</v>
      </c>
      <c r="I2389" s="2">
        <f>'Moving Avg'!H2389</f>
        <v>0.44324999999999981</v>
      </c>
      <c r="J2389" s="5" t="str">
        <f>OBV!F2389</f>
        <v>NEUTRAL</v>
      </c>
      <c r="K2389" s="5" t="str">
        <f>OBV!G2389</f>
        <v>NEUTRAL</v>
      </c>
      <c r="L2389" s="5" t="str">
        <f>OBV!H2389</f>
        <v>NEUTRAL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33</v>
      </c>
      <c r="Q2389" s="8">
        <f t="shared" si="374"/>
        <v>21.2</v>
      </c>
      <c r="R2389" s="8">
        <f t="shared" si="375"/>
        <v>30.75</v>
      </c>
      <c r="S2389" s="8">
        <f t="shared" si="376"/>
        <v>31.1</v>
      </c>
      <c r="T2389" s="8">
        <f t="shared" si="377"/>
        <v>27</v>
      </c>
      <c r="U2389" s="7">
        <f t="shared" si="378"/>
        <v>27.683333333333337</v>
      </c>
      <c r="V2389" s="7">
        <f t="shared" si="379"/>
        <v>27.512500000000003</v>
      </c>
    </row>
    <row r="2390" spans="1:22" ht="13.5" x14ac:dyDescent="0.25">
      <c r="A2390" s="3">
        <f>RSI!A2390</f>
        <v>45786</v>
      </c>
      <c r="B2390" s="2">
        <f>RSI!B2390</f>
        <v>0.64</v>
      </c>
      <c r="C2390" s="2">
        <f>RSI!I2390</f>
        <v>58.63797147060378</v>
      </c>
      <c r="D2390" s="2">
        <f>MACD!E2390</f>
        <v>-6.2930321569188541E-2</v>
      </c>
      <c r="E2390" s="2">
        <f>MACD!F2390</f>
        <v>-7.7694669845499734E-2</v>
      </c>
      <c r="F2390" s="2">
        <f>'Moving Avg'!D2390</f>
        <v>0.7</v>
      </c>
      <c r="G2390" s="2">
        <f>'Moving Avg'!F2390</f>
        <v>0.62050000000000005</v>
      </c>
      <c r="H2390" s="2">
        <f>'Moving Avg'!G2390</f>
        <v>0.49280000000000013</v>
      </c>
      <c r="I2390" s="2">
        <f>'Moving Avg'!H2390</f>
        <v>0.44409999999999977</v>
      </c>
      <c r="J2390" s="5" t="str">
        <f>OBV!F2390</f>
        <v>NEUTRAL</v>
      </c>
      <c r="K2390" s="5" t="str">
        <f>OBV!G2390</f>
        <v>NEUTRAL</v>
      </c>
      <c r="L2390" s="5" t="str">
        <f>OBV!H2390</f>
        <v>NEUTRAL</v>
      </c>
      <c r="M2390" s="7">
        <f t="shared" si="370"/>
        <v>25</v>
      </c>
      <c r="N2390" s="7">
        <f t="shared" si="371"/>
        <v>0</v>
      </c>
      <c r="O2390" s="7">
        <f t="shared" si="372"/>
        <v>50</v>
      </c>
      <c r="P2390" s="7">
        <f t="shared" si="373"/>
        <v>33</v>
      </c>
      <c r="Q2390" s="8">
        <f t="shared" si="374"/>
        <v>21.2</v>
      </c>
      <c r="R2390" s="8">
        <f t="shared" si="375"/>
        <v>30.75</v>
      </c>
      <c r="S2390" s="8">
        <f t="shared" si="376"/>
        <v>31.1</v>
      </c>
      <c r="T2390" s="8">
        <f t="shared" si="377"/>
        <v>27</v>
      </c>
      <c r="U2390" s="7">
        <f t="shared" si="378"/>
        <v>27.683333333333337</v>
      </c>
      <c r="V2390" s="7">
        <f t="shared" si="379"/>
        <v>27.512500000000003</v>
      </c>
    </row>
    <row r="2391" spans="1:22" ht="13.5" x14ac:dyDescent="0.25">
      <c r="A2391" s="3">
        <f>RSI!A2391</f>
        <v>45789</v>
      </c>
      <c r="B2391" s="2">
        <f>RSI!B2391</f>
        <v>0.62</v>
      </c>
      <c r="C2391" s="2">
        <f>RSI!I2391</f>
        <v>54.262175771803584</v>
      </c>
      <c r="D2391" s="2">
        <f>MACD!E2391</f>
        <v>-4.7122172783281568E-2</v>
      </c>
      <c r="E2391" s="2">
        <f>MACD!F2391</f>
        <v>-7.1580170433056103E-2</v>
      </c>
      <c r="F2391" s="2">
        <f>'Moving Avg'!D2391</f>
        <v>0.67200000000000004</v>
      </c>
      <c r="G2391" s="2">
        <f>'Moving Avg'!F2391</f>
        <v>0.62899999999999989</v>
      </c>
      <c r="H2391" s="2">
        <f>'Moving Avg'!G2391</f>
        <v>0.4972000000000002</v>
      </c>
      <c r="I2391" s="2">
        <f>'Moving Avg'!H2391</f>
        <v>0.4448499999999998</v>
      </c>
      <c r="J2391" s="5" t="str">
        <f>OBV!F2391</f>
        <v>NEUTRAL</v>
      </c>
      <c r="K2391" s="5" t="str">
        <f>OBV!G2391</f>
        <v>NEUTRAL</v>
      </c>
      <c r="L2391" s="5" t="str">
        <f>OBV!H2391</f>
        <v>NEUTRAL</v>
      </c>
      <c r="M2391" s="7">
        <f t="shared" si="370"/>
        <v>25</v>
      </c>
      <c r="N2391" s="7">
        <f t="shared" si="371"/>
        <v>0</v>
      </c>
      <c r="O2391" s="7">
        <f t="shared" si="372"/>
        <v>50</v>
      </c>
      <c r="P2391" s="7">
        <f t="shared" si="373"/>
        <v>33</v>
      </c>
      <c r="Q2391" s="8">
        <f t="shared" si="374"/>
        <v>21.2</v>
      </c>
      <c r="R2391" s="8">
        <f t="shared" si="375"/>
        <v>30.75</v>
      </c>
      <c r="S2391" s="8">
        <f t="shared" si="376"/>
        <v>31.1</v>
      </c>
      <c r="T2391" s="8">
        <f t="shared" si="377"/>
        <v>27</v>
      </c>
      <c r="U2391" s="7">
        <f t="shared" si="378"/>
        <v>27.683333333333337</v>
      </c>
      <c r="V2391" s="7">
        <f t="shared" si="379"/>
        <v>27.512500000000003</v>
      </c>
    </row>
    <row r="2392" spans="1:22" ht="13.5" x14ac:dyDescent="0.25">
      <c r="A2392" s="3">
        <f>RSI!A2392</f>
        <v>45790</v>
      </c>
      <c r="B2392" s="2">
        <f>RSI!B2392</f>
        <v>0.6</v>
      </c>
      <c r="C2392" s="2">
        <f>RSI!I2392</f>
        <v>50.225816733614877</v>
      </c>
      <c r="D2392" s="2">
        <f>MACD!E2392</f>
        <v>-2.9299581309613298E-2</v>
      </c>
      <c r="E2392" s="2">
        <f>MACD!F2392</f>
        <v>-6.3124052608367551E-2</v>
      </c>
      <c r="F2392" s="2">
        <f>'Moving Avg'!D2392</f>
        <v>0.64600000000000013</v>
      </c>
      <c r="G2392" s="2">
        <f>'Moving Avg'!F2392</f>
        <v>0.63549999999999995</v>
      </c>
      <c r="H2392" s="2">
        <f>'Moving Avg'!G2392</f>
        <v>0.5012000000000002</v>
      </c>
      <c r="I2392" s="2">
        <f>'Moving Avg'!H2392</f>
        <v>0.44544999999999968</v>
      </c>
      <c r="J2392" s="5" t="str">
        <f>OBV!F2392</f>
        <v>BEARISH</v>
      </c>
      <c r="K2392" s="5" t="str">
        <f>OBV!G2392</f>
        <v>NEUTRAL</v>
      </c>
      <c r="L2392" s="5" t="str">
        <f>OBV!H2392</f>
        <v>CONFIRMED BEARISH</v>
      </c>
      <c r="M2392" s="7">
        <f t="shared" si="370"/>
        <v>25</v>
      </c>
      <c r="N2392" s="7">
        <f t="shared" si="371"/>
        <v>0</v>
      </c>
      <c r="O2392" s="7">
        <f t="shared" si="372"/>
        <v>50</v>
      </c>
      <c r="P2392" s="7">
        <f t="shared" si="373"/>
        <v>16.5</v>
      </c>
      <c r="Q2392" s="8">
        <f t="shared" si="374"/>
        <v>18.725000000000001</v>
      </c>
      <c r="R2392" s="8">
        <f t="shared" si="375"/>
        <v>26.625</v>
      </c>
      <c r="S2392" s="8">
        <f t="shared" si="376"/>
        <v>23.675000000000001</v>
      </c>
      <c r="T2392" s="8">
        <f t="shared" si="377"/>
        <v>22.875</v>
      </c>
      <c r="U2392" s="7">
        <f t="shared" si="378"/>
        <v>23.008333333333336</v>
      </c>
      <c r="V2392" s="7">
        <f t="shared" si="379"/>
        <v>22.975000000000001</v>
      </c>
    </row>
    <row r="2393" spans="1:22" ht="13.5" x14ac:dyDescent="0.25">
      <c r="A2393" s="3">
        <f>RSI!A2393</f>
        <v>45791</v>
      </c>
      <c r="B2393" s="2">
        <f>RSI!B2393</f>
        <v>0.62</v>
      </c>
      <c r="C2393" s="2">
        <f>RSI!I2393</f>
        <v>53.917412396602955</v>
      </c>
      <c r="D2393" s="2">
        <f>MACD!E2393</f>
        <v>-1.1070490197085614E-2</v>
      </c>
      <c r="E2393" s="2">
        <f>MACD!F2393</f>
        <v>-5.2713340126111161E-2</v>
      </c>
      <c r="F2393" s="2">
        <f>'Moving Avg'!D2393</f>
        <v>0.63000000000000012</v>
      </c>
      <c r="G2393" s="2">
        <f>'Moving Avg'!F2393</f>
        <v>0.6419999999999999</v>
      </c>
      <c r="H2393" s="2">
        <f>'Moving Avg'!G2393</f>
        <v>0.50560000000000027</v>
      </c>
      <c r="I2393" s="2">
        <f>'Moving Avg'!H2393</f>
        <v>0.4461999999999996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  <c r="M2393" s="7">
        <f t="shared" si="370"/>
        <v>25</v>
      </c>
      <c r="N2393" s="7">
        <f t="shared" si="371"/>
        <v>0</v>
      </c>
      <c r="O2393" s="7">
        <f t="shared" si="372"/>
        <v>50</v>
      </c>
      <c r="P2393" s="7">
        <f t="shared" si="373"/>
        <v>16.5</v>
      </c>
      <c r="Q2393" s="8">
        <f t="shared" si="374"/>
        <v>18.725000000000001</v>
      </c>
      <c r="R2393" s="8">
        <f t="shared" si="375"/>
        <v>26.625</v>
      </c>
      <c r="S2393" s="8">
        <f t="shared" si="376"/>
        <v>23.675000000000001</v>
      </c>
      <c r="T2393" s="8">
        <f t="shared" si="377"/>
        <v>22.875</v>
      </c>
      <c r="U2393" s="7">
        <f t="shared" si="378"/>
        <v>23.008333333333336</v>
      </c>
      <c r="V2393" s="7">
        <f t="shared" si="379"/>
        <v>22.975000000000001</v>
      </c>
    </row>
    <row r="2394" spans="1:22" ht="13.5" x14ac:dyDescent="0.25">
      <c r="A2394" s="3">
        <f>RSI!A2394</f>
        <v>45792</v>
      </c>
      <c r="B2394" s="2">
        <f>RSI!B2394</f>
        <v>0.64</v>
      </c>
      <c r="C2394" s="2">
        <f>RSI!I2394</f>
        <v>57.325880520154683</v>
      </c>
      <c r="D2394" s="2">
        <f>MACD!E2394</f>
        <v>7.3833047223829107E-3</v>
      </c>
      <c r="E2394" s="2">
        <f>MACD!F2394</f>
        <v>-4.0694011156412344E-2</v>
      </c>
      <c r="F2394" s="2">
        <f>'Moving Avg'!D2394</f>
        <v>0.624</v>
      </c>
      <c r="G2394" s="2">
        <f>'Moving Avg'!F2394</f>
        <v>0.64849999999999997</v>
      </c>
      <c r="H2394" s="2">
        <f>'Moving Avg'!G2394</f>
        <v>0.51040000000000019</v>
      </c>
      <c r="I2394" s="2">
        <f>'Moving Avg'!H2394</f>
        <v>0.44704999999999956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  <c r="M2394" s="7">
        <f t="shared" si="370"/>
        <v>25</v>
      </c>
      <c r="N2394" s="7">
        <f t="shared" si="371"/>
        <v>0</v>
      </c>
      <c r="O2394" s="7">
        <f t="shared" si="372"/>
        <v>50</v>
      </c>
      <c r="P2394" s="7">
        <f t="shared" si="373"/>
        <v>16.5</v>
      </c>
      <c r="Q2394" s="8">
        <f t="shared" si="374"/>
        <v>18.725000000000001</v>
      </c>
      <c r="R2394" s="8">
        <f t="shared" si="375"/>
        <v>26.625</v>
      </c>
      <c r="S2394" s="8">
        <f t="shared" si="376"/>
        <v>23.675000000000001</v>
      </c>
      <c r="T2394" s="8">
        <f t="shared" si="377"/>
        <v>22.875</v>
      </c>
      <c r="U2394" s="7">
        <f t="shared" si="378"/>
        <v>23.008333333333336</v>
      </c>
      <c r="V2394" s="7">
        <f t="shared" si="379"/>
        <v>22.975000000000001</v>
      </c>
    </row>
    <row r="2395" spans="1:22" ht="13.5" x14ac:dyDescent="0.25">
      <c r="A2395" s="3">
        <f>RSI!A2395</f>
        <v>45793</v>
      </c>
      <c r="B2395" s="2">
        <f>RSI!B2395</f>
        <v>0.66</v>
      </c>
      <c r="C2395" s="2">
        <f>RSI!I2395</f>
        <v>60.474259994501921</v>
      </c>
      <c r="D2395" s="2">
        <f>MACD!E2395</f>
        <v>2.5916810089802622E-2</v>
      </c>
      <c r="E2395" s="2">
        <f>MACD!F2395</f>
        <v>-2.7371846907169352E-2</v>
      </c>
      <c r="F2395" s="2">
        <f>'Moving Avg'!D2395</f>
        <v>0.628</v>
      </c>
      <c r="G2395" s="2">
        <f>'Moving Avg'!F2395</f>
        <v>0.65499999999999992</v>
      </c>
      <c r="H2395" s="2">
        <f>'Moving Avg'!G2395</f>
        <v>0.51560000000000028</v>
      </c>
      <c r="I2395" s="2">
        <f>'Moving Avg'!H2395</f>
        <v>0.44799999999999957</v>
      </c>
      <c r="J2395" s="5" t="str">
        <f>OBV!F2395</f>
        <v>BEARISH</v>
      </c>
      <c r="K2395" s="5" t="str">
        <f>OBV!G2395</f>
        <v>NEUTRAL</v>
      </c>
      <c r="L2395" s="5" t="str">
        <f>OBV!H2395</f>
        <v>BEARISH DIVERGENCE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16.5</v>
      </c>
      <c r="Q2395" s="8">
        <f t="shared" si="374"/>
        <v>18.725000000000001</v>
      </c>
      <c r="R2395" s="8">
        <f t="shared" si="375"/>
        <v>26.625</v>
      </c>
      <c r="S2395" s="8">
        <f t="shared" si="376"/>
        <v>23.675000000000001</v>
      </c>
      <c r="T2395" s="8">
        <f t="shared" si="377"/>
        <v>22.875</v>
      </c>
      <c r="U2395" s="7">
        <f t="shared" si="378"/>
        <v>23.008333333333336</v>
      </c>
      <c r="V2395" s="7">
        <f t="shared" si="379"/>
        <v>22.975000000000001</v>
      </c>
    </row>
    <row r="2396" spans="1:22" ht="13.5" x14ac:dyDescent="0.25">
      <c r="A2396" s="3">
        <f>RSI!A2396</f>
        <v>45796</v>
      </c>
      <c r="B2396" s="2">
        <f>RSI!B2396</f>
        <v>0.68</v>
      </c>
      <c r="C2396" s="2">
        <f>RSI!I2396</f>
        <v>63.383527712941493</v>
      </c>
      <c r="D2396" s="2">
        <f>MACD!E2396</f>
        <v>3.9800134123082365E-2</v>
      </c>
      <c r="E2396" s="2">
        <f>MACD!F2396</f>
        <v>-1.3937450701119009E-2</v>
      </c>
      <c r="F2396" s="2">
        <f>'Moving Avg'!D2396</f>
        <v>0.64</v>
      </c>
      <c r="G2396" s="2">
        <f>'Moving Avg'!F2396</f>
        <v>0.66149999999999998</v>
      </c>
      <c r="H2396" s="2">
        <f>'Moving Avg'!G2396</f>
        <v>0.52100000000000024</v>
      </c>
      <c r="I2396" s="2">
        <f>'Moving Avg'!H2396</f>
        <v>0.44904999999999956</v>
      </c>
      <c r="J2396" s="5" t="str">
        <f>OBV!F2396</f>
        <v>BEARISH</v>
      </c>
      <c r="K2396" s="5" t="str">
        <f>OBV!G2396</f>
        <v>NEUTRAL</v>
      </c>
      <c r="L2396" s="5" t="str">
        <f>OBV!H2396</f>
        <v>BEARISH DIVERGENCE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16.5</v>
      </c>
      <c r="Q2396" s="8">
        <f t="shared" si="374"/>
        <v>18.725000000000001</v>
      </c>
      <c r="R2396" s="8">
        <f t="shared" si="375"/>
        <v>26.625</v>
      </c>
      <c r="S2396" s="8">
        <f t="shared" si="376"/>
        <v>23.675000000000001</v>
      </c>
      <c r="T2396" s="8">
        <f t="shared" si="377"/>
        <v>22.875</v>
      </c>
      <c r="U2396" s="7">
        <f t="shared" si="378"/>
        <v>23.008333333333336</v>
      </c>
      <c r="V2396" s="7">
        <f t="shared" si="379"/>
        <v>22.975000000000001</v>
      </c>
    </row>
    <row r="2397" spans="1:22" ht="13.5" x14ac:dyDescent="0.25">
      <c r="A2397" s="3">
        <f>RSI!A2397</f>
        <v>45797</v>
      </c>
      <c r="B2397" s="2">
        <f>RSI!B2397</f>
        <v>0.71</v>
      </c>
      <c r="C2397" s="2">
        <f>RSI!I2397</f>
        <v>67.274562248158048</v>
      </c>
      <c r="D2397" s="2">
        <f>MACD!E2397</f>
        <v>4.4297893589348991E-2</v>
      </c>
      <c r="E2397" s="2">
        <f>MACD!F2397</f>
        <v>-2.2903818430254092E-3</v>
      </c>
      <c r="F2397" s="2">
        <f>'Moving Avg'!D2397</f>
        <v>0.66200000000000003</v>
      </c>
      <c r="G2397" s="2">
        <f>'Moving Avg'!F2397</f>
        <v>0.66850000000000009</v>
      </c>
      <c r="H2397" s="2">
        <f>'Moving Avg'!G2397</f>
        <v>0.52700000000000025</v>
      </c>
      <c r="I2397" s="2">
        <f>'Moving Avg'!H2397</f>
        <v>0.45024999999999954</v>
      </c>
      <c r="J2397" s="5" t="str">
        <f>OBV!F2397</f>
        <v>BULLISH</v>
      </c>
      <c r="K2397" s="5" t="str">
        <f>OBV!G2397</f>
        <v>STRONG</v>
      </c>
      <c r="L2397" s="5" t="str">
        <f>OBV!H2397</f>
        <v>CONFIRMED BULLISH</v>
      </c>
      <c r="M2397" s="7">
        <f t="shared" si="370"/>
        <v>25</v>
      </c>
      <c r="N2397" s="7">
        <f t="shared" si="371"/>
        <v>0</v>
      </c>
      <c r="O2397" s="7">
        <f t="shared" si="372"/>
        <v>50</v>
      </c>
      <c r="P2397" s="7">
        <f t="shared" si="373"/>
        <v>100</v>
      </c>
      <c r="Q2397" s="8">
        <f t="shared" si="374"/>
        <v>31.25</v>
      </c>
      <c r="R2397" s="8">
        <f t="shared" si="375"/>
        <v>47.5</v>
      </c>
      <c r="S2397" s="8">
        <f t="shared" si="376"/>
        <v>61.25</v>
      </c>
      <c r="T2397" s="8">
        <f t="shared" si="377"/>
        <v>43.75</v>
      </c>
      <c r="U2397" s="7">
        <f t="shared" si="378"/>
        <v>46.666666666666664</v>
      </c>
      <c r="V2397" s="7">
        <f t="shared" si="379"/>
        <v>45.9375</v>
      </c>
    </row>
    <row r="2398" spans="1:22" ht="13.5" x14ac:dyDescent="0.25">
      <c r="A2398" s="3">
        <f>RSI!A2398</f>
        <v>45798</v>
      </c>
      <c r="B2398" s="2">
        <f>RSI!B2398</f>
        <v>0.74</v>
      </c>
      <c r="C2398" s="2">
        <f>RSI!I2398</f>
        <v>70.63505150385231</v>
      </c>
      <c r="D2398" s="2">
        <f>MACD!E2398</f>
        <v>4.0707273301217928E-2</v>
      </c>
      <c r="E2398" s="2">
        <f>MACD!F2398</f>
        <v>6.3091491858232596E-3</v>
      </c>
      <c r="F2398" s="2">
        <f>'Moving Avg'!D2398</f>
        <v>0.68599999999999994</v>
      </c>
      <c r="G2398" s="2">
        <f>'Moving Avg'!F2398</f>
        <v>0.67599999999999993</v>
      </c>
      <c r="H2398" s="2">
        <f>'Moving Avg'!G2398</f>
        <v>0.53380000000000027</v>
      </c>
      <c r="I2398" s="2">
        <f>'Moving Avg'!H2398</f>
        <v>0.45154999999999951</v>
      </c>
      <c r="J2398" s="5" t="str">
        <f>OBV!F2398</f>
        <v>BULLISH</v>
      </c>
      <c r="K2398" s="5" t="str">
        <f>OBV!G2398</f>
        <v>STRONG</v>
      </c>
      <c r="L2398" s="5" t="str">
        <f>OBV!H2398</f>
        <v>CONFIRMED BULLISH</v>
      </c>
      <c r="M2398" s="7">
        <f t="shared" si="370"/>
        <v>0</v>
      </c>
      <c r="N2398" s="7">
        <f t="shared" si="371"/>
        <v>0</v>
      </c>
      <c r="O2398" s="7">
        <f t="shared" si="372"/>
        <v>50</v>
      </c>
      <c r="P2398" s="7">
        <f t="shared" si="373"/>
        <v>100</v>
      </c>
      <c r="Q2398" s="8">
        <f t="shared" si="374"/>
        <v>22.5</v>
      </c>
      <c r="R2398" s="8">
        <f t="shared" si="375"/>
        <v>42.5</v>
      </c>
      <c r="S2398" s="8">
        <f t="shared" si="376"/>
        <v>57.5</v>
      </c>
      <c r="T2398" s="8">
        <f t="shared" si="377"/>
        <v>37.5</v>
      </c>
      <c r="U2398" s="7">
        <f t="shared" si="378"/>
        <v>40.833333333333336</v>
      </c>
      <c r="V2398" s="7">
        <f t="shared" si="379"/>
        <v>40</v>
      </c>
    </row>
    <row r="2399" spans="1:22" ht="13.5" x14ac:dyDescent="0.25">
      <c r="A2399" s="3">
        <f>RSI!A2399</f>
        <v>45799</v>
      </c>
      <c r="B2399" s="2">
        <f>RSI!B2399</f>
        <v>0.71</v>
      </c>
      <c r="C2399" s="2">
        <f>RSI!I2399</f>
        <v>63.601581424681996</v>
      </c>
      <c r="D2399" s="2">
        <f>MACD!E2399</f>
        <v>3.4581205858366104E-2</v>
      </c>
      <c r="E2399" s="2">
        <f>MACD!F2399</f>
        <v>1.1963560520331828E-2</v>
      </c>
      <c r="F2399" s="2">
        <f>'Moving Avg'!D2399</f>
        <v>0.7</v>
      </c>
      <c r="G2399" s="2">
        <f>'Moving Avg'!F2399</f>
        <v>0.68099999999999983</v>
      </c>
      <c r="H2399" s="2">
        <f>'Moving Avg'!G2399</f>
        <v>0.53980000000000028</v>
      </c>
      <c r="I2399" s="2">
        <f>'Moving Avg'!H2399</f>
        <v>0.45269999999999955</v>
      </c>
      <c r="J2399" s="5" t="str">
        <f>OBV!F2399</f>
        <v>BULLISH</v>
      </c>
      <c r="K2399" s="5" t="str">
        <f>OBV!G2399</f>
        <v>STRONG</v>
      </c>
      <c r="L2399" s="5" t="str">
        <f>OBV!H2399</f>
        <v>CONFIRMED BULLISH</v>
      </c>
      <c r="M2399" s="7">
        <f t="shared" si="370"/>
        <v>25</v>
      </c>
      <c r="N2399" s="7">
        <f t="shared" si="371"/>
        <v>0</v>
      </c>
      <c r="O2399" s="7">
        <f t="shared" si="372"/>
        <v>50</v>
      </c>
      <c r="P2399" s="7">
        <f t="shared" si="373"/>
        <v>100</v>
      </c>
      <c r="Q2399" s="8">
        <f t="shared" si="374"/>
        <v>31.25</v>
      </c>
      <c r="R2399" s="8">
        <f t="shared" si="375"/>
        <v>47.5</v>
      </c>
      <c r="S2399" s="8">
        <f t="shared" si="376"/>
        <v>61.25</v>
      </c>
      <c r="T2399" s="8">
        <f t="shared" si="377"/>
        <v>43.75</v>
      </c>
      <c r="U2399" s="7">
        <f t="shared" si="378"/>
        <v>46.666666666666664</v>
      </c>
      <c r="V2399" s="7">
        <f t="shared" si="379"/>
        <v>45.9375</v>
      </c>
    </row>
    <row r="2400" spans="1:22" ht="13.5" x14ac:dyDescent="0.25">
      <c r="A2400" s="3">
        <f>RSI!A2400</f>
        <v>45800</v>
      </c>
      <c r="B2400" s="2">
        <f>RSI!B2400</f>
        <v>0.74</v>
      </c>
      <c r="C2400" s="2">
        <f>RSI!I2400</f>
        <v>67.126726644125171</v>
      </c>
      <c r="D2400" s="2">
        <f>MACD!E2400</f>
        <v>2.2094045259455353E-2</v>
      </c>
      <c r="E2400" s="2">
        <f>MACD!F2400</f>
        <v>1.3989657468156533E-2</v>
      </c>
      <c r="F2400" s="2">
        <f>'Moving Avg'!D2400</f>
        <v>0.71599999999999997</v>
      </c>
      <c r="G2400" s="2">
        <f>'Moving Avg'!F2400</f>
        <v>0.68649999999999989</v>
      </c>
      <c r="H2400" s="2">
        <f>'Moving Avg'!G2400</f>
        <v>0.54640000000000011</v>
      </c>
      <c r="I2400" s="2">
        <f>'Moving Avg'!H2400</f>
        <v>0.45389999999999953</v>
      </c>
      <c r="J2400" s="5" t="str">
        <f>OBV!F2400</f>
        <v>BULLISH</v>
      </c>
      <c r="K2400" s="5" t="str">
        <f>OBV!G2400</f>
        <v>STRONG</v>
      </c>
      <c r="L2400" s="5" t="str">
        <f>OBV!H2400</f>
        <v>CONFIRMED BULLISH</v>
      </c>
      <c r="M2400" s="7">
        <f t="shared" si="370"/>
        <v>25</v>
      </c>
      <c r="N2400" s="7">
        <f t="shared" si="371"/>
        <v>0</v>
      </c>
      <c r="O2400" s="7">
        <f t="shared" si="372"/>
        <v>50</v>
      </c>
      <c r="P2400" s="7">
        <f t="shared" si="373"/>
        <v>100</v>
      </c>
      <c r="Q2400" s="8">
        <f t="shared" si="374"/>
        <v>31.25</v>
      </c>
      <c r="R2400" s="8">
        <f t="shared" si="375"/>
        <v>47.5</v>
      </c>
      <c r="S2400" s="8">
        <f t="shared" si="376"/>
        <v>61.25</v>
      </c>
      <c r="T2400" s="8">
        <f t="shared" si="377"/>
        <v>43.75</v>
      </c>
      <c r="U2400" s="7">
        <f t="shared" si="378"/>
        <v>46.666666666666664</v>
      </c>
      <c r="V2400" s="7">
        <f t="shared" si="379"/>
        <v>45.9375</v>
      </c>
    </row>
    <row r="2401" spans="1:22" ht="13.5" x14ac:dyDescent="0.25">
      <c r="A2401" s="3">
        <f>RSI!A2401</f>
        <v>45803</v>
      </c>
      <c r="B2401" s="2">
        <f>RSI!B2401</f>
        <v>0.74</v>
      </c>
      <c r="C2401" s="2">
        <f>RSI!I2401</f>
        <v>67.126726644125171</v>
      </c>
      <c r="D2401" s="2">
        <f>MACD!E2401</f>
        <v>7.8423491177508353E-3</v>
      </c>
      <c r="E2401" s="2">
        <f>MACD!F2401</f>
        <v>1.2760195798075394E-2</v>
      </c>
      <c r="F2401" s="2">
        <f>'Moving Avg'!D2401</f>
        <v>0.72800000000000009</v>
      </c>
      <c r="G2401" s="2">
        <f>'Moving Avg'!F2401</f>
        <v>0.69100000000000006</v>
      </c>
      <c r="H2401" s="2">
        <f>'Moving Avg'!G2401</f>
        <v>0.55300000000000016</v>
      </c>
      <c r="I2401" s="2">
        <f>'Moving Avg'!H2401</f>
        <v>0.45499999999999952</v>
      </c>
      <c r="J2401" s="5" t="str">
        <f>OBV!F2401</f>
        <v>BULLISH</v>
      </c>
      <c r="K2401" s="5" t="str">
        <f>OBV!G2401</f>
        <v>STRONG</v>
      </c>
      <c r="L2401" s="5" t="str">
        <f>OBV!H2401</f>
        <v>CONFIRMED BULLISH</v>
      </c>
      <c r="M2401" s="7">
        <f t="shared" si="370"/>
        <v>25</v>
      </c>
      <c r="N2401" s="7">
        <f t="shared" si="371"/>
        <v>45</v>
      </c>
      <c r="O2401" s="7">
        <f t="shared" si="372"/>
        <v>50</v>
      </c>
      <c r="P2401" s="7">
        <f t="shared" si="373"/>
        <v>100</v>
      </c>
      <c r="Q2401" s="8">
        <f t="shared" si="374"/>
        <v>47</v>
      </c>
      <c r="R2401" s="8">
        <f t="shared" si="375"/>
        <v>56.5</v>
      </c>
      <c r="S2401" s="8">
        <f t="shared" si="376"/>
        <v>68</v>
      </c>
      <c r="T2401" s="8">
        <f t="shared" si="377"/>
        <v>55</v>
      </c>
      <c r="U2401" s="7">
        <f t="shared" si="378"/>
        <v>57.166666666666664</v>
      </c>
      <c r="V2401" s="7">
        <f t="shared" si="379"/>
        <v>56.625</v>
      </c>
    </row>
    <row r="2402" spans="1:22" ht="13.5" x14ac:dyDescent="0.25">
      <c r="A2402" s="3">
        <f>RSI!A2402</f>
        <v>45804</v>
      </c>
      <c r="B2402" s="2">
        <f>RSI!B2402</f>
        <v>0.74</v>
      </c>
      <c r="C2402" s="2">
        <f>RSI!I2402</f>
        <v>67.126726644125171</v>
      </c>
      <c r="D2402" s="2">
        <f>MACD!E2402</f>
        <v>-7.857325627091627E-3</v>
      </c>
      <c r="E2402" s="2">
        <f>MACD!F2402</f>
        <v>8.6366915130419893E-3</v>
      </c>
      <c r="F2402" s="2">
        <f>'Moving Avg'!D2402</f>
        <v>0.73399999999999999</v>
      </c>
      <c r="G2402" s="2">
        <f>'Moving Avg'!F2402</f>
        <v>0.6944999999999999</v>
      </c>
      <c r="H2402" s="2">
        <f>'Moving Avg'!G2402</f>
        <v>0.5596000000000001</v>
      </c>
      <c r="I2402" s="2">
        <f>'Moving Avg'!H2402</f>
        <v>0.45619999999999949</v>
      </c>
      <c r="J2402" s="5" t="str">
        <f>OBV!F2402</f>
        <v>BULLISH</v>
      </c>
      <c r="K2402" s="5" t="str">
        <f>OBV!G2402</f>
        <v>STRONG</v>
      </c>
      <c r="L2402" s="5" t="str">
        <f>OBV!H2402</f>
        <v>CONFIRMED BULLISH</v>
      </c>
      <c r="M2402" s="7">
        <f t="shared" si="370"/>
        <v>25</v>
      </c>
      <c r="N2402" s="7">
        <f t="shared" si="371"/>
        <v>45</v>
      </c>
      <c r="O2402" s="7">
        <f t="shared" si="372"/>
        <v>50</v>
      </c>
      <c r="P2402" s="7">
        <f t="shared" si="373"/>
        <v>100</v>
      </c>
      <c r="Q2402" s="8">
        <f t="shared" si="374"/>
        <v>47</v>
      </c>
      <c r="R2402" s="8">
        <f t="shared" si="375"/>
        <v>56.5</v>
      </c>
      <c r="S2402" s="8">
        <f t="shared" si="376"/>
        <v>68</v>
      </c>
      <c r="T2402" s="8">
        <f t="shared" si="377"/>
        <v>55</v>
      </c>
      <c r="U2402" s="7">
        <f t="shared" si="378"/>
        <v>57.166666666666664</v>
      </c>
      <c r="V2402" s="7">
        <f t="shared" si="379"/>
        <v>56.625</v>
      </c>
    </row>
    <row r="2403" spans="1:22" ht="13.5" x14ac:dyDescent="0.25">
      <c r="A2403" s="3">
        <f>RSI!A2403</f>
        <v>45805</v>
      </c>
      <c r="B2403" s="2">
        <f>RSI!B2403</f>
        <v>0.71</v>
      </c>
      <c r="C2403" s="2">
        <f>RSI!I2403</f>
        <v>59.883148137278852</v>
      </c>
      <c r="D2403" s="2">
        <f>MACD!E2403</f>
        <v>-1.6364394722029996E-2</v>
      </c>
      <c r="E2403" s="2">
        <f>MACD!F2403</f>
        <v>3.6364742660275921E-3</v>
      </c>
      <c r="F2403" s="2">
        <f>'Moving Avg'!D2403</f>
        <v>0.72799999999999998</v>
      </c>
      <c r="G2403" s="2">
        <f>'Moving Avg'!F2403</f>
        <v>0.69499999999999995</v>
      </c>
      <c r="H2403" s="2">
        <f>'Moving Avg'!G2403</f>
        <v>0.56559999999999999</v>
      </c>
      <c r="I2403" s="2">
        <f>'Moving Avg'!H2403</f>
        <v>0.45724999999999938</v>
      </c>
      <c r="J2403" s="5" t="str">
        <f>OBV!F2403</f>
        <v>BULLISH</v>
      </c>
      <c r="K2403" s="5" t="str">
        <f>OBV!G2403</f>
        <v>NEUTRAL</v>
      </c>
      <c r="L2403" s="5" t="str">
        <f>OBV!H2403</f>
        <v>BULLISH DIVERGENCE</v>
      </c>
      <c r="M2403" s="7">
        <f t="shared" si="370"/>
        <v>25</v>
      </c>
      <c r="N2403" s="7">
        <f t="shared" si="371"/>
        <v>100</v>
      </c>
      <c r="O2403" s="7">
        <f t="shared" si="372"/>
        <v>50</v>
      </c>
      <c r="P2403" s="7">
        <f t="shared" si="373"/>
        <v>66.5</v>
      </c>
      <c r="Q2403" s="8">
        <f t="shared" si="374"/>
        <v>61.225000000000001</v>
      </c>
      <c r="R2403" s="8">
        <f t="shared" si="375"/>
        <v>59.125</v>
      </c>
      <c r="S2403" s="8">
        <f t="shared" si="376"/>
        <v>61.174999999999997</v>
      </c>
      <c r="T2403" s="8">
        <f t="shared" si="377"/>
        <v>60.375</v>
      </c>
      <c r="U2403" s="7">
        <f t="shared" si="378"/>
        <v>60.508333333333326</v>
      </c>
      <c r="V2403" s="7">
        <f t="shared" si="379"/>
        <v>60.474999999999994</v>
      </c>
    </row>
    <row r="2404" spans="1:22" ht="13.5" x14ac:dyDescent="0.25">
      <c r="A2404" s="3">
        <f>RSI!A2404</f>
        <v>45806</v>
      </c>
      <c r="B2404" s="2">
        <f>RSI!B2404</f>
        <v>0.7</v>
      </c>
      <c r="C2404" s="2">
        <f>RSI!I2404</f>
        <v>57.649985601438104</v>
      </c>
      <c r="D2404" s="2">
        <f>MACD!E2404</f>
        <v>-2.0050965725505465E-2</v>
      </c>
      <c r="E2404" s="2">
        <f>MACD!F2404</f>
        <v>-1.1010137322790192E-3</v>
      </c>
      <c r="F2404" s="2">
        <f>'Moving Avg'!D2404</f>
        <v>0.72599999999999998</v>
      </c>
      <c r="G2404" s="2">
        <f>'Moving Avg'!F2404</f>
        <v>0.69349999999999989</v>
      </c>
      <c r="H2404" s="2">
        <f>'Moving Avg'!G2404</f>
        <v>0.57140000000000013</v>
      </c>
      <c r="I2404" s="2">
        <f>'Moving Avg'!H2404</f>
        <v>0.45829999999999943</v>
      </c>
      <c r="J2404" s="5" t="str">
        <f>OBV!F2404</f>
        <v>BULLISH</v>
      </c>
      <c r="K2404" s="5" t="str">
        <f>OBV!G2404</f>
        <v>NEUTRAL</v>
      </c>
      <c r="L2404" s="5" t="str">
        <f>OBV!H2404</f>
        <v>BULLISH DIVERGENCE</v>
      </c>
      <c r="M2404" s="7">
        <f t="shared" si="370"/>
        <v>25</v>
      </c>
      <c r="N2404" s="7">
        <f t="shared" si="371"/>
        <v>45</v>
      </c>
      <c r="O2404" s="7">
        <f t="shared" si="372"/>
        <v>50</v>
      </c>
      <c r="P2404" s="7">
        <f t="shared" si="373"/>
        <v>66.5</v>
      </c>
      <c r="Q2404" s="8">
        <f t="shared" si="374"/>
        <v>41.975000000000001</v>
      </c>
      <c r="R2404" s="8">
        <f t="shared" si="375"/>
        <v>48.125</v>
      </c>
      <c r="S2404" s="8">
        <f t="shared" si="376"/>
        <v>52.924999999999997</v>
      </c>
      <c r="T2404" s="8">
        <f t="shared" si="377"/>
        <v>46.625</v>
      </c>
      <c r="U2404" s="7">
        <f t="shared" si="378"/>
        <v>47.67499999999999</v>
      </c>
      <c r="V2404" s="7">
        <f t="shared" si="379"/>
        <v>47.412499999999994</v>
      </c>
    </row>
    <row r="2405" spans="1:22" ht="13.5" x14ac:dyDescent="0.25">
      <c r="A2405" s="3">
        <f>RSI!A2405</f>
        <v>45807</v>
      </c>
      <c r="B2405" s="2">
        <f>RSI!B2405</f>
        <v>0.67</v>
      </c>
      <c r="C2405" s="2">
        <f>RSI!I2405</f>
        <v>51.451065728686864</v>
      </c>
      <c r="D2405" s="2">
        <f>MACD!E2405</f>
        <v>-1.8095419181498928E-2</v>
      </c>
      <c r="E2405" s="2">
        <f>MACD!F2405</f>
        <v>-4.4998948221230016E-3</v>
      </c>
      <c r="F2405" s="2">
        <f>'Moving Avg'!D2405</f>
        <v>0.71199999999999997</v>
      </c>
      <c r="G2405" s="2">
        <f>'Moving Avg'!F2405</f>
        <v>0.68899999999999995</v>
      </c>
      <c r="H2405" s="2">
        <f>'Moving Avg'!G2405</f>
        <v>0.57680000000000009</v>
      </c>
      <c r="I2405" s="2">
        <f>'Moving Avg'!H2405</f>
        <v>0.45919999999999939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  <c r="M2405" s="7">
        <f t="shared" si="370"/>
        <v>25</v>
      </c>
      <c r="N2405" s="7">
        <f t="shared" si="371"/>
        <v>45</v>
      </c>
      <c r="O2405" s="7">
        <f t="shared" si="372"/>
        <v>50</v>
      </c>
      <c r="P2405" s="7">
        <f t="shared" si="373"/>
        <v>16.5</v>
      </c>
      <c r="Q2405" s="8">
        <f t="shared" si="374"/>
        <v>34.475000000000001</v>
      </c>
      <c r="R2405" s="8">
        <f t="shared" si="375"/>
        <v>35.625</v>
      </c>
      <c r="S2405" s="8">
        <f t="shared" si="376"/>
        <v>30.425000000000001</v>
      </c>
      <c r="T2405" s="8">
        <f t="shared" si="377"/>
        <v>34.125</v>
      </c>
      <c r="U2405" s="7">
        <f t="shared" si="378"/>
        <v>33.508333333333333</v>
      </c>
      <c r="V2405" s="7">
        <f t="shared" si="379"/>
        <v>33.662499999999994</v>
      </c>
    </row>
    <row r="2406" spans="1:22" ht="13.5" x14ac:dyDescent="0.25">
      <c r="A2406" s="3">
        <f>RSI!A2406</f>
        <v>45810</v>
      </c>
      <c r="B2406" s="2">
        <f>RSI!B2406</f>
        <v>0.64</v>
      </c>
      <c r="C2406" s="2">
        <f>RSI!I2406</f>
        <v>46.111446933467164</v>
      </c>
      <c r="D2406" s="2">
        <f>MACD!E2406</f>
        <v>-1.1171895032417001E-2</v>
      </c>
      <c r="E2406" s="2">
        <f>MACD!F2406</f>
        <v>-5.8342948641818011E-3</v>
      </c>
      <c r="F2406" s="2">
        <f>'Moving Avg'!D2406</f>
        <v>0.69199999999999995</v>
      </c>
      <c r="G2406" s="2">
        <f>'Moving Avg'!F2406</f>
        <v>0.68299999999999994</v>
      </c>
      <c r="H2406" s="2">
        <f>'Moving Avg'!G2406</f>
        <v>0.58160000000000001</v>
      </c>
      <c r="I2406" s="2">
        <f>'Moving Avg'!H2406</f>
        <v>0.45994999999999936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  <c r="M2406" s="7">
        <f t="shared" si="370"/>
        <v>25</v>
      </c>
      <c r="N2406" s="7">
        <f t="shared" si="371"/>
        <v>45</v>
      </c>
      <c r="O2406" s="7">
        <f t="shared" si="372"/>
        <v>50</v>
      </c>
      <c r="P2406" s="7">
        <f t="shared" si="373"/>
        <v>16.5</v>
      </c>
      <c r="Q2406" s="8">
        <f t="shared" si="374"/>
        <v>34.475000000000001</v>
      </c>
      <c r="R2406" s="8">
        <f t="shared" si="375"/>
        <v>35.625</v>
      </c>
      <c r="S2406" s="8">
        <f t="shared" si="376"/>
        <v>30.425000000000001</v>
      </c>
      <c r="T2406" s="8">
        <f t="shared" si="377"/>
        <v>34.125</v>
      </c>
      <c r="U2406" s="7">
        <f t="shared" si="378"/>
        <v>33.508333333333333</v>
      </c>
      <c r="V2406" s="7">
        <f t="shared" si="379"/>
        <v>33.662499999999994</v>
      </c>
    </row>
    <row r="2407" spans="1:22" ht="13.5" x14ac:dyDescent="0.25">
      <c r="A2407" s="3">
        <f>RSI!A2407</f>
        <v>45811</v>
      </c>
      <c r="B2407" s="2">
        <f>RSI!B2407</f>
        <v>0.62</v>
      </c>
      <c r="C2407" s="2">
        <f>RSI!I2407</f>
        <v>42.913966056221447</v>
      </c>
      <c r="D2407" s="2">
        <f>MACD!E2407</f>
        <v>9.3254007050946885E-4</v>
      </c>
      <c r="E2407" s="2">
        <f>MACD!F2407</f>
        <v>-4.4809278772435478E-3</v>
      </c>
      <c r="F2407" s="2">
        <f>'Moving Avg'!D2407</f>
        <v>0.66800000000000004</v>
      </c>
      <c r="G2407" s="2">
        <f>'Moving Avg'!F2407</f>
        <v>0.67749999999999999</v>
      </c>
      <c r="H2407" s="2">
        <f>'Moving Avg'!G2407</f>
        <v>0.5858000000000001</v>
      </c>
      <c r="I2407" s="2">
        <f>'Moving Avg'!H2407</f>
        <v>0.46059999999999929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  <c r="M2407" s="7">
        <f t="shared" si="370"/>
        <v>25</v>
      </c>
      <c r="N2407" s="7">
        <f t="shared" si="371"/>
        <v>0</v>
      </c>
      <c r="O2407" s="7">
        <f t="shared" si="372"/>
        <v>50</v>
      </c>
      <c r="P2407" s="7">
        <f t="shared" si="373"/>
        <v>16.5</v>
      </c>
      <c r="Q2407" s="8">
        <f t="shared" si="374"/>
        <v>18.725000000000001</v>
      </c>
      <c r="R2407" s="8">
        <f t="shared" si="375"/>
        <v>26.625</v>
      </c>
      <c r="S2407" s="8">
        <f t="shared" si="376"/>
        <v>23.675000000000001</v>
      </c>
      <c r="T2407" s="8">
        <f t="shared" si="377"/>
        <v>22.875</v>
      </c>
      <c r="U2407" s="7">
        <f t="shared" si="378"/>
        <v>23.008333333333336</v>
      </c>
      <c r="V2407" s="7">
        <f t="shared" si="379"/>
        <v>22.975000000000001</v>
      </c>
    </row>
    <row r="2408" spans="1:22" ht="13.5" x14ac:dyDescent="0.25">
      <c r="A2408" s="3">
        <f>RSI!A2408</f>
        <v>45812</v>
      </c>
      <c r="B2408" s="2">
        <f>RSI!B2408</f>
        <v>0.6</v>
      </c>
      <c r="C2408" s="2">
        <f>RSI!I2408</f>
        <v>39.931985586770956</v>
      </c>
      <c r="D2408" s="2">
        <f>MACD!E2408</f>
        <v>1.7527951731542979E-2</v>
      </c>
      <c r="E2408" s="2">
        <f>MACD!F2408</f>
        <v>-7.9151955486242605E-5</v>
      </c>
      <c r="F2408" s="2">
        <f>'Moving Avg'!D2408</f>
        <v>0.64600000000000013</v>
      </c>
      <c r="G2408" s="2">
        <f>'Moving Avg'!F2408</f>
        <v>0.67249999999999988</v>
      </c>
      <c r="H2408" s="2">
        <f>'Moving Avg'!G2408</f>
        <v>0.58980000000000021</v>
      </c>
      <c r="I2408" s="2">
        <f>'Moving Avg'!H2408</f>
        <v>0.46114999999999923</v>
      </c>
      <c r="J2408" s="5" t="str">
        <f>OBV!F2408</f>
        <v>BEARISH</v>
      </c>
      <c r="K2408" s="5" t="str">
        <f>OBV!G2408</f>
        <v>NEUTRAL</v>
      </c>
      <c r="L2408" s="5" t="str">
        <f>OBV!H2408</f>
        <v>CONFIRMED BEARISH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16.5</v>
      </c>
      <c r="Q2408" s="8">
        <f t="shared" si="374"/>
        <v>18.725000000000001</v>
      </c>
      <c r="R2408" s="8">
        <f t="shared" si="375"/>
        <v>26.625</v>
      </c>
      <c r="S2408" s="8">
        <f t="shared" si="376"/>
        <v>23.675000000000001</v>
      </c>
      <c r="T2408" s="8">
        <f t="shared" si="377"/>
        <v>22.875</v>
      </c>
      <c r="U2408" s="7">
        <f t="shared" si="378"/>
        <v>23.008333333333336</v>
      </c>
      <c r="V2408" s="7">
        <f t="shared" si="379"/>
        <v>22.975000000000001</v>
      </c>
    </row>
    <row r="2409" spans="1:22" ht="13.5" x14ac:dyDescent="0.25">
      <c r="A2409" s="3">
        <f>RSI!A2409</f>
        <v>45813</v>
      </c>
      <c r="B2409" s="2">
        <f>RSI!B2409</f>
        <v>0.57999999999999996</v>
      </c>
      <c r="C2409" s="2">
        <f>RSI!I2409</f>
        <v>37.151818479150606</v>
      </c>
      <c r="D2409" s="2">
        <f>MACD!E2409</f>
        <v>2.8791844608631378E-2</v>
      </c>
      <c r="E2409" s="2">
        <f>MACD!F2409</f>
        <v>5.6950473573372821E-3</v>
      </c>
      <c r="F2409" s="2">
        <f>'Moving Avg'!D2409</f>
        <v>0.62200000000000011</v>
      </c>
      <c r="G2409" s="2">
        <f>'Moving Avg'!F2409</f>
        <v>0.66799999999999993</v>
      </c>
      <c r="H2409" s="2">
        <f>'Moving Avg'!G2409</f>
        <v>0.59340000000000015</v>
      </c>
      <c r="I2409" s="2">
        <f>'Moving Avg'!H2409</f>
        <v>0.46159999999999918</v>
      </c>
      <c r="J2409" s="5" t="str">
        <f>OBV!F2409</f>
        <v>BEARISH</v>
      </c>
      <c r="K2409" s="5" t="str">
        <f>OBV!G2409</f>
        <v>NEUTRAL</v>
      </c>
      <c r="L2409" s="5" t="str">
        <f>OBV!H2409</f>
        <v>CONFIRMED BEARISH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16.5</v>
      </c>
      <c r="Q2409" s="8">
        <f t="shared" si="374"/>
        <v>18.725000000000001</v>
      </c>
      <c r="R2409" s="8">
        <f t="shared" si="375"/>
        <v>26.625</v>
      </c>
      <c r="S2409" s="8">
        <f t="shared" si="376"/>
        <v>23.675000000000001</v>
      </c>
      <c r="T2409" s="8">
        <f t="shared" si="377"/>
        <v>22.875</v>
      </c>
      <c r="U2409" s="7">
        <f t="shared" si="378"/>
        <v>23.008333333333336</v>
      </c>
      <c r="V2409" s="7">
        <f t="shared" si="379"/>
        <v>22.975000000000001</v>
      </c>
    </row>
    <row r="2410" spans="1:22" ht="13.5" x14ac:dyDescent="0.25">
      <c r="A2410" s="3">
        <f>RSI!A2410</f>
        <v>45817</v>
      </c>
      <c r="B2410" s="2">
        <f>RSI!B2410</f>
        <v>0.56000000000000005</v>
      </c>
      <c r="C2410" s="2">
        <f>RSI!I2410</f>
        <v>34.560533839194392</v>
      </c>
      <c r="D2410" s="2">
        <f>MACD!E2410</f>
        <v>4.4867067294570906E-2</v>
      </c>
      <c r="E2410" s="2">
        <f>MACD!F2410</f>
        <v>1.3529451344784008E-2</v>
      </c>
      <c r="F2410" s="2">
        <f>'Moving Avg'!D2410</f>
        <v>0.6</v>
      </c>
      <c r="G2410" s="2">
        <f>'Moving Avg'!F2410</f>
        <v>0.66399999999999992</v>
      </c>
      <c r="H2410" s="2">
        <f>'Moving Avg'!G2410</f>
        <v>0.59660000000000002</v>
      </c>
      <c r="I2410" s="2">
        <f>'Moving Avg'!H2410</f>
        <v>0.46194999999999919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33</v>
      </c>
      <c r="Q2410" s="8">
        <f t="shared" si="374"/>
        <v>21.2</v>
      </c>
      <c r="R2410" s="8">
        <f t="shared" si="375"/>
        <v>30.75</v>
      </c>
      <c r="S2410" s="8">
        <f t="shared" si="376"/>
        <v>31.1</v>
      </c>
      <c r="T2410" s="8">
        <f t="shared" si="377"/>
        <v>27</v>
      </c>
      <c r="U2410" s="7">
        <f t="shared" si="378"/>
        <v>27.683333333333337</v>
      </c>
      <c r="V2410" s="7">
        <f t="shared" si="379"/>
        <v>27.512500000000003</v>
      </c>
    </row>
    <row r="2411" spans="1:22" ht="13.5" x14ac:dyDescent="0.25">
      <c r="A2411" s="3">
        <f>RSI!A2411</f>
        <v>45818</v>
      </c>
      <c r="B2411" s="2">
        <f>RSI!B2411</f>
        <v>0.54</v>
      </c>
      <c r="C2411" s="2">
        <f>RSI!I2411</f>
        <v>32.145930849070069</v>
      </c>
      <c r="D2411" s="2">
        <f>MACD!E2411</f>
        <v>6.0483072905553992E-2</v>
      </c>
      <c r="E2411" s="2">
        <f>MACD!F2411</f>
        <v>2.2920175656938005E-2</v>
      </c>
      <c r="F2411" s="2">
        <f>'Moving Avg'!D2411</f>
        <v>0.57999999999999996</v>
      </c>
      <c r="G2411" s="2">
        <f>'Moving Avg'!F2411</f>
        <v>0.65999999999999992</v>
      </c>
      <c r="H2411" s="2">
        <f>'Moving Avg'!G2411</f>
        <v>0.59939999999999993</v>
      </c>
      <c r="I2411" s="2">
        <f>'Moving Avg'!H2411</f>
        <v>0.46219999999999928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33</v>
      </c>
      <c r="Q2411" s="8">
        <f t="shared" si="374"/>
        <v>21.2</v>
      </c>
      <c r="R2411" s="8">
        <f t="shared" si="375"/>
        <v>30.75</v>
      </c>
      <c r="S2411" s="8">
        <f t="shared" si="376"/>
        <v>31.1</v>
      </c>
      <c r="T2411" s="8">
        <f t="shared" si="377"/>
        <v>27</v>
      </c>
      <c r="U2411" s="7">
        <f t="shared" si="378"/>
        <v>27.683333333333337</v>
      </c>
      <c r="V2411" s="7">
        <f t="shared" si="379"/>
        <v>27.512500000000003</v>
      </c>
    </row>
    <row r="2412" spans="1:22" ht="13.5" x14ac:dyDescent="0.25">
      <c r="A2412" s="3">
        <f>RSI!A2412</f>
        <v>45819</v>
      </c>
      <c r="B2412" s="2">
        <f>RSI!B2412</f>
        <v>0.52</v>
      </c>
      <c r="C2412" s="2">
        <f>RSI!I2412</f>
        <v>29.896511191665724</v>
      </c>
      <c r="D2412" s="2">
        <f>MACD!E2412</f>
        <v>7.5789253108967558E-2</v>
      </c>
      <c r="E2412" s="2">
        <f>MACD!F2412</f>
        <v>3.3493991147343916E-2</v>
      </c>
      <c r="F2412" s="2">
        <f>'Moving Avg'!D2412</f>
        <v>0.56000000000000005</v>
      </c>
      <c r="G2412" s="2">
        <f>'Moving Avg'!F2412</f>
        <v>0.65600000000000003</v>
      </c>
      <c r="H2412" s="2">
        <f>'Moving Avg'!G2412</f>
        <v>0.6018</v>
      </c>
      <c r="I2412" s="2">
        <f>'Moving Avg'!H2412</f>
        <v>0.46244999999999925</v>
      </c>
      <c r="J2412" s="5" t="str">
        <f>OBV!F2412</f>
        <v>NEUTRAL</v>
      </c>
      <c r="K2412" s="5" t="str">
        <f>OBV!G2412</f>
        <v>NEUTRAL</v>
      </c>
      <c r="L2412" s="5" t="str">
        <f>OBV!H2412</f>
        <v>NEUTRAL</v>
      </c>
      <c r="M2412" s="7">
        <f t="shared" si="370"/>
        <v>50</v>
      </c>
      <c r="N2412" s="7">
        <f t="shared" si="371"/>
        <v>0</v>
      </c>
      <c r="O2412" s="7">
        <f t="shared" si="372"/>
        <v>50</v>
      </c>
      <c r="P2412" s="7">
        <f t="shared" si="373"/>
        <v>33</v>
      </c>
      <c r="Q2412" s="8">
        <f t="shared" si="374"/>
        <v>29.95</v>
      </c>
      <c r="R2412" s="8">
        <f t="shared" si="375"/>
        <v>35.75</v>
      </c>
      <c r="S2412" s="8">
        <f t="shared" si="376"/>
        <v>34.85</v>
      </c>
      <c r="T2412" s="8">
        <f t="shared" si="377"/>
        <v>33.25</v>
      </c>
      <c r="U2412" s="7">
        <f t="shared" si="378"/>
        <v>33.516666666666673</v>
      </c>
      <c r="V2412" s="7">
        <f t="shared" si="379"/>
        <v>33.450000000000003</v>
      </c>
    </row>
    <row r="2413" spans="1:22" ht="13.5" x14ac:dyDescent="0.25">
      <c r="A2413" s="3">
        <f>RSI!A2413</f>
        <v>45820</v>
      </c>
      <c r="B2413" s="2">
        <f>RSI!B2413</f>
        <v>0.54</v>
      </c>
      <c r="C2413" s="2">
        <f>RSI!I2413</f>
        <v>34.809160227601438</v>
      </c>
      <c r="D2413" s="2">
        <f>MACD!E2413</f>
        <v>8.332783585398984E-2</v>
      </c>
      <c r="E2413" s="2">
        <f>MACD!F2413</f>
        <v>4.3460760088673098E-2</v>
      </c>
      <c r="F2413" s="2">
        <f>'Moving Avg'!D2413</f>
        <v>0.54800000000000004</v>
      </c>
      <c r="G2413" s="2">
        <f>'Moving Avg'!F2413</f>
        <v>0.65199999999999991</v>
      </c>
      <c r="H2413" s="2">
        <f>'Moving Avg'!G2413</f>
        <v>0.60439999999999994</v>
      </c>
      <c r="I2413" s="2">
        <f>'Moving Avg'!H2413</f>
        <v>0.46274999999999927</v>
      </c>
      <c r="J2413" s="5" t="str">
        <f>OBV!F2413</f>
        <v>NEUTRAL</v>
      </c>
      <c r="K2413" s="5" t="str">
        <f>OBV!G2413</f>
        <v>NEUTRAL</v>
      </c>
      <c r="L2413" s="5" t="str">
        <f>OBV!H2413</f>
        <v>NEUTRAL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33</v>
      </c>
      <c r="Q2413" s="8">
        <f t="shared" si="374"/>
        <v>21.2</v>
      </c>
      <c r="R2413" s="8">
        <f t="shared" si="375"/>
        <v>30.75</v>
      </c>
      <c r="S2413" s="8">
        <f t="shared" si="376"/>
        <v>31.1</v>
      </c>
      <c r="T2413" s="8">
        <f t="shared" si="377"/>
        <v>27</v>
      </c>
      <c r="U2413" s="7">
        <f t="shared" si="378"/>
        <v>27.683333333333337</v>
      </c>
      <c r="V2413" s="7">
        <f t="shared" si="379"/>
        <v>27.512500000000003</v>
      </c>
    </row>
    <row r="2414" spans="1:22" ht="13.5" x14ac:dyDescent="0.25">
      <c r="A2414" s="3">
        <f>RSI!A2414</f>
        <v>45821</v>
      </c>
      <c r="B2414" s="2">
        <f>RSI!B2414</f>
        <v>0.56000000000000005</v>
      </c>
      <c r="C2414" s="2">
        <f>RSI!I2414</f>
        <v>39.38372748433018</v>
      </c>
      <c r="D2414" s="2">
        <f>MACD!E2414</f>
        <v>8.720190682682516E-2</v>
      </c>
      <c r="E2414" s="2">
        <f>MACD!F2414</f>
        <v>5.2208989436303505E-2</v>
      </c>
      <c r="F2414" s="2">
        <f>'Moving Avg'!D2414</f>
        <v>0.54400000000000004</v>
      </c>
      <c r="G2414" s="2">
        <f>'Moving Avg'!F2414</f>
        <v>0.64799999999999991</v>
      </c>
      <c r="H2414" s="2">
        <f>'Moving Avg'!G2414</f>
        <v>0.60739999999999983</v>
      </c>
      <c r="I2414" s="2">
        <f>'Moving Avg'!H2414</f>
        <v>0.46314999999999928</v>
      </c>
      <c r="J2414" s="5" t="str">
        <f>OBV!F2414</f>
        <v>BULLISH</v>
      </c>
      <c r="K2414" s="5" t="str">
        <f>OBV!G2414</f>
        <v>NEUTRAL</v>
      </c>
      <c r="L2414" s="5" t="str">
        <f>OBV!H2414</f>
        <v>BULLISH DIVERGENCE</v>
      </c>
      <c r="M2414" s="7">
        <f t="shared" si="370"/>
        <v>25</v>
      </c>
      <c r="N2414" s="7">
        <f t="shared" si="371"/>
        <v>0</v>
      </c>
      <c r="O2414" s="7">
        <f t="shared" si="372"/>
        <v>50</v>
      </c>
      <c r="P2414" s="7">
        <f t="shared" si="373"/>
        <v>66.5</v>
      </c>
      <c r="Q2414" s="8">
        <f t="shared" si="374"/>
        <v>26.225000000000001</v>
      </c>
      <c r="R2414" s="8">
        <f t="shared" si="375"/>
        <v>39.125</v>
      </c>
      <c r="S2414" s="8">
        <f t="shared" si="376"/>
        <v>46.174999999999997</v>
      </c>
      <c r="T2414" s="8">
        <f t="shared" si="377"/>
        <v>35.375</v>
      </c>
      <c r="U2414" s="7">
        <f t="shared" si="378"/>
        <v>37.174999999999997</v>
      </c>
      <c r="V2414" s="7">
        <f t="shared" si="379"/>
        <v>36.724999999999994</v>
      </c>
    </row>
    <row r="2415" spans="1:22" ht="13.5" x14ac:dyDescent="0.25">
      <c r="A2415" s="3">
        <f>RSI!A2415</f>
        <v>45824</v>
      </c>
      <c r="B2415" s="2">
        <f>RSI!B2415</f>
        <v>0.57999999999999996</v>
      </c>
      <c r="C2415" s="2">
        <f>RSI!I2415</f>
        <v>43.642640425512688</v>
      </c>
      <c r="D2415" s="2">
        <f>MACD!E2415</f>
        <v>8.4741969192131172E-2</v>
      </c>
      <c r="E2415" s="2">
        <f>MACD!F2415</f>
        <v>5.8715585387469044E-2</v>
      </c>
      <c r="F2415" s="2">
        <f>'Moving Avg'!D2415</f>
        <v>0.54800000000000004</v>
      </c>
      <c r="G2415" s="2">
        <f>'Moving Avg'!F2415</f>
        <v>0.64399999999999991</v>
      </c>
      <c r="H2415" s="2">
        <f>'Moving Avg'!G2415</f>
        <v>0.61079999999999979</v>
      </c>
      <c r="I2415" s="2">
        <f>'Moving Avg'!H2415</f>
        <v>0.46369999999999928</v>
      </c>
      <c r="J2415" s="5" t="str">
        <f>OBV!F2415</f>
        <v>BULLISH</v>
      </c>
      <c r="K2415" s="5" t="str">
        <f>OBV!G2415</f>
        <v>NEUTRAL</v>
      </c>
      <c r="L2415" s="5" t="str">
        <f>OBV!H2415</f>
        <v>CONFIRMED BULLISH</v>
      </c>
      <c r="M2415" s="7">
        <f t="shared" si="370"/>
        <v>25</v>
      </c>
      <c r="N2415" s="7">
        <f t="shared" si="371"/>
        <v>0</v>
      </c>
      <c r="O2415" s="7">
        <f t="shared" si="372"/>
        <v>50</v>
      </c>
      <c r="P2415" s="7">
        <f t="shared" si="373"/>
        <v>83.5</v>
      </c>
      <c r="Q2415" s="8">
        <f t="shared" si="374"/>
        <v>28.774999999999999</v>
      </c>
      <c r="R2415" s="8">
        <f t="shared" si="375"/>
        <v>43.375</v>
      </c>
      <c r="S2415" s="8">
        <f t="shared" si="376"/>
        <v>53.825000000000003</v>
      </c>
      <c r="T2415" s="8">
        <f t="shared" si="377"/>
        <v>39.625</v>
      </c>
      <c r="U2415" s="7">
        <f t="shared" si="378"/>
        <v>41.991666666666667</v>
      </c>
      <c r="V2415" s="7">
        <f t="shared" si="379"/>
        <v>41.400000000000006</v>
      </c>
    </row>
    <row r="2416" spans="1:22" ht="13.5" x14ac:dyDescent="0.25">
      <c r="A2416" s="3">
        <f>RSI!A2416</f>
        <v>45825</v>
      </c>
      <c r="B2416" s="2">
        <f>RSI!B2416</f>
        <v>0.56999999999999995</v>
      </c>
      <c r="C2416" s="2">
        <f>RSI!I2416</f>
        <v>42.051721659621521</v>
      </c>
      <c r="D2416" s="2">
        <f>MACD!E2416</f>
        <v>7.8999944330850891E-2</v>
      </c>
      <c r="E2416" s="2">
        <f>MACD!F2416</f>
        <v>6.2772457176145408E-2</v>
      </c>
      <c r="F2416" s="2">
        <f>'Moving Avg'!D2416</f>
        <v>0.55400000000000005</v>
      </c>
      <c r="G2416" s="2">
        <f>'Moving Avg'!F2416</f>
        <v>0.63849999999999996</v>
      </c>
      <c r="H2416" s="2">
        <f>'Moving Avg'!G2416</f>
        <v>0.61399999999999988</v>
      </c>
      <c r="I2416" s="2">
        <f>'Moving Avg'!H2416</f>
        <v>0.46419999999999922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  <c r="M2416" s="7">
        <f t="shared" si="370"/>
        <v>25</v>
      </c>
      <c r="N2416" s="7">
        <f t="shared" si="371"/>
        <v>0</v>
      </c>
      <c r="O2416" s="7">
        <f t="shared" si="372"/>
        <v>50</v>
      </c>
      <c r="P2416" s="7">
        <f t="shared" si="373"/>
        <v>83.5</v>
      </c>
      <c r="Q2416" s="8">
        <f t="shared" si="374"/>
        <v>28.774999999999999</v>
      </c>
      <c r="R2416" s="8">
        <f t="shared" si="375"/>
        <v>43.375</v>
      </c>
      <c r="S2416" s="8">
        <f t="shared" si="376"/>
        <v>53.825000000000003</v>
      </c>
      <c r="T2416" s="8">
        <f t="shared" si="377"/>
        <v>39.625</v>
      </c>
      <c r="U2416" s="7">
        <f t="shared" si="378"/>
        <v>41.991666666666667</v>
      </c>
      <c r="V2416" s="7">
        <f t="shared" si="379"/>
        <v>41.400000000000006</v>
      </c>
    </row>
    <row r="2417" spans="1:22" ht="13.5" x14ac:dyDescent="0.25">
      <c r="A2417" s="3">
        <f>RSI!A2417</f>
        <v>45826</v>
      </c>
      <c r="B2417" s="2">
        <f>RSI!B2417</f>
        <v>0.55000000000000004</v>
      </c>
      <c r="C2417" s="2">
        <f>RSI!I2417</f>
        <v>38.990397437557284</v>
      </c>
      <c r="D2417" s="2">
        <f>MACD!E2417</f>
        <v>7.2803201840322518E-2</v>
      </c>
      <c r="E2417" s="2">
        <f>MACD!F2417</f>
        <v>6.4778606108980841E-2</v>
      </c>
      <c r="F2417" s="2">
        <f>'Moving Avg'!D2417</f>
        <v>0.55999999999999994</v>
      </c>
      <c r="G2417" s="2">
        <f>'Moving Avg'!F2417</f>
        <v>0.63049999999999995</v>
      </c>
      <c r="H2417" s="2">
        <f>'Moving Avg'!G2417</f>
        <v>0.6167999999999999</v>
      </c>
      <c r="I2417" s="2">
        <f>'Moving Avg'!H2417</f>
        <v>0.46459999999999924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  <c r="M2417" s="7">
        <f t="shared" si="370"/>
        <v>25</v>
      </c>
      <c r="N2417" s="7">
        <f t="shared" si="371"/>
        <v>0</v>
      </c>
      <c r="O2417" s="7">
        <f t="shared" si="372"/>
        <v>50</v>
      </c>
      <c r="P2417" s="7">
        <f t="shared" si="373"/>
        <v>83.5</v>
      </c>
      <c r="Q2417" s="8">
        <f t="shared" si="374"/>
        <v>28.774999999999999</v>
      </c>
      <c r="R2417" s="8">
        <f t="shared" si="375"/>
        <v>43.375</v>
      </c>
      <c r="S2417" s="8">
        <f t="shared" si="376"/>
        <v>53.825000000000003</v>
      </c>
      <c r="T2417" s="8">
        <f t="shared" si="377"/>
        <v>39.625</v>
      </c>
      <c r="U2417" s="7">
        <f t="shared" si="378"/>
        <v>41.991666666666667</v>
      </c>
      <c r="V2417" s="7">
        <f t="shared" si="379"/>
        <v>41.400000000000006</v>
      </c>
    </row>
    <row r="2418" spans="1:22" ht="13.5" x14ac:dyDescent="0.25">
      <c r="A2418" s="3">
        <f>RSI!A2418</f>
        <v>45827</v>
      </c>
      <c r="B2418" s="2">
        <f>RSI!B2418</f>
        <v>0.53</v>
      </c>
      <c r="C2418" s="2">
        <f>RSI!I2418</f>
        <v>36.15581927580407</v>
      </c>
      <c r="D2418" s="2">
        <f>MACD!E2418</f>
        <v>6.6320817246998898E-2</v>
      </c>
      <c r="E2418" s="2">
        <f>MACD!F2418</f>
        <v>6.5087048336584449E-2</v>
      </c>
      <c r="F2418" s="2">
        <f>'Moving Avg'!D2418</f>
        <v>0.55800000000000005</v>
      </c>
      <c r="G2418" s="2">
        <f>'Moving Avg'!F2418</f>
        <v>0.62</v>
      </c>
      <c r="H2418" s="2">
        <f>'Moving Avg'!G2418</f>
        <v>0.61899999999999988</v>
      </c>
      <c r="I2418" s="2">
        <f>'Moving Avg'!H2418</f>
        <v>0.46484999999999926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  <c r="M2418" s="7">
        <f t="shared" si="370"/>
        <v>25</v>
      </c>
      <c r="N2418" s="7">
        <f t="shared" si="371"/>
        <v>0</v>
      </c>
      <c r="O2418" s="7">
        <f t="shared" si="372"/>
        <v>50</v>
      </c>
      <c r="P2418" s="7">
        <f t="shared" si="373"/>
        <v>66.5</v>
      </c>
      <c r="Q2418" s="8">
        <f t="shared" si="374"/>
        <v>26.225000000000001</v>
      </c>
      <c r="R2418" s="8">
        <f t="shared" si="375"/>
        <v>39.125</v>
      </c>
      <c r="S2418" s="8">
        <f t="shared" si="376"/>
        <v>46.174999999999997</v>
      </c>
      <c r="T2418" s="8">
        <f t="shared" si="377"/>
        <v>35.375</v>
      </c>
      <c r="U2418" s="7">
        <f t="shared" si="378"/>
        <v>37.174999999999997</v>
      </c>
      <c r="V2418" s="7">
        <f t="shared" si="379"/>
        <v>36.724999999999994</v>
      </c>
    </row>
    <row r="2419" spans="1:22" ht="13.5" x14ac:dyDescent="0.25">
      <c r="A2419" s="3">
        <f>RSI!A2419</f>
        <v>45828</v>
      </c>
      <c r="B2419" s="2">
        <f>RSI!B2419</f>
        <v>0.51</v>
      </c>
      <c r="C2419" s="2">
        <f>RSI!I2419</f>
        <v>33.530649339333436</v>
      </c>
      <c r="D2419" s="2">
        <f>MACD!E2419</f>
        <v>5.9688512312092823E-2</v>
      </c>
      <c r="E2419" s="2">
        <f>MACD!F2419</f>
        <v>6.400734113168613E-2</v>
      </c>
      <c r="F2419" s="2">
        <f>'Moving Avg'!D2419</f>
        <v>0.54800000000000004</v>
      </c>
      <c r="G2419" s="2">
        <f>'Moving Avg'!F2419</f>
        <v>0.61</v>
      </c>
      <c r="H2419" s="2">
        <f>'Moving Avg'!G2419</f>
        <v>0.62059999999999993</v>
      </c>
      <c r="I2419" s="2">
        <f>'Moving Avg'!H2419</f>
        <v>0.46499999999999936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  <c r="M2419" s="7">
        <f t="shared" si="370"/>
        <v>25</v>
      </c>
      <c r="N2419" s="7">
        <f t="shared" si="371"/>
        <v>45</v>
      </c>
      <c r="O2419" s="7">
        <f t="shared" si="372"/>
        <v>50</v>
      </c>
      <c r="P2419" s="7">
        <f t="shared" si="373"/>
        <v>16.5</v>
      </c>
      <c r="Q2419" s="8">
        <f t="shared" si="374"/>
        <v>34.475000000000001</v>
      </c>
      <c r="R2419" s="8">
        <f t="shared" si="375"/>
        <v>35.625</v>
      </c>
      <c r="S2419" s="8">
        <f t="shared" si="376"/>
        <v>30.425000000000001</v>
      </c>
      <c r="T2419" s="8">
        <f t="shared" si="377"/>
        <v>34.125</v>
      </c>
      <c r="U2419" s="7">
        <f t="shared" si="378"/>
        <v>33.508333333333333</v>
      </c>
      <c r="V2419" s="7">
        <f t="shared" si="379"/>
        <v>33.662499999999994</v>
      </c>
    </row>
    <row r="2420" spans="1:22" ht="13.5" x14ac:dyDescent="0.25">
      <c r="A2420" s="3">
        <f>RSI!A2420</f>
        <v>45831</v>
      </c>
      <c r="B2420" s="2">
        <f>RSI!B2420</f>
        <v>0.51</v>
      </c>
      <c r="C2420" s="2">
        <f>RSI!I2420</f>
        <v>33.530649339333436</v>
      </c>
      <c r="D2420" s="2">
        <f>MACD!E2420</f>
        <v>5.1532848761245198E-2</v>
      </c>
      <c r="E2420" s="2">
        <f>MACD!F2420</f>
        <v>6.1512442657597949E-2</v>
      </c>
      <c r="F2420" s="2">
        <f>'Moving Avg'!D2420</f>
        <v>0.53400000000000003</v>
      </c>
      <c r="G2420" s="2">
        <f>'Moving Avg'!F2420</f>
        <v>0.59850000000000003</v>
      </c>
      <c r="H2420" s="2">
        <f>'Moving Avg'!G2420</f>
        <v>0.622</v>
      </c>
      <c r="I2420" s="2">
        <f>'Moving Avg'!H2420</f>
        <v>0.46519999999999939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25</v>
      </c>
      <c r="N2420" s="7">
        <f t="shared" si="371"/>
        <v>45</v>
      </c>
      <c r="O2420" s="7">
        <f t="shared" si="372"/>
        <v>50</v>
      </c>
      <c r="P2420" s="7">
        <f t="shared" si="373"/>
        <v>16.5</v>
      </c>
      <c r="Q2420" s="8">
        <f t="shared" si="374"/>
        <v>34.475000000000001</v>
      </c>
      <c r="R2420" s="8">
        <f t="shared" si="375"/>
        <v>35.625</v>
      </c>
      <c r="S2420" s="8">
        <f t="shared" si="376"/>
        <v>30.425000000000001</v>
      </c>
      <c r="T2420" s="8">
        <f t="shared" si="377"/>
        <v>34.125</v>
      </c>
      <c r="U2420" s="7">
        <f t="shared" si="378"/>
        <v>33.508333333333333</v>
      </c>
      <c r="V2420" s="7">
        <f t="shared" si="379"/>
        <v>33.662499999999994</v>
      </c>
    </row>
    <row r="2421" spans="1:22" ht="13.5" x14ac:dyDescent="0.25">
      <c r="A2421" s="3">
        <f>RSI!A2421</f>
        <v>45832</v>
      </c>
      <c r="B2421" s="2">
        <f>RSI!B2421</f>
        <v>0.5</v>
      </c>
      <c r="C2421" s="2">
        <f>RSI!I2421</f>
        <v>32.175928910363623</v>
      </c>
      <c r="D2421" s="2">
        <f>MACD!E2421</f>
        <v>4.2789433172846003E-2</v>
      </c>
      <c r="E2421" s="2">
        <f>MACD!F2421</f>
        <v>5.7767840760647567E-2</v>
      </c>
      <c r="F2421" s="2">
        <f>'Moving Avg'!D2421</f>
        <v>0.52</v>
      </c>
      <c r="G2421" s="2">
        <f>'Moving Avg'!F2421</f>
        <v>0.58650000000000002</v>
      </c>
      <c r="H2421" s="2">
        <f>'Moving Avg'!G2421</f>
        <v>0.62299999999999989</v>
      </c>
      <c r="I2421" s="2">
        <f>'Moving Avg'!H2421</f>
        <v>0.46529999999999944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  <c r="M2421" s="7">
        <f t="shared" si="370"/>
        <v>25</v>
      </c>
      <c r="N2421" s="7">
        <f t="shared" si="371"/>
        <v>45</v>
      </c>
      <c r="O2421" s="7">
        <f t="shared" si="372"/>
        <v>50</v>
      </c>
      <c r="P2421" s="7">
        <f t="shared" si="373"/>
        <v>16.5</v>
      </c>
      <c r="Q2421" s="8">
        <f t="shared" si="374"/>
        <v>34.475000000000001</v>
      </c>
      <c r="R2421" s="8">
        <f t="shared" si="375"/>
        <v>35.625</v>
      </c>
      <c r="S2421" s="8">
        <f t="shared" si="376"/>
        <v>30.425000000000001</v>
      </c>
      <c r="T2421" s="8">
        <f t="shared" si="377"/>
        <v>34.125</v>
      </c>
      <c r="U2421" s="7">
        <f t="shared" si="378"/>
        <v>33.508333333333333</v>
      </c>
      <c r="V2421" s="7">
        <f t="shared" si="379"/>
        <v>33.662499999999994</v>
      </c>
    </row>
    <row r="2422" spans="1:22" ht="13.5" x14ac:dyDescent="0.25">
      <c r="A2422" s="3">
        <f>RSI!A2422</f>
        <v>45833</v>
      </c>
      <c r="B2422" s="2">
        <f>RSI!B2422</f>
        <v>0.49</v>
      </c>
      <c r="C2422" s="2">
        <f>RSI!I2422</f>
        <v>30.834317511275628</v>
      </c>
      <c r="D2422" s="2">
        <f>MACD!E2422</f>
        <v>3.3571208046062173E-2</v>
      </c>
      <c r="E2422" s="2">
        <f>MACD!F2422</f>
        <v>5.2928514217730489E-2</v>
      </c>
      <c r="F2422" s="2">
        <f>'Moving Avg'!D2422</f>
        <v>0.50800000000000001</v>
      </c>
      <c r="G2422" s="2">
        <f>'Moving Avg'!F2422</f>
        <v>0.57400000000000007</v>
      </c>
      <c r="H2422" s="2">
        <f>'Moving Avg'!G2422</f>
        <v>0.62339999999999984</v>
      </c>
      <c r="I2422" s="2">
        <f>'Moving Avg'!H2422</f>
        <v>0.46544999999999948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  <c r="M2422" s="7">
        <f t="shared" si="370"/>
        <v>25</v>
      </c>
      <c r="N2422" s="7">
        <f t="shared" si="371"/>
        <v>45</v>
      </c>
      <c r="O2422" s="7">
        <f t="shared" si="372"/>
        <v>50</v>
      </c>
      <c r="P2422" s="7">
        <f t="shared" si="373"/>
        <v>16.5</v>
      </c>
      <c r="Q2422" s="8">
        <f t="shared" si="374"/>
        <v>34.475000000000001</v>
      </c>
      <c r="R2422" s="8">
        <f t="shared" si="375"/>
        <v>35.625</v>
      </c>
      <c r="S2422" s="8">
        <f t="shared" si="376"/>
        <v>30.425000000000001</v>
      </c>
      <c r="T2422" s="8">
        <f t="shared" si="377"/>
        <v>34.125</v>
      </c>
      <c r="U2422" s="7">
        <f t="shared" si="378"/>
        <v>33.508333333333333</v>
      </c>
      <c r="V2422" s="7">
        <f t="shared" si="379"/>
        <v>33.662499999999994</v>
      </c>
    </row>
    <row r="2423" spans="1:22" ht="13.5" x14ac:dyDescent="0.25">
      <c r="A2423" s="3">
        <f>RSI!A2423</f>
        <v>45835</v>
      </c>
      <c r="B2423" s="2">
        <f>RSI!B2423</f>
        <v>0.47</v>
      </c>
      <c r="C2423" s="2">
        <f>RSI!I2423</f>
        <v>28.293373703928211</v>
      </c>
      <c r="D2423" s="2">
        <f>MACD!E2423</f>
        <v>3.0866658923413115E-2</v>
      </c>
      <c r="E2423" s="2">
        <f>MACD!F2423</f>
        <v>4.8516143158867014E-2</v>
      </c>
      <c r="F2423" s="2">
        <f>'Moving Avg'!D2423</f>
        <v>0.49599999999999989</v>
      </c>
      <c r="G2423" s="2">
        <f>'Moving Avg'!F2423</f>
        <v>0.56200000000000006</v>
      </c>
      <c r="H2423" s="2">
        <f>'Moving Avg'!G2423</f>
        <v>0.62299999999999978</v>
      </c>
      <c r="I2423" s="2">
        <f>'Moving Avg'!H2423</f>
        <v>0.46544999999999948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  <c r="M2423" s="7">
        <f t="shared" si="370"/>
        <v>50</v>
      </c>
      <c r="N2423" s="7">
        <f t="shared" si="371"/>
        <v>45</v>
      </c>
      <c r="O2423" s="7">
        <f t="shared" si="372"/>
        <v>50</v>
      </c>
      <c r="P2423" s="7">
        <f t="shared" si="373"/>
        <v>16.5</v>
      </c>
      <c r="Q2423" s="8">
        <f t="shared" si="374"/>
        <v>43.225000000000001</v>
      </c>
      <c r="R2423" s="8">
        <f t="shared" si="375"/>
        <v>40.625</v>
      </c>
      <c r="S2423" s="8">
        <f t="shared" si="376"/>
        <v>34.174999999999997</v>
      </c>
      <c r="T2423" s="8">
        <f t="shared" si="377"/>
        <v>40.375</v>
      </c>
      <c r="U2423" s="7">
        <f t="shared" si="378"/>
        <v>39.341666666666661</v>
      </c>
      <c r="V2423" s="7">
        <f t="shared" si="379"/>
        <v>39.599999999999994</v>
      </c>
    </row>
    <row r="2424" spans="1:22" ht="13.5" x14ac:dyDescent="0.25">
      <c r="A2424" s="3">
        <f>RSI!A2424</f>
        <v>45838</v>
      </c>
      <c r="B2424" s="2">
        <f>RSI!B2424</f>
        <v>0.49</v>
      </c>
      <c r="C2424" s="2">
        <f>RSI!I2424</f>
        <v>34.138291362502784</v>
      </c>
      <c r="D2424" s="2">
        <f>MACD!E2424</f>
        <v>3.0789115776911347E-2</v>
      </c>
      <c r="E2424" s="2">
        <f>MACD!F2424</f>
        <v>4.4970737682475885E-2</v>
      </c>
      <c r="F2424" s="2">
        <f>'Moving Avg'!D2424</f>
        <v>0.49199999999999999</v>
      </c>
      <c r="G2424" s="2">
        <f>'Moving Avg'!F2424</f>
        <v>0.5515000000000001</v>
      </c>
      <c r="H2424" s="2">
        <f>'Moving Avg'!G2424</f>
        <v>0.62259999999999982</v>
      </c>
      <c r="I2424" s="2">
        <f>'Moving Avg'!H2424</f>
        <v>0.46554999999999941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  <c r="M2424" s="7">
        <f t="shared" si="370"/>
        <v>25</v>
      </c>
      <c r="N2424" s="7">
        <f t="shared" si="371"/>
        <v>45</v>
      </c>
      <c r="O2424" s="7">
        <f t="shared" si="372"/>
        <v>50</v>
      </c>
      <c r="P2424" s="7">
        <f t="shared" si="373"/>
        <v>16.5</v>
      </c>
      <c r="Q2424" s="8">
        <f t="shared" si="374"/>
        <v>34.475000000000001</v>
      </c>
      <c r="R2424" s="8">
        <f t="shared" si="375"/>
        <v>35.625</v>
      </c>
      <c r="S2424" s="8">
        <f t="shared" si="376"/>
        <v>30.425000000000001</v>
      </c>
      <c r="T2424" s="8">
        <f t="shared" si="377"/>
        <v>34.125</v>
      </c>
      <c r="U2424" s="7">
        <f t="shared" si="378"/>
        <v>33.508333333333333</v>
      </c>
      <c r="V2424" s="7">
        <f t="shared" si="379"/>
        <v>33.662499999999994</v>
      </c>
    </row>
    <row r="2425" spans="1:22" ht="13.5" x14ac:dyDescent="0.25">
      <c r="A2425" s="3">
        <f>RSI!A2425</f>
        <v>45839</v>
      </c>
      <c r="B2425" s="2">
        <f>RSI!B2425</f>
        <v>0.49</v>
      </c>
      <c r="C2425" s="2">
        <f>RSI!I2425</f>
        <v>34.138291362502784</v>
      </c>
      <c r="D2425" s="2">
        <f>MACD!E2425</f>
        <v>3.4252133359829795E-2</v>
      </c>
      <c r="E2425" s="2">
        <f>MACD!F2425</f>
        <v>4.2827016817946671E-2</v>
      </c>
      <c r="F2425" s="2">
        <f>'Moving Avg'!D2425</f>
        <v>0.48799999999999999</v>
      </c>
      <c r="G2425" s="2">
        <f>'Moving Avg'!F2425</f>
        <v>0.54250000000000009</v>
      </c>
      <c r="H2425" s="2">
        <f>'Moving Avg'!G2425</f>
        <v>0.6217999999999998</v>
      </c>
      <c r="I2425" s="2">
        <f>'Moving Avg'!H2425</f>
        <v>0.46559999999999946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  <c r="M2425" s="7">
        <f t="shared" si="370"/>
        <v>25</v>
      </c>
      <c r="N2425" s="7">
        <f t="shared" si="371"/>
        <v>45</v>
      </c>
      <c r="O2425" s="7">
        <f t="shared" si="372"/>
        <v>50</v>
      </c>
      <c r="P2425" s="7">
        <f t="shared" si="373"/>
        <v>16.5</v>
      </c>
      <c r="Q2425" s="8">
        <f t="shared" si="374"/>
        <v>34.475000000000001</v>
      </c>
      <c r="R2425" s="8">
        <f t="shared" si="375"/>
        <v>35.625</v>
      </c>
      <c r="S2425" s="8">
        <f t="shared" si="376"/>
        <v>30.425000000000001</v>
      </c>
      <c r="T2425" s="8">
        <f t="shared" si="377"/>
        <v>34.125</v>
      </c>
      <c r="U2425" s="7">
        <f t="shared" si="378"/>
        <v>33.508333333333333</v>
      </c>
      <c r="V2425" s="7">
        <f t="shared" si="379"/>
        <v>33.662499999999994</v>
      </c>
    </row>
    <row r="2426" spans="1:22" ht="13.5" x14ac:dyDescent="0.25">
      <c r="A2426" s="3">
        <f>RSI!A2426</f>
        <v>45840</v>
      </c>
      <c r="B2426" s="2">
        <f>RSI!B2426</f>
        <v>0.51</v>
      </c>
      <c r="C2426" s="2">
        <f>RSI!I2426</f>
        <v>39.826718146856102</v>
      </c>
      <c r="D2426" s="2">
        <f>MACD!E2426</f>
        <v>3.4580684077388901E-2</v>
      </c>
      <c r="E2426" s="2">
        <f>MACD!F2426</f>
        <v>4.1177750269835119E-2</v>
      </c>
      <c r="F2426" s="2">
        <f>'Moving Avg'!D2426</f>
        <v>0.49000000000000005</v>
      </c>
      <c r="G2426" s="2">
        <f>'Moving Avg'!F2426</f>
        <v>0.53600000000000003</v>
      </c>
      <c r="H2426" s="2">
        <f>'Moving Avg'!G2426</f>
        <v>0.62099999999999977</v>
      </c>
      <c r="I2426" s="2">
        <f>'Moving Avg'!H2426</f>
        <v>0.46574999999999955</v>
      </c>
      <c r="J2426" s="5" t="str">
        <f>OBV!F2426</f>
        <v>BEARISH</v>
      </c>
      <c r="K2426" s="5" t="str">
        <f>OBV!G2426</f>
        <v>NEUTRAL</v>
      </c>
      <c r="L2426" s="5" t="str">
        <f>OBV!H2426</f>
        <v>BEARISH DIVERGENCE</v>
      </c>
      <c r="M2426" s="7">
        <f t="shared" si="370"/>
        <v>25</v>
      </c>
      <c r="N2426" s="7">
        <f t="shared" si="371"/>
        <v>45</v>
      </c>
      <c r="O2426" s="7">
        <f t="shared" si="372"/>
        <v>50</v>
      </c>
      <c r="P2426" s="7">
        <f t="shared" si="373"/>
        <v>16.5</v>
      </c>
      <c r="Q2426" s="8">
        <f t="shared" si="374"/>
        <v>34.475000000000001</v>
      </c>
      <c r="R2426" s="8">
        <f t="shared" si="375"/>
        <v>35.625</v>
      </c>
      <c r="S2426" s="8">
        <f t="shared" si="376"/>
        <v>30.425000000000001</v>
      </c>
      <c r="T2426" s="8">
        <f t="shared" si="377"/>
        <v>34.125</v>
      </c>
      <c r="U2426" s="7">
        <f t="shared" si="378"/>
        <v>33.508333333333333</v>
      </c>
      <c r="V2426" s="7">
        <f t="shared" si="379"/>
        <v>33.662499999999994</v>
      </c>
    </row>
    <row r="2427" spans="1:22" ht="13.5" x14ac:dyDescent="0.25">
      <c r="A2427" s="3">
        <f>RSI!A2427</f>
        <v>45841</v>
      </c>
      <c r="B2427" s="2">
        <f>RSI!B2427</f>
        <v>0.49</v>
      </c>
      <c r="C2427" s="2">
        <f>RSI!I2427</f>
        <v>36.437550608955924</v>
      </c>
      <c r="D2427" s="2">
        <f>MACD!E2427</f>
        <v>3.3532332826731404E-2</v>
      </c>
      <c r="E2427" s="2">
        <f>MACD!F2427</f>
        <v>3.9648666781214384E-2</v>
      </c>
      <c r="F2427" s="2">
        <f>'Moving Avg'!D2427</f>
        <v>0.49000000000000005</v>
      </c>
      <c r="G2427" s="2">
        <f>'Moving Avg'!F2427</f>
        <v>0.52950000000000008</v>
      </c>
      <c r="H2427" s="2">
        <f>'Moving Avg'!G2427</f>
        <v>0.61939999999999995</v>
      </c>
      <c r="I2427" s="2">
        <f>'Moving Avg'!H2427</f>
        <v>0.46579999999999949</v>
      </c>
      <c r="J2427" s="5" t="str">
        <f>OBV!F2427</f>
        <v>BEARISH</v>
      </c>
      <c r="K2427" s="5" t="str">
        <f>OBV!G2427</f>
        <v>NEUTRAL</v>
      </c>
      <c r="L2427" s="5" t="str">
        <f>OBV!H2427</f>
        <v>NEUTRAL</v>
      </c>
      <c r="M2427" s="7">
        <f t="shared" si="370"/>
        <v>25</v>
      </c>
      <c r="N2427" s="7">
        <f t="shared" si="371"/>
        <v>45</v>
      </c>
      <c r="O2427" s="7">
        <f t="shared" si="372"/>
        <v>50</v>
      </c>
      <c r="P2427" s="7">
        <f t="shared" si="373"/>
        <v>16.5</v>
      </c>
      <c r="Q2427" s="8">
        <f t="shared" si="374"/>
        <v>34.475000000000001</v>
      </c>
      <c r="R2427" s="8">
        <f t="shared" si="375"/>
        <v>35.625</v>
      </c>
      <c r="S2427" s="8">
        <f t="shared" si="376"/>
        <v>30.425000000000001</v>
      </c>
      <c r="T2427" s="8">
        <f t="shared" si="377"/>
        <v>34.125</v>
      </c>
      <c r="U2427" s="7">
        <f t="shared" si="378"/>
        <v>33.508333333333333</v>
      </c>
      <c r="V2427" s="7">
        <f t="shared" si="379"/>
        <v>33.662499999999994</v>
      </c>
    </row>
    <row r="2428" spans="1:22" ht="13.5" x14ac:dyDescent="0.25">
      <c r="A2428" s="3">
        <f>RSI!A2428</f>
        <v>45842</v>
      </c>
      <c r="B2428" s="2">
        <f>RSI!B2428</f>
        <v>0.51</v>
      </c>
      <c r="C2428" s="2">
        <f>RSI!I2428</f>
        <v>41.773637137068036</v>
      </c>
      <c r="D2428" s="2">
        <f>MACD!E2428</f>
        <v>2.8454196287592493E-2</v>
      </c>
      <c r="E2428" s="2">
        <f>MACD!F2428</f>
        <v>3.7409772682490003E-2</v>
      </c>
      <c r="F2428" s="2">
        <f>'Moving Avg'!D2428</f>
        <v>0.49800000000000005</v>
      </c>
      <c r="G2428" s="2">
        <f>'Moving Avg'!F2428</f>
        <v>0.52500000000000002</v>
      </c>
      <c r="H2428" s="2">
        <f>'Moving Avg'!G2428</f>
        <v>0.6177999999999999</v>
      </c>
      <c r="I2428" s="2">
        <f>'Moving Avg'!H2428</f>
        <v>0.46594999999999959</v>
      </c>
      <c r="J2428" s="5" t="str">
        <f>OBV!F2428</f>
        <v>BEARISH</v>
      </c>
      <c r="K2428" s="5" t="str">
        <f>OBV!G2428</f>
        <v>NEUTRAL</v>
      </c>
      <c r="L2428" s="5" t="str">
        <f>OBV!H2428</f>
        <v>BEARISH DIVERGENCE</v>
      </c>
      <c r="M2428" s="7">
        <f t="shared" si="370"/>
        <v>25</v>
      </c>
      <c r="N2428" s="7">
        <f t="shared" si="371"/>
        <v>45</v>
      </c>
      <c r="O2428" s="7">
        <f t="shared" si="372"/>
        <v>50</v>
      </c>
      <c r="P2428" s="7">
        <f t="shared" si="373"/>
        <v>16.5</v>
      </c>
      <c r="Q2428" s="8">
        <f t="shared" si="374"/>
        <v>34.475000000000001</v>
      </c>
      <c r="R2428" s="8">
        <f t="shared" si="375"/>
        <v>35.625</v>
      </c>
      <c r="S2428" s="8">
        <f t="shared" si="376"/>
        <v>30.425000000000001</v>
      </c>
      <c r="T2428" s="8">
        <f t="shared" si="377"/>
        <v>34.125</v>
      </c>
      <c r="U2428" s="7">
        <f t="shared" si="378"/>
        <v>33.508333333333333</v>
      </c>
      <c r="V2428" s="7">
        <f t="shared" si="379"/>
        <v>33.662499999999994</v>
      </c>
    </row>
    <row r="2429" spans="1:22" ht="13.5" x14ac:dyDescent="0.25">
      <c r="A2429" s="3">
        <f>RSI!A2429</f>
        <v>45845</v>
      </c>
      <c r="B2429" s="2">
        <f>RSI!B2429</f>
        <v>0.52</v>
      </c>
      <c r="C2429" s="2">
        <f>RSI!I2429</f>
        <v>44.291867890651318</v>
      </c>
      <c r="D2429" s="2">
        <f>MACD!E2429</f>
        <v>2.0561591349092301E-2</v>
      </c>
      <c r="E2429" s="2">
        <f>MACD!F2429</f>
        <v>3.4040136415810468E-2</v>
      </c>
      <c r="F2429" s="2">
        <f>'Moving Avg'!D2429</f>
        <v>0.504</v>
      </c>
      <c r="G2429" s="2">
        <f>'Moving Avg'!F2429</f>
        <v>0.52200000000000002</v>
      </c>
      <c r="H2429" s="2">
        <f>'Moving Avg'!G2429</f>
        <v>0.61599999999999988</v>
      </c>
      <c r="I2429" s="2">
        <f>'Moving Avg'!H2429</f>
        <v>0.46619999999999956</v>
      </c>
      <c r="J2429" s="5" t="str">
        <f>OBV!F2429</f>
        <v>BEARISH</v>
      </c>
      <c r="K2429" s="5" t="str">
        <f>OBV!G2429</f>
        <v>NEUTRAL</v>
      </c>
      <c r="L2429" s="5" t="str">
        <f>OBV!H2429</f>
        <v>BEARISH DIVERGENCE</v>
      </c>
      <c r="M2429" s="7">
        <f t="shared" si="370"/>
        <v>25</v>
      </c>
      <c r="N2429" s="7">
        <f t="shared" si="371"/>
        <v>45</v>
      </c>
      <c r="O2429" s="7">
        <f t="shared" si="372"/>
        <v>50</v>
      </c>
      <c r="P2429" s="7">
        <f t="shared" si="373"/>
        <v>16.5</v>
      </c>
      <c r="Q2429" s="8">
        <f t="shared" si="374"/>
        <v>34.475000000000001</v>
      </c>
      <c r="R2429" s="8">
        <f t="shared" si="375"/>
        <v>35.625</v>
      </c>
      <c r="S2429" s="8">
        <f t="shared" si="376"/>
        <v>30.425000000000001</v>
      </c>
      <c r="T2429" s="8">
        <f t="shared" si="377"/>
        <v>34.125</v>
      </c>
      <c r="U2429" s="7">
        <f t="shared" si="378"/>
        <v>33.508333333333333</v>
      </c>
      <c r="V2429" s="7">
        <f t="shared" si="379"/>
        <v>33.662499999999994</v>
      </c>
    </row>
    <row r="2430" spans="1:22" ht="13.5" x14ac:dyDescent="0.25">
      <c r="A2430" s="3">
        <f>RSI!A2430</f>
        <v>45846</v>
      </c>
      <c r="B2430" s="2">
        <f>RSI!B2430</f>
        <v>0.5</v>
      </c>
      <c r="C2430" s="2">
        <f>RSI!I2430</f>
        <v>40.517587834936926</v>
      </c>
      <c r="D2430" s="2">
        <f>MACD!E2430</f>
        <v>1.5511127749423093E-2</v>
      </c>
      <c r="E2430" s="2">
        <f>MACD!F2430</f>
        <v>3.0334334682532993E-2</v>
      </c>
      <c r="F2430" s="2">
        <f>'Moving Avg'!D2430</f>
        <v>0.50600000000000001</v>
      </c>
      <c r="G2430" s="2">
        <f>'Moving Avg'!F2430</f>
        <v>0.51900000000000002</v>
      </c>
      <c r="H2430" s="2">
        <f>'Moving Avg'!G2430</f>
        <v>0.61339999999999995</v>
      </c>
      <c r="I2430" s="2">
        <f>'Moving Avg'!H2430</f>
        <v>0.46634999999999949</v>
      </c>
      <c r="J2430" s="5" t="str">
        <f>OBV!F2430</f>
        <v>BEARISH</v>
      </c>
      <c r="K2430" s="5" t="str">
        <f>OBV!G2430</f>
        <v>NEUTRAL</v>
      </c>
      <c r="L2430" s="5" t="str">
        <f>OBV!H2430</f>
        <v>BEARISH DIVERGENCE</v>
      </c>
      <c r="M2430" s="7">
        <f t="shared" si="370"/>
        <v>25</v>
      </c>
      <c r="N2430" s="7">
        <f t="shared" si="371"/>
        <v>45</v>
      </c>
      <c r="O2430" s="7">
        <f t="shared" si="372"/>
        <v>50</v>
      </c>
      <c r="P2430" s="7">
        <f t="shared" si="373"/>
        <v>16.5</v>
      </c>
      <c r="Q2430" s="8">
        <f t="shared" si="374"/>
        <v>34.475000000000001</v>
      </c>
      <c r="R2430" s="8">
        <f t="shared" si="375"/>
        <v>35.625</v>
      </c>
      <c r="S2430" s="8">
        <f t="shared" si="376"/>
        <v>30.425000000000001</v>
      </c>
      <c r="T2430" s="8">
        <f t="shared" si="377"/>
        <v>34.125</v>
      </c>
      <c r="U2430" s="7">
        <f t="shared" si="378"/>
        <v>33.508333333333333</v>
      </c>
      <c r="V2430" s="7">
        <f t="shared" si="379"/>
        <v>33.662499999999994</v>
      </c>
    </row>
    <row r="2431" spans="1:22" ht="13.5" x14ac:dyDescent="0.25">
      <c r="A2431" s="3">
        <f>RSI!A2431</f>
        <v>45847</v>
      </c>
      <c r="B2431" s="2">
        <f>RSI!B2431</f>
        <v>0.48</v>
      </c>
      <c r="C2431" s="2">
        <f>RSI!I2431</f>
        <v>37.111877296189832</v>
      </c>
      <c r="D2431" s="2">
        <f>MACD!E2431</f>
        <v>1.1434426892138805E-2</v>
      </c>
      <c r="E2431" s="2">
        <f>MACD!F2431</f>
        <v>2.6554353124454155E-2</v>
      </c>
      <c r="F2431" s="2">
        <f>'Moving Avg'!D2431</f>
        <v>0.5</v>
      </c>
      <c r="G2431" s="2">
        <f>'Moving Avg'!F2431</f>
        <v>0.51600000000000001</v>
      </c>
      <c r="H2431" s="2">
        <f>'Moving Avg'!G2431</f>
        <v>0.60999999999999988</v>
      </c>
      <c r="I2431" s="2">
        <f>'Moving Avg'!H2431</f>
        <v>0.46639999999999948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  <c r="M2431" s="7">
        <f t="shared" si="370"/>
        <v>25</v>
      </c>
      <c r="N2431" s="7">
        <f t="shared" si="371"/>
        <v>45</v>
      </c>
      <c r="O2431" s="7">
        <f t="shared" si="372"/>
        <v>50</v>
      </c>
      <c r="P2431" s="7">
        <f t="shared" si="373"/>
        <v>16.5</v>
      </c>
      <c r="Q2431" s="8">
        <f t="shared" si="374"/>
        <v>34.475000000000001</v>
      </c>
      <c r="R2431" s="8">
        <f t="shared" si="375"/>
        <v>35.625</v>
      </c>
      <c r="S2431" s="8">
        <f t="shared" si="376"/>
        <v>30.425000000000001</v>
      </c>
      <c r="T2431" s="8">
        <f t="shared" si="377"/>
        <v>34.125</v>
      </c>
      <c r="U2431" s="7">
        <f t="shared" si="378"/>
        <v>33.508333333333333</v>
      </c>
      <c r="V2431" s="7">
        <f t="shared" si="379"/>
        <v>33.662499999999994</v>
      </c>
    </row>
    <row r="2432" spans="1:22" ht="13.5" x14ac:dyDescent="0.25">
      <c r="A2432" s="3">
        <f>RSI!A2432</f>
        <v>45848</v>
      </c>
      <c r="B2432" s="2">
        <f>RSI!B2432</f>
        <v>0.5</v>
      </c>
      <c r="C2432" s="2">
        <f>RSI!I2432</f>
        <v>42.332033204218725</v>
      </c>
      <c r="D2432" s="2">
        <f>MACD!E2432</f>
        <v>5.3181008427891641E-3</v>
      </c>
      <c r="E2432" s="2">
        <f>MACD!F2432</f>
        <v>2.2307102668121158E-2</v>
      </c>
      <c r="F2432" s="2">
        <f>'Moving Avg'!D2432</f>
        <v>0.502</v>
      </c>
      <c r="G2432" s="2">
        <f>'Moving Avg'!F2432</f>
        <v>0.51500000000000001</v>
      </c>
      <c r="H2432" s="2">
        <f>'Moving Avg'!G2432</f>
        <v>0.60659999999999981</v>
      </c>
      <c r="I2432" s="2">
        <f>'Moving Avg'!H2432</f>
        <v>0.46654999999999952</v>
      </c>
      <c r="J2432" s="5" t="str">
        <f>OBV!F2432</f>
        <v>BEARISH</v>
      </c>
      <c r="K2432" s="5" t="str">
        <f>OBV!G2432</f>
        <v>NEUTRAL</v>
      </c>
      <c r="L2432" s="5" t="str">
        <f>OBV!H2432</f>
        <v>BEARISH DIVERGENCE</v>
      </c>
      <c r="M2432" s="7">
        <f t="shared" si="370"/>
        <v>25</v>
      </c>
      <c r="N2432" s="7">
        <f t="shared" si="371"/>
        <v>45</v>
      </c>
      <c r="O2432" s="7">
        <f t="shared" si="372"/>
        <v>50</v>
      </c>
      <c r="P2432" s="7">
        <f t="shared" si="373"/>
        <v>16.5</v>
      </c>
      <c r="Q2432" s="8">
        <f t="shared" si="374"/>
        <v>34.475000000000001</v>
      </c>
      <c r="R2432" s="8">
        <f t="shared" si="375"/>
        <v>35.625</v>
      </c>
      <c r="S2432" s="8">
        <f t="shared" si="376"/>
        <v>30.425000000000001</v>
      </c>
      <c r="T2432" s="8">
        <f t="shared" si="377"/>
        <v>34.125</v>
      </c>
      <c r="U2432" s="7">
        <f t="shared" si="378"/>
        <v>33.508333333333333</v>
      </c>
      <c r="V2432" s="7">
        <f t="shared" si="379"/>
        <v>33.662499999999994</v>
      </c>
    </row>
    <row r="2433" spans="1:22" ht="13.5" x14ac:dyDescent="0.25">
      <c r="A2433" s="3">
        <f>RSI!A2433</f>
        <v>45849</v>
      </c>
      <c r="B2433" s="2">
        <f>RSI!B2433</f>
        <v>0.48</v>
      </c>
      <c r="C2433" s="2">
        <f>RSI!I2433</f>
        <v>38.858396448081223</v>
      </c>
      <c r="D2433" s="2">
        <f>MACD!E2433</f>
        <v>-1.2438993479295668E-3</v>
      </c>
      <c r="E2433" s="2">
        <f>MACD!F2433</f>
        <v>1.7596902264911011E-2</v>
      </c>
      <c r="F2433" s="2">
        <f>'Moving Avg'!D2433</f>
        <v>0.496</v>
      </c>
      <c r="G2433" s="2">
        <f>'Moving Avg'!F2433</f>
        <v>0.51200000000000001</v>
      </c>
      <c r="H2433" s="2">
        <f>'Moving Avg'!G2433</f>
        <v>0.60219999999999985</v>
      </c>
      <c r="I2433" s="2">
        <f>'Moving Avg'!H2433</f>
        <v>0.46659999999999946</v>
      </c>
      <c r="J2433" s="5" t="str">
        <f>OBV!F2433</f>
        <v>BEARISH</v>
      </c>
      <c r="K2433" s="5" t="str">
        <f>OBV!G2433</f>
        <v>NEUTRAL</v>
      </c>
      <c r="L2433" s="5" t="str">
        <f>OBV!H2433</f>
        <v>CONFIRMED BEARISH</v>
      </c>
      <c r="M2433" s="7">
        <f t="shared" si="370"/>
        <v>25</v>
      </c>
      <c r="N2433" s="7">
        <f t="shared" si="371"/>
        <v>45</v>
      </c>
      <c r="O2433" s="7">
        <f t="shared" si="372"/>
        <v>50</v>
      </c>
      <c r="P2433" s="7">
        <f t="shared" si="373"/>
        <v>16.5</v>
      </c>
      <c r="Q2433" s="8">
        <f t="shared" si="374"/>
        <v>34.475000000000001</v>
      </c>
      <c r="R2433" s="8">
        <f t="shared" si="375"/>
        <v>35.625</v>
      </c>
      <c r="S2433" s="8">
        <f t="shared" si="376"/>
        <v>30.425000000000001</v>
      </c>
      <c r="T2433" s="8">
        <f t="shared" si="377"/>
        <v>34.125</v>
      </c>
      <c r="U2433" s="7">
        <f t="shared" si="378"/>
        <v>33.508333333333333</v>
      </c>
      <c r="V2433" s="7">
        <f t="shared" si="379"/>
        <v>33.662499999999994</v>
      </c>
    </row>
    <row r="2434" spans="1:22" ht="13.5" x14ac:dyDescent="0.25">
      <c r="A2434" s="3">
        <f>RSI!A2434</f>
        <v>45852</v>
      </c>
      <c r="B2434" s="2">
        <f>RSI!B2434</f>
        <v>0.5</v>
      </c>
      <c r="C2434" s="2">
        <f>RSI!I2434</f>
        <v>43.822726148583143</v>
      </c>
      <c r="D2434" s="2">
        <f>MACD!E2434</f>
        <v>-4.8894106158952066E-3</v>
      </c>
      <c r="E2434" s="2">
        <f>MACD!F2434</f>
        <v>1.3099639688749769E-2</v>
      </c>
      <c r="F2434" s="2">
        <f>'Moving Avg'!D2434</f>
        <v>0.49199999999999999</v>
      </c>
      <c r="G2434" s="2">
        <f>'Moving Avg'!F2434</f>
        <v>0.50900000000000012</v>
      </c>
      <c r="H2434" s="2">
        <f>'Moving Avg'!G2434</f>
        <v>0.5975999999999998</v>
      </c>
      <c r="I2434" s="2">
        <f>'Moving Avg'!H2434</f>
        <v>0.46684999999999954</v>
      </c>
      <c r="J2434" s="5" t="str">
        <f>OBV!F2434</f>
        <v>BEARISH</v>
      </c>
      <c r="K2434" s="5" t="str">
        <f>OBV!G2434</f>
        <v>NEUTRAL</v>
      </c>
      <c r="L2434" s="5" t="str">
        <f>OBV!H2434</f>
        <v>CONFIRMED BEARISH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45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16.5</v>
      </c>
      <c r="Q2434" s="8">
        <f t="shared" si="374"/>
        <v>34.475000000000001</v>
      </c>
      <c r="R2434" s="8">
        <f t="shared" si="375"/>
        <v>35.625</v>
      </c>
      <c r="S2434" s="8">
        <f t="shared" si="376"/>
        <v>30.425000000000001</v>
      </c>
      <c r="T2434" s="8">
        <f t="shared" si="377"/>
        <v>34.125</v>
      </c>
      <c r="U2434" s="7">
        <f t="shared" si="378"/>
        <v>33.508333333333333</v>
      </c>
      <c r="V2434" s="7">
        <f t="shared" si="379"/>
        <v>33.662499999999994</v>
      </c>
    </row>
    <row r="2435" spans="1:22" ht="13.5" x14ac:dyDescent="0.25">
      <c r="A2435" s="3">
        <f>RSI!A2435</f>
        <v>45853</v>
      </c>
      <c r="B2435" s="2">
        <f>RSI!B2435</f>
        <v>0.5</v>
      </c>
      <c r="C2435" s="2">
        <f>RSI!I2435</f>
        <v>43.822726148583143</v>
      </c>
      <c r="D2435" s="2">
        <f>MACD!E2435</f>
        <v>-7.803820747596113E-3</v>
      </c>
      <c r="E2435" s="2">
        <f>MACD!F2435</f>
        <v>8.9189476014805927E-3</v>
      </c>
      <c r="F2435" s="2">
        <f>'Moving Avg'!D2435</f>
        <v>0.49199999999999999</v>
      </c>
      <c r="G2435" s="2">
        <f>'Moving Avg'!F2435</f>
        <v>0.50500000000000012</v>
      </c>
      <c r="H2435" s="2">
        <f>'Moving Avg'!G2435</f>
        <v>0.59239999999999993</v>
      </c>
      <c r="I2435" s="2">
        <f>'Moving Avg'!H2435</f>
        <v>0.46704999999999947</v>
      </c>
      <c r="J2435" s="5" t="str">
        <f>OBV!F2435</f>
        <v>BEARISH</v>
      </c>
      <c r="K2435" s="5" t="str">
        <f>OBV!G2435</f>
        <v>NEUTRAL</v>
      </c>
      <c r="L2435" s="5" t="str">
        <f>OBV!H2435</f>
        <v>NEUTRAL</v>
      </c>
      <c r="M2435" s="7">
        <f t="shared" si="380"/>
        <v>25</v>
      </c>
      <c r="N2435" s="7">
        <f t="shared" si="381"/>
        <v>45</v>
      </c>
      <c r="O2435" s="7">
        <f t="shared" si="382"/>
        <v>50</v>
      </c>
      <c r="P2435" s="7">
        <f t="shared" si="383"/>
        <v>16.5</v>
      </c>
      <c r="Q2435" s="8">
        <f t="shared" ref="Q2435:Q2498" si="384">0.35*M2435+N2435*0.35+O2435*0.15+P2435*0.15</f>
        <v>34.475000000000001</v>
      </c>
      <c r="R2435" s="8">
        <f t="shared" ref="R2435:R2498" si="385">M2435*0.2+N2435*0.2+O2435*0.35+P2435*0.25</f>
        <v>35.625</v>
      </c>
      <c r="S2435" s="8">
        <f t="shared" ref="S2435:S2498" si="386">M2435*0.15+N2435*0.15+O2435*0.25+P2435*0.45</f>
        <v>30.425000000000001</v>
      </c>
      <c r="T2435" s="8">
        <f t="shared" ref="T2435:T2498" si="387">0.25*SUM(M2435:P2435)</f>
        <v>34.125</v>
      </c>
      <c r="U2435" s="7">
        <f t="shared" ref="U2435:U2498" si="388">SUM(Q2435:S2435)/3</f>
        <v>33.508333333333333</v>
      </c>
      <c r="V2435" s="7">
        <f t="shared" ref="V2435:V2498" si="389">SUM(Q2435:T2435)/4</f>
        <v>33.662499999999994</v>
      </c>
    </row>
    <row r="2436" spans="1:22" ht="13.5" x14ac:dyDescent="0.25">
      <c r="A2436" s="3">
        <f>RSI!A2436</f>
        <v>45854</v>
      </c>
      <c r="B2436" s="2">
        <f>RSI!B2436</f>
        <v>0.48</v>
      </c>
      <c r="C2436" s="2">
        <f>RSI!I2436</f>
        <v>40.051266917542428</v>
      </c>
      <c r="D2436" s="2">
        <f>MACD!E2436</f>
        <v>-5.5538136342835331E-3</v>
      </c>
      <c r="E2436" s="2">
        <f>MACD!F2436</f>
        <v>6.0243953543277686E-3</v>
      </c>
      <c r="F2436" s="2">
        <f>'Moving Avg'!D2436</f>
        <v>0.49199999999999999</v>
      </c>
      <c r="G2436" s="2">
        <f>'Moving Avg'!F2436</f>
        <v>0.50050000000000006</v>
      </c>
      <c r="H2436" s="2">
        <f>'Moving Avg'!G2436</f>
        <v>0.58679999999999988</v>
      </c>
      <c r="I2436" s="2">
        <f>'Moving Avg'!H2436</f>
        <v>0.4671999999999995</v>
      </c>
      <c r="J2436" s="5" t="str">
        <f>OBV!F2436</f>
        <v>BEARISH</v>
      </c>
      <c r="K2436" s="5" t="str">
        <f>OBV!G2436</f>
        <v>NEUTRAL</v>
      </c>
      <c r="L2436" s="5" t="str">
        <f>OBV!H2436</f>
        <v>NEUTRAL</v>
      </c>
      <c r="M2436" s="7">
        <f t="shared" si="380"/>
        <v>25</v>
      </c>
      <c r="N2436" s="7">
        <f t="shared" si="381"/>
        <v>45</v>
      </c>
      <c r="O2436" s="7">
        <f t="shared" si="382"/>
        <v>50</v>
      </c>
      <c r="P2436" s="7">
        <f t="shared" si="383"/>
        <v>16.5</v>
      </c>
      <c r="Q2436" s="8">
        <f t="shared" si="384"/>
        <v>34.475000000000001</v>
      </c>
      <c r="R2436" s="8">
        <f t="shared" si="385"/>
        <v>35.625</v>
      </c>
      <c r="S2436" s="8">
        <f t="shared" si="386"/>
        <v>30.425000000000001</v>
      </c>
      <c r="T2436" s="8">
        <f t="shared" si="387"/>
        <v>34.125</v>
      </c>
      <c r="U2436" s="7">
        <f t="shared" si="388"/>
        <v>33.508333333333333</v>
      </c>
      <c r="V2436" s="7">
        <f t="shared" si="389"/>
        <v>33.662499999999994</v>
      </c>
    </row>
    <row r="2437" spans="1:22" ht="13.5" x14ac:dyDescent="0.25">
      <c r="A2437" s="3">
        <f>RSI!A2437</f>
        <v>45855</v>
      </c>
      <c r="B2437" s="2">
        <f>RSI!B2437</f>
        <v>0.49</v>
      </c>
      <c r="C2437" s="2">
        <f>RSI!I2437</f>
        <v>42.706309623077665</v>
      </c>
      <c r="D2437" s="2">
        <f>MACD!E2437</f>
        <v>-7.2034797006708118E-3</v>
      </c>
      <c r="E2437" s="2">
        <f>MACD!F2437</f>
        <v>3.3788203433280524E-3</v>
      </c>
      <c r="F2437" s="2">
        <f>'Moving Avg'!D2437</f>
        <v>0.49000000000000005</v>
      </c>
      <c r="G2437" s="2">
        <f>'Moving Avg'!F2437</f>
        <v>0.49750000000000005</v>
      </c>
      <c r="H2437" s="2">
        <f>'Moving Avg'!G2437</f>
        <v>0.58199999999999996</v>
      </c>
      <c r="I2437" s="2">
        <f>'Moving Avg'!H2437</f>
        <v>0.46744999999999942</v>
      </c>
      <c r="J2437" s="5" t="str">
        <f>OBV!F2437</f>
        <v>BULLISH</v>
      </c>
      <c r="K2437" s="5" t="str">
        <f>OBV!G2437</f>
        <v>NEUTRAL</v>
      </c>
      <c r="L2437" s="5" t="str">
        <f>OBV!H2437</f>
        <v>BULLISH DIVERGENCE</v>
      </c>
      <c r="M2437" s="7">
        <f t="shared" si="380"/>
        <v>25</v>
      </c>
      <c r="N2437" s="7">
        <f t="shared" si="381"/>
        <v>45</v>
      </c>
      <c r="O2437" s="7">
        <f t="shared" si="382"/>
        <v>50</v>
      </c>
      <c r="P2437" s="7">
        <f t="shared" si="383"/>
        <v>66.5</v>
      </c>
      <c r="Q2437" s="8">
        <f t="shared" si="384"/>
        <v>41.975000000000001</v>
      </c>
      <c r="R2437" s="8">
        <f t="shared" si="385"/>
        <v>48.125</v>
      </c>
      <c r="S2437" s="8">
        <f t="shared" si="386"/>
        <v>52.924999999999997</v>
      </c>
      <c r="T2437" s="8">
        <f t="shared" si="387"/>
        <v>46.625</v>
      </c>
      <c r="U2437" s="7">
        <f t="shared" si="388"/>
        <v>47.67499999999999</v>
      </c>
      <c r="V2437" s="7">
        <f t="shared" si="389"/>
        <v>47.412499999999994</v>
      </c>
    </row>
    <row r="2438" spans="1:22" ht="13.5" x14ac:dyDescent="0.25">
      <c r="A2438" s="3">
        <f>RSI!A2438</f>
        <v>45856</v>
      </c>
      <c r="B2438" s="2">
        <f>RSI!B2438</f>
        <v>0.5</v>
      </c>
      <c r="C2438" s="2">
        <f>RSI!I2438</f>
        <v>45.314552071608254</v>
      </c>
      <c r="D2438" s="2">
        <f>MACD!E2438</f>
        <v>-6.0776798415649314E-3</v>
      </c>
      <c r="E2438" s="2">
        <f>MACD!F2438</f>
        <v>1.4875203063494558E-3</v>
      </c>
      <c r="F2438" s="2">
        <f>'Moving Avg'!D2438</f>
        <v>0.49399999999999994</v>
      </c>
      <c r="G2438" s="2">
        <f>'Moving Avg'!F2438</f>
        <v>0.49600000000000011</v>
      </c>
      <c r="H2438" s="2">
        <f>'Moving Avg'!G2438</f>
        <v>0.57799999999999985</v>
      </c>
      <c r="I2438" s="2">
        <f>'Moving Avg'!H2438</f>
        <v>0.46779999999999938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  <c r="M2438" s="7">
        <f t="shared" si="380"/>
        <v>25</v>
      </c>
      <c r="N2438" s="7">
        <f t="shared" si="381"/>
        <v>45</v>
      </c>
      <c r="O2438" s="7">
        <f t="shared" si="382"/>
        <v>50</v>
      </c>
      <c r="P2438" s="7">
        <f t="shared" si="383"/>
        <v>83.5</v>
      </c>
      <c r="Q2438" s="8">
        <f t="shared" si="384"/>
        <v>44.524999999999999</v>
      </c>
      <c r="R2438" s="8">
        <f t="shared" si="385"/>
        <v>52.375</v>
      </c>
      <c r="S2438" s="8">
        <f t="shared" si="386"/>
        <v>60.575000000000003</v>
      </c>
      <c r="T2438" s="8">
        <f t="shared" si="387"/>
        <v>50.875</v>
      </c>
      <c r="U2438" s="7">
        <f t="shared" si="388"/>
        <v>52.491666666666674</v>
      </c>
      <c r="V2438" s="7">
        <f t="shared" si="389"/>
        <v>52.087500000000006</v>
      </c>
    </row>
    <row r="2439" spans="1:22" ht="13.5" x14ac:dyDescent="0.25">
      <c r="A2439" s="3">
        <f>RSI!A2439</f>
        <v>45859</v>
      </c>
      <c r="B2439" s="2">
        <f>RSI!B2439</f>
        <v>0.49</v>
      </c>
      <c r="C2439" s="2">
        <f>RSI!I2439</f>
        <v>43.196789282047305</v>
      </c>
      <c r="D2439" s="2">
        <f>MACD!E2439</f>
        <v>-2.7332192130168353E-3</v>
      </c>
      <c r="E2439" s="2">
        <f>MACD!F2439</f>
        <v>6.4337240247619757E-4</v>
      </c>
      <c r="F2439" s="2">
        <f>'Moving Avg'!D2439</f>
        <v>0.49199999999999999</v>
      </c>
      <c r="G2439" s="2">
        <f>'Moving Avg'!F2439</f>
        <v>0.49500000000000011</v>
      </c>
      <c r="H2439" s="2">
        <f>'Moving Avg'!G2439</f>
        <v>0.57439999999999991</v>
      </c>
      <c r="I2439" s="2">
        <f>'Moving Avg'!H2439</f>
        <v>0.46809999999999941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  <c r="M2439" s="7">
        <f t="shared" si="380"/>
        <v>25</v>
      </c>
      <c r="N2439" s="7">
        <f t="shared" si="381"/>
        <v>45</v>
      </c>
      <c r="O2439" s="7">
        <f t="shared" si="382"/>
        <v>50</v>
      </c>
      <c r="P2439" s="7">
        <f t="shared" si="383"/>
        <v>16.5</v>
      </c>
      <c r="Q2439" s="8">
        <f t="shared" si="384"/>
        <v>34.475000000000001</v>
      </c>
      <c r="R2439" s="8">
        <f t="shared" si="385"/>
        <v>35.625</v>
      </c>
      <c r="S2439" s="8">
        <f t="shared" si="386"/>
        <v>30.425000000000001</v>
      </c>
      <c r="T2439" s="8">
        <f t="shared" si="387"/>
        <v>34.125</v>
      </c>
      <c r="U2439" s="7">
        <f t="shared" si="388"/>
        <v>33.508333333333333</v>
      </c>
      <c r="V2439" s="7">
        <f t="shared" si="389"/>
        <v>33.662499999999994</v>
      </c>
    </row>
    <row r="2440" spans="1:22" ht="13.5" x14ac:dyDescent="0.25">
      <c r="A2440" s="3">
        <f>RSI!A2440</f>
        <v>45860</v>
      </c>
      <c r="B2440" s="2">
        <f>RSI!B2440</f>
        <v>0.51</v>
      </c>
      <c r="C2440" s="2">
        <f>RSI!I2440</f>
        <v>48.391653989423368</v>
      </c>
      <c r="D2440" s="2">
        <f>MACD!E2440</f>
        <v>-4.2982917209860583E-3</v>
      </c>
      <c r="E2440" s="2">
        <f>MACD!F2440</f>
        <v>-3.4496042221625355E-4</v>
      </c>
      <c r="F2440" s="2">
        <f>'Moving Avg'!D2440</f>
        <v>0.49399999999999994</v>
      </c>
      <c r="G2440" s="2">
        <f>'Moving Avg'!F2440</f>
        <v>0.49500000000000011</v>
      </c>
      <c r="H2440" s="2">
        <f>'Moving Avg'!G2440</f>
        <v>0.57179999999999997</v>
      </c>
      <c r="I2440" s="2">
        <f>'Moving Avg'!H2440</f>
        <v>0.46849999999999947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  <c r="M2440" s="7">
        <f t="shared" si="380"/>
        <v>25</v>
      </c>
      <c r="N2440" s="7">
        <f t="shared" si="381"/>
        <v>45</v>
      </c>
      <c r="O2440" s="7">
        <f t="shared" si="382"/>
        <v>50</v>
      </c>
      <c r="P2440" s="7">
        <f t="shared" si="383"/>
        <v>83.5</v>
      </c>
      <c r="Q2440" s="8">
        <f t="shared" si="384"/>
        <v>44.524999999999999</v>
      </c>
      <c r="R2440" s="8">
        <f t="shared" si="385"/>
        <v>52.375</v>
      </c>
      <c r="S2440" s="8">
        <f t="shared" si="386"/>
        <v>60.575000000000003</v>
      </c>
      <c r="T2440" s="8">
        <f t="shared" si="387"/>
        <v>50.875</v>
      </c>
      <c r="U2440" s="7">
        <f t="shared" si="388"/>
        <v>52.491666666666674</v>
      </c>
      <c r="V2440" s="7">
        <f t="shared" si="389"/>
        <v>52.087500000000006</v>
      </c>
    </row>
    <row r="2441" spans="1:22" ht="13.5" x14ac:dyDescent="0.25">
      <c r="A2441" s="3">
        <f>RSI!A2441</f>
        <v>45861</v>
      </c>
      <c r="B2441" s="2">
        <f>RSI!B2441</f>
        <v>0.52</v>
      </c>
      <c r="C2441" s="2">
        <f>RSI!I2441</f>
        <v>50.813794667463661</v>
      </c>
      <c r="D2441" s="2">
        <f>MACD!E2441</f>
        <v>-9.4071286805518239E-3</v>
      </c>
      <c r="E2441" s="2">
        <f>MACD!F2441</f>
        <v>-2.1573940738833677E-3</v>
      </c>
      <c r="F2441" s="2">
        <f>'Moving Avg'!D2441</f>
        <v>0.502</v>
      </c>
      <c r="G2441" s="2">
        <f>'Moving Avg'!F2441</f>
        <v>0.49600000000000011</v>
      </c>
      <c r="H2441" s="2">
        <f>'Moving Avg'!G2441</f>
        <v>0.56979999999999997</v>
      </c>
      <c r="I2441" s="2">
        <f>'Moving Avg'!H2441</f>
        <v>0.46899999999999942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  <c r="M2441" s="7">
        <f t="shared" si="380"/>
        <v>25</v>
      </c>
      <c r="N2441" s="7">
        <f t="shared" si="381"/>
        <v>45</v>
      </c>
      <c r="O2441" s="7">
        <f t="shared" si="382"/>
        <v>50</v>
      </c>
      <c r="P2441" s="7">
        <f t="shared" si="383"/>
        <v>83.5</v>
      </c>
      <c r="Q2441" s="8">
        <f t="shared" si="384"/>
        <v>44.524999999999999</v>
      </c>
      <c r="R2441" s="8">
        <f t="shared" si="385"/>
        <v>52.375</v>
      </c>
      <c r="S2441" s="8">
        <f t="shared" si="386"/>
        <v>60.575000000000003</v>
      </c>
      <c r="T2441" s="8">
        <f t="shared" si="387"/>
        <v>50.875</v>
      </c>
      <c r="U2441" s="7">
        <f t="shared" si="388"/>
        <v>52.491666666666674</v>
      </c>
      <c r="V2441" s="7">
        <f t="shared" si="389"/>
        <v>52.087500000000006</v>
      </c>
    </row>
    <row r="2442" spans="1:22" ht="13.5" x14ac:dyDescent="0.25">
      <c r="A2442" s="3">
        <f>RSI!A2442</f>
        <v>45862</v>
      </c>
      <c r="B2442" s="2">
        <f>RSI!B2442</f>
        <v>0.51</v>
      </c>
      <c r="C2442" s="2">
        <f>RSI!I2442</f>
        <v>48.36905987955582</v>
      </c>
      <c r="D2442" s="2">
        <f>MACD!E2442</f>
        <v>-9.9407516126270856E-3</v>
      </c>
      <c r="E2442" s="2">
        <f>MACD!F2442</f>
        <v>-3.7140655816321113E-3</v>
      </c>
      <c r="F2442" s="2">
        <f>'Moving Avg'!D2442</f>
        <v>0.50600000000000001</v>
      </c>
      <c r="G2442" s="2">
        <f>'Moving Avg'!F2442</f>
        <v>0.497</v>
      </c>
      <c r="H2442" s="2">
        <f>'Moving Avg'!G2442</f>
        <v>0.56800000000000006</v>
      </c>
      <c r="I2442" s="2">
        <f>'Moving Avg'!H2442</f>
        <v>0.46939999999999948</v>
      </c>
      <c r="J2442" s="5" t="str">
        <f>OBV!F2442</f>
        <v>BULLISH</v>
      </c>
      <c r="K2442" s="5" t="str">
        <f>OBV!G2442</f>
        <v>NEUTRAL</v>
      </c>
      <c r="L2442" s="5" t="str">
        <f>OBV!H2442</f>
        <v>CONFIRMED BULLISH</v>
      </c>
      <c r="M2442" s="7">
        <f t="shared" si="380"/>
        <v>25</v>
      </c>
      <c r="N2442" s="7">
        <f t="shared" si="381"/>
        <v>45</v>
      </c>
      <c r="O2442" s="7">
        <f t="shared" si="382"/>
        <v>50</v>
      </c>
      <c r="P2442" s="7">
        <f t="shared" si="383"/>
        <v>83.5</v>
      </c>
      <c r="Q2442" s="8">
        <f t="shared" si="384"/>
        <v>44.524999999999999</v>
      </c>
      <c r="R2442" s="8">
        <f t="shared" si="385"/>
        <v>52.375</v>
      </c>
      <c r="S2442" s="8">
        <f t="shared" si="386"/>
        <v>60.575000000000003</v>
      </c>
      <c r="T2442" s="8">
        <f t="shared" si="387"/>
        <v>50.875</v>
      </c>
      <c r="U2442" s="7">
        <f t="shared" si="388"/>
        <v>52.491666666666674</v>
      </c>
      <c r="V2442" s="7">
        <f t="shared" si="389"/>
        <v>52.087500000000006</v>
      </c>
    </row>
    <row r="2443" spans="1:22" ht="13.5" x14ac:dyDescent="0.25">
      <c r="A2443" s="3">
        <f>RSI!A2443</f>
        <v>45866</v>
      </c>
      <c r="B2443" s="2">
        <f>RSI!B2443</f>
        <v>0.52</v>
      </c>
      <c r="C2443" s="2">
        <f>RSI!I2443</f>
        <v>50.912412050566964</v>
      </c>
      <c r="D2443" s="2">
        <f>MACD!E2443</f>
        <v>-1.4177171270376876E-2</v>
      </c>
      <c r="E2443" s="2">
        <f>MACD!F2443</f>
        <v>-5.8066867193810644E-3</v>
      </c>
      <c r="F2443" s="2">
        <f>'Moving Avg'!D2443</f>
        <v>0.51</v>
      </c>
      <c r="G2443" s="2">
        <f>'Moving Avg'!F2443</f>
        <v>0.4995</v>
      </c>
      <c r="H2443" s="2">
        <f>'Moving Avg'!G2443</f>
        <v>0.56599999999999995</v>
      </c>
      <c r="I2443" s="2">
        <f>'Moving Avg'!H2443</f>
        <v>0.46984999999999943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  <c r="M2443" s="7">
        <f t="shared" si="380"/>
        <v>25</v>
      </c>
      <c r="N2443" s="7">
        <f t="shared" si="381"/>
        <v>45</v>
      </c>
      <c r="O2443" s="7">
        <f t="shared" si="382"/>
        <v>50</v>
      </c>
      <c r="P2443" s="7">
        <f t="shared" si="383"/>
        <v>83.5</v>
      </c>
      <c r="Q2443" s="8">
        <f t="shared" si="384"/>
        <v>44.524999999999999</v>
      </c>
      <c r="R2443" s="8">
        <f t="shared" si="385"/>
        <v>52.375</v>
      </c>
      <c r="S2443" s="8">
        <f t="shared" si="386"/>
        <v>60.575000000000003</v>
      </c>
      <c r="T2443" s="8">
        <f t="shared" si="387"/>
        <v>50.875</v>
      </c>
      <c r="U2443" s="7">
        <f t="shared" si="388"/>
        <v>52.491666666666674</v>
      </c>
      <c r="V2443" s="7">
        <f t="shared" si="389"/>
        <v>52.087500000000006</v>
      </c>
    </row>
    <row r="2444" spans="1:22" ht="13.5" x14ac:dyDescent="0.25">
      <c r="A2444" s="3">
        <f>RSI!A2444</f>
        <v>45867</v>
      </c>
      <c r="B2444" s="2">
        <f>RSI!B2444</f>
        <v>0.52</v>
      </c>
      <c r="C2444" s="2">
        <f>RSI!I2444</f>
        <v>50.912412050566964</v>
      </c>
      <c r="D2444" s="2">
        <f>MACD!E2444</f>
        <v>-1.4713657654421564E-2</v>
      </c>
      <c r="E2444" s="2">
        <f>MACD!F2444</f>
        <v>-7.5880809063891648E-3</v>
      </c>
      <c r="F2444" s="2">
        <f>'Moving Avg'!D2444</f>
        <v>0.51600000000000001</v>
      </c>
      <c r="G2444" s="2">
        <f>'Moving Avg'!F2444</f>
        <v>0.501</v>
      </c>
      <c r="H2444" s="2">
        <f>'Moving Avg'!G2444</f>
        <v>0.56359999999999988</v>
      </c>
      <c r="I2444" s="2">
        <f>'Moving Avg'!H2444</f>
        <v>0.47034999999999938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  <c r="M2444" s="7">
        <f t="shared" si="380"/>
        <v>25</v>
      </c>
      <c r="N2444" s="7">
        <f t="shared" si="381"/>
        <v>45</v>
      </c>
      <c r="O2444" s="7">
        <f t="shared" si="382"/>
        <v>50</v>
      </c>
      <c r="P2444" s="7">
        <f t="shared" si="383"/>
        <v>83.5</v>
      </c>
      <c r="Q2444" s="8">
        <f t="shared" si="384"/>
        <v>44.524999999999999</v>
      </c>
      <c r="R2444" s="8">
        <f t="shared" si="385"/>
        <v>52.375</v>
      </c>
      <c r="S2444" s="8">
        <f t="shared" si="386"/>
        <v>60.575000000000003</v>
      </c>
      <c r="T2444" s="8">
        <f t="shared" si="387"/>
        <v>50.875</v>
      </c>
      <c r="U2444" s="7">
        <f t="shared" si="388"/>
        <v>52.491666666666674</v>
      </c>
      <c r="V2444" s="7">
        <f t="shared" si="389"/>
        <v>52.087500000000006</v>
      </c>
    </row>
    <row r="2445" spans="1:22" ht="13.5" x14ac:dyDescent="0.25">
      <c r="A2445" s="3">
        <f>RSI!A2445</f>
        <v>45868</v>
      </c>
      <c r="B2445" s="2">
        <f>RSI!B2445</f>
        <v>0.52</v>
      </c>
      <c r="C2445" s="2">
        <f>RSI!I2445</f>
        <v>50.912412050566964</v>
      </c>
      <c r="D2445" s="2">
        <f>MACD!E2445</f>
        <v>-1.5194224962098435E-2</v>
      </c>
      <c r="E2445" s="2">
        <f>MACD!F2445</f>
        <v>-9.1093097175310202E-3</v>
      </c>
      <c r="F2445" s="2">
        <f>'Moving Avg'!D2445</f>
        <v>0.51800000000000002</v>
      </c>
      <c r="G2445" s="2">
        <f>'Moving Avg'!F2445</f>
        <v>0.50249999999999995</v>
      </c>
      <c r="H2445" s="2">
        <f>'Moving Avg'!G2445</f>
        <v>0.56079999999999985</v>
      </c>
      <c r="I2445" s="2">
        <f>'Moving Avg'!H2445</f>
        <v>0.47089999999999937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  <c r="M2445" s="7">
        <f t="shared" si="380"/>
        <v>25</v>
      </c>
      <c r="N2445" s="7">
        <f t="shared" si="381"/>
        <v>45</v>
      </c>
      <c r="O2445" s="7">
        <f t="shared" si="382"/>
        <v>50</v>
      </c>
      <c r="P2445" s="7">
        <f t="shared" si="383"/>
        <v>83.5</v>
      </c>
      <c r="Q2445" s="8">
        <f t="shared" si="384"/>
        <v>44.524999999999999</v>
      </c>
      <c r="R2445" s="8">
        <f t="shared" si="385"/>
        <v>52.375</v>
      </c>
      <c r="S2445" s="8">
        <f t="shared" si="386"/>
        <v>60.575000000000003</v>
      </c>
      <c r="T2445" s="8">
        <f t="shared" si="387"/>
        <v>50.875</v>
      </c>
      <c r="U2445" s="7">
        <f t="shared" si="388"/>
        <v>52.491666666666674</v>
      </c>
      <c r="V2445" s="7">
        <f t="shared" si="389"/>
        <v>52.087500000000006</v>
      </c>
    </row>
    <row r="2446" spans="1:22" ht="13.5" x14ac:dyDescent="0.25">
      <c r="A2446" s="3">
        <f>RSI!A2446</f>
        <v>45869</v>
      </c>
      <c r="B2446" s="2">
        <f>RSI!B2446</f>
        <v>0.5</v>
      </c>
      <c r="C2446" s="2">
        <f>RSI!I2446</f>
        <v>45.334069051129198</v>
      </c>
      <c r="D2446" s="2">
        <f>MACD!E2446</f>
        <v>-1.7220946072533605E-2</v>
      </c>
      <c r="E2446" s="2">
        <f>MACD!F2446</f>
        <v>-1.0731636988531537E-2</v>
      </c>
      <c r="F2446" s="2">
        <f>'Moving Avg'!D2446</f>
        <v>0.51400000000000001</v>
      </c>
      <c r="G2446" s="2">
        <f>'Moving Avg'!F2446</f>
        <v>0.502</v>
      </c>
      <c r="H2446" s="2">
        <f>'Moving Avg'!G2446</f>
        <v>0.55719999999999992</v>
      </c>
      <c r="I2446" s="2">
        <f>'Moving Avg'!H2446</f>
        <v>0.47124999999999934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  <c r="M2446" s="7">
        <f t="shared" si="380"/>
        <v>25</v>
      </c>
      <c r="N2446" s="7">
        <f t="shared" si="381"/>
        <v>45</v>
      </c>
      <c r="O2446" s="7">
        <f t="shared" si="382"/>
        <v>50</v>
      </c>
      <c r="P2446" s="7">
        <f t="shared" si="383"/>
        <v>16.5</v>
      </c>
      <c r="Q2446" s="8">
        <f t="shared" si="384"/>
        <v>34.475000000000001</v>
      </c>
      <c r="R2446" s="8">
        <f t="shared" si="385"/>
        <v>35.625</v>
      </c>
      <c r="S2446" s="8">
        <f t="shared" si="386"/>
        <v>30.425000000000001</v>
      </c>
      <c r="T2446" s="8">
        <f t="shared" si="387"/>
        <v>34.125</v>
      </c>
      <c r="U2446" s="7">
        <f t="shared" si="388"/>
        <v>33.508333333333333</v>
      </c>
      <c r="V2446" s="7">
        <f t="shared" si="389"/>
        <v>33.662499999999994</v>
      </c>
    </row>
    <row r="2447" spans="1:22" ht="13.5" x14ac:dyDescent="0.25">
      <c r="A2447" s="3">
        <f>RSI!A2447</f>
        <v>45870</v>
      </c>
      <c r="B2447" s="2">
        <f>RSI!B2447</f>
        <v>0.51</v>
      </c>
      <c r="C2447" s="2">
        <f>RSI!I2447</f>
        <v>48.379564094116084</v>
      </c>
      <c r="D2447" s="2">
        <f>MACD!E2447</f>
        <v>-1.8042782314925454E-2</v>
      </c>
      <c r="E2447" s="2">
        <f>MACD!F2447</f>
        <v>-1.2193866053810322E-2</v>
      </c>
      <c r="F2447" s="2">
        <f>'Moving Avg'!D2447</f>
        <v>0.51400000000000001</v>
      </c>
      <c r="G2447" s="2">
        <f>'Moving Avg'!F2447</f>
        <v>0.50299999999999989</v>
      </c>
      <c r="H2447" s="2">
        <f>'Moving Avg'!G2447</f>
        <v>0.55320000000000003</v>
      </c>
      <c r="I2447" s="2">
        <f>'Moving Avg'!H2447</f>
        <v>0.47164999999999935</v>
      </c>
      <c r="J2447" s="5" t="str">
        <f>OBV!F2447</f>
        <v>BULLISH</v>
      </c>
      <c r="K2447" s="5" t="str">
        <f>OBV!G2447</f>
        <v>NEUTRAL</v>
      </c>
      <c r="L2447" s="5" t="str">
        <f>OBV!H2447</f>
        <v>NEUTRAL</v>
      </c>
      <c r="M2447" s="7">
        <f t="shared" si="380"/>
        <v>25</v>
      </c>
      <c r="N2447" s="7">
        <f t="shared" si="381"/>
        <v>45</v>
      </c>
      <c r="O2447" s="7">
        <f t="shared" si="382"/>
        <v>50</v>
      </c>
      <c r="P2447" s="7">
        <f t="shared" si="383"/>
        <v>49.5</v>
      </c>
      <c r="Q2447" s="8">
        <f t="shared" si="384"/>
        <v>39.424999999999997</v>
      </c>
      <c r="R2447" s="8">
        <f t="shared" si="385"/>
        <v>43.875</v>
      </c>
      <c r="S2447" s="8">
        <f t="shared" si="386"/>
        <v>45.275000000000006</v>
      </c>
      <c r="T2447" s="8">
        <f t="shared" si="387"/>
        <v>42.375</v>
      </c>
      <c r="U2447" s="7">
        <f t="shared" si="388"/>
        <v>42.858333333333327</v>
      </c>
      <c r="V2447" s="7">
        <f t="shared" si="389"/>
        <v>42.737499999999997</v>
      </c>
    </row>
    <row r="2448" spans="1:22" ht="13.5" x14ac:dyDescent="0.25">
      <c r="A2448" s="3">
        <f>RSI!A2448</f>
        <v>45873</v>
      </c>
      <c r="B2448" s="2">
        <f>RSI!B2448</f>
        <v>0.5</v>
      </c>
      <c r="C2448" s="2">
        <f>RSI!I2448</f>
        <v>45.64124940339147</v>
      </c>
      <c r="D2448" s="2">
        <f>MACD!E2448</f>
        <v>-1.6429773304663498E-2</v>
      </c>
      <c r="E2448" s="2">
        <f>MACD!F2448</f>
        <v>-1.3041047503980958E-2</v>
      </c>
      <c r="F2448" s="2">
        <f>'Moving Avg'!D2448</f>
        <v>0.51</v>
      </c>
      <c r="G2448" s="2">
        <f>'Moving Avg'!F2448</f>
        <v>0.50249999999999995</v>
      </c>
      <c r="H2448" s="2">
        <f>'Moving Avg'!G2448</f>
        <v>0.5484</v>
      </c>
      <c r="I2448" s="2">
        <f>'Moving Avg'!H2448</f>
        <v>0.47199999999999936</v>
      </c>
      <c r="J2448" s="5" t="str">
        <f>OBV!F2448</f>
        <v>BULLISH</v>
      </c>
      <c r="K2448" s="5" t="str">
        <f>OBV!G2448</f>
        <v>NEUTRAL</v>
      </c>
      <c r="L2448" s="5" t="str">
        <f>OBV!H2448</f>
        <v>BULLISH DIVERGENCE</v>
      </c>
      <c r="M2448" s="7">
        <f t="shared" si="380"/>
        <v>25</v>
      </c>
      <c r="N2448" s="7">
        <f t="shared" si="381"/>
        <v>45</v>
      </c>
      <c r="O2448" s="7">
        <f t="shared" si="382"/>
        <v>50</v>
      </c>
      <c r="P2448" s="7">
        <f t="shared" si="383"/>
        <v>66.5</v>
      </c>
      <c r="Q2448" s="8">
        <f t="shared" si="384"/>
        <v>41.975000000000001</v>
      </c>
      <c r="R2448" s="8">
        <f t="shared" si="385"/>
        <v>48.125</v>
      </c>
      <c r="S2448" s="8">
        <f t="shared" si="386"/>
        <v>52.924999999999997</v>
      </c>
      <c r="T2448" s="8">
        <f t="shared" si="387"/>
        <v>46.625</v>
      </c>
      <c r="U2448" s="7">
        <f t="shared" si="388"/>
        <v>47.67499999999999</v>
      </c>
      <c r="V2448" s="7">
        <f t="shared" si="389"/>
        <v>47.412499999999994</v>
      </c>
    </row>
    <row r="2449" spans="1:22" ht="13.5" x14ac:dyDescent="0.25">
      <c r="A2449" s="3">
        <f>RSI!A2449</f>
        <v>45874</v>
      </c>
      <c r="B2449" s="2">
        <f>RSI!B2449</f>
        <v>0.49</v>
      </c>
      <c r="C2449" s="2">
        <f>RSI!I2449</f>
        <v>43.019043227646783</v>
      </c>
      <c r="D2449" s="2">
        <f>MACD!E2449</f>
        <v>-1.5776506720502015E-2</v>
      </c>
      <c r="E2449" s="2">
        <f>MACD!F2449</f>
        <v>-1.358813934728517E-2</v>
      </c>
      <c r="F2449" s="2">
        <f>'Moving Avg'!D2449</f>
        <v>0.50400000000000011</v>
      </c>
      <c r="G2449" s="2">
        <f>'Moving Avg'!F2449</f>
        <v>0.50099999999999989</v>
      </c>
      <c r="H2449" s="2">
        <f>'Moving Avg'!G2449</f>
        <v>0.54400000000000004</v>
      </c>
      <c r="I2449" s="2">
        <f>'Moving Avg'!H2449</f>
        <v>0.47229999999999933</v>
      </c>
      <c r="J2449" s="5" t="str">
        <f>OBV!F2449</f>
        <v>BULLISH</v>
      </c>
      <c r="K2449" s="5" t="str">
        <f>OBV!G2449</f>
        <v>NEUTRAL</v>
      </c>
      <c r="L2449" s="5" t="str">
        <f>OBV!H2449</f>
        <v>BULLISH DIVERGENCE</v>
      </c>
      <c r="M2449" s="7">
        <f t="shared" si="380"/>
        <v>25</v>
      </c>
      <c r="N2449" s="7">
        <f t="shared" si="381"/>
        <v>45</v>
      </c>
      <c r="O2449" s="7">
        <f t="shared" si="382"/>
        <v>50</v>
      </c>
      <c r="P2449" s="7">
        <f t="shared" si="383"/>
        <v>66.5</v>
      </c>
      <c r="Q2449" s="8">
        <f t="shared" si="384"/>
        <v>41.975000000000001</v>
      </c>
      <c r="R2449" s="8">
        <f t="shared" si="385"/>
        <v>48.125</v>
      </c>
      <c r="S2449" s="8">
        <f t="shared" si="386"/>
        <v>52.924999999999997</v>
      </c>
      <c r="T2449" s="8">
        <f t="shared" si="387"/>
        <v>46.625</v>
      </c>
      <c r="U2449" s="7">
        <f t="shared" si="388"/>
        <v>47.67499999999999</v>
      </c>
      <c r="V2449" s="7">
        <f t="shared" si="389"/>
        <v>47.412499999999994</v>
      </c>
    </row>
    <row r="2450" spans="1:22" ht="13.5" x14ac:dyDescent="0.25">
      <c r="A2450" s="3">
        <f>RSI!A2450</f>
        <v>45875</v>
      </c>
      <c r="B2450" s="2">
        <f>RSI!B2450</f>
        <v>0.49</v>
      </c>
      <c r="C2450" s="2">
        <f>RSI!I2450</f>
        <v>43.019043227646783</v>
      </c>
      <c r="D2450" s="2">
        <f>MACD!E2450</f>
        <v>-1.2007975844358421E-2</v>
      </c>
      <c r="E2450" s="2">
        <f>MACD!F2450</f>
        <v>-1.3272106646699821E-2</v>
      </c>
      <c r="F2450" s="2">
        <f>'Moving Avg'!D2450</f>
        <v>0.49800000000000005</v>
      </c>
      <c r="G2450" s="2">
        <f>'Moving Avg'!F2450</f>
        <v>0.50049999999999994</v>
      </c>
      <c r="H2450" s="2">
        <f>'Moving Avg'!G2450</f>
        <v>0.53900000000000003</v>
      </c>
      <c r="I2450" s="2">
        <f>'Moving Avg'!H2450</f>
        <v>0.47264999999999929</v>
      </c>
      <c r="J2450" s="5" t="str">
        <f>OBV!F2450</f>
        <v>BULLISH</v>
      </c>
      <c r="K2450" s="5" t="str">
        <f>OBV!G2450</f>
        <v>NEUTRAL</v>
      </c>
      <c r="L2450" s="5" t="str">
        <f>OBV!H2450</f>
        <v>BULLISH DIVERGENCE</v>
      </c>
      <c r="M2450" s="7">
        <f t="shared" si="380"/>
        <v>25</v>
      </c>
      <c r="N2450" s="7">
        <f t="shared" si="381"/>
        <v>0</v>
      </c>
      <c r="O2450" s="7">
        <f t="shared" si="382"/>
        <v>50</v>
      </c>
      <c r="P2450" s="7">
        <f t="shared" si="383"/>
        <v>66.5</v>
      </c>
      <c r="Q2450" s="8">
        <f t="shared" si="384"/>
        <v>26.225000000000001</v>
      </c>
      <c r="R2450" s="8">
        <f t="shared" si="385"/>
        <v>39.125</v>
      </c>
      <c r="S2450" s="8">
        <f t="shared" si="386"/>
        <v>46.174999999999997</v>
      </c>
      <c r="T2450" s="8">
        <f t="shared" si="387"/>
        <v>35.375</v>
      </c>
      <c r="U2450" s="7">
        <f t="shared" si="388"/>
        <v>37.174999999999997</v>
      </c>
      <c r="V2450" s="7">
        <f t="shared" si="389"/>
        <v>36.724999999999994</v>
      </c>
    </row>
    <row r="2451" spans="1:22" ht="13.5" x14ac:dyDescent="0.25">
      <c r="A2451" s="3">
        <f>RSI!A2451</f>
        <v>45876</v>
      </c>
      <c r="B2451" s="2">
        <f>RSI!B2451</f>
        <v>0.5</v>
      </c>
      <c r="C2451" s="2">
        <f>RSI!I2451</f>
        <v>46.578584780917559</v>
      </c>
      <c r="D2451" s="2">
        <f>MACD!E2451</f>
        <v>-7.892939108412822E-3</v>
      </c>
      <c r="E2451" s="2">
        <f>MACD!F2451</f>
        <v>-1.2196273139042422E-2</v>
      </c>
      <c r="F2451" s="2">
        <f>'Moving Avg'!D2451</f>
        <v>0.49800000000000005</v>
      </c>
      <c r="G2451" s="2">
        <f>'Moving Avg'!F2451</f>
        <v>0.50149999999999995</v>
      </c>
      <c r="H2451" s="2">
        <f>'Moving Avg'!G2451</f>
        <v>0.53420000000000001</v>
      </c>
      <c r="I2451" s="2">
        <f>'Moving Avg'!H2451</f>
        <v>0.4730999999999993</v>
      </c>
      <c r="J2451" s="5" t="str">
        <f>OBV!F2451</f>
        <v>BULLISH</v>
      </c>
      <c r="K2451" s="5" t="str">
        <f>OBV!G2451</f>
        <v>NEUTRAL</v>
      </c>
      <c r="L2451" s="5" t="str">
        <f>OBV!H2451</f>
        <v>NEUTRAL</v>
      </c>
      <c r="M2451" s="7">
        <f t="shared" si="380"/>
        <v>25</v>
      </c>
      <c r="N2451" s="7">
        <f t="shared" si="381"/>
        <v>0</v>
      </c>
      <c r="O2451" s="7">
        <f t="shared" si="382"/>
        <v>50</v>
      </c>
      <c r="P2451" s="7">
        <f t="shared" si="383"/>
        <v>49.5</v>
      </c>
      <c r="Q2451" s="8">
        <f t="shared" si="384"/>
        <v>23.675000000000001</v>
      </c>
      <c r="R2451" s="8">
        <f t="shared" si="385"/>
        <v>34.875</v>
      </c>
      <c r="S2451" s="8">
        <f t="shared" si="386"/>
        <v>38.525000000000006</v>
      </c>
      <c r="T2451" s="8">
        <f t="shared" si="387"/>
        <v>31.125</v>
      </c>
      <c r="U2451" s="7">
        <f t="shared" si="388"/>
        <v>32.358333333333334</v>
      </c>
      <c r="V2451" s="7">
        <f t="shared" si="389"/>
        <v>32.049999999999997</v>
      </c>
    </row>
    <row r="2452" spans="1:22" ht="13.5" x14ac:dyDescent="0.25">
      <c r="A2452" s="3">
        <f>RSI!A2452</f>
        <v>45877</v>
      </c>
      <c r="B2452" s="2">
        <f>RSI!B2452</f>
        <v>0.5</v>
      </c>
      <c r="C2452" s="2">
        <f>RSI!I2452</f>
        <v>46.578584780917559</v>
      </c>
      <c r="D2452" s="2">
        <f>MACD!E2452</f>
        <v>-5.8895007642000285E-3</v>
      </c>
      <c r="E2452" s="2">
        <f>MACD!F2452</f>
        <v>-1.0934918664073943E-2</v>
      </c>
      <c r="F2452" s="2">
        <f>'Moving Avg'!D2452</f>
        <v>0.496</v>
      </c>
      <c r="G2452" s="2">
        <f>'Moving Avg'!F2452</f>
        <v>0.50149999999999995</v>
      </c>
      <c r="H2452" s="2">
        <f>'Moving Avg'!G2452</f>
        <v>0.52939999999999998</v>
      </c>
      <c r="I2452" s="2">
        <f>'Moving Avg'!H2452</f>
        <v>0.47354999999999925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  <c r="M2452" s="7">
        <f t="shared" si="380"/>
        <v>25</v>
      </c>
      <c r="N2452" s="7">
        <f t="shared" si="381"/>
        <v>0</v>
      </c>
      <c r="O2452" s="7">
        <f t="shared" si="382"/>
        <v>50</v>
      </c>
      <c r="P2452" s="7">
        <f t="shared" si="383"/>
        <v>16.5</v>
      </c>
      <c r="Q2452" s="8">
        <f t="shared" si="384"/>
        <v>18.725000000000001</v>
      </c>
      <c r="R2452" s="8">
        <f t="shared" si="385"/>
        <v>26.625</v>
      </c>
      <c r="S2452" s="8">
        <f t="shared" si="386"/>
        <v>23.675000000000001</v>
      </c>
      <c r="T2452" s="8">
        <f t="shared" si="387"/>
        <v>22.875</v>
      </c>
      <c r="U2452" s="7">
        <f t="shared" si="388"/>
        <v>23.008333333333336</v>
      </c>
      <c r="V2452" s="7">
        <f t="shared" si="389"/>
        <v>22.975000000000001</v>
      </c>
    </row>
    <row r="2453" spans="1:22" ht="13.5" x14ac:dyDescent="0.25">
      <c r="A2453" s="3">
        <f>RSI!A2453</f>
        <v>45880</v>
      </c>
      <c r="B2453" s="2">
        <f>RSI!B2453</f>
        <v>0.51</v>
      </c>
      <c r="C2453" s="2">
        <f>RSI!I2453</f>
        <v>50.187464013983579</v>
      </c>
      <c r="D2453" s="2">
        <f>MACD!E2453</f>
        <v>-3.3410576083158228E-3</v>
      </c>
      <c r="E2453" s="2">
        <f>MACD!F2453</f>
        <v>-9.4161464529223197E-3</v>
      </c>
      <c r="F2453" s="2">
        <f>'Moving Avg'!D2453</f>
        <v>0.49800000000000005</v>
      </c>
      <c r="G2453" s="2">
        <f>'Moving Avg'!F2453</f>
        <v>0.50299999999999989</v>
      </c>
      <c r="H2453" s="2">
        <f>'Moving Avg'!G2453</f>
        <v>0.52539999999999998</v>
      </c>
      <c r="I2453" s="2">
        <f>'Moving Avg'!H2453</f>
        <v>0.47404999999999931</v>
      </c>
      <c r="J2453" s="5" t="str">
        <f>OBV!F2453</f>
        <v>BEARISH</v>
      </c>
      <c r="K2453" s="5" t="str">
        <f>OBV!G2453</f>
        <v>NEUTRAL</v>
      </c>
      <c r="L2453" s="5" t="str">
        <f>OBV!H2453</f>
        <v>BEARISH DIVERGENCE</v>
      </c>
      <c r="M2453" s="7">
        <f t="shared" si="380"/>
        <v>25</v>
      </c>
      <c r="N2453" s="7">
        <f t="shared" si="381"/>
        <v>0</v>
      </c>
      <c r="O2453" s="7">
        <f t="shared" si="382"/>
        <v>50</v>
      </c>
      <c r="P2453" s="7">
        <f t="shared" si="383"/>
        <v>16.5</v>
      </c>
      <c r="Q2453" s="8">
        <f t="shared" si="384"/>
        <v>18.725000000000001</v>
      </c>
      <c r="R2453" s="8">
        <f t="shared" si="385"/>
        <v>26.625</v>
      </c>
      <c r="S2453" s="8">
        <f t="shared" si="386"/>
        <v>23.675000000000001</v>
      </c>
      <c r="T2453" s="8">
        <f t="shared" si="387"/>
        <v>22.875</v>
      </c>
      <c r="U2453" s="7">
        <f t="shared" si="388"/>
        <v>23.008333333333336</v>
      </c>
      <c r="V2453" s="7">
        <f t="shared" si="389"/>
        <v>22.975000000000001</v>
      </c>
    </row>
    <row r="2454" spans="1:22" ht="13.5" x14ac:dyDescent="0.25">
      <c r="A2454" s="3">
        <f>RSI!A2454</f>
        <v>45881</v>
      </c>
      <c r="B2454" s="2">
        <f>RSI!B2454</f>
        <v>0.51</v>
      </c>
      <c r="C2454" s="2">
        <f>RSI!I2454</f>
        <v>50.187464013983579</v>
      </c>
      <c r="D2454" s="2">
        <f>MACD!E2454</f>
        <v>-1.1923792655766929E-3</v>
      </c>
      <c r="E2454" s="2">
        <f>MACD!F2454</f>
        <v>-7.7713930154531949E-3</v>
      </c>
      <c r="F2454" s="2">
        <f>'Moving Avg'!D2454</f>
        <v>0.502</v>
      </c>
      <c r="G2454" s="2">
        <f>'Moving Avg'!F2454</f>
        <v>0.50349999999999995</v>
      </c>
      <c r="H2454" s="2">
        <f>'Moving Avg'!G2454</f>
        <v>0.52160000000000006</v>
      </c>
      <c r="I2454" s="2">
        <f>'Moving Avg'!H2454</f>
        <v>0.47454999999999936</v>
      </c>
      <c r="J2454" s="5" t="str">
        <f>OBV!F2454</f>
        <v>BULLISH</v>
      </c>
      <c r="K2454" s="5" t="str">
        <f>OBV!G2454</f>
        <v>NEUTRAL</v>
      </c>
      <c r="L2454" s="5" t="str">
        <f>OBV!H2454</f>
        <v>CONFIRMED BULLISH</v>
      </c>
      <c r="M2454" s="7">
        <f t="shared" si="380"/>
        <v>25</v>
      </c>
      <c r="N2454" s="7">
        <f t="shared" si="381"/>
        <v>0</v>
      </c>
      <c r="O2454" s="7">
        <f t="shared" si="382"/>
        <v>50</v>
      </c>
      <c r="P2454" s="7">
        <f t="shared" si="383"/>
        <v>83.5</v>
      </c>
      <c r="Q2454" s="8">
        <f t="shared" si="384"/>
        <v>28.774999999999999</v>
      </c>
      <c r="R2454" s="8">
        <f t="shared" si="385"/>
        <v>43.375</v>
      </c>
      <c r="S2454" s="8">
        <f t="shared" si="386"/>
        <v>53.825000000000003</v>
      </c>
      <c r="T2454" s="8">
        <f t="shared" si="387"/>
        <v>39.625</v>
      </c>
      <c r="U2454" s="7">
        <f t="shared" si="388"/>
        <v>41.991666666666667</v>
      </c>
      <c r="V2454" s="7">
        <f t="shared" si="389"/>
        <v>41.400000000000006</v>
      </c>
    </row>
    <row r="2455" spans="1:22" ht="13.5" x14ac:dyDescent="0.25">
      <c r="A2455" s="3">
        <f>RSI!A2455</f>
        <v>45883</v>
      </c>
      <c r="B2455" s="2">
        <f>RSI!B2455</f>
        <v>0.51</v>
      </c>
      <c r="C2455" s="2">
        <f>RSI!I2455</f>
        <v>50.187464013983572</v>
      </c>
      <c r="D2455" s="2">
        <f>MACD!E2455</f>
        <v>6.186066640972987E-4</v>
      </c>
      <c r="E2455" s="2">
        <f>MACD!F2455</f>
        <v>-6.0933930795430968E-3</v>
      </c>
      <c r="F2455" s="2">
        <f>'Moving Avg'!D2455</f>
        <v>0.50600000000000001</v>
      </c>
      <c r="G2455" s="2">
        <f>'Moving Avg'!F2455</f>
        <v>0.50399999999999989</v>
      </c>
      <c r="H2455" s="2">
        <f>'Moving Avg'!G2455</f>
        <v>0.51840000000000008</v>
      </c>
      <c r="I2455" s="2">
        <f>'Moving Avg'!H2455</f>
        <v>0.47509999999999941</v>
      </c>
      <c r="J2455" s="5" t="str">
        <f>OBV!F2455</f>
        <v>BULLISH</v>
      </c>
      <c r="K2455" s="5" t="str">
        <f>OBV!G2455</f>
        <v>NEUTRAL</v>
      </c>
      <c r="L2455" s="5" t="str">
        <f>OBV!H2455</f>
        <v>CONFIRMED BULLISH</v>
      </c>
      <c r="M2455" s="7">
        <f t="shared" si="380"/>
        <v>25</v>
      </c>
      <c r="N2455" s="7">
        <f t="shared" si="381"/>
        <v>0</v>
      </c>
      <c r="O2455" s="7">
        <f t="shared" si="382"/>
        <v>50</v>
      </c>
      <c r="P2455" s="7">
        <f t="shared" si="383"/>
        <v>83.5</v>
      </c>
      <c r="Q2455" s="8">
        <f t="shared" si="384"/>
        <v>28.774999999999999</v>
      </c>
      <c r="R2455" s="8">
        <f t="shared" si="385"/>
        <v>43.375</v>
      </c>
      <c r="S2455" s="8">
        <f t="shared" si="386"/>
        <v>53.825000000000003</v>
      </c>
      <c r="T2455" s="8">
        <f t="shared" si="387"/>
        <v>39.625</v>
      </c>
      <c r="U2455" s="7">
        <f t="shared" si="388"/>
        <v>41.991666666666667</v>
      </c>
      <c r="V2455" s="7">
        <f t="shared" si="389"/>
        <v>41.400000000000006</v>
      </c>
    </row>
    <row r="2456" spans="1:22" ht="13.5" x14ac:dyDescent="0.25">
      <c r="A2456" s="3">
        <f>RSI!A2456</f>
        <v>45884</v>
      </c>
      <c r="B2456" s="2">
        <f>RSI!B2456</f>
        <v>0.52</v>
      </c>
      <c r="C2456" s="2">
        <f>RSI!I2456</f>
        <v>54.063344546994998</v>
      </c>
      <c r="D2456" s="2">
        <f>MACD!E2456</f>
        <v>-1.6732830680853406E-3</v>
      </c>
      <c r="E2456" s="2">
        <f>MACD!F2456</f>
        <v>-5.2093710772515454E-3</v>
      </c>
      <c r="F2456" s="2">
        <f>'Moving Avg'!D2456</f>
        <v>0.51</v>
      </c>
      <c r="G2456" s="2">
        <f>'Moving Avg'!F2456</f>
        <v>0.50600000000000001</v>
      </c>
      <c r="H2456" s="2">
        <f>'Moving Avg'!G2456</f>
        <v>0.51600000000000013</v>
      </c>
      <c r="I2456" s="2">
        <f>'Moving Avg'!H2456</f>
        <v>0.47569999999999935</v>
      </c>
      <c r="J2456" s="5" t="str">
        <f>OBV!F2456</f>
        <v>BULLISH</v>
      </c>
      <c r="K2456" s="5" t="str">
        <f>OBV!G2456</f>
        <v>NEUTRAL</v>
      </c>
      <c r="L2456" s="5" t="str">
        <f>OBV!H2456</f>
        <v>CONFIRMED BULLISH</v>
      </c>
      <c r="M2456" s="7">
        <f t="shared" si="380"/>
        <v>25</v>
      </c>
      <c r="N2456" s="7">
        <f t="shared" si="381"/>
        <v>0</v>
      </c>
      <c r="O2456" s="7">
        <f t="shared" si="382"/>
        <v>50</v>
      </c>
      <c r="P2456" s="7">
        <f t="shared" si="383"/>
        <v>83.5</v>
      </c>
      <c r="Q2456" s="8">
        <f t="shared" si="384"/>
        <v>28.774999999999999</v>
      </c>
      <c r="R2456" s="8">
        <f t="shared" si="385"/>
        <v>43.375</v>
      </c>
      <c r="S2456" s="8">
        <f t="shared" si="386"/>
        <v>53.825000000000003</v>
      </c>
      <c r="T2456" s="8">
        <f t="shared" si="387"/>
        <v>39.625</v>
      </c>
      <c r="U2456" s="7">
        <f t="shared" si="388"/>
        <v>41.991666666666667</v>
      </c>
      <c r="V2456" s="7">
        <f t="shared" si="389"/>
        <v>41.400000000000006</v>
      </c>
    </row>
    <row r="2457" spans="1:22" ht="13.5" x14ac:dyDescent="0.25">
      <c r="A2457" s="3">
        <f>RSI!A2457</f>
        <v>45887</v>
      </c>
      <c r="B2457" s="2">
        <f>RSI!B2457</f>
        <v>0.51</v>
      </c>
      <c r="C2457" s="2">
        <f>RSI!I2457</f>
        <v>49.883382774120058</v>
      </c>
      <c r="D2457" s="2">
        <f>MACD!E2457</f>
        <v>-1.3985723674524442E-3</v>
      </c>
      <c r="E2457" s="2">
        <f>MACD!F2457</f>
        <v>-4.4472113352917253E-3</v>
      </c>
      <c r="F2457" s="2">
        <f>'Moving Avg'!D2457</f>
        <v>0.5119999999999999</v>
      </c>
      <c r="G2457" s="2">
        <f>'Moving Avg'!F2457</f>
        <v>0.5069999999999999</v>
      </c>
      <c r="H2457" s="2">
        <f>'Moving Avg'!G2457</f>
        <v>0.51380000000000015</v>
      </c>
      <c r="I2457" s="2">
        <f>'Moving Avg'!H2457</f>
        <v>0.47624999999999951</v>
      </c>
      <c r="J2457" s="5" t="str">
        <f>OBV!F2457</f>
        <v>BULLISH</v>
      </c>
      <c r="K2457" s="5" t="str">
        <f>OBV!G2457</f>
        <v>NEUTRAL</v>
      </c>
      <c r="L2457" s="5" t="str">
        <f>OBV!H2457</f>
        <v>CONFIRMED BULLISH</v>
      </c>
      <c r="M2457" s="7">
        <f t="shared" si="380"/>
        <v>25</v>
      </c>
      <c r="N2457" s="7">
        <f t="shared" si="381"/>
        <v>0</v>
      </c>
      <c r="O2457" s="7">
        <f t="shared" si="382"/>
        <v>50</v>
      </c>
      <c r="P2457" s="7">
        <f t="shared" si="383"/>
        <v>83.5</v>
      </c>
      <c r="Q2457" s="8">
        <f t="shared" si="384"/>
        <v>28.774999999999999</v>
      </c>
      <c r="R2457" s="8">
        <f t="shared" si="385"/>
        <v>43.375</v>
      </c>
      <c r="S2457" s="8">
        <f t="shared" si="386"/>
        <v>53.825000000000003</v>
      </c>
      <c r="T2457" s="8">
        <f t="shared" si="387"/>
        <v>39.625</v>
      </c>
      <c r="U2457" s="7">
        <f t="shared" si="388"/>
        <v>41.991666666666667</v>
      </c>
      <c r="V2457" s="7">
        <f t="shared" si="389"/>
        <v>41.400000000000006</v>
      </c>
    </row>
    <row r="2458" spans="1:22" ht="13.5" x14ac:dyDescent="0.25">
      <c r="A2458" s="3">
        <f>RSI!A2458</f>
        <v>45888</v>
      </c>
      <c r="B2458" s="2">
        <f>RSI!B2458</f>
        <v>0.5</v>
      </c>
      <c r="C2458" s="2">
        <f>RSI!I2458</f>
        <v>46.049172597701862</v>
      </c>
      <c r="D2458" s="2">
        <f>MACD!E2458</f>
        <v>-1.9651258371280456E-3</v>
      </c>
      <c r="E2458" s="2">
        <f>MACD!F2458</f>
        <v>-3.9507942356589894E-3</v>
      </c>
      <c r="F2458" s="2">
        <f>'Moving Avg'!D2458</f>
        <v>0.51</v>
      </c>
      <c r="G2458" s="2">
        <f>'Moving Avg'!F2458</f>
        <v>0.5069999999999999</v>
      </c>
      <c r="H2458" s="2">
        <f>'Moving Avg'!G2458</f>
        <v>0.51180000000000014</v>
      </c>
      <c r="I2458" s="2">
        <f>'Moving Avg'!H2458</f>
        <v>0.47674999999999945</v>
      </c>
      <c r="J2458" s="5" t="str">
        <f>OBV!F2458</f>
        <v>BULLISH</v>
      </c>
      <c r="K2458" s="5" t="str">
        <f>OBV!G2458</f>
        <v>NEUTRAL</v>
      </c>
      <c r="L2458" s="5" t="str">
        <f>OBV!H2458</f>
        <v>BULLISH DIVERGENCE</v>
      </c>
      <c r="M2458" s="7">
        <f t="shared" si="380"/>
        <v>25</v>
      </c>
      <c r="N2458" s="7">
        <f t="shared" si="381"/>
        <v>0</v>
      </c>
      <c r="O2458" s="7">
        <f t="shared" si="382"/>
        <v>50</v>
      </c>
      <c r="P2458" s="7">
        <f t="shared" si="383"/>
        <v>66.5</v>
      </c>
      <c r="Q2458" s="8">
        <f t="shared" si="384"/>
        <v>26.225000000000001</v>
      </c>
      <c r="R2458" s="8">
        <f t="shared" si="385"/>
        <v>39.125</v>
      </c>
      <c r="S2458" s="8">
        <f t="shared" si="386"/>
        <v>46.174999999999997</v>
      </c>
      <c r="T2458" s="8">
        <f t="shared" si="387"/>
        <v>35.375</v>
      </c>
      <c r="U2458" s="7">
        <f t="shared" si="388"/>
        <v>37.174999999999997</v>
      </c>
      <c r="V2458" s="7">
        <f t="shared" si="389"/>
        <v>36.724999999999994</v>
      </c>
    </row>
    <row r="2459" spans="1:22" ht="13.5" x14ac:dyDescent="0.25">
      <c r="A2459" s="3">
        <f>RSI!A2459</f>
        <v>45889</v>
      </c>
      <c r="B2459" s="2">
        <f>RSI!B2459</f>
        <v>0.51</v>
      </c>
      <c r="C2459" s="2">
        <f>RSI!I2459</f>
        <v>50.173604811208456</v>
      </c>
      <c r="D2459" s="2">
        <f>MACD!E2459</f>
        <v>-4.665814443430838E-3</v>
      </c>
      <c r="E2459" s="2">
        <f>MACD!F2459</f>
        <v>-4.0937982772133591E-3</v>
      </c>
      <c r="F2459" s="2">
        <f>'Moving Avg'!D2459</f>
        <v>0.51</v>
      </c>
      <c r="G2459" s="2">
        <f>'Moving Avg'!F2459</f>
        <v>0.50800000000000001</v>
      </c>
      <c r="H2459" s="2">
        <f>'Moving Avg'!G2459</f>
        <v>0.51040000000000019</v>
      </c>
      <c r="I2459" s="2">
        <f>'Moving Avg'!H2459</f>
        <v>0.47739999999999955</v>
      </c>
      <c r="J2459" s="5" t="str">
        <f>OBV!F2459</f>
        <v>BULLISH</v>
      </c>
      <c r="K2459" s="5" t="str">
        <f>OBV!G2459</f>
        <v>NEUTRAL</v>
      </c>
      <c r="L2459" s="5" t="str">
        <f>OBV!H2459</f>
        <v>NEUTRAL</v>
      </c>
      <c r="M2459" s="7">
        <f t="shared" si="380"/>
        <v>25</v>
      </c>
      <c r="N2459" s="7">
        <f t="shared" si="381"/>
        <v>45</v>
      </c>
      <c r="O2459" s="7">
        <f t="shared" si="382"/>
        <v>50</v>
      </c>
      <c r="P2459" s="7">
        <f t="shared" si="383"/>
        <v>49.5</v>
      </c>
      <c r="Q2459" s="8">
        <f t="shared" si="384"/>
        <v>39.424999999999997</v>
      </c>
      <c r="R2459" s="8">
        <f t="shared" si="385"/>
        <v>43.875</v>
      </c>
      <c r="S2459" s="8">
        <f t="shared" si="386"/>
        <v>45.275000000000006</v>
      </c>
      <c r="T2459" s="8">
        <f t="shared" si="387"/>
        <v>42.375</v>
      </c>
      <c r="U2459" s="7">
        <f t="shared" si="388"/>
        <v>42.858333333333327</v>
      </c>
      <c r="V2459" s="7">
        <f t="shared" si="389"/>
        <v>42.737499999999997</v>
      </c>
    </row>
    <row r="2460" spans="1:22" ht="13.5" x14ac:dyDescent="0.25">
      <c r="A2460" s="3">
        <f>RSI!A2460</f>
        <v>45890</v>
      </c>
      <c r="B2460" s="2">
        <f>RSI!B2460</f>
        <v>0.5</v>
      </c>
      <c r="C2460" s="2">
        <f>RSI!I2460</f>
        <v>46.357090342069263</v>
      </c>
      <c r="D2460" s="2">
        <f>MACD!E2460</f>
        <v>-6.2157463777885447E-3</v>
      </c>
      <c r="E2460" s="2">
        <f>MACD!F2460</f>
        <v>-4.5181878973283964E-3</v>
      </c>
      <c r="F2460" s="2">
        <f>'Moving Avg'!D2460</f>
        <v>0.50800000000000001</v>
      </c>
      <c r="G2460" s="2">
        <f>'Moving Avg'!F2460</f>
        <v>0.50750000000000006</v>
      </c>
      <c r="H2460" s="2">
        <f>'Moving Avg'!G2460</f>
        <v>0.50920000000000021</v>
      </c>
      <c r="I2460" s="2">
        <f>'Moving Avg'!H2460</f>
        <v>0.47789999999999955</v>
      </c>
      <c r="J2460" s="5" t="str">
        <f>OBV!F2460</f>
        <v>BULLISH</v>
      </c>
      <c r="K2460" s="5" t="str">
        <f>OBV!G2460</f>
        <v>NEUTRAL</v>
      </c>
      <c r="L2460" s="5" t="str">
        <f>OBV!H2460</f>
        <v>BULLISH DIVERGENCE</v>
      </c>
      <c r="M2460" s="7">
        <f t="shared" si="380"/>
        <v>25</v>
      </c>
      <c r="N2460" s="7">
        <f t="shared" si="381"/>
        <v>45</v>
      </c>
      <c r="O2460" s="7">
        <f t="shared" si="382"/>
        <v>50</v>
      </c>
      <c r="P2460" s="7">
        <f t="shared" si="383"/>
        <v>66.5</v>
      </c>
      <c r="Q2460" s="8">
        <f t="shared" si="384"/>
        <v>41.975000000000001</v>
      </c>
      <c r="R2460" s="8">
        <f t="shared" si="385"/>
        <v>48.125</v>
      </c>
      <c r="S2460" s="8">
        <f t="shared" si="386"/>
        <v>52.924999999999997</v>
      </c>
      <c r="T2460" s="8">
        <f t="shared" si="387"/>
        <v>46.625</v>
      </c>
      <c r="U2460" s="7">
        <f t="shared" si="388"/>
        <v>47.67499999999999</v>
      </c>
      <c r="V2460" s="7">
        <f t="shared" si="389"/>
        <v>47.412499999999994</v>
      </c>
    </row>
    <row r="2461" spans="1:22" ht="13.5" x14ac:dyDescent="0.25">
      <c r="A2461" s="3">
        <f>RSI!A2461</f>
        <v>45891</v>
      </c>
      <c r="B2461" s="2">
        <f>RSI!B2461</f>
        <v>0.5</v>
      </c>
      <c r="C2461" s="2">
        <f>RSI!I2461</f>
        <v>46.357090342069263</v>
      </c>
      <c r="D2461" s="2">
        <f>MACD!E2461</f>
        <v>-5.9347443733360761E-3</v>
      </c>
      <c r="E2461" s="2">
        <f>MACD!F2461</f>
        <v>-4.8014991925299328E-3</v>
      </c>
      <c r="F2461" s="2">
        <f>'Moving Avg'!D2461</f>
        <v>0.504</v>
      </c>
      <c r="G2461" s="2">
        <f>'Moving Avg'!F2461</f>
        <v>0.50649999999999995</v>
      </c>
      <c r="H2461" s="2">
        <f>'Moving Avg'!G2461</f>
        <v>0.50840000000000007</v>
      </c>
      <c r="I2461" s="2">
        <f>'Moving Avg'!H2461</f>
        <v>0.4783999999999996</v>
      </c>
      <c r="J2461" s="5" t="str">
        <f>OBV!F2461</f>
        <v>BEARISH</v>
      </c>
      <c r="K2461" s="5" t="str">
        <f>OBV!G2461</f>
        <v>NEUTRAL</v>
      </c>
      <c r="L2461" s="5" t="str">
        <f>OBV!H2461</f>
        <v>CONFIRMED BEARISH</v>
      </c>
      <c r="M2461" s="7">
        <f t="shared" si="380"/>
        <v>25</v>
      </c>
      <c r="N2461" s="7">
        <f t="shared" si="381"/>
        <v>45</v>
      </c>
      <c r="O2461" s="7">
        <f t="shared" si="382"/>
        <v>50</v>
      </c>
      <c r="P2461" s="7">
        <f t="shared" si="383"/>
        <v>16.5</v>
      </c>
      <c r="Q2461" s="8">
        <f t="shared" si="384"/>
        <v>34.475000000000001</v>
      </c>
      <c r="R2461" s="8">
        <f t="shared" si="385"/>
        <v>35.625</v>
      </c>
      <c r="S2461" s="8">
        <f t="shared" si="386"/>
        <v>30.425000000000001</v>
      </c>
      <c r="T2461" s="8">
        <f t="shared" si="387"/>
        <v>34.125</v>
      </c>
      <c r="U2461" s="7">
        <f t="shared" si="388"/>
        <v>33.508333333333333</v>
      </c>
      <c r="V2461" s="7">
        <f t="shared" si="389"/>
        <v>33.662499999999994</v>
      </c>
    </row>
    <row r="2462" spans="1:22" ht="13.5" x14ac:dyDescent="0.25">
      <c r="A2462" s="3">
        <f>RSI!A2462</f>
        <v>45894</v>
      </c>
      <c r="B2462" s="2">
        <f>RSI!B2462</f>
        <v>0.51</v>
      </c>
      <c r="C2462" s="2">
        <f>RSI!I2462</f>
        <v>50.705766737011423</v>
      </c>
      <c r="D2462" s="2">
        <f>MACD!E2462</f>
        <v>-6.3876944339692487E-3</v>
      </c>
      <c r="E2462" s="2">
        <f>MACD!F2462</f>
        <v>-5.1187382408177965E-3</v>
      </c>
      <c r="F2462" s="2">
        <f>'Moving Avg'!D2462</f>
        <v>0.50399999999999989</v>
      </c>
      <c r="G2462" s="2">
        <f>'Moving Avg'!F2462</f>
        <v>0.50649999999999995</v>
      </c>
      <c r="H2462" s="2">
        <f>'Moving Avg'!G2462</f>
        <v>0.5082000000000001</v>
      </c>
      <c r="I2462" s="2">
        <f>'Moving Avg'!H2462</f>
        <v>0.4789499999999996</v>
      </c>
      <c r="J2462" s="5" t="str">
        <f>OBV!F2462</f>
        <v>BEARISH</v>
      </c>
      <c r="K2462" s="5" t="str">
        <f>OBV!G2462</f>
        <v>NEUTRAL</v>
      </c>
      <c r="L2462" s="5" t="str">
        <f>OBV!H2462</f>
        <v>NEUTRAL</v>
      </c>
      <c r="M2462" s="7">
        <f t="shared" si="380"/>
        <v>25</v>
      </c>
      <c r="N2462" s="7">
        <f t="shared" si="381"/>
        <v>45</v>
      </c>
      <c r="O2462" s="7">
        <f t="shared" si="382"/>
        <v>50</v>
      </c>
      <c r="P2462" s="7">
        <f t="shared" si="383"/>
        <v>16.5</v>
      </c>
      <c r="Q2462" s="8">
        <f t="shared" si="384"/>
        <v>34.475000000000001</v>
      </c>
      <c r="R2462" s="8">
        <f t="shared" si="385"/>
        <v>35.625</v>
      </c>
      <c r="S2462" s="8">
        <f t="shared" si="386"/>
        <v>30.425000000000001</v>
      </c>
      <c r="T2462" s="8">
        <f t="shared" si="387"/>
        <v>34.125</v>
      </c>
      <c r="U2462" s="7">
        <f t="shared" si="388"/>
        <v>33.508333333333333</v>
      </c>
      <c r="V2462" s="7">
        <f t="shared" si="389"/>
        <v>33.662499999999994</v>
      </c>
    </row>
    <row r="2463" spans="1:22" ht="13.5" x14ac:dyDescent="0.25">
      <c r="A2463" s="3">
        <f>RSI!A2463</f>
        <v>45895</v>
      </c>
      <c r="B2463" s="2">
        <f>RSI!B2463</f>
        <v>0.51</v>
      </c>
      <c r="C2463" s="2">
        <f>RSI!I2463</f>
        <v>50.705766737011423</v>
      </c>
      <c r="D2463" s="2">
        <f>MACD!E2463</f>
        <v>-5.2452741745340203E-3</v>
      </c>
      <c r="E2463" s="2">
        <f>MACD!F2463</f>
        <v>-5.1440454275610411E-3</v>
      </c>
      <c r="F2463" s="2">
        <f>'Moving Avg'!D2463</f>
        <v>0.50600000000000001</v>
      </c>
      <c r="G2463" s="2">
        <f>'Moving Avg'!F2463</f>
        <v>0.50600000000000001</v>
      </c>
      <c r="H2463" s="2">
        <f>'Moving Avg'!G2463</f>
        <v>0.50760000000000016</v>
      </c>
      <c r="I2463" s="2">
        <f>'Moving Avg'!H2463</f>
        <v>0.47949999999999965</v>
      </c>
      <c r="J2463" s="5" t="str">
        <f>OBV!F2463</f>
        <v>BEARISH</v>
      </c>
      <c r="K2463" s="5" t="str">
        <f>OBV!G2463</f>
        <v>NEUTRAL</v>
      </c>
      <c r="L2463" s="5" t="str">
        <f>OBV!H2463</f>
        <v>BEARISH DIVERGENCE</v>
      </c>
      <c r="M2463" s="7">
        <f t="shared" si="380"/>
        <v>25</v>
      </c>
      <c r="N2463" s="7">
        <f t="shared" si="381"/>
        <v>45</v>
      </c>
      <c r="O2463" s="7">
        <f t="shared" si="382"/>
        <v>50</v>
      </c>
      <c r="P2463" s="7">
        <f t="shared" si="383"/>
        <v>16.5</v>
      </c>
      <c r="Q2463" s="8">
        <f t="shared" si="384"/>
        <v>34.475000000000001</v>
      </c>
      <c r="R2463" s="8">
        <f t="shared" si="385"/>
        <v>35.625</v>
      </c>
      <c r="S2463" s="8">
        <f t="shared" si="386"/>
        <v>30.425000000000001</v>
      </c>
      <c r="T2463" s="8">
        <f t="shared" si="387"/>
        <v>34.125</v>
      </c>
      <c r="U2463" s="7">
        <f t="shared" si="388"/>
        <v>33.508333333333333</v>
      </c>
      <c r="V2463" s="7">
        <f t="shared" si="389"/>
        <v>33.662499999999994</v>
      </c>
    </row>
    <row r="2464" spans="1:22" ht="13.5" x14ac:dyDescent="0.25">
      <c r="A2464" s="3">
        <f>RSI!A2464</f>
        <v>45896</v>
      </c>
      <c r="B2464" s="2">
        <f>RSI!B2464</f>
        <v>0.49</v>
      </c>
      <c r="C2464" s="2">
        <f>RSI!I2464</f>
        <v>42.680279914781948</v>
      </c>
      <c r="D2464" s="2">
        <f>MACD!E2464</f>
        <v>-2.8089588809647736E-3</v>
      </c>
      <c r="E2464" s="2">
        <f>MACD!F2464</f>
        <v>-4.6770281182417876E-3</v>
      </c>
      <c r="F2464" s="2">
        <f>'Moving Avg'!D2464</f>
        <v>0.502</v>
      </c>
      <c r="G2464" s="2">
        <f>'Moving Avg'!F2464</f>
        <v>0.50449999999999995</v>
      </c>
      <c r="H2464" s="2">
        <f>'Moving Avg'!G2464</f>
        <v>0.50620000000000021</v>
      </c>
      <c r="I2464" s="2">
        <f>'Moving Avg'!H2464</f>
        <v>0.48004999999999964</v>
      </c>
      <c r="J2464" s="5" t="str">
        <f>OBV!F2464</f>
        <v>BEARISH</v>
      </c>
      <c r="K2464" s="5" t="str">
        <f>OBV!G2464</f>
        <v>NEUTRAL</v>
      </c>
      <c r="L2464" s="5" t="str">
        <f>OBV!H2464</f>
        <v>CONFIRMED BEARISH</v>
      </c>
      <c r="M2464" s="7">
        <f t="shared" si="380"/>
        <v>25</v>
      </c>
      <c r="N2464" s="7">
        <f t="shared" si="381"/>
        <v>0</v>
      </c>
      <c r="O2464" s="7">
        <f t="shared" si="382"/>
        <v>50</v>
      </c>
      <c r="P2464" s="7">
        <f t="shared" si="383"/>
        <v>16.5</v>
      </c>
      <c r="Q2464" s="8">
        <f t="shared" si="384"/>
        <v>18.725000000000001</v>
      </c>
      <c r="R2464" s="8">
        <f t="shared" si="385"/>
        <v>26.625</v>
      </c>
      <c r="S2464" s="8">
        <f t="shared" si="386"/>
        <v>23.675000000000001</v>
      </c>
      <c r="T2464" s="8">
        <f t="shared" si="387"/>
        <v>22.875</v>
      </c>
      <c r="U2464" s="7">
        <f t="shared" si="388"/>
        <v>23.008333333333336</v>
      </c>
      <c r="V2464" s="7">
        <f t="shared" si="389"/>
        <v>22.975000000000001</v>
      </c>
    </row>
    <row r="2465" spans="1:22" ht="13.5" x14ac:dyDescent="0.25">
      <c r="A2465" s="3">
        <f>RSI!A2465</f>
        <v>45897</v>
      </c>
      <c r="B2465" s="2">
        <f>RSI!B2465</f>
        <v>0.48</v>
      </c>
      <c r="C2465" s="2">
        <f>RSI!I2465</f>
        <v>39.328495676611119</v>
      </c>
      <c r="D2465" s="2">
        <f>MACD!E2465</f>
        <v>1.0050704853792336E-4</v>
      </c>
      <c r="E2465" s="2">
        <f>MACD!F2465</f>
        <v>-3.721521084885846E-3</v>
      </c>
      <c r="F2465" s="2">
        <f>'Moving Avg'!D2465</f>
        <v>0.49799999999999994</v>
      </c>
      <c r="G2465" s="2">
        <f>'Moving Avg'!F2465</f>
        <v>0.50249999999999995</v>
      </c>
      <c r="H2465" s="2">
        <f>'Moving Avg'!G2465</f>
        <v>0.5042000000000002</v>
      </c>
      <c r="I2465" s="2">
        <f>'Moving Avg'!H2465</f>
        <v>0.48044999999999966</v>
      </c>
      <c r="J2465" s="5" t="str">
        <f>OBV!F2465</f>
        <v>BEARISH</v>
      </c>
      <c r="K2465" s="5" t="str">
        <f>OBV!G2465</f>
        <v>NEUTRAL</v>
      </c>
      <c r="L2465" s="5" t="str">
        <f>OBV!H2465</f>
        <v>CONFIRMED BEARISH</v>
      </c>
      <c r="M2465" s="7">
        <f t="shared" si="380"/>
        <v>25</v>
      </c>
      <c r="N2465" s="7">
        <f t="shared" si="381"/>
        <v>0</v>
      </c>
      <c r="O2465" s="7">
        <f t="shared" si="382"/>
        <v>50</v>
      </c>
      <c r="P2465" s="7">
        <f t="shared" si="383"/>
        <v>16.5</v>
      </c>
      <c r="Q2465" s="8">
        <f t="shared" si="384"/>
        <v>18.725000000000001</v>
      </c>
      <c r="R2465" s="8">
        <f t="shared" si="385"/>
        <v>26.625</v>
      </c>
      <c r="S2465" s="8">
        <f t="shared" si="386"/>
        <v>23.675000000000001</v>
      </c>
      <c r="T2465" s="8">
        <f t="shared" si="387"/>
        <v>22.875</v>
      </c>
      <c r="U2465" s="7">
        <f t="shared" si="388"/>
        <v>23.008333333333336</v>
      </c>
      <c r="V2465" s="7">
        <f t="shared" si="389"/>
        <v>22.975000000000001</v>
      </c>
    </row>
    <row r="2466" spans="1:22" ht="13.5" x14ac:dyDescent="0.25">
      <c r="A2466" s="3">
        <f>RSI!A2466</f>
        <v>45898</v>
      </c>
      <c r="B2466" s="2">
        <f>RSI!B2466</f>
        <v>0.46</v>
      </c>
      <c r="C2466" s="2">
        <f>RSI!I2466</f>
        <v>33.638632684848545</v>
      </c>
      <c r="D2466" s="2">
        <f>MACD!E2466</f>
        <v>5.7406811295038773E-3</v>
      </c>
      <c r="E2466" s="2">
        <f>MACD!F2466</f>
        <v>-1.8290806420079013E-3</v>
      </c>
      <c r="F2466" s="2">
        <f>'Moving Avg'!D2466</f>
        <v>0.49000000000000005</v>
      </c>
      <c r="G2466" s="2">
        <f>'Moving Avg'!F2466</f>
        <v>0.50049999999999994</v>
      </c>
      <c r="H2466" s="2">
        <f>'Moving Avg'!G2466</f>
        <v>0.50200000000000022</v>
      </c>
      <c r="I2466" s="2">
        <f>'Moving Avg'!H2466</f>
        <v>0.48074999999999968</v>
      </c>
      <c r="J2466" s="5" t="str">
        <f>OBV!F2466</f>
        <v>BEARISH</v>
      </c>
      <c r="K2466" s="5" t="str">
        <f>OBV!G2466</f>
        <v>NEUTRAL</v>
      </c>
      <c r="L2466" s="5" t="str">
        <f>OBV!H2466</f>
        <v>CONFIRMED BEARISH</v>
      </c>
      <c r="M2466" s="7">
        <f t="shared" si="380"/>
        <v>25</v>
      </c>
      <c r="N2466" s="7">
        <f t="shared" si="381"/>
        <v>0</v>
      </c>
      <c r="O2466" s="7">
        <f t="shared" si="382"/>
        <v>50</v>
      </c>
      <c r="P2466" s="7">
        <f t="shared" si="383"/>
        <v>16.5</v>
      </c>
      <c r="Q2466" s="8">
        <f t="shared" si="384"/>
        <v>18.725000000000001</v>
      </c>
      <c r="R2466" s="8">
        <f t="shared" si="385"/>
        <v>26.625</v>
      </c>
      <c r="S2466" s="8">
        <f t="shared" si="386"/>
        <v>23.675000000000001</v>
      </c>
      <c r="T2466" s="8">
        <f t="shared" si="387"/>
        <v>22.875</v>
      </c>
      <c r="U2466" s="7">
        <f t="shared" si="388"/>
        <v>23.008333333333336</v>
      </c>
      <c r="V2466" s="7">
        <f t="shared" si="389"/>
        <v>22.975000000000001</v>
      </c>
    </row>
    <row r="2467" spans="1:22" ht="13.5" x14ac:dyDescent="0.25">
      <c r="A2467" s="3">
        <f>RSI!A2467</f>
        <v>45901</v>
      </c>
      <c r="B2467" s="2">
        <f>RSI!B2467</f>
        <v>0.46</v>
      </c>
      <c r="C2467" s="2">
        <f>RSI!I2467</f>
        <v>33.638632684848545</v>
      </c>
      <c r="D2467" s="2">
        <f>MACD!E2467</f>
        <v>9.2394992142549315E-3</v>
      </c>
      <c r="E2467" s="2">
        <f>MACD!F2467</f>
        <v>3.8463532924466509E-4</v>
      </c>
      <c r="F2467" s="2">
        <f>'Moving Avg'!D2467</f>
        <v>0.48</v>
      </c>
      <c r="G2467" s="2">
        <f>'Moving Avg'!F2467</f>
        <v>0.49800000000000005</v>
      </c>
      <c r="H2467" s="2">
        <f>'Moving Avg'!G2467</f>
        <v>0.5002000000000002</v>
      </c>
      <c r="I2467" s="2">
        <f>'Moving Avg'!H2467</f>
        <v>0.4810499999999997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  <c r="M2467" s="7">
        <f t="shared" si="380"/>
        <v>25</v>
      </c>
      <c r="N2467" s="7">
        <f t="shared" si="381"/>
        <v>0</v>
      </c>
      <c r="O2467" s="7">
        <f t="shared" si="382"/>
        <v>0</v>
      </c>
      <c r="P2467" s="7">
        <f t="shared" si="383"/>
        <v>16.5</v>
      </c>
      <c r="Q2467" s="8">
        <f t="shared" si="384"/>
        <v>11.225</v>
      </c>
      <c r="R2467" s="8">
        <f t="shared" si="385"/>
        <v>9.125</v>
      </c>
      <c r="S2467" s="8">
        <f t="shared" si="386"/>
        <v>11.175000000000001</v>
      </c>
      <c r="T2467" s="8">
        <f t="shared" si="387"/>
        <v>10.375</v>
      </c>
      <c r="U2467" s="7">
        <f t="shared" si="388"/>
        <v>10.508333333333335</v>
      </c>
      <c r="V2467" s="7">
        <f t="shared" si="389"/>
        <v>10.475000000000001</v>
      </c>
    </row>
    <row r="2468" spans="1:22" ht="13.5" x14ac:dyDescent="0.25">
      <c r="A2468" s="3">
        <f>RSI!A2468</f>
        <v>45902</v>
      </c>
      <c r="B2468" s="2">
        <f>RSI!B2468</f>
        <v>0.46</v>
      </c>
      <c r="C2468" s="2">
        <f>RSI!I2468</f>
        <v>33.638632684848545</v>
      </c>
      <c r="D2468" s="2">
        <f>MACD!E2468</f>
        <v>1.0906784047444384E-2</v>
      </c>
      <c r="E2468" s="2">
        <f>MACD!F2468</f>
        <v>2.4890650728846093E-3</v>
      </c>
      <c r="F2468" s="2">
        <f>'Moving Avg'!D2468</f>
        <v>0.47000000000000003</v>
      </c>
      <c r="G2468" s="2">
        <f>'Moving Avg'!F2468</f>
        <v>0.49600000000000011</v>
      </c>
      <c r="H2468" s="2">
        <f>'Moving Avg'!G2468</f>
        <v>0.49880000000000024</v>
      </c>
      <c r="I2468" s="2">
        <f>'Moving Avg'!H2468</f>
        <v>0.48124999999999962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  <c r="M2468" s="7">
        <f t="shared" si="380"/>
        <v>25</v>
      </c>
      <c r="N2468" s="7">
        <f t="shared" si="381"/>
        <v>0</v>
      </c>
      <c r="O2468" s="7">
        <f t="shared" si="382"/>
        <v>0</v>
      </c>
      <c r="P2468" s="7">
        <f t="shared" si="383"/>
        <v>16.5</v>
      </c>
      <c r="Q2468" s="8">
        <f t="shared" si="384"/>
        <v>11.225</v>
      </c>
      <c r="R2468" s="8">
        <f t="shared" si="385"/>
        <v>9.125</v>
      </c>
      <c r="S2468" s="8">
        <f t="shared" si="386"/>
        <v>11.175000000000001</v>
      </c>
      <c r="T2468" s="8">
        <f t="shared" si="387"/>
        <v>10.375</v>
      </c>
      <c r="U2468" s="7">
        <f t="shared" si="388"/>
        <v>10.508333333333335</v>
      </c>
      <c r="V2468" s="7">
        <f t="shared" si="389"/>
        <v>10.475000000000001</v>
      </c>
    </row>
    <row r="2469" spans="1:22" ht="13.5" x14ac:dyDescent="0.25">
      <c r="A2469" s="3">
        <f>RSI!A2469</f>
        <v>45903</v>
      </c>
      <c r="B2469" s="2">
        <f>RSI!B2469</f>
        <v>0.48</v>
      </c>
      <c r="C2469" s="2">
        <f>RSI!I2469</f>
        <v>43.794704431097813</v>
      </c>
      <c r="D2469" s="2">
        <f>MACD!E2469</f>
        <v>1.2601588015926868E-2</v>
      </c>
      <c r="E2469" s="2">
        <f>MACD!F2469</f>
        <v>4.5115696614930617E-3</v>
      </c>
      <c r="F2469" s="2">
        <f>'Moving Avg'!D2469</f>
        <v>0.46799999999999997</v>
      </c>
      <c r="G2469" s="2">
        <f>'Moving Avg'!F2469</f>
        <v>0.49550000000000011</v>
      </c>
      <c r="H2469" s="2">
        <f>'Moving Avg'!G2469</f>
        <v>0.49820000000000031</v>
      </c>
      <c r="I2469" s="2">
        <f>'Moving Avg'!H2469</f>
        <v>0.48154999999999964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  <c r="M2469" s="7">
        <f t="shared" si="380"/>
        <v>25</v>
      </c>
      <c r="N2469" s="7">
        <f t="shared" si="381"/>
        <v>0</v>
      </c>
      <c r="O2469" s="7">
        <f t="shared" si="382"/>
        <v>0</v>
      </c>
      <c r="P2469" s="7">
        <f t="shared" si="383"/>
        <v>16.5</v>
      </c>
      <c r="Q2469" s="8">
        <f t="shared" si="384"/>
        <v>11.225</v>
      </c>
      <c r="R2469" s="8">
        <f t="shared" si="385"/>
        <v>9.125</v>
      </c>
      <c r="S2469" s="8">
        <f t="shared" si="386"/>
        <v>11.175000000000001</v>
      </c>
      <c r="T2469" s="8">
        <f t="shared" si="387"/>
        <v>10.375</v>
      </c>
      <c r="U2469" s="7">
        <f t="shared" si="388"/>
        <v>10.508333333333335</v>
      </c>
      <c r="V2469" s="7">
        <f t="shared" si="389"/>
        <v>10.475000000000001</v>
      </c>
    </row>
    <row r="2470" spans="1:22" ht="13.5" x14ac:dyDescent="0.25">
      <c r="A2470" s="3">
        <f>RSI!A2470</f>
        <v>45905</v>
      </c>
      <c r="B2470" s="2">
        <f>RSI!B2470</f>
        <v>0.48</v>
      </c>
      <c r="C2470" s="2">
        <f>RSI!I2470</f>
        <v>43.794704431097813</v>
      </c>
      <c r="D2470" s="2">
        <f>MACD!E2470</f>
        <v>1.2589236845752971E-2</v>
      </c>
      <c r="E2470" s="2">
        <f>MACD!F2470</f>
        <v>6.127103098345044E-3</v>
      </c>
      <c r="F2470" s="2">
        <f>'Moving Avg'!D2470</f>
        <v>0.46799999999999997</v>
      </c>
      <c r="G2470" s="2">
        <f>'Moving Avg'!F2470</f>
        <v>0.49500000000000022</v>
      </c>
      <c r="H2470" s="2">
        <f>'Moving Avg'!G2470</f>
        <v>0.49760000000000026</v>
      </c>
      <c r="I2470" s="2">
        <f>'Moving Avg'!H2470</f>
        <v>0.48184999999999967</v>
      </c>
      <c r="J2470" s="5" t="str">
        <f>OBV!F2470</f>
        <v>BULLISH</v>
      </c>
      <c r="K2470" s="5" t="str">
        <f>OBV!G2470</f>
        <v>NEUTRAL</v>
      </c>
      <c r="L2470" s="5" t="str">
        <f>OBV!H2470</f>
        <v>NEUTRAL</v>
      </c>
      <c r="M2470" s="7">
        <f t="shared" si="380"/>
        <v>25</v>
      </c>
      <c r="N2470" s="7">
        <f t="shared" si="381"/>
        <v>0</v>
      </c>
      <c r="O2470" s="7">
        <f t="shared" si="382"/>
        <v>0</v>
      </c>
      <c r="P2470" s="7">
        <f t="shared" si="383"/>
        <v>49.5</v>
      </c>
      <c r="Q2470" s="8">
        <f t="shared" si="384"/>
        <v>16.175000000000001</v>
      </c>
      <c r="R2470" s="8">
        <f t="shared" si="385"/>
        <v>17.375</v>
      </c>
      <c r="S2470" s="8">
        <f t="shared" si="386"/>
        <v>26.025000000000002</v>
      </c>
      <c r="T2470" s="8">
        <f t="shared" si="387"/>
        <v>18.625</v>
      </c>
      <c r="U2470" s="7">
        <f t="shared" si="388"/>
        <v>19.858333333333334</v>
      </c>
      <c r="V2470" s="7">
        <f t="shared" si="389"/>
        <v>19.55</v>
      </c>
    </row>
    <row r="2471" spans="1:22" ht="13.5" x14ac:dyDescent="0.25">
      <c r="A2471" s="3">
        <f>RSI!A2471</f>
        <v>45908</v>
      </c>
      <c r="B2471" s="2">
        <f>RSI!B2471</f>
        <v>0.46</v>
      </c>
      <c r="C2471" s="2">
        <f>RSI!I2471</f>
        <v>37.193194479729776</v>
      </c>
      <c r="D2471" s="2">
        <f>MACD!E2471</f>
        <v>1.4145494625864563E-2</v>
      </c>
      <c r="E2471" s="2">
        <f>MACD!F2471</f>
        <v>7.7307814038489481E-3</v>
      </c>
      <c r="F2471" s="2">
        <f>'Moving Avg'!D2471</f>
        <v>0.46799999999999997</v>
      </c>
      <c r="G2471" s="2">
        <f>'Moving Avg'!F2471</f>
        <v>0.49300000000000016</v>
      </c>
      <c r="H2471" s="2">
        <f>'Moving Avg'!G2471</f>
        <v>0.49680000000000019</v>
      </c>
      <c r="I2471" s="2">
        <f>'Moving Avg'!H2471</f>
        <v>0.48209999999999964</v>
      </c>
      <c r="J2471" s="5" t="str">
        <f>OBV!F2471</f>
        <v>BEARISH</v>
      </c>
      <c r="K2471" s="5" t="str">
        <f>OBV!G2471</f>
        <v>NEUTRAL</v>
      </c>
      <c r="L2471" s="5" t="str">
        <f>OBV!H2471</f>
        <v>NEUTRAL</v>
      </c>
      <c r="M2471" s="7">
        <f t="shared" si="380"/>
        <v>25</v>
      </c>
      <c r="N2471" s="7">
        <f t="shared" si="381"/>
        <v>0</v>
      </c>
      <c r="O2471" s="7">
        <f t="shared" si="382"/>
        <v>0</v>
      </c>
      <c r="P2471" s="7">
        <f t="shared" si="383"/>
        <v>16.5</v>
      </c>
      <c r="Q2471" s="8">
        <f t="shared" si="384"/>
        <v>11.225</v>
      </c>
      <c r="R2471" s="8">
        <f t="shared" si="385"/>
        <v>9.125</v>
      </c>
      <c r="S2471" s="8">
        <f t="shared" si="386"/>
        <v>11.175000000000001</v>
      </c>
      <c r="T2471" s="8">
        <f t="shared" si="387"/>
        <v>10.375</v>
      </c>
      <c r="U2471" s="7">
        <f t="shared" si="388"/>
        <v>10.508333333333335</v>
      </c>
      <c r="V2471" s="7">
        <f t="shared" si="389"/>
        <v>10.475000000000001</v>
      </c>
    </row>
    <row r="2472" spans="1:22" ht="13.5" x14ac:dyDescent="0.25">
      <c r="A2472" s="3">
        <f>RSI!A2472</f>
        <v>45909</v>
      </c>
      <c r="B2472" s="2">
        <f>RSI!B2472</f>
        <v>0.46</v>
      </c>
      <c r="C2472" s="2">
        <f>RSI!I2472</f>
        <v>37.193194479729776</v>
      </c>
      <c r="D2472" s="2">
        <f>MACD!E2472</f>
        <v>1.719788468577127E-2</v>
      </c>
      <c r="E2472" s="2">
        <f>MACD!F2472</f>
        <v>9.6242020602334138E-3</v>
      </c>
      <c r="F2472" s="2">
        <f>'Moving Avg'!D2472</f>
        <v>0.46799999999999997</v>
      </c>
      <c r="G2472" s="2">
        <f>'Moving Avg'!F2472</f>
        <v>0.49099999999999999</v>
      </c>
      <c r="H2472" s="2">
        <f>'Moving Avg'!G2472</f>
        <v>0.4962000000000002</v>
      </c>
      <c r="I2472" s="2">
        <f>'Moving Avg'!H2472</f>
        <v>0.48234999999999961</v>
      </c>
      <c r="J2472" s="5" t="str">
        <f>OBV!F2472</f>
        <v>BEARISH</v>
      </c>
      <c r="K2472" s="5" t="str">
        <f>OBV!G2472</f>
        <v>NEUTRAL</v>
      </c>
      <c r="L2472" s="5" t="str">
        <f>OBV!H2472</f>
        <v>NEUTRAL</v>
      </c>
      <c r="M2472" s="7">
        <f t="shared" si="380"/>
        <v>25</v>
      </c>
      <c r="N2472" s="7">
        <f t="shared" si="381"/>
        <v>0</v>
      </c>
      <c r="O2472" s="7">
        <f t="shared" si="382"/>
        <v>0</v>
      </c>
      <c r="P2472" s="7">
        <f t="shared" si="383"/>
        <v>16.5</v>
      </c>
      <c r="Q2472" s="8">
        <f t="shared" si="384"/>
        <v>11.225</v>
      </c>
      <c r="R2472" s="8">
        <f t="shared" si="385"/>
        <v>9.125</v>
      </c>
      <c r="S2472" s="8">
        <f t="shared" si="386"/>
        <v>11.175000000000001</v>
      </c>
      <c r="T2472" s="8">
        <f t="shared" si="387"/>
        <v>10.375</v>
      </c>
      <c r="U2472" s="7">
        <f t="shared" si="388"/>
        <v>10.508333333333335</v>
      </c>
      <c r="V2472" s="7">
        <f t="shared" si="389"/>
        <v>10.475000000000001</v>
      </c>
    </row>
    <row r="2473" spans="1:22" ht="13.5" x14ac:dyDescent="0.25">
      <c r="A2473" s="3">
        <f>RSI!A2473</f>
        <v>45910</v>
      </c>
      <c r="B2473" s="2">
        <f>RSI!B2473</f>
        <v>0.48</v>
      </c>
      <c r="C2473" s="2">
        <f>RSI!I2473</f>
        <v>46.539208600718865</v>
      </c>
      <c r="D2473" s="2">
        <f>MACD!E2473</f>
        <v>1.8481690177883092E-2</v>
      </c>
      <c r="E2473" s="2">
        <f>MACD!F2473</f>
        <v>1.139569968376335E-2</v>
      </c>
      <c r="F2473" s="2">
        <f>'Moving Avg'!D2473</f>
        <v>0.47199999999999998</v>
      </c>
      <c r="G2473" s="2">
        <f>'Moving Avg'!F2473</f>
        <v>0.48950000000000005</v>
      </c>
      <c r="H2473" s="2">
        <f>'Moving Avg'!G2473</f>
        <v>0.49640000000000023</v>
      </c>
      <c r="I2473" s="2">
        <f>'Moving Avg'!H2473</f>
        <v>0.48269999999999974</v>
      </c>
      <c r="J2473" s="5" t="str">
        <f>OBV!F2473</f>
        <v>BEARISH</v>
      </c>
      <c r="K2473" s="5" t="str">
        <f>OBV!G2473</f>
        <v>NEUTRAL</v>
      </c>
      <c r="L2473" s="5" t="str">
        <f>OBV!H2473</f>
        <v>BEARISH DIVERGENCE</v>
      </c>
      <c r="M2473" s="7">
        <f t="shared" si="380"/>
        <v>25</v>
      </c>
      <c r="N2473" s="7">
        <f t="shared" si="381"/>
        <v>0</v>
      </c>
      <c r="O2473" s="7">
        <f t="shared" si="382"/>
        <v>0</v>
      </c>
      <c r="P2473" s="7">
        <f t="shared" si="383"/>
        <v>16.5</v>
      </c>
      <c r="Q2473" s="8">
        <f t="shared" si="384"/>
        <v>11.225</v>
      </c>
      <c r="R2473" s="8">
        <f t="shared" si="385"/>
        <v>9.125</v>
      </c>
      <c r="S2473" s="8">
        <f t="shared" si="386"/>
        <v>11.175000000000001</v>
      </c>
      <c r="T2473" s="8">
        <f t="shared" si="387"/>
        <v>10.375</v>
      </c>
      <c r="U2473" s="7">
        <f t="shared" si="388"/>
        <v>10.508333333333335</v>
      </c>
      <c r="V2473" s="7">
        <f t="shared" si="389"/>
        <v>10.475000000000001</v>
      </c>
    </row>
    <row r="2474" spans="1:22" ht="13.5" x14ac:dyDescent="0.25">
      <c r="A2474" s="3">
        <f>RSI!A2474</f>
        <v>45911</v>
      </c>
      <c r="B2474" s="2">
        <f>RSI!B2474</f>
        <v>0.47</v>
      </c>
      <c r="C2474" s="2">
        <f>RSI!I2474</f>
        <v>43.086826004571535</v>
      </c>
      <c r="D2474" s="2">
        <f>MACD!E2474</f>
        <v>1.7282601145459264E-2</v>
      </c>
      <c r="E2474" s="2">
        <f>MACD!F2474</f>
        <v>1.2573079976102533E-2</v>
      </c>
      <c r="F2474" s="2">
        <f>'Moving Avg'!D2474</f>
        <v>0.46999999999999992</v>
      </c>
      <c r="G2474" s="2">
        <f>'Moving Avg'!F2474</f>
        <v>0.4875000000000001</v>
      </c>
      <c r="H2474" s="2">
        <f>'Moving Avg'!G2474</f>
        <v>0.49600000000000016</v>
      </c>
      <c r="I2474" s="2">
        <f>'Moving Avg'!H2474</f>
        <v>0.4830499999999997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  <c r="M2474" s="7">
        <f t="shared" si="380"/>
        <v>25</v>
      </c>
      <c r="N2474" s="7">
        <f t="shared" si="381"/>
        <v>0</v>
      </c>
      <c r="O2474" s="7">
        <f t="shared" si="382"/>
        <v>0</v>
      </c>
      <c r="P2474" s="7">
        <f t="shared" si="383"/>
        <v>16.5</v>
      </c>
      <c r="Q2474" s="8">
        <f t="shared" si="384"/>
        <v>11.225</v>
      </c>
      <c r="R2474" s="8">
        <f t="shared" si="385"/>
        <v>9.125</v>
      </c>
      <c r="S2474" s="8">
        <f t="shared" si="386"/>
        <v>11.175000000000001</v>
      </c>
      <c r="T2474" s="8">
        <f t="shared" si="387"/>
        <v>10.375</v>
      </c>
      <c r="U2474" s="7">
        <f t="shared" si="388"/>
        <v>10.508333333333335</v>
      </c>
      <c r="V2474" s="7">
        <f t="shared" si="389"/>
        <v>10.475000000000001</v>
      </c>
    </row>
    <row r="2475" spans="1:22" ht="13.5" x14ac:dyDescent="0.25">
      <c r="A2475" s="3">
        <f>RSI!A2475</f>
        <v>45912</v>
      </c>
      <c r="B2475" s="2">
        <f>RSI!B2475</f>
        <v>0.48</v>
      </c>
      <c r="C2475" s="2">
        <f>RSI!I2475</f>
        <v>47.297178656315268</v>
      </c>
      <c r="D2475" s="2">
        <f>MACD!E2475</f>
        <v>1.409490915543532E-2</v>
      </c>
      <c r="E2475" s="2">
        <f>MACD!F2475</f>
        <v>1.287744581196909E-2</v>
      </c>
      <c r="F2475" s="2">
        <f>'Moving Avg'!D2475</f>
        <v>0.46999999999999992</v>
      </c>
      <c r="G2475" s="2">
        <f>'Moving Avg'!F2475</f>
        <v>0.48600000000000004</v>
      </c>
      <c r="H2475" s="2">
        <f>'Moving Avg'!G2475</f>
        <v>0.49580000000000013</v>
      </c>
      <c r="I2475" s="2">
        <f>'Moving Avg'!H2475</f>
        <v>0.48339999999999977</v>
      </c>
      <c r="J2475" s="5" t="str">
        <f>OBV!F2475</f>
        <v>BULLISH</v>
      </c>
      <c r="K2475" s="5" t="str">
        <f>OBV!G2475</f>
        <v>NEUTRAL</v>
      </c>
      <c r="L2475" s="5" t="str">
        <f>OBV!H2475</f>
        <v>NEUTRAL</v>
      </c>
      <c r="M2475" s="7">
        <f t="shared" si="380"/>
        <v>25</v>
      </c>
      <c r="N2475" s="7">
        <f t="shared" si="381"/>
        <v>0</v>
      </c>
      <c r="O2475" s="7">
        <f t="shared" si="382"/>
        <v>0</v>
      </c>
      <c r="P2475" s="7">
        <f t="shared" si="383"/>
        <v>49.5</v>
      </c>
      <c r="Q2475" s="8">
        <f t="shared" si="384"/>
        <v>16.175000000000001</v>
      </c>
      <c r="R2475" s="8">
        <f t="shared" si="385"/>
        <v>17.375</v>
      </c>
      <c r="S2475" s="8">
        <f t="shared" si="386"/>
        <v>26.025000000000002</v>
      </c>
      <c r="T2475" s="8">
        <f t="shared" si="387"/>
        <v>18.625</v>
      </c>
      <c r="U2475" s="7">
        <f t="shared" si="388"/>
        <v>19.858333333333334</v>
      </c>
      <c r="V2475" s="7">
        <f t="shared" si="389"/>
        <v>19.55</v>
      </c>
    </row>
    <row r="2476" spans="1:22" ht="13.5" x14ac:dyDescent="0.25">
      <c r="A2476" s="3">
        <f>RSI!A2476</f>
        <v>45915</v>
      </c>
      <c r="B2476" s="2">
        <f>RSI!B2476</f>
        <v>0.47</v>
      </c>
      <c r="C2476" s="2">
        <f>RSI!I2476</f>
        <v>43.807102684743974</v>
      </c>
      <c r="D2476" s="2">
        <f>MACD!E2476</f>
        <v>9.1006215945283464E-3</v>
      </c>
      <c r="E2476" s="2">
        <f>MACD!F2476</f>
        <v>1.2122080968480942E-2</v>
      </c>
      <c r="F2476" s="2">
        <f>'Moving Avg'!D2476</f>
        <v>0.47199999999999998</v>
      </c>
      <c r="G2476" s="2">
        <f>'Moving Avg'!F2476</f>
        <v>0.4835000000000001</v>
      </c>
      <c r="H2476" s="2">
        <f>'Moving Avg'!G2476</f>
        <v>0.49500000000000005</v>
      </c>
      <c r="I2476" s="2">
        <f>'Moving Avg'!H2476</f>
        <v>0.48369999999999974</v>
      </c>
      <c r="J2476" s="5" t="str">
        <f>OBV!F2476</f>
        <v>BEARISH</v>
      </c>
      <c r="K2476" s="5" t="str">
        <f>OBV!G2476</f>
        <v>NEUTRAL</v>
      </c>
      <c r="L2476" s="5" t="str">
        <f>OBV!H2476</f>
        <v>BEARISH DIVERGENCE</v>
      </c>
      <c r="M2476" s="7">
        <f t="shared" si="380"/>
        <v>25</v>
      </c>
      <c r="N2476" s="7">
        <f t="shared" si="381"/>
        <v>45</v>
      </c>
      <c r="O2476" s="7">
        <f t="shared" si="382"/>
        <v>0</v>
      </c>
      <c r="P2476" s="7">
        <f t="shared" si="383"/>
        <v>16.5</v>
      </c>
      <c r="Q2476" s="8">
        <f t="shared" si="384"/>
        <v>26.975000000000001</v>
      </c>
      <c r="R2476" s="8">
        <f t="shared" si="385"/>
        <v>18.125</v>
      </c>
      <c r="S2476" s="8">
        <f t="shared" si="386"/>
        <v>17.925000000000001</v>
      </c>
      <c r="T2476" s="8">
        <f t="shared" si="387"/>
        <v>21.625</v>
      </c>
      <c r="U2476" s="7">
        <f t="shared" si="388"/>
        <v>21.008333333333336</v>
      </c>
      <c r="V2476" s="7">
        <f t="shared" si="389"/>
        <v>21.162500000000001</v>
      </c>
    </row>
    <row r="2477" spans="1:22" ht="13.5" x14ac:dyDescent="0.25">
      <c r="A2477" s="3">
        <f>RSI!A2477</f>
        <v>45916</v>
      </c>
      <c r="B2477" s="2">
        <f>RSI!B2477</f>
        <v>0.48</v>
      </c>
      <c r="C2477" s="2">
        <f>RSI!I2477</f>
        <v>47.943826883915627</v>
      </c>
      <c r="D2477" s="2">
        <f>MACD!E2477</f>
        <v>4.2293065927405671E-3</v>
      </c>
      <c r="E2477" s="2">
        <f>MACD!F2477</f>
        <v>1.0543526093332867E-2</v>
      </c>
      <c r="F2477" s="2">
        <f>'Moving Avg'!D2477</f>
        <v>0.47599999999999998</v>
      </c>
      <c r="G2477" s="2">
        <f>'Moving Avg'!F2477</f>
        <v>0.4820000000000001</v>
      </c>
      <c r="H2477" s="2">
        <f>'Moving Avg'!G2477</f>
        <v>0.49480000000000013</v>
      </c>
      <c r="I2477" s="2">
        <f>'Moving Avg'!H2477</f>
        <v>0.48404999999999981</v>
      </c>
      <c r="J2477" s="5" t="str">
        <f>OBV!F2477</f>
        <v>BEARISH</v>
      </c>
      <c r="K2477" s="5" t="str">
        <f>OBV!G2477</f>
        <v>NEUTRAL</v>
      </c>
      <c r="L2477" s="5" t="str">
        <f>OBV!H2477</f>
        <v>BEARISH DIVERGENCE</v>
      </c>
      <c r="M2477" s="7">
        <f t="shared" si="380"/>
        <v>25</v>
      </c>
      <c r="N2477" s="7">
        <f t="shared" si="381"/>
        <v>45</v>
      </c>
      <c r="O2477" s="7">
        <f t="shared" si="382"/>
        <v>0</v>
      </c>
      <c r="P2477" s="7">
        <f t="shared" si="383"/>
        <v>16.5</v>
      </c>
      <c r="Q2477" s="8">
        <f t="shared" si="384"/>
        <v>26.975000000000001</v>
      </c>
      <c r="R2477" s="8">
        <f t="shared" si="385"/>
        <v>18.125</v>
      </c>
      <c r="S2477" s="8">
        <f t="shared" si="386"/>
        <v>17.925000000000001</v>
      </c>
      <c r="T2477" s="8">
        <f t="shared" si="387"/>
        <v>21.625</v>
      </c>
      <c r="U2477" s="7">
        <f t="shared" si="388"/>
        <v>21.008333333333336</v>
      </c>
      <c r="V2477" s="7">
        <f t="shared" si="389"/>
        <v>21.162500000000001</v>
      </c>
    </row>
    <row r="2478" spans="1:22" ht="13.5" x14ac:dyDescent="0.25">
      <c r="A2478" s="3">
        <f>RSI!A2478</f>
        <v>45917</v>
      </c>
      <c r="B2478" s="2">
        <f>RSI!B2478</f>
        <v>0.47</v>
      </c>
      <c r="C2478" s="2">
        <f>RSI!I2478</f>
        <v>44.422075670904817</v>
      </c>
      <c r="D2478" s="2">
        <f>MACD!E2478</f>
        <v>8.7737254184988567E-4</v>
      </c>
      <c r="E2478" s="2">
        <f>MACD!F2478</f>
        <v>8.6102953830362698E-3</v>
      </c>
      <c r="F2478" s="2">
        <f>'Moving Avg'!D2478</f>
        <v>0.47400000000000003</v>
      </c>
      <c r="G2478" s="2">
        <f>'Moving Avg'!F2478</f>
        <v>0.48050000000000015</v>
      </c>
      <c r="H2478" s="2">
        <f>'Moving Avg'!G2478</f>
        <v>0.49400000000000005</v>
      </c>
      <c r="I2478" s="2">
        <f>'Moving Avg'!H2478</f>
        <v>0.48439999999999983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  <c r="M2478" s="7">
        <f t="shared" si="380"/>
        <v>25</v>
      </c>
      <c r="N2478" s="7">
        <f t="shared" si="381"/>
        <v>45</v>
      </c>
      <c r="O2478" s="7">
        <f t="shared" si="382"/>
        <v>0</v>
      </c>
      <c r="P2478" s="7">
        <f t="shared" si="383"/>
        <v>16.5</v>
      </c>
      <c r="Q2478" s="8">
        <f t="shared" si="384"/>
        <v>26.975000000000001</v>
      </c>
      <c r="R2478" s="8">
        <f t="shared" si="385"/>
        <v>18.125</v>
      </c>
      <c r="S2478" s="8">
        <f t="shared" si="386"/>
        <v>17.925000000000001</v>
      </c>
      <c r="T2478" s="8">
        <f t="shared" si="387"/>
        <v>21.625</v>
      </c>
      <c r="U2478" s="7">
        <f t="shared" si="388"/>
        <v>21.008333333333336</v>
      </c>
      <c r="V2478" s="7">
        <f t="shared" si="389"/>
        <v>21.162500000000001</v>
      </c>
    </row>
    <row r="2479" spans="1:22" ht="13.5" x14ac:dyDescent="0.25">
      <c r="A2479" s="3">
        <f>RSI!A2479</f>
        <v>45918</v>
      </c>
      <c r="B2479" s="2">
        <f>RSI!B2479</f>
        <v>0.47</v>
      </c>
      <c r="C2479" s="2">
        <f>RSI!I2479</f>
        <v>44.422075670904817</v>
      </c>
      <c r="D2479" s="2">
        <f>MACD!E2479</f>
        <v>1.2041778006466886E-3</v>
      </c>
      <c r="E2479" s="2">
        <f>MACD!F2479</f>
        <v>7.1290718665583544E-3</v>
      </c>
      <c r="F2479" s="2">
        <f>'Moving Avg'!D2479</f>
        <v>0.47400000000000003</v>
      </c>
      <c r="G2479" s="2">
        <f>'Moving Avg'!F2479</f>
        <v>0.47850000000000009</v>
      </c>
      <c r="H2479" s="2">
        <f>'Moving Avg'!G2479</f>
        <v>0.49300000000000005</v>
      </c>
      <c r="I2479" s="2">
        <f>'Moving Avg'!H2479</f>
        <v>0.48474999999999979</v>
      </c>
      <c r="J2479" s="5" t="str">
        <f>OBV!F2479</f>
        <v>BEARISH</v>
      </c>
      <c r="K2479" s="5" t="str">
        <f>OBV!G2479</f>
        <v>NEUTRAL</v>
      </c>
      <c r="L2479" s="5" t="str">
        <f>OBV!H2479</f>
        <v>NEUTRAL</v>
      </c>
      <c r="M2479" s="7">
        <f t="shared" si="380"/>
        <v>25</v>
      </c>
      <c r="N2479" s="7">
        <f t="shared" si="381"/>
        <v>45</v>
      </c>
      <c r="O2479" s="7">
        <f t="shared" si="382"/>
        <v>0</v>
      </c>
      <c r="P2479" s="7">
        <f t="shared" si="383"/>
        <v>16.5</v>
      </c>
      <c r="Q2479" s="8">
        <f t="shared" si="384"/>
        <v>26.975000000000001</v>
      </c>
      <c r="R2479" s="8">
        <f t="shared" si="385"/>
        <v>18.125</v>
      </c>
      <c r="S2479" s="8">
        <f t="shared" si="386"/>
        <v>17.925000000000001</v>
      </c>
      <c r="T2479" s="8">
        <f t="shared" si="387"/>
        <v>21.625</v>
      </c>
      <c r="U2479" s="7">
        <f t="shared" si="388"/>
        <v>21.008333333333336</v>
      </c>
      <c r="V2479" s="7">
        <f t="shared" si="389"/>
        <v>21.162500000000001</v>
      </c>
    </row>
    <row r="2480" spans="1:22" ht="13.5" x14ac:dyDescent="0.25">
      <c r="A2480" s="3">
        <f>RSI!A2480</f>
        <v>45919</v>
      </c>
      <c r="B2480" s="2">
        <f>RSI!B2480</f>
        <v>0.46</v>
      </c>
      <c r="C2480" s="2">
        <f>RSI!I2480</f>
        <v>40.934787154774178</v>
      </c>
      <c r="D2480" s="2">
        <f>MACD!E2480</f>
        <v>2.3011998375883636E-3</v>
      </c>
      <c r="E2480" s="2">
        <f>MACD!F2480</f>
        <v>6.1634974607643568E-3</v>
      </c>
      <c r="F2480" s="2">
        <f>'Moving Avg'!D2480</f>
        <v>0.47000000000000003</v>
      </c>
      <c r="G2480" s="2">
        <f>'Moving Avg'!F2480</f>
        <v>0.47650000000000003</v>
      </c>
      <c r="H2480" s="2">
        <f>'Moving Avg'!G2480</f>
        <v>0.49219999999999997</v>
      </c>
      <c r="I2480" s="2">
        <f>'Moving Avg'!H2480</f>
        <v>0.48504999999999976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45</v>
      </c>
      <c r="O2480" s="7">
        <f t="shared" si="382"/>
        <v>0</v>
      </c>
      <c r="P2480" s="7">
        <f t="shared" si="383"/>
        <v>16.5</v>
      </c>
      <c r="Q2480" s="8">
        <f t="shared" si="384"/>
        <v>26.975000000000001</v>
      </c>
      <c r="R2480" s="8">
        <f t="shared" si="385"/>
        <v>18.125</v>
      </c>
      <c r="S2480" s="8">
        <f t="shared" si="386"/>
        <v>17.925000000000001</v>
      </c>
      <c r="T2480" s="8">
        <f t="shared" si="387"/>
        <v>21.625</v>
      </c>
      <c r="U2480" s="7">
        <f t="shared" si="388"/>
        <v>21.008333333333336</v>
      </c>
      <c r="V2480" s="7">
        <f t="shared" si="389"/>
        <v>21.162500000000001</v>
      </c>
    </row>
    <row r="2481" spans="1:22" ht="13.5" x14ac:dyDescent="0.25">
      <c r="A2481" s="3">
        <f>RSI!A2481</f>
        <v>45922</v>
      </c>
      <c r="B2481" s="2">
        <f>RSI!B2481</f>
        <v>0.46</v>
      </c>
      <c r="C2481" s="2">
        <f>RSI!I2481</f>
        <v>40.934787154774178</v>
      </c>
      <c r="D2481" s="2">
        <f>MACD!E2481</f>
        <v>2.8546268889489967E-4</v>
      </c>
      <c r="E2481" s="2">
        <f>MACD!F2481</f>
        <v>4.987890506390466E-3</v>
      </c>
      <c r="F2481" s="2">
        <f>'Moving Avg'!D2481</f>
        <v>0.46799999999999997</v>
      </c>
      <c r="G2481" s="2">
        <f>'Moving Avg'!F2481</f>
        <v>0.47450000000000009</v>
      </c>
      <c r="H2481" s="2">
        <f>'Moving Avg'!G2481</f>
        <v>0.49180000000000001</v>
      </c>
      <c r="I2481" s="2">
        <f>'Moving Avg'!H2481</f>
        <v>0.48534999999999973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45</v>
      </c>
      <c r="O2481" s="7">
        <f t="shared" si="382"/>
        <v>0</v>
      </c>
      <c r="P2481" s="7">
        <f t="shared" si="383"/>
        <v>16.5</v>
      </c>
      <c r="Q2481" s="8">
        <f t="shared" si="384"/>
        <v>26.975000000000001</v>
      </c>
      <c r="R2481" s="8">
        <f t="shared" si="385"/>
        <v>18.125</v>
      </c>
      <c r="S2481" s="8">
        <f t="shared" si="386"/>
        <v>17.925000000000001</v>
      </c>
      <c r="T2481" s="8">
        <f t="shared" si="387"/>
        <v>21.625</v>
      </c>
      <c r="U2481" s="7">
        <f t="shared" si="388"/>
        <v>21.008333333333336</v>
      </c>
      <c r="V2481" s="7">
        <f t="shared" si="389"/>
        <v>21.162500000000001</v>
      </c>
    </row>
    <row r="2482" spans="1:22" ht="13.5" x14ac:dyDescent="0.25">
      <c r="A2482" s="3">
        <f>RSI!A2482</f>
        <v>45923</v>
      </c>
      <c r="B2482" s="2">
        <f>RSI!B2482</f>
        <v>0.47</v>
      </c>
      <c r="C2482" s="2">
        <f>RSI!I2482</f>
        <v>45.863656623951734</v>
      </c>
      <c r="D2482" s="2">
        <f>MACD!E2482</f>
        <v>-2.0378124297554256E-3</v>
      </c>
      <c r="E2482" s="2">
        <f>MACD!F2482</f>
        <v>3.5827499191612875E-3</v>
      </c>
      <c r="F2482" s="2">
        <f>'Moving Avg'!D2482</f>
        <v>0.46600000000000003</v>
      </c>
      <c r="G2482" s="2">
        <f>'Moving Avg'!F2482</f>
        <v>0.47250000000000003</v>
      </c>
      <c r="H2482" s="2">
        <f>'Moving Avg'!G2482</f>
        <v>0.49119999999999997</v>
      </c>
      <c r="I2482" s="2">
        <f>'Moving Avg'!H2482</f>
        <v>0.4856999999999998</v>
      </c>
      <c r="J2482" s="5" t="str">
        <f>OBV!F2482</f>
        <v>BULLISH</v>
      </c>
      <c r="K2482" s="5" t="str">
        <f>OBV!G2482</f>
        <v>NEUTRAL</v>
      </c>
      <c r="L2482" s="5" t="str">
        <f>OBV!H2482</f>
        <v>BULLISH DIVERGENCE</v>
      </c>
      <c r="M2482" s="7">
        <f t="shared" si="380"/>
        <v>25</v>
      </c>
      <c r="N2482" s="7">
        <f t="shared" si="381"/>
        <v>45</v>
      </c>
      <c r="O2482" s="7">
        <f t="shared" si="382"/>
        <v>0</v>
      </c>
      <c r="P2482" s="7">
        <f t="shared" si="383"/>
        <v>66.5</v>
      </c>
      <c r="Q2482" s="8">
        <f t="shared" si="384"/>
        <v>34.475000000000001</v>
      </c>
      <c r="R2482" s="8">
        <f t="shared" si="385"/>
        <v>30.625</v>
      </c>
      <c r="S2482" s="8">
        <f t="shared" si="386"/>
        <v>40.424999999999997</v>
      </c>
      <c r="T2482" s="8">
        <f t="shared" si="387"/>
        <v>34.125</v>
      </c>
      <c r="U2482" s="7">
        <f t="shared" si="388"/>
        <v>35.174999999999997</v>
      </c>
      <c r="V2482" s="7">
        <f t="shared" si="389"/>
        <v>34.912499999999994</v>
      </c>
    </row>
    <row r="2483" spans="1:22" ht="13.5" x14ac:dyDescent="0.25">
      <c r="A2483" s="3">
        <f>RSI!A2483</f>
        <v>45924</v>
      </c>
      <c r="B2483" s="2">
        <f>RSI!B2483</f>
        <v>0.46</v>
      </c>
      <c r="C2483" s="2">
        <f>RSI!I2483</f>
        <v>42.081884094418662</v>
      </c>
      <c r="D2483" s="2">
        <f>MACD!E2483</f>
        <v>-1.3111558619366415E-4</v>
      </c>
      <c r="E2483" s="2">
        <f>MACD!F2483</f>
        <v>2.8399768180902975E-3</v>
      </c>
      <c r="F2483" s="2">
        <f>'Moving Avg'!D2483</f>
        <v>0.46399999999999997</v>
      </c>
      <c r="G2483" s="2">
        <f>'Moving Avg'!F2483</f>
        <v>0.47000000000000008</v>
      </c>
      <c r="H2483" s="2">
        <f>'Moving Avg'!G2483</f>
        <v>0.49079999999999996</v>
      </c>
      <c r="I2483" s="2">
        <f>'Moving Avg'!H2483</f>
        <v>0.48599999999999982</v>
      </c>
      <c r="J2483" s="5" t="str">
        <f>OBV!F2483</f>
        <v>BULLISH</v>
      </c>
      <c r="K2483" s="5" t="str">
        <f>OBV!G2483</f>
        <v>NEUTRAL</v>
      </c>
      <c r="L2483" s="5" t="str">
        <f>OBV!H2483</f>
        <v>BULLISH DIVERGENCE</v>
      </c>
      <c r="M2483" s="7">
        <f t="shared" si="380"/>
        <v>25</v>
      </c>
      <c r="N2483" s="7">
        <f t="shared" si="381"/>
        <v>45</v>
      </c>
      <c r="O2483" s="7">
        <f t="shared" si="382"/>
        <v>0</v>
      </c>
      <c r="P2483" s="7">
        <f t="shared" si="383"/>
        <v>66.5</v>
      </c>
      <c r="Q2483" s="8">
        <f t="shared" si="384"/>
        <v>34.475000000000001</v>
      </c>
      <c r="R2483" s="8">
        <f t="shared" si="385"/>
        <v>30.625</v>
      </c>
      <c r="S2483" s="8">
        <f t="shared" si="386"/>
        <v>40.424999999999997</v>
      </c>
      <c r="T2483" s="8">
        <f t="shared" si="387"/>
        <v>34.125</v>
      </c>
      <c r="U2483" s="7">
        <f t="shared" si="388"/>
        <v>35.174999999999997</v>
      </c>
      <c r="V2483" s="7">
        <f t="shared" si="389"/>
        <v>34.912499999999994</v>
      </c>
    </row>
    <row r="2484" spans="1:22" ht="13.5" x14ac:dyDescent="0.25">
      <c r="A2484" s="3">
        <f>RSI!A2484</f>
        <v>45925</v>
      </c>
      <c r="B2484" s="2">
        <f>RSI!B2484</f>
        <v>0.46</v>
      </c>
      <c r="C2484" s="2">
        <f>RSI!I2484</f>
        <v>42.081884094418662</v>
      </c>
      <c r="D2484" s="2">
        <f>MACD!E2484</f>
        <v>5.3688101339821603E-5</v>
      </c>
      <c r="E2484" s="2">
        <f>MACD!F2484</f>
        <v>2.2827190747402026E-3</v>
      </c>
      <c r="F2484" s="2">
        <f>'Moving Avg'!D2484</f>
        <v>0.46200000000000002</v>
      </c>
      <c r="G2484" s="2">
        <f>'Moving Avg'!F2484</f>
        <v>0.46850000000000003</v>
      </c>
      <c r="H2484" s="2">
        <f>'Moving Avg'!G2484</f>
        <v>0.49</v>
      </c>
      <c r="I2484" s="2">
        <f>'Moving Avg'!H2484</f>
        <v>0.48624999999999979</v>
      </c>
      <c r="J2484" s="5" t="str">
        <f>OBV!F2484</f>
        <v>BULLISH</v>
      </c>
      <c r="K2484" s="5" t="str">
        <f>OBV!G2484</f>
        <v>NEUTRAL</v>
      </c>
      <c r="L2484" s="5" t="str">
        <f>OBV!H2484</f>
        <v>BULLISH DIVERGENCE</v>
      </c>
      <c r="M2484" s="7">
        <f t="shared" si="380"/>
        <v>25</v>
      </c>
      <c r="N2484" s="7">
        <f t="shared" si="381"/>
        <v>45</v>
      </c>
      <c r="O2484" s="7">
        <f t="shared" si="382"/>
        <v>0</v>
      </c>
      <c r="P2484" s="7">
        <f t="shared" si="383"/>
        <v>66.5</v>
      </c>
      <c r="Q2484" s="8">
        <f t="shared" si="384"/>
        <v>34.475000000000001</v>
      </c>
      <c r="R2484" s="8">
        <f t="shared" si="385"/>
        <v>30.625</v>
      </c>
      <c r="S2484" s="8">
        <f t="shared" si="386"/>
        <v>40.424999999999997</v>
      </c>
      <c r="T2484" s="8">
        <f t="shared" si="387"/>
        <v>34.125</v>
      </c>
      <c r="U2484" s="7">
        <f t="shared" si="388"/>
        <v>35.174999999999997</v>
      </c>
      <c r="V2484" s="7">
        <f t="shared" si="389"/>
        <v>34.912499999999994</v>
      </c>
    </row>
    <row r="2485" spans="1:22" ht="13.5" x14ac:dyDescent="0.25">
      <c r="A2485" s="3">
        <f>RSI!A2485</f>
        <v>45926</v>
      </c>
      <c r="B2485" s="2">
        <f>RSI!B2485</f>
        <v>0.46</v>
      </c>
      <c r="C2485" s="2">
        <f>RSI!I2485</f>
        <v>42.081884094418676</v>
      </c>
      <c r="D2485" s="2">
        <f>MACD!E2485</f>
        <v>1.8502871374262986E-3</v>
      </c>
      <c r="E2485" s="2">
        <f>MACD!F2485</f>
        <v>2.1962326872774218E-3</v>
      </c>
      <c r="F2485" s="2">
        <f>'Moving Avg'!D2485</f>
        <v>0.46200000000000002</v>
      </c>
      <c r="G2485" s="2">
        <f>'Moving Avg'!F2485</f>
        <v>0.46749999999999997</v>
      </c>
      <c r="H2485" s="2">
        <f>'Moving Avg'!G2485</f>
        <v>0.48920000000000002</v>
      </c>
      <c r="I2485" s="2">
        <f>'Moving Avg'!H2485</f>
        <v>0.48644999999999977</v>
      </c>
      <c r="J2485" s="5" t="str">
        <f>OBV!F2485</f>
        <v>BULLISH</v>
      </c>
      <c r="K2485" s="5" t="str">
        <f>OBV!G2485</f>
        <v>NEUTRAL</v>
      </c>
      <c r="L2485" s="5" t="str">
        <f>OBV!H2485</f>
        <v>NEUTRAL</v>
      </c>
      <c r="M2485" s="7">
        <f t="shared" si="380"/>
        <v>25</v>
      </c>
      <c r="N2485" s="7">
        <f t="shared" si="381"/>
        <v>45</v>
      </c>
      <c r="O2485" s="7">
        <f t="shared" si="382"/>
        <v>0</v>
      </c>
      <c r="P2485" s="7">
        <f t="shared" si="383"/>
        <v>49.5</v>
      </c>
      <c r="Q2485" s="8">
        <f t="shared" si="384"/>
        <v>31.925000000000001</v>
      </c>
      <c r="R2485" s="8">
        <f t="shared" si="385"/>
        <v>26.375</v>
      </c>
      <c r="S2485" s="8">
        <f t="shared" si="386"/>
        <v>32.775000000000006</v>
      </c>
      <c r="T2485" s="8">
        <f t="shared" si="387"/>
        <v>29.875</v>
      </c>
      <c r="U2485" s="7">
        <f t="shared" si="388"/>
        <v>30.358333333333334</v>
      </c>
      <c r="V2485" s="7">
        <f t="shared" si="389"/>
        <v>30.237500000000001</v>
      </c>
    </row>
    <row r="2486" spans="1:22" ht="13.5" x14ac:dyDescent="0.25">
      <c r="A2486" s="3">
        <f>RSI!A2486</f>
        <v>45929</v>
      </c>
      <c r="B2486" s="2">
        <f>RSI!B2486</f>
        <v>0.46</v>
      </c>
      <c r="C2486" s="2">
        <f>RSI!I2486</f>
        <v>42.081884094418662</v>
      </c>
      <c r="D2486" s="2">
        <f>MACD!E2486</f>
        <v>1.9262517709706661E-3</v>
      </c>
      <c r="E2486" s="2">
        <f>MACD!F2486</f>
        <v>2.1422365040160707E-3</v>
      </c>
      <c r="F2486" s="2">
        <f>'Moving Avg'!D2486</f>
        <v>0.46200000000000002</v>
      </c>
      <c r="G2486" s="2">
        <f>'Moving Avg'!F2486</f>
        <v>0.46750000000000008</v>
      </c>
      <c r="H2486" s="2">
        <f>'Moving Avg'!G2486</f>
        <v>0.48880000000000012</v>
      </c>
      <c r="I2486" s="2">
        <f>'Moving Avg'!H2486</f>
        <v>0.48669999999999974</v>
      </c>
      <c r="J2486" s="5" t="str">
        <f>OBV!F2486</f>
        <v>BULLISH</v>
      </c>
      <c r="K2486" s="5" t="str">
        <f>OBV!G2486</f>
        <v>NEUTRAL</v>
      </c>
      <c r="L2486" s="5" t="str">
        <f>OBV!H2486</f>
        <v>NEUTRAL</v>
      </c>
      <c r="M2486" s="7">
        <f t="shared" si="380"/>
        <v>25</v>
      </c>
      <c r="N2486" s="7">
        <f t="shared" si="381"/>
        <v>45</v>
      </c>
      <c r="O2486" s="7">
        <f t="shared" si="382"/>
        <v>0</v>
      </c>
      <c r="P2486" s="7">
        <f t="shared" si="383"/>
        <v>49.5</v>
      </c>
      <c r="Q2486" s="8">
        <f t="shared" si="384"/>
        <v>31.925000000000001</v>
      </c>
      <c r="R2486" s="8">
        <f t="shared" si="385"/>
        <v>26.375</v>
      </c>
      <c r="S2486" s="8">
        <f t="shared" si="386"/>
        <v>32.775000000000006</v>
      </c>
      <c r="T2486" s="8">
        <f t="shared" si="387"/>
        <v>29.875</v>
      </c>
      <c r="U2486" s="7">
        <f t="shared" si="388"/>
        <v>30.358333333333334</v>
      </c>
      <c r="V2486" s="7">
        <f t="shared" si="389"/>
        <v>30.237500000000001</v>
      </c>
    </row>
    <row r="2487" spans="1:22" ht="13.5" x14ac:dyDescent="0.25">
      <c r="A2487" s="3">
        <f>RSI!A2487</f>
        <v>45930</v>
      </c>
      <c r="B2487" s="2">
        <f>RSI!B2487</f>
        <v>0.45</v>
      </c>
      <c r="C2487" s="2">
        <f>RSI!I2487</f>
        <v>37.880597749405872</v>
      </c>
      <c r="D2487" s="2">
        <f>MACD!E2487</f>
        <v>4.3569790277821485E-3</v>
      </c>
      <c r="E2487" s="2">
        <f>MACD!F2487</f>
        <v>2.5851850087692863E-3</v>
      </c>
      <c r="F2487" s="2">
        <f>'Moving Avg'!D2487</f>
        <v>0.45800000000000002</v>
      </c>
      <c r="G2487" s="2">
        <f>'Moving Avg'!F2487</f>
        <v>0.46699999999999997</v>
      </c>
      <c r="H2487" s="2">
        <f>'Moving Avg'!G2487</f>
        <v>0.48800000000000004</v>
      </c>
      <c r="I2487" s="2">
        <f>'Moving Avg'!H2487</f>
        <v>0.48684999999999978</v>
      </c>
      <c r="J2487" s="5" t="str">
        <f>OBV!F2487</f>
        <v>BEARISH</v>
      </c>
      <c r="K2487" s="5" t="str">
        <f>OBV!G2487</f>
        <v>NEUTRAL</v>
      </c>
      <c r="L2487" s="5" t="str">
        <f>OBV!H2487</f>
        <v>CONFIRMED BEARISH</v>
      </c>
      <c r="M2487" s="7">
        <f t="shared" si="380"/>
        <v>25</v>
      </c>
      <c r="N2487" s="7">
        <f t="shared" si="381"/>
        <v>0</v>
      </c>
      <c r="O2487" s="7">
        <f t="shared" si="382"/>
        <v>0</v>
      </c>
      <c r="P2487" s="7">
        <f t="shared" si="383"/>
        <v>16.5</v>
      </c>
      <c r="Q2487" s="8">
        <f t="shared" si="384"/>
        <v>11.225</v>
      </c>
      <c r="R2487" s="8">
        <f t="shared" si="385"/>
        <v>9.125</v>
      </c>
      <c r="S2487" s="8">
        <f t="shared" si="386"/>
        <v>11.175000000000001</v>
      </c>
      <c r="T2487" s="8">
        <f t="shared" si="387"/>
        <v>10.375</v>
      </c>
      <c r="U2487" s="7">
        <f t="shared" si="388"/>
        <v>10.508333333333335</v>
      </c>
      <c r="V2487" s="7">
        <f t="shared" si="389"/>
        <v>10.475000000000001</v>
      </c>
    </row>
    <row r="2488" spans="1:22" ht="13.5" x14ac:dyDescent="0.25">
      <c r="A2488" s="3">
        <f>RSI!A2488</f>
        <v>45931</v>
      </c>
      <c r="B2488" s="2">
        <f>RSI!B2488</f>
        <v>0.46</v>
      </c>
      <c r="C2488" s="2">
        <f>RSI!I2488</f>
        <v>43.911040182868675</v>
      </c>
      <c r="D2488" s="2">
        <f>MACD!E2488</f>
        <v>4.2744208497537128E-3</v>
      </c>
      <c r="E2488" s="2">
        <f>MACD!F2488</f>
        <v>2.9230321769661716E-3</v>
      </c>
      <c r="F2488" s="2">
        <f>'Moving Avg'!D2488</f>
        <v>0.45800000000000002</v>
      </c>
      <c r="G2488" s="2">
        <f>'Moving Avg'!F2488</f>
        <v>0.46699999999999997</v>
      </c>
      <c r="H2488" s="2">
        <f>'Moving Avg'!G2488</f>
        <v>0.48720000000000008</v>
      </c>
      <c r="I2488" s="2">
        <f>'Moving Avg'!H2488</f>
        <v>0.48704999999999971</v>
      </c>
      <c r="J2488" s="5" t="str">
        <f>OBV!F2488</f>
        <v>BEARISH</v>
      </c>
      <c r="K2488" s="5" t="str">
        <f>OBV!G2488</f>
        <v>NEUTRAL</v>
      </c>
      <c r="L2488" s="5" t="str">
        <f>OBV!H2488</f>
        <v>NEUTRAL</v>
      </c>
      <c r="M2488" s="7">
        <f t="shared" si="380"/>
        <v>25</v>
      </c>
      <c r="N2488" s="7">
        <f t="shared" si="381"/>
        <v>0</v>
      </c>
      <c r="O2488" s="7">
        <f t="shared" si="382"/>
        <v>0</v>
      </c>
      <c r="P2488" s="7">
        <f t="shared" si="383"/>
        <v>16.5</v>
      </c>
      <c r="Q2488" s="8">
        <f t="shared" si="384"/>
        <v>11.225</v>
      </c>
      <c r="R2488" s="8">
        <f t="shared" si="385"/>
        <v>9.125</v>
      </c>
      <c r="S2488" s="8">
        <f t="shared" si="386"/>
        <v>11.175000000000001</v>
      </c>
      <c r="T2488" s="8">
        <f t="shared" si="387"/>
        <v>10.375</v>
      </c>
      <c r="U2488" s="7">
        <f t="shared" si="388"/>
        <v>10.508333333333335</v>
      </c>
      <c r="V2488" s="7">
        <f t="shared" si="389"/>
        <v>10.475000000000001</v>
      </c>
    </row>
    <row r="2489" spans="1:22" ht="13.5" x14ac:dyDescent="0.25">
      <c r="A2489" s="3">
        <f>RSI!A2489</f>
        <v>45932</v>
      </c>
      <c r="B2489" s="2">
        <f>RSI!B2489</f>
        <v>0.46</v>
      </c>
      <c r="C2489" s="2">
        <f>RSI!I2489</f>
        <v>43.911040182868675</v>
      </c>
      <c r="D2489" s="2">
        <f>MACD!E2489</f>
        <v>4.2749872817854917E-3</v>
      </c>
      <c r="E2489" s="2">
        <f>MACD!F2489</f>
        <v>3.193423197930036E-3</v>
      </c>
      <c r="F2489" s="2">
        <f>'Moving Avg'!D2489</f>
        <v>0.45800000000000002</v>
      </c>
      <c r="G2489" s="2">
        <f>'Moving Avg'!F2489</f>
        <v>0.46600000000000003</v>
      </c>
      <c r="H2489" s="2">
        <f>'Moving Avg'!G2489</f>
        <v>0.48660000000000009</v>
      </c>
      <c r="I2489" s="2">
        <f>'Moving Avg'!H2489</f>
        <v>0.48729999999999968</v>
      </c>
      <c r="J2489" s="5" t="str">
        <f>OBV!F2489</f>
        <v>BEARISH</v>
      </c>
      <c r="K2489" s="5" t="str">
        <f>OBV!G2489</f>
        <v>NEUTRAL</v>
      </c>
      <c r="L2489" s="5" t="str">
        <f>OBV!H2489</f>
        <v>NEUTRAL</v>
      </c>
      <c r="M2489" s="7">
        <f t="shared" si="380"/>
        <v>25</v>
      </c>
      <c r="N2489" s="7">
        <f t="shared" si="381"/>
        <v>0</v>
      </c>
      <c r="O2489" s="7">
        <f t="shared" si="382"/>
        <v>0</v>
      </c>
      <c r="P2489" s="7">
        <f t="shared" si="383"/>
        <v>16.5</v>
      </c>
      <c r="Q2489" s="8">
        <f t="shared" si="384"/>
        <v>11.225</v>
      </c>
      <c r="R2489" s="8">
        <f t="shared" si="385"/>
        <v>9.125</v>
      </c>
      <c r="S2489" s="8">
        <f t="shared" si="386"/>
        <v>11.175000000000001</v>
      </c>
      <c r="T2489" s="8">
        <f t="shared" si="387"/>
        <v>10.375</v>
      </c>
      <c r="U2489" s="7">
        <f t="shared" si="388"/>
        <v>10.508333333333335</v>
      </c>
      <c r="V2489" s="7">
        <f t="shared" si="389"/>
        <v>10.475000000000001</v>
      </c>
    </row>
    <row r="2490" spans="1:22" ht="13.5" x14ac:dyDescent="0.25">
      <c r="A2490" s="3">
        <f>RSI!A2490</f>
        <v>45933</v>
      </c>
      <c r="B2490" s="2">
        <f>RSI!B2490</f>
        <v>0.46</v>
      </c>
      <c r="C2490" s="2">
        <f>RSI!I2490</f>
        <v>43.911040182868675</v>
      </c>
      <c r="D2490" s="2">
        <f>MACD!E2490</f>
        <v>2.8022118392829198E-3</v>
      </c>
      <c r="E2490" s="2">
        <f>MACD!F2490</f>
        <v>3.1151809262006131E-3</v>
      </c>
      <c r="F2490" s="2">
        <f>'Moving Avg'!D2490</f>
        <v>0.45800000000000002</v>
      </c>
      <c r="G2490" s="2">
        <f>'Moving Avg'!F2490</f>
        <v>0.46500000000000002</v>
      </c>
      <c r="H2490" s="2">
        <f>'Moving Avg'!G2490</f>
        <v>0.48560000000000014</v>
      </c>
      <c r="I2490" s="2">
        <f>'Moving Avg'!H2490</f>
        <v>0.48754999999999965</v>
      </c>
      <c r="J2490" s="5" t="str">
        <f>OBV!F2490</f>
        <v>BEARISH</v>
      </c>
      <c r="K2490" s="5" t="str">
        <f>OBV!G2490</f>
        <v>NEUTRAL</v>
      </c>
      <c r="L2490" s="5" t="str">
        <f>OBV!H2490</f>
        <v>NEUTRAL</v>
      </c>
      <c r="M2490" s="7">
        <f t="shared" si="380"/>
        <v>25</v>
      </c>
      <c r="N2490" s="7">
        <f t="shared" si="381"/>
        <v>45</v>
      </c>
      <c r="O2490" s="7">
        <f t="shared" si="382"/>
        <v>0</v>
      </c>
      <c r="P2490" s="7">
        <f t="shared" si="383"/>
        <v>16.5</v>
      </c>
      <c r="Q2490" s="8">
        <f t="shared" si="384"/>
        <v>26.975000000000001</v>
      </c>
      <c r="R2490" s="8">
        <f t="shared" si="385"/>
        <v>18.125</v>
      </c>
      <c r="S2490" s="8">
        <f t="shared" si="386"/>
        <v>17.925000000000001</v>
      </c>
      <c r="T2490" s="8">
        <f t="shared" si="387"/>
        <v>21.625</v>
      </c>
      <c r="U2490" s="7">
        <f t="shared" si="388"/>
        <v>21.008333333333336</v>
      </c>
      <c r="V2490" s="7">
        <f t="shared" si="389"/>
        <v>21.162500000000001</v>
      </c>
    </row>
    <row r="2491" spans="1:22" ht="13.5" x14ac:dyDescent="0.25">
      <c r="A2491" s="3">
        <f>RSI!A2491</f>
        <v>45936</v>
      </c>
      <c r="B2491" s="2">
        <f>RSI!B2491</f>
        <v>0.48</v>
      </c>
      <c r="C2491" s="2">
        <f>RSI!I2491</f>
        <v>54.857862583970849</v>
      </c>
      <c r="D2491" s="2">
        <f>MACD!E2491</f>
        <v>1.349124260483503E-4</v>
      </c>
      <c r="E2491" s="2">
        <f>MACD!F2491</f>
        <v>2.5191272261701611E-3</v>
      </c>
      <c r="F2491" s="2">
        <f>'Moving Avg'!D2491</f>
        <v>0.46200000000000002</v>
      </c>
      <c r="G2491" s="2">
        <f>'Moving Avg'!F2491</f>
        <v>0.46600000000000003</v>
      </c>
      <c r="H2491" s="2">
        <f>'Moving Avg'!G2491</f>
        <v>0.48480000000000018</v>
      </c>
      <c r="I2491" s="2">
        <f>'Moving Avg'!H2491</f>
        <v>0.48789999999999972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  <c r="M2491" s="7">
        <f t="shared" si="380"/>
        <v>25</v>
      </c>
      <c r="N2491" s="7">
        <f t="shared" si="381"/>
        <v>45</v>
      </c>
      <c r="O2491" s="7">
        <f t="shared" si="382"/>
        <v>0</v>
      </c>
      <c r="P2491" s="7">
        <f t="shared" si="383"/>
        <v>83.5</v>
      </c>
      <c r="Q2491" s="8">
        <f t="shared" si="384"/>
        <v>37.024999999999999</v>
      </c>
      <c r="R2491" s="8">
        <f t="shared" si="385"/>
        <v>34.875</v>
      </c>
      <c r="S2491" s="8">
        <f t="shared" si="386"/>
        <v>48.075000000000003</v>
      </c>
      <c r="T2491" s="8">
        <f t="shared" si="387"/>
        <v>38.375</v>
      </c>
      <c r="U2491" s="7">
        <f t="shared" si="388"/>
        <v>39.991666666666667</v>
      </c>
      <c r="V2491" s="7">
        <f t="shared" si="389"/>
        <v>39.587500000000006</v>
      </c>
    </row>
    <row r="2492" spans="1:22" ht="13.5" x14ac:dyDescent="0.25">
      <c r="A2492" s="3">
        <f>RSI!A2492</f>
        <v>45937</v>
      </c>
      <c r="B2492" s="2">
        <f>RSI!B2492</f>
        <v>0.48</v>
      </c>
      <c r="C2492" s="2">
        <f>RSI!I2492</f>
        <v>54.857862583970856</v>
      </c>
      <c r="D2492" s="2">
        <f>MACD!E2492</f>
        <v>-6.4584822450347579E-4</v>
      </c>
      <c r="E2492" s="2">
        <f>MACD!F2492</f>
        <v>1.8861321360354338E-3</v>
      </c>
      <c r="F2492" s="2">
        <f>'Moving Avg'!D2492</f>
        <v>0.46799999999999997</v>
      </c>
      <c r="G2492" s="2">
        <f>'Moving Avg'!F2492</f>
        <v>0.46699999999999997</v>
      </c>
      <c r="H2492" s="2">
        <f>'Moving Avg'!G2492</f>
        <v>0.48420000000000019</v>
      </c>
      <c r="I2492" s="2">
        <f>'Moving Avg'!H2492</f>
        <v>0.48824999999999974</v>
      </c>
      <c r="J2492" s="5" t="str">
        <f>OBV!F2492</f>
        <v>BULLISH</v>
      </c>
      <c r="K2492" s="5" t="str">
        <f>OBV!G2492</f>
        <v>NEUTRAL</v>
      </c>
      <c r="L2492" s="5" t="str">
        <f>OBV!H2492</f>
        <v>CONFIRMED BULLISH</v>
      </c>
      <c r="M2492" s="7">
        <f t="shared" si="380"/>
        <v>25</v>
      </c>
      <c r="N2492" s="7">
        <f t="shared" si="381"/>
        <v>45</v>
      </c>
      <c r="O2492" s="7">
        <f t="shared" si="382"/>
        <v>0</v>
      </c>
      <c r="P2492" s="7">
        <f t="shared" si="383"/>
        <v>83.5</v>
      </c>
      <c r="Q2492" s="8">
        <f t="shared" si="384"/>
        <v>37.024999999999999</v>
      </c>
      <c r="R2492" s="8">
        <f t="shared" si="385"/>
        <v>34.875</v>
      </c>
      <c r="S2492" s="8">
        <f t="shared" si="386"/>
        <v>48.075000000000003</v>
      </c>
      <c r="T2492" s="8">
        <f t="shared" si="387"/>
        <v>38.375</v>
      </c>
      <c r="U2492" s="7">
        <f t="shared" si="388"/>
        <v>39.991666666666667</v>
      </c>
      <c r="V2492" s="7">
        <f t="shared" si="389"/>
        <v>39.587500000000006</v>
      </c>
    </row>
    <row r="2493" spans="1:22" ht="13.5" x14ac:dyDescent="0.25">
      <c r="A2493" s="3">
        <f>RSI!A2493</f>
        <v>45938</v>
      </c>
      <c r="B2493" s="2">
        <f>RSI!B2493</f>
        <v>0.48</v>
      </c>
      <c r="C2493" s="2">
        <f>RSI!I2493</f>
        <v>54.857862583970856</v>
      </c>
      <c r="D2493" s="2">
        <f>MACD!E2493</f>
        <v>-2.9026168455967838E-3</v>
      </c>
      <c r="E2493" s="2">
        <f>MACD!F2493</f>
        <v>9.2838233970899038E-4</v>
      </c>
      <c r="F2493" s="2">
        <f>'Moving Avg'!D2493</f>
        <v>0.47199999999999998</v>
      </c>
      <c r="G2493" s="2">
        <f>'Moving Avg'!F2493</f>
        <v>0.46699999999999997</v>
      </c>
      <c r="H2493" s="2">
        <f>'Moving Avg'!G2493</f>
        <v>0.48340000000000027</v>
      </c>
      <c r="I2493" s="2">
        <f>'Moving Avg'!H2493</f>
        <v>0.48859999999999976</v>
      </c>
      <c r="J2493" s="5" t="str">
        <f>OBV!F2493</f>
        <v>BULLISH</v>
      </c>
      <c r="K2493" s="5" t="str">
        <f>OBV!G2493</f>
        <v>NEUTRAL</v>
      </c>
      <c r="L2493" s="5" t="str">
        <f>OBV!H2493</f>
        <v>CONFIRMED BULLISH</v>
      </c>
      <c r="M2493" s="7">
        <f t="shared" si="380"/>
        <v>25</v>
      </c>
      <c r="N2493" s="7">
        <f t="shared" si="381"/>
        <v>45</v>
      </c>
      <c r="O2493" s="7">
        <f t="shared" si="382"/>
        <v>0</v>
      </c>
      <c r="P2493" s="7">
        <f t="shared" si="383"/>
        <v>83.5</v>
      </c>
      <c r="Q2493" s="8">
        <f t="shared" si="384"/>
        <v>37.024999999999999</v>
      </c>
      <c r="R2493" s="8">
        <f t="shared" si="385"/>
        <v>34.875</v>
      </c>
      <c r="S2493" s="8">
        <f t="shared" si="386"/>
        <v>48.075000000000003</v>
      </c>
      <c r="T2493" s="8">
        <f t="shared" si="387"/>
        <v>38.375</v>
      </c>
      <c r="U2493" s="7">
        <f t="shared" si="388"/>
        <v>39.991666666666667</v>
      </c>
      <c r="V2493" s="7">
        <f t="shared" si="389"/>
        <v>39.587500000000006</v>
      </c>
    </row>
    <row r="2494" spans="1:22" ht="13.5" x14ac:dyDescent="0.25">
      <c r="A2494" s="3">
        <f>RSI!A2494</f>
        <v>45939</v>
      </c>
      <c r="B2494" s="2">
        <f>RSI!B2494</f>
        <v>0.48</v>
      </c>
      <c r="C2494" s="2">
        <f>RSI!I2494</f>
        <v>54.857862583970856</v>
      </c>
      <c r="D2494" s="2">
        <f>MACD!E2494</f>
        <v>-4.8655823824009237E-3</v>
      </c>
      <c r="E2494" s="2">
        <f>MACD!F2494</f>
        <v>-2.3041060471299237E-4</v>
      </c>
      <c r="F2494" s="2">
        <f>'Moving Avg'!D2494</f>
        <v>0.47599999999999998</v>
      </c>
      <c r="G2494" s="2">
        <f>'Moving Avg'!F2494</f>
        <v>0.46750000000000008</v>
      </c>
      <c r="H2494" s="2">
        <f>'Moving Avg'!G2494</f>
        <v>0.48260000000000025</v>
      </c>
      <c r="I2494" s="2">
        <f>'Moving Avg'!H2494</f>
        <v>0.48894999999999983</v>
      </c>
      <c r="J2494" s="5" t="str">
        <f>OBV!F2494</f>
        <v>BULLISH</v>
      </c>
      <c r="K2494" s="5" t="str">
        <f>OBV!G2494</f>
        <v>NEUTRAL</v>
      </c>
      <c r="L2494" s="5" t="str">
        <f>OBV!H2494</f>
        <v>CONFIRMED BULLISH</v>
      </c>
      <c r="M2494" s="7">
        <f t="shared" si="380"/>
        <v>25</v>
      </c>
      <c r="N2494" s="7">
        <f t="shared" si="381"/>
        <v>45</v>
      </c>
      <c r="O2494" s="7">
        <f t="shared" si="382"/>
        <v>0</v>
      </c>
      <c r="P2494" s="7">
        <f t="shared" si="383"/>
        <v>83.5</v>
      </c>
      <c r="Q2494" s="8">
        <f t="shared" si="384"/>
        <v>37.024999999999999</v>
      </c>
      <c r="R2494" s="8">
        <f t="shared" si="385"/>
        <v>34.875</v>
      </c>
      <c r="S2494" s="8">
        <f t="shared" si="386"/>
        <v>48.075000000000003</v>
      </c>
      <c r="T2494" s="8">
        <f t="shared" si="387"/>
        <v>38.375</v>
      </c>
      <c r="U2494" s="7">
        <f t="shared" si="388"/>
        <v>39.991666666666667</v>
      </c>
      <c r="V2494" s="7">
        <f t="shared" si="389"/>
        <v>39.587500000000006</v>
      </c>
    </row>
    <row r="2495" spans="1:22" ht="13.5" x14ac:dyDescent="0.25">
      <c r="A2495" s="3">
        <f>RSI!A2495</f>
        <v>45940</v>
      </c>
      <c r="B2495" s="2">
        <f>RSI!B2495</f>
        <v>0.48</v>
      </c>
      <c r="C2495" s="2">
        <f>RSI!I2495</f>
        <v>54.857862583970856</v>
      </c>
      <c r="D2495" s="2">
        <f>MACD!E2495</f>
        <v>-6.5759903399267294E-3</v>
      </c>
      <c r="E2495" s="2">
        <f>MACD!F2495</f>
        <v>-1.4995265517557398E-3</v>
      </c>
      <c r="F2495" s="2">
        <f>'Moving Avg'!D2495</f>
        <v>0.48</v>
      </c>
      <c r="G2495" s="2">
        <f>'Moving Avg'!F2495</f>
        <v>0.46750000000000008</v>
      </c>
      <c r="H2495" s="2">
        <f>'Moving Avg'!G2495</f>
        <v>0.48180000000000028</v>
      </c>
      <c r="I2495" s="2">
        <f>'Moving Avg'!H2495</f>
        <v>0.48929999999999985</v>
      </c>
      <c r="J2495" s="5" t="str">
        <f>OBV!F2495</f>
        <v>BULLISH</v>
      </c>
      <c r="K2495" s="5" t="str">
        <f>OBV!G2495</f>
        <v>NEUTRAL</v>
      </c>
      <c r="L2495" s="5" t="str">
        <f>OBV!H2495</f>
        <v>CONFIRMED BULLISH</v>
      </c>
      <c r="M2495" s="7">
        <f t="shared" si="380"/>
        <v>25</v>
      </c>
      <c r="N2495" s="7">
        <f t="shared" si="381"/>
        <v>45</v>
      </c>
      <c r="O2495" s="7">
        <f t="shared" si="382"/>
        <v>0</v>
      </c>
      <c r="P2495" s="7">
        <f t="shared" si="383"/>
        <v>83.5</v>
      </c>
      <c r="Q2495" s="8">
        <f t="shared" si="384"/>
        <v>37.024999999999999</v>
      </c>
      <c r="R2495" s="8">
        <f t="shared" si="385"/>
        <v>34.875</v>
      </c>
      <c r="S2495" s="8">
        <f t="shared" si="386"/>
        <v>48.075000000000003</v>
      </c>
      <c r="T2495" s="8">
        <f t="shared" si="387"/>
        <v>38.375</v>
      </c>
      <c r="U2495" s="7">
        <f t="shared" si="388"/>
        <v>39.991666666666667</v>
      </c>
      <c r="V2495" s="7">
        <f t="shared" si="389"/>
        <v>39.587500000000006</v>
      </c>
    </row>
    <row r="2496" spans="1:22" ht="13.5" x14ac:dyDescent="0.25">
      <c r="A2496" s="3">
        <f>RSI!A2496</f>
        <v>45943</v>
      </c>
      <c r="B2496" s="2">
        <f>RSI!B2496</f>
        <v>0.48</v>
      </c>
      <c r="C2496" s="2">
        <f>RSI!I2496</f>
        <v>54.857862583970849</v>
      </c>
      <c r="D2496" s="2">
        <f>MACD!E2496</f>
        <v>-8.0690337215787999E-3</v>
      </c>
      <c r="E2496" s="2">
        <f>MACD!F2496</f>
        <v>-2.813427985720352E-3</v>
      </c>
      <c r="F2496" s="2">
        <f>'Moving Avg'!D2496</f>
        <v>0.48</v>
      </c>
      <c r="G2496" s="2">
        <f>'Moving Avg'!F2496</f>
        <v>0.46800000000000008</v>
      </c>
      <c r="H2496" s="2">
        <f>'Moving Avg'!G2496</f>
        <v>0.48140000000000027</v>
      </c>
      <c r="I2496" s="2">
        <f>'Moving Avg'!H2496</f>
        <v>0.48964999999999992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45</v>
      </c>
      <c r="O2496" s="7">
        <f t="shared" si="382"/>
        <v>0</v>
      </c>
      <c r="P2496" s="7">
        <f t="shared" si="383"/>
        <v>33</v>
      </c>
      <c r="Q2496" s="8">
        <f t="shared" si="384"/>
        <v>29.45</v>
      </c>
      <c r="R2496" s="8">
        <f t="shared" si="385"/>
        <v>22.25</v>
      </c>
      <c r="S2496" s="8">
        <f t="shared" si="386"/>
        <v>25.35</v>
      </c>
      <c r="T2496" s="8">
        <f t="shared" si="387"/>
        <v>25.75</v>
      </c>
      <c r="U2496" s="7">
        <f t="shared" si="388"/>
        <v>25.683333333333337</v>
      </c>
      <c r="V2496" s="7">
        <f t="shared" si="389"/>
        <v>25.700000000000003</v>
      </c>
    </row>
    <row r="2497" spans="1:22" ht="13.5" x14ac:dyDescent="0.25">
      <c r="A2497" s="3">
        <f>RSI!A2497</f>
        <v>45944</v>
      </c>
      <c r="B2497" s="2">
        <f>RSI!B2497</f>
        <v>0.48</v>
      </c>
      <c r="C2497" s="2">
        <f>RSI!I2497</f>
        <v>54.857862583970849</v>
      </c>
      <c r="D2497" s="2">
        <f>MACD!E2497</f>
        <v>-1.0913224020917822E-2</v>
      </c>
      <c r="E2497" s="2">
        <f>MACD!F2497</f>
        <v>-4.4333871927598467E-3</v>
      </c>
      <c r="F2497" s="2">
        <f>'Moving Avg'!D2497</f>
        <v>0.48</v>
      </c>
      <c r="G2497" s="2">
        <f>'Moving Avg'!F2497</f>
        <v>0.46800000000000014</v>
      </c>
      <c r="H2497" s="2">
        <f>'Moving Avg'!G2497</f>
        <v>0.48080000000000034</v>
      </c>
      <c r="I2497" s="2">
        <f>'Moving Avg'!H2497</f>
        <v>0.48999999999999994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45</v>
      </c>
      <c r="O2497" s="7">
        <f t="shared" si="382"/>
        <v>0</v>
      </c>
      <c r="P2497" s="7">
        <f t="shared" si="383"/>
        <v>33</v>
      </c>
      <c r="Q2497" s="8">
        <f t="shared" si="384"/>
        <v>29.45</v>
      </c>
      <c r="R2497" s="8">
        <f t="shared" si="385"/>
        <v>22.25</v>
      </c>
      <c r="S2497" s="8">
        <f t="shared" si="386"/>
        <v>25.35</v>
      </c>
      <c r="T2497" s="8">
        <f t="shared" si="387"/>
        <v>25.75</v>
      </c>
      <c r="U2497" s="7">
        <f t="shared" si="388"/>
        <v>25.683333333333337</v>
      </c>
      <c r="V2497" s="7">
        <f t="shared" si="389"/>
        <v>25.700000000000003</v>
      </c>
    </row>
    <row r="2498" spans="1:22" ht="13.5" x14ac:dyDescent="0.25">
      <c r="A2498" s="3">
        <f>RSI!A2498</f>
        <v>45946</v>
      </c>
      <c r="B2498" s="2">
        <f>RSI!B2498</f>
        <v>0.47</v>
      </c>
      <c r="C2498" s="2">
        <f>RSI!I2498</f>
        <v>47.13135248363794</v>
      </c>
      <c r="D2498" s="2">
        <f>MACD!E2498</f>
        <v>-1.1079889081415106E-2</v>
      </c>
      <c r="E2498" s="2">
        <f>MACD!F2498</f>
        <v>-5.7626875704908983E-3</v>
      </c>
      <c r="F2498" s="2">
        <f>'Moving Avg'!D2498</f>
        <v>0.47799999999999992</v>
      </c>
      <c r="G2498" s="2">
        <f>'Moving Avg'!F2498</f>
        <v>0.46800000000000014</v>
      </c>
      <c r="H2498" s="2">
        <f>'Moving Avg'!G2498</f>
        <v>0.48020000000000029</v>
      </c>
      <c r="I2498" s="2">
        <f>'Moving Avg'!H2498</f>
        <v>0.49029999999999985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45</v>
      </c>
      <c r="O2498" s="7">
        <f t="shared" ref="O2498:O2508" si="392">IF(F2498-I2498&gt;10,100,IF(F2498-I2498&gt;5,75, IF(F2498-I2498&gt;0,50,0)))</f>
        <v>0</v>
      </c>
      <c r="P2498" s="7">
        <f t="shared" ref="P2498:P2508" si="393">IF(L2498="confirmed bullish", 34, IF(L2498="bullish divergence",17, 0))+IF(J2498="bullish",33,IF(J2498="bearish",0,16.5))+IF(K2498="strong",33,IF(K2498="weak",0,16.5))</f>
        <v>16.5</v>
      </c>
      <c r="Q2498" s="8">
        <f t="shared" si="384"/>
        <v>26.975000000000001</v>
      </c>
      <c r="R2498" s="8">
        <f t="shared" si="385"/>
        <v>18.125</v>
      </c>
      <c r="S2498" s="8">
        <f t="shared" si="386"/>
        <v>17.925000000000001</v>
      </c>
      <c r="T2498" s="8">
        <f t="shared" si="387"/>
        <v>21.625</v>
      </c>
      <c r="U2498" s="7">
        <f t="shared" si="388"/>
        <v>21.008333333333336</v>
      </c>
      <c r="V2498" s="7">
        <f t="shared" si="389"/>
        <v>21.162500000000001</v>
      </c>
    </row>
    <row r="2499" spans="1:22" ht="13.5" x14ac:dyDescent="0.25">
      <c r="A2499" s="3">
        <f>RSI!A2499</f>
        <v>45947</v>
      </c>
      <c r="B2499" s="2">
        <f>RSI!B2499</f>
        <v>0.48</v>
      </c>
      <c r="C2499" s="2">
        <f>RSI!I2499</f>
        <v>54.094337173622137</v>
      </c>
      <c r="D2499" s="2">
        <f>MACD!E2499</f>
        <v>-1.1938901432728799E-2</v>
      </c>
      <c r="E2499" s="2">
        <f>MACD!F2499</f>
        <v>-6.9979303429384791E-3</v>
      </c>
      <c r="F2499" s="2">
        <f>'Moving Avg'!D2499</f>
        <v>0.47799999999999992</v>
      </c>
      <c r="G2499" s="2">
        <f>'Moving Avg'!F2499</f>
        <v>0.46850000000000025</v>
      </c>
      <c r="H2499" s="2">
        <f>'Moving Avg'!G2499</f>
        <v>0.48000000000000037</v>
      </c>
      <c r="I2499" s="2">
        <f>'Moving Avg'!H2499</f>
        <v>0.49064999999999992</v>
      </c>
      <c r="J2499" s="5" t="str">
        <f>OBV!F2499</f>
        <v>BULLISH</v>
      </c>
      <c r="K2499" s="5" t="str">
        <f>OBV!G2499</f>
        <v>NEUTRAL</v>
      </c>
      <c r="L2499" s="5" t="str">
        <f>OBV!H2499</f>
        <v>NEUTRAL</v>
      </c>
      <c r="M2499" s="7">
        <f t="shared" si="390"/>
        <v>25</v>
      </c>
      <c r="N2499" s="7">
        <f t="shared" si="391"/>
        <v>45</v>
      </c>
      <c r="O2499" s="7">
        <f t="shared" si="392"/>
        <v>0</v>
      </c>
      <c r="P2499" s="7">
        <f t="shared" si="393"/>
        <v>49.5</v>
      </c>
      <c r="Q2499" s="8">
        <f t="shared" ref="Q2499:Q2508" si="394">0.35*M2499+N2499*0.35+O2499*0.15+P2499*0.15</f>
        <v>31.925000000000001</v>
      </c>
      <c r="R2499" s="8">
        <f t="shared" ref="R2499:R2508" si="395">M2499*0.2+N2499*0.2+O2499*0.35+P2499*0.25</f>
        <v>26.375</v>
      </c>
      <c r="S2499" s="8">
        <f t="shared" ref="S2499:S2508" si="396">M2499*0.15+N2499*0.15+O2499*0.25+P2499*0.45</f>
        <v>32.775000000000006</v>
      </c>
      <c r="T2499" s="8">
        <f t="shared" ref="T2499:T2508" si="397">0.25*SUM(M2499:P2499)</f>
        <v>29.875</v>
      </c>
      <c r="U2499" s="7">
        <f t="shared" ref="U2499:U2508" si="398">SUM(Q2499:S2499)/3</f>
        <v>30.358333333333334</v>
      </c>
      <c r="V2499" s="7">
        <f t="shared" ref="V2499:V2508" si="399">SUM(Q2499:T2499)/4</f>
        <v>30.237500000000001</v>
      </c>
    </row>
    <row r="2500" spans="1:22" ht="13.5" x14ac:dyDescent="0.25">
      <c r="A2500" s="3">
        <f>RSI!A2500</f>
        <v>45950</v>
      </c>
      <c r="B2500" s="2">
        <f>RSI!B2500</f>
        <v>0.48</v>
      </c>
      <c r="C2500" s="2">
        <f>RSI!I2500</f>
        <v>54.094337173622137</v>
      </c>
      <c r="D2500" s="2">
        <f>MACD!E2500</f>
        <v>-1.2703781178826701E-2</v>
      </c>
      <c r="E2500" s="2">
        <f>MACD!F2500</f>
        <v>-8.1391005101161228E-3</v>
      </c>
      <c r="F2500" s="2">
        <f>'Moving Avg'!D2500</f>
        <v>0.47799999999999992</v>
      </c>
      <c r="G2500" s="2">
        <f>'Moving Avg'!F2500</f>
        <v>0.46950000000000019</v>
      </c>
      <c r="H2500" s="2">
        <f>'Moving Avg'!G2500</f>
        <v>0.47980000000000039</v>
      </c>
      <c r="I2500" s="2">
        <f>'Moving Avg'!H2500</f>
        <v>0.49104999999999999</v>
      </c>
      <c r="J2500" s="5" t="str">
        <f>OBV!F2500</f>
        <v>BULLISH</v>
      </c>
      <c r="K2500" s="5" t="str">
        <f>OBV!G2500</f>
        <v>NEUTRAL</v>
      </c>
      <c r="L2500" s="5" t="str">
        <f>OBV!H2500</f>
        <v>NEUTRAL</v>
      </c>
      <c r="M2500" s="7">
        <f t="shared" si="390"/>
        <v>25</v>
      </c>
      <c r="N2500" s="7">
        <f t="shared" si="391"/>
        <v>45</v>
      </c>
      <c r="O2500" s="7">
        <f t="shared" si="392"/>
        <v>0</v>
      </c>
      <c r="P2500" s="7">
        <f t="shared" si="393"/>
        <v>49.5</v>
      </c>
      <c r="Q2500" s="8">
        <f t="shared" si="394"/>
        <v>31.925000000000001</v>
      </c>
      <c r="R2500" s="8">
        <f t="shared" si="395"/>
        <v>26.375</v>
      </c>
      <c r="S2500" s="8">
        <f t="shared" si="396"/>
        <v>32.775000000000006</v>
      </c>
      <c r="T2500" s="8">
        <f t="shared" si="397"/>
        <v>29.875</v>
      </c>
      <c r="U2500" s="7">
        <f t="shared" si="398"/>
        <v>30.358333333333334</v>
      </c>
      <c r="V2500" s="7">
        <f t="shared" si="399"/>
        <v>30.237500000000001</v>
      </c>
    </row>
    <row r="2501" spans="1:22" ht="13.5" x14ac:dyDescent="0.25">
      <c r="A2501" s="3">
        <f>RSI!A2501</f>
        <v>45951</v>
      </c>
      <c r="B2501" s="2">
        <f>RSI!B2501</f>
        <v>0.46</v>
      </c>
      <c r="C2501" s="2">
        <f>RSI!I2501</f>
        <v>41.436049853598163</v>
      </c>
      <c r="D2501" s="2">
        <f>MACD!E2501</f>
        <v>-8.8277891715948797E-3</v>
      </c>
      <c r="E2501" s="2">
        <f>MACD!F2501</f>
        <v>-8.2768382424118735E-3</v>
      </c>
      <c r="F2501" s="2">
        <f>'Moving Avg'!D2501</f>
        <v>0.47400000000000003</v>
      </c>
      <c r="G2501" s="2">
        <f>'Moving Avg'!F2501</f>
        <v>0.46950000000000019</v>
      </c>
      <c r="H2501" s="2">
        <f>'Moving Avg'!G2501</f>
        <v>0.47900000000000031</v>
      </c>
      <c r="I2501" s="2">
        <f>'Moving Avg'!H2501</f>
        <v>0.4913499999999999</v>
      </c>
      <c r="J2501" s="5" t="str">
        <f>OBV!F2501</f>
        <v>BULLISH</v>
      </c>
      <c r="K2501" s="5" t="str">
        <f>OBV!G2501</f>
        <v>NEUTRAL</v>
      </c>
      <c r="L2501" s="5" t="str">
        <f>OBV!H2501</f>
        <v>BULLISH DIVERGENCE</v>
      </c>
      <c r="M2501" s="7">
        <f t="shared" si="390"/>
        <v>25</v>
      </c>
      <c r="N2501" s="7">
        <f t="shared" si="391"/>
        <v>45</v>
      </c>
      <c r="O2501" s="7">
        <f t="shared" si="392"/>
        <v>0</v>
      </c>
      <c r="P2501" s="7">
        <f t="shared" si="393"/>
        <v>66.5</v>
      </c>
      <c r="Q2501" s="8">
        <f t="shared" si="394"/>
        <v>34.475000000000001</v>
      </c>
      <c r="R2501" s="8">
        <f t="shared" si="395"/>
        <v>30.625</v>
      </c>
      <c r="S2501" s="8">
        <f t="shared" si="396"/>
        <v>40.424999999999997</v>
      </c>
      <c r="T2501" s="8">
        <f t="shared" si="397"/>
        <v>34.125</v>
      </c>
      <c r="U2501" s="7">
        <f t="shared" si="398"/>
        <v>35.174999999999997</v>
      </c>
      <c r="V2501" s="7">
        <f t="shared" si="399"/>
        <v>34.912499999999994</v>
      </c>
    </row>
    <row r="2502" spans="1:22" ht="13.5" x14ac:dyDescent="0.25">
      <c r="A2502" s="3">
        <f>RSI!A2502</f>
        <v>45952</v>
      </c>
      <c r="B2502" s="2">
        <f>RSI!B2502</f>
        <v>0.47</v>
      </c>
      <c r="C2502" s="2">
        <f>RSI!I2502</f>
        <v>47.989484749711373</v>
      </c>
      <c r="D2502" s="2">
        <f>MACD!E2502</f>
        <v>-6.2032622238024082E-3</v>
      </c>
      <c r="E2502" s="2">
        <f>MACD!F2502</f>
        <v>-7.8621230386899804E-3</v>
      </c>
      <c r="F2502" s="2">
        <f>'Moving Avg'!D2502</f>
        <v>0.47199999999999998</v>
      </c>
      <c r="G2502" s="2">
        <f>'Moving Avg'!F2502</f>
        <v>0.46950000000000019</v>
      </c>
      <c r="H2502" s="2">
        <f>'Moving Avg'!G2502</f>
        <v>0.47840000000000027</v>
      </c>
      <c r="I2502" s="2">
        <f>'Moving Avg'!H2502</f>
        <v>0.49169999999999997</v>
      </c>
      <c r="J2502" s="5" t="str">
        <f>OBV!F2502</f>
        <v>BULLISH</v>
      </c>
      <c r="K2502" s="5" t="str">
        <f>OBV!G2502</f>
        <v>NEUTRAL</v>
      </c>
      <c r="L2502" s="5" t="str">
        <f>OBV!H2502</f>
        <v>BULLISH DIVERGENCE</v>
      </c>
      <c r="M2502" s="7">
        <f t="shared" si="390"/>
        <v>25</v>
      </c>
      <c r="N2502" s="7">
        <f t="shared" si="391"/>
        <v>0</v>
      </c>
      <c r="O2502" s="7">
        <f t="shared" si="392"/>
        <v>0</v>
      </c>
      <c r="P2502" s="7">
        <f t="shared" si="393"/>
        <v>66.5</v>
      </c>
      <c r="Q2502" s="8">
        <f t="shared" si="394"/>
        <v>18.725000000000001</v>
      </c>
      <c r="R2502" s="8">
        <f t="shared" si="395"/>
        <v>21.625</v>
      </c>
      <c r="S2502" s="8">
        <f t="shared" si="396"/>
        <v>33.674999999999997</v>
      </c>
      <c r="T2502" s="8">
        <f t="shared" si="397"/>
        <v>22.875</v>
      </c>
      <c r="U2502" s="7">
        <f t="shared" si="398"/>
        <v>24.675000000000001</v>
      </c>
      <c r="V2502" s="7">
        <f t="shared" si="399"/>
        <v>24.225000000000001</v>
      </c>
    </row>
    <row r="2503" spans="1:22" ht="13.5" x14ac:dyDescent="0.25">
      <c r="A2503" s="3">
        <f>RSI!A2503</f>
        <v>45953</v>
      </c>
      <c r="B2503" s="2">
        <f>RSI!B2503</f>
        <v>0.46</v>
      </c>
      <c r="C2503" s="2">
        <f>RSI!I2503</f>
        <v>42.828249714253118</v>
      </c>
      <c r="D2503" s="2">
        <f>MACD!E2503</f>
        <v>-3.2216156154316611E-3</v>
      </c>
      <c r="E2503" s="2">
        <f>MACD!F2503</f>
        <v>-6.9340215540383172E-3</v>
      </c>
      <c r="F2503" s="2">
        <f>'Moving Avg'!D2503</f>
        <v>0.47000000000000003</v>
      </c>
      <c r="G2503" s="2">
        <f>'Moving Avg'!F2503</f>
        <v>0.46950000000000019</v>
      </c>
      <c r="H2503" s="2">
        <f>'Moving Avg'!G2503</f>
        <v>0.47740000000000032</v>
      </c>
      <c r="I2503" s="2">
        <f>'Moving Avg'!H2503</f>
        <v>0.49194999999999989</v>
      </c>
      <c r="J2503" s="5" t="str">
        <f>OBV!F2503</f>
        <v>BULLISH</v>
      </c>
      <c r="K2503" s="5" t="str">
        <f>OBV!G2503</f>
        <v>NEUTRAL</v>
      </c>
      <c r="L2503" s="5" t="str">
        <f>OBV!H2503</f>
        <v>BULLISH DIVERGENCE</v>
      </c>
      <c r="M2503" s="7">
        <f t="shared" si="390"/>
        <v>25</v>
      </c>
      <c r="N2503" s="7">
        <f t="shared" si="391"/>
        <v>0</v>
      </c>
      <c r="O2503" s="7">
        <f t="shared" si="392"/>
        <v>0</v>
      </c>
      <c r="P2503" s="7">
        <f t="shared" si="393"/>
        <v>66.5</v>
      </c>
      <c r="Q2503" s="8">
        <f t="shared" si="394"/>
        <v>18.725000000000001</v>
      </c>
      <c r="R2503" s="8">
        <f t="shared" si="395"/>
        <v>21.625</v>
      </c>
      <c r="S2503" s="8">
        <f t="shared" si="396"/>
        <v>33.674999999999997</v>
      </c>
      <c r="T2503" s="8">
        <f t="shared" si="397"/>
        <v>22.875</v>
      </c>
      <c r="U2503" s="7">
        <f t="shared" si="398"/>
        <v>24.675000000000001</v>
      </c>
      <c r="V2503" s="7">
        <f t="shared" si="399"/>
        <v>24.225000000000001</v>
      </c>
    </row>
    <row r="2504" spans="1:22" ht="13.5" x14ac:dyDescent="0.25">
      <c r="A2504" s="3">
        <f>RSI!A2504</f>
        <v>45954</v>
      </c>
      <c r="B2504" s="2">
        <f>RSI!B2504</f>
        <v>0.46</v>
      </c>
      <c r="C2504" s="2">
        <f>RSI!I2504</f>
        <v>42.828249714253111</v>
      </c>
      <c r="D2504" s="2">
        <f>MACD!E2504</f>
        <v>-6.209339067032027E-4</v>
      </c>
      <c r="E2504" s="2">
        <f>MACD!F2504</f>
        <v>-5.6714040245712952E-3</v>
      </c>
      <c r="F2504" s="2">
        <f>'Moving Avg'!D2504</f>
        <v>0.46600000000000003</v>
      </c>
      <c r="G2504" s="2">
        <f>'Moving Avg'!F2504</f>
        <v>0.46950000000000019</v>
      </c>
      <c r="H2504" s="2">
        <f>'Moving Avg'!G2504</f>
        <v>0.47640000000000027</v>
      </c>
      <c r="I2504" s="2">
        <f>'Moving Avg'!H2504</f>
        <v>0.49219999999999986</v>
      </c>
      <c r="J2504" s="5" t="str">
        <f>OBV!F2504</f>
        <v>BULLISH</v>
      </c>
      <c r="K2504" s="5" t="str">
        <f>OBV!G2504</f>
        <v>NEUTRAL</v>
      </c>
      <c r="L2504" s="5" t="str">
        <f>OBV!H2504</f>
        <v>BULLISH DIVERGENCE</v>
      </c>
      <c r="M2504" s="7">
        <f t="shared" si="390"/>
        <v>25</v>
      </c>
      <c r="N2504" s="7">
        <f t="shared" si="391"/>
        <v>0</v>
      </c>
      <c r="O2504" s="7">
        <f t="shared" si="392"/>
        <v>0</v>
      </c>
      <c r="P2504" s="7">
        <f t="shared" si="393"/>
        <v>66.5</v>
      </c>
      <c r="Q2504" s="8">
        <f t="shared" si="394"/>
        <v>18.725000000000001</v>
      </c>
      <c r="R2504" s="8">
        <f t="shared" si="395"/>
        <v>21.625</v>
      </c>
      <c r="S2504" s="8">
        <f t="shared" si="396"/>
        <v>33.674999999999997</v>
      </c>
      <c r="T2504" s="8">
        <f t="shared" si="397"/>
        <v>22.875</v>
      </c>
      <c r="U2504" s="7">
        <f t="shared" si="398"/>
        <v>24.675000000000001</v>
      </c>
      <c r="V2504" s="7">
        <f t="shared" si="399"/>
        <v>24.225000000000001</v>
      </c>
    </row>
    <row r="2505" spans="1:22" ht="13.5" x14ac:dyDescent="0.25">
      <c r="A2505" s="3">
        <f>RSI!A2505</f>
        <v>45957</v>
      </c>
      <c r="B2505" s="2">
        <f>RSI!B2505</f>
        <v>0.46</v>
      </c>
      <c r="C2505" s="2">
        <f>RSI!I2505</f>
        <v>42.828249714253111</v>
      </c>
      <c r="D2505" s="2">
        <f>MACD!E2505</f>
        <v>1.6516336304110979E-3</v>
      </c>
      <c r="E2505" s="2">
        <f>MACD!F2505</f>
        <v>-4.2067964935748169E-3</v>
      </c>
      <c r="F2505" s="2">
        <f>'Moving Avg'!D2505</f>
        <v>0.46200000000000002</v>
      </c>
      <c r="G2505" s="2">
        <f>'Moving Avg'!F2505</f>
        <v>0.46950000000000014</v>
      </c>
      <c r="H2505" s="2">
        <f>'Moving Avg'!G2505</f>
        <v>0.47540000000000027</v>
      </c>
      <c r="I2505" s="2">
        <f>'Moving Avg'!H2505</f>
        <v>0.49249999999999977</v>
      </c>
      <c r="J2505" s="5" t="str">
        <f>OBV!F2505</f>
        <v>BULLISH</v>
      </c>
      <c r="K2505" s="5" t="str">
        <f>OBV!G2505</f>
        <v>NEUTRAL</v>
      </c>
      <c r="L2505" s="5" t="str">
        <f>OBV!H2505</f>
        <v>BULLISH DIVERGENCE</v>
      </c>
      <c r="M2505" s="7">
        <f t="shared" si="390"/>
        <v>25</v>
      </c>
      <c r="N2505" s="7">
        <f t="shared" si="391"/>
        <v>0</v>
      </c>
      <c r="O2505" s="7">
        <f t="shared" si="392"/>
        <v>0</v>
      </c>
      <c r="P2505" s="7">
        <f t="shared" si="393"/>
        <v>66.5</v>
      </c>
      <c r="Q2505" s="8">
        <f t="shared" si="394"/>
        <v>18.725000000000001</v>
      </c>
      <c r="R2505" s="8">
        <f t="shared" si="395"/>
        <v>21.625</v>
      </c>
      <c r="S2505" s="8">
        <f t="shared" si="396"/>
        <v>33.674999999999997</v>
      </c>
      <c r="T2505" s="8">
        <f t="shared" si="397"/>
        <v>22.875</v>
      </c>
      <c r="U2505" s="7">
        <f t="shared" si="398"/>
        <v>24.675000000000001</v>
      </c>
      <c r="V2505" s="7">
        <f t="shared" si="399"/>
        <v>24.225000000000001</v>
      </c>
    </row>
    <row r="2506" spans="1:22" ht="13.5" x14ac:dyDescent="0.25">
      <c r="A2506" s="3">
        <f>RSI!A2506</f>
        <v>45958</v>
      </c>
      <c r="B2506" s="2">
        <f>RSI!B2506</f>
        <v>0.46</v>
      </c>
      <c r="C2506" s="2">
        <f>RSI!I2506</f>
        <v>42.828249714253111</v>
      </c>
      <c r="D2506" s="2">
        <f>MACD!E2506</f>
        <v>3.6412334542993974E-3</v>
      </c>
      <c r="E2506" s="2">
        <f>MACD!F2506</f>
        <v>-2.6371905039999743E-3</v>
      </c>
      <c r="F2506" s="2">
        <f>'Moving Avg'!D2506</f>
        <v>0.46200000000000002</v>
      </c>
      <c r="G2506" s="2">
        <f>'Moving Avg'!F2506</f>
        <v>0.46950000000000019</v>
      </c>
      <c r="H2506" s="2">
        <f>'Moving Avg'!G2506</f>
        <v>0.47420000000000029</v>
      </c>
      <c r="I2506" s="2">
        <f>'Moving Avg'!H2506</f>
        <v>0.49279999999999974</v>
      </c>
      <c r="J2506" s="5" t="str">
        <f>OBV!F2506</f>
        <v>BULLISH</v>
      </c>
      <c r="K2506" s="5" t="str">
        <f>OBV!G2506</f>
        <v>NEUTRAL</v>
      </c>
      <c r="L2506" s="5" t="str">
        <f>OBV!H2506</f>
        <v>NEUTRAL</v>
      </c>
      <c r="M2506" s="7">
        <f t="shared" si="390"/>
        <v>25</v>
      </c>
      <c r="N2506" s="7">
        <f t="shared" si="391"/>
        <v>0</v>
      </c>
      <c r="O2506" s="7">
        <f t="shared" si="392"/>
        <v>0</v>
      </c>
      <c r="P2506" s="7">
        <f t="shared" si="393"/>
        <v>49.5</v>
      </c>
      <c r="Q2506" s="8">
        <f t="shared" si="394"/>
        <v>16.175000000000001</v>
      </c>
      <c r="R2506" s="8">
        <f t="shared" si="395"/>
        <v>17.375</v>
      </c>
      <c r="S2506" s="8">
        <f t="shared" si="396"/>
        <v>26.025000000000002</v>
      </c>
      <c r="T2506" s="8">
        <f t="shared" si="397"/>
        <v>18.625</v>
      </c>
      <c r="U2506" s="7">
        <f t="shared" si="398"/>
        <v>19.858333333333334</v>
      </c>
      <c r="V2506" s="7">
        <f t="shared" si="399"/>
        <v>19.55</v>
      </c>
    </row>
    <row r="2507" spans="1:22" ht="13.5" x14ac:dyDescent="0.25">
      <c r="A2507" s="3">
        <f>RSI!A2507</f>
        <v>45959</v>
      </c>
      <c r="B2507" s="2">
        <f>RSI!B2507</f>
        <v>0.46</v>
      </c>
      <c r="C2507" s="2">
        <f>RSI!I2507</f>
        <v>42.828249714253111</v>
      </c>
      <c r="D2507" s="2">
        <f>MACD!E2507</f>
        <v>5.3864614251030174E-3</v>
      </c>
      <c r="E2507" s="2">
        <f>MACD!F2507</f>
        <v>-1.0324601181793758E-3</v>
      </c>
      <c r="F2507" s="2">
        <f>'Moving Avg'!D2507</f>
        <v>0.46000000000000008</v>
      </c>
      <c r="G2507" s="2">
        <f>'Moving Avg'!F2507</f>
        <v>0.47000000000000008</v>
      </c>
      <c r="H2507" s="2">
        <f>'Moving Avg'!G2507</f>
        <v>0.47320000000000034</v>
      </c>
      <c r="I2507" s="2">
        <f>'Moving Avg'!H2507</f>
        <v>0.49309999999999965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  <c r="M2507" s="7">
        <f t="shared" si="390"/>
        <v>25</v>
      </c>
      <c r="N2507" s="7">
        <f t="shared" si="391"/>
        <v>0</v>
      </c>
      <c r="O2507" s="7">
        <f t="shared" si="392"/>
        <v>0</v>
      </c>
      <c r="P2507" s="7">
        <f t="shared" si="393"/>
        <v>16.5</v>
      </c>
      <c r="Q2507" s="8">
        <f t="shared" si="394"/>
        <v>11.225</v>
      </c>
      <c r="R2507" s="8">
        <f t="shared" si="395"/>
        <v>9.125</v>
      </c>
      <c r="S2507" s="8">
        <f t="shared" si="396"/>
        <v>11.175000000000001</v>
      </c>
      <c r="T2507" s="8">
        <f t="shared" si="397"/>
        <v>10.375</v>
      </c>
      <c r="U2507" s="7">
        <f t="shared" si="398"/>
        <v>10.508333333333335</v>
      </c>
      <c r="V2507" s="7">
        <f t="shared" si="399"/>
        <v>10.475000000000001</v>
      </c>
    </row>
    <row r="2508" spans="1:22" ht="13.5" x14ac:dyDescent="0.25">
      <c r="A2508" s="3">
        <f>RSI!A2508</f>
        <v>45960</v>
      </c>
      <c r="B2508" s="2">
        <f>RSI!B2508</f>
        <v>0.46</v>
      </c>
      <c r="C2508" s="2">
        <f>RSI!I2508</f>
        <v>42.828249714253111</v>
      </c>
      <c r="D2508" s="2">
        <f>MACD!E2508</f>
        <v>5.3818797905462734E-3</v>
      </c>
      <c r="E2508" s="2">
        <f>MACD!F2508</f>
        <v>2.5040786356575408E-4</v>
      </c>
      <c r="F2508" s="2">
        <f>'Moving Avg'!D2508</f>
        <v>0.46000000000000008</v>
      </c>
      <c r="G2508" s="2">
        <f>'Moving Avg'!F2508</f>
        <v>0.47000000000000008</v>
      </c>
      <c r="H2508" s="2">
        <f>'Moving Avg'!G2508</f>
        <v>0.47240000000000038</v>
      </c>
      <c r="I2508" s="2">
        <f>'Moving Avg'!H2508</f>
        <v>0.49344999999999961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  <c r="M2508" s="7">
        <f t="shared" si="390"/>
        <v>25</v>
      </c>
      <c r="N2508" s="7">
        <f t="shared" si="391"/>
        <v>0</v>
      </c>
      <c r="O2508" s="7">
        <f t="shared" si="392"/>
        <v>0</v>
      </c>
      <c r="P2508" s="7">
        <f t="shared" si="393"/>
        <v>33</v>
      </c>
      <c r="Q2508" s="8">
        <f t="shared" si="394"/>
        <v>13.7</v>
      </c>
      <c r="R2508" s="8">
        <f t="shared" si="395"/>
        <v>13.25</v>
      </c>
      <c r="S2508" s="8">
        <f t="shared" si="396"/>
        <v>18.600000000000001</v>
      </c>
      <c r="T2508" s="8">
        <f t="shared" si="397"/>
        <v>14.5</v>
      </c>
      <c r="U2508" s="7">
        <f t="shared" si="398"/>
        <v>15.183333333333332</v>
      </c>
      <c r="V2508" s="7">
        <f t="shared" si="399"/>
        <v>15.012499999999999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2025-12-13T19:22:20Z</dcterms:modified>
</cp:coreProperties>
</file>